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heel\Documents\DCA\"/>
    </mc:Choice>
  </mc:AlternateContent>
  <xr:revisionPtr revIDLastSave="0" documentId="13_ncr:1_{04D0C7A1-DBF3-4F24-91EF-85A6775CAA48}" xr6:coauthVersionLast="46" xr6:coauthVersionMax="46" xr10:uidLastSave="{00000000-0000-0000-0000-000000000000}"/>
  <bookViews>
    <workbookView xWindow="-120" yWindow="-120" windowWidth="24240" windowHeight="13140" xr2:uid="{00000000-000D-0000-FFFF-FFFF00000000}"/>
  </bookViews>
  <sheets>
    <sheet name="2020 MRI - Alphabetical" sheetId="4" r:id="rId1"/>
    <sheet name="2020 MRI - By County" sheetId="9" r:id="rId2"/>
    <sheet name="2020 MRI - Ranked" sheetId="1" r:id="rId3"/>
    <sheet name="2017 MRI" sheetId="2" r:id="rId4"/>
    <sheet name="Changes 2017-2020- Alphabetical" sheetId="3" r:id="rId5"/>
    <sheet name="Changes 2017-2020 - By County" sheetId="8" r:id="rId6"/>
    <sheet name="Changes 2017-2020- Ranked" sheetId="5" r:id="rId7"/>
    <sheet name="Distress Viewer" sheetId="6" r:id="rId8"/>
  </sheets>
  <definedNames>
    <definedName name="_xlnm._FilterDatabase" localSheetId="3" hidden="1">'2017 MRI'!#REF!</definedName>
    <definedName name="_xlnm._FilterDatabase" localSheetId="0" hidden="1">'2020 MRI - Alphabetical'!$B$6:$AK$571</definedName>
    <definedName name="_xlnm._FilterDatabase" localSheetId="1" hidden="1">'2020 MRI - By County'!$B$6:$AK$571</definedName>
    <definedName name="_xlnm._FilterDatabase" localSheetId="2" hidden="1">'2020 MRI - Ranked'!$B$6:$AK$571</definedName>
    <definedName name="_xlnm._FilterDatabase" localSheetId="5" hidden="1">'Changes 2017-2020 - By County'!$B$6:$AM$571</definedName>
    <definedName name="_xlnm._FilterDatabase" localSheetId="4" hidden="1">'Changes 2017-2020- Alphabetical'!$B$6:$AM$571</definedName>
    <definedName name="_xlnm._FilterDatabase" localSheetId="6" hidden="1">'Changes 2017-2020- Ranked'!$B$6:$AN$571</definedName>
    <definedName name="ctrl">'Distress Viewer'!$AV$5</definedName>
    <definedName name="_xlnm.Print_Area" localSheetId="0">'2020 MRI - Alphabetical'!$B$1:$AL$571</definedName>
    <definedName name="_xlnm.Print_Area" localSheetId="1">'2020 MRI - By County'!$B$1:$AL$571</definedName>
    <definedName name="_xlnm.Print_Area" localSheetId="2">'2020 MRI - Ranked'!$B$1:$AL$571</definedName>
    <definedName name="_xlnm.Print_Area" localSheetId="7">'Distress Viewer'!$A$1:$T$25</definedName>
    <definedName name="_xlnm.Print_Titles" localSheetId="3">'2017 MRI'!$2:$6</definedName>
    <definedName name="_xlnm.Print_Titles" localSheetId="0">'2020 MRI - Alphabetical'!$2:$6</definedName>
    <definedName name="_xlnm.Print_Titles" localSheetId="1">'2020 MRI - By County'!$2:$6</definedName>
    <definedName name="_xlnm.Print_Titles" localSheetId="2">'2020 MRI - Ranked'!$2:$6</definedName>
    <definedName name="_xlnm.Print_Titles" localSheetId="5">'Changes 2017-2020 - By County'!$2:$6</definedName>
    <definedName name="_xlnm.Print_Titles" localSheetId="4">'Changes 2017-2020- Alphabetical'!$2:$6</definedName>
    <definedName name="_xlnm.Print_Titles" localSheetId="6">'Changes 2017-2020- Ranked'!$2:$7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74" i="1" l="1"/>
  <c r="O473" i="1" s="1"/>
  <c r="J573" i="1"/>
  <c r="I231" i="1" s="1"/>
  <c r="AK574" i="1"/>
  <c r="AH574" i="1"/>
  <c r="AE574" i="1"/>
  <c r="AB574" i="1"/>
  <c r="Y574" i="1"/>
  <c r="V574" i="1"/>
  <c r="S574" i="1"/>
  <c r="M574" i="1"/>
  <c r="J574" i="1"/>
  <c r="AK573" i="1"/>
  <c r="AH573" i="1"/>
  <c r="AE573" i="1"/>
  <c r="AB573" i="1"/>
  <c r="Y573" i="1"/>
  <c r="V573" i="1"/>
  <c r="S573" i="1"/>
  <c r="P573" i="1"/>
  <c r="M573" i="1"/>
  <c r="AI545" i="1"/>
  <c r="AF545" i="1"/>
  <c r="AD545" i="1"/>
  <c r="AC545" i="1"/>
  <c r="Z545" i="1"/>
  <c r="W545" i="1"/>
  <c r="T545" i="1"/>
  <c r="Q545" i="1"/>
  <c r="N545" i="1"/>
  <c r="L545" i="1"/>
  <c r="K545" i="1"/>
  <c r="H545" i="1"/>
  <c r="AI80" i="1"/>
  <c r="AF80" i="1"/>
  <c r="AD80" i="1"/>
  <c r="AC80" i="1"/>
  <c r="Z80" i="1"/>
  <c r="W80" i="1"/>
  <c r="T80" i="1"/>
  <c r="Q80" i="1"/>
  <c r="N80" i="1"/>
  <c r="K80" i="1"/>
  <c r="H80" i="1"/>
  <c r="AI520" i="1"/>
  <c r="AF520" i="1"/>
  <c r="AC520" i="1"/>
  <c r="Z520" i="1"/>
  <c r="W520" i="1"/>
  <c r="T520" i="1"/>
  <c r="Q520" i="1"/>
  <c r="N520" i="1"/>
  <c r="L520" i="1"/>
  <c r="K520" i="1"/>
  <c r="H520" i="1"/>
  <c r="AI174" i="1"/>
  <c r="AF174" i="1"/>
  <c r="AD174" i="1"/>
  <c r="AC174" i="1"/>
  <c r="Z174" i="1"/>
  <c r="W174" i="1"/>
  <c r="T174" i="1"/>
  <c r="Q174" i="1"/>
  <c r="N174" i="1"/>
  <c r="K174" i="1"/>
  <c r="H174" i="1"/>
  <c r="AI470" i="1"/>
  <c r="AF470" i="1"/>
  <c r="AC470" i="1"/>
  <c r="Z470" i="1"/>
  <c r="W470" i="1"/>
  <c r="T470" i="1"/>
  <c r="Q470" i="1"/>
  <c r="N470" i="1"/>
  <c r="L470" i="1"/>
  <c r="K470" i="1"/>
  <c r="H470" i="1"/>
  <c r="AI21" i="1"/>
  <c r="AF21" i="1"/>
  <c r="AD21" i="1"/>
  <c r="AC21" i="1"/>
  <c r="Z21" i="1"/>
  <c r="W21" i="1"/>
  <c r="T21" i="1"/>
  <c r="Q21" i="1"/>
  <c r="N21" i="1"/>
  <c r="K21" i="1"/>
  <c r="H21" i="1"/>
  <c r="AI145" i="1"/>
  <c r="AF145" i="1"/>
  <c r="AC145" i="1"/>
  <c r="Z145" i="1"/>
  <c r="W145" i="1"/>
  <c r="T145" i="1"/>
  <c r="Q145" i="1"/>
  <c r="N145" i="1"/>
  <c r="L145" i="1"/>
  <c r="K145" i="1"/>
  <c r="H145" i="1"/>
  <c r="AI169" i="1"/>
  <c r="AF169" i="1"/>
  <c r="AD169" i="1"/>
  <c r="AC169" i="1"/>
  <c r="AA169" i="1"/>
  <c r="Z169" i="1"/>
  <c r="W169" i="1"/>
  <c r="T169" i="1"/>
  <c r="Q169" i="1"/>
  <c r="N169" i="1"/>
  <c r="L169" i="1"/>
  <c r="K169" i="1"/>
  <c r="H169" i="1"/>
  <c r="AI554" i="1"/>
  <c r="AF554" i="1"/>
  <c r="AD554" i="1"/>
  <c r="AC554" i="1"/>
  <c r="Z554" i="1"/>
  <c r="W554" i="1"/>
  <c r="T554" i="1"/>
  <c r="Q554" i="1"/>
  <c r="N554" i="1"/>
  <c r="L554" i="1"/>
  <c r="K554" i="1"/>
  <c r="H554" i="1"/>
  <c r="AI252" i="1"/>
  <c r="AF252" i="1"/>
  <c r="AD252" i="1"/>
  <c r="AC252" i="1"/>
  <c r="Z252" i="1"/>
  <c r="W252" i="1"/>
  <c r="T252" i="1"/>
  <c r="Q252" i="1"/>
  <c r="O252" i="1"/>
  <c r="N252" i="1"/>
  <c r="L252" i="1"/>
  <c r="K252" i="1"/>
  <c r="H252" i="1"/>
  <c r="AI40" i="1"/>
  <c r="AF40" i="1"/>
  <c r="AD40" i="1"/>
  <c r="AC40" i="1"/>
  <c r="Z40" i="1"/>
  <c r="W40" i="1"/>
  <c r="T40" i="1"/>
  <c r="Q40" i="1"/>
  <c r="N40" i="1"/>
  <c r="L40" i="1"/>
  <c r="K40" i="1"/>
  <c r="H40" i="1"/>
  <c r="AI266" i="1"/>
  <c r="AF266" i="1"/>
  <c r="AD266" i="1"/>
  <c r="AC266" i="1"/>
  <c r="Z266" i="1"/>
  <c r="W266" i="1"/>
  <c r="T266" i="1"/>
  <c r="Q266" i="1"/>
  <c r="N266" i="1"/>
  <c r="L266" i="1"/>
  <c r="K266" i="1"/>
  <c r="H266" i="1"/>
  <c r="AI13" i="1"/>
  <c r="AF13" i="1"/>
  <c r="AD13" i="1"/>
  <c r="AC13" i="1"/>
  <c r="Z13" i="1"/>
  <c r="W13" i="1"/>
  <c r="T13" i="1"/>
  <c r="Q13" i="1"/>
  <c r="N13" i="1"/>
  <c r="L13" i="1"/>
  <c r="K13" i="1"/>
  <c r="H13" i="1"/>
  <c r="AI114" i="1"/>
  <c r="AF114" i="1"/>
  <c r="AD114" i="1"/>
  <c r="AC114" i="1"/>
  <c r="AA114" i="1"/>
  <c r="Z114" i="1"/>
  <c r="W114" i="1"/>
  <c r="T114" i="1"/>
  <c r="Q114" i="1"/>
  <c r="N114" i="1"/>
  <c r="L114" i="1"/>
  <c r="K114" i="1"/>
  <c r="H114" i="1"/>
  <c r="AI92" i="1"/>
  <c r="AF92" i="1"/>
  <c r="AD92" i="1"/>
  <c r="AC92" i="1"/>
  <c r="Z92" i="1"/>
  <c r="W92" i="1"/>
  <c r="T92" i="1"/>
  <c r="Q92" i="1"/>
  <c r="N92" i="1"/>
  <c r="L92" i="1"/>
  <c r="K92" i="1"/>
  <c r="H92" i="1"/>
  <c r="AI113" i="1"/>
  <c r="AF113" i="1"/>
  <c r="AD113" i="1"/>
  <c r="AC113" i="1"/>
  <c r="Z113" i="1"/>
  <c r="W113" i="1"/>
  <c r="U113" i="1"/>
  <c r="T113" i="1"/>
  <c r="Q113" i="1"/>
  <c r="N113" i="1"/>
  <c r="L113" i="1"/>
  <c r="K113" i="1"/>
  <c r="H113" i="1"/>
  <c r="AI71" i="1"/>
  <c r="AF71" i="1"/>
  <c r="AD71" i="1"/>
  <c r="AC71" i="1"/>
  <c r="Z71" i="1"/>
  <c r="W71" i="1"/>
  <c r="T71" i="1"/>
  <c r="Q71" i="1"/>
  <c r="N71" i="1"/>
  <c r="L71" i="1"/>
  <c r="K71" i="1"/>
  <c r="H71" i="1"/>
  <c r="AI14" i="1"/>
  <c r="AF14" i="1"/>
  <c r="AD14" i="1"/>
  <c r="AC14" i="1"/>
  <c r="Z14" i="1"/>
  <c r="W14" i="1"/>
  <c r="T14" i="1"/>
  <c r="Q14" i="1"/>
  <c r="N14" i="1"/>
  <c r="L14" i="1"/>
  <c r="K14" i="1"/>
  <c r="H14" i="1"/>
  <c r="AI246" i="1"/>
  <c r="AF246" i="1"/>
  <c r="AD246" i="1"/>
  <c r="AC246" i="1"/>
  <c r="Z246" i="1"/>
  <c r="W246" i="1"/>
  <c r="T246" i="1"/>
  <c r="Q246" i="1"/>
  <c r="N246" i="1"/>
  <c r="L246" i="1"/>
  <c r="K246" i="1"/>
  <c r="H246" i="1"/>
  <c r="AI116" i="1"/>
  <c r="AF116" i="1"/>
  <c r="AD116" i="1"/>
  <c r="AC116" i="1"/>
  <c r="AA116" i="1"/>
  <c r="Z116" i="1"/>
  <c r="W116" i="1"/>
  <c r="T116" i="1"/>
  <c r="Q116" i="1"/>
  <c r="N116" i="1"/>
  <c r="L116" i="1"/>
  <c r="K116" i="1"/>
  <c r="H116" i="1"/>
  <c r="AI193" i="1"/>
  <c r="AF193" i="1"/>
  <c r="AD193" i="1"/>
  <c r="AC193" i="1"/>
  <c r="Z193" i="1"/>
  <c r="W193" i="1"/>
  <c r="T193" i="1"/>
  <c r="Q193" i="1"/>
  <c r="N193" i="1"/>
  <c r="L193" i="1"/>
  <c r="K193" i="1"/>
  <c r="H193" i="1"/>
  <c r="AI355" i="1"/>
  <c r="AF355" i="1"/>
  <c r="AD355" i="1"/>
  <c r="AC355" i="1"/>
  <c r="Z355" i="1"/>
  <c r="W355" i="1"/>
  <c r="T355" i="1"/>
  <c r="Q355" i="1"/>
  <c r="N355" i="1"/>
  <c r="L355" i="1"/>
  <c r="K355" i="1"/>
  <c r="H355" i="1"/>
  <c r="AI49" i="1"/>
  <c r="AF49" i="1"/>
  <c r="AD49" i="1"/>
  <c r="AC49" i="1"/>
  <c r="AA49" i="1"/>
  <c r="Z49" i="1"/>
  <c r="W49" i="1"/>
  <c r="T49" i="1"/>
  <c r="Q49" i="1"/>
  <c r="N49" i="1"/>
  <c r="L49" i="1"/>
  <c r="K49" i="1"/>
  <c r="H49" i="1"/>
  <c r="AI535" i="1"/>
  <c r="AF535" i="1"/>
  <c r="AD535" i="1"/>
  <c r="AC535" i="1"/>
  <c r="Z535" i="1"/>
  <c r="W535" i="1"/>
  <c r="T535" i="1"/>
  <c r="Q535" i="1"/>
  <c r="N535" i="1"/>
  <c r="L535" i="1"/>
  <c r="K535" i="1"/>
  <c r="H535" i="1"/>
  <c r="AI399" i="1"/>
  <c r="AF399" i="1"/>
  <c r="AD399" i="1"/>
  <c r="AC399" i="1"/>
  <c r="Z399" i="1"/>
  <c r="W399" i="1"/>
  <c r="T399" i="1"/>
  <c r="Q399" i="1"/>
  <c r="O399" i="1"/>
  <c r="N399" i="1"/>
  <c r="L399" i="1"/>
  <c r="K399" i="1"/>
  <c r="H399" i="1"/>
  <c r="AI556" i="1"/>
  <c r="AF556" i="1"/>
  <c r="AD556" i="1"/>
  <c r="AC556" i="1"/>
  <c r="AA556" i="1"/>
  <c r="Z556" i="1"/>
  <c r="W556" i="1"/>
  <c r="T556" i="1"/>
  <c r="Q556" i="1"/>
  <c r="N556" i="1"/>
  <c r="L556" i="1"/>
  <c r="K556" i="1"/>
  <c r="H556" i="1"/>
  <c r="AI50" i="1"/>
  <c r="AF50" i="1"/>
  <c r="AD50" i="1"/>
  <c r="AC50" i="1"/>
  <c r="Z50" i="1"/>
  <c r="W50" i="1"/>
  <c r="T50" i="1"/>
  <c r="Q50" i="1"/>
  <c r="N50" i="1"/>
  <c r="L50" i="1"/>
  <c r="K50" i="1"/>
  <c r="H50" i="1"/>
  <c r="AI308" i="1"/>
  <c r="AF308" i="1"/>
  <c r="AD308" i="1"/>
  <c r="AC308" i="1"/>
  <c r="Z308" i="1"/>
  <c r="W308" i="1"/>
  <c r="T308" i="1"/>
  <c r="Q308" i="1"/>
  <c r="N308" i="1"/>
  <c r="L308" i="1"/>
  <c r="K308" i="1"/>
  <c r="H308" i="1"/>
  <c r="AI42" i="1"/>
  <c r="AF42" i="1"/>
  <c r="AD42" i="1"/>
  <c r="AC42" i="1"/>
  <c r="AA42" i="1"/>
  <c r="Z42" i="1"/>
  <c r="W42" i="1"/>
  <c r="T42" i="1"/>
  <c r="Q42" i="1"/>
  <c r="N42" i="1"/>
  <c r="L42" i="1"/>
  <c r="K42" i="1"/>
  <c r="H42" i="1"/>
  <c r="AI344" i="1"/>
  <c r="AF344" i="1"/>
  <c r="AD344" i="1"/>
  <c r="AC344" i="1"/>
  <c r="Z344" i="1"/>
  <c r="W344" i="1"/>
  <c r="T344" i="1"/>
  <c r="Q344" i="1"/>
  <c r="N344" i="1"/>
  <c r="L344" i="1"/>
  <c r="K344" i="1"/>
  <c r="H344" i="1"/>
  <c r="AI323" i="1"/>
  <c r="AF323" i="1"/>
  <c r="AD323" i="1"/>
  <c r="AC323" i="1"/>
  <c r="Z323" i="1"/>
  <c r="W323" i="1"/>
  <c r="T323" i="1"/>
  <c r="Q323" i="1"/>
  <c r="N323" i="1"/>
  <c r="L323" i="1"/>
  <c r="K323" i="1"/>
  <c r="H323" i="1"/>
  <c r="AI231" i="1"/>
  <c r="AF231" i="1"/>
  <c r="AD231" i="1"/>
  <c r="AC231" i="1"/>
  <c r="AA231" i="1"/>
  <c r="Z231" i="1"/>
  <c r="W231" i="1"/>
  <c r="T231" i="1"/>
  <c r="Q231" i="1"/>
  <c r="N231" i="1"/>
  <c r="L231" i="1"/>
  <c r="K231" i="1"/>
  <c r="H231" i="1"/>
  <c r="AI230" i="1"/>
  <c r="AF230" i="1"/>
  <c r="AD230" i="1"/>
  <c r="AC230" i="1"/>
  <c r="Z230" i="1"/>
  <c r="W230" i="1"/>
  <c r="T230" i="1"/>
  <c r="Q230" i="1"/>
  <c r="N230" i="1"/>
  <c r="L230" i="1"/>
  <c r="K230" i="1"/>
  <c r="H230" i="1"/>
  <c r="AI473" i="1"/>
  <c r="AF473" i="1"/>
  <c r="AD473" i="1"/>
  <c r="AC473" i="1"/>
  <c r="Z473" i="1"/>
  <c r="W473" i="1"/>
  <c r="T473" i="1"/>
  <c r="Q473" i="1"/>
  <c r="N473" i="1"/>
  <c r="L473" i="1"/>
  <c r="K473" i="1"/>
  <c r="H473" i="1"/>
  <c r="AI370" i="1"/>
  <c r="AF370" i="1"/>
  <c r="AD370" i="1"/>
  <c r="AC370" i="1"/>
  <c r="AA370" i="1"/>
  <c r="Z370" i="1"/>
  <c r="W370" i="1"/>
  <c r="T370" i="1"/>
  <c r="Q370" i="1"/>
  <c r="N370" i="1"/>
  <c r="L370" i="1"/>
  <c r="K370" i="1"/>
  <c r="H370" i="1"/>
  <c r="AI427" i="1"/>
  <c r="AF427" i="1"/>
  <c r="AD427" i="1"/>
  <c r="AC427" i="1"/>
  <c r="Z427" i="1"/>
  <c r="W427" i="1"/>
  <c r="T427" i="1"/>
  <c r="Q427" i="1"/>
  <c r="N427" i="1"/>
  <c r="L427" i="1"/>
  <c r="K427" i="1"/>
  <c r="H427" i="1"/>
  <c r="AI338" i="1"/>
  <c r="AF338" i="1"/>
  <c r="AD338" i="1"/>
  <c r="AC338" i="1"/>
  <c r="Z338" i="1"/>
  <c r="W338" i="1"/>
  <c r="T338" i="1"/>
  <c r="Q338" i="1"/>
  <c r="N338" i="1"/>
  <c r="L338" i="1"/>
  <c r="K338" i="1"/>
  <c r="H338" i="1"/>
  <c r="AI414" i="1"/>
  <c r="AF414" i="1"/>
  <c r="AD414" i="1"/>
  <c r="AC414" i="1"/>
  <c r="AA414" i="1"/>
  <c r="Z414" i="1"/>
  <c r="W414" i="1"/>
  <c r="T414" i="1"/>
  <c r="Q414" i="1"/>
  <c r="N414" i="1"/>
  <c r="L414" i="1"/>
  <c r="K414" i="1"/>
  <c r="H414" i="1"/>
  <c r="AI256" i="1"/>
  <c r="AF256" i="1"/>
  <c r="AD256" i="1"/>
  <c r="AC256" i="1"/>
  <c r="Z256" i="1"/>
  <c r="W256" i="1"/>
  <c r="T256" i="1"/>
  <c r="Q256" i="1"/>
  <c r="N256" i="1"/>
  <c r="L256" i="1"/>
  <c r="K256" i="1"/>
  <c r="H256" i="1"/>
  <c r="AI512" i="1"/>
  <c r="AF512" i="1"/>
  <c r="AD512" i="1"/>
  <c r="AC512" i="1"/>
  <c r="Z512" i="1"/>
  <c r="W512" i="1"/>
  <c r="T512" i="1"/>
  <c r="Q512" i="1"/>
  <c r="N512" i="1"/>
  <c r="L512" i="1"/>
  <c r="K512" i="1"/>
  <c r="H512" i="1"/>
  <c r="AF500" i="1"/>
  <c r="AD500" i="1"/>
  <c r="Z500" i="1"/>
  <c r="T500" i="1"/>
  <c r="Q500" i="1"/>
  <c r="N500" i="1"/>
  <c r="L500" i="1"/>
  <c r="K500" i="1"/>
  <c r="H500" i="1"/>
  <c r="AF509" i="1"/>
  <c r="AD509" i="1"/>
  <c r="AA509" i="1"/>
  <c r="Z509" i="1"/>
  <c r="T509" i="1"/>
  <c r="Q509" i="1"/>
  <c r="N509" i="1"/>
  <c r="L509" i="1"/>
  <c r="K509" i="1"/>
  <c r="H509" i="1"/>
  <c r="AF365" i="1"/>
  <c r="AD365" i="1"/>
  <c r="Z365" i="1"/>
  <c r="T365" i="1"/>
  <c r="Q365" i="1"/>
  <c r="N365" i="1"/>
  <c r="L365" i="1"/>
  <c r="K365" i="1"/>
  <c r="H365" i="1"/>
  <c r="AF332" i="1"/>
  <c r="AD332" i="1"/>
  <c r="Z332" i="1"/>
  <c r="T332" i="1"/>
  <c r="Q332" i="1"/>
  <c r="N332" i="1"/>
  <c r="L332" i="1"/>
  <c r="K332" i="1"/>
  <c r="H332" i="1"/>
  <c r="AF194" i="1"/>
  <c r="AD194" i="1"/>
  <c r="AA194" i="1"/>
  <c r="Z194" i="1"/>
  <c r="T194" i="1"/>
  <c r="Q194" i="1"/>
  <c r="N194" i="1"/>
  <c r="L194" i="1"/>
  <c r="K194" i="1"/>
  <c r="H194" i="1"/>
  <c r="AI126" i="1"/>
  <c r="AF126" i="1"/>
  <c r="AD126" i="1"/>
  <c r="AC126" i="1"/>
  <c r="Z126" i="1"/>
  <c r="W126" i="1"/>
  <c r="T126" i="1"/>
  <c r="Q126" i="1"/>
  <c r="N126" i="1"/>
  <c r="L126" i="1"/>
  <c r="K126" i="1"/>
  <c r="H126" i="1"/>
  <c r="AI536" i="1"/>
  <c r="AF536" i="1"/>
  <c r="AD536" i="1"/>
  <c r="AC536" i="1"/>
  <c r="AA536" i="1"/>
  <c r="Z536" i="1"/>
  <c r="W536" i="1"/>
  <c r="T536" i="1"/>
  <c r="Q536" i="1"/>
  <c r="N536" i="1"/>
  <c r="L536" i="1"/>
  <c r="K536" i="1"/>
  <c r="H536" i="1"/>
  <c r="AI340" i="1"/>
  <c r="AF340" i="1"/>
  <c r="AD340" i="1"/>
  <c r="AC340" i="1"/>
  <c r="Z340" i="1"/>
  <c r="W340" i="1"/>
  <c r="T340" i="1"/>
  <c r="Q340" i="1"/>
  <c r="N340" i="1"/>
  <c r="L340" i="1"/>
  <c r="K340" i="1"/>
  <c r="H340" i="1"/>
  <c r="AI295" i="1"/>
  <c r="AF295" i="1"/>
  <c r="AD295" i="1"/>
  <c r="AC295" i="1"/>
  <c r="Z295" i="1"/>
  <c r="W295" i="1"/>
  <c r="T295" i="1"/>
  <c r="Q295" i="1"/>
  <c r="N295" i="1"/>
  <c r="L295" i="1"/>
  <c r="K295" i="1"/>
  <c r="H295" i="1"/>
  <c r="AI274" i="1"/>
  <c r="AF274" i="1"/>
  <c r="AD274" i="1"/>
  <c r="AC274" i="1"/>
  <c r="AA274" i="1"/>
  <c r="Z274" i="1"/>
  <c r="W274" i="1"/>
  <c r="T274" i="1"/>
  <c r="Q274" i="1"/>
  <c r="N274" i="1"/>
  <c r="L274" i="1"/>
  <c r="K274" i="1"/>
  <c r="H274" i="1"/>
  <c r="AI166" i="1"/>
  <c r="AF166" i="1"/>
  <c r="AD166" i="1"/>
  <c r="AC166" i="1"/>
  <c r="Z166" i="1"/>
  <c r="W166" i="1"/>
  <c r="T166" i="1"/>
  <c r="Q166" i="1"/>
  <c r="N166" i="1"/>
  <c r="L166" i="1"/>
  <c r="K166" i="1"/>
  <c r="H166" i="1"/>
  <c r="AI403" i="1"/>
  <c r="AF403" i="1"/>
  <c r="AD403" i="1"/>
  <c r="AC403" i="1"/>
  <c r="Z403" i="1"/>
  <c r="W403" i="1"/>
  <c r="T403" i="1"/>
  <c r="Q403" i="1"/>
  <c r="N403" i="1"/>
  <c r="L403" i="1"/>
  <c r="K403" i="1"/>
  <c r="H403" i="1"/>
  <c r="AI454" i="1"/>
  <c r="AF454" i="1"/>
  <c r="AD454" i="1"/>
  <c r="AC454" i="1"/>
  <c r="AA454" i="1"/>
  <c r="Z454" i="1"/>
  <c r="W454" i="1"/>
  <c r="T454" i="1"/>
  <c r="Q454" i="1"/>
  <c r="N454" i="1"/>
  <c r="L454" i="1"/>
  <c r="K454" i="1"/>
  <c r="H454" i="1"/>
  <c r="AI279" i="1"/>
  <c r="AF279" i="1"/>
  <c r="AD279" i="1"/>
  <c r="AC279" i="1"/>
  <c r="Z279" i="1"/>
  <c r="W279" i="1"/>
  <c r="T279" i="1"/>
  <c r="Q279" i="1"/>
  <c r="N279" i="1"/>
  <c r="L279" i="1"/>
  <c r="K279" i="1"/>
  <c r="H279" i="1"/>
  <c r="AI45" i="1"/>
  <c r="AF45" i="1"/>
  <c r="AD45" i="1"/>
  <c r="AC45" i="1"/>
  <c r="AA45" i="1"/>
  <c r="Z45" i="1"/>
  <c r="W45" i="1"/>
  <c r="T45" i="1"/>
  <c r="Q45" i="1"/>
  <c r="N45" i="1"/>
  <c r="L45" i="1"/>
  <c r="K45" i="1"/>
  <c r="H45" i="1"/>
  <c r="AI75" i="1"/>
  <c r="AF75" i="1"/>
  <c r="AD75" i="1"/>
  <c r="AC75" i="1"/>
  <c r="AA75" i="1"/>
  <c r="Z75" i="1"/>
  <c r="W75" i="1"/>
  <c r="U75" i="1"/>
  <c r="T75" i="1"/>
  <c r="Q75" i="1"/>
  <c r="N75" i="1"/>
  <c r="L75" i="1"/>
  <c r="K75" i="1"/>
  <c r="H75" i="1"/>
  <c r="AI482" i="1"/>
  <c r="AF482" i="1"/>
  <c r="AD482" i="1"/>
  <c r="AC482" i="1"/>
  <c r="Z482" i="1"/>
  <c r="W482" i="1"/>
  <c r="T482" i="1"/>
  <c r="Q482" i="1"/>
  <c r="N482" i="1"/>
  <c r="L482" i="1"/>
  <c r="K482" i="1"/>
  <c r="H482" i="1"/>
  <c r="AI311" i="1"/>
  <c r="AF311" i="1"/>
  <c r="AD311" i="1"/>
  <c r="AC311" i="1"/>
  <c r="Z311" i="1"/>
  <c r="W311" i="1"/>
  <c r="T311" i="1"/>
  <c r="Q311" i="1"/>
  <c r="N311" i="1"/>
  <c r="L311" i="1"/>
  <c r="K311" i="1"/>
  <c r="H311" i="1"/>
  <c r="AI100" i="1"/>
  <c r="AF100" i="1"/>
  <c r="AD100" i="1"/>
  <c r="AC100" i="1"/>
  <c r="AA100" i="1"/>
  <c r="Z100" i="1"/>
  <c r="W100" i="1"/>
  <c r="T100" i="1"/>
  <c r="Q100" i="1"/>
  <c r="N100" i="1"/>
  <c r="L100" i="1"/>
  <c r="K100" i="1"/>
  <c r="H100" i="1"/>
  <c r="AI325" i="1"/>
  <c r="AF325" i="1"/>
  <c r="AD325" i="1"/>
  <c r="AC325" i="1"/>
  <c r="Z325" i="1"/>
  <c r="W325" i="1"/>
  <c r="T325" i="1"/>
  <c r="Q325" i="1"/>
  <c r="N325" i="1"/>
  <c r="L325" i="1"/>
  <c r="K325" i="1"/>
  <c r="H325" i="1"/>
  <c r="AI540" i="1"/>
  <c r="AF540" i="1"/>
  <c r="AD540" i="1"/>
  <c r="AC540" i="1"/>
  <c r="AA540" i="1"/>
  <c r="Z540" i="1"/>
  <c r="W540" i="1"/>
  <c r="T540" i="1"/>
  <c r="Q540" i="1"/>
  <c r="N540" i="1"/>
  <c r="L540" i="1"/>
  <c r="K540" i="1"/>
  <c r="H540" i="1"/>
  <c r="AI171" i="1"/>
  <c r="AF171" i="1"/>
  <c r="AD171" i="1"/>
  <c r="AC171" i="1"/>
  <c r="AA171" i="1"/>
  <c r="Z171" i="1"/>
  <c r="W171" i="1"/>
  <c r="T171" i="1"/>
  <c r="Q171" i="1"/>
  <c r="N171" i="1"/>
  <c r="L171" i="1"/>
  <c r="K171" i="1"/>
  <c r="H171" i="1"/>
  <c r="AI489" i="1"/>
  <c r="AF489" i="1"/>
  <c r="AD489" i="1"/>
  <c r="AC489" i="1"/>
  <c r="Z489" i="1"/>
  <c r="W489" i="1"/>
  <c r="T489" i="1"/>
  <c r="Q489" i="1"/>
  <c r="N489" i="1"/>
  <c r="L489" i="1"/>
  <c r="K489" i="1"/>
  <c r="H489" i="1"/>
  <c r="AI107" i="1"/>
  <c r="AF107" i="1"/>
  <c r="AD107" i="1"/>
  <c r="AC107" i="1"/>
  <c r="Z107" i="1"/>
  <c r="W107" i="1"/>
  <c r="T107" i="1"/>
  <c r="Q107" i="1"/>
  <c r="N107" i="1"/>
  <c r="L107" i="1"/>
  <c r="K107" i="1"/>
  <c r="H107" i="1"/>
  <c r="AF352" i="1"/>
  <c r="AD352" i="1"/>
  <c r="AA352" i="1"/>
  <c r="Z352" i="1"/>
  <c r="T352" i="1"/>
  <c r="Q352" i="1"/>
  <c r="N352" i="1"/>
  <c r="L352" i="1"/>
  <c r="K352" i="1"/>
  <c r="H352" i="1"/>
  <c r="AG261" i="1"/>
  <c r="AF261" i="1"/>
  <c r="AD261" i="1"/>
  <c r="AA261" i="1"/>
  <c r="Z261" i="1"/>
  <c r="U261" i="1"/>
  <c r="T261" i="1"/>
  <c r="Q261" i="1"/>
  <c r="N261" i="1"/>
  <c r="L261" i="1"/>
  <c r="K261" i="1"/>
  <c r="H261" i="1"/>
  <c r="AI31" i="1"/>
  <c r="AF31" i="1"/>
  <c r="AD31" i="1"/>
  <c r="AC31" i="1"/>
  <c r="AA31" i="1"/>
  <c r="Z31" i="1"/>
  <c r="W31" i="1"/>
  <c r="T31" i="1"/>
  <c r="Q31" i="1"/>
  <c r="N31" i="1"/>
  <c r="L31" i="1"/>
  <c r="K31" i="1"/>
  <c r="H31" i="1"/>
  <c r="AI133" i="1"/>
  <c r="AF133" i="1"/>
  <c r="AD133" i="1"/>
  <c r="AC133" i="1"/>
  <c r="AA133" i="1"/>
  <c r="Z133" i="1"/>
  <c r="W133" i="1"/>
  <c r="T133" i="1"/>
  <c r="Q133" i="1"/>
  <c r="N133" i="1"/>
  <c r="L133" i="1"/>
  <c r="K133" i="1"/>
  <c r="H133" i="1"/>
  <c r="AI206" i="1"/>
  <c r="AF206" i="1"/>
  <c r="AD206" i="1"/>
  <c r="AC206" i="1"/>
  <c r="AA206" i="1"/>
  <c r="Z206" i="1"/>
  <c r="W206" i="1"/>
  <c r="T206" i="1"/>
  <c r="Q206" i="1"/>
  <c r="N206" i="1"/>
  <c r="L206" i="1"/>
  <c r="K206" i="1"/>
  <c r="H206" i="1"/>
  <c r="AI12" i="1"/>
  <c r="AF12" i="1"/>
  <c r="AD12" i="1"/>
  <c r="AC12" i="1"/>
  <c r="Z12" i="1"/>
  <c r="W12" i="1"/>
  <c r="U12" i="1"/>
  <c r="T12" i="1"/>
  <c r="Q12" i="1"/>
  <c r="N12" i="1"/>
  <c r="L12" i="1"/>
  <c r="K12" i="1"/>
  <c r="H12" i="1"/>
  <c r="AI289" i="1"/>
  <c r="AF289" i="1"/>
  <c r="AD289" i="1"/>
  <c r="AC289" i="1"/>
  <c r="AA289" i="1"/>
  <c r="Z289" i="1"/>
  <c r="W289" i="1"/>
  <c r="T289" i="1"/>
  <c r="Q289" i="1"/>
  <c r="N289" i="1"/>
  <c r="L289" i="1"/>
  <c r="K289" i="1"/>
  <c r="H289" i="1"/>
  <c r="AI242" i="1"/>
  <c r="AF242" i="1"/>
  <c r="AD242" i="1"/>
  <c r="AC242" i="1"/>
  <c r="AA242" i="1"/>
  <c r="Z242" i="1"/>
  <c r="W242" i="1"/>
  <c r="T242" i="1"/>
  <c r="Q242" i="1"/>
  <c r="O242" i="1"/>
  <c r="N242" i="1"/>
  <c r="L242" i="1"/>
  <c r="K242" i="1"/>
  <c r="H242" i="1"/>
  <c r="AI322" i="1"/>
  <c r="AF322" i="1"/>
  <c r="AD322" i="1"/>
  <c r="AC322" i="1"/>
  <c r="AA322" i="1"/>
  <c r="Z322" i="1"/>
  <c r="W322" i="1"/>
  <c r="T322" i="1"/>
  <c r="Q322" i="1"/>
  <c r="N322" i="1"/>
  <c r="L322" i="1"/>
  <c r="K322" i="1"/>
  <c r="H322" i="1"/>
  <c r="AI506" i="1"/>
  <c r="AF506" i="1"/>
  <c r="AD506" i="1"/>
  <c r="AC506" i="1"/>
  <c r="AA506" i="1"/>
  <c r="Z506" i="1"/>
  <c r="W506" i="1"/>
  <c r="U506" i="1"/>
  <c r="T506" i="1"/>
  <c r="Q506" i="1"/>
  <c r="N506" i="1"/>
  <c r="L506" i="1"/>
  <c r="K506" i="1"/>
  <c r="I506" i="1"/>
  <c r="H506" i="1"/>
  <c r="AI66" i="1"/>
  <c r="AF66" i="1"/>
  <c r="AD66" i="1"/>
  <c r="AC66" i="1"/>
  <c r="AA66" i="1"/>
  <c r="Z66" i="1"/>
  <c r="W66" i="1"/>
  <c r="T66" i="1"/>
  <c r="Q66" i="1"/>
  <c r="N66" i="1"/>
  <c r="L66" i="1"/>
  <c r="K66" i="1"/>
  <c r="H66" i="1"/>
  <c r="AI542" i="1"/>
  <c r="AF542" i="1"/>
  <c r="AD542" i="1"/>
  <c r="AC542" i="1"/>
  <c r="AA542" i="1"/>
  <c r="Z542" i="1"/>
  <c r="W542" i="1"/>
  <c r="T542" i="1"/>
  <c r="Q542" i="1"/>
  <c r="O542" i="1"/>
  <c r="N542" i="1"/>
  <c r="L542" i="1"/>
  <c r="K542" i="1"/>
  <c r="H542" i="1"/>
  <c r="AI357" i="1"/>
  <c r="AF357" i="1"/>
  <c r="AD357" i="1"/>
  <c r="AC357" i="1"/>
  <c r="AA357" i="1"/>
  <c r="Z357" i="1"/>
  <c r="W357" i="1"/>
  <c r="T357" i="1"/>
  <c r="Q357" i="1"/>
  <c r="N357" i="1"/>
  <c r="L357" i="1"/>
  <c r="K357" i="1"/>
  <c r="H357" i="1"/>
  <c r="AI571" i="1"/>
  <c r="AF571" i="1"/>
  <c r="AD571" i="1"/>
  <c r="AC571" i="1"/>
  <c r="AA571" i="1"/>
  <c r="Z571" i="1"/>
  <c r="W571" i="1"/>
  <c r="T571" i="1"/>
  <c r="Q571" i="1"/>
  <c r="N571" i="1"/>
  <c r="L571" i="1"/>
  <c r="K571" i="1"/>
  <c r="H571" i="1"/>
  <c r="AI336" i="1"/>
  <c r="AF336" i="1"/>
  <c r="AD336" i="1"/>
  <c r="AC336" i="1"/>
  <c r="AA336" i="1"/>
  <c r="Z336" i="1"/>
  <c r="W336" i="1"/>
  <c r="T336" i="1"/>
  <c r="Q336" i="1"/>
  <c r="N336" i="1"/>
  <c r="L336" i="1"/>
  <c r="K336" i="1"/>
  <c r="H336" i="1"/>
  <c r="AI77" i="1"/>
  <c r="AG77" i="1"/>
  <c r="AF77" i="1"/>
  <c r="AD77" i="1"/>
  <c r="AC77" i="1"/>
  <c r="AA77" i="1"/>
  <c r="Z77" i="1"/>
  <c r="W77" i="1"/>
  <c r="T77" i="1"/>
  <c r="Q77" i="1"/>
  <c r="O77" i="1"/>
  <c r="N77" i="1"/>
  <c r="L77" i="1"/>
  <c r="K77" i="1"/>
  <c r="I77" i="1"/>
  <c r="H77" i="1"/>
  <c r="AI54" i="1"/>
  <c r="AF54" i="1"/>
  <c r="AD54" i="1"/>
  <c r="AC54" i="1"/>
  <c r="AA54" i="1"/>
  <c r="Z54" i="1"/>
  <c r="W54" i="1"/>
  <c r="T54" i="1"/>
  <c r="Q54" i="1"/>
  <c r="N54" i="1"/>
  <c r="L54" i="1"/>
  <c r="K54" i="1"/>
  <c r="H54" i="1"/>
  <c r="AI313" i="1"/>
  <c r="AF313" i="1"/>
  <c r="AD313" i="1"/>
  <c r="AC313" i="1"/>
  <c r="AA313" i="1"/>
  <c r="Z313" i="1"/>
  <c r="W313" i="1"/>
  <c r="U313" i="1"/>
  <c r="T313" i="1"/>
  <c r="Q313" i="1"/>
  <c r="N313" i="1"/>
  <c r="L313" i="1"/>
  <c r="K313" i="1"/>
  <c r="H313" i="1"/>
  <c r="AI523" i="1"/>
  <c r="AG523" i="1"/>
  <c r="AF523" i="1"/>
  <c r="AD523" i="1"/>
  <c r="AC523" i="1"/>
  <c r="AA523" i="1"/>
  <c r="Z523" i="1"/>
  <c r="W523" i="1"/>
  <c r="T523" i="1"/>
  <c r="Q523" i="1"/>
  <c r="O523" i="1"/>
  <c r="N523" i="1"/>
  <c r="L523" i="1"/>
  <c r="K523" i="1"/>
  <c r="H523" i="1"/>
  <c r="AI188" i="1"/>
  <c r="AG188" i="1"/>
  <c r="AF188" i="1"/>
  <c r="AD188" i="1"/>
  <c r="AC188" i="1"/>
  <c r="AA188" i="1"/>
  <c r="Z188" i="1"/>
  <c r="W188" i="1"/>
  <c r="T188" i="1"/>
  <c r="Q188" i="1"/>
  <c r="N188" i="1"/>
  <c r="L188" i="1"/>
  <c r="K188" i="1"/>
  <c r="H188" i="1"/>
  <c r="AI163" i="1"/>
  <c r="AF163" i="1"/>
  <c r="AD163" i="1"/>
  <c r="AC163" i="1"/>
  <c r="AA163" i="1"/>
  <c r="Z163" i="1"/>
  <c r="W163" i="1"/>
  <c r="U163" i="1"/>
  <c r="T163" i="1"/>
  <c r="Q163" i="1"/>
  <c r="N163" i="1"/>
  <c r="L163" i="1"/>
  <c r="K163" i="1"/>
  <c r="H163" i="1"/>
  <c r="AI501" i="1"/>
  <c r="AG501" i="1"/>
  <c r="AF501" i="1"/>
  <c r="AD501" i="1"/>
  <c r="AC501" i="1"/>
  <c r="AA501" i="1"/>
  <c r="Z501" i="1"/>
  <c r="W501" i="1"/>
  <c r="T501" i="1"/>
  <c r="Q501" i="1"/>
  <c r="O501" i="1"/>
  <c r="N501" i="1"/>
  <c r="L501" i="1"/>
  <c r="K501" i="1"/>
  <c r="H501" i="1"/>
  <c r="AI373" i="1"/>
  <c r="AF373" i="1"/>
  <c r="AD373" i="1"/>
  <c r="AC373" i="1"/>
  <c r="AA373" i="1"/>
  <c r="Z373" i="1"/>
  <c r="W373" i="1"/>
  <c r="U373" i="1"/>
  <c r="T373" i="1"/>
  <c r="Q373" i="1"/>
  <c r="N373" i="1"/>
  <c r="L373" i="1"/>
  <c r="K373" i="1"/>
  <c r="H373" i="1"/>
  <c r="AI257" i="1"/>
  <c r="AF257" i="1"/>
  <c r="AD257" i="1"/>
  <c r="AC257" i="1"/>
  <c r="AA257" i="1"/>
  <c r="Z257" i="1"/>
  <c r="W257" i="1"/>
  <c r="U257" i="1"/>
  <c r="T257" i="1"/>
  <c r="Q257" i="1"/>
  <c r="N257" i="1"/>
  <c r="L257" i="1"/>
  <c r="K257" i="1"/>
  <c r="H257" i="1"/>
  <c r="AI310" i="1"/>
  <c r="AF310" i="1"/>
  <c r="AD310" i="1"/>
  <c r="AC310" i="1"/>
  <c r="AA310" i="1"/>
  <c r="Z310" i="1"/>
  <c r="W310" i="1"/>
  <c r="T310" i="1"/>
  <c r="Q310" i="1"/>
  <c r="O310" i="1"/>
  <c r="N310" i="1"/>
  <c r="L310" i="1"/>
  <c r="K310" i="1"/>
  <c r="H310" i="1"/>
  <c r="AI267" i="1"/>
  <c r="AF267" i="1"/>
  <c r="AD267" i="1"/>
  <c r="AC267" i="1"/>
  <c r="AA267" i="1"/>
  <c r="Z267" i="1"/>
  <c r="W267" i="1"/>
  <c r="T267" i="1"/>
  <c r="Q267" i="1"/>
  <c r="N267" i="1"/>
  <c r="L267" i="1"/>
  <c r="K267" i="1"/>
  <c r="H267" i="1"/>
  <c r="AI431" i="1"/>
  <c r="AG431" i="1"/>
  <c r="AF431" i="1"/>
  <c r="AD431" i="1"/>
  <c r="AC431" i="1"/>
  <c r="AA431" i="1"/>
  <c r="Z431" i="1"/>
  <c r="W431" i="1"/>
  <c r="T431" i="1"/>
  <c r="Q431" i="1"/>
  <c r="O431" i="1"/>
  <c r="N431" i="1"/>
  <c r="L431" i="1"/>
  <c r="K431" i="1"/>
  <c r="H431" i="1"/>
  <c r="AI346" i="1"/>
  <c r="AF346" i="1"/>
  <c r="AD346" i="1"/>
  <c r="AC346" i="1"/>
  <c r="AA346" i="1"/>
  <c r="Z346" i="1"/>
  <c r="W346" i="1"/>
  <c r="U346" i="1"/>
  <c r="T346" i="1"/>
  <c r="Q346" i="1"/>
  <c r="N346" i="1"/>
  <c r="L346" i="1"/>
  <c r="K346" i="1"/>
  <c r="H346" i="1"/>
  <c r="AI405" i="1"/>
  <c r="AG405" i="1"/>
  <c r="AF405" i="1"/>
  <c r="AD405" i="1"/>
  <c r="AC405" i="1"/>
  <c r="AA405" i="1"/>
  <c r="Z405" i="1"/>
  <c r="W405" i="1"/>
  <c r="T405" i="1"/>
  <c r="Q405" i="1"/>
  <c r="O405" i="1"/>
  <c r="N405" i="1"/>
  <c r="L405" i="1"/>
  <c r="K405" i="1"/>
  <c r="H405" i="1"/>
  <c r="AI407" i="1"/>
  <c r="AF407" i="1"/>
  <c r="AD407" i="1"/>
  <c r="AC407" i="1"/>
  <c r="AA407" i="1"/>
  <c r="Z407" i="1"/>
  <c r="W407" i="1"/>
  <c r="T407" i="1"/>
  <c r="Q407" i="1"/>
  <c r="O407" i="1"/>
  <c r="N407" i="1"/>
  <c r="L407" i="1"/>
  <c r="K407" i="1"/>
  <c r="H407" i="1"/>
  <c r="AI247" i="1"/>
  <c r="AF247" i="1"/>
  <c r="AD247" i="1"/>
  <c r="AC247" i="1"/>
  <c r="AA247" i="1"/>
  <c r="Z247" i="1"/>
  <c r="W247" i="1"/>
  <c r="U247" i="1"/>
  <c r="T247" i="1"/>
  <c r="Q247" i="1"/>
  <c r="N247" i="1"/>
  <c r="L247" i="1"/>
  <c r="K247" i="1"/>
  <c r="H247" i="1"/>
  <c r="AI467" i="1"/>
  <c r="AF467" i="1"/>
  <c r="AD467" i="1"/>
  <c r="AC467" i="1"/>
  <c r="AA467" i="1"/>
  <c r="Z467" i="1"/>
  <c r="W467" i="1"/>
  <c r="U467" i="1"/>
  <c r="T467" i="1"/>
  <c r="Q467" i="1"/>
  <c r="N467" i="1"/>
  <c r="L467" i="1"/>
  <c r="K467" i="1"/>
  <c r="H467" i="1"/>
  <c r="AI226" i="1"/>
  <c r="AG226" i="1"/>
  <c r="AF226" i="1"/>
  <c r="AD226" i="1"/>
  <c r="AC226" i="1"/>
  <c r="AA226" i="1"/>
  <c r="Z226" i="1"/>
  <c r="W226" i="1"/>
  <c r="T226" i="1"/>
  <c r="Q226" i="1"/>
  <c r="O226" i="1"/>
  <c r="N226" i="1"/>
  <c r="L226" i="1"/>
  <c r="K226" i="1"/>
  <c r="I226" i="1"/>
  <c r="H226" i="1"/>
  <c r="AI86" i="1"/>
  <c r="AF86" i="1"/>
  <c r="AD86" i="1"/>
  <c r="AC86" i="1"/>
  <c r="AA86" i="1"/>
  <c r="Z86" i="1"/>
  <c r="W86" i="1"/>
  <c r="T86" i="1"/>
  <c r="Q86" i="1"/>
  <c r="N86" i="1"/>
  <c r="L86" i="1"/>
  <c r="K86" i="1"/>
  <c r="H86" i="1"/>
  <c r="AI131" i="1"/>
  <c r="AF131" i="1"/>
  <c r="AD131" i="1"/>
  <c r="AC131" i="1"/>
  <c r="AA131" i="1"/>
  <c r="Z131" i="1"/>
  <c r="W131" i="1"/>
  <c r="U131" i="1"/>
  <c r="T131" i="1"/>
  <c r="Q131" i="1"/>
  <c r="N131" i="1"/>
  <c r="L131" i="1"/>
  <c r="K131" i="1"/>
  <c r="H131" i="1"/>
  <c r="AI363" i="1"/>
  <c r="AG363" i="1"/>
  <c r="AF363" i="1"/>
  <c r="AD363" i="1"/>
  <c r="AC363" i="1"/>
  <c r="AA363" i="1"/>
  <c r="Z363" i="1"/>
  <c r="W363" i="1"/>
  <c r="T363" i="1"/>
  <c r="Q363" i="1"/>
  <c r="O363" i="1"/>
  <c r="N363" i="1"/>
  <c r="L363" i="1"/>
  <c r="K363" i="1"/>
  <c r="H363" i="1"/>
  <c r="AI402" i="1"/>
  <c r="AF402" i="1"/>
  <c r="AD402" i="1"/>
  <c r="AC402" i="1"/>
  <c r="AA402" i="1"/>
  <c r="Z402" i="1"/>
  <c r="W402" i="1"/>
  <c r="T402" i="1"/>
  <c r="Q402" i="1"/>
  <c r="N402" i="1"/>
  <c r="L402" i="1"/>
  <c r="K402" i="1"/>
  <c r="H402" i="1"/>
  <c r="AI339" i="1"/>
  <c r="AG339" i="1"/>
  <c r="AF339" i="1"/>
  <c r="AD339" i="1"/>
  <c r="AC339" i="1"/>
  <c r="AA339" i="1"/>
  <c r="Z339" i="1"/>
  <c r="W339" i="1"/>
  <c r="T339" i="1"/>
  <c r="Q339" i="1"/>
  <c r="O339" i="1"/>
  <c r="N339" i="1"/>
  <c r="L339" i="1"/>
  <c r="K339" i="1"/>
  <c r="I339" i="1"/>
  <c r="H339" i="1"/>
  <c r="AI160" i="1"/>
  <c r="AF160" i="1"/>
  <c r="AD160" i="1"/>
  <c r="AC160" i="1"/>
  <c r="AA160" i="1"/>
  <c r="Z160" i="1"/>
  <c r="W160" i="1"/>
  <c r="U160" i="1"/>
  <c r="T160" i="1"/>
  <c r="Q160" i="1"/>
  <c r="N160" i="1"/>
  <c r="L160" i="1"/>
  <c r="K160" i="1"/>
  <c r="H160" i="1"/>
  <c r="AI442" i="1"/>
  <c r="AG442" i="1"/>
  <c r="AF442" i="1"/>
  <c r="AD442" i="1"/>
  <c r="AC442" i="1"/>
  <c r="AA442" i="1"/>
  <c r="Z442" i="1"/>
  <c r="W442" i="1"/>
  <c r="U442" i="1"/>
  <c r="T442" i="1"/>
  <c r="Q442" i="1"/>
  <c r="O442" i="1"/>
  <c r="N442" i="1"/>
  <c r="L442" i="1"/>
  <c r="K442" i="1"/>
  <c r="H442" i="1"/>
  <c r="AI223" i="1"/>
  <c r="AG223" i="1"/>
  <c r="AF223" i="1"/>
  <c r="AD223" i="1"/>
  <c r="AC223" i="1"/>
  <c r="AA223" i="1"/>
  <c r="Z223" i="1"/>
  <c r="W223" i="1"/>
  <c r="T223" i="1"/>
  <c r="Q223" i="1"/>
  <c r="O223" i="1"/>
  <c r="N223" i="1"/>
  <c r="L223" i="1"/>
  <c r="K223" i="1"/>
  <c r="H223" i="1"/>
  <c r="AI210" i="1"/>
  <c r="AF210" i="1"/>
  <c r="AD210" i="1"/>
  <c r="AC210" i="1"/>
  <c r="AA210" i="1"/>
  <c r="Z210" i="1"/>
  <c r="W210" i="1"/>
  <c r="U210" i="1"/>
  <c r="T210" i="1"/>
  <c r="Q210" i="1"/>
  <c r="N210" i="1"/>
  <c r="L210" i="1"/>
  <c r="K210" i="1"/>
  <c r="H210" i="1"/>
  <c r="AI164" i="1"/>
  <c r="AG164" i="1"/>
  <c r="AF164" i="1"/>
  <c r="AD164" i="1"/>
  <c r="AC164" i="1"/>
  <c r="AA164" i="1"/>
  <c r="Z164" i="1"/>
  <c r="W164" i="1"/>
  <c r="U164" i="1"/>
  <c r="T164" i="1"/>
  <c r="Q164" i="1"/>
  <c r="O164" i="1"/>
  <c r="N164" i="1"/>
  <c r="L164" i="1"/>
  <c r="K164" i="1"/>
  <c r="H164" i="1"/>
  <c r="AI81" i="1"/>
  <c r="AG81" i="1"/>
  <c r="AF81" i="1"/>
  <c r="AD81" i="1"/>
  <c r="AC81" i="1"/>
  <c r="AA81" i="1"/>
  <c r="Z81" i="1"/>
  <c r="W81" i="1"/>
  <c r="U81" i="1"/>
  <c r="T81" i="1"/>
  <c r="Q81" i="1"/>
  <c r="O81" i="1"/>
  <c r="N81" i="1"/>
  <c r="L81" i="1"/>
  <c r="K81" i="1"/>
  <c r="H81" i="1"/>
  <c r="AI155" i="1"/>
  <c r="AG155" i="1"/>
  <c r="AF155" i="1"/>
  <c r="AD155" i="1"/>
  <c r="AC155" i="1"/>
  <c r="AA155" i="1"/>
  <c r="Z155" i="1"/>
  <c r="W155" i="1"/>
  <c r="U155" i="1"/>
  <c r="T155" i="1"/>
  <c r="Q155" i="1"/>
  <c r="O155" i="1"/>
  <c r="N155" i="1"/>
  <c r="L155" i="1"/>
  <c r="K155" i="1"/>
  <c r="H155" i="1"/>
  <c r="AI184" i="1"/>
  <c r="AG184" i="1"/>
  <c r="AF184" i="1"/>
  <c r="AD184" i="1"/>
  <c r="AC184" i="1"/>
  <c r="AA184" i="1"/>
  <c r="Z184" i="1"/>
  <c r="W184" i="1"/>
  <c r="T184" i="1"/>
  <c r="Q184" i="1"/>
  <c r="O184" i="1"/>
  <c r="N184" i="1"/>
  <c r="L184" i="1"/>
  <c r="K184" i="1"/>
  <c r="H184" i="1"/>
  <c r="AI539" i="1"/>
  <c r="AF539" i="1"/>
  <c r="AD539" i="1"/>
  <c r="AC539" i="1"/>
  <c r="AA539" i="1"/>
  <c r="Z539" i="1"/>
  <c r="W539" i="1"/>
  <c r="U539" i="1"/>
  <c r="T539" i="1"/>
  <c r="Q539" i="1"/>
  <c r="N539" i="1"/>
  <c r="L539" i="1"/>
  <c r="K539" i="1"/>
  <c r="H539" i="1"/>
  <c r="AI396" i="1"/>
  <c r="AG396" i="1"/>
  <c r="AF396" i="1"/>
  <c r="AD396" i="1"/>
  <c r="AC396" i="1"/>
  <c r="AA396" i="1"/>
  <c r="Z396" i="1"/>
  <c r="W396" i="1"/>
  <c r="U396" i="1"/>
  <c r="T396" i="1"/>
  <c r="Q396" i="1"/>
  <c r="O396" i="1"/>
  <c r="N396" i="1"/>
  <c r="L396" i="1"/>
  <c r="K396" i="1"/>
  <c r="H396" i="1"/>
  <c r="AI85" i="1"/>
  <c r="AG85" i="1"/>
  <c r="AF85" i="1"/>
  <c r="AD85" i="1"/>
  <c r="AC85" i="1"/>
  <c r="AA85" i="1"/>
  <c r="Z85" i="1"/>
  <c r="W85" i="1"/>
  <c r="T85" i="1"/>
  <c r="Q85" i="1"/>
  <c r="O85" i="1"/>
  <c r="N85" i="1"/>
  <c r="L85" i="1"/>
  <c r="K85" i="1"/>
  <c r="H85" i="1"/>
  <c r="AI401" i="1"/>
  <c r="AG401" i="1"/>
  <c r="AF401" i="1"/>
  <c r="AD401" i="1"/>
  <c r="AC401" i="1"/>
  <c r="AA401" i="1"/>
  <c r="Z401" i="1"/>
  <c r="W401" i="1"/>
  <c r="U401" i="1"/>
  <c r="T401" i="1"/>
  <c r="Q401" i="1"/>
  <c r="O401" i="1"/>
  <c r="N401" i="1"/>
  <c r="L401" i="1"/>
  <c r="K401" i="1"/>
  <c r="H401" i="1"/>
  <c r="AI388" i="1"/>
  <c r="AG388" i="1"/>
  <c r="AF388" i="1"/>
  <c r="AD388" i="1"/>
  <c r="AC388" i="1"/>
  <c r="AA388" i="1"/>
  <c r="Z388" i="1"/>
  <c r="W388" i="1"/>
  <c r="U388" i="1"/>
  <c r="T388" i="1"/>
  <c r="Q388" i="1"/>
  <c r="O388" i="1"/>
  <c r="N388" i="1"/>
  <c r="L388" i="1"/>
  <c r="K388" i="1"/>
  <c r="H388" i="1"/>
  <c r="AI318" i="1"/>
  <c r="AG318" i="1"/>
  <c r="AF318" i="1"/>
  <c r="AD318" i="1"/>
  <c r="AC318" i="1"/>
  <c r="AA318" i="1"/>
  <c r="Z318" i="1"/>
  <c r="W318" i="1"/>
  <c r="U318" i="1"/>
  <c r="T318" i="1"/>
  <c r="Q318" i="1"/>
  <c r="O318" i="1"/>
  <c r="N318" i="1"/>
  <c r="L318" i="1"/>
  <c r="K318" i="1"/>
  <c r="H318" i="1"/>
  <c r="AI19" i="1"/>
  <c r="AG19" i="1"/>
  <c r="AF19" i="1"/>
  <c r="AD19" i="1"/>
  <c r="AC19" i="1"/>
  <c r="AA19" i="1"/>
  <c r="Z19" i="1"/>
  <c r="W19" i="1"/>
  <c r="U19" i="1"/>
  <c r="T19" i="1"/>
  <c r="Q19" i="1"/>
  <c r="O19" i="1"/>
  <c r="N19" i="1"/>
  <c r="L19" i="1"/>
  <c r="K19" i="1"/>
  <c r="H19" i="1"/>
  <c r="AI302" i="1"/>
  <c r="AG302" i="1"/>
  <c r="AF302" i="1"/>
  <c r="AD302" i="1"/>
  <c r="AC302" i="1"/>
  <c r="AA302" i="1"/>
  <c r="Z302" i="1"/>
  <c r="W302" i="1"/>
  <c r="U302" i="1"/>
  <c r="T302" i="1"/>
  <c r="Q302" i="1"/>
  <c r="O302" i="1"/>
  <c r="N302" i="1"/>
  <c r="L302" i="1"/>
  <c r="K302" i="1"/>
  <c r="H302" i="1"/>
  <c r="AI548" i="1"/>
  <c r="AG548" i="1"/>
  <c r="AF548" i="1"/>
  <c r="AD548" i="1"/>
  <c r="AC548" i="1"/>
  <c r="AA548" i="1"/>
  <c r="Z548" i="1"/>
  <c r="W548" i="1"/>
  <c r="U548" i="1"/>
  <c r="T548" i="1"/>
  <c r="Q548" i="1"/>
  <c r="O548" i="1"/>
  <c r="N548" i="1"/>
  <c r="L548" i="1"/>
  <c r="K548" i="1"/>
  <c r="I548" i="1"/>
  <c r="H548" i="1"/>
  <c r="AI422" i="1"/>
  <c r="AG422" i="1"/>
  <c r="AF422" i="1"/>
  <c r="AD422" i="1"/>
  <c r="AC422" i="1"/>
  <c r="AA422" i="1"/>
  <c r="Z422" i="1"/>
  <c r="W422" i="1"/>
  <c r="U422" i="1"/>
  <c r="T422" i="1"/>
  <c r="Q422" i="1"/>
  <c r="O422" i="1"/>
  <c r="N422" i="1"/>
  <c r="L422" i="1"/>
  <c r="K422" i="1"/>
  <c r="H422" i="1"/>
  <c r="AI494" i="1"/>
  <c r="AG494" i="1"/>
  <c r="AF494" i="1"/>
  <c r="AD494" i="1"/>
  <c r="AC494" i="1"/>
  <c r="AA494" i="1"/>
  <c r="Z494" i="1"/>
  <c r="W494" i="1"/>
  <c r="T494" i="1"/>
  <c r="Q494" i="1"/>
  <c r="O494" i="1"/>
  <c r="N494" i="1"/>
  <c r="L494" i="1"/>
  <c r="K494" i="1"/>
  <c r="H494" i="1"/>
  <c r="AI253" i="1"/>
  <c r="AF253" i="1"/>
  <c r="AD253" i="1"/>
  <c r="AC253" i="1"/>
  <c r="AA253" i="1"/>
  <c r="Z253" i="1"/>
  <c r="W253" i="1"/>
  <c r="U253" i="1"/>
  <c r="T253" i="1"/>
  <c r="Q253" i="1"/>
  <c r="N253" i="1"/>
  <c r="L253" i="1"/>
  <c r="K253" i="1"/>
  <c r="H253" i="1"/>
  <c r="AI303" i="1"/>
  <c r="AG303" i="1"/>
  <c r="AF303" i="1"/>
  <c r="AD303" i="1"/>
  <c r="AC303" i="1"/>
  <c r="AA303" i="1"/>
  <c r="Z303" i="1"/>
  <c r="W303" i="1"/>
  <c r="U303" i="1"/>
  <c r="T303" i="1"/>
  <c r="Q303" i="1"/>
  <c r="O303" i="1"/>
  <c r="N303" i="1"/>
  <c r="L303" i="1"/>
  <c r="K303" i="1"/>
  <c r="H303" i="1"/>
  <c r="AI8" i="1"/>
  <c r="AG8" i="1"/>
  <c r="AF8" i="1"/>
  <c r="AD8" i="1"/>
  <c r="AC8" i="1"/>
  <c r="AA8" i="1"/>
  <c r="Z8" i="1"/>
  <c r="W8" i="1"/>
  <c r="T8" i="1"/>
  <c r="Q8" i="1"/>
  <c r="O8" i="1"/>
  <c r="N8" i="1"/>
  <c r="L8" i="1"/>
  <c r="K8" i="1"/>
  <c r="H8" i="1"/>
  <c r="AI566" i="1"/>
  <c r="AF566" i="1"/>
  <c r="AD566" i="1"/>
  <c r="AC566" i="1"/>
  <c r="AA566" i="1"/>
  <c r="Z566" i="1"/>
  <c r="W566" i="1"/>
  <c r="U566" i="1"/>
  <c r="T566" i="1"/>
  <c r="Q566" i="1"/>
  <c r="N566" i="1"/>
  <c r="L566" i="1"/>
  <c r="K566" i="1"/>
  <c r="H566" i="1"/>
  <c r="AI309" i="1"/>
  <c r="AG309" i="1"/>
  <c r="AF309" i="1"/>
  <c r="AD309" i="1"/>
  <c r="AC309" i="1"/>
  <c r="AA309" i="1"/>
  <c r="Z309" i="1"/>
  <c r="W309" i="1"/>
  <c r="U309" i="1"/>
  <c r="T309" i="1"/>
  <c r="Q309" i="1"/>
  <c r="O309" i="1"/>
  <c r="N309" i="1"/>
  <c r="L309" i="1"/>
  <c r="K309" i="1"/>
  <c r="H309" i="1"/>
  <c r="AI398" i="1"/>
  <c r="AF398" i="1"/>
  <c r="AD398" i="1"/>
  <c r="AC398" i="1"/>
  <c r="AA398" i="1"/>
  <c r="Z398" i="1"/>
  <c r="W398" i="1"/>
  <c r="U398" i="1"/>
  <c r="T398" i="1"/>
  <c r="Q398" i="1"/>
  <c r="N398" i="1"/>
  <c r="L398" i="1"/>
  <c r="K398" i="1"/>
  <c r="H398" i="1"/>
  <c r="AI137" i="1"/>
  <c r="AG137" i="1"/>
  <c r="AF137" i="1"/>
  <c r="AD137" i="1"/>
  <c r="AC137" i="1"/>
  <c r="AA137" i="1"/>
  <c r="Z137" i="1"/>
  <c r="W137" i="1"/>
  <c r="U137" i="1"/>
  <c r="T137" i="1"/>
  <c r="Q137" i="1"/>
  <c r="O137" i="1"/>
  <c r="N137" i="1"/>
  <c r="L137" i="1"/>
  <c r="K137" i="1"/>
  <c r="H137" i="1"/>
  <c r="AI562" i="1"/>
  <c r="AG562" i="1"/>
  <c r="AF562" i="1"/>
  <c r="AD562" i="1"/>
  <c r="AC562" i="1"/>
  <c r="AA562" i="1"/>
  <c r="Z562" i="1"/>
  <c r="W562" i="1"/>
  <c r="T562" i="1"/>
  <c r="Q562" i="1"/>
  <c r="O562" i="1"/>
  <c r="N562" i="1"/>
  <c r="L562" i="1"/>
  <c r="K562" i="1"/>
  <c r="H562" i="1"/>
  <c r="AI377" i="1"/>
  <c r="AF377" i="1"/>
  <c r="AD377" i="1"/>
  <c r="AC377" i="1"/>
  <c r="AA377" i="1"/>
  <c r="Z377" i="1"/>
  <c r="W377" i="1"/>
  <c r="U377" i="1"/>
  <c r="T377" i="1"/>
  <c r="Q377" i="1"/>
  <c r="N377" i="1"/>
  <c r="L377" i="1"/>
  <c r="K377" i="1"/>
  <c r="H377" i="1"/>
  <c r="AI217" i="1"/>
  <c r="AG217" i="1"/>
  <c r="AF217" i="1"/>
  <c r="AD217" i="1"/>
  <c r="AC217" i="1"/>
  <c r="AA217" i="1"/>
  <c r="Z217" i="1"/>
  <c r="W217" i="1"/>
  <c r="U217" i="1"/>
  <c r="T217" i="1"/>
  <c r="Q217" i="1"/>
  <c r="O217" i="1"/>
  <c r="N217" i="1"/>
  <c r="L217" i="1"/>
  <c r="K217" i="1"/>
  <c r="I217" i="1"/>
  <c r="H217" i="1"/>
  <c r="AI98" i="1"/>
  <c r="AG98" i="1"/>
  <c r="AF98" i="1"/>
  <c r="AD98" i="1"/>
  <c r="AC98" i="1"/>
  <c r="AA98" i="1"/>
  <c r="Z98" i="1"/>
  <c r="W98" i="1"/>
  <c r="U98" i="1"/>
  <c r="T98" i="1"/>
  <c r="Q98" i="1"/>
  <c r="O98" i="1"/>
  <c r="N98" i="1"/>
  <c r="L98" i="1"/>
  <c r="K98" i="1"/>
  <c r="H98" i="1"/>
  <c r="AI484" i="1"/>
  <c r="AG484" i="1"/>
  <c r="AF484" i="1"/>
  <c r="AD484" i="1"/>
  <c r="AC484" i="1"/>
  <c r="AA484" i="1"/>
  <c r="Z484" i="1"/>
  <c r="W484" i="1"/>
  <c r="U484" i="1"/>
  <c r="T484" i="1"/>
  <c r="Q484" i="1"/>
  <c r="O484" i="1"/>
  <c r="N484" i="1"/>
  <c r="L484" i="1"/>
  <c r="K484" i="1"/>
  <c r="I484" i="1"/>
  <c r="H484" i="1"/>
  <c r="AI384" i="1"/>
  <c r="AG384" i="1"/>
  <c r="AF384" i="1"/>
  <c r="AD384" i="1"/>
  <c r="AC384" i="1"/>
  <c r="AA384" i="1"/>
  <c r="Z384" i="1"/>
  <c r="W384" i="1"/>
  <c r="U384" i="1"/>
  <c r="T384" i="1"/>
  <c r="Q384" i="1"/>
  <c r="O384" i="1"/>
  <c r="N384" i="1"/>
  <c r="L384" i="1"/>
  <c r="K384" i="1"/>
  <c r="H384" i="1"/>
  <c r="AI434" i="1"/>
  <c r="AG434" i="1"/>
  <c r="AF434" i="1"/>
  <c r="AD434" i="1"/>
  <c r="AC434" i="1"/>
  <c r="AA434" i="1"/>
  <c r="Z434" i="1"/>
  <c r="W434" i="1"/>
  <c r="U434" i="1"/>
  <c r="T434" i="1"/>
  <c r="Q434" i="1"/>
  <c r="O434" i="1"/>
  <c r="N434" i="1"/>
  <c r="L434" i="1"/>
  <c r="K434" i="1"/>
  <c r="I434" i="1"/>
  <c r="H434" i="1"/>
  <c r="AI507" i="1"/>
  <c r="AG507" i="1"/>
  <c r="AF507" i="1"/>
  <c r="AD507" i="1"/>
  <c r="AC507" i="1"/>
  <c r="AA507" i="1"/>
  <c r="Z507" i="1"/>
  <c r="W507" i="1"/>
  <c r="U507" i="1"/>
  <c r="T507" i="1"/>
  <c r="Q507" i="1"/>
  <c r="O507" i="1"/>
  <c r="N507" i="1"/>
  <c r="L507" i="1"/>
  <c r="K507" i="1"/>
  <c r="I507" i="1"/>
  <c r="H507" i="1"/>
  <c r="AI429" i="1"/>
  <c r="AG429" i="1"/>
  <c r="AF429" i="1"/>
  <c r="AD429" i="1"/>
  <c r="AC429" i="1"/>
  <c r="AA429" i="1"/>
  <c r="Z429" i="1"/>
  <c r="W429" i="1"/>
  <c r="U429" i="1"/>
  <c r="T429" i="1"/>
  <c r="Q429" i="1"/>
  <c r="O429" i="1"/>
  <c r="N429" i="1"/>
  <c r="L429" i="1"/>
  <c r="K429" i="1"/>
  <c r="H429" i="1"/>
  <c r="AI393" i="1"/>
  <c r="AF393" i="1"/>
  <c r="AD393" i="1"/>
  <c r="AC393" i="1"/>
  <c r="AA393" i="1"/>
  <c r="Z393" i="1"/>
  <c r="W393" i="1"/>
  <c r="U393" i="1"/>
  <c r="T393" i="1"/>
  <c r="Q393" i="1"/>
  <c r="N393" i="1"/>
  <c r="L393" i="1"/>
  <c r="K393" i="1"/>
  <c r="H393" i="1"/>
  <c r="AI215" i="1"/>
  <c r="AG215" i="1"/>
  <c r="AF215" i="1"/>
  <c r="AD215" i="1"/>
  <c r="AC215" i="1"/>
  <c r="AA215" i="1"/>
  <c r="Z215" i="1"/>
  <c r="W215" i="1"/>
  <c r="U215" i="1"/>
  <c r="T215" i="1"/>
  <c r="Q215" i="1"/>
  <c r="O215" i="1"/>
  <c r="N215" i="1"/>
  <c r="L215" i="1"/>
  <c r="K215" i="1"/>
  <c r="I215" i="1"/>
  <c r="H215" i="1"/>
  <c r="AI543" i="1"/>
  <c r="AG543" i="1"/>
  <c r="AF543" i="1"/>
  <c r="AD543" i="1"/>
  <c r="AC543" i="1"/>
  <c r="AA543" i="1"/>
  <c r="Z543" i="1"/>
  <c r="W543" i="1"/>
  <c r="T543" i="1"/>
  <c r="Q543" i="1"/>
  <c r="O543" i="1"/>
  <c r="N543" i="1"/>
  <c r="L543" i="1"/>
  <c r="K543" i="1"/>
  <c r="H543" i="1"/>
  <c r="AI378" i="1"/>
  <c r="AF378" i="1"/>
  <c r="AD378" i="1"/>
  <c r="AC378" i="1"/>
  <c r="AA378" i="1"/>
  <c r="Z378" i="1"/>
  <c r="W378" i="1"/>
  <c r="U378" i="1"/>
  <c r="T378" i="1"/>
  <c r="Q378" i="1"/>
  <c r="N378" i="1"/>
  <c r="L378" i="1"/>
  <c r="K378" i="1"/>
  <c r="H378" i="1"/>
  <c r="AI109" i="1"/>
  <c r="AG109" i="1"/>
  <c r="AF109" i="1"/>
  <c r="AD109" i="1"/>
  <c r="AC109" i="1"/>
  <c r="AA109" i="1"/>
  <c r="Z109" i="1"/>
  <c r="W109" i="1"/>
  <c r="U109" i="1"/>
  <c r="T109" i="1"/>
  <c r="Q109" i="1"/>
  <c r="O109" i="1"/>
  <c r="N109" i="1"/>
  <c r="L109" i="1"/>
  <c r="K109" i="1"/>
  <c r="I109" i="1"/>
  <c r="H109" i="1"/>
  <c r="AI455" i="1"/>
  <c r="AG455" i="1"/>
  <c r="AF455" i="1"/>
  <c r="AD455" i="1"/>
  <c r="AC455" i="1"/>
  <c r="AA455" i="1"/>
  <c r="Z455" i="1"/>
  <c r="W455" i="1"/>
  <c r="T455" i="1"/>
  <c r="Q455" i="1"/>
  <c r="O455" i="1"/>
  <c r="N455" i="1"/>
  <c r="L455" i="1"/>
  <c r="K455" i="1"/>
  <c r="H455" i="1"/>
  <c r="AI504" i="1"/>
  <c r="AG504" i="1"/>
  <c r="AF504" i="1"/>
  <c r="AD504" i="1"/>
  <c r="AC504" i="1"/>
  <c r="AA504" i="1"/>
  <c r="Z504" i="1"/>
  <c r="W504" i="1"/>
  <c r="U504" i="1"/>
  <c r="T504" i="1"/>
  <c r="Q504" i="1"/>
  <c r="O504" i="1"/>
  <c r="N504" i="1"/>
  <c r="L504" i="1"/>
  <c r="K504" i="1"/>
  <c r="I504" i="1"/>
  <c r="H504" i="1"/>
  <c r="AI426" i="1"/>
  <c r="AG426" i="1"/>
  <c r="AF426" i="1"/>
  <c r="AD426" i="1"/>
  <c r="AC426" i="1"/>
  <c r="AA426" i="1"/>
  <c r="Z426" i="1"/>
  <c r="W426" i="1"/>
  <c r="T426" i="1"/>
  <c r="Q426" i="1"/>
  <c r="O426" i="1"/>
  <c r="N426" i="1"/>
  <c r="L426" i="1"/>
  <c r="K426" i="1"/>
  <c r="H426" i="1"/>
  <c r="AI423" i="1"/>
  <c r="AF423" i="1"/>
  <c r="AD423" i="1"/>
  <c r="AC423" i="1"/>
  <c r="AA423" i="1"/>
  <c r="Z423" i="1"/>
  <c r="W423" i="1"/>
  <c r="U423" i="1"/>
  <c r="T423" i="1"/>
  <c r="Q423" i="1"/>
  <c r="N423" i="1"/>
  <c r="L423" i="1"/>
  <c r="K423" i="1"/>
  <c r="H423" i="1"/>
  <c r="AI547" i="1"/>
  <c r="AG547" i="1"/>
  <c r="AF547" i="1"/>
  <c r="AD547" i="1"/>
  <c r="AC547" i="1"/>
  <c r="AA547" i="1"/>
  <c r="Z547" i="1"/>
  <c r="W547" i="1"/>
  <c r="U547" i="1"/>
  <c r="T547" i="1"/>
  <c r="Q547" i="1"/>
  <c r="O547" i="1"/>
  <c r="N547" i="1"/>
  <c r="L547" i="1"/>
  <c r="K547" i="1"/>
  <c r="I547" i="1"/>
  <c r="H547" i="1"/>
  <c r="AI229" i="1"/>
  <c r="AG229" i="1"/>
  <c r="AF229" i="1"/>
  <c r="AD229" i="1"/>
  <c r="AC229" i="1"/>
  <c r="AA229" i="1"/>
  <c r="Z229" i="1"/>
  <c r="W229" i="1"/>
  <c r="T229" i="1"/>
  <c r="Q229" i="1"/>
  <c r="O229" i="1"/>
  <c r="N229" i="1"/>
  <c r="L229" i="1"/>
  <c r="K229" i="1"/>
  <c r="H229" i="1"/>
  <c r="AI265" i="1"/>
  <c r="AF265" i="1"/>
  <c r="AD265" i="1"/>
  <c r="AC265" i="1"/>
  <c r="AA265" i="1"/>
  <c r="Z265" i="1"/>
  <c r="W265" i="1"/>
  <c r="U265" i="1"/>
  <c r="T265" i="1"/>
  <c r="Q265" i="1"/>
  <c r="N265" i="1"/>
  <c r="L265" i="1"/>
  <c r="K265" i="1"/>
  <c r="H265" i="1"/>
  <c r="AI130" i="1"/>
  <c r="AG130" i="1"/>
  <c r="AF130" i="1"/>
  <c r="AD130" i="1"/>
  <c r="AC130" i="1"/>
  <c r="AA130" i="1"/>
  <c r="Z130" i="1"/>
  <c r="W130" i="1"/>
  <c r="U130" i="1"/>
  <c r="T130" i="1"/>
  <c r="Q130" i="1"/>
  <c r="O130" i="1"/>
  <c r="N130" i="1"/>
  <c r="L130" i="1"/>
  <c r="K130" i="1"/>
  <c r="I130" i="1"/>
  <c r="H130" i="1"/>
  <c r="AI464" i="1"/>
  <c r="AG464" i="1"/>
  <c r="AF464" i="1"/>
  <c r="AD464" i="1"/>
  <c r="AC464" i="1"/>
  <c r="AA464" i="1"/>
  <c r="Z464" i="1"/>
  <c r="W464" i="1"/>
  <c r="U464" i="1"/>
  <c r="T464" i="1"/>
  <c r="Q464" i="1"/>
  <c r="O464" i="1"/>
  <c r="N464" i="1"/>
  <c r="L464" i="1"/>
  <c r="K464" i="1"/>
  <c r="I464" i="1"/>
  <c r="H464" i="1"/>
  <c r="AI459" i="1"/>
  <c r="AG459" i="1"/>
  <c r="AF459" i="1"/>
  <c r="AD459" i="1"/>
  <c r="AC459" i="1"/>
  <c r="AA459" i="1"/>
  <c r="Z459" i="1"/>
  <c r="W459" i="1"/>
  <c r="U459" i="1"/>
  <c r="T459" i="1"/>
  <c r="Q459" i="1"/>
  <c r="O459" i="1"/>
  <c r="N459" i="1"/>
  <c r="L459" i="1"/>
  <c r="K459" i="1"/>
  <c r="H459" i="1"/>
  <c r="AI269" i="1"/>
  <c r="AG269" i="1"/>
  <c r="AF269" i="1"/>
  <c r="AD269" i="1"/>
  <c r="AC269" i="1"/>
  <c r="AA269" i="1"/>
  <c r="Z269" i="1"/>
  <c r="W269" i="1"/>
  <c r="U269" i="1"/>
  <c r="T269" i="1"/>
  <c r="Q269" i="1"/>
  <c r="O269" i="1"/>
  <c r="N269" i="1"/>
  <c r="L269" i="1"/>
  <c r="K269" i="1"/>
  <c r="I269" i="1"/>
  <c r="H269" i="1"/>
  <c r="AI461" i="1"/>
  <c r="AG461" i="1"/>
  <c r="AF461" i="1"/>
  <c r="AD461" i="1"/>
  <c r="AC461" i="1"/>
  <c r="AA461" i="1"/>
  <c r="Z461" i="1"/>
  <c r="W461" i="1"/>
  <c r="U461" i="1"/>
  <c r="T461" i="1"/>
  <c r="Q461" i="1"/>
  <c r="O461" i="1"/>
  <c r="N461" i="1"/>
  <c r="L461" i="1"/>
  <c r="K461" i="1"/>
  <c r="I461" i="1"/>
  <c r="H461" i="1"/>
  <c r="AI531" i="1"/>
  <c r="AG531" i="1"/>
  <c r="AF531" i="1"/>
  <c r="AD531" i="1"/>
  <c r="AC531" i="1"/>
  <c r="AA531" i="1"/>
  <c r="Z531" i="1"/>
  <c r="W531" i="1"/>
  <c r="U531" i="1"/>
  <c r="T531" i="1"/>
  <c r="Q531" i="1"/>
  <c r="O531" i="1"/>
  <c r="N531" i="1"/>
  <c r="L531" i="1"/>
  <c r="K531" i="1"/>
  <c r="I531" i="1"/>
  <c r="H531" i="1"/>
  <c r="AI183" i="1"/>
  <c r="AG183" i="1"/>
  <c r="AF183" i="1"/>
  <c r="AD183" i="1"/>
  <c r="AC183" i="1"/>
  <c r="AA183" i="1"/>
  <c r="Z183" i="1"/>
  <c r="W183" i="1"/>
  <c r="U183" i="1"/>
  <c r="T183" i="1"/>
  <c r="Q183" i="1"/>
  <c r="O183" i="1"/>
  <c r="N183" i="1"/>
  <c r="L183" i="1"/>
  <c r="K183" i="1"/>
  <c r="I183" i="1"/>
  <c r="H183" i="1"/>
  <c r="AI136" i="1"/>
  <c r="AG136" i="1"/>
  <c r="AF136" i="1"/>
  <c r="AD136" i="1"/>
  <c r="AC136" i="1"/>
  <c r="AA136" i="1"/>
  <c r="Z136" i="1"/>
  <c r="W136" i="1"/>
  <c r="U136" i="1"/>
  <c r="T136" i="1"/>
  <c r="Q136" i="1"/>
  <c r="O136" i="1"/>
  <c r="N136" i="1"/>
  <c r="L136" i="1"/>
  <c r="K136" i="1"/>
  <c r="I136" i="1"/>
  <c r="H136" i="1"/>
  <c r="AI28" i="1"/>
  <c r="AG28" i="1"/>
  <c r="AF28" i="1"/>
  <c r="AD28" i="1"/>
  <c r="AC28" i="1"/>
  <c r="AA28" i="1"/>
  <c r="Z28" i="1"/>
  <c r="W28" i="1"/>
  <c r="U28" i="1"/>
  <c r="T28" i="1"/>
  <c r="Q28" i="1"/>
  <c r="O28" i="1"/>
  <c r="N28" i="1"/>
  <c r="L28" i="1"/>
  <c r="K28" i="1"/>
  <c r="I28" i="1"/>
  <c r="H28" i="1"/>
  <c r="AI468" i="1"/>
  <c r="AG468" i="1"/>
  <c r="AF468" i="1"/>
  <c r="AD468" i="1"/>
  <c r="AC468" i="1"/>
  <c r="AA468" i="1"/>
  <c r="Z468" i="1"/>
  <c r="W468" i="1"/>
  <c r="U468" i="1"/>
  <c r="T468" i="1"/>
  <c r="Q468" i="1"/>
  <c r="O468" i="1"/>
  <c r="N468" i="1"/>
  <c r="L468" i="1"/>
  <c r="K468" i="1"/>
  <c r="H468" i="1"/>
  <c r="AI278" i="1"/>
  <c r="AG278" i="1"/>
  <c r="AF278" i="1"/>
  <c r="AD278" i="1"/>
  <c r="AC278" i="1"/>
  <c r="AA278" i="1"/>
  <c r="Z278" i="1"/>
  <c r="W278" i="1"/>
  <c r="U278" i="1"/>
  <c r="T278" i="1"/>
  <c r="Q278" i="1"/>
  <c r="O278" i="1"/>
  <c r="N278" i="1"/>
  <c r="L278" i="1"/>
  <c r="K278" i="1"/>
  <c r="I278" i="1"/>
  <c r="H278" i="1"/>
  <c r="AI280" i="1"/>
  <c r="AG280" i="1"/>
  <c r="AF280" i="1"/>
  <c r="AD280" i="1"/>
  <c r="AC280" i="1"/>
  <c r="AA280" i="1"/>
  <c r="Z280" i="1"/>
  <c r="W280" i="1"/>
  <c r="U280" i="1"/>
  <c r="T280" i="1"/>
  <c r="Q280" i="1"/>
  <c r="O280" i="1"/>
  <c r="N280" i="1"/>
  <c r="L280" i="1"/>
  <c r="K280" i="1"/>
  <c r="I280" i="1"/>
  <c r="H280" i="1"/>
  <c r="AI408" i="1"/>
  <c r="AG408" i="1"/>
  <c r="AF408" i="1"/>
  <c r="AD408" i="1"/>
  <c r="AC408" i="1"/>
  <c r="AA408" i="1"/>
  <c r="Z408" i="1"/>
  <c r="W408" i="1"/>
  <c r="U408" i="1"/>
  <c r="T408" i="1"/>
  <c r="Q408" i="1"/>
  <c r="O408" i="1"/>
  <c r="N408" i="1"/>
  <c r="L408" i="1"/>
  <c r="K408" i="1"/>
  <c r="H408" i="1"/>
  <c r="AI354" i="1"/>
  <c r="AG354" i="1"/>
  <c r="AF354" i="1"/>
  <c r="AD354" i="1"/>
  <c r="AC354" i="1"/>
  <c r="AA354" i="1"/>
  <c r="Z354" i="1"/>
  <c r="W354" i="1"/>
  <c r="U354" i="1"/>
  <c r="T354" i="1"/>
  <c r="Q354" i="1"/>
  <c r="O354" i="1"/>
  <c r="N354" i="1"/>
  <c r="L354" i="1"/>
  <c r="K354" i="1"/>
  <c r="I354" i="1"/>
  <c r="H354" i="1"/>
  <c r="AJ245" i="1"/>
  <c r="AI245" i="1"/>
  <c r="AG245" i="1"/>
  <c r="AF245" i="1"/>
  <c r="AD245" i="1"/>
  <c r="AC245" i="1"/>
  <c r="AA245" i="1"/>
  <c r="Z245" i="1"/>
  <c r="W245" i="1"/>
  <c r="U245" i="1"/>
  <c r="T245" i="1"/>
  <c r="Q245" i="1"/>
  <c r="O245" i="1"/>
  <c r="N245" i="1"/>
  <c r="L245" i="1"/>
  <c r="K245" i="1"/>
  <c r="I245" i="1"/>
  <c r="H245" i="1"/>
  <c r="AI312" i="1"/>
  <c r="AG312" i="1"/>
  <c r="AF312" i="1"/>
  <c r="AD312" i="1"/>
  <c r="AC312" i="1"/>
  <c r="AA312" i="1"/>
  <c r="Z312" i="1"/>
  <c r="W312" i="1"/>
  <c r="U312" i="1"/>
  <c r="T312" i="1"/>
  <c r="Q312" i="1"/>
  <c r="O312" i="1"/>
  <c r="N312" i="1"/>
  <c r="L312" i="1"/>
  <c r="K312" i="1"/>
  <c r="I312" i="1"/>
  <c r="H312" i="1"/>
  <c r="AI20" i="1"/>
  <c r="AG20" i="1"/>
  <c r="AF20" i="1"/>
  <c r="AD20" i="1"/>
  <c r="AC20" i="1"/>
  <c r="AA20" i="1"/>
  <c r="Z20" i="1"/>
  <c r="W20" i="1"/>
  <c r="U20" i="1"/>
  <c r="T20" i="1"/>
  <c r="Q20" i="1"/>
  <c r="O20" i="1"/>
  <c r="N20" i="1"/>
  <c r="L20" i="1"/>
  <c r="K20" i="1"/>
  <c r="I20" i="1"/>
  <c r="H20" i="1"/>
  <c r="AI457" i="1"/>
  <c r="AG457" i="1"/>
  <c r="AF457" i="1"/>
  <c r="AD457" i="1"/>
  <c r="AC457" i="1"/>
  <c r="AA457" i="1"/>
  <c r="Z457" i="1"/>
  <c r="W457" i="1"/>
  <c r="U457" i="1"/>
  <c r="T457" i="1"/>
  <c r="Q457" i="1"/>
  <c r="O457" i="1"/>
  <c r="N457" i="1"/>
  <c r="L457" i="1"/>
  <c r="K457" i="1"/>
  <c r="I457" i="1"/>
  <c r="H457" i="1"/>
  <c r="AI36" i="1"/>
  <c r="AG36" i="1"/>
  <c r="AF36" i="1"/>
  <c r="AD36" i="1"/>
  <c r="AC36" i="1"/>
  <c r="AA36" i="1"/>
  <c r="Z36" i="1"/>
  <c r="W36" i="1"/>
  <c r="U36" i="1"/>
  <c r="T36" i="1"/>
  <c r="Q36" i="1"/>
  <c r="O36" i="1"/>
  <c r="N36" i="1"/>
  <c r="L36" i="1"/>
  <c r="K36" i="1"/>
  <c r="I36" i="1"/>
  <c r="H36" i="1"/>
  <c r="AI192" i="1"/>
  <c r="AG192" i="1"/>
  <c r="AF192" i="1"/>
  <c r="AD192" i="1"/>
  <c r="AC192" i="1"/>
  <c r="AA192" i="1"/>
  <c r="Z192" i="1"/>
  <c r="W192" i="1"/>
  <c r="U192" i="1"/>
  <c r="T192" i="1"/>
  <c r="Q192" i="1"/>
  <c r="O192" i="1"/>
  <c r="N192" i="1"/>
  <c r="L192" i="1"/>
  <c r="K192" i="1"/>
  <c r="I192" i="1"/>
  <c r="H192" i="1"/>
  <c r="AI173" i="1"/>
  <c r="AG173" i="1"/>
  <c r="AF173" i="1"/>
  <c r="AD173" i="1"/>
  <c r="AC173" i="1"/>
  <c r="AA173" i="1"/>
  <c r="Z173" i="1"/>
  <c r="W173" i="1"/>
  <c r="U173" i="1"/>
  <c r="T173" i="1"/>
  <c r="Q173" i="1"/>
  <c r="O173" i="1"/>
  <c r="N173" i="1"/>
  <c r="L173" i="1"/>
  <c r="K173" i="1"/>
  <c r="I173" i="1"/>
  <c r="H173" i="1"/>
  <c r="AI287" i="1"/>
  <c r="AG287" i="1"/>
  <c r="AF287" i="1"/>
  <c r="AD287" i="1"/>
  <c r="AC287" i="1"/>
  <c r="AA287" i="1"/>
  <c r="Z287" i="1"/>
  <c r="W287" i="1"/>
  <c r="U287" i="1"/>
  <c r="T287" i="1"/>
  <c r="Q287" i="1"/>
  <c r="O287" i="1"/>
  <c r="N287" i="1"/>
  <c r="L287" i="1"/>
  <c r="K287" i="1"/>
  <c r="I287" i="1"/>
  <c r="H287" i="1"/>
  <c r="AI17" i="1"/>
  <c r="AG17" i="1"/>
  <c r="AF17" i="1"/>
  <c r="AD17" i="1"/>
  <c r="AC17" i="1"/>
  <c r="AA17" i="1"/>
  <c r="Z17" i="1"/>
  <c r="W17" i="1"/>
  <c r="U17" i="1"/>
  <c r="T17" i="1"/>
  <c r="Q17" i="1"/>
  <c r="O17" i="1"/>
  <c r="N17" i="1"/>
  <c r="L17" i="1"/>
  <c r="K17" i="1"/>
  <c r="I17" i="1"/>
  <c r="H17" i="1"/>
  <c r="AI84" i="1"/>
  <c r="AG84" i="1"/>
  <c r="AF84" i="1"/>
  <c r="AD84" i="1"/>
  <c r="AC84" i="1"/>
  <c r="AA84" i="1"/>
  <c r="Z84" i="1"/>
  <c r="W84" i="1"/>
  <c r="U84" i="1"/>
  <c r="T84" i="1"/>
  <c r="Q84" i="1"/>
  <c r="O84" i="1"/>
  <c r="N84" i="1"/>
  <c r="L84" i="1"/>
  <c r="K84" i="1"/>
  <c r="I84" i="1"/>
  <c r="H84" i="1"/>
  <c r="AI333" i="1"/>
  <c r="AG333" i="1"/>
  <c r="AF333" i="1"/>
  <c r="AD333" i="1"/>
  <c r="AC333" i="1"/>
  <c r="AA333" i="1"/>
  <c r="Z333" i="1"/>
  <c r="X333" i="1"/>
  <c r="W333" i="1"/>
  <c r="U333" i="1"/>
  <c r="T333" i="1"/>
  <c r="Q333" i="1"/>
  <c r="O333" i="1"/>
  <c r="N333" i="1"/>
  <c r="L333" i="1"/>
  <c r="K333" i="1"/>
  <c r="I333" i="1"/>
  <c r="H333" i="1"/>
  <c r="AI316" i="1"/>
  <c r="AG316" i="1"/>
  <c r="AF316" i="1"/>
  <c r="AD316" i="1"/>
  <c r="AC316" i="1"/>
  <c r="AA316" i="1"/>
  <c r="Z316" i="1"/>
  <c r="W316" i="1"/>
  <c r="U316" i="1"/>
  <c r="T316" i="1"/>
  <c r="Q316" i="1"/>
  <c r="O316" i="1"/>
  <c r="N316" i="1"/>
  <c r="L316" i="1"/>
  <c r="K316" i="1"/>
  <c r="I316" i="1"/>
  <c r="H316" i="1"/>
  <c r="AI38" i="1"/>
  <c r="AG38" i="1"/>
  <c r="AF38" i="1"/>
  <c r="AD38" i="1"/>
  <c r="AC38" i="1"/>
  <c r="AA38" i="1"/>
  <c r="Z38" i="1"/>
  <c r="W38" i="1"/>
  <c r="U38" i="1"/>
  <c r="T38" i="1"/>
  <c r="Q38" i="1"/>
  <c r="O38" i="1"/>
  <c r="N38" i="1"/>
  <c r="L38" i="1"/>
  <c r="K38" i="1"/>
  <c r="I38" i="1"/>
  <c r="H38" i="1"/>
  <c r="AI25" i="1"/>
  <c r="AG25" i="1"/>
  <c r="AF25" i="1"/>
  <c r="AD25" i="1"/>
  <c r="AC25" i="1"/>
  <c r="AA25" i="1"/>
  <c r="Z25" i="1"/>
  <c r="W25" i="1"/>
  <c r="U25" i="1"/>
  <c r="T25" i="1"/>
  <c r="Q25" i="1"/>
  <c r="O25" i="1"/>
  <c r="N25" i="1"/>
  <c r="L25" i="1"/>
  <c r="K25" i="1"/>
  <c r="I25" i="1"/>
  <c r="H25" i="1"/>
  <c r="AI390" i="1"/>
  <c r="AG390" i="1"/>
  <c r="AF390" i="1"/>
  <c r="AD390" i="1"/>
  <c r="AC390" i="1"/>
  <c r="AA390" i="1"/>
  <c r="Z390" i="1"/>
  <c r="W390" i="1"/>
  <c r="U390" i="1"/>
  <c r="T390" i="1"/>
  <c r="Q390" i="1"/>
  <c r="O390" i="1"/>
  <c r="N390" i="1"/>
  <c r="L390" i="1"/>
  <c r="K390" i="1"/>
  <c r="I390" i="1"/>
  <c r="H390" i="1"/>
  <c r="AI106" i="1"/>
  <c r="AG106" i="1"/>
  <c r="AF106" i="1"/>
  <c r="AD106" i="1"/>
  <c r="AC106" i="1"/>
  <c r="AA106" i="1"/>
  <c r="Z106" i="1"/>
  <c r="W106" i="1"/>
  <c r="U106" i="1"/>
  <c r="T106" i="1"/>
  <c r="Q106" i="1"/>
  <c r="O106" i="1"/>
  <c r="N106" i="1"/>
  <c r="L106" i="1"/>
  <c r="K106" i="1"/>
  <c r="I106" i="1"/>
  <c r="H106" i="1"/>
  <c r="AI61" i="1"/>
  <c r="AG61" i="1"/>
  <c r="AF61" i="1"/>
  <c r="AD61" i="1"/>
  <c r="AC61" i="1"/>
  <c r="AA61" i="1"/>
  <c r="Z61" i="1"/>
  <c r="W61" i="1"/>
  <c r="U61" i="1"/>
  <c r="T61" i="1"/>
  <c r="Q61" i="1"/>
  <c r="O61" i="1"/>
  <c r="N61" i="1"/>
  <c r="L61" i="1"/>
  <c r="K61" i="1"/>
  <c r="I61" i="1"/>
  <c r="H61" i="1"/>
  <c r="AI10" i="1"/>
  <c r="AG10" i="1"/>
  <c r="AF10" i="1"/>
  <c r="AD10" i="1"/>
  <c r="AC10" i="1"/>
  <c r="AA10" i="1"/>
  <c r="Z10" i="1"/>
  <c r="W10" i="1"/>
  <c r="U10" i="1"/>
  <c r="T10" i="1"/>
  <c r="Q10" i="1"/>
  <c r="O10" i="1"/>
  <c r="N10" i="1"/>
  <c r="L10" i="1"/>
  <c r="K10" i="1"/>
  <c r="I10" i="1"/>
  <c r="H10" i="1"/>
  <c r="AI538" i="1"/>
  <c r="AG538" i="1"/>
  <c r="AF538" i="1"/>
  <c r="AD538" i="1"/>
  <c r="AC538" i="1"/>
  <c r="AA538" i="1"/>
  <c r="Z538" i="1"/>
  <c r="W538" i="1"/>
  <c r="U538" i="1"/>
  <c r="T538" i="1"/>
  <c r="Q538" i="1"/>
  <c r="O538" i="1"/>
  <c r="N538" i="1"/>
  <c r="L538" i="1"/>
  <c r="K538" i="1"/>
  <c r="I538" i="1"/>
  <c r="H538" i="1"/>
  <c r="AI110" i="1"/>
  <c r="AG110" i="1"/>
  <c r="AF110" i="1"/>
  <c r="AD110" i="1"/>
  <c r="AC110" i="1"/>
  <c r="AA110" i="1"/>
  <c r="Z110" i="1"/>
  <c r="W110" i="1"/>
  <c r="U110" i="1"/>
  <c r="T110" i="1"/>
  <c r="Q110" i="1"/>
  <c r="O110" i="1"/>
  <c r="N110" i="1"/>
  <c r="L110" i="1"/>
  <c r="K110" i="1"/>
  <c r="I110" i="1"/>
  <c r="H110" i="1"/>
  <c r="AI59" i="1"/>
  <c r="AG59" i="1"/>
  <c r="AF59" i="1"/>
  <c r="AD59" i="1"/>
  <c r="AC59" i="1"/>
  <c r="AA59" i="1"/>
  <c r="Z59" i="1"/>
  <c r="W59" i="1"/>
  <c r="U59" i="1"/>
  <c r="T59" i="1"/>
  <c r="Q59" i="1"/>
  <c r="O59" i="1"/>
  <c r="N59" i="1"/>
  <c r="L59" i="1"/>
  <c r="K59" i="1"/>
  <c r="I59" i="1"/>
  <c r="H59" i="1"/>
  <c r="AI485" i="1"/>
  <c r="AG485" i="1"/>
  <c r="AF485" i="1"/>
  <c r="AD485" i="1"/>
  <c r="AC485" i="1"/>
  <c r="AA485" i="1"/>
  <c r="Z485" i="1"/>
  <c r="W485" i="1"/>
  <c r="U485" i="1"/>
  <c r="T485" i="1"/>
  <c r="Q485" i="1"/>
  <c r="O485" i="1"/>
  <c r="N485" i="1"/>
  <c r="L485" i="1"/>
  <c r="K485" i="1"/>
  <c r="I485" i="1"/>
  <c r="H485" i="1"/>
  <c r="AI26" i="1"/>
  <c r="AG26" i="1"/>
  <c r="AF26" i="1"/>
  <c r="AD26" i="1"/>
  <c r="AC26" i="1"/>
  <c r="AA26" i="1"/>
  <c r="Z26" i="1"/>
  <c r="W26" i="1"/>
  <c r="U26" i="1"/>
  <c r="T26" i="1"/>
  <c r="Q26" i="1"/>
  <c r="O26" i="1"/>
  <c r="N26" i="1"/>
  <c r="L26" i="1"/>
  <c r="K26" i="1"/>
  <c r="I26" i="1"/>
  <c r="H26" i="1"/>
  <c r="AI15" i="1"/>
  <c r="AG15" i="1"/>
  <c r="AF15" i="1"/>
  <c r="AD15" i="1"/>
  <c r="AC15" i="1"/>
  <c r="AA15" i="1"/>
  <c r="Z15" i="1"/>
  <c r="W15" i="1"/>
  <c r="U15" i="1"/>
  <c r="T15" i="1"/>
  <c r="Q15" i="1"/>
  <c r="O15" i="1"/>
  <c r="N15" i="1"/>
  <c r="L15" i="1"/>
  <c r="K15" i="1"/>
  <c r="I15" i="1"/>
  <c r="H15" i="1"/>
  <c r="AI16" i="1"/>
  <c r="AG16" i="1"/>
  <c r="AF16" i="1"/>
  <c r="AD16" i="1"/>
  <c r="AC16" i="1"/>
  <c r="AA16" i="1"/>
  <c r="Z16" i="1"/>
  <c r="W16" i="1"/>
  <c r="U16" i="1"/>
  <c r="T16" i="1"/>
  <c r="Q16" i="1"/>
  <c r="O16" i="1"/>
  <c r="N16" i="1"/>
  <c r="L16" i="1"/>
  <c r="K16" i="1"/>
  <c r="I16" i="1"/>
  <c r="H16" i="1"/>
  <c r="AI359" i="1"/>
  <c r="AG359" i="1"/>
  <c r="AF359" i="1"/>
  <c r="AD359" i="1"/>
  <c r="AC359" i="1"/>
  <c r="AA359" i="1"/>
  <c r="Z359" i="1"/>
  <c r="W359" i="1"/>
  <c r="U359" i="1"/>
  <c r="T359" i="1"/>
  <c r="Q359" i="1"/>
  <c r="O359" i="1"/>
  <c r="N359" i="1"/>
  <c r="L359" i="1"/>
  <c r="K359" i="1"/>
  <c r="I359" i="1"/>
  <c r="H359" i="1"/>
  <c r="AI483" i="1"/>
  <c r="AG483" i="1"/>
  <c r="AF483" i="1"/>
  <c r="AD483" i="1"/>
  <c r="AC483" i="1"/>
  <c r="AA483" i="1"/>
  <c r="Z483" i="1"/>
  <c r="W483" i="1"/>
  <c r="U483" i="1"/>
  <c r="T483" i="1"/>
  <c r="Q483" i="1"/>
  <c r="O483" i="1"/>
  <c r="N483" i="1"/>
  <c r="L483" i="1"/>
  <c r="K483" i="1"/>
  <c r="I483" i="1"/>
  <c r="H483" i="1"/>
  <c r="AI420" i="1"/>
  <c r="AG420" i="1"/>
  <c r="AF420" i="1"/>
  <c r="AD420" i="1"/>
  <c r="AC420" i="1"/>
  <c r="AA420" i="1"/>
  <c r="Z420" i="1"/>
  <c r="W420" i="1"/>
  <c r="U420" i="1"/>
  <c r="T420" i="1"/>
  <c r="Q420" i="1"/>
  <c r="O420" i="1"/>
  <c r="N420" i="1"/>
  <c r="L420" i="1"/>
  <c r="K420" i="1"/>
  <c r="I420" i="1"/>
  <c r="H420" i="1"/>
  <c r="AI185" i="1"/>
  <c r="AG185" i="1"/>
  <c r="AF185" i="1"/>
  <c r="AD185" i="1"/>
  <c r="AC185" i="1"/>
  <c r="AA185" i="1"/>
  <c r="Z185" i="1"/>
  <c r="W185" i="1"/>
  <c r="U185" i="1"/>
  <c r="T185" i="1"/>
  <c r="Q185" i="1"/>
  <c r="O185" i="1"/>
  <c r="N185" i="1"/>
  <c r="L185" i="1"/>
  <c r="K185" i="1"/>
  <c r="I185" i="1"/>
  <c r="H185" i="1"/>
  <c r="AI239" i="1"/>
  <c r="AG239" i="1"/>
  <c r="AF239" i="1"/>
  <c r="AD239" i="1"/>
  <c r="AC239" i="1"/>
  <c r="AA239" i="1"/>
  <c r="Z239" i="1"/>
  <c r="W239" i="1"/>
  <c r="U239" i="1"/>
  <c r="T239" i="1"/>
  <c r="Q239" i="1"/>
  <c r="O239" i="1"/>
  <c r="N239" i="1"/>
  <c r="L239" i="1"/>
  <c r="K239" i="1"/>
  <c r="I239" i="1"/>
  <c r="H239" i="1"/>
  <c r="AI195" i="1"/>
  <c r="AG195" i="1"/>
  <c r="AF195" i="1"/>
  <c r="AD195" i="1"/>
  <c r="AC195" i="1"/>
  <c r="AA195" i="1"/>
  <c r="Z195" i="1"/>
  <c r="W195" i="1"/>
  <c r="U195" i="1"/>
  <c r="T195" i="1"/>
  <c r="Q195" i="1"/>
  <c r="O195" i="1"/>
  <c r="N195" i="1"/>
  <c r="L195" i="1"/>
  <c r="K195" i="1"/>
  <c r="I195" i="1"/>
  <c r="H195" i="1"/>
  <c r="AI515" i="1"/>
  <c r="AG515" i="1"/>
  <c r="AF515" i="1"/>
  <c r="AD515" i="1"/>
  <c r="AC515" i="1"/>
  <c r="AA515" i="1"/>
  <c r="Z515" i="1"/>
  <c r="X515" i="1"/>
  <c r="W515" i="1"/>
  <c r="U515" i="1"/>
  <c r="T515" i="1"/>
  <c r="Q515" i="1"/>
  <c r="O515" i="1"/>
  <c r="N515" i="1"/>
  <c r="L515" i="1"/>
  <c r="K515" i="1"/>
  <c r="I515" i="1"/>
  <c r="H515" i="1"/>
  <c r="AI157" i="1"/>
  <c r="AG157" i="1"/>
  <c r="AF157" i="1"/>
  <c r="AD157" i="1"/>
  <c r="AC157" i="1"/>
  <c r="AA157" i="1"/>
  <c r="Z157" i="1"/>
  <c r="W157" i="1"/>
  <c r="U157" i="1"/>
  <c r="T157" i="1"/>
  <c r="Q157" i="1"/>
  <c r="O157" i="1"/>
  <c r="N157" i="1"/>
  <c r="L157" i="1"/>
  <c r="K157" i="1"/>
  <c r="I157" i="1"/>
  <c r="H157" i="1"/>
  <c r="AI528" i="1"/>
  <c r="AG528" i="1"/>
  <c r="AF528" i="1"/>
  <c r="AD528" i="1"/>
  <c r="AC528" i="1"/>
  <c r="AA528" i="1"/>
  <c r="Z528" i="1"/>
  <c r="W528" i="1"/>
  <c r="U528" i="1"/>
  <c r="T528" i="1"/>
  <c r="Q528" i="1"/>
  <c r="O528" i="1"/>
  <c r="N528" i="1"/>
  <c r="L528" i="1"/>
  <c r="K528" i="1"/>
  <c r="I528" i="1"/>
  <c r="H528" i="1"/>
  <c r="AI317" i="1"/>
  <c r="AG317" i="1"/>
  <c r="AF317" i="1"/>
  <c r="AD317" i="1"/>
  <c r="AC317" i="1"/>
  <c r="AA317" i="1"/>
  <c r="Z317" i="1"/>
  <c r="W317" i="1"/>
  <c r="U317" i="1"/>
  <c r="T317" i="1"/>
  <c r="Q317" i="1"/>
  <c r="O317" i="1"/>
  <c r="N317" i="1"/>
  <c r="L317" i="1"/>
  <c r="K317" i="1"/>
  <c r="I317" i="1"/>
  <c r="H317" i="1"/>
  <c r="AI262" i="1"/>
  <c r="AG262" i="1"/>
  <c r="AF262" i="1"/>
  <c r="AD262" i="1"/>
  <c r="AC262" i="1"/>
  <c r="AA262" i="1"/>
  <c r="Z262" i="1"/>
  <c r="W262" i="1"/>
  <c r="U262" i="1"/>
  <c r="T262" i="1"/>
  <c r="Q262" i="1"/>
  <c r="O262" i="1"/>
  <c r="N262" i="1"/>
  <c r="L262" i="1"/>
  <c r="K262" i="1"/>
  <c r="I262" i="1"/>
  <c r="H262" i="1"/>
  <c r="AI284" i="1"/>
  <c r="AG284" i="1"/>
  <c r="AF284" i="1"/>
  <c r="AD284" i="1"/>
  <c r="AC284" i="1"/>
  <c r="AA284" i="1"/>
  <c r="Z284" i="1"/>
  <c r="W284" i="1"/>
  <c r="U284" i="1"/>
  <c r="T284" i="1"/>
  <c r="Q284" i="1"/>
  <c r="O284" i="1"/>
  <c r="N284" i="1"/>
  <c r="L284" i="1"/>
  <c r="K284" i="1"/>
  <c r="I284" i="1"/>
  <c r="H284" i="1"/>
  <c r="AI305" i="1"/>
  <c r="AG305" i="1"/>
  <c r="AF305" i="1"/>
  <c r="AD305" i="1"/>
  <c r="AC305" i="1"/>
  <c r="AA305" i="1"/>
  <c r="Z305" i="1"/>
  <c r="W305" i="1"/>
  <c r="U305" i="1"/>
  <c r="T305" i="1"/>
  <c r="Q305" i="1"/>
  <c r="O305" i="1"/>
  <c r="N305" i="1"/>
  <c r="L305" i="1"/>
  <c r="K305" i="1"/>
  <c r="I305" i="1"/>
  <c r="H305" i="1"/>
  <c r="AI225" i="1"/>
  <c r="AG225" i="1"/>
  <c r="AF225" i="1"/>
  <c r="AD225" i="1"/>
  <c r="AC225" i="1"/>
  <c r="AA225" i="1"/>
  <c r="Z225" i="1"/>
  <c r="W225" i="1"/>
  <c r="U225" i="1"/>
  <c r="T225" i="1"/>
  <c r="Q225" i="1"/>
  <c r="O225" i="1"/>
  <c r="N225" i="1"/>
  <c r="L225" i="1"/>
  <c r="K225" i="1"/>
  <c r="I225" i="1"/>
  <c r="H225" i="1"/>
  <c r="AI96" i="1"/>
  <c r="AG96" i="1"/>
  <c r="AF96" i="1"/>
  <c r="AD96" i="1"/>
  <c r="AC96" i="1"/>
  <c r="AA96" i="1"/>
  <c r="Z96" i="1"/>
  <c r="W96" i="1"/>
  <c r="U96" i="1"/>
  <c r="T96" i="1"/>
  <c r="Q96" i="1"/>
  <c r="O96" i="1"/>
  <c r="N96" i="1"/>
  <c r="L96" i="1"/>
  <c r="K96" i="1"/>
  <c r="I96" i="1"/>
  <c r="H96" i="1"/>
  <c r="AI283" i="1"/>
  <c r="AG283" i="1"/>
  <c r="AF283" i="1"/>
  <c r="AD283" i="1"/>
  <c r="AC283" i="1"/>
  <c r="AA283" i="1"/>
  <c r="Z283" i="1"/>
  <c r="W283" i="1"/>
  <c r="U283" i="1"/>
  <c r="T283" i="1"/>
  <c r="Q283" i="1"/>
  <c r="O283" i="1"/>
  <c r="N283" i="1"/>
  <c r="L283" i="1"/>
  <c r="K283" i="1"/>
  <c r="I283" i="1"/>
  <c r="H283" i="1"/>
  <c r="AI191" i="1"/>
  <c r="AG191" i="1"/>
  <c r="AF191" i="1"/>
  <c r="AD191" i="1"/>
  <c r="AC191" i="1"/>
  <c r="AA191" i="1"/>
  <c r="Z191" i="1"/>
  <c r="W191" i="1"/>
  <c r="U191" i="1"/>
  <c r="T191" i="1"/>
  <c r="Q191" i="1"/>
  <c r="O191" i="1"/>
  <c r="N191" i="1"/>
  <c r="L191" i="1"/>
  <c r="K191" i="1"/>
  <c r="I191" i="1"/>
  <c r="H191" i="1"/>
  <c r="AI462" i="1"/>
  <c r="AG462" i="1"/>
  <c r="AF462" i="1"/>
  <c r="AD462" i="1"/>
  <c r="AC462" i="1"/>
  <c r="AA462" i="1"/>
  <c r="Z462" i="1"/>
  <c r="W462" i="1"/>
  <c r="U462" i="1"/>
  <c r="T462" i="1"/>
  <c r="Q462" i="1"/>
  <c r="O462" i="1"/>
  <c r="N462" i="1"/>
  <c r="L462" i="1"/>
  <c r="K462" i="1"/>
  <c r="I462" i="1"/>
  <c r="H462" i="1"/>
  <c r="AI351" i="1"/>
  <c r="AG351" i="1"/>
  <c r="AF351" i="1"/>
  <c r="AD351" i="1"/>
  <c r="AC351" i="1"/>
  <c r="AA351" i="1"/>
  <c r="Z351" i="1"/>
  <c r="W351" i="1"/>
  <c r="U351" i="1"/>
  <c r="T351" i="1"/>
  <c r="Q351" i="1"/>
  <c r="O351" i="1"/>
  <c r="N351" i="1"/>
  <c r="L351" i="1"/>
  <c r="K351" i="1"/>
  <c r="I351" i="1"/>
  <c r="H351" i="1"/>
  <c r="AI424" i="1"/>
  <c r="AG424" i="1"/>
  <c r="AF424" i="1"/>
  <c r="AD424" i="1"/>
  <c r="AC424" i="1"/>
  <c r="AA424" i="1"/>
  <c r="Z424" i="1"/>
  <c r="W424" i="1"/>
  <c r="U424" i="1"/>
  <c r="T424" i="1"/>
  <c r="Q424" i="1"/>
  <c r="O424" i="1"/>
  <c r="N424" i="1"/>
  <c r="L424" i="1"/>
  <c r="K424" i="1"/>
  <c r="I424" i="1"/>
  <c r="H424" i="1"/>
  <c r="AI418" i="1"/>
  <c r="AG418" i="1"/>
  <c r="AF418" i="1"/>
  <c r="AD418" i="1"/>
  <c r="AC418" i="1"/>
  <c r="AA418" i="1"/>
  <c r="Z418" i="1"/>
  <c r="W418" i="1"/>
  <c r="U418" i="1"/>
  <c r="T418" i="1"/>
  <c r="Q418" i="1"/>
  <c r="O418" i="1"/>
  <c r="N418" i="1"/>
  <c r="L418" i="1"/>
  <c r="K418" i="1"/>
  <c r="I418" i="1"/>
  <c r="H418" i="1"/>
  <c r="AI203" i="1"/>
  <c r="AG203" i="1"/>
  <c r="AF203" i="1"/>
  <c r="AD203" i="1"/>
  <c r="AC203" i="1"/>
  <c r="AA203" i="1"/>
  <c r="Z203" i="1"/>
  <c r="W203" i="1"/>
  <c r="U203" i="1"/>
  <c r="T203" i="1"/>
  <c r="Q203" i="1"/>
  <c r="O203" i="1"/>
  <c r="N203" i="1"/>
  <c r="L203" i="1"/>
  <c r="K203" i="1"/>
  <c r="I203" i="1"/>
  <c r="H203" i="1"/>
  <c r="AI51" i="1"/>
  <c r="AG51" i="1"/>
  <c r="AF51" i="1"/>
  <c r="AD51" i="1"/>
  <c r="AC51" i="1"/>
  <c r="AA51" i="1"/>
  <c r="Z51" i="1"/>
  <c r="W51" i="1"/>
  <c r="U51" i="1"/>
  <c r="T51" i="1"/>
  <c r="Q51" i="1"/>
  <c r="O51" i="1"/>
  <c r="N51" i="1"/>
  <c r="L51" i="1"/>
  <c r="K51" i="1"/>
  <c r="I51" i="1"/>
  <c r="H51" i="1"/>
  <c r="AI140" i="1"/>
  <c r="AG140" i="1"/>
  <c r="AF140" i="1"/>
  <c r="AD140" i="1"/>
  <c r="AC140" i="1"/>
  <c r="AA140" i="1"/>
  <c r="Z140" i="1"/>
  <c r="W140" i="1"/>
  <c r="U140" i="1"/>
  <c r="T140" i="1"/>
  <c r="Q140" i="1"/>
  <c r="O140" i="1"/>
  <c r="N140" i="1"/>
  <c r="L140" i="1"/>
  <c r="K140" i="1"/>
  <c r="I140" i="1"/>
  <c r="H140" i="1"/>
  <c r="AI240" i="1"/>
  <c r="AG240" i="1"/>
  <c r="AF240" i="1"/>
  <c r="AD240" i="1"/>
  <c r="AC240" i="1"/>
  <c r="AA240" i="1"/>
  <c r="Z240" i="1"/>
  <c r="W240" i="1"/>
  <c r="U240" i="1"/>
  <c r="T240" i="1"/>
  <c r="Q240" i="1"/>
  <c r="O240" i="1"/>
  <c r="N240" i="1"/>
  <c r="L240" i="1"/>
  <c r="K240" i="1"/>
  <c r="I240" i="1"/>
  <c r="H240" i="1"/>
  <c r="AI366" i="1"/>
  <c r="AG366" i="1"/>
  <c r="AF366" i="1"/>
  <c r="AD366" i="1"/>
  <c r="AC366" i="1"/>
  <c r="AA366" i="1"/>
  <c r="Z366" i="1"/>
  <c r="W366" i="1"/>
  <c r="U366" i="1"/>
  <c r="T366" i="1"/>
  <c r="Q366" i="1"/>
  <c r="O366" i="1"/>
  <c r="N366" i="1"/>
  <c r="L366" i="1"/>
  <c r="K366" i="1"/>
  <c r="I366" i="1"/>
  <c r="H366" i="1"/>
  <c r="AI565" i="1"/>
  <c r="AG565" i="1"/>
  <c r="AF565" i="1"/>
  <c r="AD565" i="1"/>
  <c r="AC565" i="1"/>
  <c r="AA565" i="1"/>
  <c r="Z565" i="1"/>
  <c r="W565" i="1"/>
  <c r="U565" i="1"/>
  <c r="T565" i="1"/>
  <c r="Q565" i="1"/>
  <c r="O565" i="1"/>
  <c r="N565" i="1"/>
  <c r="L565" i="1"/>
  <c r="K565" i="1"/>
  <c r="I565" i="1"/>
  <c r="H565" i="1"/>
  <c r="AI238" i="1"/>
  <c r="AG238" i="1"/>
  <c r="AF238" i="1"/>
  <c r="AD238" i="1"/>
  <c r="AC238" i="1"/>
  <c r="AA238" i="1"/>
  <c r="Z238" i="1"/>
  <c r="W238" i="1"/>
  <c r="U238" i="1"/>
  <c r="T238" i="1"/>
  <c r="Q238" i="1"/>
  <c r="O238" i="1"/>
  <c r="N238" i="1"/>
  <c r="L238" i="1"/>
  <c r="K238" i="1"/>
  <c r="I238" i="1"/>
  <c r="H238" i="1"/>
  <c r="AI82" i="1"/>
  <c r="AG82" i="1"/>
  <c r="AF82" i="1"/>
  <c r="AD82" i="1"/>
  <c r="AC82" i="1"/>
  <c r="AA82" i="1"/>
  <c r="Z82" i="1"/>
  <c r="W82" i="1"/>
  <c r="U82" i="1"/>
  <c r="T82" i="1"/>
  <c r="Q82" i="1"/>
  <c r="O82" i="1"/>
  <c r="N82" i="1"/>
  <c r="L82" i="1"/>
  <c r="K82" i="1"/>
  <c r="I82" i="1"/>
  <c r="H82" i="1"/>
  <c r="AI214" i="1"/>
  <c r="AG214" i="1"/>
  <c r="AF214" i="1"/>
  <c r="AD214" i="1"/>
  <c r="AC214" i="1"/>
  <c r="AA214" i="1"/>
  <c r="Z214" i="1"/>
  <c r="W214" i="1"/>
  <c r="U214" i="1"/>
  <c r="T214" i="1"/>
  <c r="Q214" i="1"/>
  <c r="O214" i="1"/>
  <c r="N214" i="1"/>
  <c r="L214" i="1"/>
  <c r="K214" i="1"/>
  <c r="I214" i="1"/>
  <c r="H214" i="1"/>
  <c r="AI119" i="1"/>
  <c r="AG119" i="1"/>
  <c r="AF119" i="1"/>
  <c r="AD119" i="1"/>
  <c r="AC119" i="1"/>
  <c r="AA119" i="1"/>
  <c r="Z119" i="1"/>
  <c r="W119" i="1"/>
  <c r="U119" i="1"/>
  <c r="T119" i="1"/>
  <c r="Q119" i="1"/>
  <c r="O119" i="1"/>
  <c r="N119" i="1"/>
  <c r="L119" i="1"/>
  <c r="K119" i="1"/>
  <c r="I119" i="1"/>
  <c r="H119" i="1"/>
  <c r="AI167" i="1"/>
  <c r="AG167" i="1"/>
  <c r="AF167" i="1"/>
  <c r="AD167" i="1"/>
  <c r="AC167" i="1"/>
  <c r="AA167" i="1"/>
  <c r="Z167" i="1"/>
  <c r="X167" i="1"/>
  <c r="W167" i="1"/>
  <c r="U167" i="1"/>
  <c r="T167" i="1"/>
  <c r="Q167" i="1"/>
  <c r="O167" i="1"/>
  <c r="N167" i="1"/>
  <c r="L167" i="1"/>
  <c r="K167" i="1"/>
  <c r="I167" i="1"/>
  <c r="H167" i="1"/>
  <c r="AI18" i="1"/>
  <c r="AG18" i="1"/>
  <c r="AF18" i="1"/>
  <c r="AD18" i="1"/>
  <c r="AC18" i="1"/>
  <c r="AA18" i="1"/>
  <c r="Z18" i="1"/>
  <c r="W18" i="1"/>
  <c r="U18" i="1"/>
  <c r="T18" i="1"/>
  <c r="Q18" i="1"/>
  <c r="O18" i="1"/>
  <c r="N18" i="1"/>
  <c r="L18" i="1"/>
  <c r="K18" i="1"/>
  <c r="I18" i="1"/>
  <c r="H18" i="1"/>
  <c r="AI537" i="1"/>
  <c r="AG537" i="1"/>
  <c r="AF537" i="1"/>
  <c r="AD537" i="1"/>
  <c r="AC537" i="1"/>
  <c r="AA537" i="1"/>
  <c r="Z537" i="1"/>
  <c r="W537" i="1"/>
  <c r="U537" i="1"/>
  <c r="T537" i="1"/>
  <c r="Q537" i="1"/>
  <c r="O537" i="1"/>
  <c r="N537" i="1"/>
  <c r="L537" i="1"/>
  <c r="K537" i="1"/>
  <c r="I537" i="1"/>
  <c r="H537" i="1"/>
  <c r="AI342" i="1"/>
  <c r="AG342" i="1"/>
  <c r="AF342" i="1"/>
  <c r="AD342" i="1"/>
  <c r="AC342" i="1"/>
  <c r="AA342" i="1"/>
  <c r="Z342" i="1"/>
  <c r="W342" i="1"/>
  <c r="U342" i="1"/>
  <c r="T342" i="1"/>
  <c r="Q342" i="1"/>
  <c r="O342" i="1"/>
  <c r="N342" i="1"/>
  <c r="L342" i="1"/>
  <c r="K342" i="1"/>
  <c r="I342" i="1"/>
  <c r="H342" i="1"/>
  <c r="AI154" i="1"/>
  <c r="AG154" i="1"/>
  <c r="AF154" i="1"/>
  <c r="AD154" i="1"/>
  <c r="AC154" i="1"/>
  <c r="AA154" i="1"/>
  <c r="Z154" i="1"/>
  <c r="W154" i="1"/>
  <c r="U154" i="1"/>
  <c r="T154" i="1"/>
  <c r="Q154" i="1"/>
  <c r="O154" i="1"/>
  <c r="N154" i="1"/>
  <c r="L154" i="1"/>
  <c r="K154" i="1"/>
  <c r="I154" i="1"/>
  <c r="H154" i="1"/>
  <c r="AI23" i="1"/>
  <c r="AG23" i="1"/>
  <c r="AF23" i="1"/>
  <c r="AD23" i="1"/>
  <c r="AC23" i="1"/>
  <c r="AA23" i="1"/>
  <c r="Z23" i="1"/>
  <c r="W23" i="1"/>
  <c r="U23" i="1"/>
  <c r="T23" i="1"/>
  <c r="Q23" i="1"/>
  <c r="O23" i="1"/>
  <c r="N23" i="1"/>
  <c r="L23" i="1"/>
  <c r="K23" i="1"/>
  <c r="I23" i="1"/>
  <c r="H23" i="1"/>
  <c r="AI121" i="1"/>
  <c r="AG121" i="1"/>
  <c r="AF121" i="1"/>
  <c r="AD121" i="1"/>
  <c r="AC121" i="1"/>
  <c r="AA121" i="1"/>
  <c r="Z121" i="1"/>
  <c r="W121" i="1"/>
  <c r="U121" i="1"/>
  <c r="T121" i="1"/>
  <c r="Q121" i="1"/>
  <c r="O121" i="1"/>
  <c r="N121" i="1"/>
  <c r="L121" i="1"/>
  <c r="K121" i="1"/>
  <c r="I121" i="1"/>
  <c r="H121" i="1"/>
  <c r="AI147" i="1"/>
  <c r="AG147" i="1"/>
  <c r="AF147" i="1"/>
  <c r="AD147" i="1"/>
  <c r="AC147" i="1"/>
  <c r="AA147" i="1"/>
  <c r="Z147" i="1"/>
  <c r="W147" i="1"/>
  <c r="U147" i="1"/>
  <c r="T147" i="1"/>
  <c r="Q147" i="1"/>
  <c r="O147" i="1"/>
  <c r="N147" i="1"/>
  <c r="L147" i="1"/>
  <c r="K147" i="1"/>
  <c r="I147" i="1"/>
  <c r="H147" i="1"/>
  <c r="AI104" i="1"/>
  <c r="AG104" i="1"/>
  <c r="AF104" i="1"/>
  <c r="AD104" i="1"/>
  <c r="AC104" i="1"/>
  <c r="AA104" i="1"/>
  <c r="Z104" i="1"/>
  <c r="W104" i="1"/>
  <c r="U104" i="1"/>
  <c r="T104" i="1"/>
  <c r="Q104" i="1"/>
  <c r="O104" i="1"/>
  <c r="N104" i="1"/>
  <c r="L104" i="1"/>
  <c r="K104" i="1"/>
  <c r="I104" i="1"/>
  <c r="H104" i="1"/>
  <c r="AI112" i="1"/>
  <c r="AG112" i="1"/>
  <c r="AF112" i="1"/>
  <c r="AD112" i="1"/>
  <c r="AC112" i="1"/>
  <c r="AA112" i="1"/>
  <c r="Z112" i="1"/>
  <c r="W112" i="1"/>
  <c r="U112" i="1"/>
  <c r="T112" i="1"/>
  <c r="Q112" i="1"/>
  <c r="O112" i="1"/>
  <c r="N112" i="1"/>
  <c r="L112" i="1"/>
  <c r="K112" i="1"/>
  <c r="I112" i="1"/>
  <c r="H112" i="1"/>
  <c r="AI141" i="1"/>
  <c r="AG141" i="1"/>
  <c r="AF141" i="1"/>
  <c r="AD141" i="1"/>
  <c r="AC141" i="1"/>
  <c r="AA141" i="1"/>
  <c r="Z141" i="1"/>
  <c r="W141" i="1"/>
  <c r="U141" i="1"/>
  <c r="T141" i="1"/>
  <c r="Q141" i="1"/>
  <c r="O141" i="1"/>
  <c r="N141" i="1"/>
  <c r="L141" i="1"/>
  <c r="K141" i="1"/>
  <c r="I141" i="1"/>
  <c r="H141" i="1"/>
  <c r="AI503" i="1"/>
  <c r="AG503" i="1"/>
  <c r="AF503" i="1"/>
  <c r="AD503" i="1"/>
  <c r="AC503" i="1"/>
  <c r="AA503" i="1"/>
  <c r="Z503" i="1"/>
  <c r="W503" i="1"/>
  <c r="U503" i="1"/>
  <c r="T503" i="1"/>
  <c r="Q503" i="1"/>
  <c r="O503" i="1"/>
  <c r="N503" i="1"/>
  <c r="L503" i="1"/>
  <c r="K503" i="1"/>
  <c r="I503" i="1"/>
  <c r="H503" i="1"/>
  <c r="AI570" i="1"/>
  <c r="AG570" i="1"/>
  <c r="AF570" i="1"/>
  <c r="AD570" i="1"/>
  <c r="AC570" i="1"/>
  <c r="AA570" i="1"/>
  <c r="Z570" i="1"/>
  <c r="W570" i="1"/>
  <c r="U570" i="1"/>
  <c r="T570" i="1"/>
  <c r="Q570" i="1"/>
  <c r="O570" i="1"/>
  <c r="N570" i="1"/>
  <c r="L570" i="1"/>
  <c r="K570" i="1"/>
  <c r="I570" i="1"/>
  <c r="H570" i="1"/>
  <c r="AI300" i="1"/>
  <c r="AG300" i="1"/>
  <c r="AF300" i="1"/>
  <c r="AD300" i="1"/>
  <c r="AC300" i="1"/>
  <c r="AA300" i="1"/>
  <c r="Z300" i="1"/>
  <c r="W300" i="1"/>
  <c r="U300" i="1"/>
  <c r="T300" i="1"/>
  <c r="Q300" i="1"/>
  <c r="O300" i="1"/>
  <c r="N300" i="1"/>
  <c r="L300" i="1"/>
  <c r="K300" i="1"/>
  <c r="I300" i="1"/>
  <c r="H300" i="1"/>
  <c r="AI391" i="1"/>
  <c r="AG391" i="1"/>
  <c r="AF391" i="1"/>
  <c r="AD391" i="1"/>
  <c r="AC391" i="1"/>
  <c r="AA391" i="1"/>
  <c r="Z391" i="1"/>
  <c r="W391" i="1"/>
  <c r="U391" i="1"/>
  <c r="T391" i="1"/>
  <c r="Q391" i="1"/>
  <c r="O391" i="1"/>
  <c r="N391" i="1"/>
  <c r="L391" i="1"/>
  <c r="K391" i="1"/>
  <c r="I391" i="1"/>
  <c r="H391" i="1"/>
  <c r="AI67" i="1"/>
  <c r="AG67" i="1"/>
  <c r="AF67" i="1"/>
  <c r="AD67" i="1"/>
  <c r="AC67" i="1"/>
  <c r="AA67" i="1"/>
  <c r="Z67" i="1"/>
  <c r="W67" i="1"/>
  <c r="U67" i="1"/>
  <c r="T67" i="1"/>
  <c r="Q67" i="1"/>
  <c r="O67" i="1"/>
  <c r="N67" i="1"/>
  <c r="L67" i="1"/>
  <c r="K67" i="1"/>
  <c r="I67" i="1"/>
  <c r="H67" i="1"/>
  <c r="AI159" i="1"/>
  <c r="AG159" i="1"/>
  <c r="AF159" i="1"/>
  <c r="AD159" i="1"/>
  <c r="AC159" i="1"/>
  <c r="AA159" i="1"/>
  <c r="Z159" i="1"/>
  <c r="W159" i="1"/>
  <c r="U159" i="1"/>
  <c r="T159" i="1"/>
  <c r="Q159" i="1"/>
  <c r="O159" i="1"/>
  <c r="N159" i="1"/>
  <c r="L159" i="1"/>
  <c r="K159" i="1"/>
  <c r="I159" i="1"/>
  <c r="H159" i="1"/>
  <c r="AI321" i="1"/>
  <c r="AG321" i="1"/>
  <c r="AF321" i="1"/>
  <c r="AD321" i="1"/>
  <c r="AC321" i="1"/>
  <c r="AA321" i="1"/>
  <c r="Z321" i="1"/>
  <c r="W321" i="1"/>
  <c r="U321" i="1"/>
  <c r="T321" i="1"/>
  <c r="Q321" i="1"/>
  <c r="O321" i="1"/>
  <c r="N321" i="1"/>
  <c r="L321" i="1"/>
  <c r="K321" i="1"/>
  <c r="I321" i="1"/>
  <c r="H321" i="1"/>
  <c r="AI268" i="1"/>
  <c r="AG268" i="1"/>
  <c r="AF268" i="1"/>
  <c r="AD268" i="1"/>
  <c r="AC268" i="1"/>
  <c r="AA268" i="1"/>
  <c r="Z268" i="1"/>
  <c r="W268" i="1"/>
  <c r="U268" i="1"/>
  <c r="T268" i="1"/>
  <c r="Q268" i="1"/>
  <c r="O268" i="1"/>
  <c r="N268" i="1"/>
  <c r="L268" i="1"/>
  <c r="K268" i="1"/>
  <c r="I268" i="1"/>
  <c r="H268" i="1"/>
  <c r="AI492" i="1"/>
  <c r="AG492" i="1"/>
  <c r="AF492" i="1"/>
  <c r="AD492" i="1"/>
  <c r="AC492" i="1"/>
  <c r="AA492" i="1"/>
  <c r="Z492" i="1"/>
  <c r="W492" i="1"/>
  <c r="U492" i="1"/>
  <c r="T492" i="1"/>
  <c r="Q492" i="1"/>
  <c r="O492" i="1"/>
  <c r="N492" i="1"/>
  <c r="L492" i="1"/>
  <c r="K492" i="1"/>
  <c r="I492" i="1"/>
  <c r="H492" i="1"/>
  <c r="AI497" i="1"/>
  <c r="AG497" i="1"/>
  <c r="AF497" i="1"/>
  <c r="AD497" i="1"/>
  <c r="AC497" i="1"/>
  <c r="AA497" i="1"/>
  <c r="Z497" i="1"/>
  <c r="W497" i="1"/>
  <c r="U497" i="1"/>
  <c r="T497" i="1"/>
  <c r="Q497" i="1"/>
  <c r="O497" i="1"/>
  <c r="N497" i="1"/>
  <c r="L497" i="1"/>
  <c r="K497" i="1"/>
  <c r="I497" i="1"/>
  <c r="H497" i="1"/>
  <c r="AI493" i="1"/>
  <c r="AG493" i="1"/>
  <c r="AF493" i="1"/>
  <c r="AD493" i="1"/>
  <c r="AC493" i="1"/>
  <c r="AA493" i="1"/>
  <c r="Z493" i="1"/>
  <c r="W493" i="1"/>
  <c r="U493" i="1"/>
  <c r="T493" i="1"/>
  <c r="Q493" i="1"/>
  <c r="O493" i="1"/>
  <c r="N493" i="1"/>
  <c r="L493" i="1"/>
  <c r="K493" i="1"/>
  <c r="I493" i="1"/>
  <c r="H493" i="1"/>
  <c r="AI165" i="1"/>
  <c r="AG165" i="1"/>
  <c r="AF165" i="1"/>
  <c r="AD165" i="1"/>
  <c r="AC165" i="1"/>
  <c r="AA165" i="1"/>
  <c r="Z165" i="1"/>
  <c r="W165" i="1"/>
  <c r="U165" i="1"/>
  <c r="T165" i="1"/>
  <c r="Q165" i="1"/>
  <c r="O165" i="1"/>
  <c r="N165" i="1"/>
  <c r="L165" i="1"/>
  <c r="K165" i="1"/>
  <c r="I165" i="1"/>
  <c r="H165" i="1"/>
  <c r="AI491" i="1"/>
  <c r="AG491" i="1"/>
  <c r="AF491" i="1"/>
  <c r="AD491" i="1"/>
  <c r="AC491" i="1"/>
  <c r="AA491" i="1"/>
  <c r="Z491" i="1"/>
  <c r="W491" i="1"/>
  <c r="U491" i="1"/>
  <c r="T491" i="1"/>
  <c r="Q491" i="1"/>
  <c r="O491" i="1"/>
  <c r="N491" i="1"/>
  <c r="L491" i="1"/>
  <c r="K491" i="1"/>
  <c r="I491" i="1"/>
  <c r="H491" i="1"/>
  <c r="AI529" i="1"/>
  <c r="AG529" i="1"/>
  <c r="AF529" i="1"/>
  <c r="AD529" i="1"/>
  <c r="AC529" i="1"/>
  <c r="AA529" i="1"/>
  <c r="Z529" i="1"/>
  <c r="X529" i="1"/>
  <c r="W529" i="1"/>
  <c r="U529" i="1"/>
  <c r="T529" i="1"/>
  <c r="Q529" i="1"/>
  <c r="O529" i="1"/>
  <c r="N529" i="1"/>
  <c r="L529" i="1"/>
  <c r="K529" i="1"/>
  <c r="I529" i="1"/>
  <c r="H529" i="1"/>
  <c r="AI558" i="1"/>
  <c r="AG558" i="1"/>
  <c r="AF558" i="1"/>
  <c r="AD558" i="1"/>
  <c r="AC558" i="1"/>
  <c r="AA558" i="1"/>
  <c r="Z558" i="1"/>
  <c r="W558" i="1"/>
  <c r="U558" i="1"/>
  <c r="T558" i="1"/>
  <c r="Q558" i="1"/>
  <c r="O558" i="1"/>
  <c r="N558" i="1"/>
  <c r="L558" i="1"/>
  <c r="K558" i="1"/>
  <c r="I558" i="1"/>
  <c r="H558" i="1"/>
  <c r="AI385" i="1"/>
  <c r="AG385" i="1"/>
  <c r="AF385" i="1"/>
  <c r="AD385" i="1"/>
  <c r="AC385" i="1"/>
  <c r="AA385" i="1"/>
  <c r="Z385" i="1"/>
  <c r="W385" i="1"/>
  <c r="U385" i="1"/>
  <c r="T385" i="1"/>
  <c r="Q385" i="1"/>
  <c r="O385" i="1"/>
  <c r="N385" i="1"/>
  <c r="L385" i="1"/>
  <c r="K385" i="1"/>
  <c r="I385" i="1"/>
  <c r="H385" i="1"/>
  <c r="AI196" i="1"/>
  <c r="AG196" i="1"/>
  <c r="AF196" i="1"/>
  <c r="AD196" i="1"/>
  <c r="AC196" i="1"/>
  <c r="AA196" i="1"/>
  <c r="Z196" i="1"/>
  <c r="W196" i="1"/>
  <c r="U196" i="1"/>
  <c r="T196" i="1"/>
  <c r="Q196" i="1"/>
  <c r="O196" i="1"/>
  <c r="N196" i="1"/>
  <c r="L196" i="1"/>
  <c r="K196" i="1"/>
  <c r="I196" i="1"/>
  <c r="H196" i="1"/>
  <c r="AG329" i="1"/>
  <c r="AF329" i="1"/>
  <c r="AD329" i="1"/>
  <c r="AA329" i="1"/>
  <c r="Z329" i="1"/>
  <c r="U329" i="1"/>
  <c r="T329" i="1"/>
  <c r="Q329" i="1"/>
  <c r="O329" i="1"/>
  <c r="N329" i="1"/>
  <c r="L329" i="1"/>
  <c r="K329" i="1"/>
  <c r="I329" i="1"/>
  <c r="H329" i="1"/>
  <c r="AG209" i="1"/>
  <c r="AF209" i="1"/>
  <c r="AD209" i="1"/>
  <c r="AA209" i="1"/>
  <c r="Z209" i="1"/>
  <c r="U209" i="1"/>
  <c r="T209" i="1"/>
  <c r="Q209" i="1"/>
  <c r="O209" i="1"/>
  <c r="N209" i="1"/>
  <c r="L209" i="1"/>
  <c r="K209" i="1"/>
  <c r="I209" i="1"/>
  <c r="H209" i="1"/>
  <c r="AI525" i="1"/>
  <c r="AG525" i="1"/>
  <c r="AF525" i="1"/>
  <c r="AD525" i="1"/>
  <c r="AC525" i="1"/>
  <c r="AA525" i="1"/>
  <c r="Z525" i="1"/>
  <c r="W525" i="1"/>
  <c r="U525" i="1"/>
  <c r="T525" i="1"/>
  <c r="Q525" i="1"/>
  <c r="O525" i="1"/>
  <c r="N525" i="1"/>
  <c r="L525" i="1"/>
  <c r="K525" i="1"/>
  <c r="I525" i="1"/>
  <c r="H525" i="1"/>
  <c r="AI228" i="1"/>
  <c r="AG228" i="1"/>
  <c r="AF228" i="1"/>
  <c r="AD228" i="1"/>
  <c r="AC228" i="1"/>
  <c r="AA228" i="1"/>
  <c r="Z228" i="1"/>
  <c r="W228" i="1"/>
  <c r="U228" i="1"/>
  <c r="T228" i="1"/>
  <c r="Q228" i="1"/>
  <c r="O228" i="1"/>
  <c r="N228" i="1"/>
  <c r="L228" i="1"/>
  <c r="K228" i="1"/>
  <c r="I228" i="1"/>
  <c r="H228" i="1"/>
  <c r="AI37" i="1"/>
  <c r="AG37" i="1"/>
  <c r="AF37" i="1"/>
  <c r="AD37" i="1"/>
  <c r="AC37" i="1"/>
  <c r="AA37" i="1"/>
  <c r="Z37" i="1"/>
  <c r="W37" i="1"/>
  <c r="U37" i="1"/>
  <c r="T37" i="1"/>
  <c r="Q37" i="1"/>
  <c r="O37" i="1"/>
  <c r="N37" i="1"/>
  <c r="L37" i="1"/>
  <c r="K37" i="1"/>
  <c r="I37" i="1"/>
  <c r="H37" i="1"/>
  <c r="AI345" i="1"/>
  <c r="AG345" i="1"/>
  <c r="AF345" i="1"/>
  <c r="AD345" i="1"/>
  <c r="AC345" i="1"/>
  <c r="AA345" i="1"/>
  <c r="Z345" i="1"/>
  <c r="W345" i="1"/>
  <c r="U345" i="1"/>
  <c r="T345" i="1"/>
  <c r="Q345" i="1"/>
  <c r="O345" i="1"/>
  <c r="N345" i="1"/>
  <c r="L345" i="1"/>
  <c r="K345" i="1"/>
  <c r="I345" i="1"/>
  <c r="H345" i="1"/>
  <c r="AI508" i="1"/>
  <c r="AG508" i="1"/>
  <c r="AF508" i="1"/>
  <c r="AD508" i="1"/>
  <c r="AC508" i="1"/>
  <c r="AA508" i="1"/>
  <c r="Z508" i="1"/>
  <c r="W508" i="1"/>
  <c r="U508" i="1"/>
  <c r="T508" i="1"/>
  <c r="Q508" i="1"/>
  <c r="O508" i="1"/>
  <c r="N508" i="1"/>
  <c r="L508" i="1"/>
  <c r="K508" i="1"/>
  <c r="I508" i="1"/>
  <c r="H508" i="1"/>
  <c r="AI430" i="1"/>
  <c r="AG430" i="1"/>
  <c r="AF430" i="1"/>
  <c r="AD430" i="1"/>
  <c r="AC430" i="1"/>
  <c r="AA430" i="1"/>
  <c r="Z430" i="1"/>
  <c r="W430" i="1"/>
  <c r="U430" i="1"/>
  <c r="T430" i="1"/>
  <c r="Q430" i="1"/>
  <c r="O430" i="1"/>
  <c r="N430" i="1"/>
  <c r="L430" i="1"/>
  <c r="K430" i="1"/>
  <c r="I430" i="1"/>
  <c r="H430" i="1"/>
  <c r="AI568" i="1"/>
  <c r="AG568" i="1"/>
  <c r="AF568" i="1"/>
  <c r="AD568" i="1"/>
  <c r="AC568" i="1"/>
  <c r="AA568" i="1"/>
  <c r="Z568" i="1"/>
  <c r="W568" i="1"/>
  <c r="U568" i="1"/>
  <c r="T568" i="1"/>
  <c r="Q568" i="1"/>
  <c r="O568" i="1"/>
  <c r="N568" i="1"/>
  <c r="L568" i="1"/>
  <c r="K568" i="1"/>
  <c r="I568" i="1"/>
  <c r="H568" i="1"/>
  <c r="AI243" i="1"/>
  <c r="AG243" i="1"/>
  <c r="AF243" i="1"/>
  <c r="AD243" i="1"/>
  <c r="AC243" i="1"/>
  <c r="AA243" i="1"/>
  <c r="Z243" i="1"/>
  <c r="W243" i="1"/>
  <c r="U243" i="1"/>
  <c r="T243" i="1"/>
  <c r="Q243" i="1"/>
  <c r="O243" i="1"/>
  <c r="N243" i="1"/>
  <c r="L243" i="1"/>
  <c r="K243" i="1"/>
  <c r="I243" i="1"/>
  <c r="H243" i="1"/>
  <c r="AI452" i="1"/>
  <c r="AG452" i="1"/>
  <c r="AF452" i="1"/>
  <c r="AD452" i="1"/>
  <c r="AC452" i="1"/>
  <c r="AA452" i="1"/>
  <c r="Z452" i="1"/>
  <c r="W452" i="1"/>
  <c r="U452" i="1"/>
  <c r="T452" i="1"/>
  <c r="Q452" i="1"/>
  <c r="O452" i="1"/>
  <c r="N452" i="1"/>
  <c r="L452" i="1"/>
  <c r="K452" i="1"/>
  <c r="I452" i="1"/>
  <c r="H452" i="1"/>
  <c r="AI415" i="1"/>
  <c r="AG415" i="1"/>
  <c r="AF415" i="1"/>
  <c r="AD415" i="1"/>
  <c r="AC415" i="1"/>
  <c r="AA415" i="1"/>
  <c r="Z415" i="1"/>
  <c r="W415" i="1"/>
  <c r="U415" i="1"/>
  <c r="T415" i="1"/>
  <c r="Q415" i="1"/>
  <c r="O415" i="1"/>
  <c r="N415" i="1"/>
  <c r="L415" i="1"/>
  <c r="K415" i="1"/>
  <c r="I415" i="1"/>
  <c r="H415" i="1"/>
  <c r="AI213" i="1"/>
  <c r="AG213" i="1"/>
  <c r="AF213" i="1"/>
  <c r="AD213" i="1"/>
  <c r="AC213" i="1"/>
  <c r="AA213" i="1"/>
  <c r="Z213" i="1"/>
  <c r="W213" i="1"/>
  <c r="U213" i="1"/>
  <c r="T213" i="1"/>
  <c r="Q213" i="1"/>
  <c r="O213" i="1"/>
  <c r="N213" i="1"/>
  <c r="L213" i="1"/>
  <c r="K213" i="1"/>
  <c r="I213" i="1"/>
  <c r="H213" i="1"/>
  <c r="AI69" i="1"/>
  <c r="AG69" i="1"/>
  <c r="AF69" i="1"/>
  <c r="AD69" i="1"/>
  <c r="AC69" i="1"/>
  <c r="AA69" i="1"/>
  <c r="Z69" i="1"/>
  <c r="W69" i="1"/>
  <c r="U69" i="1"/>
  <c r="T69" i="1"/>
  <c r="Q69" i="1"/>
  <c r="O69" i="1"/>
  <c r="N69" i="1"/>
  <c r="L69" i="1"/>
  <c r="K69" i="1"/>
  <c r="I69" i="1"/>
  <c r="H69" i="1"/>
  <c r="AI469" i="1"/>
  <c r="AG469" i="1"/>
  <c r="AF469" i="1"/>
  <c r="AD469" i="1"/>
  <c r="AC469" i="1"/>
  <c r="AA469" i="1"/>
  <c r="Z469" i="1"/>
  <c r="W469" i="1"/>
  <c r="U469" i="1"/>
  <c r="T469" i="1"/>
  <c r="Q469" i="1"/>
  <c r="O469" i="1"/>
  <c r="N469" i="1"/>
  <c r="L469" i="1"/>
  <c r="K469" i="1"/>
  <c r="I469" i="1"/>
  <c r="H469" i="1"/>
  <c r="AI178" i="1"/>
  <c r="AG178" i="1"/>
  <c r="AF178" i="1"/>
  <c r="AD178" i="1"/>
  <c r="AC178" i="1"/>
  <c r="AA178" i="1"/>
  <c r="Z178" i="1"/>
  <c r="W178" i="1"/>
  <c r="U178" i="1"/>
  <c r="T178" i="1"/>
  <c r="Q178" i="1"/>
  <c r="O178" i="1"/>
  <c r="N178" i="1"/>
  <c r="L178" i="1"/>
  <c r="K178" i="1"/>
  <c r="I178" i="1"/>
  <c r="H178" i="1"/>
  <c r="AI559" i="1"/>
  <c r="AG559" i="1"/>
  <c r="AF559" i="1"/>
  <c r="AD559" i="1"/>
  <c r="AC559" i="1"/>
  <c r="AA559" i="1"/>
  <c r="Z559" i="1"/>
  <c r="W559" i="1"/>
  <c r="U559" i="1"/>
  <c r="T559" i="1"/>
  <c r="Q559" i="1"/>
  <c r="O559" i="1"/>
  <c r="N559" i="1"/>
  <c r="L559" i="1"/>
  <c r="K559" i="1"/>
  <c r="I559" i="1"/>
  <c r="H559" i="1"/>
  <c r="AI526" i="1"/>
  <c r="AG526" i="1"/>
  <c r="AF526" i="1"/>
  <c r="AD526" i="1"/>
  <c r="AC526" i="1"/>
  <c r="AA526" i="1"/>
  <c r="Z526" i="1"/>
  <c r="W526" i="1"/>
  <c r="U526" i="1"/>
  <c r="T526" i="1"/>
  <c r="Q526" i="1"/>
  <c r="O526" i="1"/>
  <c r="N526" i="1"/>
  <c r="L526" i="1"/>
  <c r="K526" i="1"/>
  <c r="I526" i="1"/>
  <c r="H526" i="1"/>
  <c r="AI475" i="1"/>
  <c r="AG475" i="1"/>
  <c r="AF475" i="1"/>
  <c r="AD475" i="1"/>
  <c r="AC475" i="1"/>
  <c r="AA475" i="1"/>
  <c r="Z475" i="1"/>
  <c r="W475" i="1"/>
  <c r="U475" i="1"/>
  <c r="T475" i="1"/>
  <c r="Q475" i="1"/>
  <c r="O475" i="1"/>
  <c r="N475" i="1"/>
  <c r="L475" i="1"/>
  <c r="K475" i="1"/>
  <c r="I475" i="1"/>
  <c r="H475" i="1"/>
  <c r="AI471" i="1"/>
  <c r="AG471" i="1"/>
  <c r="AF471" i="1"/>
  <c r="AD471" i="1"/>
  <c r="AC471" i="1"/>
  <c r="AA471" i="1"/>
  <c r="Z471" i="1"/>
  <c r="W471" i="1"/>
  <c r="U471" i="1"/>
  <c r="T471" i="1"/>
  <c r="Q471" i="1"/>
  <c r="O471" i="1"/>
  <c r="N471" i="1"/>
  <c r="L471" i="1"/>
  <c r="K471" i="1"/>
  <c r="I471" i="1"/>
  <c r="H471" i="1"/>
  <c r="AI288" i="1"/>
  <c r="AG288" i="1"/>
  <c r="AF288" i="1"/>
  <c r="AD288" i="1"/>
  <c r="AC288" i="1"/>
  <c r="AA288" i="1"/>
  <c r="Z288" i="1"/>
  <c r="W288" i="1"/>
  <c r="U288" i="1"/>
  <c r="T288" i="1"/>
  <c r="Q288" i="1"/>
  <c r="O288" i="1"/>
  <c r="N288" i="1"/>
  <c r="L288" i="1"/>
  <c r="K288" i="1"/>
  <c r="I288" i="1"/>
  <c r="H288" i="1"/>
  <c r="AI52" i="1"/>
  <c r="AG52" i="1"/>
  <c r="AF52" i="1"/>
  <c r="AD52" i="1"/>
  <c r="AC52" i="1"/>
  <c r="AA52" i="1"/>
  <c r="Z52" i="1"/>
  <c r="W52" i="1"/>
  <c r="U52" i="1"/>
  <c r="T52" i="1"/>
  <c r="Q52" i="1"/>
  <c r="O52" i="1"/>
  <c r="N52" i="1"/>
  <c r="L52" i="1"/>
  <c r="K52" i="1"/>
  <c r="I52" i="1"/>
  <c r="H52" i="1"/>
  <c r="AI306" i="1"/>
  <c r="AG306" i="1"/>
  <c r="AF306" i="1"/>
  <c r="AD306" i="1"/>
  <c r="AC306" i="1"/>
  <c r="AA306" i="1"/>
  <c r="Z306" i="1"/>
  <c r="W306" i="1"/>
  <c r="U306" i="1"/>
  <c r="T306" i="1"/>
  <c r="Q306" i="1"/>
  <c r="O306" i="1"/>
  <c r="N306" i="1"/>
  <c r="L306" i="1"/>
  <c r="K306" i="1"/>
  <c r="I306" i="1"/>
  <c r="H306" i="1"/>
  <c r="AI527" i="1"/>
  <c r="AG527" i="1"/>
  <c r="AF527" i="1"/>
  <c r="AD527" i="1"/>
  <c r="AC527" i="1"/>
  <c r="AA527" i="1"/>
  <c r="Z527" i="1"/>
  <c r="W527" i="1"/>
  <c r="U527" i="1"/>
  <c r="T527" i="1"/>
  <c r="Q527" i="1"/>
  <c r="O527" i="1"/>
  <c r="N527" i="1"/>
  <c r="L527" i="1"/>
  <c r="K527" i="1"/>
  <c r="I527" i="1"/>
  <c r="H527" i="1"/>
  <c r="AI334" i="1"/>
  <c r="AG334" i="1"/>
  <c r="AF334" i="1"/>
  <c r="AD334" i="1"/>
  <c r="AC334" i="1"/>
  <c r="AA334" i="1"/>
  <c r="Z334" i="1"/>
  <c r="W334" i="1"/>
  <c r="U334" i="1"/>
  <c r="T334" i="1"/>
  <c r="Q334" i="1"/>
  <c r="O334" i="1"/>
  <c r="N334" i="1"/>
  <c r="L334" i="1"/>
  <c r="K334" i="1"/>
  <c r="I334" i="1"/>
  <c r="H334" i="1"/>
  <c r="AI440" i="1"/>
  <c r="AG440" i="1"/>
  <c r="AF440" i="1"/>
  <c r="AD440" i="1"/>
  <c r="AC440" i="1"/>
  <c r="AA440" i="1"/>
  <c r="Z440" i="1"/>
  <c r="W440" i="1"/>
  <c r="U440" i="1"/>
  <c r="T440" i="1"/>
  <c r="Q440" i="1"/>
  <c r="O440" i="1"/>
  <c r="N440" i="1"/>
  <c r="L440" i="1"/>
  <c r="K440" i="1"/>
  <c r="I440" i="1"/>
  <c r="H440" i="1"/>
  <c r="AI181" i="1"/>
  <c r="AG181" i="1"/>
  <c r="AF181" i="1"/>
  <c r="AD181" i="1"/>
  <c r="AC181" i="1"/>
  <c r="AA181" i="1"/>
  <c r="Z181" i="1"/>
  <c r="W181" i="1"/>
  <c r="U181" i="1"/>
  <c r="T181" i="1"/>
  <c r="Q181" i="1"/>
  <c r="O181" i="1"/>
  <c r="N181" i="1"/>
  <c r="L181" i="1"/>
  <c r="K181" i="1"/>
  <c r="I181" i="1"/>
  <c r="H181" i="1"/>
  <c r="AI143" i="1"/>
  <c r="AG143" i="1"/>
  <c r="AF143" i="1"/>
  <c r="AD143" i="1"/>
  <c r="AC143" i="1"/>
  <c r="AA143" i="1"/>
  <c r="Z143" i="1"/>
  <c r="W143" i="1"/>
  <c r="U143" i="1"/>
  <c r="T143" i="1"/>
  <c r="Q143" i="1"/>
  <c r="O143" i="1"/>
  <c r="N143" i="1"/>
  <c r="L143" i="1"/>
  <c r="K143" i="1"/>
  <c r="I143" i="1"/>
  <c r="H143" i="1"/>
  <c r="AI291" i="1"/>
  <c r="AG291" i="1"/>
  <c r="AF291" i="1"/>
  <c r="AD291" i="1"/>
  <c r="AC291" i="1"/>
  <c r="AA291" i="1"/>
  <c r="Z291" i="1"/>
  <c r="W291" i="1"/>
  <c r="U291" i="1"/>
  <c r="T291" i="1"/>
  <c r="Q291" i="1"/>
  <c r="O291" i="1"/>
  <c r="N291" i="1"/>
  <c r="L291" i="1"/>
  <c r="K291" i="1"/>
  <c r="I291" i="1"/>
  <c r="H291" i="1"/>
  <c r="AI479" i="1"/>
  <c r="AG479" i="1"/>
  <c r="AF479" i="1"/>
  <c r="AD479" i="1"/>
  <c r="AC479" i="1"/>
  <c r="AA479" i="1"/>
  <c r="Z479" i="1"/>
  <c r="W479" i="1"/>
  <c r="U479" i="1"/>
  <c r="T479" i="1"/>
  <c r="Q479" i="1"/>
  <c r="O479" i="1"/>
  <c r="N479" i="1"/>
  <c r="L479" i="1"/>
  <c r="K479" i="1"/>
  <c r="I479" i="1"/>
  <c r="H479" i="1"/>
  <c r="AG411" i="1"/>
  <c r="AF411" i="1"/>
  <c r="AD411" i="1"/>
  <c r="AA411" i="1"/>
  <c r="Z411" i="1"/>
  <c r="U411" i="1"/>
  <c r="T411" i="1"/>
  <c r="Q411" i="1"/>
  <c r="O411" i="1"/>
  <c r="N411" i="1"/>
  <c r="L411" i="1"/>
  <c r="K411" i="1"/>
  <c r="I411" i="1"/>
  <c r="H411" i="1"/>
  <c r="AG250" i="1"/>
  <c r="AF250" i="1"/>
  <c r="AD250" i="1"/>
  <c r="AA250" i="1"/>
  <c r="Z250" i="1"/>
  <c r="U250" i="1"/>
  <c r="T250" i="1"/>
  <c r="Q250" i="1"/>
  <c r="O250" i="1"/>
  <c r="N250" i="1"/>
  <c r="L250" i="1"/>
  <c r="K250" i="1"/>
  <c r="I250" i="1"/>
  <c r="H250" i="1"/>
  <c r="AI151" i="1"/>
  <c r="AG151" i="1"/>
  <c r="AF151" i="1"/>
  <c r="AD151" i="1"/>
  <c r="AC151" i="1"/>
  <c r="AA151" i="1"/>
  <c r="Z151" i="1"/>
  <c r="W151" i="1"/>
  <c r="U151" i="1"/>
  <c r="T151" i="1"/>
  <c r="Q151" i="1"/>
  <c r="O151" i="1"/>
  <c r="N151" i="1"/>
  <c r="L151" i="1"/>
  <c r="K151" i="1"/>
  <c r="I151" i="1"/>
  <c r="H151" i="1"/>
  <c r="AI120" i="1"/>
  <c r="AG120" i="1"/>
  <c r="AF120" i="1"/>
  <c r="AD120" i="1"/>
  <c r="AC120" i="1"/>
  <c r="AA120" i="1"/>
  <c r="Z120" i="1"/>
  <c r="W120" i="1"/>
  <c r="U120" i="1"/>
  <c r="T120" i="1"/>
  <c r="Q120" i="1"/>
  <c r="O120" i="1"/>
  <c r="N120" i="1"/>
  <c r="L120" i="1"/>
  <c r="K120" i="1"/>
  <c r="I120" i="1"/>
  <c r="H120" i="1"/>
  <c r="AI505" i="1"/>
  <c r="AG505" i="1"/>
  <c r="AF505" i="1"/>
  <c r="AD505" i="1"/>
  <c r="AC505" i="1"/>
  <c r="AA505" i="1"/>
  <c r="Z505" i="1"/>
  <c r="W505" i="1"/>
  <c r="U505" i="1"/>
  <c r="T505" i="1"/>
  <c r="Q505" i="1"/>
  <c r="O505" i="1"/>
  <c r="N505" i="1"/>
  <c r="L505" i="1"/>
  <c r="K505" i="1"/>
  <c r="I505" i="1"/>
  <c r="H505" i="1"/>
  <c r="AI448" i="1"/>
  <c r="AG448" i="1"/>
  <c r="AF448" i="1"/>
  <c r="AD448" i="1"/>
  <c r="AC448" i="1"/>
  <c r="AA448" i="1"/>
  <c r="Z448" i="1"/>
  <c r="W448" i="1"/>
  <c r="U448" i="1"/>
  <c r="T448" i="1"/>
  <c r="Q448" i="1"/>
  <c r="O448" i="1"/>
  <c r="N448" i="1"/>
  <c r="L448" i="1"/>
  <c r="K448" i="1"/>
  <c r="I448" i="1"/>
  <c r="H448" i="1"/>
  <c r="AI432" i="1"/>
  <c r="AG432" i="1"/>
  <c r="AF432" i="1"/>
  <c r="AD432" i="1"/>
  <c r="AC432" i="1"/>
  <c r="AA432" i="1"/>
  <c r="Z432" i="1"/>
  <c r="W432" i="1"/>
  <c r="U432" i="1"/>
  <c r="T432" i="1"/>
  <c r="Q432" i="1"/>
  <c r="O432" i="1"/>
  <c r="N432" i="1"/>
  <c r="L432" i="1"/>
  <c r="K432" i="1"/>
  <c r="I432" i="1"/>
  <c r="H432" i="1"/>
  <c r="AI127" i="1"/>
  <c r="AG127" i="1"/>
  <c r="AF127" i="1"/>
  <c r="AD127" i="1"/>
  <c r="AC127" i="1"/>
  <c r="AA127" i="1"/>
  <c r="Z127" i="1"/>
  <c r="W127" i="1"/>
  <c r="U127" i="1"/>
  <c r="T127" i="1"/>
  <c r="Q127" i="1"/>
  <c r="O127" i="1"/>
  <c r="N127" i="1"/>
  <c r="L127" i="1"/>
  <c r="K127" i="1"/>
  <c r="I127" i="1"/>
  <c r="H127" i="1"/>
  <c r="AI496" i="1"/>
  <c r="AG496" i="1"/>
  <c r="AF496" i="1"/>
  <c r="AD496" i="1"/>
  <c r="AC496" i="1"/>
  <c r="AA496" i="1"/>
  <c r="Z496" i="1"/>
  <c r="W496" i="1"/>
  <c r="U496" i="1"/>
  <c r="T496" i="1"/>
  <c r="Q496" i="1"/>
  <c r="O496" i="1"/>
  <c r="N496" i="1"/>
  <c r="L496" i="1"/>
  <c r="K496" i="1"/>
  <c r="I496" i="1"/>
  <c r="H496" i="1"/>
  <c r="AI235" i="1"/>
  <c r="AG235" i="1"/>
  <c r="AF235" i="1"/>
  <c r="AD235" i="1"/>
  <c r="AC235" i="1"/>
  <c r="AA235" i="1"/>
  <c r="Z235" i="1"/>
  <c r="W235" i="1"/>
  <c r="U235" i="1"/>
  <c r="T235" i="1"/>
  <c r="Q235" i="1"/>
  <c r="O235" i="1"/>
  <c r="N235" i="1"/>
  <c r="L235" i="1"/>
  <c r="K235" i="1"/>
  <c r="I235" i="1"/>
  <c r="H235" i="1"/>
  <c r="AI232" i="1"/>
  <c r="AG232" i="1"/>
  <c r="AF232" i="1"/>
  <c r="AD232" i="1"/>
  <c r="AC232" i="1"/>
  <c r="AA232" i="1"/>
  <c r="Z232" i="1"/>
  <c r="W232" i="1"/>
  <c r="U232" i="1"/>
  <c r="T232" i="1"/>
  <c r="Q232" i="1"/>
  <c r="O232" i="1"/>
  <c r="N232" i="1"/>
  <c r="L232" i="1"/>
  <c r="K232" i="1"/>
  <c r="I232" i="1"/>
  <c r="H232" i="1"/>
  <c r="AI88" i="1"/>
  <c r="AG88" i="1"/>
  <c r="AF88" i="1"/>
  <c r="AD88" i="1"/>
  <c r="AC88" i="1"/>
  <c r="AA88" i="1"/>
  <c r="Z88" i="1"/>
  <c r="W88" i="1"/>
  <c r="U88" i="1"/>
  <c r="T88" i="1"/>
  <c r="Q88" i="1"/>
  <c r="O88" i="1"/>
  <c r="N88" i="1"/>
  <c r="L88" i="1"/>
  <c r="K88" i="1"/>
  <c r="I88" i="1"/>
  <c r="H88" i="1"/>
  <c r="AI297" i="1"/>
  <c r="AG297" i="1"/>
  <c r="AF297" i="1"/>
  <c r="AD297" i="1"/>
  <c r="AC297" i="1"/>
  <c r="AA297" i="1"/>
  <c r="Z297" i="1"/>
  <c r="W297" i="1"/>
  <c r="U297" i="1"/>
  <c r="T297" i="1"/>
  <c r="Q297" i="1"/>
  <c r="O297" i="1"/>
  <c r="N297" i="1"/>
  <c r="L297" i="1"/>
  <c r="K297" i="1"/>
  <c r="I297" i="1"/>
  <c r="H297" i="1"/>
  <c r="AI277" i="1"/>
  <c r="AG277" i="1"/>
  <c r="AF277" i="1"/>
  <c r="AD277" i="1"/>
  <c r="AC277" i="1"/>
  <c r="AA277" i="1"/>
  <c r="Z277" i="1"/>
  <c r="W277" i="1"/>
  <c r="U277" i="1"/>
  <c r="T277" i="1"/>
  <c r="Q277" i="1"/>
  <c r="O277" i="1"/>
  <c r="N277" i="1"/>
  <c r="L277" i="1"/>
  <c r="K277" i="1"/>
  <c r="I277" i="1"/>
  <c r="H277" i="1"/>
  <c r="AI513" i="1"/>
  <c r="AG513" i="1"/>
  <c r="AF513" i="1"/>
  <c r="AD513" i="1"/>
  <c r="AC513" i="1"/>
  <c r="AA513" i="1"/>
  <c r="Z513" i="1"/>
  <c r="W513" i="1"/>
  <c r="U513" i="1"/>
  <c r="T513" i="1"/>
  <c r="Q513" i="1"/>
  <c r="O513" i="1"/>
  <c r="N513" i="1"/>
  <c r="L513" i="1"/>
  <c r="K513" i="1"/>
  <c r="I513" i="1"/>
  <c r="H513" i="1"/>
  <c r="AI502" i="1"/>
  <c r="AG502" i="1"/>
  <c r="AF502" i="1"/>
  <c r="AD502" i="1"/>
  <c r="AC502" i="1"/>
  <c r="AA502" i="1"/>
  <c r="Z502" i="1"/>
  <c r="W502" i="1"/>
  <c r="U502" i="1"/>
  <c r="T502" i="1"/>
  <c r="Q502" i="1"/>
  <c r="O502" i="1"/>
  <c r="N502" i="1"/>
  <c r="L502" i="1"/>
  <c r="K502" i="1"/>
  <c r="I502" i="1"/>
  <c r="H502" i="1"/>
  <c r="AI63" i="1"/>
  <c r="AG63" i="1"/>
  <c r="AF63" i="1"/>
  <c r="AD63" i="1"/>
  <c r="AC63" i="1"/>
  <c r="AA63" i="1"/>
  <c r="Z63" i="1"/>
  <c r="W63" i="1"/>
  <c r="U63" i="1"/>
  <c r="T63" i="1"/>
  <c r="Q63" i="1"/>
  <c r="O63" i="1"/>
  <c r="N63" i="1"/>
  <c r="L63" i="1"/>
  <c r="K63" i="1"/>
  <c r="I63" i="1"/>
  <c r="H63" i="1"/>
  <c r="AI379" i="1"/>
  <c r="AG379" i="1"/>
  <c r="AF379" i="1"/>
  <c r="AD379" i="1"/>
  <c r="AC379" i="1"/>
  <c r="AA379" i="1"/>
  <c r="Z379" i="1"/>
  <c r="W379" i="1"/>
  <c r="U379" i="1"/>
  <c r="T379" i="1"/>
  <c r="Q379" i="1"/>
  <c r="O379" i="1"/>
  <c r="N379" i="1"/>
  <c r="L379" i="1"/>
  <c r="K379" i="1"/>
  <c r="I379" i="1"/>
  <c r="H379" i="1"/>
  <c r="AI413" i="1"/>
  <c r="AG413" i="1"/>
  <c r="AF413" i="1"/>
  <c r="AD413" i="1"/>
  <c r="AC413" i="1"/>
  <c r="AA413" i="1"/>
  <c r="Z413" i="1"/>
  <c r="W413" i="1"/>
  <c r="U413" i="1"/>
  <c r="T413" i="1"/>
  <c r="Q413" i="1"/>
  <c r="O413" i="1"/>
  <c r="N413" i="1"/>
  <c r="L413" i="1"/>
  <c r="K413" i="1"/>
  <c r="I413" i="1"/>
  <c r="H413" i="1"/>
  <c r="AI102" i="1"/>
  <c r="AG102" i="1"/>
  <c r="AF102" i="1"/>
  <c r="AD102" i="1"/>
  <c r="AC102" i="1"/>
  <c r="AA102" i="1"/>
  <c r="Z102" i="1"/>
  <c r="W102" i="1"/>
  <c r="U102" i="1"/>
  <c r="T102" i="1"/>
  <c r="Q102" i="1"/>
  <c r="O102" i="1"/>
  <c r="N102" i="1"/>
  <c r="L102" i="1"/>
  <c r="K102" i="1"/>
  <c r="I102" i="1"/>
  <c r="H102" i="1"/>
  <c r="AI441" i="1"/>
  <c r="AG441" i="1"/>
  <c r="AF441" i="1"/>
  <c r="AD441" i="1"/>
  <c r="AC441" i="1"/>
  <c r="AA441" i="1"/>
  <c r="Z441" i="1"/>
  <c r="W441" i="1"/>
  <c r="U441" i="1"/>
  <c r="T441" i="1"/>
  <c r="Q441" i="1"/>
  <c r="O441" i="1"/>
  <c r="N441" i="1"/>
  <c r="L441" i="1"/>
  <c r="K441" i="1"/>
  <c r="I441" i="1"/>
  <c r="H441" i="1"/>
  <c r="AI541" i="1"/>
  <c r="AG541" i="1"/>
  <c r="AF541" i="1"/>
  <c r="AD541" i="1"/>
  <c r="AC541" i="1"/>
  <c r="AA541" i="1"/>
  <c r="Z541" i="1"/>
  <c r="W541" i="1"/>
  <c r="U541" i="1"/>
  <c r="T541" i="1"/>
  <c r="Q541" i="1"/>
  <c r="O541" i="1"/>
  <c r="N541" i="1"/>
  <c r="L541" i="1"/>
  <c r="K541" i="1"/>
  <c r="I541" i="1"/>
  <c r="H541" i="1"/>
  <c r="AI563" i="1"/>
  <c r="AG563" i="1"/>
  <c r="AF563" i="1"/>
  <c r="AD563" i="1"/>
  <c r="AC563" i="1"/>
  <c r="AA563" i="1"/>
  <c r="Z563" i="1"/>
  <c r="W563" i="1"/>
  <c r="U563" i="1"/>
  <c r="T563" i="1"/>
  <c r="Q563" i="1"/>
  <c r="O563" i="1"/>
  <c r="N563" i="1"/>
  <c r="L563" i="1"/>
  <c r="K563" i="1"/>
  <c r="I563" i="1"/>
  <c r="H563" i="1"/>
  <c r="AI170" i="1"/>
  <c r="AG170" i="1"/>
  <c r="AF170" i="1"/>
  <c r="AD170" i="1"/>
  <c r="AC170" i="1"/>
  <c r="AA170" i="1"/>
  <c r="Z170" i="1"/>
  <c r="W170" i="1"/>
  <c r="U170" i="1"/>
  <c r="T170" i="1"/>
  <c r="Q170" i="1"/>
  <c r="O170" i="1"/>
  <c r="N170" i="1"/>
  <c r="L170" i="1"/>
  <c r="K170" i="1"/>
  <c r="I170" i="1"/>
  <c r="H170" i="1"/>
  <c r="AI364" i="1"/>
  <c r="AG364" i="1"/>
  <c r="AF364" i="1"/>
  <c r="AD364" i="1"/>
  <c r="AC364" i="1"/>
  <c r="AA364" i="1"/>
  <c r="Z364" i="1"/>
  <c r="W364" i="1"/>
  <c r="U364" i="1"/>
  <c r="T364" i="1"/>
  <c r="Q364" i="1"/>
  <c r="O364" i="1"/>
  <c r="N364" i="1"/>
  <c r="L364" i="1"/>
  <c r="K364" i="1"/>
  <c r="I364" i="1"/>
  <c r="H364" i="1"/>
  <c r="AI186" i="1"/>
  <c r="AG186" i="1"/>
  <c r="AF186" i="1"/>
  <c r="AD186" i="1"/>
  <c r="AC186" i="1"/>
  <c r="AA186" i="1"/>
  <c r="Z186" i="1"/>
  <c r="W186" i="1"/>
  <c r="U186" i="1"/>
  <c r="T186" i="1"/>
  <c r="Q186" i="1"/>
  <c r="O186" i="1"/>
  <c r="N186" i="1"/>
  <c r="L186" i="1"/>
  <c r="K186" i="1"/>
  <c r="I186" i="1"/>
  <c r="H186" i="1"/>
  <c r="AI360" i="1"/>
  <c r="AG360" i="1"/>
  <c r="AF360" i="1"/>
  <c r="AD360" i="1"/>
  <c r="AC360" i="1"/>
  <c r="AA360" i="1"/>
  <c r="Z360" i="1"/>
  <c r="W360" i="1"/>
  <c r="U360" i="1"/>
  <c r="T360" i="1"/>
  <c r="Q360" i="1"/>
  <c r="O360" i="1"/>
  <c r="N360" i="1"/>
  <c r="L360" i="1"/>
  <c r="K360" i="1"/>
  <c r="I360" i="1"/>
  <c r="H360" i="1"/>
  <c r="AI48" i="1"/>
  <c r="AG48" i="1"/>
  <c r="AF48" i="1"/>
  <c r="AD48" i="1"/>
  <c r="AC48" i="1"/>
  <c r="AA48" i="1"/>
  <c r="Z48" i="1"/>
  <c r="W48" i="1"/>
  <c r="U48" i="1"/>
  <c r="T48" i="1"/>
  <c r="Q48" i="1"/>
  <c r="O48" i="1"/>
  <c r="N48" i="1"/>
  <c r="L48" i="1"/>
  <c r="K48" i="1"/>
  <c r="I48" i="1"/>
  <c r="H48" i="1"/>
  <c r="AI134" i="1"/>
  <c r="AG134" i="1"/>
  <c r="AF134" i="1"/>
  <c r="AD134" i="1"/>
  <c r="AC134" i="1"/>
  <c r="AA134" i="1"/>
  <c r="Z134" i="1"/>
  <c r="W134" i="1"/>
  <c r="U134" i="1"/>
  <c r="T134" i="1"/>
  <c r="Q134" i="1"/>
  <c r="O134" i="1"/>
  <c r="N134" i="1"/>
  <c r="L134" i="1"/>
  <c r="K134" i="1"/>
  <c r="I134" i="1"/>
  <c r="H134" i="1"/>
  <c r="AI343" i="1"/>
  <c r="AG343" i="1"/>
  <c r="AF343" i="1"/>
  <c r="AD343" i="1"/>
  <c r="AC343" i="1"/>
  <c r="AA343" i="1"/>
  <c r="Z343" i="1"/>
  <c r="W343" i="1"/>
  <c r="U343" i="1"/>
  <c r="T343" i="1"/>
  <c r="Q343" i="1"/>
  <c r="O343" i="1"/>
  <c r="N343" i="1"/>
  <c r="L343" i="1"/>
  <c r="K343" i="1"/>
  <c r="I343" i="1"/>
  <c r="H343" i="1"/>
  <c r="AI369" i="1"/>
  <c r="AG369" i="1"/>
  <c r="AF369" i="1"/>
  <c r="AD369" i="1"/>
  <c r="AC369" i="1"/>
  <c r="AA369" i="1"/>
  <c r="Z369" i="1"/>
  <c r="W369" i="1"/>
  <c r="U369" i="1"/>
  <c r="T369" i="1"/>
  <c r="Q369" i="1"/>
  <c r="O369" i="1"/>
  <c r="N369" i="1"/>
  <c r="L369" i="1"/>
  <c r="K369" i="1"/>
  <c r="I369" i="1"/>
  <c r="H369" i="1"/>
  <c r="AI382" i="1"/>
  <c r="AG382" i="1"/>
  <c r="AF382" i="1"/>
  <c r="AD382" i="1"/>
  <c r="AC382" i="1"/>
  <c r="AA382" i="1"/>
  <c r="Z382" i="1"/>
  <c r="W382" i="1"/>
  <c r="U382" i="1"/>
  <c r="T382" i="1"/>
  <c r="Q382" i="1"/>
  <c r="O382" i="1"/>
  <c r="N382" i="1"/>
  <c r="L382" i="1"/>
  <c r="K382" i="1"/>
  <c r="I382" i="1"/>
  <c r="H382" i="1"/>
  <c r="AI417" i="1"/>
  <c r="AG417" i="1"/>
  <c r="AF417" i="1"/>
  <c r="AD417" i="1"/>
  <c r="AC417" i="1"/>
  <c r="AA417" i="1"/>
  <c r="Z417" i="1"/>
  <c r="W417" i="1"/>
  <c r="U417" i="1"/>
  <c r="T417" i="1"/>
  <c r="Q417" i="1"/>
  <c r="O417" i="1"/>
  <c r="N417" i="1"/>
  <c r="L417" i="1"/>
  <c r="K417" i="1"/>
  <c r="I417" i="1"/>
  <c r="H417" i="1"/>
  <c r="AI416" i="1"/>
  <c r="AG416" i="1"/>
  <c r="AF416" i="1"/>
  <c r="AD416" i="1"/>
  <c r="AC416" i="1"/>
  <c r="AA416" i="1"/>
  <c r="Z416" i="1"/>
  <c r="W416" i="1"/>
  <c r="U416" i="1"/>
  <c r="T416" i="1"/>
  <c r="Q416" i="1"/>
  <c r="O416" i="1"/>
  <c r="N416" i="1"/>
  <c r="L416" i="1"/>
  <c r="K416" i="1"/>
  <c r="I416" i="1"/>
  <c r="H416" i="1"/>
  <c r="AI374" i="1"/>
  <c r="AG374" i="1"/>
  <c r="AF374" i="1"/>
  <c r="AD374" i="1"/>
  <c r="AC374" i="1"/>
  <c r="AA374" i="1"/>
  <c r="Z374" i="1"/>
  <c r="W374" i="1"/>
  <c r="U374" i="1"/>
  <c r="T374" i="1"/>
  <c r="Q374" i="1"/>
  <c r="O374" i="1"/>
  <c r="N374" i="1"/>
  <c r="L374" i="1"/>
  <c r="K374" i="1"/>
  <c r="I374" i="1"/>
  <c r="H374" i="1"/>
  <c r="AI44" i="1"/>
  <c r="AG44" i="1"/>
  <c r="AF44" i="1"/>
  <c r="AD44" i="1"/>
  <c r="AC44" i="1"/>
  <c r="AA44" i="1"/>
  <c r="Z44" i="1"/>
  <c r="W44" i="1"/>
  <c r="U44" i="1"/>
  <c r="T44" i="1"/>
  <c r="Q44" i="1"/>
  <c r="O44" i="1"/>
  <c r="N44" i="1"/>
  <c r="L44" i="1"/>
  <c r="K44" i="1"/>
  <c r="I44" i="1"/>
  <c r="H44" i="1"/>
  <c r="AI58" i="1"/>
  <c r="AG58" i="1"/>
  <c r="AF58" i="1"/>
  <c r="AD58" i="1"/>
  <c r="AC58" i="1"/>
  <c r="AA58" i="1"/>
  <c r="Z58" i="1"/>
  <c r="W58" i="1"/>
  <c r="U58" i="1"/>
  <c r="T58" i="1"/>
  <c r="Q58" i="1"/>
  <c r="O58" i="1"/>
  <c r="N58" i="1"/>
  <c r="L58" i="1"/>
  <c r="K58" i="1"/>
  <c r="I58" i="1"/>
  <c r="H58" i="1"/>
  <c r="AI335" i="1"/>
  <c r="AG335" i="1"/>
  <c r="AF335" i="1"/>
  <c r="AD335" i="1"/>
  <c r="AC335" i="1"/>
  <c r="AA335" i="1"/>
  <c r="Z335" i="1"/>
  <c r="W335" i="1"/>
  <c r="U335" i="1"/>
  <c r="T335" i="1"/>
  <c r="Q335" i="1"/>
  <c r="O335" i="1"/>
  <c r="N335" i="1"/>
  <c r="L335" i="1"/>
  <c r="K335" i="1"/>
  <c r="I335" i="1"/>
  <c r="H335" i="1"/>
  <c r="AI244" i="1"/>
  <c r="AG244" i="1"/>
  <c r="AF244" i="1"/>
  <c r="AD244" i="1"/>
  <c r="AC244" i="1"/>
  <c r="AA244" i="1"/>
  <c r="Z244" i="1"/>
  <c r="W244" i="1"/>
  <c r="U244" i="1"/>
  <c r="T244" i="1"/>
  <c r="Q244" i="1"/>
  <c r="O244" i="1"/>
  <c r="N244" i="1"/>
  <c r="L244" i="1"/>
  <c r="K244" i="1"/>
  <c r="I244" i="1"/>
  <c r="H244" i="1"/>
  <c r="AI285" i="1"/>
  <c r="AG285" i="1"/>
  <c r="AF285" i="1"/>
  <c r="AD285" i="1"/>
  <c r="AC285" i="1"/>
  <c r="AA285" i="1"/>
  <c r="Z285" i="1"/>
  <c r="X285" i="1"/>
  <c r="W285" i="1"/>
  <c r="U285" i="1"/>
  <c r="T285" i="1"/>
  <c r="Q285" i="1"/>
  <c r="O285" i="1"/>
  <c r="N285" i="1"/>
  <c r="L285" i="1"/>
  <c r="K285" i="1"/>
  <c r="I285" i="1"/>
  <c r="H285" i="1"/>
  <c r="AI64" i="1"/>
  <c r="AG64" i="1"/>
  <c r="AF64" i="1"/>
  <c r="AD64" i="1"/>
  <c r="AC64" i="1"/>
  <c r="AA64" i="1"/>
  <c r="Z64" i="1"/>
  <c r="W64" i="1"/>
  <c r="U64" i="1"/>
  <c r="T64" i="1"/>
  <c r="Q64" i="1"/>
  <c r="O64" i="1"/>
  <c r="N64" i="1"/>
  <c r="L64" i="1"/>
  <c r="K64" i="1"/>
  <c r="I64" i="1"/>
  <c r="H64" i="1"/>
  <c r="AI117" i="1"/>
  <c r="AG117" i="1"/>
  <c r="AF117" i="1"/>
  <c r="AD117" i="1"/>
  <c r="AC117" i="1"/>
  <c r="AA117" i="1"/>
  <c r="Z117" i="1"/>
  <c r="W117" i="1"/>
  <c r="U117" i="1"/>
  <c r="T117" i="1"/>
  <c r="Q117" i="1"/>
  <c r="O117" i="1"/>
  <c r="N117" i="1"/>
  <c r="L117" i="1"/>
  <c r="K117" i="1"/>
  <c r="I117" i="1"/>
  <c r="H117" i="1"/>
  <c r="AI199" i="1"/>
  <c r="AG199" i="1"/>
  <c r="AF199" i="1"/>
  <c r="AD199" i="1"/>
  <c r="AC199" i="1"/>
  <c r="AA199" i="1"/>
  <c r="Z199" i="1"/>
  <c r="W199" i="1"/>
  <c r="U199" i="1"/>
  <c r="T199" i="1"/>
  <c r="Q199" i="1"/>
  <c r="O199" i="1"/>
  <c r="N199" i="1"/>
  <c r="L199" i="1"/>
  <c r="K199" i="1"/>
  <c r="I199" i="1"/>
  <c r="H199" i="1"/>
  <c r="AI319" i="1"/>
  <c r="AG319" i="1"/>
  <c r="AF319" i="1"/>
  <c r="AD319" i="1"/>
  <c r="AC319" i="1"/>
  <c r="AA319" i="1"/>
  <c r="Z319" i="1"/>
  <c r="W319" i="1"/>
  <c r="U319" i="1"/>
  <c r="T319" i="1"/>
  <c r="Q319" i="1"/>
  <c r="O319" i="1"/>
  <c r="N319" i="1"/>
  <c r="L319" i="1"/>
  <c r="K319" i="1"/>
  <c r="I319" i="1"/>
  <c r="H319" i="1"/>
  <c r="AI290" i="1"/>
  <c r="AG290" i="1"/>
  <c r="AF290" i="1"/>
  <c r="AD290" i="1"/>
  <c r="AC290" i="1"/>
  <c r="AA290" i="1"/>
  <c r="Z290" i="1"/>
  <c r="X290" i="1"/>
  <c r="W290" i="1"/>
  <c r="U290" i="1"/>
  <c r="T290" i="1"/>
  <c r="Q290" i="1"/>
  <c r="O290" i="1"/>
  <c r="N290" i="1"/>
  <c r="L290" i="1"/>
  <c r="K290" i="1"/>
  <c r="I290" i="1"/>
  <c r="H290" i="1"/>
  <c r="AJ233" i="1"/>
  <c r="AI233" i="1"/>
  <c r="AG233" i="1"/>
  <c r="AF233" i="1"/>
  <c r="AD233" i="1"/>
  <c r="AC233" i="1"/>
  <c r="AA233" i="1"/>
  <c r="Z233" i="1"/>
  <c r="W233" i="1"/>
  <c r="U233" i="1"/>
  <c r="T233" i="1"/>
  <c r="Q233" i="1"/>
  <c r="O233" i="1"/>
  <c r="N233" i="1"/>
  <c r="L233" i="1"/>
  <c r="K233" i="1"/>
  <c r="I233" i="1"/>
  <c r="H233" i="1"/>
  <c r="AI511" i="1"/>
  <c r="AG511" i="1"/>
  <c r="AF511" i="1"/>
  <c r="AD511" i="1"/>
  <c r="AC511" i="1"/>
  <c r="AA511" i="1"/>
  <c r="Z511" i="1"/>
  <c r="W511" i="1"/>
  <c r="U511" i="1"/>
  <c r="T511" i="1"/>
  <c r="Q511" i="1"/>
  <c r="O511" i="1"/>
  <c r="N511" i="1"/>
  <c r="L511" i="1"/>
  <c r="K511" i="1"/>
  <c r="I511" i="1"/>
  <c r="H511" i="1"/>
  <c r="AI381" i="1"/>
  <c r="AG381" i="1"/>
  <c r="AF381" i="1"/>
  <c r="AD381" i="1"/>
  <c r="AC381" i="1"/>
  <c r="AA381" i="1"/>
  <c r="Z381" i="1"/>
  <c r="X381" i="1"/>
  <c r="W381" i="1"/>
  <c r="U381" i="1"/>
  <c r="T381" i="1"/>
  <c r="Q381" i="1"/>
  <c r="O381" i="1"/>
  <c r="N381" i="1"/>
  <c r="L381" i="1"/>
  <c r="K381" i="1"/>
  <c r="I381" i="1"/>
  <c r="H381" i="1"/>
  <c r="AJ125" i="1"/>
  <c r="AI125" i="1"/>
  <c r="AG125" i="1"/>
  <c r="AF125" i="1"/>
  <c r="AD125" i="1"/>
  <c r="AC125" i="1"/>
  <c r="AA125" i="1"/>
  <c r="Z125" i="1"/>
  <c r="W125" i="1"/>
  <c r="U125" i="1"/>
  <c r="T125" i="1"/>
  <c r="Q125" i="1"/>
  <c r="O125" i="1"/>
  <c r="N125" i="1"/>
  <c r="L125" i="1"/>
  <c r="K125" i="1"/>
  <c r="I125" i="1"/>
  <c r="H125" i="1"/>
  <c r="AI248" i="1"/>
  <c r="AG248" i="1"/>
  <c r="AF248" i="1"/>
  <c r="AD248" i="1"/>
  <c r="AC248" i="1"/>
  <c r="AA248" i="1"/>
  <c r="Z248" i="1"/>
  <c r="W248" i="1"/>
  <c r="U248" i="1"/>
  <c r="T248" i="1"/>
  <c r="Q248" i="1"/>
  <c r="O248" i="1"/>
  <c r="N248" i="1"/>
  <c r="L248" i="1"/>
  <c r="K248" i="1"/>
  <c r="I248" i="1"/>
  <c r="H248" i="1"/>
  <c r="AI97" i="1"/>
  <c r="AG97" i="1"/>
  <c r="AF97" i="1"/>
  <c r="AD97" i="1"/>
  <c r="AC97" i="1"/>
  <c r="AA97" i="1"/>
  <c r="Z97" i="1"/>
  <c r="X97" i="1"/>
  <c r="W97" i="1"/>
  <c r="U97" i="1"/>
  <c r="T97" i="1"/>
  <c r="Q97" i="1"/>
  <c r="O97" i="1"/>
  <c r="N97" i="1"/>
  <c r="L97" i="1"/>
  <c r="K97" i="1"/>
  <c r="I97" i="1"/>
  <c r="H97" i="1"/>
  <c r="AJ24" i="1"/>
  <c r="AI24" i="1"/>
  <c r="AG24" i="1"/>
  <c r="AF24" i="1"/>
  <c r="AD24" i="1"/>
  <c r="AC24" i="1"/>
  <c r="AA24" i="1"/>
  <c r="Z24" i="1"/>
  <c r="W24" i="1"/>
  <c r="U24" i="1"/>
  <c r="T24" i="1"/>
  <c r="Q24" i="1"/>
  <c r="O24" i="1"/>
  <c r="N24" i="1"/>
  <c r="L24" i="1"/>
  <c r="K24" i="1"/>
  <c r="I24" i="1"/>
  <c r="H24" i="1"/>
  <c r="AI83" i="1"/>
  <c r="AG83" i="1"/>
  <c r="AF83" i="1"/>
  <c r="AD83" i="1"/>
  <c r="AC83" i="1"/>
  <c r="AA83" i="1"/>
  <c r="Z83" i="1"/>
  <c r="W83" i="1"/>
  <c r="U83" i="1"/>
  <c r="T83" i="1"/>
  <c r="Q83" i="1"/>
  <c r="O83" i="1"/>
  <c r="N83" i="1"/>
  <c r="L83" i="1"/>
  <c r="K83" i="1"/>
  <c r="I83" i="1"/>
  <c r="H83" i="1"/>
  <c r="AI337" i="1"/>
  <c r="AG337" i="1"/>
  <c r="AF337" i="1"/>
  <c r="AD337" i="1"/>
  <c r="AC337" i="1"/>
  <c r="AA337" i="1"/>
  <c r="Z337" i="1"/>
  <c r="X337" i="1"/>
  <c r="W337" i="1"/>
  <c r="U337" i="1"/>
  <c r="T337" i="1"/>
  <c r="Q337" i="1"/>
  <c r="O337" i="1"/>
  <c r="N337" i="1"/>
  <c r="L337" i="1"/>
  <c r="K337" i="1"/>
  <c r="I337" i="1"/>
  <c r="H337" i="1"/>
  <c r="AJ200" i="1"/>
  <c r="AI200" i="1"/>
  <c r="AG200" i="1"/>
  <c r="AF200" i="1"/>
  <c r="AD200" i="1"/>
  <c r="AC200" i="1"/>
  <c r="AA200" i="1"/>
  <c r="Z200" i="1"/>
  <c r="W200" i="1"/>
  <c r="U200" i="1"/>
  <c r="T200" i="1"/>
  <c r="Q200" i="1"/>
  <c r="O200" i="1"/>
  <c r="N200" i="1"/>
  <c r="L200" i="1"/>
  <c r="K200" i="1"/>
  <c r="I200" i="1"/>
  <c r="H200" i="1"/>
  <c r="AI356" i="1"/>
  <c r="AG356" i="1"/>
  <c r="AF356" i="1"/>
  <c r="AD356" i="1"/>
  <c r="AC356" i="1"/>
  <c r="AA356" i="1"/>
  <c r="Z356" i="1"/>
  <c r="W356" i="1"/>
  <c r="U356" i="1"/>
  <c r="T356" i="1"/>
  <c r="Q356" i="1"/>
  <c r="O356" i="1"/>
  <c r="N356" i="1"/>
  <c r="L356" i="1"/>
  <c r="K356" i="1"/>
  <c r="I356" i="1"/>
  <c r="H356" i="1"/>
  <c r="AI410" i="1"/>
  <c r="AG410" i="1"/>
  <c r="AF410" i="1"/>
  <c r="AD410" i="1"/>
  <c r="AC410" i="1"/>
  <c r="AA410" i="1"/>
  <c r="Z410" i="1"/>
  <c r="W410" i="1"/>
  <c r="U410" i="1"/>
  <c r="T410" i="1"/>
  <c r="Q410" i="1"/>
  <c r="O410" i="1"/>
  <c r="N410" i="1"/>
  <c r="L410" i="1"/>
  <c r="K410" i="1"/>
  <c r="I410" i="1"/>
  <c r="H410" i="1"/>
  <c r="AI32" i="1"/>
  <c r="AG32" i="1"/>
  <c r="AF32" i="1"/>
  <c r="AD32" i="1"/>
  <c r="AC32" i="1"/>
  <c r="AA32" i="1"/>
  <c r="Z32" i="1"/>
  <c r="W32" i="1"/>
  <c r="U32" i="1"/>
  <c r="T32" i="1"/>
  <c r="Q32" i="1"/>
  <c r="O32" i="1"/>
  <c r="N32" i="1"/>
  <c r="L32" i="1"/>
  <c r="K32" i="1"/>
  <c r="I32" i="1"/>
  <c r="H32" i="1"/>
  <c r="AI437" i="1"/>
  <c r="AG437" i="1"/>
  <c r="AF437" i="1"/>
  <c r="AD437" i="1"/>
  <c r="AC437" i="1"/>
  <c r="AA437" i="1"/>
  <c r="Z437" i="1"/>
  <c r="W437" i="1"/>
  <c r="U437" i="1"/>
  <c r="T437" i="1"/>
  <c r="Q437" i="1"/>
  <c r="O437" i="1"/>
  <c r="N437" i="1"/>
  <c r="L437" i="1"/>
  <c r="K437" i="1"/>
  <c r="I437" i="1"/>
  <c r="H437" i="1"/>
  <c r="AI315" i="1"/>
  <c r="AG315" i="1"/>
  <c r="AF315" i="1"/>
  <c r="AD315" i="1"/>
  <c r="AC315" i="1"/>
  <c r="AA315" i="1"/>
  <c r="Z315" i="1"/>
  <c r="W315" i="1"/>
  <c r="U315" i="1"/>
  <c r="T315" i="1"/>
  <c r="Q315" i="1"/>
  <c r="O315" i="1"/>
  <c r="N315" i="1"/>
  <c r="L315" i="1"/>
  <c r="K315" i="1"/>
  <c r="I315" i="1"/>
  <c r="H315" i="1"/>
  <c r="AI367" i="1"/>
  <c r="AG367" i="1"/>
  <c r="AF367" i="1"/>
  <c r="AD367" i="1"/>
  <c r="AC367" i="1"/>
  <c r="AA367" i="1"/>
  <c r="Z367" i="1"/>
  <c r="W367" i="1"/>
  <c r="U367" i="1"/>
  <c r="T367" i="1"/>
  <c r="Q367" i="1"/>
  <c r="O367" i="1"/>
  <c r="N367" i="1"/>
  <c r="L367" i="1"/>
  <c r="K367" i="1"/>
  <c r="I367" i="1"/>
  <c r="H367" i="1"/>
  <c r="AI490" i="1"/>
  <c r="AG490" i="1"/>
  <c r="AF490" i="1"/>
  <c r="AD490" i="1"/>
  <c r="AC490" i="1"/>
  <c r="AA490" i="1"/>
  <c r="Z490" i="1"/>
  <c r="W490" i="1"/>
  <c r="U490" i="1"/>
  <c r="T490" i="1"/>
  <c r="Q490" i="1"/>
  <c r="O490" i="1"/>
  <c r="N490" i="1"/>
  <c r="L490" i="1"/>
  <c r="K490" i="1"/>
  <c r="I490" i="1"/>
  <c r="H490" i="1"/>
  <c r="AI222" i="1"/>
  <c r="AG222" i="1"/>
  <c r="AF222" i="1"/>
  <c r="AD222" i="1"/>
  <c r="AC222" i="1"/>
  <c r="AA222" i="1"/>
  <c r="Z222" i="1"/>
  <c r="W222" i="1"/>
  <c r="U222" i="1"/>
  <c r="T222" i="1"/>
  <c r="Q222" i="1"/>
  <c r="O222" i="1"/>
  <c r="N222" i="1"/>
  <c r="L222" i="1"/>
  <c r="K222" i="1"/>
  <c r="I222" i="1"/>
  <c r="H222" i="1"/>
  <c r="AI453" i="1"/>
  <c r="AG453" i="1"/>
  <c r="AF453" i="1"/>
  <c r="AD453" i="1"/>
  <c r="AC453" i="1"/>
  <c r="AA453" i="1"/>
  <c r="Z453" i="1"/>
  <c r="W453" i="1"/>
  <c r="U453" i="1"/>
  <c r="T453" i="1"/>
  <c r="Q453" i="1"/>
  <c r="O453" i="1"/>
  <c r="N453" i="1"/>
  <c r="L453" i="1"/>
  <c r="K453" i="1"/>
  <c r="I453" i="1"/>
  <c r="H453" i="1"/>
  <c r="AI358" i="1"/>
  <c r="AG358" i="1"/>
  <c r="AF358" i="1"/>
  <c r="AD358" i="1"/>
  <c r="AC358" i="1"/>
  <c r="AA358" i="1"/>
  <c r="Z358" i="1"/>
  <c r="W358" i="1"/>
  <c r="U358" i="1"/>
  <c r="T358" i="1"/>
  <c r="Q358" i="1"/>
  <c r="O358" i="1"/>
  <c r="N358" i="1"/>
  <c r="L358" i="1"/>
  <c r="K358" i="1"/>
  <c r="I358" i="1"/>
  <c r="H358" i="1"/>
  <c r="AI324" i="1"/>
  <c r="AG324" i="1"/>
  <c r="AF324" i="1"/>
  <c r="AD324" i="1"/>
  <c r="AC324" i="1"/>
  <c r="AA324" i="1"/>
  <c r="Z324" i="1"/>
  <c r="W324" i="1"/>
  <c r="U324" i="1"/>
  <c r="T324" i="1"/>
  <c r="Q324" i="1"/>
  <c r="O324" i="1"/>
  <c r="N324" i="1"/>
  <c r="L324" i="1"/>
  <c r="K324" i="1"/>
  <c r="I324" i="1"/>
  <c r="H324" i="1"/>
  <c r="AI474" i="1"/>
  <c r="AG474" i="1"/>
  <c r="AF474" i="1"/>
  <c r="AD474" i="1"/>
  <c r="AC474" i="1"/>
  <c r="AA474" i="1"/>
  <c r="Z474" i="1"/>
  <c r="W474" i="1"/>
  <c r="U474" i="1"/>
  <c r="T474" i="1"/>
  <c r="Q474" i="1"/>
  <c r="O474" i="1"/>
  <c r="N474" i="1"/>
  <c r="L474" i="1"/>
  <c r="K474" i="1"/>
  <c r="I474" i="1"/>
  <c r="H474" i="1"/>
  <c r="AI389" i="1"/>
  <c r="AG389" i="1"/>
  <c r="AF389" i="1"/>
  <c r="AD389" i="1"/>
  <c r="AC389" i="1"/>
  <c r="AA389" i="1"/>
  <c r="Z389" i="1"/>
  <c r="W389" i="1"/>
  <c r="U389" i="1"/>
  <c r="T389" i="1"/>
  <c r="Q389" i="1"/>
  <c r="O389" i="1"/>
  <c r="N389" i="1"/>
  <c r="L389" i="1"/>
  <c r="K389" i="1"/>
  <c r="I389" i="1"/>
  <c r="H389" i="1"/>
  <c r="AI569" i="1"/>
  <c r="AG569" i="1"/>
  <c r="AF569" i="1"/>
  <c r="AD569" i="1"/>
  <c r="AC569" i="1"/>
  <c r="AA569" i="1"/>
  <c r="Z569" i="1"/>
  <c r="W569" i="1"/>
  <c r="U569" i="1"/>
  <c r="T569" i="1"/>
  <c r="Q569" i="1"/>
  <c r="O569" i="1"/>
  <c r="N569" i="1"/>
  <c r="L569" i="1"/>
  <c r="K569" i="1"/>
  <c r="I569" i="1"/>
  <c r="H569" i="1"/>
  <c r="AI451" i="1"/>
  <c r="AG451" i="1"/>
  <c r="AF451" i="1"/>
  <c r="AD451" i="1"/>
  <c r="AC451" i="1"/>
  <c r="AA451" i="1"/>
  <c r="Z451" i="1"/>
  <c r="W451" i="1"/>
  <c r="U451" i="1"/>
  <c r="T451" i="1"/>
  <c r="Q451" i="1"/>
  <c r="O451" i="1"/>
  <c r="N451" i="1"/>
  <c r="L451" i="1"/>
  <c r="K451" i="1"/>
  <c r="I451" i="1"/>
  <c r="H451" i="1"/>
  <c r="AI105" i="1"/>
  <c r="AG105" i="1"/>
  <c r="AF105" i="1"/>
  <c r="AD105" i="1"/>
  <c r="AC105" i="1"/>
  <c r="AA105" i="1"/>
  <c r="Z105" i="1"/>
  <c r="W105" i="1"/>
  <c r="U105" i="1"/>
  <c r="T105" i="1"/>
  <c r="Q105" i="1"/>
  <c r="O105" i="1"/>
  <c r="N105" i="1"/>
  <c r="L105" i="1"/>
  <c r="K105" i="1"/>
  <c r="I105" i="1"/>
  <c r="H105" i="1"/>
  <c r="AI139" i="1"/>
  <c r="AG139" i="1"/>
  <c r="AF139" i="1"/>
  <c r="AD139" i="1"/>
  <c r="AC139" i="1"/>
  <c r="AA139" i="1"/>
  <c r="Z139" i="1"/>
  <c r="W139" i="1"/>
  <c r="U139" i="1"/>
  <c r="T139" i="1"/>
  <c r="Q139" i="1"/>
  <c r="O139" i="1"/>
  <c r="N139" i="1"/>
  <c r="L139" i="1"/>
  <c r="K139" i="1"/>
  <c r="I139" i="1"/>
  <c r="H139" i="1"/>
  <c r="AI436" i="1"/>
  <c r="AG436" i="1"/>
  <c r="AF436" i="1"/>
  <c r="AD436" i="1"/>
  <c r="AC436" i="1"/>
  <c r="AA436" i="1"/>
  <c r="Z436" i="1"/>
  <c r="W436" i="1"/>
  <c r="U436" i="1"/>
  <c r="T436" i="1"/>
  <c r="Q436" i="1"/>
  <c r="O436" i="1"/>
  <c r="N436" i="1"/>
  <c r="L436" i="1"/>
  <c r="K436" i="1"/>
  <c r="I436" i="1"/>
  <c r="H436" i="1"/>
  <c r="AI481" i="1"/>
  <c r="AG481" i="1"/>
  <c r="AF481" i="1"/>
  <c r="AD481" i="1"/>
  <c r="AC481" i="1"/>
  <c r="AA481" i="1"/>
  <c r="Z481" i="1"/>
  <c r="W481" i="1"/>
  <c r="U481" i="1"/>
  <c r="T481" i="1"/>
  <c r="Q481" i="1"/>
  <c r="O481" i="1"/>
  <c r="N481" i="1"/>
  <c r="L481" i="1"/>
  <c r="K481" i="1"/>
  <c r="I481" i="1"/>
  <c r="H481" i="1"/>
  <c r="AI172" i="1"/>
  <c r="AG172" i="1"/>
  <c r="AF172" i="1"/>
  <c r="AD172" i="1"/>
  <c r="AC172" i="1"/>
  <c r="AA172" i="1"/>
  <c r="Z172" i="1"/>
  <c r="W172" i="1"/>
  <c r="U172" i="1"/>
  <c r="T172" i="1"/>
  <c r="Q172" i="1"/>
  <c r="O172" i="1"/>
  <c r="N172" i="1"/>
  <c r="L172" i="1"/>
  <c r="K172" i="1"/>
  <c r="I172" i="1"/>
  <c r="H172" i="1"/>
  <c r="AI162" i="1"/>
  <c r="AG162" i="1"/>
  <c r="AF162" i="1"/>
  <c r="AD162" i="1"/>
  <c r="AC162" i="1"/>
  <c r="AA162" i="1"/>
  <c r="Z162" i="1"/>
  <c r="W162" i="1"/>
  <c r="U162" i="1"/>
  <c r="T162" i="1"/>
  <c r="Q162" i="1"/>
  <c r="O162" i="1"/>
  <c r="N162" i="1"/>
  <c r="L162" i="1"/>
  <c r="K162" i="1"/>
  <c r="I162" i="1"/>
  <c r="H162" i="1"/>
  <c r="AI258" i="1"/>
  <c r="AG258" i="1"/>
  <c r="AF258" i="1"/>
  <c r="AD258" i="1"/>
  <c r="AC258" i="1"/>
  <c r="AA258" i="1"/>
  <c r="Z258" i="1"/>
  <c r="W258" i="1"/>
  <c r="U258" i="1"/>
  <c r="T258" i="1"/>
  <c r="Q258" i="1"/>
  <c r="O258" i="1"/>
  <c r="N258" i="1"/>
  <c r="L258" i="1"/>
  <c r="K258" i="1"/>
  <c r="I258" i="1"/>
  <c r="H258" i="1"/>
  <c r="AI156" i="1"/>
  <c r="AG156" i="1"/>
  <c r="AF156" i="1"/>
  <c r="AD156" i="1"/>
  <c r="AC156" i="1"/>
  <c r="AA156" i="1"/>
  <c r="Z156" i="1"/>
  <c r="W156" i="1"/>
  <c r="U156" i="1"/>
  <c r="T156" i="1"/>
  <c r="Q156" i="1"/>
  <c r="O156" i="1"/>
  <c r="N156" i="1"/>
  <c r="L156" i="1"/>
  <c r="K156" i="1"/>
  <c r="I156" i="1"/>
  <c r="H156" i="1"/>
  <c r="AI314" i="1"/>
  <c r="AG314" i="1"/>
  <c r="AF314" i="1"/>
  <c r="AD314" i="1"/>
  <c r="AC314" i="1"/>
  <c r="AA314" i="1"/>
  <c r="Z314" i="1"/>
  <c r="W314" i="1"/>
  <c r="U314" i="1"/>
  <c r="T314" i="1"/>
  <c r="Q314" i="1"/>
  <c r="O314" i="1"/>
  <c r="N314" i="1"/>
  <c r="L314" i="1"/>
  <c r="K314" i="1"/>
  <c r="I314" i="1"/>
  <c r="H314" i="1"/>
  <c r="AI299" i="1"/>
  <c r="AG299" i="1"/>
  <c r="AF299" i="1"/>
  <c r="AD299" i="1"/>
  <c r="AC299" i="1"/>
  <c r="AA299" i="1"/>
  <c r="Z299" i="1"/>
  <c r="W299" i="1"/>
  <c r="U299" i="1"/>
  <c r="T299" i="1"/>
  <c r="Q299" i="1"/>
  <c r="O299" i="1"/>
  <c r="N299" i="1"/>
  <c r="L299" i="1"/>
  <c r="K299" i="1"/>
  <c r="I299" i="1"/>
  <c r="H299" i="1"/>
  <c r="AI281" i="1"/>
  <c r="AG281" i="1"/>
  <c r="AF281" i="1"/>
  <c r="AD281" i="1"/>
  <c r="AC281" i="1"/>
  <c r="AA281" i="1"/>
  <c r="Z281" i="1"/>
  <c r="W281" i="1"/>
  <c r="U281" i="1"/>
  <c r="T281" i="1"/>
  <c r="Q281" i="1"/>
  <c r="O281" i="1"/>
  <c r="N281" i="1"/>
  <c r="L281" i="1"/>
  <c r="K281" i="1"/>
  <c r="I281" i="1"/>
  <c r="H281" i="1"/>
  <c r="AI553" i="1"/>
  <c r="AG553" i="1"/>
  <c r="AF553" i="1"/>
  <c r="AD553" i="1"/>
  <c r="AC553" i="1"/>
  <c r="AA553" i="1"/>
  <c r="Z553" i="1"/>
  <c r="W553" i="1"/>
  <c r="U553" i="1"/>
  <c r="T553" i="1"/>
  <c r="Q553" i="1"/>
  <c r="O553" i="1"/>
  <c r="N553" i="1"/>
  <c r="L553" i="1"/>
  <c r="K553" i="1"/>
  <c r="I553" i="1"/>
  <c r="H553" i="1"/>
  <c r="AI286" i="1"/>
  <c r="AG286" i="1"/>
  <c r="AF286" i="1"/>
  <c r="AD286" i="1"/>
  <c r="AC286" i="1"/>
  <c r="AA286" i="1"/>
  <c r="Z286" i="1"/>
  <c r="W286" i="1"/>
  <c r="U286" i="1"/>
  <c r="T286" i="1"/>
  <c r="Q286" i="1"/>
  <c r="O286" i="1"/>
  <c r="N286" i="1"/>
  <c r="L286" i="1"/>
  <c r="K286" i="1"/>
  <c r="I286" i="1"/>
  <c r="H286" i="1"/>
  <c r="AI476" i="1"/>
  <c r="AG476" i="1"/>
  <c r="AF476" i="1"/>
  <c r="AD476" i="1"/>
  <c r="AC476" i="1"/>
  <c r="AA476" i="1"/>
  <c r="Z476" i="1"/>
  <c r="W476" i="1"/>
  <c r="U476" i="1"/>
  <c r="T476" i="1"/>
  <c r="Q476" i="1"/>
  <c r="O476" i="1"/>
  <c r="N476" i="1"/>
  <c r="L476" i="1"/>
  <c r="K476" i="1"/>
  <c r="I476" i="1"/>
  <c r="H476" i="1"/>
  <c r="AI518" i="1"/>
  <c r="AG518" i="1"/>
  <c r="AF518" i="1"/>
  <c r="AD518" i="1"/>
  <c r="AC518" i="1"/>
  <c r="AA518" i="1"/>
  <c r="Z518" i="1"/>
  <c r="W518" i="1"/>
  <c r="U518" i="1"/>
  <c r="T518" i="1"/>
  <c r="Q518" i="1"/>
  <c r="O518" i="1"/>
  <c r="N518" i="1"/>
  <c r="L518" i="1"/>
  <c r="K518" i="1"/>
  <c r="I518" i="1"/>
  <c r="H518" i="1"/>
  <c r="AI168" i="1"/>
  <c r="AG168" i="1"/>
  <c r="AF168" i="1"/>
  <c r="AD168" i="1"/>
  <c r="AC168" i="1"/>
  <c r="AA168" i="1"/>
  <c r="Z168" i="1"/>
  <c r="W168" i="1"/>
  <c r="U168" i="1"/>
  <c r="T168" i="1"/>
  <c r="Q168" i="1"/>
  <c r="O168" i="1"/>
  <c r="N168" i="1"/>
  <c r="L168" i="1"/>
  <c r="K168" i="1"/>
  <c r="I168" i="1"/>
  <c r="H168" i="1"/>
  <c r="AI465" i="1"/>
  <c r="AG465" i="1"/>
  <c r="AF465" i="1"/>
  <c r="AD465" i="1"/>
  <c r="AC465" i="1"/>
  <c r="AA465" i="1"/>
  <c r="Z465" i="1"/>
  <c r="W465" i="1"/>
  <c r="U465" i="1"/>
  <c r="T465" i="1"/>
  <c r="Q465" i="1"/>
  <c r="O465" i="1"/>
  <c r="N465" i="1"/>
  <c r="L465" i="1"/>
  <c r="K465" i="1"/>
  <c r="I465" i="1"/>
  <c r="H465" i="1"/>
  <c r="AI276" i="1"/>
  <c r="AG276" i="1"/>
  <c r="AF276" i="1"/>
  <c r="AD276" i="1"/>
  <c r="AC276" i="1"/>
  <c r="AA276" i="1"/>
  <c r="Z276" i="1"/>
  <c r="W276" i="1"/>
  <c r="U276" i="1"/>
  <c r="T276" i="1"/>
  <c r="Q276" i="1"/>
  <c r="O276" i="1"/>
  <c r="N276" i="1"/>
  <c r="L276" i="1"/>
  <c r="K276" i="1"/>
  <c r="I276" i="1"/>
  <c r="H276" i="1"/>
  <c r="AI327" i="1"/>
  <c r="AG327" i="1"/>
  <c r="AF327" i="1"/>
  <c r="AD327" i="1"/>
  <c r="AC327" i="1"/>
  <c r="AA327" i="1"/>
  <c r="Z327" i="1"/>
  <c r="W327" i="1"/>
  <c r="U327" i="1"/>
  <c r="T327" i="1"/>
  <c r="Q327" i="1"/>
  <c r="O327" i="1"/>
  <c r="N327" i="1"/>
  <c r="L327" i="1"/>
  <c r="K327" i="1"/>
  <c r="I327" i="1"/>
  <c r="H327" i="1"/>
  <c r="AI249" i="1"/>
  <c r="AG249" i="1"/>
  <c r="AF249" i="1"/>
  <c r="AD249" i="1"/>
  <c r="AC249" i="1"/>
  <c r="AA249" i="1"/>
  <c r="Z249" i="1"/>
  <c r="W249" i="1"/>
  <c r="U249" i="1"/>
  <c r="T249" i="1"/>
  <c r="Q249" i="1"/>
  <c r="O249" i="1"/>
  <c r="N249" i="1"/>
  <c r="L249" i="1"/>
  <c r="K249" i="1"/>
  <c r="I249" i="1"/>
  <c r="H249" i="1"/>
  <c r="AI517" i="1"/>
  <c r="AG517" i="1"/>
  <c r="AF517" i="1"/>
  <c r="AD517" i="1"/>
  <c r="AC517" i="1"/>
  <c r="AA517" i="1"/>
  <c r="Z517" i="1"/>
  <c r="W517" i="1"/>
  <c r="U517" i="1"/>
  <c r="T517" i="1"/>
  <c r="Q517" i="1"/>
  <c r="O517" i="1"/>
  <c r="N517" i="1"/>
  <c r="L517" i="1"/>
  <c r="K517" i="1"/>
  <c r="I517" i="1"/>
  <c r="H517" i="1"/>
  <c r="AI466" i="1"/>
  <c r="AG466" i="1"/>
  <c r="AF466" i="1"/>
  <c r="AD466" i="1"/>
  <c r="AC466" i="1"/>
  <c r="AA466" i="1"/>
  <c r="Z466" i="1"/>
  <c r="W466" i="1"/>
  <c r="U466" i="1"/>
  <c r="T466" i="1"/>
  <c r="Q466" i="1"/>
  <c r="O466" i="1"/>
  <c r="N466" i="1"/>
  <c r="L466" i="1"/>
  <c r="K466" i="1"/>
  <c r="I466" i="1"/>
  <c r="H466" i="1"/>
  <c r="AI298" i="1"/>
  <c r="AG298" i="1"/>
  <c r="AF298" i="1"/>
  <c r="AD298" i="1"/>
  <c r="AC298" i="1"/>
  <c r="AA298" i="1"/>
  <c r="Z298" i="1"/>
  <c r="W298" i="1"/>
  <c r="U298" i="1"/>
  <c r="T298" i="1"/>
  <c r="Q298" i="1"/>
  <c r="O298" i="1"/>
  <c r="N298" i="1"/>
  <c r="L298" i="1"/>
  <c r="K298" i="1"/>
  <c r="I298" i="1"/>
  <c r="H298" i="1"/>
  <c r="AI150" i="1"/>
  <c r="AG150" i="1"/>
  <c r="AF150" i="1"/>
  <c r="AD150" i="1"/>
  <c r="AC150" i="1"/>
  <c r="AA150" i="1"/>
  <c r="Z150" i="1"/>
  <c r="W150" i="1"/>
  <c r="U150" i="1"/>
  <c r="T150" i="1"/>
  <c r="Q150" i="1"/>
  <c r="O150" i="1"/>
  <c r="N150" i="1"/>
  <c r="L150" i="1"/>
  <c r="K150" i="1"/>
  <c r="I150" i="1"/>
  <c r="H150" i="1"/>
  <c r="AI91" i="1"/>
  <c r="AG91" i="1"/>
  <c r="AF91" i="1"/>
  <c r="AD91" i="1"/>
  <c r="AC91" i="1"/>
  <c r="AA91" i="1"/>
  <c r="Z91" i="1"/>
  <c r="W91" i="1"/>
  <c r="U91" i="1"/>
  <c r="T91" i="1"/>
  <c r="Q91" i="1"/>
  <c r="O91" i="1"/>
  <c r="N91" i="1"/>
  <c r="L91" i="1"/>
  <c r="K91" i="1"/>
  <c r="I91" i="1"/>
  <c r="H91" i="1"/>
  <c r="AI234" i="1"/>
  <c r="AG234" i="1"/>
  <c r="AF234" i="1"/>
  <c r="AD234" i="1"/>
  <c r="AC234" i="1"/>
  <c r="AA234" i="1"/>
  <c r="Z234" i="1"/>
  <c r="W234" i="1"/>
  <c r="U234" i="1"/>
  <c r="T234" i="1"/>
  <c r="Q234" i="1"/>
  <c r="O234" i="1"/>
  <c r="N234" i="1"/>
  <c r="L234" i="1"/>
  <c r="K234" i="1"/>
  <c r="I234" i="1"/>
  <c r="H234" i="1"/>
  <c r="AI108" i="1"/>
  <c r="AG108" i="1"/>
  <c r="AF108" i="1"/>
  <c r="AD108" i="1"/>
  <c r="AC108" i="1"/>
  <c r="AA108" i="1"/>
  <c r="Z108" i="1"/>
  <c r="W108" i="1"/>
  <c r="U108" i="1"/>
  <c r="T108" i="1"/>
  <c r="Q108" i="1"/>
  <c r="O108" i="1"/>
  <c r="N108" i="1"/>
  <c r="L108" i="1"/>
  <c r="K108" i="1"/>
  <c r="I108" i="1"/>
  <c r="H108" i="1"/>
  <c r="AI216" i="1"/>
  <c r="AG216" i="1"/>
  <c r="AF216" i="1"/>
  <c r="AD216" i="1"/>
  <c r="AC216" i="1"/>
  <c r="AA216" i="1"/>
  <c r="Z216" i="1"/>
  <c r="W216" i="1"/>
  <c r="U216" i="1"/>
  <c r="T216" i="1"/>
  <c r="Q216" i="1"/>
  <c r="O216" i="1"/>
  <c r="N216" i="1"/>
  <c r="L216" i="1"/>
  <c r="K216" i="1"/>
  <c r="I216" i="1"/>
  <c r="H216" i="1"/>
  <c r="AI72" i="1"/>
  <c r="AG72" i="1"/>
  <c r="AF72" i="1"/>
  <c r="AD72" i="1"/>
  <c r="AC72" i="1"/>
  <c r="AA72" i="1"/>
  <c r="Z72" i="1"/>
  <c r="W72" i="1"/>
  <c r="U72" i="1"/>
  <c r="T72" i="1"/>
  <c r="Q72" i="1"/>
  <c r="O72" i="1"/>
  <c r="N72" i="1"/>
  <c r="L72" i="1"/>
  <c r="K72" i="1"/>
  <c r="I72" i="1"/>
  <c r="H72" i="1"/>
  <c r="AI387" i="1"/>
  <c r="AG387" i="1"/>
  <c r="AF387" i="1"/>
  <c r="AD387" i="1"/>
  <c r="AC387" i="1"/>
  <c r="AA387" i="1"/>
  <c r="Z387" i="1"/>
  <c r="W387" i="1"/>
  <c r="U387" i="1"/>
  <c r="T387" i="1"/>
  <c r="Q387" i="1"/>
  <c r="O387" i="1"/>
  <c r="N387" i="1"/>
  <c r="L387" i="1"/>
  <c r="K387" i="1"/>
  <c r="I387" i="1"/>
  <c r="H387" i="1"/>
  <c r="AI544" i="1"/>
  <c r="AG544" i="1"/>
  <c r="AF544" i="1"/>
  <c r="AD544" i="1"/>
  <c r="AC544" i="1"/>
  <c r="AA544" i="1"/>
  <c r="Z544" i="1"/>
  <c r="W544" i="1"/>
  <c r="U544" i="1"/>
  <c r="T544" i="1"/>
  <c r="Q544" i="1"/>
  <c r="O544" i="1"/>
  <c r="N544" i="1"/>
  <c r="L544" i="1"/>
  <c r="K544" i="1"/>
  <c r="I544" i="1"/>
  <c r="H544" i="1"/>
  <c r="AI380" i="1"/>
  <c r="AG380" i="1"/>
  <c r="AF380" i="1"/>
  <c r="AD380" i="1"/>
  <c r="AC380" i="1"/>
  <c r="AA380" i="1"/>
  <c r="Z380" i="1"/>
  <c r="W380" i="1"/>
  <c r="U380" i="1"/>
  <c r="T380" i="1"/>
  <c r="Q380" i="1"/>
  <c r="O380" i="1"/>
  <c r="N380" i="1"/>
  <c r="L380" i="1"/>
  <c r="K380" i="1"/>
  <c r="I380" i="1"/>
  <c r="H380" i="1"/>
  <c r="AI386" i="1"/>
  <c r="AG386" i="1"/>
  <c r="AF386" i="1"/>
  <c r="AD386" i="1"/>
  <c r="AC386" i="1"/>
  <c r="AA386" i="1"/>
  <c r="Z386" i="1"/>
  <c r="W386" i="1"/>
  <c r="U386" i="1"/>
  <c r="T386" i="1"/>
  <c r="Q386" i="1"/>
  <c r="O386" i="1"/>
  <c r="N386" i="1"/>
  <c r="L386" i="1"/>
  <c r="K386" i="1"/>
  <c r="I386" i="1"/>
  <c r="H386" i="1"/>
  <c r="AI158" i="1"/>
  <c r="AG158" i="1"/>
  <c r="AF158" i="1"/>
  <c r="AD158" i="1"/>
  <c r="AC158" i="1"/>
  <c r="AA158" i="1"/>
  <c r="Z158" i="1"/>
  <c r="W158" i="1"/>
  <c r="U158" i="1"/>
  <c r="T158" i="1"/>
  <c r="Q158" i="1"/>
  <c r="O158" i="1"/>
  <c r="N158" i="1"/>
  <c r="L158" i="1"/>
  <c r="K158" i="1"/>
  <c r="I158" i="1"/>
  <c r="H158" i="1"/>
  <c r="AI128" i="1"/>
  <c r="AG128" i="1"/>
  <c r="AF128" i="1"/>
  <c r="AD128" i="1"/>
  <c r="AC128" i="1"/>
  <c r="AA128" i="1"/>
  <c r="Z128" i="1"/>
  <c r="W128" i="1"/>
  <c r="U128" i="1"/>
  <c r="T128" i="1"/>
  <c r="Q128" i="1"/>
  <c r="O128" i="1"/>
  <c r="N128" i="1"/>
  <c r="L128" i="1"/>
  <c r="K128" i="1"/>
  <c r="I128" i="1"/>
  <c r="H128" i="1"/>
  <c r="AI90" i="1"/>
  <c r="AG90" i="1"/>
  <c r="AF90" i="1"/>
  <c r="AD90" i="1"/>
  <c r="AC90" i="1"/>
  <c r="AA90" i="1"/>
  <c r="Z90" i="1"/>
  <c r="W90" i="1"/>
  <c r="U90" i="1"/>
  <c r="T90" i="1"/>
  <c r="Q90" i="1"/>
  <c r="O90" i="1"/>
  <c r="N90" i="1"/>
  <c r="L90" i="1"/>
  <c r="K90" i="1"/>
  <c r="I90" i="1"/>
  <c r="H90" i="1"/>
  <c r="AG412" i="1"/>
  <c r="AF412" i="1"/>
  <c r="AD412" i="1"/>
  <c r="AA412" i="1"/>
  <c r="Z412" i="1"/>
  <c r="U412" i="1"/>
  <c r="T412" i="1"/>
  <c r="Q412" i="1"/>
  <c r="O412" i="1"/>
  <c r="N412" i="1"/>
  <c r="L412" i="1"/>
  <c r="K412" i="1"/>
  <c r="I412" i="1"/>
  <c r="H412" i="1"/>
  <c r="AG211" i="1"/>
  <c r="AF211" i="1"/>
  <c r="AD211" i="1"/>
  <c r="AA211" i="1"/>
  <c r="Z211" i="1"/>
  <c r="U211" i="1"/>
  <c r="T211" i="1"/>
  <c r="Q211" i="1"/>
  <c r="O211" i="1"/>
  <c r="N211" i="1"/>
  <c r="L211" i="1"/>
  <c r="K211" i="1"/>
  <c r="I211" i="1"/>
  <c r="H211" i="1"/>
  <c r="AG153" i="1"/>
  <c r="AF153" i="1"/>
  <c r="AD153" i="1"/>
  <c r="AA153" i="1"/>
  <c r="Z153" i="1"/>
  <c r="U153" i="1"/>
  <c r="T153" i="1"/>
  <c r="Q153" i="1"/>
  <c r="O153" i="1"/>
  <c r="N153" i="1"/>
  <c r="L153" i="1"/>
  <c r="K153" i="1"/>
  <c r="I153" i="1"/>
  <c r="H153" i="1"/>
  <c r="AI419" i="1"/>
  <c r="AG419" i="1"/>
  <c r="AF419" i="1"/>
  <c r="AD419" i="1"/>
  <c r="AC419" i="1"/>
  <c r="AA419" i="1"/>
  <c r="Z419" i="1"/>
  <c r="W419" i="1"/>
  <c r="U419" i="1"/>
  <c r="T419" i="1"/>
  <c r="Q419" i="1"/>
  <c r="O419" i="1"/>
  <c r="N419" i="1"/>
  <c r="L419" i="1"/>
  <c r="K419" i="1"/>
  <c r="I419" i="1"/>
  <c r="H419" i="1"/>
  <c r="AI460" i="1"/>
  <c r="AG460" i="1"/>
  <c r="AF460" i="1"/>
  <c r="AD460" i="1"/>
  <c r="AC460" i="1"/>
  <c r="AA460" i="1"/>
  <c r="Z460" i="1"/>
  <c r="W460" i="1"/>
  <c r="U460" i="1"/>
  <c r="T460" i="1"/>
  <c r="Q460" i="1"/>
  <c r="O460" i="1"/>
  <c r="N460" i="1"/>
  <c r="L460" i="1"/>
  <c r="K460" i="1"/>
  <c r="I460" i="1"/>
  <c r="H460" i="1"/>
  <c r="AI208" i="1"/>
  <c r="AG208" i="1"/>
  <c r="AF208" i="1"/>
  <c r="AD208" i="1"/>
  <c r="AC208" i="1"/>
  <c r="AA208" i="1"/>
  <c r="Z208" i="1"/>
  <c r="X208" i="1"/>
  <c r="W208" i="1"/>
  <c r="U208" i="1"/>
  <c r="T208" i="1"/>
  <c r="Q208" i="1"/>
  <c r="O208" i="1"/>
  <c r="N208" i="1"/>
  <c r="L208" i="1"/>
  <c r="K208" i="1"/>
  <c r="I208" i="1"/>
  <c r="H208" i="1"/>
  <c r="AI56" i="1"/>
  <c r="AG56" i="1"/>
  <c r="AF56" i="1"/>
  <c r="AD56" i="1"/>
  <c r="AC56" i="1"/>
  <c r="AA56" i="1"/>
  <c r="Z56" i="1"/>
  <c r="W56" i="1"/>
  <c r="U56" i="1"/>
  <c r="T56" i="1"/>
  <c r="Q56" i="1"/>
  <c r="O56" i="1"/>
  <c r="N56" i="1"/>
  <c r="L56" i="1"/>
  <c r="K56" i="1"/>
  <c r="I56" i="1"/>
  <c r="H56" i="1"/>
  <c r="AI555" i="1"/>
  <c r="AG555" i="1"/>
  <c r="AF555" i="1"/>
  <c r="AD555" i="1"/>
  <c r="AC555" i="1"/>
  <c r="AA555" i="1"/>
  <c r="Z555" i="1"/>
  <c r="W555" i="1"/>
  <c r="U555" i="1"/>
  <c r="T555" i="1"/>
  <c r="Q555" i="1"/>
  <c r="O555" i="1"/>
  <c r="N555" i="1"/>
  <c r="L555" i="1"/>
  <c r="K555" i="1"/>
  <c r="I555" i="1"/>
  <c r="H555" i="1"/>
  <c r="AI561" i="1"/>
  <c r="AG561" i="1"/>
  <c r="AF561" i="1"/>
  <c r="AD561" i="1"/>
  <c r="AC561" i="1"/>
  <c r="AA561" i="1"/>
  <c r="Z561" i="1"/>
  <c r="X561" i="1"/>
  <c r="W561" i="1"/>
  <c r="U561" i="1"/>
  <c r="T561" i="1"/>
  <c r="Q561" i="1"/>
  <c r="O561" i="1"/>
  <c r="N561" i="1"/>
  <c r="L561" i="1"/>
  <c r="K561" i="1"/>
  <c r="I561" i="1"/>
  <c r="H561" i="1"/>
  <c r="AI264" i="1"/>
  <c r="AG264" i="1"/>
  <c r="AF264" i="1"/>
  <c r="AD264" i="1"/>
  <c r="AC264" i="1"/>
  <c r="AA264" i="1"/>
  <c r="Z264" i="1"/>
  <c r="W264" i="1"/>
  <c r="U264" i="1"/>
  <c r="T264" i="1"/>
  <c r="Q264" i="1"/>
  <c r="O264" i="1"/>
  <c r="N264" i="1"/>
  <c r="L264" i="1"/>
  <c r="K264" i="1"/>
  <c r="I264" i="1"/>
  <c r="H264" i="1"/>
  <c r="AI73" i="1"/>
  <c r="AG73" i="1"/>
  <c r="AF73" i="1"/>
  <c r="AD73" i="1"/>
  <c r="AC73" i="1"/>
  <c r="AA73" i="1"/>
  <c r="Z73" i="1"/>
  <c r="W73" i="1"/>
  <c r="U73" i="1"/>
  <c r="T73" i="1"/>
  <c r="Q73" i="1"/>
  <c r="O73" i="1"/>
  <c r="N73" i="1"/>
  <c r="L73" i="1"/>
  <c r="K73" i="1"/>
  <c r="I73" i="1"/>
  <c r="H73" i="1"/>
  <c r="AI292" i="1"/>
  <c r="AG292" i="1"/>
  <c r="AF292" i="1"/>
  <c r="AD292" i="1"/>
  <c r="AC292" i="1"/>
  <c r="AA292" i="1"/>
  <c r="Z292" i="1"/>
  <c r="X292" i="1"/>
  <c r="W292" i="1"/>
  <c r="U292" i="1"/>
  <c r="T292" i="1"/>
  <c r="Q292" i="1"/>
  <c r="O292" i="1"/>
  <c r="N292" i="1"/>
  <c r="L292" i="1"/>
  <c r="K292" i="1"/>
  <c r="I292" i="1"/>
  <c r="H292" i="1"/>
  <c r="AI330" i="1"/>
  <c r="AG330" i="1"/>
  <c r="AF330" i="1"/>
  <c r="AD330" i="1"/>
  <c r="AC330" i="1"/>
  <c r="AA330" i="1"/>
  <c r="Z330" i="1"/>
  <c r="W330" i="1"/>
  <c r="U330" i="1"/>
  <c r="T330" i="1"/>
  <c r="Q330" i="1"/>
  <c r="O330" i="1"/>
  <c r="N330" i="1"/>
  <c r="L330" i="1"/>
  <c r="K330" i="1"/>
  <c r="I330" i="1"/>
  <c r="H330" i="1"/>
  <c r="AI68" i="1"/>
  <c r="AG68" i="1"/>
  <c r="AF68" i="1"/>
  <c r="AD68" i="1"/>
  <c r="AC68" i="1"/>
  <c r="AA68" i="1"/>
  <c r="Z68" i="1"/>
  <c r="W68" i="1"/>
  <c r="U68" i="1"/>
  <c r="T68" i="1"/>
  <c r="Q68" i="1"/>
  <c r="O68" i="1"/>
  <c r="N68" i="1"/>
  <c r="L68" i="1"/>
  <c r="K68" i="1"/>
  <c r="I68" i="1"/>
  <c r="H68" i="1"/>
  <c r="AI175" i="1"/>
  <c r="AG175" i="1"/>
  <c r="AF175" i="1"/>
  <c r="AD175" i="1"/>
  <c r="AC175" i="1"/>
  <c r="AA175" i="1"/>
  <c r="Z175" i="1"/>
  <c r="X175" i="1"/>
  <c r="W175" i="1"/>
  <c r="U175" i="1"/>
  <c r="T175" i="1"/>
  <c r="Q175" i="1"/>
  <c r="O175" i="1"/>
  <c r="N175" i="1"/>
  <c r="L175" i="1"/>
  <c r="K175" i="1"/>
  <c r="I175" i="1"/>
  <c r="H175" i="1"/>
  <c r="AI182" i="1"/>
  <c r="AG182" i="1"/>
  <c r="AF182" i="1"/>
  <c r="AD182" i="1"/>
  <c r="AC182" i="1"/>
  <c r="AA182" i="1"/>
  <c r="Z182" i="1"/>
  <c r="W182" i="1"/>
  <c r="U182" i="1"/>
  <c r="T182" i="1"/>
  <c r="Q182" i="1"/>
  <c r="O182" i="1"/>
  <c r="N182" i="1"/>
  <c r="L182" i="1"/>
  <c r="K182" i="1"/>
  <c r="I182" i="1"/>
  <c r="H182" i="1"/>
  <c r="AI362" i="1"/>
  <c r="AG362" i="1"/>
  <c r="AF362" i="1"/>
  <c r="AD362" i="1"/>
  <c r="AC362" i="1"/>
  <c r="AA362" i="1"/>
  <c r="Z362" i="1"/>
  <c r="W362" i="1"/>
  <c r="U362" i="1"/>
  <c r="T362" i="1"/>
  <c r="Q362" i="1"/>
  <c r="O362" i="1"/>
  <c r="N362" i="1"/>
  <c r="L362" i="1"/>
  <c r="K362" i="1"/>
  <c r="I362" i="1"/>
  <c r="H362" i="1"/>
  <c r="AI372" i="1"/>
  <c r="AG372" i="1"/>
  <c r="AF372" i="1"/>
  <c r="AD372" i="1"/>
  <c r="AC372" i="1"/>
  <c r="AA372" i="1"/>
  <c r="Z372" i="1"/>
  <c r="X372" i="1"/>
  <c r="W372" i="1"/>
  <c r="U372" i="1"/>
  <c r="T372" i="1"/>
  <c r="Q372" i="1"/>
  <c r="O372" i="1"/>
  <c r="N372" i="1"/>
  <c r="L372" i="1"/>
  <c r="K372" i="1"/>
  <c r="I372" i="1"/>
  <c r="H372" i="1"/>
  <c r="AI55" i="1"/>
  <c r="AG55" i="1"/>
  <c r="AF55" i="1"/>
  <c r="AD55" i="1"/>
  <c r="AC55" i="1"/>
  <c r="AA55" i="1"/>
  <c r="Z55" i="1"/>
  <c r="W55" i="1"/>
  <c r="U55" i="1"/>
  <c r="T55" i="1"/>
  <c r="Q55" i="1"/>
  <c r="O55" i="1"/>
  <c r="N55" i="1"/>
  <c r="L55" i="1"/>
  <c r="K55" i="1"/>
  <c r="I55" i="1"/>
  <c r="H55" i="1"/>
  <c r="AI368" i="1"/>
  <c r="AG368" i="1"/>
  <c r="AF368" i="1"/>
  <c r="AD368" i="1"/>
  <c r="AC368" i="1"/>
  <c r="AA368" i="1"/>
  <c r="Z368" i="1"/>
  <c r="W368" i="1"/>
  <c r="U368" i="1"/>
  <c r="T368" i="1"/>
  <c r="Q368" i="1"/>
  <c r="O368" i="1"/>
  <c r="N368" i="1"/>
  <c r="L368" i="1"/>
  <c r="K368" i="1"/>
  <c r="I368" i="1"/>
  <c r="H368" i="1"/>
  <c r="AG480" i="1"/>
  <c r="AF480" i="1"/>
  <c r="AD480" i="1"/>
  <c r="AA480" i="1"/>
  <c r="Z480" i="1"/>
  <c r="U480" i="1"/>
  <c r="T480" i="1"/>
  <c r="Q480" i="1"/>
  <c r="O480" i="1"/>
  <c r="N480" i="1"/>
  <c r="L480" i="1"/>
  <c r="K480" i="1"/>
  <c r="I480" i="1"/>
  <c r="H480" i="1"/>
  <c r="AG331" i="1"/>
  <c r="AF331" i="1"/>
  <c r="AD331" i="1"/>
  <c r="AA331" i="1"/>
  <c r="Z331" i="1"/>
  <c r="U331" i="1"/>
  <c r="T331" i="1"/>
  <c r="Q331" i="1"/>
  <c r="O331" i="1"/>
  <c r="N331" i="1"/>
  <c r="L331" i="1"/>
  <c r="K331" i="1"/>
  <c r="I331" i="1"/>
  <c r="H331" i="1"/>
  <c r="AG320" i="1"/>
  <c r="AF320" i="1"/>
  <c r="AD320" i="1"/>
  <c r="AA320" i="1"/>
  <c r="Z320" i="1"/>
  <c r="U320" i="1"/>
  <c r="T320" i="1"/>
  <c r="Q320" i="1"/>
  <c r="O320" i="1"/>
  <c r="N320" i="1"/>
  <c r="L320" i="1"/>
  <c r="K320" i="1"/>
  <c r="I320" i="1"/>
  <c r="H320" i="1"/>
  <c r="AG161" i="1"/>
  <c r="AF161" i="1"/>
  <c r="AD161" i="1"/>
  <c r="AA161" i="1"/>
  <c r="Z161" i="1"/>
  <c r="U161" i="1"/>
  <c r="T161" i="1"/>
  <c r="Q161" i="1"/>
  <c r="O161" i="1"/>
  <c r="N161" i="1"/>
  <c r="L161" i="1"/>
  <c r="K161" i="1"/>
  <c r="I161" i="1"/>
  <c r="H161" i="1"/>
  <c r="AI560" i="1"/>
  <c r="AG560" i="1"/>
  <c r="AF560" i="1"/>
  <c r="AD560" i="1"/>
  <c r="AC560" i="1"/>
  <c r="AA560" i="1"/>
  <c r="Z560" i="1"/>
  <c r="W560" i="1"/>
  <c r="U560" i="1"/>
  <c r="T560" i="1"/>
  <c r="Q560" i="1"/>
  <c r="O560" i="1"/>
  <c r="N560" i="1"/>
  <c r="L560" i="1"/>
  <c r="K560" i="1"/>
  <c r="I560" i="1"/>
  <c r="H560" i="1"/>
  <c r="AI132" i="1"/>
  <c r="AG132" i="1"/>
  <c r="AF132" i="1"/>
  <c r="AD132" i="1"/>
  <c r="AC132" i="1"/>
  <c r="AA132" i="1"/>
  <c r="Z132" i="1"/>
  <c r="W132" i="1"/>
  <c r="U132" i="1"/>
  <c r="T132" i="1"/>
  <c r="Q132" i="1"/>
  <c r="O132" i="1"/>
  <c r="N132" i="1"/>
  <c r="L132" i="1"/>
  <c r="K132" i="1"/>
  <c r="I132" i="1"/>
  <c r="H132" i="1"/>
  <c r="AI275" i="1"/>
  <c r="AG275" i="1"/>
  <c r="AF275" i="1"/>
  <c r="AD275" i="1"/>
  <c r="AC275" i="1"/>
  <c r="AA275" i="1"/>
  <c r="Z275" i="1"/>
  <c r="W275" i="1"/>
  <c r="U275" i="1"/>
  <c r="T275" i="1"/>
  <c r="Q275" i="1"/>
  <c r="O275" i="1"/>
  <c r="N275" i="1"/>
  <c r="L275" i="1"/>
  <c r="K275" i="1"/>
  <c r="I275" i="1"/>
  <c r="H275" i="1"/>
  <c r="AI328" i="1"/>
  <c r="AG328" i="1"/>
  <c r="AF328" i="1"/>
  <c r="AD328" i="1"/>
  <c r="AC328" i="1"/>
  <c r="AA328" i="1"/>
  <c r="Z328" i="1"/>
  <c r="W328" i="1"/>
  <c r="U328" i="1"/>
  <c r="T328" i="1"/>
  <c r="Q328" i="1"/>
  <c r="O328" i="1"/>
  <c r="N328" i="1"/>
  <c r="L328" i="1"/>
  <c r="K328" i="1"/>
  <c r="I328" i="1"/>
  <c r="H328" i="1"/>
  <c r="AI146" i="1"/>
  <c r="AG146" i="1"/>
  <c r="AF146" i="1"/>
  <c r="AD146" i="1"/>
  <c r="AC146" i="1"/>
  <c r="AA146" i="1"/>
  <c r="Z146" i="1"/>
  <c r="W146" i="1"/>
  <c r="U146" i="1"/>
  <c r="T146" i="1"/>
  <c r="Q146" i="1"/>
  <c r="O146" i="1"/>
  <c r="N146" i="1"/>
  <c r="L146" i="1"/>
  <c r="K146" i="1"/>
  <c r="I146" i="1"/>
  <c r="H146" i="1"/>
  <c r="AI450" i="1"/>
  <c r="AG450" i="1"/>
  <c r="AF450" i="1"/>
  <c r="AD450" i="1"/>
  <c r="AC450" i="1"/>
  <c r="AA450" i="1"/>
  <c r="Z450" i="1"/>
  <c r="W450" i="1"/>
  <c r="U450" i="1"/>
  <c r="T450" i="1"/>
  <c r="Q450" i="1"/>
  <c r="O450" i="1"/>
  <c r="N450" i="1"/>
  <c r="L450" i="1"/>
  <c r="K450" i="1"/>
  <c r="I450" i="1"/>
  <c r="H450" i="1"/>
  <c r="AI270" i="1"/>
  <c r="AG270" i="1"/>
  <c r="AF270" i="1"/>
  <c r="AD270" i="1"/>
  <c r="AC270" i="1"/>
  <c r="AA270" i="1"/>
  <c r="Z270" i="1"/>
  <c r="W270" i="1"/>
  <c r="U270" i="1"/>
  <c r="T270" i="1"/>
  <c r="Q270" i="1"/>
  <c r="O270" i="1"/>
  <c r="N270" i="1"/>
  <c r="L270" i="1"/>
  <c r="K270" i="1"/>
  <c r="I270" i="1"/>
  <c r="H270" i="1"/>
  <c r="AI47" i="1"/>
  <c r="AG47" i="1"/>
  <c r="AF47" i="1"/>
  <c r="AD47" i="1"/>
  <c r="AC47" i="1"/>
  <c r="AA47" i="1"/>
  <c r="Z47" i="1"/>
  <c r="X47" i="1"/>
  <c r="W47" i="1"/>
  <c r="U47" i="1"/>
  <c r="T47" i="1"/>
  <c r="Q47" i="1"/>
  <c r="O47" i="1"/>
  <c r="N47" i="1"/>
  <c r="L47" i="1"/>
  <c r="K47" i="1"/>
  <c r="I47" i="1"/>
  <c r="H47" i="1"/>
  <c r="AI273" i="1"/>
  <c r="AG273" i="1"/>
  <c r="AF273" i="1"/>
  <c r="AD273" i="1"/>
  <c r="AC273" i="1"/>
  <c r="AA273" i="1"/>
  <c r="Z273" i="1"/>
  <c r="W273" i="1"/>
  <c r="U273" i="1"/>
  <c r="T273" i="1"/>
  <c r="R273" i="1"/>
  <c r="Q273" i="1"/>
  <c r="O273" i="1"/>
  <c r="N273" i="1"/>
  <c r="L273" i="1"/>
  <c r="K273" i="1"/>
  <c r="I273" i="1"/>
  <c r="H273" i="1"/>
  <c r="AI74" i="1"/>
  <c r="AG74" i="1"/>
  <c r="AF74" i="1"/>
  <c r="AD74" i="1"/>
  <c r="AC74" i="1"/>
  <c r="AA74" i="1"/>
  <c r="Z74" i="1"/>
  <c r="W74" i="1"/>
  <c r="U74" i="1"/>
  <c r="T74" i="1"/>
  <c r="Q74" i="1"/>
  <c r="O74" i="1"/>
  <c r="N74" i="1"/>
  <c r="L74" i="1"/>
  <c r="K74" i="1"/>
  <c r="I74" i="1"/>
  <c r="H74" i="1"/>
  <c r="AI486" i="1"/>
  <c r="AG486" i="1"/>
  <c r="AF486" i="1"/>
  <c r="AD486" i="1"/>
  <c r="AC486" i="1"/>
  <c r="AA486" i="1"/>
  <c r="Z486" i="1"/>
  <c r="X486" i="1"/>
  <c r="W486" i="1"/>
  <c r="U486" i="1"/>
  <c r="T486" i="1"/>
  <c r="Q486" i="1"/>
  <c r="O486" i="1"/>
  <c r="N486" i="1"/>
  <c r="L486" i="1"/>
  <c r="K486" i="1"/>
  <c r="I486" i="1"/>
  <c r="H486" i="1"/>
  <c r="AI534" i="1"/>
  <c r="AG534" i="1"/>
  <c r="AF534" i="1"/>
  <c r="AD534" i="1"/>
  <c r="AC534" i="1"/>
  <c r="AA534" i="1"/>
  <c r="Z534" i="1"/>
  <c r="W534" i="1"/>
  <c r="U534" i="1"/>
  <c r="T534" i="1"/>
  <c r="R534" i="1"/>
  <c r="Q534" i="1"/>
  <c r="O534" i="1"/>
  <c r="N534" i="1"/>
  <c r="L534" i="1"/>
  <c r="K534" i="1"/>
  <c r="I534" i="1"/>
  <c r="H534" i="1"/>
  <c r="AI87" i="1"/>
  <c r="AG87" i="1"/>
  <c r="AF87" i="1"/>
  <c r="AD87" i="1"/>
  <c r="AC87" i="1"/>
  <c r="AA87" i="1"/>
  <c r="Z87" i="1"/>
  <c r="W87" i="1"/>
  <c r="U87" i="1"/>
  <c r="T87" i="1"/>
  <c r="Q87" i="1"/>
  <c r="O87" i="1"/>
  <c r="N87" i="1"/>
  <c r="L87" i="1"/>
  <c r="K87" i="1"/>
  <c r="I87" i="1"/>
  <c r="H87" i="1"/>
  <c r="AI444" i="1"/>
  <c r="AG444" i="1"/>
  <c r="AF444" i="1"/>
  <c r="AD444" i="1"/>
  <c r="AC444" i="1"/>
  <c r="AA444" i="1"/>
  <c r="Z444" i="1"/>
  <c r="X444" i="1"/>
  <c r="W444" i="1"/>
  <c r="U444" i="1"/>
  <c r="T444" i="1"/>
  <c r="Q444" i="1"/>
  <c r="O444" i="1"/>
  <c r="N444" i="1"/>
  <c r="L444" i="1"/>
  <c r="K444" i="1"/>
  <c r="I444" i="1"/>
  <c r="H444" i="1"/>
  <c r="AI41" i="1"/>
  <c r="AG41" i="1"/>
  <c r="AF41" i="1"/>
  <c r="AD41" i="1"/>
  <c r="AC41" i="1"/>
  <c r="AA41" i="1"/>
  <c r="Z41" i="1"/>
  <c r="W41" i="1"/>
  <c r="U41" i="1"/>
  <c r="T41" i="1"/>
  <c r="R41" i="1"/>
  <c r="Q41" i="1"/>
  <c r="O41" i="1"/>
  <c r="N41" i="1"/>
  <c r="L41" i="1"/>
  <c r="K41" i="1"/>
  <c r="I41" i="1"/>
  <c r="H41" i="1"/>
  <c r="AI400" i="1"/>
  <c r="AG400" i="1"/>
  <c r="AF400" i="1"/>
  <c r="AD400" i="1"/>
  <c r="AC400" i="1"/>
  <c r="AA400" i="1"/>
  <c r="Z400" i="1"/>
  <c r="W400" i="1"/>
  <c r="U400" i="1"/>
  <c r="T400" i="1"/>
  <c r="Q400" i="1"/>
  <c r="O400" i="1"/>
  <c r="N400" i="1"/>
  <c r="L400" i="1"/>
  <c r="K400" i="1"/>
  <c r="I400" i="1"/>
  <c r="H400" i="1"/>
  <c r="AI546" i="1"/>
  <c r="AG546" i="1"/>
  <c r="AF546" i="1"/>
  <c r="AD546" i="1"/>
  <c r="AC546" i="1"/>
  <c r="AA546" i="1"/>
  <c r="Z546" i="1"/>
  <c r="X546" i="1"/>
  <c r="W546" i="1"/>
  <c r="U546" i="1"/>
  <c r="T546" i="1"/>
  <c r="Q546" i="1"/>
  <c r="O546" i="1"/>
  <c r="N546" i="1"/>
  <c r="L546" i="1"/>
  <c r="K546" i="1"/>
  <c r="I546" i="1"/>
  <c r="H546" i="1"/>
  <c r="AI201" i="1"/>
  <c r="AG201" i="1"/>
  <c r="AF201" i="1"/>
  <c r="AD201" i="1"/>
  <c r="AC201" i="1"/>
  <c r="AA201" i="1"/>
  <c r="Z201" i="1"/>
  <c r="W201" i="1"/>
  <c r="U201" i="1"/>
  <c r="T201" i="1"/>
  <c r="R201" i="1"/>
  <c r="Q201" i="1"/>
  <c r="O201" i="1"/>
  <c r="N201" i="1"/>
  <c r="L201" i="1"/>
  <c r="K201" i="1"/>
  <c r="I201" i="1"/>
  <c r="H201" i="1"/>
  <c r="AI409" i="1"/>
  <c r="AG409" i="1"/>
  <c r="AF409" i="1"/>
  <c r="AD409" i="1"/>
  <c r="AC409" i="1"/>
  <c r="AA409" i="1"/>
  <c r="Z409" i="1"/>
  <c r="W409" i="1"/>
  <c r="U409" i="1"/>
  <c r="T409" i="1"/>
  <c r="Q409" i="1"/>
  <c r="O409" i="1"/>
  <c r="N409" i="1"/>
  <c r="L409" i="1"/>
  <c r="K409" i="1"/>
  <c r="I409" i="1"/>
  <c r="H409" i="1"/>
  <c r="AI219" i="1"/>
  <c r="AG219" i="1"/>
  <c r="AF219" i="1"/>
  <c r="AD219" i="1"/>
  <c r="AC219" i="1"/>
  <c r="AA219" i="1"/>
  <c r="Z219" i="1"/>
  <c r="X219" i="1"/>
  <c r="W219" i="1"/>
  <c r="U219" i="1"/>
  <c r="T219" i="1"/>
  <c r="Q219" i="1"/>
  <c r="O219" i="1"/>
  <c r="N219" i="1"/>
  <c r="L219" i="1"/>
  <c r="K219" i="1"/>
  <c r="I219" i="1"/>
  <c r="H219" i="1"/>
  <c r="AI567" i="1"/>
  <c r="AG567" i="1"/>
  <c r="AF567" i="1"/>
  <c r="AD567" i="1"/>
  <c r="AC567" i="1"/>
  <c r="AA567" i="1"/>
  <c r="Z567" i="1"/>
  <c r="W567" i="1"/>
  <c r="U567" i="1"/>
  <c r="T567" i="1"/>
  <c r="R567" i="1"/>
  <c r="Q567" i="1"/>
  <c r="O567" i="1"/>
  <c r="N567" i="1"/>
  <c r="L567" i="1"/>
  <c r="K567" i="1"/>
  <c r="I567" i="1"/>
  <c r="H567" i="1"/>
  <c r="AI301" i="1"/>
  <c r="AG301" i="1"/>
  <c r="AF301" i="1"/>
  <c r="AD301" i="1"/>
  <c r="AC301" i="1"/>
  <c r="AA301" i="1"/>
  <c r="Z301" i="1"/>
  <c r="W301" i="1"/>
  <c r="U301" i="1"/>
  <c r="T301" i="1"/>
  <c r="Q301" i="1"/>
  <c r="O301" i="1"/>
  <c r="N301" i="1"/>
  <c r="L301" i="1"/>
  <c r="K301" i="1"/>
  <c r="I301" i="1"/>
  <c r="H301" i="1"/>
  <c r="AI522" i="1"/>
  <c r="AG522" i="1"/>
  <c r="AF522" i="1"/>
  <c r="AD522" i="1"/>
  <c r="AC522" i="1"/>
  <c r="AA522" i="1"/>
  <c r="Z522" i="1"/>
  <c r="X522" i="1"/>
  <c r="W522" i="1"/>
  <c r="U522" i="1"/>
  <c r="T522" i="1"/>
  <c r="Q522" i="1"/>
  <c r="O522" i="1"/>
  <c r="N522" i="1"/>
  <c r="L522" i="1"/>
  <c r="K522" i="1"/>
  <c r="I522" i="1"/>
  <c r="H522" i="1"/>
  <c r="AI197" i="1"/>
  <c r="AG197" i="1"/>
  <c r="AF197" i="1"/>
  <c r="AD197" i="1"/>
  <c r="AC197" i="1"/>
  <c r="AA197" i="1"/>
  <c r="Z197" i="1"/>
  <c r="W197" i="1"/>
  <c r="U197" i="1"/>
  <c r="T197" i="1"/>
  <c r="R197" i="1"/>
  <c r="Q197" i="1"/>
  <c r="O197" i="1"/>
  <c r="N197" i="1"/>
  <c r="L197" i="1"/>
  <c r="K197" i="1"/>
  <c r="I197" i="1"/>
  <c r="H197" i="1"/>
  <c r="AI458" i="1"/>
  <c r="AG458" i="1"/>
  <c r="AF458" i="1"/>
  <c r="AD458" i="1"/>
  <c r="AC458" i="1"/>
  <c r="AA458" i="1"/>
  <c r="Z458" i="1"/>
  <c r="W458" i="1"/>
  <c r="U458" i="1"/>
  <c r="T458" i="1"/>
  <c r="Q458" i="1"/>
  <c r="O458" i="1"/>
  <c r="N458" i="1"/>
  <c r="L458" i="1"/>
  <c r="K458" i="1"/>
  <c r="I458" i="1"/>
  <c r="H458" i="1"/>
  <c r="AI135" i="1"/>
  <c r="AG135" i="1"/>
  <c r="AF135" i="1"/>
  <c r="AD135" i="1"/>
  <c r="AC135" i="1"/>
  <c r="AA135" i="1"/>
  <c r="Z135" i="1"/>
  <c r="X135" i="1"/>
  <c r="W135" i="1"/>
  <c r="U135" i="1"/>
  <c r="T135" i="1"/>
  <c r="Q135" i="1"/>
  <c r="O135" i="1"/>
  <c r="N135" i="1"/>
  <c r="L135" i="1"/>
  <c r="K135" i="1"/>
  <c r="I135" i="1"/>
  <c r="H135" i="1"/>
  <c r="AI177" i="1"/>
  <c r="AG177" i="1"/>
  <c r="AF177" i="1"/>
  <c r="AD177" i="1"/>
  <c r="AC177" i="1"/>
  <c r="AA177" i="1"/>
  <c r="Z177" i="1"/>
  <c r="W177" i="1"/>
  <c r="U177" i="1"/>
  <c r="T177" i="1"/>
  <c r="R177" i="1"/>
  <c r="Q177" i="1"/>
  <c r="O177" i="1"/>
  <c r="N177" i="1"/>
  <c r="L177" i="1"/>
  <c r="K177" i="1"/>
  <c r="I177" i="1"/>
  <c r="H177" i="1"/>
  <c r="AI118" i="1"/>
  <c r="AG118" i="1"/>
  <c r="AF118" i="1"/>
  <c r="AD118" i="1"/>
  <c r="AC118" i="1"/>
  <c r="AA118" i="1"/>
  <c r="Z118" i="1"/>
  <c r="W118" i="1"/>
  <c r="U118" i="1"/>
  <c r="T118" i="1"/>
  <c r="Q118" i="1"/>
  <c r="O118" i="1"/>
  <c r="N118" i="1"/>
  <c r="L118" i="1"/>
  <c r="K118" i="1"/>
  <c r="I118" i="1"/>
  <c r="H118" i="1"/>
  <c r="AI187" i="1"/>
  <c r="AG187" i="1"/>
  <c r="AF187" i="1"/>
  <c r="AD187" i="1"/>
  <c r="AC187" i="1"/>
  <c r="AA187" i="1"/>
  <c r="Z187" i="1"/>
  <c r="X187" i="1"/>
  <c r="W187" i="1"/>
  <c r="U187" i="1"/>
  <c r="T187" i="1"/>
  <c r="Q187" i="1"/>
  <c r="O187" i="1"/>
  <c r="N187" i="1"/>
  <c r="L187" i="1"/>
  <c r="K187" i="1"/>
  <c r="I187" i="1"/>
  <c r="H187" i="1"/>
  <c r="AI35" i="1"/>
  <c r="AG35" i="1"/>
  <c r="AF35" i="1"/>
  <c r="AD35" i="1"/>
  <c r="AC35" i="1"/>
  <c r="AA35" i="1"/>
  <c r="Z35" i="1"/>
  <c r="W35" i="1"/>
  <c r="U35" i="1"/>
  <c r="T35" i="1"/>
  <c r="R35" i="1"/>
  <c r="Q35" i="1"/>
  <c r="O35" i="1"/>
  <c r="N35" i="1"/>
  <c r="L35" i="1"/>
  <c r="K35" i="1"/>
  <c r="I35" i="1"/>
  <c r="H35" i="1"/>
  <c r="AI138" i="1"/>
  <c r="AG138" i="1"/>
  <c r="AF138" i="1"/>
  <c r="AD138" i="1"/>
  <c r="AC138" i="1"/>
  <c r="AA138" i="1"/>
  <c r="Z138" i="1"/>
  <c r="W138" i="1"/>
  <c r="U138" i="1"/>
  <c r="T138" i="1"/>
  <c r="Q138" i="1"/>
  <c r="O138" i="1"/>
  <c r="N138" i="1"/>
  <c r="L138" i="1"/>
  <c r="K138" i="1"/>
  <c r="I138" i="1"/>
  <c r="H138" i="1"/>
  <c r="AI22" i="1"/>
  <c r="AG22" i="1"/>
  <c r="AF22" i="1"/>
  <c r="AD22" i="1"/>
  <c r="AC22" i="1"/>
  <c r="AA22" i="1"/>
  <c r="Z22" i="1"/>
  <c r="X22" i="1"/>
  <c r="W22" i="1"/>
  <c r="U22" i="1"/>
  <c r="T22" i="1"/>
  <c r="Q22" i="1"/>
  <c r="O22" i="1"/>
  <c r="N22" i="1"/>
  <c r="L22" i="1"/>
  <c r="K22" i="1"/>
  <c r="I22" i="1"/>
  <c r="H22" i="1"/>
  <c r="AI350" i="1"/>
  <c r="AG350" i="1"/>
  <c r="AF350" i="1"/>
  <c r="AD350" i="1"/>
  <c r="AC350" i="1"/>
  <c r="AA350" i="1"/>
  <c r="Z350" i="1"/>
  <c r="W350" i="1"/>
  <c r="U350" i="1"/>
  <c r="T350" i="1"/>
  <c r="R350" i="1"/>
  <c r="Q350" i="1"/>
  <c r="O350" i="1"/>
  <c r="N350" i="1"/>
  <c r="L350" i="1"/>
  <c r="K350" i="1"/>
  <c r="I350" i="1"/>
  <c r="H350" i="1"/>
  <c r="AI115" i="1"/>
  <c r="AG115" i="1"/>
  <c r="AF115" i="1"/>
  <c r="AD115" i="1"/>
  <c r="AC115" i="1"/>
  <c r="AA115" i="1"/>
  <c r="Z115" i="1"/>
  <c r="W115" i="1"/>
  <c r="U115" i="1"/>
  <c r="T115" i="1"/>
  <c r="Q115" i="1"/>
  <c r="O115" i="1"/>
  <c r="N115" i="1"/>
  <c r="L115" i="1"/>
  <c r="K115" i="1"/>
  <c r="I115" i="1"/>
  <c r="H115" i="1"/>
  <c r="AI495" i="1"/>
  <c r="AG495" i="1"/>
  <c r="AF495" i="1"/>
  <c r="AD495" i="1"/>
  <c r="AC495" i="1"/>
  <c r="AA495" i="1"/>
  <c r="Z495" i="1"/>
  <c r="X495" i="1"/>
  <c r="W495" i="1"/>
  <c r="U495" i="1"/>
  <c r="T495" i="1"/>
  <c r="Q495" i="1"/>
  <c r="O495" i="1"/>
  <c r="N495" i="1"/>
  <c r="L495" i="1"/>
  <c r="K495" i="1"/>
  <c r="I495" i="1"/>
  <c r="H495" i="1"/>
  <c r="AI152" i="1"/>
  <c r="AG152" i="1"/>
  <c r="AF152" i="1"/>
  <c r="AD152" i="1"/>
  <c r="AC152" i="1"/>
  <c r="AA152" i="1"/>
  <c r="Z152" i="1"/>
  <c r="W152" i="1"/>
  <c r="U152" i="1"/>
  <c r="T152" i="1"/>
  <c r="R152" i="1"/>
  <c r="Q152" i="1"/>
  <c r="O152" i="1"/>
  <c r="N152" i="1"/>
  <c r="L152" i="1"/>
  <c r="K152" i="1"/>
  <c r="I152" i="1"/>
  <c r="H152" i="1"/>
  <c r="AI296" i="1"/>
  <c r="AG296" i="1"/>
  <c r="AF296" i="1"/>
  <c r="AD296" i="1"/>
  <c r="AC296" i="1"/>
  <c r="AA296" i="1"/>
  <c r="Z296" i="1"/>
  <c r="W296" i="1"/>
  <c r="U296" i="1"/>
  <c r="T296" i="1"/>
  <c r="Q296" i="1"/>
  <c r="O296" i="1"/>
  <c r="N296" i="1"/>
  <c r="L296" i="1"/>
  <c r="K296" i="1"/>
  <c r="I296" i="1"/>
  <c r="H296" i="1"/>
  <c r="AI271" i="1"/>
  <c r="AG271" i="1"/>
  <c r="AF271" i="1"/>
  <c r="AD271" i="1"/>
  <c r="AC271" i="1"/>
  <c r="AA271" i="1"/>
  <c r="Z271" i="1"/>
  <c r="X271" i="1"/>
  <c r="W271" i="1"/>
  <c r="U271" i="1"/>
  <c r="T271" i="1"/>
  <c r="Q271" i="1"/>
  <c r="O271" i="1"/>
  <c r="N271" i="1"/>
  <c r="L271" i="1"/>
  <c r="K271" i="1"/>
  <c r="I271" i="1"/>
  <c r="H271" i="1"/>
  <c r="AI218" i="1"/>
  <c r="AG218" i="1"/>
  <c r="AF218" i="1"/>
  <c r="AD218" i="1"/>
  <c r="AC218" i="1"/>
  <c r="AA218" i="1"/>
  <c r="Z218" i="1"/>
  <c r="W218" i="1"/>
  <c r="U218" i="1"/>
  <c r="T218" i="1"/>
  <c r="R218" i="1"/>
  <c r="Q218" i="1"/>
  <c r="O218" i="1"/>
  <c r="N218" i="1"/>
  <c r="L218" i="1"/>
  <c r="K218" i="1"/>
  <c r="I218" i="1"/>
  <c r="H218" i="1"/>
  <c r="AI30" i="1"/>
  <c r="AG30" i="1"/>
  <c r="AF30" i="1"/>
  <c r="AD30" i="1"/>
  <c r="AC30" i="1"/>
  <c r="AA30" i="1"/>
  <c r="Z30" i="1"/>
  <c r="W30" i="1"/>
  <c r="U30" i="1"/>
  <c r="T30" i="1"/>
  <c r="Q30" i="1"/>
  <c r="O30" i="1"/>
  <c r="N30" i="1"/>
  <c r="L30" i="1"/>
  <c r="K30" i="1"/>
  <c r="I30" i="1"/>
  <c r="H30" i="1"/>
  <c r="AI62" i="1"/>
  <c r="AG62" i="1"/>
  <c r="AF62" i="1"/>
  <c r="AD62" i="1"/>
  <c r="AC62" i="1"/>
  <c r="AA62" i="1"/>
  <c r="Z62" i="1"/>
  <c r="X62" i="1"/>
  <c r="W62" i="1"/>
  <c r="U62" i="1"/>
  <c r="T62" i="1"/>
  <c r="Q62" i="1"/>
  <c r="O62" i="1"/>
  <c r="N62" i="1"/>
  <c r="L62" i="1"/>
  <c r="K62" i="1"/>
  <c r="I62" i="1"/>
  <c r="H62" i="1"/>
  <c r="AI435" i="1"/>
  <c r="AG435" i="1"/>
  <c r="AF435" i="1"/>
  <c r="AD435" i="1"/>
  <c r="AC435" i="1"/>
  <c r="AA435" i="1"/>
  <c r="Z435" i="1"/>
  <c r="W435" i="1"/>
  <c r="U435" i="1"/>
  <c r="T435" i="1"/>
  <c r="R435" i="1"/>
  <c r="Q435" i="1"/>
  <c r="O435" i="1"/>
  <c r="N435" i="1"/>
  <c r="L435" i="1"/>
  <c r="K435" i="1"/>
  <c r="I435" i="1"/>
  <c r="H435" i="1"/>
  <c r="AI488" i="1"/>
  <c r="AG488" i="1"/>
  <c r="AF488" i="1"/>
  <c r="AD488" i="1"/>
  <c r="AC488" i="1"/>
  <c r="AA488" i="1"/>
  <c r="Z488" i="1"/>
  <c r="W488" i="1"/>
  <c r="U488" i="1"/>
  <c r="T488" i="1"/>
  <c r="Q488" i="1"/>
  <c r="O488" i="1"/>
  <c r="N488" i="1"/>
  <c r="L488" i="1"/>
  <c r="K488" i="1"/>
  <c r="I488" i="1"/>
  <c r="H488" i="1"/>
  <c r="AI376" i="1"/>
  <c r="AG376" i="1"/>
  <c r="AF376" i="1"/>
  <c r="AD376" i="1"/>
  <c r="AC376" i="1"/>
  <c r="AA376" i="1"/>
  <c r="Z376" i="1"/>
  <c r="X376" i="1"/>
  <c r="W376" i="1"/>
  <c r="U376" i="1"/>
  <c r="T376" i="1"/>
  <c r="Q376" i="1"/>
  <c r="O376" i="1"/>
  <c r="N376" i="1"/>
  <c r="L376" i="1"/>
  <c r="K376" i="1"/>
  <c r="I376" i="1"/>
  <c r="H376" i="1"/>
  <c r="AI428" i="1"/>
  <c r="AG428" i="1"/>
  <c r="AF428" i="1"/>
  <c r="AD428" i="1"/>
  <c r="AC428" i="1"/>
  <c r="AA428" i="1"/>
  <c r="Z428" i="1"/>
  <c r="W428" i="1"/>
  <c r="U428" i="1"/>
  <c r="T428" i="1"/>
  <c r="R428" i="1"/>
  <c r="Q428" i="1"/>
  <c r="O428" i="1"/>
  <c r="N428" i="1"/>
  <c r="L428" i="1"/>
  <c r="K428" i="1"/>
  <c r="I428" i="1"/>
  <c r="H428" i="1"/>
  <c r="AI202" i="1"/>
  <c r="AG202" i="1"/>
  <c r="AF202" i="1"/>
  <c r="AD202" i="1"/>
  <c r="AC202" i="1"/>
  <c r="AA202" i="1"/>
  <c r="Z202" i="1"/>
  <c r="W202" i="1"/>
  <c r="U202" i="1"/>
  <c r="T202" i="1"/>
  <c r="Q202" i="1"/>
  <c r="O202" i="1"/>
  <c r="N202" i="1"/>
  <c r="L202" i="1"/>
  <c r="K202" i="1"/>
  <c r="I202" i="1"/>
  <c r="H202" i="1"/>
  <c r="AI198" i="1"/>
  <c r="AG198" i="1"/>
  <c r="AF198" i="1"/>
  <c r="AD198" i="1"/>
  <c r="AC198" i="1"/>
  <c r="AA198" i="1"/>
  <c r="Z198" i="1"/>
  <c r="X198" i="1"/>
  <c r="W198" i="1"/>
  <c r="U198" i="1"/>
  <c r="T198" i="1"/>
  <c r="Q198" i="1"/>
  <c r="O198" i="1"/>
  <c r="N198" i="1"/>
  <c r="L198" i="1"/>
  <c r="K198" i="1"/>
  <c r="I198" i="1"/>
  <c r="H198" i="1"/>
  <c r="AI349" i="1"/>
  <c r="AG349" i="1"/>
  <c r="AF349" i="1"/>
  <c r="AD349" i="1"/>
  <c r="AC349" i="1"/>
  <c r="AA349" i="1"/>
  <c r="Z349" i="1"/>
  <c r="W349" i="1"/>
  <c r="U349" i="1"/>
  <c r="T349" i="1"/>
  <c r="R349" i="1"/>
  <c r="Q349" i="1"/>
  <c r="O349" i="1"/>
  <c r="N349" i="1"/>
  <c r="L349" i="1"/>
  <c r="K349" i="1"/>
  <c r="I349" i="1"/>
  <c r="H349" i="1"/>
  <c r="AI70" i="1"/>
  <c r="AG70" i="1"/>
  <c r="AF70" i="1"/>
  <c r="AD70" i="1"/>
  <c r="AC70" i="1"/>
  <c r="AA70" i="1"/>
  <c r="Z70" i="1"/>
  <c r="W70" i="1"/>
  <c r="U70" i="1"/>
  <c r="T70" i="1"/>
  <c r="Q70" i="1"/>
  <c r="O70" i="1"/>
  <c r="N70" i="1"/>
  <c r="L70" i="1"/>
  <c r="K70" i="1"/>
  <c r="I70" i="1"/>
  <c r="H70" i="1"/>
  <c r="AI95" i="1"/>
  <c r="AG95" i="1"/>
  <c r="AF95" i="1"/>
  <c r="AD95" i="1"/>
  <c r="AC95" i="1"/>
  <c r="AA95" i="1"/>
  <c r="Z95" i="1"/>
  <c r="X95" i="1"/>
  <c r="W95" i="1"/>
  <c r="U95" i="1"/>
  <c r="T95" i="1"/>
  <c r="Q95" i="1"/>
  <c r="O95" i="1"/>
  <c r="N95" i="1"/>
  <c r="L95" i="1"/>
  <c r="K95" i="1"/>
  <c r="I95" i="1"/>
  <c r="H95" i="1"/>
  <c r="AI176" i="1"/>
  <c r="AG176" i="1"/>
  <c r="AF176" i="1"/>
  <c r="AD176" i="1"/>
  <c r="AC176" i="1"/>
  <c r="AA176" i="1"/>
  <c r="Z176" i="1"/>
  <c r="W176" i="1"/>
  <c r="U176" i="1"/>
  <c r="T176" i="1"/>
  <c r="R176" i="1"/>
  <c r="Q176" i="1"/>
  <c r="O176" i="1"/>
  <c r="N176" i="1"/>
  <c r="L176" i="1"/>
  <c r="K176" i="1"/>
  <c r="I176" i="1"/>
  <c r="H176" i="1"/>
  <c r="AI438" i="1"/>
  <c r="AG438" i="1"/>
  <c r="AF438" i="1"/>
  <c r="AD438" i="1"/>
  <c r="AC438" i="1"/>
  <c r="AA438" i="1"/>
  <c r="Z438" i="1"/>
  <c r="W438" i="1"/>
  <c r="U438" i="1"/>
  <c r="T438" i="1"/>
  <c r="Q438" i="1"/>
  <c r="O438" i="1"/>
  <c r="N438" i="1"/>
  <c r="L438" i="1"/>
  <c r="K438" i="1"/>
  <c r="I438" i="1"/>
  <c r="H438" i="1"/>
  <c r="AI149" i="1"/>
  <c r="AG149" i="1"/>
  <c r="AF149" i="1"/>
  <c r="AD149" i="1"/>
  <c r="AC149" i="1"/>
  <c r="AA149" i="1"/>
  <c r="Z149" i="1"/>
  <c r="X149" i="1"/>
  <c r="W149" i="1"/>
  <c r="U149" i="1"/>
  <c r="T149" i="1"/>
  <c r="Q149" i="1"/>
  <c r="O149" i="1"/>
  <c r="N149" i="1"/>
  <c r="L149" i="1"/>
  <c r="K149" i="1"/>
  <c r="I149" i="1"/>
  <c r="H149" i="1"/>
  <c r="AI530" i="1"/>
  <c r="AG530" i="1"/>
  <c r="AF530" i="1"/>
  <c r="AD530" i="1"/>
  <c r="AC530" i="1"/>
  <c r="AA530" i="1"/>
  <c r="Z530" i="1"/>
  <c r="W530" i="1"/>
  <c r="U530" i="1"/>
  <c r="T530" i="1"/>
  <c r="R530" i="1"/>
  <c r="Q530" i="1"/>
  <c r="O530" i="1"/>
  <c r="N530" i="1"/>
  <c r="L530" i="1"/>
  <c r="K530" i="1"/>
  <c r="I530" i="1"/>
  <c r="H530" i="1"/>
  <c r="AI294" i="1"/>
  <c r="AG294" i="1"/>
  <c r="AF294" i="1"/>
  <c r="AD294" i="1"/>
  <c r="AC294" i="1"/>
  <c r="AA294" i="1"/>
  <c r="Z294" i="1"/>
  <c r="W294" i="1"/>
  <c r="U294" i="1"/>
  <c r="T294" i="1"/>
  <c r="Q294" i="1"/>
  <c r="O294" i="1"/>
  <c r="N294" i="1"/>
  <c r="L294" i="1"/>
  <c r="K294" i="1"/>
  <c r="I294" i="1"/>
  <c r="H294" i="1"/>
  <c r="AI406" i="1"/>
  <c r="AG406" i="1"/>
  <c r="AF406" i="1"/>
  <c r="AD406" i="1"/>
  <c r="AC406" i="1"/>
  <c r="AA406" i="1"/>
  <c r="Z406" i="1"/>
  <c r="X406" i="1"/>
  <c r="W406" i="1"/>
  <c r="U406" i="1"/>
  <c r="T406" i="1"/>
  <c r="Q406" i="1"/>
  <c r="O406" i="1"/>
  <c r="N406" i="1"/>
  <c r="L406" i="1"/>
  <c r="K406" i="1"/>
  <c r="I406" i="1"/>
  <c r="H406" i="1"/>
  <c r="AI272" i="1"/>
  <c r="AG272" i="1"/>
  <c r="AF272" i="1"/>
  <c r="AD272" i="1"/>
  <c r="AC272" i="1"/>
  <c r="AA272" i="1"/>
  <c r="Z272" i="1"/>
  <c r="W272" i="1"/>
  <c r="U272" i="1"/>
  <c r="T272" i="1"/>
  <c r="R272" i="1"/>
  <c r="Q272" i="1"/>
  <c r="O272" i="1"/>
  <c r="N272" i="1"/>
  <c r="L272" i="1"/>
  <c r="K272" i="1"/>
  <c r="I272" i="1"/>
  <c r="H272" i="1"/>
  <c r="AI94" i="1"/>
  <c r="AG94" i="1"/>
  <c r="AF94" i="1"/>
  <c r="AD94" i="1"/>
  <c r="AC94" i="1"/>
  <c r="AA94" i="1"/>
  <c r="Z94" i="1"/>
  <c r="W94" i="1"/>
  <c r="U94" i="1"/>
  <c r="T94" i="1"/>
  <c r="Q94" i="1"/>
  <c r="O94" i="1"/>
  <c r="N94" i="1"/>
  <c r="L94" i="1"/>
  <c r="K94" i="1"/>
  <c r="I94" i="1"/>
  <c r="H94" i="1"/>
  <c r="AI142" i="1"/>
  <c r="AG142" i="1"/>
  <c r="AF142" i="1"/>
  <c r="AD142" i="1"/>
  <c r="AC142" i="1"/>
  <c r="AA142" i="1"/>
  <c r="Z142" i="1"/>
  <c r="X142" i="1"/>
  <c r="W142" i="1"/>
  <c r="U142" i="1"/>
  <c r="T142" i="1"/>
  <c r="Q142" i="1"/>
  <c r="O142" i="1"/>
  <c r="N142" i="1"/>
  <c r="L142" i="1"/>
  <c r="K142" i="1"/>
  <c r="I142" i="1"/>
  <c r="H142" i="1"/>
  <c r="AI514" i="1"/>
  <c r="AG514" i="1"/>
  <c r="AF514" i="1"/>
  <c r="AD514" i="1"/>
  <c r="AC514" i="1"/>
  <c r="AA514" i="1"/>
  <c r="Z514" i="1"/>
  <c r="W514" i="1"/>
  <c r="U514" i="1"/>
  <c r="T514" i="1"/>
  <c r="R514" i="1"/>
  <c r="Q514" i="1"/>
  <c r="O514" i="1"/>
  <c r="N514" i="1"/>
  <c r="L514" i="1"/>
  <c r="K514" i="1"/>
  <c r="I514" i="1"/>
  <c r="H514" i="1"/>
  <c r="AI487" i="1"/>
  <c r="AG487" i="1"/>
  <c r="AF487" i="1"/>
  <c r="AD487" i="1"/>
  <c r="AC487" i="1"/>
  <c r="AA487" i="1"/>
  <c r="Z487" i="1"/>
  <c r="W487" i="1"/>
  <c r="U487" i="1"/>
  <c r="T487" i="1"/>
  <c r="Q487" i="1"/>
  <c r="O487" i="1"/>
  <c r="N487" i="1"/>
  <c r="L487" i="1"/>
  <c r="K487" i="1"/>
  <c r="I487" i="1"/>
  <c r="H487" i="1"/>
  <c r="AI552" i="1"/>
  <c r="AG552" i="1"/>
  <c r="AF552" i="1"/>
  <c r="AD552" i="1"/>
  <c r="AC552" i="1"/>
  <c r="AA552" i="1"/>
  <c r="Z552" i="1"/>
  <c r="X552" i="1"/>
  <c r="W552" i="1"/>
  <c r="U552" i="1"/>
  <c r="T552" i="1"/>
  <c r="Q552" i="1"/>
  <c r="O552" i="1"/>
  <c r="N552" i="1"/>
  <c r="L552" i="1"/>
  <c r="K552" i="1"/>
  <c r="I552" i="1"/>
  <c r="H552" i="1"/>
  <c r="AI205" i="1"/>
  <c r="AG205" i="1"/>
  <c r="AF205" i="1"/>
  <c r="AD205" i="1"/>
  <c r="AC205" i="1"/>
  <c r="AA205" i="1"/>
  <c r="Z205" i="1"/>
  <c r="W205" i="1"/>
  <c r="U205" i="1"/>
  <c r="T205" i="1"/>
  <c r="R205" i="1"/>
  <c r="Q205" i="1"/>
  <c r="O205" i="1"/>
  <c r="N205" i="1"/>
  <c r="L205" i="1"/>
  <c r="K205" i="1"/>
  <c r="I205" i="1"/>
  <c r="H205" i="1"/>
  <c r="AI33" i="1"/>
  <c r="AG33" i="1"/>
  <c r="AF33" i="1"/>
  <c r="AD33" i="1"/>
  <c r="AC33" i="1"/>
  <c r="AA33" i="1"/>
  <c r="Z33" i="1"/>
  <c r="W33" i="1"/>
  <c r="U33" i="1"/>
  <c r="T33" i="1"/>
  <c r="Q33" i="1"/>
  <c r="O33" i="1"/>
  <c r="N33" i="1"/>
  <c r="L33" i="1"/>
  <c r="K33" i="1"/>
  <c r="I33" i="1"/>
  <c r="H33" i="1"/>
  <c r="AI533" i="1"/>
  <c r="AG533" i="1"/>
  <c r="AF533" i="1"/>
  <c r="AD533" i="1"/>
  <c r="AC533" i="1"/>
  <c r="AA533" i="1"/>
  <c r="Z533" i="1"/>
  <c r="X533" i="1"/>
  <c r="W533" i="1"/>
  <c r="U533" i="1"/>
  <c r="T533" i="1"/>
  <c r="Q533" i="1"/>
  <c r="O533" i="1"/>
  <c r="N533" i="1"/>
  <c r="L533" i="1"/>
  <c r="K533" i="1"/>
  <c r="I533" i="1"/>
  <c r="H533" i="1"/>
  <c r="AI236" i="1"/>
  <c r="AG236" i="1"/>
  <c r="AF236" i="1"/>
  <c r="AD236" i="1"/>
  <c r="AC236" i="1"/>
  <c r="AA236" i="1"/>
  <c r="Z236" i="1"/>
  <c r="W236" i="1"/>
  <c r="U236" i="1"/>
  <c r="T236" i="1"/>
  <c r="R236" i="1"/>
  <c r="Q236" i="1"/>
  <c r="O236" i="1"/>
  <c r="N236" i="1"/>
  <c r="L236" i="1"/>
  <c r="K236" i="1"/>
  <c r="I236" i="1"/>
  <c r="H236" i="1"/>
  <c r="AI510" i="1"/>
  <c r="AG510" i="1"/>
  <c r="AF510" i="1"/>
  <c r="AD510" i="1"/>
  <c r="AC510" i="1"/>
  <c r="AA510" i="1"/>
  <c r="Z510" i="1"/>
  <c r="W510" i="1"/>
  <c r="U510" i="1"/>
  <c r="T510" i="1"/>
  <c r="Q510" i="1"/>
  <c r="O510" i="1"/>
  <c r="N510" i="1"/>
  <c r="L510" i="1"/>
  <c r="K510" i="1"/>
  <c r="I510" i="1"/>
  <c r="H510" i="1"/>
  <c r="AI449" i="1"/>
  <c r="AG449" i="1"/>
  <c r="AF449" i="1"/>
  <c r="AD449" i="1"/>
  <c r="AC449" i="1"/>
  <c r="AA449" i="1"/>
  <c r="Z449" i="1"/>
  <c r="X449" i="1"/>
  <c r="W449" i="1"/>
  <c r="U449" i="1"/>
  <c r="T449" i="1"/>
  <c r="Q449" i="1"/>
  <c r="O449" i="1"/>
  <c r="N449" i="1"/>
  <c r="L449" i="1"/>
  <c r="K449" i="1"/>
  <c r="I449" i="1"/>
  <c r="H449" i="1"/>
  <c r="AI383" i="1"/>
  <c r="AG383" i="1"/>
  <c r="AF383" i="1"/>
  <c r="AD383" i="1"/>
  <c r="AC383" i="1"/>
  <c r="AA383" i="1"/>
  <c r="Z383" i="1"/>
  <c r="W383" i="1"/>
  <c r="U383" i="1"/>
  <c r="T383" i="1"/>
  <c r="R383" i="1"/>
  <c r="Q383" i="1"/>
  <c r="O383" i="1"/>
  <c r="N383" i="1"/>
  <c r="L383" i="1"/>
  <c r="K383" i="1"/>
  <c r="I383" i="1"/>
  <c r="H383" i="1"/>
  <c r="AI129" i="1"/>
  <c r="AG129" i="1"/>
  <c r="AF129" i="1"/>
  <c r="AD129" i="1"/>
  <c r="AC129" i="1"/>
  <c r="AA129" i="1"/>
  <c r="Z129" i="1"/>
  <c r="W129" i="1"/>
  <c r="U129" i="1"/>
  <c r="T129" i="1"/>
  <c r="Q129" i="1"/>
  <c r="O129" i="1"/>
  <c r="N129" i="1"/>
  <c r="L129" i="1"/>
  <c r="K129" i="1"/>
  <c r="I129" i="1"/>
  <c r="H129" i="1"/>
  <c r="AI221" i="1"/>
  <c r="AG221" i="1"/>
  <c r="AF221" i="1"/>
  <c r="AD221" i="1"/>
  <c r="AC221" i="1"/>
  <c r="AA221" i="1"/>
  <c r="Z221" i="1"/>
  <c r="X221" i="1"/>
  <c r="W221" i="1"/>
  <c r="U221" i="1"/>
  <c r="T221" i="1"/>
  <c r="Q221" i="1"/>
  <c r="O221" i="1"/>
  <c r="N221" i="1"/>
  <c r="L221" i="1"/>
  <c r="K221" i="1"/>
  <c r="I221" i="1"/>
  <c r="H221" i="1"/>
  <c r="AI39" i="1"/>
  <c r="AG39" i="1"/>
  <c r="AF39" i="1"/>
  <c r="AD39" i="1"/>
  <c r="AC39" i="1"/>
  <c r="AA39" i="1"/>
  <c r="Z39" i="1"/>
  <c r="W39" i="1"/>
  <c r="U39" i="1"/>
  <c r="T39" i="1"/>
  <c r="R39" i="1"/>
  <c r="Q39" i="1"/>
  <c r="O39" i="1"/>
  <c r="N39" i="1"/>
  <c r="L39" i="1"/>
  <c r="K39" i="1"/>
  <c r="I39" i="1"/>
  <c r="H39" i="1"/>
  <c r="AI103" i="1"/>
  <c r="AG103" i="1"/>
  <c r="AF103" i="1"/>
  <c r="AD103" i="1"/>
  <c r="AC103" i="1"/>
  <c r="AA103" i="1"/>
  <c r="Z103" i="1"/>
  <c r="W103" i="1"/>
  <c r="U103" i="1"/>
  <c r="T103" i="1"/>
  <c r="Q103" i="1"/>
  <c r="O103" i="1"/>
  <c r="N103" i="1"/>
  <c r="L103" i="1"/>
  <c r="K103" i="1"/>
  <c r="I103" i="1"/>
  <c r="H103" i="1"/>
  <c r="AI404" i="1"/>
  <c r="AG404" i="1"/>
  <c r="AF404" i="1"/>
  <c r="AD404" i="1"/>
  <c r="AC404" i="1"/>
  <c r="AA404" i="1"/>
  <c r="Z404" i="1"/>
  <c r="X404" i="1"/>
  <c r="W404" i="1"/>
  <c r="U404" i="1"/>
  <c r="T404" i="1"/>
  <c r="Q404" i="1"/>
  <c r="O404" i="1"/>
  <c r="N404" i="1"/>
  <c r="L404" i="1"/>
  <c r="K404" i="1"/>
  <c r="I404" i="1"/>
  <c r="H404" i="1"/>
  <c r="AI27" i="1"/>
  <c r="AG27" i="1"/>
  <c r="AF27" i="1"/>
  <c r="AD27" i="1"/>
  <c r="AC27" i="1"/>
  <c r="AA27" i="1"/>
  <c r="Z27" i="1"/>
  <c r="W27" i="1"/>
  <c r="U27" i="1"/>
  <c r="T27" i="1"/>
  <c r="R27" i="1"/>
  <c r="Q27" i="1"/>
  <c r="O27" i="1"/>
  <c r="N27" i="1"/>
  <c r="L27" i="1"/>
  <c r="K27" i="1"/>
  <c r="I27" i="1"/>
  <c r="H27" i="1"/>
  <c r="AI433" i="1"/>
  <c r="AG433" i="1"/>
  <c r="AF433" i="1"/>
  <c r="AD433" i="1"/>
  <c r="AC433" i="1"/>
  <c r="AA433" i="1"/>
  <c r="Z433" i="1"/>
  <c r="W433" i="1"/>
  <c r="U433" i="1"/>
  <c r="T433" i="1"/>
  <c r="Q433" i="1"/>
  <c r="O433" i="1"/>
  <c r="N433" i="1"/>
  <c r="L433" i="1"/>
  <c r="K433" i="1"/>
  <c r="I433" i="1"/>
  <c r="H433" i="1"/>
  <c r="AI425" i="1"/>
  <c r="AG425" i="1"/>
  <c r="AF425" i="1"/>
  <c r="AD425" i="1"/>
  <c r="AC425" i="1"/>
  <c r="AA425" i="1"/>
  <c r="Z425" i="1"/>
  <c r="X425" i="1"/>
  <c r="W425" i="1"/>
  <c r="U425" i="1"/>
  <c r="T425" i="1"/>
  <c r="Q425" i="1"/>
  <c r="O425" i="1"/>
  <c r="N425" i="1"/>
  <c r="L425" i="1"/>
  <c r="K425" i="1"/>
  <c r="I425" i="1"/>
  <c r="H425" i="1"/>
  <c r="AI549" i="1"/>
  <c r="AG549" i="1"/>
  <c r="AF549" i="1"/>
  <c r="AD549" i="1"/>
  <c r="AC549" i="1"/>
  <c r="AA549" i="1"/>
  <c r="Z549" i="1"/>
  <c r="W549" i="1"/>
  <c r="U549" i="1"/>
  <c r="T549" i="1"/>
  <c r="R549" i="1"/>
  <c r="Q549" i="1"/>
  <c r="O549" i="1"/>
  <c r="N549" i="1"/>
  <c r="L549" i="1"/>
  <c r="K549" i="1"/>
  <c r="I549" i="1"/>
  <c r="H549" i="1"/>
  <c r="AI348" i="1"/>
  <c r="AG348" i="1"/>
  <c r="AF348" i="1"/>
  <c r="AD348" i="1"/>
  <c r="AC348" i="1"/>
  <c r="AA348" i="1"/>
  <c r="Z348" i="1"/>
  <c r="W348" i="1"/>
  <c r="U348" i="1"/>
  <c r="T348" i="1"/>
  <c r="Q348" i="1"/>
  <c r="O348" i="1"/>
  <c r="N348" i="1"/>
  <c r="L348" i="1"/>
  <c r="K348" i="1"/>
  <c r="I348" i="1"/>
  <c r="H348" i="1"/>
  <c r="AI46" i="1"/>
  <c r="AG46" i="1"/>
  <c r="AF46" i="1"/>
  <c r="AD46" i="1"/>
  <c r="AC46" i="1"/>
  <c r="AA46" i="1"/>
  <c r="Z46" i="1"/>
  <c r="X46" i="1"/>
  <c r="W46" i="1"/>
  <c r="U46" i="1"/>
  <c r="T46" i="1"/>
  <c r="Q46" i="1"/>
  <c r="O46" i="1"/>
  <c r="N46" i="1"/>
  <c r="L46" i="1"/>
  <c r="K46" i="1"/>
  <c r="I46" i="1"/>
  <c r="H46" i="1"/>
  <c r="AI353" i="1"/>
  <c r="AG353" i="1"/>
  <c r="AF353" i="1"/>
  <c r="AD353" i="1"/>
  <c r="AC353" i="1"/>
  <c r="AA353" i="1"/>
  <c r="Z353" i="1"/>
  <c r="W353" i="1"/>
  <c r="U353" i="1"/>
  <c r="T353" i="1"/>
  <c r="R353" i="1"/>
  <c r="Q353" i="1"/>
  <c r="O353" i="1"/>
  <c r="N353" i="1"/>
  <c r="L353" i="1"/>
  <c r="K353" i="1"/>
  <c r="I353" i="1"/>
  <c r="H353" i="1"/>
  <c r="AI557" i="1"/>
  <c r="AG557" i="1"/>
  <c r="AF557" i="1"/>
  <c r="AD557" i="1"/>
  <c r="AC557" i="1"/>
  <c r="AA557" i="1"/>
  <c r="Z557" i="1"/>
  <c r="W557" i="1"/>
  <c r="U557" i="1"/>
  <c r="T557" i="1"/>
  <c r="Q557" i="1"/>
  <c r="O557" i="1"/>
  <c r="N557" i="1"/>
  <c r="L557" i="1"/>
  <c r="K557" i="1"/>
  <c r="I557" i="1"/>
  <c r="H557" i="1"/>
  <c r="AI564" i="1"/>
  <c r="AG564" i="1"/>
  <c r="AF564" i="1"/>
  <c r="AD564" i="1"/>
  <c r="AC564" i="1"/>
  <c r="AA564" i="1"/>
  <c r="Z564" i="1"/>
  <c r="X564" i="1"/>
  <c r="W564" i="1"/>
  <c r="U564" i="1"/>
  <c r="T564" i="1"/>
  <c r="Q564" i="1"/>
  <c r="O564" i="1"/>
  <c r="N564" i="1"/>
  <c r="L564" i="1"/>
  <c r="K564" i="1"/>
  <c r="I564" i="1"/>
  <c r="H564" i="1"/>
  <c r="AI463" i="1"/>
  <c r="AG463" i="1"/>
  <c r="AF463" i="1"/>
  <c r="AD463" i="1"/>
  <c r="AC463" i="1"/>
  <c r="AA463" i="1"/>
  <c r="Z463" i="1"/>
  <c r="W463" i="1"/>
  <c r="U463" i="1"/>
  <c r="T463" i="1"/>
  <c r="R463" i="1"/>
  <c r="Q463" i="1"/>
  <c r="O463" i="1"/>
  <c r="N463" i="1"/>
  <c r="L463" i="1"/>
  <c r="K463" i="1"/>
  <c r="I463" i="1"/>
  <c r="H463" i="1"/>
  <c r="AI111" i="1"/>
  <c r="AG111" i="1"/>
  <c r="AF111" i="1"/>
  <c r="AD111" i="1"/>
  <c r="AC111" i="1"/>
  <c r="AA111" i="1"/>
  <c r="Z111" i="1"/>
  <c r="W111" i="1"/>
  <c r="U111" i="1"/>
  <c r="T111" i="1"/>
  <c r="Q111" i="1"/>
  <c r="O111" i="1"/>
  <c r="N111" i="1"/>
  <c r="L111" i="1"/>
  <c r="K111" i="1"/>
  <c r="I111" i="1"/>
  <c r="H111" i="1"/>
  <c r="AI43" i="1"/>
  <c r="AG43" i="1"/>
  <c r="AF43" i="1"/>
  <c r="AD43" i="1"/>
  <c r="AC43" i="1"/>
  <c r="AA43" i="1"/>
  <c r="Z43" i="1"/>
  <c r="X43" i="1"/>
  <c r="W43" i="1"/>
  <c r="U43" i="1"/>
  <c r="T43" i="1"/>
  <c r="Q43" i="1"/>
  <c r="O43" i="1"/>
  <c r="N43" i="1"/>
  <c r="L43" i="1"/>
  <c r="K43" i="1"/>
  <c r="I43" i="1"/>
  <c r="H43" i="1"/>
  <c r="AI227" i="1"/>
  <c r="AG227" i="1"/>
  <c r="AF227" i="1"/>
  <c r="AD227" i="1"/>
  <c r="AC227" i="1"/>
  <c r="AA227" i="1"/>
  <c r="Z227" i="1"/>
  <c r="W227" i="1"/>
  <c r="U227" i="1"/>
  <c r="T227" i="1"/>
  <c r="R227" i="1"/>
  <c r="Q227" i="1"/>
  <c r="O227" i="1"/>
  <c r="N227" i="1"/>
  <c r="L227" i="1"/>
  <c r="K227" i="1"/>
  <c r="I227" i="1"/>
  <c r="H227" i="1"/>
  <c r="AI189" i="1"/>
  <c r="AG189" i="1"/>
  <c r="AF189" i="1"/>
  <c r="AD189" i="1"/>
  <c r="AC189" i="1"/>
  <c r="AA189" i="1"/>
  <c r="Z189" i="1"/>
  <c r="W189" i="1"/>
  <c r="U189" i="1"/>
  <c r="T189" i="1"/>
  <c r="Q189" i="1"/>
  <c r="O189" i="1"/>
  <c r="N189" i="1"/>
  <c r="L189" i="1"/>
  <c r="K189" i="1"/>
  <c r="I189" i="1"/>
  <c r="H189" i="1"/>
  <c r="AI93" i="1"/>
  <c r="AG93" i="1"/>
  <c r="AF93" i="1"/>
  <c r="AD93" i="1"/>
  <c r="AC93" i="1"/>
  <c r="AA93" i="1"/>
  <c r="Z93" i="1"/>
  <c r="X93" i="1"/>
  <c r="W93" i="1"/>
  <c r="U93" i="1"/>
  <c r="T93" i="1"/>
  <c r="Q93" i="1"/>
  <c r="O93" i="1"/>
  <c r="N93" i="1"/>
  <c r="L93" i="1"/>
  <c r="K93" i="1"/>
  <c r="I93" i="1"/>
  <c r="H93" i="1"/>
  <c r="AI7" i="1"/>
  <c r="AG7" i="1"/>
  <c r="AF7" i="1"/>
  <c r="AD7" i="1"/>
  <c r="AC7" i="1"/>
  <c r="AA7" i="1"/>
  <c r="Z7" i="1"/>
  <c r="W7" i="1"/>
  <c r="U7" i="1"/>
  <c r="T7" i="1"/>
  <c r="R7" i="1"/>
  <c r="Q7" i="1"/>
  <c r="O7" i="1"/>
  <c r="N7" i="1"/>
  <c r="L7" i="1"/>
  <c r="K7" i="1"/>
  <c r="I7" i="1"/>
  <c r="H7" i="1"/>
  <c r="AI443" i="1"/>
  <c r="AG443" i="1"/>
  <c r="AF443" i="1"/>
  <c r="AD443" i="1"/>
  <c r="AC443" i="1"/>
  <c r="AA443" i="1"/>
  <c r="Z443" i="1"/>
  <c r="W443" i="1"/>
  <c r="U443" i="1"/>
  <c r="T443" i="1"/>
  <c r="Q443" i="1"/>
  <c r="O443" i="1"/>
  <c r="N443" i="1"/>
  <c r="L443" i="1"/>
  <c r="K443" i="1"/>
  <c r="I443" i="1"/>
  <c r="H443" i="1"/>
  <c r="AI341" i="1"/>
  <c r="AG341" i="1"/>
  <c r="AF341" i="1"/>
  <c r="AD341" i="1"/>
  <c r="AC341" i="1"/>
  <c r="AA341" i="1"/>
  <c r="Z341" i="1"/>
  <c r="X341" i="1"/>
  <c r="W341" i="1"/>
  <c r="U341" i="1"/>
  <c r="T341" i="1"/>
  <c r="Q341" i="1"/>
  <c r="O341" i="1"/>
  <c r="N341" i="1"/>
  <c r="L341" i="1"/>
  <c r="K341" i="1"/>
  <c r="I341" i="1"/>
  <c r="H341" i="1"/>
  <c r="AI394" i="1"/>
  <c r="AG394" i="1"/>
  <c r="AF394" i="1"/>
  <c r="AD394" i="1"/>
  <c r="AC394" i="1"/>
  <c r="AA394" i="1"/>
  <c r="Z394" i="1"/>
  <c r="W394" i="1"/>
  <c r="U394" i="1"/>
  <c r="T394" i="1"/>
  <c r="R394" i="1"/>
  <c r="Q394" i="1"/>
  <c r="O394" i="1"/>
  <c r="N394" i="1"/>
  <c r="L394" i="1"/>
  <c r="K394" i="1"/>
  <c r="I394" i="1"/>
  <c r="H394" i="1"/>
  <c r="AI361" i="1"/>
  <c r="AG361" i="1"/>
  <c r="AF361" i="1"/>
  <c r="AD361" i="1"/>
  <c r="AC361" i="1"/>
  <c r="AA361" i="1"/>
  <c r="Z361" i="1"/>
  <c r="W361" i="1"/>
  <c r="U361" i="1"/>
  <c r="T361" i="1"/>
  <c r="Q361" i="1"/>
  <c r="O361" i="1"/>
  <c r="N361" i="1"/>
  <c r="L361" i="1"/>
  <c r="K361" i="1"/>
  <c r="I361" i="1"/>
  <c r="H361" i="1"/>
  <c r="AI260" i="1"/>
  <c r="AG260" i="1"/>
  <c r="AF260" i="1"/>
  <c r="AD260" i="1"/>
  <c r="AC260" i="1"/>
  <c r="AA260" i="1"/>
  <c r="Z260" i="1"/>
  <c r="X260" i="1"/>
  <c r="W260" i="1"/>
  <c r="U260" i="1"/>
  <c r="T260" i="1"/>
  <c r="Q260" i="1"/>
  <c r="O260" i="1"/>
  <c r="N260" i="1"/>
  <c r="L260" i="1"/>
  <c r="K260" i="1"/>
  <c r="I260" i="1"/>
  <c r="H260" i="1"/>
  <c r="AI76" i="1"/>
  <c r="AG76" i="1"/>
  <c r="AF76" i="1"/>
  <c r="AD76" i="1"/>
  <c r="AC76" i="1"/>
  <c r="AA76" i="1"/>
  <c r="Z76" i="1"/>
  <c r="W76" i="1"/>
  <c r="U76" i="1"/>
  <c r="T76" i="1"/>
  <c r="R76" i="1"/>
  <c r="Q76" i="1"/>
  <c r="O76" i="1"/>
  <c r="N76" i="1"/>
  <c r="L76" i="1"/>
  <c r="K76" i="1"/>
  <c r="I76" i="1"/>
  <c r="H76" i="1"/>
  <c r="AI57" i="1"/>
  <c r="AG57" i="1"/>
  <c r="AF57" i="1"/>
  <c r="AD57" i="1"/>
  <c r="AC57" i="1"/>
  <c r="AA57" i="1"/>
  <c r="Z57" i="1"/>
  <c r="W57" i="1"/>
  <c r="U57" i="1"/>
  <c r="T57" i="1"/>
  <c r="Q57" i="1"/>
  <c r="O57" i="1"/>
  <c r="N57" i="1"/>
  <c r="L57" i="1"/>
  <c r="K57" i="1"/>
  <c r="I57" i="1"/>
  <c r="H57" i="1"/>
  <c r="AI53" i="1"/>
  <c r="AG53" i="1"/>
  <c r="AF53" i="1"/>
  <c r="AD53" i="1"/>
  <c r="AC53" i="1"/>
  <c r="AA53" i="1"/>
  <c r="Z53" i="1"/>
  <c r="X53" i="1"/>
  <c r="W53" i="1"/>
  <c r="U53" i="1"/>
  <c r="T53" i="1"/>
  <c r="Q53" i="1"/>
  <c r="O53" i="1"/>
  <c r="N53" i="1"/>
  <c r="L53" i="1"/>
  <c r="K53" i="1"/>
  <c r="I53" i="1"/>
  <c r="H53" i="1"/>
  <c r="AI65" i="1"/>
  <c r="AG65" i="1"/>
  <c r="AF65" i="1"/>
  <c r="AD65" i="1"/>
  <c r="AC65" i="1"/>
  <c r="AA65" i="1"/>
  <c r="Z65" i="1"/>
  <c r="W65" i="1"/>
  <c r="U65" i="1"/>
  <c r="T65" i="1"/>
  <c r="R65" i="1"/>
  <c r="Q65" i="1"/>
  <c r="O65" i="1"/>
  <c r="N65" i="1"/>
  <c r="L65" i="1"/>
  <c r="K65" i="1"/>
  <c r="I65" i="1"/>
  <c r="H65" i="1"/>
  <c r="AI207" i="1"/>
  <c r="AG207" i="1"/>
  <c r="AF207" i="1"/>
  <c r="AD207" i="1"/>
  <c r="AC207" i="1"/>
  <c r="AA207" i="1"/>
  <c r="Z207" i="1"/>
  <c r="W207" i="1"/>
  <c r="U207" i="1"/>
  <c r="T207" i="1"/>
  <c r="Q207" i="1"/>
  <c r="O207" i="1"/>
  <c r="N207" i="1"/>
  <c r="L207" i="1"/>
  <c r="K207" i="1"/>
  <c r="I207" i="1"/>
  <c r="H207" i="1"/>
  <c r="AI519" i="1"/>
  <c r="AG519" i="1"/>
  <c r="AF519" i="1"/>
  <c r="AD519" i="1"/>
  <c r="AC519" i="1"/>
  <c r="AA519" i="1"/>
  <c r="Z519" i="1"/>
  <c r="X519" i="1"/>
  <c r="W519" i="1"/>
  <c r="U519" i="1"/>
  <c r="T519" i="1"/>
  <c r="Q519" i="1"/>
  <c r="O519" i="1"/>
  <c r="N519" i="1"/>
  <c r="L519" i="1"/>
  <c r="K519" i="1"/>
  <c r="I519" i="1"/>
  <c r="H519" i="1"/>
  <c r="AI447" i="1"/>
  <c r="AG447" i="1"/>
  <c r="AF447" i="1"/>
  <c r="AD447" i="1"/>
  <c r="AC447" i="1"/>
  <c r="AA447" i="1"/>
  <c r="Z447" i="1"/>
  <c r="W447" i="1"/>
  <c r="U447" i="1"/>
  <c r="T447" i="1"/>
  <c r="R447" i="1"/>
  <c r="Q447" i="1"/>
  <c r="O447" i="1"/>
  <c r="N447" i="1"/>
  <c r="L447" i="1"/>
  <c r="K447" i="1"/>
  <c r="I447" i="1"/>
  <c r="H447" i="1"/>
  <c r="AI11" i="1"/>
  <c r="AG11" i="1"/>
  <c r="AF11" i="1"/>
  <c r="AD11" i="1"/>
  <c r="AC11" i="1"/>
  <c r="AA11" i="1"/>
  <c r="Z11" i="1"/>
  <c r="W11" i="1"/>
  <c r="U11" i="1"/>
  <c r="T11" i="1"/>
  <c r="Q11" i="1"/>
  <c r="O11" i="1"/>
  <c r="N11" i="1"/>
  <c r="L11" i="1"/>
  <c r="K11" i="1"/>
  <c r="I11" i="1"/>
  <c r="H11" i="1"/>
  <c r="AI263" i="1"/>
  <c r="AG263" i="1"/>
  <c r="AF263" i="1"/>
  <c r="AD263" i="1"/>
  <c r="AC263" i="1"/>
  <c r="AA263" i="1"/>
  <c r="Z263" i="1"/>
  <c r="X263" i="1"/>
  <c r="W263" i="1"/>
  <c r="U263" i="1"/>
  <c r="T263" i="1"/>
  <c r="Q263" i="1"/>
  <c r="O263" i="1"/>
  <c r="N263" i="1"/>
  <c r="L263" i="1"/>
  <c r="K263" i="1"/>
  <c r="I263" i="1"/>
  <c r="H263" i="1"/>
  <c r="AI148" i="1"/>
  <c r="AG148" i="1"/>
  <c r="AF148" i="1"/>
  <c r="AD148" i="1"/>
  <c r="AC148" i="1"/>
  <c r="AA148" i="1"/>
  <c r="Z148" i="1"/>
  <c r="W148" i="1"/>
  <c r="U148" i="1"/>
  <c r="T148" i="1"/>
  <c r="R148" i="1"/>
  <c r="Q148" i="1"/>
  <c r="O148" i="1"/>
  <c r="N148" i="1"/>
  <c r="L148" i="1"/>
  <c r="K148" i="1"/>
  <c r="I148" i="1"/>
  <c r="H148" i="1"/>
  <c r="AI524" i="1"/>
  <c r="AG524" i="1"/>
  <c r="AF524" i="1"/>
  <c r="AD524" i="1"/>
  <c r="AC524" i="1"/>
  <c r="AA524" i="1"/>
  <c r="Z524" i="1"/>
  <c r="W524" i="1"/>
  <c r="U524" i="1"/>
  <c r="T524" i="1"/>
  <c r="Q524" i="1"/>
  <c r="O524" i="1"/>
  <c r="N524" i="1"/>
  <c r="L524" i="1"/>
  <c r="K524" i="1"/>
  <c r="I524" i="1"/>
  <c r="H524" i="1"/>
  <c r="AI180" i="1"/>
  <c r="AG180" i="1"/>
  <c r="AF180" i="1"/>
  <c r="AD180" i="1"/>
  <c r="AC180" i="1"/>
  <c r="AA180" i="1"/>
  <c r="Z180" i="1"/>
  <c r="X180" i="1"/>
  <c r="W180" i="1"/>
  <c r="U180" i="1"/>
  <c r="T180" i="1"/>
  <c r="Q180" i="1"/>
  <c r="O180" i="1"/>
  <c r="N180" i="1"/>
  <c r="L180" i="1"/>
  <c r="K180" i="1"/>
  <c r="I180" i="1"/>
  <c r="H180" i="1"/>
  <c r="AI122" i="1"/>
  <c r="AG122" i="1"/>
  <c r="AF122" i="1"/>
  <c r="AD122" i="1"/>
  <c r="AC122" i="1"/>
  <c r="AA122" i="1"/>
  <c r="Z122" i="1"/>
  <c r="W122" i="1"/>
  <c r="U122" i="1"/>
  <c r="T122" i="1"/>
  <c r="R122" i="1"/>
  <c r="Q122" i="1"/>
  <c r="O122" i="1"/>
  <c r="N122" i="1"/>
  <c r="L122" i="1"/>
  <c r="K122" i="1"/>
  <c r="I122" i="1"/>
  <c r="H122" i="1"/>
  <c r="AI375" i="1"/>
  <c r="AG375" i="1"/>
  <c r="AF375" i="1"/>
  <c r="AD375" i="1"/>
  <c r="AC375" i="1"/>
  <c r="AA375" i="1"/>
  <c r="Z375" i="1"/>
  <c r="W375" i="1"/>
  <c r="U375" i="1"/>
  <c r="T375" i="1"/>
  <c r="Q375" i="1"/>
  <c r="O375" i="1"/>
  <c r="N375" i="1"/>
  <c r="L375" i="1"/>
  <c r="K375" i="1"/>
  <c r="I375" i="1"/>
  <c r="H375" i="1"/>
  <c r="AI254" i="1"/>
  <c r="AG254" i="1"/>
  <c r="AF254" i="1"/>
  <c r="AD254" i="1"/>
  <c r="AC254" i="1"/>
  <c r="AA254" i="1"/>
  <c r="Z254" i="1"/>
  <c r="X254" i="1"/>
  <c r="W254" i="1"/>
  <c r="U254" i="1"/>
  <c r="T254" i="1"/>
  <c r="Q254" i="1"/>
  <c r="O254" i="1"/>
  <c r="N254" i="1"/>
  <c r="L254" i="1"/>
  <c r="K254" i="1"/>
  <c r="I254" i="1"/>
  <c r="H254" i="1"/>
  <c r="AI477" i="1"/>
  <c r="AG477" i="1"/>
  <c r="AF477" i="1"/>
  <c r="AD477" i="1"/>
  <c r="AC477" i="1"/>
  <c r="AA477" i="1"/>
  <c r="Z477" i="1"/>
  <c r="X477" i="1"/>
  <c r="W477" i="1"/>
  <c r="U477" i="1"/>
  <c r="T477" i="1"/>
  <c r="Q477" i="1"/>
  <c r="O477" i="1"/>
  <c r="N477" i="1"/>
  <c r="L477" i="1"/>
  <c r="K477" i="1"/>
  <c r="I477" i="1"/>
  <c r="H477" i="1"/>
  <c r="AJ282" i="1"/>
  <c r="AI282" i="1"/>
  <c r="AG282" i="1"/>
  <c r="AF282" i="1"/>
  <c r="AD282" i="1"/>
  <c r="AC282" i="1"/>
  <c r="AA282" i="1"/>
  <c r="Z282" i="1"/>
  <c r="W282" i="1"/>
  <c r="U282" i="1"/>
  <c r="T282" i="1"/>
  <c r="Q282" i="1"/>
  <c r="O282" i="1"/>
  <c r="N282" i="1"/>
  <c r="L282" i="1"/>
  <c r="K282" i="1"/>
  <c r="I282" i="1"/>
  <c r="H282" i="1"/>
  <c r="AI251" i="1"/>
  <c r="AG251" i="1"/>
  <c r="AF251" i="1"/>
  <c r="AD251" i="1"/>
  <c r="AC251" i="1"/>
  <c r="AA251" i="1"/>
  <c r="Z251" i="1"/>
  <c r="X251" i="1"/>
  <c r="W251" i="1"/>
  <c r="U251" i="1"/>
  <c r="T251" i="1"/>
  <c r="Q251" i="1"/>
  <c r="O251" i="1"/>
  <c r="N251" i="1"/>
  <c r="L251" i="1"/>
  <c r="K251" i="1"/>
  <c r="I251" i="1"/>
  <c r="H251" i="1"/>
  <c r="AI237" i="1"/>
  <c r="AG237" i="1"/>
  <c r="AF237" i="1"/>
  <c r="AD237" i="1"/>
  <c r="AC237" i="1"/>
  <c r="AA237" i="1"/>
  <c r="Z237" i="1"/>
  <c r="X237" i="1"/>
  <c r="W237" i="1"/>
  <c r="U237" i="1"/>
  <c r="T237" i="1"/>
  <c r="Q237" i="1"/>
  <c r="O237" i="1"/>
  <c r="N237" i="1"/>
  <c r="L237" i="1"/>
  <c r="K237" i="1"/>
  <c r="I237" i="1"/>
  <c r="H237" i="1"/>
  <c r="AJ241" i="1"/>
  <c r="AI241" i="1"/>
  <c r="AG241" i="1"/>
  <c r="AF241" i="1"/>
  <c r="AD241" i="1"/>
  <c r="AC241" i="1"/>
  <c r="AA241" i="1"/>
  <c r="Z241" i="1"/>
  <c r="W241" i="1"/>
  <c r="U241" i="1"/>
  <c r="T241" i="1"/>
  <c r="Q241" i="1"/>
  <c r="O241" i="1"/>
  <c r="N241" i="1"/>
  <c r="L241" i="1"/>
  <c r="K241" i="1"/>
  <c r="I241" i="1"/>
  <c r="H241" i="1"/>
  <c r="AI212" i="1"/>
  <c r="AG212" i="1"/>
  <c r="AF212" i="1"/>
  <c r="AD212" i="1"/>
  <c r="AC212" i="1"/>
  <c r="AA212" i="1"/>
  <c r="Z212" i="1"/>
  <c r="X212" i="1"/>
  <c r="W212" i="1"/>
  <c r="U212" i="1"/>
  <c r="T212" i="1"/>
  <c r="Q212" i="1"/>
  <c r="O212" i="1"/>
  <c r="N212" i="1"/>
  <c r="L212" i="1"/>
  <c r="K212" i="1"/>
  <c r="I212" i="1"/>
  <c r="H212" i="1"/>
  <c r="AI347" i="1"/>
  <c r="AG347" i="1"/>
  <c r="AF347" i="1"/>
  <c r="AD347" i="1"/>
  <c r="AC347" i="1"/>
  <c r="AA347" i="1"/>
  <c r="Z347" i="1"/>
  <c r="X347" i="1"/>
  <c r="W347" i="1"/>
  <c r="U347" i="1"/>
  <c r="T347" i="1"/>
  <c r="Q347" i="1"/>
  <c r="O347" i="1"/>
  <c r="N347" i="1"/>
  <c r="L347" i="1"/>
  <c r="K347" i="1"/>
  <c r="I347" i="1"/>
  <c r="H347" i="1"/>
  <c r="AJ34" i="1"/>
  <c r="AI34" i="1"/>
  <c r="AG34" i="1"/>
  <c r="AF34" i="1"/>
  <c r="AD34" i="1"/>
  <c r="AC34" i="1"/>
  <c r="AA34" i="1"/>
  <c r="Z34" i="1"/>
  <c r="W34" i="1"/>
  <c r="U34" i="1"/>
  <c r="T34" i="1"/>
  <c r="Q34" i="1"/>
  <c r="O34" i="1"/>
  <c r="N34" i="1"/>
  <c r="L34" i="1"/>
  <c r="K34" i="1"/>
  <c r="I34" i="1"/>
  <c r="H34" i="1"/>
  <c r="AI499" i="1"/>
  <c r="AG499" i="1"/>
  <c r="AF499" i="1"/>
  <c r="AD499" i="1"/>
  <c r="AC499" i="1"/>
  <c r="AA499" i="1"/>
  <c r="Z499" i="1"/>
  <c r="X499" i="1"/>
  <c r="W499" i="1"/>
  <c r="U499" i="1"/>
  <c r="T499" i="1"/>
  <c r="R499" i="1"/>
  <c r="Q499" i="1"/>
  <c r="O499" i="1"/>
  <c r="N499" i="1"/>
  <c r="L499" i="1"/>
  <c r="K499" i="1"/>
  <c r="I499" i="1"/>
  <c r="H499" i="1"/>
  <c r="AI532" i="1"/>
  <c r="AG532" i="1"/>
  <c r="AF532" i="1"/>
  <c r="AD532" i="1"/>
  <c r="AC532" i="1"/>
  <c r="AA532" i="1"/>
  <c r="Z532" i="1"/>
  <c r="X532" i="1"/>
  <c r="W532" i="1"/>
  <c r="U532" i="1"/>
  <c r="T532" i="1"/>
  <c r="Q532" i="1"/>
  <c r="O532" i="1"/>
  <c r="N532" i="1"/>
  <c r="L532" i="1"/>
  <c r="K532" i="1"/>
  <c r="I532" i="1"/>
  <c r="H532" i="1"/>
  <c r="AI521" i="1"/>
  <c r="AG521" i="1"/>
  <c r="AF521" i="1"/>
  <c r="AD521" i="1"/>
  <c r="AC521" i="1"/>
  <c r="AA521" i="1"/>
  <c r="Z521" i="1"/>
  <c r="X521" i="1"/>
  <c r="W521" i="1"/>
  <c r="U521" i="1"/>
  <c r="T521" i="1"/>
  <c r="Q521" i="1"/>
  <c r="O521" i="1"/>
  <c r="N521" i="1"/>
  <c r="L521" i="1"/>
  <c r="K521" i="1"/>
  <c r="I521" i="1"/>
  <c r="H521" i="1"/>
  <c r="AJ101" i="1"/>
  <c r="AI101" i="1"/>
  <c r="AG101" i="1"/>
  <c r="AF101" i="1"/>
  <c r="AD101" i="1"/>
  <c r="AC101" i="1"/>
  <c r="AA101" i="1"/>
  <c r="Z101" i="1"/>
  <c r="X101" i="1"/>
  <c r="W101" i="1"/>
  <c r="U101" i="1"/>
  <c r="T101" i="1"/>
  <c r="R101" i="1"/>
  <c r="Q101" i="1"/>
  <c r="O101" i="1"/>
  <c r="N101" i="1"/>
  <c r="L101" i="1"/>
  <c r="K101" i="1"/>
  <c r="I101" i="1"/>
  <c r="H101" i="1"/>
  <c r="AI307" i="1"/>
  <c r="AG307" i="1"/>
  <c r="AF307" i="1"/>
  <c r="AD307" i="1"/>
  <c r="AC307" i="1"/>
  <c r="AA307" i="1"/>
  <c r="Z307" i="1"/>
  <c r="X307" i="1"/>
  <c r="W307" i="1"/>
  <c r="U307" i="1"/>
  <c r="T307" i="1"/>
  <c r="Q307" i="1"/>
  <c r="O307" i="1"/>
  <c r="N307" i="1"/>
  <c r="L307" i="1"/>
  <c r="K307" i="1"/>
  <c r="I307" i="1"/>
  <c r="H307" i="1"/>
  <c r="AI144" i="1"/>
  <c r="AG144" i="1"/>
  <c r="AF144" i="1"/>
  <c r="AD144" i="1"/>
  <c r="AC144" i="1"/>
  <c r="AA144" i="1"/>
  <c r="Z144" i="1"/>
  <c r="X144" i="1"/>
  <c r="W144" i="1"/>
  <c r="U144" i="1"/>
  <c r="T144" i="1"/>
  <c r="Q144" i="1"/>
  <c r="O144" i="1"/>
  <c r="N144" i="1"/>
  <c r="L144" i="1"/>
  <c r="K144" i="1"/>
  <c r="I144" i="1"/>
  <c r="H144" i="1"/>
  <c r="AJ551" i="1"/>
  <c r="AI551" i="1"/>
  <c r="AG551" i="1"/>
  <c r="AF551" i="1"/>
  <c r="AD551" i="1"/>
  <c r="AC551" i="1"/>
  <c r="AA551" i="1"/>
  <c r="Z551" i="1"/>
  <c r="X551" i="1"/>
  <c r="W551" i="1"/>
  <c r="U551" i="1"/>
  <c r="T551" i="1"/>
  <c r="R551" i="1"/>
  <c r="Q551" i="1"/>
  <c r="O551" i="1"/>
  <c r="N551" i="1"/>
  <c r="L551" i="1"/>
  <c r="K551" i="1"/>
  <c r="I551" i="1"/>
  <c r="H551" i="1"/>
  <c r="AI293" i="1"/>
  <c r="AG293" i="1"/>
  <c r="AF293" i="1"/>
  <c r="AD293" i="1"/>
  <c r="AC293" i="1"/>
  <c r="AA293" i="1"/>
  <c r="Z293" i="1"/>
  <c r="X293" i="1"/>
  <c r="W293" i="1"/>
  <c r="U293" i="1"/>
  <c r="T293" i="1"/>
  <c r="Q293" i="1"/>
  <c r="O293" i="1"/>
  <c r="N293" i="1"/>
  <c r="L293" i="1"/>
  <c r="K293" i="1"/>
  <c r="I293" i="1"/>
  <c r="H293" i="1"/>
  <c r="AI78" i="1"/>
  <c r="AG78" i="1"/>
  <c r="AF78" i="1"/>
  <c r="AD78" i="1"/>
  <c r="AC78" i="1"/>
  <c r="AA78" i="1"/>
  <c r="Z78" i="1"/>
  <c r="X78" i="1"/>
  <c r="W78" i="1"/>
  <c r="U78" i="1"/>
  <c r="T78" i="1"/>
  <c r="Q78" i="1"/>
  <c r="O78" i="1"/>
  <c r="N78" i="1"/>
  <c r="L78" i="1"/>
  <c r="K78" i="1"/>
  <c r="I78" i="1"/>
  <c r="H78" i="1"/>
  <c r="AJ220" i="1"/>
  <c r="AI220" i="1"/>
  <c r="AG220" i="1"/>
  <c r="AF220" i="1"/>
  <c r="AD220" i="1"/>
  <c r="AC220" i="1"/>
  <c r="AA220" i="1"/>
  <c r="Z220" i="1"/>
  <c r="X220" i="1"/>
  <c r="W220" i="1"/>
  <c r="U220" i="1"/>
  <c r="T220" i="1"/>
  <c r="R220" i="1"/>
  <c r="Q220" i="1"/>
  <c r="O220" i="1"/>
  <c r="N220" i="1"/>
  <c r="L220" i="1"/>
  <c r="K220" i="1"/>
  <c r="I220" i="1"/>
  <c r="H220" i="1"/>
  <c r="AI79" i="1"/>
  <c r="AG79" i="1"/>
  <c r="AF79" i="1"/>
  <c r="AD79" i="1"/>
  <c r="AC79" i="1"/>
  <c r="AA79" i="1"/>
  <c r="Z79" i="1"/>
  <c r="X79" i="1"/>
  <c r="W79" i="1"/>
  <c r="U79" i="1"/>
  <c r="T79" i="1"/>
  <c r="Q79" i="1"/>
  <c r="O79" i="1"/>
  <c r="N79" i="1"/>
  <c r="L79" i="1"/>
  <c r="K79" i="1"/>
  <c r="I79" i="1"/>
  <c r="H79" i="1"/>
  <c r="AI123" i="1"/>
  <c r="AG123" i="1"/>
  <c r="AF123" i="1"/>
  <c r="AD123" i="1"/>
  <c r="AC123" i="1"/>
  <c r="AA123" i="1"/>
  <c r="Z123" i="1"/>
  <c r="X123" i="1"/>
  <c r="W123" i="1"/>
  <c r="U123" i="1"/>
  <c r="T123" i="1"/>
  <c r="Q123" i="1"/>
  <c r="O123" i="1"/>
  <c r="N123" i="1"/>
  <c r="L123" i="1"/>
  <c r="K123" i="1"/>
  <c r="I123" i="1"/>
  <c r="H123" i="1"/>
  <c r="AJ439" i="1"/>
  <c r="AI439" i="1"/>
  <c r="AG439" i="1"/>
  <c r="AF439" i="1"/>
  <c r="AD439" i="1"/>
  <c r="AC439" i="1"/>
  <c r="AA439" i="1"/>
  <c r="Z439" i="1"/>
  <c r="X439" i="1"/>
  <c r="W439" i="1"/>
  <c r="U439" i="1"/>
  <c r="T439" i="1"/>
  <c r="R439" i="1"/>
  <c r="Q439" i="1"/>
  <c r="O439" i="1"/>
  <c r="N439" i="1"/>
  <c r="L439" i="1"/>
  <c r="K439" i="1"/>
  <c r="I439" i="1"/>
  <c r="H439" i="1"/>
  <c r="AI190" i="1"/>
  <c r="AG190" i="1"/>
  <c r="AF190" i="1"/>
  <c r="AD190" i="1"/>
  <c r="AC190" i="1"/>
  <c r="AA190" i="1"/>
  <c r="Z190" i="1"/>
  <c r="X190" i="1"/>
  <c r="W190" i="1"/>
  <c r="U190" i="1"/>
  <c r="T190" i="1"/>
  <c r="Q190" i="1"/>
  <c r="O190" i="1"/>
  <c r="N190" i="1"/>
  <c r="L190" i="1"/>
  <c r="K190" i="1"/>
  <c r="I190" i="1"/>
  <c r="H190" i="1"/>
  <c r="AI397" i="1"/>
  <c r="AG397" i="1"/>
  <c r="AF397" i="1"/>
  <c r="AD397" i="1"/>
  <c r="AC397" i="1"/>
  <c r="AA397" i="1"/>
  <c r="Z397" i="1"/>
  <c r="X397" i="1"/>
  <c r="W397" i="1"/>
  <c r="U397" i="1"/>
  <c r="T397" i="1"/>
  <c r="Q397" i="1"/>
  <c r="O397" i="1"/>
  <c r="N397" i="1"/>
  <c r="L397" i="1"/>
  <c r="K397" i="1"/>
  <c r="I397" i="1"/>
  <c r="H397" i="1"/>
  <c r="AJ89" i="1"/>
  <c r="AI89" i="1"/>
  <c r="AG89" i="1"/>
  <c r="AF89" i="1"/>
  <c r="AD89" i="1"/>
  <c r="AC89" i="1"/>
  <c r="AA89" i="1"/>
  <c r="Z89" i="1"/>
  <c r="X89" i="1"/>
  <c r="W89" i="1"/>
  <c r="U89" i="1"/>
  <c r="T89" i="1"/>
  <c r="R89" i="1"/>
  <c r="Q89" i="1"/>
  <c r="O89" i="1"/>
  <c r="N89" i="1"/>
  <c r="L89" i="1"/>
  <c r="K89" i="1"/>
  <c r="I89" i="1"/>
  <c r="H89" i="1"/>
  <c r="AI498" i="1"/>
  <c r="AG498" i="1"/>
  <c r="AF498" i="1"/>
  <c r="AD498" i="1"/>
  <c r="AC498" i="1"/>
  <c r="AA498" i="1"/>
  <c r="Z498" i="1"/>
  <c r="X498" i="1"/>
  <c r="W498" i="1"/>
  <c r="U498" i="1"/>
  <c r="T498" i="1"/>
  <c r="Q498" i="1"/>
  <c r="O498" i="1"/>
  <c r="N498" i="1"/>
  <c r="L498" i="1"/>
  <c r="K498" i="1"/>
  <c r="I498" i="1"/>
  <c r="H498" i="1"/>
  <c r="AI60" i="1"/>
  <c r="AG60" i="1"/>
  <c r="AF60" i="1"/>
  <c r="AD60" i="1"/>
  <c r="AC60" i="1"/>
  <c r="AA60" i="1"/>
  <c r="Z60" i="1"/>
  <c r="X60" i="1"/>
  <c r="W60" i="1"/>
  <c r="U60" i="1"/>
  <c r="T60" i="1"/>
  <c r="Q60" i="1"/>
  <c r="O60" i="1"/>
  <c r="N60" i="1"/>
  <c r="L60" i="1"/>
  <c r="K60" i="1"/>
  <c r="I60" i="1"/>
  <c r="H60" i="1"/>
  <c r="AJ224" i="1"/>
  <c r="AI224" i="1"/>
  <c r="AG224" i="1"/>
  <c r="AF224" i="1"/>
  <c r="AD224" i="1"/>
  <c r="AC224" i="1"/>
  <c r="AA224" i="1"/>
  <c r="Z224" i="1"/>
  <c r="X224" i="1"/>
  <c r="W224" i="1"/>
  <c r="U224" i="1"/>
  <c r="T224" i="1"/>
  <c r="R224" i="1"/>
  <c r="Q224" i="1"/>
  <c r="O224" i="1"/>
  <c r="N224" i="1"/>
  <c r="L224" i="1"/>
  <c r="K224" i="1"/>
  <c r="I224" i="1"/>
  <c r="H224" i="1"/>
  <c r="AI204" i="1"/>
  <c r="AG204" i="1"/>
  <c r="AF204" i="1"/>
  <c r="AD204" i="1"/>
  <c r="AC204" i="1"/>
  <c r="AA204" i="1"/>
  <c r="Z204" i="1"/>
  <c r="X204" i="1"/>
  <c r="W204" i="1"/>
  <c r="U204" i="1"/>
  <c r="T204" i="1"/>
  <c r="Q204" i="1"/>
  <c r="O204" i="1"/>
  <c r="N204" i="1"/>
  <c r="L204" i="1"/>
  <c r="K204" i="1"/>
  <c r="I204" i="1"/>
  <c r="H204" i="1"/>
  <c r="AI456" i="1"/>
  <c r="AG456" i="1"/>
  <c r="AF456" i="1"/>
  <c r="AD456" i="1"/>
  <c r="AC456" i="1"/>
  <c r="AA456" i="1"/>
  <c r="Z456" i="1"/>
  <c r="X456" i="1"/>
  <c r="W456" i="1"/>
  <c r="U456" i="1"/>
  <c r="T456" i="1"/>
  <c r="Q456" i="1"/>
  <c r="O456" i="1"/>
  <c r="N456" i="1"/>
  <c r="L456" i="1"/>
  <c r="K456" i="1"/>
  <c r="I456" i="1"/>
  <c r="H456" i="1"/>
  <c r="AJ371" i="1"/>
  <c r="AI371" i="1"/>
  <c r="AG371" i="1"/>
  <c r="AF371" i="1"/>
  <c r="AD371" i="1"/>
  <c r="AC371" i="1"/>
  <c r="AA371" i="1"/>
  <c r="Z371" i="1"/>
  <c r="X371" i="1"/>
  <c r="W371" i="1"/>
  <c r="U371" i="1"/>
  <c r="T371" i="1"/>
  <c r="R371" i="1"/>
  <c r="Q371" i="1"/>
  <c r="O371" i="1"/>
  <c r="N371" i="1"/>
  <c r="L371" i="1"/>
  <c r="K371" i="1"/>
  <c r="I371" i="1"/>
  <c r="H371" i="1"/>
  <c r="AI478" i="1"/>
  <c r="AG478" i="1"/>
  <c r="AF478" i="1"/>
  <c r="AD478" i="1"/>
  <c r="AC478" i="1"/>
  <c r="AA478" i="1"/>
  <c r="Z478" i="1"/>
  <c r="X478" i="1"/>
  <c r="W478" i="1"/>
  <c r="U478" i="1"/>
  <c r="T478" i="1"/>
  <c r="Q478" i="1"/>
  <c r="O478" i="1"/>
  <c r="N478" i="1"/>
  <c r="L478" i="1"/>
  <c r="K478" i="1"/>
  <c r="I478" i="1"/>
  <c r="H478" i="1"/>
  <c r="AI99" i="1"/>
  <c r="AG99" i="1"/>
  <c r="AF99" i="1"/>
  <c r="AD99" i="1"/>
  <c r="AC99" i="1"/>
  <c r="AA99" i="1"/>
  <c r="Z99" i="1"/>
  <c r="X99" i="1"/>
  <c r="W99" i="1"/>
  <c r="U99" i="1"/>
  <c r="T99" i="1"/>
  <c r="Q99" i="1"/>
  <c r="O99" i="1"/>
  <c r="N99" i="1"/>
  <c r="L99" i="1"/>
  <c r="K99" i="1"/>
  <c r="I99" i="1"/>
  <c r="H99" i="1"/>
  <c r="AJ326" i="1"/>
  <c r="AI326" i="1"/>
  <c r="AG326" i="1"/>
  <c r="AF326" i="1"/>
  <c r="AD326" i="1"/>
  <c r="AC326" i="1"/>
  <c r="AA326" i="1"/>
  <c r="Z326" i="1"/>
  <c r="X326" i="1"/>
  <c r="W326" i="1"/>
  <c r="U326" i="1"/>
  <c r="T326" i="1"/>
  <c r="R326" i="1"/>
  <c r="Q326" i="1"/>
  <c r="O326" i="1"/>
  <c r="N326" i="1"/>
  <c r="L326" i="1"/>
  <c r="K326" i="1"/>
  <c r="I326" i="1"/>
  <c r="H326" i="1"/>
  <c r="AI392" i="1"/>
  <c r="AG392" i="1"/>
  <c r="AF392" i="1"/>
  <c r="AD392" i="1"/>
  <c r="AC392" i="1"/>
  <c r="AA392" i="1"/>
  <c r="Z392" i="1"/>
  <c r="X392" i="1"/>
  <c r="W392" i="1"/>
  <c r="U392" i="1"/>
  <c r="T392" i="1"/>
  <c r="Q392" i="1"/>
  <c r="O392" i="1"/>
  <c r="N392" i="1"/>
  <c r="L392" i="1"/>
  <c r="K392" i="1"/>
  <c r="I392" i="1"/>
  <c r="H392" i="1"/>
  <c r="AI9" i="1"/>
  <c r="AG9" i="1"/>
  <c r="AF9" i="1"/>
  <c r="AD9" i="1"/>
  <c r="AC9" i="1"/>
  <c r="AA9" i="1"/>
  <c r="Z9" i="1"/>
  <c r="X9" i="1"/>
  <c r="W9" i="1"/>
  <c r="U9" i="1"/>
  <c r="T9" i="1"/>
  <c r="Q9" i="1"/>
  <c r="O9" i="1"/>
  <c r="N9" i="1"/>
  <c r="L9" i="1"/>
  <c r="K9" i="1"/>
  <c r="I9" i="1"/>
  <c r="H9" i="1"/>
  <c r="AJ29" i="1"/>
  <c r="AI29" i="1"/>
  <c r="AG29" i="1"/>
  <c r="AF29" i="1"/>
  <c r="AD29" i="1"/>
  <c r="AC29" i="1"/>
  <c r="AA29" i="1"/>
  <c r="Z29" i="1"/>
  <c r="X29" i="1"/>
  <c r="W29" i="1"/>
  <c r="U29" i="1"/>
  <c r="T29" i="1"/>
  <c r="R29" i="1"/>
  <c r="Q29" i="1"/>
  <c r="O29" i="1"/>
  <c r="N29" i="1"/>
  <c r="L29" i="1"/>
  <c r="K29" i="1"/>
  <c r="I29" i="1"/>
  <c r="H29" i="1"/>
  <c r="AI304" i="1"/>
  <c r="AG304" i="1"/>
  <c r="AF304" i="1"/>
  <c r="AD304" i="1"/>
  <c r="AC304" i="1"/>
  <c r="AA304" i="1"/>
  <c r="Z304" i="1"/>
  <c r="X304" i="1"/>
  <c r="W304" i="1"/>
  <c r="U304" i="1"/>
  <c r="T304" i="1"/>
  <c r="Q304" i="1"/>
  <c r="O304" i="1"/>
  <c r="N304" i="1"/>
  <c r="L304" i="1"/>
  <c r="K304" i="1"/>
  <c r="I304" i="1"/>
  <c r="H304" i="1"/>
  <c r="AI259" i="1"/>
  <c r="AG259" i="1"/>
  <c r="AF259" i="1"/>
  <c r="AD259" i="1"/>
  <c r="AC259" i="1"/>
  <c r="AA259" i="1"/>
  <c r="Z259" i="1"/>
  <c r="X259" i="1"/>
  <c r="W259" i="1"/>
  <c r="U259" i="1"/>
  <c r="T259" i="1"/>
  <c r="Q259" i="1"/>
  <c r="O259" i="1"/>
  <c r="N259" i="1"/>
  <c r="L259" i="1"/>
  <c r="K259" i="1"/>
  <c r="I259" i="1"/>
  <c r="H259" i="1"/>
  <c r="AJ472" i="1"/>
  <c r="AI472" i="1"/>
  <c r="AG472" i="1"/>
  <c r="AF472" i="1"/>
  <c r="AD472" i="1"/>
  <c r="AC472" i="1"/>
  <c r="AA472" i="1"/>
  <c r="Z472" i="1"/>
  <c r="X472" i="1"/>
  <c r="W472" i="1"/>
  <c r="U472" i="1"/>
  <c r="T472" i="1"/>
  <c r="R472" i="1"/>
  <c r="Q472" i="1"/>
  <c r="O472" i="1"/>
  <c r="N472" i="1"/>
  <c r="L472" i="1"/>
  <c r="K472" i="1"/>
  <c r="I472" i="1"/>
  <c r="H472" i="1"/>
  <c r="AI179" i="1"/>
  <c r="AG179" i="1"/>
  <c r="AF179" i="1"/>
  <c r="AD179" i="1"/>
  <c r="AC179" i="1"/>
  <c r="AA179" i="1"/>
  <c r="Z179" i="1"/>
  <c r="X179" i="1"/>
  <c r="W179" i="1"/>
  <c r="U179" i="1"/>
  <c r="T179" i="1"/>
  <c r="Q179" i="1"/>
  <c r="O179" i="1"/>
  <c r="N179" i="1"/>
  <c r="L179" i="1"/>
  <c r="K179" i="1"/>
  <c r="I179" i="1"/>
  <c r="H179" i="1"/>
  <c r="AI255" i="1"/>
  <c r="AG255" i="1"/>
  <c r="AF255" i="1"/>
  <c r="AD255" i="1"/>
  <c r="AC255" i="1"/>
  <c r="AA255" i="1"/>
  <c r="Z255" i="1"/>
  <c r="X255" i="1"/>
  <c r="W255" i="1"/>
  <c r="U255" i="1"/>
  <c r="T255" i="1"/>
  <c r="Q255" i="1"/>
  <c r="O255" i="1"/>
  <c r="N255" i="1"/>
  <c r="L255" i="1"/>
  <c r="K255" i="1"/>
  <c r="I255" i="1"/>
  <c r="H255" i="1"/>
  <c r="AJ446" i="1"/>
  <c r="AI446" i="1"/>
  <c r="AG446" i="1"/>
  <c r="AF446" i="1"/>
  <c r="AD446" i="1"/>
  <c r="AC446" i="1"/>
  <c r="AA446" i="1"/>
  <c r="Z446" i="1"/>
  <c r="X446" i="1"/>
  <c r="W446" i="1"/>
  <c r="U446" i="1"/>
  <c r="T446" i="1"/>
  <c r="R446" i="1"/>
  <c r="Q446" i="1"/>
  <c r="O446" i="1"/>
  <c r="N446" i="1"/>
  <c r="L446" i="1"/>
  <c r="K446" i="1"/>
  <c r="I446" i="1"/>
  <c r="H446" i="1"/>
  <c r="AI516" i="1"/>
  <c r="AG516" i="1"/>
  <c r="AF516" i="1"/>
  <c r="AD516" i="1"/>
  <c r="AC516" i="1"/>
  <c r="AA516" i="1"/>
  <c r="Z516" i="1"/>
  <c r="X516" i="1"/>
  <c r="W516" i="1"/>
  <c r="U516" i="1"/>
  <c r="T516" i="1"/>
  <c r="Q516" i="1"/>
  <c r="O516" i="1"/>
  <c r="N516" i="1"/>
  <c r="L516" i="1"/>
  <c r="K516" i="1"/>
  <c r="I516" i="1"/>
  <c r="H516" i="1"/>
  <c r="AI550" i="1"/>
  <c r="AG550" i="1"/>
  <c r="AF550" i="1"/>
  <c r="AD550" i="1"/>
  <c r="AC550" i="1"/>
  <c r="AA550" i="1"/>
  <c r="Z550" i="1"/>
  <c r="X550" i="1"/>
  <c r="W550" i="1"/>
  <c r="U550" i="1"/>
  <c r="T550" i="1"/>
  <c r="Q550" i="1"/>
  <c r="O550" i="1"/>
  <c r="N550" i="1"/>
  <c r="L550" i="1"/>
  <c r="K550" i="1"/>
  <c r="I550" i="1"/>
  <c r="H550" i="1"/>
  <c r="AJ421" i="1"/>
  <c r="AI421" i="1"/>
  <c r="AG421" i="1"/>
  <c r="AF421" i="1"/>
  <c r="AD421" i="1"/>
  <c r="AC421" i="1"/>
  <c r="AA421" i="1"/>
  <c r="Z421" i="1"/>
  <c r="X421" i="1"/>
  <c r="W421" i="1"/>
  <c r="U421" i="1"/>
  <c r="T421" i="1"/>
  <c r="R421" i="1"/>
  <c r="Q421" i="1"/>
  <c r="O421" i="1"/>
  <c r="N421" i="1"/>
  <c r="L421" i="1"/>
  <c r="K421" i="1"/>
  <c r="I421" i="1"/>
  <c r="H421" i="1"/>
  <c r="AI445" i="1"/>
  <c r="AG445" i="1"/>
  <c r="AF445" i="1"/>
  <c r="AD445" i="1"/>
  <c r="AC445" i="1"/>
  <c r="AA445" i="1"/>
  <c r="Z445" i="1"/>
  <c r="X445" i="1"/>
  <c r="W445" i="1"/>
  <c r="U445" i="1"/>
  <c r="T445" i="1"/>
  <c r="Q445" i="1"/>
  <c r="O445" i="1"/>
  <c r="N445" i="1"/>
  <c r="L445" i="1"/>
  <c r="K445" i="1"/>
  <c r="I445" i="1"/>
  <c r="H445" i="1"/>
  <c r="AI124" i="1"/>
  <c r="AG124" i="1"/>
  <c r="AF124" i="1"/>
  <c r="AD124" i="1"/>
  <c r="AC124" i="1"/>
  <c r="AA124" i="1"/>
  <c r="Z124" i="1"/>
  <c r="X124" i="1"/>
  <c r="W124" i="1"/>
  <c r="U124" i="1"/>
  <c r="T124" i="1"/>
  <c r="Q124" i="1"/>
  <c r="O124" i="1"/>
  <c r="N124" i="1"/>
  <c r="L124" i="1"/>
  <c r="K124" i="1"/>
  <c r="I124" i="1"/>
  <c r="H124" i="1"/>
  <c r="AJ395" i="1"/>
  <c r="AI395" i="1"/>
  <c r="AG395" i="1"/>
  <c r="AF395" i="1"/>
  <c r="AD395" i="1"/>
  <c r="AC395" i="1"/>
  <c r="AA395" i="1"/>
  <c r="Z395" i="1"/>
  <c r="X395" i="1"/>
  <c r="W395" i="1"/>
  <c r="U395" i="1"/>
  <c r="T395" i="1"/>
  <c r="R395" i="1"/>
  <c r="Q395" i="1"/>
  <c r="O395" i="1"/>
  <c r="N395" i="1"/>
  <c r="L395" i="1"/>
  <c r="K395" i="1"/>
  <c r="I395" i="1"/>
  <c r="H395" i="1"/>
  <c r="J573" i="4"/>
  <c r="AK574" i="9"/>
  <c r="AH574" i="9"/>
  <c r="AE574" i="9"/>
  <c r="AB574" i="9"/>
  <c r="Y574" i="9"/>
  <c r="V574" i="9"/>
  <c r="S574" i="9"/>
  <c r="P574" i="9"/>
  <c r="M574" i="9"/>
  <c r="J574" i="9"/>
  <c r="AK573" i="9"/>
  <c r="AJ560" i="9" s="1"/>
  <c r="AH573" i="9"/>
  <c r="AE573" i="9"/>
  <c r="AB573" i="9"/>
  <c r="Y573" i="9"/>
  <c r="V573" i="9"/>
  <c r="U285" i="9" s="1"/>
  <c r="S573" i="9"/>
  <c r="P573" i="9"/>
  <c r="M573" i="9"/>
  <c r="J573" i="9"/>
  <c r="AI99" i="9"/>
  <c r="AF99" i="9"/>
  <c r="AC99" i="9"/>
  <c r="Z99" i="9"/>
  <c r="W99" i="9"/>
  <c r="T99" i="9"/>
  <c r="Q99" i="9"/>
  <c r="N99" i="9"/>
  <c r="K99" i="9"/>
  <c r="H99" i="9"/>
  <c r="AI139" i="9"/>
  <c r="AF139" i="9"/>
  <c r="AC139" i="9"/>
  <c r="Z139" i="9"/>
  <c r="W139" i="9"/>
  <c r="T139" i="9"/>
  <c r="Q139" i="9"/>
  <c r="N139" i="9"/>
  <c r="K139" i="9"/>
  <c r="H139" i="9"/>
  <c r="AI252" i="9"/>
  <c r="AF252" i="9"/>
  <c r="AC252" i="9"/>
  <c r="Z252" i="9"/>
  <c r="W252" i="9"/>
  <c r="T252" i="9"/>
  <c r="Q252" i="9"/>
  <c r="N252" i="9"/>
  <c r="K252" i="9"/>
  <c r="H252" i="9"/>
  <c r="AI483" i="9"/>
  <c r="AF483" i="9"/>
  <c r="AC483" i="9"/>
  <c r="Z483" i="9"/>
  <c r="W483" i="9"/>
  <c r="T483" i="9"/>
  <c r="Q483" i="9"/>
  <c r="N483" i="9"/>
  <c r="K483" i="9"/>
  <c r="H483" i="9"/>
  <c r="AI98" i="9"/>
  <c r="AF98" i="9"/>
  <c r="AC98" i="9"/>
  <c r="Z98" i="9"/>
  <c r="W98" i="9"/>
  <c r="T98" i="9"/>
  <c r="Q98" i="9"/>
  <c r="N98" i="9"/>
  <c r="K98" i="9"/>
  <c r="H98" i="9"/>
  <c r="AI176" i="9"/>
  <c r="AF176" i="9"/>
  <c r="AC176" i="9"/>
  <c r="Z176" i="9"/>
  <c r="W176" i="9"/>
  <c r="T176" i="9"/>
  <c r="Q176" i="9"/>
  <c r="N176" i="9"/>
  <c r="K176" i="9"/>
  <c r="H176" i="9"/>
  <c r="AI138" i="9"/>
  <c r="AF138" i="9"/>
  <c r="AC138" i="9"/>
  <c r="Z138" i="9"/>
  <c r="W138" i="9"/>
  <c r="T138" i="9"/>
  <c r="Q138" i="9"/>
  <c r="N138" i="9"/>
  <c r="K138" i="9"/>
  <c r="H138" i="9"/>
  <c r="AI468" i="9"/>
  <c r="AF468" i="9"/>
  <c r="AC468" i="9"/>
  <c r="Z468" i="9"/>
  <c r="W468" i="9"/>
  <c r="T468" i="9"/>
  <c r="R468" i="9"/>
  <c r="Q468" i="9"/>
  <c r="N468" i="9"/>
  <c r="K468" i="9"/>
  <c r="H468" i="9"/>
  <c r="AI97" i="9"/>
  <c r="AF97" i="9"/>
  <c r="AC97" i="9"/>
  <c r="Z97" i="9"/>
  <c r="W97" i="9"/>
  <c r="T97" i="9"/>
  <c r="Q97" i="9"/>
  <c r="N97" i="9"/>
  <c r="K97" i="9"/>
  <c r="H97" i="9"/>
  <c r="AI251" i="9"/>
  <c r="AF251" i="9"/>
  <c r="AC251" i="9"/>
  <c r="Z251" i="9"/>
  <c r="W251" i="9"/>
  <c r="T251" i="9"/>
  <c r="Q251" i="9"/>
  <c r="N251" i="9"/>
  <c r="K251" i="9"/>
  <c r="H251" i="9"/>
  <c r="AI250" i="9"/>
  <c r="AF250" i="9"/>
  <c r="AC250" i="9"/>
  <c r="Z250" i="9"/>
  <c r="W250" i="9"/>
  <c r="T250" i="9"/>
  <c r="Q250" i="9"/>
  <c r="N250" i="9"/>
  <c r="K250" i="9"/>
  <c r="H250" i="9"/>
  <c r="AI327" i="9"/>
  <c r="AF327" i="9"/>
  <c r="AC327" i="9"/>
  <c r="Z327" i="9"/>
  <c r="W327" i="9"/>
  <c r="T327" i="9"/>
  <c r="Q327" i="9"/>
  <c r="N327" i="9"/>
  <c r="K327" i="9"/>
  <c r="H327" i="9"/>
  <c r="AI192" i="9"/>
  <c r="AF192" i="9"/>
  <c r="AC192" i="9"/>
  <c r="Z192" i="9"/>
  <c r="W192" i="9"/>
  <c r="T192" i="9"/>
  <c r="Q192" i="9"/>
  <c r="N192" i="9"/>
  <c r="K192" i="9"/>
  <c r="H192" i="9"/>
  <c r="AI175" i="9"/>
  <c r="AF175" i="9"/>
  <c r="AC175" i="9"/>
  <c r="Z175" i="9"/>
  <c r="W175" i="9"/>
  <c r="T175" i="9"/>
  <c r="Q175" i="9"/>
  <c r="N175" i="9"/>
  <c r="K175" i="9"/>
  <c r="H175" i="9"/>
  <c r="AI549" i="9"/>
  <c r="AF549" i="9"/>
  <c r="AC549" i="9"/>
  <c r="Z549" i="9"/>
  <c r="W549" i="9"/>
  <c r="T549" i="9"/>
  <c r="Q549" i="9"/>
  <c r="N549" i="9"/>
  <c r="K549" i="9"/>
  <c r="H549" i="9"/>
  <c r="AI137" i="9"/>
  <c r="AF137" i="9"/>
  <c r="AC137" i="9"/>
  <c r="Z137" i="9"/>
  <c r="W137" i="9"/>
  <c r="T137" i="9"/>
  <c r="Q137" i="9"/>
  <c r="N137" i="9"/>
  <c r="K137" i="9"/>
  <c r="H137" i="9"/>
  <c r="AI191" i="9"/>
  <c r="AF191" i="9"/>
  <c r="AC191" i="9"/>
  <c r="Z191" i="9"/>
  <c r="W191" i="9"/>
  <c r="T191" i="9"/>
  <c r="Q191" i="9"/>
  <c r="N191" i="9"/>
  <c r="K191" i="9"/>
  <c r="H191" i="9"/>
  <c r="AI190" i="9"/>
  <c r="AF190" i="9"/>
  <c r="AC190" i="9"/>
  <c r="Z190" i="9"/>
  <c r="W190" i="9"/>
  <c r="T190" i="9"/>
  <c r="Q190" i="9"/>
  <c r="N190" i="9"/>
  <c r="K190" i="9"/>
  <c r="H190" i="9"/>
  <c r="AI571" i="9"/>
  <c r="AF571" i="9"/>
  <c r="AC571" i="9"/>
  <c r="Z571" i="9"/>
  <c r="W571" i="9"/>
  <c r="T571" i="9"/>
  <c r="Q571" i="9"/>
  <c r="N571" i="9"/>
  <c r="K571" i="9"/>
  <c r="H571" i="9"/>
  <c r="AI419" i="9"/>
  <c r="AF419" i="9"/>
  <c r="AC419" i="9"/>
  <c r="Z419" i="9"/>
  <c r="W419" i="9"/>
  <c r="T419" i="9"/>
  <c r="Q419" i="9"/>
  <c r="N419" i="9"/>
  <c r="K419" i="9"/>
  <c r="H419" i="9"/>
  <c r="AI29" i="9"/>
  <c r="AF29" i="9"/>
  <c r="AC29" i="9"/>
  <c r="Z29" i="9"/>
  <c r="W29" i="9"/>
  <c r="T29" i="9"/>
  <c r="Q29" i="9"/>
  <c r="N29" i="9"/>
  <c r="K29" i="9"/>
  <c r="H29" i="9"/>
  <c r="AI96" i="9"/>
  <c r="AF96" i="9"/>
  <c r="AC96" i="9"/>
  <c r="Z96" i="9"/>
  <c r="W96" i="9"/>
  <c r="T96" i="9"/>
  <c r="Q96" i="9"/>
  <c r="N96" i="9"/>
  <c r="K96" i="9"/>
  <c r="H96" i="9"/>
  <c r="AI249" i="9"/>
  <c r="AF249" i="9"/>
  <c r="AC249" i="9"/>
  <c r="Z249" i="9"/>
  <c r="W249" i="9"/>
  <c r="T249" i="9"/>
  <c r="Q249" i="9"/>
  <c r="N249" i="9"/>
  <c r="K249" i="9"/>
  <c r="H249" i="9"/>
  <c r="AI548" i="9"/>
  <c r="AF548" i="9"/>
  <c r="AC548" i="9"/>
  <c r="Z548" i="9"/>
  <c r="W548" i="9"/>
  <c r="T548" i="9"/>
  <c r="Q548" i="9"/>
  <c r="N548" i="9"/>
  <c r="K548" i="9"/>
  <c r="H548" i="9"/>
  <c r="AI136" i="9"/>
  <c r="AF136" i="9"/>
  <c r="AC136" i="9"/>
  <c r="Z136" i="9"/>
  <c r="W136" i="9"/>
  <c r="T136" i="9"/>
  <c r="Q136" i="9"/>
  <c r="N136" i="9"/>
  <c r="K136" i="9"/>
  <c r="H136" i="9"/>
  <c r="AI302" i="9"/>
  <c r="AF302" i="9"/>
  <c r="AC302" i="9"/>
  <c r="Z302" i="9"/>
  <c r="W302" i="9"/>
  <c r="T302" i="9"/>
  <c r="Q302" i="9"/>
  <c r="N302" i="9"/>
  <c r="K302" i="9"/>
  <c r="H302" i="9"/>
  <c r="AI189" i="9"/>
  <c r="AF189" i="9"/>
  <c r="AC189" i="9"/>
  <c r="Z189" i="9"/>
  <c r="W189" i="9"/>
  <c r="T189" i="9"/>
  <c r="Q189" i="9"/>
  <c r="N189" i="9"/>
  <c r="K189" i="9"/>
  <c r="H189" i="9"/>
  <c r="AI228" i="9"/>
  <c r="AF228" i="9"/>
  <c r="AC228" i="9"/>
  <c r="Z228" i="9"/>
  <c r="W228" i="9"/>
  <c r="T228" i="9"/>
  <c r="Q228" i="9"/>
  <c r="N228" i="9"/>
  <c r="K228" i="9"/>
  <c r="H228" i="9"/>
  <c r="AI264" i="9"/>
  <c r="AF264" i="9"/>
  <c r="AC264" i="9"/>
  <c r="Z264" i="9"/>
  <c r="W264" i="9"/>
  <c r="T264" i="9"/>
  <c r="Q264" i="9"/>
  <c r="N264" i="9"/>
  <c r="K264" i="9"/>
  <c r="H264" i="9"/>
  <c r="AI467" i="9"/>
  <c r="AF467" i="9"/>
  <c r="AC467" i="9"/>
  <c r="Z467" i="9"/>
  <c r="W467" i="9"/>
  <c r="T467" i="9"/>
  <c r="Q467" i="9"/>
  <c r="N467" i="9"/>
  <c r="K467" i="9"/>
  <c r="H467" i="9"/>
  <c r="AI380" i="9"/>
  <c r="AF380" i="9"/>
  <c r="AC380" i="9"/>
  <c r="Z380" i="9"/>
  <c r="W380" i="9"/>
  <c r="T380" i="9"/>
  <c r="Q380" i="9"/>
  <c r="N380" i="9"/>
  <c r="K380" i="9"/>
  <c r="H380" i="9"/>
  <c r="AI248" i="9"/>
  <c r="AF248" i="9"/>
  <c r="AC248" i="9"/>
  <c r="Z248" i="9"/>
  <c r="W248" i="9"/>
  <c r="T248" i="9"/>
  <c r="Q248" i="9"/>
  <c r="N248" i="9"/>
  <c r="K248" i="9"/>
  <c r="H248" i="9"/>
  <c r="AI188" i="9"/>
  <c r="AF188" i="9"/>
  <c r="AC188" i="9"/>
  <c r="Z188" i="9"/>
  <c r="W188" i="9"/>
  <c r="T188" i="9"/>
  <c r="Q188" i="9"/>
  <c r="N188" i="9"/>
  <c r="K188" i="9"/>
  <c r="H188" i="9"/>
  <c r="AI227" i="9"/>
  <c r="AF227" i="9"/>
  <c r="AC227" i="9"/>
  <c r="Z227" i="9"/>
  <c r="W227" i="9"/>
  <c r="T227" i="9"/>
  <c r="Q227" i="9"/>
  <c r="N227" i="9"/>
  <c r="K227" i="9"/>
  <c r="H227" i="9"/>
  <c r="AI290" i="9"/>
  <c r="AF290" i="9"/>
  <c r="AC290" i="9"/>
  <c r="Z290" i="9"/>
  <c r="W290" i="9"/>
  <c r="T290" i="9"/>
  <c r="Q290" i="9"/>
  <c r="N290" i="9"/>
  <c r="K290" i="9"/>
  <c r="H290" i="9"/>
  <c r="AI247" i="9"/>
  <c r="AF247" i="9"/>
  <c r="AC247" i="9"/>
  <c r="Z247" i="9"/>
  <c r="W247" i="9"/>
  <c r="T247" i="9"/>
  <c r="Q247" i="9"/>
  <c r="N247" i="9"/>
  <c r="K247" i="9"/>
  <c r="H247" i="9"/>
  <c r="AI263" i="9"/>
  <c r="AF263" i="9"/>
  <c r="AC263" i="9"/>
  <c r="Z263" i="9"/>
  <c r="W263" i="9"/>
  <c r="T263" i="9"/>
  <c r="Q263" i="9"/>
  <c r="N263" i="9"/>
  <c r="K263" i="9"/>
  <c r="H263" i="9"/>
  <c r="AI466" i="9"/>
  <c r="AF466" i="9"/>
  <c r="AC466" i="9"/>
  <c r="Z466" i="9"/>
  <c r="W466" i="9"/>
  <c r="T466" i="9"/>
  <c r="Q466" i="9"/>
  <c r="N466" i="9"/>
  <c r="K466" i="9"/>
  <c r="H466" i="9"/>
  <c r="AI174" i="9"/>
  <c r="AF174" i="9"/>
  <c r="AC174" i="9"/>
  <c r="Z174" i="9"/>
  <c r="W174" i="9"/>
  <c r="T174" i="9"/>
  <c r="Q174" i="9"/>
  <c r="N174" i="9"/>
  <c r="K174" i="9"/>
  <c r="H174" i="9"/>
  <c r="AI504" i="9"/>
  <c r="AF504" i="9"/>
  <c r="AC504" i="9"/>
  <c r="Z504" i="9"/>
  <c r="W504" i="9"/>
  <c r="T504" i="9"/>
  <c r="Q504" i="9"/>
  <c r="N504" i="9"/>
  <c r="K504" i="9"/>
  <c r="H504" i="9"/>
  <c r="AF418" i="9"/>
  <c r="Z418" i="9"/>
  <c r="T418" i="9"/>
  <c r="Q418" i="9"/>
  <c r="N418" i="9"/>
  <c r="K418" i="9"/>
  <c r="H418" i="9"/>
  <c r="AF95" i="9"/>
  <c r="Z95" i="9"/>
  <c r="T95" i="9"/>
  <c r="Q95" i="9"/>
  <c r="N95" i="9"/>
  <c r="K95" i="9"/>
  <c r="H95" i="9"/>
  <c r="AF570" i="9"/>
  <c r="Z570" i="9"/>
  <c r="T570" i="9"/>
  <c r="Q570" i="9"/>
  <c r="N570" i="9"/>
  <c r="K570" i="9"/>
  <c r="H570" i="9"/>
  <c r="AF246" i="9"/>
  <c r="Z246" i="9"/>
  <c r="T246" i="9"/>
  <c r="Q246" i="9"/>
  <c r="N246" i="9"/>
  <c r="K246" i="9"/>
  <c r="H246" i="9"/>
  <c r="AF135" i="9"/>
  <c r="Z135" i="9"/>
  <c r="T135" i="9"/>
  <c r="Q135" i="9"/>
  <c r="N135" i="9"/>
  <c r="K135" i="9"/>
  <c r="H135" i="9"/>
  <c r="AI569" i="9"/>
  <c r="AF569" i="9"/>
  <c r="AC569" i="9"/>
  <c r="Z569" i="9"/>
  <c r="W569" i="9"/>
  <c r="T569" i="9"/>
  <c r="Q569" i="9"/>
  <c r="N569" i="9"/>
  <c r="K569" i="9"/>
  <c r="H569" i="9"/>
  <c r="AI503" i="9"/>
  <c r="AF503" i="9"/>
  <c r="AC503" i="9"/>
  <c r="Z503" i="9"/>
  <c r="W503" i="9"/>
  <c r="T503" i="9"/>
  <c r="Q503" i="9"/>
  <c r="N503" i="9"/>
  <c r="K503" i="9"/>
  <c r="H503" i="9"/>
  <c r="AI528" i="9"/>
  <c r="AF528" i="9"/>
  <c r="AC528" i="9"/>
  <c r="Z528" i="9"/>
  <c r="W528" i="9"/>
  <c r="T528" i="9"/>
  <c r="Q528" i="9"/>
  <c r="N528" i="9"/>
  <c r="K528" i="9"/>
  <c r="H528" i="9"/>
  <c r="AI465" i="9"/>
  <c r="AF465" i="9"/>
  <c r="AC465" i="9"/>
  <c r="Z465" i="9"/>
  <c r="W465" i="9"/>
  <c r="T465" i="9"/>
  <c r="Q465" i="9"/>
  <c r="N465" i="9"/>
  <c r="K465" i="9"/>
  <c r="H465" i="9"/>
  <c r="AI527" i="9"/>
  <c r="AF527" i="9"/>
  <c r="AC527" i="9"/>
  <c r="Z527" i="9"/>
  <c r="W527" i="9"/>
  <c r="T527" i="9"/>
  <c r="Q527" i="9"/>
  <c r="N527" i="9"/>
  <c r="K527" i="9"/>
  <c r="H527" i="9"/>
  <c r="AI94" i="9"/>
  <c r="AF94" i="9"/>
  <c r="AC94" i="9"/>
  <c r="Z94" i="9"/>
  <c r="W94" i="9"/>
  <c r="T94" i="9"/>
  <c r="Q94" i="9"/>
  <c r="N94" i="9"/>
  <c r="K94" i="9"/>
  <c r="H94" i="9"/>
  <c r="AI379" i="9"/>
  <c r="AF379" i="9"/>
  <c r="AC379" i="9"/>
  <c r="Z379" i="9"/>
  <c r="W379" i="9"/>
  <c r="T379" i="9"/>
  <c r="Q379" i="9"/>
  <c r="N379" i="9"/>
  <c r="K379" i="9"/>
  <c r="H379" i="9"/>
  <c r="AI93" i="9"/>
  <c r="AF93" i="9"/>
  <c r="AC93" i="9"/>
  <c r="Z93" i="9"/>
  <c r="W93" i="9"/>
  <c r="T93" i="9"/>
  <c r="Q93" i="9"/>
  <c r="N93" i="9"/>
  <c r="K93" i="9"/>
  <c r="H93" i="9"/>
  <c r="AI173" i="9"/>
  <c r="AF173" i="9"/>
  <c r="AC173" i="9"/>
  <c r="Z173" i="9"/>
  <c r="W173" i="9"/>
  <c r="T173" i="9"/>
  <c r="Q173" i="9"/>
  <c r="N173" i="9"/>
  <c r="K173" i="9"/>
  <c r="H173" i="9"/>
  <c r="AI206" i="9"/>
  <c r="AF206" i="9"/>
  <c r="AC206" i="9"/>
  <c r="Z206" i="9"/>
  <c r="W206" i="9"/>
  <c r="T206" i="9"/>
  <c r="Q206" i="9"/>
  <c r="N206" i="9"/>
  <c r="K206" i="9"/>
  <c r="H206" i="9"/>
  <c r="AI417" i="9"/>
  <c r="AF417" i="9"/>
  <c r="AC417" i="9"/>
  <c r="Z417" i="9"/>
  <c r="W417" i="9"/>
  <c r="T417" i="9"/>
  <c r="Q417" i="9"/>
  <c r="N417" i="9"/>
  <c r="K417" i="9"/>
  <c r="H417" i="9"/>
  <c r="AI226" i="9"/>
  <c r="AF226" i="9"/>
  <c r="AC226" i="9"/>
  <c r="Z226" i="9"/>
  <c r="W226" i="9"/>
  <c r="T226" i="9"/>
  <c r="Q226" i="9"/>
  <c r="N226" i="9"/>
  <c r="K226" i="9"/>
  <c r="H226" i="9"/>
  <c r="AI526" i="9"/>
  <c r="AF526" i="9"/>
  <c r="AC526" i="9"/>
  <c r="Z526" i="9"/>
  <c r="W526" i="9"/>
  <c r="T526" i="9"/>
  <c r="Q526" i="9"/>
  <c r="N526" i="9"/>
  <c r="K526" i="9"/>
  <c r="H526" i="9"/>
  <c r="AI28" i="9"/>
  <c r="AF28" i="9"/>
  <c r="AC28" i="9"/>
  <c r="Z28" i="9"/>
  <c r="W28" i="9"/>
  <c r="T28" i="9"/>
  <c r="Q28" i="9"/>
  <c r="N28" i="9"/>
  <c r="K28" i="9"/>
  <c r="H28" i="9"/>
  <c r="AI187" i="9"/>
  <c r="AF187" i="9"/>
  <c r="AC187" i="9"/>
  <c r="Z187" i="9"/>
  <c r="W187" i="9"/>
  <c r="T187" i="9"/>
  <c r="Q187" i="9"/>
  <c r="N187" i="9"/>
  <c r="K187" i="9"/>
  <c r="H187" i="9"/>
  <c r="AI92" i="9"/>
  <c r="AF92" i="9"/>
  <c r="AC92" i="9"/>
  <c r="Z92" i="9"/>
  <c r="W92" i="9"/>
  <c r="T92" i="9"/>
  <c r="Q92" i="9"/>
  <c r="N92" i="9"/>
  <c r="K92" i="9"/>
  <c r="H92" i="9"/>
  <c r="AI482" i="9"/>
  <c r="AF482" i="9"/>
  <c r="AC482" i="9"/>
  <c r="Z482" i="9"/>
  <c r="W482" i="9"/>
  <c r="T482" i="9"/>
  <c r="Q482" i="9"/>
  <c r="N482" i="9"/>
  <c r="K482" i="9"/>
  <c r="H482" i="9"/>
  <c r="AI378" i="9"/>
  <c r="AF378" i="9"/>
  <c r="AC378" i="9"/>
  <c r="Z378" i="9"/>
  <c r="W378" i="9"/>
  <c r="T378" i="9"/>
  <c r="Q378" i="9"/>
  <c r="N378" i="9"/>
  <c r="K378" i="9"/>
  <c r="H378" i="9"/>
  <c r="AI205" i="9"/>
  <c r="AF205" i="9"/>
  <c r="AC205" i="9"/>
  <c r="Z205" i="9"/>
  <c r="W205" i="9"/>
  <c r="T205" i="9"/>
  <c r="Q205" i="9"/>
  <c r="N205" i="9"/>
  <c r="K205" i="9"/>
  <c r="H205" i="9"/>
  <c r="AF289" i="9"/>
  <c r="Z289" i="9"/>
  <c r="T289" i="9"/>
  <c r="Q289" i="9"/>
  <c r="N289" i="9"/>
  <c r="K289" i="9"/>
  <c r="H289" i="9"/>
  <c r="AF547" i="9"/>
  <c r="Z547" i="9"/>
  <c r="T547" i="9"/>
  <c r="Q547" i="9"/>
  <c r="N547" i="9"/>
  <c r="K547" i="9"/>
  <c r="H547" i="9"/>
  <c r="AI262" i="9"/>
  <c r="AF262" i="9"/>
  <c r="AC262" i="9"/>
  <c r="Z262" i="9"/>
  <c r="W262" i="9"/>
  <c r="T262" i="9"/>
  <c r="Q262" i="9"/>
  <c r="N262" i="9"/>
  <c r="K262" i="9"/>
  <c r="H262" i="9"/>
  <c r="AI377" i="9"/>
  <c r="AF377" i="9"/>
  <c r="AC377" i="9"/>
  <c r="Z377" i="9"/>
  <c r="W377" i="9"/>
  <c r="T377" i="9"/>
  <c r="Q377" i="9"/>
  <c r="N377" i="9"/>
  <c r="K377" i="9"/>
  <c r="H377" i="9"/>
  <c r="AI452" i="9"/>
  <c r="AF452" i="9"/>
  <c r="AC452" i="9"/>
  <c r="Z452" i="9"/>
  <c r="W452" i="9"/>
  <c r="T452" i="9"/>
  <c r="Q452" i="9"/>
  <c r="N452" i="9"/>
  <c r="K452" i="9"/>
  <c r="H452" i="9"/>
  <c r="AI301" i="9"/>
  <c r="AF301" i="9"/>
  <c r="AC301" i="9"/>
  <c r="Z301" i="9"/>
  <c r="W301" i="9"/>
  <c r="T301" i="9"/>
  <c r="Q301" i="9"/>
  <c r="N301" i="9"/>
  <c r="K301" i="9"/>
  <c r="H301" i="9"/>
  <c r="AI464" i="9"/>
  <c r="AF464" i="9"/>
  <c r="AC464" i="9"/>
  <c r="Z464" i="9"/>
  <c r="W464" i="9"/>
  <c r="T464" i="9"/>
  <c r="Q464" i="9"/>
  <c r="N464" i="9"/>
  <c r="K464" i="9"/>
  <c r="H464" i="9"/>
  <c r="AI451" i="9"/>
  <c r="AF451" i="9"/>
  <c r="AC451" i="9"/>
  <c r="Z451" i="9"/>
  <c r="W451" i="9"/>
  <c r="T451" i="9"/>
  <c r="Q451" i="9"/>
  <c r="N451" i="9"/>
  <c r="K451" i="9"/>
  <c r="H451" i="9"/>
  <c r="AI376" i="9"/>
  <c r="AF376" i="9"/>
  <c r="AC376" i="9"/>
  <c r="Z376" i="9"/>
  <c r="W376" i="9"/>
  <c r="T376" i="9"/>
  <c r="Q376" i="9"/>
  <c r="N376" i="9"/>
  <c r="K376" i="9"/>
  <c r="H376" i="9"/>
  <c r="AI288" i="9"/>
  <c r="AF288" i="9"/>
  <c r="AC288" i="9"/>
  <c r="Z288" i="9"/>
  <c r="W288" i="9"/>
  <c r="T288" i="9"/>
  <c r="Q288" i="9"/>
  <c r="N288" i="9"/>
  <c r="K288" i="9"/>
  <c r="H288" i="9"/>
  <c r="AI91" i="9"/>
  <c r="AF91" i="9"/>
  <c r="AC91" i="9"/>
  <c r="Z91" i="9"/>
  <c r="W91" i="9"/>
  <c r="T91" i="9"/>
  <c r="Q91" i="9"/>
  <c r="N91" i="9"/>
  <c r="K91" i="9"/>
  <c r="H91" i="9"/>
  <c r="AI90" i="9"/>
  <c r="AF90" i="9"/>
  <c r="AC90" i="9"/>
  <c r="Z90" i="9"/>
  <c r="W90" i="9"/>
  <c r="T90" i="9"/>
  <c r="Q90" i="9"/>
  <c r="N90" i="9"/>
  <c r="K90" i="9"/>
  <c r="H90" i="9"/>
  <c r="AI89" i="9"/>
  <c r="AF89" i="9"/>
  <c r="AC89" i="9"/>
  <c r="Z89" i="9"/>
  <c r="W89" i="9"/>
  <c r="T89" i="9"/>
  <c r="Q89" i="9"/>
  <c r="N89" i="9"/>
  <c r="K89" i="9"/>
  <c r="H89" i="9"/>
  <c r="AI172" i="9"/>
  <c r="AF172" i="9"/>
  <c r="AC172" i="9"/>
  <c r="Z172" i="9"/>
  <c r="W172" i="9"/>
  <c r="T172" i="9"/>
  <c r="Q172" i="9"/>
  <c r="N172" i="9"/>
  <c r="K172" i="9"/>
  <c r="H172" i="9"/>
  <c r="AI134" i="9"/>
  <c r="AF134" i="9"/>
  <c r="AC134" i="9"/>
  <c r="Z134" i="9"/>
  <c r="W134" i="9"/>
  <c r="T134" i="9"/>
  <c r="Q134" i="9"/>
  <c r="N134" i="9"/>
  <c r="K134" i="9"/>
  <c r="H134" i="9"/>
  <c r="AI245" i="9"/>
  <c r="AF245" i="9"/>
  <c r="AC245" i="9"/>
  <c r="Z245" i="9"/>
  <c r="W245" i="9"/>
  <c r="T245" i="9"/>
  <c r="Q245" i="9"/>
  <c r="N245" i="9"/>
  <c r="K245" i="9"/>
  <c r="H245" i="9"/>
  <c r="AI525" i="9"/>
  <c r="AF525" i="9"/>
  <c r="AC525" i="9"/>
  <c r="Z525" i="9"/>
  <c r="W525" i="9"/>
  <c r="T525" i="9"/>
  <c r="Q525" i="9"/>
  <c r="N525" i="9"/>
  <c r="K525" i="9"/>
  <c r="H525" i="9"/>
  <c r="AI450" i="9"/>
  <c r="AF450" i="9"/>
  <c r="AC450" i="9"/>
  <c r="Z450" i="9"/>
  <c r="W450" i="9"/>
  <c r="T450" i="9"/>
  <c r="Q450" i="9"/>
  <c r="N450" i="9"/>
  <c r="K450" i="9"/>
  <c r="H450" i="9"/>
  <c r="AI546" i="9"/>
  <c r="AF546" i="9"/>
  <c r="AC546" i="9"/>
  <c r="Z546" i="9"/>
  <c r="W546" i="9"/>
  <c r="T546" i="9"/>
  <c r="Q546" i="9"/>
  <c r="N546" i="9"/>
  <c r="K546" i="9"/>
  <c r="H546" i="9"/>
  <c r="AI171" i="9"/>
  <c r="AF171" i="9"/>
  <c r="AC171" i="9"/>
  <c r="Z171" i="9"/>
  <c r="W171" i="9"/>
  <c r="T171" i="9"/>
  <c r="Q171" i="9"/>
  <c r="N171" i="9"/>
  <c r="K171" i="9"/>
  <c r="H171" i="9"/>
  <c r="AI204" i="9"/>
  <c r="AF204" i="9"/>
  <c r="AC204" i="9"/>
  <c r="Z204" i="9"/>
  <c r="W204" i="9"/>
  <c r="T204" i="9"/>
  <c r="Q204" i="9"/>
  <c r="N204" i="9"/>
  <c r="K204" i="9"/>
  <c r="H204" i="9"/>
  <c r="AI186" i="9"/>
  <c r="AF186" i="9"/>
  <c r="AC186" i="9"/>
  <c r="Z186" i="9"/>
  <c r="W186" i="9"/>
  <c r="T186" i="9"/>
  <c r="Q186" i="9"/>
  <c r="N186" i="9"/>
  <c r="K186" i="9"/>
  <c r="H186" i="9"/>
  <c r="AI287" i="9"/>
  <c r="AF287" i="9"/>
  <c r="AC287" i="9"/>
  <c r="Z287" i="9"/>
  <c r="W287" i="9"/>
  <c r="T287" i="9"/>
  <c r="Q287" i="9"/>
  <c r="N287" i="9"/>
  <c r="K287" i="9"/>
  <c r="H287" i="9"/>
  <c r="AI524" i="9"/>
  <c r="AF524" i="9"/>
  <c r="AC524" i="9"/>
  <c r="Z524" i="9"/>
  <c r="W524" i="9"/>
  <c r="T524" i="9"/>
  <c r="Q524" i="9"/>
  <c r="N524" i="9"/>
  <c r="K524" i="9"/>
  <c r="H524" i="9"/>
  <c r="AI523" i="9"/>
  <c r="AF523" i="9"/>
  <c r="AC523" i="9"/>
  <c r="Z523" i="9"/>
  <c r="W523" i="9"/>
  <c r="T523" i="9"/>
  <c r="Q523" i="9"/>
  <c r="N523" i="9"/>
  <c r="K523" i="9"/>
  <c r="H523" i="9"/>
  <c r="AI449" i="9"/>
  <c r="AF449" i="9"/>
  <c r="AC449" i="9"/>
  <c r="Z449" i="9"/>
  <c r="W449" i="9"/>
  <c r="T449" i="9"/>
  <c r="Q449" i="9"/>
  <c r="N449" i="9"/>
  <c r="K449" i="9"/>
  <c r="H449" i="9"/>
  <c r="AI545" i="9"/>
  <c r="AF545" i="9"/>
  <c r="AC545" i="9"/>
  <c r="Z545" i="9"/>
  <c r="W545" i="9"/>
  <c r="T545" i="9"/>
  <c r="Q545" i="9"/>
  <c r="N545" i="9"/>
  <c r="K545" i="9"/>
  <c r="H545" i="9"/>
  <c r="AI133" i="9"/>
  <c r="AF133" i="9"/>
  <c r="AC133" i="9"/>
  <c r="Z133" i="9"/>
  <c r="W133" i="9"/>
  <c r="T133" i="9"/>
  <c r="Q133" i="9"/>
  <c r="N133" i="9"/>
  <c r="K133" i="9"/>
  <c r="H133" i="9"/>
  <c r="AI375" i="9"/>
  <c r="AF375" i="9"/>
  <c r="AC375" i="9"/>
  <c r="Z375" i="9"/>
  <c r="W375" i="9"/>
  <c r="T375" i="9"/>
  <c r="Q375" i="9"/>
  <c r="N375" i="9"/>
  <c r="K375" i="9"/>
  <c r="H375" i="9"/>
  <c r="AI374" i="9"/>
  <c r="AF374" i="9"/>
  <c r="AC374" i="9"/>
  <c r="Z374" i="9"/>
  <c r="W374" i="9"/>
  <c r="T374" i="9"/>
  <c r="Q374" i="9"/>
  <c r="N374" i="9"/>
  <c r="K374" i="9"/>
  <c r="H374" i="9"/>
  <c r="AI326" i="9"/>
  <c r="AF326" i="9"/>
  <c r="AC326" i="9"/>
  <c r="Z326" i="9"/>
  <c r="W326" i="9"/>
  <c r="T326" i="9"/>
  <c r="Q326" i="9"/>
  <c r="N326" i="9"/>
  <c r="K326" i="9"/>
  <c r="H326" i="9"/>
  <c r="AI522" i="9"/>
  <c r="AF522" i="9"/>
  <c r="AC522" i="9"/>
  <c r="Z522" i="9"/>
  <c r="W522" i="9"/>
  <c r="T522" i="9"/>
  <c r="Q522" i="9"/>
  <c r="N522" i="9"/>
  <c r="K522" i="9"/>
  <c r="H522" i="9"/>
  <c r="AI132" i="9"/>
  <c r="AF132" i="9"/>
  <c r="AC132" i="9"/>
  <c r="Z132" i="9"/>
  <c r="W132" i="9"/>
  <c r="T132" i="9"/>
  <c r="Q132" i="9"/>
  <c r="N132" i="9"/>
  <c r="K132" i="9"/>
  <c r="H132" i="9"/>
  <c r="AI448" i="9"/>
  <c r="AF448" i="9"/>
  <c r="AC448" i="9"/>
  <c r="Z448" i="9"/>
  <c r="W448" i="9"/>
  <c r="T448" i="9"/>
  <c r="Q448" i="9"/>
  <c r="N448" i="9"/>
  <c r="K448" i="9"/>
  <c r="H448" i="9"/>
  <c r="AI325" i="9"/>
  <c r="AF325" i="9"/>
  <c r="AC325" i="9"/>
  <c r="Z325" i="9"/>
  <c r="W325" i="9"/>
  <c r="T325" i="9"/>
  <c r="Q325" i="9"/>
  <c r="N325" i="9"/>
  <c r="K325" i="9"/>
  <c r="H325" i="9"/>
  <c r="AI324" i="9"/>
  <c r="AF324" i="9"/>
  <c r="AC324" i="9"/>
  <c r="Z324" i="9"/>
  <c r="W324" i="9"/>
  <c r="T324" i="9"/>
  <c r="Q324" i="9"/>
  <c r="N324" i="9"/>
  <c r="K324" i="9"/>
  <c r="H324" i="9"/>
  <c r="AI225" i="9"/>
  <c r="AF225" i="9"/>
  <c r="AC225" i="9"/>
  <c r="Z225" i="9"/>
  <c r="W225" i="9"/>
  <c r="T225" i="9"/>
  <c r="Q225" i="9"/>
  <c r="N225" i="9"/>
  <c r="K225" i="9"/>
  <c r="H225" i="9"/>
  <c r="AI244" i="9"/>
  <c r="AF244" i="9"/>
  <c r="AC244" i="9"/>
  <c r="Z244" i="9"/>
  <c r="W244" i="9"/>
  <c r="T244" i="9"/>
  <c r="Q244" i="9"/>
  <c r="N244" i="9"/>
  <c r="K244" i="9"/>
  <c r="H244" i="9"/>
  <c r="AI88" i="9"/>
  <c r="AF88" i="9"/>
  <c r="AC88" i="9"/>
  <c r="Z88" i="9"/>
  <c r="W88" i="9"/>
  <c r="T88" i="9"/>
  <c r="Q88" i="9"/>
  <c r="N88" i="9"/>
  <c r="K88" i="9"/>
  <c r="H88" i="9"/>
  <c r="AI323" i="9"/>
  <c r="AF323" i="9"/>
  <c r="AC323" i="9"/>
  <c r="Z323" i="9"/>
  <c r="W323" i="9"/>
  <c r="T323" i="9"/>
  <c r="Q323" i="9"/>
  <c r="N323" i="9"/>
  <c r="K323" i="9"/>
  <c r="H323" i="9"/>
  <c r="AI502" i="9"/>
  <c r="AF502" i="9"/>
  <c r="AC502" i="9"/>
  <c r="Z502" i="9"/>
  <c r="W502" i="9"/>
  <c r="T502" i="9"/>
  <c r="Q502" i="9"/>
  <c r="N502" i="9"/>
  <c r="K502" i="9"/>
  <c r="H502" i="9"/>
  <c r="AI322" i="9"/>
  <c r="AF322" i="9"/>
  <c r="AC322" i="9"/>
  <c r="Z322" i="9"/>
  <c r="W322" i="9"/>
  <c r="T322" i="9"/>
  <c r="Q322" i="9"/>
  <c r="N322" i="9"/>
  <c r="K322" i="9"/>
  <c r="H322" i="9"/>
  <c r="AI501" i="9"/>
  <c r="AF501" i="9"/>
  <c r="AC501" i="9"/>
  <c r="Z501" i="9"/>
  <c r="W501" i="9"/>
  <c r="T501" i="9"/>
  <c r="Q501" i="9"/>
  <c r="N501" i="9"/>
  <c r="K501" i="9"/>
  <c r="H501" i="9"/>
  <c r="AI27" i="9"/>
  <c r="AF27" i="9"/>
  <c r="AC27" i="9"/>
  <c r="Z27" i="9"/>
  <c r="W27" i="9"/>
  <c r="T27" i="9"/>
  <c r="Q27" i="9"/>
  <c r="N27" i="9"/>
  <c r="K27" i="9"/>
  <c r="H27" i="9"/>
  <c r="AI170" i="9"/>
  <c r="AF170" i="9"/>
  <c r="AC170" i="9"/>
  <c r="Z170" i="9"/>
  <c r="W170" i="9"/>
  <c r="T170" i="9"/>
  <c r="Q170" i="9"/>
  <c r="N170" i="9"/>
  <c r="K170" i="9"/>
  <c r="H170" i="9"/>
  <c r="AI373" i="9"/>
  <c r="AF373" i="9"/>
  <c r="AC373" i="9"/>
  <c r="Z373" i="9"/>
  <c r="W373" i="9"/>
  <c r="T373" i="9"/>
  <c r="Q373" i="9"/>
  <c r="N373" i="9"/>
  <c r="K373" i="9"/>
  <c r="H373" i="9"/>
  <c r="AI372" i="9"/>
  <c r="AF372" i="9"/>
  <c r="AC372" i="9"/>
  <c r="Z372" i="9"/>
  <c r="W372" i="9"/>
  <c r="T372" i="9"/>
  <c r="Q372" i="9"/>
  <c r="N372" i="9"/>
  <c r="K372" i="9"/>
  <c r="H372" i="9"/>
  <c r="AI447" i="9"/>
  <c r="AF447" i="9"/>
  <c r="AC447" i="9"/>
  <c r="Z447" i="9"/>
  <c r="W447" i="9"/>
  <c r="T447" i="9"/>
  <c r="Q447" i="9"/>
  <c r="N447" i="9"/>
  <c r="K447" i="9"/>
  <c r="H447" i="9"/>
  <c r="AI203" i="9"/>
  <c r="AF203" i="9"/>
  <c r="AC203" i="9"/>
  <c r="Z203" i="9"/>
  <c r="W203" i="9"/>
  <c r="T203" i="9"/>
  <c r="Q203" i="9"/>
  <c r="N203" i="9"/>
  <c r="K203" i="9"/>
  <c r="H203" i="9"/>
  <c r="AI131" i="9"/>
  <c r="AF131" i="9"/>
  <c r="AC131" i="9"/>
  <c r="Z131" i="9"/>
  <c r="W131" i="9"/>
  <c r="T131" i="9"/>
  <c r="Q131" i="9"/>
  <c r="N131" i="9"/>
  <c r="K131" i="9"/>
  <c r="H131" i="9"/>
  <c r="AI261" i="9"/>
  <c r="AF261" i="9"/>
  <c r="AC261" i="9"/>
  <c r="Z261" i="9"/>
  <c r="W261" i="9"/>
  <c r="T261" i="9"/>
  <c r="Q261" i="9"/>
  <c r="N261" i="9"/>
  <c r="K261" i="9"/>
  <c r="H261" i="9"/>
  <c r="AI446" i="9"/>
  <c r="AF446" i="9"/>
  <c r="AC446" i="9"/>
  <c r="Z446" i="9"/>
  <c r="W446" i="9"/>
  <c r="T446" i="9"/>
  <c r="Q446" i="9"/>
  <c r="N446" i="9"/>
  <c r="K446" i="9"/>
  <c r="H446" i="9"/>
  <c r="AI445" i="9"/>
  <c r="AF445" i="9"/>
  <c r="AC445" i="9"/>
  <c r="Z445" i="9"/>
  <c r="W445" i="9"/>
  <c r="T445" i="9"/>
  <c r="Q445" i="9"/>
  <c r="N445" i="9"/>
  <c r="K445" i="9"/>
  <c r="H445" i="9"/>
  <c r="AI185" i="9"/>
  <c r="AF185" i="9"/>
  <c r="AC185" i="9"/>
  <c r="Z185" i="9"/>
  <c r="W185" i="9"/>
  <c r="T185" i="9"/>
  <c r="Q185" i="9"/>
  <c r="N185" i="9"/>
  <c r="K185" i="9"/>
  <c r="H185" i="9"/>
  <c r="AI371" i="9"/>
  <c r="AF371" i="9"/>
  <c r="AC371" i="9"/>
  <c r="Z371" i="9"/>
  <c r="W371" i="9"/>
  <c r="T371" i="9"/>
  <c r="Q371" i="9"/>
  <c r="N371" i="9"/>
  <c r="K371" i="9"/>
  <c r="H371" i="9"/>
  <c r="AI370" i="9"/>
  <c r="AF370" i="9"/>
  <c r="AC370" i="9"/>
  <c r="Z370" i="9"/>
  <c r="W370" i="9"/>
  <c r="T370" i="9"/>
  <c r="Q370" i="9"/>
  <c r="N370" i="9"/>
  <c r="K370" i="9"/>
  <c r="H370" i="9"/>
  <c r="AI544" i="9"/>
  <c r="AF544" i="9"/>
  <c r="AC544" i="9"/>
  <c r="Z544" i="9"/>
  <c r="W544" i="9"/>
  <c r="T544" i="9"/>
  <c r="Q544" i="9"/>
  <c r="N544" i="9"/>
  <c r="K544" i="9"/>
  <c r="H544" i="9"/>
  <c r="AI321" i="9"/>
  <c r="AF321" i="9"/>
  <c r="AC321" i="9"/>
  <c r="Z321" i="9"/>
  <c r="W321" i="9"/>
  <c r="T321" i="9"/>
  <c r="Q321" i="9"/>
  <c r="N321" i="9"/>
  <c r="K321" i="9"/>
  <c r="H321" i="9"/>
  <c r="AI521" i="9"/>
  <c r="AF521" i="9"/>
  <c r="AC521" i="9"/>
  <c r="Z521" i="9"/>
  <c r="W521" i="9"/>
  <c r="T521" i="9"/>
  <c r="Q521" i="9"/>
  <c r="N521" i="9"/>
  <c r="K521" i="9"/>
  <c r="H521" i="9"/>
  <c r="AI481" i="9"/>
  <c r="AF481" i="9"/>
  <c r="AC481" i="9"/>
  <c r="Z481" i="9"/>
  <c r="W481" i="9"/>
  <c r="T481" i="9"/>
  <c r="Q481" i="9"/>
  <c r="N481" i="9"/>
  <c r="K481" i="9"/>
  <c r="H481" i="9"/>
  <c r="AI87" i="9"/>
  <c r="AF87" i="9"/>
  <c r="AC87" i="9"/>
  <c r="Z87" i="9"/>
  <c r="W87" i="9"/>
  <c r="T87" i="9"/>
  <c r="Q87" i="9"/>
  <c r="N87" i="9"/>
  <c r="K87" i="9"/>
  <c r="H87" i="9"/>
  <c r="AI86" i="9"/>
  <c r="AF86" i="9"/>
  <c r="AC86" i="9"/>
  <c r="Z86" i="9"/>
  <c r="W86" i="9"/>
  <c r="T86" i="9"/>
  <c r="Q86" i="9"/>
  <c r="N86" i="9"/>
  <c r="K86" i="9"/>
  <c r="H86" i="9"/>
  <c r="AI85" i="9"/>
  <c r="AF85" i="9"/>
  <c r="AC85" i="9"/>
  <c r="Z85" i="9"/>
  <c r="W85" i="9"/>
  <c r="T85" i="9"/>
  <c r="Q85" i="9"/>
  <c r="N85" i="9"/>
  <c r="K85" i="9"/>
  <c r="H85" i="9"/>
  <c r="AI169" i="9"/>
  <c r="AF169" i="9"/>
  <c r="AC169" i="9"/>
  <c r="Z169" i="9"/>
  <c r="W169" i="9"/>
  <c r="T169" i="9"/>
  <c r="Q169" i="9"/>
  <c r="N169" i="9"/>
  <c r="K169" i="9"/>
  <c r="H169" i="9"/>
  <c r="AI369" i="9"/>
  <c r="AF369" i="9"/>
  <c r="AC369" i="9"/>
  <c r="Z369" i="9"/>
  <c r="W369" i="9"/>
  <c r="T369" i="9"/>
  <c r="Q369" i="9"/>
  <c r="N369" i="9"/>
  <c r="K369" i="9"/>
  <c r="H369" i="9"/>
  <c r="AI416" i="9"/>
  <c r="AF416" i="9"/>
  <c r="AC416" i="9"/>
  <c r="Z416" i="9"/>
  <c r="W416" i="9"/>
  <c r="T416" i="9"/>
  <c r="Q416" i="9"/>
  <c r="N416" i="9"/>
  <c r="K416" i="9"/>
  <c r="H416" i="9"/>
  <c r="AI543" i="9"/>
  <c r="AF543" i="9"/>
  <c r="AC543" i="9"/>
  <c r="Z543" i="9"/>
  <c r="W543" i="9"/>
  <c r="T543" i="9"/>
  <c r="Q543" i="9"/>
  <c r="N543" i="9"/>
  <c r="K543" i="9"/>
  <c r="H543" i="9"/>
  <c r="AI542" i="9"/>
  <c r="AF542" i="9"/>
  <c r="AC542" i="9"/>
  <c r="Z542" i="9"/>
  <c r="W542" i="9"/>
  <c r="T542" i="9"/>
  <c r="Q542" i="9"/>
  <c r="N542" i="9"/>
  <c r="K542" i="9"/>
  <c r="H542" i="9"/>
  <c r="AI224" i="9"/>
  <c r="AF224" i="9"/>
  <c r="AC224" i="9"/>
  <c r="Z224" i="9"/>
  <c r="W224" i="9"/>
  <c r="T224" i="9"/>
  <c r="Q224" i="9"/>
  <c r="N224" i="9"/>
  <c r="K224" i="9"/>
  <c r="H224" i="9"/>
  <c r="AI368" i="9"/>
  <c r="AF368" i="9"/>
  <c r="AC368" i="9"/>
  <c r="Z368" i="9"/>
  <c r="W368" i="9"/>
  <c r="T368" i="9"/>
  <c r="Q368" i="9"/>
  <c r="N368" i="9"/>
  <c r="K368" i="9"/>
  <c r="H368" i="9"/>
  <c r="AI500" i="9"/>
  <c r="AF500" i="9"/>
  <c r="AC500" i="9"/>
  <c r="Z500" i="9"/>
  <c r="W500" i="9"/>
  <c r="T500" i="9"/>
  <c r="Q500" i="9"/>
  <c r="N500" i="9"/>
  <c r="K500" i="9"/>
  <c r="H500" i="9"/>
  <c r="AI84" i="9"/>
  <c r="AF84" i="9"/>
  <c r="AC84" i="9"/>
  <c r="Z84" i="9"/>
  <c r="W84" i="9"/>
  <c r="T84" i="9"/>
  <c r="Q84" i="9"/>
  <c r="N84" i="9"/>
  <c r="K84" i="9"/>
  <c r="H84" i="9"/>
  <c r="AI415" i="9"/>
  <c r="AF415" i="9"/>
  <c r="AC415" i="9"/>
  <c r="Z415" i="9"/>
  <c r="W415" i="9"/>
  <c r="T415" i="9"/>
  <c r="Q415" i="9"/>
  <c r="N415" i="9"/>
  <c r="K415" i="9"/>
  <c r="H415" i="9"/>
  <c r="AI414" i="9"/>
  <c r="AF414" i="9"/>
  <c r="AC414" i="9"/>
  <c r="Z414" i="9"/>
  <c r="W414" i="9"/>
  <c r="T414" i="9"/>
  <c r="Q414" i="9"/>
  <c r="N414" i="9"/>
  <c r="K414" i="9"/>
  <c r="H414" i="9"/>
  <c r="AI83" i="9"/>
  <c r="AF83" i="9"/>
  <c r="AC83" i="9"/>
  <c r="Z83" i="9"/>
  <c r="W83" i="9"/>
  <c r="T83" i="9"/>
  <c r="Q83" i="9"/>
  <c r="N83" i="9"/>
  <c r="K83" i="9"/>
  <c r="H83" i="9"/>
  <c r="AI300" i="9"/>
  <c r="AF300" i="9"/>
  <c r="AC300" i="9"/>
  <c r="Z300" i="9"/>
  <c r="W300" i="9"/>
  <c r="T300" i="9"/>
  <c r="Q300" i="9"/>
  <c r="N300" i="9"/>
  <c r="K300" i="9"/>
  <c r="H300" i="9"/>
  <c r="AI130" i="9"/>
  <c r="AF130" i="9"/>
  <c r="AC130" i="9"/>
  <c r="Z130" i="9"/>
  <c r="W130" i="9"/>
  <c r="T130" i="9"/>
  <c r="Q130" i="9"/>
  <c r="N130" i="9"/>
  <c r="K130" i="9"/>
  <c r="H130" i="9"/>
  <c r="AI129" i="9"/>
  <c r="AF129" i="9"/>
  <c r="AC129" i="9"/>
  <c r="Z129" i="9"/>
  <c r="W129" i="9"/>
  <c r="T129" i="9"/>
  <c r="Q129" i="9"/>
  <c r="N129" i="9"/>
  <c r="K129" i="9"/>
  <c r="H129" i="9"/>
  <c r="AI413" i="9"/>
  <c r="AF413" i="9"/>
  <c r="AC413" i="9"/>
  <c r="Z413" i="9"/>
  <c r="W413" i="9"/>
  <c r="T413" i="9"/>
  <c r="Q413" i="9"/>
  <c r="N413" i="9"/>
  <c r="K413" i="9"/>
  <c r="H413" i="9"/>
  <c r="AI82" i="9"/>
  <c r="AF82" i="9"/>
  <c r="AC82" i="9"/>
  <c r="Z82" i="9"/>
  <c r="W82" i="9"/>
  <c r="T82" i="9"/>
  <c r="Q82" i="9"/>
  <c r="N82" i="9"/>
  <c r="K82" i="9"/>
  <c r="H82" i="9"/>
  <c r="AI81" i="9"/>
  <c r="AF81" i="9"/>
  <c r="AC81" i="9"/>
  <c r="Z81" i="9"/>
  <c r="W81" i="9"/>
  <c r="T81" i="9"/>
  <c r="Q81" i="9"/>
  <c r="N81" i="9"/>
  <c r="K81" i="9"/>
  <c r="H81" i="9"/>
  <c r="AI463" i="9"/>
  <c r="AF463" i="9"/>
  <c r="AC463" i="9"/>
  <c r="Z463" i="9"/>
  <c r="W463" i="9"/>
  <c r="T463" i="9"/>
  <c r="Q463" i="9"/>
  <c r="N463" i="9"/>
  <c r="K463" i="9"/>
  <c r="H463" i="9"/>
  <c r="AI80" i="9"/>
  <c r="AF80" i="9"/>
  <c r="AC80" i="9"/>
  <c r="Z80" i="9"/>
  <c r="W80" i="9"/>
  <c r="U80" i="9"/>
  <c r="T80" i="9"/>
  <c r="Q80" i="9"/>
  <c r="N80" i="9"/>
  <c r="K80" i="9"/>
  <c r="H80" i="9"/>
  <c r="AI79" i="9"/>
  <c r="AF79" i="9"/>
  <c r="AC79" i="9"/>
  <c r="Z79" i="9"/>
  <c r="W79" i="9"/>
  <c r="T79" i="9"/>
  <c r="Q79" i="9"/>
  <c r="N79" i="9"/>
  <c r="K79" i="9"/>
  <c r="H79" i="9"/>
  <c r="AI78" i="9"/>
  <c r="AF78" i="9"/>
  <c r="AC78" i="9"/>
  <c r="Z78" i="9"/>
  <c r="W78" i="9"/>
  <c r="T78" i="9"/>
  <c r="Q78" i="9"/>
  <c r="N78" i="9"/>
  <c r="K78" i="9"/>
  <c r="H78" i="9"/>
  <c r="AI367" i="9"/>
  <c r="AF367" i="9"/>
  <c r="AC367" i="9"/>
  <c r="Z367" i="9"/>
  <c r="W367" i="9"/>
  <c r="T367" i="9"/>
  <c r="Q367" i="9"/>
  <c r="N367" i="9"/>
  <c r="K367" i="9"/>
  <c r="H367" i="9"/>
  <c r="AI286" i="9"/>
  <c r="AF286" i="9"/>
  <c r="AC286" i="9"/>
  <c r="Z286" i="9"/>
  <c r="W286" i="9"/>
  <c r="T286" i="9"/>
  <c r="Q286" i="9"/>
  <c r="N286" i="9"/>
  <c r="K286" i="9"/>
  <c r="H286" i="9"/>
  <c r="AI285" i="9"/>
  <c r="AF285" i="9"/>
  <c r="AC285" i="9"/>
  <c r="Z285" i="9"/>
  <c r="W285" i="9"/>
  <c r="T285" i="9"/>
  <c r="Q285" i="9"/>
  <c r="N285" i="9"/>
  <c r="K285" i="9"/>
  <c r="H285" i="9"/>
  <c r="AI499" i="9"/>
  <c r="AF499" i="9"/>
  <c r="AC499" i="9"/>
  <c r="Z499" i="9"/>
  <c r="W499" i="9"/>
  <c r="T499" i="9"/>
  <c r="Q499" i="9"/>
  <c r="N499" i="9"/>
  <c r="K499" i="9"/>
  <c r="H499" i="9"/>
  <c r="AI412" i="9"/>
  <c r="AF412" i="9"/>
  <c r="AC412" i="9"/>
  <c r="Z412" i="9"/>
  <c r="W412" i="9"/>
  <c r="T412" i="9"/>
  <c r="Q412" i="9"/>
  <c r="N412" i="9"/>
  <c r="K412" i="9"/>
  <c r="H412" i="9"/>
  <c r="AI77" i="9"/>
  <c r="AF77" i="9"/>
  <c r="AC77" i="9"/>
  <c r="Z77" i="9"/>
  <c r="W77" i="9"/>
  <c r="T77" i="9"/>
  <c r="Q77" i="9"/>
  <c r="N77" i="9"/>
  <c r="K77" i="9"/>
  <c r="H77" i="9"/>
  <c r="AI541" i="9"/>
  <c r="AF541" i="9"/>
  <c r="AC541" i="9"/>
  <c r="Z541" i="9"/>
  <c r="W541" i="9"/>
  <c r="T541" i="9"/>
  <c r="Q541" i="9"/>
  <c r="N541" i="9"/>
  <c r="K541" i="9"/>
  <c r="H541" i="9"/>
  <c r="AI480" i="9"/>
  <c r="AF480" i="9"/>
  <c r="AC480" i="9"/>
  <c r="Z480" i="9"/>
  <c r="W480" i="9"/>
  <c r="T480" i="9"/>
  <c r="Q480" i="9"/>
  <c r="N480" i="9"/>
  <c r="K480" i="9"/>
  <c r="H480" i="9"/>
  <c r="AI462" i="9"/>
  <c r="AF462" i="9"/>
  <c r="AC462" i="9"/>
  <c r="Z462" i="9"/>
  <c r="W462" i="9"/>
  <c r="T462" i="9"/>
  <c r="Q462" i="9"/>
  <c r="N462" i="9"/>
  <c r="K462" i="9"/>
  <c r="H462" i="9"/>
  <c r="AI299" i="9"/>
  <c r="AF299" i="9"/>
  <c r="AC299" i="9"/>
  <c r="Z299" i="9"/>
  <c r="W299" i="9"/>
  <c r="T299" i="9"/>
  <c r="Q299" i="9"/>
  <c r="N299" i="9"/>
  <c r="K299" i="9"/>
  <c r="H299" i="9"/>
  <c r="AI26" i="9"/>
  <c r="AF26" i="9"/>
  <c r="AC26" i="9"/>
  <c r="Z26" i="9"/>
  <c r="W26" i="9"/>
  <c r="T26" i="9"/>
  <c r="Q26" i="9"/>
  <c r="N26" i="9"/>
  <c r="K26" i="9"/>
  <c r="H26" i="9"/>
  <c r="AI461" i="9"/>
  <c r="AF461" i="9"/>
  <c r="AC461" i="9"/>
  <c r="Z461" i="9"/>
  <c r="W461" i="9"/>
  <c r="U461" i="9"/>
  <c r="T461" i="9"/>
  <c r="Q461" i="9"/>
  <c r="N461" i="9"/>
  <c r="L461" i="9"/>
  <c r="K461" i="9"/>
  <c r="H461" i="9"/>
  <c r="AI444" i="9"/>
  <c r="AF444" i="9"/>
  <c r="AC444" i="9"/>
  <c r="Z444" i="9"/>
  <c r="W444" i="9"/>
  <c r="T444" i="9"/>
  <c r="Q444" i="9"/>
  <c r="N444" i="9"/>
  <c r="K444" i="9"/>
  <c r="H444" i="9"/>
  <c r="AI443" i="9"/>
  <c r="AF443" i="9"/>
  <c r="AC443" i="9"/>
  <c r="Z443" i="9"/>
  <c r="W443" i="9"/>
  <c r="T443" i="9"/>
  <c r="Q443" i="9"/>
  <c r="N443" i="9"/>
  <c r="K443" i="9"/>
  <c r="H443" i="9"/>
  <c r="AI568" i="9"/>
  <c r="AF568" i="9"/>
  <c r="AC568" i="9"/>
  <c r="Z568" i="9"/>
  <c r="W568" i="9"/>
  <c r="T568" i="9"/>
  <c r="Q568" i="9"/>
  <c r="N568" i="9"/>
  <c r="K568" i="9"/>
  <c r="H568" i="9"/>
  <c r="AI442" i="9"/>
  <c r="AF442" i="9"/>
  <c r="AC442" i="9"/>
  <c r="Z442" i="9"/>
  <c r="W442" i="9"/>
  <c r="T442" i="9"/>
  <c r="Q442" i="9"/>
  <c r="N442" i="9"/>
  <c r="K442" i="9"/>
  <c r="H442" i="9"/>
  <c r="AI25" i="9"/>
  <c r="AF25" i="9"/>
  <c r="AC25" i="9"/>
  <c r="Z25" i="9"/>
  <c r="W25" i="9"/>
  <c r="T25" i="9"/>
  <c r="Q25" i="9"/>
  <c r="N25" i="9"/>
  <c r="K25" i="9"/>
  <c r="H25" i="9"/>
  <c r="AI320" i="9"/>
  <c r="AF320" i="9"/>
  <c r="AC320" i="9"/>
  <c r="Z320" i="9"/>
  <c r="W320" i="9"/>
  <c r="T320" i="9"/>
  <c r="Q320" i="9"/>
  <c r="N320" i="9"/>
  <c r="L320" i="9"/>
  <c r="K320" i="9"/>
  <c r="H320" i="9"/>
  <c r="AI540" i="9"/>
  <c r="AF540" i="9"/>
  <c r="AC540" i="9"/>
  <c r="Z540" i="9"/>
  <c r="W540" i="9"/>
  <c r="T540" i="9"/>
  <c r="Q540" i="9"/>
  <c r="N540" i="9"/>
  <c r="K540" i="9"/>
  <c r="H540" i="9"/>
  <c r="AI479" i="9"/>
  <c r="AF479" i="9"/>
  <c r="AC479" i="9"/>
  <c r="Z479" i="9"/>
  <c r="W479" i="9"/>
  <c r="T479" i="9"/>
  <c r="Q479" i="9"/>
  <c r="N479" i="9"/>
  <c r="K479" i="9"/>
  <c r="H479" i="9"/>
  <c r="AI243" i="9"/>
  <c r="AF243" i="9"/>
  <c r="AC243" i="9"/>
  <c r="Z243" i="9"/>
  <c r="W243" i="9"/>
  <c r="T243" i="9"/>
  <c r="Q243" i="9"/>
  <c r="N243" i="9"/>
  <c r="K243" i="9"/>
  <c r="H243" i="9"/>
  <c r="AI319" i="9"/>
  <c r="AF319" i="9"/>
  <c r="AC319" i="9"/>
  <c r="Z319" i="9"/>
  <c r="W319" i="9"/>
  <c r="U319" i="9"/>
  <c r="T319" i="9"/>
  <c r="Q319" i="9"/>
  <c r="N319" i="9"/>
  <c r="K319" i="9"/>
  <c r="H319" i="9"/>
  <c r="AI168" i="9"/>
  <c r="AF168" i="9"/>
  <c r="AC168" i="9"/>
  <c r="Z168" i="9"/>
  <c r="W168" i="9"/>
  <c r="T168" i="9"/>
  <c r="Q168" i="9"/>
  <c r="N168" i="9"/>
  <c r="K168" i="9"/>
  <c r="H168" i="9"/>
  <c r="AI167" i="9"/>
  <c r="AF167" i="9"/>
  <c r="AD167" i="9"/>
  <c r="AC167" i="9"/>
  <c r="Z167" i="9"/>
  <c r="W167" i="9"/>
  <c r="T167" i="9"/>
  <c r="Q167" i="9"/>
  <c r="N167" i="9"/>
  <c r="K167" i="9"/>
  <c r="H167" i="9"/>
  <c r="AI441" i="9"/>
  <c r="AF441" i="9"/>
  <c r="AC441" i="9"/>
  <c r="Z441" i="9"/>
  <c r="W441" i="9"/>
  <c r="U441" i="9"/>
  <c r="T441" i="9"/>
  <c r="Q441" i="9"/>
  <c r="N441" i="9"/>
  <c r="K441" i="9"/>
  <c r="H441" i="9"/>
  <c r="AI478" i="9"/>
  <c r="AF478" i="9"/>
  <c r="AC478" i="9"/>
  <c r="Z478" i="9"/>
  <c r="W478" i="9"/>
  <c r="T478" i="9"/>
  <c r="Q478" i="9"/>
  <c r="N478" i="9"/>
  <c r="K478" i="9"/>
  <c r="H478" i="9"/>
  <c r="AI567" i="9"/>
  <c r="AF567" i="9"/>
  <c r="AC567" i="9"/>
  <c r="Z567" i="9"/>
  <c r="W567" i="9"/>
  <c r="T567" i="9"/>
  <c r="Q567" i="9"/>
  <c r="N567" i="9"/>
  <c r="K567" i="9"/>
  <c r="H567" i="9"/>
  <c r="AI318" i="9"/>
  <c r="AF318" i="9"/>
  <c r="AC318" i="9"/>
  <c r="Z318" i="9"/>
  <c r="W318" i="9"/>
  <c r="T318" i="9"/>
  <c r="Q318" i="9"/>
  <c r="N318" i="9"/>
  <c r="K318" i="9"/>
  <c r="H318" i="9"/>
  <c r="AI411" i="9"/>
  <c r="AF411" i="9"/>
  <c r="AC411" i="9"/>
  <c r="Z411" i="9"/>
  <c r="W411" i="9"/>
  <c r="T411" i="9"/>
  <c r="Q411" i="9"/>
  <c r="N411" i="9"/>
  <c r="K411" i="9"/>
  <c r="H411" i="9"/>
  <c r="AI477" i="9"/>
  <c r="AF477" i="9"/>
  <c r="AC477" i="9"/>
  <c r="Z477" i="9"/>
  <c r="W477" i="9"/>
  <c r="T477" i="9"/>
  <c r="Q477" i="9"/>
  <c r="N477" i="9"/>
  <c r="K477" i="9"/>
  <c r="H477" i="9"/>
  <c r="AI166" i="9"/>
  <c r="AF166" i="9"/>
  <c r="AC166" i="9"/>
  <c r="Z166" i="9"/>
  <c r="W166" i="9"/>
  <c r="T166" i="9"/>
  <c r="Q166" i="9"/>
  <c r="N166" i="9"/>
  <c r="K166" i="9"/>
  <c r="H166" i="9"/>
  <c r="AI476" i="9"/>
  <c r="AF476" i="9"/>
  <c r="AC476" i="9"/>
  <c r="Z476" i="9"/>
  <c r="W476" i="9"/>
  <c r="T476" i="9"/>
  <c r="Q476" i="9"/>
  <c r="N476" i="9"/>
  <c r="K476" i="9"/>
  <c r="H476" i="9"/>
  <c r="AI298" i="9"/>
  <c r="AF298" i="9"/>
  <c r="AC298" i="9"/>
  <c r="Z298" i="9"/>
  <c r="W298" i="9"/>
  <c r="T298" i="9"/>
  <c r="Q298" i="9"/>
  <c r="N298" i="9"/>
  <c r="K298" i="9"/>
  <c r="H298" i="9"/>
  <c r="AI128" i="9"/>
  <c r="AF128" i="9"/>
  <c r="AC128" i="9"/>
  <c r="Z128" i="9"/>
  <c r="W128" i="9"/>
  <c r="T128" i="9"/>
  <c r="Q128" i="9"/>
  <c r="N128" i="9"/>
  <c r="K128" i="9"/>
  <c r="H128" i="9"/>
  <c r="AI127" i="9"/>
  <c r="AF127" i="9"/>
  <c r="AC127" i="9"/>
  <c r="Z127" i="9"/>
  <c r="W127" i="9"/>
  <c r="U127" i="9"/>
  <c r="T127" i="9"/>
  <c r="Q127" i="9"/>
  <c r="N127" i="9"/>
  <c r="K127" i="9"/>
  <c r="H127" i="9"/>
  <c r="AI498" i="9"/>
  <c r="AF498" i="9"/>
  <c r="AC498" i="9"/>
  <c r="Z498" i="9"/>
  <c r="W498" i="9"/>
  <c r="T498" i="9"/>
  <c r="Q498" i="9"/>
  <c r="N498" i="9"/>
  <c r="K498" i="9"/>
  <c r="H498" i="9"/>
  <c r="AI242" i="9"/>
  <c r="AF242" i="9"/>
  <c r="AC242" i="9"/>
  <c r="Z242" i="9"/>
  <c r="W242" i="9"/>
  <c r="T242" i="9"/>
  <c r="Q242" i="9"/>
  <c r="N242" i="9"/>
  <c r="K242" i="9"/>
  <c r="H242" i="9"/>
  <c r="AI460" i="9"/>
  <c r="AF460" i="9"/>
  <c r="AC460" i="9"/>
  <c r="Z460" i="9"/>
  <c r="W460" i="9"/>
  <c r="U460" i="9"/>
  <c r="T460" i="9"/>
  <c r="Q460" i="9"/>
  <c r="N460" i="9"/>
  <c r="K460" i="9"/>
  <c r="H460" i="9"/>
  <c r="AI459" i="9"/>
  <c r="AF459" i="9"/>
  <c r="AC459" i="9"/>
  <c r="Z459" i="9"/>
  <c r="W459" i="9"/>
  <c r="T459" i="9"/>
  <c r="Q459" i="9"/>
  <c r="N459" i="9"/>
  <c r="K459" i="9"/>
  <c r="H459" i="9"/>
  <c r="AI410" i="9"/>
  <c r="AF410" i="9"/>
  <c r="AC410" i="9"/>
  <c r="Z410" i="9"/>
  <c r="W410" i="9"/>
  <c r="T410" i="9"/>
  <c r="Q410" i="9"/>
  <c r="N410" i="9"/>
  <c r="K410" i="9"/>
  <c r="H410" i="9"/>
  <c r="AI76" i="9"/>
  <c r="AF76" i="9"/>
  <c r="AC76" i="9"/>
  <c r="Z76" i="9"/>
  <c r="W76" i="9"/>
  <c r="T76" i="9"/>
  <c r="Q76" i="9"/>
  <c r="N76" i="9"/>
  <c r="K76" i="9"/>
  <c r="H76" i="9"/>
  <c r="AI75" i="9"/>
  <c r="AF75" i="9"/>
  <c r="AC75" i="9"/>
  <c r="Z75" i="9"/>
  <c r="W75" i="9"/>
  <c r="U75" i="9"/>
  <c r="T75" i="9"/>
  <c r="Q75" i="9"/>
  <c r="N75" i="9"/>
  <c r="K75" i="9"/>
  <c r="H75" i="9"/>
  <c r="AI126" i="9"/>
  <c r="AF126" i="9"/>
  <c r="AC126" i="9"/>
  <c r="Z126" i="9"/>
  <c r="W126" i="9"/>
  <c r="T126" i="9"/>
  <c r="Q126" i="9"/>
  <c r="N126" i="9"/>
  <c r="K126" i="9"/>
  <c r="H126" i="9"/>
  <c r="AI74" i="9"/>
  <c r="AF74" i="9"/>
  <c r="AD74" i="9"/>
  <c r="AC74" i="9"/>
  <c r="Z74" i="9"/>
  <c r="W74" i="9"/>
  <c r="T74" i="9"/>
  <c r="Q74" i="9"/>
  <c r="N74" i="9"/>
  <c r="K74" i="9"/>
  <c r="H74" i="9"/>
  <c r="AI566" i="9"/>
  <c r="AF566" i="9"/>
  <c r="AC566" i="9"/>
  <c r="Z566" i="9"/>
  <c r="W566" i="9"/>
  <c r="T566" i="9"/>
  <c r="Q566" i="9"/>
  <c r="N566" i="9"/>
  <c r="K566" i="9"/>
  <c r="H566" i="9"/>
  <c r="AI73" i="9"/>
  <c r="AF73" i="9"/>
  <c r="AC73" i="9"/>
  <c r="Z73" i="9"/>
  <c r="W73" i="9"/>
  <c r="T73" i="9"/>
  <c r="Q73" i="9"/>
  <c r="N73" i="9"/>
  <c r="K73" i="9"/>
  <c r="H73" i="9"/>
  <c r="AI475" i="9"/>
  <c r="AF475" i="9"/>
  <c r="AC475" i="9"/>
  <c r="Z475" i="9"/>
  <c r="W475" i="9"/>
  <c r="T475" i="9"/>
  <c r="Q475" i="9"/>
  <c r="N475" i="9"/>
  <c r="K475" i="9"/>
  <c r="H475" i="9"/>
  <c r="AI72" i="9"/>
  <c r="AF72" i="9"/>
  <c r="AC72" i="9"/>
  <c r="Z72" i="9"/>
  <c r="W72" i="9"/>
  <c r="T72" i="9"/>
  <c r="Q72" i="9"/>
  <c r="N72" i="9"/>
  <c r="K72" i="9"/>
  <c r="H72" i="9"/>
  <c r="AI317" i="9"/>
  <c r="AF317" i="9"/>
  <c r="AC317" i="9"/>
  <c r="Z317" i="9"/>
  <c r="W317" i="9"/>
  <c r="U317" i="9"/>
  <c r="T317" i="9"/>
  <c r="R317" i="9"/>
  <c r="Q317" i="9"/>
  <c r="N317" i="9"/>
  <c r="K317" i="9"/>
  <c r="H317" i="9"/>
  <c r="AI520" i="9"/>
  <c r="AF520" i="9"/>
  <c r="AC520" i="9"/>
  <c r="Z520" i="9"/>
  <c r="W520" i="9"/>
  <c r="U520" i="9"/>
  <c r="T520" i="9"/>
  <c r="Q520" i="9"/>
  <c r="N520" i="9"/>
  <c r="K520" i="9"/>
  <c r="H520" i="9"/>
  <c r="AI366" i="9"/>
  <c r="AF366" i="9"/>
  <c r="AC366" i="9"/>
  <c r="Z366" i="9"/>
  <c r="W366" i="9"/>
  <c r="T366" i="9"/>
  <c r="Q366" i="9"/>
  <c r="N366" i="9"/>
  <c r="K366" i="9"/>
  <c r="H366" i="9"/>
  <c r="AI365" i="9"/>
  <c r="AF365" i="9"/>
  <c r="AC365" i="9"/>
  <c r="Z365" i="9"/>
  <c r="W365" i="9"/>
  <c r="T365" i="9"/>
  <c r="Q365" i="9"/>
  <c r="N365" i="9"/>
  <c r="K365" i="9"/>
  <c r="H365" i="9"/>
  <c r="AI440" i="9"/>
  <c r="AF440" i="9"/>
  <c r="AC440" i="9"/>
  <c r="Z440" i="9"/>
  <c r="W440" i="9"/>
  <c r="U440" i="9"/>
  <c r="T440" i="9"/>
  <c r="Q440" i="9"/>
  <c r="N440" i="9"/>
  <c r="K440" i="9"/>
  <c r="H440" i="9"/>
  <c r="AI439" i="9"/>
  <c r="AF439" i="9"/>
  <c r="AC439" i="9"/>
  <c r="Z439" i="9"/>
  <c r="W439" i="9"/>
  <c r="T439" i="9"/>
  <c r="Q439" i="9"/>
  <c r="N439" i="9"/>
  <c r="K439" i="9"/>
  <c r="H439" i="9"/>
  <c r="AI184" i="9"/>
  <c r="AF184" i="9"/>
  <c r="AC184" i="9"/>
  <c r="Z184" i="9"/>
  <c r="W184" i="9"/>
  <c r="T184" i="9"/>
  <c r="Q184" i="9"/>
  <c r="N184" i="9"/>
  <c r="K184" i="9"/>
  <c r="H184" i="9"/>
  <c r="AI165" i="9"/>
  <c r="AF165" i="9"/>
  <c r="AC165" i="9"/>
  <c r="Z165" i="9"/>
  <c r="W165" i="9"/>
  <c r="T165" i="9"/>
  <c r="Q165" i="9"/>
  <c r="N165" i="9"/>
  <c r="K165" i="9"/>
  <c r="H165" i="9"/>
  <c r="AI71" i="9"/>
  <c r="AF71" i="9"/>
  <c r="AC71" i="9"/>
  <c r="Z71" i="9"/>
  <c r="W71" i="9"/>
  <c r="U71" i="9"/>
  <c r="T71" i="9"/>
  <c r="Q71" i="9"/>
  <c r="N71" i="9"/>
  <c r="K71" i="9"/>
  <c r="H71" i="9"/>
  <c r="AI223" i="9"/>
  <c r="AF223" i="9"/>
  <c r="AC223" i="9"/>
  <c r="Z223" i="9"/>
  <c r="W223" i="9"/>
  <c r="T223" i="9"/>
  <c r="Q223" i="9"/>
  <c r="N223" i="9"/>
  <c r="K223" i="9"/>
  <c r="H223" i="9"/>
  <c r="AI70" i="9"/>
  <c r="AF70" i="9"/>
  <c r="AC70" i="9"/>
  <c r="Z70" i="9"/>
  <c r="W70" i="9"/>
  <c r="T70" i="9"/>
  <c r="Q70" i="9"/>
  <c r="N70" i="9"/>
  <c r="K70" i="9"/>
  <c r="H70" i="9"/>
  <c r="AI69" i="9"/>
  <c r="AF69" i="9"/>
  <c r="AC69" i="9"/>
  <c r="Z69" i="9"/>
  <c r="W69" i="9"/>
  <c r="U69" i="9"/>
  <c r="T69" i="9"/>
  <c r="Q69" i="9"/>
  <c r="N69" i="9"/>
  <c r="K69" i="9"/>
  <c r="H69" i="9"/>
  <c r="AI24" i="9"/>
  <c r="AF24" i="9"/>
  <c r="AC24" i="9"/>
  <c r="Z24" i="9"/>
  <c r="W24" i="9"/>
  <c r="T24" i="9"/>
  <c r="Q24" i="9"/>
  <c r="N24" i="9"/>
  <c r="K24" i="9"/>
  <c r="H24" i="9"/>
  <c r="AI183" i="9"/>
  <c r="AF183" i="9"/>
  <c r="AD183" i="9"/>
  <c r="AC183" i="9"/>
  <c r="Z183" i="9"/>
  <c r="W183" i="9"/>
  <c r="T183" i="9"/>
  <c r="Q183" i="9"/>
  <c r="N183" i="9"/>
  <c r="K183" i="9"/>
  <c r="H183" i="9"/>
  <c r="AI497" i="9"/>
  <c r="AF497" i="9"/>
  <c r="AC497" i="9"/>
  <c r="Z497" i="9"/>
  <c r="W497" i="9"/>
  <c r="T497" i="9"/>
  <c r="Q497" i="9"/>
  <c r="N497" i="9"/>
  <c r="K497" i="9"/>
  <c r="H497" i="9"/>
  <c r="AI125" i="9"/>
  <c r="AF125" i="9"/>
  <c r="AC125" i="9"/>
  <c r="Z125" i="9"/>
  <c r="W125" i="9"/>
  <c r="U125" i="9"/>
  <c r="T125" i="9"/>
  <c r="Q125" i="9"/>
  <c r="N125" i="9"/>
  <c r="K125" i="9"/>
  <c r="H125" i="9"/>
  <c r="AI458" i="9"/>
  <c r="AF458" i="9"/>
  <c r="AC458" i="9"/>
  <c r="Z458" i="9"/>
  <c r="W458" i="9"/>
  <c r="U458" i="9"/>
  <c r="T458" i="9"/>
  <c r="Q458" i="9"/>
  <c r="N458" i="9"/>
  <c r="K458" i="9"/>
  <c r="H458" i="9"/>
  <c r="AI222" i="9"/>
  <c r="AF222" i="9"/>
  <c r="AC222" i="9"/>
  <c r="Z222" i="9"/>
  <c r="W222" i="9"/>
  <c r="T222" i="9"/>
  <c r="Q222" i="9"/>
  <c r="N222" i="9"/>
  <c r="K222" i="9"/>
  <c r="H222" i="9"/>
  <c r="AI316" i="9"/>
  <c r="AF316" i="9"/>
  <c r="AC316" i="9"/>
  <c r="Z316" i="9"/>
  <c r="W316" i="9"/>
  <c r="T316" i="9"/>
  <c r="Q316" i="9"/>
  <c r="N316" i="9"/>
  <c r="K316" i="9"/>
  <c r="H316" i="9"/>
  <c r="AI260" i="9"/>
  <c r="AF260" i="9"/>
  <c r="AC260" i="9"/>
  <c r="Z260" i="9"/>
  <c r="W260" i="9"/>
  <c r="T260" i="9"/>
  <c r="Q260" i="9"/>
  <c r="N260" i="9"/>
  <c r="K260" i="9"/>
  <c r="H260" i="9"/>
  <c r="AI68" i="9"/>
  <c r="AF68" i="9"/>
  <c r="AC68" i="9"/>
  <c r="Z68" i="9"/>
  <c r="W68" i="9"/>
  <c r="U68" i="9"/>
  <c r="T68" i="9"/>
  <c r="Q68" i="9"/>
  <c r="N68" i="9"/>
  <c r="K68" i="9"/>
  <c r="H68" i="9"/>
  <c r="AI519" i="9"/>
  <c r="AF519" i="9"/>
  <c r="AC519" i="9"/>
  <c r="Z519" i="9"/>
  <c r="W519" i="9"/>
  <c r="T519" i="9"/>
  <c r="Q519" i="9"/>
  <c r="N519" i="9"/>
  <c r="K519" i="9"/>
  <c r="H519" i="9"/>
  <c r="AJ241" i="9"/>
  <c r="AI241" i="9"/>
  <c r="AF241" i="9"/>
  <c r="AC241" i="9"/>
  <c r="Z241" i="9"/>
  <c r="W241" i="9"/>
  <c r="T241" i="9"/>
  <c r="Q241" i="9"/>
  <c r="N241" i="9"/>
  <c r="K241" i="9"/>
  <c r="H241" i="9"/>
  <c r="AI221" i="9"/>
  <c r="AF221" i="9"/>
  <c r="AD221" i="9"/>
  <c r="AC221" i="9"/>
  <c r="Z221" i="9"/>
  <c r="W221" i="9"/>
  <c r="T221" i="9"/>
  <c r="Q221" i="9"/>
  <c r="N221" i="9"/>
  <c r="K221" i="9"/>
  <c r="H221" i="9"/>
  <c r="AI539" i="9"/>
  <c r="AF539" i="9"/>
  <c r="AC539" i="9"/>
  <c r="Z539" i="9"/>
  <c r="W539" i="9"/>
  <c r="U539" i="9"/>
  <c r="T539" i="9"/>
  <c r="Q539" i="9"/>
  <c r="N539" i="9"/>
  <c r="K539" i="9"/>
  <c r="H539" i="9"/>
  <c r="AI67" i="9"/>
  <c r="AF67" i="9"/>
  <c r="AC67" i="9"/>
  <c r="Z67" i="9"/>
  <c r="W67" i="9"/>
  <c r="U67" i="9"/>
  <c r="T67" i="9"/>
  <c r="Q67" i="9"/>
  <c r="N67" i="9"/>
  <c r="K67" i="9"/>
  <c r="H67" i="9"/>
  <c r="AI124" i="9"/>
  <c r="AF124" i="9"/>
  <c r="AC124" i="9"/>
  <c r="Z124" i="9"/>
  <c r="W124" i="9"/>
  <c r="T124" i="9"/>
  <c r="Q124" i="9"/>
  <c r="N124" i="9"/>
  <c r="K124" i="9"/>
  <c r="H124" i="9"/>
  <c r="AI315" i="9"/>
  <c r="AF315" i="9"/>
  <c r="AD315" i="9"/>
  <c r="AC315" i="9"/>
  <c r="Z315" i="9"/>
  <c r="W315" i="9"/>
  <c r="T315" i="9"/>
  <c r="Q315" i="9"/>
  <c r="N315" i="9"/>
  <c r="K315" i="9"/>
  <c r="H315" i="9"/>
  <c r="AI409" i="9"/>
  <c r="AF409" i="9"/>
  <c r="AC409" i="9"/>
  <c r="Z409" i="9"/>
  <c r="W409" i="9"/>
  <c r="U409" i="9"/>
  <c r="T409" i="9"/>
  <c r="Q409" i="9"/>
  <c r="N409" i="9"/>
  <c r="K409" i="9"/>
  <c r="H409" i="9"/>
  <c r="AI364" i="9"/>
  <c r="AF364" i="9"/>
  <c r="AC364" i="9"/>
  <c r="Z364" i="9"/>
  <c r="W364" i="9"/>
  <c r="T364" i="9"/>
  <c r="Q364" i="9"/>
  <c r="N364" i="9"/>
  <c r="K364" i="9"/>
  <c r="H364" i="9"/>
  <c r="AI363" i="9"/>
  <c r="AF363" i="9"/>
  <c r="AC363" i="9"/>
  <c r="Z363" i="9"/>
  <c r="W363" i="9"/>
  <c r="T363" i="9"/>
  <c r="Q363" i="9"/>
  <c r="N363" i="9"/>
  <c r="K363" i="9"/>
  <c r="H363" i="9"/>
  <c r="AI240" i="9"/>
  <c r="AF240" i="9"/>
  <c r="AC240" i="9"/>
  <c r="Z240" i="9"/>
  <c r="W240" i="9"/>
  <c r="U240" i="9"/>
  <c r="T240" i="9"/>
  <c r="Q240" i="9"/>
  <c r="N240" i="9"/>
  <c r="K240" i="9"/>
  <c r="H240" i="9"/>
  <c r="AI23" i="9"/>
  <c r="AF23" i="9"/>
  <c r="AC23" i="9"/>
  <c r="Z23" i="9"/>
  <c r="W23" i="9"/>
  <c r="U23" i="9"/>
  <c r="T23" i="9"/>
  <c r="Q23" i="9"/>
  <c r="N23" i="9"/>
  <c r="K23" i="9"/>
  <c r="H23" i="9"/>
  <c r="AI538" i="9"/>
  <c r="AF538" i="9"/>
  <c r="AC538" i="9"/>
  <c r="Z538" i="9"/>
  <c r="W538" i="9"/>
  <c r="U538" i="9"/>
  <c r="T538" i="9"/>
  <c r="Q538" i="9"/>
  <c r="N538" i="9"/>
  <c r="K538" i="9"/>
  <c r="H538" i="9"/>
  <c r="AI408" i="9"/>
  <c r="AF408" i="9"/>
  <c r="AC408" i="9"/>
  <c r="Z408" i="9"/>
  <c r="W408" i="9"/>
  <c r="T408" i="9"/>
  <c r="Q408" i="9"/>
  <c r="N408" i="9"/>
  <c r="L408" i="9"/>
  <c r="K408" i="9"/>
  <c r="H408" i="9"/>
  <c r="AI407" i="9"/>
  <c r="AF407" i="9"/>
  <c r="AC407" i="9"/>
  <c r="Z407" i="9"/>
  <c r="W407" i="9"/>
  <c r="T407" i="9"/>
  <c r="Q407" i="9"/>
  <c r="N407" i="9"/>
  <c r="L407" i="9"/>
  <c r="K407" i="9"/>
  <c r="H407" i="9"/>
  <c r="AI123" i="9"/>
  <c r="AF123" i="9"/>
  <c r="AC123" i="9"/>
  <c r="Z123" i="9"/>
  <c r="W123" i="9"/>
  <c r="U123" i="9"/>
  <c r="T123" i="9"/>
  <c r="Q123" i="9"/>
  <c r="N123" i="9"/>
  <c r="L123" i="9"/>
  <c r="K123" i="9"/>
  <c r="H123" i="9"/>
  <c r="AI122" i="9"/>
  <c r="AF122" i="9"/>
  <c r="AD122" i="9"/>
  <c r="AC122" i="9"/>
  <c r="Z122" i="9"/>
  <c r="W122" i="9"/>
  <c r="U122" i="9"/>
  <c r="T122" i="9"/>
  <c r="Q122" i="9"/>
  <c r="N122" i="9"/>
  <c r="K122" i="9"/>
  <c r="H122" i="9"/>
  <c r="AI164" i="9"/>
  <c r="AF164" i="9"/>
  <c r="AD164" i="9"/>
  <c r="AC164" i="9"/>
  <c r="Z164" i="9"/>
  <c r="W164" i="9"/>
  <c r="U164" i="9"/>
  <c r="T164" i="9"/>
  <c r="Q164" i="9"/>
  <c r="N164" i="9"/>
  <c r="K164" i="9"/>
  <c r="H164" i="9"/>
  <c r="AI406" i="9"/>
  <c r="AF406" i="9"/>
  <c r="AC406" i="9"/>
  <c r="Z406" i="9"/>
  <c r="W406" i="9"/>
  <c r="T406" i="9"/>
  <c r="Q406" i="9"/>
  <c r="N406" i="9"/>
  <c r="K406" i="9"/>
  <c r="H406" i="9"/>
  <c r="AI405" i="9"/>
  <c r="AF405" i="9"/>
  <c r="AC405" i="9"/>
  <c r="Z405" i="9"/>
  <c r="W405" i="9"/>
  <c r="U405" i="9"/>
  <c r="T405" i="9"/>
  <c r="Q405" i="9"/>
  <c r="N405" i="9"/>
  <c r="K405" i="9"/>
  <c r="H405" i="9"/>
  <c r="AI404" i="9"/>
  <c r="AF404" i="9"/>
  <c r="AC404" i="9"/>
  <c r="Z404" i="9"/>
  <c r="W404" i="9"/>
  <c r="U404" i="9"/>
  <c r="T404" i="9"/>
  <c r="Q404" i="9"/>
  <c r="N404" i="9"/>
  <c r="K404" i="9"/>
  <c r="H404" i="9"/>
  <c r="AI403" i="9"/>
  <c r="AF403" i="9"/>
  <c r="AC403" i="9"/>
  <c r="Z403" i="9"/>
  <c r="W403" i="9"/>
  <c r="U403" i="9"/>
  <c r="T403" i="9"/>
  <c r="Q403" i="9"/>
  <c r="N403" i="9"/>
  <c r="K403" i="9"/>
  <c r="H403" i="9"/>
  <c r="AI121" i="9"/>
  <c r="AF121" i="9"/>
  <c r="AC121" i="9"/>
  <c r="Z121" i="9"/>
  <c r="W121" i="9"/>
  <c r="U121" i="9"/>
  <c r="T121" i="9"/>
  <c r="Q121" i="9"/>
  <c r="N121" i="9"/>
  <c r="K121" i="9"/>
  <c r="H121" i="9"/>
  <c r="AI66" i="9"/>
  <c r="AF66" i="9"/>
  <c r="AC66" i="9"/>
  <c r="Z66" i="9"/>
  <c r="W66" i="9"/>
  <c r="U66" i="9"/>
  <c r="T66" i="9"/>
  <c r="Q66" i="9"/>
  <c r="N66" i="9"/>
  <c r="K66" i="9"/>
  <c r="H66" i="9"/>
  <c r="AI402" i="9"/>
  <c r="AF402" i="9"/>
  <c r="AC402" i="9"/>
  <c r="Z402" i="9"/>
  <c r="W402" i="9"/>
  <c r="U402" i="9"/>
  <c r="T402" i="9"/>
  <c r="Q402" i="9"/>
  <c r="N402" i="9"/>
  <c r="K402" i="9"/>
  <c r="H402" i="9"/>
  <c r="AI65" i="9"/>
  <c r="AF65" i="9"/>
  <c r="AC65" i="9"/>
  <c r="Z65" i="9"/>
  <c r="W65" i="9"/>
  <c r="U65" i="9"/>
  <c r="T65" i="9"/>
  <c r="Q65" i="9"/>
  <c r="N65" i="9"/>
  <c r="K65" i="9"/>
  <c r="H65" i="9"/>
  <c r="AI496" i="9"/>
  <c r="AF496" i="9"/>
  <c r="AC496" i="9"/>
  <c r="Z496" i="9"/>
  <c r="W496" i="9"/>
  <c r="U496" i="9"/>
  <c r="T496" i="9"/>
  <c r="Q496" i="9"/>
  <c r="N496" i="9"/>
  <c r="K496" i="9"/>
  <c r="H496" i="9"/>
  <c r="AI220" i="9"/>
  <c r="AF220" i="9"/>
  <c r="AC220" i="9"/>
  <c r="Z220" i="9"/>
  <c r="W220" i="9"/>
  <c r="U220" i="9"/>
  <c r="T220" i="9"/>
  <c r="Q220" i="9"/>
  <c r="N220" i="9"/>
  <c r="K220" i="9"/>
  <c r="H220" i="9"/>
  <c r="AI518" i="9"/>
  <c r="AF518" i="9"/>
  <c r="AC518" i="9"/>
  <c r="Z518" i="9"/>
  <c r="W518" i="9"/>
  <c r="U518" i="9"/>
  <c r="T518" i="9"/>
  <c r="Q518" i="9"/>
  <c r="N518" i="9"/>
  <c r="K518" i="9"/>
  <c r="H518" i="9"/>
  <c r="AF314" i="9"/>
  <c r="Z314" i="9"/>
  <c r="U314" i="9"/>
  <c r="T314" i="9"/>
  <c r="Q314" i="9"/>
  <c r="N314" i="9"/>
  <c r="K314" i="9"/>
  <c r="H314" i="9"/>
  <c r="AF239" i="9"/>
  <c r="Z239" i="9"/>
  <c r="U239" i="9"/>
  <c r="T239" i="9"/>
  <c r="Q239" i="9"/>
  <c r="N239" i="9"/>
  <c r="K239" i="9"/>
  <c r="H239" i="9"/>
  <c r="AI362" i="9"/>
  <c r="AF362" i="9"/>
  <c r="AC362" i="9"/>
  <c r="Z362" i="9"/>
  <c r="W362" i="9"/>
  <c r="U362" i="9"/>
  <c r="T362" i="9"/>
  <c r="Q362" i="9"/>
  <c r="N362" i="9"/>
  <c r="K362" i="9"/>
  <c r="H362" i="9"/>
  <c r="AI401" i="9"/>
  <c r="AF401" i="9"/>
  <c r="AC401" i="9"/>
  <c r="Z401" i="9"/>
  <c r="W401" i="9"/>
  <c r="U401" i="9"/>
  <c r="T401" i="9"/>
  <c r="Q401" i="9"/>
  <c r="N401" i="9"/>
  <c r="K401" i="9"/>
  <c r="H401" i="9"/>
  <c r="AI202" i="9"/>
  <c r="AF202" i="9"/>
  <c r="AC202" i="9"/>
  <c r="Z202" i="9"/>
  <c r="W202" i="9"/>
  <c r="U202" i="9"/>
  <c r="T202" i="9"/>
  <c r="Q202" i="9"/>
  <c r="N202" i="9"/>
  <c r="K202" i="9"/>
  <c r="H202" i="9"/>
  <c r="AJ313" i="9"/>
  <c r="AI313" i="9"/>
  <c r="AF313" i="9"/>
  <c r="AC313" i="9"/>
  <c r="Z313" i="9"/>
  <c r="W313" i="9"/>
  <c r="U313" i="9"/>
  <c r="T313" i="9"/>
  <c r="Q313" i="9"/>
  <c r="N313" i="9"/>
  <c r="K313" i="9"/>
  <c r="H313" i="9"/>
  <c r="AI361" i="9"/>
  <c r="AF361" i="9"/>
  <c r="AC361" i="9"/>
  <c r="Z361" i="9"/>
  <c r="W361" i="9"/>
  <c r="U361" i="9"/>
  <c r="T361" i="9"/>
  <c r="Q361" i="9"/>
  <c r="N361" i="9"/>
  <c r="K361" i="9"/>
  <c r="H361" i="9"/>
  <c r="AI495" i="9"/>
  <c r="AF495" i="9"/>
  <c r="AC495" i="9"/>
  <c r="Z495" i="9"/>
  <c r="W495" i="9"/>
  <c r="U495" i="9"/>
  <c r="T495" i="9"/>
  <c r="Q495" i="9"/>
  <c r="N495" i="9"/>
  <c r="K495" i="9"/>
  <c r="H495" i="9"/>
  <c r="AI219" i="9"/>
  <c r="AF219" i="9"/>
  <c r="AC219" i="9"/>
  <c r="Z219" i="9"/>
  <c r="W219" i="9"/>
  <c r="U219" i="9"/>
  <c r="T219" i="9"/>
  <c r="Q219" i="9"/>
  <c r="N219" i="9"/>
  <c r="K219" i="9"/>
  <c r="H219" i="9"/>
  <c r="AI284" i="9"/>
  <c r="AF284" i="9"/>
  <c r="AC284" i="9"/>
  <c r="Z284" i="9"/>
  <c r="W284" i="9"/>
  <c r="U284" i="9"/>
  <c r="T284" i="9"/>
  <c r="Q284" i="9"/>
  <c r="N284" i="9"/>
  <c r="L284" i="9"/>
  <c r="K284" i="9"/>
  <c r="H284" i="9"/>
  <c r="AI64" i="9"/>
  <c r="AF64" i="9"/>
  <c r="AC64" i="9"/>
  <c r="Z64" i="9"/>
  <c r="W64" i="9"/>
  <c r="U64" i="9"/>
  <c r="T64" i="9"/>
  <c r="Q64" i="9"/>
  <c r="N64" i="9"/>
  <c r="K64" i="9"/>
  <c r="H64" i="9"/>
  <c r="AI360" i="9"/>
  <c r="AF360" i="9"/>
  <c r="AC360" i="9"/>
  <c r="Z360" i="9"/>
  <c r="W360" i="9"/>
  <c r="U360" i="9"/>
  <c r="T360" i="9"/>
  <c r="Q360" i="9"/>
  <c r="N360" i="9"/>
  <c r="K360" i="9"/>
  <c r="H360" i="9"/>
  <c r="AI312" i="9"/>
  <c r="AF312" i="9"/>
  <c r="AC312" i="9"/>
  <c r="Z312" i="9"/>
  <c r="W312" i="9"/>
  <c r="U312" i="9"/>
  <c r="T312" i="9"/>
  <c r="Q312" i="9"/>
  <c r="N312" i="9"/>
  <c r="K312" i="9"/>
  <c r="H312" i="9"/>
  <c r="AI182" i="9"/>
  <c r="AF182" i="9"/>
  <c r="AC182" i="9"/>
  <c r="Z182" i="9"/>
  <c r="W182" i="9"/>
  <c r="U182" i="9"/>
  <c r="T182" i="9"/>
  <c r="Q182" i="9"/>
  <c r="N182" i="9"/>
  <c r="K182" i="9"/>
  <c r="H182" i="9"/>
  <c r="AI311" i="9"/>
  <c r="AF311" i="9"/>
  <c r="AC311" i="9"/>
  <c r="Z311" i="9"/>
  <c r="W311" i="9"/>
  <c r="U311" i="9"/>
  <c r="T311" i="9"/>
  <c r="Q311" i="9"/>
  <c r="N311" i="9"/>
  <c r="K311" i="9"/>
  <c r="H311" i="9"/>
  <c r="AI163" i="9"/>
  <c r="AF163" i="9"/>
  <c r="AC163" i="9"/>
  <c r="Z163" i="9"/>
  <c r="W163" i="9"/>
  <c r="U163" i="9"/>
  <c r="T163" i="9"/>
  <c r="Q163" i="9"/>
  <c r="N163" i="9"/>
  <c r="L163" i="9"/>
  <c r="K163" i="9"/>
  <c r="H163" i="9"/>
  <c r="AI400" i="9"/>
  <c r="AF400" i="9"/>
  <c r="AC400" i="9"/>
  <c r="Z400" i="9"/>
  <c r="W400" i="9"/>
  <c r="U400" i="9"/>
  <c r="T400" i="9"/>
  <c r="Q400" i="9"/>
  <c r="N400" i="9"/>
  <c r="K400" i="9"/>
  <c r="H400" i="9"/>
  <c r="AI399" i="9"/>
  <c r="AF399" i="9"/>
  <c r="AC399" i="9"/>
  <c r="Z399" i="9"/>
  <c r="W399" i="9"/>
  <c r="U399" i="9"/>
  <c r="T399" i="9"/>
  <c r="Q399" i="9"/>
  <c r="N399" i="9"/>
  <c r="K399" i="9"/>
  <c r="H399" i="9"/>
  <c r="AI120" i="9"/>
  <c r="AF120" i="9"/>
  <c r="AC120" i="9"/>
  <c r="Z120" i="9"/>
  <c r="W120" i="9"/>
  <c r="U120" i="9"/>
  <c r="T120" i="9"/>
  <c r="Q120" i="9"/>
  <c r="N120" i="9"/>
  <c r="K120" i="9"/>
  <c r="H120" i="9"/>
  <c r="AI119" i="9"/>
  <c r="AF119" i="9"/>
  <c r="AC119" i="9"/>
  <c r="Z119" i="9"/>
  <c r="W119" i="9"/>
  <c r="U119" i="9"/>
  <c r="T119" i="9"/>
  <c r="Q119" i="9"/>
  <c r="N119" i="9"/>
  <c r="K119" i="9"/>
  <c r="H119" i="9"/>
  <c r="AI63" i="9"/>
  <c r="AF63" i="9"/>
  <c r="AC63" i="9"/>
  <c r="Z63" i="9"/>
  <c r="W63" i="9"/>
  <c r="U63" i="9"/>
  <c r="T63" i="9"/>
  <c r="Q63" i="9"/>
  <c r="N63" i="9"/>
  <c r="L63" i="9"/>
  <c r="K63" i="9"/>
  <c r="H63" i="9"/>
  <c r="AI201" i="9"/>
  <c r="AF201" i="9"/>
  <c r="AC201" i="9"/>
  <c r="Z201" i="9"/>
  <c r="W201" i="9"/>
  <c r="U201" i="9"/>
  <c r="T201" i="9"/>
  <c r="Q201" i="9"/>
  <c r="N201" i="9"/>
  <c r="L201" i="9"/>
  <c r="K201" i="9"/>
  <c r="H201" i="9"/>
  <c r="AI359" i="9"/>
  <c r="AF359" i="9"/>
  <c r="AD359" i="9"/>
  <c r="AC359" i="9"/>
  <c r="Z359" i="9"/>
  <c r="W359" i="9"/>
  <c r="U359" i="9"/>
  <c r="T359" i="9"/>
  <c r="Q359" i="9"/>
  <c r="N359" i="9"/>
  <c r="K359" i="9"/>
  <c r="H359" i="9"/>
  <c r="AI358" i="9"/>
  <c r="AF358" i="9"/>
  <c r="AD358" i="9"/>
  <c r="AC358" i="9"/>
  <c r="Z358" i="9"/>
  <c r="W358" i="9"/>
  <c r="U358" i="9"/>
  <c r="T358" i="9"/>
  <c r="Q358" i="9"/>
  <c r="N358" i="9"/>
  <c r="K358" i="9"/>
  <c r="H358" i="9"/>
  <c r="AI22" i="9"/>
  <c r="AF22" i="9"/>
  <c r="AC22" i="9"/>
  <c r="Z22" i="9"/>
  <c r="W22" i="9"/>
  <c r="U22" i="9"/>
  <c r="T22" i="9"/>
  <c r="Q22" i="9"/>
  <c r="N22" i="9"/>
  <c r="K22" i="9"/>
  <c r="H22" i="9"/>
  <c r="AI218" i="9"/>
  <c r="AF218" i="9"/>
  <c r="AC218" i="9"/>
  <c r="Z218" i="9"/>
  <c r="W218" i="9"/>
  <c r="U218" i="9"/>
  <c r="T218" i="9"/>
  <c r="Q218" i="9"/>
  <c r="N218" i="9"/>
  <c r="L218" i="9"/>
  <c r="K218" i="9"/>
  <c r="H218" i="9"/>
  <c r="AI118" i="9"/>
  <c r="AF118" i="9"/>
  <c r="AC118" i="9"/>
  <c r="Z118" i="9"/>
  <c r="W118" i="9"/>
  <c r="U118" i="9"/>
  <c r="T118" i="9"/>
  <c r="Q118" i="9"/>
  <c r="N118" i="9"/>
  <c r="L118" i="9"/>
  <c r="K118" i="9"/>
  <c r="H118" i="9"/>
  <c r="AI494" i="9"/>
  <c r="AF494" i="9"/>
  <c r="AC494" i="9"/>
  <c r="Z494" i="9"/>
  <c r="W494" i="9"/>
  <c r="U494" i="9"/>
  <c r="T494" i="9"/>
  <c r="R494" i="9"/>
  <c r="Q494" i="9"/>
  <c r="N494" i="9"/>
  <c r="K494" i="9"/>
  <c r="H494" i="9"/>
  <c r="AI238" i="9"/>
  <c r="AF238" i="9"/>
  <c r="AD238" i="9"/>
  <c r="AC238" i="9"/>
  <c r="Z238" i="9"/>
  <c r="W238" i="9"/>
  <c r="U238" i="9"/>
  <c r="T238" i="9"/>
  <c r="Q238" i="9"/>
  <c r="N238" i="9"/>
  <c r="L238" i="9"/>
  <c r="K238" i="9"/>
  <c r="H238" i="9"/>
  <c r="AI438" i="9"/>
  <c r="AF438" i="9"/>
  <c r="AC438" i="9"/>
  <c r="Z438" i="9"/>
  <c r="W438" i="9"/>
  <c r="U438" i="9"/>
  <c r="T438" i="9"/>
  <c r="Q438" i="9"/>
  <c r="N438" i="9"/>
  <c r="K438" i="9"/>
  <c r="H438" i="9"/>
  <c r="AF117" i="9"/>
  <c r="Z117" i="9"/>
  <c r="U117" i="9"/>
  <c r="T117" i="9"/>
  <c r="Q117" i="9"/>
  <c r="N117" i="9"/>
  <c r="K117" i="9"/>
  <c r="H117" i="9"/>
  <c r="AF565" i="9"/>
  <c r="AD565" i="9"/>
  <c r="Z565" i="9"/>
  <c r="U565" i="9"/>
  <c r="T565" i="9"/>
  <c r="Q565" i="9"/>
  <c r="N565" i="9"/>
  <c r="L565" i="9"/>
  <c r="K565" i="9"/>
  <c r="H565" i="9"/>
  <c r="AI474" i="9"/>
  <c r="AF474" i="9"/>
  <c r="AD474" i="9"/>
  <c r="AC474" i="9"/>
  <c r="Z474" i="9"/>
  <c r="W474" i="9"/>
  <c r="U474" i="9"/>
  <c r="T474" i="9"/>
  <c r="Q474" i="9"/>
  <c r="N474" i="9"/>
  <c r="L474" i="9"/>
  <c r="K474" i="9"/>
  <c r="H474" i="9"/>
  <c r="AI437" i="9"/>
  <c r="AF437" i="9"/>
  <c r="AD437" i="9"/>
  <c r="AC437" i="9"/>
  <c r="Z437" i="9"/>
  <c r="W437" i="9"/>
  <c r="U437" i="9"/>
  <c r="T437" i="9"/>
  <c r="Q437" i="9"/>
  <c r="N437" i="9"/>
  <c r="K437" i="9"/>
  <c r="H437" i="9"/>
  <c r="AI357" i="9"/>
  <c r="AF357" i="9"/>
  <c r="AD357" i="9"/>
  <c r="AC357" i="9"/>
  <c r="Z357" i="9"/>
  <c r="W357" i="9"/>
  <c r="U357" i="9"/>
  <c r="T357" i="9"/>
  <c r="Q357" i="9"/>
  <c r="N357" i="9"/>
  <c r="L357" i="9"/>
  <c r="K357" i="9"/>
  <c r="H357" i="9"/>
  <c r="AI356" i="9"/>
  <c r="AF356" i="9"/>
  <c r="AC356" i="9"/>
  <c r="Z356" i="9"/>
  <c r="W356" i="9"/>
  <c r="U356" i="9"/>
  <c r="T356" i="9"/>
  <c r="Q356" i="9"/>
  <c r="N356" i="9"/>
  <c r="K356" i="9"/>
  <c r="H356" i="9"/>
  <c r="AI62" i="9"/>
  <c r="AF62" i="9"/>
  <c r="AD62" i="9"/>
  <c r="AC62" i="9"/>
  <c r="Z62" i="9"/>
  <c r="W62" i="9"/>
  <c r="U62" i="9"/>
  <c r="T62" i="9"/>
  <c r="Q62" i="9"/>
  <c r="N62" i="9"/>
  <c r="L62" i="9"/>
  <c r="K62" i="9"/>
  <c r="H62" i="9"/>
  <c r="AI162" i="9"/>
  <c r="AF162" i="9"/>
  <c r="AC162" i="9"/>
  <c r="Z162" i="9"/>
  <c r="W162" i="9"/>
  <c r="U162" i="9"/>
  <c r="T162" i="9"/>
  <c r="Q162" i="9"/>
  <c r="N162" i="9"/>
  <c r="L162" i="9"/>
  <c r="K162" i="9"/>
  <c r="H162" i="9"/>
  <c r="AI398" i="9"/>
  <c r="AF398" i="9"/>
  <c r="AD398" i="9"/>
  <c r="AC398" i="9"/>
  <c r="Z398" i="9"/>
  <c r="W398" i="9"/>
  <c r="U398" i="9"/>
  <c r="T398" i="9"/>
  <c r="Q398" i="9"/>
  <c r="N398" i="9"/>
  <c r="K398" i="9"/>
  <c r="H398" i="9"/>
  <c r="AI61" i="9"/>
  <c r="AF61" i="9"/>
  <c r="AD61" i="9"/>
  <c r="AC61" i="9"/>
  <c r="Z61" i="9"/>
  <c r="W61" i="9"/>
  <c r="U61" i="9"/>
  <c r="T61" i="9"/>
  <c r="Q61" i="9"/>
  <c r="N61" i="9"/>
  <c r="K61" i="9"/>
  <c r="H61" i="9"/>
  <c r="AI116" i="9"/>
  <c r="AF116" i="9"/>
  <c r="AD116" i="9"/>
  <c r="AC116" i="9"/>
  <c r="Z116" i="9"/>
  <c r="W116" i="9"/>
  <c r="U116" i="9"/>
  <c r="T116" i="9"/>
  <c r="Q116" i="9"/>
  <c r="N116" i="9"/>
  <c r="K116" i="9"/>
  <c r="H116" i="9"/>
  <c r="AI181" i="9"/>
  <c r="AF181" i="9"/>
  <c r="AC181" i="9"/>
  <c r="Z181" i="9"/>
  <c r="W181" i="9"/>
  <c r="U181" i="9"/>
  <c r="T181" i="9"/>
  <c r="Q181" i="9"/>
  <c r="N181" i="9"/>
  <c r="K181" i="9"/>
  <c r="H181" i="9"/>
  <c r="AI473" i="9"/>
  <c r="AF473" i="9"/>
  <c r="AD473" i="9"/>
  <c r="AC473" i="9"/>
  <c r="Z473" i="9"/>
  <c r="W473" i="9"/>
  <c r="U473" i="9"/>
  <c r="T473" i="9"/>
  <c r="Q473" i="9"/>
  <c r="N473" i="9"/>
  <c r="K473" i="9"/>
  <c r="H473" i="9"/>
  <c r="AI564" i="9"/>
  <c r="AF564" i="9"/>
  <c r="AC564" i="9"/>
  <c r="Z564" i="9"/>
  <c r="W564" i="9"/>
  <c r="U564" i="9"/>
  <c r="T564" i="9"/>
  <c r="Q564" i="9"/>
  <c r="N564" i="9"/>
  <c r="K564" i="9"/>
  <c r="H564" i="9"/>
  <c r="AI21" i="9"/>
  <c r="AF21" i="9"/>
  <c r="AC21" i="9"/>
  <c r="Z21" i="9"/>
  <c r="W21" i="9"/>
  <c r="U21" i="9"/>
  <c r="T21" i="9"/>
  <c r="Q21" i="9"/>
  <c r="N21" i="9"/>
  <c r="L21" i="9"/>
  <c r="K21" i="9"/>
  <c r="H21" i="9"/>
  <c r="AI397" i="9"/>
  <c r="AF397" i="9"/>
  <c r="AC397" i="9"/>
  <c r="Z397" i="9"/>
  <c r="W397" i="9"/>
  <c r="U397" i="9"/>
  <c r="T397" i="9"/>
  <c r="Q397" i="9"/>
  <c r="N397" i="9"/>
  <c r="K397" i="9"/>
  <c r="H397" i="9"/>
  <c r="AI355" i="9"/>
  <c r="AF355" i="9"/>
  <c r="AC355" i="9"/>
  <c r="Z355" i="9"/>
  <c r="W355" i="9"/>
  <c r="U355" i="9"/>
  <c r="T355" i="9"/>
  <c r="Q355" i="9"/>
  <c r="N355" i="9"/>
  <c r="L355" i="9"/>
  <c r="K355" i="9"/>
  <c r="H355" i="9"/>
  <c r="AI436" i="9"/>
  <c r="AF436" i="9"/>
  <c r="AC436" i="9"/>
  <c r="Z436" i="9"/>
  <c r="W436" i="9"/>
  <c r="U436" i="9"/>
  <c r="T436" i="9"/>
  <c r="Q436" i="9"/>
  <c r="N436" i="9"/>
  <c r="K436" i="9"/>
  <c r="H436" i="9"/>
  <c r="AI237" i="9"/>
  <c r="AF237" i="9"/>
  <c r="AC237" i="9"/>
  <c r="Z237" i="9"/>
  <c r="W237" i="9"/>
  <c r="U237" i="9"/>
  <c r="T237" i="9"/>
  <c r="Q237" i="9"/>
  <c r="N237" i="9"/>
  <c r="L237" i="9"/>
  <c r="K237" i="9"/>
  <c r="H237" i="9"/>
  <c r="AI60" i="9"/>
  <c r="AF60" i="9"/>
  <c r="AC60" i="9"/>
  <c r="Z60" i="9"/>
  <c r="W60" i="9"/>
  <c r="U60" i="9"/>
  <c r="T60" i="9"/>
  <c r="Q60" i="9"/>
  <c r="N60" i="9"/>
  <c r="L60" i="9"/>
  <c r="K60" i="9"/>
  <c r="H60" i="9"/>
  <c r="AI354" i="9"/>
  <c r="AF354" i="9"/>
  <c r="AD354" i="9"/>
  <c r="AC354" i="9"/>
  <c r="Z354" i="9"/>
  <c r="W354" i="9"/>
  <c r="U354" i="9"/>
  <c r="T354" i="9"/>
  <c r="Q354" i="9"/>
  <c r="N354" i="9"/>
  <c r="L354" i="9"/>
  <c r="K354" i="9"/>
  <c r="H354" i="9"/>
  <c r="AI217" i="9"/>
  <c r="AF217" i="9"/>
  <c r="AD217" i="9"/>
  <c r="AC217" i="9"/>
  <c r="Z217" i="9"/>
  <c r="W217" i="9"/>
  <c r="U217" i="9"/>
  <c r="T217" i="9"/>
  <c r="Q217" i="9"/>
  <c r="N217" i="9"/>
  <c r="K217" i="9"/>
  <c r="H217" i="9"/>
  <c r="AI353" i="9"/>
  <c r="AF353" i="9"/>
  <c r="AD353" i="9"/>
  <c r="AC353" i="9"/>
  <c r="Z353" i="9"/>
  <c r="W353" i="9"/>
  <c r="U353" i="9"/>
  <c r="T353" i="9"/>
  <c r="Q353" i="9"/>
  <c r="N353" i="9"/>
  <c r="L353" i="9"/>
  <c r="K353" i="9"/>
  <c r="H353" i="9"/>
  <c r="AI59" i="9"/>
  <c r="AF59" i="9"/>
  <c r="AC59" i="9"/>
  <c r="Z59" i="9"/>
  <c r="W59" i="9"/>
  <c r="U59" i="9"/>
  <c r="T59" i="9"/>
  <c r="Q59" i="9"/>
  <c r="N59" i="9"/>
  <c r="K59" i="9"/>
  <c r="H59" i="9"/>
  <c r="AI457" i="9"/>
  <c r="AF457" i="9"/>
  <c r="AD457" i="9"/>
  <c r="AC457" i="9"/>
  <c r="Z457" i="9"/>
  <c r="W457" i="9"/>
  <c r="U457" i="9"/>
  <c r="T457" i="9"/>
  <c r="Q457" i="9"/>
  <c r="N457" i="9"/>
  <c r="L457" i="9"/>
  <c r="K457" i="9"/>
  <c r="H457" i="9"/>
  <c r="AI435" i="9"/>
  <c r="AF435" i="9"/>
  <c r="AC435" i="9"/>
  <c r="Z435" i="9"/>
  <c r="W435" i="9"/>
  <c r="U435" i="9"/>
  <c r="T435" i="9"/>
  <c r="Q435" i="9"/>
  <c r="N435" i="9"/>
  <c r="L435" i="9"/>
  <c r="K435" i="9"/>
  <c r="H435" i="9"/>
  <c r="AI20" i="9"/>
  <c r="AF20" i="9"/>
  <c r="AD20" i="9"/>
  <c r="AC20" i="9"/>
  <c r="Z20" i="9"/>
  <c r="W20" i="9"/>
  <c r="U20" i="9"/>
  <c r="T20" i="9"/>
  <c r="Q20" i="9"/>
  <c r="N20" i="9"/>
  <c r="K20" i="9"/>
  <c r="H20" i="9"/>
  <c r="AI161" i="9"/>
  <c r="AF161" i="9"/>
  <c r="AD161" i="9"/>
  <c r="AC161" i="9"/>
  <c r="Z161" i="9"/>
  <c r="W161" i="9"/>
  <c r="U161" i="9"/>
  <c r="T161" i="9"/>
  <c r="Q161" i="9"/>
  <c r="N161" i="9"/>
  <c r="K161" i="9"/>
  <c r="H161" i="9"/>
  <c r="AI537" i="9"/>
  <c r="AF537" i="9"/>
  <c r="AD537" i="9"/>
  <c r="AC537" i="9"/>
  <c r="Z537" i="9"/>
  <c r="W537" i="9"/>
  <c r="U537" i="9"/>
  <c r="T537" i="9"/>
  <c r="Q537" i="9"/>
  <c r="N537" i="9"/>
  <c r="K537" i="9"/>
  <c r="H537" i="9"/>
  <c r="AI396" i="9"/>
  <c r="AF396" i="9"/>
  <c r="AC396" i="9"/>
  <c r="Z396" i="9"/>
  <c r="W396" i="9"/>
  <c r="U396" i="9"/>
  <c r="T396" i="9"/>
  <c r="Q396" i="9"/>
  <c r="N396" i="9"/>
  <c r="K396" i="9"/>
  <c r="H396" i="9"/>
  <c r="AI563" i="9"/>
  <c r="AF563" i="9"/>
  <c r="AD563" i="9"/>
  <c r="AC563" i="9"/>
  <c r="Z563" i="9"/>
  <c r="W563" i="9"/>
  <c r="U563" i="9"/>
  <c r="T563" i="9"/>
  <c r="Q563" i="9"/>
  <c r="N563" i="9"/>
  <c r="L563" i="9"/>
  <c r="K563" i="9"/>
  <c r="H563" i="9"/>
  <c r="AI58" i="9"/>
  <c r="AF58" i="9"/>
  <c r="AC58" i="9"/>
  <c r="Z58" i="9"/>
  <c r="W58" i="9"/>
  <c r="U58" i="9"/>
  <c r="T58" i="9"/>
  <c r="Q58" i="9"/>
  <c r="N58" i="9"/>
  <c r="L58" i="9"/>
  <c r="K58" i="9"/>
  <c r="H58" i="9"/>
  <c r="AI283" i="9"/>
  <c r="AF283" i="9"/>
  <c r="AC283" i="9"/>
  <c r="Z283" i="9"/>
  <c r="W283" i="9"/>
  <c r="U283" i="9"/>
  <c r="T283" i="9"/>
  <c r="Q283" i="9"/>
  <c r="N283" i="9"/>
  <c r="L283" i="9"/>
  <c r="K283" i="9"/>
  <c r="H283" i="9"/>
  <c r="AI282" i="9"/>
  <c r="AF282" i="9"/>
  <c r="AD282" i="9"/>
  <c r="AC282" i="9"/>
  <c r="Z282" i="9"/>
  <c r="W282" i="9"/>
  <c r="U282" i="9"/>
  <c r="T282" i="9"/>
  <c r="Q282" i="9"/>
  <c r="N282" i="9"/>
  <c r="K282" i="9"/>
  <c r="H282" i="9"/>
  <c r="AI297" i="9"/>
  <c r="AF297" i="9"/>
  <c r="AD297" i="9"/>
  <c r="AC297" i="9"/>
  <c r="Z297" i="9"/>
  <c r="W297" i="9"/>
  <c r="U297" i="9"/>
  <c r="T297" i="9"/>
  <c r="Q297" i="9"/>
  <c r="N297" i="9"/>
  <c r="L297" i="9"/>
  <c r="K297" i="9"/>
  <c r="H297" i="9"/>
  <c r="AI200" i="9"/>
  <c r="AF200" i="9"/>
  <c r="AC200" i="9"/>
  <c r="Z200" i="9"/>
  <c r="W200" i="9"/>
  <c r="U200" i="9"/>
  <c r="T200" i="9"/>
  <c r="Q200" i="9"/>
  <c r="N200" i="9"/>
  <c r="K200" i="9"/>
  <c r="H200" i="9"/>
  <c r="AI160" i="9"/>
  <c r="AF160" i="9"/>
  <c r="AD160" i="9"/>
  <c r="AC160" i="9"/>
  <c r="Z160" i="9"/>
  <c r="W160" i="9"/>
  <c r="U160" i="9"/>
  <c r="T160" i="9"/>
  <c r="Q160" i="9"/>
  <c r="N160" i="9"/>
  <c r="L160" i="9"/>
  <c r="K160" i="9"/>
  <c r="H160" i="9"/>
  <c r="AI434" i="9"/>
  <c r="AF434" i="9"/>
  <c r="AC434" i="9"/>
  <c r="Z434" i="9"/>
  <c r="W434" i="9"/>
  <c r="U434" i="9"/>
  <c r="T434" i="9"/>
  <c r="Q434" i="9"/>
  <c r="N434" i="9"/>
  <c r="L434" i="9"/>
  <c r="K434" i="9"/>
  <c r="H434" i="9"/>
  <c r="AI159" i="9"/>
  <c r="AF159" i="9"/>
  <c r="AD159" i="9"/>
  <c r="AC159" i="9"/>
  <c r="Z159" i="9"/>
  <c r="W159" i="9"/>
  <c r="U159" i="9"/>
  <c r="T159" i="9"/>
  <c r="Q159" i="9"/>
  <c r="N159" i="9"/>
  <c r="L159" i="9"/>
  <c r="K159" i="9"/>
  <c r="H159" i="9"/>
  <c r="AI281" i="9"/>
  <c r="AF281" i="9"/>
  <c r="AD281" i="9"/>
  <c r="AC281" i="9"/>
  <c r="Z281" i="9"/>
  <c r="W281" i="9"/>
  <c r="U281" i="9"/>
  <c r="T281" i="9"/>
  <c r="Q281" i="9"/>
  <c r="N281" i="9"/>
  <c r="K281" i="9"/>
  <c r="H281" i="9"/>
  <c r="AI433" i="9"/>
  <c r="AF433" i="9"/>
  <c r="AD433" i="9"/>
  <c r="AC433" i="9"/>
  <c r="Z433" i="9"/>
  <c r="W433" i="9"/>
  <c r="U433" i="9"/>
  <c r="T433" i="9"/>
  <c r="Q433" i="9"/>
  <c r="N433" i="9"/>
  <c r="L433" i="9"/>
  <c r="K433" i="9"/>
  <c r="H433" i="9"/>
  <c r="AI432" i="9"/>
  <c r="AF432" i="9"/>
  <c r="AC432" i="9"/>
  <c r="Z432" i="9"/>
  <c r="W432" i="9"/>
  <c r="U432" i="9"/>
  <c r="T432" i="9"/>
  <c r="Q432" i="9"/>
  <c r="N432" i="9"/>
  <c r="K432" i="9"/>
  <c r="H432" i="9"/>
  <c r="AI352" i="9"/>
  <c r="AF352" i="9"/>
  <c r="AD352" i="9"/>
  <c r="AC352" i="9"/>
  <c r="Z352" i="9"/>
  <c r="W352" i="9"/>
  <c r="U352" i="9"/>
  <c r="T352" i="9"/>
  <c r="Q352" i="9"/>
  <c r="N352" i="9"/>
  <c r="L352" i="9"/>
  <c r="K352" i="9"/>
  <c r="H352" i="9"/>
  <c r="AI517" i="9"/>
  <c r="AF517" i="9"/>
  <c r="AD517" i="9"/>
  <c r="AC517" i="9"/>
  <c r="Z517" i="9"/>
  <c r="W517" i="9"/>
  <c r="U517" i="9"/>
  <c r="T517" i="9"/>
  <c r="Q517" i="9"/>
  <c r="N517" i="9"/>
  <c r="L517" i="9"/>
  <c r="K517" i="9"/>
  <c r="H517" i="9"/>
  <c r="AI431" i="9"/>
  <c r="AF431" i="9"/>
  <c r="AD431" i="9"/>
  <c r="AC431" i="9"/>
  <c r="Z431" i="9"/>
  <c r="W431" i="9"/>
  <c r="U431" i="9"/>
  <c r="T431" i="9"/>
  <c r="Q431" i="9"/>
  <c r="N431" i="9"/>
  <c r="L431" i="9"/>
  <c r="K431" i="9"/>
  <c r="H431" i="9"/>
  <c r="AI562" i="9"/>
  <c r="AF562" i="9"/>
  <c r="AD562" i="9"/>
  <c r="AC562" i="9"/>
  <c r="Z562" i="9"/>
  <c r="W562" i="9"/>
  <c r="U562" i="9"/>
  <c r="T562" i="9"/>
  <c r="Q562" i="9"/>
  <c r="N562" i="9"/>
  <c r="K562" i="9"/>
  <c r="H562" i="9"/>
  <c r="AI395" i="9"/>
  <c r="AF395" i="9"/>
  <c r="AD395" i="9"/>
  <c r="AC395" i="9"/>
  <c r="Z395" i="9"/>
  <c r="W395" i="9"/>
  <c r="U395" i="9"/>
  <c r="T395" i="9"/>
  <c r="Q395" i="9"/>
  <c r="N395" i="9"/>
  <c r="L395" i="9"/>
  <c r="K395" i="9"/>
  <c r="H395" i="9"/>
  <c r="AI280" i="9"/>
  <c r="AF280" i="9"/>
  <c r="AC280" i="9"/>
  <c r="Z280" i="9"/>
  <c r="W280" i="9"/>
  <c r="U280" i="9"/>
  <c r="T280" i="9"/>
  <c r="Q280" i="9"/>
  <c r="N280" i="9"/>
  <c r="L280" i="9"/>
  <c r="K280" i="9"/>
  <c r="H280" i="9"/>
  <c r="AI351" i="9"/>
  <c r="AF351" i="9"/>
  <c r="AD351" i="9"/>
  <c r="AC351" i="9"/>
  <c r="Z351" i="9"/>
  <c r="W351" i="9"/>
  <c r="U351" i="9"/>
  <c r="T351" i="9"/>
  <c r="Q351" i="9"/>
  <c r="N351" i="9"/>
  <c r="L351" i="9"/>
  <c r="K351" i="9"/>
  <c r="H351" i="9"/>
  <c r="AI536" i="9"/>
  <c r="AF536" i="9"/>
  <c r="AD536" i="9"/>
  <c r="AC536" i="9"/>
  <c r="Z536" i="9"/>
  <c r="W536" i="9"/>
  <c r="U536" i="9"/>
  <c r="T536" i="9"/>
  <c r="Q536" i="9"/>
  <c r="N536" i="9"/>
  <c r="L536" i="9"/>
  <c r="K536" i="9"/>
  <c r="H536" i="9"/>
  <c r="AI259" i="9"/>
  <c r="AF259" i="9"/>
  <c r="AD259" i="9"/>
  <c r="AC259" i="9"/>
  <c r="Z259" i="9"/>
  <c r="W259" i="9"/>
  <c r="U259" i="9"/>
  <c r="T259" i="9"/>
  <c r="Q259" i="9"/>
  <c r="N259" i="9"/>
  <c r="L259" i="9"/>
  <c r="K259" i="9"/>
  <c r="H259" i="9"/>
  <c r="AI350" i="9"/>
  <c r="AF350" i="9"/>
  <c r="AD350" i="9"/>
  <c r="AC350" i="9"/>
  <c r="Z350" i="9"/>
  <c r="X350" i="9"/>
  <c r="W350" i="9"/>
  <c r="U350" i="9"/>
  <c r="T350" i="9"/>
  <c r="Q350" i="9"/>
  <c r="N350" i="9"/>
  <c r="L350" i="9"/>
  <c r="K350" i="9"/>
  <c r="H350" i="9"/>
  <c r="AI258" i="9"/>
  <c r="AF258" i="9"/>
  <c r="AC258" i="9"/>
  <c r="Z258" i="9"/>
  <c r="W258" i="9"/>
  <c r="U258" i="9"/>
  <c r="T258" i="9"/>
  <c r="Q258" i="9"/>
  <c r="N258" i="9"/>
  <c r="L258" i="9"/>
  <c r="K258" i="9"/>
  <c r="H258" i="9"/>
  <c r="AI394" i="9"/>
  <c r="AF394" i="9"/>
  <c r="AD394" i="9"/>
  <c r="AC394" i="9"/>
  <c r="Z394" i="9"/>
  <c r="W394" i="9"/>
  <c r="U394" i="9"/>
  <c r="T394" i="9"/>
  <c r="Q394" i="9"/>
  <c r="N394" i="9"/>
  <c r="L394" i="9"/>
  <c r="K394" i="9"/>
  <c r="H394" i="9"/>
  <c r="AJ310" i="9"/>
  <c r="AI310" i="9"/>
  <c r="AF310" i="9"/>
  <c r="AD310" i="9"/>
  <c r="AC310" i="9"/>
  <c r="Z310" i="9"/>
  <c r="W310" i="9"/>
  <c r="U310" i="9"/>
  <c r="T310" i="9"/>
  <c r="Q310" i="9"/>
  <c r="N310" i="9"/>
  <c r="L310" i="9"/>
  <c r="K310" i="9"/>
  <c r="H310" i="9"/>
  <c r="AI430" i="9"/>
  <c r="AF430" i="9"/>
  <c r="AD430" i="9"/>
  <c r="AC430" i="9"/>
  <c r="Z430" i="9"/>
  <c r="W430" i="9"/>
  <c r="U430" i="9"/>
  <c r="T430" i="9"/>
  <c r="Q430" i="9"/>
  <c r="N430" i="9"/>
  <c r="L430" i="9"/>
  <c r="K430" i="9"/>
  <c r="H430" i="9"/>
  <c r="AI429" i="9"/>
  <c r="AF429" i="9"/>
  <c r="AD429" i="9"/>
  <c r="AC429" i="9"/>
  <c r="Z429" i="9"/>
  <c r="W429" i="9"/>
  <c r="U429" i="9"/>
  <c r="T429" i="9"/>
  <c r="Q429" i="9"/>
  <c r="N429" i="9"/>
  <c r="L429" i="9"/>
  <c r="K429" i="9"/>
  <c r="H429" i="9"/>
  <c r="AI216" i="9"/>
  <c r="AF216" i="9"/>
  <c r="AD216" i="9"/>
  <c r="AC216" i="9"/>
  <c r="Z216" i="9"/>
  <c r="X216" i="9"/>
  <c r="W216" i="9"/>
  <c r="U216" i="9"/>
  <c r="T216" i="9"/>
  <c r="Q216" i="9"/>
  <c r="N216" i="9"/>
  <c r="L216" i="9"/>
  <c r="K216" i="9"/>
  <c r="H216" i="9"/>
  <c r="AI349" i="9"/>
  <c r="AF349" i="9"/>
  <c r="AD349" i="9"/>
  <c r="AC349" i="9"/>
  <c r="Z349" i="9"/>
  <c r="W349" i="9"/>
  <c r="U349" i="9"/>
  <c r="T349" i="9"/>
  <c r="Q349" i="9"/>
  <c r="N349" i="9"/>
  <c r="L349" i="9"/>
  <c r="K349" i="9"/>
  <c r="H349" i="9"/>
  <c r="AI561" i="9"/>
  <c r="AF561" i="9"/>
  <c r="AD561" i="9"/>
  <c r="AC561" i="9"/>
  <c r="Z561" i="9"/>
  <c r="W561" i="9"/>
  <c r="U561" i="9"/>
  <c r="T561" i="9"/>
  <c r="Q561" i="9"/>
  <c r="N561" i="9"/>
  <c r="L561" i="9"/>
  <c r="K561" i="9"/>
  <c r="H561" i="9"/>
  <c r="AI348" i="9"/>
  <c r="AF348" i="9"/>
  <c r="AD348" i="9"/>
  <c r="AC348" i="9"/>
  <c r="Z348" i="9"/>
  <c r="W348" i="9"/>
  <c r="U348" i="9"/>
  <c r="T348" i="9"/>
  <c r="Q348" i="9"/>
  <c r="N348" i="9"/>
  <c r="L348" i="9"/>
  <c r="K348" i="9"/>
  <c r="H348" i="9"/>
  <c r="AI296" i="9"/>
  <c r="AF296" i="9"/>
  <c r="AD296" i="9"/>
  <c r="AC296" i="9"/>
  <c r="Z296" i="9"/>
  <c r="W296" i="9"/>
  <c r="U296" i="9"/>
  <c r="T296" i="9"/>
  <c r="Q296" i="9"/>
  <c r="N296" i="9"/>
  <c r="L296" i="9"/>
  <c r="K296" i="9"/>
  <c r="H296" i="9"/>
  <c r="AI199" i="9"/>
  <c r="AF199" i="9"/>
  <c r="AD199" i="9"/>
  <c r="AC199" i="9"/>
  <c r="Z199" i="9"/>
  <c r="W199" i="9"/>
  <c r="U199" i="9"/>
  <c r="T199" i="9"/>
  <c r="Q199" i="9"/>
  <c r="N199" i="9"/>
  <c r="L199" i="9"/>
  <c r="K199" i="9"/>
  <c r="H199" i="9"/>
  <c r="AI295" i="9"/>
  <c r="AF295" i="9"/>
  <c r="AD295" i="9"/>
  <c r="AC295" i="9"/>
  <c r="Z295" i="9"/>
  <c r="X295" i="9"/>
  <c r="W295" i="9"/>
  <c r="U295" i="9"/>
  <c r="T295" i="9"/>
  <c r="Q295" i="9"/>
  <c r="N295" i="9"/>
  <c r="L295" i="9"/>
  <c r="K295" i="9"/>
  <c r="H295" i="9"/>
  <c r="AI560" i="9"/>
  <c r="AF560" i="9"/>
  <c r="AD560" i="9"/>
  <c r="AC560" i="9"/>
  <c r="Z560" i="9"/>
  <c r="W560" i="9"/>
  <c r="U560" i="9"/>
  <c r="T560" i="9"/>
  <c r="Q560" i="9"/>
  <c r="N560" i="9"/>
  <c r="L560" i="9"/>
  <c r="K560" i="9"/>
  <c r="H560" i="9"/>
  <c r="AI516" i="9"/>
  <c r="AF516" i="9"/>
  <c r="AD516" i="9"/>
  <c r="AC516" i="9"/>
  <c r="Z516" i="9"/>
  <c r="W516" i="9"/>
  <c r="U516" i="9"/>
  <c r="T516" i="9"/>
  <c r="Q516" i="9"/>
  <c r="N516" i="9"/>
  <c r="L516" i="9"/>
  <c r="K516" i="9"/>
  <c r="H516" i="9"/>
  <c r="AI347" i="9"/>
  <c r="AF347" i="9"/>
  <c r="AD347" i="9"/>
  <c r="AC347" i="9"/>
  <c r="Z347" i="9"/>
  <c r="W347" i="9"/>
  <c r="U347" i="9"/>
  <c r="T347" i="9"/>
  <c r="Q347" i="9"/>
  <c r="N347" i="9"/>
  <c r="L347" i="9"/>
  <c r="K347" i="9"/>
  <c r="H347" i="9"/>
  <c r="AI279" i="9"/>
  <c r="AF279" i="9"/>
  <c r="AD279" i="9"/>
  <c r="AC279" i="9"/>
  <c r="Z279" i="9"/>
  <c r="W279" i="9"/>
  <c r="U279" i="9"/>
  <c r="T279" i="9"/>
  <c r="Q279" i="9"/>
  <c r="N279" i="9"/>
  <c r="L279" i="9"/>
  <c r="K279" i="9"/>
  <c r="H279" i="9"/>
  <c r="AI57" i="9"/>
  <c r="AF57" i="9"/>
  <c r="AD57" i="9"/>
  <c r="AC57" i="9"/>
  <c r="Z57" i="9"/>
  <c r="W57" i="9"/>
  <c r="U57" i="9"/>
  <c r="T57" i="9"/>
  <c r="Q57" i="9"/>
  <c r="N57" i="9"/>
  <c r="L57" i="9"/>
  <c r="K57" i="9"/>
  <c r="H57" i="9"/>
  <c r="AI257" i="9"/>
  <c r="AF257" i="9"/>
  <c r="AD257" i="9"/>
  <c r="AC257" i="9"/>
  <c r="Z257" i="9"/>
  <c r="X257" i="9"/>
  <c r="W257" i="9"/>
  <c r="U257" i="9"/>
  <c r="T257" i="9"/>
  <c r="Q257" i="9"/>
  <c r="N257" i="9"/>
  <c r="L257" i="9"/>
  <c r="K257" i="9"/>
  <c r="H257" i="9"/>
  <c r="AI158" i="9"/>
  <c r="AF158" i="9"/>
  <c r="AD158" i="9"/>
  <c r="AC158" i="9"/>
  <c r="Z158" i="9"/>
  <c r="W158" i="9"/>
  <c r="U158" i="9"/>
  <c r="T158" i="9"/>
  <c r="Q158" i="9"/>
  <c r="N158" i="9"/>
  <c r="L158" i="9"/>
  <c r="K158" i="9"/>
  <c r="H158" i="9"/>
  <c r="AI535" i="9"/>
  <c r="AF535" i="9"/>
  <c r="AD535" i="9"/>
  <c r="AC535" i="9"/>
  <c r="Z535" i="9"/>
  <c r="W535" i="9"/>
  <c r="U535" i="9"/>
  <c r="T535" i="9"/>
  <c r="Q535" i="9"/>
  <c r="N535" i="9"/>
  <c r="L535" i="9"/>
  <c r="K535" i="9"/>
  <c r="H535" i="9"/>
  <c r="AJ56" i="9"/>
  <c r="AI56" i="9"/>
  <c r="AF56" i="9"/>
  <c r="AD56" i="9"/>
  <c r="AC56" i="9"/>
  <c r="Z56" i="9"/>
  <c r="W56" i="9"/>
  <c r="U56" i="9"/>
  <c r="T56" i="9"/>
  <c r="Q56" i="9"/>
  <c r="N56" i="9"/>
  <c r="L56" i="9"/>
  <c r="K56" i="9"/>
  <c r="H56" i="9"/>
  <c r="AI493" i="9"/>
  <c r="AF493" i="9"/>
  <c r="AD493" i="9"/>
  <c r="AC493" i="9"/>
  <c r="Z493" i="9"/>
  <c r="W493" i="9"/>
  <c r="U493" i="9"/>
  <c r="T493" i="9"/>
  <c r="Q493" i="9"/>
  <c r="N493" i="9"/>
  <c r="L493" i="9"/>
  <c r="K493" i="9"/>
  <c r="H493" i="9"/>
  <c r="AI294" i="9"/>
  <c r="AF294" i="9"/>
  <c r="AD294" i="9"/>
  <c r="AC294" i="9"/>
  <c r="Z294" i="9"/>
  <c r="W294" i="9"/>
  <c r="U294" i="9"/>
  <c r="T294" i="9"/>
  <c r="Q294" i="9"/>
  <c r="N294" i="9"/>
  <c r="L294" i="9"/>
  <c r="K294" i="9"/>
  <c r="H294" i="9"/>
  <c r="AI346" i="9"/>
  <c r="AF346" i="9"/>
  <c r="AD346" i="9"/>
  <c r="AC346" i="9"/>
  <c r="Z346" i="9"/>
  <c r="X346" i="9"/>
  <c r="W346" i="9"/>
  <c r="U346" i="9"/>
  <c r="T346" i="9"/>
  <c r="Q346" i="9"/>
  <c r="N346" i="9"/>
  <c r="L346" i="9"/>
  <c r="K346" i="9"/>
  <c r="H346" i="9"/>
  <c r="AI309" i="9"/>
  <c r="AF309" i="9"/>
  <c r="AD309" i="9"/>
  <c r="AC309" i="9"/>
  <c r="Z309" i="9"/>
  <c r="W309" i="9"/>
  <c r="U309" i="9"/>
  <c r="T309" i="9"/>
  <c r="Q309" i="9"/>
  <c r="N309" i="9"/>
  <c r="L309" i="9"/>
  <c r="K309" i="9"/>
  <c r="H309" i="9"/>
  <c r="AI278" i="9"/>
  <c r="AF278" i="9"/>
  <c r="AD278" i="9"/>
  <c r="AC278" i="9"/>
  <c r="Z278" i="9"/>
  <c r="W278" i="9"/>
  <c r="U278" i="9"/>
  <c r="T278" i="9"/>
  <c r="Q278" i="9"/>
  <c r="N278" i="9"/>
  <c r="L278" i="9"/>
  <c r="K278" i="9"/>
  <c r="H278" i="9"/>
  <c r="AI308" i="9"/>
  <c r="AF308" i="9"/>
  <c r="AD308" i="9"/>
  <c r="AC308" i="9"/>
  <c r="Z308" i="9"/>
  <c r="W308" i="9"/>
  <c r="U308" i="9"/>
  <c r="T308" i="9"/>
  <c r="Q308" i="9"/>
  <c r="N308" i="9"/>
  <c r="L308" i="9"/>
  <c r="K308" i="9"/>
  <c r="H308" i="9"/>
  <c r="AI345" i="9"/>
  <c r="AF345" i="9"/>
  <c r="AD345" i="9"/>
  <c r="AC345" i="9"/>
  <c r="Z345" i="9"/>
  <c r="W345" i="9"/>
  <c r="U345" i="9"/>
  <c r="T345" i="9"/>
  <c r="Q345" i="9"/>
  <c r="N345" i="9"/>
  <c r="L345" i="9"/>
  <c r="K345" i="9"/>
  <c r="H345" i="9"/>
  <c r="AI456" i="9"/>
  <c r="AF456" i="9"/>
  <c r="AD456" i="9"/>
  <c r="AC456" i="9"/>
  <c r="Z456" i="9"/>
  <c r="W456" i="9"/>
  <c r="U456" i="9"/>
  <c r="T456" i="9"/>
  <c r="Q456" i="9"/>
  <c r="N456" i="9"/>
  <c r="L456" i="9"/>
  <c r="K456" i="9"/>
  <c r="H456" i="9"/>
  <c r="AI55" i="9"/>
  <c r="AF55" i="9"/>
  <c r="AD55" i="9"/>
  <c r="AC55" i="9"/>
  <c r="Z55" i="9"/>
  <c r="X55" i="9"/>
  <c r="W55" i="9"/>
  <c r="U55" i="9"/>
  <c r="T55" i="9"/>
  <c r="Q55" i="9"/>
  <c r="N55" i="9"/>
  <c r="L55" i="9"/>
  <c r="K55" i="9"/>
  <c r="H55" i="9"/>
  <c r="AI54" i="9"/>
  <c r="AF54" i="9"/>
  <c r="AD54" i="9"/>
  <c r="AC54" i="9"/>
  <c r="Z54" i="9"/>
  <c r="W54" i="9"/>
  <c r="U54" i="9"/>
  <c r="T54" i="9"/>
  <c r="Q54" i="9"/>
  <c r="N54" i="9"/>
  <c r="L54" i="9"/>
  <c r="K54" i="9"/>
  <c r="H54" i="9"/>
  <c r="AI428" i="9"/>
  <c r="AF428" i="9"/>
  <c r="AD428" i="9"/>
  <c r="AC428" i="9"/>
  <c r="Z428" i="9"/>
  <c r="W428" i="9"/>
  <c r="U428" i="9"/>
  <c r="T428" i="9"/>
  <c r="Q428" i="9"/>
  <c r="N428" i="9"/>
  <c r="L428" i="9"/>
  <c r="K428" i="9"/>
  <c r="H428" i="9"/>
  <c r="AI236" i="9"/>
  <c r="AF236" i="9"/>
  <c r="AD236" i="9"/>
  <c r="AC236" i="9"/>
  <c r="Z236" i="9"/>
  <c r="W236" i="9"/>
  <c r="U236" i="9"/>
  <c r="T236" i="9"/>
  <c r="Q236" i="9"/>
  <c r="N236" i="9"/>
  <c r="L236" i="9"/>
  <c r="K236" i="9"/>
  <c r="H236" i="9"/>
  <c r="AI256" i="9"/>
  <c r="AF256" i="9"/>
  <c r="AD256" i="9"/>
  <c r="AC256" i="9"/>
  <c r="Z256" i="9"/>
  <c r="W256" i="9"/>
  <c r="U256" i="9"/>
  <c r="T256" i="9"/>
  <c r="Q256" i="9"/>
  <c r="N256" i="9"/>
  <c r="L256" i="9"/>
  <c r="K256" i="9"/>
  <c r="H256" i="9"/>
  <c r="AI53" i="9"/>
  <c r="AF53" i="9"/>
  <c r="AD53" i="9"/>
  <c r="AC53" i="9"/>
  <c r="Z53" i="9"/>
  <c r="W53" i="9"/>
  <c r="U53" i="9"/>
  <c r="T53" i="9"/>
  <c r="Q53" i="9"/>
  <c r="N53" i="9"/>
  <c r="L53" i="9"/>
  <c r="K53" i="9"/>
  <c r="H53" i="9"/>
  <c r="AI559" i="9"/>
  <c r="AF559" i="9"/>
  <c r="AD559" i="9"/>
  <c r="AC559" i="9"/>
  <c r="Z559" i="9"/>
  <c r="X559" i="9"/>
  <c r="W559" i="9"/>
  <c r="U559" i="9"/>
  <c r="T559" i="9"/>
  <c r="Q559" i="9"/>
  <c r="N559" i="9"/>
  <c r="L559" i="9"/>
  <c r="K559" i="9"/>
  <c r="H559" i="9"/>
  <c r="AI515" i="9"/>
  <c r="AF515" i="9"/>
  <c r="AD515" i="9"/>
  <c r="AC515" i="9"/>
  <c r="Z515" i="9"/>
  <c r="W515" i="9"/>
  <c r="U515" i="9"/>
  <c r="T515" i="9"/>
  <c r="Q515" i="9"/>
  <c r="N515" i="9"/>
  <c r="L515" i="9"/>
  <c r="K515" i="9"/>
  <c r="H515" i="9"/>
  <c r="AI558" i="9"/>
  <c r="AF558" i="9"/>
  <c r="AD558" i="9"/>
  <c r="AC558" i="9"/>
  <c r="Z558" i="9"/>
  <c r="W558" i="9"/>
  <c r="U558" i="9"/>
  <c r="T558" i="9"/>
  <c r="Q558" i="9"/>
  <c r="N558" i="9"/>
  <c r="L558" i="9"/>
  <c r="K558" i="9"/>
  <c r="H558" i="9"/>
  <c r="AJ393" i="9"/>
  <c r="AI393" i="9"/>
  <c r="AF393" i="9"/>
  <c r="AD393" i="9"/>
  <c r="AC393" i="9"/>
  <c r="Z393" i="9"/>
  <c r="W393" i="9"/>
  <c r="U393" i="9"/>
  <c r="T393" i="9"/>
  <c r="Q393" i="9"/>
  <c r="N393" i="9"/>
  <c r="L393" i="9"/>
  <c r="K393" i="9"/>
  <c r="H393" i="9"/>
  <c r="AI392" i="9"/>
  <c r="AF392" i="9"/>
  <c r="AD392" i="9"/>
  <c r="AC392" i="9"/>
  <c r="Z392" i="9"/>
  <c r="W392" i="9"/>
  <c r="U392" i="9"/>
  <c r="T392" i="9"/>
  <c r="Q392" i="9"/>
  <c r="N392" i="9"/>
  <c r="L392" i="9"/>
  <c r="K392" i="9"/>
  <c r="H392" i="9"/>
  <c r="AI514" i="9"/>
  <c r="AF514" i="9"/>
  <c r="AD514" i="9"/>
  <c r="AC514" i="9"/>
  <c r="Z514" i="9"/>
  <c r="W514" i="9"/>
  <c r="U514" i="9"/>
  <c r="T514" i="9"/>
  <c r="Q514" i="9"/>
  <c r="N514" i="9"/>
  <c r="L514" i="9"/>
  <c r="K514" i="9"/>
  <c r="H514" i="9"/>
  <c r="AI277" i="9"/>
  <c r="AF277" i="9"/>
  <c r="AD277" i="9"/>
  <c r="AC277" i="9"/>
  <c r="Z277" i="9"/>
  <c r="X277" i="9"/>
  <c r="W277" i="9"/>
  <c r="U277" i="9"/>
  <c r="T277" i="9"/>
  <c r="Q277" i="9"/>
  <c r="N277" i="9"/>
  <c r="L277" i="9"/>
  <c r="K277" i="9"/>
  <c r="H277" i="9"/>
  <c r="AI19" i="9"/>
  <c r="AF19" i="9"/>
  <c r="AD19" i="9"/>
  <c r="AC19" i="9"/>
  <c r="Z19" i="9"/>
  <c r="W19" i="9"/>
  <c r="U19" i="9"/>
  <c r="T19" i="9"/>
  <c r="Q19" i="9"/>
  <c r="N19" i="9"/>
  <c r="L19" i="9"/>
  <c r="K19" i="9"/>
  <c r="H19" i="9"/>
  <c r="AI293" i="9"/>
  <c r="AF293" i="9"/>
  <c r="AD293" i="9"/>
  <c r="AC293" i="9"/>
  <c r="Z293" i="9"/>
  <c r="W293" i="9"/>
  <c r="U293" i="9"/>
  <c r="T293" i="9"/>
  <c r="Q293" i="9"/>
  <c r="N293" i="9"/>
  <c r="L293" i="9"/>
  <c r="K293" i="9"/>
  <c r="H293" i="9"/>
  <c r="AI18" i="9"/>
  <c r="AF18" i="9"/>
  <c r="AD18" i="9"/>
  <c r="AC18" i="9"/>
  <c r="Z18" i="9"/>
  <c r="W18" i="9"/>
  <c r="U18" i="9"/>
  <c r="T18" i="9"/>
  <c r="Q18" i="9"/>
  <c r="N18" i="9"/>
  <c r="L18" i="9"/>
  <c r="K18" i="9"/>
  <c r="H18" i="9"/>
  <c r="AI513" i="9"/>
  <c r="AF513" i="9"/>
  <c r="AD513" i="9"/>
  <c r="AC513" i="9"/>
  <c r="Z513" i="9"/>
  <c r="W513" i="9"/>
  <c r="U513" i="9"/>
  <c r="T513" i="9"/>
  <c r="Q513" i="9"/>
  <c r="N513" i="9"/>
  <c r="L513" i="9"/>
  <c r="K513" i="9"/>
  <c r="H513" i="9"/>
  <c r="AI455" i="9"/>
  <c r="AF455" i="9"/>
  <c r="AD455" i="9"/>
  <c r="AC455" i="9"/>
  <c r="Z455" i="9"/>
  <c r="W455" i="9"/>
  <c r="U455" i="9"/>
  <c r="T455" i="9"/>
  <c r="Q455" i="9"/>
  <c r="N455" i="9"/>
  <c r="L455" i="9"/>
  <c r="K455" i="9"/>
  <c r="H455" i="9"/>
  <c r="AI115" i="9"/>
  <c r="AF115" i="9"/>
  <c r="AD115" i="9"/>
  <c r="AC115" i="9"/>
  <c r="Z115" i="9"/>
  <c r="X115" i="9"/>
  <c r="W115" i="9"/>
  <c r="U115" i="9"/>
  <c r="T115" i="9"/>
  <c r="Q115" i="9"/>
  <c r="N115" i="9"/>
  <c r="L115" i="9"/>
  <c r="K115" i="9"/>
  <c r="H115" i="9"/>
  <c r="AI157" i="9"/>
  <c r="AF157" i="9"/>
  <c r="AD157" i="9"/>
  <c r="AC157" i="9"/>
  <c r="Z157" i="9"/>
  <c r="W157" i="9"/>
  <c r="U157" i="9"/>
  <c r="T157" i="9"/>
  <c r="Q157" i="9"/>
  <c r="N157" i="9"/>
  <c r="L157" i="9"/>
  <c r="K157" i="9"/>
  <c r="H157" i="9"/>
  <c r="AI156" i="9"/>
  <c r="AF156" i="9"/>
  <c r="AD156" i="9"/>
  <c r="AC156" i="9"/>
  <c r="Z156" i="9"/>
  <c r="W156" i="9"/>
  <c r="U156" i="9"/>
  <c r="T156" i="9"/>
  <c r="Q156" i="9"/>
  <c r="N156" i="9"/>
  <c r="L156" i="9"/>
  <c r="K156" i="9"/>
  <c r="H156" i="9"/>
  <c r="AI155" i="9"/>
  <c r="AF155" i="9"/>
  <c r="AD155" i="9"/>
  <c r="AC155" i="9"/>
  <c r="Z155" i="9"/>
  <c r="W155" i="9"/>
  <c r="U155" i="9"/>
  <c r="T155" i="9"/>
  <c r="Q155" i="9"/>
  <c r="N155" i="9"/>
  <c r="L155" i="9"/>
  <c r="K155" i="9"/>
  <c r="H155" i="9"/>
  <c r="AI557" i="9"/>
  <c r="AF557" i="9"/>
  <c r="AD557" i="9"/>
  <c r="AC557" i="9"/>
  <c r="Z557" i="9"/>
  <c r="W557" i="9"/>
  <c r="U557" i="9"/>
  <c r="T557" i="9"/>
  <c r="Q557" i="9"/>
  <c r="N557" i="9"/>
  <c r="L557" i="9"/>
  <c r="K557" i="9"/>
  <c r="H557" i="9"/>
  <c r="AI52" i="9"/>
  <c r="AF52" i="9"/>
  <c r="AD52" i="9"/>
  <c r="AC52" i="9"/>
  <c r="Z52" i="9"/>
  <c r="W52" i="9"/>
  <c r="U52" i="9"/>
  <c r="T52" i="9"/>
  <c r="Q52" i="9"/>
  <c r="N52" i="9"/>
  <c r="L52" i="9"/>
  <c r="K52" i="9"/>
  <c r="H52" i="9"/>
  <c r="AI255" i="9"/>
  <c r="AF255" i="9"/>
  <c r="AD255" i="9"/>
  <c r="AC255" i="9"/>
  <c r="Z255" i="9"/>
  <c r="X255" i="9"/>
  <c r="W255" i="9"/>
  <c r="U255" i="9"/>
  <c r="T255" i="9"/>
  <c r="Q255" i="9"/>
  <c r="N255" i="9"/>
  <c r="L255" i="9"/>
  <c r="K255" i="9"/>
  <c r="H255" i="9"/>
  <c r="AF556" i="9"/>
  <c r="AD556" i="9"/>
  <c r="Z556" i="9"/>
  <c r="X556" i="9"/>
  <c r="U556" i="9"/>
  <c r="T556" i="9"/>
  <c r="Q556" i="9"/>
  <c r="N556" i="9"/>
  <c r="L556" i="9"/>
  <c r="K556" i="9"/>
  <c r="H556" i="9"/>
  <c r="AF198" i="9"/>
  <c r="AD198" i="9"/>
  <c r="Z198" i="9"/>
  <c r="U198" i="9"/>
  <c r="T198" i="9"/>
  <c r="Q198" i="9"/>
  <c r="N198" i="9"/>
  <c r="L198" i="9"/>
  <c r="K198" i="9"/>
  <c r="H198" i="9"/>
  <c r="AF235" i="9"/>
  <c r="AD235" i="9"/>
  <c r="Z235" i="9"/>
  <c r="U235" i="9"/>
  <c r="T235" i="9"/>
  <c r="Q235" i="9"/>
  <c r="N235" i="9"/>
  <c r="L235" i="9"/>
  <c r="K235" i="9"/>
  <c r="H235" i="9"/>
  <c r="AI512" i="9"/>
  <c r="AF512" i="9"/>
  <c r="AD512" i="9"/>
  <c r="AC512" i="9"/>
  <c r="Z512" i="9"/>
  <c r="W512" i="9"/>
  <c r="U512" i="9"/>
  <c r="T512" i="9"/>
  <c r="Q512" i="9"/>
  <c r="N512" i="9"/>
  <c r="L512" i="9"/>
  <c r="K512" i="9"/>
  <c r="H512" i="9"/>
  <c r="AI492" i="9"/>
  <c r="AF492" i="9"/>
  <c r="AD492" i="9"/>
  <c r="AC492" i="9"/>
  <c r="Z492" i="9"/>
  <c r="X492" i="9"/>
  <c r="W492" i="9"/>
  <c r="U492" i="9"/>
  <c r="T492" i="9"/>
  <c r="Q492" i="9"/>
  <c r="N492" i="9"/>
  <c r="L492" i="9"/>
  <c r="K492" i="9"/>
  <c r="H492" i="9"/>
  <c r="AI154" i="9"/>
  <c r="AF154" i="9"/>
  <c r="AD154" i="9"/>
  <c r="AC154" i="9"/>
  <c r="Z154" i="9"/>
  <c r="W154" i="9"/>
  <c r="U154" i="9"/>
  <c r="T154" i="9"/>
  <c r="Q154" i="9"/>
  <c r="N154" i="9"/>
  <c r="L154" i="9"/>
  <c r="K154" i="9"/>
  <c r="H154" i="9"/>
  <c r="AI153" i="9"/>
  <c r="AF153" i="9"/>
  <c r="AD153" i="9"/>
  <c r="AC153" i="9"/>
  <c r="Z153" i="9"/>
  <c r="W153" i="9"/>
  <c r="U153" i="9"/>
  <c r="T153" i="9"/>
  <c r="Q153" i="9"/>
  <c r="N153" i="9"/>
  <c r="L153" i="9"/>
  <c r="K153" i="9"/>
  <c r="H153" i="9"/>
  <c r="AI51" i="9"/>
  <c r="AF51" i="9"/>
  <c r="AD51" i="9"/>
  <c r="AC51" i="9"/>
  <c r="Z51" i="9"/>
  <c r="X51" i="9"/>
  <c r="W51" i="9"/>
  <c r="U51" i="9"/>
  <c r="T51" i="9"/>
  <c r="Q51" i="9"/>
  <c r="N51" i="9"/>
  <c r="L51" i="9"/>
  <c r="K51" i="9"/>
  <c r="H51" i="9"/>
  <c r="AI215" i="9"/>
  <c r="AF215" i="9"/>
  <c r="AD215" i="9"/>
  <c r="AC215" i="9"/>
  <c r="Z215" i="9"/>
  <c r="W215" i="9"/>
  <c r="U215" i="9"/>
  <c r="T215" i="9"/>
  <c r="Q215" i="9"/>
  <c r="N215" i="9"/>
  <c r="L215" i="9"/>
  <c r="K215" i="9"/>
  <c r="H215" i="9"/>
  <c r="AI276" i="9"/>
  <c r="AF276" i="9"/>
  <c r="AD276" i="9"/>
  <c r="AC276" i="9"/>
  <c r="Z276" i="9"/>
  <c r="W276" i="9"/>
  <c r="U276" i="9"/>
  <c r="T276" i="9"/>
  <c r="Q276" i="9"/>
  <c r="N276" i="9"/>
  <c r="L276" i="9"/>
  <c r="K276" i="9"/>
  <c r="H276" i="9"/>
  <c r="AI234" i="9"/>
  <c r="AF234" i="9"/>
  <c r="AD234" i="9"/>
  <c r="AC234" i="9"/>
  <c r="Z234" i="9"/>
  <c r="X234" i="9"/>
  <c r="W234" i="9"/>
  <c r="U234" i="9"/>
  <c r="T234" i="9"/>
  <c r="Q234" i="9"/>
  <c r="N234" i="9"/>
  <c r="L234" i="9"/>
  <c r="K234" i="9"/>
  <c r="H234" i="9"/>
  <c r="AI152" i="9"/>
  <c r="AF152" i="9"/>
  <c r="AD152" i="9"/>
  <c r="AC152" i="9"/>
  <c r="Z152" i="9"/>
  <c r="W152" i="9"/>
  <c r="U152" i="9"/>
  <c r="T152" i="9"/>
  <c r="Q152" i="9"/>
  <c r="N152" i="9"/>
  <c r="L152" i="9"/>
  <c r="K152" i="9"/>
  <c r="H152" i="9"/>
  <c r="AI534" i="9"/>
  <c r="AF534" i="9"/>
  <c r="AD534" i="9"/>
  <c r="AC534" i="9"/>
  <c r="Z534" i="9"/>
  <c r="W534" i="9"/>
  <c r="U534" i="9"/>
  <c r="T534" i="9"/>
  <c r="Q534" i="9"/>
  <c r="N534" i="9"/>
  <c r="L534" i="9"/>
  <c r="K534" i="9"/>
  <c r="H534" i="9"/>
  <c r="AI50" i="9"/>
  <c r="AF50" i="9"/>
  <c r="AD50" i="9"/>
  <c r="AC50" i="9"/>
  <c r="Z50" i="9"/>
  <c r="X50" i="9"/>
  <c r="W50" i="9"/>
  <c r="U50" i="9"/>
  <c r="T50" i="9"/>
  <c r="Q50" i="9"/>
  <c r="N50" i="9"/>
  <c r="L50" i="9"/>
  <c r="K50" i="9"/>
  <c r="H50" i="9"/>
  <c r="AI17" i="9"/>
  <c r="AF17" i="9"/>
  <c r="AD17" i="9"/>
  <c r="AC17" i="9"/>
  <c r="Z17" i="9"/>
  <c r="W17" i="9"/>
  <c r="U17" i="9"/>
  <c r="T17" i="9"/>
  <c r="Q17" i="9"/>
  <c r="N17" i="9"/>
  <c r="L17" i="9"/>
  <c r="K17" i="9"/>
  <c r="H17" i="9"/>
  <c r="AI275" i="9"/>
  <c r="AF275" i="9"/>
  <c r="AD275" i="9"/>
  <c r="AC275" i="9"/>
  <c r="Z275" i="9"/>
  <c r="W275" i="9"/>
  <c r="U275" i="9"/>
  <c r="T275" i="9"/>
  <c r="Q275" i="9"/>
  <c r="N275" i="9"/>
  <c r="L275" i="9"/>
  <c r="K275" i="9"/>
  <c r="H275" i="9"/>
  <c r="AI555" i="9"/>
  <c r="AF555" i="9"/>
  <c r="AD555" i="9"/>
  <c r="AC555" i="9"/>
  <c r="Z555" i="9"/>
  <c r="X555" i="9"/>
  <c r="W555" i="9"/>
  <c r="U555" i="9"/>
  <c r="T555" i="9"/>
  <c r="Q555" i="9"/>
  <c r="N555" i="9"/>
  <c r="L555" i="9"/>
  <c r="K555" i="9"/>
  <c r="H555" i="9"/>
  <c r="AI344" i="9"/>
  <c r="AF344" i="9"/>
  <c r="AD344" i="9"/>
  <c r="AC344" i="9"/>
  <c r="Z344" i="9"/>
  <c r="W344" i="9"/>
  <c r="U344" i="9"/>
  <c r="T344" i="9"/>
  <c r="Q344" i="9"/>
  <c r="N344" i="9"/>
  <c r="L344" i="9"/>
  <c r="K344" i="9"/>
  <c r="H344" i="9"/>
  <c r="AI343" i="9"/>
  <c r="AF343" i="9"/>
  <c r="AD343" i="9"/>
  <c r="AC343" i="9"/>
  <c r="Z343" i="9"/>
  <c r="W343" i="9"/>
  <c r="U343" i="9"/>
  <c r="T343" i="9"/>
  <c r="Q343" i="9"/>
  <c r="N343" i="9"/>
  <c r="L343" i="9"/>
  <c r="K343" i="9"/>
  <c r="H343" i="9"/>
  <c r="AI511" i="9"/>
  <c r="AF511" i="9"/>
  <c r="AD511" i="9"/>
  <c r="AC511" i="9"/>
  <c r="Z511" i="9"/>
  <c r="X511" i="9"/>
  <c r="W511" i="9"/>
  <c r="U511" i="9"/>
  <c r="T511" i="9"/>
  <c r="Q511" i="9"/>
  <c r="N511" i="9"/>
  <c r="L511" i="9"/>
  <c r="K511" i="9"/>
  <c r="H511" i="9"/>
  <c r="AF274" i="9"/>
  <c r="AD274" i="9"/>
  <c r="Z274" i="9"/>
  <c r="X274" i="9"/>
  <c r="U274" i="9"/>
  <c r="T274" i="9"/>
  <c r="Q274" i="9"/>
  <c r="N274" i="9"/>
  <c r="L274" i="9"/>
  <c r="K274" i="9"/>
  <c r="H274" i="9"/>
  <c r="AF554" i="9"/>
  <c r="AD554" i="9"/>
  <c r="Z554" i="9"/>
  <c r="X554" i="9"/>
  <c r="U554" i="9"/>
  <c r="T554" i="9"/>
  <c r="Q554" i="9"/>
  <c r="N554" i="9"/>
  <c r="L554" i="9"/>
  <c r="K554" i="9"/>
  <c r="H554" i="9"/>
  <c r="AF491" i="9"/>
  <c r="AD491" i="9"/>
  <c r="Z491" i="9"/>
  <c r="U491" i="9"/>
  <c r="T491" i="9"/>
  <c r="Q491" i="9"/>
  <c r="N491" i="9"/>
  <c r="L491" i="9"/>
  <c r="K491" i="9"/>
  <c r="H491" i="9"/>
  <c r="AF233" i="9"/>
  <c r="AD233" i="9"/>
  <c r="Z233" i="9"/>
  <c r="U233" i="9"/>
  <c r="T233" i="9"/>
  <c r="Q233" i="9"/>
  <c r="N233" i="9"/>
  <c r="L233" i="9"/>
  <c r="K233" i="9"/>
  <c r="H233" i="9"/>
  <c r="AI49" i="9"/>
  <c r="AF49" i="9"/>
  <c r="AD49" i="9"/>
  <c r="AC49" i="9"/>
  <c r="Z49" i="9"/>
  <c r="W49" i="9"/>
  <c r="U49" i="9"/>
  <c r="T49" i="9"/>
  <c r="Q49" i="9"/>
  <c r="N49" i="9"/>
  <c r="L49" i="9"/>
  <c r="K49" i="9"/>
  <c r="H49" i="9"/>
  <c r="AI510" i="9"/>
  <c r="AF510" i="9"/>
  <c r="AD510" i="9"/>
  <c r="AC510" i="9"/>
  <c r="Z510" i="9"/>
  <c r="X510" i="9"/>
  <c r="W510" i="9"/>
  <c r="U510" i="9"/>
  <c r="T510" i="9"/>
  <c r="Q510" i="9"/>
  <c r="N510" i="9"/>
  <c r="L510" i="9"/>
  <c r="K510" i="9"/>
  <c r="H510" i="9"/>
  <c r="AI509" i="9"/>
  <c r="AF509" i="9"/>
  <c r="AD509" i="9"/>
  <c r="AC509" i="9"/>
  <c r="Z509" i="9"/>
  <c r="W509" i="9"/>
  <c r="U509" i="9"/>
  <c r="T509" i="9"/>
  <c r="Q509" i="9"/>
  <c r="N509" i="9"/>
  <c r="L509" i="9"/>
  <c r="K509" i="9"/>
  <c r="H509" i="9"/>
  <c r="AI48" i="9"/>
  <c r="AF48" i="9"/>
  <c r="AD48" i="9"/>
  <c r="AC48" i="9"/>
  <c r="Z48" i="9"/>
  <c r="W48" i="9"/>
  <c r="U48" i="9"/>
  <c r="T48" i="9"/>
  <c r="Q48" i="9"/>
  <c r="N48" i="9"/>
  <c r="L48" i="9"/>
  <c r="K48" i="9"/>
  <c r="H48" i="9"/>
  <c r="AI16" i="9"/>
  <c r="AF16" i="9"/>
  <c r="AD16" i="9"/>
  <c r="AC16" i="9"/>
  <c r="Z16" i="9"/>
  <c r="X16" i="9"/>
  <c r="W16" i="9"/>
  <c r="U16" i="9"/>
  <c r="T16" i="9"/>
  <c r="Q16" i="9"/>
  <c r="N16" i="9"/>
  <c r="L16" i="9"/>
  <c r="K16" i="9"/>
  <c r="H16" i="9"/>
  <c r="AI391" i="9"/>
  <c r="AF391" i="9"/>
  <c r="AD391" i="9"/>
  <c r="AC391" i="9"/>
  <c r="Z391" i="9"/>
  <c r="W391" i="9"/>
  <c r="U391" i="9"/>
  <c r="T391" i="9"/>
  <c r="Q391" i="9"/>
  <c r="N391" i="9"/>
  <c r="L391" i="9"/>
  <c r="K391" i="9"/>
  <c r="I391" i="9"/>
  <c r="H391" i="9"/>
  <c r="AI114" i="9"/>
  <c r="AF114" i="9"/>
  <c r="AD114" i="9"/>
  <c r="AC114" i="9"/>
  <c r="Z114" i="9"/>
  <c r="W114" i="9"/>
  <c r="U114" i="9"/>
  <c r="T114" i="9"/>
  <c r="Q114" i="9"/>
  <c r="N114" i="9"/>
  <c r="L114" i="9"/>
  <c r="K114" i="9"/>
  <c r="H114" i="9"/>
  <c r="AI273" i="9"/>
  <c r="AF273" i="9"/>
  <c r="AD273" i="9"/>
  <c r="AC273" i="9"/>
  <c r="Z273" i="9"/>
  <c r="X273" i="9"/>
  <c r="W273" i="9"/>
  <c r="U273" i="9"/>
  <c r="T273" i="9"/>
  <c r="Q273" i="9"/>
  <c r="N273" i="9"/>
  <c r="L273" i="9"/>
  <c r="K273" i="9"/>
  <c r="H273" i="9"/>
  <c r="AI113" i="9"/>
  <c r="AF113" i="9"/>
  <c r="AD113" i="9"/>
  <c r="AC113" i="9"/>
  <c r="Z113" i="9"/>
  <c r="W113" i="9"/>
  <c r="U113" i="9"/>
  <c r="T113" i="9"/>
  <c r="Q113" i="9"/>
  <c r="N113" i="9"/>
  <c r="L113" i="9"/>
  <c r="K113" i="9"/>
  <c r="H113" i="9"/>
  <c r="AI342" i="9"/>
  <c r="AF342" i="9"/>
  <c r="AD342" i="9"/>
  <c r="AC342" i="9"/>
  <c r="Z342" i="9"/>
  <c r="W342" i="9"/>
  <c r="U342" i="9"/>
  <c r="T342" i="9"/>
  <c r="Q342" i="9"/>
  <c r="N342" i="9"/>
  <c r="L342" i="9"/>
  <c r="K342" i="9"/>
  <c r="H342" i="9"/>
  <c r="AI490" i="9"/>
  <c r="AF490" i="9"/>
  <c r="AD490" i="9"/>
  <c r="AC490" i="9"/>
  <c r="Z490" i="9"/>
  <c r="W490" i="9"/>
  <c r="U490" i="9"/>
  <c r="T490" i="9"/>
  <c r="Q490" i="9"/>
  <c r="N490" i="9"/>
  <c r="L490" i="9"/>
  <c r="K490" i="9"/>
  <c r="H490" i="9"/>
  <c r="AI533" i="9"/>
  <c r="AF533" i="9"/>
  <c r="AD533" i="9"/>
  <c r="AC533" i="9"/>
  <c r="Z533" i="9"/>
  <c r="W533" i="9"/>
  <c r="U533" i="9"/>
  <c r="T533" i="9"/>
  <c r="Q533" i="9"/>
  <c r="N533" i="9"/>
  <c r="L533" i="9"/>
  <c r="K533" i="9"/>
  <c r="H533" i="9"/>
  <c r="AI47" i="9"/>
  <c r="AF47" i="9"/>
  <c r="AD47" i="9"/>
  <c r="AC47" i="9"/>
  <c r="Z47" i="9"/>
  <c r="X47" i="9"/>
  <c r="W47" i="9"/>
  <c r="U47" i="9"/>
  <c r="T47" i="9"/>
  <c r="Q47" i="9"/>
  <c r="N47" i="9"/>
  <c r="L47" i="9"/>
  <c r="K47" i="9"/>
  <c r="H47" i="9"/>
  <c r="AI214" i="9"/>
  <c r="AF214" i="9"/>
  <c r="AD214" i="9"/>
  <c r="AC214" i="9"/>
  <c r="Z214" i="9"/>
  <c r="W214" i="9"/>
  <c r="U214" i="9"/>
  <c r="T214" i="9"/>
  <c r="Q214" i="9"/>
  <c r="N214" i="9"/>
  <c r="L214" i="9"/>
  <c r="K214" i="9"/>
  <c r="H214" i="9"/>
  <c r="AI197" i="9"/>
  <c r="AF197" i="9"/>
  <c r="AD197" i="9"/>
  <c r="AC197" i="9"/>
  <c r="Z197" i="9"/>
  <c r="W197" i="9"/>
  <c r="U197" i="9"/>
  <c r="T197" i="9"/>
  <c r="Q197" i="9"/>
  <c r="N197" i="9"/>
  <c r="L197" i="9"/>
  <c r="K197" i="9"/>
  <c r="H197" i="9"/>
  <c r="AI46" i="9"/>
  <c r="AF46" i="9"/>
  <c r="AD46" i="9"/>
  <c r="AC46" i="9"/>
  <c r="Z46" i="9"/>
  <c r="X46" i="9"/>
  <c r="W46" i="9"/>
  <c r="U46" i="9"/>
  <c r="T46" i="9"/>
  <c r="Q46" i="9"/>
  <c r="N46" i="9"/>
  <c r="L46" i="9"/>
  <c r="K46" i="9"/>
  <c r="H46" i="9"/>
  <c r="AI341" i="9"/>
  <c r="AF341" i="9"/>
  <c r="AD341" i="9"/>
  <c r="AC341" i="9"/>
  <c r="Z341" i="9"/>
  <c r="W341" i="9"/>
  <c r="U341" i="9"/>
  <c r="T341" i="9"/>
  <c r="Q341" i="9"/>
  <c r="N341" i="9"/>
  <c r="L341" i="9"/>
  <c r="K341" i="9"/>
  <c r="H341" i="9"/>
  <c r="AI292" i="9"/>
  <c r="AF292" i="9"/>
  <c r="AD292" i="9"/>
  <c r="AC292" i="9"/>
  <c r="Z292" i="9"/>
  <c r="W292" i="9"/>
  <c r="U292" i="9"/>
  <c r="T292" i="9"/>
  <c r="Q292" i="9"/>
  <c r="N292" i="9"/>
  <c r="L292" i="9"/>
  <c r="K292" i="9"/>
  <c r="H292" i="9"/>
  <c r="AI112" i="9"/>
  <c r="AF112" i="9"/>
  <c r="AD112" i="9"/>
  <c r="AC112" i="9"/>
  <c r="Z112" i="9"/>
  <c r="X112" i="9"/>
  <c r="W112" i="9"/>
  <c r="U112" i="9"/>
  <c r="T112" i="9"/>
  <c r="Q112" i="9"/>
  <c r="N112" i="9"/>
  <c r="L112" i="9"/>
  <c r="K112" i="9"/>
  <c r="H112" i="9"/>
  <c r="AI15" i="9"/>
  <c r="AF15" i="9"/>
  <c r="AD15" i="9"/>
  <c r="AC15" i="9"/>
  <c r="Z15" i="9"/>
  <c r="W15" i="9"/>
  <c r="U15" i="9"/>
  <c r="T15" i="9"/>
  <c r="Q15" i="9"/>
  <c r="N15" i="9"/>
  <c r="L15" i="9"/>
  <c r="K15" i="9"/>
  <c r="H15" i="9"/>
  <c r="AI213" i="9"/>
  <c r="AF213" i="9"/>
  <c r="AD213" i="9"/>
  <c r="AC213" i="9"/>
  <c r="Z213" i="9"/>
  <c r="W213" i="9"/>
  <c r="U213" i="9"/>
  <c r="T213" i="9"/>
  <c r="Q213" i="9"/>
  <c r="N213" i="9"/>
  <c r="L213" i="9"/>
  <c r="K213" i="9"/>
  <c r="H213" i="9"/>
  <c r="AI340" i="9"/>
  <c r="AF340" i="9"/>
  <c r="AD340" i="9"/>
  <c r="AC340" i="9"/>
  <c r="Z340" i="9"/>
  <c r="X340" i="9"/>
  <c r="W340" i="9"/>
  <c r="U340" i="9"/>
  <c r="T340" i="9"/>
  <c r="Q340" i="9"/>
  <c r="N340" i="9"/>
  <c r="L340" i="9"/>
  <c r="K340" i="9"/>
  <c r="H340" i="9"/>
  <c r="AI45" i="9"/>
  <c r="AF45" i="9"/>
  <c r="AD45" i="9"/>
  <c r="AC45" i="9"/>
  <c r="Z45" i="9"/>
  <c r="W45" i="9"/>
  <c r="U45" i="9"/>
  <c r="T45" i="9"/>
  <c r="Q45" i="9"/>
  <c r="N45" i="9"/>
  <c r="L45" i="9"/>
  <c r="K45" i="9"/>
  <c r="H45" i="9"/>
  <c r="AI44" i="9"/>
  <c r="AF44" i="9"/>
  <c r="AD44" i="9"/>
  <c r="AC44" i="9"/>
  <c r="Z44" i="9"/>
  <c r="W44" i="9"/>
  <c r="U44" i="9"/>
  <c r="T44" i="9"/>
  <c r="Q44" i="9"/>
  <c r="N44" i="9"/>
  <c r="L44" i="9"/>
  <c r="K44" i="9"/>
  <c r="H44" i="9"/>
  <c r="AI43" i="9"/>
  <c r="AF43" i="9"/>
  <c r="AD43" i="9"/>
  <c r="AC43" i="9"/>
  <c r="Z43" i="9"/>
  <c r="X43" i="9"/>
  <c r="W43" i="9"/>
  <c r="U43" i="9"/>
  <c r="T43" i="9"/>
  <c r="Q43" i="9"/>
  <c r="N43" i="9"/>
  <c r="L43" i="9"/>
  <c r="K43" i="9"/>
  <c r="H43" i="9"/>
  <c r="AI472" i="9"/>
  <c r="AF472" i="9"/>
  <c r="AD472" i="9"/>
  <c r="AC472" i="9"/>
  <c r="Z472" i="9"/>
  <c r="W472" i="9"/>
  <c r="U472" i="9"/>
  <c r="T472" i="9"/>
  <c r="Q472" i="9"/>
  <c r="N472" i="9"/>
  <c r="L472" i="9"/>
  <c r="K472" i="9"/>
  <c r="H472" i="9"/>
  <c r="AI42" i="9"/>
  <c r="AF42" i="9"/>
  <c r="AD42" i="9"/>
  <c r="AC42" i="9"/>
  <c r="Z42" i="9"/>
  <c r="W42" i="9"/>
  <c r="U42" i="9"/>
  <c r="T42" i="9"/>
  <c r="Q42" i="9"/>
  <c r="N42" i="9"/>
  <c r="L42" i="9"/>
  <c r="K42" i="9"/>
  <c r="H42" i="9"/>
  <c r="AI471" i="9"/>
  <c r="AF471" i="9"/>
  <c r="AD471" i="9"/>
  <c r="AC471" i="9"/>
  <c r="Z471" i="9"/>
  <c r="X471" i="9"/>
  <c r="W471" i="9"/>
  <c r="U471" i="9"/>
  <c r="T471" i="9"/>
  <c r="Q471" i="9"/>
  <c r="N471" i="9"/>
  <c r="L471" i="9"/>
  <c r="K471" i="9"/>
  <c r="H471" i="9"/>
  <c r="AI232" i="9"/>
  <c r="AF232" i="9"/>
  <c r="AD232" i="9"/>
  <c r="AC232" i="9"/>
  <c r="Z232" i="9"/>
  <c r="W232" i="9"/>
  <c r="U232" i="9"/>
  <c r="T232" i="9"/>
  <c r="Q232" i="9"/>
  <c r="N232" i="9"/>
  <c r="L232" i="9"/>
  <c r="K232" i="9"/>
  <c r="H232" i="9"/>
  <c r="AI532" i="9"/>
  <c r="AF532" i="9"/>
  <c r="AD532" i="9"/>
  <c r="AC532" i="9"/>
  <c r="Z532" i="9"/>
  <c r="W532" i="9"/>
  <c r="U532" i="9"/>
  <c r="T532" i="9"/>
  <c r="Q532" i="9"/>
  <c r="N532" i="9"/>
  <c r="L532" i="9"/>
  <c r="K532" i="9"/>
  <c r="H532" i="9"/>
  <c r="AI14" i="9"/>
  <c r="AF14" i="9"/>
  <c r="AD14" i="9"/>
  <c r="AC14" i="9"/>
  <c r="Z14" i="9"/>
  <c r="X14" i="9"/>
  <c r="W14" i="9"/>
  <c r="U14" i="9"/>
  <c r="T14" i="9"/>
  <c r="Q14" i="9"/>
  <c r="N14" i="9"/>
  <c r="L14" i="9"/>
  <c r="K14" i="9"/>
  <c r="H14" i="9"/>
  <c r="AI13" i="9"/>
  <c r="AF13" i="9"/>
  <c r="AD13" i="9"/>
  <c r="AC13" i="9"/>
  <c r="Z13" i="9"/>
  <c r="W13" i="9"/>
  <c r="U13" i="9"/>
  <c r="T13" i="9"/>
  <c r="Q13" i="9"/>
  <c r="N13" i="9"/>
  <c r="L13" i="9"/>
  <c r="K13" i="9"/>
  <c r="H13" i="9"/>
  <c r="AI307" i="9"/>
  <c r="AF307" i="9"/>
  <c r="AD307" i="9"/>
  <c r="AC307" i="9"/>
  <c r="Z307" i="9"/>
  <c r="W307" i="9"/>
  <c r="U307" i="9"/>
  <c r="T307" i="9"/>
  <c r="Q307" i="9"/>
  <c r="N307" i="9"/>
  <c r="L307" i="9"/>
  <c r="K307" i="9"/>
  <c r="H307" i="9"/>
  <c r="AI111" i="9"/>
  <c r="AF111" i="9"/>
  <c r="AD111" i="9"/>
  <c r="AC111" i="9"/>
  <c r="Z111" i="9"/>
  <c r="X111" i="9"/>
  <c r="W111" i="9"/>
  <c r="U111" i="9"/>
  <c r="T111" i="9"/>
  <c r="Q111" i="9"/>
  <c r="N111" i="9"/>
  <c r="L111" i="9"/>
  <c r="K111" i="9"/>
  <c r="H111" i="9"/>
  <c r="AI41" i="9"/>
  <c r="AF41" i="9"/>
  <c r="AD41" i="9"/>
  <c r="AC41" i="9"/>
  <c r="Z41" i="9"/>
  <c r="W41" i="9"/>
  <c r="U41" i="9"/>
  <c r="T41" i="9"/>
  <c r="Q41" i="9"/>
  <c r="N41" i="9"/>
  <c r="L41" i="9"/>
  <c r="K41" i="9"/>
  <c r="H41" i="9"/>
  <c r="AI339" i="9"/>
  <c r="AF339" i="9"/>
  <c r="AD339" i="9"/>
  <c r="AC339" i="9"/>
  <c r="Z339" i="9"/>
  <c r="W339" i="9"/>
  <c r="U339" i="9"/>
  <c r="T339" i="9"/>
  <c r="Q339" i="9"/>
  <c r="N339" i="9"/>
  <c r="L339" i="9"/>
  <c r="K339" i="9"/>
  <c r="H339" i="9"/>
  <c r="AI110" i="9"/>
  <c r="AF110" i="9"/>
  <c r="AD110" i="9"/>
  <c r="AC110" i="9"/>
  <c r="Z110" i="9"/>
  <c r="X110" i="9"/>
  <c r="W110" i="9"/>
  <c r="U110" i="9"/>
  <c r="T110" i="9"/>
  <c r="Q110" i="9"/>
  <c r="N110" i="9"/>
  <c r="L110" i="9"/>
  <c r="K110" i="9"/>
  <c r="H110" i="9"/>
  <c r="AI291" i="9"/>
  <c r="AF291" i="9"/>
  <c r="AD291" i="9"/>
  <c r="AC291" i="9"/>
  <c r="Z291" i="9"/>
  <c r="W291" i="9"/>
  <c r="U291" i="9"/>
  <c r="T291" i="9"/>
  <c r="Q291" i="9"/>
  <c r="N291" i="9"/>
  <c r="L291" i="9"/>
  <c r="K291" i="9"/>
  <c r="H291" i="9"/>
  <c r="AI40" i="9"/>
  <c r="AF40" i="9"/>
  <c r="AD40" i="9"/>
  <c r="AC40" i="9"/>
  <c r="Z40" i="9"/>
  <c r="W40" i="9"/>
  <c r="U40" i="9"/>
  <c r="T40" i="9"/>
  <c r="Q40" i="9"/>
  <c r="N40" i="9"/>
  <c r="L40" i="9"/>
  <c r="K40" i="9"/>
  <c r="H40" i="9"/>
  <c r="AI212" i="9"/>
  <c r="AF212" i="9"/>
  <c r="AD212" i="9"/>
  <c r="AC212" i="9"/>
  <c r="Z212" i="9"/>
  <c r="X212" i="9"/>
  <c r="W212" i="9"/>
  <c r="U212" i="9"/>
  <c r="T212" i="9"/>
  <c r="Q212" i="9"/>
  <c r="N212" i="9"/>
  <c r="L212" i="9"/>
  <c r="K212" i="9"/>
  <c r="H212" i="9"/>
  <c r="AI254" i="9"/>
  <c r="AF254" i="9"/>
  <c r="AD254" i="9"/>
  <c r="AC254" i="9"/>
  <c r="Z254" i="9"/>
  <c r="W254" i="9"/>
  <c r="U254" i="9"/>
  <c r="T254" i="9"/>
  <c r="Q254" i="9"/>
  <c r="N254" i="9"/>
  <c r="L254" i="9"/>
  <c r="K254" i="9"/>
  <c r="H254" i="9"/>
  <c r="AI390" i="9"/>
  <c r="AF390" i="9"/>
  <c r="AD390" i="9"/>
  <c r="AC390" i="9"/>
  <c r="Z390" i="9"/>
  <c r="W390" i="9"/>
  <c r="U390" i="9"/>
  <c r="T390" i="9"/>
  <c r="Q390" i="9"/>
  <c r="N390" i="9"/>
  <c r="L390" i="9"/>
  <c r="K390" i="9"/>
  <c r="H390" i="9"/>
  <c r="AI231" i="9"/>
  <c r="AF231" i="9"/>
  <c r="AD231" i="9"/>
  <c r="AC231" i="9"/>
  <c r="Z231" i="9"/>
  <c r="X231" i="9"/>
  <c r="W231" i="9"/>
  <c r="U231" i="9"/>
  <c r="T231" i="9"/>
  <c r="Q231" i="9"/>
  <c r="N231" i="9"/>
  <c r="L231" i="9"/>
  <c r="K231" i="9"/>
  <c r="H231" i="9"/>
  <c r="AI306" i="9"/>
  <c r="AF306" i="9"/>
  <c r="AD306" i="9"/>
  <c r="AC306" i="9"/>
  <c r="Z306" i="9"/>
  <c r="W306" i="9"/>
  <c r="U306" i="9"/>
  <c r="T306" i="9"/>
  <c r="Q306" i="9"/>
  <c r="N306" i="9"/>
  <c r="L306" i="9"/>
  <c r="K306" i="9"/>
  <c r="H306" i="9"/>
  <c r="AI272" i="9"/>
  <c r="AF272" i="9"/>
  <c r="AD272" i="9"/>
  <c r="AC272" i="9"/>
  <c r="Z272" i="9"/>
  <c r="W272" i="9"/>
  <c r="U272" i="9"/>
  <c r="T272" i="9"/>
  <c r="Q272" i="9"/>
  <c r="N272" i="9"/>
  <c r="L272" i="9"/>
  <c r="K272" i="9"/>
  <c r="H272" i="9"/>
  <c r="AI427" i="9"/>
  <c r="AF427" i="9"/>
  <c r="AD427" i="9"/>
  <c r="AC427" i="9"/>
  <c r="Z427" i="9"/>
  <c r="X427" i="9"/>
  <c r="W427" i="9"/>
  <c r="U427" i="9"/>
  <c r="T427" i="9"/>
  <c r="Q427" i="9"/>
  <c r="N427" i="9"/>
  <c r="L427" i="9"/>
  <c r="K427" i="9"/>
  <c r="H427" i="9"/>
  <c r="AI305" i="9"/>
  <c r="AF305" i="9"/>
  <c r="AD305" i="9"/>
  <c r="AC305" i="9"/>
  <c r="Z305" i="9"/>
  <c r="W305" i="9"/>
  <c r="U305" i="9"/>
  <c r="T305" i="9"/>
  <c r="Q305" i="9"/>
  <c r="N305" i="9"/>
  <c r="L305" i="9"/>
  <c r="K305" i="9"/>
  <c r="H305" i="9"/>
  <c r="AI39" i="9"/>
  <c r="AF39" i="9"/>
  <c r="AD39" i="9"/>
  <c r="AC39" i="9"/>
  <c r="Z39" i="9"/>
  <c r="W39" i="9"/>
  <c r="U39" i="9"/>
  <c r="T39" i="9"/>
  <c r="Q39" i="9"/>
  <c r="N39" i="9"/>
  <c r="L39" i="9"/>
  <c r="K39" i="9"/>
  <c r="H39" i="9"/>
  <c r="AI196" i="9"/>
  <c r="AF196" i="9"/>
  <c r="AD196" i="9"/>
  <c r="AC196" i="9"/>
  <c r="Z196" i="9"/>
  <c r="X196" i="9"/>
  <c r="W196" i="9"/>
  <c r="U196" i="9"/>
  <c r="T196" i="9"/>
  <c r="Q196" i="9"/>
  <c r="N196" i="9"/>
  <c r="L196" i="9"/>
  <c r="K196" i="9"/>
  <c r="H196" i="9"/>
  <c r="AI389" i="9"/>
  <c r="AF389" i="9"/>
  <c r="AD389" i="9"/>
  <c r="AC389" i="9"/>
  <c r="Z389" i="9"/>
  <c r="W389" i="9"/>
  <c r="U389" i="9"/>
  <c r="T389" i="9"/>
  <c r="Q389" i="9"/>
  <c r="N389" i="9"/>
  <c r="L389" i="9"/>
  <c r="K389" i="9"/>
  <c r="H389" i="9"/>
  <c r="AI230" i="9"/>
  <c r="AF230" i="9"/>
  <c r="AD230" i="9"/>
  <c r="AC230" i="9"/>
  <c r="Z230" i="9"/>
  <c r="W230" i="9"/>
  <c r="U230" i="9"/>
  <c r="T230" i="9"/>
  <c r="Q230" i="9"/>
  <c r="N230" i="9"/>
  <c r="L230" i="9"/>
  <c r="K230" i="9"/>
  <c r="H230" i="9"/>
  <c r="AI388" i="9"/>
  <c r="AF388" i="9"/>
  <c r="AD388" i="9"/>
  <c r="AC388" i="9"/>
  <c r="Z388" i="9"/>
  <c r="X388" i="9"/>
  <c r="W388" i="9"/>
  <c r="U388" i="9"/>
  <c r="T388" i="9"/>
  <c r="Q388" i="9"/>
  <c r="N388" i="9"/>
  <c r="L388" i="9"/>
  <c r="K388" i="9"/>
  <c r="H388" i="9"/>
  <c r="AI180" i="9"/>
  <c r="AF180" i="9"/>
  <c r="AD180" i="9"/>
  <c r="AC180" i="9"/>
  <c r="Z180" i="9"/>
  <c r="W180" i="9"/>
  <c r="U180" i="9"/>
  <c r="T180" i="9"/>
  <c r="Q180" i="9"/>
  <c r="N180" i="9"/>
  <c r="L180" i="9"/>
  <c r="K180" i="9"/>
  <c r="H180" i="9"/>
  <c r="AI38" i="9"/>
  <c r="AF38" i="9"/>
  <c r="AD38" i="9"/>
  <c r="AC38" i="9"/>
  <c r="Z38" i="9"/>
  <c r="W38" i="9"/>
  <c r="U38" i="9"/>
  <c r="T38" i="9"/>
  <c r="Q38" i="9"/>
  <c r="N38" i="9"/>
  <c r="L38" i="9"/>
  <c r="K38" i="9"/>
  <c r="H38" i="9"/>
  <c r="AI109" i="9"/>
  <c r="AF109" i="9"/>
  <c r="AD109" i="9"/>
  <c r="AC109" i="9"/>
  <c r="Z109" i="9"/>
  <c r="X109" i="9"/>
  <c r="W109" i="9"/>
  <c r="U109" i="9"/>
  <c r="T109" i="9"/>
  <c r="Q109" i="9"/>
  <c r="N109" i="9"/>
  <c r="L109" i="9"/>
  <c r="K109" i="9"/>
  <c r="H109" i="9"/>
  <c r="AI271" i="9"/>
  <c r="AF271" i="9"/>
  <c r="AD271" i="9"/>
  <c r="AC271" i="9"/>
  <c r="Z271" i="9"/>
  <c r="W271" i="9"/>
  <c r="U271" i="9"/>
  <c r="T271" i="9"/>
  <c r="Q271" i="9"/>
  <c r="N271" i="9"/>
  <c r="L271" i="9"/>
  <c r="K271" i="9"/>
  <c r="H271" i="9"/>
  <c r="AI108" i="9"/>
  <c r="AF108" i="9"/>
  <c r="AD108" i="9"/>
  <c r="AC108" i="9"/>
  <c r="Z108" i="9"/>
  <c r="W108" i="9"/>
  <c r="U108" i="9"/>
  <c r="T108" i="9"/>
  <c r="Q108" i="9"/>
  <c r="N108" i="9"/>
  <c r="L108" i="9"/>
  <c r="K108" i="9"/>
  <c r="H108" i="9"/>
  <c r="AI195" i="9"/>
  <c r="AF195" i="9"/>
  <c r="AD195" i="9"/>
  <c r="AC195" i="9"/>
  <c r="Z195" i="9"/>
  <c r="X195" i="9"/>
  <c r="W195" i="9"/>
  <c r="U195" i="9"/>
  <c r="T195" i="9"/>
  <c r="Q195" i="9"/>
  <c r="N195" i="9"/>
  <c r="L195" i="9"/>
  <c r="K195" i="9"/>
  <c r="H195" i="9"/>
  <c r="AI338" i="9"/>
  <c r="AF338" i="9"/>
  <c r="AD338" i="9"/>
  <c r="AC338" i="9"/>
  <c r="Z338" i="9"/>
  <c r="W338" i="9"/>
  <c r="U338" i="9"/>
  <c r="T338" i="9"/>
  <c r="Q338" i="9"/>
  <c r="N338" i="9"/>
  <c r="L338" i="9"/>
  <c r="K338" i="9"/>
  <c r="H338" i="9"/>
  <c r="AI37" i="9"/>
  <c r="AF37" i="9"/>
  <c r="AD37" i="9"/>
  <c r="AC37" i="9"/>
  <c r="Z37" i="9"/>
  <c r="W37" i="9"/>
  <c r="U37" i="9"/>
  <c r="T37" i="9"/>
  <c r="Q37" i="9"/>
  <c r="N37" i="9"/>
  <c r="L37" i="9"/>
  <c r="K37" i="9"/>
  <c r="H37" i="9"/>
  <c r="AI531" i="9"/>
  <c r="AF531" i="9"/>
  <c r="AD531" i="9"/>
  <c r="AC531" i="9"/>
  <c r="Z531" i="9"/>
  <c r="X531" i="9"/>
  <c r="W531" i="9"/>
  <c r="U531" i="9"/>
  <c r="T531" i="9"/>
  <c r="Q531" i="9"/>
  <c r="N531" i="9"/>
  <c r="L531" i="9"/>
  <c r="K531" i="9"/>
  <c r="H531" i="9"/>
  <c r="AI304" i="9"/>
  <c r="AF304" i="9"/>
  <c r="AD304" i="9"/>
  <c r="AC304" i="9"/>
  <c r="Z304" i="9"/>
  <c r="W304" i="9"/>
  <c r="U304" i="9"/>
  <c r="T304" i="9"/>
  <c r="Q304" i="9"/>
  <c r="N304" i="9"/>
  <c r="L304" i="9"/>
  <c r="K304" i="9"/>
  <c r="H304" i="9"/>
  <c r="AI12" i="9"/>
  <c r="AF12" i="9"/>
  <c r="AD12" i="9"/>
  <c r="AC12" i="9"/>
  <c r="Z12" i="9"/>
  <c r="W12" i="9"/>
  <c r="U12" i="9"/>
  <c r="T12" i="9"/>
  <c r="Q12" i="9"/>
  <c r="N12" i="9"/>
  <c r="L12" i="9"/>
  <c r="K12" i="9"/>
  <c r="H12" i="9"/>
  <c r="AI194" i="9"/>
  <c r="AF194" i="9"/>
  <c r="AD194" i="9"/>
  <c r="AC194" i="9"/>
  <c r="Z194" i="9"/>
  <c r="X194" i="9"/>
  <c r="W194" i="9"/>
  <c r="U194" i="9"/>
  <c r="T194" i="9"/>
  <c r="Q194" i="9"/>
  <c r="N194" i="9"/>
  <c r="L194" i="9"/>
  <c r="K194" i="9"/>
  <c r="H194" i="9"/>
  <c r="AI337" i="9"/>
  <c r="AF337" i="9"/>
  <c r="AD337" i="9"/>
  <c r="AC337" i="9"/>
  <c r="Z337" i="9"/>
  <c r="W337" i="9"/>
  <c r="U337" i="9"/>
  <c r="T337" i="9"/>
  <c r="Q337" i="9"/>
  <c r="N337" i="9"/>
  <c r="L337" i="9"/>
  <c r="K337" i="9"/>
  <c r="H337" i="9"/>
  <c r="AI151" i="9"/>
  <c r="AF151" i="9"/>
  <c r="AD151" i="9"/>
  <c r="AC151" i="9"/>
  <c r="Z151" i="9"/>
  <c r="W151" i="9"/>
  <c r="U151" i="9"/>
  <c r="T151" i="9"/>
  <c r="Q151" i="9"/>
  <c r="N151" i="9"/>
  <c r="L151" i="9"/>
  <c r="K151" i="9"/>
  <c r="H151" i="9"/>
  <c r="AI36" i="9"/>
  <c r="AG36" i="9"/>
  <c r="AF36" i="9"/>
  <c r="AD36" i="9"/>
  <c r="AC36" i="9"/>
  <c r="Z36" i="9"/>
  <c r="X36" i="9"/>
  <c r="W36" i="9"/>
  <c r="U36" i="9"/>
  <c r="T36" i="9"/>
  <c r="Q36" i="9"/>
  <c r="N36" i="9"/>
  <c r="L36" i="9"/>
  <c r="K36" i="9"/>
  <c r="H36" i="9"/>
  <c r="AI270" i="9"/>
  <c r="AF270" i="9"/>
  <c r="AD270" i="9"/>
  <c r="AC270" i="9"/>
  <c r="Z270" i="9"/>
  <c r="W270" i="9"/>
  <c r="U270" i="9"/>
  <c r="T270" i="9"/>
  <c r="Q270" i="9"/>
  <c r="N270" i="9"/>
  <c r="L270" i="9"/>
  <c r="K270" i="9"/>
  <c r="H270" i="9"/>
  <c r="AI269" i="9"/>
  <c r="AF269" i="9"/>
  <c r="AD269" i="9"/>
  <c r="AC269" i="9"/>
  <c r="Z269" i="9"/>
  <c r="W269" i="9"/>
  <c r="U269" i="9"/>
  <c r="T269" i="9"/>
  <c r="Q269" i="9"/>
  <c r="N269" i="9"/>
  <c r="L269" i="9"/>
  <c r="K269" i="9"/>
  <c r="H269" i="9"/>
  <c r="AI454" i="9"/>
  <c r="AF454" i="9"/>
  <c r="AD454" i="9"/>
  <c r="AC454" i="9"/>
  <c r="Z454" i="9"/>
  <c r="X454" i="9"/>
  <c r="W454" i="9"/>
  <c r="U454" i="9"/>
  <c r="T454" i="9"/>
  <c r="Q454" i="9"/>
  <c r="N454" i="9"/>
  <c r="L454" i="9"/>
  <c r="K454" i="9"/>
  <c r="H454" i="9"/>
  <c r="AI35" i="9"/>
  <c r="AF35" i="9"/>
  <c r="AD35" i="9"/>
  <c r="AC35" i="9"/>
  <c r="Z35" i="9"/>
  <c r="W35" i="9"/>
  <c r="U35" i="9"/>
  <c r="T35" i="9"/>
  <c r="Q35" i="9"/>
  <c r="N35" i="9"/>
  <c r="L35" i="9"/>
  <c r="K35" i="9"/>
  <c r="H35" i="9"/>
  <c r="AI150" i="9"/>
  <c r="AF150" i="9"/>
  <c r="AD150" i="9"/>
  <c r="AC150" i="9"/>
  <c r="Z150" i="9"/>
  <c r="W150" i="9"/>
  <c r="U150" i="9"/>
  <c r="T150" i="9"/>
  <c r="Q150" i="9"/>
  <c r="N150" i="9"/>
  <c r="L150" i="9"/>
  <c r="K150" i="9"/>
  <c r="H150" i="9"/>
  <c r="AI229" i="9"/>
  <c r="AF229" i="9"/>
  <c r="AD229" i="9"/>
  <c r="AC229" i="9"/>
  <c r="Z229" i="9"/>
  <c r="X229" i="9"/>
  <c r="W229" i="9"/>
  <c r="U229" i="9"/>
  <c r="T229" i="9"/>
  <c r="Q229" i="9"/>
  <c r="N229" i="9"/>
  <c r="L229" i="9"/>
  <c r="K229" i="9"/>
  <c r="H229" i="9"/>
  <c r="AI530" i="9"/>
  <c r="AF530" i="9"/>
  <c r="AD530" i="9"/>
  <c r="AC530" i="9"/>
  <c r="Z530" i="9"/>
  <c r="W530" i="9"/>
  <c r="U530" i="9"/>
  <c r="T530" i="9"/>
  <c r="Q530" i="9"/>
  <c r="N530" i="9"/>
  <c r="L530" i="9"/>
  <c r="K530" i="9"/>
  <c r="H530" i="9"/>
  <c r="AI211" i="9"/>
  <c r="AF211" i="9"/>
  <c r="AD211" i="9"/>
  <c r="AC211" i="9"/>
  <c r="Z211" i="9"/>
  <c r="W211" i="9"/>
  <c r="U211" i="9"/>
  <c r="T211" i="9"/>
  <c r="Q211" i="9"/>
  <c r="N211" i="9"/>
  <c r="L211" i="9"/>
  <c r="K211" i="9"/>
  <c r="H211" i="9"/>
  <c r="AI107" i="9"/>
  <c r="AG107" i="9"/>
  <c r="AF107" i="9"/>
  <c r="AD107" i="9"/>
  <c r="AC107" i="9"/>
  <c r="Z107" i="9"/>
  <c r="X107" i="9"/>
  <c r="W107" i="9"/>
  <c r="U107" i="9"/>
  <c r="T107" i="9"/>
  <c r="Q107" i="9"/>
  <c r="N107" i="9"/>
  <c r="L107" i="9"/>
  <c r="K107" i="9"/>
  <c r="H107" i="9"/>
  <c r="AI106" i="9"/>
  <c r="AF106" i="9"/>
  <c r="AD106" i="9"/>
  <c r="AC106" i="9"/>
  <c r="Z106" i="9"/>
  <c r="W106" i="9"/>
  <c r="U106" i="9"/>
  <c r="T106" i="9"/>
  <c r="Q106" i="9"/>
  <c r="N106" i="9"/>
  <c r="L106" i="9"/>
  <c r="K106" i="9"/>
  <c r="H106" i="9"/>
  <c r="AI387" i="9"/>
  <c r="AF387" i="9"/>
  <c r="AD387" i="9"/>
  <c r="AC387" i="9"/>
  <c r="Z387" i="9"/>
  <c r="W387" i="9"/>
  <c r="U387" i="9"/>
  <c r="T387" i="9"/>
  <c r="Q387" i="9"/>
  <c r="N387" i="9"/>
  <c r="L387" i="9"/>
  <c r="K387" i="9"/>
  <c r="H387" i="9"/>
  <c r="AI386" i="9"/>
  <c r="AF386" i="9"/>
  <c r="AD386" i="9"/>
  <c r="AC386" i="9"/>
  <c r="Z386" i="9"/>
  <c r="X386" i="9"/>
  <c r="W386" i="9"/>
  <c r="U386" i="9"/>
  <c r="T386" i="9"/>
  <c r="Q386" i="9"/>
  <c r="N386" i="9"/>
  <c r="L386" i="9"/>
  <c r="K386" i="9"/>
  <c r="H386" i="9"/>
  <c r="AI149" i="9"/>
  <c r="AF149" i="9"/>
  <c r="AD149" i="9"/>
  <c r="AC149" i="9"/>
  <c r="Z149" i="9"/>
  <c r="W149" i="9"/>
  <c r="U149" i="9"/>
  <c r="T149" i="9"/>
  <c r="Q149" i="9"/>
  <c r="N149" i="9"/>
  <c r="L149" i="9"/>
  <c r="K149" i="9"/>
  <c r="H149" i="9"/>
  <c r="AI148" i="9"/>
  <c r="AF148" i="9"/>
  <c r="AD148" i="9"/>
  <c r="AC148" i="9"/>
  <c r="Z148" i="9"/>
  <c r="W148" i="9"/>
  <c r="U148" i="9"/>
  <c r="T148" i="9"/>
  <c r="Q148" i="9"/>
  <c r="N148" i="9"/>
  <c r="L148" i="9"/>
  <c r="K148" i="9"/>
  <c r="H148" i="9"/>
  <c r="AI385" i="9"/>
  <c r="AF385" i="9"/>
  <c r="AD385" i="9"/>
  <c r="AC385" i="9"/>
  <c r="Z385" i="9"/>
  <c r="X385" i="9"/>
  <c r="W385" i="9"/>
  <c r="U385" i="9"/>
  <c r="T385" i="9"/>
  <c r="Q385" i="9"/>
  <c r="N385" i="9"/>
  <c r="L385" i="9"/>
  <c r="K385" i="9"/>
  <c r="I385" i="9"/>
  <c r="H385" i="9"/>
  <c r="AI384" i="9"/>
  <c r="AF384" i="9"/>
  <c r="AD384" i="9"/>
  <c r="AC384" i="9"/>
  <c r="Z384" i="9"/>
  <c r="W384" i="9"/>
  <c r="U384" i="9"/>
  <c r="T384" i="9"/>
  <c r="Q384" i="9"/>
  <c r="N384" i="9"/>
  <c r="L384" i="9"/>
  <c r="K384" i="9"/>
  <c r="H384" i="9"/>
  <c r="AI210" i="9"/>
  <c r="AF210" i="9"/>
  <c r="AD210" i="9"/>
  <c r="AC210" i="9"/>
  <c r="Z210" i="9"/>
  <c r="W210" i="9"/>
  <c r="U210" i="9"/>
  <c r="T210" i="9"/>
  <c r="Q210" i="9"/>
  <c r="N210" i="9"/>
  <c r="L210" i="9"/>
  <c r="K210" i="9"/>
  <c r="H210" i="9"/>
  <c r="AI303" i="9"/>
  <c r="AF303" i="9"/>
  <c r="AD303" i="9"/>
  <c r="AC303" i="9"/>
  <c r="Z303" i="9"/>
  <c r="X303" i="9"/>
  <c r="W303" i="9"/>
  <c r="U303" i="9"/>
  <c r="T303" i="9"/>
  <c r="Q303" i="9"/>
  <c r="N303" i="9"/>
  <c r="L303" i="9"/>
  <c r="K303" i="9"/>
  <c r="H303" i="9"/>
  <c r="AI470" i="9"/>
  <c r="AF470" i="9"/>
  <c r="AD470" i="9"/>
  <c r="AC470" i="9"/>
  <c r="Z470" i="9"/>
  <c r="W470" i="9"/>
  <c r="U470" i="9"/>
  <c r="T470" i="9"/>
  <c r="Q470" i="9"/>
  <c r="N470" i="9"/>
  <c r="L470" i="9"/>
  <c r="K470" i="9"/>
  <c r="H470" i="9"/>
  <c r="AI34" i="9"/>
  <c r="AG34" i="9"/>
  <c r="AF34" i="9"/>
  <c r="AD34" i="9"/>
  <c r="AC34" i="9"/>
  <c r="Z34" i="9"/>
  <c r="W34" i="9"/>
  <c r="U34" i="9"/>
  <c r="T34" i="9"/>
  <c r="Q34" i="9"/>
  <c r="N34" i="9"/>
  <c r="L34" i="9"/>
  <c r="K34" i="9"/>
  <c r="I34" i="9"/>
  <c r="H34" i="9"/>
  <c r="AI179" i="9"/>
  <c r="AF179" i="9"/>
  <c r="AD179" i="9"/>
  <c r="AC179" i="9"/>
  <c r="AA179" i="9"/>
  <c r="Z179" i="9"/>
  <c r="X179" i="9"/>
  <c r="W179" i="9"/>
  <c r="U179" i="9"/>
  <c r="T179" i="9"/>
  <c r="Q179" i="9"/>
  <c r="N179" i="9"/>
  <c r="L179" i="9"/>
  <c r="K179" i="9"/>
  <c r="H179" i="9"/>
  <c r="AI178" i="9"/>
  <c r="AF178" i="9"/>
  <c r="AD178" i="9"/>
  <c r="AC178" i="9"/>
  <c r="Z178" i="9"/>
  <c r="W178" i="9"/>
  <c r="U178" i="9"/>
  <c r="T178" i="9"/>
  <c r="Q178" i="9"/>
  <c r="N178" i="9"/>
  <c r="L178" i="9"/>
  <c r="K178" i="9"/>
  <c r="H178" i="9"/>
  <c r="AI147" i="9"/>
  <c r="AF147" i="9"/>
  <c r="AD147" i="9"/>
  <c r="AC147" i="9"/>
  <c r="Z147" i="9"/>
  <c r="W147" i="9"/>
  <c r="U147" i="9"/>
  <c r="T147" i="9"/>
  <c r="Q147" i="9"/>
  <c r="N147" i="9"/>
  <c r="L147" i="9"/>
  <c r="K147" i="9"/>
  <c r="I147" i="9"/>
  <c r="H147" i="9"/>
  <c r="AI268" i="9"/>
  <c r="AF268" i="9"/>
  <c r="AD268" i="9"/>
  <c r="AC268" i="9"/>
  <c r="Z268" i="9"/>
  <c r="X268" i="9"/>
  <c r="W268" i="9"/>
  <c r="U268" i="9"/>
  <c r="T268" i="9"/>
  <c r="Q268" i="9"/>
  <c r="N268" i="9"/>
  <c r="L268" i="9"/>
  <c r="K268" i="9"/>
  <c r="I268" i="9"/>
  <c r="H268" i="9"/>
  <c r="AI209" i="9"/>
  <c r="AF209" i="9"/>
  <c r="AD209" i="9"/>
  <c r="AC209" i="9"/>
  <c r="Z209" i="9"/>
  <c r="W209" i="9"/>
  <c r="U209" i="9"/>
  <c r="T209" i="9"/>
  <c r="Q209" i="9"/>
  <c r="N209" i="9"/>
  <c r="L209" i="9"/>
  <c r="K209" i="9"/>
  <c r="H209" i="9"/>
  <c r="AI508" i="9"/>
  <c r="AF508" i="9"/>
  <c r="AD508" i="9"/>
  <c r="AC508" i="9"/>
  <c r="Z508" i="9"/>
  <c r="W508" i="9"/>
  <c r="U508" i="9"/>
  <c r="T508" i="9"/>
  <c r="Q508" i="9"/>
  <c r="N508" i="9"/>
  <c r="L508" i="9"/>
  <c r="K508" i="9"/>
  <c r="H508" i="9"/>
  <c r="AI383" i="9"/>
  <c r="AF383" i="9"/>
  <c r="AD383" i="9"/>
  <c r="AC383" i="9"/>
  <c r="Z383" i="9"/>
  <c r="X383" i="9"/>
  <c r="W383" i="9"/>
  <c r="U383" i="9"/>
  <c r="T383" i="9"/>
  <c r="Q383" i="9"/>
  <c r="N383" i="9"/>
  <c r="L383" i="9"/>
  <c r="K383" i="9"/>
  <c r="H383" i="9"/>
  <c r="AI105" i="9"/>
  <c r="AF105" i="9"/>
  <c r="AD105" i="9"/>
  <c r="AC105" i="9"/>
  <c r="Z105" i="9"/>
  <c r="W105" i="9"/>
  <c r="U105" i="9"/>
  <c r="T105" i="9"/>
  <c r="Q105" i="9"/>
  <c r="N105" i="9"/>
  <c r="L105" i="9"/>
  <c r="K105" i="9"/>
  <c r="H105" i="9"/>
  <c r="AI104" i="9"/>
  <c r="AG104" i="9"/>
  <c r="AF104" i="9"/>
  <c r="AD104" i="9"/>
  <c r="AC104" i="9"/>
  <c r="Z104" i="9"/>
  <c r="W104" i="9"/>
  <c r="U104" i="9"/>
  <c r="T104" i="9"/>
  <c r="Q104" i="9"/>
  <c r="N104" i="9"/>
  <c r="L104" i="9"/>
  <c r="K104" i="9"/>
  <c r="I104" i="9"/>
  <c r="H104" i="9"/>
  <c r="AI11" i="9"/>
  <c r="AF11" i="9"/>
  <c r="AD11" i="9"/>
  <c r="AC11" i="9"/>
  <c r="AA11" i="9"/>
  <c r="Z11" i="9"/>
  <c r="X11" i="9"/>
  <c r="W11" i="9"/>
  <c r="U11" i="9"/>
  <c r="T11" i="9"/>
  <c r="Q11" i="9"/>
  <c r="N11" i="9"/>
  <c r="L11" i="9"/>
  <c r="K11" i="9"/>
  <c r="H11" i="9"/>
  <c r="AI10" i="9"/>
  <c r="AF10" i="9"/>
  <c r="AD10" i="9"/>
  <c r="AC10" i="9"/>
  <c r="Z10" i="9"/>
  <c r="W10" i="9"/>
  <c r="U10" i="9"/>
  <c r="T10" i="9"/>
  <c r="Q10" i="9"/>
  <c r="N10" i="9"/>
  <c r="L10" i="9"/>
  <c r="K10" i="9"/>
  <c r="H10" i="9"/>
  <c r="AI146" i="9"/>
  <c r="AF146" i="9"/>
  <c r="AD146" i="9"/>
  <c r="AC146" i="9"/>
  <c r="Z146" i="9"/>
  <c r="W146" i="9"/>
  <c r="U146" i="9"/>
  <c r="T146" i="9"/>
  <c r="Q146" i="9"/>
  <c r="N146" i="9"/>
  <c r="L146" i="9"/>
  <c r="K146" i="9"/>
  <c r="I146" i="9"/>
  <c r="H146" i="9"/>
  <c r="AI9" i="9"/>
  <c r="AF9" i="9"/>
  <c r="AD9" i="9"/>
  <c r="AC9" i="9"/>
  <c r="Z9" i="9"/>
  <c r="X9" i="9"/>
  <c r="W9" i="9"/>
  <c r="U9" i="9"/>
  <c r="T9" i="9"/>
  <c r="Q9" i="9"/>
  <c r="N9" i="9"/>
  <c r="L9" i="9"/>
  <c r="K9" i="9"/>
  <c r="I9" i="9"/>
  <c r="H9" i="9"/>
  <c r="AI336" i="9"/>
  <c r="AF336" i="9"/>
  <c r="AD336" i="9"/>
  <c r="AC336" i="9"/>
  <c r="Z336" i="9"/>
  <c r="W336" i="9"/>
  <c r="U336" i="9"/>
  <c r="T336" i="9"/>
  <c r="Q336" i="9"/>
  <c r="N336" i="9"/>
  <c r="L336" i="9"/>
  <c r="K336" i="9"/>
  <c r="H336" i="9"/>
  <c r="AI489" i="9"/>
  <c r="AF489" i="9"/>
  <c r="AD489" i="9"/>
  <c r="AC489" i="9"/>
  <c r="Z489" i="9"/>
  <c r="X489" i="9"/>
  <c r="W489" i="9"/>
  <c r="U489" i="9"/>
  <c r="T489" i="9"/>
  <c r="Q489" i="9"/>
  <c r="O489" i="9"/>
  <c r="N489" i="9"/>
  <c r="L489" i="9"/>
  <c r="K489" i="9"/>
  <c r="H489" i="9"/>
  <c r="AI193" i="9"/>
  <c r="AG193" i="9"/>
  <c r="AF193" i="9"/>
  <c r="AD193" i="9"/>
  <c r="AC193" i="9"/>
  <c r="Z193" i="9"/>
  <c r="W193" i="9"/>
  <c r="U193" i="9"/>
  <c r="T193" i="9"/>
  <c r="Q193" i="9"/>
  <c r="N193" i="9"/>
  <c r="L193" i="9"/>
  <c r="K193" i="9"/>
  <c r="H193" i="9"/>
  <c r="AI426" i="9"/>
  <c r="AF426" i="9"/>
  <c r="AD426" i="9"/>
  <c r="AC426" i="9"/>
  <c r="Z426" i="9"/>
  <c r="W426" i="9"/>
  <c r="U426" i="9"/>
  <c r="T426" i="9"/>
  <c r="Q426" i="9"/>
  <c r="N426" i="9"/>
  <c r="L426" i="9"/>
  <c r="K426" i="9"/>
  <c r="H426" i="9"/>
  <c r="AI507" i="9"/>
  <c r="AF507" i="9"/>
  <c r="AD507" i="9"/>
  <c r="AC507" i="9"/>
  <c r="Z507" i="9"/>
  <c r="X507" i="9"/>
  <c r="W507" i="9"/>
  <c r="U507" i="9"/>
  <c r="T507" i="9"/>
  <c r="Q507" i="9"/>
  <c r="N507" i="9"/>
  <c r="L507" i="9"/>
  <c r="K507" i="9"/>
  <c r="H507" i="9"/>
  <c r="AI488" i="9"/>
  <c r="AF488" i="9"/>
  <c r="AD488" i="9"/>
  <c r="AC488" i="9"/>
  <c r="Z488" i="9"/>
  <c r="W488" i="9"/>
  <c r="U488" i="9"/>
  <c r="T488" i="9"/>
  <c r="Q488" i="9"/>
  <c r="N488" i="9"/>
  <c r="L488" i="9"/>
  <c r="K488" i="9"/>
  <c r="H488" i="9"/>
  <c r="AI335" i="9"/>
  <c r="AF335" i="9"/>
  <c r="AD335" i="9"/>
  <c r="AC335" i="9"/>
  <c r="Z335" i="9"/>
  <c r="W335" i="9"/>
  <c r="U335" i="9"/>
  <c r="T335" i="9"/>
  <c r="Q335" i="9"/>
  <c r="N335" i="9"/>
  <c r="L335" i="9"/>
  <c r="K335" i="9"/>
  <c r="H335" i="9"/>
  <c r="AI487" i="9"/>
  <c r="AF487" i="9"/>
  <c r="AD487" i="9"/>
  <c r="AC487" i="9"/>
  <c r="Z487" i="9"/>
  <c r="X487" i="9"/>
  <c r="W487" i="9"/>
  <c r="U487" i="9"/>
  <c r="T487" i="9"/>
  <c r="Q487" i="9"/>
  <c r="N487" i="9"/>
  <c r="L487" i="9"/>
  <c r="K487" i="9"/>
  <c r="H487" i="9"/>
  <c r="AI103" i="9"/>
  <c r="AF103" i="9"/>
  <c r="AD103" i="9"/>
  <c r="AC103" i="9"/>
  <c r="Z103" i="9"/>
  <c r="W103" i="9"/>
  <c r="U103" i="9"/>
  <c r="T103" i="9"/>
  <c r="Q103" i="9"/>
  <c r="N103" i="9"/>
  <c r="L103" i="9"/>
  <c r="K103" i="9"/>
  <c r="H103" i="9"/>
  <c r="AI102" i="9"/>
  <c r="AF102" i="9"/>
  <c r="AD102" i="9"/>
  <c r="AC102" i="9"/>
  <c r="Z102" i="9"/>
  <c r="W102" i="9"/>
  <c r="U102" i="9"/>
  <c r="T102" i="9"/>
  <c r="Q102" i="9"/>
  <c r="N102" i="9"/>
  <c r="L102" i="9"/>
  <c r="K102" i="9"/>
  <c r="H102" i="9"/>
  <c r="AI382" i="9"/>
  <c r="AF382" i="9"/>
  <c r="AD382" i="9"/>
  <c r="AC382" i="9"/>
  <c r="AA382" i="9"/>
  <c r="Z382" i="9"/>
  <c r="X382" i="9"/>
  <c r="W382" i="9"/>
  <c r="U382" i="9"/>
  <c r="T382" i="9"/>
  <c r="Q382" i="9"/>
  <c r="N382" i="9"/>
  <c r="L382" i="9"/>
  <c r="K382" i="9"/>
  <c r="H382" i="9"/>
  <c r="AI381" i="9"/>
  <c r="AF381" i="9"/>
  <c r="AD381" i="9"/>
  <c r="AC381" i="9"/>
  <c r="Z381" i="9"/>
  <c r="W381" i="9"/>
  <c r="U381" i="9"/>
  <c r="T381" i="9"/>
  <c r="Q381" i="9"/>
  <c r="N381" i="9"/>
  <c r="L381" i="9"/>
  <c r="K381" i="9"/>
  <c r="H381" i="9"/>
  <c r="AI33" i="9"/>
  <c r="AG33" i="9"/>
  <c r="AF33" i="9"/>
  <c r="AD33" i="9"/>
  <c r="AC33" i="9"/>
  <c r="Z33" i="9"/>
  <c r="W33" i="9"/>
  <c r="U33" i="9"/>
  <c r="T33" i="9"/>
  <c r="Q33" i="9"/>
  <c r="N33" i="9"/>
  <c r="L33" i="9"/>
  <c r="K33" i="9"/>
  <c r="I33" i="9"/>
  <c r="H33" i="9"/>
  <c r="AI267" i="9"/>
  <c r="AF267" i="9"/>
  <c r="AD267" i="9"/>
  <c r="AC267" i="9"/>
  <c r="Z267" i="9"/>
  <c r="X267" i="9"/>
  <c r="W267" i="9"/>
  <c r="U267" i="9"/>
  <c r="T267" i="9"/>
  <c r="Q267" i="9"/>
  <c r="N267" i="9"/>
  <c r="L267" i="9"/>
  <c r="K267" i="9"/>
  <c r="I267" i="9"/>
  <c r="H267" i="9"/>
  <c r="AI453" i="9"/>
  <c r="AF453" i="9"/>
  <c r="AD453" i="9"/>
  <c r="AC453" i="9"/>
  <c r="Z453" i="9"/>
  <c r="W453" i="9"/>
  <c r="U453" i="9"/>
  <c r="T453" i="9"/>
  <c r="Q453" i="9"/>
  <c r="N453" i="9"/>
  <c r="L453" i="9"/>
  <c r="K453" i="9"/>
  <c r="H453" i="9"/>
  <c r="AI208" i="9"/>
  <c r="AF208" i="9"/>
  <c r="AD208" i="9"/>
  <c r="AC208" i="9"/>
  <c r="AA208" i="9"/>
  <c r="Z208" i="9"/>
  <c r="W208" i="9"/>
  <c r="U208" i="9"/>
  <c r="T208" i="9"/>
  <c r="Q208" i="9"/>
  <c r="O208" i="9"/>
  <c r="N208" i="9"/>
  <c r="L208" i="9"/>
  <c r="K208" i="9"/>
  <c r="H208" i="9"/>
  <c r="AI553" i="9"/>
  <c r="AF553" i="9"/>
  <c r="AD553" i="9"/>
  <c r="AC553" i="9"/>
  <c r="Z553" i="9"/>
  <c r="X553" i="9"/>
  <c r="W553" i="9"/>
  <c r="U553" i="9"/>
  <c r="T553" i="9"/>
  <c r="Q553" i="9"/>
  <c r="O553" i="9"/>
  <c r="N553" i="9"/>
  <c r="L553" i="9"/>
  <c r="K553" i="9"/>
  <c r="H553" i="9"/>
  <c r="AI101" i="9"/>
  <c r="AF101" i="9"/>
  <c r="AD101" i="9"/>
  <c r="AC101" i="9"/>
  <c r="Z101" i="9"/>
  <c r="W101" i="9"/>
  <c r="U101" i="9"/>
  <c r="T101" i="9"/>
  <c r="Q101" i="9"/>
  <c r="N101" i="9"/>
  <c r="L101" i="9"/>
  <c r="K101" i="9"/>
  <c r="H101" i="9"/>
  <c r="AI266" i="9"/>
  <c r="AG266" i="9"/>
  <c r="AF266" i="9"/>
  <c r="AD266" i="9"/>
  <c r="AC266" i="9"/>
  <c r="Z266" i="9"/>
  <c r="X266" i="9"/>
  <c r="W266" i="9"/>
  <c r="U266" i="9"/>
  <c r="T266" i="9"/>
  <c r="Q266" i="9"/>
  <c r="N266" i="9"/>
  <c r="L266" i="9"/>
  <c r="K266" i="9"/>
  <c r="H266" i="9"/>
  <c r="AI486" i="9"/>
  <c r="AG486" i="9"/>
  <c r="AF486" i="9"/>
  <c r="AD486" i="9"/>
  <c r="AC486" i="9"/>
  <c r="Z486" i="9"/>
  <c r="X486" i="9"/>
  <c r="W486" i="9"/>
  <c r="U486" i="9"/>
  <c r="T486" i="9"/>
  <c r="Q486" i="9"/>
  <c r="N486" i="9"/>
  <c r="L486" i="9"/>
  <c r="K486" i="9"/>
  <c r="H486" i="9"/>
  <c r="AJ485" i="9"/>
  <c r="AI485" i="9"/>
  <c r="AF485" i="9"/>
  <c r="AD485" i="9"/>
  <c r="AC485" i="9"/>
  <c r="Z485" i="9"/>
  <c r="W485" i="9"/>
  <c r="U485" i="9"/>
  <c r="T485" i="9"/>
  <c r="Q485" i="9"/>
  <c r="N485" i="9"/>
  <c r="L485" i="9"/>
  <c r="K485" i="9"/>
  <c r="H485" i="9"/>
  <c r="AI145" i="9"/>
  <c r="AG145" i="9"/>
  <c r="AF145" i="9"/>
  <c r="AD145" i="9"/>
  <c r="AC145" i="9"/>
  <c r="Z145" i="9"/>
  <c r="X145" i="9"/>
  <c r="W145" i="9"/>
  <c r="U145" i="9"/>
  <c r="T145" i="9"/>
  <c r="Q145" i="9"/>
  <c r="N145" i="9"/>
  <c r="L145" i="9"/>
  <c r="K145" i="9"/>
  <c r="H145" i="9"/>
  <c r="AI144" i="9"/>
  <c r="AG144" i="9"/>
  <c r="AF144" i="9"/>
  <c r="AD144" i="9"/>
  <c r="AC144" i="9"/>
  <c r="Z144" i="9"/>
  <c r="X144" i="9"/>
  <c r="W144" i="9"/>
  <c r="U144" i="9"/>
  <c r="T144" i="9"/>
  <c r="Q144" i="9"/>
  <c r="N144" i="9"/>
  <c r="L144" i="9"/>
  <c r="K144" i="9"/>
  <c r="H144" i="9"/>
  <c r="AI425" i="9"/>
  <c r="AG425" i="9"/>
  <c r="AF425" i="9"/>
  <c r="AD425" i="9"/>
  <c r="AC425" i="9"/>
  <c r="Z425" i="9"/>
  <c r="W425" i="9"/>
  <c r="U425" i="9"/>
  <c r="T425" i="9"/>
  <c r="Q425" i="9"/>
  <c r="N425" i="9"/>
  <c r="L425" i="9"/>
  <c r="K425" i="9"/>
  <c r="H425" i="9"/>
  <c r="AI529" i="9"/>
  <c r="AF529" i="9"/>
  <c r="AD529" i="9"/>
  <c r="AC529" i="9"/>
  <c r="Z529" i="9"/>
  <c r="X529" i="9"/>
  <c r="W529" i="9"/>
  <c r="U529" i="9"/>
  <c r="T529" i="9"/>
  <c r="Q529" i="9"/>
  <c r="N529" i="9"/>
  <c r="L529" i="9"/>
  <c r="K529" i="9"/>
  <c r="H529" i="9"/>
  <c r="AI32" i="9"/>
  <c r="AF32" i="9"/>
  <c r="AD32" i="9"/>
  <c r="AC32" i="9"/>
  <c r="Z32" i="9"/>
  <c r="X32" i="9"/>
  <c r="W32" i="9"/>
  <c r="U32" i="9"/>
  <c r="T32" i="9"/>
  <c r="Q32" i="9"/>
  <c r="N32" i="9"/>
  <c r="L32" i="9"/>
  <c r="K32" i="9"/>
  <c r="H32" i="9"/>
  <c r="AJ552" i="9"/>
  <c r="AI552" i="9"/>
  <c r="AG552" i="9"/>
  <c r="AF552" i="9"/>
  <c r="AD552" i="9"/>
  <c r="AC552" i="9"/>
  <c r="Z552" i="9"/>
  <c r="W552" i="9"/>
  <c r="U552" i="9"/>
  <c r="T552" i="9"/>
  <c r="Q552" i="9"/>
  <c r="N552" i="9"/>
  <c r="L552" i="9"/>
  <c r="K552" i="9"/>
  <c r="H552" i="9"/>
  <c r="AI334" i="9"/>
  <c r="AF334" i="9"/>
  <c r="AD334" i="9"/>
  <c r="AC334" i="9"/>
  <c r="Z334" i="9"/>
  <c r="X334" i="9"/>
  <c r="W334" i="9"/>
  <c r="U334" i="9"/>
  <c r="T334" i="9"/>
  <c r="Q334" i="9"/>
  <c r="N334" i="9"/>
  <c r="L334" i="9"/>
  <c r="K334" i="9"/>
  <c r="H334" i="9"/>
  <c r="AI143" i="9"/>
  <c r="AF143" i="9"/>
  <c r="AD143" i="9"/>
  <c r="AC143" i="9"/>
  <c r="Z143" i="9"/>
  <c r="X143" i="9"/>
  <c r="W143" i="9"/>
  <c r="U143" i="9"/>
  <c r="T143" i="9"/>
  <c r="Q143" i="9"/>
  <c r="N143" i="9"/>
  <c r="L143" i="9"/>
  <c r="K143" i="9"/>
  <c r="H143" i="9"/>
  <c r="AI207" i="9"/>
  <c r="AF207" i="9"/>
  <c r="AD207" i="9"/>
  <c r="AC207" i="9"/>
  <c r="Z207" i="9"/>
  <c r="W207" i="9"/>
  <c r="U207" i="9"/>
  <c r="T207" i="9"/>
  <c r="Q207" i="9"/>
  <c r="N207" i="9"/>
  <c r="L207" i="9"/>
  <c r="K207" i="9"/>
  <c r="H207" i="9"/>
  <c r="AI484" i="9"/>
  <c r="AF484" i="9"/>
  <c r="AD484" i="9"/>
  <c r="AC484" i="9"/>
  <c r="Z484" i="9"/>
  <c r="X484" i="9"/>
  <c r="W484" i="9"/>
  <c r="U484" i="9"/>
  <c r="T484" i="9"/>
  <c r="Q484" i="9"/>
  <c r="N484" i="9"/>
  <c r="L484" i="9"/>
  <c r="K484" i="9"/>
  <c r="H484" i="9"/>
  <c r="AI424" i="9"/>
  <c r="AF424" i="9"/>
  <c r="AD424" i="9"/>
  <c r="AC424" i="9"/>
  <c r="Z424" i="9"/>
  <c r="X424" i="9"/>
  <c r="W424" i="9"/>
  <c r="U424" i="9"/>
  <c r="T424" i="9"/>
  <c r="Q424" i="9"/>
  <c r="N424" i="9"/>
  <c r="L424" i="9"/>
  <c r="K424" i="9"/>
  <c r="H424" i="9"/>
  <c r="AJ423" i="9"/>
  <c r="AI423" i="9"/>
  <c r="AF423" i="9"/>
  <c r="AD423" i="9"/>
  <c r="AC423" i="9"/>
  <c r="Z423" i="9"/>
  <c r="W423" i="9"/>
  <c r="U423" i="9"/>
  <c r="T423" i="9"/>
  <c r="Q423" i="9"/>
  <c r="N423" i="9"/>
  <c r="L423" i="9"/>
  <c r="K423" i="9"/>
  <c r="H423" i="9"/>
  <c r="AI253" i="9"/>
  <c r="AF253" i="9"/>
  <c r="AD253" i="9"/>
  <c r="AC253" i="9"/>
  <c r="Z253" i="9"/>
  <c r="X253" i="9"/>
  <c r="W253" i="9"/>
  <c r="U253" i="9"/>
  <c r="T253" i="9"/>
  <c r="Q253" i="9"/>
  <c r="N253" i="9"/>
  <c r="L253" i="9"/>
  <c r="K253" i="9"/>
  <c r="H253" i="9"/>
  <c r="AI422" i="9"/>
  <c r="AF422" i="9"/>
  <c r="AD422" i="9"/>
  <c r="AC422" i="9"/>
  <c r="Z422" i="9"/>
  <c r="X422" i="9"/>
  <c r="W422" i="9"/>
  <c r="U422" i="9"/>
  <c r="T422" i="9"/>
  <c r="Q422" i="9"/>
  <c r="N422" i="9"/>
  <c r="L422" i="9"/>
  <c r="K422" i="9"/>
  <c r="H422" i="9"/>
  <c r="AI100" i="9"/>
  <c r="AF100" i="9"/>
  <c r="AD100" i="9"/>
  <c r="AC100" i="9"/>
  <c r="Z100" i="9"/>
  <c r="W100" i="9"/>
  <c r="U100" i="9"/>
  <c r="T100" i="9"/>
  <c r="Q100" i="9"/>
  <c r="N100" i="9"/>
  <c r="L100" i="9"/>
  <c r="K100" i="9"/>
  <c r="I100" i="9"/>
  <c r="H100" i="9"/>
  <c r="AI142" i="9"/>
  <c r="AF142" i="9"/>
  <c r="AD142" i="9"/>
  <c r="AC142" i="9"/>
  <c r="Z142" i="9"/>
  <c r="X142" i="9"/>
  <c r="W142" i="9"/>
  <c r="U142" i="9"/>
  <c r="T142" i="9"/>
  <c r="Q142" i="9"/>
  <c r="N142" i="9"/>
  <c r="L142" i="9"/>
  <c r="K142" i="9"/>
  <c r="I142" i="9"/>
  <c r="H142" i="9"/>
  <c r="AI421" i="9"/>
  <c r="AF421" i="9"/>
  <c r="AD421" i="9"/>
  <c r="AC421" i="9"/>
  <c r="Z421" i="9"/>
  <c r="X421" i="9"/>
  <c r="W421" i="9"/>
  <c r="U421" i="9"/>
  <c r="T421" i="9"/>
  <c r="Q421" i="9"/>
  <c r="N421" i="9"/>
  <c r="L421" i="9"/>
  <c r="K421" i="9"/>
  <c r="I421" i="9"/>
  <c r="H421" i="9"/>
  <c r="AJ420" i="9"/>
  <c r="AI420" i="9"/>
  <c r="AF420" i="9"/>
  <c r="AD420" i="9"/>
  <c r="AC420" i="9"/>
  <c r="Z420" i="9"/>
  <c r="W420" i="9"/>
  <c r="U420" i="9"/>
  <c r="T420" i="9"/>
  <c r="Q420" i="9"/>
  <c r="N420" i="9"/>
  <c r="L420" i="9"/>
  <c r="K420" i="9"/>
  <c r="I420" i="9"/>
  <c r="H420" i="9"/>
  <c r="AI333" i="9"/>
  <c r="AF333" i="9"/>
  <c r="AD333" i="9"/>
  <c r="AC333" i="9"/>
  <c r="Z333" i="9"/>
  <c r="X333" i="9"/>
  <c r="W333" i="9"/>
  <c r="U333" i="9"/>
  <c r="T333" i="9"/>
  <c r="Q333" i="9"/>
  <c r="N333" i="9"/>
  <c r="L333" i="9"/>
  <c r="K333" i="9"/>
  <c r="I333" i="9"/>
  <c r="H333" i="9"/>
  <c r="AI177" i="9"/>
  <c r="AF177" i="9"/>
  <c r="AD177" i="9"/>
  <c r="AC177" i="9"/>
  <c r="Z177" i="9"/>
  <c r="X177" i="9"/>
  <c r="W177" i="9"/>
  <c r="U177" i="9"/>
  <c r="T177" i="9"/>
  <c r="Q177" i="9"/>
  <c r="N177" i="9"/>
  <c r="L177" i="9"/>
  <c r="K177" i="9"/>
  <c r="I177" i="9"/>
  <c r="H177" i="9"/>
  <c r="AI141" i="9"/>
  <c r="AF141" i="9"/>
  <c r="AD141" i="9"/>
  <c r="AC141" i="9"/>
  <c r="Z141" i="9"/>
  <c r="W141" i="9"/>
  <c r="U141" i="9"/>
  <c r="T141" i="9"/>
  <c r="Q141" i="9"/>
  <c r="N141" i="9"/>
  <c r="L141" i="9"/>
  <c r="K141" i="9"/>
  <c r="H141" i="9"/>
  <c r="AI140" i="9"/>
  <c r="AF140" i="9"/>
  <c r="AD140" i="9"/>
  <c r="AC140" i="9"/>
  <c r="AA140" i="9"/>
  <c r="Z140" i="9"/>
  <c r="X140" i="9"/>
  <c r="W140" i="9"/>
  <c r="U140" i="9"/>
  <c r="T140" i="9"/>
  <c r="Q140" i="9"/>
  <c r="N140" i="9"/>
  <c r="L140" i="9"/>
  <c r="K140" i="9"/>
  <c r="H140" i="9"/>
  <c r="AI332" i="9"/>
  <c r="AF332" i="9"/>
  <c r="AD332" i="9"/>
  <c r="AC332" i="9"/>
  <c r="AA332" i="9"/>
  <c r="Z332" i="9"/>
  <c r="X332" i="9"/>
  <c r="W332" i="9"/>
  <c r="U332" i="9"/>
  <c r="T332" i="9"/>
  <c r="Q332" i="9"/>
  <c r="N332" i="9"/>
  <c r="L332" i="9"/>
  <c r="K332" i="9"/>
  <c r="H332" i="9"/>
  <c r="AJ8" i="9"/>
  <c r="AI8" i="9"/>
  <c r="AF8" i="9"/>
  <c r="AD8" i="9"/>
  <c r="AC8" i="9"/>
  <c r="Z8" i="9"/>
  <c r="W8" i="9"/>
  <c r="U8" i="9"/>
  <c r="T8" i="9"/>
  <c r="Q8" i="9"/>
  <c r="N8" i="9"/>
  <c r="L8" i="9"/>
  <c r="K8" i="9"/>
  <c r="H8" i="9"/>
  <c r="AI331" i="9"/>
  <c r="AF331" i="9"/>
  <c r="AD331" i="9"/>
  <c r="AC331" i="9"/>
  <c r="AA331" i="9"/>
  <c r="Z331" i="9"/>
  <c r="X331" i="9"/>
  <c r="W331" i="9"/>
  <c r="U331" i="9"/>
  <c r="T331" i="9"/>
  <c r="Q331" i="9"/>
  <c r="N331" i="9"/>
  <c r="L331" i="9"/>
  <c r="K331" i="9"/>
  <c r="H331" i="9"/>
  <c r="AI506" i="9"/>
  <c r="AF506" i="9"/>
  <c r="AD506" i="9"/>
  <c r="AC506" i="9"/>
  <c r="AA506" i="9"/>
  <c r="Z506" i="9"/>
  <c r="X506" i="9"/>
  <c r="W506" i="9"/>
  <c r="U506" i="9"/>
  <c r="T506" i="9"/>
  <c r="Q506" i="9"/>
  <c r="N506" i="9"/>
  <c r="L506" i="9"/>
  <c r="K506" i="9"/>
  <c r="H506" i="9"/>
  <c r="AI505" i="9"/>
  <c r="AF505" i="9"/>
  <c r="AD505" i="9"/>
  <c r="AC505" i="9"/>
  <c r="AA505" i="9"/>
  <c r="Z505" i="9"/>
  <c r="W505" i="9"/>
  <c r="U505" i="9"/>
  <c r="T505" i="9"/>
  <c r="Q505" i="9"/>
  <c r="O505" i="9"/>
  <c r="N505" i="9"/>
  <c r="L505" i="9"/>
  <c r="K505" i="9"/>
  <c r="H505" i="9"/>
  <c r="AI31" i="9"/>
  <c r="AF31" i="9"/>
  <c r="AD31" i="9"/>
  <c r="AC31" i="9"/>
  <c r="Z31" i="9"/>
  <c r="X31" i="9"/>
  <c r="W31" i="9"/>
  <c r="U31" i="9"/>
  <c r="T31" i="9"/>
  <c r="Q31" i="9"/>
  <c r="O31" i="9"/>
  <c r="N31" i="9"/>
  <c r="L31" i="9"/>
  <c r="K31" i="9"/>
  <c r="H31" i="9"/>
  <c r="AI551" i="9"/>
  <c r="AF551" i="9"/>
  <c r="AD551" i="9"/>
  <c r="AC551" i="9"/>
  <c r="Z551" i="9"/>
  <c r="X551" i="9"/>
  <c r="W551" i="9"/>
  <c r="U551" i="9"/>
  <c r="T551" i="9"/>
  <c r="Q551" i="9"/>
  <c r="O551" i="9"/>
  <c r="N551" i="9"/>
  <c r="L551" i="9"/>
  <c r="K551" i="9"/>
  <c r="H551" i="9"/>
  <c r="AJ469" i="9"/>
  <c r="AI469" i="9"/>
  <c r="AF469" i="9"/>
  <c r="AD469" i="9"/>
  <c r="AC469" i="9"/>
  <c r="AA469" i="9"/>
  <c r="Z469" i="9"/>
  <c r="W469" i="9"/>
  <c r="U469" i="9"/>
  <c r="T469" i="9"/>
  <c r="Q469" i="9"/>
  <c r="O469" i="9"/>
  <c r="N469" i="9"/>
  <c r="L469" i="9"/>
  <c r="K469" i="9"/>
  <c r="H469" i="9"/>
  <c r="AI330" i="9"/>
  <c r="AF330" i="9"/>
  <c r="AD330" i="9"/>
  <c r="AC330" i="9"/>
  <c r="Z330" i="9"/>
  <c r="X330" i="9"/>
  <c r="W330" i="9"/>
  <c r="U330" i="9"/>
  <c r="T330" i="9"/>
  <c r="Q330" i="9"/>
  <c r="O330" i="9"/>
  <c r="N330" i="9"/>
  <c r="L330" i="9"/>
  <c r="K330" i="9"/>
  <c r="H330" i="9"/>
  <c r="AI329" i="9"/>
  <c r="AF329" i="9"/>
  <c r="AD329" i="9"/>
  <c r="AC329" i="9"/>
  <c r="Z329" i="9"/>
  <c r="X329" i="9"/>
  <c r="W329" i="9"/>
  <c r="U329" i="9"/>
  <c r="T329" i="9"/>
  <c r="Q329" i="9"/>
  <c r="O329" i="9"/>
  <c r="N329" i="9"/>
  <c r="L329" i="9"/>
  <c r="K329" i="9"/>
  <c r="H329" i="9"/>
  <c r="AI30" i="9"/>
  <c r="AF30" i="9"/>
  <c r="AD30" i="9"/>
  <c r="AC30" i="9"/>
  <c r="Z30" i="9"/>
  <c r="W30" i="9"/>
  <c r="U30" i="9"/>
  <c r="T30" i="9"/>
  <c r="Q30" i="9"/>
  <c r="N30" i="9"/>
  <c r="L30" i="9"/>
  <c r="K30" i="9"/>
  <c r="H30" i="9"/>
  <c r="AI550" i="9"/>
  <c r="AG550" i="9"/>
  <c r="AF550" i="9"/>
  <c r="AD550" i="9"/>
  <c r="AC550" i="9"/>
  <c r="Z550" i="9"/>
  <c r="X550" i="9"/>
  <c r="W550" i="9"/>
  <c r="U550" i="9"/>
  <c r="T550" i="9"/>
  <c r="Q550" i="9"/>
  <c r="N550" i="9"/>
  <c r="L550" i="9"/>
  <c r="K550" i="9"/>
  <c r="H550" i="9"/>
  <c r="AI265" i="9"/>
  <c r="AG265" i="9"/>
  <c r="AF265" i="9"/>
  <c r="AD265" i="9"/>
  <c r="AC265" i="9"/>
  <c r="Z265" i="9"/>
  <c r="X265" i="9"/>
  <c r="W265" i="9"/>
  <c r="U265" i="9"/>
  <c r="T265" i="9"/>
  <c r="Q265" i="9"/>
  <c r="N265" i="9"/>
  <c r="L265" i="9"/>
  <c r="K265" i="9"/>
  <c r="H265" i="9"/>
  <c r="AJ7" i="9"/>
  <c r="AI7" i="9"/>
  <c r="AF7" i="9"/>
  <c r="AD7" i="9"/>
  <c r="AC7" i="9"/>
  <c r="Z7" i="9"/>
  <c r="W7" i="9"/>
  <c r="U7" i="9"/>
  <c r="T7" i="9"/>
  <c r="Q7" i="9"/>
  <c r="N7" i="9"/>
  <c r="L7" i="9"/>
  <c r="K7" i="9"/>
  <c r="H7" i="9"/>
  <c r="AI328" i="9"/>
  <c r="AG328" i="9"/>
  <c r="AF328" i="9"/>
  <c r="AD328" i="9"/>
  <c r="AC328" i="9"/>
  <c r="Z328" i="9"/>
  <c r="X328" i="9"/>
  <c r="W328" i="9"/>
  <c r="U328" i="9"/>
  <c r="T328" i="9"/>
  <c r="Q328" i="9"/>
  <c r="N328" i="9"/>
  <c r="L328" i="9"/>
  <c r="K328" i="9"/>
  <c r="H328" i="9"/>
  <c r="X459" i="9" l="1"/>
  <c r="X128" i="9"/>
  <c r="X416" i="9"/>
  <c r="L98" i="9"/>
  <c r="L319" i="9"/>
  <c r="L168" i="9"/>
  <c r="L167" i="9"/>
  <c r="L75" i="9"/>
  <c r="L126" i="9"/>
  <c r="L74" i="9"/>
  <c r="L566" i="9"/>
  <c r="L73" i="9"/>
  <c r="L475" i="9"/>
  <c r="L72" i="9"/>
  <c r="L69" i="9"/>
  <c r="L24" i="9"/>
  <c r="L183" i="9"/>
  <c r="L497" i="9"/>
  <c r="L67" i="9"/>
  <c r="L124" i="9"/>
  <c r="L315" i="9"/>
  <c r="L122" i="9"/>
  <c r="L66" i="9"/>
  <c r="L64" i="9"/>
  <c r="L400" i="9"/>
  <c r="L359" i="9"/>
  <c r="L494" i="9"/>
  <c r="L117" i="9"/>
  <c r="L437" i="9"/>
  <c r="L61" i="9"/>
  <c r="L397" i="9"/>
  <c r="L217" i="9"/>
  <c r="L161" i="9"/>
  <c r="L282" i="9"/>
  <c r="L281" i="9"/>
  <c r="L562" i="9"/>
  <c r="L441" i="9"/>
  <c r="L478" i="9"/>
  <c r="L567" i="9"/>
  <c r="L318" i="9"/>
  <c r="L411" i="9"/>
  <c r="L477" i="9"/>
  <c r="L166" i="9"/>
  <c r="L476" i="9"/>
  <c r="L298" i="9"/>
  <c r="L125" i="9"/>
  <c r="L409" i="9"/>
  <c r="L364" i="9"/>
  <c r="L363" i="9"/>
  <c r="L164" i="9"/>
  <c r="L406" i="9"/>
  <c r="L402" i="9"/>
  <c r="L239" i="9"/>
  <c r="L313" i="9"/>
  <c r="L360" i="9"/>
  <c r="L399" i="9"/>
  <c r="L358" i="9"/>
  <c r="L501" i="9"/>
  <c r="L27" i="9"/>
  <c r="L170" i="9"/>
  <c r="L373" i="9"/>
  <c r="L372" i="9"/>
  <c r="L447" i="9"/>
  <c r="L203" i="9"/>
  <c r="L131" i="9"/>
  <c r="L261" i="9"/>
  <c r="L446" i="9"/>
  <c r="L445" i="9"/>
  <c r="L185" i="9"/>
  <c r="L371" i="9"/>
  <c r="L370" i="9"/>
  <c r="L544" i="9"/>
  <c r="L321" i="9"/>
  <c r="L521" i="9"/>
  <c r="L481" i="9"/>
  <c r="L87" i="9"/>
  <c r="L86" i="9"/>
  <c r="L85" i="9"/>
  <c r="L169" i="9"/>
  <c r="L369" i="9"/>
  <c r="L128" i="9"/>
  <c r="L317" i="9"/>
  <c r="L458" i="9"/>
  <c r="L222" i="9"/>
  <c r="L316" i="9"/>
  <c r="L260" i="9"/>
  <c r="L240" i="9"/>
  <c r="L405" i="9"/>
  <c r="L65" i="9"/>
  <c r="L362" i="9"/>
  <c r="L361" i="9"/>
  <c r="L312" i="9"/>
  <c r="L120" i="9"/>
  <c r="L22" i="9"/>
  <c r="L438" i="9"/>
  <c r="L356" i="9"/>
  <c r="L181" i="9"/>
  <c r="L436" i="9"/>
  <c r="L59" i="9"/>
  <c r="L396" i="9"/>
  <c r="L200" i="9"/>
  <c r="L432" i="9"/>
  <c r="L416" i="9"/>
  <c r="L543" i="9"/>
  <c r="L542" i="9"/>
  <c r="L224" i="9"/>
  <c r="L368" i="9"/>
  <c r="L500" i="9"/>
  <c r="L84" i="9"/>
  <c r="L415" i="9"/>
  <c r="L414" i="9"/>
  <c r="L83" i="9"/>
  <c r="L300" i="9"/>
  <c r="L130" i="9"/>
  <c r="L129" i="9"/>
  <c r="L413" i="9"/>
  <c r="L82" i="9"/>
  <c r="L81" i="9"/>
  <c r="L463" i="9"/>
  <c r="L127" i="9"/>
  <c r="L498" i="9"/>
  <c r="L242" i="9"/>
  <c r="L520" i="9"/>
  <c r="L366" i="9"/>
  <c r="L365" i="9"/>
  <c r="L80" i="9"/>
  <c r="L79" i="9"/>
  <c r="L78" i="9"/>
  <c r="L367" i="9"/>
  <c r="L286" i="9"/>
  <c r="L285" i="9"/>
  <c r="L499" i="9"/>
  <c r="L412" i="9"/>
  <c r="L77" i="9"/>
  <c r="L541" i="9"/>
  <c r="L480" i="9"/>
  <c r="L462" i="9"/>
  <c r="L299" i="9"/>
  <c r="L26" i="9"/>
  <c r="L460" i="9"/>
  <c r="L440" i="9"/>
  <c r="L439" i="9"/>
  <c r="L184" i="9"/>
  <c r="L165" i="9"/>
  <c r="L241" i="9"/>
  <c r="L221" i="9"/>
  <c r="L538" i="9"/>
  <c r="AD98" i="9"/>
  <c r="AD478" i="9"/>
  <c r="AD567" i="9"/>
  <c r="AD318" i="9"/>
  <c r="AD411" i="9"/>
  <c r="AD477" i="9"/>
  <c r="AD166" i="9"/>
  <c r="AD476" i="9"/>
  <c r="AD298" i="9"/>
  <c r="AD128" i="9"/>
  <c r="AD458" i="9"/>
  <c r="AD364" i="9"/>
  <c r="AD363" i="9"/>
  <c r="AD240" i="9"/>
  <c r="AD406" i="9"/>
  <c r="AD405" i="9"/>
  <c r="AD65" i="9"/>
  <c r="AD362" i="9"/>
  <c r="AD361" i="9"/>
  <c r="AD312" i="9"/>
  <c r="AD120" i="9"/>
  <c r="AD22" i="9"/>
  <c r="AD438" i="9"/>
  <c r="AD117" i="9"/>
  <c r="AD356" i="9"/>
  <c r="AD181" i="9"/>
  <c r="AD436" i="9"/>
  <c r="AD59" i="9"/>
  <c r="AD396" i="9"/>
  <c r="AD200" i="9"/>
  <c r="AD432" i="9"/>
  <c r="AD280" i="9"/>
  <c r="AD258" i="9"/>
  <c r="AD501" i="9"/>
  <c r="AD27" i="9"/>
  <c r="AD170" i="9"/>
  <c r="AD373" i="9"/>
  <c r="AD372" i="9"/>
  <c r="AD447" i="9"/>
  <c r="AD203" i="9"/>
  <c r="AD131" i="9"/>
  <c r="AD261" i="9"/>
  <c r="AD446" i="9"/>
  <c r="AD445" i="9"/>
  <c r="AD185" i="9"/>
  <c r="AD371" i="9"/>
  <c r="AD370" i="9"/>
  <c r="AD544" i="9"/>
  <c r="AD321" i="9"/>
  <c r="AD521" i="9"/>
  <c r="AD481" i="9"/>
  <c r="AD87" i="9"/>
  <c r="AD86" i="9"/>
  <c r="AD85" i="9"/>
  <c r="AD169" i="9"/>
  <c r="AD369" i="9"/>
  <c r="AD416" i="9"/>
  <c r="AD127" i="9"/>
  <c r="AD520" i="9"/>
  <c r="AD222" i="9"/>
  <c r="AD316" i="9"/>
  <c r="AD260" i="9"/>
  <c r="AD68" i="9"/>
  <c r="AD23" i="9"/>
  <c r="AD404" i="9"/>
  <c r="AD496" i="9"/>
  <c r="AD239" i="9"/>
  <c r="AD401" i="9"/>
  <c r="AD495" i="9"/>
  <c r="AD182" i="9"/>
  <c r="AD119" i="9"/>
  <c r="AD218" i="9"/>
  <c r="AD289" i="9"/>
  <c r="AD322" i="9"/>
  <c r="AD543" i="9"/>
  <c r="AD542" i="9"/>
  <c r="AD224" i="9"/>
  <c r="AD368" i="9"/>
  <c r="AD500" i="9"/>
  <c r="AD84" i="9"/>
  <c r="AD415" i="9"/>
  <c r="AD414" i="9"/>
  <c r="AD83" i="9"/>
  <c r="AD300" i="9"/>
  <c r="AD130" i="9"/>
  <c r="AD129" i="9"/>
  <c r="AD413" i="9"/>
  <c r="AD82" i="9"/>
  <c r="AD81" i="9"/>
  <c r="AD463" i="9"/>
  <c r="AD80" i="9"/>
  <c r="AD498" i="9"/>
  <c r="AD242" i="9"/>
  <c r="AD460" i="9"/>
  <c r="AD366" i="9"/>
  <c r="AD365" i="9"/>
  <c r="AD440" i="9"/>
  <c r="AD519" i="9"/>
  <c r="AD538" i="9"/>
  <c r="AD403" i="9"/>
  <c r="AD220" i="9"/>
  <c r="AD202" i="9"/>
  <c r="AD219" i="9"/>
  <c r="AD311" i="9"/>
  <c r="AD63" i="9"/>
  <c r="AD118" i="9"/>
  <c r="AD162" i="9"/>
  <c r="AD564" i="9"/>
  <c r="AD60" i="9"/>
  <c r="AD435" i="9"/>
  <c r="AD58" i="9"/>
  <c r="AD434" i="9"/>
  <c r="AD502" i="9"/>
  <c r="AD79" i="9"/>
  <c r="AD78" i="9"/>
  <c r="AD367" i="9"/>
  <c r="AD286" i="9"/>
  <c r="AD285" i="9"/>
  <c r="AD499" i="9"/>
  <c r="AD412" i="9"/>
  <c r="AD77" i="9"/>
  <c r="AD541" i="9"/>
  <c r="AD480" i="9"/>
  <c r="AD462" i="9"/>
  <c r="AD299" i="9"/>
  <c r="AD26" i="9"/>
  <c r="AD461" i="9"/>
  <c r="AD459" i="9"/>
  <c r="AD439" i="9"/>
  <c r="AD184" i="9"/>
  <c r="AD165" i="9"/>
  <c r="AD71" i="9"/>
  <c r="AD547" i="9"/>
  <c r="AD444" i="9"/>
  <c r="AD443" i="9"/>
  <c r="AD568" i="9"/>
  <c r="AD442" i="9"/>
  <c r="AD25" i="9"/>
  <c r="AD320" i="9"/>
  <c r="AD540" i="9"/>
  <c r="AD479" i="9"/>
  <c r="AD243" i="9"/>
  <c r="AD319" i="9"/>
  <c r="AD410" i="9"/>
  <c r="AD76" i="9"/>
  <c r="AD75" i="9"/>
  <c r="AD223" i="9"/>
  <c r="AD70" i="9"/>
  <c r="AD69" i="9"/>
  <c r="AD67" i="9"/>
  <c r="L23" i="9"/>
  <c r="AD124" i="9"/>
  <c r="AD539" i="9"/>
  <c r="AD24" i="9"/>
  <c r="AD566" i="9"/>
  <c r="L459" i="9"/>
  <c r="AD441" i="9"/>
  <c r="L540" i="9"/>
  <c r="L444" i="9"/>
  <c r="AD73" i="9"/>
  <c r="L410" i="9"/>
  <c r="L479" i="9"/>
  <c r="L443" i="9"/>
  <c r="L119" i="9"/>
  <c r="AD399" i="9"/>
  <c r="AD400" i="9"/>
  <c r="L311" i="9"/>
  <c r="L182" i="9"/>
  <c r="AD360" i="9"/>
  <c r="AD64" i="9"/>
  <c r="L219" i="9"/>
  <c r="L495" i="9"/>
  <c r="AD313" i="9"/>
  <c r="L202" i="9"/>
  <c r="X202" i="9"/>
  <c r="L518" i="9"/>
  <c r="L121" i="9"/>
  <c r="AD123" i="9"/>
  <c r="AD407" i="9"/>
  <c r="AD408" i="9"/>
  <c r="AD409" i="9"/>
  <c r="AD497" i="9"/>
  <c r="L71" i="9"/>
  <c r="AD475" i="9"/>
  <c r="L76" i="9"/>
  <c r="L243" i="9"/>
  <c r="L568" i="9"/>
  <c r="L537" i="9"/>
  <c r="AD237" i="9"/>
  <c r="AD355" i="9"/>
  <c r="AD397" i="9"/>
  <c r="L564" i="9"/>
  <c r="L473" i="9"/>
  <c r="L116" i="9"/>
  <c r="AD494" i="9"/>
  <c r="AD201" i="9"/>
  <c r="AD163" i="9"/>
  <c r="AD284" i="9"/>
  <c r="L401" i="9"/>
  <c r="L220" i="9"/>
  <c r="L496" i="9"/>
  <c r="AD402" i="9"/>
  <c r="AD66" i="9"/>
  <c r="L403" i="9"/>
  <c r="L404" i="9"/>
  <c r="L68" i="9"/>
  <c r="AD125" i="9"/>
  <c r="L223" i="9"/>
  <c r="AD72" i="9"/>
  <c r="L442" i="9"/>
  <c r="AD283" i="9"/>
  <c r="L20" i="9"/>
  <c r="AD21" i="9"/>
  <c r="L398" i="9"/>
  <c r="L314" i="9"/>
  <c r="AD314" i="9"/>
  <c r="AD518" i="9"/>
  <c r="AD121" i="9"/>
  <c r="L539" i="9"/>
  <c r="AD241" i="9"/>
  <c r="L519" i="9"/>
  <c r="L70" i="9"/>
  <c r="AD317" i="9"/>
  <c r="AD126" i="9"/>
  <c r="AD168" i="9"/>
  <c r="L25" i="9"/>
  <c r="L322" i="9"/>
  <c r="L502" i="9"/>
  <c r="L323" i="9"/>
  <c r="L88" i="9"/>
  <c r="L244" i="9"/>
  <c r="L225" i="9"/>
  <c r="L324" i="9"/>
  <c r="L325" i="9"/>
  <c r="L448" i="9"/>
  <c r="L132" i="9"/>
  <c r="L522" i="9"/>
  <c r="L326" i="9"/>
  <c r="L374" i="9"/>
  <c r="L375" i="9"/>
  <c r="L133" i="9"/>
  <c r="L545" i="9"/>
  <c r="L449" i="9"/>
  <c r="L523" i="9"/>
  <c r="L524" i="9"/>
  <c r="L287" i="9"/>
  <c r="L186" i="9"/>
  <c r="L204" i="9"/>
  <c r="L171" i="9"/>
  <c r="L546" i="9"/>
  <c r="L450" i="9"/>
  <c r="L525" i="9"/>
  <c r="L245" i="9"/>
  <c r="L134" i="9"/>
  <c r="L172" i="9"/>
  <c r="L89" i="9"/>
  <c r="L90" i="9"/>
  <c r="L91" i="9"/>
  <c r="L288" i="9"/>
  <c r="L376" i="9"/>
  <c r="L451" i="9"/>
  <c r="L464" i="9"/>
  <c r="L301" i="9"/>
  <c r="L452" i="9"/>
  <c r="L377" i="9"/>
  <c r="L262" i="9"/>
  <c r="L547" i="9"/>
  <c r="L205" i="9"/>
  <c r="L378" i="9"/>
  <c r="L482" i="9"/>
  <c r="L92" i="9"/>
  <c r="L187" i="9"/>
  <c r="L28" i="9"/>
  <c r="L526" i="9"/>
  <c r="L226" i="9"/>
  <c r="L417" i="9"/>
  <c r="L206" i="9"/>
  <c r="L173" i="9"/>
  <c r="L93" i="9"/>
  <c r="L379" i="9"/>
  <c r="L94" i="9"/>
  <c r="L527" i="9"/>
  <c r="L465" i="9"/>
  <c r="L528" i="9"/>
  <c r="L503" i="9"/>
  <c r="L569" i="9"/>
  <c r="L135" i="9"/>
  <c r="AD246" i="9"/>
  <c r="AD323" i="9"/>
  <c r="AD88" i="9"/>
  <c r="AD244" i="9"/>
  <c r="AD225" i="9"/>
  <c r="AD324" i="9"/>
  <c r="AD325" i="9"/>
  <c r="AD448" i="9"/>
  <c r="AD132" i="9"/>
  <c r="AD522" i="9"/>
  <c r="AD326" i="9"/>
  <c r="AD374" i="9"/>
  <c r="AD375" i="9"/>
  <c r="AD133" i="9"/>
  <c r="AD545" i="9"/>
  <c r="AD449" i="9"/>
  <c r="AD523" i="9"/>
  <c r="AD524" i="9"/>
  <c r="AD287" i="9"/>
  <c r="AD186" i="9"/>
  <c r="AD204" i="9"/>
  <c r="AD171" i="9"/>
  <c r="AD546" i="9"/>
  <c r="AD450" i="9"/>
  <c r="AD525" i="9"/>
  <c r="AD245" i="9"/>
  <c r="AD134" i="9"/>
  <c r="AD172" i="9"/>
  <c r="AD89" i="9"/>
  <c r="AD90" i="9"/>
  <c r="AD91" i="9"/>
  <c r="AD288" i="9"/>
  <c r="AD376" i="9"/>
  <c r="AD451" i="9"/>
  <c r="AD464" i="9"/>
  <c r="AD301" i="9"/>
  <c r="AD452" i="9"/>
  <c r="AD377" i="9"/>
  <c r="AD262" i="9"/>
  <c r="AD205" i="9"/>
  <c r="AD378" i="9"/>
  <c r="AD482" i="9"/>
  <c r="AD92" i="9"/>
  <c r="AD187" i="9"/>
  <c r="AD28" i="9"/>
  <c r="AD526" i="9"/>
  <c r="AD226" i="9"/>
  <c r="AD417" i="9"/>
  <c r="AD206" i="9"/>
  <c r="AD173" i="9"/>
  <c r="AD93" i="9"/>
  <c r="AD379" i="9"/>
  <c r="AD94" i="9"/>
  <c r="AD527" i="9"/>
  <c r="AD465" i="9"/>
  <c r="AD528" i="9"/>
  <c r="AD503" i="9"/>
  <c r="AD569" i="9"/>
  <c r="L418" i="9"/>
  <c r="L289" i="9"/>
  <c r="L570" i="9"/>
  <c r="I98" i="1"/>
  <c r="I422" i="1"/>
  <c r="I539" i="1"/>
  <c r="I81" i="1"/>
  <c r="I223" i="1"/>
  <c r="I346" i="1"/>
  <c r="I257" i="1"/>
  <c r="I501" i="1"/>
  <c r="I357" i="1"/>
  <c r="I42" i="1"/>
  <c r="I318" i="1"/>
  <c r="I396" i="1"/>
  <c r="E396" i="1" s="1"/>
  <c r="I155" i="1"/>
  <c r="I267" i="1"/>
  <c r="I188" i="1"/>
  <c r="I289" i="1"/>
  <c r="I31" i="1"/>
  <c r="I370" i="1"/>
  <c r="I114" i="1"/>
  <c r="I303" i="1"/>
  <c r="I19" i="1"/>
  <c r="I160" i="1"/>
  <c r="I322" i="1"/>
  <c r="I500" i="1"/>
  <c r="I137" i="1"/>
  <c r="I85" i="1"/>
  <c r="I184" i="1"/>
  <c r="I210" i="1"/>
  <c r="I431" i="1"/>
  <c r="I310" i="1"/>
  <c r="I373" i="1"/>
  <c r="I352" i="1"/>
  <c r="I540" i="1"/>
  <c r="I309" i="1"/>
  <c r="I401" i="1"/>
  <c r="I363" i="1"/>
  <c r="I163" i="1"/>
  <c r="I523" i="1"/>
  <c r="I571" i="1"/>
  <c r="I242" i="1"/>
  <c r="I206" i="1"/>
  <c r="R545" i="1"/>
  <c r="R166" i="1"/>
  <c r="R325" i="1"/>
  <c r="R31" i="1"/>
  <c r="R542" i="1"/>
  <c r="R77" i="1"/>
  <c r="R54" i="1"/>
  <c r="R310" i="1"/>
  <c r="R267" i="1"/>
  <c r="R431" i="1"/>
  <c r="R407" i="1"/>
  <c r="R247" i="1"/>
  <c r="R81" i="1"/>
  <c r="R85" i="1"/>
  <c r="R422" i="1"/>
  <c r="R98" i="1"/>
  <c r="R504" i="1"/>
  <c r="E504" i="1" s="1"/>
  <c r="R459" i="1"/>
  <c r="R312" i="1"/>
  <c r="R538" i="1"/>
  <c r="R485" i="1"/>
  <c r="R16" i="1"/>
  <c r="R420" i="1"/>
  <c r="E420" i="1" s="1"/>
  <c r="R195" i="1"/>
  <c r="R528" i="1"/>
  <c r="R284" i="1"/>
  <c r="R96" i="1"/>
  <c r="R399" i="1"/>
  <c r="R340" i="1"/>
  <c r="R482" i="1"/>
  <c r="R12" i="1"/>
  <c r="R336" i="1"/>
  <c r="R373" i="1"/>
  <c r="R257" i="1"/>
  <c r="R346" i="1"/>
  <c r="R405" i="1"/>
  <c r="R339" i="1"/>
  <c r="R19" i="1"/>
  <c r="R494" i="1"/>
  <c r="R253" i="1"/>
  <c r="R303" i="1"/>
  <c r="E303" i="1" s="1"/>
  <c r="R507" i="1"/>
  <c r="R194" i="1"/>
  <c r="R45" i="1"/>
  <c r="R66" i="1"/>
  <c r="R571" i="1"/>
  <c r="R523" i="1"/>
  <c r="R363" i="1"/>
  <c r="R402" i="1"/>
  <c r="R160" i="1"/>
  <c r="R155" i="1"/>
  <c r="R401" i="1"/>
  <c r="R8" i="1"/>
  <c r="R566" i="1"/>
  <c r="R309" i="1"/>
  <c r="R230" i="1"/>
  <c r="R256" i="1"/>
  <c r="R489" i="1"/>
  <c r="R261" i="1"/>
  <c r="R242" i="1"/>
  <c r="R322" i="1"/>
  <c r="R506" i="1"/>
  <c r="R131" i="1"/>
  <c r="R442" i="1"/>
  <c r="R223" i="1"/>
  <c r="R184" i="1"/>
  <c r="R302" i="1"/>
  <c r="R398" i="1"/>
  <c r="R137" i="1"/>
  <c r="R429" i="1"/>
  <c r="R393" i="1"/>
  <c r="R215" i="1"/>
  <c r="R461" i="1"/>
  <c r="R136" i="1"/>
  <c r="R278" i="1"/>
  <c r="R49" i="1"/>
  <c r="R427" i="1"/>
  <c r="R540" i="1"/>
  <c r="R289" i="1"/>
  <c r="R357" i="1"/>
  <c r="R226" i="1"/>
  <c r="R86" i="1"/>
  <c r="R210" i="1"/>
  <c r="R539" i="1"/>
  <c r="R388" i="1"/>
  <c r="R548" i="1"/>
  <c r="R562" i="1"/>
  <c r="R377" i="1"/>
  <c r="R217" i="1"/>
  <c r="E217" i="1" s="1"/>
  <c r="R384" i="1"/>
  <c r="R543" i="1"/>
  <c r="R378" i="1"/>
  <c r="R109" i="1"/>
  <c r="R484" i="1"/>
  <c r="R455" i="1"/>
  <c r="R183" i="1"/>
  <c r="R280" i="1"/>
  <c r="R457" i="1"/>
  <c r="R173" i="1"/>
  <c r="R84" i="1"/>
  <c r="R38" i="1"/>
  <c r="E38" i="1" s="1"/>
  <c r="R106" i="1"/>
  <c r="R110" i="1"/>
  <c r="R359" i="1"/>
  <c r="R515" i="1"/>
  <c r="R305" i="1"/>
  <c r="R164" i="1"/>
  <c r="R396" i="1"/>
  <c r="R408" i="1"/>
  <c r="R59" i="1"/>
  <c r="R483" i="1"/>
  <c r="R157" i="1"/>
  <c r="R225" i="1"/>
  <c r="E225" i="1" s="1"/>
  <c r="R351" i="1"/>
  <c r="R203" i="1"/>
  <c r="R240" i="1"/>
  <c r="R238" i="1"/>
  <c r="R119" i="1"/>
  <c r="R537" i="1"/>
  <c r="E537" i="1" s="1"/>
  <c r="R23" i="1"/>
  <c r="R104" i="1"/>
  <c r="R503" i="1"/>
  <c r="R391" i="1"/>
  <c r="R321" i="1"/>
  <c r="R497" i="1"/>
  <c r="E497" i="1" s="1"/>
  <c r="R491" i="1"/>
  <c r="R385" i="1"/>
  <c r="R209" i="1"/>
  <c r="R37" i="1"/>
  <c r="R430" i="1"/>
  <c r="R452" i="1"/>
  <c r="E452" i="1" s="1"/>
  <c r="R69" i="1"/>
  <c r="R559" i="1"/>
  <c r="R279" i="1"/>
  <c r="R467" i="1"/>
  <c r="R265" i="1"/>
  <c r="R130" i="1"/>
  <c r="R28" i="1"/>
  <c r="R354" i="1"/>
  <c r="R36" i="1"/>
  <c r="R287" i="1"/>
  <c r="R333" i="1"/>
  <c r="R25" i="1"/>
  <c r="E25" i="1" s="1"/>
  <c r="R133" i="1"/>
  <c r="R318" i="1"/>
  <c r="R547" i="1"/>
  <c r="R229" i="1"/>
  <c r="R464" i="1"/>
  <c r="R269" i="1"/>
  <c r="E269" i="1" s="1"/>
  <c r="R245" i="1"/>
  <c r="R554" i="1"/>
  <c r="R352" i="1"/>
  <c r="R423" i="1"/>
  <c r="R26" i="1"/>
  <c r="R283" i="1"/>
  <c r="E283" i="1" s="1"/>
  <c r="R51" i="1"/>
  <c r="R82" i="1"/>
  <c r="R342" i="1"/>
  <c r="R112" i="1"/>
  <c r="R67" i="1"/>
  <c r="R493" i="1"/>
  <c r="R196" i="1"/>
  <c r="R228" i="1"/>
  <c r="R243" i="1"/>
  <c r="R178" i="1"/>
  <c r="R15" i="1"/>
  <c r="R191" i="1"/>
  <c r="R462" i="1"/>
  <c r="R140" i="1"/>
  <c r="R214" i="1"/>
  <c r="R154" i="1"/>
  <c r="R141" i="1"/>
  <c r="R159" i="1"/>
  <c r="E159" i="1" s="1"/>
  <c r="R165" i="1"/>
  <c r="R288" i="1"/>
  <c r="R527" i="1"/>
  <c r="R181" i="1"/>
  <c r="R479" i="1"/>
  <c r="R151" i="1"/>
  <c r="R448" i="1"/>
  <c r="R496" i="1"/>
  <c r="R88" i="1"/>
  <c r="R513" i="1"/>
  <c r="R379" i="1"/>
  <c r="R441" i="1"/>
  <c r="R170" i="1"/>
  <c r="R360" i="1"/>
  <c r="R343" i="1"/>
  <c r="R417" i="1"/>
  <c r="R44" i="1"/>
  <c r="R244" i="1"/>
  <c r="R117" i="1"/>
  <c r="R426" i="1"/>
  <c r="R531" i="1"/>
  <c r="R468" i="1"/>
  <c r="R185" i="1"/>
  <c r="R20" i="1"/>
  <c r="R192" i="1"/>
  <c r="R17" i="1"/>
  <c r="R316" i="1"/>
  <c r="R390" i="1"/>
  <c r="R239" i="1"/>
  <c r="R424" i="1"/>
  <c r="E424" i="1" s="1"/>
  <c r="R366" i="1"/>
  <c r="R167" i="1"/>
  <c r="R121" i="1"/>
  <c r="R570" i="1"/>
  <c r="R268" i="1"/>
  <c r="R529" i="1"/>
  <c r="E529" i="1" s="1"/>
  <c r="R508" i="1"/>
  <c r="R213" i="1"/>
  <c r="R475" i="1"/>
  <c r="R52" i="1"/>
  <c r="R334" i="1"/>
  <c r="R143" i="1"/>
  <c r="E143" i="1" s="1"/>
  <c r="R120" i="1"/>
  <c r="R432" i="1"/>
  <c r="R235" i="1"/>
  <c r="R297" i="1"/>
  <c r="R502" i="1"/>
  <c r="R413" i="1"/>
  <c r="E413" i="1" s="1"/>
  <c r="R541" i="1"/>
  <c r="R364" i="1"/>
  <c r="R48" i="1"/>
  <c r="R369" i="1"/>
  <c r="R416" i="1"/>
  <c r="R434" i="1"/>
  <c r="E434" i="1" s="1"/>
  <c r="R61" i="1"/>
  <c r="R317" i="1"/>
  <c r="R418" i="1"/>
  <c r="R565" i="1"/>
  <c r="R18" i="1"/>
  <c r="R147" i="1"/>
  <c r="E147" i="1" s="1"/>
  <c r="R300" i="1"/>
  <c r="R492" i="1"/>
  <c r="R558" i="1"/>
  <c r="R262" i="1"/>
  <c r="R329" i="1"/>
  <c r="R415" i="1"/>
  <c r="E415" i="1" s="1"/>
  <c r="R411" i="1"/>
  <c r="R58" i="1"/>
  <c r="R199" i="1"/>
  <c r="R32" i="1"/>
  <c r="R367" i="1"/>
  <c r="R453" i="1"/>
  <c r="E453" i="1" s="1"/>
  <c r="R474" i="1"/>
  <c r="R451" i="1"/>
  <c r="R436" i="1"/>
  <c r="R162" i="1"/>
  <c r="R314" i="1"/>
  <c r="R553" i="1"/>
  <c r="E553" i="1" s="1"/>
  <c r="R518" i="1"/>
  <c r="R276" i="1"/>
  <c r="R517" i="1"/>
  <c r="R150" i="1"/>
  <c r="R108" i="1"/>
  <c r="R387" i="1"/>
  <c r="R386" i="1"/>
  <c r="R90" i="1"/>
  <c r="R331" i="1"/>
  <c r="R560" i="1"/>
  <c r="R328" i="1"/>
  <c r="R568" i="1"/>
  <c r="E568" i="1" s="1"/>
  <c r="R335" i="1"/>
  <c r="R319" i="1"/>
  <c r="R511" i="1"/>
  <c r="R248" i="1"/>
  <c r="R83" i="1"/>
  <c r="R356" i="1"/>
  <c r="R460" i="1"/>
  <c r="R555" i="1"/>
  <c r="R73" i="1"/>
  <c r="R68" i="1"/>
  <c r="R362" i="1"/>
  <c r="R480" i="1"/>
  <c r="E480" i="1" s="1"/>
  <c r="R270" i="1"/>
  <c r="R74" i="1"/>
  <c r="R87" i="1"/>
  <c r="R400" i="1"/>
  <c r="R409" i="1"/>
  <c r="R301" i="1"/>
  <c r="E301" i="1" s="1"/>
  <c r="R458" i="1"/>
  <c r="R118" i="1"/>
  <c r="R138" i="1"/>
  <c r="R115" i="1"/>
  <c r="R296" i="1"/>
  <c r="R30" i="1"/>
  <c r="R488" i="1"/>
  <c r="R202" i="1"/>
  <c r="R70" i="1"/>
  <c r="R438" i="1"/>
  <c r="R294" i="1"/>
  <c r="R94" i="1"/>
  <c r="E94" i="1" s="1"/>
  <c r="R487" i="1"/>
  <c r="R33" i="1"/>
  <c r="R510" i="1"/>
  <c r="R129" i="1"/>
  <c r="R103" i="1"/>
  <c r="R433" i="1"/>
  <c r="E433" i="1" s="1"/>
  <c r="R348" i="1"/>
  <c r="R557" i="1"/>
  <c r="R111" i="1"/>
  <c r="R189" i="1"/>
  <c r="R443" i="1"/>
  <c r="R361" i="1"/>
  <c r="E361" i="1" s="1"/>
  <c r="R57" i="1"/>
  <c r="R207" i="1"/>
  <c r="R11" i="1"/>
  <c r="R524" i="1"/>
  <c r="R375" i="1"/>
  <c r="R345" i="1"/>
  <c r="E345" i="1" s="1"/>
  <c r="R437" i="1"/>
  <c r="R490" i="1"/>
  <c r="R358" i="1"/>
  <c r="R389" i="1"/>
  <c r="R105" i="1"/>
  <c r="R481" i="1"/>
  <c r="R258" i="1"/>
  <c r="R299" i="1"/>
  <c r="R286" i="1"/>
  <c r="R168" i="1"/>
  <c r="R327" i="1"/>
  <c r="R466" i="1"/>
  <c r="R91" i="1"/>
  <c r="R216" i="1"/>
  <c r="R544" i="1"/>
  <c r="R158" i="1"/>
  <c r="R368" i="1"/>
  <c r="R132" i="1"/>
  <c r="E132" i="1" s="1"/>
  <c r="R146" i="1"/>
  <c r="R10" i="1"/>
  <c r="R525" i="1"/>
  <c r="R285" i="1"/>
  <c r="R290" i="1"/>
  <c r="R381" i="1"/>
  <c r="E381" i="1" s="1"/>
  <c r="R97" i="1"/>
  <c r="R337" i="1"/>
  <c r="R153" i="1"/>
  <c r="R208" i="1"/>
  <c r="R561" i="1"/>
  <c r="R292" i="1"/>
  <c r="E292" i="1" s="1"/>
  <c r="R175" i="1"/>
  <c r="R372" i="1"/>
  <c r="R47" i="1"/>
  <c r="R486" i="1"/>
  <c r="R444" i="1"/>
  <c r="R546" i="1"/>
  <c r="E546" i="1" s="1"/>
  <c r="R219" i="1"/>
  <c r="R522" i="1"/>
  <c r="R135" i="1"/>
  <c r="R187" i="1"/>
  <c r="R22" i="1"/>
  <c r="R495" i="1"/>
  <c r="E495" i="1" s="1"/>
  <c r="R271" i="1"/>
  <c r="R62" i="1"/>
  <c r="R376" i="1"/>
  <c r="R198" i="1"/>
  <c r="R95" i="1"/>
  <c r="R149" i="1"/>
  <c r="E149" i="1" s="1"/>
  <c r="R406" i="1"/>
  <c r="R142" i="1"/>
  <c r="R552" i="1"/>
  <c r="R533" i="1"/>
  <c r="R449" i="1"/>
  <c r="R221" i="1"/>
  <c r="E221" i="1" s="1"/>
  <c r="R404" i="1"/>
  <c r="R425" i="1"/>
  <c r="R46" i="1"/>
  <c r="R564" i="1"/>
  <c r="R43" i="1"/>
  <c r="R93" i="1"/>
  <c r="E93" i="1" s="1"/>
  <c r="R341" i="1"/>
  <c r="R260" i="1"/>
  <c r="R53" i="1"/>
  <c r="R519" i="1"/>
  <c r="R263" i="1"/>
  <c r="R180" i="1"/>
  <c r="R526" i="1"/>
  <c r="R471" i="1"/>
  <c r="R306" i="1"/>
  <c r="R440" i="1"/>
  <c r="R291" i="1"/>
  <c r="R64" i="1"/>
  <c r="E64" i="1" s="1"/>
  <c r="R410" i="1"/>
  <c r="R315" i="1"/>
  <c r="R222" i="1"/>
  <c r="R324" i="1"/>
  <c r="R569" i="1"/>
  <c r="R139" i="1"/>
  <c r="E139" i="1" s="1"/>
  <c r="R172" i="1"/>
  <c r="R156" i="1"/>
  <c r="R281" i="1"/>
  <c r="R476" i="1"/>
  <c r="R465" i="1"/>
  <c r="R249" i="1"/>
  <c r="E249" i="1" s="1"/>
  <c r="R298" i="1"/>
  <c r="R234" i="1"/>
  <c r="R72" i="1"/>
  <c r="R380" i="1"/>
  <c r="R128" i="1"/>
  <c r="R211" i="1"/>
  <c r="E211" i="1" s="1"/>
  <c r="R161" i="1"/>
  <c r="R275" i="1"/>
  <c r="R450" i="1"/>
  <c r="R254" i="1"/>
  <c r="R251" i="1"/>
  <c r="R212" i="1"/>
  <c r="E212" i="1" s="1"/>
  <c r="AJ266" i="1"/>
  <c r="AJ370" i="1"/>
  <c r="AJ403" i="1"/>
  <c r="AJ540" i="1"/>
  <c r="AJ261" i="1"/>
  <c r="AJ313" i="1"/>
  <c r="AJ467" i="1"/>
  <c r="AJ86" i="1"/>
  <c r="AJ81" i="1"/>
  <c r="AJ422" i="1"/>
  <c r="AJ98" i="1"/>
  <c r="AJ455" i="1"/>
  <c r="AJ504" i="1"/>
  <c r="AJ459" i="1"/>
  <c r="AJ312" i="1"/>
  <c r="AJ538" i="1"/>
  <c r="AJ485" i="1"/>
  <c r="AJ16" i="1"/>
  <c r="E16" i="1" s="1"/>
  <c r="AJ420" i="1"/>
  <c r="AJ195" i="1"/>
  <c r="AJ528" i="1"/>
  <c r="AJ284" i="1"/>
  <c r="AJ96" i="1"/>
  <c r="AJ462" i="1"/>
  <c r="AJ295" i="1"/>
  <c r="AJ311" i="1"/>
  <c r="AJ133" i="1"/>
  <c r="AJ289" i="1"/>
  <c r="AJ77" i="1"/>
  <c r="AJ431" i="1"/>
  <c r="E431" i="1" s="1"/>
  <c r="AJ247" i="1"/>
  <c r="AJ85" i="1"/>
  <c r="AJ19" i="1"/>
  <c r="AJ303" i="1"/>
  <c r="AJ507" i="1"/>
  <c r="AJ126" i="1"/>
  <c r="AJ75" i="1"/>
  <c r="AJ542" i="1"/>
  <c r="AJ54" i="1"/>
  <c r="AJ501" i="1"/>
  <c r="AJ373" i="1"/>
  <c r="AJ257" i="1"/>
  <c r="AJ310" i="1"/>
  <c r="AJ267" i="1"/>
  <c r="AJ346" i="1"/>
  <c r="AJ405" i="1"/>
  <c r="AJ407" i="1"/>
  <c r="AJ339" i="1"/>
  <c r="E339" i="1" s="1"/>
  <c r="AJ155" i="1"/>
  <c r="AJ401" i="1"/>
  <c r="AJ494" i="1"/>
  <c r="AJ253" i="1"/>
  <c r="AJ309" i="1"/>
  <c r="AJ473" i="1"/>
  <c r="AJ512" i="1"/>
  <c r="AJ509" i="1"/>
  <c r="AJ107" i="1"/>
  <c r="AJ31" i="1"/>
  <c r="AJ12" i="1"/>
  <c r="AJ336" i="1"/>
  <c r="AJ163" i="1"/>
  <c r="AJ363" i="1"/>
  <c r="AJ160" i="1"/>
  <c r="AJ442" i="1"/>
  <c r="AJ302" i="1"/>
  <c r="AJ8" i="1"/>
  <c r="AJ566" i="1"/>
  <c r="AJ137" i="1"/>
  <c r="AJ429" i="1"/>
  <c r="AJ215" i="1"/>
  <c r="AJ229" i="1"/>
  <c r="AJ265" i="1"/>
  <c r="AJ461" i="1"/>
  <c r="AJ136" i="1"/>
  <c r="AJ278" i="1"/>
  <c r="AJ92" i="1"/>
  <c r="AJ535" i="1"/>
  <c r="AJ338" i="1"/>
  <c r="AJ506" i="1"/>
  <c r="AJ66" i="1"/>
  <c r="AJ188" i="1"/>
  <c r="AJ131" i="1"/>
  <c r="AJ402" i="1"/>
  <c r="AJ223" i="1"/>
  <c r="AJ184" i="1"/>
  <c r="AJ388" i="1"/>
  <c r="AJ548" i="1"/>
  <c r="AJ398" i="1"/>
  <c r="AJ217" i="1"/>
  <c r="AJ384" i="1"/>
  <c r="AJ393" i="1"/>
  <c r="AJ109" i="1"/>
  <c r="AJ434" i="1"/>
  <c r="AJ378" i="1"/>
  <c r="AJ423" i="1"/>
  <c r="AJ280" i="1"/>
  <c r="E280" i="1" s="1"/>
  <c r="AJ173" i="1"/>
  <c r="AJ84" i="1"/>
  <c r="AJ38" i="1"/>
  <c r="AJ106" i="1"/>
  <c r="AJ110" i="1"/>
  <c r="AJ359" i="1"/>
  <c r="AJ515" i="1"/>
  <c r="AJ305" i="1"/>
  <c r="AJ322" i="1"/>
  <c r="AJ562" i="1"/>
  <c r="AJ484" i="1"/>
  <c r="AJ426" i="1"/>
  <c r="AJ183" i="1"/>
  <c r="AJ457" i="1"/>
  <c r="AJ351" i="1"/>
  <c r="AJ203" i="1"/>
  <c r="AJ240" i="1"/>
  <c r="AJ238" i="1"/>
  <c r="E238" i="1" s="1"/>
  <c r="AJ119" i="1"/>
  <c r="AJ537" i="1"/>
  <c r="AJ23" i="1"/>
  <c r="AJ104" i="1"/>
  <c r="AJ503" i="1"/>
  <c r="AJ391" i="1"/>
  <c r="E391" i="1" s="1"/>
  <c r="AJ321" i="1"/>
  <c r="AJ497" i="1"/>
  <c r="AJ491" i="1"/>
  <c r="AJ385" i="1"/>
  <c r="AJ37" i="1"/>
  <c r="AJ430" i="1"/>
  <c r="E430" i="1" s="1"/>
  <c r="AJ452" i="1"/>
  <c r="AJ69" i="1"/>
  <c r="AJ559" i="1"/>
  <c r="AJ45" i="1"/>
  <c r="AJ571" i="1"/>
  <c r="AJ226" i="1"/>
  <c r="E226" i="1" s="1"/>
  <c r="AJ164" i="1"/>
  <c r="AJ396" i="1"/>
  <c r="AJ543" i="1"/>
  <c r="AJ130" i="1"/>
  <c r="AJ28" i="1"/>
  <c r="AJ408" i="1"/>
  <c r="AJ354" i="1"/>
  <c r="AJ36" i="1"/>
  <c r="AJ287" i="1"/>
  <c r="AJ333" i="1"/>
  <c r="AJ25" i="1"/>
  <c r="AJ171" i="1"/>
  <c r="AJ206" i="1"/>
  <c r="AJ242" i="1"/>
  <c r="AJ252" i="1"/>
  <c r="AJ210" i="1"/>
  <c r="AJ539" i="1"/>
  <c r="AJ318" i="1"/>
  <c r="AJ547" i="1"/>
  <c r="AJ464" i="1"/>
  <c r="AJ10" i="1"/>
  <c r="AJ59" i="1"/>
  <c r="AJ26" i="1"/>
  <c r="AJ262" i="1"/>
  <c r="E262" i="1" s="1"/>
  <c r="AJ225" i="1"/>
  <c r="AJ283" i="1"/>
  <c r="AJ51" i="1"/>
  <c r="AJ82" i="1"/>
  <c r="AJ342" i="1"/>
  <c r="AJ112" i="1"/>
  <c r="E112" i="1" s="1"/>
  <c r="AJ67" i="1"/>
  <c r="AJ493" i="1"/>
  <c r="AJ196" i="1"/>
  <c r="AJ209" i="1"/>
  <c r="AJ228" i="1"/>
  <c r="AJ243" i="1"/>
  <c r="E243" i="1" s="1"/>
  <c r="AJ178" i="1"/>
  <c r="AJ288" i="1"/>
  <c r="AJ527" i="1"/>
  <c r="AJ181" i="1"/>
  <c r="AJ479" i="1"/>
  <c r="AJ151" i="1"/>
  <c r="AJ448" i="1"/>
  <c r="AJ496" i="1"/>
  <c r="AJ88" i="1"/>
  <c r="AJ513" i="1"/>
  <c r="AJ379" i="1"/>
  <c r="AJ441" i="1"/>
  <c r="E441" i="1" s="1"/>
  <c r="AJ170" i="1"/>
  <c r="AJ360" i="1"/>
  <c r="AJ343" i="1"/>
  <c r="AJ417" i="1"/>
  <c r="AJ44" i="1"/>
  <c r="AJ244" i="1"/>
  <c r="E244" i="1" s="1"/>
  <c r="AJ117" i="1"/>
  <c r="AJ377" i="1"/>
  <c r="AJ15" i="1"/>
  <c r="AJ483" i="1"/>
  <c r="AJ185" i="1"/>
  <c r="AJ191" i="1"/>
  <c r="E191" i="1" s="1"/>
  <c r="AJ140" i="1"/>
  <c r="AJ214" i="1"/>
  <c r="AJ154" i="1"/>
  <c r="AJ141" i="1"/>
  <c r="AJ531" i="1"/>
  <c r="AJ468" i="1"/>
  <c r="AJ424" i="1"/>
  <c r="AJ366" i="1"/>
  <c r="AJ167" i="1"/>
  <c r="AJ121" i="1"/>
  <c r="AJ570" i="1"/>
  <c r="AJ268" i="1"/>
  <c r="E268" i="1" s="1"/>
  <c r="AJ529" i="1"/>
  <c r="AJ52" i="1"/>
  <c r="AJ334" i="1"/>
  <c r="AJ143" i="1"/>
  <c r="AJ411" i="1"/>
  <c r="AJ120" i="1"/>
  <c r="AJ432" i="1"/>
  <c r="AJ235" i="1"/>
  <c r="AJ297" i="1"/>
  <c r="AJ502" i="1"/>
  <c r="AJ413" i="1"/>
  <c r="AJ541" i="1"/>
  <c r="AJ364" i="1"/>
  <c r="AJ48" i="1"/>
  <c r="AJ369" i="1"/>
  <c r="AJ416" i="1"/>
  <c r="AJ269" i="1"/>
  <c r="AJ20" i="1"/>
  <c r="E20" i="1" s="1"/>
  <c r="AJ192" i="1"/>
  <c r="AJ17" i="1"/>
  <c r="AJ316" i="1"/>
  <c r="AJ390" i="1"/>
  <c r="AJ61" i="1"/>
  <c r="AJ239" i="1"/>
  <c r="E239" i="1" s="1"/>
  <c r="AJ157" i="1"/>
  <c r="AJ317" i="1"/>
  <c r="AJ508" i="1"/>
  <c r="AJ213" i="1"/>
  <c r="AJ475" i="1"/>
  <c r="AJ418" i="1"/>
  <c r="E418" i="1" s="1"/>
  <c r="AJ147" i="1"/>
  <c r="AJ492" i="1"/>
  <c r="AJ469" i="1"/>
  <c r="AJ505" i="1"/>
  <c r="AJ127" i="1"/>
  <c r="AJ232" i="1"/>
  <c r="E232" i="1" s="1"/>
  <c r="AJ277" i="1"/>
  <c r="AJ63" i="1"/>
  <c r="AJ102" i="1"/>
  <c r="AJ563" i="1"/>
  <c r="AJ186" i="1"/>
  <c r="AJ134" i="1"/>
  <c r="E134" i="1" s="1"/>
  <c r="AJ382" i="1"/>
  <c r="AJ374" i="1"/>
  <c r="AJ58" i="1"/>
  <c r="AJ199" i="1"/>
  <c r="AJ32" i="1"/>
  <c r="AJ367" i="1"/>
  <c r="E367" i="1" s="1"/>
  <c r="AJ453" i="1"/>
  <c r="AJ474" i="1"/>
  <c r="AJ451" i="1"/>
  <c r="AJ436" i="1"/>
  <c r="AJ162" i="1"/>
  <c r="AJ314" i="1"/>
  <c r="AJ553" i="1"/>
  <c r="AJ518" i="1"/>
  <c r="AJ276" i="1"/>
  <c r="AJ517" i="1"/>
  <c r="AJ150" i="1"/>
  <c r="AJ108" i="1"/>
  <c r="E108" i="1" s="1"/>
  <c r="AJ387" i="1"/>
  <c r="AJ386" i="1"/>
  <c r="AJ90" i="1"/>
  <c r="AJ153" i="1"/>
  <c r="AJ560" i="1"/>
  <c r="AJ328" i="1"/>
  <c r="E328" i="1" s="1"/>
  <c r="AJ159" i="1"/>
  <c r="AJ415" i="1"/>
  <c r="AJ511" i="1"/>
  <c r="AJ248" i="1"/>
  <c r="AJ83" i="1"/>
  <c r="AJ356" i="1"/>
  <c r="E356" i="1" s="1"/>
  <c r="AJ211" i="1"/>
  <c r="AJ460" i="1"/>
  <c r="AJ555" i="1"/>
  <c r="AJ73" i="1"/>
  <c r="AJ68" i="1"/>
  <c r="AJ362" i="1"/>
  <c r="E362" i="1" s="1"/>
  <c r="AJ161" i="1"/>
  <c r="AJ270" i="1"/>
  <c r="AJ74" i="1"/>
  <c r="AJ87" i="1"/>
  <c r="AJ400" i="1"/>
  <c r="AJ409" i="1"/>
  <c r="E409" i="1" s="1"/>
  <c r="AJ301" i="1"/>
  <c r="AJ458" i="1"/>
  <c r="AJ118" i="1"/>
  <c r="AJ138" i="1"/>
  <c r="AJ115" i="1"/>
  <c r="AJ296" i="1"/>
  <c r="E296" i="1" s="1"/>
  <c r="AJ30" i="1"/>
  <c r="AJ488" i="1"/>
  <c r="AJ202" i="1"/>
  <c r="AJ70" i="1"/>
  <c r="AJ438" i="1"/>
  <c r="AJ294" i="1"/>
  <c r="E294" i="1" s="1"/>
  <c r="AJ94" i="1"/>
  <c r="AJ487" i="1"/>
  <c r="AJ33" i="1"/>
  <c r="AJ510" i="1"/>
  <c r="AJ129" i="1"/>
  <c r="AJ103" i="1"/>
  <c r="E103" i="1" s="1"/>
  <c r="AJ433" i="1"/>
  <c r="AJ348" i="1"/>
  <c r="AJ557" i="1"/>
  <c r="AJ111" i="1"/>
  <c r="AJ189" i="1"/>
  <c r="AJ443" i="1"/>
  <c r="AJ361" i="1"/>
  <c r="AJ57" i="1"/>
  <c r="AJ207" i="1"/>
  <c r="AJ11" i="1"/>
  <c r="AJ524" i="1"/>
  <c r="AJ375" i="1"/>
  <c r="E375" i="1" s="1"/>
  <c r="AJ565" i="1"/>
  <c r="AJ300" i="1"/>
  <c r="AJ568" i="1"/>
  <c r="AJ250" i="1"/>
  <c r="AJ335" i="1"/>
  <c r="AJ319" i="1"/>
  <c r="E319" i="1" s="1"/>
  <c r="AJ437" i="1"/>
  <c r="AJ490" i="1"/>
  <c r="AJ358" i="1"/>
  <c r="AJ389" i="1"/>
  <c r="AJ105" i="1"/>
  <c r="AJ481" i="1"/>
  <c r="E481" i="1" s="1"/>
  <c r="AJ258" i="1"/>
  <c r="AJ299" i="1"/>
  <c r="AJ286" i="1"/>
  <c r="AJ168" i="1"/>
  <c r="AJ327" i="1"/>
  <c r="AJ466" i="1"/>
  <c r="E466" i="1" s="1"/>
  <c r="AJ91" i="1"/>
  <c r="AJ216" i="1"/>
  <c r="AJ544" i="1"/>
  <c r="AJ158" i="1"/>
  <c r="E158" i="1" s="1"/>
  <c r="AJ412" i="1"/>
  <c r="AJ368" i="1"/>
  <c r="E368" i="1" s="1"/>
  <c r="AJ320" i="1"/>
  <c r="AJ132" i="1"/>
  <c r="AJ146" i="1"/>
  <c r="AJ329" i="1"/>
  <c r="AJ345" i="1"/>
  <c r="AJ285" i="1"/>
  <c r="AJ290" i="1"/>
  <c r="AJ381" i="1"/>
  <c r="AJ97" i="1"/>
  <c r="AJ337" i="1"/>
  <c r="AJ208" i="1"/>
  <c r="AJ561" i="1"/>
  <c r="E561" i="1" s="1"/>
  <c r="AJ292" i="1"/>
  <c r="AJ175" i="1"/>
  <c r="AJ372" i="1"/>
  <c r="AJ331" i="1"/>
  <c r="AJ47" i="1"/>
  <c r="AJ486" i="1"/>
  <c r="E486" i="1" s="1"/>
  <c r="AJ444" i="1"/>
  <c r="AJ546" i="1"/>
  <c r="AJ219" i="1"/>
  <c r="AJ522" i="1"/>
  <c r="AJ135" i="1"/>
  <c r="AJ187" i="1"/>
  <c r="E187" i="1" s="1"/>
  <c r="AJ22" i="1"/>
  <c r="AJ495" i="1"/>
  <c r="AJ271" i="1"/>
  <c r="AJ62" i="1"/>
  <c r="AJ376" i="1"/>
  <c r="AJ198" i="1"/>
  <c r="E198" i="1" s="1"/>
  <c r="AJ95" i="1"/>
  <c r="AJ149" i="1"/>
  <c r="AJ406" i="1"/>
  <c r="AJ142" i="1"/>
  <c r="AJ552" i="1"/>
  <c r="AJ533" i="1"/>
  <c r="E533" i="1" s="1"/>
  <c r="AJ449" i="1"/>
  <c r="AJ221" i="1"/>
  <c r="AJ404" i="1"/>
  <c r="AJ425" i="1"/>
  <c r="AJ46" i="1"/>
  <c r="AJ564" i="1"/>
  <c r="AJ43" i="1"/>
  <c r="AJ93" i="1"/>
  <c r="AJ341" i="1"/>
  <c r="AJ260" i="1"/>
  <c r="AJ53" i="1"/>
  <c r="AJ519" i="1"/>
  <c r="E519" i="1" s="1"/>
  <c r="AJ263" i="1"/>
  <c r="AJ180" i="1"/>
  <c r="AJ18" i="1"/>
  <c r="AJ558" i="1"/>
  <c r="AJ525" i="1"/>
  <c r="AJ410" i="1"/>
  <c r="E410" i="1" s="1"/>
  <c r="AJ315" i="1"/>
  <c r="AJ222" i="1"/>
  <c r="AJ324" i="1"/>
  <c r="AJ569" i="1"/>
  <c r="AJ139" i="1"/>
  <c r="AJ172" i="1"/>
  <c r="E172" i="1" s="1"/>
  <c r="AJ156" i="1"/>
  <c r="AJ281" i="1"/>
  <c r="AJ476" i="1"/>
  <c r="AJ465" i="1"/>
  <c r="AJ249" i="1"/>
  <c r="AJ298" i="1"/>
  <c r="E298" i="1" s="1"/>
  <c r="AJ234" i="1"/>
  <c r="AJ72" i="1"/>
  <c r="AJ380" i="1"/>
  <c r="AJ128" i="1"/>
  <c r="AJ480" i="1"/>
  <c r="AJ275" i="1"/>
  <c r="E275" i="1" s="1"/>
  <c r="AJ450" i="1"/>
  <c r="AJ254" i="1"/>
  <c r="AJ251" i="1"/>
  <c r="AJ212" i="1"/>
  <c r="AJ499" i="1"/>
  <c r="R445" i="1"/>
  <c r="E445" i="1" s="1"/>
  <c r="AJ445" i="1"/>
  <c r="R516" i="1"/>
  <c r="AJ516" i="1"/>
  <c r="R179" i="1"/>
  <c r="AJ179" i="1"/>
  <c r="R304" i="1"/>
  <c r="E304" i="1" s="1"/>
  <c r="AJ304" i="1"/>
  <c r="R392" i="1"/>
  <c r="AJ392" i="1"/>
  <c r="R478" i="1"/>
  <c r="AJ478" i="1"/>
  <c r="R204" i="1"/>
  <c r="E204" i="1" s="1"/>
  <c r="AJ204" i="1"/>
  <c r="R498" i="1"/>
  <c r="AJ498" i="1"/>
  <c r="R190" i="1"/>
  <c r="AJ190" i="1"/>
  <c r="R79" i="1"/>
  <c r="E79" i="1" s="1"/>
  <c r="AJ79" i="1"/>
  <c r="R293" i="1"/>
  <c r="AJ293" i="1"/>
  <c r="R307" i="1"/>
  <c r="AJ307" i="1"/>
  <c r="R532" i="1"/>
  <c r="E532" i="1" s="1"/>
  <c r="AJ532" i="1"/>
  <c r="R241" i="1"/>
  <c r="E241" i="1" s="1"/>
  <c r="AJ55" i="1"/>
  <c r="AJ182" i="1"/>
  <c r="E182" i="1" s="1"/>
  <c r="AJ330" i="1"/>
  <c r="AJ264" i="1"/>
  <c r="AJ56" i="1"/>
  <c r="AJ419" i="1"/>
  <c r="R412" i="1"/>
  <c r="R200" i="1"/>
  <c r="E200" i="1" s="1"/>
  <c r="R24" i="1"/>
  <c r="R125" i="1"/>
  <c r="R233" i="1"/>
  <c r="E233" i="1" s="1"/>
  <c r="R374" i="1"/>
  <c r="E374" i="1" s="1"/>
  <c r="R186" i="1"/>
  <c r="E186" i="1" s="1"/>
  <c r="R63" i="1"/>
  <c r="R127" i="1"/>
  <c r="AJ306" i="1"/>
  <c r="R237" i="1"/>
  <c r="AJ237" i="1"/>
  <c r="E237" i="1" s="1"/>
  <c r="R320" i="1"/>
  <c r="R55" i="1"/>
  <c r="R182" i="1"/>
  <c r="R330" i="1"/>
  <c r="E330" i="1" s="1"/>
  <c r="R264" i="1"/>
  <c r="R56" i="1"/>
  <c r="R419" i="1"/>
  <c r="AJ165" i="1"/>
  <c r="AJ64" i="1"/>
  <c r="R134" i="1"/>
  <c r="R102" i="1"/>
  <c r="R232" i="1"/>
  <c r="R250" i="1"/>
  <c r="AJ440" i="1"/>
  <c r="R34" i="1"/>
  <c r="R282" i="1"/>
  <c r="AJ526" i="1"/>
  <c r="R469" i="1"/>
  <c r="E469" i="1" s="1"/>
  <c r="R124" i="1"/>
  <c r="AJ124" i="1"/>
  <c r="R550" i="1"/>
  <c r="AJ550" i="1"/>
  <c r="E550" i="1" s="1"/>
  <c r="R255" i="1"/>
  <c r="AJ255" i="1"/>
  <c r="R259" i="1"/>
  <c r="AJ259" i="1"/>
  <c r="R9" i="1"/>
  <c r="AJ9" i="1"/>
  <c r="E9" i="1" s="1"/>
  <c r="R99" i="1"/>
  <c r="AJ99" i="1"/>
  <c r="E99" i="1" s="1"/>
  <c r="R456" i="1"/>
  <c r="AJ456" i="1"/>
  <c r="E456" i="1" s="1"/>
  <c r="R60" i="1"/>
  <c r="AJ60" i="1"/>
  <c r="E397" i="1"/>
  <c r="R397" i="1"/>
  <c r="AJ397" i="1"/>
  <c r="R123" i="1"/>
  <c r="E123" i="1" s="1"/>
  <c r="AJ123" i="1"/>
  <c r="R78" i="1"/>
  <c r="AJ78" i="1"/>
  <c r="R144" i="1"/>
  <c r="AJ144" i="1"/>
  <c r="R521" i="1"/>
  <c r="E521" i="1" s="1"/>
  <c r="AJ521" i="1"/>
  <c r="R347" i="1"/>
  <c r="AJ347" i="1"/>
  <c r="R477" i="1"/>
  <c r="AJ477" i="1"/>
  <c r="AJ122" i="1"/>
  <c r="E122" i="1" s="1"/>
  <c r="AJ148" i="1"/>
  <c r="AJ447" i="1"/>
  <c r="AJ65" i="1"/>
  <c r="AJ76" i="1"/>
  <c r="E76" i="1" s="1"/>
  <c r="AJ394" i="1"/>
  <c r="AJ7" i="1"/>
  <c r="E7" i="1" s="1"/>
  <c r="AJ227" i="1"/>
  <c r="AJ463" i="1"/>
  <c r="AJ353" i="1"/>
  <c r="AJ549" i="1"/>
  <c r="AJ27" i="1"/>
  <c r="AJ39" i="1"/>
  <c r="AJ383" i="1"/>
  <c r="AJ236" i="1"/>
  <c r="AJ205" i="1"/>
  <c r="E205" i="1" s="1"/>
  <c r="AJ514" i="1"/>
  <c r="E514" i="1" s="1"/>
  <c r="AJ272" i="1"/>
  <c r="AJ530" i="1"/>
  <c r="E530" i="1" s="1"/>
  <c r="AJ176" i="1"/>
  <c r="AJ349" i="1"/>
  <c r="AJ428" i="1"/>
  <c r="AJ435" i="1"/>
  <c r="E435" i="1" s="1"/>
  <c r="AJ218" i="1"/>
  <c r="AJ152" i="1"/>
  <c r="E152" i="1" s="1"/>
  <c r="AJ350" i="1"/>
  <c r="AJ35" i="1"/>
  <c r="AJ177" i="1"/>
  <c r="AJ197" i="1"/>
  <c r="AJ567" i="1"/>
  <c r="AJ201" i="1"/>
  <c r="E201" i="1" s="1"/>
  <c r="AJ41" i="1"/>
  <c r="AJ534" i="1"/>
  <c r="AJ273" i="1"/>
  <c r="E273" i="1" s="1"/>
  <c r="R382" i="1"/>
  <c r="R563" i="1"/>
  <c r="R277" i="1"/>
  <c r="E277" i="1" s="1"/>
  <c r="R505" i="1"/>
  <c r="AJ291" i="1"/>
  <c r="AJ471" i="1"/>
  <c r="X266" i="1"/>
  <c r="X414" i="1"/>
  <c r="X194" i="1"/>
  <c r="X403" i="1"/>
  <c r="X171" i="1"/>
  <c r="X261" i="1"/>
  <c r="X206" i="1"/>
  <c r="X242" i="1"/>
  <c r="X322" i="1"/>
  <c r="X188" i="1"/>
  <c r="X223" i="1"/>
  <c r="X210" i="1"/>
  <c r="X184" i="1"/>
  <c r="X539" i="1"/>
  <c r="X388" i="1"/>
  <c r="X548" i="1"/>
  <c r="X377" i="1"/>
  <c r="X217" i="1"/>
  <c r="X384" i="1"/>
  <c r="X378" i="1"/>
  <c r="X109" i="1"/>
  <c r="X464" i="1"/>
  <c r="X245" i="1"/>
  <c r="X457" i="1"/>
  <c r="X10" i="1"/>
  <c r="X59" i="1"/>
  <c r="X15" i="1"/>
  <c r="E15" i="1" s="1"/>
  <c r="X483" i="1"/>
  <c r="X239" i="1"/>
  <c r="X157" i="1"/>
  <c r="X262" i="1"/>
  <c r="X225" i="1"/>
  <c r="X191" i="1"/>
  <c r="X295" i="1"/>
  <c r="X311" i="1"/>
  <c r="X540" i="1"/>
  <c r="X357" i="1"/>
  <c r="X313" i="1"/>
  <c r="X467" i="1"/>
  <c r="X226" i="1"/>
  <c r="X86" i="1"/>
  <c r="X164" i="1"/>
  <c r="X396" i="1"/>
  <c r="X318" i="1"/>
  <c r="X562" i="1"/>
  <c r="X434" i="1"/>
  <c r="X543" i="1"/>
  <c r="X169" i="1"/>
  <c r="X126" i="1"/>
  <c r="X454" i="1"/>
  <c r="X133" i="1"/>
  <c r="X247" i="1"/>
  <c r="X81" i="1"/>
  <c r="X422" i="1"/>
  <c r="X42" i="1"/>
  <c r="X473" i="1"/>
  <c r="X512" i="1"/>
  <c r="X274" i="1"/>
  <c r="X75" i="1"/>
  <c r="X100" i="1"/>
  <c r="X107" i="1"/>
  <c r="X352" i="1"/>
  <c r="X12" i="1"/>
  <c r="X542" i="1"/>
  <c r="X77" i="1"/>
  <c r="X54" i="1"/>
  <c r="X373" i="1"/>
  <c r="X257" i="1"/>
  <c r="X310" i="1"/>
  <c r="X267" i="1"/>
  <c r="X431" i="1"/>
  <c r="X346" i="1"/>
  <c r="X407" i="1"/>
  <c r="X85" i="1"/>
  <c r="X19" i="1"/>
  <c r="E19" i="1" s="1"/>
  <c r="X253" i="1"/>
  <c r="X303" i="1"/>
  <c r="X507" i="1"/>
  <c r="X423" i="1"/>
  <c r="X547" i="1"/>
  <c r="X269" i="1"/>
  <c r="X183" i="1"/>
  <c r="X408" i="1"/>
  <c r="X92" i="1"/>
  <c r="X535" i="1"/>
  <c r="X338" i="1"/>
  <c r="X536" i="1"/>
  <c r="X336" i="1"/>
  <c r="X163" i="1"/>
  <c r="X501" i="1"/>
  <c r="X405" i="1"/>
  <c r="X339" i="1"/>
  <c r="X160" i="1"/>
  <c r="X155" i="1"/>
  <c r="X401" i="1"/>
  <c r="X494" i="1"/>
  <c r="X566" i="1"/>
  <c r="X309" i="1"/>
  <c r="X484" i="1"/>
  <c r="E484" i="1" s="1"/>
  <c r="X426" i="1"/>
  <c r="X363" i="1"/>
  <c r="X8" i="1"/>
  <c r="X229" i="1"/>
  <c r="X459" i="1"/>
  <c r="X461" i="1"/>
  <c r="E461" i="1" s="1"/>
  <c r="X312" i="1"/>
  <c r="X192" i="1"/>
  <c r="X17" i="1"/>
  <c r="X316" i="1"/>
  <c r="X390" i="1"/>
  <c r="X429" i="1"/>
  <c r="X531" i="1"/>
  <c r="X468" i="1"/>
  <c r="X278" i="1"/>
  <c r="X20" i="1"/>
  <c r="X538" i="1"/>
  <c r="X16" i="1"/>
  <c r="X195" i="1"/>
  <c r="X284" i="1"/>
  <c r="X462" i="1"/>
  <c r="X418" i="1"/>
  <c r="X140" i="1"/>
  <c r="X565" i="1"/>
  <c r="E565" i="1" s="1"/>
  <c r="X214" i="1"/>
  <c r="X18" i="1"/>
  <c r="X154" i="1"/>
  <c r="X147" i="1"/>
  <c r="X141" i="1"/>
  <c r="X300" i="1"/>
  <c r="E300" i="1" s="1"/>
  <c r="X159" i="1"/>
  <c r="X492" i="1"/>
  <c r="X165" i="1"/>
  <c r="X558" i="1"/>
  <c r="X228" i="1"/>
  <c r="X508" i="1"/>
  <c r="E508" i="1" s="1"/>
  <c r="X243" i="1"/>
  <c r="X213" i="1"/>
  <c r="X178" i="1"/>
  <c r="X475" i="1"/>
  <c r="E475" i="1" s="1"/>
  <c r="X66" i="1"/>
  <c r="X523" i="1"/>
  <c r="X131" i="1"/>
  <c r="X442" i="1"/>
  <c r="X137" i="1"/>
  <c r="X98" i="1"/>
  <c r="X504" i="1"/>
  <c r="X280" i="1"/>
  <c r="X173" i="1"/>
  <c r="X84" i="1"/>
  <c r="X38" i="1"/>
  <c r="X106" i="1"/>
  <c r="X215" i="1"/>
  <c r="X455" i="1"/>
  <c r="X136" i="1"/>
  <c r="X252" i="1"/>
  <c r="X506" i="1"/>
  <c r="X402" i="1"/>
  <c r="X398" i="1"/>
  <c r="X302" i="1"/>
  <c r="X354" i="1"/>
  <c r="X61" i="1"/>
  <c r="X317" i="1"/>
  <c r="E317" i="1" s="1"/>
  <c r="X430" i="1"/>
  <c r="X69" i="1"/>
  <c r="X130" i="1"/>
  <c r="X110" i="1"/>
  <c r="X485" i="1"/>
  <c r="X305" i="1"/>
  <c r="X96" i="1"/>
  <c r="X203" i="1"/>
  <c r="X238" i="1"/>
  <c r="X537" i="1"/>
  <c r="X104" i="1"/>
  <c r="X391" i="1"/>
  <c r="X497" i="1"/>
  <c r="X385" i="1"/>
  <c r="X209" i="1"/>
  <c r="E209" i="1" s="1"/>
  <c r="X525" i="1"/>
  <c r="X568" i="1"/>
  <c r="X469" i="1"/>
  <c r="X471" i="1"/>
  <c r="X306" i="1"/>
  <c r="X440" i="1"/>
  <c r="X291" i="1"/>
  <c r="X505" i="1"/>
  <c r="X127" i="1"/>
  <c r="X232" i="1"/>
  <c r="X277" i="1"/>
  <c r="X63" i="1"/>
  <c r="E63" i="1" s="1"/>
  <c r="X102" i="1"/>
  <c r="X563" i="1"/>
  <c r="X186" i="1"/>
  <c r="X134" i="1"/>
  <c r="X382" i="1"/>
  <c r="X374" i="1"/>
  <c r="X335" i="1"/>
  <c r="X64" i="1"/>
  <c r="X319" i="1"/>
  <c r="X26" i="1"/>
  <c r="X283" i="1"/>
  <c r="X51" i="1"/>
  <c r="E51" i="1" s="1"/>
  <c r="X82" i="1"/>
  <c r="X342" i="1"/>
  <c r="X112" i="1"/>
  <c r="X393" i="1"/>
  <c r="X265" i="1"/>
  <c r="X28" i="1"/>
  <c r="X359" i="1"/>
  <c r="X420" i="1"/>
  <c r="X37" i="1"/>
  <c r="X452" i="1"/>
  <c r="X559" i="1"/>
  <c r="X288" i="1"/>
  <c r="E288" i="1" s="1"/>
  <c r="X527" i="1"/>
  <c r="X181" i="1"/>
  <c r="X479" i="1"/>
  <c r="X411" i="1"/>
  <c r="X151" i="1"/>
  <c r="X448" i="1"/>
  <c r="E448" i="1" s="1"/>
  <c r="X496" i="1"/>
  <c r="X88" i="1"/>
  <c r="X513" i="1"/>
  <c r="X379" i="1"/>
  <c r="X441" i="1"/>
  <c r="X170" i="1"/>
  <c r="E170" i="1" s="1"/>
  <c r="X360" i="1"/>
  <c r="X343" i="1"/>
  <c r="X417" i="1"/>
  <c r="E417" i="1" s="1"/>
  <c r="X44" i="1"/>
  <c r="X185" i="1"/>
  <c r="X351" i="1"/>
  <c r="X240" i="1"/>
  <c r="X119" i="1"/>
  <c r="X23" i="1"/>
  <c r="X503" i="1"/>
  <c r="X321" i="1"/>
  <c r="X491" i="1"/>
  <c r="E491" i="1" s="1"/>
  <c r="X345" i="1"/>
  <c r="X415" i="1"/>
  <c r="X526" i="1"/>
  <c r="X34" i="1"/>
  <c r="X241" i="1"/>
  <c r="X282" i="1"/>
  <c r="E282" i="1" s="1"/>
  <c r="X146" i="1"/>
  <c r="X132" i="1"/>
  <c r="X480" i="1"/>
  <c r="X368" i="1"/>
  <c r="X158" i="1"/>
  <c r="X544" i="1"/>
  <c r="X216" i="1"/>
  <c r="X91" i="1"/>
  <c r="X466" i="1"/>
  <c r="X327" i="1"/>
  <c r="X168" i="1"/>
  <c r="X286" i="1"/>
  <c r="X299" i="1"/>
  <c r="E299" i="1" s="1"/>
  <c r="X258" i="1"/>
  <c r="X481" i="1"/>
  <c r="X105" i="1"/>
  <c r="X389" i="1"/>
  <c r="E389" i="1" s="1"/>
  <c r="X358" i="1"/>
  <c r="X490" i="1"/>
  <c r="X437" i="1"/>
  <c r="X244" i="1"/>
  <c r="X196" i="1"/>
  <c r="X528" i="1"/>
  <c r="X375" i="1"/>
  <c r="X524" i="1"/>
  <c r="E263" i="1"/>
  <c r="X11" i="1"/>
  <c r="X207" i="1"/>
  <c r="E207" i="1" s="1"/>
  <c r="X57" i="1"/>
  <c r="X361" i="1"/>
  <c r="X443" i="1"/>
  <c r="X189" i="1"/>
  <c r="E189" i="1" s="1"/>
  <c r="X111" i="1"/>
  <c r="X557" i="1"/>
  <c r="E557" i="1" s="1"/>
  <c r="X348" i="1"/>
  <c r="X433" i="1"/>
  <c r="X103" i="1"/>
  <c r="X129" i="1"/>
  <c r="X510" i="1"/>
  <c r="X33" i="1"/>
  <c r="E33" i="1" s="1"/>
  <c r="X487" i="1"/>
  <c r="X94" i="1"/>
  <c r="X294" i="1"/>
  <c r="X438" i="1"/>
  <c r="X70" i="1"/>
  <c r="X202" i="1"/>
  <c r="E202" i="1" s="1"/>
  <c r="X488" i="1"/>
  <c r="X30" i="1"/>
  <c r="X296" i="1"/>
  <c r="X115" i="1"/>
  <c r="X138" i="1"/>
  <c r="X118" i="1"/>
  <c r="X458" i="1"/>
  <c r="X301" i="1"/>
  <c r="X409" i="1"/>
  <c r="X400" i="1"/>
  <c r="X87" i="1"/>
  <c r="X74" i="1"/>
  <c r="E74" i="1" s="1"/>
  <c r="X270" i="1"/>
  <c r="X331" i="1"/>
  <c r="X362" i="1"/>
  <c r="X68" i="1"/>
  <c r="X73" i="1"/>
  <c r="X555" i="1"/>
  <c r="E555" i="1" s="1"/>
  <c r="X460" i="1"/>
  <c r="X356" i="1"/>
  <c r="E337" i="1"/>
  <c r="X83" i="1"/>
  <c r="X248" i="1"/>
  <c r="X511" i="1"/>
  <c r="E511" i="1" s="1"/>
  <c r="X329" i="1"/>
  <c r="X570" i="1"/>
  <c r="X366" i="1"/>
  <c r="X25" i="1"/>
  <c r="X36" i="1"/>
  <c r="X328" i="1"/>
  <c r="X560" i="1"/>
  <c r="X320" i="1"/>
  <c r="X412" i="1"/>
  <c r="X90" i="1"/>
  <c r="X386" i="1"/>
  <c r="X387" i="1"/>
  <c r="X108" i="1"/>
  <c r="X150" i="1"/>
  <c r="E150" i="1" s="1"/>
  <c r="X517" i="1"/>
  <c r="E327" i="1"/>
  <c r="X276" i="1"/>
  <c r="E168" i="1"/>
  <c r="X518" i="1"/>
  <c r="X553" i="1"/>
  <c r="X314" i="1"/>
  <c r="X162" i="1"/>
  <c r="X436" i="1"/>
  <c r="X451" i="1"/>
  <c r="X474" i="1"/>
  <c r="X453" i="1"/>
  <c r="X367" i="1"/>
  <c r="X32" i="1"/>
  <c r="X199" i="1"/>
  <c r="X58" i="1"/>
  <c r="X250" i="1"/>
  <c r="E250" i="1" s="1"/>
  <c r="X67" i="1"/>
  <c r="X122" i="1"/>
  <c r="X148" i="1"/>
  <c r="E11" i="1"/>
  <c r="X447" i="1"/>
  <c r="X65" i="1"/>
  <c r="E65" i="1" s="1"/>
  <c r="X76" i="1"/>
  <c r="X394" i="1"/>
  <c r="E394" i="1" s="1"/>
  <c r="X7" i="1"/>
  <c r="X227" i="1"/>
  <c r="X463" i="1"/>
  <c r="X353" i="1"/>
  <c r="X549" i="1"/>
  <c r="X27" i="1"/>
  <c r="E27" i="1" s="1"/>
  <c r="X39" i="1"/>
  <c r="X383" i="1"/>
  <c r="X236" i="1"/>
  <c r="E236" i="1" s="1"/>
  <c r="X205" i="1"/>
  <c r="X514" i="1"/>
  <c r="X272" i="1"/>
  <c r="E272" i="1" s="1"/>
  <c r="X530" i="1"/>
  <c r="X176" i="1"/>
  <c r="X349" i="1"/>
  <c r="E349" i="1" s="1"/>
  <c r="X428" i="1"/>
  <c r="X435" i="1"/>
  <c r="X218" i="1"/>
  <c r="E218" i="1" s="1"/>
  <c r="X152" i="1"/>
  <c r="X350" i="1"/>
  <c r="X35" i="1"/>
  <c r="X177" i="1"/>
  <c r="E458" i="1"/>
  <c r="X197" i="1"/>
  <c r="X567" i="1"/>
  <c r="X201" i="1"/>
  <c r="X41" i="1"/>
  <c r="X534" i="1"/>
  <c r="X273" i="1"/>
  <c r="E270" i="1"/>
  <c r="X161" i="1"/>
  <c r="X55" i="1"/>
  <c r="E55" i="1" s="1"/>
  <c r="X182" i="1"/>
  <c r="X330" i="1"/>
  <c r="X264" i="1"/>
  <c r="X56" i="1"/>
  <c r="X419" i="1"/>
  <c r="E419" i="1" s="1"/>
  <c r="X211" i="1"/>
  <c r="X200" i="1"/>
  <c r="X24" i="1"/>
  <c r="E24" i="1" s="1"/>
  <c r="X125" i="1"/>
  <c r="X233" i="1"/>
  <c r="X117" i="1"/>
  <c r="X416" i="1"/>
  <c r="X369" i="1"/>
  <c r="X48" i="1"/>
  <c r="X364" i="1"/>
  <c r="X541" i="1"/>
  <c r="X413" i="1"/>
  <c r="X502" i="1"/>
  <c r="X297" i="1"/>
  <c r="X235" i="1"/>
  <c r="E235" i="1" s="1"/>
  <c r="X432" i="1"/>
  <c r="X120" i="1"/>
  <c r="X268" i="1"/>
  <c r="X121" i="1"/>
  <c r="E121" i="1" s="1"/>
  <c r="X424" i="1"/>
  <c r="X287" i="1"/>
  <c r="E287" i="1" s="1"/>
  <c r="X450" i="1"/>
  <c r="E450" i="1" s="1"/>
  <c r="X275" i="1"/>
  <c r="X153" i="1"/>
  <c r="X128" i="1"/>
  <c r="X380" i="1"/>
  <c r="X72" i="1"/>
  <c r="E72" i="1" s="1"/>
  <c r="X234" i="1"/>
  <c r="X298" i="1"/>
  <c r="X249" i="1"/>
  <c r="X465" i="1"/>
  <c r="E465" i="1" s="1"/>
  <c r="X476" i="1"/>
  <c r="X281" i="1"/>
  <c r="E281" i="1" s="1"/>
  <c r="X156" i="1"/>
  <c r="X172" i="1"/>
  <c r="X139" i="1"/>
  <c r="X569" i="1"/>
  <c r="X324" i="1"/>
  <c r="X222" i="1"/>
  <c r="E222" i="1" s="1"/>
  <c r="X315" i="1"/>
  <c r="X410" i="1"/>
  <c r="X143" i="1"/>
  <c r="X334" i="1"/>
  <c r="X52" i="1"/>
  <c r="X493" i="1"/>
  <c r="E61" i="1"/>
  <c r="E502" i="1"/>
  <c r="E120" i="1"/>
  <c r="E284" i="1"/>
  <c r="E343" i="1"/>
  <c r="E67" i="1"/>
  <c r="E106" i="1"/>
  <c r="E23" i="1"/>
  <c r="E342" i="1"/>
  <c r="E119" i="1"/>
  <c r="E457" i="1"/>
  <c r="E548" i="1"/>
  <c r="X545" i="1"/>
  <c r="AA80" i="1"/>
  <c r="L80" i="1"/>
  <c r="AD520" i="1"/>
  <c r="E485" i="1"/>
  <c r="E312" i="1"/>
  <c r="U25" i="9"/>
  <c r="U371" i="9"/>
  <c r="AD95" i="9"/>
  <c r="U525" i="9"/>
  <c r="L246" i="9"/>
  <c r="L95" i="9"/>
  <c r="L504" i="9"/>
  <c r="L174" i="9"/>
  <c r="L466" i="9"/>
  <c r="L263" i="9"/>
  <c r="L247" i="9"/>
  <c r="L290" i="9"/>
  <c r="L227" i="9"/>
  <c r="L188" i="9"/>
  <c r="L248" i="9"/>
  <c r="L380" i="9"/>
  <c r="L467" i="9"/>
  <c r="L264" i="9"/>
  <c r="L228" i="9"/>
  <c r="L189" i="9"/>
  <c r="L302" i="9"/>
  <c r="L136" i="9"/>
  <c r="L548" i="9"/>
  <c r="L249" i="9"/>
  <c r="L96" i="9"/>
  <c r="L29" i="9"/>
  <c r="L419" i="9"/>
  <c r="L571" i="9"/>
  <c r="L190" i="9"/>
  <c r="L191" i="9"/>
  <c r="L137" i="9"/>
  <c r="L549" i="9"/>
  <c r="L175" i="9"/>
  <c r="L192" i="9"/>
  <c r="L327" i="9"/>
  <c r="L250" i="9"/>
  <c r="L251" i="9"/>
  <c r="L97" i="9"/>
  <c r="L468" i="9"/>
  <c r="AD252" i="9"/>
  <c r="AD99" i="9"/>
  <c r="U462" i="9"/>
  <c r="AD504" i="9"/>
  <c r="AD174" i="9"/>
  <c r="AD466" i="9"/>
  <c r="AD263" i="9"/>
  <c r="AD247" i="9"/>
  <c r="AD290" i="9"/>
  <c r="AD227" i="9"/>
  <c r="AD188" i="9"/>
  <c r="AD248" i="9"/>
  <c r="AD380" i="9"/>
  <c r="AD467" i="9"/>
  <c r="AD264" i="9"/>
  <c r="AD228" i="9"/>
  <c r="AD189" i="9"/>
  <c r="AD302" i="9"/>
  <c r="AD136" i="9"/>
  <c r="AD548" i="9"/>
  <c r="AD249" i="9"/>
  <c r="AD96" i="9"/>
  <c r="AD29" i="9"/>
  <c r="AD419" i="9"/>
  <c r="AD571" i="9"/>
  <c r="AD190" i="9"/>
  <c r="AD191" i="9"/>
  <c r="AD137" i="9"/>
  <c r="AD549" i="9"/>
  <c r="AD175" i="9"/>
  <c r="AD192" i="9"/>
  <c r="AD327" i="9"/>
  <c r="AD250" i="9"/>
  <c r="AD251" i="9"/>
  <c r="AD97" i="9"/>
  <c r="L138" i="9"/>
  <c r="L176" i="9"/>
  <c r="AD483" i="9"/>
  <c r="AD135" i="9"/>
  <c r="AD570" i="9"/>
  <c r="AD418" i="9"/>
  <c r="AD468" i="9"/>
  <c r="AD138" i="9"/>
  <c r="AD176" i="9"/>
  <c r="E383" i="1"/>
  <c r="E84" i="1"/>
  <c r="E173" i="1"/>
  <c r="E531" i="1"/>
  <c r="R501" i="1"/>
  <c r="E501" i="1" s="1"/>
  <c r="R163" i="1"/>
  <c r="R188" i="1"/>
  <c r="AJ523" i="1"/>
  <c r="R313" i="1"/>
  <c r="X571" i="1"/>
  <c r="AJ357" i="1"/>
  <c r="X289" i="1"/>
  <c r="R206" i="1"/>
  <c r="X31" i="1"/>
  <c r="AJ352" i="1"/>
  <c r="R107" i="1"/>
  <c r="X489" i="1"/>
  <c r="AJ489" i="1"/>
  <c r="R171" i="1"/>
  <c r="X325" i="1"/>
  <c r="AJ325" i="1"/>
  <c r="R100" i="1"/>
  <c r="X45" i="1"/>
  <c r="AJ274" i="1"/>
  <c r="R295" i="1"/>
  <c r="X340" i="1"/>
  <c r="AJ340" i="1"/>
  <c r="R536" i="1"/>
  <c r="X500" i="1"/>
  <c r="X370" i="1"/>
  <c r="X231" i="1"/>
  <c r="AJ42" i="1"/>
  <c r="R308" i="1"/>
  <c r="X50" i="1"/>
  <c r="AJ50" i="1"/>
  <c r="R556" i="1"/>
  <c r="X355" i="1"/>
  <c r="AJ355" i="1"/>
  <c r="R193" i="1"/>
  <c r="X116" i="1"/>
  <c r="R114" i="1"/>
  <c r="AJ169" i="1"/>
  <c r="R145" i="1"/>
  <c r="AD145" i="1"/>
  <c r="L21" i="1"/>
  <c r="X21" i="1"/>
  <c r="AJ21" i="1"/>
  <c r="R470" i="1"/>
  <c r="AD470" i="1"/>
  <c r="L174" i="1"/>
  <c r="X174" i="1"/>
  <c r="AJ174" i="1"/>
  <c r="R520" i="1"/>
  <c r="X80" i="1"/>
  <c r="AJ80" i="1"/>
  <c r="E255" i="1"/>
  <c r="E179" i="1"/>
  <c r="E447" i="1"/>
  <c r="E53" i="1"/>
  <c r="E404" i="1"/>
  <c r="E41" i="1"/>
  <c r="E87" i="1"/>
  <c r="E387" i="1"/>
  <c r="E216" i="1"/>
  <c r="E358" i="1"/>
  <c r="E490" i="1"/>
  <c r="E437" i="1"/>
  <c r="E141" i="1"/>
  <c r="E214" i="1"/>
  <c r="E140" i="1"/>
  <c r="E351" i="1"/>
  <c r="E185" i="1"/>
  <c r="E245" i="1"/>
  <c r="AJ231" i="1"/>
  <c r="R323" i="1"/>
  <c r="X344" i="1"/>
  <c r="AJ344" i="1"/>
  <c r="AJ116" i="1"/>
  <c r="R246" i="1"/>
  <c r="X14" i="1"/>
  <c r="AJ14" i="1"/>
  <c r="R71" i="1"/>
  <c r="X13" i="1"/>
  <c r="AJ13" i="1"/>
  <c r="R266" i="1"/>
  <c r="X40" i="1"/>
  <c r="AJ40" i="1"/>
  <c r="E307" i="1"/>
  <c r="E347" i="1"/>
  <c r="E95" i="1"/>
  <c r="E376" i="1"/>
  <c r="E56" i="1"/>
  <c r="E248" i="1"/>
  <c r="E335" i="1"/>
  <c r="E382" i="1"/>
  <c r="E181" i="1"/>
  <c r="E527" i="1"/>
  <c r="E493" i="1"/>
  <c r="AJ454" i="1"/>
  <c r="R403" i="1"/>
  <c r="X166" i="1"/>
  <c r="AJ166" i="1"/>
  <c r="R274" i="1"/>
  <c r="AJ194" i="1"/>
  <c r="R332" i="1"/>
  <c r="AJ332" i="1"/>
  <c r="R365" i="1"/>
  <c r="AJ365" i="1"/>
  <c r="R509" i="1"/>
  <c r="AJ414" i="1"/>
  <c r="R338" i="1"/>
  <c r="X427" i="1"/>
  <c r="AJ427" i="1"/>
  <c r="R473" i="1"/>
  <c r="X230" i="1"/>
  <c r="AJ230" i="1"/>
  <c r="R42" i="1"/>
  <c r="X399" i="1"/>
  <c r="AJ399" i="1"/>
  <c r="R535" i="1"/>
  <c r="X49" i="1"/>
  <c r="X113" i="1"/>
  <c r="AJ113" i="1"/>
  <c r="R92" i="1"/>
  <c r="R252" i="1"/>
  <c r="X554" i="1"/>
  <c r="AJ554" i="1"/>
  <c r="R169" i="1"/>
  <c r="AJ545" i="1"/>
  <c r="E395" i="1"/>
  <c r="E443" i="1"/>
  <c r="E219" i="1"/>
  <c r="E451" i="1"/>
  <c r="E82" i="1"/>
  <c r="E366" i="1"/>
  <c r="E96" i="1"/>
  <c r="E528" i="1"/>
  <c r="E309" i="1"/>
  <c r="R370" i="1"/>
  <c r="R231" i="1"/>
  <c r="X308" i="1"/>
  <c r="AJ308" i="1"/>
  <c r="R50" i="1"/>
  <c r="X556" i="1"/>
  <c r="AJ49" i="1"/>
  <c r="R355" i="1"/>
  <c r="X193" i="1"/>
  <c r="AJ193" i="1"/>
  <c r="R116" i="1"/>
  <c r="X114" i="1"/>
  <c r="X145" i="1"/>
  <c r="AJ145" i="1"/>
  <c r="R21" i="1"/>
  <c r="X470" i="1"/>
  <c r="AJ470" i="1"/>
  <c r="R174" i="1"/>
  <c r="X520" i="1"/>
  <c r="AJ520" i="1"/>
  <c r="R80" i="1"/>
  <c r="E446" i="1"/>
  <c r="E111" i="1"/>
  <c r="E348" i="1"/>
  <c r="E487" i="1"/>
  <c r="E190" i="1"/>
  <c r="E220" i="1"/>
  <c r="E70" i="1"/>
  <c r="E488" i="1"/>
  <c r="E115" i="1"/>
  <c r="E138" i="1"/>
  <c r="E372" i="1"/>
  <c r="E175" i="1"/>
  <c r="E476" i="1"/>
  <c r="E156" i="1"/>
  <c r="E285" i="1"/>
  <c r="E505" i="1"/>
  <c r="E291" i="1"/>
  <c r="E37" i="1"/>
  <c r="AJ100" i="1"/>
  <c r="R311" i="1"/>
  <c r="X482" i="1"/>
  <c r="AJ482" i="1"/>
  <c r="R75" i="1"/>
  <c r="X279" i="1"/>
  <c r="AJ279" i="1"/>
  <c r="R454" i="1"/>
  <c r="AJ536" i="1"/>
  <c r="R126" i="1"/>
  <c r="X332" i="1"/>
  <c r="X365" i="1"/>
  <c r="X509" i="1"/>
  <c r="R500" i="1"/>
  <c r="AJ500" i="1"/>
  <c r="R512" i="1"/>
  <c r="X256" i="1"/>
  <c r="AJ256" i="1"/>
  <c r="R414" i="1"/>
  <c r="X323" i="1"/>
  <c r="AJ323" i="1"/>
  <c r="R344" i="1"/>
  <c r="AJ556" i="1"/>
  <c r="X246" i="1"/>
  <c r="AJ246" i="1"/>
  <c r="R14" i="1"/>
  <c r="X71" i="1"/>
  <c r="AJ71" i="1"/>
  <c r="R113" i="1"/>
  <c r="AJ114" i="1"/>
  <c r="R13" i="1"/>
  <c r="R40" i="1"/>
  <c r="I49" i="1"/>
  <c r="I419" i="9"/>
  <c r="I228" i="9"/>
  <c r="I248" i="9"/>
  <c r="I247" i="9"/>
  <c r="I504" i="9"/>
  <c r="I135" i="9"/>
  <c r="I465" i="9"/>
  <c r="I379" i="9"/>
  <c r="I417" i="9"/>
  <c r="I28" i="9"/>
  <c r="I378" i="9"/>
  <c r="I450" i="9"/>
  <c r="I204" i="9"/>
  <c r="I524" i="9"/>
  <c r="I545" i="9"/>
  <c r="I374" i="9"/>
  <c r="I132" i="9"/>
  <c r="I324" i="9"/>
  <c r="I27" i="9"/>
  <c r="I543" i="9"/>
  <c r="I368" i="9"/>
  <c r="I129" i="9"/>
  <c r="I81" i="9"/>
  <c r="I367" i="9"/>
  <c r="I462" i="9"/>
  <c r="I26" i="9"/>
  <c r="I479" i="9"/>
  <c r="I567" i="9"/>
  <c r="I477" i="9"/>
  <c r="I298" i="9"/>
  <c r="I127" i="9"/>
  <c r="I242" i="9"/>
  <c r="I76" i="9"/>
  <c r="I366" i="9"/>
  <c r="I539" i="9"/>
  <c r="I246" i="9"/>
  <c r="I289" i="9"/>
  <c r="I262" i="9"/>
  <c r="I301" i="9"/>
  <c r="I288" i="9"/>
  <c r="I89" i="9"/>
  <c r="I245" i="9"/>
  <c r="I468" i="9"/>
  <c r="I96" i="9"/>
  <c r="I264" i="9"/>
  <c r="I227" i="9"/>
  <c r="I263" i="9"/>
  <c r="I570" i="9"/>
  <c r="I569" i="9"/>
  <c r="I527" i="9"/>
  <c r="I93" i="9"/>
  <c r="I226" i="9"/>
  <c r="I92" i="9"/>
  <c r="I205" i="9"/>
  <c r="I546" i="9"/>
  <c r="I186" i="9"/>
  <c r="I523" i="9"/>
  <c r="I133" i="9"/>
  <c r="I326" i="9"/>
  <c r="I448" i="9"/>
  <c r="I225" i="9"/>
  <c r="I322" i="9"/>
  <c r="I170" i="9"/>
  <c r="I371" i="9"/>
  <c r="I377" i="9"/>
  <c r="I464" i="9"/>
  <c r="I91" i="9"/>
  <c r="I172" i="9"/>
  <c r="I175" i="9"/>
  <c r="I302" i="9"/>
  <c r="I467" i="9"/>
  <c r="I290" i="9"/>
  <c r="I466" i="9"/>
  <c r="I95" i="9"/>
  <c r="I503" i="9"/>
  <c r="I94" i="9"/>
  <c r="I206" i="9"/>
  <c r="I526" i="9"/>
  <c r="I482" i="9"/>
  <c r="I525" i="9"/>
  <c r="I171" i="9"/>
  <c r="I287" i="9"/>
  <c r="I449" i="9"/>
  <c r="I375" i="9"/>
  <c r="I522" i="9"/>
  <c r="I325" i="9"/>
  <c r="I244" i="9"/>
  <c r="I501" i="9"/>
  <c r="I373" i="9"/>
  <c r="I416" i="9"/>
  <c r="I224" i="9"/>
  <c r="I84" i="9"/>
  <c r="I130" i="9"/>
  <c r="I82" i="9"/>
  <c r="I78" i="9"/>
  <c r="I299" i="9"/>
  <c r="I25" i="9"/>
  <c r="I540" i="9"/>
  <c r="I478" i="9"/>
  <c r="I411" i="9"/>
  <c r="I476" i="9"/>
  <c r="I498" i="9"/>
  <c r="I410" i="9"/>
  <c r="I90" i="9"/>
  <c r="I203" i="9"/>
  <c r="I446" i="9"/>
  <c r="I542" i="9"/>
  <c r="I80" i="9"/>
  <c r="I320" i="9"/>
  <c r="I74" i="9"/>
  <c r="I475" i="9"/>
  <c r="I317" i="9"/>
  <c r="I223" i="9"/>
  <c r="I183" i="9"/>
  <c r="I68" i="9"/>
  <c r="I124" i="9"/>
  <c r="I408" i="9"/>
  <c r="I66" i="9"/>
  <c r="I219" i="9"/>
  <c r="I311" i="9"/>
  <c r="I63" i="9"/>
  <c r="I118" i="9"/>
  <c r="I494" i="9"/>
  <c r="I117" i="9"/>
  <c r="I437" i="9"/>
  <c r="I61" i="9"/>
  <c r="I397" i="9"/>
  <c r="I217" i="9"/>
  <c r="I161" i="9"/>
  <c r="I88" i="9"/>
  <c r="I321" i="9"/>
  <c r="I87" i="9"/>
  <c r="I169" i="9"/>
  <c r="I414" i="9"/>
  <c r="I413" i="9"/>
  <c r="I285" i="9"/>
  <c r="I77" i="9"/>
  <c r="I444" i="9"/>
  <c r="I442" i="9"/>
  <c r="I441" i="9"/>
  <c r="I75" i="9"/>
  <c r="I365" i="9"/>
  <c r="I439" i="9"/>
  <c r="I316" i="9"/>
  <c r="I164" i="9"/>
  <c r="I121" i="9"/>
  <c r="I518" i="9"/>
  <c r="I495" i="9"/>
  <c r="I182" i="9"/>
  <c r="I119" i="9"/>
  <c r="I218" i="9"/>
  <c r="I474" i="9"/>
  <c r="I398" i="9"/>
  <c r="I21" i="9"/>
  <c r="I354" i="9"/>
  <c r="I20" i="9"/>
  <c r="I283" i="9"/>
  <c r="I452" i="9"/>
  <c r="I134" i="9"/>
  <c r="I372" i="9"/>
  <c r="I131" i="9"/>
  <c r="I445" i="9"/>
  <c r="I500" i="9"/>
  <c r="I79" i="9"/>
  <c r="I243" i="9"/>
  <c r="I168" i="9"/>
  <c r="I128" i="9"/>
  <c r="I460" i="9"/>
  <c r="I566" i="9"/>
  <c r="I72" i="9"/>
  <c r="I71" i="9"/>
  <c r="I70" i="9"/>
  <c r="I497" i="9"/>
  <c r="I458" i="9"/>
  <c r="I241" i="9"/>
  <c r="I67" i="9"/>
  <c r="I315" i="9"/>
  <c r="I538" i="9"/>
  <c r="I407" i="9"/>
  <c r="I403" i="9"/>
  <c r="I220" i="9"/>
  <c r="I361" i="9"/>
  <c r="I312" i="9"/>
  <c r="I323" i="9"/>
  <c r="I370" i="9"/>
  <c r="I521" i="9"/>
  <c r="I86" i="9"/>
  <c r="I369" i="9"/>
  <c r="I83" i="9"/>
  <c r="I463" i="9"/>
  <c r="I499" i="9"/>
  <c r="I541" i="9"/>
  <c r="I443" i="9"/>
  <c r="I318" i="9"/>
  <c r="I126" i="9"/>
  <c r="I520" i="9"/>
  <c r="I184" i="9"/>
  <c r="I24" i="9"/>
  <c r="I260" i="9"/>
  <c r="I364" i="9"/>
  <c r="I23" i="9"/>
  <c r="I404" i="9"/>
  <c r="I496" i="9"/>
  <c r="I314" i="9"/>
  <c r="I401" i="9"/>
  <c r="I202" i="9"/>
  <c r="I313" i="9"/>
  <c r="E313" i="9" s="1"/>
  <c r="I360" i="9"/>
  <c r="I399" i="9"/>
  <c r="I358" i="9"/>
  <c r="I62" i="9"/>
  <c r="I418" i="9"/>
  <c r="I376" i="9"/>
  <c r="I447" i="9"/>
  <c r="I261" i="9"/>
  <c r="I185" i="9"/>
  <c r="I286" i="9"/>
  <c r="I167" i="9"/>
  <c r="I459" i="9"/>
  <c r="I73" i="9"/>
  <c r="I440" i="9"/>
  <c r="I519" i="9"/>
  <c r="I221" i="9"/>
  <c r="I240" i="9"/>
  <c r="I122" i="9"/>
  <c r="I405" i="9"/>
  <c r="I65" i="9"/>
  <c r="I362" i="9"/>
  <c r="I64" i="9"/>
  <c r="I400" i="9"/>
  <c r="I359" i="9"/>
  <c r="I438" i="9"/>
  <c r="I356" i="9"/>
  <c r="I181" i="9"/>
  <c r="I502" i="9"/>
  <c r="I85" i="9"/>
  <c r="I123" i="9"/>
  <c r="I284" i="9"/>
  <c r="I163" i="9"/>
  <c r="I116" i="9"/>
  <c r="I473" i="9"/>
  <c r="I436" i="9"/>
  <c r="I435" i="9"/>
  <c r="I563" i="9"/>
  <c r="I297" i="9"/>
  <c r="I433" i="9"/>
  <c r="I395" i="9"/>
  <c r="I394" i="9"/>
  <c r="I310" i="9"/>
  <c r="I296" i="9"/>
  <c r="I57" i="9"/>
  <c r="I257" i="9"/>
  <c r="I278" i="9"/>
  <c r="I236" i="9"/>
  <c r="I514" i="9"/>
  <c r="I277" i="9"/>
  <c r="I157" i="9"/>
  <c r="I153" i="9"/>
  <c r="I51" i="9"/>
  <c r="I125" i="9"/>
  <c r="I402" i="9"/>
  <c r="E402" i="9" s="1"/>
  <c r="I239" i="9"/>
  <c r="I120" i="9"/>
  <c r="I238" i="9"/>
  <c r="I353" i="9"/>
  <c r="I282" i="9"/>
  <c r="I281" i="9"/>
  <c r="I562" i="9"/>
  <c r="I258" i="9"/>
  <c r="I348" i="9"/>
  <c r="I279" i="9"/>
  <c r="I309" i="9"/>
  <c r="I428" i="9"/>
  <c r="E428" i="9" s="1"/>
  <c r="I392" i="9"/>
  <c r="I455" i="9"/>
  <c r="I115" i="9"/>
  <c r="I198" i="9"/>
  <c r="I154" i="9"/>
  <c r="I17" i="9"/>
  <c r="I544" i="9"/>
  <c r="I319" i="9"/>
  <c r="I409" i="9"/>
  <c r="I201" i="9"/>
  <c r="I60" i="9"/>
  <c r="I457" i="9"/>
  <c r="I396" i="9"/>
  <c r="I159" i="9"/>
  <c r="I431" i="9"/>
  <c r="I259" i="9"/>
  <c r="I350" i="9"/>
  <c r="I561" i="9"/>
  <c r="I347" i="9"/>
  <c r="I294" i="9"/>
  <c r="I346" i="9"/>
  <c r="I54" i="9"/>
  <c r="I558" i="9"/>
  <c r="I393" i="9"/>
  <c r="I513" i="9"/>
  <c r="I52" i="9"/>
  <c r="I255" i="9"/>
  <c r="I512" i="9"/>
  <c r="I492" i="9"/>
  <c r="I415" i="9"/>
  <c r="I412" i="9"/>
  <c r="I461" i="9"/>
  <c r="I406" i="9"/>
  <c r="I22" i="9"/>
  <c r="I565" i="9"/>
  <c r="I355" i="9"/>
  <c r="I434" i="9"/>
  <c r="I517" i="9"/>
  <c r="I536" i="9"/>
  <c r="I349" i="9"/>
  <c r="I516" i="9"/>
  <c r="I493" i="9"/>
  <c r="I456" i="9"/>
  <c r="I55" i="9"/>
  <c r="I515" i="9"/>
  <c r="I18" i="9"/>
  <c r="I557" i="9"/>
  <c r="I235" i="9"/>
  <c r="I152" i="9"/>
  <c r="I481" i="9"/>
  <c r="I568" i="9"/>
  <c r="I166" i="9"/>
  <c r="I69" i="9"/>
  <c r="I363" i="9"/>
  <c r="I357" i="9"/>
  <c r="I564" i="9"/>
  <c r="I237" i="9"/>
  <c r="I59" i="9"/>
  <c r="I58" i="9"/>
  <c r="I160" i="9"/>
  <c r="I352" i="9"/>
  <c r="I351" i="9"/>
  <c r="I429" i="9"/>
  <c r="I216" i="9"/>
  <c r="I560" i="9"/>
  <c r="I300" i="9"/>
  <c r="I432" i="9"/>
  <c r="I158" i="9"/>
  <c r="I276" i="9"/>
  <c r="I343" i="9"/>
  <c r="I48" i="9"/>
  <c r="I16" i="9"/>
  <c r="E16" i="9" s="1"/>
  <c r="I533" i="9"/>
  <c r="I47" i="9"/>
  <c r="I213" i="9"/>
  <c r="I340" i="9"/>
  <c r="I532" i="9"/>
  <c r="I14" i="9"/>
  <c r="I40" i="9"/>
  <c r="I212" i="9"/>
  <c r="I39" i="9"/>
  <c r="I196" i="9"/>
  <c r="I108" i="9"/>
  <c r="I195" i="9"/>
  <c r="I151" i="9"/>
  <c r="I36" i="9"/>
  <c r="I211" i="9"/>
  <c r="I107" i="9"/>
  <c r="I210" i="9"/>
  <c r="I303" i="9"/>
  <c r="I508" i="9"/>
  <c r="I383" i="9"/>
  <c r="I193" i="9"/>
  <c r="I430" i="9"/>
  <c r="I344" i="9"/>
  <c r="I491" i="9"/>
  <c r="I509" i="9"/>
  <c r="I490" i="9"/>
  <c r="I15" i="9"/>
  <c r="I232" i="9"/>
  <c r="I291" i="9"/>
  <c r="I305" i="9"/>
  <c r="I271" i="9"/>
  <c r="I337" i="9"/>
  <c r="I530" i="9"/>
  <c r="I384" i="9"/>
  <c r="I209" i="9"/>
  <c r="I336" i="9"/>
  <c r="I489" i="9"/>
  <c r="I102" i="9"/>
  <c r="I382" i="9"/>
  <c r="I165" i="9"/>
  <c r="I222" i="9"/>
  <c r="I200" i="9"/>
  <c r="I199" i="9"/>
  <c r="I535" i="9"/>
  <c r="I156" i="9"/>
  <c r="I274" i="9"/>
  <c r="I49" i="9"/>
  <c r="I510" i="9"/>
  <c r="I342" i="9"/>
  <c r="I292" i="9"/>
  <c r="I112" i="9"/>
  <c r="I42" i="9"/>
  <c r="I471" i="9"/>
  <c r="I339" i="9"/>
  <c r="I110" i="9"/>
  <c r="I272" i="9"/>
  <c r="I427" i="9"/>
  <c r="I38" i="9"/>
  <c r="I109" i="9"/>
  <c r="I12" i="9"/>
  <c r="I194" i="9"/>
  <c r="I150" i="9"/>
  <c r="I229" i="9"/>
  <c r="I148" i="9"/>
  <c r="I537" i="9"/>
  <c r="I308" i="9"/>
  <c r="E308" i="9" s="1"/>
  <c r="I256" i="9"/>
  <c r="I559" i="9"/>
  <c r="I19" i="9"/>
  <c r="I556" i="9"/>
  <c r="I233" i="9"/>
  <c r="I113" i="9"/>
  <c r="I341" i="9"/>
  <c r="I472" i="9"/>
  <c r="I41" i="9"/>
  <c r="I306" i="9"/>
  <c r="I180" i="9"/>
  <c r="I480" i="9"/>
  <c r="I162" i="9"/>
  <c r="I280" i="9"/>
  <c r="I155" i="9"/>
  <c r="I215" i="9"/>
  <c r="I234" i="9"/>
  <c r="I50" i="9"/>
  <c r="I555" i="9"/>
  <c r="I114" i="9"/>
  <c r="I273" i="9"/>
  <c r="I197" i="9"/>
  <c r="I46" i="9"/>
  <c r="I44" i="9"/>
  <c r="I43" i="9"/>
  <c r="I307" i="9"/>
  <c r="I111" i="9"/>
  <c r="I390" i="9"/>
  <c r="I231" i="9"/>
  <c r="I230" i="9"/>
  <c r="I388" i="9"/>
  <c r="I37" i="9"/>
  <c r="I531" i="9"/>
  <c r="I269" i="9"/>
  <c r="I454" i="9"/>
  <c r="I387" i="9"/>
  <c r="I386" i="9"/>
  <c r="AA96" i="9"/>
  <c r="AA264" i="9"/>
  <c r="AA227" i="9"/>
  <c r="AA263" i="9"/>
  <c r="AA246" i="9"/>
  <c r="AA569" i="9"/>
  <c r="AA527" i="9"/>
  <c r="AA93" i="9"/>
  <c r="AA226" i="9"/>
  <c r="AA92" i="9"/>
  <c r="AA205" i="9"/>
  <c r="AA289" i="9"/>
  <c r="AA546" i="9"/>
  <c r="AA186" i="9"/>
  <c r="AA523" i="9"/>
  <c r="AA133" i="9"/>
  <c r="AA326" i="9"/>
  <c r="AA448" i="9"/>
  <c r="AA225" i="9"/>
  <c r="AA322" i="9"/>
  <c r="AA170" i="9"/>
  <c r="AA131" i="9"/>
  <c r="AA416" i="9"/>
  <c r="AA542" i="9"/>
  <c r="AA500" i="9"/>
  <c r="AA413" i="9"/>
  <c r="AA463" i="9"/>
  <c r="AA286" i="9"/>
  <c r="AA461" i="9"/>
  <c r="AA243" i="9"/>
  <c r="AA168" i="9"/>
  <c r="AA318" i="9"/>
  <c r="AA166" i="9"/>
  <c r="AA128" i="9"/>
  <c r="AA460" i="9"/>
  <c r="AA75" i="9"/>
  <c r="AA365" i="9"/>
  <c r="AA439" i="9"/>
  <c r="AA183" i="9"/>
  <c r="AA222" i="9"/>
  <c r="AA67" i="9"/>
  <c r="AA377" i="9"/>
  <c r="AA464" i="9"/>
  <c r="AA91" i="9"/>
  <c r="AA172" i="9"/>
  <c r="AA525" i="9"/>
  <c r="AA175" i="9"/>
  <c r="AA302" i="9"/>
  <c r="AA467" i="9"/>
  <c r="AA290" i="9"/>
  <c r="AA466" i="9"/>
  <c r="AA503" i="9"/>
  <c r="AA94" i="9"/>
  <c r="AA206" i="9"/>
  <c r="AA526" i="9"/>
  <c r="AA482" i="9"/>
  <c r="AA171" i="9"/>
  <c r="AA287" i="9"/>
  <c r="AA449" i="9"/>
  <c r="AA375" i="9"/>
  <c r="AA522" i="9"/>
  <c r="AA325" i="9"/>
  <c r="AA244" i="9"/>
  <c r="AA501" i="9"/>
  <c r="AA373" i="9"/>
  <c r="AA95" i="9"/>
  <c r="AA452" i="9"/>
  <c r="AA376" i="9"/>
  <c r="AA90" i="9"/>
  <c r="AA134" i="9"/>
  <c r="AA419" i="9"/>
  <c r="AA228" i="9"/>
  <c r="AA248" i="9"/>
  <c r="AA247" i="9"/>
  <c r="AA504" i="9"/>
  <c r="AA418" i="9"/>
  <c r="AA465" i="9"/>
  <c r="AA379" i="9"/>
  <c r="AA417" i="9"/>
  <c r="AA28" i="9"/>
  <c r="AA378" i="9"/>
  <c r="AA450" i="9"/>
  <c r="AA204" i="9"/>
  <c r="AA524" i="9"/>
  <c r="AA545" i="9"/>
  <c r="AA374" i="9"/>
  <c r="AA132" i="9"/>
  <c r="AA324" i="9"/>
  <c r="AA27" i="9"/>
  <c r="AA543" i="9"/>
  <c r="AA368" i="9"/>
  <c r="AA415" i="9"/>
  <c r="AA129" i="9"/>
  <c r="AA81" i="9"/>
  <c r="AA367" i="9"/>
  <c r="AA26" i="9"/>
  <c r="AA444" i="9"/>
  <c r="AA479" i="9"/>
  <c r="AA567" i="9"/>
  <c r="AA477" i="9"/>
  <c r="AA298" i="9"/>
  <c r="AA242" i="9"/>
  <c r="AA459" i="9"/>
  <c r="AA76" i="9"/>
  <c r="AA126" i="9"/>
  <c r="AA547" i="9"/>
  <c r="AA262" i="9"/>
  <c r="AA89" i="9"/>
  <c r="AA372" i="9"/>
  <c r="AA445" i="9"/>
  <c r="AA224" i="9"/>
  <c r="AA79" i="9"/>
  <c r="AA540" i="9"/>
  <c r="AA566" i="9"/>
  <c r="AA72" i="9"/>
  <c r="AA520" i="9"/>
  <c r="AA70" i="9"/>
  <c r="AA24" i="9"/>
  <c r="AA497" i="9"/>
  <c r="AA315" i="9"/>
  <c r="AA364" i="9"/>
  <c r="AA240" i="9"/>
  <c r="AA407" i="9"/>
  <c r="AA122" i="9"/>
  <c r="AA405" i="9"/>
  <c r="AA65" i="9"/>
  <c r="AA314" i="9"/>
  <c r="AA362" i="9"/>
  <c r="AA64" i="9"/>
  <c r="AA400" i="9"/>
  <c r="AA359" i="9"/>
  <c r="AA438" i="9"/>
  <c r="AA356" i="9"/>
  <c r="AA181" i="9"/>
  <c r="AA436" i="9"/>
  <c r="AA59" i="9"/>
  <c r="AA396" i="9"/>
  <c r="AA323" i="9"/>
  <c r="AA370" i="9"/>
  <c r="AA521" i="9"/>
  <c r="AA86" i="9"/>
  <c r="AA369" i="9"/>
  <c r="AA83" i="9"/>
  <c r="AA82" i="9"/>
  <c r="AA499" i="9"/>
  <c r="AA541" i="9"/>
  <c r="AA443" i="9"/>
  <c r="AA25" i="9"/>
  <c r="AA478" i="9"/>
  <c r="AA440" i="9"/>
  <c r="AA184" i="9"/>
  <c r="AA260" i="9"/>
  <c r="AA519" i="9"/>
  <c r="AA402" i="9"/>
  <c r="AA284" i="9"/>
  <c r="AA163" i="9"/>
  <c r="AA201" i="9"/>
  <c r="AA494" i="9"/>
  <c r="AA238" i="9"/>
  <c r="AA357" i="9"/>
  <c r="AA116" i="9"/>
  <c r="AA355" i="9"/>
  <c r="AA353" i="9"/>
  <c r="AA537" i="9"/>
  <c r="AA301" i="9"/>
  <c r="AA245" i="9"/>
  <c r="AA447" i="9"/>
  <c r="AA261" i="9"/>
  <c r="AA185" i="9"/>
  <c r="AA84" i="9"/>
  <c r="AA78" i="9"/>
  <c r="AA299" i="9"/>
  <c r="AA319" i="9"/>
  <c r="AA167" i="9"/>
  <c r="AA127" i="9"/>
  <c r="AA73" i="9"/>
  <c r="AA317" i="9"/>
  <c r="AA69" i="9"/>
  <c r="AA125" i="9"/>
  <c r="AA221" i="9"/>
  <c r="AA409" i="9"/>
  <c r="AA123" i="9"/>
  <c r="AA406" i="9"/>
  <c r="AA66" i="9"/>
  <c r="AA239" i="9"/>
  <c r="AA219" i="9"/>
  <c r="AA502" i="9"/>
  <c r="AA544" i="9"/>
  <c r="AA481" i="9"/>
  <c r="AA85" i="9"/>
  <c r="AA300" i="9"/>
  <c r="AA80" i="9"/>
  <c r="AA412" i="9"/>
  <c r="AA480" i="9"/>
  <c r="AA568" i="9"/>
  <c r="AA411" i="9"/>
  <c r="AA74" i="9"/>
  <c r="AA165" i="9"/>
  <c r="AA223" i="9"/>
  <c r="AA68" i="9"/>
  <c r="AA124" i="9"/>
  <c r="AA363" i="9"/>
  <c r="AA408" i="9"/>
  <c r="AA121" i="9"/>
  <c r="AA518" i="9"/>
  <c r="AA495" i="9"/>
  <c r="AA182" i="9"/>
  <c r="AA119" i="9"/>
  <c r="AA218" i="9"/>
  <c r="AA117" i="9"/>
  <c r="AA474" i="9"/>
  <c r="AA398" i="9"/>
  <c r="AA468" i="9"/>
  <c r="AA288" i="9"/>
  <c r="AA203" i="9"/>
  <c r="AA446" i="9"/>
  <c r="AA371" i="9"/>
  <c r="AA285" i="9"/>
  <c r="AA320" i="9"/>
  <c r="AA441" i="9"/>
  <c r="AA410" i="9"/>
  <c r="AA475" i="9"/>
  <c r="AA366" i="9"/>
  <c r="AA539" i="9"/>
  <c r="AA538" i="9"/>
  <c r="AA164" i="9"/>
  <c r="AA403" i="9"/>
  <c r="AA220" i="9"/>
  <c r="AA202" i="9"/>
  <c r="AA361" i="9"/>
  <c r="AA312" i="9"/>
  <c r="AA120" i="9"/>
  <c r="AA22" i="9"/>
  <c r="AA162" i="9"/>
  <c r="AA169" i="9"/>
  <c r="AA62" i="9"/>
  <c r="AA564" i="9"/>
  <c r="AA237" i="9"/>
  <c r="AA58" i="9"/>
  <c r="AA160" i="9"/>
  <c r="AA352" i="9"/>
  <c r="AA351" i="9"/>
  <c r="AA429" i="9"/>
  <c r="AA295" i="9"/>
  <c r="AA560" i="9"/>
  <c r="AA535" i="9"/>
  <c r="AA56" i="9"/>
  <c r="AA345" i="9"/>
  <c r="AA53" i="9"/>
  <c r="AA293" i="9"/>
  <c r="AA155" i="9"/>
  <c r="AA235" i="9"/>
  <c r="AA276" i="9"/>
  <c r="AA498" i="9"/>
  <c r="AA458" i="9"/>
  <c r="AA360" i="9"/>
  <c r="AA311" i="9"/>
  <c r="AA565" i="9"/>
  <c r="AA61" i="9"/>
  <c r="AA217" i="9"/>
  <c r="AA20" i="9"/>
  <c r="AA200" i="9"/>
  <c r="AA432" i="9"/>
  <c r="AA280" i="9"/>
  <c r="AA430" i="9"/>
  <c r="AA199" i="9"/>
  <c r="AA257" i="9"/>
  <c r="AA158" i="9"/>
  <c r="AA308" i="9"/>
  <c r="AA256" i="9"/>
  <c r="AA277" i="9"/>
  <c r="AA19" i="9"/>
  <c r="AA156" i="9"/>
  <c r="AA556" i="9"/>
  <c r="AA51" i="9"/>
  <c r="AA215" i="9"/>
  <c r="AA555" i="9"/>
  <c r="AA344" i="9"/>
  <c r="AA321" i="9"/>
  <c r="AA241" i="9"/>
  <c r="AA496" i="9"/>
  <c r="AA401" i="9"/>
  <c r="AA399" i="9"/>
  <c r="AA473" i="9"/>
  <c r="AA435" i="9"/>
  <c r="AA563" i="9"/>
  <c r="AA297" i="9"/>
  <c r="AA433" i="9"/>
  <c r="AA395" i="9"/>
  <c r="AA394" i="9"/>
  <c r="AA310" i="9"/>
  <c r="AA296" i="9"/>
  <c r="AA57" i="9"/>
  <c r="AA278" i="9"/>
  <c r="AA236" i="9"/>
  <c r="AA514" i="9"/>
  <c r="AA115" i="9"/>
  <c r="AA157" i="9"/>
  <c r="AA153" i="9"/>
  <c r="AA135" i="9"/>
  <c r="AA414" i="9"/>
  <c r="AA77" i="9"/>
  <c r="AA313" i="9"/>
  <c r="AA63" i="9"/>
  <c r="AA397" i="9"/>
  <c r="AA354" i="9"/>
  <c r="AA282" i="9"/>
  <c r="AA281" i="9"/>
  <c r="AA562" i="9"/>
  <c r="AA350" i="9"/>
  <c r="AA258" i="9"/>
  <c r="AA348" i="9"/>
  <c r="AA279" i="9"/>
  <c r="AA346" i="9"/>
  <c r="AA309" i="9"/>
  <c r="AA428" i="9"/>
  <c r="AA392" i="9"/>
  <c r="AA455" i="9"/>
  <c r="AA255" i="9"/>
  <c r="AA492" i="9"/>
  <c r="AA154" i="9"/>
  <c r="AA50" i="9"/>
  <c r="AA17" i="9"/>
  <c r="AA88" i="9"/>
  <c r="AA87" i="9"/>
  <c r="AA442" i="9"/>
  <c r="AA476" i="9"/>
  <c r="AA404" i="9"/>
  <c r="AA358" i="9"/>
  <c r="AA60" i="9"/>
  <c r="AA457" i="9"/>
  <c r="AA159" i="9"/>
  <c r="AA431" i="9"/>
  <c r="AA259" i="9"/>
  <c r="AA561" i="9"/>
  <c r="AA347" i="9"/>
  <c r="AA130" i="9"/>
  <c r="AA283" i="9"/>
  <c r="AA516" i="9"/>
  <c r="AA54" i="9"/>
  <c r="AA558" i="9"/>
  <c r="AA234" i="9"/>
  <c r="AA511" i="9"/>
  <c r="AA233" i="9"/>
  <c r="AA114" i="9"/>
  <c r="AA197" i="9"/>
  <c r="AA44" i="9"/>
  <c r="AA307" i="9"/>
  <c r="AA390" i="9"/>
  <c r="AA230" i="9"/>
  <c r="AA37" i="9"/>
  <c r="AA269" i="9"/>
  <c r="AA387" i="9"/>
  <c r="AA34" i="9"/>
  <c r="AA104" i="9"/>
  <c r="AA507" i="9"/>
  <c r="AA488" i="9"/>
  <c r="AA517" i="9"/>
  <c r="AA52" i="9"/>
  <c r="AA198" i="9"/>
  <c r="AA512" i="9"/>
  <c r="AA534" i="9"/>
  <c r="AA275" i="9"/>
  <c r="AA554" i="9"/>
  <c r="AA16" i="9"/>
  <c r="AA391" i="9"/>
  <c r="AA47" i="9"/>
  <c r="AA214" i="9"/>
  <c r="AA340" i="9"/>
  <c r="AA45" i="9"/>
  <c r="AA14" i="9"/>
  <c r="AA13" i="9"/>
  <c r="AA212" i="9"/>
  <c r="AA254" i="9"/>
  <c r="AA196" i="9"/>
  <c r="AA389" i="9"/>
  <c r="AA195" i="9"/>
  <c r="AA338" i="9"/>
  <c r="AA36" i="9"/>
  <c r="AA270" i="9"/>
  <c r="AA107" i="9"/>
  <c r="AA106" i="9"/>
  <c r="AA303" i="9"/>
  <c r="AA470" i="9"/>
  <c r="AA383" i="9"/>
  <c r="AA105" i="9"/>
  <c r="AA426" i="9"/>
  <c r="AA33" i="9"/>
  <c r="AA71" i="9"/>
  <c r="AA316" i="9"/>
  <c r="AA437" i="9"/>
  <c r="AA216" i="9"/>
  <c r="AA294" i="9"/>
  <c r="AA55" i="9"/>
  <c r="AA513" i="9"/>
  <c r="AA343" i="9"/>
  <c r="AA48" i="9"/>
  <c r="AA533" i="9"/>
  <c r="AA213" i="9"/>
  <c r="AA532" i="9"/>
  <c r="AA40" i="9"/>
  <c r="AA39" i="9"/>
  <c r="AA108" i="9"/>
  <c r="AA151" i="9"/>
  <c r="AA211" i="9"/>
  <c r="AA23" i="9"/>
  <c r="AA118" i="9"/>
  <c r="AA161" i="9"/>
  <c r="AA434" i="9"/>
  <c r="AA515" i="9"/>
  <c r="AA510" i="9"/>
  <c r="AA509" i="9"/>
  <c r="AA490" i="9"/>
  <c r="AA112" i="9"/>
  <c r="AA15" i="9"/>
  <c r="AA471" i="9"/>
  <c r="AA232" i="9"/>
  <c r="AA110" i="9"/>
  <c r="AA291" i="9"/>
  <c r="AA427" i="9"/>
  <c r="AA305" i="9"/>
  <c r="AA109" i="9"/>
  <c r="AA271" i="9"/>
  <c r="AA462" i="9"/>
  <c r="AA21" i="9"/>
  <c r="AA393" i="9"/>
  <c r="AA557" i="9"/>
  <c r="AA152" i="9"/>
  <c r="AA274" i="9"/>
  <c r="AA491" i="9"/>
  <c r="AA49" i="9"/>
  <c r="AA342" i="9"/>
  <c r="AA292" i="9"/>
  <c r="AA42" i="9"/>
  <c r="AA339" i="9"/>
  <c r="AA272" i="9"/>
  <c r="AA38" i="9"/>
  <c r="AA12" i="9"/>
  <c r="AA150" i="9"/>
  <c r="AA148" i="9"/>
  <c r="O416" i="9"/>
  <c r="O78" i="9"/>
  <c r="O299" i="9"/>
  <c r="O498" i="9"/>
  <c r="O300" i="9"/>
  <c r="O320" i="9"/>
  <c r="O459" i="9"/>
  <c r="O519" i="9"/>
  <c r="O240" i="9"/>
  <c r="O122" i="9"/>
  <c r="O405" i="9"/>
  <c r="O65" i="9"/>
  <c r="O362" i="9"/>
  <c r="O64" i="9"/>
  <c r="O400" i="9"/>
  <c r="O359" i="9"/>
  <c r="O438" i="9"/>
  <c r="O356" i="9"/>
  <c r="O181" i="9"/>
  <c r="O436" i="9"/>
  <c r="O59" i="9"/>
  <c r="O396" i="9"/>
  <c r="O415" i="9"/>
  <c r="O222" i="9"/>
  <c r="O406" i="9"/>
  <c r="O402" i="9"/>
  <c r="O239" i="9"/>
  <c r="O284" i="9"/>
  <c r="O163" i="9"/>
  <c r="O201" i="9"/>
  <c r="O238" i="9"/>
  <c r="O357" i="9"/>
  <c r="O116" i="9"/>
  <c r="O355" i="9"/>
  <c r="O353" i="9"/>
  <c r="O537" i="9"/>
  <c r="O74" i="9"/>
  <c r="O223" i="9"/>
  <c r="O183" i="9"/>
  <c r="O124" i="9"/>
  <c r="O408" i="9"/>
  <c r="O66" i="9"/>
  <c r="O219" i="9"/>
  <c r="O444" i="9"/>
  <c r="O366" i="9"/>
  <c r="O439" i="9"/>
  <c r="O121" i="9"/>
  <c r="O518" i="9"/>
  <c r="O495" i="9"/>
  <c r="O182" i="9"/>
  <c r="O119" i="9"/>
  <c r="O218" i="9"/>
  <c r="O474" i="9"/>
  <c r="O398" i="9"/>
  <c r="O131" i="9"/>
  <c r="O168" i="9"/>
  <c r="O241" i="9"/>
  <c r="O538" i="9"/>
  <c r="O403" i="9"/>
  <c r="O220" i="9"/>
  <c r="O361" i="9"/>
  <c r="O312" i="9"/>
  <c r="O120" i="9"/>
  <c r="O22" i="9"/>
  <c r="O565" i="9"/>
  <c r="O162" i="9"/>
  <c r="O364" i="9"/>
  <c r="O62" i="9"/>
  <c r="O564" i="9"/>
  <c r="O237" i="9"/>
  <c r="O58" i="9"/>
  <c r="O160" i="9"/>
  <c r="O352" i="9"/>
  <c r="O351" i="9"/>
  <c r="O429" i="9"/>
  <c r="O216" i="9"/>
  <c r="O560" i="9"/>
  <c r="O535" i="9"/>
  <c r="O56" i="9"/>
  <c r="O345" i="9"/>
  <c r="O53" i="9"/>
  <c r="O559" i="9"/>
  <c r="O293" i="9"/>
  <c r="O155" i="9"/>
  <c r="O276" i="9"/>
  <c r="O234" i="9"/>
  <c r="O360" i="9"/>
  <c r="O311" i="9"/>
  <c r="O61" i="9"/>
  <c r="O217" i="9"/>
  <c r="O20" i="9"/>
  <c r="O200" i="9"/>
  <c r="O432" i="9"/>
  <c r="O280" i="9"/>
  <c r="O430" i="9"/>
  <c r="O199" i="9"/>
  <c r="O295" i="9"/>
  <c r="O158" i="9"/>
  <c r="O308" i="9"/>
  <c r="O256" i="9"/>
  <c r="O19" i="9"/>
  <c r="O156" i="9"/>
  <c r="O556" i="9"/>
  <c r="O215" i="9"/>
  <c r="O344" i="9"/>
  <c r="O24" i="9"/>
  <c r="O496" i="9"/>
  <c r="O401" i="9"/>
  <c r="O399" i="9"/>
  <c r="O494" i="9"/>
  <c r="O473" i="9"/>
  <c r="O435" i="9"/>
  <c r="O563" i="9"/>
  <c r="O297" i="9"/>
  <c r="O433" i="9"/>
  <c r="O395" i="9"/>
  <c r="O394" i="9"/>
  <c r="O310" i="9"/>
  <c r="O296" i="9"/>
  <c r="O57" i="9"/>
  <c r="O257" i="9"/>
  <c r="O278" i="9"/>
  <c r="O236" i="9"/>
  <c r="O514" i="9"/>
  <c r="O277" i="9"/>
  <c r="O157" i="9"/>
  <c r="O153" i="9"/>
  <c r="O51" i="9"/>
  <c r="O126" i="9"/>
  <c r="O313" i="9"/>
  <c r="O63" i="9"/>
  <c r="O397" i="9"/>
  <c r="O354" i="9"/>
  <c r="O282" i="9"/>
  <c r="O281" i="9"/>
  <c r="O562" i="9"/>
  <c r="O258" i="9"/>
  <c r="O348" i="9"/>
  <c r="O279" i="9"/>
  <c r="O309" i="9"/>
  <c r="O428" i="9"/>
  <c r="O392" i="9"/>
  <c r="O455" i="9"/>
  <c r="O115" i="9"/>
  <c r="O198" i="9"/>
  <c r="O154" i="9"/>
  <c r="O17" i="9"/>
  <c r="O404" i="9"/>
  <c r="O314" i="9"/>
  <c r="O358" i="9"/>
  <c r="O60" i="9"/>
  <c r="O457" i="9"/>
  <c r="O159" i="9"/>
  <c r="O431" i="9"/>
  <c r="O259" i="9"/>
  <c r="O350" i="9"/>
  <c r="O561" i="9"/>
  <c r="O347" i="9"/>
  <c r="O117" i="9"/>
  <c r="O283" i="9"/>
  <c r="O516" i="9"/>
  <c r="O346" i="9"/>
  <c r="O54" i="9"/>
  <c r="O558" i="9"/>
  <c r="O50" i="9"/>
  <c r="O555" i="9"/>
  <c r="O114" i="9"/>
  <c r="O273" i="9"/>
  <c r="O197" i="9"/>
  <c r="O46" i="9"/>
  <c r="O44" i="9"/>
  <c r="O43" i="9"/>
  <c r="O307" i="9"/>
  <c r="O111" i="9"/>
  <c r="O390" i="9"/>
  <c r="O231" i="9"/>
  <c r="O230" i="9"/>
  <c r="O388" i="9"/>
  <c r="O37" i="9"/>
  <c r="O531" i="9"/>
  <c r="O269" i="9"/>
  <c r="O454" i="9"/>
  <c r="O387" i="9"/>
  <c r="O386" i="9"/>
  <c r="O34" i="9"/>
  <c r="O179" i="9"/>
  <c r="O104" i="9"/>
  <c r="O11" i="9"/>
  <c r="O488" i="9"/>
  <c r="O202" i="9"/>
  <c r="O517" i="9"/>
  <c r="O52" i="9"/>
  <c r="O512" i="9"/>
  <c r="O534" i="9"/>
  <c r="O275" i="9"/>
  <c r="O511" i="9"/>
  <c r="O554" i="9"/>
  <c r="O391" i="9"/>
  <c r="O214" i="9"/>
  <c r="O45" i="9"/>
  <c r="O13" i="9"/>
  <c r="O254" i="9"/>
  <c r="O389" i="9"/>
  <c r="O338" i="9"/>
  <c r="O270" i="9"/>
  <c r="O106" i="9"/>
  <c r="O470" i="9"/>
  <c r="O105" i="9"/>
  <c r="O426" i="9"/>
  <c r="O507" i="9"/>
  <c r="O33" i="9"/>
  <c r="O437" i="9"/>
  <c r="O294" i="9"/>
  <c r="O513" i="9"/>
  <c r="O343" i="9"/>
  <c r="O48" i="9"/>
  <c r="O16" i="9"/>
  <c r="O533" i="9"/>
  <c r="O47" i="9"/>
  <c r="O213" i="9"/>
  <c r="O340" i="9"/>
  <c r="O532" i="9"/>
  <c r="O14" i="9"/>
  <c r="O40" i="9"/>
  <c r="O212" i="9"/>
  <c r="O39" i="9"/>
  <c r="O196" i="9"/>
  <c r="O108" i="9"/>
  <c r="O195" i="9"/>
  <c r="O151" i="9"/>
  <c r="O36" i="9"/>
  <c r="O211" i="9"/>
  <c r="O107" i="9"/>
  <c r="O23" i="9"/>
  <c r="O118" i="9"/>
  <c r="O161" i="9"/>
  <c r="O434" i="9"/>
  <c r="E434" i="9" s="1"/>
  <c r="O55" i="9"/>
  <c r="O515" i="9"/>
  <c r="O491" i="9"/>
  <c r="O509" i="9"/>
  <c r="O490" i="9"/>
  <c r="O15" i="9"/>
  <c r="O232" i="9"/>
  <c r="O291" i="9"/>
  <c r="O305" i="9"/>
  <c r="O271" i="9"/>
  <c r="O21" i="9"/>
  <c r="O393" i="9"/>
  <c r="O557" i="9"/>
  <c r="O235" i="9"/>
  <c r="O152" i="9"/>
  <c r="O274" i="9"/>
  <c r="O49" i="9"/>
  <c r="O510" i="9"/>
  <c r="O342" i="9"/>
  <c r="O292" i="9"/>
  <c r="O112" i="9"/>
  <c r="O42" i="9"/>
  <c r="O471" i="9"/>
  <c r="O339" i="9"/>
  <c r="O110" i="9"/>
  <c r="O272" i="9"/>
  <c r="O427" i="9"/>
  <c r="O38" i="9"/>
  <c r="O109" i="9"/>
  <c r="O12" i="9"/>
  <c r="O194" i="9"/>
  <c r="O150" i="9"/>
  <c r="O229" i="9"/>
  <c r="O148" i="9"/>
  <c r="AG444" i="9"/>
  <c r="AG459" i="9"/>
  <c r="AG126" i="9"/>
  <c r="AG241" i="9"/>
  <c r="AG322" i="9"/>
  <c r="AG131" i="9"/>
  <c r="AG74" i="9"/>
  <c r="AG416" i="9"/>
  <c r="AG320" i="9"/>
  <c r="AG366" i="9"/>
  <c r="AG183" i="9"/>
  <c r="AG538" i="9"/>
  <c r="AG403" i="9"/>
  <c r="AG220" i="9"/>
  <c r="AG202" i="9"/>
  <c r="AG361" i="9"/>
  <c r="AG312" i="9"/>
  <c r="AG120" i="9"/>
  <c r="AG22" i="9"/>
  <c r="AG117" i="9"/>
  <c r="AG162" i="9"/>
  <c r="AG564" i="9"/>
  <c r="AG60" i="9"/>
  <c r="AG435" i="9"/>
  <c r="AG58" i="9"/>
  <c r="AG88" i="9"/>
  <c r="AG498" i="9"/>
  <c r="AG439" i="9"/>
  <c r="AG23" i="9"/>
  <c r="AG404" i="9"/>
  <c r="AG496" i="9"/>
  <c r="AG401" i="9"/>
  <c r="AG313" i="9"/>
  <c r="AG360" i="9"/>
  <c r="AG399" i="9"/>
  <c r="AG358" i="9"/>
  <c r="AG62" i="9"/>
  <c r="AG473" i="9"/>
  <c r="AG237" i="9"/>
  <c r="AG457" i="9"/>
  <c r="AG563" i="9"/>
  <c r="AG372" i="9"/>
  <c r="AG168" i="9"/>
  <c r="AG24" i="9"/>
  <c r="AG364" i="9"/>
  <c r="AG240" i="9"/>
  <c r="AG122" i="9"/>
  <c r="AG405" i="9"/>
  <c r="AG65" i="9"/>
  <c r="AG362" i="9"/>
  <c r="AG64" i="9"/>
  <c r="AG370" i="9"/>
  <c r="AG519" i="9"/>
  <c r="AG402" i="9"/>
  <c r="AG314" i="9"/>
  <c r="AG284" i="9"/>
  <c r="AG163" i="9"/>
  <c r="AG201" i="9"/>
  <c r="AG494" i="9"/>
  <c r="AG238" i="9"/>
  <c r="AG357" i="9"/>
  <c r="AG116" i="9"/>
  <c r="AG299" i="9"/>
  <c r="AG406" i="9"/>
  <c r="AG66" i="9"/>
  <c r="AG219" i="9"/>
  <c r="AG311" i="9"/>
  <c r="AG63" i="9"/>
  <c r="AG118" i="9"/>
  <c r="AG437" i="9"/>
  <c r="AG61" i="9"/>
  <c r="AG222" i="9"/>
  <c r="AG408" i="9"/>
  <c r="AG218" i="9"/>
  <c r="AG474" i="9"/>
  <c r="AG436" i="9"/>
  <c r="AG159" i="9"/>
  <c r="AG431" i="9"/>
  <c r="AG259" i="9"/>
  <c r="AG561" i="9"/>
  <c r="AG347" i="9"/>
  <c r="AG294" i="9"/>
  <c r="AG55" i="9"/>
  <c r="AG54" i="9"/>
  <c r="AG558" i="9"/>
  <c r="AG393" i="9"/>
  <c r="AG513" i="9"/>
  <c r="AG52" i="9"/>
  <c r="AG512" i="9"/>
  <c r="AG534" i="9"/>
  <c r="AG356" i="9"/>
  <c r="AG21" i="9"/>
  <c r="AG353" i="9"/>
  <c r="AG161" i="9"/>
  <c r="AG283" i="9"/>
  <c r="AG434" i="9"/>
  <c r="AG517" i="9"/>
  <c r="AG536" i="9"/>
  <c r="AG216" i="9"/>
  <c r="AG349" i="9"/>
  <c r="AG516" i="9"/>
  <c r="AG493" i="9"/>
  <c r="AG456" i="9"/>
  <c r="AG559" i="9"/>
  <c r="AG515" i="9"/>
  <c r="AG18" i="9"/>
  <c r="AG557" i="9"/>
  <c r="AG198" i="9"/>
  <c r="AG234" i="9"/>
  <c r="AG152" i="9"/>
  <c r="AG511" i="9"/>
  <c r="AG124" i="9"/>
  <c r="AG182" i="9"/>
  <c r="AG398" i="9"/>
  <c r="AG396" i="9"/>
  <c r="AG160" i="9"/>
  <c r="AG352" i="9"/>
  <c r="AG351" i="9"/>
  <c r="AG429" i="9"/>
  <c r="AG295" i="9"/>
  <c r="AG560" i="9"/>
  <c r="AG535" i="9"/>
  <c r="AG56" i="9"/>
  <c r="AG345" i="9"/>
  <c r="AG53" i="9"/>
  <c r="AG293" i="9"/>
  <c r="AG155" i="9"/>
  <c r="AG276" i="9"/>
  <c r="AG518" i="9"/>
  <c r="AG239" i="9"/>
  <c r="AG400" i="9"/>
  <c r="AG181" i="9"/>
  <c r="AG355" i="9"/>
  <c r="AG217" i="9"/>
  <c r="AG20" i="9"/>
  <c r="AG200" i="9"/>
  <c r="AG432" i="9"/>
  <c r="AG280" i="9"/>
  <c r="AG430" i="9"/>
  <c r="AG199" i="9"/>
  <c r="AG257" i="9"/>
  <c r="AG158" i="9"/>
  <c r="AG308" i="9"/>
  <c r="AG256" i="9"/>
  <c r="AG277" i="9"/>
  <c r="AG19" i="9"/>
  <c r="AG156" i="9"/>
  <c r="AG235" i="9"/>
  <c r="AG51" i="9"/>
  <c r="AG215" i="9"/>
  <c r="AG223" i="9"/>
  <c r="AG495" i="9"/>
  <c r="AG119" i="9"/>
  <c r="AG438" i="9"/>
  <c r="AG565" i="9"/>
  <c r="AG59" i="9"/>
  <c r="AG297" i="9"/>
  <c r="AG433" i="9"/>
  <c r="AG395" i="9"/>
  <c r="AG394" i="9"/>
  <c r="AG310" i="9"/>
  <c r="AG296" i="9"/>
  <c r="AG282" i="9"/>
  <c r="AG350" i="9"/>
  <c r="AG348" i="9"/>
  <c r="AG309" i="9"/>
  <c r="AG428" i="9"/>
  <c r="AG514" i="9"/>
  <c r="AG49" i="9"/>
  <c r="AG342" i="9"/>
  <c r="AG292" i="9"/>
  <c r="AG42" i="9"/>
  <c r="AG339" i="9"/>
  <c r="AG272" i="9"/>
  <c r="AG38" i="9"/>
  <c r="AG12" i="9"/>
  <c r="AG150" i="9"/>
  <c r="AG148" i="9"/>
  <c r="AG147" i="9"/>
  <c r="AG146" i="9"/>
  <c r="AG487" i="9"/>
  <c r="AG359" i="9"/>
  <c r="AG279" i="9"/>
  <c r="AG157" i="9"/>
  <c r="AG255" i="9"/>
  <c r="AG492" i="9"/>
  <c r="AG153" i="9"/>
  <c r="AG17" i="9"/>
  <c r="AG344" i="9"/>
  <c r="AG274" i="9"/>
  <c r="AG491" i="9"/>
  <c r="AG273" i="9"/>
  <c r="AG113" i="9"/>
  <c r="AG46" i="9"/>
  <c r="AG341" i="9"/>
  <c r="AG43" i="9"/>
  <c r="AG472" i="9"/>
  <c r="AG111" i="9"/>
  <c r="AG41" i="9"/>
  <c r="AG231" i="9"/>
  <c r="AG306" i="9"/>
  <c r="AG388" i="9"/>
  <c r="AG180" i="9"/>
  <c r="AG531" i="9"/>
  <c r="AG304" i="9"/>
  <c r="AG454" i="9"/>
  <c r="AG35" i="9"/>
  <c r="AG386" i="9"/>
  <c r="AG149" i="9"/>
  <c r="AG179" i="9"/>
  <c r="AG178" i="9"/>
  <c r="AG11" i="9"/>
  <c r="AG10" i="9"/>
  <c r="AG335" i="9"/>
  <c r="AG562" i="9"/>
  <c r="AG346" i="9"/>
  <c r="AG278" i="9"/>
  <c r="AG236" i="9"/>
  <c r="AG455" i="9"/>
  <c r="AG50" i="9"/>
  <c r="AG555" i="9"/>
  <c r="AG114" i="9"/>
  <c r="AG197" i="9"/>
  <c r="AG44" i="9"/>
  <c r="AG307" i="9"/>
  <c r="AG390" i="9"/>
  <c r="AG230" i="9"/>
  <c r="AG37" i="9"/>
  <c r="AG269" i="9"/>
  <c r="AG387" i="9"/>
  <c r="AG537" i="9"/>
  <c r="AG258" i="9"/>
  <c r="AG57" i="9"/>
  <c r="AG275" i="9"/>
  <c r="AG233" i="9"/>
  <c r="AG16" i="9"/>
  <c r="AG391" i="9"/>
  <c r="AG47" i="9"/>
  <c r="AG214" i="9"/>
  <c r="AG340" i="9"/>
  <c r="AG45" i="9"/>
  <c r="AG14" i="9"/>
  <c r="AG13" i="9"/>
  <c r="AG212" i="9"/>
  <c r="AG254" i="9"/>
  <c r="AG196" i="9"/>
  <c r="AG389" i="9"/>
  <c r="AG195" i="9"/>
  <c r="AG338" i="9"/>
  <c r="AG121" i="9"/>
  <c r="AG397" i="9"/>
  <c r="AG354" i="9"/>
  <c r="AG281" i="9"/>
  <c r="AG392" i="9"/>
  <c r="AG115" i="9"/>
  <c r="AG556" i="9"/>
  <c r="AG343" i="9"/>
  <c r="AG554" i="9"/>
  <c r="AG48" i="9"/>
  <c r="AG533" i="9"/>
  <c r="AG213" i="9"/>
  <c r="AG532" i="9"/>
  <c r="AG40" i="9"/>
  <c r="AG39" i="9"/>
  <c r="AG108" i="9"/>
  <c r="AG151" i="9"/>
  <c r="AG211" i="9"/>
  <c r="O328" i="9"/>
  <c r="O7" i="9"/>
  <c r="AA7" i="9"/>
  <c r="O265" i="9"/>
  <c r="O550" i="9"/>
  <c r="O30" i="9"/>
  <c r="AA30" i="9"/>
  <c r="AA329" i="9"/>
  <c r="AA330" i="9"/>
  <c r="AA551" i="9"/>
  <c r="AA31" i="9"/>
  <c r="I506" i="9"/>
  <c r="I331" i="9"/>
  <c r="I8" i="9"/>
  <c r="I332" i="9"/>
  <c r="I140" i="9"/>
  <c r="I141" i="9"/>
  <c r="AG423" i="9"/>
  <c r="AG207" i="9"/>
  <c r="AG143" i="9"/>
  <c r="AG334" i="9"/>
  <c r="AG32" i="9"/>
  <c r="AG529" i="9"/>
  <c r="O144" i="9"/>
  <c r="O145" i="9"/>
  <c r="O485" i="9"/>
  <c r="AA485" i="9"/>
  <c r="O486" i="9"/>
  <c r="O266" i="9"/>
  <c r="O101" i="9"/>
  <c r="AA101" i="9"/>
  <c r="AA553" i="9"/>
  <c r="I453" i="9"/>
  <c r="O381" i="9"/>
  <c r="AA381" i="9"/>
  <c r="AG103" i="9"/>
  <c r="O335" i="9"/>
  <c r="AA335" i="9"/>
  <c r="I488" i="9"/>
  <c r="AG488" i="9"/>
  <c r="AA489" i="9"/>
  <c r="AG383" i="9"/>
  <c r="O508" i="9"/>
  <c r="AA508" i="9"/>
  <c r="AG303" i="9"/>
  <c r="O210" i="9"/>
  <c r="AA210" i="9"/>
  <c r="I149" i="9"/>
  <c r="O530" i="9"/>
  <c r="AA530" i="9"/>
  <c r="I35" i="9"/>
  <c r="O337" i="9"/>
  <c r="AA337" i="9"/>
  <c r="I304" i="9"/>
  <c r="AG271" i="9"/>
  <c r="AG305" i="9"/>
  <c r="AG291" i="9"/>
  <c r="AG232" i="9"/>
  <c r="AG15" i="9"/>
  <c r="AG490" i="9"/>
  <c r="AG510" i="9"/>
  <c r="I511" i="9"/>
  <c r="I534" i="9"/>
  <c r="O349" i="9"/>
  <c r="AA349" i="9"/>
  <c r="I469" i="9"/>
  <c r="I505" i="9"/>
  <c r="AG100" i="9"/>
  <c r="AG422" i="9"/>
  <c r="AG253" i="9"/>
  <c r="AG424" i="9"/>
  <c r="AG484" i="9"/>
  <c r="O143" i="9"/>
  <c r="O334" i="9"/>
  <c r="O552" i="9"/>
  <c r="AA552" i="9"/>
  <c r="O32" i="9"/>
  <c r="E32" i="9" s="1"/>
  <c r="O529" i="9"/>
  <c r="O425" i="9"/>
  <c r="AA425" i="9"/>
  <c r="AA144" i="9"/>
  <c r="AA145" i="9"/>
  <c r="AA486" i="9"/>
  <c r="AA266" i="9"/>
  <c r="I553" i="9"/>
  <c r="I208" i="9"/>
  <c r="AG102" i="9"/>
  <c r="O487" i="9"/>
  <c r="I426" i="9"/>
  <c r="AG426" i="9"/>
  <c r="O193" i="9"/>
  <c r="AA193" i="9"/>
  <c r="O10" i="9"/>
  <c r="AA10" i="9"/>
  <c r="I11" i="9"/>
  <c r="E11" i="9" s="1"/>
  <c r="O178" i="9"/>
  <c r="AA178" i="9"/>
  <c r="I179" i="9"/>
  <c r="AA386" i="9"/>
  <c r="AA454" i="9"/>
  <c r="AA531" i="9"/>
  <c r="E531" i="9" s="1"/>
  <c r="AA388" i="9"/>
  <c r="AA231" i="9"/>
  <c r="AA111" i="9"/>
  <c r="AA43" i="9"/>
  <c r="AA46" i="9"/>
  <c r="O113" i="9"/>
  <c r="AA113" i="9"/>
  <c r="O233" i="9"/>
  <c r="I554" i="9"/>
  <c r="I275" i="9"/>
  <c r="AA265" i="9"/>
  <c r="I330" i="9"/>
  <c r="I328" i="9"/>
  <c r="I7" i="9"/>
  <c r="I265" i="9"/>
  <c r="I550" i="9"/>
  <c r="I30" i="9"/>
  <c r="AG8" i="9"/>
  <c r="AG141" i="9"/>
  <c r="AG177" i="9"/>
  <c r="AG333" i="9"/>
  <c r="AG421" i="9"/>
  <c r="AG142" i="9"/>
  <c r="O422" i="9"/>
  <c r="O253" i="9"/>
  <c r="O423" i="9"/>
  <c r="AA423" i="9"/>
  <c r="O424" i="9"/>
  <c r="O484" i="9"/>
  <c r="O207" i="9"/>
  <c r="AA207" i="9"/>
  <c r="AA143" i="9"/>
  <c r="AA334" i="9"/>
  <c r="AA32" i="9"/>
  <c r="AA529" i="9"/>
  <c r="I144" i="9"/>
  <c r="I145" i="9"/>
  <c r="I485" i="9"/>
  <c r="I486" i="9"/>
  <c r="I266" i="9"/>
  <c r="I101" i="9"/>
  <c r="AG453" i="9"/>
  <c r="AG267" i="9"/>
  <c r="I381" i="9"/>
  <c r="O103" i="9"/>
  <c r="AA103" i="9"/>
  <c r="AA487" i="9"/>
  <c r="I335" i="9"/>
  <c r="AG336" i="9"/>
  <c r="AG9" i="9"/>
  <c r="I105" i="9"/>
  <c r="AG105" i="9"/>
  <c r="O383" i="9"/>
  <c r="AG209" i="9"/>
  <c r="AG268" i="9"/>
  <c r="I470" i="9"/>
  <c r="AG470" i="9"/>
  <c r="O303" i="9"/>
  <c r="AG384" i="9"/>
  <c r="AG385" i="9"/>
  <c r="I106" i="9"/>
  <c r="AG106" i="9"/>
  <c r="AG229" i="9"/>
  <c r="I270" i="9"/>
  <c r="AG270" i="9"/>
  <c r="AG194" i="9"/>
  <c r="I338" i="9"/>
  <c r="I389" i="9"/>
  <c r="I254" i="9"/>
  <c r="I13" i="9"/>
  <c r="I45" i="9"/>
  <c r="I214" i="9"/>
  <c r="O255" i="9"/>
  <c r="O18" i="9"/>
  <c r="AA18" i="9"/>
  <c r="I293" i="9"/>
  <c r="O493" i="9"/>
  <c r="AA493" i="9"/>
  <c r="I56" i="9"/>
  <c r="I295" i="9"/>
  <c r="O536" i="9"/>
  <c r="AA536" i="9"/>
  <c r="I329" i="9"/>
  <c r="I31" i="9"/>
  <c r="AG469" i="9"/>
  <c r="AG505" i="9"/>
  <c r="AG506" i="9"/>
  <c r="AG331" i="9"/>
  <c r="AG332" i="9"/>
  <c r="AG140" i="9"/>
  <c r="O177" i="9"/>
  <c r="O333" i="9"/>
  <c r="O420" i="9"/>
  <c r="AA420" i="9"/>
  <c r="O421" i="9"/>
  <c r="O142" i="9"/>
  <c r="O100" i="9"/>
  <c r="AA100" i="9"/>
  <c r="AA422" i="9"/>
  <c r="AA253" i="9"/>
  <c r="AA424" i="9"/>
  <c r="AA484" i="9"/>
  <c r="I143" i="9"/>
  <c r="I334" i="9"/>
  <c r="I552" i="9"/>
  <c r="I32" i="9"/>
  <c r="I529" i="9"/>
  <c r="I425" i="9"/>
  <c r="AG208" i="9"/>
  <c r="O267" i="9"/>
  <c r="AG382" i="9"/>
  <c r="O102" i="9"/>
  <c r="AA102" i="9"/>
  <c r="I487" i="9"/>
  <c r="I507" i="9"/>
  <c r="O9" i="9"/>
  <c r="O146" i="9"/>
  <c r="AA146" i="9"/>
  <c r="I10" i="9"/>
  <c r="O268" i="9"/>
  <c r="O147" i="9"/>
  <c r="AA147" i="9"/>
  <c r="I178" i="9"/>
  <c r="O385" i="9"/>
  <c r="AG109" i="9"/>
  <c r="AG427" i="9"/>
  <c r="AG110" i="9"/>
  <c r="AG471" i="9"/>
  <c r="AG112" i="9"/>
  <c r="AG509" i="9"/>
  <c r="AG154" i="9"/>
  <c r="O492" i="9"/>
  <c r="O456" i="9"/>
  <c r="AA456" i="9"/>
  <c r="I345" i="9"/>
  <c r="AA328" i="9"/>
  <c r="AA550" i="9"/>
  <c r="I551" i="9"/>
  <c r="E551" i="9" s="1"/>
  <c r="AG420" i="9"/>
  <c r="AG7" i="9"/>
  <c r="AG30" i="9"/>
  <c r="AG329" i="9"/>
  <c r="AG330" i="9"/>
  <c r="AG551" i="9"/>
  <c r="AG31" i="9"/>
  <c r="O506" i="9"/>
  <c r="O331" i="9"/>
  <c r="O8" i="9"/>
  <c r="AA8" i="9"/>
  <c r="O332" i="9"/>
  <c r="O140" i="9"/>
  <c r="O141" i="9"/>
  <c r="AA141" i="9"/>
  <c r="AA177" i="9"/>
  <c r="AA333" i="9"/>
  <c r="AA421" i="9"/>
  <c r="AA142" i="9"/>
  <c r="I422" i="9"/>
  <c r="I253" i="9"/>
  <c r="I423" i="9"/>
  <c r="I424" i="9"/>
  <c r="I484" i="9"/>
  <c r="I207" i="9"/>
  <c r="AG485" i="9"/>
  <c r="AG101" i="9"/>
  <c r="AG553" i="9"/>
  <c r="O453" i="9"/>
  <c r="AA453" i="9"/>
  <c r="AA267" i="9"/>
  <c r="AG381" i="9"/>
  <c r="O382" i="9"/>
  <c r="I103" i="9"/>
  <c r="AG507" i="9"/>
  <c r="AG489" i="9"/>
  <c r="O336" i="9"/>
  <c r="AA336" i="9"/>
  <c r="AA9" i="9"/>
  <c r="AG508" i="9"/>
  <c r="O209" i="9"/>
  <c r="AA209" i="9"/>
  <c r="AA268" i="9"/>
  <c r="AG210" i="9"/>
  <c r="O384" i="9"/>
  <c r="AA384" i="9"/>
  <c r="AA385" i="9"/>
  <c r="O149" i="9"/>
  <c r="AA149" i="9"/>
  <c r="AG530" i="9"/>
  <c r="AA229" i="9"/>
  <c r="O35" i="9"/>
  <c r="AA35" i="9"/>
  <c r="AG337" i="9"/>
  <c r="AA194" i="9"/>
  <c r="O304" i="9"/>
  <c r="AA304" i="9"/>
  <c r="O180" i="9"/>
  <c r="AA180" i="9"/>
  <c r="O306" i="9"/>
  <c r="AA306" i="9"/>
  <c r="O41" i="9"/>
  <c r="AA41" i="9"/>
  <c r="O472" i="9"/>
  <c r="AA472" i="9"/>
  <c r="O341" i="9"/>
  <c r="AA341" i="9"/>
  <c r="AA273" i="9"/>
  <c r="AA559" i="9"/>
  <c r="I53" i="9"/>
  <c r="O451" i="9"/>
  <c r="AG289" i="9"/>
  <c r="X289" i="9"/>
  <c r="I139" i="9"/>
  <c r="AA139" i="9"/>
  <c r="L99" i="9"/>
  <c r="E78" i="1"/>
  <c r="E549" i="1"/>
  <c r="I408" i="1"/>
  <c r="I468" i="1"/>
  <c r="E468" i="1" s="1"/>
  <c r="I423" i="1"/>
  <c r="I426" i="1"/>
  <c r="I378" i="1"/>
  <c r="I543" i="1"/>
  <c r="I377" i="1"/>
  <c r="I562" i="1"/>
  <c r="E562" i="1" s="1"/>
  <c r="I566" i="1"/>
  <c r="I8" i="1"/>
  <c r="I442" i="1"/>
  <c r="E442" i="1" s="1"/>
  <c r="I313" i="1"/>
  <c r="I54" i="1"/>
  <c r="I336" i="1"/>
  <c r="I171" i="1"/>
  <c r="I75" i="1"/>
  <c r="I45" i="1"/>
  <c r="I536" i="1"/>
  <c r="I414" i="1"/>
  <c r="E334" i="1"/>
  <c r="I100" i="1"/>
  <c r="I274" i="1"/>
  <c r="I454" i="1"/>
  <c r="I116" i="1"/>
  <c r="I169" i="1"/>
  <c r="E57" i="1"/>
  <c r="E102" i="1"/>
  <c r="I459" i="1"/>
  <c r="E130" i="1"/>
  <c r="I265" i="1"/>
  <c r="I229" i="1"/>
  <c r="I455" i="1"/>
  <c r="I393" i="1"/>
  <c r="E393" i="1" s="1"/>
  <c r="I429" i="1"/>
  <c r="I384" i="1"/>
  <c r="I398" i="1"/>
  <c r="I253" i="1"/>
  <c r="I494" i="1"/>
  <c r="I302" i="1"/>
  <c r="I388" i="1"/>
  <c r="E81" i="1"/>
  <c r="I164" i="1"/>
  <c r="I402" i="1"/>
  <c r="I131" i="1"/>
  <c r="I86" i="1"/>
  <c r="I467" i="1"/>
  <c r="I247" i="1"/>
  <c r="I407" i="1"/>
  <c r="I405" i="1"/>
  <c r="I542" i="1"/>
  <c r="E542" i="1" s="1"/>
  <c r="I66" i="1"/>
  <c r="I133" i="1"/>
  <c r="I332" i="1"/>
  <c r="I556" i="1"/>
  <c r="E510" i="1"/>
  <c r="E197" i="1"/>
  <c r="E196" i="1"/>
  <c r="E558" i="1"/>
  <c r="E10" i="1"/>
  <c r="E472" i="1"/>
  <c r="E18" i="1"/>
  <c r="E551" i="1"/>
  <c r="E499" i="1"/>
  <c r="E62" i="1"/>
  <c r="E260" i="1"/>
  <c r="O174" i="1"/>
  <c r="O355" i="1"/>
  <c r="O323" i="1"/>
  <c r="O512" i="1"/>
  <c r="O126" i="1"/>
  <c r="O12" i="1"/>
  <c r="O506" i="1"/>
  <c r="O357" i="1"/>
  <c r="O336" i="1"/>
  <c r="O313" i="1"/>
  <c r="O373" i="1"/>
  <c r="O346" i="1"/>
  <c r="O247" i="1"/>
  <c r="O160" i="1"/>
  <c r="O210" i="1"/>
  <c r="E210" i="1" s="1"/>
  <c r="O539" i="1"/>
  <c r="E539" i="1" s="1"/>
  <c r="O253" i="1"/>
  <c r="O566" i="1"/>
  <c r="O398" i="1"/>
  <c r="O377" i="1"/>
  <c r="O393" i="1"/>
  <c r="O378" i="1"/>
  <c r="O423" i="1"/>
  <c r="O265" i="1"/>
  <c r="O365" i="1"/>
  <c r="O45" i="1"/>
  <c r="O540" i="1"/>
  <c r="O289" i="1"/>
  <c r="E289" i="1" s="1"/>
  <c r="O267" i="1"/>
  <c r="O86" i="1"/>
  <c r="O402" i="1"/>
  <c r="O113" i="1"/>
  <c r="O308" i="1"/>
  <c r="O338" i="1"/>
  <c r="O403" i="1"/>
  <c r="O482" i="1"/>
  <c r="O311" i="1"/>
  <c r="O489" i="1"/>
  <c r="O107" i="1"/>
  <c r="O31" i="1"/>
  <c r="O571" i="1"/>
  <c r="O467" i="1"/>
  <c r="O131" i="1"/>
  <c r="AG252" i="1"/>
  <c r="AG399" i="1"/>
  <c r="AG473" i="1"/>
  <c r="AG295" i="1"/>
  <c r="AG506" i="1"/>
  <c r="AG357" i="1"/>
  <c r="AG336" i="1"/>
  <c r="AG313" i="1"/>
  <c r="AG373" i="1"/>
  <c r="AG346" i="1"/>
  <c r="AG247" i="1"/>
  <c r="AG160" i="1"/>
  <c r="AG210" i="1"/>
  <c r="AG539" i="1"/>
  <c r="AG253" i="1"/>
  <c r="E253" i="1" s="1"/>
  <c r="AG566" i="1"/>
  <c r="AG398" i="1"/>
  <c r="AG377" i="1"/>
  <c r="AG393" i="1"/>
  <c r="AG378" i="1"/>
  <c r="AG423" i="1"/>
  <c r="E423" i="1" s="1"/>
  <c r="AG265" i="1"/>
  <c r="AG174" i="1"/>
  <c r="AG355" i="1"/>
  <c r="AG323" i="1"/>
  <c r="AG512" i="1"/>
  <c r="AG126" i="1"/>
  <c r="AG45" i="1"/>
  <c r="AG540" i="1"/>
  <c r="E540" i="1" s="1"/>
  <c r="AG12" i="1"/>
  <c r="AG289" i="1"/>
  <c r="AG267" i="1"/>
  <c r="AG86" i="1"/>
  <c r="AG402" i="1"/>
  <c r="AG509" i="1"/>
  <c r="AG113" i="1"/>
  <c r="AG308" i="1"/>
  <c r="AG338" i="1"/>
  <c r="AG194" i="1"/>
  <c r="AG403" i="1"/>
  <c r="AG482" i="1"/>
  <c r="AG311" i="1"/>
  <c r="AG489" i="1"/>
  <c r="AG107" i="1"/>
  <c r="AG31" i="1"/>
  <c r="E31" i="1" s="1"/>
  <c r="AG571" i="1"/>
  <c r="AG467" i="1"/>
  <c r="AG131" i="1"/>
  <c r="U21" i="1"/>
  <c r="U40" i="1"/>
  <c r="U92" i="1"/>
  <c r="U246" i="1"/>
  <c r="U50" i="1"/>
  <c r="U427" i="1"/>
  <c r="U332" i="1"/>
  <c r="U166" i="1"/>
  <c r="U252" i="1"/>
  <c r="U114" i="1"/>
  <c r="U399" i="1"/>
  <c r="U556" i="1"/>
  <c r="U473" i="1"/>
  <c r="U370" i="1"/>
  <c r="U295" i="1"/>
  <c r="U274" i="1"/>
  <c r="U133" i="1"/>
  <c r="U322" i="1"/>
  <c r="U542" i="1"/>
  <c r="U54" i="1"/>
  <c r="U501" i="1"/>
  <c r="U310" i="1"/>
  <c r="U431" i="1"/>
  <c r="U407" i="1"/>
  <c r="U339" i="1"/>
  <c r="U223" i="1"/>
  <c r="U184" i="1"/>
  <c r="E184" i="1" s="1"/>
  <c r="U85" i="1"/>
  <c r="E85" i="1" s="1"/>
  <c r="U494" i="1"/>
  <c r="U8" i="1"/>
  <c r="U562" i="1"/>
  <c r="U543" i="1"/>
  <c r="U455" i="1"/>
  <c r="U426" i="1"/>
  <c r="U229" i="1"/>
  <c r="U470" i="1"/>
  <c r="U554" i="1"/>
  <c r="U13" i="1"/>
  <c r="U14" i="1"/>
  <c r="U535" i="1"/>
  <c r="U230" i="1"/>
  <c r="U340" i="1"/>
  <c r="U352" i="1"/>
  <c r="U206" i="1"/>
  <c r="U188" i="1"/>
  <c r="U226" i="1"/>
  <c r="U363" i="1"/>
  <c r="U174" i="1"/>
  <c r="U169" i="1"/>
  <c r="U355" i="1"/>
  <c r="U49" i="1"/>
  <c r="U323" i="1"/>
  <c r="U231" i="1"/>
  <c r="U512" i="1"/>
  <c r="U509" i="1"/>
  <c r="U126" i="1"/>
  <c r="U536" i="1"/>
  <c r="U520" i="1"/>
  <c r="U145" i="1"/>
  <c r="U266" i="1"/>
  <c r="U71" i="1"/>
  <c r="U193" i="1"/>
  <c r="U344" i="1"/>
  <c r="U256" i="1"/>
  <c r="U365" i="1"/>
  <c r="U194" i="1"/>
  <c r="U279" i="1"/>
  <c r="U45" i="1"/>
  <c r="U325" i="1"/>
  <c r="U540" i="1"/>
  <c r="U289" i="1"/>
  <c r="U267" i="1"/>
  <c r="U86" i="1"/>
  <c r="U402" i="1"/>
  <c r="E26" i="1"/>
  <c r="E326" i="1"/>
  <c r="E478" i="1"/>
  <c r="E293" i="1"/>
  <c r="E101" i="1"/>
  <c r="E524" i="1"/>
  <c r="E227" i="1"/>
  <c r="E39" i="1"/>
  <c r="E449" i="1"/>
  <c r="E438" i="1"/>
  <c r="E350" i="1"/>
  <c r="E444" i="1"/>
  <c r="E68" i="1"/>
  <c r="E153" i="1"/>
  <c r="E380" i="1"/>
  <c r="E286" i="1"/>
  <c r="E360" i="1"/>
  <c r="E127" i="1"/>
  <c r="E213" i="1"/>
  <c r="E492" i="1"/>
  <c r="E321" i="1"/>
  <c r="E570" i="1"/>
  <c r="E462" i="1"/>
  <c r="E305" i="1"/>
  <c r="E538" i="1"/>
  <c r="E354" i="1"/>
  <c r="E384" i="1"/>
  <c r="E98" i="1"/>
  <c r="AG407" i="1"/>
  <c r="U405" i="1"/>
  <c r="O257" i="1"/>
  <c r="AG257" i="1"/>
  <c r="O188" i="1"/>
  <c r="U523" i="1"/>
  <c r="E523" i="1" s="1"/>
  <c r="AG542" i="1"/>
  <c r="U66" i="1"/>
  <c r="U31" i="1"/>
  <c r="U482" i="1"/>
  <c r="U403" i="1"/>
  <c r="E498" i="1"/>
  <c r="E251" i="1"/>
  <c r="E552" i="1"/>
  <c r="E142" i="1"/>
  <c r="E271" i="1"/>
  <c r="E177" i="1"/>
  <c r="E534" i="1"/>
  <c r="E47" i="1"/>
  <c r="E146" i="1"/>
  <c r="E73" i="1"/>
  <c r="E128" i="1"/>
  <c r="E234" i="1"/>
  <c r="E276" i="1"/>
  <c r="E258" i="1"/>
  <c r="E32" i="1"/>
  <c r="E83" i="1"/>
  <c r="E97" i="1"/>
  <c r="E117" i="1"/>
  <c r="E416" i="1"/>
  <c r="E563" i="1"/>
  <c r="E379" i="1"/>
  <c r="E88" i="1"/>
  <c r="E471" i="1"/>
  <c r="E240" i="1"/>
  <c r="E203" i="1"/>
  <c r="E195" i="1"/>
  <c r="E333" i="1"/>
  <c r="E183" i="1"/>
  <c r="U171" i="1"/>
  <c r="U454" i="1"/>
  <c r="U500" i="1"/>
  <c r="E392" i="1"/>
  <c r="E371" i="1"/>
  <c r="E144" i="1"/>
  <c r="E180" i="1"/>
  <c r="E148" i="1"/>
  <c r="E43" i="1"/>
  <c r="E129" i="1"/>
  <c r="E176" i="1"/>
  <c r="E22" i="1"/>
  <c r="E400" i="1"/>
  <c r="E460" i="1"/>
  <c r="E544" i="1"/>
  <c r="E324" i="1"/>
  <c r="E290" i="1"/>
  <c r="E48" i="1"/>
  <c r="E496" i="1"/>
  <c r="E432" i="1"/>
  <c r="E526" i="1"/>
  <c r="E178" i="1"/>
  <c r="E69" i="1"/>
  <c r="E525" i="1"/>
  <c r="E503" i="1"/>
  <c r="E154" i="1"/>
  <c r="E543" i="1"/>
  <c r="O66" i="1"/>
  <c r="AG66" i="1"/>
  <c r="AG206" i="1"/>
  <c r="U489" i="1"/>
  <c r="U311" i="1"/>
  <c r="U338" i="1"/>
  <c r="U308" i="1"/>
  <c r="E29" i="1"/>
  <c r="E224" i="1"/>
  <c r="E477" i="1"/>
  <c r="E341" i="1"/>
  <c r="E564" i="1"/>
  <c r="E353" i="1"/>
  <c r="E124" i="1"/>
  <c r="E421" i="1"/>
  <c r="E516" i="1"/>
  <c r="E89" i="1"/>
  <c r="E439" i="1"/>
  <c r="E254" i="1"/>
  <c r="E463" i="1"/>
  <c r="E46" i="1"/>
  <c r="E425" i="1"/>
  <c r="E406" i="1"/>
  <c r="E428" i="1"/>
  <c r="E35" i="1"/>
  <c r="E135" i="1"/>
  <c r="E522" i="1"/>
  <c r="E567" i="1"/>
  <c r="E560" i="1"/>
  <c r="E264" i="1"/>
  <c r="E90" i="1"/>
  <c r="E91" i="1"/>
  <c r="E162" i="1"/>
  <c r="E105" i="1"/>
  <c r="E569" i="1"/>
  <c r="E315" i="1"/>
  <c r="E44" i="1"/>
  <c r="E541" i="1"/>
  <c r="E513" i="1"/>
  <c r="E297" i="1"/>
  <c r="E151" i="1"/>
  <c r="E479" i="1"/>
  <c r="E165" i="1"/>
  <c r="E167" i="1"/>
  <c r="E316" i="1"/>
  <c r="E136" i="1"/>
  <c r="E422" i="1"/>
  <c r="O163" i="1"/>
  <c r="AG163" i="1"/>
  <c r="AG54" i="1"/>
  <c r="U77" i="1"/>
  <c r="E77" i="1" s="1"/>
  <c r="AG322" i="1"/>
  <c r="U242" i="1"/>
  <c r="O206" i="1"/>
  <c r="U100" i="1"/>
  <c r="O295" i="1"/>
  <c r="U414" i="1"/>
  <c r="U42" i="1"/>
  <c r="U116" i="1"/>
  <c r="E161" i="1"/>
  <c r="E411" i="1"/>
  <c r="E228" i="1"/>
  <c r="E17" i="1"/>
  <c r="E192" i="1"/>
  <c r="E459" i="1"/>
  <c r="E464" i="1"/>
  <c r="E318" i="1"/>
  <c r="E401" i="1"/>
  <c r="AG310" i="1"/>
  <c r="E373" i="1"/>
  <c r="O54" i="1"/>
  <c r="U336" i="1"/>
  <c r="E336" i="1" s="1"/>
  <c r="U571" i="1"/>
  <c r="E571" i="1" s="1"/>
  <c r="U357" i="1"/>
  <c r="O322" i="1"/>
  <c r="U107" i="1"/>
  <c r="U545" i="1"/>
  <c r="E547" i="1"/>
  <c r="E215" i="1"/>
  <c r="E137" i="1"/>
  <c r="E155" i="1"/>
  <c r="I80" i="1"/>
  <c r="U80" i="1"/>
  <c r="E259" i="1"/>
  <c r="E30" i="1"/>
  <c r="E517" i="1"/>
  <c r="E412" i="1"/>
  <c r="E60" i="1"/>
  <c r="E34" i="1"/>
  <c r="E118" i="1"/>
  <c r="E331" i="1"/>
  <c r="E208" i="1"/>
  <c r="E314" i="1"/>
  <c r="E199" i="1"/>
  <c r="E364" i="1"/>
  <c r="E436" i="1"/>
  <c r="E386" i="1"/>
  <c r="E518" i="1"/>
  <c r="E474" i="1"/>
  <c r="E125" i="1"/>
  <c r="E369" i="1"/>
  <c r="E58" i="1"/>
  <c r="E329" i="1"/>
  <c r="E385" i="1"/>
  <c r="E104" i="1"/>
  <c r="E306" i="1"/>
  <c r="E559" i="1"/>
  <c r="E440" i="1"/>
  <c r="E52" i="1"/>
  <c r="E36" i="1"/>
  <c r="E515" i="1"/>
  <c r="E359" i="1"/>
  <c r="E110" i="1"/>
  <c r="E507" i="1"/>
  <c r="E157" i="1"/>
  <c r="E483" i="1"/>
  <c r="E59" i="1"/>
  <c r="E390" i="1"/>
  <c r="E278" i="1"/>
  <c r="E109" i="1"/>
  <c r="I545" i="1"/>
  <c r="I145" i="1"/>
  <c r="I13" i="1"/>
  <c r="I246" i="1"/>
  <c r="I399" i="1"/>
  <c r="I323" i="1"/>
  <c r="I338" i="1"/>
  <c r="I126" i="1"/>
  <c r="I403" i="1"/>
  <c r="I311" i="1"/>
  <c r="I107" i="1"/>
  <c r="I12" i="1"/>
  <c r="I21" i="1"/>
  <c r="I266" i="1"/>
  <c r="I14" i="1"/>
  <c r="I535" i="1"/>
  <c r="I344" i="1"/>
  <c r="I427" i="1"/>
  <c r="I509" i="1"/>
  <c r="I194" i="1"/>
  <c r="I166" i="1"/>
  <c r="I482" i="1"/>
  <c r="I489" i="1"/>
  <c r="I470" i="1"/>
  <c r="I40" i="1"/>
  <c r="I71" i="1"/>
  <c r="I174" i="1"/>
  <c r="I252" i="1"/>
  <c r="I113" i="1"/>
  <c r="I355" i="1"/>
  <c r="I308" i="1"/>
  <c r="I473" i="1"/>
  <c r="I512" i="1"/>
  <c r="I365" i="1"/>
  <c r="I295" i="1"/>
  <c r="I520" i="1"/>
  <c r="I554" i="1"/>
  <c r="I92" i="1"/>
  <c r="I193" i="1"/>
  <c r="I50" i="1"/>
  <c r="I230" i="1"/>
  <c r="I256" i="1"/>
  <c r="I340" i="1"/>
  <c r="I279" i="1"/>
  <c r="I325" i="1"/>
  <c r="I261" i="1"/>
  <c r="AA545" i="1"/>
  <c r="AA145" i="1"/>
  <c r="AA13" i="1"/>
  <c r="AA246" i="1"/>
  <c r="AA399" i="1"/>
  <c r="AA323" i="1"/>
  <c r="AA338" i="1"/>
  <c r="AA500" i="1"/>
  <c r="AA332" i="1"/>
  <c r="AA126" i="1"/>
  <c r="AA403" i="1"/>
  <c r="AA311" i="1"/>
  <c r="AA107" i="1"/>
  <c r="AA12" i="1"/>
  <c r="AA21" i="1"/>
  <c r="AA266" i="1"/>
  <c r="AA14" i="1"/>
  <c r="AA535" i="1"/>
  <c r="AA344" i="1"/>
  <c r="AA427" i="1"/>
  <c r="AA166" i="1"/>
  <c r="AA482" i="1"/>
  <c r="AA489" i="1"/>
  <c r="AA470" i="1"/>
  <c r="AA40" i="1"/>
  <c r="AA71" i="1"/>
  <c r="AA174" i="1"/>
  <c r="AA252" i="1"/>
  <c r="AA113" i="1"/>
  <c r="AA355" i="1"/>
  <c r="AA308" i="1"/>
  <c r="AA473" i="1"/>
  <c r="AA512" i="1"/>
  <c r="AA295" i="1"/>
  <c r="AA520" i="1"/>
  <c r="AA554" i="1"/>
  <c r="AA92" i="1"/>
  <c r="AA193" i="1"/>
  <c r="AA50" i="1"/>
  <c r="AA230" i="1"/>
  <c r="AA256" i="1"/>
  <c r="AA365" i="1"/>
  <c r="AA340" i="1"/>
  <c r="AA279" i="1"/>
  <c r="AA325" i="1"/>
  <c r="O520" i="1"/>
  <c r="O554" i="1"/>
  <c r="O92" i="1"/>
  <c r="O193" i="1"/>
  <c r="O50" i="1"/>
  <c r="O230" i="1"/>
  <c r="O256" i="1"/>
  <c r="O340" i="1"/>
  <c r="O279" i="1"/>
  <c r="O325" i="1"/>
  <c r="O261" i="1"/>
  <c r="O80" i="1"/>
  <c r="O169" i="1"/>
  <c r="O114" i="1"/>
  <c r="O116" i="1"/>
  <c r="O556" i="1"/>
  <c r="O231" i="1"/>
  <c r="O414" i="1"/>
  <c r="O500" i="1"/>
  <c r="O332" i="1"/>
  <c r="O536" i="1"/>
  <c r="O454" i="1"/>
  <c r="O100" i="1"/>
  <c r="O545" i="1"/>
  <c r="O145" i="1"/>
  <c r="O13" i="1"/>
  <c r="O246" i="1"/>
  <c r="O21" i="1"/>
  <c r="O266" i="1"/>
  <c r="O14" i="1"/>
  <c r="O535" i="1"/>
  <c r="O344" i="1"/>
  <c r="O427" i="1"/>
  <c r="O509" i="1"/>
  <c r="O194" i="1"/>
  <c r="O166" i="1"/>
  <c r="O470" i="1"/>
  <c r="O40" i="1"/>
  <c r="O71" i="1"/>
  <c r="O49" i="1"/>
  <c r="O42" i="1"/>
  <c r="O370" i="1"/>
  <c r="O274" i="1"/>
  <c r="O75" i="1"/>
  <c r="O171" i="1"/>
  <c r="O352" i="1"/>
  <c r="O133" i="1"/>
  <c r="AG520" i="1"/>
  <c r="AG554" i="1"/>
  <c r="AG92" i="1"/>
  <c r="AG193" i="1"/>
  <c r="AG50" i="1"/>
  <c r="AG230" i="1"/>
  <c r="AG256" i="1"/>
  <c r="AG340" i="1"/>
  <c r="AG279" i="1"/>
  <c r="AG325" i="1"/>
  <c r="AG352" i="1"/>
  <c r="E352" i="1" s="1"/>
  <c r="AG242" i="1"/>
  <c r="E242" i="1" s="1"/>
  <c r="AG80" i="1"/>
  <c r="AG169" i="1"/>
  <c r="AG114" i="1"/>
  <c r="AG116" i="1"/>
  <c r="AG556" i="1"/>
  <c r="AG231" i="1"/>
  <c r="AG414" i="1"/>
  <c r="AG365" i="1"/>
  <c r="AG536" i="1"/>
  <c r="AG454" i="1"/>
  <c r="AG100" i="1"/>
  <c r="AG545" i="1"/>
  <c r="AG145" i="1"/>
  <c r="AG13" i="1"/>
  <c r="AG246" i="1"/>
  <c r="AG21" i="1"/>
  <c r="AG266" i="1"/>
  <c r="AG14" i="1"/>
  <c r="AG535" i="1"/>
  <c r="AG344" i="1"/>
  <c r="AG427" i="1"/>
  <c r="AG500" i="1"/>
  <c r="AG332" i="1"/>
  <c r="AG166" i="1"/>
  <c r="AG470" i="1"/>
  <c r="AG40" i="1"/>
  <c r="AG71" i="1"/>
  <c r="AG49" i="1"/>
  <c r="AG42" i="1"/>
  <c r="AG370" i="1"/>
  <c r="AG274" i="1"/>
  <c r="AG75" i="1"/>
  <c r="AG171" i="1"/>
  <c r="AG133" i="1"/>
  <c r="L139" i="9"/>
  <c r="AD139" i="9"/>
  <c r="L483" i="9"/>
  <c r="L252" i="9"/>
  <c r="R139" i="9"/>
  <c r="R251" i="9"/>
  <c r="R327" i="9"/>
  <c r="R548" i="9"/>
  <c r="R135" i="9"/>
  <c r="R465" i="9"/>
  <c r="R173" i="9"/>
  <c r="R28" i="9"/>
  <c r="R378" i="9"/>
  <c r="R377" i="9"/>
  <c r="R172" i="9"/>
  <c r="R204" i="9"/>
  <c r="R545" i="9"/>
  <c r="R132" i="9"/>
  <c r="R323" i="9"/>
  <c r="R447" i="9"/>
  <c r="R321" i="9"/>
  <c r="R169" i="9"/>
  <c r="R84" i="9"/>
  <c r="R138" i="9"/>
  <c r="R175" i="9"/>
  <c r="R29" i="9"/>
  <c r="R302" i="9"/>
  <c r="R467" i="9"/>
  <c r="R188" i="9"/>
  <c r="R466" i="9"/>
  <c r="R95" i="9"/>
  <c r="R526" i="9"/>
  <c r="R482" i="9"/>
  <c r="R289" i="9"/>
  <c r="R262" i="9"/>
  <c r="R451" i="9"/>
  <c r="R89" i="9"/>
  <c r="R171" i="9"/>
  <c r="R449" i="9"/>
  <c r="R522" i="9"/>
  <c r="R244" i="9"/>
  <c r="R88" i="9"/>
  <c r="R373" i="9"/>
  <c r="R372" i="9"/>
  <c r="R544" i="9"/>
  <c r="R85" i="9"/>
  <c r="R252" i="9"/>
  <c r="R98" i="9"/>
  <c r="R137" i="9"/>
  <c r="R190" i="9"/>
  <c r="R264" i="9"/>
  <c r="R263" i="9"/>
  <c r="R570" i="9"/>
  <c r="R528" i="9"/>
  <c r="R93" i="9"/>
  <c r="R226" i="9"/>
  <c r="R92" i="9"/>
  <c r="R90" i="9"/>
  <c r="R546" i="9"/>
  <c r="R523" i="9"/>
  <c r="R326" i="9"/>
  <c r="R97" i="9"/>
  <c r="R250" i="9"/>
  <c r="R192" i="9"/>
  <c r="R419" i="9"/>
  <c r="R249" i="9"/>
  <c r="R136" i="9"/>
  <c r="R228" i="9"/>
  <c r="R248" i="9"/>
  <c r="R247" i="9"/>
  <c r="R504" i="9"/>
  <c r="R379" i="9"/>
  <c r="R417" i="9"/>
  <c r="R547" i="9"/>
  <c r="R464" i="9"/>
  <c r="R91" i="9"/>
  <c r="R450" i="9"/>
  <c r="R524" i="9"/>
  <c r="R374" i="9"/>
  <c r="R324" i="9"/>
  <c r="R27" i="9"/>
  <c r="R445" i="9"/>
  <c r="R87" i="9"/>
  <c r="R224" i="9"/>
  <c r="R300" i="9"/>
  <c r="R130" i="9"/>
  <c r="R79" i="9"/>
  <c r="R541" i="9"/>
  <c r="R478" i="9"/>
  <c r="R290" i="9"/>
  <c r="R246" i="9"/>
  <c r="R503" i="9"/>
  <c r="R94" i="9"/>
  <c r="R206" i="9"/>
  <c r="R187" i="9"/>
  <c r="R301" i="9"/>
  <c r="R288" i="9"/>
  <c r="R245" i="9"/>
  <c r="R525" i="9"/>
  <c r="R287" i="9"/>
  <c r="R375" i="9"/>
  <c r="R325" i="9"/>
  <c r="R501" i="9"/>
  <c r="R446" i="9"/>
  <c r="R481" i="9"/>
  <c r="R542" i="9"/>
  <c r="R83" i="9"/>
  <c r="R463" i="9"/>
  <c r="R80" i="9"/>
  <c r="R77" i="9"/>
  <c r="R243" i="9"/>
  <c r="R319" i="9"/>
  <c r="R168" i="9"/>
  <c r="R167" i="9"/>
  <c r="R441" i="9"/>
  <c r="R483" i="9"/>
  <c r="R527" i="9"/>
  <c r="R205" i="9"/>
  <c r="R203" i="9"/>
  <c r="R367" i="9"/>
  <c r="R499" i="9"/>
  <c r="R568" i="9"/>
  <c r="R411" i="9"/>
  <c r="R76" i="9"/>
  <c r="R75" i="9"/>
  <c r="R126" i="9"/>
  <c r="R73" i="9"/>
  <c r="R164" i="9"/>
  <c r="R406" i="9"/>
  <c r="R403" i="9"/>
  <c r="R402" i="9"/>
  <c r="R220" i="9"/>
  <c r="R239" i="9"/>
  <c r="R202" i="9"/>
  <c r="R495" i="9"/>
  <c r="R64" i="9"/>
  <c r="R182" i="9"/>
  <c r="R400" i="9"/>
  <c r="R119" i="9"/>
  <c r="R96" i="9"/>
  <c r="R227" i="9"/>
  <c r="R174" i="9"/>
  <c r="R376" i="9"/>
  <c r="R185" i="9"/>
  <c r="R521" i="9"/>
  <c r="R416" i="9"/>
  <c r="R543" i="9"/>
  <c r="R78" i="9"/>
  <c r="R26" i="9"/>
  <c r="R479" i="9"/>
  <c r="R318" i="9"/>
  <c r="R128" i="9"/>
  <c r="R127" i="9"/>
  <c r="R498" i="9"/>
  <c r="R242" i="9"/>
  <c r="R460" i="9"/>
  <c r="R459" i="9"/>
  <c r="R410" i="9"/>
  <c r="R74" i="9"/>
  <c r="R566" i="9"/>
  <c r="R23" i="9"/>
  <c r="R549" i="9"/>
  <c r="R571" i="9"/>
  <c r="R380" i="9"/>
  <c r="R133" i="9"/>
  <c r="R225" i="9"/>
  <c r="R322" i="9"/>
  <c r="R369" i="9"/>
  <c r="R500" i="9"/>
  <c r="R129" i="9"/>
  <c r="R81" i="9"/>
  <c r="R285" i="9"/>
  <c r="R299" i="9"/>
  <c r="R540" i="9"/>
  <c r="R298" i="9"/>
  <c r="R418" i="9"/>
  <c r="R569" i="9"/>
  <c r="R502" i="9"/>
  <c r="R82" i="9"/>
  <c r="R286" i="9"/>
  <c r="R462" i="9"/>
  <c r="R443" i="9"/>
  <c r="R320" i="9"/>
  <c r="R567" i="9"/>
  <c r="R476" i="9"/>
  <c r="R165" i="9"/>
  <c r="R71" i="9"/>
  <c r="R223" i="9"/>
  <c r="R70" i="9"/>
  <c r="R69" i="9"/>
  <c r="R24" i="9"/>
  <c r="R260" i="9"/>
  <c r="R68" i="9"/>
  <c r="R519" i="9"/>
  <c r="R538" i="9"/>
  <c r="R189" i="9"/>
  <c r="R186" i="9"/>
  <c r="R371" i="9"/>
  <c r="R414" i="9"/>
  <c r="R480" i="9"/>
  <c r="R477" i="9"/>
  <c r="R72" i="9"/>
  <c r="R440" i="9"/>
  <c r="R458" i="9"/>
  <c r="R539" i="9"/>
  <c r="R364" i="9"/>
  <c r="R123" i="9"/>
  <c r="R122" i="9"/>
  <c r="R404" i="9"/>
  <c r="R496" i="9"/>
  <c r="R218" i="9"/>
  <c r="R238" i="9"/>
  <c r="R565" i="9"/>
  <c r="R357" i="9"/>
  <c r="R162" i="9"/>
  <c r="R116" i="9"/>
  <c r="R134" i="9"/>
  <c r="R261" i="9"/>
  <c r="R86" i="9"/>
  <c r="R368" i="9"/>
  <c r="R444" i="9"/>
  <c r="R365" i="9"/>
  <c r="R125" i="9"/>
  <c r="R221" i="9"/>
  <c r="R409" i="9"/>
  <c r="R407" i="9"/>
  <c r="R314" i="9"/>
  <c r="R362" i="9"/>
  <c r="R219" i="9"/>
  <c r="R311" i="9"/>
  <c r="R63" i="9"/>
  <c r="R117" i="9"/>
  <c r="R564" i="9"/>
  <c r="R355" i="9"/>
  <c r="R60" i="9"/>
  <c r="R353" i="9"/>
  <c r="R435" i="9"/>
  <c r="R537" i="9"/>
  <c r="R58" i="9"/>
  <c r="R297" i="9"/>
  <c r="R434" i="9"/>
  <c r="R433" i="9"/>
  <c r="R517" i="9"/>
  <c r="R395" i="9"/>
  <c r="R170" i="9"/>
  <c r="R415" i="9"/>
  <c r="R413" i="9"/>
  <c r="R25" i="9"/>
  <c r="R497" i="9"/>
  <c r="R315" i="9"/>
  <c r="R121" i="9"/>
  <c r="R518" i="9"/>
  <c r="R401" i="9"/>
  <c r="R284" i="9"/>
  <c r="R163" i="9"/>
  <c r="R358" i="9"/>
  <c r="R118" i="9"/>
  <c r="R438" i="9"/>
  <c r="R474" i="9"/>
  <c r="R356" i="9"/>
  <c r="R398" i="9"/>
  <c r="R191" i="9"/>
  <c r="R448" i="9"/>
  <c r="R131" i="9"/>
  <c r="R412" i="9"/>
  <c r="R461" i="9"/>
  <c r="R442" i="9"/>
  <c r="R166" i="9"/>
  <c r="R475" i="9"/>
  <c r="R366" i="9"/>
  <c r="R184" i="9"/>
  <c r="R316" i="9"/>
  <c r="R241" i="9"/>
  <c r="R408" i="9"/>
  <c r="R66" i="9"/>
  <c r="R201" i="9"/>
  <c r="R181" i="9"/>
  <c r="R21" i="9"/>
  <c r="R436" i="9"/>
  <c r="R354" i="9"/>
  <c r="R59" i="9"/>
  <c r="R20" i="9"/>
  <c r="R396" i="9"/>
  <c r="R283" i="9"/>
  <c r="R200" i="9"/>
  <c r="R159" i="9"/>
  <c r="R432" i="9"/>
  <c r="R431" i="9"/>
  <c r="R280" i="9"/>
  <c r="R259" i="9"/>
  <c r="R394" i="9"/>
  <c r="R429" i="9"/>
  <c r="R561" i="9"/>
  <c r="R199" i="9"/>
  <c r="R516" i="9"/>
  <c r="R57" i="9"/>
  <c r="R535" i="9"/>
  <c r="R294" i="9"/>
  <c r="R278" i="9"/>
  <c r="R456" i="9"/>
  <c r="R428" i="9"/>
  <c r="R53" i="9"/>
  <c r="R558" i="9"/>
  <c r="R514" i="9"/>
  <c r="R293" i="9"/>
  <c r="R455" i="9"/>
  <c r="R156" i="9"/>
  <c r="R52" i="9"/>
  <c r="R67" i="9"/>
  <c r="R65" i="9"/>
  <c r="R536" i="9"/>
  <c r="R430" i="9"/>
  <c r="R296" i="9"/>
  <c r="R279" i="9"/>
  <c r="R493" i="9"/>
  <c r="R345" i="9"/>
  <c r="R256" i="9"/>
  <c r="R392" i="9"/>
  <c r="R513" i="9"/>
  <c r="R557" i="9"/>
  <c r="R198" i="9"/>
  <c r="R491" i="9"/>
  <c r="R533" i="9"/>
  <c r="R197" i="9"/>
  <c r="R292" i="9"/>
  <c r="R213" i="9"/>
  <c r="R44" i="9"/>
  <c r="R42" i="9"/>
  <c r="R532" i="9"/>
  <c r="R307" i="9"/>
  <c r="R339" i="9"/>
  <c r="R40" i="9"/>
  <c r="R336" i="9"/>
  <c r="R426" i="9"/>
  <c r="R335" i="9"/>
  <c r="R102" i="9"/>
  <c r="R33" i="9"/>
  <c r="R208" i="9"/>
  <c r="R266" i="9"/>
  <c r="R145" i="9"/>
  <c r="R529" i="9"/>
  <c r="R334" i="9"/>
  <c r="R484" i="9"/>
  <c r="R253" i="9"/>
  <c r="R142" i="9"/>
  <c r="R333" i="9"/>
  <c r="R140" i="9"/>
  <c r="R331" i="9"/>
  <c r="R31" i="9"/>
  <c r="R330" i="9"/>
  <c r="R550" i="9"/>
  <c r="R328" i="9"/>
  <c r="R360" i="9"/>
  <c r="R312" i="9"/>
  <c r="R556" i="9"/>
  <c r="R512" i="9"/>
  <c r="R153" i="9"/>
  <c r="R276" i="9"/>
  <c r="R534" i="9"/>
  <c r="R275" i="9"/>
  <c r="R343" i="9"/>
  <c r="R554" i="9"/>
  <c r="R49" i="9"/>
  <c r="R48" i="9"/>
  <c r="R114" i="9"/>
  <c r="R342" i="9"/>
  <c r="R390" i="9"/>
  <c r="R272" i="9"/>
  <c r="R39" i="9"/>
  <c r="R230" i="9"/>
  <c r="R38" i="9"/>
  <c r="R108" i="9"/>
  <c r="R37" i="9"/>
  <c r="R12" i="9"/>
  <c r="R151" i="9"/>
  <c r="R269" i="9"/>
  <c r="R150" i="9"/>
  <c r="R211" i="9"/>
  <c r="R387" i="9"/>
  <c r="R148" i="9"/>
  <c r="R210" i="9"/>
  <c r="R34" i="9"/>
  <c r="R147" i="9"/>
  <c r="R508" i="9"/>
  <c r="R104" i="9"/>
  <c r="R146" i="9"/>
  <c r="R370" i="9"/>
  <c r="R183" i="9"/>
  <c r="R405" i="9"/>
  <c r="R350" i="9"/>
  <c r="R216" i="9"/>
  <c r="R295" i="9"/>
  <c r="R257" i="9"/>
  <c r="R346" i="9"/>
  <c r="R55" i="9"/>
  <c r="R559" i="9"/>
  <c r="R277" i="9"/>
  <c r="R115" i="9"/>
  <c r="R255" i="9"/>
  <c r="R274" i="9"/>
  <c r="R47" i="9"/>
  <c r="R46" i="9"/>
  <c r="R112" i="9"/>
  <c r="R340" i="9"/>
  <c r="R43" i="9"/>
  <c r="R471" i="9"/>
  <c r="R14" i="9"/>
  <c r="R111" i="9"/>
  <c r="R110" i="9"/>
  <c r="R489" i="9"/>
  <c r="R507" i="9"/>
  <c r="R487" i="9"/>
  <c r="R382" i="9"/>
  <c r="R267" i="9"/>
  <c r="R553" i="9"/>
  <c r="R520" i="9"/>
  <c r="R222" i="9"/>
  <c r="R313" i="9"/>
  <c r="R361" i="9"/>
  <c r="R258" i="9"/>
  <c r="R349" i="9"/>
  <c r="R560" i="9"/>
  <c r="R158" i="9"/>
  <c r="R309" i="9"/>
  <c r="R54" i="9"/>
  <c r="R515" i="9"/>
  <c r="R19" i="9"/>
  <c r="R157" i="9"/>
  <c r="R492" i="9"/>
  <c r="R51" i="9"/>
  <c r="R234" i="9"/>
  <c r="R50" i="9"/>
  <c r="R555" i="9"/>
  <c r="R511" i="9"/>
  <c r="R510" i="9"/>
  <c r="R16" i="9"/>
  <c r="R273" i="9"/>
  <c r="R212" i="9"/>
  <c r="R231" i="9"/>
  <c r="R427" i="9"/>
  <c r="R196" i="9"/>
  <c r="R388" i="9"/>
  <c r="R109" i="9"/>
  <c r="R195" i="9"/>
  <c r="R531" i="9"/>
  <c r="R194" i="9"/>
  <c r="R36" i="9"/>
  <c r="R454" i="9"/>
  <c r="R229" i="9"/>
  <c r="R107" i="9"/>
  <c r="R386" i="9"/>
  <c r="R385" i="9"/>
  <c r="R303" i="9"/>
  <c r="R179" i="9"/>
  <c r="R268" i="9"/>
  <c r="R383" i="9"/>
  <c r="R11" i="9"/>
  <c r="R9" i="9"/>
  <c r="R7" i="9"/>
  <c r="R469" i="9"/>
  <c r="R552" i="9"/>
  <c r="AJ19" i="9"/>
  <c r="R393" i="9"/>
  <c r="AJ349" i="9"/>
  <c r="R457" i="9"/>
  <c r="R397" i="9"/>
  <c r="R62" i="9"/>
  <c r="R120" i="9"/>
  <c r="R399" i="9"/>
  <c r="R363" i="9"/>
  <c r="R439" i="9"/>
  <c r="AJ374" i="9"/>
  <c r="R452" i="9"/>
  <c r="R265" i="9"/>
  <c r="AJ265" i="9"/>
  <c r="R551" i="9"/>
  <c r="AJ551" i="9"/>
  <c r="R332" i="9"/>
  <c r="AJ332" i="9"/>
  <c r="R421" i="9"/>
  <c r="AJ421" i="9"/>
  <c r="R424" i="9"/>
  <c r="E424" i="9" s="1"/>
  <c r="AJ424" i="9"/>
  <c r="R32" i="9"/>
  <c r="AJ32" i="9"/>
  <c r="R486" i="9"/>
  <c r="AJ486" i="9"/>
  <c r="AJ18" i="9"/>
  <c r="AJ308" i="9"/>
  <c r="AJ348" i="9"/>
  <c r="AJ359" i="9"/>
  <c r="AJ408" i="9"/>
  <c r="R240" i="9"/>
  <c r="R124" i="9"/>
  <c r="AJ366" i="9"/>
  <c r="AJ141" i="9"/>
  <c r="AJ100" i="9"/>
  <c r="AJ207" i="9"/>
  <c r="AJ425" i="9"/>
  <c r="AJ101" i="9"/>
  <c r="AJ453" i="9"/>
  <c r="AJ381" i="9"/>
  <c r="AJ103" i="9"/>
  <c r="AJ488" i="9"/>
  <c r="AJ193" i="9"/>
  <c r="AJ10" i="9"/>
  <c r="AJ105" i="9"/>
  <c r="AJ209" i="9"/>
  <c r="AJ178" i="9"/>
  <c r="AJ470" i="9"/>
  <c r="AJ384" i="9"/>
  <c r="AJ149" i="9"/>
  <c r="AJ106" i="9"/>
  <c r="AJ530" i="9"/>
  <c r="AJ35" i="9"/>
  <c r="AJ270" i="9"/>
  <c r="AJ337" i="9"/>
  <c r="AJ304" i="9"/>
  <c r="AJ338" i="9"/>
  <c r="AJ271" i="9"/>
  <c r="AJ180" i="9"/>
  <c r="AJ389" i="9"/>
  <c r="AJ305" i="9"/>
  <c r="AJ306" i="9"/>
  <c r="AJ254" i="9"/>
  <c r="AJ291" i="9"/>
  <c r="AJ41" i="9"/>
  <c r="AJ13" i="9"/>
  <c r="AJ232" i="9"/>
  <c r="AJ472" i="9"/>
  <c r="AJ45" i="9"/>
  <c r="AJ15" i="9"/>
  <c r="AJ341" i="9"/>
  <c r="AJ214" i="9"/>
  <c r="AJ490" i="9"/>
  <c r="AJ113" i="9"/>
  <c r="AJ391" i="9"/>
  <c r="AJ509" i="9"/>
  <c r="AJ274" i="9"/>
  <c r="AJ344" i="9"/>
  <c r="AJ17" i="9"/>
  <c r="AJ152" i="9"/>
  <c r="AJ215" i="9"/>
  <c r="AJ154" i="9"/>
  <c r="AJ157" i="9"/>
  <c r="R18" i="9"/>
  <c r="AJ54" i="9"/>
  <c r="R308" i="9"/>
  <c r="R348" i="9"/>
  <c r="R562" i="9"/>
  <c r="R160" i="9"/>
  <c r="R161" i="9"/>
  <c r="R237" i="9"/>
  <c r="R61" i="9"/>
  <c r="R359" i="9"/>
  <c r="AJ97" i="9"/>
  <c r="AJ250" i="9"/>
  <c r="AJ192" i="9"/>
  <c r="AJ249" i="9"/>
  <c r="AJ136" i="9"/>
  <c r="AJ290" i="9"/>
  <c r="AJ95" i="9"/>
  <c r="AJ503" i="9"/>
  <c r="AJ94" i="9"/>
  <c r="AJ206" i="9"/>
  <c r="AJ289" i="9"/>
  <c r="AJ301" i="9"/>
  <c r="AJ288" i="9"/>
  <c r="AJ245" i="9"/>
  <c r="AJ287" i="9"/>
  <c r="AJ375" i="9"/>
  <c r="AJ325" i="9"/>
  <c r="AJ322" i="9"/>
  <c r="AJ501" i="9"/>
  <c r="AJ131" i="9"/>
  <c r="AJ446" i="9"/>
  <c r="AJ481" i="9"/>
  <c r="AJ416" i="9"/>
  <c r="AJ542" i="9"/>
  <c r="AJ83" i="9"/>
  <c r="AJ468" i="9"/>
  <c r="AJ96" i="9"/>
  <c r="AJ227" i="9"/>
  <c r="AJ569" i="9"/>
  <c r="AJ527" i="9"/>
  <c r="AJ187" i="9"/>
  <c r="AJ205" i="9"/>
  <c r="AJ452" i="9"/>
  <c r="AJ376" i="9"/>
  <c r="AJ134" i="9"/>
  <c r="AJ186" i="9"/>
  <c r="AJ133" i="9"/>
  <c r="AJ448" i="9"/>
  <c r="AJ502" i="9"/>
  <c r="AJ203" i="9"/>
  <c r="AJ261" i="9"/>
  <c r="AJ521" i="9"/>
  <c r="AJ483" i="9"/>
  <c r="AJ176" i="9"/>
  <c r="AJ549" i="9"/>
  <c r="AJ191" i="9"/>
  <c r="AJ571" i="9"/>
  <c r="AJ189" i="9"/>
  <c r="AJ380" i="9"/>
  <c r="AJ174" i="9"/>
  <c r="AJ570" i="9"/>
  <c r="AJ465" i="9"/>
  <c r="AJ28" i="9"/>
  <c r="AJ378" i="9"/>
  <c r="AJ547" i="9"/>
  <c r="AJ377" i="9"/>
  <c r="AJ172" i="9"/>
  <c r="AJ204" i="9"/>
  <c r="AJ545" i="9"/>
  <c r="AJ132" i="9"/>
  <c r="AJ139" i="9"/>
  <c r="AJ251" i="9"/>
  <c r="AJ327" i="9"/>
  <c r="AJ175" i="9"/>
  <c r="AJ548" i="9"/>
  <c r="AJ302" i="9"/>
  <c r="AJ467" i="9"/>
  <c r="AJ466" i="9"/>
  <c r="AJ246" i="9"/>
  <c r="AJ173" i="9"/>
  <c r="AJ526" i="9"/>
  <c r="AJ482" i="9"/>
  <c r="AJ262" i="9"/>
  <c r="AJ89" i="9"/>
  <c r="AJ171" i="9"/>
  <c r="AJ449" i="9"/>
  <c r="AJ522" i="9"/>
  <c r="AJ244" i="9"/>
  <c r="AJ373" i="9"/>
  <c r="AJ371" i="9"/>
  <c r="AJ370" i="9"/>
  <c r="AJ544" i="9"/>
  <c r="AJ85" i="9"/>
  <c r="AJ500" i="9"/>
  <c r="AJ413" i="9"/>
  <c r="AJ286" i="9"/>
  <c r="AJ462" i="9"/>
  <c r="AJ299" i="9"/>
  <c r="AJ461" i="9"/>
  <c r="AJ444" i="9"/>
  <c r="AJ568" i="9"/>
  <c r="AJ138" i="9"/>
  <c r="AJ29" i="9"/>
  <c r="AJ264" i="9"/>
  <c r="AJ188" i="9"/>
  <c r="AJ263" i="9"/>
  <c r="AJ418" i="9"/>
  <c r="AJ93" i="9"/>
  <c r="AJ226" i="9"/>
  <c r="AJ92" i="9"/>
  <c r="AJ451" i="9"/>
  <c r="AJ90" i="9"/>
  <c r="AJ546" i="9"/>
  <c r="AJ523" i="9"/>
  <c r="AJ326" i="9"/>
  <c r="AJ225" i="9"/>
  <c r="AJ170" i="9"/>
  <c r="AJ185" i="9"/>
  <c r="AJ86" i="9"/>
  <c r="AJ368" i="9"/>
  <c r="AJ129" i="9"/>
  <c r="AJ78" i="9"/>
  <c r="AJ367" i="9"/>
  <c r="AJ480" i="9"/>
  <c r="AJ26" i="9"/>
  <c r="AJ443" i="9"/>
  <c r="AJ567" i="9"/>
  <c r="AJ98" i="9"/>
  <c r="AJ528" i="9"/>
  <c r="AJ447" i="9"/>
  <c r="AJ415" i="9"/>
  <c r="AJ414" i="9"/>
  <c r="AJ82" i="9"/>
  <c r="AJ79" i="9"/>
  <c r="AJ77" i="9"/>
  <c r="AJ319" i="9"/>
  <c r="AJ166" i="9"/>
  <c r="AJ72" i="9"/>
  <c r="AJ365" i="9"/>
  <c r="AJ184" i="9"/>
  <c r="AJ497" i="9"/>
  <c r="AJ316" i="9"/>
  <c r="AJ221" i="9"/>
  <c r="AJ315" i="9"/>
  <c r="AJ363" i="9"/>
  <c r="AJ407" i="9"/>
  <c r="AJ403" i="9"/>
  <c r="AJ402" i="9"/>
  <c r="AJ220" i="9"/>
  <c r="AJ202" i="9"/>
  <c r="AJ495" i="9"/>
  <c r="AJ64" i="9"/>
  <c r="AJ182" i="9"/>
  <c r="AJ400" i="9"/>
  <c r="AJ119" i="9"/>
  <c r="AJ504" i="9"/>
  <c r="AJ135" i="9"/>
  <c r="AJ525" i="9"/>
  <c r="AJ445" i="9"/>
  <c r="AJ321" i="9"/>
  <c r="AJ169" i="9"/>
  <c r="AJ130" i="9"/>
  <c r="AJ80" i="9"/>
  <c r="AJ412" i="9"/>
  <c r="AJ442" i="9"/>
  <c r="AJ477" i="9"/>
  <c r="AJ75" i="9"/>
  <c r="AJ126" i="9"/>
  <c r="AJ475" i="9"/>
  <c r="AJ23" i="9"/>
  <c r="AJ164" i="9"/>
  <c r="AJ406" i="9"/>
  <c r="AJ137" i="9"/>
  <c r="AJ419" i="9"/>
  <c r="AJ248" i="9"/>
  <c r="AJ464" i="9"/>
  <c r="AJ524" i="9"/>
  <c r="AJ324" i="9"/>
  <c r="AJ372" i="9"/>
  <c r="AJ300" i="9"/>
  <c r="AJ243" i="9"/>
  <c r="AJ478" i="9"/>
  <c r="AJ411" i="9"/>
  <c r="AJ127" i="9"/>
  <c r="AJ498" i="9"/>
  <c r="AJ460" i="9"/>
  <c r="AJ459" i="9"/>
  <c r="AJ76" i="9"/>
  <c r="AJ74" i="9"/>
  <c r="AJ73" i="9"/>
  <c r="AJ252" i="9"/>
  <c r="AJ379" i="9"/>
  <c r="AJ323" i="9"/>
  <c r="AJ543" i="9"/>
  <c r="AJ84" i="9"/>
  <c r="AJ463" i="9"/>
  <c r="AJ499" i="9"/>
  <c r="AJ479" i="9"/>
  <c r="AJ441" i="9"/>
  <c r="AJ128" i="9"/>
  <c r="AJ242" i="9"/>
  <c r="AJ410" i="9"/>
  <c r="AJ566" i="9"/>
  <c r="AJ538" i="9"/>
  <c r="AJ228" i="9"/>
  <c r="AJ369" i="9"/>
  <c r="AJ541" i="9"/>
  <c r="AJ167" i="9"/>
  <c r="AJ520" i="9"/>
  <c r="AJ223" i="9"/>
  <c r="AJ183" i="9"/>
  <c r="AJ519" i="9"/>
  <c r="AJ124" i="9"/>
  <c r="AJ361" i="9"/>
  <c r="AJ312" i="9"/>
  <c r="AJ120" i="9"/>
  <c r="AJ218" i="9"/>
  <c r="AJ238" i="9"/>
  <c r="AJ357" i="9"/>
  <c r="AJ162" i="9"/>
  <c r="AJ116" i="9"/>
  <c r="AJ247" i="9"/>
  <c r="AJ450" i="9"/>
  <c r="AJ88" i="9"/>
  <c r="AJ285" i="9"/>
  <c r="AJ168" i="9"/>
  <c r="AJ298" i="9"/>
  <c r="AJ317" i="9"/>
  <c r="AJ439" i="9"/>
  <c r="AJ71" i="9"/>
  <c r="AJ24" i="9"/>
  <c r="AJ222" i="9"/>
  <c r="AJ68" i="9"/>
  <c r="AJ67" i="9"/>
  <c r="AJ122" i="9"/>
  <c r="AJ404" i="9"/>
  <c r="AJ496" i="9"/>
  <c r="AJ362" i="9"/>
  <c r="AJ219" i="9"/>
  <c r="AJ311" i="9"/>
  <c r="AJ63" i="9"/>
  <c r="AJ564" i="9"/>
  <c r="AJ355" i="9"/>
  <c r="AJ60" i="9"/>
  <c r="AJ353" i="9"/>
  <c r="AJ435" i="9"/>
  <c r="AJ537" i="9"/>
  <c r="AJ58" i="9"/>
  <c r="AJ297" i="9"/>
  <c r="AJ434" i="9"/>
  <c r="AJ433" i="9"/>
  <c r="AJ517" i="9"/>
  <c r="AJ395" i="9"/>
  <c r="AJ417" i="9"/>
  <c r="AJ91" i="9"/>
  <c r="AJ87" i="9"/>
  <c r="AJ224" i="9"/>
  <c r="AJ540" i="9"/>
  <c r="AJ440" i="9"/>
  <c r="AJ69" i="9"/>
  <c r="AJ458" i="9"/>
  <c r="AJ539" i="9"/>
  <c r="AJ364" i="9"/>
  <c r="AJ123" i="9"/>
  <c r="AJ121" i="9"/>
  <c r="AJ518" i="9"/>
  <c r="AJ358" i="9"/>
  <c r="AJ118" i="9"/>
  <c r="AJ438" i="9"/>
  <c r="AJ474" i="9"/>
  <c r="AJ356" i="9"/>
  <c r="AJ398" i="9"/>
  <c r="AJ190" i="9"/>
  <c r="AJ27" i="9"/>
  <c r="AJ320" i="9"/>
  <c r="AJ125" i="9"/>
  <c r="AJ409" i="9"/>
  <c r="AJ239" i="9"/>
  <c r="AJ401" i="9"/>
  <c r="AJ284" i="9"/>
  <c r="AJ163" i="9"/>
  <c r="AJ201" i="9"/>
  <c r="AJ565" i="9"/>
  <c r="AJ181" i="9"/>
  <c r="AJ21" i="9"/>
  <c r="AJ436" i="9"/>
  <c r="AJ354" i="9"/>
  <c r="AJ59" i="9"/>
  <c r="AJ20" i="9"/>
  <c r="AJ396" i="9"/>
  <c r="AJ283" i="9"/>
  <c r="AJ200" i="9"/>
  <c r="AJ159" i="9"/>
  <c r="AJ432" i="9"/>
  <c r="AJ431" i="9"/>
  <c r="AJ280" i="9"/>
  <c r="AJ259" i="9"/>
  <c r="AJ394" i="9"/>
  <c r="AJ429" i="9"/>
  <c r="AJ561" i="9"/>
  <c r="AJ199" i="9"/>
  <c r="AJ516" i="9"/>
  <c r="AJ57" i="9"/>
  <c r="AJ535" i="9"/>
  <c r="AJ294" i="9"/>
  <c r="AJ278" i="9"/>
  <c r="AJ456" i="9"/>
  <c r="AJ428" i="9"/>
  <c r="AJ53" i="9"/>
  <c r="AJ558" i="9"/>
  <c r="AJ514" i="9"/>
  <c r="AJ293" i="9"/>
  <c r="AJ455" i="9"/>
  <c r="AJ156" i="9"/>
  <c r="AJ52" i="9"/>
  <c r="AJ476" i="9"/>
  <c r="AJ240" i="9"/>
  <c r="AJ314" i="9"/>
  <c r="AJ399" i="9"/>
  <c r="AJ22" i="9"/>
  <c r="AJ494" i="9"/>
  <c r="AJ117" i="9"/>
  <c r="AJ437" i="9"/>
  <c r="AJ62" i="9"/>
  <c r="AJ61" i="9"/>
  <c r="AJ473" i="9"/>
  <c r="AJ397" i="9"/>
  <c r="AJ237" i="9"/>
  <c r="AJ217" i="9"/>
  <c r="AJ457" i="9"/>
  <c r="AJ161" i="9"/>
  <c r="AJ563" i="9"/>
  <c r="AJ282" i="9"/>
  <c r="AJ160" i="9"/>
  <c r="AJ281" i="9"/>
  <c r="AJ352" i="9"/>
  <c r="AJ562" i="9"/>
  <c r="AJ351" i="9"/>
  <c r="AJ533" i="9"/>
  <c r="AJ197" i="9"/>
  <c r="AJ292" i="9"/>
  <c r="AJ213" i="9"/>
  <c r="AJ44" i="9"/>
  <c r="AJ42" i="9"/>
  <c r="AJ532" i="9"/>
  <c r="AJ307" i="9"/>
  <c r="AJ339" i="9"/>
  <c r="AJ40" i="9"/>
  <c r="AJ336" i="9"/>
  <c r="AJ426" i="9"/>
  <c r="AJ335" i="9"/>
  <c r="AJ102" i="9"/>
  <c r="AJ33" i="9"/>
  <c r="AJ208" i="9"/>
  <c r="AJ266" i="9"/>
  <c r="AJ145" i="9"/>
  <c r="AJ529" i="9"/>
  <c r="AJ334" i="9"/>
  <c r="AJ484" i="9"/>
  <c r="AJ253" i="9"/>
  <c r="AJ142" i="9"/>
  <c r="AJ333" i="9"/>
  <c r="AJ140" i="9"/>
  <c r="AJ331" i="9"/>
  <c r="AJ31" i="9"/>
  <c r="AJ330" i="9"/>
  <c r="AJ550" i="9"/>
  <c r="AJ328" i="9"/>
  <c r="AJ70" i="9"/>
  <c r="AJ260" i="9"/>
  <c r="AJ65" i="9"/>
  <c r="AJ536" i="9"/>
  <c r="AJ430" i="9"/>
  <c r="AJ296" i="9"/>
  <c r="AJ279" i="9"/>
  <c r="AJ493" i="9"/>
  <c r="AJ345" i="9"/>
  <c r="AJ256" i="9"/>
  <c r="AJ392" i="9"/>
  <c r="AJ513" i="9"/>
  <c r="AJ557" i="9"/>
  <c r="AJ512" i="9"/>
  <c r="AJ153" i="9"/>
  <c r="AJ276" i="9"/>
  <c r="AJ534" i="9"/>
  <c r="AJ275" i="9"/>
  <c r="AJ343" i="9"/>
  <c r="AJ49" i="9"/>
  <c r="AJ48" i="9"/>
  <c r="AJ114" i="9"/>
  <c r="AJ342" i="9"/>
  <c r="AJ390" i="9"/>
  <c r="AJ272" i="9"/>
  <c r="AJ39" i="9"/>
  <c r="AJ230" i="9"/>
  <c r="AJ38" i="9"/>
  <c r="AJ108" i="9"/>
  <c r="AJ37" i="9"/>
  <c r="AJ12" i="9"/>
  <c r="AJ151" i="9"/>
  <c r="AJ269" i="9"/>
  <c r="AJ150" i="9"/>
  <c r="AJ211" i="9"/>
  <c r="AJ387" i="9"/>
  <c r="AJ148" i="9"/>
  <c r="AJ210" i="9"/>
  <c r="AJ34" i="9"/>
  <c r="AJ147" i="9"/>
  <c r="AJ508" i="9"/>
  <c r="AJ104" i="9"/>
  <c r="AJ146" i="9"/>
  <c r="AJ81" i="9"/>
  <c r="AJ25" i="9"/>
  <c r="AJ66" i="9"/>
  <c r="AJ360" i="9"/>
  <c r="AJ350" i="9"/>
  <c r="AJ216" i="9"/>
  <c r="E216" i="9" s="1"/>
  <c r="AJ295" i="9"/>
  <c r="AJ257" i="9"/>
  <c r="AJ346" i="9"/>
  <c r="AJ55" i="9"/>
  <c r="AJ559" i="9"/>
  <c r="AJ277" i="9"/>
  <c r="AJ115" i="9"/>
  <c r="AJ255" i="9"/>
  <c r="AJ235" i="9"/>
  <c r="AJ233" i="9"/>
  <c r="AJ47" i="9"/>
  <c r="AJ46" i="9"/>
  <c r="E46" i="9" s="1"/>
  <c r="AJ112" i="9"/>
  <c r="AJ340" i="9"/>
  <c r="AJ43" i="9"/>
  <c r="AJ471" i="9"/>
  <c r="AJ14" i="9"/>
  <c r="AJ111" i="9"/>
  <c r="E111" i="9" s="1"/>
  <c r="AJ110" i="9"/>
  <c r="AJ489" i="9"/>
  <c r="AJ507" i="9"/>
  <c r="AJ487" i="9"/>
  <c r="AJ382" i="9"/>
  <c r="AJ267" i="9"/>
  <c r="AJ553" i="9"/>
  <c r="AJ318" i="9"/>
  <c r="AJ165" i="9"/>
  <c r="AJ405" i="9"/>
  <c r="E405" i="9" s="1"/>
  <c r="AJ198" i="9"/>
  <c r="AJ492" i="9"/>
  <c r="E492" i="9" s="1"/>
  <c r="AJ51" i="9"/>
  <c r="AJ234" i="9"/>
  <c r="AJ50" i="9"/>
  <c r="AJ555" i="9"/>
  <c r="AJ511" i="9"/>
  <c r="AJ491" i="9"/>
  <c r="AJ510" i="9"/>
  <c r="AJ16" i="9"/>
  <c r="AJ273" i="9"/>
  <c r="AJ212" i="9"/>
  <c r="AJ231" i="9"/>
  <c r="AJ427" i="9"/>
  <c r="E427" i="9" s="1"/>
  <c r="AJ196" i="9"/>
  <c r="AJ388" i="9"/>
  <c r="AJ109" i="9"/>
  <c r="E109" i="9" s="1"/>
  <c r="AJ195" i="9"/>
  <c r="AJ531" i="9"/>
  <c r="AJ194" i="9"/>
  <c r="E194" i="9" s="1"/>
  <c r="AJ36" i="9"/>
  <c r="AJ454" i="9"/>
  <c r="AJ229" i="9"/>
  <c r="E229" i="9" s="1"/>
  <c r="AJ107" i="9"/>
  <c r="AJ386" i="9"/>
  <c r="AJ385" i="9"/>
  <c r="E385" i="9" s="1"/>
  <c r="AJ303" i="9"/>
  <c r="AJ179" i="9"/>
  <c r="E179" i="9" s="1"/>
  <c r="AJ268" i="9"/>
  <c r="AJ383" i="9"/>
  <c r="AJ11" i="9"/>
  <c r="AJ9" i="9"/>
  <c r="R420" i="9"/>
  <c r="R485" i="9"/>
  <c r="R310" i="9"/>
  <c r="AJ30" i="9"/>
  <c r="R30" i="9"/>
  <c r="R505" i="9"/>
  <c r="R141" i="9"/>
  <c r="R100" i="9"/>
  <c r="R207" i="9"/>
  <c r="R425" i="9"/>
  <c r="R101" i="9"/>
  <c r="R453" i="9"/>
  <c r="R381" i="9"/>
  <c r="R103" i="9"/>
  <c r="R488" i="9"/>
  <c r="R193" i="9"/>
  <c r="R10" i="9"/>
  <c r="R105" i="9"/>
  <c r="R209" i="9"/>
  <c r="R178" i="9"/>
  <c r="R470" i="9"/>
  <c r="R384" i="9"/>
  <c r="R149" i="9"/>
  <c r="R106" i="9"/>
  <c r="R530" i="9"/>
  <c r="R35" i="9"/>
  <c r="R270" i="9"/>
  <c r="R337" i="9"/>
  <c r="R304" i="9"/>
  <c r="R338" i="9"/>
  <c r="R271" i="9"/>
  <c r="R180" i="9"/>
  <c r="R389" i="9"/>
  <c r="R305" i="9"/>
  <c r="R306" i="9"/>
  <c r="R254" i="9"/>
  <c r="R291" i="9"/>
  <c r="R41" i="9"/>
  <c r="R13" i="9"/>
  <c r="R232" i="9"/>
  <c r="R472" i="9"/>
  <c r="R45" i="9"/>
  <c r="R15" i="9"/>
  <c r="R341" i="9"/>
  <c r="R214" i="9"/>
  <c r="R490" i="9"/>
  <c r="R113" i="9"/>
  <c r="R391" i="9"/>
  <c r="R509" i="9"/>
  <c r="R233" i="9"/>
  <c r="R344" i="9"/>
  <c r="R17" i="9"/>
  <c r="R152" i="9"/>
  <c r="R215" i="9"/>
  <c r="R154" i="9"/>
  <c r="R235" i="9"/>
  <c r="AJ155" i="9"/>
  <c r="AJ236" i="9"/>
  <c r="AJ347" i="9"/>
  <c r="R22" i="9"/>
  <c r="R8" i="9"/>
  <c r="R423" i="9"/>
  <c r="AJ309" i="9"/>
  <c r="R56" i="9"/>
  <c r="R352" i="9"/>
  <c r="R282" i="9"/>
  <c r="AJ505" i="9"/>
  <c r="R329" i="9"/>
  <c r="AJ329" i="9"/>
  <c r="R506" i="9"/>
  <c r="AJ506" i="9"/>
  <c r="R177" i="9"/>
  <c r="AJ177" i="9"/>
  <c r="R422" i="9"/>
  <c r="AJ422" i="9"/>
  <c r="R143" i="9"/>
  <c r="AJ143" i="9"/>
  <c r="R144" i="9"/>
  <c r="AJ144" i="9"/>
  <c r="AJ554" i="9"/>
  <c r="AJ556" i="9"/>
  <c r="R155" i="9"/>
  <c r="AJ515" i="9"/>
  <c r="R236" i="9"/>
  <c r="AJ158" i="9"/>
  <c r="R347" i="9"/>
  <c r="AJ258" i="9"/>
  <c r="R351" i="9"/>
  <c r="R281" i="9"/>
  <c r="R563" i="9"/>
  <c r="R217" i="9"/>
  <c r="R473" i="9"/>
  <c r="R437" i="9"/>
  <c r="X97" i="9"/>
  <c r="X250" i="9"/>
  <c r="X192" i="9"/>
  <c r="X419" i="9"/>
  <c r="X249" i="9"/>
  <c r="X136" i="9"/>
  <c r="X228" i="9"/>
  <c r="X248" i="9"/>
  <c r="X247" i="9"/>
  <c r="X504" i="9"/>
  <c r="X570" i="9"/>
  <c r="X379" i="9"/>
  <c r="X417" i="9"/>
  <c r="X464" i="9"/>
  <c r="X91" i="9"/>
  <c r="X525" i="9"/>
  <c r="X450" i="9"/>
  <c r="X524" i="9"/>
  <c r="X374" i="9"/>
  <c r="X324" i="9"/>
  <c r="X27" i="9"/>
  <c r="X445" i="9"/>
  <c r="X87" i="9"/>
  <c r="X224" i="9"/>
  <c r="X290" i="9"/>
  <c r="X503" i="9"/>
  <c r="X94" i="9"/>
  <c r="X206" i="9"/>
  <c r="X187" i="9"/>
  <c r="X547" i="9"/>
  <c r="X301" i="9"/>
  <c r="X288" i="9"/>
  <c r="X245" i="9"/>
  <c r="X287" i="9"/>
  <c r="X375" i="9"/>
  <c r="X325" i="9"/>
  <c r="X501" i="9"/>
  <c r="X446" i="9"/>
  <c r="X481" i="9"/>
  <c r="X483" i="9"/>
  <c r="X176" i="9"/>
  <c r="X468" i="9"/>
  <c r="X549" i="9"/>
  <c r="X191" i="9"/>
  <c r="X571" i="9"/>
  <c r="X96" i="9"/>
  <c r="X189" i="9"/>
  <c r="X380" i="9"/>
  <c r="X227" i="9"/>
  <c r="X174" i="9"/>
  <c r="X246" i="9"/>
  <c r="X569" i="9"/>
  <c r="X527" i="9"/>
  <c r="X205" i="9"/>
  <c r="X452" i="9"/>
  <c r="X376" i="9"/>
  <c r="X134" i="9"/>
  <c r="X186" i="9"/>
  <c r="X133" i="9"/>
  <c r="X448" i="9"/>
  <c r="X139" i="9"/>
  <c r="X251" i="9"/>
  <c r="X327" i="9"/>
  <c r="X548" i="9"/>
  <c r="X418" i="9"/>
  <c r="X465" i="9"/>
  <c r="X173" i="9"/>
  <c r="X28" i="9"/>
  <c r="X378" i="9"/>
  <c r="X377" i="9"/>
  <c r="X172" i="9"/>
  <c r="X204" i="9"/>
  <c r="X545" i="9"/>
  <c r="X132" i="9"/>
  <c r="X323" i="9"/>
  <c r="X447" i="9"/>
  <c r="X321" i="9"/>
  <c r="X169" i="9"/>
  <c r="X84" i="9"/>
  <c r="X82" i="9"/>
  <c r="X285" i="9"/>
  <c r="X499" i="9"/>
  <c r="X442" i="9"/>
  <c r="X320" i="9"/>
  <c r="X540" i="9"/>
  <c r="X138" i="9"/>
  <c r="X175" i="9"/>
  <c r="X29" i="9"/>
  <c r="X302" i="9"/>
  <c r="X467" i="9"/>
  <c r="X188" i="9"/>
  <c r="X466" i="9"/>
  <c r="X135" i="9"/>
  <c r="X526" i="9"/>
  <c r="X482" i="9"/>
  <c r="X262" i="9"/>
  <c r="X451" i="9"/>
  <c r="X89" i="9"/>
  <c r="X171" i="9"/>
  <c r="X449" i="9"/>
  <c r="X522" i="9"/>
  <c r="X244" i="9"/>
  <c r="X88" i="9"/>
  <c r="X373" i="9"/>
  <c r="X372" i="9"/>
  <c r="X371" i="9"/>
  <c r="X544" i="9"/>
  <c r="X85" i="9"/>
  <c r="X500" i="9"/>
  <c r="X413" i="9"/>
  <c r="X286" i="9"/>
  <c r="X462" i="9"/>
  <c r="X461" i="9"/>
  <c r="X568" i="9"/>
  <c r="X318" i="9"/>
  <c r="X98" i="9"/>
  <c r="X528" i="9"/>
  <c r="X93" i="9"/>
  <c r="X502" i="9"/>
  <c r="X443" i="9"/>
  <c r="X25" i="9"/>
  <c r="X167" i="9"/>
  <c r="X567" i="9"/>
  <c r="X476" i="9"/>
  <c r="X317" i="9"/>
  <c r="X520" i="9"/>
  <c r="X440" i="9"/>
  <c r="X165" i="9"/>
  <c r="X223" i="9"/>
  <c r="X70" i="9"/>
  <c r="X24" i="9"/>
  <c r="X125" i="9"/>
  <c r="X458" i="9"/>
  <c r="X260" i="9"/>
  <c r="X519" i="9"/>
  <c r="X539" i="9"/>
  <c r="X67" i="9"/>
  <c r="X409" i="9"/>
  <c r="X123" i="9"/>
  <c r="X404" i="9"/>
  <c r="X66" i="9"/>
  <c r="X496" i="9"/>
  <c r="X401" i="9"/>
  <c r="X361" i="9"/>
  <c r="X284" i="9"/>
  <c r="X312" i="9"/>
  <c r="X163" i="9"/>
  <c r="X120" i="9"/>
  <c r="X263" i="9"/>
  <c r="X90" i="9"/>
  <c r="X261" i="9"/>
  <c r="X370" i="9"/>
  <c r="X86" i="9"/>
  <c r="X415" i="9"/>
  <c r="X414" i="9"/>
  <c r="X79" i="9"/>
  <c r="X77" i="9"/>
  <c r="X444" i="9"/>
  <c r="X319" i="9"/>
  <c r="X168" i="9"/>
  <c r="X166" i="9"/>
  <c r="X72" i="9"/>
  <c r="X366" i="9"/>
  <c r="X365" i="9"/>
  <c r="X439" i="9"/>
  <c r="X184" i="9"/>
  <c r="X183" i="9"/>
  <c r="X497" i="9"/>
  <c r="X222" i="9"/>
  <c r="X316" i="9"/>
  <c r="X241" i="9"/>
  <c r="X221" i="9"/>
  <c r="X124" i="9"/>
  <c r="X315" i="9"/>
  <c r="X364" i="9"/>
  <c r="X363" i="9"/>
  <c r="X240" i="9"/>
  <c r="X408" i="9"/>
  <c r="X407" i="9"/>
  <c r="X122" i="9"/>
  <c r="X137" i="9"/>
  <c r="X264" i="9"/>
  <c r="X95" i="9"/>
  <c r="X226" i="9"/>
  <c r="X546" i="9"/>
  <c r="X326" i="9"/>
  <c r="X170" i="9"/>
  <c r="X131" i="9"/>
  <c r="X542" i="9"/>
  <c r="X368" i="9"/>
  <c r="X130" i="9"/>
  <c r="X80" i="9"/>
  <c r="X412" i="9"/>
  <c r="X480" i="9"/>
  <c r="X477" i="9"/>
  <c r="X75" i="9"/>
  <c r="X475" i="9"/>
  <c r="X252" i="9"/>
  <c r="X92" i="9"/>
  <c r="X203" i="9"/>
  <c r="X300" i="9"/>
  <c r="X367" i="9"/>
  <c r="X243" i="9"/>
  <c r="X478" i="9"/>
  <c r="X411" i="9"/>
  <c r="X127" i="9"/>
  <c r="X460" i="9"/>
  <c r="X76" i="9"/>
  <c r="X126" i="9"/>
  <c r="X73" i="9"/>
  <c r="X23" i="9"/>
  <c r="X185" i="9"/>
  <c r="X81" i="9"/>
  <c r="X498" i="9"/>
  <c r="X538" i="9"/>
  <c r="X402" i="9"/>
  <c r="X313" i="9"/>
  <c r="X360" i="9"/>
  <c r="X399" i="9"/>
  <c r="X22" i="9"/>
  <c r="X494" i="9"/>
  <c r="X437" i="9"/>
  <c r="X62" i="9"/>
  <c r="X61" i="9"/>
  <c r="X369" i="9"/>
  <c r="X83" i="9"/>
  <c r="X541" i="9"/>
  <c r="X406" i="9"/>
  <c r="X405" i="9"/>
  <c r="X65" i="9"/>
  <c r="X359" i="9"/>
  <c r="X473" i="9"/>
  <c r="X397" i="9"/>
  <c r="X237" i="9"/>
  <c r="X217" i="9"/>
  <c r="X457" i="9"/>
  <c r="X161" i="9"/>
  <c r="X563" i="9"/>
  <c r="X282" i="9"/>
  <c r="X160" i="9"/>
  <c r="X281" i="9"/>
  <c r="X352" i="9"/>
  <c r="X562" i="9"/>
  <c r="X351" i="9"/>
  <c r="X225" i="9"/>
  <c r="X298" i="9"/>
  <c r="X566" i="9"/>
  <c r="X71" i="9"/>
  <c r="X68" i="9"/>
  <c r="X164" i="9"/>
  <c r="X495" i="9"/>
  <c r="X182" i="9"/>
  <c r="X119" i="9"/>
  <c r="X218" i="9"/>
  <c r="X238" i="9"/>
  <c r="X357" i="9"/>
  <c r="X162" i="9"/>
  <c r="X116" i="9"/>
  <c r="X190" i="9"/>
  <c r="X521" i="9"/>
  <c r="X543" i="9"/>
  <c r="X129" i="9"/>
  <c r="X463" i="9"/>
  <c r="X26" i="9"/>
  <c r="X441" i="9"/>
  <c r="X410" i="9"/>
  <c r="X69" i="9"/>
  <c r="X403" i="9"/>
  <c r="X220" i="9"/>
  <c r="X239" i="9"/>
  <c r="X362" i="9"/>
  <c r="X219" i="9"/>
  <c r="X311" i="9"/>
  <c r="X63" i="9"/>
  <c r="X565" i="9"/>
  <c r="X564" i="9"/>
  <c r="X355" i="9"/>
  <c r="X60" i="9"/>
  <c r="X353" i="9"/>
  <c r="X435" i="9"/>
  <c r="X537" i="9"/>
  <c r="X58" i="9"/>
  <c r="X297" i="9"/>
  <c r="X434" i="9"/>
  <c r="X433" i="9"/>
  <c r="X517" i="9"/>
  <c r="X395" i="9"/>
  <c r="X536" i="9"/>
  <c r="X258" i="9"/>
  <c r="X430" i="9"/>
  <c r="X349" i="9"/>
  <c r="X296" i="9"/>
  <c r="X560" i="9"/>
  <c r="X279" i="9"/>
  <c r="X158" i="9"/>
  <c r="X493" i="9"/>
  <c r="X309" i="9"/>
  <c r="X345" i="9"/>
  <c r="X54" i="9"/>
  <c r="X256" i="9"/>
  <c r="E256" i="9" s="1"/>
  <c r="X515" i="9"/>
  <c r="X392" i="9"/>
  <c r="X19" i="9"/>
  <c r="X513" i="9"/>
  <c r="X157" i="9"/>
  <c r="X557" i="9"/>
  <c r="X146" i="9"/>
  <c r="X104" i="9"/>
  <c r="X508" i="9"/>
  <c r="X147" i="9"/>
  <c r="X34" i="9"/>
  <c r="X210" i="9"/>
  <c r="X148" i="9"/>
  <c r="X387" i="9"/>
  <c r="X211" i="9"/>
  <c r="X150" i="9"/>
  <c r="X269" i="9"/>
  <c r="X151" i="9"/>
  <c r="X12" i="9"/>
  <c r="X37" i="9"/>
  <c r="X108" i="9"/>
  <c r="X38" i="9"/>
  <c r="X230" i="9"/>
  <c r="X39" i="9"/>
  <c r="X272" i="9"/>
  <c r="X390" i="9"/>
  <c r="X342" i="9"/>
  <c r="X114" i="9"/>
  <c r="X48" i="9"/>
  <c r="X49" i="9"/>
  <c r="X491" i="9"/>
  <c r="X343" i="9"/>
  <c r="X275" i="9"/>
  <c r="X534" i="9"/>
  <c r="X276" i="9"/>
  <c r="X153" i="9"/>
  <c r="X512" i="9"/>
  <c r="X198" i="9"/>
  <c r="E198" i="9" s="1"/>
  <c r="X52" i="9"/>
  <c r="X455" i="9"/>
  <c r="X514" i="9"/>
  <c r="X53" i="9"/>
  <c r="X456" i="9"/>
  <c r="X294" i="9"/>
  <c r="X57" i="9"/>
  <c r="X199" i="9"/>
  <c r="X429" i="9"/>
  <c r="X259" i="9"/>
  <c r="X64" i="9"/>
  <c r="X121" i="9"/>
  <c r="X242" i="9"/>
  <c r="X208" i="9"/>
  <c r="X33" i="9"/>
  <c r="X102" i="9"/>
  <c r="X335" i="9"/>
  <c r="X426" i="9"/>
  <c r="X336" i="9"/>
  <c r="X40" i="9"/>
  <c r="X339" i="9"/>
  <c r="X307" i="9"/>
  <c r="X532" i="9"/>
  <c r="X42" i="9"/>
  <c r="X44" i="9"/>
  <c r="X213" i="9"/>
  <c r="X292" i="9"/>
  <c r="X197" i="9"/>
  <c r="X533" i="9"/>
  <c r="X233" i="9"/>
  <c r="X235" i="9"/>
  <c r="X74" i="9"/>
  <c r="X322" i="9"/>
  <c r="X10" i="9"/>
  <c r="X105" i="9"/>
  <c r="X209" i="9"/>
  <c r="X178" i="9"/>
  <c r="X470" i="9"/>
  <c r="X384" i="9"/>
  <c r="E384" i="9" s="1"/>
  <c r="X149" i="9"/>
  <c r="X106" i="9"/>
  <c r="X530" i="9"/>
  <c r="X35" i="9"/>
  <c r="X270" i="9"/>
  <c r="X337" i="9"/>
  <c r="X304" i="9"/>
  <c r="X338" i="9"/>
  <c r="X271" i="9"/>
  <c r="X180" i="9"/>
  <c r="X389" i="9"/>
  <c r="X305" i="9"/>
  <c r="X306" i="9"/>
  <c r="X254" i="9"/>
  <c r="X113" i="9"/>
  <c r="X391" i="9"/>
  <c r="X509" i="9"/>
  <c r="E509" i="9" s="1"/>
  <c r="X344" i="9"/>
  <c r="X17" i="9"/>
  <c r="X152" i="9"/>
  <c r="X215" i="9"/>
  <c r="X154" i="9"/>
  <c r="X155" i="9"/>
  <c r="X18" i="9"/>
  <c r="X393" i="9"/>
  <c r="X236" i="9"/>
  <c r="X308" i="9"/>
  <c r="X56" i="9"/>
  <c r="X347" i="9"/>
  <c r="X348" i="9"/>
  <c r="X310" i="9"/>
  <c r="X280" i="9"/>
  <c r="X431" i="9"/>
  <c r="X432" i="9"/>
  <c r="X159" i="9"/>
  <c r="X200" i="9"/>
  <c r="X283" i="9"/>
  <c r="X396" i="9"/>
  <c r="X20" i="9"/>
  <c r="X59" i="9"/>
  <c r="X354" i="9"/>
  <c r="X436" i="9"/>
  <c r="X21" i="9"/>
  <c r="X181" i="9"/>
  <c r="X398" i="9"/>
  <c r="X356" i="9"/>
  <c r="X474" i="9"/>
  <c r="X438" i="9"/>
  <c r="X118" i="9"/>
  <c r="X358" i="9"/>
  <c r="X400" i="9"/>
  <c r="X518" i="9"/>
  <c r="X299" i="9"/>
  <c r="X7" i="9"/>
  <c r="X30" i="9"/>
  <c r="X469" i="9"/>
  <c r="X505" i="9"/>
  <c r="X8" i="9"/>
  <c r="X141" i="9"/>
  <c r="X420" i="9"/>
  <c r="X100" i="9"/>
  <c r="X423" i="9"/>
  <c r="X207" i="9"/>
  <c r="X552" i="9"/>
  <c r="X425" i="9"/>
  <c r="X485" i="9"/>
  <c r="X101" i="9"/>
  <c r="X453" i="9"/>
  <c r="X381" i="9"/>
  <c r="X103" i="9"/>
  <c r="X488" i="9"/>
  <c r="X193" i="9"/>
  <c r="X291" i="9"/>
  <c r="X41" i="9"/>
  <c r="X13" i="9"/>
  <c r="X232" i="9"/>
  <c r="X472" i="9"/>
  <c r="X45" i="9"/>
  <c r="X15" i="9"/>
  <c r="X341" i="9"/>
  <c r="X214" i="9"/>
  <c r="X490" i="9"/>
  <c r="X156" i="9"/>
  <c r="E156" i="9" s="1"/>
  <c r="X293" i="9"/>
  <c r="X558" i="9"/>
  <c r="X428" i="9"/>
  <c r="X278" i="9"/>
  <c r="X535" i="9"/>
  <c r="X516" i="9"/>
  <c r="X561" i="9"/>
  <c r="X394" i="9"/>
  <c r="X117" i="9"/>
  <c r="X201" i="9"/>
  <c r="X314" i="9"/>
  <c r="X479" i="9"/>
  <c r="X78" i="9"/>
  <c r="X523" i="9"/>
  <c r="E202" i="9"/>
  <c r="X99" i="9"/>
  <c r="U289" i="9"/>
  <c r="AG174" i="9"/>
  <c r="O449" i="9"/>
  <c r="U377" i="9"/>
  <c r="AJ99" i="9"/>
  <c r="O99" i="9"/>
  <c r="O483" i="9"/>
  <c r="O548" i="9"/>
  <c r="O136" i="9"/>
  <c r="O135" i="9"/>
  <c r="O465" i="9"/>
  <c r="O93" i="9"/>
  <c r="O92" i="9"/>
  <c r="O376" i="9"/>
  <c r="O89" i="9"/>
  <c r="O204" i="9"/>
  <c r="O524" i="9"/>
  <c r="O375" i="9"/>
  <c r="O448" i="9"/>
  <c r="O96" i="9"/>
  <c r="O467" i="9"/>
  <c r="O263" i="9"/>
  <c r="O246" i="9"/>
  <c r="O173" i="9"/>
  <c r="O526" i="9"/>
  <c r="O547" i="9"/>
  <c r="O301" i="9"/>
  <c r="O245" i="9"/>
  <c r="O545" i="9"/>
  <c r="O522" i="9"/>
  <c r="O225" i="9"/>
  <c r="O323" i="9"/>
  <c r="O447" i="9"/>
  <c r="O445" i="9"/>
  <c r="O87" i="9"/>
  <c r="O224" i="9"/>
  <c r="O414" i="9"/>
  <c r="O130" i="9"/>
  <c r="O137" i="9"/>
  <c r="O380" i="9"/>
  <c r="O570" i="9"/>
  <c r="O569" i="9"/>
  <c r="O94" i="9"/>
  <c r="O206" i="9"/>
  <c r="O378" i="9"/>
  <c r="O262" i="9"/>
  <c r="O91" i="9"/>
  <c r="O172" i="9"/>
  <c r="O546" i="9"/>
  <c r="O186" i="9"/>
  <c r="O374" i="9"/>
  <c r="O325" i="9"/>
  <c r="O248" i="9"/>
  <c r="O227" i="9"/>
  <c r="O466" i="9"/>
  <c r="O28" i="9"/>
  <c r="O464" i="9"/>
  <c r="O525" i="9"/>
  <c r="O523" i="9"/>
  <c r="O132" i="9"/>
  <c r="O244" i="9"/>
  <c r="O502" i="9"/>
  <c r="O373" i="9"/>
  <c r="O185" i="9"/>
  <c r="O86" i="9"/>
  <c r="O543" i="9"/>
  <c r="O83" i="9"/>
  <c r="O129" i="9"/>
  <c r="O80" i="9"/>
  <c r="O367" i="9"/>
  <c r="O285" i="9"/>
  <c r="O251" i="9"/>
  <c r="O174" i="9"/>
  <c r="O418" i="9"/>
  <c r="O95" i="9"/>
  <c r="O503" i="9"/>
  <c r="O379" i="9"/>
  <c r="O205" i="9"/>
  <c r="O452" i="9"/>
  <c r="O90" i="9"/>
  <c r="O134" i="9"/>
  <c r="O171" i="9"/>
  <c r="O287" i="9"/>
  <c r="O133" i="9"/>
  <c r="O324" i="9"/>
  <c r="O27" i="9"/>
  <c r="O203" i="9"/>
  <c r="O544" i="9"/>
  <c r="O481" i="9"/>
  <c r="O369" i="9"/>
  <c r="O368" i="9"/>
  <c r="O81" i="9"/>
  <c r="O501" i="9"/>
  <c r="O261" i="9"/>
  <c r="O321" i="9"/>
  <c r="O413" i="9"/>
  <c r="O412" i="9"/>
  <c r="O442" i="9"/>
  <c r="O478" i="9"/>
  <c r="O411" i="9"/>
  <c r="O128" i="9"/>
  <c r="O75" i="9"/>
  <c r="O317" i="9"/>
  <c r="O71" i="9"/>
  <c r="O69" i="9"/>
  <c r="O458" i="9"/>
  <c r="O539" i="9"/>
  <c r="O521" i="9"/>
  <c r="O85" i="9"/>
  <c r="O542" i="9"/>
  <c r="O82" i="9"/>
  <c r="O286" i="9"/>
  <c r="O480" i="9"/>
  <c r="O26" i="9"/>
  <c r="O540" i="9"/>
  <c r="O243" i="9"/>
  <c r="O167" i="9"/>
  <c r="O476" i="9"/>
  <c r="O242" i="9"/>
  <c r="O410" i="9"/>
  <c r="O566" i="9"/>
  <c r="O475" i="9"/>
  <c r="O365" i="9"/>
  <c r="O184" i="9"/>
  <c r="O497" i="9"/>
  <c r="O260" i="9"/>
  <c r="O315" i="9"/>
  <c r="O363" i="9"/>
  <c r="O407" i="9"/>
  <c r="O504" i="9"/>
  <c r="O326" i="9"/>
  <c r="O170" i="9"/>
  <c r="O446" i="9"/>
  <c r="O500" i="9"/>
  <c r="O463" i="9"/>
  <c r="O77" i="9"/>
  <c r="O443" i="9"/>
  <c r="O567" i="9"/>
  <c r="O477" i="9"/>
  <c r="O528" i="9"/>
  <c r="O187" i="9"/>
  <c r="O450" i="9"/>
  <c r="O371" i="9"/>
  <c r="O169" i="9"/>
  <c r="O84" i="9"/>
  <c r="O462" i="9"/>
  <c r="O461" i="9"/>
  <c r="O25" i="9"/>
  <c r="O319" i="9"/>
  <c r="O441" i="9"/>
  <c r="O127" i="9"/>
  <c r="O460" i="9"/>
  <c r="O520" i="9"/>
  <c r="O440" i="9"/>
  <c r="O125" i="9"/>
  <c r="O68" i="9"/>
  <c r="O67" i="9"/>
  <c r="O409" i="9"/>
  <c r="O123" i="9"/>
  <c r="O164" i="9"/>
  <c r="O247" i="9"/>
  <c r="O88" i="9"/>
  <c r="O322" i="9"/>
  <c r="O372" i="9"/>
  <c r="O370" i="9"/>
  <c r="O79" i="9"/>
  <c r="O499" i="9"/>
  <c r="O541" i="9"/>
  <c r="O568" i="9"/>
  <c r="O479" i="9"/>
  <c r="O318" i="9"/>
  <c r="O166" i="9"/>
  <c r="O298" i="9"/>
  <c r="O76" i="9"/>
  <c r="O73" i="9"/>
  <c r="O72" i="9"/>
  <c r="O165" i="9"/>
  <c r="O70" i="9"/>
  <c r="O316" i="9"/>
  <c r="O221" i="9"/>
  <c r="AG418" i="9"/>
  <c r="AG95" i="9"/>
  <c r="AG528" i="9"/>
  <c r="AG465" i="9"/>
  <c r="AG93" i="9"/>
  <c r="AG187" i="9"/>
  <c r="AG92" i="9"/>
  <c r="AG451" i="9"/>
  <c r="AG376" i="9"/>
  <c r="AG89" i="9"/>
  <c r="AG204" i="9"/>
  <c r="AG524" i="9"/>
  <c r="AG375" i="9"/>
  <c r="AG448" i="9"/>
  <c r="AG483" i="9"/>
  <c r="AG96" i="9"/>
  <c r="AG548" i="9"/>
  <c r="AG136" i="9"/>
  <c r="AG467" i="9"/>
  <c r="AG263" i="9"/>
  <c r="AG526" i="9"/>
  <c r="AG301" i="9"/>
  <c r="AG245" i="9"/>
  <c r="AG545" i="9"/>
  <c r="AG522" i="9"/>
  <c r="AG225" i="9"/>
  <c r="AG323" i="9"/>
  <c r="AG447" i="9"/>
  <c r="AG445" i="9"/>
  <c r="AG87" i="9"/>
  <c r="AG224" i="9"/>
  <c r="AG414" i="9"/>
  <c r="AG130" i="9"/>
  <c r="AG135" i="9"/>
  <c r="AG569" i="9"/>
  <c r="AG94" i="9"/>
  <c r="AG173" i="9"/>
  <c r="AG206" i="9"/>
  <c r="AG378" i="9"/>
  <c r="AG262" i="9"/>
  <c r="AG91" i="9"/>
  <c r="AG172" i="9"/>
  <c r="AG546" i="9"/>
  <c r="AG186" i="9"/>
  <c r="AG374" i="9"/>
  <c r="AG325" i="9"/>
  <c r="AG137" i="9"/>
  <c r="AG380" i="9"/>
  <c r="AG248" i="9"/>
  <c r="AG227" i="9"/>
  <c r="AG466" i="9"/>
  <c r="AG246" i="9"/>
  <c r="AG28" i="9"/>
  <c r="AG547" i="9"/>
  <c r="AG464" i="9"/>
  <c r="AG525" i="9"/>
  <c r="AG523" i="9"/>
  <c r="AG132" i="9"/>
  <c r="AG244" i="9"/>
  <c r="AG502" i="9"/>
  <c r="AG373" i="9"/>
  <c r="AG185" i="9"/>
  <c r="AG86" i="9"/>
  <c r="AG543" i="9"/>
  <c r="AG83" i="9"/>
  <c r="AG129" i="9"/>
  <c r="AG80" i="9"/>
  <c r="AG367" i="9"/>
  <c r="AG285" i="9"/>
  <c r="AG503" i="9"/>
  <c r="AG379" i="9"/>
  <c r="AG205" i="9"/>
  <c r="AG452" i="9"/>
  <c r="AG90" i="9"/>
  <c r="AG134" i="9"/>
  <c r="AG171" i="9"/>
  <c r="AG287" i="9"/>
  <c r="AG133" i="9"/>
  <c r="AG324" i="9"/>
  <c r="AG27" i="9"/>
  <c r="AG203" i="9"/>
  <c r="AG544" i="9"/>
  <c r="AG481" i="9"/>
  <c r="AG369" i="9"/>
  <c r="AG368" i="9"/>
  <c r="AG81" i="9"/>
  <c r="AG251" i="9"/>
  <c r="AG228" i="9"/>
  <c r="AG226" i="9"/>
  <c r="AG449" i="9"/>
  <c r="AG321" i="9"/>
  <c r="AG415" i="9"/>
  <c r="AG300" i="9"/>
  <c r="AG413" i="9"/>
  <c r="AG78" i="9"/>
  <c r="AG412" i="9"/>
  <c r="AG442" i="9"/>
  <c r="AG478" i="9"/>
  <c r="AG411" i="9"/>
  <c r="AG128" i="9"/>
  <c r="AG75" i="9"/>
  <c r="AG317" i="9"/>
  <c r="AG71" i="9"/>
  <c r="AG69" i="9"/>
  <c r="AG458" i="9"/>
  <c r="AG539" i="9"/>
  <c r="AG570" i="9"/>
  <c r="AG501" i="9"/>
  <c r="AG261" i="9"/>
  <c r="AG286" i="9"/>
  <c r="AG480" i="9"/>
  <c r="AG26" i="9"/>
  <c r="AG540" i="9"/>
  <c r="AG243" i="9"/>
  <c r="AG167" i="9"/>
  <c r="AG476" i="9"/>
  <c r="AG242" i="9"/>
  <c r="AG410" i="9"/>
  <c r="AG566" i="9"/>
  <c r="AG475" i="9"/>
  <c r="AG365" i="9"/>
  <c r="AG184" i="9"/>
  <c r="AG497" i="9"/>
  <c r="AG260" i="9"/>
  <c r="AG315" i="9"/>
  <c r="AG363" i="9"/>
  <c r="AG407" i="9"/>
  <c r="AG170" i="9"/>
  <c r="AG521" i="9"/>
  <c r="AG85" i="9"/>
  <c r="AG542" i="9"/>
  <c r="AG500" i="9"/>
  <c r="AG82" i="9"/>
  <c r="AG77" i="9"/>
  <c r="AG443" i="9"/>
  <c r="AG567" i="9"/>
  <c r="AG477" i="9"/>
  <c r="AG504" i="9"/>
  <c r="AG326" i="9"/>
  <c r="AG446" i="9"/>
  <c r="AG371" i="9"/>
  <c r="AG463" i="9"/>
  <c r="AG462" i="9"/>
  <c r="AG461" i="9"/>
  <c r="AG25" i="9"/>
  <c r="AG319" i="9"/>
  <c r="AG441" i="9"/>
  <c r="AG127" i="9"/>
  <c r="AG460" i="9"/>
  <c r="AG520" i="9"/>
  <c r="AG440" i="9"/>
  <c r="AG125" i="9"/>
  <c r="AG68" i="9"/>
  <c r="AG67" i="9"/>
  <c r="AG409" i="9"/>
  <c r="AG123" i="9"/>
  <c r="AG164" i="9"/>
  <c r="AG450" i="9"/>
  <c r="AG169" i="9"/>
  <c r="AG84" i="9"/>
  <c r="AG79" i="9"/>
  <c r="AG499" i="9"/>
  <c r="AG541" i="9"/>
  <c r="AG568" i="9"/>
  <c r="AG479" i="9"/>
  <c r="AG318" i="9"/>
  <c r="AG166" i="9"/>
  <c r="AG298" i="9"/>
  <c r="AG76" i="9"/>
  <c r="AG73" i="9"/>
  <c r="AG72" i="9"/>
  <c r="AG165" i="9"/>
  <c r="AG70" i="9"/>
  <c r="AG316" i="9"/>
  <c r="AG221" i="9"/>
  <c r="U251" i="9"/>
  <c r="U175" i="9"/>
  <c r="U290" i="9"/>
  <c r="U174" i="9"/>
  <c r="U418" i="9"/>
  <c r="U95" i="9"/>
  <c r="U503" i="9"/>
  <c r="U379" i="9"/>
  <c r="U417" i="9"/>
  <c r="U205" i="9"/>
  <c r="U452" i="9"/>
  <c r="U90" i="9"/>
  <c r="U134" i="9"/>
  <c r="U171" i="9"/>
  <c r="U287" i="9"/>
  <c r="U133" i="9"/>
  <c r="U324" i="9"/>
  <c r="U98" i="9"/>
  <c r="U97" i="9"/>
  <c r="U192" i="9"/>
  <c r="U190" i="9"/>
  <c r="U189" i="9"/>
  <c r="U228" i="9"/>
  <c r="U247" i="9"/>
  <c r="U504" i="9"/>
  <c r="U528" i="9"/>
  <c r="U226" i="9"/>
  <c r="U187" i="9"/>
  <c r="U451" i="9"/>
  <c r="U450" i="9"/>
  <c r="U449" i="9"/>
  <c r="U326" i="9"/>
  <c r="U88" i="9"/>
  <c r="U322" i="9"/>
  <c r="U372" i="9"/>
  <c r="U446" i="9"/>
  <c r="U85" i="9"/>
  <c r="U542" i="9"/>
  <c r="U415" i="9"/>
  <c r="U300" i="9"/>
  <c r="U99" i="9"/>
  <c r="U483" i="9"/>
  <c r="U468" i="9"/>
  <c r="U548" i="9"/>
  <c r="U136" i="9"/>
  <c r="U302" i="9"/>
  <c r="U264" i="9"/>
  <c r="U135" i="9"/>
  <c r="U465" i="9"/>
  <c r="U93" i="9"/>
  <c r="U92" i="9"/>
  <c r="U376" i="9"/>
  <c r="U89" i="9"/>
  <c r="U204" i="9"/>
  <c r="U524" i="9"/>
  <c r="U375" i="9"/>
  <c r="U448" i="9"/>
  <c r="U252" i="9"/>
  <c r="U138" i="9"/>
  <c r="U327" i="9"/>
  <c r="U191" i="9"/>
  <c r="U29" i="9"/>
  <c r="U96" i="9"/>
  <c r="U249" i="9"/>
  <c r="U467" i="9"/>
  <c r="U263" i="9"/>
  <c r="U246" i="9"/>
  <c r="U527" i="9"/>
  <c r="U173" i="9"/>
  <c r="U526" i="9"/>
  <c r="U482" i="9"/>
  <c r="U547" i="9"/>
  <c r="U301" i="9"/>
  <c r="U288" i="9"/>
  <c r="U245" i="9"/>
  <c r="U545" i="9"/>
  <c r="U522" i="9"/>
  <c r="U225" i="9"/>
  <c r="U323" i="9"/>
  <c r="U447" i="9"/>
  <c r="U445" i="9"/>
  <c r="U87" i="9"/>
  <c r="U224" i="9"/>
  <c r="U414" i="9"/>
  <c r="U130" i="9"/>
  <c r="U463" i="9"/>
  <c r="U78" i="9"/>
  <c r="U137" i="9"/>
  <c r="U419" i="9"/>
  <c r="U380" i="9"/>
  <c r="U570" i="9"/>
  <c r="U569" i="9"/>
  <c r="U94" i="9"/>
  <c r="U206" i="9"/>
  <c r="U378" i="9"/>
  <c r="U262" i="9"/>
  <c r="U91" i="9"/>
  <c r="U172" i="9"/>
  <c r="U546" i="9"/>
  <c r="U186" i="9"/>
  <c r="U374" i="9"/>
  <c r="U325" i="9"/>
  <c r="U501" i="9"/>
  <c r="U261" i="9"/>
  <c r="U370" i="9"/>
  <c r="E370" i="9" s="1"/>
  <c r="U521" i="9"/>
  <c r="U169" i="9"/>
  <c r="U84" i="9"/>
  <c r="U82" i="9"/>
  <c r="U466" i="9"/>
  <c r="U244" i="9"/>
  <c r="U502" i="9"/>
  <c r="U373" i="9"/>
  <c r="U203" i="9"/>
  <c r="U369" i="9"/>
  <c r="U79" i="9"/>
  <c r="U499" i="9"/>
  <c r="U541" i="9"/>
  <c r="U568" i="9"/>
  <c r="U479" i="9"/>
  <c r="U318" i="9"/>
  <c r="U166" i="9"/>
  <c r="U298" i="9"/>
  <c r="U76" i="9"/>
  <c r="U73" i="9"/>
  <c r="U72" i="9"/>
  <c r="U165" i="9"/>
  <c r="U70" i="9"/>
  <c r="U316" i="9"/>
  <c r="U221" i="9"/>
  <c r="U549" i="9"/>
  <c r="U227" i="9"/>
  <c r="U28" i="9"/>
  <c r="U523" i="9"/>
  <c r="U131" i="9"/>
  <c r="E131" i="9" s="1"/>
  <c r="U544" i="9"/>
  <c r="U416" i="9"/>
  <c r="U83" i="9"/>
  <c r="U129" i="9"/>
  <c r="U299" i="9"/>
  <c r="U444" i="9"/>
  <c r="U320" i="9"/>
  <c r="U168" i="9"/>
  <c r="U498" i="9"/>
  <c r="U459" i="9"/>
  <c r="U74" i="9"/>
  <c r="U366" i="9"/>
  <c r="U439" i="9"/>
  <c r="U183" i="9"/>
  <c r="U519" i="9"/>
  <c r="U124" i="9"/>
  <c r="U364" i="9"/>
  <c r="U408" i="9"/>
  <c r="U406" i="9"/>
  <c r="U571" i="9"/>
  <c r="U188" i="9"/>
  <c r="U321" i="9"/>
  <c r="U413" i="9"/>
  <c r="U367" i="9"/>
  <c r="U412" i="9"/>
  <c r="U442" i="9"/>
  <c r="U478" i="9"/>
  <c r="U411" i="9"/>
  <c r="U128" i="9"/>
  <c r="U248" i="9"/>
  <c r="U464" i="9"/>
  <c r="U27" i="9"/>
  <c r="U86" i="9"/>
  <c r="U543" i="9"/>
  <c r="U368" i="9"/>
  <c r="U286" i="9"/>
  <c r="U480" i="9"/>
  <c r="U26" i="9"/>
  <c r="U540" i="9"/>
  <c r="U243" i="9"/>
  <c r="U167" i="9"/>
  <c r="U476" i="9"/>
  <c r="E476" i="9" s="1"/>
  <c r="U242" i="9"/>
  <c r="U410" i="9"/>
  <c r="U566" i="9"/>
  <c r="U475" i="9"/>
  <c r="U365" i="9"/>
  <c r="U184" i="9"/>
  <c r="U497" i="9"/>
  <c r="U260" i="9"/>
  <c r="U315" i="9"/>
  <c r="U363" i="9"/>
  <c r="U407" i="9"/>
  <c r="U139" i="9"/>
  <c r="U176" i="9"/>
  <c r="U250" i="9"/>
  <c r="U132" i="9"/>
  <c r="U170" i="9"/>
  <c r="U185" i="9"/>
  <c r="U481" i="9"/>
  <c r="U500" i="9"/>
  <c r="U81" i="9"/>
  <c r="U77" i="9"/>
  <c r="U443" i="9"/>
  <c r="U567" i="9"/>
  <c r="U477" i="9"/>
  <c r="U126" i="9"/>
  <c r="U223" i="9"/>
  <c r="U24" i="9"/>
  <c r="U222" i="9"/>
  <c r="U241" i="9"/>
  <c r="O228" i="9"/>
  <c r="E392" i="9"/>
  <c r="AG247" i="9"/>
  <c r="O226" i="9"/>
  <c r="R176" i="9"/>
  <c r="E172" i="9"/>
  <c r="R99" i="9"/>
  <c r="E181" i="9"/>
  <c r="I99" i="9"/>
  <c r="I138" i="9"/>
  <c r="I192" i="9"/>
  <c r="I571" i="9"/>
  <c r="I136" i="9"/>
  <c r="I380" i="9"/>
  <c r="I176" i="9"/>
  <c r="I327" i="9"/>
  <c r="I190" i="9"/>
  <c r="I548" i="9"/>
  <c r="I98" i="9"/>
  <c r="I250" i="9"/>
  <c r="I191" i="9"/>
  <c r="I249" i="9"/>
  <c r="I483" i="9"/>
  <c r="I251" i="9"/>
  <c r="I137" i="9"/>
  <c r="I252" i="9"/>
  <c r="I97" i="9"/>
  <c r="I549" i="9"/>
  <c r="I29" i="9"/>
  <c r="I189" i="9"/>
  <c r="I188" i="9"/>
  <c r="I174" i="9"/>
  <c r="I528" i="9"/>
  <c r="I173" i="9"/>
  <c r="I187" i="9"/>
  <c r="I547" i="9"/>
  <c r="I451" i="9"/>
  <c r="AA99" i="9"/>
  <c r="AA138" i="9"/>
  <c r="AA192" i="9"/>
  <c r="AA571" i="9"/>
  <c r="AA136" i="9"/>
  <c r="AA380" i="9"/>
  <c r="AA176" i="9"/>
  <c r="AA327" i="9"/>
  <c r="AA190" i="9"/>
  <c r="AA548" i="9"/>
  <c r="AA98" i="9"/>
  <c r="AA250" i="9"/>
  <c r="AA191" i="9"/>
  <c r="AA249" i="9"/>
  <c r="AA483" i="9"/>
  <c r="AA251" i="9"/>
  <c r="AA137" i="9"/>
  <c r="AA252" i="9"/>
  <c r="AA97" i="9"/>
  <c r="AA549" i="9"/>
  <c r="AA29" i="9"/>
  <c r="AA189" i="9"/>
  <c r="AA188" i="9"/>
  <c r="AA174" i="9"/>
  <c r="AA570" i="9"/>
  <c r="AA528" i="9"/>
  <c r="AA173" i="9"/>
  <c r="AA187" i="9"/>
  <c r="AA451" i="9"/>
  <c r="O252" i="9"/>
  <c r="O97" i="9"/>
  <c r="O549" i="9"/>
  <c r="O29" i="9"/>
  <c r="O189" i="9"/>
  <c r="O188" i="9"/>
  <c r="O139" i="9"/>
  <c r="O468" i="9"/>
  <c r="O175" i="9"/>
  <c r="O419" i="9"/>
  <c r="O302" i="9"/>
  <c r="O138" i="9"/>
  <c r="O192" i="9"/>
  <c r="O571" i="9"/>
  <c r="O176" i="9"/>
  <c r="O327" i="9"/>
  <c r="O190" i="9"/>
  <c r="O98" i="9"/>
  <c r="O250" i="9"/>
  <c r="O191" i="9"/>
  <c r="O249" i="9"/>
  <c r="O264" i="9"/>
  <c r="O290" i="9"/>
  <c r="O527" i="9"/>
  <c r="O417" i="9"/>
  <c r="O482" i="9"/>
  <c r="O289" i="9"/>
  <c r="O377" i="9"/>
  <c r="O288" i="9"/>
  <c r="AG252" i="9"/>
  <c r="AG97" i="9"/>
  <c r="AG549" i="9"/>
  <c r="AG29" i="9"/>
  <c r="AG189" i="9"/>
  <c r="AG188" i="9"/>
  <c r="AG139" i="9"/>
  <c r="AG468" i="9"/>
  <c r="AG175" i="9"/>
  <c r="AG419" i="9"/>
  <c r="AG302" i="9"/>
  <c r="AG99" i="9"/>
  <c r="AG138" i="9"/>
  <c r="AG192" i="9"/>
  <c r="AG571" i="9"/>
  <c r="AG176" i="9"/>
  <c r="AG327" i="9"/>
  <c r="AG190" i="9"/>
  <c r="AG98" i="9"/>
  <c r="AG250" i="9"/>
  <c r="AG191" i="9"/>
  <c r="AG249" i="9"/>
  <c r="AG264" i="9"/>
  <c r="AG290" i="9"/>
  <c r="AG527" i="9"/>
  <c r="AG417" i="9"/>
  <c r="AG482" i="9"/>
  <c r="AG377" i="9"/>
  <c r="AG288" i="9"/>
  <c r="E491" i="9" l="1"/>
  <c r="E387" i="9"/>
  <c r="E350" i="9"/>
  <c r="E393" i="9"/>
  <c r="E195" i="9"/>
  <c r="E408" i="9"/>
  <c r="E415" i="9"/>
  <c r="E165" i="9"/>
  <c r="E413" i="9"/>
  <c r="E171" i="9"/>
  <c r="E389" i="9"/>
  <c r="E494" i="9"/>
  <c r="E473" i="9"/>
  <c r="E454" i="9"/>
  <c r="E489" i="9"/>
  <c r="E484" i="9"/>
  <c r="E312" i="9"/>
  <c r="E154" i="9"/>
  <c r="E50" i="9"/>
  <c r="E366" i="9"/>
  <c r="E444" i="9"/>
  <c r="E88" i="9"/>
  <c r="E567" i="9"/>
  <c r="E503" i="9"/>
  <c r="E301" i="9"/>
  <c r="E305" i="9"/>
  <c r="E268" i="9"/>
  <c r="E552" i="9"/>
  <c r="E8" i="9"/>
  <c r="E432" i="9"/>
  <c r="E303" i="9"/>
  <c r="E469" i="9"/>
  <c r="E149" i="9"/>
  <c r="E119" i="9"/>
  <c r="E232" i="9"/>
  <c r="E94" i="9"/>
  <c r="E92" i="9"/>
  <c r="E67" i="9"/>
  <c r="E85" i="9"/>
  <c r="E318" i="9"/>
  <c r="E127" i="9"/>
  <c r="E325" i="9"/>
  <c r="E487" i="9"/>
  <c r="E61" i="9"/>
  <c r="E431" i="9"/>
  <c r="E395" i="9"/>
  <c r="E218" i="9"/>
  <c r="E546" i="9"/>
  <c r="E84" i="9"/>
  <c r="E463" i="9"/>
  <c r="E80" i="9"/>
  <c r="E273" i="9"/>
  <c r="E346" i="9"/>
  <c r="E66" i="9"/>
  <c r="E253" i="9"/>
  <c r="E62" i="9"/>
  <c r="E59" i="9"/>
  <c r="E317" i="9"/>
  <c r="E332" i="9"/>
  <c r="E23" i="9"/>
  <c r="E471" i="9"/>
  <c r="E231" i="9"/>
  <c r="E143" i="9"/>
  <c r="E390" i="9"/>
  <c r="E386" i="9"/>
  <c r="E360" i="9"/>
  <c r="E515" i="9"/>
  <c r="E516" i="9"/>
  <c r="E259" i="9"/>
  <c r="E58" i="9"/>
  <c r="E512" i="9"/>
  <c r="E555" i="9"/>
  <c r="E37" i="9"/>
  <c r="E559" i="9"/>
  <c r="E383" i="9"/>
  <c r="E212" i="9"/>
  <c r="E564" i="9"/>
  <c r="E258" i="9"/>
  <c r="E297" i="9"/>
  <c r="E65" i="9"/>
  <c r="E313" i="1"/>
  <c r="E257" i="1"/>
  <c r="E66" i="1"/>
  <c r="E405" i="1"/>
  <c r="E408" i="1"/>
  <c r="E169" i="1"/>
  <c r="E363" i="1"/>
  <c r="E229" i="1"/>
  <c r="E494" i="1"/>
  <c r="E467" i="1"/>
  <c r="E86" i="1"/>
  <c r="E566" i="1"/>
  <c r="E346" i="1"/>
  <c r="E302" i="1"/>
  <c r="E388" i="1"/>
  <c r="E414" i="1"/>
  <c r="E426" i="1"/>
  <c r="E429" i="1"/>
  <c r="E28" i="1"/>
  <c r="E231" i="1"/>
  <c r="E455" i="1"/>
  <c r="E223" i="1"/>
  <c r="E49" i="1"/>
  <c r="E454" i="1"/>
  <c r="E116" i="1"/>
  <c r="E310" i="1"/>
  <c r="E114" i="1"/>
  <c r="E267" i="1"/>
  <c r="E8" i="1"/>
  <c r="E131" i="1"/>
  <c r="E377" i="1"/>
  <c r="E160" i="1"/>
  <c r="E402" i="1"/>
  <c r="E247" i="1"/>
  <c r="E506" i="1"/>
  <c r="E407" i="1"/>
  <c r="E164" i="1"/>
  <c r="E45" i="1"/>
  <c r="E378" i="1"/>
  <c r="E320" i="1"/>
  <c r="E441" i="9"/>
  <c r="E35" i="9"/>
  <c r="E54" i="9"/>
  <c r="E537" i="9"/>
  <c r="E235" i="9"/>
  <c r="E388" i="9"/>
  <c r="E234" i="9"/>
  <c r="E34" i="9"/>
  <c r="E269" i="9"/>
  <c r="E230" i="9"/>
  <c r="E33" i="9"/>
  <c r="E292" i="9"/>
  <c r="E217" i="9"/>
  <c r="E437" i="9"/>
  <c r="E514" i="9"/>
  <c r="E438" i="9"/>
  <c r="E224" i="9"/>
  <c r="E219" i="9"/>
  <c r="E501" i="9"/>
  <c r="E125" i="9"/>
  <c r="E42" i="9"/>
  <c r="E513" i="9"/>
  <c r="E296" i="9"/>
  <c r="E51" i="9"/>
  <c r="E291" i="9"/>
  <c r="E17" i="9"/>
  <c r="E106" i="9"/>
  <c r="E426" i="9"/>
  <c r="E108" i="9"/>
  <c r="E211" i="9"/>
  <c r="E508" i="9"/>
  <c r="E19" i="9"/>
  <c r="E161" i="9"/>
  <c r="E9" i="9"/>
  <c r="E267" i="9"/>
  <c r="E277" i="9"/>
  <c r="E140" i="9"/>
  <c r="E529" i="9"/>
  <c r="E561" i="9"/>
  <c r="E293" i="9"/>
  <c r="E485" i="9"/>
  <c r="E18" i="9"/>
  <c r="E306" i="9"/>
  <c r="E532" i="9"/>
  <c r="E64" i="9"/>
  <c r="E456" i="9"/>
  <c r="E382" i="9"/>
  <c r="E14" i="9"/>
  <c r="E328" i="9"/>
  <c r="E333" i="9"/>
  <c r="E145" i="9"/>
  <c r="E205" i="9"/>
  <c r="E472" i="9"/>
  <c r="E474" i="9"/>
  <c r="E155" i="9"/>
  <c r="E337" i="9"/>
  <c r="E107" i="9"/>
  <c r="E55" i="9"/>
  <c r="E242" i="9"/>
  <c r="E354" i="9"/>
  <c r="E159" i="9"/>
  <c r="E347" i="9"/>
  <c r="E345" i="9"/>
  <c r="E289" i="9"/>
  <c r="E130" i="9"/>
  <c r="E103" i="9"/>
  <c r="E294" i="9"/>
  <c r="E240" i="9"/>
  <c r="E236" i="9"/>
  <c r="E304" i="9"/>
  <c r="E10" i="9"/>
  <c r="E115" i="9"/>
  <c r="E353" i="9"/>
  <c r="E281" i="9"/>
  <c r="E506" i="9"/>
  <c r="E352" i="9"/>
  <c r="E104" i="9"/>
  <c r="E275" i="9"/>
  <c r="E280" i="9"/>
  <c r="E518" i="9"/>
  <c r="E404" i="9"/>
  <c r="E31" i="9"/>
  <c r="E430" i="9"/>
  <c r="E455" i="9"/>
  <c r="E122" i="9"/>
  <c r="E459" i="9"/>
  <c r="E363" i="9"/>
  <c r="E220" i="9"/>
  <c r="E126" i="9"/>
  <c r="E320" i="9"/>
  <c r="E502" i="9"/>
  <c r="E462" i="9"/>
  <c r="E379" i="9"/>
  <c r="E326" i="9"/>
  <c r="E285" i="9"/>
  <c r="E100" i="9"/>
  <c r="E180" i="9"/>
  <c r="E429" i="9"/>
  <c r="E556" i="9"/>
  <c r="E121" i="9"/>
  <c r="E47" i="9"/>
  <c r="E43" i="9"/>
  <c r="E274" i="9"/>
  <c r="E239" i="9"/>
  <c r="E52" i="9"/>
  <c r="E201" i="9"/>
  <c r="E340" i="9"/>
  <c r="E314" i="9"/>
  <c r="E357" i="1"/>
  <c r="E188" i="1"/>
  <c r="E133" i="1"/>
  <c r="E500" i="1"/>
  <c r="E261" i="1"/>
  <c r="E252" i="1"/>
  <c r="E482" i="1"/>
  <c r="E75" i="1"/>
  <c r="E54" i="1"/>
  <c r="E274" i="1"/>
  <c r="E340" i="1"/>
  <c r="E308" i="1"/>
  <c r="E509" i="1"/>
  <c r="E338" i="1"/>
  <c r="E163" i="1"/>
  <c r="E322" i="1"/>
  <c r="E398" i="1"/>
  <c r="E496" i="9"/>
  <c r="E144" i="9"/>
  <c r="E177" i="9"/>
  <c r="E36" i="9"/>
  <c r="E196" i="9"/>
  <c r="E510" i="9"/>
  <c r="E553" i="9"/>
  <c r="E110" i="9"/>
  <c r="E112" i="9"/>
  <c r="E295" i="9"/>
  <c r="E477" i="9"/>
  <c r="E248" i="9"/>
  <c r="E298" i="9"/>
  <c r="E244" i="9"/>
  <c r="E78" i="9"/>
  <c r="E287" i="9"/>
  <c r="E539" i="9"/>
  <c r="E128" i="9"/>
  <c r="E246" i="9"/>
  <c r="E465" i="9"/>
  <c r="E460" i="9"/>
  <c r="E563" i="9"/>
  <c r="E22" i="9"/>
  <c r="E343" i="9"/>
  <c r="E542" i="9"/>
  <c r="E371" i="9"/>
  <c r="E113" i="9"/>
  <c r="E570" i="9"/>
  <c r="E56" i="9"/>
  <c r="E342" i="9"/>
  <c r="E247" i="9"/>
  <c r="E315" i="9"/>
  <c r="E540" i="9"/>
  <c r="E498" i="9"/>
  <c r="E203" i="9"/>
  <c r="E414" i="9"/>
  <c r="E225" i="9"/>
  <c r="E440" i="9"/>
  <c r="E365" i="9"/>
  <c r="E71" i="9"/>
  <c r="E324" i="9"/>
  <c r="E452" i="9"/>
  <c r="E464" i="9"/>
  <c r="E20" i="9"/>
  <c r="E339" i="9"/>
  <c r="E48" i="9"/>
  <c r="E116" i="9"/>
  <c r="E214" i="9"/>
  <c r="E13" i="9"/>
  <c r="E270" i="9"/>
  <c r="E470" i="9"/>
  <c r="E310" i="9"/>
  <c r="E114" i="9"/>
  <c r="E276" i="9"/>
  <c r="E536" i="9"/>
  <c r="E330" i="9"/>
  <c r="E213" i="9"/>
  <c r="E183" i="9"/>
  <c r="E461" i="9"/>
  <c r="E475" i="9"/>
  <c r="E449" i="9"/>
  <c r="E396" i="9"/>
  <c r="E152" i="9"/>
  <c r="E254" i="9"/>
  <c r="E199" i="9"/>
  <c r="E534" i="9"/>
  <c r="E80" i="1"/>
  <c r="E265" i="1"/>
  <c r="E556" i="1"/>
  <c r="E473" i="1"/>
  <c r="E554" i="1"/>
  <c r="E40" i="1"/>
  <c r="E206" i="1"/>
  <c r="E42" i="1"/>
  <c r="E100" i="1"/>
  <c r="E295" i="1"/>
  <c r="E113" i="1"/>
  <c r="E489" i="1"/>
  <c r="E399" i="1"/>
  <c r="E171" i="1"/>
  <c r="E536" i="1"/>
  <c r="E21" i="1"/>
  <c r="E545" i="1"/>
  <c r="E370" i="1"/>
  <c r="E332" i="1"/>
  <c r="E256" i="1"/>
  <c r="E520" i="1"/>
  <c r="E355" i="1"/>
  <c r="E470" i="1"/>
  <c r="E427" i="1"/>
  <c r="E12" i="1"/>
  <c r="E323" i="1"/>
  <c r="E230" i="1"/>
  <c r="E344" i="1"/>
  <c r="E107" i="1"/>
  <c r="E50" i="1"/>
  <c r="E365" i="1"/>
  <c r="E535" i="1"/>
  <c r="E311" i="1"/>
  <c r="E246" i="1"/>
  <c r="E325" i="1"/>
  <c r="E193" i="1"/>
  <c r="E512" i="1"/>
  <c r="E174" i="1"/>
  <c r="E166" i="1"/>
  <c r="E14" i="1"/>
  <c r="E403" i="1"/>
  <c r="E13" i="1"/>
  <c r="E279" i="1"/>
  <c r="E92" i="1"/>
  <c r="E71" i="1"/>
  <c r="E194" i="1"/>
  <c r="E266" i="1"/>
  <c r="E126" i="1"/>
  <c r="E145" i="1"/>
  <c r="E423" i="9"/>
  <c r="E488" i="9"/>
  <c r="E299" i="9"/>
  <c r="E375" i="9"/>
  <c r="E72" i="9"/>
  <c r="E68" i="9"/>
  <c r="E134" i="9"/>
  <c r="E86" i="9"/>
  <c r="E523" i="9"/>
  <c r="E466" i="9"/>
  <c r="E378" i="9"/>
  <c r="E82" i="9"/>
  <c r="E69" i="9"/>
  <c r="E478" i="9"/>
  <c r="E95" i="9"/>
  <c r="E467" i="9"/>
  <c r="E278" i="9"/>
  <c r="E233" i="9"/>
  <c r="E341" i="9"/>
  <c r="E41" i="9"/>
  <c r="E178" i="9"/>
  <c r="E562" i="9"/>
  <c r="E15" i="9"/>
  <c r="E271" i="9"/>
  <c r="E530" i="9"/>
  <c r="E209" i="9"/>
  <c r="E381" i="9"/>
  <c r="E207" i="9"/>
  <c r="E420" i="9"/>
  <c r="E81" i="9"/>
  <c r="E210" i="9"/>
  <c r="E151" i="9"/>
  <c r="E39" i="9"/>
  <c r="E49" i="9"/>
  <c r="E493" i="9"/>
  <c r="E331" i="9"/>
  <c r="E334" i="9"/>
  <c r="E102" i="9"/>
  <c r="E307" i="9"/>
  <c r="E197" i="9"/>
  <c r="E160" i="9"/>
  <c r="E237" i="9"/>
  <c r="E117" i="9"/>
  <c r="E558" i="9"/>
  <c r="E535" i="9"/>
  <c r="E394" i="9"/>
  <c r="E200" i="9"/>
  <c r="E436" i="9"/>
  <c r="E284" i="9"/>
  <c r="E118" i="9"/>
  <c r="E60" i="9"/>
  <c r="E362" i="9"/>
  <c r="E222" i="9"/>
  <c r="E162" i="9"/>
  <c r="E361" i="9"/>
  <c r="E167" i="9"/>
  <c r="E73" i="9"/>
  <c r="E400" i="9"/>
  <c r="E319" i="9"/>
  <c r="E90" i="9"/>
  <c r="E322" i="9"/>
  <c r="E359" i="9"/>
  <c r="E348" i="9"/>
  <c r="E215" i="9"/>
  <c r="E391" i="9"/>
  <c r="E45" i="9"/>
  <c r="E338" i="9"/>
  <c r="E105" i="9"/>
  <c r="E453" i="9"/>
  <c r="E141" i="9"/>
  <c r="E505" i="9"/>
  <c r="E146" i="9"/>
  <c r="E148" i="9"/>
  <c r="E12" i="9"/>
  <c r="E272" i="9"/>
  <c r="E557" i="9"/>
  <c r="E279" i="9"/>
  <c r="E335" i="9"/>
  <c r="E533" i="9"/>
  <c r="E282" i="9"/>
  <c r="E397" i="9"/>
  <c r="E53" i="9"/>
  <c r="E57" i="9"/>
  <c r="E283" i="9"/>
  <c r="E21" i="9"/>
  <c r="E401" i="9"/>
  <c r="E358" i="9"/>
  <c r="E91" i="9"/>
  <c r="E355" i="9"/>
  <c r="E357" i="9"/>
  <c r="E124" i="9"/>
  <c r="E74" i="9"/>
  <c r="E524" i="9"/>
  <c r="E182" i="9"/>
  <c r="E403" i="9"/>
  <c r="E545" i="9"/>
  <c r="E569" i="9"/>
  <c r="E457" i="9"/>
  <c r="E7" i="9"/>
  <c r="E507" i="9"/>
  <c r="E255" i="9"/>
  <c r="E257" i="9"/>
  <c r="E153" i="9"/>
  <c r="E550" i="9"/>
  <c r="E142" i="9"/>
  <c r="E266" i="9"/>
  <c r="E336" i="9"/>
  <c r="E44" i="9"/>
  <c r="E241" i="9"/>
  <c r="E442" i="9"/>
  <c r="E398" i="9"/>
  <c r="E163" i="9"/>
  <c r="E517" i="9"/>
  <c r="E435" i="9"/>
  <c r="E63" i="9"/>
  <c r="E565" i="9"/>
  <c r="E538" i="9"/>
  <c r="E495" i="9"/>
  <c r="E316" i="9"/>
  <c r="E499" i="9"/>
  <c r="E369" i="9"/>
  <c r="E101" i="9"/>
  <c r="E30" i="9"/>
  <c r="E349" i="9"/>
  <c r="E511" i="9"/>
  <c r="E157" i="9"/>
  <c r="E560" i="9"/>
  <c r="E554" i="9"/>
  <c r="E208" i="9"/>
  <c r="E40" i="9"/>
  <c r="E356" i="9"/>
  <c r="E433" i="9"/>
  <c r="E311" i="9"/>
  <c r="E238" i="9"/>
  <c r="E364" i="9"/>
  <c r="E223" i="9"/>
  <c r="E418" i="9"/>
  <c r="E568" i="9"/>
  <c r="E226" i="9"/>
  <c r="E372" i="9"/>
  <c r="E344" i="9"/>
  <c r="E38" i="9"/>
  <c r="E150" i="9"/>
  <c r="E147" i="9"/>
  <c r="E351" i="9"/>
  <c r="E76" i="9"/>
  <c r="E75" i="9"/>
  <c r="E120" i="9"/>
  <c r="E93" i="9"/>
  <c r="E526" i="9"/>
  <c r="E158" i="9"/>
  <c r="E422" i="9"/>
  <c r="E329" i="9"/>
  <c r="E309" i="9"/>
  <c r="E490" i="9"/>
  <c r="E193" i="9"/>
  <c r="E425" i="9"/>
  <c r="E399" i="9"/>
  <c r="E486" i="9"/>
  <c r="E421" i="9"/>
  <c r="E265" i="9"/>
  <c r="E468" i="9"/>
  <c r="E443" i="9"/>
  <c r="E129" i="9"/>
  <c r="E28" i="9"/>
  <c r="E175" i="9"/>
  <c r="E527" i="9"/>
  <c r="E547" i="9"/>
  <c r="E24" i="9"/>
  <c r="E519" i="9"/>
  <c r="E83" i="9"/>
  <c r="E479" i="9"/>
  <c r="E541" i="9"/>
  <c r="E27" i="9"/>
  <c r="E168" i="9"/>
  <c r="E416" i="9"/>
  <c r="E522" i="9"/>
  <c r="E123" i="9"/>
  <c r="E520" i="9"/>
  <c r="E482" i="9"/>
  <c r="E264" i="9"/>
  <c r="E377" i="9"/>
  <c r="E419" i="9"/>
  <c r="E249" i="9"/>
  <c r="E500" i="9"/>
  <c r="E497" i="9"/>
  <c r="E480" i="9"/>
  <c r="E406" i="9"/>
  <c r="E439" i="9"/>
  <c r="E521" i="9"/>
  <c r="E87" i="9"/>
  <c r="E221" i="9"/>
  <c r="E407" i="9"/>
  <c r="E451" i="9"/>
  <c r="E188" i="9"/>
  <c r="E137" i="9"/>
  <c r="E98" i="9"/>
  <c r="E566" i="9"/>
  <c r="E481" i="9"/>
  <c r="E260" i="9"/>
  <c r="E410" i="9"/>
  <c r="E26" i="9"/>
  <c r="E228" i="9"/>
  <c r="E544" i="9"/>
  <c r="E543" i="9"/>
  <c r="E132" i="9"/>
  <c r="E262" i="9"/>
  <c r="E135" i="9"/>
  <c r="E447" i="9"/>
  <c r="E96" i="9"/>
  <c r="E89" i="9"/>
  <c r="E166" i="9"/>
  <c r="E164" i="9"/>
  <c r="E77" i="9"/>
  <c r="E504" i="9"/>
  <c r="E184" i="9"/>
  <c r="E286" i="9"/>
  <c r="E261" i="9"/>
  <c r="E367" i="9"/>
  <c r="E185" i="9"/>
  <c r="E525" i="9"/>
  <c r="E445" i="9"/>
  <c r="E263" i="9"/>
  <c r="E204" i="9"/>
  <c r="E288" i="9"/>
  <c r="E302" i="9"/>
  <c r="E549" i="9"/>
  <c r="E138" i="9"/>
  <c r="E243" i="9"/>
  <c r="E186" i="9"/>
  <c r="E169" i="9"/>
  <c r="E458" i="9"/>
  <c r="E411" i="9"/>
  <c r="E300" i="9"/>
  <c r="E374" i="9"/>
  <c r="E323" i="9"/>
  <c r="E376" i="9"/>
  <c r="E450" i="9"/>
  <c r="E446" i="9"/>
  <c r="E170" i="9"/>
  <c r="E227" i="9"/>
  <c r="E206" i="9"/>
  <c r="E448" i="9"/>
  <c r="E417" i="9"/>
  <c r="E136" i="9"/>
  <c r="E25" i="9"/>
  <c r="E321" i="9"/>
  <c r="E368" i="9"/>
  <c r="E373" i="9"/>
  <c r="E139" i="9"/>
  <c r="E412" i="9"/>
  <c r="E133" i="9"/>
  <c r="E290" i="9"/>
  <c r="E70" i="9"/>
  <c r="E79" i="9"/>
  <c r="E409" i="9"/>
  <c r="E245" i="9"/>
  <c r="E173" i="9"/>
  <c r="E327" i="9"/>
  <c r="E528" i="9"/>
  <c r="E97" i="9"/>
  <c r="E191" i="9"/>
  <c r="E176" i="9"/>
  <c r="E99" i="9"/>
  <c r="E174" i="9"/>
  <c r="E252" i="9"/>
  <c r="E250" i="9"/>
  <c r="E380" i="9"/>
  <c r="E189" i="9"/>
  <c r="E251" i="9"/>
  <c r="E548" i="9"/>
  <c r="E571" i="9"/>
  <c r="E187" i="9"/>
  <c r="E29" i="9"/>
  <c r="E483" i="9"/>
  <c r="E190" i="9"/>
  <c r="E192" i="9"/>
  <c r="G533" i="1" l="1"/>
  <c r="G130" i="1"/>
  <c r="G273" i="1"/>
  <c r="G328" i="1"/>
  <c r="G272" i="1"/>
  <c r="G479" i="1"/>
  <c r="G220" i="1"/>
  <c r="G201" i="1"/>
  <c r="G331" i="1"/>
  <c r="G247" i="1"/>
  <c r="G496" i="1"/>
  <c r="G171" i="1"/>
  <c r="G78" i="1"/>
  <c r="G451" i="1"/>
  <c r="G131" i="1"/>
  <c r="G383" i="1"/>
  <c r="G327" i="1"/>
  <c r="G543" i="1"/>
  <c r="G137" i="1"/>
  <c r="G469" i="1"/>
  <c r="G487" i="1"/>
  <c r="G249" i="1"/>
  <c r="G516" i="1"/>
  <c r="G36" i="1"/>
  <c r="G452" i="1"/>
  <c r="G488" i="1"/>
  <c r="G379" i="1"/>
  <c r="G346" i="1"/>
  <c r="G535" i="1"/>
  <c r="G435" i="1"/>
  <c r="G73" i="1"/>
  <c r="G23" i="1"/>
  <c r="G489" i="1"/>
  <c r="G94" i="1"/>
  <c r="G564" i="1"/>
  <c r="G69" i="1"/>
  <c r="G287" i="1"/>
  <c r="G310" i="1"/>
  <c r="G470" i="1"/>
  <c r="G45" i="1"/>
  <c r="G558" i="1"/>
  <c r="G116" i="1"/>
  <c r="G112" i="1"/>
  <c r="G332" i="1"/>
  <c r="G231" i="1"/>
  <c r="G309" i="1"/>
  <c r="G21" i="1"/>
  <c r="G80" i="1"/>
  <c r="G97" i="1"/>
  <c r="G109" i="1"/>
  <c r="G568" i="1"/>
  <c r="G299" i="1"/>
  <c r="G173" i="1"/>
  <c r="G532" i="1"/>
  <c r="G103" i="1"/>
  <c r="G135" i="1"/>
  <c r="G270" i="1"/>
  <c r="G218" i="1"/>
  <c r="G486" i="1"/>
  <c r="G199" i="1"/>
  <c r="G250" i="1"/>
  <c r="G162" i="1"/>
  <c r="G225" i="1"/>
  <c r="G98" i="1"/>
  <c r="G268" i="1"/>
  <c r="G492" i="1"/>
  <c r="G269" i="1"/>
  <c r="G59" i="1"/>
  <c r="G163" i="1"/>
  <c r="G194" i="1"/>
  <c r="F580" i="1"/>
  <c r="G569" i="1"/>
  <c r="G446" i="1"/>
  <c r="G234" i="1"/>
  <c r="G207" i="1"/>
  <c r="G353" i="1"/>
  <c r="G318" i="1"/>
  <c r="G502" i="1"/>
  <c r="G544" i="1"/>
  <c r="G410" i="1"/>
  <c r="G559" i="1"/>
  <c r="G377" i="1"/>
  <c r="G110" i="1"/>
  <c r="G442" i="1"/>
  <c r="G8" i="1"/>
  <c r="G13" i="1"/>
  <c r="G193" i="1"/>
  <c r="G208" i="1"/>
  <c r="G392" i="1"/>
  <c r="G123" i="1"/>
  <c r="G132" i="1"/>
  <c r="G76" i="1"/>
  <c r="G438" i="1"/>
  <c r="G198" i="1"/>
  <c r="G90" i="1"/>
  <c r="G526" i="1"/>
  <c r="G283" i="1"/>
  <c r="G462" i="1"/>
  <c r="G185" i="1"/>
  <c r="G390" i="1"/>
  <c r="G77" i="1"/>
  <c r="G482" i="1"/>
  <c r="G212" i="1"/>
  <c r="G263" i="1"/>
  <c r="G450" i="1"/>
  <c r="G259" i="1"/>
  <c r="G41" i="1"/>
  <c r="G29" i="1"/>
  <c r="G320" i="1"/>
  <c r="G248" i="1"/>
  <c r="G466" i="1"/>
  <c r="G432" i="1"/>
  <c r="G216" i="1"/>
  <c r="G298" i="1"/>
  <c r="G265" i="1"/>
  <c r="G228" i="1"/>
  <c r="G504" i="1"/>
  <c r="G501" i="1"/>
  <c r="G262" i="1"/>
  <c r="G521" i="1"/>
  <c r="G534" i="1"/>
  <c r="G443" i="1"/>
  <c r="G348" i="1"/>
  <c r="G524" i="1"/>
  <c r="G187" i="1"/>
  <c r="G381" i="1"/>
  <c r="G474" i="1"/>
  <c r="G214" i="1"/>
  <c r="G407" i="1"/>
  <c r="G339" i="1"/>
  <c r="G393" i="1"/>
  <c r="G357" i="1"/>
  <c r="G355" i="1"/>
  <c r="G74" i="1"/>
  <c r="G431" i="1"/>
  <c r="G203" i="1"/>
  <c r="G352" i="1"/>
  <c r="G370" i="1"/>
  <c r="G539" i="1"/>
  <c r="G38" i="1"/>
  <c r="G291" i="1"/>
  <c r="G102" i="1"/>
  <c r="G437" i="1"/>
  <c r="G536" i="1"/>
  <c r="G86" i="1"/>
  <c r="G519" i="1"/>
  <c r="G440" i="1"/>
  <c r="G406" i="1"/>
  <c r="G56" i="1"/>
  <c r="G433" i="1"/>
  <c r="G150" i="1"/>
  <c r="G158" i="1"/>
  <c r="G125" i="1"/>
  <c r="G507" i="1"/>
  <c r="G517" i="1"/>
  <c r="G490" i="1"/>
  <c r="G404" i="1"/>
  <c r="G115" i="1"/>
  <c r="G200" i="1"/>
  <c r="G314" i="1"/>
  <c r="G415" i="1"/>
  <c r="G139" i="1"/>
  <c r="G382" i="1"/>
  <c r="G223" i="1"/>
  <c r="G67" i="1"/>
  <c r="G84" i="1"/>
  <c r="G426" i="1"/>
  <c r="G423" i="1"/>
  <c r="G51" i="1"/>
  <c r="G261" i="1"/>
  <c r="G176" i="1"/>
  <c r="G33" i="1"/>
  <c r="G413" i="1"/>
  <c r="G472" i="1"/>
  <c r="G304" i="1"/>
  <c r="G72" i="1"/>
  <c r="G238" i="1"/>
  <c r="G258" i="1"/>
  <c r="G436" i="1"/>
  <c r="G286" i="1"/>
  <c r="G244" i="1"/>
  <c r="G195" i="1"/>
  <c r="G140" i="1"/>
  <c r="G267" i="1"/>
  <c r="G542" i="1"/>
  <c r="G312" i="1"/>
  <c r="G399" i="1"/>
  <c r="G113" i="1"/>
  <c r="G133" i="1"/>
  <c r="G425" i="1"/>
  <c r="G297" i="1"/>
  <c r="G7" i="1"/>
  <c r="G296" i="1"/>
  <c r="G350" i="1"/>
  <c r="G458" i="1"/>
  <c r="G43" i="1"/>
  <c r="G170" i="1"/>
  <c r="G416" i="1"/>
  <c r="G385" i="1"/>
  <c r="G471" i="1"/>
  <c r="G459" i="1"/>
  <c r="G28" i="1"/>
  <c r="G455" i="1"/>
  <c r="G239" i="1"/>
  <c r="G520" i="1"/>
  <c r="G209" i="1"/>
  <c r="G454" i="1"/>
  <c r="G253" i="1"/>
  <c r="G42" i="1"/>
  <c r="G289" i="1"/>
  <c r="G509" i="1"/>
  <c r="G554" i="1"/>
  <c r="G414" i="1"/>
  <c r="G420" i="1"/>
  <c r="G257" i="1"/>
  <c r="G305" i="1"/>
  <c r="G186" i="1"/>
  <c r="G497" i="1"/>
  <c r="G64" i="1"/>
  <c r="G528" i="1"/>
  <c r="G236" i="1"/>
  <c r="G513" i="1"/>
  <c r="G329" i="1"/>
  <c r="G190" i="1"/>
  <c r="G444" i="1"/>
  <c r="G48" i="1"/>
  <c r="G402" i="1"/>
  <c r="G9" i="1"/>
  <c r="G508" i="1"/>
  <c r="G480" i="1"/>
  <c r="G567" i="1"/>
  <c r="G292" i="1"/>
  <c r="G503" i="1"/>
  <c r="G10" i="1"/>
  <c r="G282" i="1"/>
  <c r="G83" i="1"/>
  <c r="G396" i="1"/>
  <c r="G99" i="1"/>
  <c r="G129" i="1"/>
  <c r="G89" i="1"/>
  <c r="G417" i="1"/>
  <c r="G205" i="1"/>
  <c r="G182" i="1"/>
  <c r="G165" i="1"/>
  <c r="G108" i="1"/>
  <c r="G343" i="1"/>
  <c r="G181" i="1"/>
  <c r="G565" i="1"/>
  <c r="G424" i="1"/>
  <c r="G215" i="1"/>
  <c r="G531" i="1"/>
  <c r="G473" i="1"/>
  <c r="G122" i="1"/>
  <c r="G221" i="1"/>
  <c r="G60" i="1"/>
  <c r="G27" i="1"/>
  <c r="G70" i="1"/>
  <c r="G175" i="1"/>
  <c r="G553" i="1"/>
  <c r="G511" i="1"/>
  <c r="G491" i="1"/>
  <c r="G303" i="1"/>
  <c r="G334" i="1"/>
  <c r="G537" i="1"/>
  <c r="G81" i="1"/>
  <c r="G20" i="1"/>
  <c r="G25" i="1"/>
  <c r="G14" i="1"/>
  <c r="G118" i="1"/>
  <c r="G447" i="1"/>
  <c r="G197" i="1"/>
  <c r="G148" i="1"/>
  <c r="G237" i="1"/>
  <c r="G400" i="1"/>
  <c r="G183" i="1"/>
  <c r="G32" i="1"/>
  <c r="G55" i="1"/>
  <c r="G178" i="1"/>
  <c r="G167" i="1"/>
  <c r="G398" i="1"/>
  <c r="G464" i="1"/>
  <c r="G434" i="1"/>
  <c r="G31" i="1"/>
  <c r="G252" i="1"/>
  <c r="G326" i="1"/>
  <c r="G439" i="1"/>
  <c r="G180" i="1"/>
  <c r="G307" i="1"/>
  <c r="G260" i="1"/>
  <c r="G449" i="1"/>
  <c r="G456" i="1"/>
  <c r="G277" i="1"/>
  <c r="G335" i="1"/>
  <c r="G319" i="1"/>
  <c r="G505" i="1"/>
  <c r="G136" i="1"/>
  <c r="G96" i="1"/>
  <c r="G188" i="1"/>
  <c r="G387" i="1"/>
  <c r="G360" i="1"/>
  <c r="G530" i="1"/>
  <c r="G347" i="1"/>
  <c r="G179" i="1"/>
  <c r="G68" i="1"/>
  <c r="G498" i="1"/>
  <c r="G380" i="1"/>
  <c r="G448" i="1"/>
  <c r="G337" i="1"/>
  <c r="G300" i="1"/>
  <c r="G422" i="1"/>
  <c r="G363" i="1"/>
  <c r="G323" i="1"/>
  <c r="G256" i="1"/>
  <c r="G87" i="1"/>
  <c r="G523" i="1"/>
  <c r="G354" i="1"/>
  <c r="G556" i="1"/>
  <c r="G411" i="1"/>
  <c r="G500" i="1"/>
  <c r="G545" i="1"/>
  <c r="G189" i="1"/>
  <c r="G571" i="1"/>
  <c r="G481" i="1"/>
  <c r="G372" i="1"/>
  <c r="G266" i="1"/>
  <c r="G279" i="1"/>
  <c r="G146" i="1"/>
  <c r="G245" i="1"/>
  <c r="G548" i="1"/>
  <c r="G512" i="1"/>
  <c r="G560" i="1"/>
  <c r="G364" i="1"/>
  <c r="G155" i="1"/>
  <c r="G371" i="1"/>
  <c r="G290" i="1"/>
  <c r="G316" i="1"/>
  <c r="G35" i="1"/>
  <c r="G144" i="1"/>
  <c r="G119" i="1"/>
  <c r="G65" i="1"/>
  <c r="G419" i="1"/>
  <c r="G306" i="1"/>
  <c r="G280" i="1"/>
  <c r="G71" i="1"/>
  <c r="G551" i="1"/>
  <c r="G11" i="1"/>
  <c r="G88" i="1"/>
  <c r="G405" i="1"/>
  <c r="G403" i="1"/>
  <c r="G325" i="1"/>
  <c r="G550" i="1"/>
  <c r="G445" i="1"/>
  <c r="G549" i="1"/>
  <c r="G361" i="1"/>
  <c r="G124" i="1"/>
  <c r="G557" i="1"/>
  <c r="G395" i="1"/>
  <c r="G336" i="1"/>
  <c r="G408" i="1"/>
  <c r="G386" i="1"/>
  <c r="G44" i="1"/>
  <c r="G288" i="1"/>
  <c r="G525" i="1"/>
  <c r="G106" i="1"/>
  <c r="G85" i="1"/>
  <c r="G54" i="1"/>
  <c r="G566" i="1"/>
  <c r="G145" i="1"/>
  <c r="G152" i="1"/>
  <c r="G546" i="1"/>
  <c r="G227" i="1"/>
  <c r="G251" i="1"/>
  <c r="G275" i="1"/>
  <c r="G555" i="1"/>
  <c r="G91" i="1"/>
  <c r="G243" i="1"/>
  <c r="G16" i="1"/>
  <c r="G147" i="1"/>
  <c r="G345" i="1"/>
  <c r="G547" i="1"/>
  <c r="G461" i="1"/>
  <c r="G166" i="1"/>
  <c r="G293" i="1"/>
  <c r="G375" i="1"/>
  <c r="G552" i="1"/>
  <c r="G255" i="1"/>
  <c r="G79" i="1"/>
  <c r="G161" i="1"/>
  <c r="G527" i="1"/>
  <c r="G324" i="1"/>
  <c r="G374" i="1"/>
  <c r="G369" i="1"/>
  <c r="G159" i="1"/>
  <c r="G351" i="1"/>
  <c r="G240" i="1"/>
  <c r="G529" i="1"/>
  <c r="G302" i="1"/>
  <c r="G494" i="1"/>
  <c r="G246" i="1"/>
  <c r="G93" i="1"/>
  <c r="G522" i="1"/>
  <c r="G168" i="1"/>
  <c r="G149" i="1"/>
  <c r="G46" i="1"/>
  <c r="G62" i="1"/>
  <c r="G95" i="1"/>
  <c r="G111" i="1"/>
  <c r="G401" i="1"/>
  <c r="G563" i="1"/>
  <c r="G154" i="1"/>
  <c r="G134" i="1"/>
  <c r="G196" i="1"/>
  <c r="G52" i="1"/>
  <c r="G485" i="1"/>
  <c r="G562" i="1"/>
  <c r="G157" i="1"/>
  <c r="G107" i="1"/>
  <c r="G295" i="1"/>
  <c r="G495" i="1"/>
  <c r="G101" i="1"/>
  <c r="G349" i="1"/>
  <c r="G514" i="1"/>
  <c r="G478" i="1"/>
  <c r="G465" i="1"/>
  <c r="G412" i="1"/>
  <c r="F581" i="1"/>
  <c r="G276" i="1"/>
  <c r="G61" i="1"/>
  <c r="G285" i="1"/>
  <c r="G317" i="1"/>
  <c r="G82" i="1"/>
  <c r="G493" i="1"/>
  <c r="G19" i="1"/>
  <c r="G12" i="1"/>
  <c r="G429" i="1"/>
  <c r="G226" i="1"/>
  <c r="G66" i="1"/>
  <c r="G37" i="1"/>
  <c r="G15" i="1"/>
  <c r="G49" i="1"/>
  <c r="G192" i="1"/>
  <c r="G366" i="1"/>
  <c r="G338" i="1"/>
  <c r="G40" i="1"/>
  <c r="G340" i="1"/>
  <c r="G143" i="1"/>
  <c r="G358" i="1"/>
  <c r="G105" i="1"/>
  <c r="G515" i="1"/>
  <c r="G264" i="1"/>
  <c r="G206" i="1"/>
  <c r="G394" i="1"/>
  <c r="G518" i="1"/>
  <c r="G18" i="1"/>
  <c r="G50" i="1"/>
  <c r="G281" i="1"/>
  <c r="G156" i="1"/>
  <c r="G475" i="1"/>
  <c r="G540" i="1"/>
  <c r="G230" i="1"/>
  <c r="G397" i="1"/>
  <c r="G378" i="1"/>
  <c r="G409" i="1"/>
  <c r="G315" i="1"/>
  <c r="G430" i="1"/>
  <c r="G342" i="1"/>
  <c r="G313" i="1"/>
  <c r="G127" i="1"/>
  <c r="G389" i="1"/>
  <c r="G235" i="1"/>
  <c r="G463" i="1"/>
  <c r="G177" i="1"/>
  <c r="G241" i="1"/>
  <c r="G499" i="1"/>
  <c r="G217" i="1"/>
  <c r="G476" i="1"/>
  <c r="G211" i="1"/>
  <c r="G541" i="1"/>
  <c r="G104" i="1"/>
  <c r="G26" i="1"/>
  <c r="G284" i="1"/>
  <c r="G359" i="1"/>
  <c r="G457" i="1"/>
  <c r="G184" i="1"/>
  <c r="G126" i="1"/>
  <c r="G92" i="1"/>
  <c r="G428" i="1"/>
  <c r="G222" i="1"/>
  <c r="G376" i="1"/>
  <c r="G142" i="1"/>
  <c r="G34" i="1"/>
  <c r="G460" i="1"/>
  <c r="G120" i="1"/>
  <c r="G356" i="1"/>
  <c r="G373" i="1"/>
  <c r="G58" i="1"/>
  <c r="G418" i="1"/>
  <c r="G232" i="1"/>
  <c r="G141" i="1"/>
  <c r="G229" i="1"/>
  <c r="G484" i="1"/>
  <c r="G278" i="1"/>
  <c r="G174" i="1"/>
  <c r="G510" i="1"/>
  <c r="G204" i="1"/>
  <c r="G294" i="1"/>
  <c r="G301" i="1"/>
  <c r="G57" i="1"/>
  <c r="G477" i="1"/>
  <c r="G421" i="1"/>
  <c r="G391" i="1"/>
  <c r="G24" i="1"/>
  <c r="G213" i="1"/>
  <c r="G17" i="1"/>
  <c r="G468" i="1"/>
  <c r="G321" i="1"/>
  <c r="G164" i="1"/>
  <c r="G311" i="1"/>
  <c r="G365" i="1"/>
  <c r="G561" i="1"/>
  <c r="G128" i="1"/>
  <c r="G453" i="1"/>
  <c r="G368" i="1"/>
  <c r="G30" i="1"/>
  <c r="G330" i="1"/>
  <c r="G22" i="1"/>
  <c r="G138" i="1"/>
  <c r="G63" i="1"/>
  <c r="G191" i="1"/>
  <c r="G506" i="1"/>
  <c r="G233" i="1"/>
  <c r="G570" i="1"/>
  <c r="G467" i="1"/>
  <c r="G388" i="1"/>
  <c r="G210" i="1"/>
  <c r="G114" i="1"/>
  <c r="G344" i="1"/>
  <c r="G271" i="1"/>
  <c r="G202" i="1"/>
  <c r="G39" i="1"/>
  <c r="G219" i="1"/>
  <c r="G53" i="1"/>
  <c r="G254" i="1"/>
  <c r="G341" i="1"/>
  <c r="G224" i="1"/>
  <c r="G367" i="1"/>
  <c r="G153" i="1"/>
  <c r="G151" i="1"/>
  <c r="G384" i="1"/>
  <c r="G538" i="1"/>
  <c r="G121" i="1"/>
  <c r="G322" i="1"/>
  <c r="G160" i="1"/>
  <c r="G427" i="1"/>
  <c r="G242" i="1"/>
  <c r="G172" i="1"/>
  <c r="G441" i="1"/>
  <c r="G169" i="1"/>
  <c r="G100" i="1"/>
  <c r="G333" i="1"/>
  <c r="G308" i="1"/>
  <c r="G47" i="1"/>
  <c r="G483" i="1"/>
  <c r="G75" i="1"/>
  <c r="G362" i="1"/>
  <c r="G117" i="1"/>
  <c r="G274" i="1"/>
  <c r="G212" i="9"/>
  <c r="G400" i="9"/>
  <c r="G147" i="9"/>
  <c r="G254" i="9"/>
  <c r="G56" i="9"/>
  <c r="G91" i="9"/>
  <c r="G68" i="9"/>
  <c r="G320" i="9"/>
  <c r="G126" i="9"/>
  <c r="G455" i="9"/>
  <c r="G330" i="9"/>
  <c r="G505" i="9"/>
  <c r="G58" i="9"/>
  <c r="G10" i="9"/>
  <c r="G211" i="9"/>
  <c r="G434" i="9"/>
  <c r="G258" i="9"/>
  <c r="G103" i="9"/>
  <c r="G257" i="9"/>
  <c r="G216" i="9"/>
  <c r="G242" i="9"/>
  <c r="G451" i="9"/>
  <c r="G141" i="9"/>
  <c r="G540" i="9"/>
  <c r="G325" i="9"/>
  <c r="G551" i="9"/>
  <c r="G44" i="9"/>
  <c r="G163" i="9"/>
  <c r="G247" i="9"/>
  <c r="G422" i="9"/>
  <c r="G236" i="9"/>
  <c r="G235" i="9"/>
  <c r="G23" i="9"/>
  <c r="G479" i="9"/>
  <c r="G263" i="9"/>
  <c r="G77" i="9"/>
  <c r="G329" i="9"/>
  <c r="G196" i="9"/>
  <c r="G8" i="9"/>
  <c r="G36" i="9"/>
  <c r="G110" i="9"/>
  <c r="G512" i="9"/>
  <c r="G351" i="9"/>
  <c r="G565" i="9"/>
  <c r="G337" i="9"/>
  <c r="G404" i="9"/>
  <c r="G20" i="9"/>
  <c r="G439" i="9"/>
  <c r="G80" i="9"/>
  <c r="G326" i="9"/>
  <c r="G411" i="9"/>
  <c r="G450" i="9"/>
  <c r="G252" i="9"/>
  <c r="G33" i="9"/>
  <c r="G509" i="9"/>
  <c r="G109" i="9"/>
  <c r="G195" i="9"/>
  <c r="G346" i="9"/>
  <c r="G336" i="9"/>
  <c r="G283" i="9"/>
  <c r="G430" i="9"/>
  <c r="G408" i="9"/>
  <c r="G520" i="9"/>
  <c r="G88" i="9"/>
  <c r="G178" i="9"/>
  <c r="G276" i="9"/>
  <c r="G170" i="9"/>
  <c r="G248" i="9"/>
  <c r="G360" i="9"/>
  <c r="G449" i="9"/>
  <c r="G175" i="9"/>
  <c r="G364" i="9"/>
  <c r="G181" i="9"/>
  <c r="G327" i="9"/>
  <c r="G239" i="9"/>
  <c r="G367" i="9"/>
  <c r="G338" i="9"/>
  <c r="G357" i="9"/>
  <c r="G452" i="9"/>
  <c r="G484" i="9"/>
  <c r="G142" i="9"/>
  <c r="G233" i="9"/>
  <c r="G495" i="9"/>
  <c r="G64" i="9"/>
  <c r="G84" i="9"/>
  <c r="G187" i="9"/>
  <c r="G406" i="9"/>
  <c r="G463" i="9"/>
  <c r="G358" i="9"/>
  <c r="G278" i="9"/>
  <c r="G169" i="9"/>
  <c r="G237" i="9"/>
  <c r="G262" i="9"/>
  <c r="G82" i="9"/>
  <c r="G63" i="9"/>
  <c r="G86" i="9"/>
  <c r="G22" i="9"/>
  <c r="G298" i="9"/>
  <c r="G403" i="9"/>
  <c r="G81" i="9"/>
  <c r="G523" i="9"/>
  <c r="G184" i="9"/>
  <c r="G394" i="9"/>
  <c r="G125" i="9"/>
  <c r="G323" i="9"/>
  <c r="G241" i="9"/>
  <c r="G333" i="9"/>
  <c r="G563" i="9"/>
  <c r="G206" i="9"/>
  <c r="G60" i="9"/>
  <c r="G92" i="9"/>
  <c r="G547" i="9"/>
  <c r="G332" i="9"/>
  <c r="G554" i="9"/>
  <c r="G391" i="9"/>
  <c r="G503" i="9"/>
  <c r="G317" i="9"/>
  <c r="G398" i="9"/>
  <c r="G423" i="9"/>
  <c r="F580" i="9"/>
  <c r="G492" i="9"/>
  <c r="G390" i="9"/>
  <c r="G55" i="9"/>
  <c r="G87" i="9"/>
  <c r="G24" i="9"/>
  <c r="G473" i="9"/>
  <c r="G69" i="9"/>
  <c r="G525" i="9"/>
  <c r="G186" i="9"/>
  <c r="G144" i="9"/>
  <c r="G272" i="9"/>
  <c r="G18" i="9"/>
  <c r="G9" i="9"/>
  <c r="G306" i="9"/>
  <c r="G47" i="9"/>
  <c r="G349" i="9"/>
  <c r="G356" i="9"/>
  <c r="G21" i="9"/>
  <c r="G122" i="9"/>
  <c r="G564" i="9"/>
  <c r="G322" i="9"/>
  <c r="G127" i="9"/>
  <c r="G541" i="9"/>
  <c r="G571" i="9"/>
  <c r="G39" i="9"/>
  <c r="G382" i="9"/>
  <c r="G17" i="9"/>
  <c r="G149" i="9"/>
  <c r="G297" i="9"/>
  <c r="G154" i="9"/>
  <c r="G347" i="9"/>
  <c r="G392" i="9"/>
  <c r="G309" i="9"/>
  <c r="G559" i="9"/>
  <c r="G517" i="9"/>
  <c r="G546" i="9"/>
  <c r="G497" i="9"/>
  <c r="G70" i="9"/>
  <c r="G244" i="9"/>
  <c r="G368" i="9"/>
  <c r="G85" i="9"/>
  <c r="G136" i="9"/>
  <c r="G188" i="9"/>
  <c r="G386" i="9"/>
  <c r="G140" i="9"/>
  <c r="G489" i="9"/>
  <c r="G334" i="9"/>
  <c r="G393" i="9"/>
  <c r="G354" i="9"/>
  <c r="G388" i="9"/>
  <c r="G180" i="9"/>
  <c r="G227" i="9"/>
  <c r="G431" i="9"/>
  <c r="G494" i="9"/>
  <c r="G132" i="9"/>
  <c r="G369" i="9"/>
  <c r="G205" i="9"/>
  <c r="G569" i="9"/>
  <c r="G174" i="9"/>
  <c r="F581" i="9"/>
  <c r="I580" i="9" s="1"/>
  <c r="G231" i="9"/>
  <c r="G43" i="9"/>
  <c r="G48" i="9"/>
  <c r="G352" i="9"/>
  <c r="G41" i="9"/>
  <c r="G405" i="9"/>
  <c r="G396" i="9"/>
  <c r="G54" i="9"/>
  <c r="G345" i="9"/>
  <c r="G458" i="9"/>
  <c r="G478" i="9"/>
  <c r="G461" i="9"/>
  <c r="G416" i="9"/>
  <c r="G75" i="9"/>
  <c r="G99" i="9"/>
  <c r="G289" i="9"/>
  <c r="G111" i="9"/>
  <c r="G37" i="9"/>
  <c r="G224" i="9"/>
  <c r="G299" i="9"/>
  <c r="G90" i="9"/>
  <c r="G105" i="9"/>
  <c r="G379" i="9"/>
  <c r="G26" i="9"/>
  <c r="G419" i="9"/>
  <c r="G264" i="9"/>
  <c r="G291" i="9"/>
  <c r="G124" i="9"/>
  <c r="G542" i="9"/>
  <c r="G251" i="9"/>
  <c r="G13" i="9"/>
  <c r="G538" i="9"/>
  <c r="G131" i="9"/>
  <c r="G153" i="9"/>
  <c r="G344" i="9"/>
  <c r="G427" i="9"/>
  <c r="G363" i="9"/>
  <c r="G466" i="9"/>
  <c r="G389" i="9"/>
  <c r="G46" i="9"/>
  <c r="G159" i="9"/>
  <c r="G246" i="9"/>
  <c r="G481" i="9"/>
  <c r="G7" i="9"/>
  <c r="G420" i="9"/>
  <c r="G340" i="9"/>
  <c r="G436" i="9"/>
  <c r="G51" i="9"/>
  <c r="G370" i="9"/>
  <c r="G507" i="9"/>
  <c r="G157" i="9"/>
  <c r="G469" i="9"/>
  <c r="G113" i="9"/>
  <c r="G384" i="9"/>
  <c r="G53" i="9"/>
  <c r="G279" i="9"/>
  <c r="G433" i="9"/>
  <c r="G215" i="9"/>
  <c r="G296" i="9"/>
  <c r="G371" i="9"/>
  <c r="G74" i="9"/>
  <c r="G440" i="9"/>
  <c r="G568" i="9"/>
  <c r="G418" i="9"/>
  <c r="G192" i="9"/>
  <c r="G301" i="9"/>
  <c r="G271" i="9"/>
  <c r="G385" i="9"/>
  <c r="G266" i="9"/>
  <c r="G121" i="9"/>
  <c r="G305" i="9"/>
  <c r="G343" i="9"/>
  <c r="G277" i="9"/>
  <c r="G66" i="9"/>
  <c r="G365" i="9"/>
  <c r="G183" i="9"/>
  <c r="G65" i="9"/>
  <c r="G524" i="9"/>
  <c r="G130" i="9"/>
  <c r="G548" i="9"/>
  <c r="G527" i="9"/>
  <c r="G511" i="9"/>
  <c r="G530" i="9"/>
  <c r="G424" i="9"/>
  <c r="G335" i="9"/>
  <c r="G158" i="9"/>
  <c r="G210" i="9"/>
  <c r="G536" i="9"/>
  <c r="G437" i="9"/>
  <c r="G395" i="9"/>
  <c r="G200" i="9"/>
  <c r="G311" i="9"/>
  <c r="G312" i="9"/>
  <c r="G476" i="9"/>
  <c r="G171" i="9"/>
  <c r="G446" i="9"/>
  <c r="G545" i="9"/>
  <c r="G521" i="9"/>
  <c r="G454" i="9"/>
  <c r="G253" i="9"/>
  <c r="G553" i="9"/>
  <c r="G387" i="9"/>
  <c r="G533" i="9"/>
  <c r="G328" i="9"/>
  <c r="G148" i="9"/>
  <c r="G213" i="9"/>
  <c r="G294" i="9"/>
  <c r="G519" i="9"/>
  <c r="G202" i="9"/>
  <c r="G372" i="9"/>
  <c r="G412" i="9"/>
  <c r="G526" i="9"/>
  <c r="G194" i="9"/>
  <c r="G552" i="9"/>
  <c r="G506" i="9"/>
  <c r="G532" i="9"/>
  <c r="G255" i="9"/>
  <c r="G50" i="9"/>
  <c r="G319" i="9"/>
  <c r="G397" i="9"/>
  <c r="G281" i="9"/>
  <c r="G62" i="9"/>
  <c r="G443" i="9"/>
  <c r="G447" i="9"/>
  <c r="G321" i="9"/>
  <c r="G176" i="9"/>
  <c r="G529" i="9"/>
  <c r="G273" i="9"/>
  <c r="G179" i="9"/>
  <c r="G220" i="9"/>
  <c r="G139" i="9"/>
  <c r="G217" i="9"/>
  <c r="G464" i="9"/>
  <c r="G19" i="9"/>
  <c r="G285" i="9"/>
  <c r="G218" i="9"/>
  <c r="G499" i="9"/>
  <c r="G249" i="9"/>
  <c r="G190" i="9"/>
  <c r="G348" i="9"/>
  <c r="G409" i="9"/>
  <c r="G207" i="9"/>
  <c r="G161" i="9"/>
  <c r="G448" i="9"/>
  <c r="G426" i="9"/>
  <c r="G38" i="9"/>
  <c r="G535" i="9"/>
  <c r="G399" i="9"/>
  <c r="G300" i="9"/>
  <c r="G209" i="9"/>
  <c r="G34" i="9"/>
  <c r="G134" i="9"/>
  <c r="G570" i="9"/>
  <c r="G456" i="9"/>
  <c r="G95" i="9"/>
  <c r="G120" i="9"/>
  <c r="G135" i="9"/>
  <c r="G377" i="9"/>
  <c r="G288" i="9"/>
  <c r="G197" i="9"/>
  <c r="G116" i="9"/>
  <c r="G177" i="9"/>
  <c r="G471" i="9"/>
  <c r="G544" i="9"/>
  <c r="G98" i="9"/>
  <c r="G14" i="9"/>
  <c r="G453" i="9"/>
  <c r="G402" i="9"/>
  <c r="G375" i="9"/>
  <c r="G482" i="9"/>
  <c r="G11" i="9"/>
  <c r="G193" i="9"/>
  <c r="G256" i="9"/>
  <c r="G199" i="9"/>
  <c r="G164" i="9"/>
  <c r="G498" i="9"/>
  <c r="G287" i="9"/>
  <c r="G191" i="9"/>
  <c r="G292" i="9"/>
  <c r="G537" i="9"/>
  <c r="G468" i="9"/>
  <c r="G303" i="9"/>
  <c r="G304" i="9"/>
  <c r="G45" i="9"/>
  <c r="G274" i="9"/>
  <c r="G457" i="9"/>
  <c r="G284" i="9"/>
  <c r="G353" i="9"/>
  <c r="G182" i="9"/>
  <c r="G165" i="9"/>
  <c r="G355" i="9"/>
  <c r="G83" i="9"/>
  <c r="G500" i="9"/>
  <c r="G504" i="9"/>
  <c r="G483" i="9"/>
  <c r="G488" i="9"/>
  <c r="G100" i="9"/>
  <c r="G425" i="9"/>
  <c r="G49" i="9"/>
  <c r="G428" i="9"/>
  <c r="G556" i="9"/>
  <c r="G106" i="9"/>
  <c r="G516" i="9"/>
  <c r="G477" i="9"/>
  <c r="G152" i="9"/>
  <c r="G71" i="9"/>
  <c r="G316" i="9"/>
  <c r="G318" i="9"/>
  <c r="G462" i="9"/>
  <c r="G166" i="9"/>
  <c r="G185" i="9"/>
  <c r="G189" i="9"/>
  <c r="G268" i="9"/>
  <c r="G230" i="9"/>
  <c r="G32" i="9"/>
  <c r="G101" i="9"/>
  <c r="G112" i="9"/>
  <c r="G234" i="9"/>
  <c r="G12" i="9"/>
  <c r="G275" i="9"/>
  <c r="G117" i="9"/>
  <c r="G567" i="9"/>
  <c r="G460" i="9"/>
  <c r="G162" i="9"/>
  <c r="G123" i="9"/>
  <c r="G474" i="9"/>
  <c r="G366" i="9"/>
  <c r="G243" i="9"/>
  <c r="G203" i="9"/>
  <c r="G245" i="9"/>
  <c r="G475" i="9"/>
  <c r="G324" i="9"/>
  <c r="G137" i="9"/>
  <c r="G555" i="9"/>
  <c r="G510" i="9"/>
  <c r="G381" i="9"/>
  <c r="G208" i="9"/>
  <c r="G508" i="9"/>
  <c r="G198" i="9"/>
  <c r="G490" i="9"/>
  <c r="G472" i="9"/>
  <c r="G435" i="9"/>
  <c r="G282" i="9"/>
  <c r="G514" i="9"/>
  <c r="G566" i="9"/>
  <c r="G480" i="9"/>
  <c r="G376" i="9"/>
  <c r="G442" i="9"/>
  <c r="G502" i="9"/>
  <c r="G380" i="9"/>
  <c r="G145" i="9"/>
  <c r="G146" i="9"/>
  <c r="G270" i="9"/>
  <c r="G229" i="9"/>
  <c r="G491" i="9"/>
  <c r="G339" i="9"/>
  <c r="G150" i="9"/>
  <c r="G562" i="9"/>
  <c r="G501" i="9"/>
  <c r="G438" i="9"/>
  <c r="G201" i="9"/>
  <c r="G240" i="9"/>
  <c r="G407" i="9"/>
  <c r="G96" i="9"/>
  <c r="G172" i="9"/>
  <c r="G97" i="9"/>
  <c r="G295" i="9"/>
  <c r="G341" i="9"/>
  <c r="G373" i="9"/>
  <c r="G59" i="9"/>
  <c r="G133" i="9"/>
  <c r="G415" i="9"/>
  <c r="G362" i="9"/>
  <c r="G549" i="9"/>
  <c r="G61" i="9"/>
  <c r="G467" i="9"/>
  <c r="G42" i="9"/>
  <c r="G429" i="9"/>
  <c r="G73" i="9"/>
  <c r="G16" i="9"/>
  <c r="G15" i="9"/>
  <c r="G280" i="9"/>
  <c r="G359" i="9"/>
  <c r="G72" i="9"/>
  <c r="G513" i="9"/>
  <c r="G269" i="9"/>
  <c r="G308" i="9"/>
  <c r="G313" i="9"/>
  <c r="G118" i="9"/>
  <c r="G361" i="9"/>
  <c r="G374" i="9"/>
  <c r="G30" i="9"/>
  <c r="G78" i="9"/>
  <c r="G531" i="9"/>
  <c r="G331" i="9"/>
  <c r="G259" i="9"/>
  <c r="G307" i="9"/>
  <c r="G104" i="9"/>
  <c r="G315" i="9"/>
  <c r="G76" i="9"/>
  <c r="G350" i="9"/>
  <c r="G413" i="9"/>
  <c r="G496" i="9"/>
  <c r="G204" i="9"/>
  <c r="G445" i="9"/>
  <c r="G441" i="9"/>
  <c r="G29" i="9"/>
  <c r="G383" i="9"/>
  <c r="G486" i="9"/>
  <c r="G102" i="9"/>
  <c r="G310" i="9"/>
  <c r="G107" i="9"/>
  <c r="G108" i="9"/>
  <c r="G314" i="9"/>
  <c r="G558" i="9"/>
  <c r="G561" i="9"/>
  <c r="G225" i="9"/>
  <c r="G261" i="9"/>
  <c r="G25" i="9"/>
  <c r="G129" i="9"/>
  <c r="G543" i="9"/>
  <c r="G167" i="9"/>
  <c r="G226" i="9"/>
  <c r="G143" i="9"/>
  <c r="G267" i="9"/>
  <c r="G265" i="9"/>
  <c r="G31" i="9"/>
  <c r="G35" i="9"/>
  <c r="G232" i="9"/>
  <c r="G40" i="9"/>
  <c r="G223" i="9"/>
  <c r="G493" i="9"/>
  <c r="G401" i="9"/>
  <c r="G222" i="9"/>
  <c r="G219" i="9"/>
  <c r="G465" i="9"/>
  <c r="G414" i="9"/>
  <c r="G94" i="9"/>
  <c r="G168" i="9"/>
  <c r="G93" i="9"/>
  <c r="G151" i="9"/>
  <c r="G119" i="9"/>
  <c r="G550" i="9"/>
  <c r="G487" i="9"/>
  <c r="G485" i="9"/>
  <c r="G214" i="9"/>
  <c r="G57" i="9"/>
  <c r="G156" i="9"/>
  <c r="G155" i="9"/>
  <c r="G238" i="9"/>
  <c r="G560" i="9"/>
  <c r="G432" i="9"/>
  <c r="G221" i="9"/>
  <c r="G444" i="9"/>
  <c r="G459" i="9"/>
  <c r="G79" i="9"/>
  <c r="G522" i="9"/>
  <c r="G250" i="9"/>
  <c r="G421" i="9"/>
  <c r="G515" i="9"/>
  <c r="G470" i="9"/>
  <c r="G114" i="9"/>
  <c r="G557" i="9"/>
  <c r="G534" i="9"/>
  <c r="G342" i="9"/>
  <c r="G293" i="9"/>
  <c r="G518" i="9"/>
  <c r="G52" i="9"/>
  <c r="G260" i="9"/>
  <c r="G539" i="9"/>
  <c r="G89" i="9"/>
  <c r="G28" i="9"/>
  <c r="G228" i="9"/>
  <c r="G528" i="9"/>
  <c r="G160" i="9"/>
  <c r="G115" i="9"/>
  <c r="G67" i="9"/>
  <c r="G27" i="9"/>
  <c r="G417" i="9"/>
  <c r="G410" i="9"/>
  <c r="G378" i="9"/>
  <c r="G128" i="9"/>
  <c r="G286" i="9"/>
  <c r="G138" i="9"/>
  <c r="G173" i="9"/>
  <c r="G302" i="9"/>
  <c r="G290" i="9"/>
  <c r="I580" i="1" l="1"/>
  <c r="J580" i="9"/>
  <c r="F184" i="9" s="1"/>
  <c r="F172" i="9"/>
  <c r="F542" i="9"/>
  <c r="F64" i="9"/>
  <c r="F403" i="9"/>
  <c r="F365" i="9"/>
  <c r="F62" i="9"/>
  <c r="F558" i="9"/>
  <c r="F220" i="9"/>
  <c r="F516" i="9"/>
  <c r="F275" i="9"/>
  <c r="F273" i="9"/>
  <c r="F303" i="9"/>
  <c r="F102" i="9"/>
  <c r="F152" i="9"/>
  <c r="F11" i="9"/>
  <c r="F469" i="9"/>
  <c r="F15" i="9"/>
  <c r="F271" i="9"/>
  <c r="F154" i="9"/>
  <c r="F145" i="9"/>
  <c r="F552" i="9"/>
  <c r="F7" i="9"/>
  <c r="F177" i="9"/>
  <c r="F555" i="9"/>
  <c r="F529" i="9"/>
  <c r="F329" i="9"/>
  <c r="F143" i="9"/>
  <c r="F33" i="9"/>
  <c r="F383" i="9"/>
  <c r="F331" i="9"/>
  <c r="F39" i="9"/>
  <c r="F16" i="9"/>
  <c r="F194" i="9"/>
  <c r="F216" i="9"/>
  <c r="F160" i="9"/>
  <c r="F119" i="9"/>
  <c r="F268" i="9"/>
  <c r="F36" i="9"/>
  <c r="F179" i="9"/>
  <c r="F13" i="9"/>
  <c r="F343" i="9"/>
  <c r="F393" i="9"/>
  <c r="F37" i="9"/>
  <c r="F341" i="9"/>
  <c r="F19" i="9"/>
  <c r="F61" i="9"/>
  <c r="F237" i="9"/>
  <c r="F388" i="9"/>
  <c r="F46" i="9"/>
  <c r="F295" i="9"/>
  <c r="F120" i="9"/>
  <c r="F128" i="9"/>
  <c r="F198" i="9"/>
  <c r="F356" i="9"/>
  <c r="F456" i="9"/>
  <c r="F473" i="9"/>
  <c r="F217" i="9"/>
  <c r="F63" i="9"/>
  <c r="F296" i="9"/>
  <c r="F406" i="9"/>
  <c r="F241" i="9"/>
  <c r="F224" i="9"/>
  <c r="F134" i="9"/>
  <c r="F362" i="9"/>
  <c r="F125" i="9"/>
  <c r="F286" i="9"/>
  <c r="F262" i="9"/>
  <c r="F364" i="9"/>
  <c r="F26" i="9"/>
  <c r="F463" i="9"/>
  <c r="F169" i="9"/>
  <c r="F373" i="9"/>
  <c r="F133" i="9"/>
  <c r="F410" i="9"/>
  <c r="F499" i="9"/>
  <c r="F81" i="9"/>
  <c r="F170" i="9"/>
  <c r="F90" i="9"/>
  <c r="F299" i="9"/>
  <c r="F285" i="9"/>
  <c r="F370" i="9"/>
  <c r="F323" i="9"/>
  <c r="F226" i="9"/>
  <c r="F247" i="9"/>
  <c r="F447" i="9"/>
  <c r="F464" i="9"/>
  <c r="F336" i="9"/>
  <c r="F509" i="9"/>
  <c r="F557" i="9"/>
  <c r="F60" i="9"/>
  <c r="F346" i="9"/>
  <c r="F267" i="9"/>
  <c r="F332" i="9"/>
  <c r="F10" i="9"/>
  <c r="F32" i="9"/>
  <c r="F265" i="9"/>
  <c r="F142" i="9"/>
  <c r="F507" i="9"/>
  <c r="F113" i="9"/>
  <c r="F424" i="9"/>
  <c r="F304" i="9"/>
  <c r="F101" i="9"/>
  <c r="F141" i="9"/>
  <c r="F149" i="9"/>
  <c r="F333" i="9"/>
  <c r="F335" i="9"/>
  <c r="F45" i="9"/>
  <c r="F259" i="9"/>
  <c r="F344" i="9"/>
  <c r="F384" i="9"/>
  <c r="F274" i="9"/>
  <c r="F147" i="9"/>
  <c r="F151" i="9"/>
  <c r="F307" i="9"/>
  <c r="F233" i="9"/>
  <c r="F53" i="9"/>
  <c r="F56" i="9"/>
  <c r="F457" i="9"/>
  <c r="F34" i="9"/>
  <c r="F390" i="9"/>
  <c r="F58" i="9"/>
  <c r="F117" i="9"/>
  <c r="F315" i="9"/>
  <c r="F427" i="9"/>
  <c r="F342" i="9"/>
  <c r="F55" i="9"/>
  <c r="F353" i="9"/>
  <c r="F460" i="9"/>
  <c r="F492" i="9"/>
  <c r="F350" i="9"/>
  <c r="F162" i="9"/>
  <c r="F495" i="9"/>
  <c r="F434" i="9"/>
  <c r="F182" i="9"/>
  <c r="F430" i="9"/>
  <c r="F284" i="9"/>
  <c r="F122" i="9"/>
  <c r="F399" i="9"/>
  <c r="F82" i="9"/>
  <c r="F69" i="9"/>
  <c r="F476" i="9"/>
  <c r="F83" i="9"/>
  <c r="F204" i="9"/>
  <c r="F500" i="9"/>
  <c r="F445" i="9"/>
  <c r="F325" i="9"/>
  <c r="F525" i="9"/>
  <c r="F94" i="9"/>
  <c r="F418" i="9"/>
  <c r="F415" i="9"/>
  <c r="F225" i="9"/>
  <c r="F452" i="9"/>
  <c r="F504" i="9"/>
  <c r="F244" i="9"/>
  <c r="F186" i="9"/>
  <c r="F129" i="9"/>
  <c r="F322" i="9"/>
  <c r="F206" i="9"/>
  <c r="F508" i="9"/>
  <c r="F330" i="9"/>
  <c r="F382" i="9"/>
  <c r="F100" i="9"/>
  <c r="F144" i="9"/>
  <c r="F385" i="9"/>
  <c r="F505" i="9"/>
  <c r="F489" i="9"/>
  <c r="F425" i="9"/>
  <c r="F487" i="9"/>
  <c r="F272" i="9"/>
  <c r="F334" i="9"/>
  <c r="F254" i="9"/>
  <c r="F18" i="9"/>
  <c r="F310" i="9"/>
  <c r="F563" i="9"/>
  <c r="F9" i="9"/>
  <c r="F305" i="9"/>
  <c r="F197" i="9"/>
  <c r="F17" i="9"/>
  <c r="F556" i="9"/>
  <c r="F565" i="9"/>
  <c r="F107" i="9"/>
  <c r="F214" i="9"/>
  <c r="F348" i="9"/>
  <c r="F106" i="9"/>
  <c r="F108" i="9"/>
  <c r="F44" i="9"/>
  <c r="F23" i="9"/>
  <c r="F404" i="9"/>
  <c r="F212" i="9"/>
  <c r="F48" i="9"/>
  <c r="F239" i="9"/>
  <c r="F159" i="9"/>
  <c r="F257" i="9"/>
  <c r="F494" i="9"/>
  <c r="F312" i="9"/>
  <c r="F536" i="9"/>
  <c r="F261" i="9"/>
  <c r="F246" i="9"/>
  <c r="F318" i="9"/>
  <c r="F25" i="9"/>
  <c r="F86" i="9"/>
  <c r="F65" i="9"/>
  <c r="F409" i="9"/>
  <c r="F462" i="9"/>
  <c r="F78" i="9"/>
  <c r="F477" i="9"/>
  <c r="F130" i="9"/>
  <c r="F171" i="9"/>
  <c r="F84" i="9"/>
  <c r="F324" i="9"/>
  <c r="F379" i="9"/>
  <c r="F470" i="9"/>
  <c r="F506" i="9"/>
  <c r="F532" i="9"/>
  <c r="F105" i="9"/>
  <c r="F339" i="9"/>
  <c r="F146" i="9"/>
  <c r="F12" i="9"/>
  <c r="F196" i="9"/>
  <c r="F41" i="9"/>
  <c r="F50" i="9"/>
  <c r="F308" i="9"/>
  <c r="F514" i="9"/>
  <c r="F530" i="9"/>
  <c r="F207" i="9"/>
  <c r="F209" i="9"/>
  <c r="F270" i="9"/>
  <c r="F422" i="9"/>
  <c r="F42" i="9"/>
  <c r="F31" i="9"/>
  <c r="F150" i="9"/>
  <c r="F338" i="9"/>
  <c r="F35" i="9"/>
  <c r="F386" i="9"/>
  <c r="F231" i="9"/>
  <c r="F232" i="9"/>
  <c r="F534" i="9"/>
  <c r="F236" i="9"/>
  <c r="F347" i="9"/>
  <c r="F211" i="9"/>
  <c r="F497" i="9"/>
  <c r="F40" i="9"/>
  <c r="F391" i="9"/>
  <c r="F392" i="9"/>
  <c r="F51" i="9"/>
  <c r="F223" i="9"/>
  <c r="F111" i="9"/>
  <c r="F554" i="9"/>
  <c r="F429" i="9"/>
  <c r="F518" i="9"/>
  <c r="F567" i="9"/>
  <c r="F397" i="9"/>
  <c r="F313" i="9"/>
  <c r="F501" i="9"/>
  <c r="F255" i="9"/>
  <c r="F559" i="9"/>
  <c r="F438" i="9"/>
  <c r="F407" i="9"/>
  <c r="F222" i="9"/>
  <c r="F345" i="9"/>
  <c r="F517" i="9"/>
  <c r="F311" i="9"/>
  <c r="F242" i="9"/>
  <c r="F219" i="9"/>
  <c r="F282" i="9"/>
  <c r="F538" i="9"/>
  <c r="F366" i="9"/>
  <c r="F478" i="9"/>
  <c r="F443" i="9"/>
  <c r="F27" i="9"/>
  <c r="F465" i="9"/>
  <c r="F66" i="9"/>
  <c r="F124" i="9"/>
  <c r="F70" i="9"/>
  <c r="F544" i="9"/>
  <c r="F368" i="9"/>
  <c r="F446" i="9"/>
  <c r="F448" i="9"/>
  <c r="F245" i="9"/>
  <c r="F503" i="9"/>
  <c r="F263" i="9"/>
  <c r="F85" i="9"/>
  <c r="F545" i="9"/>
  <c r="F126" i="9"/>
  <c r="F168" i="9"/>
  <c r="F521" i="9"/>
  <c r="F416" i="9"/>
  <c r="F374" i="9"/>
  <c r="F114" i="9"/>
  <c r="F352" i="9"/>
  <c r="F140" i="9"/>
  <c r="F253" i="9"/>
  <c r="F426" i="9"/>
  <c r="F381" i="9"/>
  <c r="F550" i="9"/>
  <c r="F421" i="9"/>
  <c r="F488" i="9"/>
  <c r="F148" i="9"/>
  <c r="F553" i="9"/>
  <c r="F484" i="9"/>
  <c r="F208" i="9"/>
  <c r="F328" i="9"/>
  <c r="F266" i="9"/>
  <c r="F533" i="9"/>
  <c r="F153" i="9"/>
  <c r="F210" i="9"/>
  <c r="F200" i="9"/>
  <c r="F57" i="9"/>
  <c r="F351" i="9"/>
  <c r="F354" i="9"/>
  <c r="F387" i="9"/>
  <c r="F38" i="9"/>
  <c r="F43" i="9"/>
  <c r="F490" i="9"/>
  <c r="F156" i="9"/>
  <c r="F104" i="9"/>
  <c r="F389" i="9"/>
  <c r="F155" i="9"/>
  <c r="F337" i="9"/>
  <c r="F180" i="9"/>
  <c r="F213" i="9"/>
  <c r="F435" i="9"/>
  <c r="F358" i="9"/>
  <c r="F227" i="9"/>
  <c r="F471" i="9"/>
  <c r="F294" i="9"/>
  <c r="F523" i="9"/>
  <c r="F431" i="9"/>
  <c r="F20" i="9"/>
  <c r="F519" i="9"/>
  <c r="F566" i="9"/>
  <c r="F493" i="9"/>
  <c r="F378" i="9"/>
  <c r="F218" i="9"/>
  <c r="F314" i="9"/>
  <c r="F221" i="9"/>
  <c r="F439" i="9"/>
  <c r="F132" i="9"/>
  <c r="F161" i="9"/>
  <c r="F401" i="9"/>
  <c r="F449" i="9"/>
  <c r="F71" i="9"/>
  <c r="F480" i="9"/>
  <c r="F80" i="9"/>
  <c r="F369" i="9"/>
  <c r="F372" i="9"/>
  <c r="F375" i="9"/>
  <c r="F376" i="9"/>
  <c r="F73" i="9"/>
  <c r="F442" i="9"/>
  <c r="F79" i="9"/>
  <c r="F135" i="9"/>
  <c r="F411" i="9"/>
  <c r="F371" i="9"/>
  <c r="F546" i="9"/>
  <c r="F243" i="9"/>
  <c r="F412" i="9"/>
  <c r="F300" i="9"/>
  <c r="F502" i="9"/>
  <c r="F569" i="9"/>
  <c r="F481" i="9"/>
  <c r="F524" i="9"/>
  <c r="F30" i="9"/>
  <c r="F405" i="9"/>
  <c r="F281" i="9"/>
  <c r="F408" i="9"/>
  <c r="F479" i="9"/>
  <c r="F287" i="9"/>
  <c r="F185" i="9"/>
  <c r="F115" i="9"/>
  <c r="F248" i="9"/>
  <c r="F96" i="9"/>
  <c r="F319" i="9"/>
  <c r="F234" i="9"/>
  <c r="F458" i="9"/>
  <c r="F520" i="9"/>
  <c r="F88" i="9"/>
  <c r="F450" i="9"/>
  <c r="F195" i="9"/>
  <c r="F562" i="9"/>
  <c r="F118" i="9"/>
  <c r="F564" i="9"/>
  <c r="F320" i="9"/>
  <c r="F92" i="9"/>
  <c r="F28" i="9"/>
  <c r="F256" i="9"/>
  <c r="F199" i="9"/>
  <c r="F87" i="9"/>
  <c r="F91" i="9"/>
  <c r="F283" i="9"/>
  <c r="F340" i="9"/>
  <c r="F413" i="9"/>
  <c r="F279" i="9"/>
  <c r="F414" i="9"/>
  <c r="F475" i="9"/>
  <c r="F321" i="9"/>
  <c r="F175" i="9"/>
  <c r="F59" i="9"/>
  <c r="F240" i="9"/>
  <c r="F201" i="9"/>
  <c r="F137" i="9"/>
  <c r="F203" i="9"/>
  <c r="F235" i="9"/>
  <c r="F112" i="9"/>
  <c r="F547" i="9"/>
  <c r="F49" i="9"/>
  <c r="F165" i="9"/>
  <c r="F395" i="9"/>
  <c r="F437" i="9"/>
  <c r="F290" i="9"/>
  <c r="F302" i="9"/>
  <c r="F138" i="9"/>
  <c r="F95" i="9"/>
  <c r="F570" i="9"/>
  <c r="F417" i="9"/>
  <c r="F537" i="9"/>
  <c r="F498" i="9"/>
  <c r="F293" i="9"/>
  <c r="F485" i="9"/>
  <c r="F467" i="9"/>
  <c r="F455" i="9"/>
  <c r="F183" i="9"/>
  <c r="F549" i="9"/>
  <c r="F491" i="9"/>
  <c r="F526" i="9"/>
  <c r="F288" i="9"/>
  <c r="F377" i="9"/>
  <c r="F468" i="9"/>
  <c r="F461" i="9"/>
  <c r="F54" i="9"/>
  <c r="F193" i="9"/>
  <c r="F482" i="9"/>
  <c r="F72" i="9"/>
  <c r="F402" i="9"/>
  <c r="F453" i="9"/>
  <c r="F451" i="9"/>
  <c r="F98" i="9"/>
  <c r="F309" i="9"/>
  <c r="F297" i="9"/>
  <c r="F127" i="9"/>
  <c r="F349" i="9"/>
  <c r="F47" i="9"/>
  <c r="F103" i="9"/>
  <c r="F167" i="9"/>
  <c r="F543" i="9"/>
  <c r="F158" i="9"/>
  <c r="F249" i="9"/>
  <c r="F181" i="9"/>
  <c r="F360" i="9"/>
  <c r="F139" i="9"/>
  <c r="F109" i="9"/>
  <c r="F326" i="9"/>
  <c r="F110" i="9"/>
  <c r="F77" i="9"/>
  <c r="F436" i="9"/>
  <c r="F527" i="9"/>
  <c r="F163" i="9"/>
  <c r="F258" i="9"/>
  <c r="F301" i="9"/>
  <c r="F466" i="9"/>
  <c r="F215" i="9"/>
  <c r="F496" i="9"/>
  <c r="F440" i="9"/>
  <c r="F264" i="9"/>
  <c r="F419" i="9"/>
  <c r="F67" i="9"/>
  <c r="F289" i="9"/>
  <c r="F228" i="9"/>
  <c r="F75" i="9"/>
  <c r="F89" i="9"/>
  <c r="F260" i="9"/>
  <c r="F52" i="9"/>
  <c r="F515" i="9"/>
  <c r="F560" i="9"/>
  <c r="F188" i="9"/>
  <c r="F136" i="9"/>
  <c r="F76" i="9"/>
  <c r="F433" i="9"/>
  <c r="F187" i="9"/>
  <c r="F548" i="9"/>
  <c r="F174" i="9"/>
  <c r="F571" i="9"/>
  <c r="F327" i="9"/>
  <c r="F99" i="9"/>
  <c r="F192" i="9"/>
  <c r="F202" i="9" l="1"/>
  <c r="F14" i="9"/>
  <c r="F292" i="9"/>
  <c r="F121" i="9"/>
  <c r="F551" i="9"/>
  <c r="F486" i="9"/>
  <c r="F157" i="9"/>
  <c r="F432" i="9"/>
  <c r="F164" i="9"/>
  <c r="F359" i="9"/>
  <c r="F229" i="9"/>
  <c r="F276" i="9"/>
  <c r="F361" i="9"/>
  <c r="F178" i="9"/>
  <c r="F230" i="9"/>
  <c r="F513" i="9"/>
  <c r="F454" i="9"/>
  <c r="F269" i="9"/>
  <c r="F420" i="9"/>
  <c r="F291" i="9"/>
  <c r="F8" i="9"/>
  <c r="F428" i="9"/>
  <c r="F278" i="9"/>
  <c r="F116" i="9"/>
  <c r="F363" i="9"/>
  <c r="F166" i="9"/>
  <c r="F205" i="9"/>
  <c r="J580" i="1"/>
  <c r="F354" i="1" s="1"/>
  <c r="F459" i="9"/>
  <c r="F357" i="9"/>
  <c r="F398" i="9"/>
  <c r="F93" i="9"/>
  <c r="F306" i="9"/>
  <c r="F277" i="9"/>
  <c r="F355" i="9"/>
  <c r="F474" i="9"/>
  <c r="F541" i="9"/>
  <c r="F367" i="9"/>
  <c r="F531" i="9"/>
  <c r="F280" i="9"/>
  <c r="F394" i="9"/>
  <c r="F21" i="9"/>
  <c r="F68" i="9"/>
  <c r="F444" i="9"/>
  <c r="F539" i="9"/>
  <c r="F511" i="9"/>
  <c r="F510" i="9"/>
  <c r="F423" i="9"/>
  <c r="F472" i="9"/>
  <c r="F396" i="9"/>
  <c r="F535" i="9"/>
  <c r="F22" i="9"/>
  <c r="F123" i="9"/>
  <c r="F568" i="9"/>
  <c r="F298" i="9"/>
  <c r="F483" i="9"/>
  <c r="F173" i="9"/>
  <c r="F176" i="9"/>
  <c r="F191" i="9"/>
  <c r="F189" i="9"/>
  <c r="F250" i="9"/>
  <c r="F190" i="9"/>
  <c r="F380" i="9"/>
  <c r="F97" i="9"/>
  <c r="F29" i="9"/>
  <c r="F528" i="9"/>
  <c r="F74" i="9"/>
  <c r="F540" i="9"/>
  <c r="F131" i="9"/>
  <c r="F316" i="9"/>
  <c r="F251" i="9"/>
  <c r="F512" i="9"/>
  <c r="F561" i="9"/>
  <c r="F238" i="9"/>
  <c r="F400" i="9"/>
  <c r="F441" i="9"/>
  <c r="F317" i="9"/>
  <c r="F522" i="9"/>
  <c r="F24" i="9"/>
  <c r="F252" i="9"/>
  <c r="F82" i="1" l="1"/>
  <c r="F557" i="1"/>
  <c r="F14" i="1"/>
  <c r="F386" i="1"/>
  <c r="F29" i="1"/>
  <c r="F324" i="1"/>
  <c r="F219" i="1"/>
  <c r="F547" i="1"/>
  <c r="F410" i="1"/>
  <c r="F458" i="1"/>
  <c r="F127" i="1"/>
  <c r="F122" i="1"/>
  <c r="F269" i="1"/>
  <c r="F430" i="1"/>
  <c r="F419" i="1"/>
  <c r="F205" i="1"/>
  <c r="F463" i="1"/>
  <c r="F539" i="1"/>
  <c r="F366" i="1"/>
  <c r="F103" i="1"/>
  <c r="F360" i="1"/>
  <c r="F551" i="1"/>
  <c r="F260" i="1"/>
  <c r="F198" i="1"/>
  <c r="F356" i="1"/>
  <c r="F345" i="1"/>
  <c r="F311" i="1"/>
  <c r="F230" i="1"/>
  <c r="F367" i="1"/>
  <c r="F482" i="1"/>
  <c r="F108" i="1"/>
  <c r="F100" i="1"/>
  <c r="F80" i="1"/>
  <c r="F291" i="1"/>
  <c r="F136" i="1"/>
  <c r="F521" i="1"/>
  <c r="F170" i="1"/>
  <c r="F167" i="1"/>
  <c r="F394" i="1"/>
  <c r="F68" i="1"/>
  <c r="F491" i="1"/>
  <c r="F91" i="1"/>
  <c r="F460" i="1"/>
  <c r="F61" i="1"/>
  <c r="F451" i="1"/>
  <c r="F532" i="1"/>
  <c r="F431" i="1"/>
  <c r="F101" i="1"/>
  <c r="F439" i="1"/>
  <c r="F466" i="1"/>
  <c r="F166" i="1"/>
  <c r="F512" i="1"/>
  <c r="F133" i="1"/>
  <c r="F282" i="1"/>
  <c r="F473" i="1"/>
  <c r="F515" i="1"/>
  <c r="F508" i="1"/>
  <c r="F195" i="1"/>
  <c r="F63" i="1"/>
  <c r="F498" i="1"/>
  <c r="F391" i="1"/>
  <c r="F477" i="1"/>
  <c r="F478" i="1"/>
  <c r="F88" i="1"/>
  <c r="F27" i="1"/>
  <c r="F54" i="1"/>
  <c r="F476" i="1"/>
  <c r="F201" i="1"/>
  <c r="F38" i="1"/>
  <c r="F371" i="1"/>
  <c r="F251" i="1"/>
  <c r="F481" i="1"/>
  <c r="F403" i="1"/>
  <c r="F266" i="1"/>
  <c r="F308" i="1"/>
  <c r="F474" i="1"/>
  <c r="F517" i="1"/>
  <c r="F60" i="1"/>
  <c r="F45" i="1"/>
  <c r="F285" i="1"/>
  <c r="F505" i="1"/>
  <c r="F413" i="1"/>
  <c r="F350" i="1"/>
  <c r="F407" i="1"/>
  <c r="F79" i="1"/>
  <c r="F370" i="1"/>
  <c r="F71" i="1"/>
  <c r="F427" i="1"/>
  <c r="F145" i="1"/>
  <c r="F36" i="1"/>
  <c r="F42" i="1"/>
  <c r="F171" i="1"/>
  <c r="F33" i="1"/>
  <c r="F34" i="1"/>
  <c r="F118" i="1"/>
  <c r="F58" i="1"/>
  <c r="F302" i="1"/>
  <c r="F384" i="1"/>
  <c r="F284" i="1"/>
  <c r="F270" i="1"/>
  <c r="F467" i="1"/>
  <c r="F244" i="1"/>
  <c r="F563" i="1"/>
  <c r="F290" i="1"/>
  <c r="F307" i="1"/>
  <c r="F349" i="1"/>
  <c r="F529" i="1"/>
  <c r="F159" i="1"/>
  <c r="F443" i="1"/>
  <c r="F132" i="1"/>
  <c r="F150" i="1"/>
  <c r="F188" i="1"/>
  <c r="F141" i="1"/>
  <c r="F264" i="1"/>
  <c r="F83" i="1"/>
  <c r="F227" i="1"/>
  <c r="F255" i="1"/>
  <c r="F565" i="1"/>
  <c r="F162" i="1"/>
  <c r="F456" i="1"/>
  <c r="F135" i="1"/>
  <c r="F276" i="1"/>
  <c r="F377" i="1"/>
  <c r="F117" i="1"/>
  <c r="F297" i="1"/>
  <c r="F212" i="1"/>
  <c r="F149" i="1"/>
  <c r="F522" i="1"/>
  <c r="F330" i="1"/>
  <c r="F299" i="1"/>
  <c r="F528" i="1"/>
  <c r="F246" i="1"/>
  <c r="F174" i="1"/>
  <c r="F489" i="1"/>
  <c r="F507" i="1"/>
  <c r="F385" i="1"/>
  <c r="F361" i="1"/>
  <c r="F459" i="1"/>
  <c r="F501" i="1"/>
  <c r="F506" i="1"/>
  <c r="F449" i="1"/>
  <c r="F434" i="1"/>
  <c r="F374" i="1"/>
  <c r="F144" i="1"/>
  <c r="F442" i="1"/>
  <c r="F428" i="1"/>
  <c r="F288" i="1"/>
  <c r="F218" i="1"/>
  <c r="F66" i="1"/>
  <c r="F437" i="1"/>
  <c r="F438" i="1"/>
  <c r="F564" i="1"/>
  <c r="F107" i="1"/>
  <c r="F50" i="1"/>
  <c r="F352" i="1"/>
  <c r="F259" i="1"/>
  <c r="F49" i="1"/>
  <c r="F483" i="1"/>
  <c r="F378" i="1"/>
  <c r="F388" i="1"/>
  <c r="F154" i="1"/>
  <c r="F304" i="1"/>
  <c r="F423" i="1"/>
  <c r="F24" i="1"/>
  <c r="F392" i="1"/>
  <c r="F484" i="1"/>
  <c r="F175" i="1"/>
  <c r="F152" i="1"/>
  <c r="F181" i="1"/>
  <c r="F272" i="1"/>
  <c r="F226" i="1"/>
  <c r="F296" i="1"/>
  <c r="F326" i="1"/>
  <c r="F533" i="1"/>
  <c r="F262" i="1"/>
  <c r="F325" i="1"/>
  <c r="F433" i="1"/>
  <c r="F40" i="1"/>
  <c r="F75" i="1"/>
  <c r="F69" i="1"/>
  <c r="F562" i="1"/>
  <c r="F401" i="1"/>
  <c r="F17" i="1"/>
  <c r="F236" i="1"/>
  <c r="F194" i="1"/>
  <c r="F256" i="1"/>
  <c r="F279" i="1"/>
  <c r="F323" i="1"/>
  <c r="F364" i="1"/>
  <c r="F509" i="1"/>
  <c r="F104" i="1"/>
  <c r="F436" i="1"/>
  <c r="F278" i="1"/>
  <c r="F252" i="1"/>
  <c r="F390" i="1"/>
  <c r="F52" i="1"/>
  <c r="F393" i="1"/>
  <c r="F19" i="1"/>
  <c r="F241" i="1"/>
  <c r="F333" i="1"/>
  <c r="F298" i="1"/>
  <c r="F258" i="1"/>
  <c r="F72" i="1"/>
  <c r="F406" i="1"/>
  <c r="F571" i="1"/>
  <c r="F398" i="1"/>
  <c r="F526" i="1"/>
  <c r="F78" i="1"/>
  <c r="F552" i="1"/>
  <c r="F153" i="1"/>
  <c r="F464" i="1"/>
  <c r="F37" i="1"/>
  <c r="F373" i="1"/>
  <c r="F318" i="1"/>
  <c r="F446" i="1"/>
  <c r="F39" i="1"/>
  <c r="F503" i="1"/>
  <c r="F249" i="1"/>
  <c r="F336" i="1"/>
  <c r="F383" i="1"/>
  <c r="F348" i="1"/>
  <c r="F203" i="1"/>
  <c r="F358" i="1"/>
  <c r="F120" i="1"/>
  <c r="F271" i="1"/>
  <c r="F495" i="1"/>
  <c r="F146" i="1"/>
  <c r="F158" i="1"/>
  <c r="F432" i="1"/>
  <c r="F13" i="1"/>
  <c r="F523" i="1"/>
  <c r="F192" i="1"/>
  <c r="F67" i="1"/>
  <c r="F216" i="1"/>
  <c r="F531" i="1"/>
  <c r="F493" i="1"/>
  <c r="F519" i="1"/>
  <c r="F62" i="1"/>
  <c r="F472" i="1"/>
  <c r="F221" i="1"/>
  <c r="F400" i="1"/>
  <c r="F176" i="1"/>
  <c r="F263" i="1"/>
  <c r="F453" i="1"/>
  <c r="F502" i="1"/>
  <c r="F172" i="1"/>
  <c r="F396" i="1"/>
  <c r="F229" i="1"/>
  <c r="F206" i="1"/>
  <c r="F337" i="1"/>
  <c r="F480" i="1"/>
  <c r="F417" i="1"/>
  <c r="F567" i="1"/>
  <c r="F11" i="1"/>
  <c r="F343" i="1"/>
  <c r="F44" i="1"/>
  <c r="F98" i="1"/>
  <c r="F462" i="1"/>
  <c r="F215" i="1"/>
  <c r="F488" i="1"/>
  <c r="F273" i="1"/>
  <c r="F376" i="1"/>
  <c r="F516" i="1"/>
  <c r="F397" i="1"/>
  <c r="F64" i="1"/>
  <c r="F544" i="1"/>
  <c r="F147" i="1"/>
  <c r="F86" i="1"/>
  <c r="F405" i="1"/>
  <c r="F35" i="1"/>
  <c r="F465" i="1"/>
  <c r="F447" i="1"/>
  <c r="F404" i="1"/>
  <c r="F327" i="1"/>
  <c r="F99" i="1"/>
  <c r="F294" i="1"/>
  <c r="F213" i="1"/>
  <c r="F283" i="1"/>
  <c r="F240" i="1"/>
  <c r="F321" i="1"/>
  <c r="F494" i="1"/>
  <c r="F347" i="1"/>
  <c r="F381" i="1"/>
  <c r="F46" i="1"/>
  <c r="F95" i="1"/>
  <c r="F452" i="1"/>
  <c r="F111" i="1"/>
  <c r="F191" i="1"/>
  <c r="F286" i="1"/>
  <c r="F411" i="1"/>
  <c r="F475" i="1"/>
  <c r="F504" i="1"/>
  <c r="F185" i="1"/>
  <c r="F380" i="1"/>
  <c r="F238" i="1"/>
  <c r="F119" i="1"/>
  <c r="F160" i="1"/>
  <c r="F130" i="1"/>
  <c r="F338" i="1"/>
  <c r="F329" i="1"/>
  <c r="F8" i="1"/>
  <c r="F59" i="1"/>
  <c r="F169" i="1"/>
  <c r="F20" i="1"/>
  <c r="F208" i="1"/>
  <c r="F497" i="1"/>
  <c r="F412" i="1"/>
  <c r="F314" i="1"/>
  <c r="F306" i="1"/>
  <c r="F500" i="1"/>
  <c r="F123" i="1"/>
  <c r="F454" i="1"/>
  <c r="F540" i="1"/>
  <c r="F328" i="1"/>
  <c r="F30" i="1"/>
  <c r="F92" i="1"/>
  <c r="F164" i="1"/>
  <c r="F247" i="1"/>
  <c r="F112" i="1"/>
  <c r="F56" i="1"/>
  <c r="F248" i="1"/>
  <c r="F486" i="1"/>
  <c r="F499" i="1"/>
  <c r="F142" i="1"/>
  <c r="F55" i="1"/>
  <c r="F93" i="1"/>
  <c r="F387" i="1"/>
  <c r="F47" i="1"/>
  <c r="F275" i="1"/>
  <c r="F9" i="1"/>
  <c r="F105" i="1"/>
  <c r="F441" i="1"/>
  <c r="F235" i="1"/>
  <c r="F309" i="1"/>
  <c r="F534" i="1"/>
  <c r="F151" i="1"/>
  <c r="F549" i="1"/>
  <c r="F124" i="1"/>
  <c r="F395" i="1"/>
  <c r="F510" i="1"/>
  <c r="F183" i="1"/>
  <c r="F541" i="1"/>
  <c r="F525" i="1"/>
  <c r="F492" i="1"/>
  <c r="F184" i="1"/>
  <c r="F416" i="1"/>
  <c r="F569" i="1"/>
  <c r="F161" i="1"/>
  <c r="F353" i="1"/>
  <c r="F57" i="1"/>
  <c r="F513" i="1"/>
  <c r="F511" i="1"/>
  <c r="F245" i="1"/>
  <c r="F25" i="1"/>
  <c r="F542" i="1"/>
  <c r="F7" i="1"/>
  <c r="F254" i="1"/>
  <c r="F293" i="1"/>
  <c r="F197" i="1"/>
  <c r="F237" i="1"/>
  <c r="F129" i="1"/>
  <c r="F409" i="1"/>
  <c r="F139" i="1"/>
  <c r="F223" i="1"/>
  <c r="F468" i="1"/>
  <c r="F18" i="1"/>
  <c r="F346" i="1"/>
  <c r="F115" i="1"/>
  <c r="F435" i="1"/>
  <c r="F41" i="1"/>
  <c r="F22" i="1"/>
  <c r="F313" i="1"/>
  <c r="F70" i="1"/>
  <c r="F156" i="1"/>
  <c r="F134" i="1"/>
  <c r="F570" i="1"/>
  <c r="F228" i="1"/>
  <c r="F267" i="1"/>
  <c r="F312" i="1"/>
  <c r="F448" i="1"/>
  <c r="F121" i="1"/>
  <c r="F28" i="1"/>
  <c r="F471" i="1"/>
  <c r="F300" i="1"/>
  <c r="F231" i="1"/>
  <c r="F369" i="1"/>
  <c r="F110" i="1"/>
  <c r="F359" i="1"/>
  <c r="F242" i="1"/>
  <c r="F537" i="1"/>
  <c r="F559" i="1"/>
  <c r="F257" i="1"/>
  <c r="F113" i="1"/>
  <c r="F200" i="1"/>
  <c r="F125" i="1"/>
  <c r="F556" i="1"/>
  <c r="F109" i="1"/>
  <c r="F287" i="1"/>
  <c r="F261" i="1"/>
  <c r="F331" i="1"/>
  <c r="F470" i="1"/>
  <c r="F126" i="1"/>
  <c r="F344" i="1"/>
  <c r="F355" i="1"/>
  <c r="F365" i="1"/>
  <c r="F12" i="1"/>
  <c r="F402" i="1"/>
  <c r="F85" i="1"/>
  <c r="F196" i="1"/>
  <c r="F342" i="1"/>
  <c r="F389" i="1"/>
  <c r="F187" i="1"/>
  <c r="F224" i="1"/>
  <c r="F425" i="1"/>
  <c r="F560" i="1"/>
  <c r="F180" i="1"/>
  <c r="F561" i="1"/>
  <c r="F128" i="1"/>
  <c r="F97" i="1"/>
  <c r="F375" i="1"/>
  <c r="F173" i="1"/>
  <c r="F558" i="1"/>
  <c r="F568" i="1"/>
  <c r="F253" i="1"/>
  <c r="F43" i="1"/>
  <c r="F445" i="1"/>
  <c r="F177" i="1"/>
  <c r="F65" i="1"/>
  <c r="F315" i="1"/>
  <c r="F138" i="1"/>
  <c r="F211" i="1"/>
  <c r="F479" i="1"/>
  <c r="F26" i="1"/>
  <c r="F424" i="1"/>
  <c r="F131" i="1"/>
  <c r="F408" i="1"/>
  <c r="F222" i="1"/>
  <c r="F234" i="1"/>
  <c r="F555" i="1"/>
  <c r="F487" i="1"/>
  <c r="F553" i="1"/>
  <c r="F16" i="1"/>
  <c r="F303" i="1"/>
  <c r="F81" i="1"/>
  <c r="F317" i="1"/>
  <c r="F514" i="1"/>
  <c r="F524" i="1"/>
  <c r="F204" i="1"/>
  <c r="F179" i="1"/>
  <c r="F76" i="1"/>
  <c r="F527" i="1"/>
  <c r="F90" i="1"/>
  <c r="F32" i="1"/>
  <c r="F178" i="1"/>
  <c r="F155" i="1"/>
  <c r="F426" i="1"/>
  <c r="F77" i="1"/>
  <c r="F53" i="1"/>
  <c r="F450" i="1"/>
  <c r="F281" i="1"/>
  <c r="F444" i="1"/>
  <c r="F277" i="1"/>
  <c r="F87" i="1"/>
  <c r="F372" i="1"/>
  <c r="F233" i="1"/>
  <c r="F23" i="1"/>
  <c r="F140" i="1"/>
  <c r="F543" i="1"/>
  <c r="F289" i="1"/>
  <c r="F250" i="1"/>
  <c r="F538" i="1"/>
  <c r="F214" i="1"/>
  <c r="F339" i="1"/>
  <c r="F137" i="1"/>
  <c r="F116" i="1"/>
  <c r="F461" i="1"/>
  <c r="F207" i="1"/>
  <c r="F274" i="1"/>
  <c r="F363" i="1"/>
  <c r="F232" i="1"/>
  <c r="F199" i="1"/>
  <c r="F340" i="1"/>
  <c r="F399" i="1"/>
  <c r="F550" i="1"/>
  <c r="F292" i="1"/>
  <c r="F74" i="1"/>
  <c r="F414" i="1"/>
  <c r="F94" i="1"/>
  <c r="F440" i="1"/>
  <c r="F536" i="1"/>
  <c r="F332" i="1"/>
  <c r="F193" i="1"/>
  <c r="F21" i="1"/>
  <c r="F545" i="1"/>
  <c r="F535" i="1"/>
  <c r="F520" i="1"/>
  <c r="F518" i="1"/>
  <c r="F554" i="1"/>
  <c r="F210" i="1"/>
  <c r="F157" i="1"/>
  <c r="F301" i="1"/>
  <c r="F114" i="1"/>
  <c r="F202" i="1"/>
  <c r="F295" i="1"/>
  <c r="F422" i="1"/>
  <c r="F322" i="1"/>
  <c r="F530" i="1"/>
  <c r="F225" i="1"/>
  <c r="F48" i="1"/>
  <c r="F73" i="1"/>
  <c r="F320" i="1"/>
  <c r="F368" i="1"/>
  <c r="F31" i="1"/>
  <c r="F84" i="1"/>
  <c r="F379" i="1"/>
  <c r="F143" i="1"/>
  <c r="F148" i="1"/>
  <c r="F341" i="1"/>
  <c r="F316" i="1"/>
  <c r="F334" i="1"/>
  <c r="F243" i="1"/>
  <c r="F496" i="1"/>
  <c r="F220" i="1"/>
  <c r="F163" i="1"/>
  <c r="F268" i="1"/>
  <c r="F469" i="1"/>
  <c r="F165" i="1"/>
  <c r="F89" i="1"/>
  <c r="F182" i="1"/>
  <c r="F209" i="1"/>
  <c r="F305" i="1"/>
  <c r="F189" i="1"/>
  <c r="F190" i="1"/>
  <c r="F546" i="1"/>
  <c r="F421" i="1"/>
  <c r="F168" i="1"/>
  <c r="F415" i="1"/>
  <c r="F548" i="1"/>
  <c r="F106" i="1"/>
  <c r="F455" i="1"/>
  <c r="F362" i="1"/>
  <c r="F382" i="1"/>
  <c r="F335" i="1"/>
  <c r="F490" i="1"/>
  <c r="F51" i="1"/>
  <c r="F265" i="1"/>
  <c r="F420" i="1"/>
  <c r="F457" i="1"/>
  <c r="F351" i="1"/>
  <c r="F102" i="1"/>
  <c r="F319" i="1"/>
  <c r="F10" i="1"/>
  <c r="F217" i="1"/>
  <c r="F485" i="1"/>
  <c r="F280" i="1"/>
  <c r="F310" i="1"/>
  <c r="F357" i="1"/>
  <c r="F15" i="1"/>
  <c r="F186" i="1"/>
  <c r="F239" i="1"/>
  <c r="F96" i="1"/>
  <c r="F418" i="1"/>
  <c r="F429" i="1"/>
  <c r="F566" i="1"/>
  <c r="E571" i="3" l="1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W571" i="4" l="1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AC571" i="4"/>
  <c r="AC570" i="4"/>
  <c r="AC569" i="4"/>
  <c r="AC568" i="4"/>
  <c r="AC567" i="4"/>
  <c r="AC566" i="4"/>
  <c r="AC565" i="4"/>
  <c r="AC564" i="4"/>
  <c r="AC563" i="4"/>
  <c r="AC562" i="4"/>
  <c r="AC561" i="4"/>
  <c r="AC560" i="4"/>
  <c r="AC559" i="4"/>
  <c r="AC558" i="4"/>
  <c r="AC557" i="4"/>
  <c r="AC556" i="4"/>
  <c r="AC555" i="4"/>
  <c r="AC554" i="4"/>
  <c r="AC553" i="4"/>
  <c r="AC552" i="4"/>
  <c r="AC551" i="4"/>
  <c r="AC550" i="4"/>
  <c r="AC549" i="4"/>
  <c r="AC548" i="4"/>
  <c r="AC547" i="4"/>
  <c r="AC546" i="4"/>
  <c r="AC545" i="4"/>
  <c r="AC544" i="4"/>
  <c r="AC543" i="4"/>
  <c r="AC542" i="4"/>
  <c r="AC541" i="4"/>
  <c r="AC540" i="4"/>
  <c r="AC539" i="4"/>
  <c r="AC538" i="4"/>
  <c r="AC537" i="4"/>
  <c r="AC536" i="4"/>
  <c r="AC535" i="4"/>
  <c r="AC534" i="4"/>
  <c r="AC533" i="4"/>
  <c r="AC532" i="4"/>
  <c r="AC526" i="4"/>
  <c r="AC525" i="4"/>
  <c r="AC524" i="4"/>
  <c r="AC523" i="4"/>
  <c r="AC522" i="4"/>
  <c r="AC521" i="4"/>
  <c r="AC520" i="4"/>
  <c r="AC519" i="4"/>
  <c r="AC518" i="4"/>
  <c r="AC517" i="4"/>
  <c r="AC516" i="4"/>
  <c r="AC515" i="4"/>
  <c r="AC514" i="4"/>
  <c r="AC513" i="4"/>
  <c r="AC512" i="4"/>
  <c r="AC511" i="4"/>
  <c r="AC510" i="4"/>
  <c r="AC509" i="4"/>
  <c r="AC508" i="4"/>
  <c r="AC505" i="4"/>
  <c r="AC504" i="4"/>
  <c r="AC503" i="4"/>
  <c r="AC502" i="4"/>
  <c r="AC501" i="4"/>
  <c r="AC500" i="4"/>
  <c r="AC499" i="4"/>
  <c r="AC498" i="4"/>
  <c r="AC497" i="4"/>
  <c r="AC496" i="4"/>
  <c r="AC495" i="4"/>
  <c r="AC494" i="4"/>
  <c r="AC493" i="4"/>
  <c r="AC492" i="4"/>
  <c r="AC491" i="4"/>
  <c r="AC490" i="4"/>
  <c r="AC489" i="4"/>
  <c r="AC488" i="4"/>
  <c r="AC487" i="4"/>
  <c r="AC486" i="4"/>
  <c r="AC485" i="4"/>
  <c r="AC484" i="4"/>
  <c r="AC483" i="4"/>
  <c r="AC482" i="4"/>
  <c r="AC481" i="4"/>
  <c r="AC480" i="4"/>
  <c r="AC479" i="4"/>
  <c r="AC478" i="4"/>
  <c r="AC477" i="4"/>
  <c r="AC476" i="4"/>
  <c r="AC475" i="4"/>
  <c r="AC474" i="4"/>
  <c r="AC473" i="4"/>
  <c r="AC472" i="4"/>
  <c r="AC471" i="4"/>
  <c r="AC470" i="4"/>
  <c r="AC469" i="4"/>
  <c r="AC468" i="4"/>
  <c r="AC467" i="4"/>
  <c r="AC466" i="4"/>
  <c r="AC465" i="4"/>
  <c r="AC464" i="4"/>
  <c r="AC463" i="4"/>
  <c r="AC462" i="4"/>
  <c r="AC461" i="4"/>
  <c r="AC460" i="4"/>
  <c r="AC459" i="4"/>
  <c r="AC458" i="4"/>
  <c r="AC457" i="4"/>
  <c r="AC456" i="4"/>
  <c r="AC455" i="4"/>
  <c r="AC454" i="4"/>
  <c r="AC453" i="4"/>
  <c r="AC452" i="4"/>
  <c r="AC451" i="4"/>
  <c r="AC450" i="4"/>
  <c r="AC449" i="4"/>
  <c r="AC448" i="4"/>
  <c r="AC447" i="4"/>
  <c r="AC446" i="4"/>
  <c r="AC445" i="4"/>
  <c r="AC444" i="4"/>
  <c r="AC443" i="4"/>
  <c r="AC442" i="4"/>
  <c r="AC441" i="4"/>
  <c r="AC440" i="4"/>
  <c r="AC439" i="4"/>
  <c r="AC438" i="4"/>
  <c r="AC437" i="4"/>
  <c r="AC436" i="4"/>
  <c r="AC435" i="4"/>
  <c r="AC434" i="4"/>
  <c r="AC433" i="4"/>
  <c r="AC432" i="4"/>
  <c r="AC431" i="4"/>
  <c r="AC430" i="4"/>
  <c r="AC429" i="4"/>
  <c r="AC428" i="4"/>
  <c r="AC427" i="4"/>
  <c r="AC426" i="4"/>
  <c r="AC425" i="4"/>
  <c r="AC424" i="4"/>
  <c r="AC423" i="4"/>
  <c r="AC422" i="4"/>
  <c r="AC421" i="4"/>
  <c r="AC420" i="4"/>
  <c r="AC419" i="4"/>
  <c r="AC418" i="4"/>
  <c r="AC417" i="4"/>
  <c r="AC416" i="4"/>
  <c r="AC415" i="4"/>
  <c r="AC414" i="4"/>
  <c r="AC413" i="4"/>
  <c r="AC412" i="4"/>
  <c r="AC411" i="4"/>
  <c r="AC410" i="4"/>
  <c r="AC409" i="4"/>
  <c r="AC408" i="4"/>
  <c r="AC407" i="4"/>
  <c r="AC406" i="4"/>
  <c r="AC405" i="4"/>
  <c r="AC404" i="4"/>
  <c r="AC403" i="4"/>
  <c r="AC402" i="4"/>
  <c r="AC401" i="4"/>
  <c r="AC400" i="4"/>
  <c r="AC399" i="4"/>
  <c r="AC398" i="4"/>
  <c r="AC397" i="4"/>
  <c r="AC396" i="4"/>
  <c r="AC395" i="4"/>
  <c r="AC394" i="4"/>
  <c r="AC393" i="4"/>
  <c r="AC392" i="4"/>
  <c r="AC391" i="4"/>
  <c r="AC390" i="4"/>
  <c r="AC389" i="4"/>
  <c r="AC388" i="4"/>
  <c r="AC387" i="4"/>
  <c r="AC386" i="4"/>
  <c r="AC385" i="4"/>
  <c r="AC384" i="4"/>
  <c r="AC383" i="4"/>
  <c r="AC382" i="4"/>
  <c r="AC381" i="4"/>
  <c r="AC380" i="4"/>
  <c r="AC379" i="4"/>
  <c r="AC378" i="4"/>
  <c r="AC377" i="4"/>
  <c r="AC376" i="4"/>
  <c r="AC375" i="4"/>
  <c r="AC374" i="4"/>
  <c r="AC373" i="4"/>
  <c r="AC372" i="4"/>
  <c r="AC371" i="4"/>
  <c r="AC370" i="4"/>
  <c r="AC369" i="4"/>
  <c r="AC368" i="4"/>
  <c r="AC367" i="4"/>
  <c r="AC366" i="4"/>
  <c r="AC365" i="4"/>
  <c r="AC364" i="4"/>
  <c r="AC363" i="4"/>
  <c r="AC362" i="4"/>
  <c r="AC361" i="4"/>
  <c r="AC360" i="4"/>
  <c r="AC359" i="4"/>
  <c r="AC358" i="4"/>
  <c r="AC357" i="4"/>
  <c r="AC356" i="4"/>
  <c r="AC355" i="4"/>
  <c r="AC354" i="4"/>
  <c r="AC353" i="4"/>
  <c r="AC352" i="4"/>
  <c r="AC351" i="4"/>
  <c r="AC350" i="4"/>
  <c r="AC349" i="4"/>
  <c r="AC348" i="4"/>
  <c r="AC347" i="4"/>
  <c r="AC346" i="4"/>
  <c r="AC345" i="4"/>
  <c r="AC344" i="4"/>
  <c r="AC343" i="4"/>
  <c r="AC342" i="4"/>
  <c r="AC341" i="4"/>
  <c r="AC340" i="4"/>
  <c r="AC339" i="4"/>
  <c r="AC338" i="4"/>
  <c r="AC337" i="4"/>
  <c r="AC336" i="4"/>
  <c r="AC335" i="4"/>
  <c r="AC334" i="4"/>
  <c r="AC333" i="4"/>
  <c r="AC332" i="4"/>
  <c r="AC331" i="4"/>
  <c r="AC330" i="4"/>
  <c r="AC329" i="4"/>
  <c r="AC328" i="4"/>
  <c r="AC327" i="4"/>
  <c r="AC326" i="4"/>
  <c r="AC325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C301" i="4"/>
  <c r="AC300" i="4"/>
  <c r="AC299" i="4"/>
  <c r="AC298" i="4"/>
  <c r="AC297" i="4"/>
  <c r="AC296" i="4"/>
  <c r="AC295" i="4"/>
  <c r="AC292" i="4"/>
  <c r="AC291" i="4"/>
  <c r="AC290" i="4"/>
  <c r="AC289" i="4"/>
  <c r="AC288" i="4"/>
  <c r="AC287" i="4"/>
  <c r="AC286" i="4"/>
  <c r="AC285" i="4"/>
  <c r="AC284" i="4"/>
  <c r="AC283" i="4"/>
  <c r="AC282" i="4"/>
  <c r="AC281" i="4"/>
  <c r="AC280" i="4"/>
  <c r="AC279" i="4"/>
  <c r="AC278" i="4"/>
  <c r="AC277" i="4"/>
  <c r="AC276" i="4"/>
  <c r="AC275" i="4"/>
  <c r="AC274" i="4"/>
  <c r="AC273" i="4"/>
  <c r="AC272" i="4"/>
  <c r="AC271" i="4"/>
  <c r="AC270" i="4"/>
  <c r="AC269" i="4"/>
  <c r="AC268" i="4"/>
  <c r="AC267" i="4"/>
  <c r="AC266" i="4"/>
  <c r="AC265" i="4"/>
  <c r="AC264" i="4"/>
  <c r="AC263" i="4"/>
  <c r="AC262" i="4"/>
  <c r="AC261" i="4"/>
  <c r="AC260" i="4"/>
  <c r="AC259" i="4"/>
  <c r="AC258" i="4"/>
  <c r="AC257" i="4"/>
  <c r="AC256" i="4"/>
  <c r="AC255" i="4"/>
  <c r="AC254" i="4"/>
  <c r="AC253" i="4"/>
  <c r="AC252" i="4"/>
  <c r="AC251" i="4"/>
  <c r="AC250" i="4"/>
  <c r="AC249" i="4"/>
  <c r="AC248" i="4"/>
  <c r="AC247" i="4"/>
  <c r="AC246" i="4"/>
  <c r="AC245" i="4"/>
  <c r="AC244" i="4"/>
  <c r="AC243" i="4"/>
  <c r="AC242" i="4"/>
  <c r="AC241" i="4"/>
  <c r="AC240" i="4"/>
  <c r="AC239" i="4"/>
  <c r="AC238" i="4"/>
  <c r="AC237" i="4"/>
  <c r="AC236" i="4"/>
  <c r="AC235" i="4"/>
  <c r="AC234" i="4"/>
  <c r="AC233" i="4"/>
  <c r="AC232" i="4"/>
  <c r="AC231" i="4"/>
  <c r="AC230" i="4"/>
  <c r="AC229" i="4"/>
  <c r="AC228" i="4"/>
  <c r="AC227" i="4"/>
  <c r="AC226" i="4"/>
  <c r="AC225" i="4"/>
  <c r="AC224" i="4"/>
  <c r="AC223" i="4"/>
  <c r="AC222" i="4"/>
  <c r="AC221" i="4"/>
  <c r="AC220" i="4"/>
  <c r="AC219" i="4"/>
  <c r="AC218" i="4"/>
  <c r="AC217" i="4"/>
  <c r="AC216" i="4"/>
  <c r="AC215" i="4"/>
  <c r="AC214" i="4"/>
  <c r="AC213" i="4"/>
  <c r="AC212" i="4"/>
  <c r="AC211" i="4"/>
  <c r="AC210" i="4"/>
  <c r="AC209" i="4"/>
  <c r="AC208" i="4"/>
  <c r="AC207" i="4"/>
  <c r="AC206" i="4"/>
  <c r="AC205" i="4"/>
  <c r="AC204" i="4"/>
  <c r="AC203" i="4"/>
  <c r="AC202" i="4"/>
  <c r="AC201" i="4"/>
  <c r="AC200" i="4"/>
  <c r="AC199" i="4"/>
  <c r="AC198" i="4"/>
  <c r="AC197" i="4"/>
  <c r="AC196" i="4"/>
  <c r="AC195" i="4"/>
  <c r="AC194" i="4"/>
  <c r="AC193" i="4"/>
  <c r="AC192" i="4"/>
  <c r="AC191" i="4"/>
  <c r="AC190" i="4"/>
  <c r="AC189" i="4"/>
  <c r="AC185" i="4"/>
  <c r="AC184" i="4"/>
  <c r="AC183" i="4"/>
  <c r="AC182" i="4"/>
  <c r="AC181" i="4"/>
  <c r="AC180" i="4"/>
  <c r="AC179" i="4"/>
  <c r="AC178" i="4"/>
  <c r="AC177" i="4"/>
  <c r="AC176" i="4"/>
  <c r="AC175" i="4"/>
  <c r="AC174" i="4"/>
  <c r="AC173" i="4"/>
  <c r="AC172" i="4"/>
  <c r="AC171" i="4"/>
  <c r="AC170" i="4"/>
  <c r="AC169" i="4"/>
  <c r="AC164" i="4"/>
  <c r="AC163" i="4"/>
  <c r="AC162" i="4"/>
  <c r="AC161" i="4"/>
  <c r="AC160" i="4"/>
  <c r="AC159" i="4"/>
  <c r="AC158" i="4"/>
  <c r="AC157" i="4"/>
  <c r="AC156" i="4"/>
  <c r="AC155" i="4"/>
  <c r="AC154" i="4"/>
  <c r="AC153" i="4"/>
  <c r="AC152" i="4"/>
  <c r="AC151" i="4"/>
  <c r="AC150" i="4"/>
  <c r="AC149" i="4"/>
  <c r="AC148" i="4"/>
  <c r="AC147" i="4"/>
  <c r="AC146" i="4"/>
  <c r="AC145" i="4"/>
  <c r="AC144" i="4"/>
  <c r="AC143" i="4"/>
  <c r="AC142" i="4"/>
  <c r="AC141" i="4"/>
  <c r="AC140" i="4"/>
  <c r="AC139" i="4"/>
  <c r="AC138" i="4"/>
  <c r="AC137" i="4"/>
  <c r="AC136" i="4"/>
  <c r="AC135" i="4"/>
  <c r="AC134" i="4"/>
  <c r="AC133" i="4"/>
  <c r="AC132" i="4"/>
  <c r="AC131" i="4"/>
  <c r="AC130" i="4"/>
  <c r="AC129" i="4"/>
  <c r="AC128" i="4"/>
  <c r="AC127" i="4"/>
  <c r="AC126" i="4"/>
  <c r="AC125" i="4"/>
  <c r="AC124" i="4"/>
  <c r="AC123" i="4"/>
  <c r="AC122" i="4"/>
  <c r="AC121" i="4"/>
  <c r="AC120" i="4"/>
  <c r="AC119" i="4"/>
  <c r="AC118" i="4"/>
  <c r="AC117" i="4"/>
  <c r="AC116" i="4"/>
  <c r="AC115" i="4"/>
  <c r="AC114" i="4"/>
  <c r="AC113" i="4"/>
  <c r="AC112" i="4"/>
  <c r="AC111" i="4"/>
  <c r="AC110" i="4"/>
  <c r="AC109" i="4"/>
  <c r="AC108" i="4"/>
  <c r="AC107" i="4"/>
  <c r="AC106" i="4"/>
  <c r="AC105" i="4"/>
  <c r="AC104" i="4"/>
  <c r="AC103" i="4"/>
  <c r="AC102" i="4"/>
  <c r="AC101" i="4"/>
  <c r="AC100" i="4"/>
  <c r="AC99" i="4"/>
  <c r="AC98" i="4"/>
  <c r="AC97" i="4"/>
  <c r="AC96" i="4"/>
  <c r="AC95" i="4"/>
  <c r="AC94" i="4"/>
  <c r="AC93" i="4"/>
  <c r="AC92" i="4"/>
  <c r="AC91" i="4"/>
  <c r="AC90" i="4"/>
  <c r="AC89" i="4"/>
  <c r="AC88" i="4"/>
  <c r="AC87" i="4"/>
  <c r="AC86" i="4"/>
  <c r="AC85" i="4"/>
  <c r="AC84" i="4"/>
  <c r="AC83" i="4"/>
  <c r="AC82" i="4"/>
  <c r="AC81" i="4"/>
  <c r="AC80" i="4"/>
  <c r="AC79" i="4"/>
  <c r="AC78" i="4"/>
  <c r="AC77" i="4"/>
  <c r="AC76" i="4"/>
  <c r="AC75" i="4"/>
  <c r="AC74" i="4"/>
  <c r="AC73" i="4"/>
  <c r="AC72" i="4"/>
  <c r="AC71" i="4"/>
  <c r="AC70" i="4"/>
  <c r="AC69" i="4"/>
  <c r="AC68" i="4"/>
  <c r="AC67" i="4"/>
  <c r="AC66" i="4"/>
  <c r="AC65" i="4"/>
  <c r="AC64" i="4"/>
  <c r="AC63" i="4"/>
  <c r="AC62" i="4"/>
  <c r="AC61" i="4"/>
  <c r="AC60" i="4"/>
  <c r="AC59" i="4"/>
  <c r="AC58" i="4"/>
  <c r="AC57" i="4"/>
  <c r="AC56" i="4"/>
  <c r="AC55" i="4"/>
  <c r="AC54" i="4"/>
  <c r="AC53" i="4"/>
  <c r="AC52" i="4"/>
  <c r="AC51" i="4"/>
  <c r="AC50" i="4"/>
  <c r="AC49" i="4"/>
  <c r="AC48" i="4"/>
  <c r="AC47" i="4"/>
  <c r="AC46" i="4"/>
  <c r="AC45" i="4"/>
  <c r="AC44" i="4"/>
  <c r="AC43" i="4"/>
  <c r="AC42" i="4"/>
  <c r="AC41" i="4"/>
  <c r="AC40" i="4"/>
  <c r="AC39" i="4"/>
  <c r="AC38" i="4"/>
  <c r="AC37" i="4"/>
  <c r="AC36" i="4"/>
  <c r="AC35" i="4"/>
  <c r="AC34" i="4"/>
  <c r="AC33" i="4"/>
  <c r="AC32" i="4"/>
  <c r="AC31" i="4"/>
  <c r="AC30" i="4"/>
  <c r="AC29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C9" i="4"/>
  <c r="AC8" i="4"/>
  <c r="AC7" i="4"/>
  <c r="AF571" i="4"/>
  <c r="AF570" i="4"/>
  <c r="AF569" i="4"/>
  <c r="AF568" i="4"/>
  <c r="AF567" i="4"/>
  <c r="AF566" i="4"/>
  <c r="AF565" i="4"/>
  <c r="AF564" i="4"/>
  <c r="AF563" i="4"/>
  <c r="AF562" i="4"/>
  <c r="AF561" i="4"/>
  <c r="AF560" i="4"/>
  <c r="AF559" i="4"/>
  <c r="AF558" i="4"/>
  <c r="AF557" i="4"/>
  <c r="AF556" i="4"/>
  <c r="AF555" i="4"/>
  <c r="AF554" i="4"/>
  <c r="AF553" i="4"/>
  <c r="AF552" i="4"/>
  <c r="AF551" i="4"/>
  <c r="AF550" i="4"/>
  <c r="AF549" i="4"/>
  <c r="AF548" i="4"/>
  <c r="AF547" i="4"/>
  <c r="AF546" i="4"/>
  <c r="AF545" i="4"/>
  <c r="AF544" i="4"/>
  <c r="AF543" i="4"/>
  <c r="AF542" i="4"/>
  <c r="AF541" i="4"/>
  <c r="AF540" i="4"/>
  <c r="AF539" i="4"/>
  <c r="AF538" i="4"/>
  <c r="AF537" i="4"/>
  <c r="AF536" i="4"/>
  <c r="AF535" i="4"/>
  <c r="AF534" i="4"/>
  <c r="AF533" i="4"/>
  <c r="AF532" i="4"/>
  <c r="AF531" i="4"/>
  <c r="AF530" i="4"/>
  <c r="AF529" i="4"/>
  <c r="AF528" i="4"/>
  <c r="AF527" i="4"/>
  <c r="AF526" i="4"/>
  <c r="AF525" i="4"/>
  <c r="AF524" i="4"/>
  <c r="AF523" i="4"/>
  <c r="AF522" i="4"/>
  <c r="AF521" i="4"/>
  <c r="AF520" i="4"/>
  <c r="AF519" i="4"/>
  <c r="AF518" i="4"/>
  <c r="AF517" i="4"/>
  <c r="AF516" i="4"/>
  <c r="AF515" i="4"/>
  <c r="AF514" i="4"/>
  <c r="AF513" i="4"/>
  <c r="AF512" i="4"/>
  <c r="AF511" i="4"/>
  <c r="AF510" i="4"/>
  <c r="AF509" i="4"/>
  <c r="AF508" i="4"/>
  <c r="AF507" i="4"/>
  <c r="AF506" i="4"/>
  <c r="AF505" i="4"/>
  <c r="AF504" i="4"/>
  <c r="AF503" i="4"/>
  <c r="AF502" i="4"/>
  <c r="AF501" i="4"/>
  <c r="AF500" i="4"/>
  <c r="AF499" i="4"/>
  <c r="AF498" i="4"/>
  <c r="AF497" i="4"/>
  <c r="AF496" i="4"/>
  <c r="AF495" i="4"/>
  <c r="AF494" i="4"/>
  <c r="AF493" i="4"/>
  <c r="AF492" i="4"/>
  <c r="AF491" i="4"/>
  <c r="AF490" i="4"/>
  <c r="AF489" i="4"/>
  <c r="AF488" i="4"/>
  <c r="AF487" i="4"/>
  <c r="AF486" i="4"/>
  <c r="AF485" i="4"/>
  <c r="AF484" i="4"/>
  <c r="AF483" i="4"/>
  <c r="AF482" i="4"/>
  <c r="AF481" i="4"/>
  <c r="AF480" i="4"/>
  <c r="AF479" i="4"/>
  <c r="AF478" i="4"/>
  <c r="AF477" i="4"/>
  <c r="AF476" i="4"/>
  <c r="AF475" i="4"/>
  <c r="AF474" i="4"/>
  <c r="AF473" i="4"/>
  <c r="AF472" i="4"/>
  <c r="AF471" i="4"/>
  <c r="AF470" i="4"/>
  <c r="AF469" i="4"/>
  <c r="AF468" i="4"/>
  <c r="AF467" i="4"/>
  <c r="AF466" i="4"/>
  <c r="AF465" i="4"/>
  <c r="AF464" i="4"/>
  <c r="AF463" i="4"/>
  <c r="AF462" i="4"/>
  <c r="AF461" i="4"/>
  <c r="AF460" i="4"/>
  <c r="AF459" i="4"/>
  <c r="AF458" i="4"/>
  <c r="AF457" i="4"/>
  <c r="AF456" i="4"/>
  <c r="AF455" i="4"/>
  <c r="AF454" i="4"/>
  <c r="AF453" i="4"/>
  <c r="AF452" i="4"/>
  <c r="AF451" i="4"/>
  <c r="AF450" i="4"/>
  <c r="AF449" i="4"/>
  <c r="AF448" i="4"/>
  <c r="AF447" i="4"/>
  <c r="AF446" i="4"/>
  <c r="AF445" i="4"/>
  <c r="AF444" i="4"/>
  <c r="AF443" i="4"/>
  <c r="AF442" i="4"/>
  <c r="AF441" i="4"/>
  <c r="AF440" i="4"/>
  <c r="AF439" i="4"/>
  <c r="AF438" i="4"/>
  <c r="AF437" i="4"/>
  <c r="AF436" i="4"/>
  <c r="AF435" i="4"/>
  <c r="AF434" i="4"/>
  <c r="AF433" i="4"/>
  <c r="AF432" i="4"/>
  <c r="AF431" i="4"/>
  <c r="AF430" i="4"/>
  <c r="AF429" i="4"/>
  <c r="AF428" i="4"/>
  <c r="AF427" i="4"/>
  <c r="AF426" i="4"/>
  <c r="AF425" i="4"/>
  <c r="AF424" i="4"/>
  <c r="AF423" i="4"/>
  <c r="AF422" i="4"/>
  <c r="AF421" i="4"/>
  <c r="AF420" i="4"/>
  <c r="AF419" i="4"/>
  <c r="AF418" i="4"/>
  <c r="AF417" i="4"/>
  <c r="AF416" i="4"/>
  <c r="AF415" i="4"/>
  <c r="AF414" i="4"/>
  <c r="AF413" i="4"/>
  <c r="AF412" i="4"/>
  <c r="AF411" i="4"/>
  <c r="AF410" i="4"/>
  <c r="AF409" i="4"/>
  <c r="AF408" i="4"/>
  <c r="AF407" i="4"/>
  <c r="AF406" i="4"/>
  <c r="AF405" i="4"/>
  <c r="AF404" i="4"/>
  <c r="AF403" i="4"/>
  <c r="AF402" i="4"/>
  <c r="AF401" i="4"/>
  <c r="AF400" i="4"/>
  <c r="AF399" i="4"/>
  <c r="AF398" i="4"/>
  <c r="AF397" i="4"/>
  <c r="AF396" i="4"/>
  <c r="AF395" i="4"/>
  <c r="AF394" i="4"/>
  <c r="AF393" i="4"/>
  <c r="AF392" i="4"/>
  <c r="AF391" i="4"/>
  <c r="AF390" i="4"/>
  <c r="AF389" i="4"/>
  <c r="AF388" i="4"/>
  <c r="AF387" i="4"/>
  <c r="AF386" i="4"/>
  <c r="AF385" i="4"/>
  <c r="AF384" i="4"/>
  <c r="AF383" i="4"/>
  <c r="AF382" i="4"/>
  <c r="AF381" i="4"/>
  <c r="AF380" i="4"/>
  <c r="AF379" i="4"/>
  <c r="AF378" i="4"/>
  <c r="AF377" i="4"/>
  <c r="AF376" i="4"/>
  <c r="AF375" i="4"/>
  <c r="AF374" i="4"/>
  <c r="AF373" i="4"/>
  <c r="AF372" i="4"/>
  <c r="AF371" i="4"/>
  <c r="AF370" i="4"/>
  <c r="AF369" i="4"/>
  <c r="AF368" i="4"/>
  <c r="AF367" i="4"/>
  <c r="AF366" i="4"/>
  <c r="AF365" i="4"/>
  <c r="AF364" i="4"/>
  <c r="AF363" i="4"/>
  <c r="AF362" i="4"/>
  <c r="AF361" i="4"/>
  <c r="AF360" i="4"/>
  <c r="AF359" i="4"/>
  <c r="AF358" i="4"/>
  <c r="AF357" i="4"/>
  <c r="AF356" i="4"/>
  <c r="AF355" i="4"/>
  <c r="AF354" i="4"/>
  <c r="AF353" i="4"/>
  <c r="AF352" i="4"/>
  <c r="AF351" i="4"/>
  <c r="AF350" i="4"/>
  <c r="AF349" i="4"/>
  <c r="AF348" i="4"/>
  <c r="AF347" i="4"/>
  <c r="AF346" i="4"/>
  <c r="AF345" i="4"/>
  <c r="AF344" i="4"/>
  <c r="AF343" i="4"/>
  <c r="AF342" i="4"/>
  <c r="AF341" i="4"/>
  <c r="AF340" i="4"/>
  <c r="AF339" i="4"/>
  <c r="AF338" i="4"/>
  <c r="AF337" i="4"/>
  <c r="AF336" i="4"/>
  <c r="AF335" i="4"/>
  <c r="AF334" i="4"/>
  <c r="AF333" i="4"/>
  <c r="AF332" i="4"/>
  <c r="AF331" i="4"/>
  <c r="AF330" i="4"/>
  <c r="AF329" i="4"/>
  <c r="AF328" i="4"/>
  <c r="AF327" i="4"/>
  <c r="AF326" i="4"/>
  <c r="AF325" i="4"/>
  <c r="AF324" i="4"/>
  <c r="AF323" i="4"/>
  <c r="AF322" i="4"/>
  <c r="AF321" i="4"/>
  <c r="AF320" i="4"/>
  <c r="AF319" i="4"/>
  <c r="AF318" i="4"/>
  <c r="AF317" i="4"/>
  <c r="AF316" i="4"/>
  <c r="AF315" i="4"/>
  <c r="AF314" i="4"/>
  <c r="AF313" i="4"/>
  <c r="AF312" i="4"/>
  <c r="AF311" i="4"/>
  <c r="AF310" i="4"/>
  <c r="AF309" i="4"/>
  <c r="AF308" i="4"/>
  <c r="AF307" i="4"/>
  <c r="AF306" i="4"/>
  <c r="AF305" i="4"/>
  <c r="AF304" i="4"/>
  <c r="AF303" i="4"/>
  <c r="AF302" i="4"/>
  <c r="AF301" i="4"/>
  <c r="AF300" i="4"/>
  <c r="AF299" i="4"/>
  <c r="AF298" i="4"/>
  <c r="AF297" i="4"/>
  <c r="AF296" i="4"/>
  <c r="AF295" i="4"/>
  <c r="AF294" i="4"/>
  <c r="AF293" i="4"/>
  <c r="AF292" i="4"/>
  <c r="AF291" i="4"/>
  <c r="AF290" i="4"/>
  <c r="AF289" i="4"/>
  <c r="AF288" i="4"/>
  <c r="AF287" i="4"/>
  <c r="AF286" i="4"/>
  <c r="AF285" i="4"/>
  <c r="AF284" i="4"/>
  <c r="AF283" i="4"/>
  <c r="AF282" i="4"/>
  <c r="AF281" i="4"/>
  <c r="AF280" i="4"/>
  <c r="AF279" i="4"/>
  <c r="AF278" i="4"/>
  <c r="AF277" i="4"/>
  <c r="AF276" i="4"/>
  <c r="AF275" i="4"/>
  <c r="AF274" i="4"/>
  <c r="AF273" i="4"/>
  <c r="AF272" i="4"/>
  <c r="AF271" i="4"/>
  <c r="AF270" i="4"/>
  <c r="AF269" i="4"/>
  <c r="AF268" i="4"/>
  <c r="AF267" i="4"/>
  <c r="AF266" i="4"/>
  <c r="AF265" i="4"/>
  <c r="AF264" i="4"/>
  <c r="AF263" i="4"/>
  <c r="AF262" i="4"/>
  <c r="AF261" i="4"/>
  <c r="AF260" i="4"/>
  <c r="AF259" i="4"/>
  <c r="AF258" i="4"/>
  <c r="AF257" i="4"/>
  <c r="AF256" i="4"/>
  <c r="AF255" i="4"/>
  <c r="AF254" i="4"/>
  <c r="AF253" i="4"/>
  <c r="AF252" i="4"/>
  <c r="AF251" i="4"/>
  <c r="AF250" i="4"/>
  <c r="AF249" i="4"/>
  <c r="AF248" i="4"/>
  <c r="AF247" i="4"/>
  <c r="AF246" i="4"/>
  <c r="AF245" i="4"/>
  <c r="AF244" i="4"/>
  <c r="AF243" i="4"/>
  <c r="AF242" i="4"/>
  <c r="AF241" i="4"/>
  <c r="AF240" i="4"/>
  <c r="AF239" i="4"/>
  <c r="AF238" i="4"/>
  <c r="AF237" i="4"/>
  <c r="AF236" i="4"/>
  <c r="AF235" i="4"/>
  <c r="AF234" i="4"/>
  <c r="AF233" i="4"/>
  <c r="AF232" i="4"/>
  <c r="AF231" i="4"/>
  <c r="AF230" i="4"/>
  <c r="AF229" i="4"/>
  <c r="AF228" i="4"/>
  <c r="AF227" i="4"/>
  <c r="AF226" i="4"/>
  <c r="AF225" i="4"/>
  <c r="AF224" i="4"/>
  <c r="AF223" i="4"/>
  <c r="AF222" i="4"/>
  <c r="AF221" i="4"/>
  <c r="AF220" i="4"/>
  <c r="AF219" i="4"/>
  <c r="AF218" i="4"/>
  <c r="AF217" i="4"/>
  <c r="AF216" i="4"/>
  <c r="AF215" i="4"/>
  <c r="AF214" i="4"/>
  <c r="AF213" i="4"/>
  <c r="AF212" i="4"/>
  <c r="AF211" i="4"/>
  <c r="AF210" i="4"/>
  <c r="AF209" i="4"/>
  <c r="AF208" i="4"/>
  <c r="AF207" i="4"/>
  <c r="AF206" i="4"/>
  <c r="AF205" i="4"/>
  <c r="AF204" i="4"/>
  <c r="AF203" i="4"/>
  <c r="AF202" i="4"/>
  <c r="AF201" i="4"/>
  <c r="AF200" i="4"/>
  <c r="AF199" i="4"/>
  <c r="AF198" i="4"/>
  <c r="AF197" i="4"/>
  <c r="AF196" i="4"/>
  <c r="AF195" i="4"/>
  <c r="AF194" i="4"/>
  <c r="AF193" i="4"/>
  <c r="AF192" i="4"/>
  <c r="AF191" i="4"/>
  <c r="AF190" i="4"/>
  <c r="AF189" i="4"/>
  <c r="AF188" i="4"/>
  <c r="AF187" i="4"/>
  <c r="AF186" i="4"/>
  <c r="AF185" i="4"/>
  <c r="AF184" i="4"/>
  <c r="AF183" i="4"/>
  <c r="AF182" i="4"/>
  <c r="AF181" i="4"/>
  <c r="AF180" i="4"/>
  <c r="AF179" i="4"/>
  <c r="AF178" i="4"/>
  <c r="AF177" i="4"/>
  <c r="AF176" i="4"/>
  <c r="AF175" i="4"/>
  <c r="AF174" i="4"/>
  <c r="AF173" i="4"/>
  <c r="AF172" i="4"/>
  <c r="AF171" i="4"/>
  <c r="AF170" i="4"/>
  <c r="AF169" i="4"/>
  <c r="AF168" i="4"/>
  <c r="AF167" i="4"/>
  <c r="AF166" i="4"/>
  <c r="AF165" i="4"/>
  <c r="AF164" i="4"/>
  <c r="AF163" i="4"/>
  <c r="AF162" i="4"/>
  <c r="AF161" i="4"/>
  <c r="AF160" i="4"/>
  <c r="AF159" i="4"/>
  <c r="AF158" i="4"/>
  <c r="AF157" i="4"/>
  <c r="AF156" i="4"/>
  <c r="AF155" i="4"/>
  <c r="AF154" i="4"/>
  <c r="AF153" i="4"/>
  <c r="AF152" i="4"/>
  <c r="AF151" i="4"/>
  <c r="AF150" i="4"/>
  <c r="AF149" i="4"/>
  <c r="AF148" i="4"/>
  <c r="AF147" i="4"/>
  <c r="AF146" i="4"/>
  <c r="AF145" i="4"/>
  <c r="AF144" i="4"/>
  <c r="AF143" i="4"/>
  <c r="AF142" i="4"/>
  <c r="AF141" i="4"/>
  <c r="AF140" i="4"/>
  <c r="AF139" i="4"/>
  <c r="AF138" i="4"/>
  <c r="AF137" i="4"/>
  <c r="AF136" i="4"/>
  <c r="AF135" i="4"/>
  <c r="AF134" i="4"/>
  <c r="AF133" i="4"/>
  <c r="AF132" i="4"/>
  <c r="AF131" i="4"/>
  <c r="AF130" i="4"/>
  <c r="AF129" i="4"/>
  <c r="AF128" i="4"/>
  <c r="AF127" i="4"/>
  <c r="AF126" i="4"/>
  <c r="AF125" i="4"/>
  <c r="AF124" i="4"/>
  <c r="AF123" i="4"/>
  <c r="AF122" i="4"/>
  <c r="AF121" i="4"/>
  <c r="AF120" i="4"/>
  <c r="AF119" i="4"/>
  <c r="AF118" i="4"/>
  <c r="AF117" i="4"/>
  <c r="AF116" i="4"/>
  <c r="AF115" i="4"/>
  <c r="AF114" i="4"/>
  <c r="AF113" i="4"/>
  <c r="AF112" i="4"/>
  <c r="AF111" i="4"/>
  <c r="AF110" i="4"/>
  <c r="AF109" i="4"/>
  <c r="AF108" i="4"/>
  <c r="AF107" i="4"/>
  <c r="AF106" i="4"/>
  <c r="AF105" i="4"/>
  <c r="AF104" i="4"/>
  <c r="AF103" i="4"/>
  <c r="AF102" i="4"/>
  <c r="AF101" i="4"/>
  <c r="AF100" i="4"/>
  <c r="AF99" i="4"/>
  <c r="AF98" i="4"/>
  <c r="AF97" i="4"/>
  <c r="AF96" i="4"/>
  <c r="AF95" i="4"/>
  <c r="AF94" i="4"/>
  <c r="AF93" i="4"/>
  <c r="AF92" i="4"/>
  <c r="AF91" i="4"/>
  <c r="AF90" i="4"/>
  <c r="AF89" i="4"/>
  <c r="AF88" i="4"/>
  <c r="AF87" i="4"/>
  <c r="AF86" i="4"/>
  <c r="AF85" i="4"/>
  <c r="AF84" i="4"/>
  <c r="AF83" i="4"/>
  <c r="AF82" i="4"/>
  <c r="AF81" i="4"/>
  <c r="AF80" i="4"/>
  <c r="AF79" i="4"/>
  <c r="AF78" i="4"/>
  <c r="AF77" i="4"/>
  <c r="AF76" i="4"/>
  <c r="AF75" i="4"/>
  <c r="AF74" i="4"/>
  <c r="AF73" i="4"/>
  <c r="AF72" i="4"/>
  <c r="AF71" i="4"/>
  <c r="AF70" i="4"/>
  <c r="AF69" i="4"/>
  <c r="AF68" i="4"/>
  <c r="AF67" i="4"/>
  <c r="AF66" i="4"/>
  <c r="AF65" i="4"/>
  <c r="AF64" i="4"/>
  <c r="AF63" i="4"/>
  <c r="AF62" i="4"/>
  <c r="AF61" i="4"/>
  <c r="AF60" i="4"/>
  <c r="AF59" i="4"/>
  <c r="AF58" i="4"/>
  <c r="AF57" i="4"/>
  <c r="AF56" i="4"/>
  <c r="AF55" i="4"/>
  <c r="AF54" i="4"/>
  <c r="AF53" i="4"/>
  <c r="AF52" i="4"/>
  <c r="AF51" i="4"/>
  <c r="AF50" i="4"/>
  <c r="AF49" i="4"/>
  <c r="AF48" i="4"/>
  <c r="AF47" i="4"/>
  <c r="AF46" i="4"/>
  <c r="AF45" i="4"/>
  <c r="AF44" i="4"/>
  <c r="AF43" i="4"/>
  <c r="AF42" i="4"/>
  <c r="AF41" i="4"/>
  <c r="AF40" i="4"/>
  <c r="AF39" i="4"/>
  <c r="AF38" i="4"/>
  <c r="AF37" i="4"/>
  <c r="AF36" i="4"/>
  <c r="AF35" i="4"/>
  <c r="AF34" i="4"/>
  <c r="AF33" i="4"/>
  <c r="AF32" i="4"/>
  <c r="AF31" i="4"/>
  <c r="AF30" i="4"/>
  <c r="AF29" i="4"/>
  <c r="AF28" i="4"/>
  <c r="AF27" i="4"/>
  <c r="AF26" i="4"/>
  <c r="AF25" i="4"/>
  <c r="AF24" i="4"/>
  <c r="AF23" i="4"/>
  <c r="AF22" i="4"/>
  <c r="AF21" i="4"/>
  <c r="AF20" i="4"/>
  <c r="AF19" i="4"/>
  <c r="AF18" i="4"/>
  <c r="AF17" i="4"/>
  <c r="AF16" i="4"/>
  <c r="AF15" i="4"/>
  <c r="AF14" i="4"/>
  <c r="AF13" i="4"/>
  <c r="AF12" i="4"/>
  <c r="AF11" i="4"/>
  <c r="AF10" i="4"/>
  <c r="AF9" i="4"/>
  <c r="AF8" i="4"/>
  <c r="AF7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Z502" i="4"/>
  <c r="Z501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Q571" i="4"/>
  <c r="Q570" i="4"/>
  <c r="Q569" i="4"/>
  <c r="Q568" i="4"/>
  <c r="Q567" i="4"/>
  <c r="Q566" i="4"/>
  <c r="Q565" i="4"/>
  <c r="Q564" i="4"/>
  <c r="Q563" i="4"/>
  <c r="Q562" i="4"/>
  <c r="Q561" i="4"/>
  <c r="Q560" i="4"/>
  <c r="Q559" i="4"/>
  <c r="Q558" i="4"/>
  <c r="Q557" i="4"/>
  <c r="Q556" i="4"/>
  <c r="Q555" i="4"/>
  <c r="Q554" i="4"/>
  <c r="Q553" i="4"/>
  <c r="Q552" i="4"/>
  <c r="Q551" i="4"/>
  <c r="Q550" i="4"/>
  <c r="Q549" i="4"/>
  <c r="Q548" i="4"/>
  <c r="Q547" i="4"/>
  <c r="Q546" i="4"/>
  <c r="Q545" i="4"/>
  <c r="Q544" i="4"/>
  <c r="Q543" i="4"/>
  <c r="Q542" i="4"/>
  <c r="Q541" i="4"/>
  <c r="Q540" i="4"/>
  <c r="Q539" i="4"/>
  <c r="Q538" i="4"/>
  <c r="Q537" i="4"/>
  <c r="Q536" i="4"/>
  <c r="Q535" i="4"/>
  <c r="Q534" i="4"/>
  <c r="Q533" i="4"/>
  <c r="Q532" i="4"/>
  <c r="Q531" i="4"/>
  <c r="Q530" i="4"/>
  <c r="Q529" i="4"/>
  <c r="Q528" i="4"/>
  <c r="Q527" i="4"/>
  <c r="Q526" i="4"/>
  <c r="Q525" i="4"/>
  <c r="Q524" i="4"/>
  <c r="Q523" i="4"/>
  <c r="Q522" i="4"/>
  <c r="Q521" i="4"/>
  <c r="Q520" i="4"/>
  <c r="Q519" i="4"/>
  <c r="Q518" i="4"/>
  <c r="Q517" i="4"/>
  <c r="Q516" i="4"/>
  <c r="Q515" i="4"/>
  <c r="Q514" i="4"/>
  <c r="Q513" i="4"/>
  <c r="Q512" i="4"/>
  <c r="Q511" i="4"/>
  <c r="Q510" i="4"/>
  <c r="Q509" i="4"/>
  <c r="Q508" i="4"/>
  <c r="Q507" i="4"/>
  <c r="Q506" i="4"/>
  <c r="Q505" i="4"/>
  <c r="Q504" i="4"/>
  <c r="Q503" i="4"/>
  <c r="Q502" i="4"/>
  <c r="Q501" i="4"/>
  <c r="Q500" i="4"/>
  <c r="Q499" i="4"/>
  <c r="Q498" i="4"/>
  <c r="Q497" i="4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 l="1"/>
  <c r="AI571" i="4"/>
  <c r="AI570" i="4"/>
  <c r="AI569" i="4"/>
  <c r="AI568" i="4"/>
  <c r="AI567" i="4"/>
  <c r="AI566" i="4"/>
  <c r="AI565" i="4"/>
  <c r="AI564" i="4"/>
  <c r="AI563" i="4"/>
  <c r="AI562" i="4"/>
  <c r="AI561" i="4"/>
  <c r="AI560" i="4"/>
  <c r="AI559" i="4"/>
  <c r="AI558" i="4"/>
  <c r="AI557" i="4"/>
  <c r="AI556" i="4"/>
  <c r="AI555" i="4"/>
  <c r="AI554" i="4"/>
  <c r="AI553" i="4"/>
  <c r="AI552" i="4"/>
  <c r="AI551" i="4"/>
  <c r="AI550" i="4"/>
  <c r="AI549" i="4"/>
  <c r="AI548" i="4"/>
  <c r="AI547" i="4"/>
  <c r="AI546" i="4"/>
  <c r="AI545" i="4"/>
  <c r="AI544" i="4"/>
  <c r="AI543" i="4"/>
  <c r="AI542" i="4"/>
  <c r="AI541" i="4"/>
  <c r="AI540" i="4"/>
  <c r="AI539" i="4"/>
  <c r="AI538" i="4"/>
  <c r="AI537" i="4"/>
  <c r="AI536" i="4"/>
  <c r="AI535" i="4"/>
  <c r="AI534" i="4"/>
  <c r="AI533" i="4"/>
  <c r="AI532" i="4"/>
  <c r="AI526" i="4"/>
  <c r="AI525" i="4"/>
  <c r="AI524" i="4"/>
  <c r="AI523" i="4"/>
  <c r="AI522" i="4"/>
  <c r="AI521" i="4"/>
  <c r="AI520" i="4"/>
  <c r="AI519" i="4"/>
  <c r="AI518" i="4"/>
  <c r="AI517" i="4"/>
  <c r="AI516" i="4"/>
  <c r="AI515" i="4"/>
  <c r="AI514" i="4"/>
  <c r="AI513" i="4"/>
  <c r="AI512" i="4"/>
  <c r="AI511" i="4"/>
  <c r="AI510" i="4"/>
  <c r="AI509" i="4"/>
  <c r="AI508" i="4"/>
  <c r="AI505" i="4"/>
  <c r="AI504" i="4"/>
  <c r="AI503" i="4"/>
  <c r="AI502" i="4"/>
  <c r="AI501" i="4"/>
  <c r="AI500" i="4"/>
  <c r="AI499" i="4"/>
  <c r="AI498" i="4"/>
  <c r="AI497" i="4"/>
  <c r="AI496" i="4"/>
  <c r="AI495" i="4"/>
  <c r="AI494" i="4"/>
  <c r="AI493" i="4"/>
  <c r="AI492" i="4"/>
  <c r="AI491" i="4"/>
  <c r="AI490" i="4"/>
  <c r="AI489" i="4"/>
  <c r="AI488" i="4"/>
  <c r="AI487" i="4"/>
  <c r="AI486" i="4"/>
  <c r="AI485" i="4"/>
  <c r="AI484" i="4"/>
  <c r="AI483" i="4"/>
  <c r="AI482" i="4"/>
  <c r="AI481" i="4"/>
  <c r="AI480" i="4"/>
  <c r="AI479" i="4"/>
  <c r="AI478" i="4"/>
  <c r="AI477" i="4"/>
  <c r="AI476" i="4"/>
  <c r="AI475" i="4"/>
  <c r="AI474" i="4"/>
  <c r="AI473" i="4"/>
  <c r="AI472" i="4"/>
  <c r="AI471" i="4"/>
  <c r="AI470" i="4"/>
  <c r="AI469" i="4"/>
  <c r="AI468" i="4"/>
  <c r="AI467" i="4"/>
  <c r="AI466" i="4"/>
  <c r="AI465" i="4"/>
  <c r="AI464" i="4"/>
  <c r="AI463" i="4"/>
  <c r="AI462" i="4"/>
  <c r="AI461" i="4"/>
  <c r="AI460" i="4"/>
  <c r="AI459" i="4"/>
  <c r="AI458" i="4"/>
  <c r="AI457" i="4"/>
  <c r="AI456" i="4"/>
  <c r="AI455" i="4"/>
  <c r="AI454" i="4"/>
  <c r="AI453" i="4"/>
  <c r="AI452" i="4"/>
  <c r="AI451" i="4"/>
  <c r="AI450" i="4"/>
  <c r="AI449" i="4"/>
  <c r="AI448" i="4"/>
  <c r="AI447" i="4"/>
  <c r="AI446" i="4"/>
  <c r="AI445" i="4"/>
  <c r="AI444" i="4"/>
  <c r="AI443" i="4"/>
  <c r="AI442" i="4"/>
  <c r="AI441" i="4"/>
  <c r="AI440" i="4"/>
  <c r="AI439" i="4"/>
  <c r="AI438" i="4"/>
  <c r="AI437" i="4"/>
  <c r="AI436" i="4"/>
  <c r="AI435" i="4"/>
  <c r="AI434" i="4"/>
  <c r="AI433" i="4"/>
  <c r="AI432" i="4"/>
  <c r="AI431" i="4"/>
  <c r="AI430" i="4"/>
  <c r="AI429" i="4"/>
  <c r="AI428" i="4"/>
  <c r="AI427" i="4"/>
  <c r="AI426" i="4"/>
  <c r="AI425" i="4"/>
  <c r="AI424" i="4"/>
  <c r="AI423" i="4"/>
  <c r="AI422" i="4"/>
  <c r="AI421" i="4"/>
  <c r="AI420" i="4"/>
  <c r="AI419" i="4"/>
  <c r="AI418" i="4"/>
  <c r="AI417" i="4"/>
  <c r="AI416" i="4"/>
  <c r="AI415" i="4"/>
  <c r="AI414" i="4"/>
  <c r="AI413" i="4"/>
  <c r="AI412" i="4"/>
  <c r="AI411" i="4"/>
  <c r="AI410" i="4"/>
  <c r="AI409" i="4"/>
  <c r="AI408" i="4"/>
  <c r="AI407" i="4"/>
  <c r="AI406" i="4"/>
  <c r="AI405" i="4"/>
  <c r="AI404" i="4"/>
  <c r="AI403" i="4"/>
  <c r="AI402" i="4"/>
  <c r="AI401" i="4"/>
  <c r="AI400" i="4"/>
  <c r="AI399" i="4"/>
  <c r="AI398" i="4"/>
  <c r="AI397" i="4"/>
  <c r="AI396" i="4"/>
  <c r="AI395" i="4"/>
  <c r="AI394" i="4"/>
  <c r="AI393" i="4"/>
  <c r="AI392" i="4"/>
  <c r="AI391" i="4"/>
  <c r="AI390" i="4"/>
  <c r="AI389" i="4"/>
  <c r="AI388" i="4"/>
  <c r="AI387" i="4"/>
  <c r="AI386" i="4"/>
  <c r="AI385" i="4"/>
  <c r="AI384" i="4"/>
  <c r="AI383" i="4"/>
  <c r="AI382" i="4"/>
  <c r="AI381" i="4"/>
  <c r="AI380" i="4"/>
  <c r="AI379" i="4"/>
  <c r="AI378" i="4"/>
  <c r="AI377" i="4"/>
  <c r="AI376" i="4"/>
  <c r="AI375" i="4"/>
  <c r="AI374" i="4"/>
  <c r="AI373" i="4"/>
  <c r="AI372" i="4"/>
  <c r="AI371" i="4"/>
  <c r="AI370" i="4"/>
  <c r="AI369" i="4"/>
  <c r="AI368" i="4"/>
  <c r="AI367" i="4"/>
  <c r="AI366" i="4"/>
  <c r="AI365" i="4"/>
  <c r="AI364" i="4"/>
  <c r="AI363" i="4"/>
  <c r="AI362" i="4"/>
  <c r="AI361" i="4"/>
  <c r="AI360" i="4"/>
  <c r="AI359" i="4"/>
  <c r="AI358" i="4"/>
  <c r="AI357" i="4"/>
  <c r="AI356" i="4"/>
  <c r="AI355" i="4"/>
  <c r="AI354" i="4"/>
  <c r="AI353" i="4"/>
  <c r="AI352" i="4"/>
  <c r="AI351" i="4"/>
  <c r="AI350" i="4"/>
  <c r="AI349" i="4"/>
  <c r="AI348" i="4"/>
  <c r="AI347" i="4"/>
  <c r="AI346" i="4"/>
  <c r="AI345" i="4"/>
  <c r="AI344" i="4"/>
  <c r="AI343" i="4"/>
  <c r="AI342" i="4"/>
  <c r="AI341" i="4"/>
  <c r="AI340" i="4"/>
  <c r="AI339" i="4"/>
  <c r="AI338" i="4"/>
  <c r="AI337" i="4"/>
  <c r="AI336" i="4"/>
  <c r="AI335" i="4"/>
  <c r="AI334" i="4"/>
  <c r="AI333" i="4"/>
  <c r="AI332" i="4"/>
  <c r="AI331" i="4"/>
  <c r="AI330" i="4"/>
  <c r="AI329" i="4"/>
  <c r="AI328" i="4"/>
  <c r="AI327" i="4"/>
  <c r="AI326" i="4"/>
  <c r="AI325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I301" i="4"/>
  <c r="AI300" i="4"/>
  <c r="AI299" i="4"/>
  <c r="AI298" i="4"/>
  <c r="AI297" i="4"/>
  <c r="AI296" i="4"/>
  <c r="AI295" i="4"/>
  <c r="AI292" i="4"/>
  <c r="AI291" i="4"/>
  <c r="AI290" i="4"/>
  <c r="AI289" i="4"/>
  <c r="AI288" i="4"/>
  <c r="AI287" i="4"/>
  <c r="AI286" i="4"/>
  <c r="AI285" i="4"/>
  <c r="AI284" i="4"/>
  <c r="AI283" i="4"/>
  <c r="AI282" i="4"/>
  <c r="AI281" i="4"/>
  <c r="AI280" i="4"/>
  <c r="AI279" i="4"/>
  <c r="AI278" i="4"/>
  <c r="AI277" i="4"/>
  <c r="AI276" i="4"/>
  <c r="AI275" i="4"/>
  <c r="AI274" i="4"/>
  <c r="AI273" i="4"/>
  <c r="AI272" i="4"/>
  <c r="AI271" i="4"/>
  <c r="AI270" i="4"/>
  <c r="AI269" i="4"/>
  <c r="AI268" i="4"/>
  <c r="AI267" i="4"/>
  <c r="AI266" i="4"/>
  <c r="AI265" i="4"/>
  <c r="AI264" i="4"/>
  <c r="AI263" i="4"/>
  <c r="AI262" i="4"/>
  <c r="AI261" i="4"/>
  <c r="AI260" i="4"/>
  <c r="AI259" i="4"/>
  <c r="AI258" i="4"/>
  <c r="AI257" i="4"/>
  <c r="AI256" i="4"/>
  <c r="AI255" i="4"/>
  <c r="AI254" i="4"/>
  <c r="AI253" i="4"/>
  <c r="AI252" i="4"/>
  <c r="AI251" i="4"/>
  <c r="AI250" i="4"/>
  <c r="AI249" i="4"/>
  <c r="AI248" i="4"/>
  <c r="AI247" i="4"/>
  <c r="AI246" i="4"/>
  <c r="AI245" i="4"/>
  <c r="AI244" i="4"/>
  <c r="AI243" i="4"/>
  <c r="AI242" i="4"/>
  <c r="AI241" i="4"/>
  <c r="AI240" i="4"/>
  <c r="AI239" i="4"/>
  <c r="AI238" i="4"/>
  <c r="AI237" i="4"/>
  <c r="AI236" i="4"/>
  <c r="AI235" i="4"/>
  <c r="AI234" i="4"/>
  <c r="AI233" i="4"/>
  <c r="AI232" i="4"/>
  <c r="AI231" i="4"/>
  <c r="AI230" i="4"/>
  <c r="AI229" i="4"/>
  <c r="AI228" i="4"/>
  <c r="AI227" i="4"/>
  <c r="AI226" i="4"/>
  <c r="AI225" i="4"/>
  <c r="AI224" i="4"/>
  <c r="AI223" i="4"/>
  <c r="AI222" i="4"/>
  <c r="AI221" i="4"/>
  <c r="AI220" i="4"/>
  <c r="AI219" i="4"/>
  <c r="AI218" i="4"/>
  <c r="AI217" i="4"/>
  <c r="AI216" i="4"/>
  <c r="AI215" i="4"/>
  <c r="AI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I172" i="4"/>
  <c r="AI171" i="4"/>
  <c r="AI170" i="4"/>
  <c r="AI169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I18" i="4"/>
  <c r="AI17" i="4"/>
  <c r="AI16" i="4"/>
  <c r="AI15" i="4"/>
  <c r="AI14" i="4"/>
  <c r="AI13" i="4"/>
  <c r="AI12" i="4"/>
  <c r="AI11" i="4"/>
  <c r="AI10" i="4"/>
  <c r="AI9" i="4"/>
  <c r="AI8" i="4"/>
  <c r="AI7" i="4"/>
  <c r="AK574" i="2" l="1"/>
  <c r="AH574" i="2"/>
  <c r="AE574" i="2"/>
  <c r="AB574" i="2"/>
  <c r="Y574" i="2"/>
  <c r="V574" i="2"/>
  <c r="U438" i="2" s="1"/>
  <c r="S574" i="2"/>
  <c r="P574" i="2"/>
  <c r="M574" i="2"/>
  <c r="J574" i="2"/>
  <c r="AK573" i="2"/>
  <c r="AH573" i="2"/>
  <c r="AE573" i="2"/>
  <c r="AD569" i="2" s="1"/>
  <c r="AB573" i="2"/>
  <c r="Y573" i="2"/>
  <c r="V573" i="2"/>
  <c r="S573" i="2"/>
  <c r="P573" i="2"/>
  <c r="M573" i="2"/>
  <c r="L553" i="2" s="1"/>
  <c r="J573" i="2"/>
  <c r="I570" i="2" s="1"/>
  <c r="AA571" i="2"/>
  <c r="L571" i="2"/>
  <c r="I571" i="2"/>
  <c r="AA570" i="2"/>
  <c r="AA569" i="2"/>
  <c r="I569" i="2"/>
  <c r="AA568" i="2"/>
  <c r="I568" i="2"/>
  <c r="AD567" i="2"/>
  <c r="AA567" i="2"/>
  <c r="AA566" i="2"/>
  <c r="L566" i="2"/>
  <c r="I566" i="2"/>
  <c r="AA565" i="2"/>
  <c r="L565" i="2"/>
  <c r="I565" i="2"/>
  <c r="AA564" i="2"/>
  <c r="AD563" i="2"/>
  <c r="AA563" i="2"/>
  <c r="I563" i="2"/>
  <c r="AA562" i="2"/>
  <c r="I562" i="2"/>
  <c r="AD561" i="2"/>
  <c r="AA561" i="2"/>
  <c r="AA560" i="2"/>
  <c r="L560" i="2"/>
  <c r="I560" i="2"/>
  <c r="AA559" i="2"/>
  <c r="L559" i="2"/>
  <c r="I559" i="2"/>
  <c r="AA558" i="2"/>
  <c r="AD557" i="2"/>
  <c r="AA557" i="2"/>
  <c r="I557" i="2"/>
  <c r="AA556" i="2"/>
  <c r="I556" i="2"/>
  <c r="AD555" i="2"/>
  <c r="AA555" i="2"/>
  <c r="I555" i="2"/>
  <c r="AD554" i="2"/>
  <c r="AA554" i="2"/>
  <c r="L554" i="2"/>
  <c r="I554" i="2"/>
  <c r="AA553" i="2"/>
  <c r="X553" i="2"/>
  <c r="I553" i="2"/>
  <c r="AA552" i="2"/>
  <c r="I552" i="2"/>
  <c r="AA551" i="2"/>
  <c r="L551" i="2"/>
  <c r="I551" i="2"/>
  <c r="AA550" i="2"/>
  <c r="L550" i="2"/>
  <c r="I550" i="2"/>
  <c r="AD549" i="2"/>
  <c r="AA549" i="2"/>
  <c r="I549" i="2"/>
  <c r="AD548" i="2"/>
  <c r="AA548" i="2"/>
  <c r="I548" i="2"/>
  <c r="AA547" i="2"/>
  <c r="I547" i="2"/>
  <c r="AD546" i="2"/>
  <c r="AA546" i="2"/>
  <c r="I546" i="2"/>
  <c r="AD545" i="2"/>
  <c r="AA545" i="2"/>
  <c r="L545" i="2"/>
  <c r="I545" i="2"/>
  <c r="AA544" i="2"/>
  <c r="I544" i="2"/>
  <c r="AA543" i="2"/>
  <c r="I543" i="2"/>
  <c r="AA542" i="2"/>
  <c r="L542" i="2"/>
  <c r="I542" i="2"/>
  <c r="AA541" i="2"/>
  <c r="L541" i="2"/>
  <c r="I541" i="2"/>
  <c r="AD540" i="2"/>
  <c r="AA540" i="2"/>
  <c r="I540" i="2"/>
  <c r="AD539" i="2"/>
  <c r="AA539" i="2"/>
  <c r="I539" i="2"/>
  <c r="AA538" i="2"/>
  <c r="I538" i="2"/>
  <c r="AD537" i="2"/>
  <c r="AA537" i="2"/>
  <c r="I537" i="2"/>
  <c r="AD536" i="2"/>
  <c r="AA536" i="2"/>
  <c r="L536" i="2"/>
  <c r="I536" i="2"/>
  <c r="AA535" i="2"/>
  <c r="I535" i="2"/>
  <c r="AA534" i="2"/>
  <c r="I534" i="2"/>
  <c r="AA533" i="2"/>
  <c r="L533" i="2"/>
  <c r="I533" i="2"/>
  <c r="AA532" i="2"/>
  <c r="L532" i="2"/>
  <c r="I532" i="2"/>
  <c r="AD531" i="2"/>
  <c r="AA531" i="2"/>
  <c r="I531" i="2"/>
  <c r="AD530" i="2"/>
  <c r="AA530" i="2"/>
  <c r="I530" i="2"/>
  <c r="AA529" i="2"/>
  <c r="I529" i="2"/>
  <c r="AA528" i="2"/>
  <c r="I528" i="2"/>
  <c r="AA527" i="2"/>
  <c r="I527" i="2"/>
  <c r="AA526" i="2"/>
  <c r="I526" i="2"/>
  <c r="AA525" i="2"/>
  <c r="I525" i="2"/>
  <c r="AA524" i="2"/>
  <c r="I524" i="2"/>
  <c r="AA523" i="2"/>
  <c r="I523" i="2"/>
  <c r="AA522" i="2"/>
  <c r="I522" i="2"/>
  <c r="AA521" i="2"/>
  <c r="I521" i="2"/>
  <c r="AA520" i="2"/>
  <c r="I520" i="2"/>
  <c r="AA519" i="2"/>
  <c r="I519" i="2"/>
  <c r="AA518" i="2"/>
  <c r="I518" i="2"/>
  <c r="AA517" i="2"/>
  <c r="I517" i="2"/>
  <c r="AA516" i="2"/>
  <c r="I516" i="2"/>
  <c r="AA515" i="2"/>
  <c r="I515" i="2"/>
  <c r="AA514" i="2"/>
  <c r="I514" i="2"/>
  <c r="AA513" i="2"/>
  <c r="I513" i="2"/>
  <c r="AA512" i="2"/>
  <c r="I512" i="2"/>
  <c r="AA511" i="2"/>
  <c r="I511" i="2"/>
  <c r="AA510" i="2"/>
  <c r="I510" i="2"/>
  <c r="AA509" i="2"/>
  <c r="I509" i="2"/>
  <c r="AA508" i="2"/>
  <c r="I508" i="2"/>
  <c r="AA507" i="2"/>
  <c r="I507" i="2"/>
  <c r="AA506" i="2"/>
  <c r="I506" i="2"/>
  <c r="AA505" i="2"/>
  <c r="I505" i="2"/>
  <c r="AA504" i="2"/>
  <c r="I504" i="2"/>
  <c r="AA503" i="2"/>
  <c r="I503" i="2"/>
  <c r="AA502" i="2"/>
  <c r="I502" i="2"/>
  <c r="AA501" i="2"/>
  <c r="I501" i="2"/>
  <c r="AA500" i="2"/>
  <c r="I500" i="2"/>
  <c r="AA499" i="2"/>
  <c r="I499" i="2"/>
  <c r="AA498" i="2"/>
  <c r="I498" i="2"/>
  <c r="AA497" i="2"/>
  <c r="I497" i="2"/>
  <c r="AA496" i="2"/>
  <c r="I496" i="2"/>
  <c r="AA495" i="2"/>
  <c r="I495" i="2"/>
  <c r="AA494" i="2"/>
  <c r="I494" i="2"/>
  <c r="AA493" i="2"/>
  <c r="I493" i="2"/>
  <c r="AA492" i="2"/>
  <c r="I492" i="2"/>
  <c r="AA491" i="2"/>
  <c r="I491" i="2"/>
  <c r="AA490" i="2"/>
  <c r="I490" i="2"/>
  <c r="AA489" i="2"/>
  <c r="I489" i="2"/>
  <c r="AA488" i="2"/>
  <c r="I488" i="2"/>
  <c r="AA487" i="2"/>
  <c r="I487" i="2"/>
  <c r="AA486" i="2"/>
  <c r="I486" i="2"/>
  <c r="AA485" i="2"/>
  <c r="I485" i="2"/>
  <c r="AA484" i="2"/>
  <c r="I484" i="2"/>
  <c r="AA483" i="2"/>
  <c r="I483" i="2"/>
  <c r="AA482" i="2"/>
  <c r="I482" i="2"/>
  <c r="AA481" i="2"/>
  <c r="I481" i="2"/>
  <c r="AA480" i="2"/>
  <c r="I480" i="2"/>
  <c r="AA479" i="2"/>
  <c r="I479" i="2"/>
  <c r="AA478" i="2"/>
  <c r="I478" i="2"/>
  <c r="AA477" i="2"/>
  <c r="I477" i="2"/>
  <c r="AA476" i="2"/>
  <c r="I476" i="2"/>
  <c r="AA475" i="2"/>
  <c r="I475" i="2"/>
  <c r="AA474" i="2"/>
  <c r="I474" i="2"/>
  <c r="AA473" i="2"/>
  <c r="I473" i="2"/>
  <c r="AD472" i="2"/>
  <c r="AA472" i="2"/>
  <c r="L472" i="2"/>
  <c r="I472" i="2"/>
  <c r="AD471" i="2"/>
  <c r="AA471" i="2"/>
  <c r="L471" i="2"/>
  <c r="I471" i="2"/>
  <c r="AD470" i="2"/>
  <c r="AA470" i="2"/>
  <c r="L470" i="2"/>
  <c r="I470" i="2"/>
  <c r="AD469" i="2"/>
  <c r="AA469" i="2"/>
  <c r="L469" i="2"/>
  <c r="I469" i="2"/>
  <c r="AD468" i="2"/>
  <c r="AA468" i="2"/>
  <c r="L468" i="2"/>
  <c r="I468" i="2"/>
  <c r="AD467" i="2"/>
  <c r="AA467" i="2"/>
  <c r="L467" i="2"/>
  <c r="I467" i="2"/>
  <c r="AD466" i="2"/>
  <c r="AA466" i="2"/>
  <c r="L466" i="2"/>
  <c r="I466" i="2"/>
  <c r="AD465" i="2"/>
  <c r="AA465" i="2"/>
  <c r="L465" i="2"/>
  <c r="I465" i="2"/>
  <c r="AD464" i="2"/>
  <c r="AA464" i="2"/>
  <c r="L464" i="2"/>
  <c r="I464" i="2"/>
  <c r="AD463" i="2"/>
  <c r="AA463" i="2"/>
  <c r="L463" i="2"/>
  <c r="I463" i="2"/>
  <c r="AD462" i="2"/>
  <c r="AA462" i="2"/>
  <c r="L462" i="2"/>
  <c r="I462" i="2"/>
  <c r="AD461" i="2"/>
  <c r="AA461" i="2"/>
  <c r="L461" i="2"/>
  <c r="I461" i="2"/>
  <c r="AD460" i="2"/>
  <c r="AA460" i="2"/>
  <c r="L460" i="2"/>
  <c r="I460" i="2"/>
  <c r="AD459" i="2"/>
  <c r="AA459" i="2"/>
  <c r="L459" i="2"/>
  <c r="I459" i="2"/>
  <c r="AD458" i="2"/>
  <c r="AA458" i="2"/>
  <c r="L458" i="2"/>
  <c r="I458" i="2"/>
  <c r="AD457" i="2"/>
  <c r="AA457" i="2"/>
  <c r="L457" i="2"/>
  <c r="I457" i="2"/>
  <c r="AD456" i="2"/>
  <c r="AA456" i="2"/>
  <c r="L456" i="2"/>
  <c r="I456" i="2"/>
  <c r="AD455" i="2"/>
  <c r="AA455" i="2"/>
  <c r="L455" i="2"/>
  <c r="I455" i="2"/>
  <c r="AD454" i="2"/>
  <c r="AA454" i="2"/>
  <c r="L454" i="2"/>
  <c r="I454" i="2"/>
  <c r="AD453" i="2"/>
  <c r="AA453" i="2"/>
  <c r="L453" i="2"/>
  <c r="I453" i="2"/>
  <c r="AD452" i="2"/>
  <c r="AA452" i="2"/>
  <c r="L452" i="2"/>
  <c r="I452" i="2"/>
  <c r="AD451" i="2"/>
  <c r="AA451" i="2"/>
  <c r="L451" i="2"/>
  <c r="I451" i="2"/>
  <c r="AD450" i="2"/>
  <c r="AA450" i="2"/>
  <c r="L450" i="2"/>
  <c r="I450" i="2"/>
  <c r="AD449" i="2"/>
  <c r="AA449" i="2"/>
  <c r="L449" i="2"/>
  <c r="I449" i="2"/>
  <c r="AD448" i="2"/>
  <c r="AA448" i="2"/>
  <c r="L448" i="2"/>
  <c r="I448" i="2"/>
  <c r="AD447" i="2"/>
  <c r="AA447" i="2"/>
  <c r="L447" i="2"/>
  <c r="I447" i="2"/>
  <c r="AD446" i="2"/>
  <c r="AA446" i="2"/>
  <c r="L446" i="2"/>
  <c r="I446" i="2"/>
  <c r="AD445" i="2"/>
  <c r="AA445" i="2"/>
  <c r="L445" i="2"/>
  <c r="I445" i="2"/>
  <c r="AD444" i="2"/>
  <c r="AA444" i="2"/>
  <c r="L444" i="2"/>
  <c r="I444" i="2"/>
  <c r="AD443" i="2"/>
  <c r="AA443" i="2"/>
  <c r="L443" i="2"/>
  <c r="I443" i="2"/>
  <c r="AD442" i="2"/>
  <c r="AA442" i="2"/>
  <c r="L442" i="2"/>
  <c r="I442" i="2"/>
  <c r="AD441" i="2"/>
  <c r="AA441" i="2"/>
  <c r="L441" i="2"/>
  <c r="I441" i="2"/>
  <c r="AD440" i="2"/>
  <c r="AA440" i="2"/>
  <c r="L440" i="2"/>
  <c r="I440" i="2"/>
  <c r="AD439" i="2"/>
  <c r="AA439" i="2"/>
  <c r="L439" i="2"/>
  <c r="I439" i="2"/>
  <c r="AD438" i="2"/>
  <c r="AA438" i="2"/>
  <c r="L438" i="2"/>
  <c r="I438" i="2"/>
  <c r="AD437" i="2"/>
  <c r="AA437" i="2"/>
  <c r="L437" i="2"/>
  <c r="I437" i="2"/>
  <c r="AD436" i="2"/>
  <c r="AA436" i="2"/>
  <c r="L436" i="2"/>
  <c r="I436" i="2"/>
  <c r="AD435" i="2"/>
  <c r="AA435" i="2"/>
  <c r="L435" i="2"/>
  <c r="I435" i="2"/>
  <c r="AD434" i="2"/>
  <c r="AA434" i="2"/>
  <c r="L434" i="2"/>
  <c r="I434" i="2"/>
  <c r="AD433" i="2"/>
  <c r="AA433" i="2"/>
  <c r="L433" i="2"/>
  <c r="I433" i="2"/>
  <c r="AD432" i="2"/>
  <c r="AA432" i="2"/>
  <c r="L432" i="2"/>
  <c r="I432" i="2"/>
  <c r="AD431" i="2"/>
  <c r="AA431" i="2"/>
  <c r="L431" i="2"/>
  <c r="I431" i="2"/>
  <c r="AD430" i="2"/>
  <c r="AA430" i="2"/>
  <c r="L430" i="2"/>
  <c r="I430" i="2"/>
  <c r="AD429" i="2"/>
  <c r="AA429" i="2"/>
  <c r="L429" i="2"/>
  <c r="I429" i="2"/>
  <c r="AD428" i="2"/>
  <c r="AA428" i="2"/>
  <c r="L428" i="2"/>
  <c r="I428" i="2"/>
  <c r="AD427" i="2"/>
  <c r="AA427" i="2"/>
  <c r="L427" i="2"/>
  <c r="I427" i="2"/>
  <c r="AD426" i="2"/>
  <c r="AA426" i="2"/>
  <c r="L426" i="2"/>
  <c r="I426" i="2"/>
  <c r="AD425" i="2"/>
  <c r="AA425" i="2"/>
  <c r="L425" i="2"/>
  <c r="I425" i="2"/>
  <c r="AD424" i="2"/>
  <c r="AA424" i="2"/>
  <c r="L424" i="2"/>
  <c r="I424" i="2"/>
  <c r="AD423" i="2"/>
  <c r="AA423" i="2"/>
  <c r="L423" i="2"/>
  <c r="I423" i="2"/>
  <c r="AD422" i="2"/>
  <c r="AA422" i="2"/>
  <c r="L422" i="2"/>
  <c r="I422" i="2"/>
  <c r="AD421" i="2"/>
  <c r="AA421" i="2"/>
  <c r="L421" i="2"/>
  <c r="I421" i="2"/>
  <c r="AD420" i="2"/>
  <c r="AA420" i="2"/>
  <c r="U420" i="2"/>
  <c r="L420" i="2"/>
  <c r="I420" i="2"/>
  <c r="AD419" i="2"/>
  <c r="AA419" i="2"/>
  <c r="L419" i="2"/>
  <c r="I419" i="2"/>
  <c r="AD418" i="2"/>
  <c r="AA418" i="2"/>
  <c r="L418" i="2"/>
  <c r="I418" i="2"/>
  <c r="AD417" i="2"/>
  <c r="AA417" i="2"/>
  <c r="L417" i="2"/>
  <c r="I417" i="2"/>
  <c r="AD416" i="2"/>
  <c r="AA416" i="2"/>
  <c r="L416" i="2"/>
  <c r="I416" i="2"/>
  <c r="AD415" i="2"/>
  <c r="AA415" i="2"/>
  <c r="L415" i="2"/>
  <c r="I415" i="2"/>
  <c r="AD414" i="2"/>
  <c r="AA414" i="2"/>
  <c r="L414" i="2"/>
  <c r="I414" i="2"/>
  <c r="AD413" i="2"/>
  <c r="AA413" i="2"/>
  <c r="L413" i="2"/>
  <c r="I413" i="2"/>
  <c r="AD412" i="2"/>
  <c r="AA412" i="2"/>
  <c r="L412" i="2"/>
  <c r="I412" i="2"/>
  <c r="AD411" i="2"/>
  <c r="AA411" i="2"/>
  <c r="L411" i="2"/>
  <c r="I411" i="2"/>
  <c r="AD410" i="2"/>
  <c r="AA410" i="2"/>
  <c r="L410" i="2"/>
  <c r="I410" i="2"/>
  <c r="AD409" i="2"/>
  <c r="AA409" i="2"/>
  <c r="L409" i="2"/>
  <c r="I409" i="2"/>
  <c r="AD408" i="2"/>
  <c r="AA408" i="2"/>
  <c r="L408" i="2"/>
  <c r="I408" i="2"/>
  <c r="AD407" i="2"/>
  <c r="AA407" i="2"/>
  <c r="L407" i="2"/>
  <c r="I407" i="2"/>
  <c r="AD406" i="2"/>
  <c r="AA406" i="2"/>
  <c r="L406" i="2"/>
  <c r="I406" i="2"/>
  <c r="AD405" i="2"/>
  <c r="AA405" i="2"/>
  <c r="L405" i="2"/>
  <c r="I405" i="2"/>
  <c r="AD404" i="2"/>
  <c r="AA404" i="2"/>
  <c r="L404" i="2"/>
  <c r="I404" i="2"/>
  <c r="AD403" i="2"/>
  <c r="AA403" i="2"/>
  <c r="L403" i="2"/>
  <c r="I403" i="2"/>
  <c r="AD402" i="2"/>
  <c r="AA402" i="2"/>
  <c r="L402" i="2"/>
  <c r="I402" i="2"/>
  <c r="AD401" i="2"/>
  <c r="AA401" i="2"/>
  <c r="L401" i="2"/>
  <c r="I401" i="2"/>
  <c r="AD400" i="2"/>
  <c r="AA400" i="2"/>
  <c r="L400" i="2"/>
  <c r="I400" i="2"/>
  <c r="AD399" i="2"/>
  <c r="AA399" i="2"/>
  <c r="L399" i="2"/>
  <c r="I399" i="2"/>
  <c r="AD398" i="2"/>
  <c r="AA398" i="2"/>
  <c r="L398" i="2"/>
  <c r="I398" i="2"/>
  <c r="AD397" i="2"/>
  <c r="AA397" i="2"/>
  <c r="L397" i="2"/>
  <c r="I397" i="2"/>
  <c r="AD396" i="2"/>
  <c r="AA396" i="2"/>
  <c r="L396" i="2"/>
  <c r="I396" i="2"/>
  <c r="AD395" i="2"/>
  <c r="AA395" i="2"/>
  <c r="L395" i="2"/>
  <c r="I395" i="2"/>
  <c r="AD394" i="2"/>
  <c r="AA394" i="2"/>
  <c r="L394" i="2"/>
  <c r="I394" i="2"/>
  <c r="AD393" i="2"/>
  <c r="AA393" i="2"/>
  <c r="L393" i="2"/>
  <c r="I393" i="2"/>
  <c r="AD392" i="2"/>
  <c r="AA392" i="2"/>
  <c r="L392" i="2"/>
  <c r="I392" i="2"/>
  <c r="AD391" i="2"/>
  <c r="AA391" i="2"/>
  <c r="L391" i="2"/>
  <c r="I391" i="2"/>
  <c r="AD390" i="2"/>
  <c r="AA390" i="2"/>
  <c r="L390" i="2"/>
  <c r="I390" i="2"/>
  <c r="AD389" i="2"/>
  <c r="AA389" i="2"/>
  <c r="X389" i="2"/>
  <c r="L389" i="2"/>
  <c r="I389" i="2"/>
  <c r="AD388" i="2"/>
  <c r="AA388" i="2"/>
  <c r="L388" i="2"/>
  <c r="I388" i="2"/>
  <c r="AD387" i="2"/>
  <c r="AA387" i="2"/>
  <c r="X387" i="2"/>
  <c r="L387" i="2"/>
  <c r="I387" i="2"/>
  <c r="AD386" i="2"/>
  <c r="AA386" i="2"/>
  <c r="L386" i="2"/>
  <c r="I386" i="2"/>
  <c r="AD385" i="2"/>
  <c r="AA385" i="2"/>
  <c r="L385" i="2"/>
  <c r="I385" i="2"/>
  <c r="AD384" i="2"/>
  <c r="AA384" i="2"/>
  <c r="L384" i="2"/>
  <c r="I384" i="2"/>
  <c r="AD383" i="2"/>
  <c r="AA383" i="2"/>
  <c r="L383" i="2"/>
  <c r="I383" i="2"/>
  <c r="AD382" i="2"/>
  <c r="AA382" i="2"/>
  <c r="L382" i="2"/>
  <c r="I382" i="2"/>
  <c r="AD381" i="2"/>
  <c r="AA381" i="2"/>
  <c r="L381" i="2"/>
  <c r="I381" i="2"/>
  <c r="AD380" i="2"/>
  <c r="AA380" i="2"/>
  <c r="L380" i="2"/>
  <c r="I380" i="2"/>
  <c r="AD379" i="2"/>
  <c r="AA379" i="2"/>
  <c r="L379" i="2"/>
  <c r="I379" i="2"/>
  <c r="AD378" i="2"/>
  <c r="AA378" i="2"/>
  <c r="L378" i="2"/>
  <c r="I378" i="2"/>
  <c r="AD377" i="2"/>
  <c r="AA377" i="2"/>
  <c r="L377" i="2"/>
  <c r="I377" i="2"/>
  <c r="AD376" i="2"/>
  <c r="AA376" i="2"/>
  <c r="L376" i="2"/>
  <c r="I376" i="2"/>
  <c r="AD375" i="2"/>
  <c r="AA375" i="2"/>
  <c r="L375" i="2"/>
  <c r="I375" i="2"/>
  <c r="AD374" i="2"/>
  <c r="AA374" i="2"/>
  <c r="L374" i="2"/>
  <c r="I374" i="2"/>
  <c r="AD373" i="2"/>
  <c r="AA373" i="2"/>
  <c r="L373" i="2"/>
  <c r="I373" i="2"/>
  <c r="AD372" i="2"/>
  <c r="AA372" i="2"/>
  <c r="L372" i="2"/>
  <c r="I372" i="2"/>
  <c r="AD371" i="2"/>
  <c r="AA371" i="2"/>
  <c r="L371" i="2"/>
  <c r="I371" i="2"/>
  <c r="AD370" i="2"/>
  <c r="AA370" i="2"/>
  <c r="L370" i="2"/>
  <c r="I370" i="2"/>
  <c r="AD369" i="2"/>
  <c r="AA369" i="2"/>
  <c r="L369" i="2"/>
  <c r="I369" i="2"/>
  <c r="AD368" i="2"/>
  <c r="AA368" i="2"/>
  <c r="L368" i="2"/>
  <c r="I368" i="2"/>
  <c r="AD367" i="2"/>
  <c r="AA367" i="2"/>
  <c r="L367" i="2"/>
  <c r="I367" i="2"/>
  <c r="AD366" i="2"/>
  <c r="AA366" i="2"/>
  <c r="L366" i="2"/>
  <c r="I366" i="2"/>
  <c r="AD365" i="2"/>
  <c r="AA365" i="2"/>
  <c r="L365" i="2"/>
  <c r="I365" i="2"/>
  <c r="AD364" i="2"/>
  <c r="AA364" i="2"/>
  <c r="L364" i="2"/>
  <c r="I364" i="2"/>
  <c r="AD363" i="2"/>
  <c r="AA363" i="2"/>
  <c r="L363" i="2"/>
  <c r="I363" i="2"/>
  <c r="AD362" i="2"/>
  <c r="AA362" i="2"/>
  <c r="L362" i="2"/>
  <c r="I362" i="2"/>
  <c r="AD361" i="2"/>
  <c r="AA361" i="2"/>
  <c r="L361" i="2"/>
  <c r="I361" i="2"/>
  <c r="AD360" i="2"/>
  <c r="AA360" i="2"/>
  <c r="L360" i="2"/>
  <c r="I360" i="2"/>
  <c r="AD359" i="2"/>
  <c r="AA359" i="2"/>
  <c r="L359" i="2"/>
  <c r="I359" i="2"/>
  <c r="AD358" i="2"/>
  <c r="AA358" i="2"/>
  <c r="L358" i="2"/>
  <c r="I358" i="2"/>
  <c r="AD357" i="2"/>
  <c r="AA357" i="2"/>
  <c r="L357" i="2"/>
  <c r="I357" i="2"/>
  <c r="AD356" i="2"/>
  <c r="AA356" i="2"/>
  <c r="L356" i="2"/>
  <c r="I356" i="2"/>
  <c r="AD355" i="2"/>
  <c r="AA355" i="2"/>
  <c r="L355" i="2"/>
  <c r="I355" i="2"/>
  <c r="AD354" i="2"/>
  <c r="AA354" i="2"/>
  <c r="L354" i="2"/>
  <c r="I354" i="2"/>
  <c r="AD353" i="2"/>
  <c r="AA353" i="2"/>
  <c r="L353" i="2"/>
  <c r="I353" i="2"/>
  <c r="AD352" i="2"/>
  <c r="AA352" i="2"/>
  <c r="L352" i="2"/>
  <c r="I352" i="2"/>
  <c r="AD351" i="2"/>
  <c r="AA351" i="2"/>
  <c r="L351" i="2"/>
  <c r="I351" i="2"/>
  <c r="AD350" i="2"/>
  <c r="AA350" i="2"/>
  <c r="L350" i="2"/>
  <c r="I350" i="2"/>
  <c r="AD349" i="2"/>
  <c r="AA349" i="2"/>
  <c r="L349" i="2"/>
  <c r="I349" i="2"/>
  <c r="AD348" i="2"/>
  <c r="AA348" i="2"/>
  <c r="L348" i="2"/>
  <c r="I348" i="2"/>
  <c r="AD347" i="2"/>
  <c r="AA347" i="2"/>
  <c r="L347" i="2"/>
  <c r="I347" i="2"/>
  <c r="AD346" i="2"/>
  <c r="AA346" i="2"/>
  <c r="L346" i="2"/>
  <c r="I346" i="2"/>
  <c r="AD345" i="2"/>
  <c r="AA345" i="2"/>
  <c r="L345" i="2"/>
  <c r="I345" i="2"/>
  <c r="AD344" i="2"/>
  <c r="AA344" i="2"/>
  <c r="L344" i="2"/>
  <c r="I344" i="2"/>
  <c r="AD343" i="2"/>
  <c r="AA343" i="2"/>
  <c r="L343" i="2"/>
  <c r="I343" i="2"/>
  <c r="AD342" i="2"/>
  <c r="AA342" i="2"/>
  <c r="L342" i="2"/>
  <c r="I342" i="2"/>
  <c r="AD341" i="2"/>
  <c r="AA341" i="2"/>
  <c r="L341" i="2"/>
  <c r="I341" i="2"/>
  <c r="AD340" i="2"/>
  <c r="AA340" i="2"/>
  <c r="L340" i="2"/>
  <c r="I340" i="2"/>
  <c r="AD339" i="2"/>
  <c r="AA339" i="2"/>
  <c r="L339" i="2"/>
  <c r="I339" i="2"/>
  <c r="AD338" i="2"/>
  <c r="AA338" i="2"/>
  <c r="L338" i="2"/>
  <c r="I338" i="2"/>
  <c r="AD337" i="2"/>
  <c r="AA337" i="2"/>
  <c r="L337" i="2"/>
  <c r="I337" i="2"/>
  <c r="AD336" i="2"/>
  <c r="AA336" i="2"/>
  <c r="L336" i="2"/>
  <c r="I336" i="2"/>
  <c r="AD335" i="2"/>
  <c r="AA335" i="2"/>
  <c r="L335" i="2"/>
  <c r="I335" i="2"/>
  <c r="AD334" i="2"/>
  <c r="AA334" i="2"/>
  <c r="L334" i="2"/>
  <c r="I334" i="2"/>
  <c r="AD333" i="2"/>
  <c r="AA333" i="2"/>
  <c r="L333" i="2"/>
  <c r="I333" i="2"/>
  <c r="AD332" i="2"/>
  <c r="AA332" i="2"/>
  <c r="L332" i="2"/>
  <c r="I332" i="2"/>
  <c r="AD331" i="2"/>
  <c r="AA331" i="2"/>
  <c r="L331" i="2"/>
  <c r="I331" i="2"/>
  <c r="AD330" i="2"/>
  <c r="AA330" i="2"/>
  <c r="L330" i="2"/>
  <c r="I330" i="2"/>
  <c r="AD329" i="2"/>
  <c r="AA329" i="2"/>
  <c r="L329" i="2"/>
  <c r="I329" i="2"/>
  <c r="AD328" i="2"/>
  <c r="AA328" i="2"/>
  <c r="L328" i="2"/>
  <c r="I328" i="2"/>
  <c r="AD327" i="2"/>
  <c r="AA327" i="2"/>
  <c r="L327" i="2"/>
  <c r="I327" i="2"/>
  <c r="AD326" i="2"/>
  <c r="AA326" i="2"/>
  <c r="L326" i="2"/>
  <c r="I326" i="2"/>
  <c r="AD325" i="2"/>
  <c r="AA325" i="2"/>
  <c r="X325" i="2"/>
  <c r="L325" i="2"/>
  <c r="I325" i="2"/>
  <c r="AD324" i="2"/>
  <c r="AA324" i="2"/>
  <c r="X324" i="2"/>
  <c r="L324" i="2"/>
  <c r="I324" i="2"/>
  <c r="AD323" i="2"/>
  <c r="AA323" i="2"/>
  <c r="L323" i="2"/>
  <c r="I323" i="2"/>
  <c r="AD322" i="2"/>
  <c r="AA322" i="2"/>
  <c r="L322" i="2"/>
  <c r="I322" i="2"/>
  <c r="AD321" i="2"/>
  <c r="AA321" i="2"/>
  <c r="O321" i="2"/>
  <c r="L321" i="2"/>
  <c r="I321" i="2"/>
  <c r="AD320" i="2"/>
  <c r="AA320" i="2"/>
  <c r="L320" i="2"/>
  <c r="I320" i="2"/>
  <c r="AD319" i="2"/>
  <c r="AA319" i="2"/>
  <c r="X319" i="2"/>
  <c r="L319" i="2"/>
  <c r="I319" i="2"/>
  <c r="AD318" i="2"/>
  <c r="AA318" i="2"/>
  <c r="X318" i="2"/>
  <c r="L318" i="2"/>
  <c r="I318" i="2"/>
  <c r="AD317" i="2"/>
  <c r="AA317" i="2"/>
  <c r="L317" i="2"/>
  <c r="I317" i="2"/>
  <c r="AD316" i="2"/>
  <c r="AA316" i="2"/>
  <c r="L316" i="2"/>
  <c r="I316" i="2"/>
  <c r="AD315" i="2"/>
  <c r="AA315" i="2"/>
  <c r="L315" i="2"/>
  <c r="I315" i="2"/>
  <c r="AD314" i="2"/>
  <c r="AA314" i="2"/>
  <c r="R314" i="2"/>
  <c r="L314" i="2"/>
  <c r="I314" i="2"/>
  <c r="AD313" i="2"/>
  <c r="AA313" i="2"/>
  <c r="L313" i="2"/>
  <c r="I313" i="2"/>
  <c r="AG312" i="2"/>
  <c r="AD312" i="2"/>
  <c r="AA312" i="2"/>
  <c r="O312" i="2"/>
  <c r="L312" i="2"/>
  <c r="I312" i="2"/>
  <c r="AD311" i="2"/>
  <c r="AA311" i="2"/>
  <c r="R311" i="2"/>
  <c r="O311" i="2"/>
  <c r="L311" i="2"/>
  <c r="I311" i="2"/>
  <c r="AG310" i="2"/>
  <c r="AD310" i="2"/>
  <c r="AA310" i="2"/>
  <c r="L310" i="2"/>
  <c r="I310" i="2"/>
  <c r="AD309" i="2"/>
  <c r="AA309" i="2"/>
  <c r="L309" i="2"/>
  <c r="I309" i="2"/>
  <c r="AD308" i="2"/>
  <c r="AA308" i="2"/>
  <c r="R308" i="2"/>
  <c r="L308" i="2"/>
  <c r="I308" i="2"/>
  <c r="AD307" i="2"/>
  <c r="AA307" i="2"/>
  <c r="L307" i="2"/>
  <c r="I307" i="2"/>
  <c r="AD306" i="2"/>
  <c r="AA306" i="2"/>
  <c r="L306" i="2"/>
  <c r="I306" i="2"/>
  <c r="AD305" i="2"/>
  <c r="AA305" i="2"/>
  <c r="R305" i="2"/>
  <c r="L305" i="2"/>
  <c r="I305" i="2"/>
  <c r="AD304" i="2"/>
  <c r="AA304" i="2"/>
  <c r="L304" i="2"/>
  <c r="I304" i="2"/>
  <c r="AG303" i="2"/>
  <c r="AD303" i="2"/>
  <c r="AA303" i="2"/>
  <c r="O303" i="2"/>
  <c r="L303" i="2"/>
  <c r="I303" i="2"/>
  <c r="AD302" i="2"/>
  <c r="AA302" i="2"/>
  <c r="R302" i="2"/>
  <c r="O302" i="2"/>
  <c r="L302" i="2"/>
  <c r="I302" i="2"/>
  <c r="AG301" i="2"/>
  <c r="AD301" i="2"/>
  <c r="AA301" i="2"/>
  <c r="L301" i="2"/>
  <c r="I301" i="2"/>
  <c r="AD300" i="2"/>
  <c r="AA300" i="2"/>
  <c r="L300" i="2"/>
  <c r="I300" i="2"/>
  <c r="AD299" i="2"/>
  <c r="AA299" i="2"/>
  <c r="R299" i="2"/>
  <c r="L299" i="2"/>
  <c r="I299" i="2"/>
  <c r="AD298" i="2"/>
  <c r="AA298" i="2"/>
  <c r="L298" i="2"/>
  <c r="I298" i="2"/>
  <c r="AD297" i="2"/>
  <c r="AA297" i="2"/>
  <c r="L297" i="2"/>
  <c r="I297" i="2"/>
  <c r="AD296" i="2"/>
  <c r="AA296" i="2"/>
  <c r="R296" i="2"/>
  <c r="L296" i="2"/>
  <c r="I296" i="2"/>
  <c r="AD295" i="2"/>
  <c r="AA295" i="2"/>
  <c r="L295" i="2"/>
  <c r="I295" i="2"/>
  <c r="AG294" i="2"/>
  <c r="AD294" i="2"/>
  <c r="AA294" i="2"/>
  <c r="O294" i="2"/>
  <c r="L294" i="2"/>
  <c r="I294" i="2"/>
  <c r="AD293" i="2"/>
  <c r="AA293" i="2"/>
  <c r="R293" i="2"/>
  <c r="O293" i="2"/>
  <c r="L293" i="2"/>
  <c r="I293" i="2"/>
  <c r="AJ292" i="2"/>
  <c r="AD292" i="2"/>
  <c r="AA292" i="2"/>
  <c r="L292" i="2"/>
  <c r="I292" i="2"/>
  <c r="AD291" i="2"/>
  <c r="AA291" i="2"/>
  <c r="L291" i="2"/>
  <c r="I291" i="2"/>
  <c r="AD290" i="2"/>
  <c r="AA290" i="2"/>
  <c r="L290" i="2"/>
  <c r="I290" i="2"/>
  <c r="AJ289" i="2"/>
  <c r="AD289" i="2"/>
  <c r="AA289" i="2"/>
  <c r="L289" i="2"/>
  <c r="I289" i="2"/>
  <c r="AD288" i="2"/>
  <c r="AA288" i="2"/>
  <c r="X288" i="2"/>
  <c r="L288" i="2"/>
  <c r="I288" i="2"/>
  <c r="AD287" i="2"/>
  <c r="AA287" i="2"/>
  <c r="X287" i="2"/>
  <c r="L287" i="2"/>
  <c r="I287" i="2"/>
  <c r="AD286" i="2"/>
  <c r="AA286" i="2"/>
  <c r="X286" i="2"/>
  <c r="L286" i="2"/>
  <c r="I286" i="2"/>
  <c r="AD285" i="2"/>
  <c r="AA285" i="2"/>
  <c r="X285" i="2"/>
  <c r="L285" i="2"/>
  <c r="I285" i="2"/>
  <c r="AD284" i="2"/>
  <c r="AA284" i="2"/>
  <c r="X284" i="2"/>
  <c r="L284" i="2"/>
  <c r="I284" i="2"/>
  <c r="AD283" i="2"/>
  <c r="AA283" i="2"/>
  <c r="X283" i="2"/>
  <c r="L283" i="2"/>
  <c r="I283" i="2"/>
  <c r="AD282" i="2"/>
  <c r="AA282" i="2"/>
  <c r="X282" i="2"/>
  <c r="L282" i="2"/>
  <c r="I282" i="2"/>
  <c r="AD281" i="2"/>
  <c r="AA281" i="2"/>
  <c r="X281" i="2"/>
  <c r="L281" i="2"/>
  <c r="I281" i="2"/>
  <c r="AD280" i="2"/>
  <c r="AA280" i="2"/>
  <c r="X280" i="2"/>
  <c r="L280" i="2"/>
  <c r="I280" i="2"/>
  <c r="AD279" i="2"/>
  <c r="AA279" i="2"/>
  <c r="X279" i="2"/>
  <c r="L279" i="2"/>
  <c r="I279" i="2"/>
  <c r="AD278" i="2"/>
  <c r="AA278" i="2"/>
  <c r="X278" i="2"/>
  <c r="L278" i="2"/>
  <c r="I278" i="2"/>
  <c r="AD277" i="2"/>
  <c r="AA277" i="2"/>
  <c r="X277" i="2"/>
  <c r="L277" i="2"/>
  <c r="I277" i="2"/>
  <c r="AD276" i="2"/>
  <c r="AA276" i="2"/>
  <c r="X276" i="2"/>
  <c r="L276" i="2"/>
  <c r="I276" i="2"/>
  <c r="AD275" i="2"/>
  <c r="AA275" i="2"/>
  <c r="X275" i="2"/>
  <c r="L275" i="2"/>
  <c r="I275" i="2"/>
  <c r="AD274" i="2"/>
  <c r="AA274" i="2"/>
  <c r="X274" i="2"/>
  <c r="L274" i="2"/>
  <c r="I274" i="2"/>
  <c r="AD273" i="2"/>
  <c r="AA273" i="2"/>
  <c r="X273" i="2"/>
  <c r="L273" i="2"/>
  <c r="I273" i="2"/>
  <c r="AD272" i="2"/>
  <c r="AA272" i="2"/>
  <c r="X272" i="2"/>
  <c r="L272" i="2"/>
  <c r="I272" i="2"/>
  <c r="AD271" i="2"/>
  <c r="AA271" i="2"/>
  <c r="X271" i="2"/>
  <c r="L271" i="2"/>
  <c r="I271" i="2"/>
  <c r="AD270" i="2"/>
  <c r="AA270" i="2"/>
  <c r="X270" i="2"/>
  <c r="L270" i="2"/>
  <c r="I270" i="2"/>
  <c r="AD269" i="2"/>
  <c r="AA269" i="2"/>
  <c r="X269" i="2"/>
  <c r="L269" i="2"/>
  <c r="I269" i="2"/>
  <c r="AD268" i="2"/>
  <c r="AA268" i="2"/>
  <c r="X268" i="2"/>
  <c r="L268" i="2"/>
  <c r="I268" i="2"/>
  <c r="AD267" i="2"/>
  <c r="AA267" i="2"/>
  <c r="X267" i="2"/>
  <c r="L267" i="2"/>
  <c r="I267" i="2"/>
  <c r="AD266" i="2"/>
  <c r="AA266" i="2"/>
  <c r="X266" i="2"/>
  <c r="L266" i="2"/>
  <c r="I266" i="2"/>
  <c r="AD265" i="2"/>
  <c r="AA265" i="2"/>
  <c r="X265" i="2"/>
  <c r="L265" i="2"/>
  <c r="I265" i="2"/>
  <c r="AD264" i="2"/>
  <c r="AA264" i="2"/>
  <c r="X264" i="2"/>
  <c r="L264" i="2"/>
  <c r="I264" i="2"/>
  <c r="AD263" i="2"/>
  <c r="AA263" i="2"/>
  <c r="X263" i="2"/>
  <c r="L263" i="2"/>
  <c r="I263" i="2"/>
  <c r="AD262" i="2"/>
  <c r="AA262" i="2"/>
  <c r="X262" i="2"/>
  <c r="L262" i="2"/>
  <c r="I262" i="2"/>
  <c r="AD261" i="2"/>
  <c r="AA261" i="2"/>
  <c r="X261" i="2"/>
  <c r="L261" i="2"/>
  <c r="I261" i="2"/>
  <c r="AD260" i="2"/>
  <c r="AA260" i="2"/>
  <c r="X260" i="2"/>
  <c r="L260" i="2"/>
  <c r="I260" i="2"/>
  <c r="AD259" i="2"/>
  <c r="AA259" i="2"/>
  <c r="X259" i="2"/>
  <c r="L259" i="2"/>
  <c r="I259" i="2"/>
  <c r="AD258" i="2"/>
  <c r="AA258" i="2"/>
  <c r="X258" i="2"/>
  <c r="L258" i="2"/>
  <c r="I258" i="2"/>
  <c r="AD257" i="2"/>
  <c r="AA257" i="2"/>
  <c r="X257" i="2"/>
  <c r="L257" i="2"/>
  <c r="I257" i="2"/>
  <c r="AD256" i="2"/>
  <c r="AA256" i="2"/>
  <c r="X256" i="2"/>
  <c r="L256" i="2"/>
  <c r="I256" i="2"/>
  <c r="AD255" i="2"/>
  <c r="AA255" i="2"/>
  <c r="X255" i="2"/>
  <c r="L255" i="2"/>
  <c r="I255" i="2"/>
  <c r="AD254" i="2"/>
  <c r="AA254" i="2"/>
  <c r="X254" i="2"/>
  <c r="L254" i="2"/>
  <c r="I254" i="2"/>
  <c r="AD253" i="2"/>
  <c r="AA253" i="2"/>
  <c r="X253" i="2"/>
  <c r="L253" i="2"/>
  <c r="I253" i="2"/>
  <c r="AD252" i="2"/>
  <c r="AA252" i="2"/>
  <c r="X252" i="2"/>
  <c r="L252" i="2"/>
  <c r="I252" i="2"/>
  <c r="AD251" i="2"/>
  <c r="AA251" i="2"/>
  <c r="X251" i="2"/>
  <c r="L251" i="2"/>
  <c r="I251" i="2"/>
  <c r="AD250" i="2"/>
  <c r="AA250" i="2"/>
  <c r="X250" i="2"/>
  <c r="L250" i="2"/>
  <c r="I250" i="2"/>
  <c r="AD249" i="2"/>
  <c r="AA249" i="2"/>
  <c r="X249" i="2"/>
  <c r="L249" i="2"/>
  <c r="I249" i="2"/>
  <c r="AD248" i="2"/>
  <c r="AA248" i="2"/>
  <c r="X248" i="2"/>
  <c r="L248" i="2"/>
  <c r="I248" i="2"/>
  <c r="AD247" i="2"/>
  <c r="AA247" i="2"/>
  <c r="X247" i="2"/>
  <c r="L247" i="2"/>
  <c r="I247" i="2"/>
  <c r="AD246" i="2"/>
  <c r="AA246" i="2"/>
  <c r="X246" i="2"/>
  <c r="L246" i="2"/>
  <c r="I246" i="2"/>
  <c r="AD245" i="2"/>
  <c r="AA245" i="2"/>
  <c r="X245" i="2"/>
  <c r="L245" i="2"/>
  <c r="I245" i="2"/>
  <c r="AD244" i="2"/>
  <c r="AA244" i="2"/>
  <c r="X244" i="2"/>
  <c r="L244" i="2"/>
  <c r="I244" i="2"/>
  <c r="AD243" i="2"/>
  <c r="AA243" i="2"/>
  <c r="X243" i="2"/>
  <c r="L243" i="2"/>
  <c r="I243" i="2"/>
  <c r="AD242" i="2"/>
  <c r="AA242" i="2"/>
  <c r="X242" i="2"/>
  <c r="L242" i="2"/>
  <c r="I242" i="2"/>
  <c r="AD241" i="2"/>
  <c r="AA241" i="2"/>
  <c r="X241" i="2"/>
  <c r="L241" i="2"/>
  <c r="I241" i="2"/>
  <c r="AD240" i="2"/>
  <c r="AA240" i="2"/>
  <c r="X240" i="2"/>
  <c r="L240" i="2"/>
  <c r="I240" i="2"/>
  <c r="AD239" i="2"/>
  <c r="AA239" i="2"/>
  <c r="X239" i="2"/>
  <c r="L239" i="2"/>
  <c r="I239" i="2"/>
  <c r="AD238" i="2"/>
  <c r="AA238" i="2"/>
  <c r="X238" i="2"/>
  <c r="L238" i="2"/>
  <c r="I238" i="2"/>
  <c r="AD237" i="2"/>
  <c r="AA237" i="2"/>
  <c r="X237" i="2"/>
  <c r="L237" i="2"/>
  <c r="I237" i="2"/>
  <c r="AD236" i="2"/>
  <c r="AA236" i="2"/>
  <c r="X236" i="2"/>
  <c r="L236" i="2"/>
  <c r="I236" i="2"/>
  <c r="AD235" i="2"/>
  <c r="AA235" i="2"/>
  <c r="X235" i="2"/>
  <c r="L235" i="2"/>
  <c r="I235" i="2"/>
  <c r="AD234" i="2"/>
  <c r="AA234" i="2"/>
  <c r="X234" i="2"/>
  <c r="L234" i="2"/>
  <c r="I234" i="2"/>
  <c r="AD233" i="2"/>
  <c r="AA233" i="2"/>
  <c r="X233" i="2"/>
  <c r="L233" i="2"/>
  <c r="I233" i="2"/>
  <c r="AD232" i="2"/>
  <c r="AA232" i="2"/>
  <c r="X232" i="2"/>
  <c r="L232" i="2"/>
  <c r="I232" i="2"/>
  <c r="AD231" i="2"/>
  <c r="AA231" i="2"/>
  <c r="X231" i="2"/>
  <c r="L231" i="2"/>
  <c r="I231" i="2"/>
  <c r="AD230" i="2"/>
  <c r="AA230" i="2"/>
  <c r="X230" i="2"/>
  <c r="L230" i="2"/>
  <c r="I230" i="2"/>
  <c r="AD229" i="2"/>
  <c r="AA229" i="2"/>
  <c r="X229" i="2"/>
  <c r="L229" i="2"/>
  <c r="I229" i="2"/>
  <c r="AD228" i="2"/>
  <c r="AA228" i="2"/>
  <c r="X228" i="2"/>
  <c r="L228" i="2"/>
  <c r="I228" i="2"/>
  <c r="AD227" i="2"/>
  <c r="AA227" i="2"/>
  <c r="X227" i="2"/>
  <c r="L227" i="2"/>
  <c r="I227" i="2"/>
  <c r="AD226" i="2"/>
  <c r="AA226" i="2"/>
  <c r="X226" i="2"/>
  <c r="L226" i="2"/>
  <c r="I226" i="2"/>
  <c r="AD225" i="2"/>
  <c r="AA225" i="2"/>
  <c r="X225" i="2"/>
  <c r="L225" i="2"/>
  <c r="I225" i="2"/>
  <c r="AD224" i="2"/>
  <c r="AA224" i="2"/>
  <c r="X224" i="2"/>
  <c r="L224" i="2"/>
  <c r="I224" i="2"/>
  <c r="AD223" i="2"/>
  <c r="AA223" i="2"/>
  <c r="X223" i="2"/>
  <c r="L223" i="2"/>
  <c r="I223" i="2"/>
  <c r="AD222" i="2"/>
  <c r="AA222" i="2"/>
  <c r="X222" i="2"/>
  <c r="L222" i="2"/>
  <c r="I222" i="2"/>
  <c r="AD221" i="2"/>
  <c r="AA221" i="2"/>
  <c r="X221" i="2"/>
  <c r="L221" i="2"/>
  <c r="I221" i="2"/>
  <c r="AD220" i="2"/>
  <c r="AA220" i="2"/>
  <c r="X220" i="2"/>
  <c r="L220" i="2"/>
  <c r="I220" i="2"/>
  <c r="AD219" i="2"/>
  <c r="AA219" i="2"/>
  <c r="X219" i="2"/>
  <c r="L219" i="2"/>
  <c r="I219" i="2"/>
  <c r="AD218" i="2"/>
  <c r="AA218" i="2"/>
  <c r="X218" i="2"/>
  <c r="L218" i="2"/>
  <c r="I218" i="2"/>
  <c r="AD217" i="2"/>
  <c r="AA217" i="2"/>
  <c r="X217" i="2"/>
  <c r="L217" i="2"/>
  <c r="I217" i="2"/>
  <c r="AD216" i="2"/>
  <c r="AA216" i="2"/>
  <c r="X216" i="2"/>
  <c r="L216" i="2"/>
  <c r="I216" i="2"/>
  <c r="AD215" i="2"/>
  <c r="AA215" i="2"/>
  <c r="X215" i="2"/>
  <c r="L215" i="2"/>
  <c r="I215" i="2"/>
  <c r="AD214" i="2"/>
  <c r="AA214" i="2"/>
  <c r="X214" i="2"/>
  <c r="L214" i="2"/>
  <c r="I214" i="2"/>
  <c r="AD213" i="2"/>
  <c r="AA213" i="2"/>
  <c r="X213" i="2"/>
  <c r="L213" i="2"/>
  <c r="I213" i="2"/>
  <c r="AD212" i="2"/>
  <c r="AA212" i="2"/>
  <c r="X212" i="2"/>
  <c r="L212" i="2"/>
  <c r="I212" i="2"/>
  <c r="AD211" i="2"/>
  <c r="AA211" i="2"/>
  <c r="X211" i="2"/>
  <c r="L211" i="2"/>
  <c r="I211" i="2"/>
  <c r="AD210" i="2"/>
  <c r="AA210" i="2"/>
  <c r="X210" i="2"/>
  <c r="L210" i="2"/>
  <c r="I210" i="2"/>
  <c r="AD209" i="2"/>
  <c r="AA209" i="2"/>
  <c r="X209" i="2"/>
  <c r="L209" i="2"/>
  <c r="I209" i="2"/>
  <c r="AD208" i="2"/>
  <c r="AA208" i="2"/>
  <c r="X208" i="2"/>
  <c r="L208" i="2"/>
  <c r="I208" i="2"/>
  <c r="AD207" i="2"/>
  <c r="AA207" i="2"/>
  <c r="X207" i="2"/>
  <c r="L207" i="2"/>
  <c r="I207" i="2"/>
  <c r="AD206" i="2"/>
  <c r="AA206" i="2"/>
  <c r="X206" i="2"/>
  <c r="L206" i="2"/>
  <c r="I206" i="2"/>
  <c r="AD205" i="2"/>
  <c r="AA205" i="2"/>
  <c r="X205" i="2"/>
  <c r="L205" i="2"/>
  <c r="I205" i="2"/>
  <c r="AD204" i="2"/>
  <c r="AA204" i="2"/>
  <c r="X204" i="2"/>
  <c r="L204" i="2"/>
  <c r="I204" i="2"/>
  <c r="AD203" i="2"/>
  <c r="AA203" i="2"/>
  <c r="X203" i="2"/>
  <c r="L203" i="2"/>
  <c r="I203" i="2"/>
  <c r="AD202" i="2"/>
  <c r="AA202" i="2"/>
  <c r="X202" i="2"/>
  <c r="L202" i="2"/>
  <c r="I202" i="2"/>
  <c r="AD201" i="2"/>
  <c r="AA201" i="2"/>
  <c r="X201" i="2"/>
  <c r="L201" i="2"/>
  <c r="I201" i="2"/>
  <c r="AD200" i="2"/>
  <c r="AA200" i="2"/>
  <c r="X200" i="2"/>
  <c r="L200" i="2"/>
  <c r="I200" i="2"/>
  <c r="AD199" i="2"/>
  <c r="AA199" i="2"/>
  <c r="X199" i="2"/>
  <c r="L199" i="2"/>
  <c r="I199" i="2"/>
  <c r="AD198" i="2"/>
  <c r="AA198" i="2"/>
  <c r="X198" i="2"/>
  <c r="L198" i="2"/>
  <c r="I198" i="2"/>
  <c r="AD197" i="2"/>
  <c r="AA197" i="2"/>
  <c r="X197" i="2"/>
  <c r="L197" i="2"/>
  <c r="I197" i="2"/>
  <c r="AD196" i="2"/>
  <c r="AA196" i="2"/>
  <c r="X196" i="2"/>
  <c r="O196" i="2"/>
  <c r="L196" i="2"/>
  <c r="I196" i="2"/>
  <c r="AD195" i="2"/>
  <c r="AA195" i="2"/>
  <c r="X195" i="2"/>
  <c r="L195" i="2"/>
  <c r="I195" i="2"/>
  <c r="AD194" i="2"/>
  <c r="AA194" i="2"/>
  <c r="X194" i="2"/>
  <c r="L194" i="2"/>
  <c r="I194" i="2"/>
  <c r="AD193" i="2"/>
  <c r="AA193" i="2"/>
  <c r="X193" i="2"/>
  <c r="O193" i="2"/>
  <c r="L193" i="2"/>
  <c r="I193" i="2"/>
  <c r="AD192" i="2"/>
  <c r="AA192" i="2"/>
  <c r="X192" i="2"/>
  <c r="L192" i="2"/>
  <c r="I192" i="2"/>
  <c r="AD191" i="2"/>
  <c r="AA191" i="2"/>
  <c r="X191" i="2"/>
  <c r="O191" i="2"/>
  <c r="L191" i="2"/>
  <c r="I191" i="2"/>
  <c r="AD190" i="2"/>
  <c r="AA190" i="2"/>
  <c r="X190" i="2"/>
  <c r="O190" i="2"/>
  <c r="L190" i="2"/>
  <c r="I190" i="2"/>
  <c r="AD189" i="2"/>
  <c r="AA189" i="2"/>
  <c r="X189" i="2"/>
  <c r="L189" i="2"/>
  <c r="I189" i="2"/>
  <c r="AD188" i="2"/>
  <c r="AA188" i="2"/>
  <c r="X188" i="2"/>
  <c r="O188" i="2"/>
  <c r="L188" i="2"/>
  <c r="I188" i="2"/>
  <c r="AD187" i="2"/>
  <c r="AA187" i="2"/>
  <c r="X187" i="2"/>
  <c r="O187" i="2"/>
  <c r="L187" i="2"/>
  <c r="I187" i="2"/>
  <c r="AD186" i="2"/>
  <c r="AA186" i="2"/>
  <c r="X186" i="2"/>
  <c r="L186" i="2"/>
  <c r="I186" i="2"/>
  <c r="AD185" i="2"/>
  <c r="AA185" i="2"/>
  <c r="X185" i="2"/>
  <c r="O185" i="2"/>
  <c r="L185" i="2"/>
  <c r="I185" i="2"/>
  <c r="AD184" i="2"/>
  <c r="AA184" i="2"/>
  <c r="X184" i="2"/>
  <c r="O184" i="2"/>
  <c r="L184" i="2"/>
  <c r="I184" i="2"/>
  <c r="AD183" i="2"/>
  <c r="AA183" i="2"/>
  <c r="X183" i="2"/>
  <c r="L183" i="2"/>
  <c r="I183" i="2"/>
  <c r="AD182" i="2"/>
  <c r="AA182" i="2"/>
  <c r="X182" i="2"/>
  <c r="O182" i="2"/>
  <c r="L182" i="2"/>
  <c r="I182" i="2"/>
  <c r="AD181" i="2"/>
  <c r="AA181" i="2"/>
  <c r="X181" i="2"/>
  <c r="O181" i="2"/>
  <c r="L181" i="2"/>
  <c r="I181" i="2"/>
  <c r="AD180" i="2"/>
  <c r="AA180" i="2"/>
  <c r="X180" i="2"/>
  <c r="L180" i="2"/>
  <c r="I180" i="2"/>
  <c r="AD179" i="2"/>
  <c r="AA179" i="2"/>
  <c r="X179" i="2"/>
  <c r="O179" i="2"/>
  <c r="L179" i="2"/>
  <c r="I179" i="2"/>
  <c r="AD178" i="2"/>
  <c r="AA178" i="2"/>
  <c r="X178" i="2"/>
  <c r="O178" i="2"/>
  <c r="L178" i="2"/>
  <c r="I178" i="2"/>
  <c r="AD177" i="2"/>
  <c r="AA177" i="2"/>
  <c r="X177" i="2"/>
  <c r="L177" i="2"/>
  <c r="I177" i="2"/>
  <c r="AD176" i="2"/>
  <c r="AA176" i="2"/>
  <c r="X176" i="2"/>
  <c r="O176" i="2"/>
  <c r="L176" i="2"/>
  <c r="I176" i="2"/>
  <c r="AD175" i="2"/>
  <c r="AA175" i="2"/>
  <c r="X175" i="2"/>
  <c r="O175" i="2"/>
  <c r="L175" i="2"/>
  <c r="I175" i="2"/>
  <c r="AD174" i="2"/>
  <c r="AA174" i="2"/>
  <c r="X174" i="2"/>
  <c r="L174" i="2"/>
  <c r="I174" i="2"/>
  <c r="AD173" i="2"/>
  <c r="AA173" i="2"/>
  <c r="X173" i="2"/>
  <c r="O173" i="2"/>
  <c r="L173" i="2"/>
  <c r="I173" i="2"/>
  <c r="AD172" i="2"/>
  <c r="AA172" i="2"/>
  <c r="X172" i="2"/>
  <c r="O172" i="2"/>
  <c r="L172" i="2"/>
  <c r="I172" i="2"/>
  <c r="AD171" i="2"/>
  <c r="AA171" i="2"/>
  <c r="X171" i="2"/>
  <c r="L171" i="2"/>
  <c r="I171" i="2"/>
  <c r="AD170" i="2"/>
  <c r="AA170" i="2"/>
  <c r="X170" i="2"/>
  <c r="O170" i="2"/>
  <c r="L170" i="2"/>
  <c r="I170" i="2"/>
  <c r="AD169" i="2"/>
  <c r="AA169" i="2"/>
  <c r="X169" i="2"/>
  <c r="O169" i="2"/>
  <c r="L169" i="2"/>
  <c r="I169" i="2"/>
  <c r="AD168" i="2"/>
  <c r="AA168" i="2"/>
  <c r="X168" i="2"/>
  <c r="L168" i="2"/>
  <c r="I168" i="2"/>
  <c r="AD167" i="2"/>
  <c r="AA167" i="2"/>
  <c r="X167" i="2"/>
  <c r="O167" i="2"/>
  <c r="L167" i="2"/>
  <c r="I167" i="2"/>
  <c r="AD166" i="2"/>
  <c r="AA166" i="2"/>
  <c r="X166" i="2"/>
  <c r="O166" i="2"/>
  <c r="L166" i="2"/>
  <c r="I166" i="2"/>
  <c r="AD165" i="2"/>
  <c r="AA165" i="2"/>
  <c r="X165" i="2"/>
  <c r="L165" i="2"/>
  <c r="I165" i="2"/>
  <c r="AD164" i="2"/>
  <c r="AA164" i="2"/>
  <c r="X164" i="2"/>
  <c r="O164" i="2"/>
  <c r="L164" i="2"/>
  <c r="I164" i="2"/>
  <c r="AD163" i="2"/>
  <c r="AA163" i="2"/>
  <c r="X163" i="2"/>
  <c r="O163" i="2"/>
  <c r="L163" i="2"/>
  <c r="I163" i="2"/>
  <c r="AD162" i="2"/>
  <c r="AA162" i="2"/>
  <c r="X162" i="2"/>
  <c r="L162" i="2"/>
  <c r="I162" i="2"/>
  <c r="AD161" i="2"/>
  <c r="AA161" i="2"/>
  <c r="X161" i="2"/>
  <c r="O161" i="2"/>
  <c r="L161" i="2"/>
  <c r="I161" i="2"/>
  <c r="AD160" i="2"/>
  <c r="AA160" i="2"/>
  <c r="X160" i="2"/>
  <c r="O160" i="2"/>
  <c r="L160" i="2"/>
  <c r="I160" i="2"/>
  <c r="AD159" i="2"/>
  <c r="AA159" i="2"/>
  <c r="X159" i="2"/>
  <c r="L159" i="2"/>
  <c r="I159" i="2"/>
  <c r="AD158" i="2"/>
  <c r="AA158" i="2"/>
  <c r="X158" i="2"/>
  <c r="O158" i="2"/>
  <c r="L158" i="2"/>
  <c r="I158" i="2"/>
  <c r="AD157" i="2"/>
  <c r="AA157" i="2"/>
  <c r="X157" i="2"/>
  <c r="O157" i="2"/>
  <c r="L157" i="2"/>
  <c r="I157" i="2"/>
  <c r="AD156" i="2"/>
  <c r="AA156" i="2"/>
  <c r="X156" i="2"/>
  <c r="L156" i="2"/>
  <c r="I156" i="2"/>
  <c r="AD155" i="2"/>
  <c r="AA155" i="2"/>
  <c r="X155" i="2"/>
  <c r="O155" i="2"/>
  <c r="L155" i="2"/>
  <c r="I155" i="2"/>
  <c r="AD154" i="2"/>
  <c r="AA154" i="2"/>
  <c r="X154" i="2"/>
  <c r="O154" i="2"/>
  <c r="L154" i="2"/>
  <c r="I154" i="2"/>
  <c r="AD153" i="2"/>
  <c r="AA153" i="2"/>
  <c r="X153" i="2"/>
  <c r="L153" i="2"/>
  <c r="I153" i="2"/>
  <c r="AD152" i="2"/>
  <c r="AA152" i="2"/>
  <c r="X152" i="2"/>
  <c r="O152" i="2"/>
  <c r="L152" i="2"/>
  <c r="I152" i="2"/>
  <c r="AD151" i="2"/>
  <c r="AA151" i="2"/>
  <c r="X151" i="2"/>
  <c r="O151" i="2"/>
  <c r="L151" i="2"/>
  <c r="I151" i="2"/>
  <c r="AD150" i="2"/>
  <c r="AA150" i="2"/>
  <c r="X150" i="2"/>
  <c r="L150" i="2"/>
  <c r="I150" i="2"/>
  <c r="AD149" i="2"/>
  <c r="AA149" i="2"/>
  <c r="X149" i="2"/>
  <c r="O149" i="2"/>
  <c r="L149" i="2"/>
  <c r="I149" i="2"/>
  <c r="AD148" i="2"/>
  <c r="AA148" i="2"/>
  <c r="X148" i="2"/>
  <c r="O148" i="2"/>
  <c r="L148" i="2"/>
  <c r="I148" i="2"/>
  <c r="AD147" i="2"/>
  <c r="AA147" i="2"/>
  <c r="X147" i="2"/>
  <c r="L147" i="2"/>
  <c r="I147" i="2"/>
  <c r="AD146" i="2"/>
  <c r="AA146" i="2"/>
  <c r="X146" i="2"/>
  <c r="O146" i="2"/>
  <c r="L146" i="2"/>
  <c r="I146" i="2"/>
  <c r="AD145" i="2"/>
  <c r="AA145" i="2"/>
  <c r="X145" i="2"/>
  <c r="O145" i="2"/>
  <c r="L145" i="2"/>
  <c r="I145" i="2"/>
  <c r="AJ144" i="2"/>
  <c r="AD144" i="2"/>
  <c r="AA144" i="2"/>
  <c r="X144" i="2"/>
  <c r="U144" i="2"/>
  <c r="R144" i="2"/>
  <c r="L144" i="2"/>
  <c r="I144" i="2"/>
  <c r="AJ143" i="2"/>
  <c r="AD143" i="2"/>
  <c r="AA143" i="2"/>
  <c r="X143" i="2"/>
  <c r="R143" i="2"/>
  <c r="L143" i="2"/>
  <c r="I143" i="2"/>
  <c r="AJ142" i="2"/>
  <c r="AG142" i="2"/>
  <c r="AD142" i="2"/>
  <c r="AA142" i="2"/>
  <c r="X142" i="2"/>
  <c r="R142" i="2"/>
  <c r="O142" i="2"/>
  <c r="L142" i="2"/>
  <c r="I142" i="2"/>
  <c r="AJ141" i="2"/>
  <c r="AD141" i="2"/>
  <c r="AA141" i="2"/>
  <c r="X141" i="2"/>
  <c r="U141" i="2"/>
  <c r="R141" i="2"/>
  <c r="L141" i="2"/>
  <c r="I141" i="2"/>
  <c r="AJ140" i="2"/>
  <c r="AD140" i="2"/>
  <c r="AA140" i="2"/>
  <c r="X140" i="2"/>
  <c r="R140" i="2"/>
  <c r="L140" i="2"/>
  <c r="I140" i="2"/>
  <c r="AJ139" i="2"/>
  <c r="AG139" i="2"/>
  <c r="AD139" i="2"/>
  <c r="AA139" i="2"/>
  <c r="X139" i="2"/>
  <c r="R139" i="2"/>
  <c r="O139" i="2"/>
  <c r="L139" i="2"/>
  <c r="I139" i="2"/>
  <c r="AJ138" i="2"/>
  <c r="AD138" i="2"/>
  <c r="AA138" i="2"/>
  <c r="X138" i="2"/>
  <c r="U138" i="2"/>
  <c r="R138" i="2"/>
  <c r="L138" i="2"/>
  <c r="I138" i="2"/>
  <c r="AJ137" i="2"/>
  <c r="AD137" i="2"/>
  <c r="AA137" i="2"/>
  <c r="X137" i="2"/>
  <c r="R137" i="2"/>
  <c r="L137" i="2"/>
  <c r="I137" i="2"/>
  <c r="AJ136" i="2"/>
  <c r="AG136" i="2"/>
  <c r="AD136" i="2"/>
  <c r="AA136" i="2"/>
  <c r="X136" i="2"/>
  <c r="R136" i="2"/>
  <c r="O136" i="2"/>
  <c r="L136" i="2"/>
  <c r="I136" i="2"/>
  <c r="AJ135" i="2"/>
  <c r="AD135" i="2"/>
  <c r="AA135" i="2"/>
  <c r="X135" i="2"/>
  <c r="U135" i="2"/>
  <c r="R135" i="2"/>
  <c r="L135" i="2"/>
  <c r="I135" i="2"/>
  <c r="AJ134" i="2"/>
  <c r="AD134" i="2"/>
  <c r="AA134" i="2"/>
  <c r="X134" i="2"/>
  <c r="R134" i="2"/>
  <c r="L134" i="2"/>
  <c r="I134" i="2"/>
  <c r="AJ133" i="2"/>
  <c r="AG133" i="2"/>
  <c r="AD133" i="2"/>
  <c r="AA133" i="2"/>
  <c r="X133" i="2"/>
  <c r="R133" i="2"/>
  <c r="O133" i="2"/>
  <c r="L133" i="2"/>
  <c r="I133" i="2"/>
  <c r="AJ132" i="2"/>
  <c r="AD132" i="2"/>
  <c r="AA132" i="2"/>
  <c r="X132" i="2"/>
  <c r="U132" i="2"/>
  <c r="R132" i="2"/>
  <c r="L132" i="2"/>
  <c r="I132" i="2"/>
  <c r="AJ131" i="2"/>
  <c r="AD131" i="2"/>
  <c r="AA131" i="2"/>
  <c r="X131" i="2"/>
  <c r="R131" i="2"/>
  <c r="L131" i="2"/>
  <c r="I131" i="2"/>
  <c r="AJ130" i="2"/>
  <c r="AG130" i="2"/>
  <c r="AD130" i="2"/>
  <c r="AA130" i="2"/>
  <c r="X130" i="2"/>
  <c r="R130" i="2"/>
  <c r="O130" i="2"/>
  <c r="L130" i="2"/>
  <c r="I130" i="2"/>
  <c r="AJ129" i="2"/>
  <c r="AD129" i="2"/>
  <c r="AA129" i="2"/>
  <c r="X129" i="2"/>
  <c r="U129" i="2"/>
  <c r="R129" i="2"/>
  <c r="L129" i="2"/>
  <c r="I129" i="2"/>
  <c r="AJ128" i="2"/>
  <c r="AD128" i="2"/>
  <c r="AA128" i="2"/>
  <c r="X128" i="2"/>
  <c r="R128" i="2"/>
  <c r="L128" i="2"/>
  <c r="I128" i="2"/>
  <c r="AJ127" i="2"/>
  <c r="AG127" i="2"/>
  <c r="AD127" i="2"/>
  <c r="AA127" i="2"/>
  <c r="X127" i="2"/>
  <c r="R127" i="2"/>
  <c r="O127" i="2"/>
  <c r="L127" i="2"/>
  <c r="I127" i="2"/>
  <c r="AJ126" i="2"/>
  <c r="AD126" i="2"/>
  <c r="AA126" i="2"/>
  <c r="X126" i="2"/>
  <c r="U126" i="2"/>
  <c r="R126" i="2"/>
  <c r="L126" i="2"/>
  <c r="I126" i="2"/>
  <c r="AJ125" i="2"/>
  <c r="AD125" i="2"/>
  <c r="AA125" i="2"/>
  <c r="X125" i="2"/>
  <c r="R125" i="2"/>
  <c r="L125" i="2"/>
  <c r="I125" i="2"/>
  <c r="AJ124" i="2"/>
  <c r="AG124" i="2"/>
  <c r="AD124" i="2"/>
  <c r="AA124" i="2"/>
  <c r="X124" i="2"/>
  <c r="R124" i="2"/>
  <c r="O124" i="2"/>
  <c r="L124" i="2"/>
  <c r="I124" i="2"/>
  <c r="AJ123" i="2"/>
  <c r="AD123" i="2"/>
  <c r="AA123" i="2"/>
  <c r="X123" i="2"/>
  <c r="U123" i="2"/>
  <c r="R123" i="2"/>
  <c r="L123" i="2"/>
  <c r="I123" i="2"/>
  <c r="AJ122" i="2"/>
  <c r="AD122" i="2"/>
  <c r="AA122" i="2"/>
  <c r="X122" i="2"/>
  <c r="R122" i="2"/>
  <c r="L122" i="2"/>
  <c r="I122" i="2"/>
  <c r="AJ121" i="2"/>
  <c r="AG121" i="2"/>
  <c r="AD121" i="2"/>
  <c r="AA121" i="2"/>
  <c r="X121" i="2"/>
  <c r="R121" i="2"/>
  <c r="O121" i="2"/>
  <c r="L121" i="2"/>
  <c r="I121" i="2"/>
  <c r="AJ120" i="2"/>
  <c r="AD120" i="2"/>
  <c r="AA120" i="2"/>
  <c r="X120" i="2"/>
  <c r="U120" i="2"/>
  <c r="R120" i="2"/>
  <c r="L120" i="2"/>
  <c r="I120" i="2"/>
  <c r="AJ119" i="2"/>
  <c r="AD119" i="2"/>
  <c r="AA119" i="2"/>
  <c r="X119" i="2"/>
  <c r="R119" i="2"/>
  <c r="L119" i="2"/>
  <c r="I119" i="2"/>
  <c r="AJ118" i="2"/>
  <c r="AG118" i="2"/>
  <c r="AD118" i="2"/>
  <c r="AA118" i="2"/>
  <c r="X118" i="2"/>
  <c r="R118" i="2"/>
  <c r="O118" i="2"/>
  <c r="L118" i="2"/>
  <c r="I118" i="2"/>
  <c r="AJ117" i="2"/>
  <c r="AD117" i="2"/>
  <c r="AA117" i="2"/>
  <c r="X117" i="2"/>
  <c r="U117" i="2"/>
  <c r="R117" i="2"/>
  <c r="L117" i="2"/>
  <c r="I117" i="2"/>
  <c r="AJ116" i="2"/>
  <c r="AD116" i="2"/>
  <c r="AA116" i="2"/>
  <c r="X116" i="2"/>
  <c r="R116" i="2"/>
  <c r="L116" i="2"/>
  <c r="I116" i="2"/>
  <c r="AJ115" i="2"/>
  <c r="AG115" i="2"/>
  <c r="AD115" i="2"/>
  <c r="AA115" i="2"/>
  <c r="X115" i="2"/>
  <c r="R115" i="2"/>
  <c r="O115" i="2"/>
  <c r="L115" i="2"/>
  <c r="I115" i="2"/>
  <c r="AJ114" i="2"/>
  <c r="AD114" i="2"/>
  <c r="AA114" i="2"/>
  <c r="X114" i="2"/>
  <c r="U114" i="2"/>
  <c r="R114" i="2"/>
  <c r="L114" i="2"/>
  <c r="I114" i="2"/>
  <c r="AJ113" i="2"/>
  <c r="AD113" i="2"/>
  <c r="AA113" i="2"/>
  <c r="X113" i="2"/>
  <c r="R113" i="2"/>
  <c r="L113" i="2"/>
  <c r="I113" i="2"/>
  <c r="AJ112" i="2"/>
  <c r="AG112" i="2"/>
  <c r="AD112" i="2"/>
  <c r="AA112" i="2"/>
  <c r="X112" i="2"/>
  <c r="R112" i="2"/>
  <c r="O112" i="2"/>
  <c r="L112" i="2"/>
  <c r="I112" i="2"/>
  <c r="AJ111" i="2"/>
  <c r="AD111" i="2"/>
  <c r="AA111" i="2"/>
  <c r="X111" i="2"/>
  <c r="U111" i="2"/>
  <c r="R111" i="2"/>
  <c r="L111" i="2"/>
  <c r="I111" i="2"/>
  <c r="AJ110" i="2"/>
  <c r="AD110" i="2"/>
  <c r="AA110" i="2"/>
  <c r="X110" i="2"/>
  <c r="R110" i="2"/>
  <c r="L110" i="2"/>
  <c r="I110" i="2"/>
  <c r="AJ109" i="2"/>
  <c r="AG109" i="2"/>
  <c r="AD109" i="2"/>
  <c r="AA109" i="2"/>
  <c r="X109" i="2"/>
  <c r="R109" i="2"/>
  <c r="O109" i="2"/>
  <c r="L109" i="2"/>
  <c r="I109" i="2"/>
  <c r="AJ108" i="2"/>
  <c r="AD108" i="2"/>
  <c r="AA108" i="2"/>
  <c r="X108" i="2"/>
  <c r="U108" i="2"/>
  <c r="R108" i="2"/>
  <c r="L108" i="2"/>
  <c r="I108" i="2"/>
  <c r="AJ107" i="2"/>
  <c r="AD107" i="2"/>
  <c r="AA107" i="2"/>
  <c r="X107" i="2"/>
  <c r="R107" i="2"/>
  <c r="L107" i="2"/>
  <c r="I107" i="2"/>
  <c r="AJ106" i="2"/>
  <c r="AG106" i="2"/>
  <c r="AD106" i="2"/>
  <c r="AA106" i="2"/>
  <c r="X106" i="2"/>
  <c r="R106" i="2"/>
  <c r="O106" i="2"/>
  <c r="L106" i="2"/>
  <c r="I106" i="2"/>
  <c r="AJ105" i="2"/>
  <c r="AD105" i="2"/>
  <c r="AA105" i="2"/>
  <c r="X105" i="2"/>
  <c r="U105" i="2"/>
  <c r="R105" i="2"/>
  <c r="L105" i="2"/>
  <c r="I105" i="2"/>
  <c r="AJ104" i="2"/>
  <c r="AD104" i="2"/>
  <c r="AA104" i="2"/>
  <c r="X104" i="2"/>
  <c r="R104" i="2"/>
  <c r="L104" i="2"/>
  <c r="I104" i="2"/>
  <c r="AJ103" i="2"/>
  <c r="AG103" i="2"/>
  <c r="AD103" i="2"/>
  <c r="AA103" i="2"/>
  <c r="X103" i="2"/>
  <c r="R103" i="2"/>
  <c r="O103" i="2"/>
  <c r="L103" i="2"/>
  <c r="I103" i="2"/>
  <c r="AJ102" i="2"/>
  <c r="AD102" i="2"/>
  <c r="AA102" i="2"/>
  <c r="X102" i="2"/>
  <c r="U102" i="2"/>
  <c r="R102" i="2"/>
  <c r="L102" i="2"/>
  <c r="I102" i="2"/>
  <c r="AJ101" i="2"/>
  <c r="AD101" i="2"/>
  <c r="AA101" i="2"/>
  <c r="X101" i="2"/>
  <c r="R101" i="2"/>
  <c r="L101" i="2"/>
  <c r="I101" i="2"/>
  <c r="AJ100" i="2"/>
  <c r="AD100" i="2"/>
  <c r="AA100" i="2"/>
  <c r="X100" i="2"/>
  <c r="R100" i="2"/>
  <c r="L100" i="2"/>
  <c r="I100" i="2"/>
  <c r="AJ99" i="2"/>
  <c r="AD99" i="2"/>
  <c r="AA99" i="2"/>
  <c r="X99" i="2"/>
  <c r="R99" i="2"/>
  <c r="L99" i="2"/>
  <c r="I99" i="2"/>
  <c r="AJ98" i="2"/>
  <c r="AD98" i="2"/>
  <c r="AA98" i="2"/>
  <c r="X98" i="2"/>
  <c r="R98" i="2"/>
  <c r="L98" i="2"/>
  <c r="I98" i="2"/>
  <c r="AJ97" i="2"/>
  <c r="AD97" i="2"/>
  <c r="AA97" i="2"/>
  <c r="X97" i="2"/>
  <c r="R97" i="2"/>
  <c r="L97" i="2"/>
  <c r="I97" i="2"/>
  <c r="AJ96" i="2"/>
  <c r="AD96" i="2"/>
  <c r="AA96" i="2"/>
  <c r="X96" i="2"/>
  <c r="R96" i="2"/>
  <c r="L96" i="2"/>
  <c r="I96" i="2"/>
  <c r="AJ95" i="2"/>
  <c r="AD95" i="2"/>
  <c r="AA95" i="2"/>
  <c r="X95" i="2"/>
  <c r="R95" i="2"/>
  <c r="L95" i="2"/>
  <c r="I95" i="2"/>
  <c r="AJ94" i="2"/>
  <c r="AD94" i="2"/>
  <c r="AA94" i="2"/>
  <c r="X94" i="2"/>
  <c r="R94" i="2"/>
  <c r="L94" i="2"/>
  <c r="I94" i="2"/>
  <c r="AJ93" i="2"/>
  <c r="AD93" i="2"/>
  <c r="AA93" i="2"/>
  <c r="X93" i="2"/>
  <c r="R93" i="2"/>
  <c r="L93" i="2"/>
  <c r="I93" i="2"/>
  <c r="AJ92" i="2"/>
  <c r="AD92" i="2"/>
  <c r="AA92" i="2"/>
  <c r="X92" i="2"/>
  <c r="R92" i="2"/>
  <c r="L92" i="2"/>
  <c r="I92" i="2"/>
  <c r="AJ91" i="2"/>
  <c r="AD91" i="2"/>
  <c r="AA91" i="2"/>
  <c r="X91" i="2"/>
  <c r="R91" i="2"/>
  <c r="L91" i="2"/>
  <c r="I91" i="2"/>
  <c r="AJ90" i="2"/>
  <c r="AD90" i="2"/>
  <c r="AA90" i="2"/>
  <c r="X90" i="2"/>
  <c r="R90" i="2"/>
  <c r="L90" i="2"/>
  <c r="I90" i="2"/>
  <c r="AJ89" i="2"/>
  <c r="AD89" i="2"/>
  <c r="AA89" i="2"/>
  <c r="X89" i="2"/>
  <c r="R89" i="2"/>
  <c r="L89" i="2"/>
  <c r="I89" i="2"/>
  <c r="AJ88" i="2"/>
  <c r="AD88" i="2"/>
  <c r="AA88" i="2"/>
  <c r="X88" i="2"/>
  <c r="R88" i="2"/>
  <c r="L88" i="2"/>
  <c r="I88" i="2"/>
  <c r="AJ87" i="2"/>
  <c r="AD87" i="2"/>
  <c r="AA87" i="2"/>
  <c r="X87" i="2"/>
  <c r="R87" i="2"/>
  <c r="L87" i="2"/>
  <c r="I87" i="2"/>
  <c r="AJ86" i="2"/>
  <c r="AD86" i="2"/>
  <c r="AA86" i="2"/>
  <c r="X86" i="2"/>
  <c r="R86" i="2"/>
  <c r="L86" i="2"/>
  <c r="I86" i="2"/>
  <c r="AJ85" i="2"/>
  <c r="AD85" i="2"/>
  <c r="AA85" i="2"/>
  <c r="X85" i="2"/>
  <c r="R85" i="2"/>
  <c r="L85" i="2"/>
  <c r="I85" i="2"/>
  <c r="AJ84" i="2"/>
  <c r="AD84" i="2"/>
  <c r="AA84" i="2"/>
  <c r="X84" i="2"/>
  <c r="R84" i="2"/>
  <c r="L84" i="2"/>
  <c r="I84" i="2"/>
  <c r="AJ83" i="2"/>
  <c r="AD83" i="2"/>
  <c r="AA83" i="2"/>
  <c r="X83" i="2"/>
  <c r="R83" i="2"/>
  <c r="L83" i="2"/>
  <c r="I83" i="2"/>
  <c r="AJ82" i="2"/>
  <c r="AD82" i="2"/>
  <c r="AA82" i="2"/>
  <c r="X82" i="2"/>
  <c r="R82" i="2"/>
  <c r="L82" i="2"/>
  <c r="I82" i="2"/>
  <c r="AJ81" i="2"/>
  <c r="AD81" i="2"/>
  <c r="AA81" i="2"/>
  <c r="X81" i="2"/>
  <c r="R81" i="2"/>
  <c r="L81" i="2"/>
  <c r="I81" i="2"/>
  <c r="AJ80" i="2"/>
  <c r="AD80" i="2"/>
  <c r="AA80" i="2"/>
  <c r="X80" i="2"/>
  <c r="R80" i="2"/>
  <c r="L80" i="2"/>
  <c r="I80" i="2"/>
  <c r="AJ79" i="2"/>
  <c r="AD79" i="2"/>
  <c r="AA79" i="2"/>
  <c r="X79" i="2"/>
  <c r="R79" i="2"/>
  <c r="L79" i="2"/>
  <c r="I79" i="2"/>
  <c r="AJ78" i="2"/>
  <c r="AD78" i="2"/>
  <c r="AA78" i="2"/>
  <c r="X78" i="2"/>
  <c r="R78" i="2"/>
  <c r="L78" i="2"/>
  <c r="I78" i="2"/>
  <c r="AJ77" i="2"/>
  <c r="AD77" i="2"/>
  <c r="AA77" i="2"/>
  <c r="X77" i="2"/>
  <c r="R77" i="2"/>
  <c r="L77" i="2"/>
  <c r="I77" i="2"/>
  <c r="AJ76" i="2"/>
  <c r="AD76" i="2"/>
  <c r="AA76" i="2"/>
  <c r="X76" i="2"/>
  <c r="R76" i="2"/>
  <c r="L76" i="2"/>
  <c r="I76" i="2"/>
  <c r="AJ75" i="2"/>
  <c r="AD75" i="2"/>
  <c r="AA75" i="2"/>
  <c r="X75" i="2"/>
  <c r="R75" i="2"/>
  <c r="L75" i="2"/>
  <c r="I75" i="2"/>
  <c r="AJ74" i="2"/>
  <c r="AD74" i="2"/>
  <c r="AA74" i="2"/>
  <c r="X74" i="2"/>
  <c r="R74" i="2"/>
  <c r="L74" i="2"/>
  <c r="I74" i="2"/>
  <c r="AJ73" i="2"/>
  <c r="AD73" i="2"/>
  <c r="AA73" i="2"/>
  <c r="X73" i="2"/>
  <c r="R73" i="2"/>
  <c r="L73" i="2"/>
  <c r="I73" i="2"/>
  <c r="AJ72" i="2"/>
  <c r="AD72" i="2"/>
  <c r="AA72" i="2"/>
  <c r="X72" i="2"/>
  <c r="R72" i="2"/>
  <c r="L72" i="2"/>
  <c r="I72" i="2"/>
  <c r="AJ71" i="2"/>
  <c r="AD71" i="2"/>
  <c r="AA71" i="2"/>
  <c r="X71" i="2"/>
  <c r="R71" i="2"/>
  <c r="L71" i="2"/>
  <c r="I71" i="2"/>
  <c r="AJ70" i="2"/>
  <c r="AD70" i="2"/>
  <c r="AA70" i="2"/>
  <c r="X70" i="2"/>
  <c r="R70" i="2"/>
  <c r="L70" i="2"/>
  <c r="I70" i="2"/>
  <c r="AJ69" i="2"/>
  <c r="AD69" i="2"/>
  <c r="AA69" i="2"/>
  <c r="X69" i="2"/>
  <c r="R69" i="2"/>
  <c r="L69" i="2"/>
  <c r="I69" i="2"/>
  <c r="AJ68" i="2"/>
  <c r="AD68" i="2"/>
  <c r="AA68" i="2"/>
  <c r="X68" i="2"/>
  <c r="R68" i="2"/>
  <c r="L68" i="2"/>
  <c r="I68" i="2"/>
  <c r="AJ67" i="2"/>
  <c r="AD67" i="2"/>
  <c r="AA67" i="2"/>
  <c r="X67" i="2"/>
  <c r="R67" i="2"/>
  <c r="L67" i="2"/>
  <c r="I67" i="2"/>
  <c r="AJ66" i="2"/>
  <c r="AD66" i="2"/>
  <c r="AA66" i="2"/>
  <c r="X66" i="2"/>
  <c r="R66" i="2"/>
  <c r="L66" i="2"/>
  <c r="I66" i="2"/>
  <c r="AJ65" i="2"/>
  <c r="AD65" i="2"/>
  <c r="AA65" i="2"/>
  <c r="X65" i="2"/>
  <c r="R65" i="2"/>
  <c r="L65" i="2"/>
  <c r="I65" i="2"/>
  <c r="AJ64" i="2"/>
  <c r="AD64" i="2"/>
  <c r="AA64" i="2"/>
  <c r="X64" i="2"/>
  <c r="R64" i="2"/>
  <c r="L64" i="2"/>
  <c r="I64" i="2"/>
  <c r="AJ63" i="2"/>
  <c r="AD63" i="2"/>
  <c r="AA63" i="2"/>
  <c r="X63" i="2"/>
  <c r="R63" i="2"/>
  <c r="L63" i="2"/>
  <c r="I63" i="2"/>
  <c r="AJ62" i="2"/>
  <c r="AD62" i="2"/>
  <c r="AA62" i="2"/>
  <c r="X62" i="2"/>
  <c r="R62" i="2"/>
  <c r="L62" i="2"/>
  <c r="I62" i="2"/>
  <c r="AJ61" i="2"/>
  <c r="AD61" i="2"/>
  <c r="AA61" i="2"/>
  <c r="X61" i="2"/>
  <c r="R61" i="2"/>
  <c r="L61" i="2"/>
  <c r="I61" i="2"/>
  <c r="AJ60" i="2"/>
  <c r="AD60" i="2"/>
  <c r="AA60" i="2"/>
  <c r="X60" i="2"/>
  <c r="R60" i="2"/>
  <c r="L60" i="2"/>
  <c r="I60" i="2"/>
  <c r="AJ59" i="2"/>
  <c r="AD59" i="2"/>
  <c r="AA59" i="2"/>
  <c r="X59" i="2"/>
  <c r="R59" i="2"/>
  <c r="L59" i="2"/>
  <c r="I59" i="2"/>
  <c r="AJ58" i="2"/>
  <c r="AD58" i="2"/>
  <c r="AA58" i="2"/>
  <c r="X58" i="2"/>
  <c r="R58" i="2"/>
  <c r="L58" i="2"/>
  <c r="I58" i="2"/>
  <c r="AJ57" i="2"/>
  <c r="AD57" i="2"/>
  <c r="AA57" i="2"/>
  <c r="X57" i="2"/>
  <c r="R57" i="2"/>
  <c r="L57" i="2"/>
  <c r="I57" i="2"/>
  <c r="AJ56" i="2"/>
  <c r="AD56" i="2"/>
  <c r="AA56" i="2"/>
  <c r="X56" i="2"/>
  <c r="R56" i="2"/>
  <c r="L56" i="2"/>
  <c r="I56" i="2"/>
  <c r="AJ55" i="2"/>
  <c r="AD55" i="2"/>
  <c r="AA55" i="2"/>
  <c r="X55" i="2"/>
  <c r="R55" i="2"/>
  <c r="L55" i="2"/>
  <c r="I55" i="2"/>
  <c r="AJ54" i="2"/>
  <c r="AD54" i="2"/>
  <c r="AA54" i="2"/>
  <c r="X54" i="2"/>
  <c r="R54" i="2"/>
  <c r="L54" i="2"/>
  <c r="I54" i="2"/>
  <c r="AJ53" i="2"/>
  <c r="AD53" i="2"/>
  <c r="AA53" i="2"/>
  <c r="X53" i="2"/>
  <c r="R53" i="2"/>
  <c r="L53" i="2"/>
  <c r="I53" i="2"/>
  <c r="AJ52" i="2"/>
  <c r="AD52" i="2"/>
  <c r="AA52" i="2"/>
  <c r="X52" i="2"/>
  <c r="R52" i="2"/>
  <c r="L52" i="2"/>
  <c r="I52" i="2"/>
  <c r="AJ51" i="2"/>
  <c r="AD51" i="2"/>
  <c r="AA51" i="2"/>
  <c r="X51" i="2"/>
  <c r="R51" i="2"/>
  <c r="L51" i="2"/>
  <c r="I51" i="2"/>
  <c r="AJ50" i="2"/>
  <c r="AD50" i="2"/>
  <c r="AA50" i="2"/>
  <c r="X50" i="2"/>
  <c r="R50" i="2"/>
  <c r="L50" i="2"/>
  <c r="I50" i="2"/>
  <c r="AJ49" i="2"/>
  <c r="AD49" i="2"/>
  <c r="AA49" i="2"/>
  <c r="X49" i="2"/>
  <c r="R49" i="2"/>
  <c r="L49" i="2"/>
  <c r="I49" i="2"/>
  <c r="AJ48" i="2"/>
  <c r="AD48" i="2"/>
  <c r="AA48" i="2"/>
  <c r="X48" i="2"/>
  <c r="R48" i="2"/>
  <c r="L48" i="2"/>
  <c r="I48" i="2"/>
  <c r="AJ47" i="2"/>
  <c r="AD47" i="2"/>
  <c r="AA47" i="2"/>
  <c r="X47" i="2"/>
  <c r="R47" i="2"/>
  <c r="L47" i="2"/>
  <c r="I47" i="2"/>
  <c r="AJ46" i="2"/>
  <c r="AD46" i="2"/>
  <c r="AA46" i="2"/>
  <c r="X46" i="2"/>
  <c r="R46" i="2"/>
  <c r="L46" i="2"/>
  <c r="I46" i="2"/>
  <c r="AJ45" i="2"/>
  <c r="AD45" i="2"/>
  <c r="AA45" i="2"/>
  <c r="X45" i="2"/>
  <c r="R45" i="2"/>
  <c r="L45" i="2"/>
  <c r="I45" i="2"/>
  <c r="AJ44" i="2"/>
  <c r="AD44" i="2"/>
  <c r="AA44" i="2"/>
  <c r="X44" i="2"/>
  <c r="R44" i="2"/>
  <c r="L44" i="2"/>
  <c r="I44" i="2"/>
  <c r="AJ43" i="2"/>
  <c r="AD43" i="2"/>
  <c r="AA43" i="2"/>
  <c r="X43" i="2"/>
  <c r="R43" i="2"/>
  <c r="L43" i="2"/>
  <c r="I43" i="2"/>
  <c r="AJ42" i="2"/>
  <c r="AD42" i="2"/>
  <c r="AA42" i="2"/>
  <c r="X42" i="2"/>
  <c r="R42" i="2"/>
  <c r="L42" i="2"/>
  <c r="I42" i="2"/>
  <c r="AJ41" i="2"/>
  <c r="AD41" i="2"/>
  <c r="AA41" i="2"/>
  <c r="X41" i="2"/>
  <c r="R41" i="2"/>
  <c r="L41" i="2"/>
  <c r="I41" i="2"/>
  <c r="AJ40" i="2"/>
  <c r="AD40" i="2"/>
  <c r="AA40" i="2"/>
  <c r="X40" i="2"/>
  <c r="R40" i="2"/>
  <c r="L40" i="2"/>
  <c r="I40" i="2"/>
  <c r="AJ39" i="2"/>
  <c r="AD39" i="2"/>
  <c r="AA39" i="2"/>
  <c r="X39" i="2"/>
  <c r="R39" i="2"/>
  <c r="L39" i="2"/>
  <c r="I39" i="2"/>
  <c r="AJ38" i="2"/>
  <c r="AD38" i="2"/>
  <c r="AA38" i="2"/>
  <c r="X38" i="2"/>
  <c r="R38" i="2"/>
  <c r="L38" i="2"/>
  <c r="I38" i="2"/>
  <c r="AJ37" i="2"/>
  <c r="AD37" i="2"/>
  <c r="AA37" i="2"/>
  <c r="X37" i="2"/>
  <c r="R37" i="2"/>
  <c r="L37" i="2"/>
  <c r="I37" i="2"/>
  <c r="AJ36" i="2"/>
  <c r="AD36" i="2"/>
  <c r="AA36" i="2"/>
  <c r="X36" i="2"/>
  <c r="R36" i="2"/>
  <c r="L36" i="2"/>
  <c r="I36" i="2"/>
  <c r="AJ35" i="2"/>
  <c r="AD35" i="2"/>
  <c r="AA35" i="2"/>
  <c r="X35" i="2"/>
  <c r="R35" i="2"/>
  <c r="L35" i="2"/>
  <c r="I35" i="2"/>
  <c r="AJ34" i="2"/>
  <c r="AD34" i="2"/>
  <c r="AA34" i="2"/>
  <c r="X34" i="2"/>
  <c r="R34" i="2"/>
  <c r="L34" i="2"/>
  <c r="I34" i="2"/>
  <c r="AJ33" i="2"/>
  <c r="AD33" i="2"/>
  <c r="AA33" i="2"/>
  <c r="X33" i="2"/>
  <c r="R33" i="2"/>
  <c r="L33" i="2"/>
  <c r="I33" i="2"/>
  <c r="AJ32" i="2"/>
  <c r="AD32" i="2"/>
  <c r="AA32" i="2"/>
  <c r="X32" i="2"/>
  <c r="R32" i="2"/>
  <c r="L32" i="2"/>
  <c r="I32" i="2"/>
  <c r="AJ31" i="2"/>
  <c r="AD31" i="2"/>
  <c r="AA31" i="2"/>
  <c r="X31" i="2"/>
  <c r="R31" i="2"/>
  <c r="L31" i="2"/>
  <c r="I31" i="2"/>
  <c r="AJ30" i="2"/>
  <c r="AD30" i="2"/>
  <c r="AA30" i="2"/>
  <c r="X30" i="2"/>
  <c r="R30" i="2"/>
  <c r="L30" i="2"/>
  <c r="I30" i="2"/>
  <c r="AJ29" i="2"/>
  <c r="AD29" i="2"/>
  <c r="AA29" i="2"/>
  <c r="X29" i="2"/>
  <c r="R29" i="2"/>
  <c r="L29" i="2"/>
  <c r="I29" i="2"/>
  <c r="AJ28" i="2"/>
  <c r="AD28" i="2"/>
  <c r="AA28" i="2"/>
  <c r="X28" i="2"/>
  <c r="R28" i="2"/>
  <c r="L28" i="2"/>
  <c r="I28" i="2"/>
  <c r="AJ27" i="2"/>
  <c r="AD27" i="2"/>
  <c r="AA27" i="2"/>
  <c r="X27" i="2"/>
  <c r="R27" i="2"/>
  <c r="L27" i="2"/>
  <c r="I27" i="2"/>
  <c r="AJ26" i="2"/>
  <c r="AD26" i="2"/>
  <c r="AA26" i="2"/>
  <c r="X26" i="2"/>
  <c r="R26" i="2"/>
  <c r="L26" i="2"/>
  <c r="I26" i="2"/>
  <c r="AJ25" i="2"/>
  <c r="AD25" i="2"/>
  <c r="AA25" i="2"/>
  <c r="X25" i="2"/>
  <c r="R25" i="2"/>
  <c r="L25" i="2"/>
  <c r="I25" i="2"/>
  <c r="AJ24" i="2"/>
  <c r="AD24" i="2"/>
  <c r="AA24" i="2"/>
  <c r="X24" i="2"/>
  <c r="R24" i="2"/>
  <c r="L24" i="2"/>
  <c r="I24" i="2"/>
  <c r="AJ23" i="2"/>
  <c r="AD23" i="2"/>
  <c r="AA23" i="2"/>
  <c r="X23" i="2"/>
  <c r="R23" i="2"/>
  <c r="L23" i="2"/>
  <c r="I23" i="2"/>
  <c r="AJ22" i="2"/>
  <c r="AD22" i="2"/>
  <c r="AA22" i="2"/>
  <c r="X22" i="2"/>
  <c r="R22" i="2"/>
  <c r="L22" i="2"/>
  <c r="I22" i="2"/>
  <c r="AJ21" i="2"/>
  <c r="AD21" i="2"/>
  <c r="AA21" i="2"/>
  <c r="X21" i="2"/>
  <c r="R21" i="2"/>
  <c r="L21" i="2"/>
  <c r="I21" i="2"/>
  <c r="AJ20" i="2"/>
  <c r="AD20" i="2"/>
  <c r="AA20" i="2"/>
  <c r="X20" i="2"/>
  <c r="R20" i="2"/>
  <c r="L20" i="2"/>
  <c r="I20" i="2"/>
  <c r="AJ19" i="2"/>
  <c r="AD19" i="2"/>
  <c r="AA19" i="2"/>
  <c r="X19" i="2"/>
  <c r="R19" i="2"/>
  <c r="L19" i="2"/>
  <c r="I19" i="2"/>
  <c r="AJ18" i="2"/>
  <c r="AD18" i="2"/>
  <c r="AA18" i="2"/>
  <c r="X18" i="2"/>
  <c r="R18" i="2"/>
  <c r="L18" i="2"/>
  <c r="I18" i="2"/>
  <c r="AJ17" i="2"/>
  <c r="AD17" i="2"/>
  <c r="AA17" i="2"/>
  <c r="X17" i="2"/>
  <c r="R17" i="2"/>
  <c r="L17" i="2"/>
  <c r="I17" i="2"/>
  <c r="AJ16" i="2"/>
  <c r="AD16" i="2"/>
  <c r="AA16" i="2"/>
  <c r="X16" i="2"/>
  <c r="R16" i="2"/>
  <c r="L16" i="2"/>
  <c r="I16" i="2"/>
  <c r="AJ15" i="2"/>
  <c r="AD15" i="2"/>
  <c r="AA15" i="2"/>
  <c r="X15" i="2"/>
  <c r="R15" i="2"/>
  <c r="L15" i="2"/>
  <c r="I15" i="2"/>
  <c r="AJ14" i="2"/>
  <c r="AD14" i="2"/>
  <c r="AA14" i="2"/>
  <c r="X14" i="2"/>
  <c r="R14" i="2"/>
  <c r="L14" i="2"/>
  <c r="I14" i="2"/>
  <c r="AJ13" i="2"/>
  <c r="AD13" i="2"/>
  <c r="AA13" i="2"/>
  <c r="X13" i="2"/>
  <c r="R13" i="2"/>
  <c r="L13" i="2"/>
  <c r="I13" i="2"/>
  <c r="AJ12" i="2"/>
  <c r="AD12" i="2"/>
  <c r="AA12" i="2"/>
  <c r="X12" i="2"/>
  <c r="R12" i="2"/>
  <c r="L12" i="2"/>
  <c r="I12" i="2"/>
  <c r="AJ11" i="2"/>
  <c r="AD11" i="2"/>
  <c r="AA11" i="2"/>
  <c r="X11" i="2"/>
  <c r="R11" i="2"/>
  <c r="L11" i="2"/>
  <c r="I11" i="2"/>
  <c r="AJ10" i="2"/>
  <c r="AD10" i="2"/>
  <c r="AA10" i="2"/>
  <c r="X10" i="2"/>
  <c r="R10" i="2"/>
  <c r="L10" i="2"/>
  <c r="I10" i="2"/>
  <c r="AJ9" i="2"/>
  <c r="AD9" i="2"/>
  <c r="AA9" i="2"/>
  <c r="X9" i="2"/>
  <c r="R9" i="2"/>
  <c r="L9" i="2"/>
  <c r="I9" i="2"/>
  <c r="AJ8" i="2"/>
  <c r="AD8" i="2"/>
  <c r="AA8" i="2"/>
  <c r="X8" i="2"/>
  <c r="R8" i="2"/>
  <c r="L8" i="2"/>
  <c r="I8" i="2"/>
  <c r="AJ7" i="2"/>
  <c r="AD7" i="2"/>
  <c r="AA7" i="2"/>
  <c r="X7" i="2"/>
  <c r="R7" i="2"/>
  <c r="L7" i="2"/>
  <c r="I7" i="2"/>
  <c r="E112" i="2" l="1"/>
  <c r="E130" i="2"/>
  <c r="E124" i="2"/>
  <c r="E67" i="2"/>
  <c r="E143" i="2"/>
  <c r="E8" i="2"/>
  <c r="E44" i="2"/>
  <c r="E62" i="2"/>
  <c r="E98" i="2"/>
  <c r="E25" i="2"/>
  <c r="E97" i="2"/>
  <c r="E131" i="2"/>
  <c r="E17" i="2"/>
  <c r="E53" i="2"/>
  <c r="E71" i="2"/>
  <c r="E89" i="2"/>
  <c r="E137" i="2"/>
  <c r="O571" i="2"/>
  <c r="O570" i="2"/>
  <c r="O569" i="2"/>
  <c r="E569" i="2" s="1"/>
  <c r="O568" i="2"/>
  <c r="O567" i="2"/>
  <c r="O566" i="2"/>
  <c r="E566" i="2" s="1"/>
  <c r="O565" i="2"/>
  <c r="O564" i="2"/>
  <c r="O563" i="2"/>
  <c r="O562" i="2"/>
  <c r="O561" i="2"/>
  <c r="O560" i="2"/>
  <c r="O559" i="2"/>
  <c r="O558" i="2"/>
  <c r="O557" i="2"/>
  <c r="E557" i="2" s="1"/>
  <c r="O556" i="2"/>
  <c r="O555" i="2"/>
  <c r="O554" i="2"/>
  <c r="E554" i="2" s="1"/>
  <c r="O553" i="2"/>
  <c r="O552" i="2"/>
  <c r="O551" i="2"/>
  <c r="O550" i="2"/>
  <c r="O549" i="2"/>
  <c r="O548" i="2"/>
  <c r="E548" i="2" s="1"/>
  <c r="O547" i="2"/>
  <c r="O546" i="2"/>
  <c r="O545" i="2"/>
  <c r="O544" i="2"/>
  <c r="O543" i="2"/>
  <c r="O542" i="2"/>
  <c r="E542" i="2" s="1"/>
  <c r="O541" i="2"/>
  <c r="O540" i="2"/>
  <c r="O539" i="2"/>
  <c r="O538" i="2"/>
  <c r="O537" i="2"/>
  <c r="O536" i="2"/>
  <c r="E536" i="2" s="1"/>
  <c r="O535" i="2"/>
  <c r="O534" i="2"/>
  <c r="O533" i="2"/>
  <c r="E533" i="2" s="1"/>
  <c r="O532" i="2"/>
  <c r="O531" i="2"/>
  <c r="O530" i="2"/>
  <c r="E530" i="2" s="1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0" i="2"/>
  <c r="O507" i="2"/>
  <c r="O504" i="2"/>
  <c r="O501" i="2"/>
  <c r="O498" i="2"/>
  <c r="O495" i="2"/>
  <c r="O491" i="2"/>
  <c r="O511" i="2"/>
  <c r="O508" i="2"/>
  <c r="O505" i="2"/>
  <c r="O502" i="2"/>
  <c r="O499" i="2"/>
  <c r="E499" i="2" s="1"/>
  <c r="O496" i="2"/>
  <c r="O490" i="2"/>
  <c r="O482" i="2"/>
  <c r="O473" i="2"/>
  <c r="O493" i="2"/>
  <c r="O479" i="2"/>
  <c r="O485" i="2"/>
  <c r="O484" i="2"/>
  <c r="O478" i="2"/>
  <c r="E478" i="2" s="1"/>
  <c r="O477" i="2"/>
  <c r="O492" i="2"/>
  <c r="O483" i="2"/>
  <c r="O472" i="2"/>
  <c r="O469" i="2"/>
  <c r="O466" i="2"/>
  <c r="O463" i="2"/>
  <c r="O460" i="2"/>
  <c r="O509" i="2"/>
  <c r="O506" i="2"/>
  <c r="O503" i="2"/>
  <c r="O500" i="2"/>
  <c r="O497" i="2"/>
  <c r="O494" i="2"/>
  <c r="O488" i="2"/>
  <c r="O481" i="2"/>
  <c r="O474" i="2"/>
  <c r="O470" i="2"/>
  <c r="O467" i="2"/>
  <c r="O464" i="2"/>
  <c r="O461" i="2"/>
  <c r="O489" i="2"/>
  <c r="O457" i="2"/>
  <c r="O453" i="2"/>
  <c r="O450" i="2"/>
  <c r="O447" i="2"/>
  <c r="O444" i="2"/>
  <c r="E444" i="2" s="1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E379" i="2" s="1"/>
  <c r="O486" i="2"/>
  <c r="O471" i="2"/>
  <c r="O465" i="2"/>
  <c r="O459" i="2"/>
  <c r="O455" i="2"/>
  <c r="O475" i="2"/>
  <c r="O451" i="2"/>
  <c r="O448" i="2"/>
  <c r="O445" i="2"/>
  <c r="O442" i="2"/>
  <c r="O476" i="2"/>
  <c r="O456" i="2"/>
  <c r="O454" i="2"/>
  <c r="O480" i="2"/>
  <c r="O458" i="2"/>
  <c r="O378" i="2"/>
  <c r="O377" i="2"/>
  <c r="O376" i="2"/>
  <c r="O375" i="2"/>
  <c r="O374" i="2"/>
  <c r="O373" i="2"/>
  <c r="O372" i="2"/>
  <c r="O371" i="2"/>
  <c r="O370" i="2"/>
  <c r="E370" i="2" s="1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E334" i="2" s="1"/>
  <c r="O332" i="2"/>
  <c r="O329" i="2"/>
  <c r="O325" i="2"/>
  <c r="O322" i="2"/>
  <c r="O319" i="2"/>
  <c r="O316" i="2"/>
  <c r="O449" i="2"/>
  <c r="O443" i="2"/>
  <c r="O331" i="2"/>
  <c r="O328" i="2"/>
  <c r="O487" i="2"/>
  <c r="O452" i="2"/>
  <c r="E452" i="2" s="1"/>
  <c r="O324" i="2"/>
  <c r="O318" i="2"/>
  <c r="O468" i="2"/>
  <c r="O323" i="2"/>
  <c r="O317" i="2"/>
  <c r="O313" i="2"/>
  <c r="O310" i="2"/>
  <c r="O307" i="2"/>
  <c r="O304" i="2"/>
  <c r="O301" i="2"/>
  <c r="O298" i="2"/>
  <c r="O295" i="2"/>
  <c r="O291" i="2"/>
  <c r="O462" i="2"/>
  <c r="O446" i="2"/>
  <c r="O333" i="2"/>
  <c r="O330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292" i="2"/>
  <c r="O320" i="2"/>
  <c r="O195" i="2"/>
  <c r="O289" i="2"/>
  <c r="O197" i="2"/>
  <c r="O194" i="2"/>
  <c r="O326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E544" i="2" s="1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09" i="2"/>
  <c r="AG506" i="2"/>
  <c r="AG503" i="2"/>
  <c r="AG500" i="2"/>
  <c r="AG497" i="2"/>
  <c r="AG494" i="2"/>
  <c r="AG491" i="2"/>
  <c r="AG488" i="2"/>
  <c r="AG485" i="2"/>
  <c r="AG482" i="2"/>
  <c r="AG479" i="2"/>
  <c r="AG476" i="2"/>
  <c r="AG473" i="2"/>
  <c r="AG510" i="2"/>
  <c r="AG507" i="2"/>
  <c r="AG504" i="2"/>
  <c r="AG501" i="2"/>
  <c r="AG498" i="2"/>
  <c r="AG495" i="2"/>
  <c r="AG492" i="2"/>
  <c r="AG489" i="2"/>
  <c r="AG493" i="2"/>
  <c r="AG511" i="2"/>
  <c r="AG508" i="2"/>
  <c r="AG505" i="2"/>
  <c r="AG502" i="2"/>
  <c r="AG499" i="2"/>
  <c r="AG496" i="2"/>
  <c r="AG487" i="2"/>
  <c r="AG481" i="2"/>
  <c r="AG480" i="2"/>
  <c r="AG474" i="2"/>
  <c r="E474" i="2" s="1"/>
  <c r="AG471" i="2"/>
  <c r="AG468" i="2"/>
  <c r="AG465" i="2"/>
  <c r="AG462" i="2"/>
  <c r="AG459" i="2"/>
  <c r="AG456" i="2"/>
  <c r="E456" i="2" s="1"/>
  <c r="AG453" i="2"/>
  <c r="AG486" i="2"/>
  <c r="AG490" i="2"/>
  <c r="AG484" i="2"/>
  <c r="AG477" i="2"/>
  <c r="AG475" i="2"/>
  <c r="AG440" i="2"/>
  <c r="AG439" i="2"/>
  <c r="AG438" i="2"/>
  <c r="AG437" i="2"/>
  <c r="AG436" i="2"/>
  <c r="AG435" i="2"/>
  <c r="AG434" i="2"/>
  <c r="AG433" i="2"/>
  <c r="AG432" i="2"/>
  <c r="E432" i="2" s="1"/>
  <c r="AG431" i="2"/>
  <c r="AG430" i="2"/>
  <c r="AG429" i="2"/>
  <c r="AG428" i="2"/>
  <c r="AG427" i="2"/>
  <c r="AG426" i="2"/>
  <c r="AG425" i="2"/>
  <c r="AG424" i="2"/>
  <c r="AG423" i="2"/>
  <c r="E423" i="2" s="1"/>
  <c r="AG422" i="2"/>
  <c r="AG421" i="2"/>
  <c r="AG420" i="2"/>
  <c r="E420" i="2" s="1"/>
  <c r="AG419" i="2"/>
  <c r="AG418" i="2"/>
  <c r="AG417" i="2"/>
  <c r="E417" i="2" s="1"/>
  <c r="AG416" i="2"/>
  <c r="AG415" i="2"/>
  <c r="AG414" i="2"/>
  <c r="E414" i="2" s="1"/>
  <c r="AG413" i="2"/>
  <c r="AG412" i="2"/>
  <c r="AG411" i="2"/>
  <c r="E411" i="2" s="1"/>
  <c r="AG410" i="2"/>
  <c r="AG409" i="2"/>
  <c r="AG408" i="2"/>
  <c r="E408" i="2" s="1"/>
  <c r="AG407" i="2"/>
  <c r="AG406" i="2"/>
  <c r="AG405" i="2"/>
  <c r="AG404" i="2"/>
  <c r="AG403" i="2"/>
  <c r="AG402" i="2"/>
  <c r="E402" i="2" s="1"/>
  <c r="AG401" i="2"/>
  <c r="AG400" i="2"/>
  <c r="AG399" i="2"/>
  <c r="E399" i="2" s="1"/>
  <c r="AG398" i="2"/>
  <c r="AG397" i="2"/>
  <c r="AG396" i="2"/>
  <c r="E396" i="2" s="1"/>
  <c r="AG395" i="2"/>
  <c r="AG394" i="2"/>
  <c r="AG393" i="2"/>
  <c r="AG392" i="2"/>
  <c r="AG391" i="2"/>
  <c r="AG390" i="2"/>
  <c r="AG389" i="2"/>
  <c r="AG388" i="2"/>
  <c r="AG387" i="2"/>
  <c r="AG386" i="2"/>
  <c r="AG385" i="2"/>
  <c r="E385" i="2" s="1"/>
  <c r="AG384" i="2"/>
  <c r="E384" i="2" s="1"/>
  <c r="AG383" i="2"/>
  <c r="AG382" i="2"/>
  <c r="AG381" i="2"/>
  <c r="AG380" i="2"/>
  <c r="AG379" i="2"/>
  <c r="AG378" i="2"/>
  <c r="E378" i="2" s="1"/>
  <c r="AG483" i="2"/>
  <c r="AG450" i="2"/>
  <c r="AG447" i="2"/>
  <c r="AG444" i="2"/>
  <c r="AG441" i="2"/>
  <c r="AG472" i="2"/>
  <c r="AG467" i="2"/>
  <c r="AG466" i="2"/>
  <c r="AG461" i="2"/>
  <c r="E461" i="2" s="1"/>
  <c r="AG460" i="2"/>
  <c r="AG457" i="2"/>
  <c r="E457" i="2" s="1"/>
  <c r="AG455" i="2"/>
  <c r="E455" i="2" s="1"/>
  <c r="AG478" i="2"/>
  <c r="AG451" i="2"/>
  <c r="AG448" i="2"/>
  <c r="E448" i="2" s="1"/>
  <c r="AG445" i="2"/>
  <c r="AG442" i="2"/>
  <c r="AG469" i="2"/>
  <c r="E469" i="2" s="1"/>
  <c r="AG470" i="2"/>
  <c r="AG463" i="2"/>
  <c r="AG454" i="2"/>
  <c r="E454" i="2" s="1"/>
  <c r="AG452" i="2"/>
  <c r="AG449" i="2"/>
  <c r="E449" i="2" s="1"/>
  <c r="AG446" i="2"/>
  <c r="AG443" i="2"/>
  <c r="AG377" i="2"/>
  <c r="AG376" i="2"/>
  <c r="E376" i="2" s="1"/>
  <c r="AG375" i="2"/>
  <c r="AG374" i="2"/>
  <c r="E374" i="2" s="1"/>
  <c r="AG373" i="2"/>
  <c r="E373" i="2" s="1"/>
  <c r="AG372" i="2"/>
  <c r="AG371" i="2"/>
  <c r="AG370" i="2"/>
  <c r="AG369" i="2"/>
  <c r="AG368" i="2"/>
  <c r="AG367" i="2"/>
  <c r="AG366" i="2"/>
  <c r="AG365" i="2"/>
  <c r="AG364" i="2"/>
  <c r="AG363" i="2"/>
  <c r="AG362" i="2"/>
  <c r="E362" i="2" s="1"/>
  <c r="AG361" i="2"/>
  <c r="E361" i="2" s="1"/>
  <c r="AG360" i="2"/>
  <c r="AG359" i="2"/>
  <c r="AG358" i="2"/>
  <c r="E358" i="2" s="1"/>
  <c r="AG357" i="2"/>
  <c r="AG356" i="2"/>
  <c r="E356" i="2" s="1"/>
  <c r="AG355" i="2"/>
  <c r="E355" i="2" s="1"/>
  <c r="AG354" i="2"/>
  <c r="AG353" i="2"/>
  <c r="AG352" i="2"/>
  <c r="E352" i="2" s="1"/>
  <c r="AG351" i="2"/>
  <c r="AG350" i="2"/>
  <c r="AG349" i="2"/>
  <c r="AG348" i="2"/>
  <c r="AG347" i="2"/>
  <c r="AG346" i="2"/>
  <c r="E346" i="2" s="1"/>
  <c r="AG345" i="2"/>
  <c r="AG344" i="2"/>
  <c r="AG343" i="2"/>
  <c r="E343" i="2" s="1"/>
  <c r="AG342" i="2"/>
  <c r="AG341" i="2"/>
  <c r="AG340" i="2"/>
  <c r="E340" i="2" s="1"/>
  <c r="AG339" i="2"/>
  <c r="AG338" i="2"/>
  <c r="E338" i="2" s="1"/>
  <c r="AG337" i="2"/>
  <c r="AG336" i="2"/>
  <c r="AG335" i="2"/>
  <c r="AG334" i="2"/>
  <c r="AG464" i="2"/>
  <c r="AG333" i="2"/>
  <c r="AG330" i="2"/>
  <c r="AG327" i="2"/>
  <c r="AG324" i="2"/>
  <c r="AG321" i="2"/>
  <c r="AG318" i="2"/>
  <c r="AG315" i="2"/>
  <c r="AG332" i="2"/>
  <c r="E332" i="2" s="1"/>
  <c r="AG329" i="2"/>
  <c r="AG325" i="2"/>
  <c r="AG322" i="2"/>
  <c r="AG319" i="2"/>
  <c r="AG316" i="2"/>
  <c r="AG290" i="2"/>
  <c r="E290" i="2" s="1"/>
  <c r="AG458" i="2"/>
  <c r="AG326" i="2"/>
  <c r="AG320" i="2"/>
  <c r="E320" i="2" s="1"/>
  <c r="AG314" i="2"/>
  <c r="AG311" i="2"/>
  <c r="AG308" i="2"/>
  <c r="AG305" i="2"/>
  <c r="AG302" i="2"/>
  <c r="AG299" i="2"/>
  <c r="E299" i="2" s="1"/>
  <c r="AG296" i="2"/>
  <c r="AG293" i="2"/>
  <c r="E293" i="2" s="1"/>
  <c r="AG291" i="2"/>
  <c r="E291" i="2" s="1"/>
  <c r="AG288" i="2"/>
  <c r="AG287" i="2"/>
  <c r="AG286" i="2"/>
  <c r="AG285" i="2"/>
  <c r="AG284" i="2"/>
  <c r="E284" i="2" s="1"/>
  <c r="AG283" i="2"/>
  <c r="AG282" i="2"/>
  <c r="AG281" i="2"/>
  <c r="AG280" i="2"/>
  <c r="AG279" i="2"/>
  <c r="AG278" i="2"/>
  <c r="E278" i="2" s="1"/>
  <c r="AG277" i="2"/>
  <c r="AG276" i="2"/>
  <c r="AG275" i="2"/>
  <c r="AG274" i="2"/>
  <c r="AG273" i="2"/>
  <c r="AG272" i="2"/>
  <c r="E272" i="2" s="1"/>
  <c r="AG271" i="2"/>
  <c r="AG270" i="2"/>
  <c r="AG269" i="2"/>
  <c r="AG268" i="2"/>
  <c r="AG267" i="2"/>
  <c r="AG266" i="2"/>
  <c r="E266" i="2" s="1"/>
  <c r="AG265" i="2"/>
  <c r="E265" i="2" s="1"/>
  <c r="AG264" i="2"/>
  <c r="AG263" i="2"/>
  <c r="AG262" i="2"/>
  <c r="AG261" i="2"/>
  <c r="AG260" i="2"/>
  <c r="E260" i="2" s="1"/>
  <c r="AG259" i="2"/>
  <c r="AG258" i="2"/>
  <c r="AG257" i="2"/>
  <c r="AG256" i="2"/>
  <c r="AG255" i="2"/>
  <c r="AG254" i="2"/>
  <c r="E254" i="2" s="1"/>
  <c r="AG253" i="2"/>
  <c r="AG252" i="2"/>
  <c r="AG251" i="2"/>
  <c r="AG250" i="2"/>
  <c r="AG249" i="2"/>
  <c r="AG248" i="2"/>
  <c r="E248" i="2" s="1"/>
  <c r="AG247" i="2"/>
  <c r="AG246" i="2"/>
  <c r="AG245" i="2"/>
  <c r="AG244" i="2"/>
  <c r="AG243" i="2"/>
  <c r="AG242" i="2"/>
  <c r="E242" i="2" s="1"/>
  <c r="AG241" i="2"/>
  <c r="E241" i="2" s="1"/>
  <c r="AG240" i="2"/>
  <c r="AG239" i="2"/>
  <c r="AG238" i="2"/>
  <c r="AG237" i="2"/>
  <c r="AG236" i="2"/>
  <c r="E236" i="2" s="1"/>
  <c r="AG235" i="2"/>
  <c r="E235" i="2" s="1"/>
  <c r="AG234" i="2"/>
  <c r="AG233" i="2"/>
  <c r="AG232" i="2"/>
  <c r="AG231" i="2"/>
  <c r="AG230" i="2"/>
  <c r="E230" i="2" s="1"/>
  <c r="AG229" i="2"/>
  <c r="E229" i="2" s="1"/>
  <c r="AG228" i="2"/>
  <c r="AG227" i="2"/>
  <c r="AG226" i="2"/>
  <c r="AG225" i="2"/>
  <c r="AG224" i="2"/>
  <c r="E224" i="2" s="1"/>
  <c r="AG223" i="2"/>
  <c r="E223" i="2" s="1"/>
  <c r="AG222" i="2"/>
  <c r="AG221" i="2"/>
  <c r="AG220" i="2"/>
  <c r="AG219" i="2"/>
  <c r="AG218" i="2"/>
  <c r="E218" i="2" s="1"/>
  <c r="AG217" i="2"/>
  <c r="E217" i="2" s="1"/>
  <c r="AG216" i="2"/>
  <c r="AG215" i="2"/>
  <c r="AG214" i="2"/>
  <c r="AG213" i="2"/>
  <c r="AG212" i="2"/>
  <c r="E212" i="2" s="1"/>
  <c r="AG211" i="2"/>
  <c r="E211" i="2" s="1"/>
  <c r="AG210" i="2"/>
  <c r="AG209" i="2"/>
  <c r="AG208" i="2"/>
  <c r="AG207" i="2"/>
  <c r="AG206" i="2"/>
  <c r="E206" i="2" s="1"/>
  <c r="AG205" i="2"/>
  <c r="E205" i="2" s="1"/>
  <c r="AG204" i="2"/>
  <c r="AG203" i="2"/>
  <c r="AG202" i="2"/>
  <c r="AG201" i="2"/>
  <c r="AG200" i="2"/>
  <c r="E200" i="2" s="1"/>
  <c r="AG199" i="2"/>
  <c r="AG198" i="2"/>
  <c r="AG197" i="2"/>
  <c r="AG331" i="2"/>
  <c r="AG289" i="2"/>
  <c r="AG323" i="2"/>
  <c r="AG196" i="2"/>
  <c r="E196" i="2" s="1"/>
  <c r="AG193" i="2"/>
  <c r="AG190" i="2"/>
  <c r="AG187" i="2"/>
  <c r="AG184" i="2"/>
  <c r="AG181" i="2"/>
  <c r="E181" i="2" s="1"/>
  <c r="AG178" i="2"/>
  <c r="AG175" i="2"/>
  <c r="AG172" i="2"/>
  <c r="AG169" i="2"/>
  <c r="AG166" i="2"/>
  <c r="AG163" i="2"/>
  <c r="E163" i="2" s="1"/>
  <c r="AG160" i="2"/>
  <c r="AG157" i="2"/>
  <c r="AG154" i="2"/>
  <c r="AG151" i="2"/>
  <c r="AG148" i="2"/>
  <c r="AG145" i="2"/>
  <c r="E145" i="2" s="1"/>
  <c r="AG328" i="2"/>
  <c r="E328" i="2" s="1"/>
  <c r="AG292" i="2"/>
  <c r="AG195" i="2"/>
  <c r="AG191" i="2"/>
  <c r="E191" i="2" s="1"/>
  <c r="AG188" i="2"/>
  <c r="E188" i="2" s="1"/>
  <c r="AG185" i="2"/>
  <c r="E185" i="2" s="1"/>
  <c r="AG182" i="2"/>
  <c r="AG179" i="2"/>
  <c r="AG176" i="2"/>
  <c r="E176" i="2" s="1"/>
  <c r="AG173" i="2"/>
  <c r="E173" i="2" s="1"/>
  <c r="AG170" i="2"/>
  <c r="AG167" i="2"/>
  <c r="E167" i="2" s="1"/>
  <c r="AG164" i="2"/>
  <c r="AG161" i="2"/>
  <c r="AG158" i="2"/>
  <c r="E158" i="2" s="1"/>
  <c r="AG155" i="2"/>
  <c r="E155" i="2" s="1"/>
  <c r="AG152" i="2"/>
  <c r="AG149" i="2"/>
  <c r="AG146" i="2"/>
  <c r="AG317" i="2"/>
  <c r="O102" i="2"/>
  <c r="AG102" i="2"/>
  <c r="E102" i="2" s="1"/>
  <c r="U104" i="2"/>
  <c r="O108" i="2"/>
  <c r="AG108" i="2"/>
  <c r="E108" i="2" s="1"/>
  <c r="U110" i="2"/>
  <c r="O114" i="2"/>
  <c r="AG114" i="2"/>
  <c r="E114" i="2" s="1"/>
  <c r="U116" i="2"/>
  <c r="O120" i="2"/>
  <c r="AG120" i="2"/>
  <c r="E120" i="2" s="1"/>
  <c r="U122" i="2"/>
  <c r="O126" i="2"/>
  <c r="AG126" i="2"/>
  <c r="E126" i="2" s="1"/>
  <c r="U128" i="2"/>
  <c r="O132" i="2"/>
  <c r="AG132" i="2"/>
  <c r="E132" i="2" s="1"/>
  <c r="U134" i="2"/>
  <c r="O138" i="2"/>
  <c r="AG138" i="2"/>
  <c r="E138" i="2" s="1"/>
  <c r="U140" i="2"/>
  <c r="O144" i="2"/>
  <c r="AG144" i="2"/>
  <c r="E144" i="2" s="1"/>
  <c r="U145" i="2"/>
  <c r="U148" i="2"/>
  <c r="U151" i="2"/>
  <c r="U154" i="2"/>
  <c r="U157" i="2"/>
  <c r="U160" i="2"/>
  <c r="U163" i="2"/>
  <c r="U166" i="2"/>
  <c r="U169" i="2"/>
  <c r="U172" i="2"/>
  <c r="U175" i="2"/>
  <c r="U178" i="2"/>
  <c r="U181" i="2"/>
  <c r="U184" i="2"/>
  <c r="U187" i="2"/>
  <c r="U190" i="2"/>
  <c r="U193" i="2"/>
  <c r="E289" i="2"/>
  <c r="AG298" i="2"/>
  <c r="AG300" i="2"/>
  <c r="O308" i="2"/>
  <c r="O309" i="2"/>
  <c r="O327" i="2"/>
  <c r="U570" i="2"/>
  <c r="U567" i="2"/>
  <c r="U564" i="2"/>
  <c r="U561" i="2"/>
  <c r="U558" i="2"/>
  <c r="U555" i="2"/>
  <c r="U552" i="2"/>
  <c r="U549" i="2"/>
  <c r="U546" i="2"/>
  <c r="U543" i="2"/>
  <c r="U540" i="2"/>
  <c r="U537" i="2"/>
  <c r="U534" i="2"/>
  <c r="U531" i="2"/>
  <c r="U569" i="2"/>
  <c r="U566" i="2"/>
  <c r="U563" i="2"/>
  <c r="U560" i="2"/>
  <c r="U557" i="2"/>
  <c r="U554" i="2"/>
  <c r="U551" i="2"/>
  <c r="U548" i="2"/>
  <c r="U545" i="2"/>
  <c r="U542" i="2"/>
  <c r="U539" i="2"/>
  <c r="U536" i="2"/>
  <c r="U533" i="2"/>
  <c r="U530" i="2"/>
  <c r="U568" i="2"/>
  <c r="U562" i="2"/>
  <c r="U556" i="2"/>
  <c r="U547" i="2"/>
  <c r="U538" i="2"/>
  <c r="U529" i="2"/>
  <c r="U526" i="2"/>
  <c r="U523" i="2"/>
  <c r="U520" i="2"/>
  <c r="U517" i="2"/>
  <c r="U514" i="2"/>
  <c r="U511" i="2"/>
  <c r="U508" i="2"/>
  <c r="U505" i="2"/>
  <c r="U502" i="2"/>
  <c r="U499" i="2"/>
  <c r="U496" i="2"/>
  <c r="U550" i="2"/>
  <c r="U541" i="2"/>
  <c r="U532" i="2"/>
  <c r="E532" i="2" s="1"/>
  <c r="U528" i="2"/>
  <c r="U525" i="2"/>
  <c r="U522" i="2"/>
  <c r="U519" i="2"/>
  <c r="U516" i="2"/>
  <c r="U513" i="2"/>
  <c r="U553" i="2"/>
  <c r="U544" i="2"/>
  <c r="U535" i="2"/>
  <c r="U510" i="2"/>
  <c r="U509" i="2"/>
  <c r="U507" i="2"/>
  <c r="U506" i="2"/>
  <c r="U504" i="2"/>
  <c r="U503" i="2"/>
  <c r="U501" i="2"/>
  <c r="U500" i="2"/>
  <c r="U498" i="2"/>
  <c r="U497" i="2"/>
  <c r="U495" i="2"/>
  <c r="U494" i="2"/>
  <c r="U490" i="2"/>
  <c r="U559" i="2"/>
  <c r="U521" i="2"/>
  <c r="U512" i="2"/>
  <c r="U489" i="2"/>
  <c r="U486" i="2"/>
  <c r="U479" i="2"/>
  <c r="U477" i="2"/>
  <c r="U571" i="2"/>
  <c r="U524" i="2"/>
  <c r="U515" i="2"/>
  <c r="U492" i="2"/>
  <c r="U485" i="2"/>
  <c r="U483" i="2"/>
  <c r="U476" i="2"/>
  <c r="U474" i="2"/>
  <c r="U565" i="2"/>
  <c r="U482" i="2"/>
  <c r="U475" i="2"/>
  <c r="U470" i="2"/>
  <c r="U467" i="2"/>
  <c r="U464" i="2"/>
  <c r="U461" i="2"/>
  <c r="U527" i="2"/>
  <c r="U518" i="2"/>
  <c r="U480" i="2"/>
  <c r="U473" i="2"/>
  <c r="U471" i="2"/>
  <c r="U468" i="2"/>
  <c r="U465" i="2"/>
  <c r="U462" i="2"/>
  <c r="U459" i="2"/>
  <c r="U493" i="2"/>
  <c r="U491" i="2"/>
  <c r="U451" i="2"/>
  <c r="E451" i="2" s="1"/>
  <c r="U448" i="2"/>
  <c r="U445" i="2"/>
  <c r="U442" i="2"/>
  <c r="U456" i="2"/>
  <c r="U469" i="2"/>
  <c r="U463" i="2"/>
  <c r="U458" i="2"/>
  <c r="U454" i="2"/>
  <c r="U452" i="2"/>
  <c r="U449" i="2"/>
  <c r="U446" i="2"/>
  <c r="U443" i="2"/>
  <c r="U487" i="2"/>
  <c r="U472" i="2"/>
  <c r="U457" i="2"/>
  <c r="U393" i="2"/>
  <c r="U390" i="2"/>
  <c r="U387" i="2"/>
  <c r="U384" i="2"/>
  <c r="U381" i="2"/>
  <c r="U378" i="2"/>
  <c r="U377" i="2"/>
  <c r="E377" i="2" s="1"/>
  <c r="U376" i="2"/>
  <c r="U375" i="2"/>
  <c r="U374" i="2"/>
  <c r="U373" i="2"/>
  <c r="U372" i="2"/>
  <c r="U371" i="2"/>
  <c r="U370" i="2"/>
  <c r="U369" i="2"/>
  <c r="U368" i="2"/>
  <c r="U367" i="2"/>
  <c r="U366" i="2"/>
  <c r="U365" i="2"/>
  <c r="E365" i="2" s="1"/>
  <c r="U364" i="2"/>
  <c r="U363" i="2"/>
  <c r="U362" i="2"/>
  <c r="U361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E329" i="2" s="1"/>
  <c r="U328" i="2"/>
  <c r="U484" i="2"/>
  <c r="U466" i="2"/>
  <c r="U439" i="2"/>
  <c r="U436" i="2"/>
  <c r="U433" i="2"/>
  <c r="U430" i="2"/>
  <c r="U427" i="2"/>
  <c r="U424" i="2"/>
  <c r="U421" i="2"/>
  <c r="U418" i="2"/>
  <c r="U415" i="2"/>
  <c r="U412" i="2"/>
  <c r="U409" i="2"/>
  <c r="U406" i="2"/>
  <c r="U403" i="2"/>
  <c r="U400" i="2"/>
  <c r="U397" i="2"/>
  <c r="U488" i="2"/>
  <c r="U460" i="2"/>
  <c r="U394" i="2"/>
  <c r="U391" i="2"/>
  <c r="U388" i="2"/>
  <c r="U385" i="2"/>
  <c r="U382" i="2"/>
  <c r="U379" i="2"/>
  <c r="U481" i="2"/>
  <c r="E481" i="2" s="1"/>
  <c r="U325" i="2"/>
  <c r="U322" i="2"/>
  <c r="U319" i="2"/>
  <c r="U316" i="2"/>
  <c r="U478" i="2"/>
  <c r="U392" i="2"/>
  <c r="U386" i="2"/>
  <c r="U380" i="2"/>
  <c r="U455" i="2"/>
  <c r="U450" i="2"/>
  <c r="U444" i="2"/>
  <c r="U326" i="2"/>
  <c r="E326" i="2" s="1"/>
  <c r="U323" i="2"/>
  <c r="U320" i="2"/>
  <c r="U317" i="2"/>
  <c r="E317" i="2" s="1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E297" i="2" s="1"/>
  <c r="U296" i="2"/>
  <c r="U295" i="2"/>
  <c r="U294" i="2"/>
  <c r="U293" i="2"/>
  <c r="U440" i="2"/>
  <c r="U434" i="2"/>
  <c r="U428" i="2"/>
  <c r="U422" i="2"/>
  <c r="U416" i="2"/>
  <c r="U410" i="2"/>
  <c r="U404" i="2"/>
  <c r="U398" i="2"/>
  <c r="U453" i="2"/>
  <c r="U441" i="2"/>
  <c r="U435" i="2"/>
  <c r="U429" i="2"/>
  <c r="U423" i="2"/>
  <c r="U417" i="2"/>
  <c r="U411" i="2"/>
  <c r="U405" i="2"/>
  <c r="U39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383" i="2"/>
  <c r="U292" i="2"/>
  <c r="U289" i="2"/>
  <c r="U437" i="2"/>
  <c r="U431" i="2"/>
  <c r="U425" i="2"/>
  <c r="U419" i="2"/>
  <c r="U413" i="2"/>
  <c r="U407" i="2"/>
  <c r="U401" i="2"/>
  <c r="U395" i="2"/>
  <c r="U327" i="2"/>
  <c r="U321" i="2"/>
  <c r="U315" i="2"/>
  <c r="U432" i="2"/>
  <c r="U396" i="2"/>
  <c r="U318" i="2"/>
  <c r="U290" i="2"/>
  <c r="U426" i="2"/>
  <c r="U389" i="2"/>
  <c r="U191" i="2"/>
  <c r="U188" i="2"/>
  <c r="U185" i="2"/>
  <c r="U182" i="2"/>
  <c r="U179" i="2"/>
  <c r="U176" i="2"/>
  <c r="U173" i="2"/>
  <c r="U170" i="2"/>
  <c r="U167" i="2"/>
  <c r="U164" i="2"/>
  <c r="U161" i="2"/>
  <c r="U158" i="2"/>
  <c r="U155" i="2"/>
  <c r="U152" i="2"/>
  <c r="U149" i="2"/>
  <c r="U146" i="2"/>
  <c r="U414" i="2"/>
  <c r="U324" i="2"/>
  <c r="U192" i="2"/>
  <c r="U189" i="2"/>
  <c r="U186" i="2"/>
  <c r="U183" i="2"/>
  <c r="U180" i="2"/>
  <c r="U177" i="2"/>
  <c r="U174" i="2"/>
  <c r="U171" i="2"/>
  <c r="U168" i="2"/>
  <c r="U165" i="2"/>
  <c r="U162" i="2"/>
  <c r="U159" i="2"/>
  <c r="U156" i="2"/>
  <c r="U153" i="2"/>
  <c r="U150" i="2"/>
  <c r="U147" i="2"/>
  <c r="U447" i="2"/>
  <c r="U408" i="2"/>
  <c r="O7" i="2"/>
  <c r="AG7" i="2"/>
  <c r="E7" i="2" s="1"/>
  <c r="O8" i="2"/>
  <c r="AG8" i="2"/>
  <c r="O9" i="2"/>
  <c r="AG9" i="2"/>
  <c r="O10" i="2"/>
  <c r="AG10" i="2"/>
  <c r="E10" i="2" s="1"/>
  <c r="O11" i="2"/>
  <c r="AG11" i="2"/>
  <c r="E11" i="2" s="1"/>
  <c r="O12" i="2"/>
  <c r="E12" i="2" s="1"/>
  <c r="AG12" i="2"/>
  <c r="O13" i="2"/>
  <c r="AG13" i="2"/>
  <c r="E13" i="2" s="1"/>
  <c r="O14" i="2"/>
  <c r="AG14" i="2"/>
  <c r="E14" i="2" s="1"/>
  <c r="O15" i="2"/>
  <c r="AG15" i="2"/>
  <c r="O16" i="2"/>
  <c r="AG16" i="2"/>
  <c r="O17" i="2"/>
  <c r="AG17" i="2"/>
  <c r="O18" i="2"/>
  <c r="AG18" i="2"/>
  <c r="E18" i="2" s="1"/>
  <c r="O19" i="2"/>
  <c r="AG19" i="2"/>
  <c r="E19" i="2" s="1"/>
  <c r="O20" i="2"/>
  <c r="AG20" i="2"/>
  <c r="E20" i="2" s="1"/>
  <c r="O21" i="2"/>
  <c r="AG21" i="2"/>
  <c r="E21" i="2" s="1"/>
  <c r="O22" i="2"/>
  <c r="AG22" i="2"/>
  <c r="E22" i="2" s="1"/>
  <c r="O23" i="2"/>
  <c r="AG23" i="2"/>
  <c r="E23" i="2" s="1"/>
  <c r="O24" i="2"/>
  <c r="AG24" i="2"/>
  <c r="O25" i="2"/>
  <c r="AG25" i="2"/>
  <c r="O26" i="2"/>
  <c r="AG26" i="2"/>
  <c r="O27" i="2"/>
  <c r="AG27" i="2"/>
  <c r="E27" i="2" s="1"/>
  <c r="O28" i="2"/>
  <c r="AG28" i="2"/>
  <c r="E28" i="2" s="1"/>
  <c r="O29" i="2"/>
  <c r="AG29" i="2"/>
  <c r="E29" i="2" s="1"/>
  <c r="O30" i="2"/>
  <c r="AG30" i="2"/>
  <c r="E30" i="2" s="1"/>
  <c r="O31" i="2"/>
  <c r="AG31" i="2"/>
  <c r="E31" i="2" s="1"/>
  <c r="O32" i="2"/>
  <c r="AG32" i="2"/>
  <c r="E32" i="2" s="1"/>
  <c r="O33" i="2"/>
  <c r="AG33" i="2"/>
  <c r="O34" i="2"/>
  <c r="AG34" i="2"/>
  <c r="E34" i="2" s="1"/>
  <c r="O35" i="2"/>
  <c r="AG35" i="2"/>
  <c r="O36" i="2"/>
  <c r="AG36" i="2"/>
  <c r="E36" i="2" s="1"/>
  <c r="O37" i="2"/>
  <c r="AG37" i="2"/>
  <c r="E37" i="2" s="1"/>
  <c r="O38" i="2"/>
  <c r="AG38" i="2"/>
  <c r="E38" i="2" s="1"/>
  <c r="O39" i="2"/>
  <c r="AG39" i="2"/>
  <c r="E39" i="2" s="1"/>
  <c r="O40" i="2"/>
  <c r="AG40" i="2"/>
  <c r="E40" i="2" s="1"/>
  <c r="O41" i="2"/>
  <c r="AG41" i="2"/>
  <c r="E41" i="2" s="1"/>
  <c r="O42" i="2"/>
  <c r="AG42" i="2"/>
  <c r="E42" i="2" s="1"/>
  <c r="O43" i="2"/>
  <c r="AG43" i="2"/>
  <c r="E43" i="2" s="1"/>
  <c r="O44" i="2"/>
  <c r="AG44" i="2"/>
  <c r="O45" i="2"/>
  <c r="E45" i="2" s="1"/>
  <c r="AG45" i="2"/>
  <c r="O46" i="2"/>
  <c r="AG46" i="2"/>
  <c r="E46" i="2" s="1"/>
  <c r="O47" i="2"/>
  <c r="AG47" i="2"/>
  <c r="E47" i="2" s="1"/>
  <c r="O48" i="2"/>
  <c r="AG48" i="2"/>
  <c r="E48" i="2" s="1"/>
  <c r="O49" i="2"/>
  <c r="AG49" i="2"/>
  <c r="E49" i="2" s="1"/>
  <c r="O50" i="2"/>
  <c r="AG50" i="2"/>
  <c r="E50" i="2" s="1"/>
  <c r="O51" i="2"/>
  <c r="AG51" i="2"/>
  <c r="O52" i="2"/>
  <c r="AG52" i="2"/>
  <c r="O53" i="2"/>
  <c r="AG53" i="2"/>
  <c r="O54" i="2"/>
  <c r="AG54" i="2"/>
  <c r="O55" i="2"/>
  <c r="AG55" i="2"/>
  <c r="E55" i="2" s="1"/>
  <c r="O56" i="2"/>
  <c r="AG56" i="2"/>
  <c r="E56" i="2" s="1"/>
  <c r="O57" i="2"/>
  <c r="AG57" i="2"/>
  <c r="E57" i="2" s="1"/>
  <c r="O58" i="2"/>
  <c r="AG58" i="2"/>
  <c r="E58" i="2" s="1"/>
  <c r="O59" i="2"/>
  <c r="AG59" i="2"/>
  <c r="E59" i="2" s="1"/>
  <c r="O60" i="2"/>
  <c r="AG60" i="2"/>
  <c r="O61" i="2"/>
  <c r="AG61" i="2"/>
  <c r="E61" i="2" s="1"/>
  <c r="O62" i="2"/>
  <c r="AG62" i="2"/>
  <c r="O63" i="2"/>
  <c r="AG63" i="2"/>
  <c r="E63" i="2" s="1"/>
  <c r="O64" i="2"/>
  <c r="AG64" i="2"/>
  <c r="E64" i="2" s="1"/>
  <c r="O65" i="2"/>
  <c r="AG65" i="2"/>
  <c r="E65" i="2" s="1"/>
  <c r="O66" i="2"/>
  <c r="AG66" i="2"/>
  <c r="E66" i="2" s="1"/>
  <c r="O67" i="2"/>
  <c r="AG67" i="2"/>
  <c r="O68" i="2"/>
  <c r="AG68" i="2"/>
  <c r="E68" i="2" s="1"/>
  <c r="O69" i="2"/>
  <c r="AG69" i="2"/>
  <c r="O70" i="2"/>
  <c r="AG70" i="2"/>
  <c r="E70" i="2" s="1"/>
  <c r="O71" i="2"/>
  <c r="AG71" i="2"/>
  <c r="O72" i="2"/>
  <c r="AG72" i="2"/>
  <c r="E72" i="2" s="1"/>
  <c r="O73" i="2"/>
  <c r="AG73" i="2"/>
  <c r="E73" i="2" s="1"/>
  <c r="O74" i="2"/>
  <c r="AG74" i="2"/>
  <c r="E74" i="2" s="1"/>
  <c r="O75" i="2"/>
  <c r="AG75" i="2"/>
  <c r="E75" i="2" s="1"/>
  <c r="O76" i="2"/>
  <c r="AG76" i="2"/>
  <c r="E76" i="2" s="1"/>
  <c r="O77" i="2"/>
  <c r="AG77" i="2"/>
  <c r="E77" i="2" s="1"/>
  <c r="O78" i="2"/>
  <c r="AG78" i="2"/>
  <c r="E78" i="2" s="1"/>
  <c r="O79" i="2"/>
  <c r="AG79" i="2"/>
  <c r="E79" i="2" s="1"/>
  <c r="O80" i="2"/>
  <c r="AG80" i="2"/>
  <c r="O81" i="2"/>
  <c r="AG81" i="2"/>
  <c r="O82" i="2"/>
  <c r="AG82" i="2"/>
  <c r="E82" i="2" s="1"/>
  <c r="O83" i="2"/>
  <c r="AG83" i="2"/>
  <c r="E83" i="2" s="1"/>
  <c r="O84" i="2"/>
  <c r="AG84" i="2"/>
  <c r="O85" i="2"/>
  <c r="AG85" i="2"/>
  <c r="E85" i="2" s="1"/>
  <c r="O86" i="2"/>
  <c r="AG86" i="2"/>
  <c r="E86" i="2" s="1"/>
  <c r="O87" i="2"/>
  <c r="AG87" i="2"/>
  <c r="O88" i="2"/>
  <c r="AG88" i="2"/>
  <c r="O89" i="2"/>
  <c r="AG89" i="2"/>
  <c r="O90" i="2"/>
  <c r="AG90" i="2"/>
  <c r="O91" i="2"/>
  <c r="AG91" i="2"/>
  <c r="E91" i="2" s="1"/>
  <c r="O92" i="2"/>
  <c r="AG92" i="2"/>
  <c r="E92" i="2" s="1"/>
  <c r="O93" i="2"/>
  <c r="AG93" i="2"/>
  <c r="E93" i="2" s="1"/>
  <c r="O94" i="2"/>
  <c r="AG94" i="2"/>
  <c r="E94" i="2" s="1"/>
  <c r="O95" i="2"/>
  <c r="AG95" i="2"/>
  <c r="E95" i="2" s="1"/>
  <c r="O96" i="2"/>
  <c r="AG96" i="2"/>
  <c r="O97" i="2"/>
  <c r="AG97" i="2"/>
  <c r="O98" i="2"/>
  <c r="AG98" i="2"/>
  <c r="O99" i="2"/>
  <c r="AG99" i="2"/>
  <c r="E99" i="2" s="1"/>
  <c r="O100" i="2"/>
  <c r="AG100" i="2"/>
  <c r="E100" i="2" s="1"/>
  <c r="O101" i="2"/>
  <c r="AG101" i="2"/>
  <c r="E101" i="2" s="1"/>
  <c r="U103" i="2"/>
  <c r="E103" i="2" s="1"/>
  <c r="O107" i="2"/>
  <c r="AG107" i="2"/>
  <c r="E107" i="2" s="1"/>
  <c r="U109" i="2"/>
  <c r="E109" i="2" s="1"/>
  <c r="O113" i="2"/>
  <c r="AG113" i="2"/>
  <c r="E113" i="2" s="1"/>
  <c r="U115" i="2"/>
  <c r="E115" i="2" s="1"/>
  <c r="O119" i="2"/>
  <c r="AG119" i="2"/>
  <c r="E119" i="2" s="1"/>
  <c r="U121" i="2"/>
  <c r="E121" i="2" s="1"/>
  <c r="O125" i="2"/>
  <c r="AG125" i="2"/>
  <c r="E125" i="2" s="1"/>
  <c r="U127" i="2"/>
  <c r="O131" i="2"/>
  <c r="AG131" i="2"/>
  <c r="U133" i="2"/>
  <c r="E133" i="2" s="1"/>
  <c r="O137" i="2"/>
  <c r="AG137" i="2"/>
  <c r="U139" i="2"/>
  <c r="E139" i="2" s="1"/>
  <c r="O143" i="2"/>
  <c r="AG143" i="2"/>
  <c r="AG147" i="2"/>
  <c r="E147" i="2" s="1"/>
  <c r="AG150" i="2"/>
  <c r="E150" i="2" s="1"/>
  <c r="AG153" i="2"/>
  <c r="E153" i="2" s="1"/>
  <c r="AG156" i="2"/>
  <c r="E156" i="2" s="1"/>
  <c r="AG159" i="2"/>
  <c r="E159" i="2" s="1"/>
  <c r="AG162" i="2"/>
  <c r="E162" i="2" s="1"/>
  <c r="AG165" i="2"/>
  <c r="AG168" i="2"/>
  <c r="E168" i="2" s="1"/>
  <c r="AG171" i="2"/>
  <c r="E171" i="2" s="1"/>
  <c r="AG174" i="2"/>
  <c r="AG177" i="2"/>
  <c r="E177" i="2" s="1"/>
  <c r="AG180" i="2"/>
  <c r="E180" i="2" s="1"/>
  <c r="AG183" i="2"/>
  <c r="AG186" i="2"/>
  <c r="E186" i="2" s="1"/>
  <c r="AG189" i="2"/>
  <c r="AG192" i="2"/>
  <c r="E192" i="2" s="1"/>
  <c r="E202" i="2"/>
  <c r="E208" i="2"/>
  <c r="E214" i="2"/>
  <c r="E220" i="2"/>
  <c r="O290" i="2"/>
  <c r="U291" i="2"/>
  <c r="AG295" i="2"/>
  <c r="AG297" i="2"/>
  <c r="O305" i="2"/>
  <c r="O306" i="2"/>
  <c r="AG313" i="2"/>
  <c r="E341" i="2"/>
  <c r="U7" i="2"/>
  <c r="U8" i="2"/>
  <c r="U9" i="2"/>
  <c r="U11" i="2"/>
  <c r="U13" i="2"/>
  <c r="U14" i="2"/>
  <c r="U15" i="2"/>
  <c r="U17" i="2"/>
  <c r="U18" i="2"/>
  <c r="U23" i="2"/>
  <c r="U24" i="2"/>
  <c r="U31" i="2"/>
  <c r="U32" i="2"/>
  <c r="U33" i="2"/>
  <c r="U37" i="2"/>
  <c r="U44" i="2"/>
  <c r="U45" i="2"/>
  <c r="U48" i="2"/>
  <c r="U50" i="2"/>
  <c r="U61" i="2"/>
  <c r="U62" i="2"/>
  <c r="U63" i="2"/>
  <c r="U64" i="2"/>
  <c r="U65" i="2"/>
  <c r="U66" i="2"/>
  <c r="U67" i="2"/>
  <c r="U68" i="2"/>
  <c r="U73" i="2"/>
  <c r="U76" i="2"/>
  <c r="U80" i="2"/>
  <c r="U81" i="2"/>
  <c r="U82" i="2"/>
  <c r="U84" i="2"/>
  <c r="U85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O105" i="2"/>
  <c r="AG105" i="2"/>
  <c r="E105" i="2" s="1"/>
  <c r="U107" i="2"/>
  <c r="O111" i="2"/>
  <c r="AG111" i="2"/>
  <c r="E111" i="2" s="1"/>
  <c r="U113" i="2"/>
  <c r="O117" i="2"/>
  <c r="AG117" i="2"/>
  <c r="E117" i="2" s="1"/>
  <c r="U119" i="2"/>
  <c r="O123" i="2"/>
  <c r="AG123" i="2"/>
  <c r="U125" i="2"/>
  <c r="O129" i="2"/>
  <c r="AG129" i="2"/>
  <c r="E129" i="2" s="1"/>
  <c r="U131" i="2"/>
  <c r="O135" i="2"/>
  <c r="AG135" i="2"/>
  <c r="E135" i="2" s="1"/>
  <c r="U137" i="2"/>
  <c r="O141" i="2"/>
  <c r="AG141" i="2"/>
  <c r="E141" i="2" s="1"/>
  <c r="U143" i="2"/>
  <c r="O147" i="2"/>
  <c r="O150" i="2"/>
  <c r="O153" i="2"/>
  <c r="O156" i="2"/>
  <c r="O159" i="2"/>
  <c r="O162" i="2"/>
  <c r="O165" i="2"/>
  <c r="O168" i="2"/>
  <c r="O171" i="2"/>
  <c r="O174" i="2"/>
  <c r="O177" i="2"/>
  <c r="O180" i="2"/>
  <c r="O183" i="2"/>
  <c r="O186" i="2"/>
  <c r="O189" i="2"/>
  <c r="O192" i="2"/>
  <c r="O299" i="2"/>
  <c r="O300" i="2"/>
  <c r="AG307" i="2"/>
  <c r="E307" i="2" s="1"/>
  <c r="AG309" i="2"/>
  <c r="E309" i="2" s="1"/>
  <c r="E347" i="2"/>
  <c r="U10" i="2"/>
  <c r="U12" i="2"/>
  <c r="U16" i="2"/>
  <c r="E16" i="2" s="1"/>
  <c r="U19" i="2"/>
  <c r="U20" i="2"/>
  <c r="U21" i="2"/>
  <c r="U22" i="2"/>
  <c r="U25" i="2"/>
  <c r="U26" i="2"/>
  <c r="U27" i="2"/>
  <c r="U28" i="2"/>
  <c r="U29" i="2"/>
  <c r="U30" i="2"/>
  <c r="U34" i="2"/>
  <c r="U35" i="2"/>
  <c r="E35" i="2" s="1"/>
  <c r="U36" i="2"/>
  <c r="U38" i="2"/>
  <c r="U39" i="2"/>
  <c r="U40" i="2"/>
  <c r="U41" i="2"/>
  <c r="U42" i="2"/>
  <c r="U43" i="2"/>
  <c r="U46" i="2"/>
  <c r="U47" i="2"/>
  <c r="U49" i="2"/>
  <c r="U51" i="2"/>
  <c r="U52" i="2"/>
  <c r="E52" i="2" s="1"/>
  <c r="U53" i="2"/>
  <c r="U54" i="2"/>
  <c r="U55" i="2"/>
  <c r="U56" i="2"/>
  <c r="U57" i="2"/>
  <c r="U58" i="2"/>
  <c r="U59" i="2"/>
  <c r="U60" i="2"/>
  <c r="U69" i="2"/>
  <c r="U70" i="2"/>
  <c r="U71" i="2"/>
  <c r="U72" i="2"/>
  <c r="U74" i="2"/>
  <c r="U75" i="2"/>
  <c r="U77" i="2"/>
  <c r="U78" i="2"/>
  <c r="U79" i="2"/>
  <c r="U83" i="2"/>
  <c r="U86" i="2"/>
  <c r="O104" i="2"/>
  <c r="AG104" i="2"/>
  <c r="E104" i="2" s="1"/>
  <c r="U106" i="2"/>
  <c r="E106" i="2" s="1"/>
  <c r="O110" i="2"/>
  <c r="AG110" i="2"/>
  <c r="E110" i="2" s="1"/>
  <c r="U112" i="2"/>
  <c r="O116" i="2"/>
  <c r="AG116" i="2"/>
  <c r="E116" i="2" s="1"/>
  <c r="U118" i="2"/>
  <c r="E118" i="2" s="1"/>
  <c r="O122" i="2"/>
  <c r="AG122" i="2"/>
  <c r="E122" i="2" s="1"/>
  <c r="U124" i="2"/>
  <c r="O128" i="2"/>
  <c r="AG128" i="2"/>
  <c r="E128" i="2" s="1"/>
  <c r="U130" i="2"/>
  <c r="O134" i="2"/>
  <c r="AG134" i="2"/>
  <c r="U136" i="2"/>
  <c r="E136" i="2" s="1"/>
  <c r="O140" i="2"/>
  <c r="AG140" i="2"/>
  <c r="E140" i="2" s="1"/>
  <c r="U142" i="2"/>
  <c r="E142" i="2" s="1"/>
  <c r="AG194" i="2"/>
  <c r="O296" i="2"/>
  <c r="O297" i="2"/>
  <c r="AG304" i="2"/>
  <c r="AG306" i="2"/>
  <c r="E306" i="2" s="1"/>
  <c r="O314" i="2"/>
  <c r="O315" i="2"/>
  <c r="E323" i="2"/>
  <c r="U402" i="2"/>
  <c r="E226" i="2"/>
  <c r="E232" i="2"/>
  <c r="E238" i="2"/>
  <c r="E244" i="2"/>
  <c r="E250" i="2"/>
  <c r="E256" i="2"/>
  <c r="E262" i="2"/>
  <c r="E268" i="2"/>
  <c r="E274" i="2"/>
  <c r="E280" i="2"/>
  <c r="E286" i="2"/>
  <c r="E571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10" i="2"/>
  <c r="R507" i="2"/>
  <c r="R504" i="2"/>
  <c r="R501" i="2"/>
  <c r="R498" i="2"/>
  <c r="R495" i="2"/>
  <c r="R492" i="2"/>
  <c r="R489" i="2"/>
  <c r="R486" i="2"/>
  <c r="R483" i="2"/>
  <c r="R480" i="2"/>
  <c r="R477" i="2"/>
  <c r="R474" i="2"/>
  <c r="R529" i="2"/>
  <c r="R526" i="2"/>
  <c r="R523" i="2"/>
  <c r="R520" i="2"/>
  <c r="R517" i="2"/>
  <c r="R514" i="2"/>
  <c r="R511" i="2"/>
  <c r="R508" i="2"/>
  <c r="R505" i="2"/>
  <c r="R502" i="2"/>
  <c r="R499" i="2"/>
  <c r="R496" i="2"/>
  <c r="R493" i="2"/>
  <c r="R490" i="2"/>
  <c r="R528" i="2"/>
  <c r="R527" i="2"/>
  <c r="R519" i="2"/>
  <c r="R518" i="2"/>
  <c r="R509" i="2"/>
  <c r="R506" i="2"/>
  <c r="R503" i="2"/>
  <c r="R500" i="2"/>
  <c r="R497" i="2"/>
  <c r="R494" i="2"/>
  <c r="R484" i="2"/>
  <c r="R475" i="2"/>
  <c r="R488" i="2"/>
  <c r="R481" i="2"/>
  <c r="R491" i="2"/>
  <c r="R472" i="2"/>
  <c r="R469" i="2"/>
  <c r="R466" i="2"/>
  <c r="R463" i="2"/>
  <c r="R460" i="2"/>
  <c r="R457" i="2"/>
  <c r="R454" i="2"/>
  <c r="R476" i="2"/>
  <c r="R524" i="2"/>
  <c r="R521" i="2"/>
  <c r="R515" i="2"/>
  <c r="R512" i="2"/>
  <c r="R487" i="2"/>
  <c r="R513" i="2"/>
  <c r="R485" i="2"/>
  <c r="R482" i="2"/>
  <c r="R478" i="2"/>
  <c r="R473" i="2"/>
  <c r="R471" i="2"/>
  <c r="R465" i="2"/>
  <c r="R459" i="2"/>
  <c r="R455" i="2"/>
  <c r="R525" i="2"/>
  <c r="R479" i="2"/>
  <c r="R451" i="2"/>
  <c r="R448" i="2"/>
  <c r="R445" i="2"/>
  <c r="R442" i="2"/>
  <c r="R470" i="2"/>
  <c r="R464" i="2"/>
  <c r="R456" i="2"/>
  <c r="R516" i="2"/>
  <c r="R468" i="2"/>
  <c r="R462" i="2"/>
  <c r="R458" i="2"/>
  <c r="R452" i="2"/>
  <c r="R449" i="2"/>
  <c r="R446" i="2"/>
  <c r="R443" i="2"/>
  <c r="R440" i="2"/>
  <c r="R437" i="2"/>
  <c r="R434" i="2"/>
  <c r="R431" i="2"/>
  <c r="R428" i="2"/>
  <c r="R425" i="2"/>
  <c r="R422" i="2"/>
  <c r="R419" i="2"/>
  <c r="R416" i="2"/>
  <c r="R413" i="2"/>
  <c r="R410" i="2"/>
  <c r="R407" i="2"/>
  <c r="R404" i="2"/>
  <c r="R401" i="2"/>
  <c r="R398" i="2"/>
  <c r="R395" i="2"/>
  <c r="R393" i="2"/>
  <c r="R390" i="2"/>
  <c r="R387" i="2"/>
  <c r="R384" i="2"/>
  <c r="R381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E331" i="2" s="1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467" i="2"/>
  <c r="R439" i="2"/>
  <c r="R436" i="2"/>
  <c r="R433" i="2"/>
  <c r="R430" i="2"/>
  <c r="R427" i="2"/>
  <c r="R424" i="2"/>
  <c r="R421" i="2"/>
  <c r="R418" i="2"/>
  <c r="R415" i="2"/>
  <c r="R412" i="2"/>
  <c r="R409" i="2"/>
  <c r="R406" i="2"/>
  <c r="R403" i="2"/>
  <c r="R400" i="2"/>
  <c r="R397" i="2"/>
  <c r="R453" i="2"/>
  <c r="R447" i="2"/>
  <c r="R441" i="2"/>
  <c r="R438" i="2"/>
  <c r="R435" i="2"/>
  <c r="R432" i="2"/>
  <c r="R429" i="2"/>
  <c r="R426" i="2"/>
  <c r="R423" i="2"/>
  <c r="R420" i="2"/>
  <c r="R417" i="2"/>
  <c r="R414" i="2"/>
  <c r="R411" i="2"/>
  <c r="R408" i="2"/>
  <c r="R405" i="2"/>
  <c r="R402" i="2"/>
  <c r="R399" i="2"/>
  <c r="R396" i="2"/>
  <c r="R394" i="2"/>
  <c r="R388" i="2"/>
  <c r="R382" i="2"/>
  <c r="R522" i="2"/>
  <c r="R392" i="2"/>
  <c r="R386" i="2"/>
  <c r="R380" i="2"/>
  <c r="R444" i="2"/>
  <c r="R391" i="2"/>
  <c r="R389" i="2"/>
  <c r="R379" i="2"/>
  <c r="R313" i="2"/>
  <c r="R310" i="2"/>
  <c r="E310" i="2" s="1"/>
  <c r="R307" i="2"/>
  <c r="R304" i="2"/>
  <c r="R301" i="2"/>
  <c r="R298" i="2"/>
  <c r="R295" i="2"/>
  <c r="R291" i="2"/>
  <c r="R461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E179" i="2" s="1"/>
  <c r="R178" i="2"/>
  <c r="R177" i="2"/>
  <c r="R176" i="2"/>
  <c r="R175" i="2"/>
  <c r="R174" i="2"/>
  <c r="R173" i="2"/>
  <c r="R172" i="2"/>
  <c r="R171" i="2"/>
  <c r="R170" i="2"/>
  <c r="E170" i="2" s="1"/>
  <c r="R169" i="2"/>
  <c r="R168" i="2"/>
  <c r="R167" i="2"/>
  <c r="R166" i="2"/>
  <c r="R165" i="2"/>
  <c r="R164" i="2"/>
  <c r="R163" i="2"/>
  <c r="R162" i="2"/>
  <c r="R161" i="2"/>
  <c r="E161" i="2" s="1"/>
  <c r="R160" i="2"/>
  <c r="R159" i="2"/>
  <c r="R158" i="2"/>
  <c r="R157" i="2"/>
  <c r="R156" i="2"/>
  <c r="R155" i="2"/>
  <c r="R154" i="2"/>
  <c r="R153" i="2"/>
  <c r="R152" i="2"/>
  <c r="E152" i="2" s="1"/>
  <c r="R151" i="2"/>
  <c r="R150" i="2"/>
  <c r="R149" i="2"/>
  <c r="R148" i="2"/>
  <c r="R147" i="2"/>
  <c r="R146" i="2"/>
  <c r="R145" i="2"/>
  <c r="R450" i="2"/>
  <c r="E450" i="2" s="1"/>
  <c r="R385" i="2"/>
  <c r="R383" i="2"/>
  <c r="R312" i="2"/>
  <c r="R309" i="2"/>
  <c r="R306" i="2"/>
  <c r="R303" i="2"/>
  <c r="E303" i="2" s="1"/>
  <c r="R300" i="2"/>
  <c r="R297" i="2"/>
  <c r="R294" i="2"/>
  <c r="R292" i="2"/>
  <c r="R289" i="2"/>
  <c r="AJ571" i="2"/>
  <c r="AJ570" i="2"/>
  <c r="AJ569" i="2"/>
  <c r="AJ568" i="2"/>
  <c r="AJ567" i="2"/>
  <c r="AJ566" i="2"/>
  <c r="AJ565" i="2"/>
  <c r="E565" i="2" s="1"/>
  <c r="AJ564" i="2"/>
  <c r="AJ563" i="2"/>
  <c r="AJ562" i="2"/>
  <c r="AJ561" i="2"/>
  <c r="AJ560" i="2"/>
  <c r="AJ559" i="2"/>
  <c r="E559" i="2" s="1"/>
  <c r="AJ558" i="2"/>
  <c r="AJ557" i="2"/>
  <c r="AJ556" i="2"/>
  <c r="AJ555" i="2"/>
  <c r="AJ554" i="2"/>
  <c r="AJ553" i="2"/>
  <c r="E553" i="2" s="1"/>
  <c r="AJ552" i="2"/>
  <c r="AJ551" i="2"/>
  <c r="AJ550" i="2"/>
  <c r="AJ549" i="2"/>
  <c r="AJ548" i="2"/>
  <c r="AJ547" i="2"/>
  <c r="AJ546" i="2"/>
  <c r="AJ545" i="2"/>
  <c r="AJ544" i="2"/>
  <c r="AJ543" i="2"/>
  <c r="AJ542" i="2"/>
  <c r="AJ541" i="2"/>
  <c r="E541" i="2" s="1"/>
  <c r="AJ540" i="2"/>
  <c r="AJ539" i="2"/>
  <c r="AJ538" i="2"/>
  <c r="AJ537" i="2"/>
  <c r="AJ536" i="2"/>
  <c r="AJ535" i="2"/>
  <c r="AJ534" i="2"/>
  <c r="AJ533" i="2"/>
  <c r="AJ532" i="2"/>
  <c r="AJ531" i="2"/>
  <c r="AJ530" i="2"/>
  <c r="AJ529" i="2"/>
  <c r="AJ527" i="2"/>
  <c r="AJ524" i="2"/>
  <c r="AJ521" i="2"/>
  <c r="AJ518" i="2"/>
  <c r="AJ515" i="2"/>
  <c r="AJ512" i="2"/>
  <c r="AJ510" i="2"/>
  <c r="AJ507" i="2"/>
  <c r="AJ504" i="2"/>
  <c r="AJ501" i="2"/>
  <c r="AJ498" i="2"/>
  <c r="AJ495" i="2"/>
  <c r="AJ523" i="2"/>
  <c r="AJ522" i="2"/>
  <c r="AJ514" i="2"/>
  <c r="AJ513" i="2"/>
  <c r="AJ492" i="2"/>
  <c r="AJ487" i="2"/>
  <c r="AJ480" i="2"/>
  <c r="E480" i="2" s="1"/>
  <c r="AJ478" i="2"/>
  <c r="AJ490" i="2"/>
  <c r="AJ486" i="2"/>
  <c r="AJ484" i="2"/>
  <c r="AJ477" i="2"/>
  <c r="AJ475" i="2"/>
  <c r="AJ493" i="2"/>
  <c r="AJ489" i="2"/>
  <c r="AJ488" i="2"/>
  <c r="AJ473" i="2"/>
  <c r="AJ509" i="2"/>
  <c r="AJ506" i="2"/>
  <c r="AJ503" i="2"/>
  <c r="AJ500" i="2"/>
  <c r="AJ497" i="2"/>
  <c r="AJ494" i="2"/>
  <c r="AJ479" i="2"/>
  <c r="AJ472" i="2"/>
  <c r="AJ469" i="2"/>
  <c r="AJ466" i="2"/>
  <c r="AJ463" i="2"/>
  <c r="AJ460" i="2"/>
  <c r="AJ528" i="2"/>
  <c r="AJ525" i="2"/>
  <c r="AJ519" i="2"/>
  <c r="AJ516" i="2"/>
  <c r="AJ491" i="2"/>
  <c r="AJ483" i="2"/>
  <c r="AJ470" i="2"/>
  <c r="AJ467" i="2"/>
  <c r="AJ464" i="2"/>
  <c r="AJ461" i="2"/>
  <c r="AJ458" i="2"/>
  <c r="E458" i="2" s="1"/>
  <c r="AJ508" i="2"/>
  <c r="AJ499" i="2"/>
  <c r="AJ468" i="2"/>
  <c r="AJ462" i="2"/>
  <c r="AJ450" i="2"/>
  <c r="AJ447" i="2"/>
  <c r="AJ444" i="2"/>
  <c r="AJ441" i="2"/>
  <c r="AJ476" i="2"/>
  <c r="AJ457" i="2"/>
  <c r="AJ455" i="2"/>
  <c r="AJ453" i="2"/>
  <c r="E453" i="2" s="1"/>
  <c r="AJ520" i="2"/>
  <c r="AJ505" i="2"/>
  <c r="AJ496" i="2"/>
  <c r="AJ451" i="2"/>
  <c r="AJ448" i="2"/>
  <c r="AJ445" i="2"/>
  <c r="AJ442" i="2"/>
  <c r="AJ526" i="2"/>
  <c r="AJ485" i="2"/>
  <c r="AJ481" i="2"/>
  <c r="AJ471" i="2"/>
  <c r="AJ465" i="2"/>
  <c r="AJ459" i="2"/>
  <c r="AJ502" i="2"/>
  <c r="AJ438" i="2"/>
  <c r="AJ435" i="2"/>
  <c r="AJ432" i="2"/>
  <c r="AJ429" i="2"/>
  <c r="AJ426" i="2"/>
  <c r="AJ423" i="2"/>
  <c r="AJ420" i="2"/>
  <c r="AJ417" i="2"/>
  <c r="AJ414" i="2"/>
  <c r="AJ411" i="2"/>
  <c r="AJ408" i="2"/>
  <c r="AJ405" i="2"/>
  <c r="AJ402" i="2"/>
  <c r="AJ399" i="2"/>
  <c r="AJ396" i="2"/>
  <c r="AJ392" i="2"/>
  <c r="AJ389" i="2"/>
  <c r="AJ386" i="2"/>
  <c r="AJ383" i="2"/>
  <c r="AJ380" i="2"/>
  <c r="AJ454" i="2"/>
  <c r="AJ452" i="2"/>
  <c r="AJ449" i="2"/>
  <c r="AJ446" i="2"/>
  <c r="AJ443" i="2"/>
  <c r="E443" i="2" s="1"/>
  <c r="AJ377" i="2"/>
  <c r="AJ376" i="2"/>
  <c r="AJ375" i="2"/>
  <c r="E375" i="2" s="1"/>
  <c r="AJ374" i="2"/>
  <c r="AJ373" i="2"/>
  <c r="AJ372" i="2"/>
  <c r="AJ371" i="2"/>
  <c r="E371" i="2" s="1"/>
  <c r="AJ370" i="2"/>
  <c r="AJ369" i="2"/>
  <c r="AJ368" i="2"/>
  <c r="AJ367" i="2"/>
  <c r="AJ366" i="2"/>
  <c r="E366" i="2" s="1"/>
  <c r="AJ365" i="2"/>
  <c r="AJ364" i="2"/>
  <c r="AJ363" i="2"/>
  <c r="E363" i="2" s="1"/>
  <c r="AJ362" i="2"/>
  <c r="AJ361" i="2"/>
  <c r="AJ360" i="2"/>
  <c r="E360" i="2" s="1"/>
  <c r="AJ359" i="2"/>
  <c r="E359" i="2" s="1"/>
  <c r="AJ358" i="2"/>
  <c r="AJ357" i="2"/>
  <c r="E357" i="2" s="1"/>
  <c r="AJ356" i="2"/>
  <c r="AJ355" i="2"/>
  <c r="AJ354" i="2"/>
  <c r="AJ353" i="2"/>
  <c r="E353" i="2" s="1"/>
  <c r="AJ352" i="2"/>
  <c r="AJ351" i="2"/>
  <c r="AJ350" i="2"/>
  <c r="AJ349" i="2"/>
  <c r="AJ348" i="2"/>
  <c r="AJ347" i="2"/>
  <c r="AJ346" i="2"/>
  <c r="AJ345" i="2"/>
  <c r="E345" i="2" s="1"/>
  <c r="AJ344" i="2"/>
  <c r="AJ343" i="2"/>
  <c r="AJ342" i="2"/>
  <c r="AJ341" i="2"/>
  <c r="AJ340" i="2"/>
  <c r="AJ339" i="2"/>
  <c r="E339" i="2" s="1"/>
  <c r="AJ338" i="2"/>
  <c r="AJ337" i="2"/>
  <c r="AJ336" i="2"/>
  <c r="AJ335" i="2"/>
  <c r="E335" i="2" s="1"/>
  <c r="AJ334" i="2"/>
  <c r="AJ333" i="2"/>
  <c r="AJ332" i="2"/>
  <c r="AJ331" i="2"/>
  <c r="AJ330" i="2"/>
  <c r="AJ329" i="2"/>
  <c r="AJ328" i="2"/>
  <c r="AJ327" i="2"/>
  <c r="AJ326" i="2"/>
  <c r="AJ325" i="2"/>
  <c r="E325" i="2" s="1"/>
  <c r="AJ324" i="2"/>
  <c r="AJ323" i="2"/>
  <c r="AJ322" i="2"/>
  <c r="AJ321" i="2"/>
  <c r="AJ320" i="2"/>
  <c r="AJ319" i="2"/>
  <c r="E319" i="2" s="1"/>
  <c r="AJ318" i="2"/>
  <c r="AJ317" i="2"/>
  <c r="AJ316" i="2"/>
  <c r="AJ315" i="2"/>
  <c r="AJ314" i="2"/>
  <c r="AJ517" i="2"/>
  <c r="AJ440" i="2"/>
  <c r="AJ437" i="2"/>
  <c r="AJ434" i="2"/>
  <c r="AJ431" i="2"/>
  <c r="AJ428" i="2"/>
  <c r="AJ425" i="2"/>
  <c r="AJ422" i="2"/>
  <c r="AJ419" i="2"/>
  <c r="AJ416" i="2"/>
  <c r="AJ413" i="2"/>
  <c r="AJ410" i="2"/>
  <c r="AJ407" i="2"/>
  <c r="AJ404" i="2"/>
  <c r="AJ401" i="2"/>
  <c r="AJ398" i="2"/>
  <c r="AJ395" i="2"/>
  <c r="AJ393" i="2"/>
  <c r="AJ390" i="2"/>
  <c r="AJ387" i="2"/>
  <c r="AJ384" i="2"/>
  <c r="AJ381" i="2"/>
  <c r="AJ378" i="2"/>
  <c r="AJ511" i="2"/>
  <c r="AJ391" i="2"/>
  <c r="AJ385" i="2"/>
  <c r="AJ379" i="2"/>
  <c r="AJ456" i="2"/>
  <c r="AJ482" i="2"/>
  <c r="AJ436" i="2"/>
  <c r="AJ430" i="2"/>
  <c r="AJ424" i="2"/>
  <c r="AJ418" i="2"/>
  <c r="AJ412" i="2"/>
  <c r="AJ406" i="2"/>
  <c r="AJ400" i="2"/>
  <c r="AJ394" i="2"/>
  <c r="E394" i="2" s="1"/>
  <c r="AJ382" i="2"/>
  <c r="AJ311" i="2"/>
  <c r="AJ308" i="2"/>
  <c r="AJ305" i="2"/>
  <c r="E305" i="2" s="1"/>
  <c r="AJ302" i="2"/>
  <c r="AJ299" i="2"/>
  <c r="AJ296" i="2"/>
  <c r="E296" i="2" s="1"/>
  <c r="AJ293" i="2"/>
  <c r="AJ291" i="2"/>
  <c r="AJ288" i="2"/>
  <c r="E288" i="2" s="1"/>
  <c r="AJ287" i="2"/>
  <c r="E287" i="2" s="1"/>
  <c r="AJ286" i="2"/>
  <c r="AJ285" i="2"/>
  <c r="AJ284" i="2"/>
  <c r="AJ283" i="2"/>
  <c r="AJ282" i="2"/>
  <c r="E282" i="2" s="1"/>
  <c r="AJ281" i="2"/>
  <c r="E281" i="2" s="1"/>
  <c r="AJ280" i="2"/>
  <c r="AJ279" i="2"/>
  <c r="AJ278" i="2"/>
  <c r="AJ277" i="2"/>
  <c r="AJ276" i="2"/>
  <c r="E276" i="2" s="1"/>
  <c r="AJ275" i="2"/>
  <c r="E275" i="2" s="1"/>
  <c r="AJ274" i="2"/>
  <c r="AJ273" i="2"/>
  <c r="AJ272" i="2"/>
  <c r="AJ271" i="2"/>
  <c r="AJ270" i="2"/>
  <c r="E270" i="2" s="1"/>
  <c r="AJ269" i="2"/>
  <c r="E269" i="2" s="1"/>
  <c r="AJ268" i="2"/>
  <c r="AJ267" i="2"/>
  <c r="AJ266" i="2"/>
  <c r="AJ265" i="2"/>
  <c r="AJ264" i="2"/>
  <c r="E264" i="2" s="1"/>
  <c r="AJ263" i="2"/>
  <c r="E263" i="2" s="1"/>
  <c r="AJ262" i="2"/>
  <c r="AJ261" i="2"/>
  <c r="AJ260" i="2"/>
  <c r="AJ259" i="2"/>
  <c r="AJ258" i="2"/>
  <c r="E258" i="2" s="1"/>
  <c r="AJ257" i="2"/>
  <c r="E257" i="2" s="1"/>
  <c r="AJ256" i="2"/>
  <c r="AJ255" i="2"/>
  <c r="AJ254" i="2"/>
  <c r="AJ253" i="2"/>
  <c r="AJ252" i="2"/>
  <c r="E252" i="2" s="1"/>
  <c r="AJ251" i="2"/>
  <c r="E251" i="2" s="1"/>
  <c r="AJ250" i="2"/>
  <c r="AJ249" i="2"/>
  <c r="AJ248" i="2"/>
  <c r="AJ247" i="2"/>
  <c r="AJ246" i="2"/>
  <c r="E246" i="2" s="1"/>
  <c r="AJ245" i="2"/>
  <c r="E245" i="2" s="1"/>
  <c r="AJ244" i="2"/>
  <c r="AJ243" i="2"/>
  <c r="E243" i="2" s="1"/>
  <c r="AJ242" i="2"/>
  <c r="AJ241" i="2"/>
  <c r="AJ240" i="2"/>
  <c r="E240" i="2" s="1"/>
  <c r="AJ239" i="2"/>
  <c r="E239" i="2" s="1"/>
  <c r="AJ238" i="2"/>
  <c r="AJ237" i="2"/>
  <c r="AJ236" i="2"/>
  <c r="AJ235" i="2"/>
  <c r="AJ234" i="2"/>
  <c r="E234" i="2" s="1"/>
  <c r="AJ233" i="2"/>
  <c r="E233" i="2" s="1"/>
  <c r="AJ232" i="2"/>
  <c r="AJ231" i="2"/>
  <c r="AJ230" i="2"/>
  <c r="AJ229" i="2"/>
  <c r="AJ228" i="2"/>
  <c r="E228" i="2" s="1"/>
  <c r="AJ227" i="2"/>
  <c r="E227" i="2" s="1"/>
  <c r="AJ226" i="2"/>
  <c r="AJ225" i="2"/>
  <c r="AJ224" i="2"/>
  <c r="AJ223" i="2"/>
  <c r="AJ222" i="2"/>
  <c r="E222" i="2" s="1"/>
  <c r="AJ221" i="2"/>
  <c r="E221" i="2" s="1"/>
  <c r="AJ220" i="2"/>
  <c r="AJ219" i="2"/>
  <c r="AJ218" i="2"/>
  <c r="AJ217" i="2"/>
  <c r="AJ216" i="2"/>
  <c r="E216" i="2" s="1"/>
  <c r="AJ215" i="2"/>
  <c r="E215" i="2" s="1"/>
  <c r="AJ214" i="2"/>
  <c r="AJ213" i="2"/>
  <c r="E213" i="2" s="1"/>
  <c r="AJ212" i="2"/>
  <c r="AJ211" i="2"/>
  <c r="AJ210" i="2"/>
  <c r="E210" i="2" s="1"/>
  <c r="AJ209" i="2"/>
  <c r="E209" i="2" s="1"/>
  <c r="AJ208" i="2"/>
  <c r="AJ207" i="2"/>
  <c r="E207" i="2" s="1"/>
  <c r="AJ206" i="2"/>
  <c r="AJ205" i="2"/>
  <c r="AJ204" i="2"/>
  <c r="E204" i="2" s="1"/>
  <c r="AJ203" i="2"/>
  <c r="E203" i="2" s="1"/>
  <c r="AJ202" i="2"/>
  <c r="AJ201" i="2"/>
  <c r="E201" i="2" s="1"/>
  <c r="AJ200" i="2"/>
  <c r="AJ199" i="2"/>
  <c r="AJ198" i="2"/>
  <c r="E198" i="2" s="1"/>
  <c r="AJ197" i="2"/>
  <c r="E197" i="2" s="1"/>
  <c r="AJ196" i="2"/>
  <c r="AJ195" i="2"/>
  <c r="E195" i="2" s="1"/>
  <c r="AJ194" i="2"/>
  <c r="AJ193" i="2"/>
  <c r="AJ192" i="2"/>
  <c r="AJ191" i="2"/>
  <c r="AJ190" i="2"/>
  <c r="AJ189" i="2"/>
  <c r="E189" i="2" s="1"/>
  <c r="AJ188" i="2"/>
  <c r="AJ187" i="2"/>
  <c r="AJ186" i="2"/>
  <c r="AJ185" i="2"/>
  <c r="AJ184" i="2"/>
  <c r="AJ183" i="2"/>
  <c r="AJ182" i="2"/>
  <c r="AJ181" i="2"/>
  <c r="AJ180" i="2"/>
  <c r="AJ179" i="2"/>
  <c r="AJ178" i="2"/>
  <c r="AJ177" i="2"/>
  <c r="AJ176" i="2"/>
  <c r="AJ175" i="2"/>
  <c r="AJ174" i="2"/>
  <c r="AJ173" i="2"/>
  <c r="AJ172" i="2"/>
  <c r="AJ171" i="2"/>
  <c r="AJ170" i="2"/>
  <c r="AJ169" i="2"/>
  <c r="AJ168" i="2"/>
  <c r="AJ167" i="2"/>
  <c r="AJ166" i="2"/>
  <c r="AJ165" i="2"/>
  <c r="AJ164" i="2"/>
  <c r="AJ163" i="2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474" i="2"/>
  <c r="AJ439" i="2"/>
  <c r="AJ433" i="2"/>
  <c r="AJ427" i="2"/>
  <c r="AJ421" i="2"/>
  <c r="AJ415" i="2"/>
  <c r="AJ409" i="2"/>
  <c r="AJ403" i="2"/>
  <c r="AJ397" i="2"/>
  <c r="AJ388" i="2"/>
  <c r="E388" i="2" s="1"/>
  <c r="AJ313" i="2"/>
  <c r="AJ310" i="2"/>
  <c r="AJ307" i="2"/>
  <c r="AJ304" i="2"/>
  <c r="AJ301" i="2"/>
  <c r="E301" i="2" s="1"/>
  <c r="AJ298" i="2"/>
  <c r="E298" i="2" s="1"/>
  <c r="AJ295" i="2"/>
  <c r="X569" i="2"/>
  <c r="X566" i="2"/>
  <c r="X563" i="2"/>
  <c r="X560" i="2"/>
  <c r="X557" i="2"/>
  <c r="X554" i="2"/>
  <c r="X551" i="2"/>
  <c r="X548" i="2"/>
  <c r="X545" i="2"/>
  <c r="X542" i="2"/>
  <c r="X539" i="2"/>
  <c r="X536" i="2"/>
  <c r="X533" i="2"/>
  <c r="X530" i="2"/>
  <c r="X511" i="2"/>
  <c r="X508" i="2"/>
  <c r="X505" i="2"/>
  <c r="X502" i="2"/>
  <c r="X499" i="2"/>
  <c r="X496" i="2"/>
  <c r="X493" i="2"/>
  <c r="X490" i="2"/>
  <c r="X487" i="2"/>
  <c r="X484" i="2"/>
  <c r="X481" i="2"/>
  <c r="X478" i="2"/>
  <c r="X475" i="2"/>
  <c r="X550" i="2"/>
  <c r="X549" i="2"/>
  <c r="X541" i="2"/>
  <c r="X540" i="2"/>
  <c r="X532" i="2"/>
  <c r="X531" i="2"/>
  <c r="X528" i="2"/>
  <c r="X525" i="2"/>
  <c r="X522" i="2"/>
  <c r="X519" i="2"/>
  <c r="X516" i="2"/>
  <c r="X513" i="2"/>
  <c r="X571" i="2"/>
  <c r="X570" i="2"/>
  <c r="X565" i="2"/>
  <c r="X564" i="2"/>
  <c r="X559" i="2"/>
  <c r="X558" i="2"/>
  <c r="X509" i="2"/>
  <c r="X506" i="2"/>
  <c r="X503" i="2"/>
  <c r="X500" i="2"/>
  <c r="X497" i="2"/>
  <c r="X494" i="2"/>
  <c r="X491" i="2"/>
  <c r="X488" i="2"/>
  <c r="X567" i="2"/>
  <c r="X556" i="2"/>
  <c r="X547" i="2"/>
  <c r="X538" i="2"/>
  <c r="X529" i="2"/>
  <c r="X521" i="2"/>
  <c r="X520" i="2"/>
  <c r="X512" i="2"/>
  <c r="X489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543" i="2"/>
  <c r="X523" i="2"/>
  <c r="X514" i="2"/>
  <c r="X492" i="2"/>
  <c r="X483" i="2"/>
  <c r="X482" i="2"/>
  <c r="X476" i="2"/>
  <c r="X451" i="2"/>
  <c r="X450" i="2"/>
  <c r="X449" i="2"/>
  <c r="X448" i="2"/>
  <c r="X447" i="2"/>
  <c r="X446" i="2"/>
  <c r="X445" i="2"/>
  <c r="X444" i="2"/>
  <c r="X443" i="2"/>
  <c r="X442" i="2"/>
  <c r="X441" i="2"/>
  <c r="X555" i="2"/>
  <c r="X534" i="2"/>
  <c r="X526" i="2"/>
  <c r="X517" i="2"/>
  <c r="X544" i="2"/>
  <c r="X537" i="2"/>
  <c r="X486" i="2"/>
  <c r="X479" i="2"/>
  <c r="X561" i="2"/>
  <c r="X515" i="2"/>
  <c r="X504" i="2"/>
  <c r="X495" i="2"/>
  <c r="X527" i="2"/>
  <c r="X474" i="2"/>
  <c r="X562" i="2"/>
  <c r="X552" i="2"/>
  <c r="X535" i="2"/>
  <c r="X510" i="2"/>
  <c r="X501" i="2"/>
  <c r="X568" i="2"/>
  <c r="X518" i="2"/>
  <c r="X480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546" i="2"/>
  <c r="X394" i="2"/>
  <c r="X391" i="2"/>
  <c r="X388" i="2"/>
  <c r="X385" i="2"/>
  <c r="X382" i="2"/>
  <c r="X379" i="2"/>
  <c r="X507" i="2"/>
  <c r="X477" i="2"/>
  <c r="X473" i="2"/>
  <c r="X392" i="2"/>
  <c r="X386" i="2"/>
  <c r="X380" i="2"/>
  <c r="X331" i="2"/>
  <c r="X328" i="2"/>
  <c r="X326" i="2"/>
  <c r="X323" i="2"/>
  <c r="X320" i="2"/>
  <c r="X317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524" i="2"/>
  <c r="X485" i="2"/>
  <c r="X390" i="2"/>
  <c r="X384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498" i="2"/>
  <c r="X393" i="2"/>
  <c r="X383" i="2"/>
  <c r="X381" i="2"/>
  <c r="X322" i="2"/>
  <c r="X316" i="2"/>
  <c r="X333" i="2"/>
  <c r="X332" i="2"/>
  <c r="X330" i="2"/>
  <c r="X329" i="2"/>
  <c r="X327" i="2"/>
  <c r="X321" i="2"/>
  <c r="X315" i="2"/>
  <c r="AJ290" i="2"/>
  <c r="R290" i="2"/>
  <c r="E292" i="2"/>
  <c r="AJ294" i="2"/>
  <c r="AJ297" i="2"/>
  <c r="AJ300" i="2"/>
  <c r="AJ303" i="2"/>
  <c r="AJ306" i="2"/>
  <c r="AJ309" i="2"/>
  <c r="AJ312" i="2"/>
  <c r="E354" i="2"/>
  <c r="E300" i="2"/>
  <c r="E295" i="2"/>
  <c r="E304" i="2"/>
  <c r="E313" i="2"/>
  <c r="E351" i="2"/>
  <c r="E369" i="2"/>
  <c r="E445" i="2"/>
  <c r="E350" i="2"/>
  <c r="E391" i="2"/>
  <c r="E302" i="2"/>
  <c r="E311" i="2"/>
  <c r="E314" i="2"/>
  <c r="E349" i="2"/>
  <c r="E390" i="2"/>
  <c r="E382" i="2"/>
  <c r="E405" i="2"/>
  <c r="E442" i="2"/>
  <c r="E333" i="2"/>
  <c r="E464" i="2"/>
  <c r="E447" i="2"/>
  <c r="E470" i="2"/>
  <c r="E508" i="2"/>
  <c r="E502" i="2"/>
  <c r="E484" i="2"/>
  <c r="L535" i="2"/>
  <c r="L544" i="2"/>
  <c r="E550" i="2"/>
  <c r="L570" i="2"/>
  <c r="L567" i="2"/>
  <c r="L564" i="2"/>
  <c r="L561" i="2"/>
  <c r="L558" i="2"/>
  <c r="L555" i="2"/>
  <c r="L552" i="2"/>
  <c r="L549" i="2"/>
  <c r="E549" i="2" s="1"/>
  <c r="L546" i="2"/>
  <c r="L543" i="2"/>
  <c r="L540" i="2"/>
  <c r="L537" i="2"/>
  <c r="L534" i="2"/>
  <c r="L531" i="2"/>
  <c r="E531" i="2" s="1"/>
  <c r="L529" i="2"/>
  <c r="L528" i="2"/>
  <c r="L527" i="2"/>
  <c r="L526" i="2"/>
  <c r="L525" i="2"/>
  <c r="L524" i="2"/>
  <c r="E524" i="2" s="1"/>
  <c r="L523" i="2"/>
  <c r="L522" i="2"/>
  <c r="L521" i="2"/>
  <c r="L520" i="2"/>
  <c r="L519" i="2"/>
  <c r="L518" i="2"/>
  <c r="E518" i="2" s="1"/>
  <c r="L517" i="2"/>
  <c r="L516" i="2"/>
  <c r="L515" i="2"/>
  <c r="L514" i="2"/>
  <c r="L513" i="2"/>
  <c r="L512" i="2"/>
  <c r="E512" i="2" s="1"/>
  <c r="L511" i="2"/>
  <c r="L510" i="2"/>
  <c r="L509" i="2"/>
  <c r="E509" i="2" s="1"/>
  <c r="L508" i="2"/>
  <c r="L507" i="2"/>
  <c r="L506" i="2"/>
  <c r="E506" i="2" s="1"/>
  <c r="L505" i="2"/>
  <c r="E505" i="2" s="1"/>
  <c r="L504" i="2"/>
  <c r="L503" i="2"/>
  <c r="L502" i="2"/>
  <c r="L501" i="2"/>
  <c r="L500" i="2"/>
  <c r="E500" i="2" s="1"/>
  <c r="L499" i="2"/>
  <c r="L498" i="2"/>
  <c r="L497" i="2"/>
  <c r="L496" i="2"/>
  <c r="L495" i="2"/>
  <c r="L494" i="2"/>
  <c r="E494" i="2" s="1"/>
  <c r="L493" i="2"/>
  <c r="E493" i="2" s="1"/>
  <c r="L492" i="2"/>
  <c r="L491" i="2"/>
  <c r="L490" i="2"/>
  <c r="E490" i="2" s="1"/>
  <c r="L489" i="2"/>
  <c r="L488" i="2"/>
  <c r="E488" i="2" s="1"/>
  <c r="L487" i="2"/>
  <c r="E487" i="2" s="1"/>
  <c r="L486" i="2"/>
  <c r="L485" i="2"/>
  <c r="L484" i="2"/>
  <c r="L483" i="2"/>
  <c r="E483" i="2" s="1"/>
  <c r="L482" i="2"/>
  <c r="E482" i="2" s="1"/>
  <c r="L481" i="2"/>
  <c r="L480" i="2"/>
  <c r="L479" i="2"/>
  <c r="L478" i="2"/>
  <c r="L477" i="2"/>
  <c r="L476" i="2"/>
  <c r="E476" i="2" s="1"/>
  <c r="L475" i="2"/>
  <c r="E475" i="2" s="1"/>
  <c r="L474" i="2"/>
  <c r="L473" i="2"/>
  <c r="E473" i="2" s="1"/>
  <c r="L569" i="2"/>
  <c r="L568" i="2"/>
  <c r="E568" i="2" s="1"/>
  <c r="L563" i="2"/>
  <c r="E563" i="2" s="1"/>
  <c r="L562" i="2"/>
  <c r="E562" i="2" s="1"/>
  <c r="L557" i="2"/>
  <c r="L556" i="2"/>
  <c r="L548" i="2"/>
  <c r="L547" i="2"/>
  <c r="E547" i="2" s="1"/>
  <c r="L539" i="2"/>
  <c r="L538" i="2"/>
  <c r="E538" i="2" s="1"/>
  <c r="L530" i="2"/>
  <c r="AD571" i="2"/>
  <c r="AD568" i="2"/>
  <c r="AD565" i="2"/>
  <c r="AD562" i="2"/>
  <c r="AD559" i="2"/>
  <c r="AD556" i="2"/>
  <c r="AD553" i="2"/>
  <c r="AD550" i="2"/>
  <c r="AD547" i="2"/>
  <c r="AD544" i="2"/>
  <c r="AD541" i="2"/>
  <c r="AD538" i="2"/>
  <c r="AD535" i="2"/>
  <c r="AD532" i="2"/>
  <c r="AD529" i="2"/>
  <c r="AD528" i="2"/>
  <c r="AD527" i="2"/>
  <c r="AD526" i="2"/>
  <c r="AD525" i="2"/>
  <c r="AD524" i="2"/>
  <c r="AD523" i="2"/>
  <c r="AD522" i="2"/>
  <c r="AD521" i="2"/>
  <c r="AD520" i="2"/>
  <c r="AD519" i="2"/>
  <c r="AD518" i="2"/>
  <c r="AD517" i="2"/>
  <c r="AD516" i="2"/>
  <c r="AD515" i="2"/>
  <c r="AD514" i="2"/>
  <c r="AD513" i="2"/>
  <c r="AD512" i="2"/>
  <c r="AD511" i="2"/>
  <c r="AD510" i="2"/>
  <c r="AD509" i="2"/>
  <c r="AD508" i="2"/>
  <c r="AD507" i="2"/>
  <c r="AD506" i="2"/>
  <c r="AD505" i="2"/>
  <c r="AD504" i="2"/>
  <c r="AD503" i="2"/>
  <c r="AD502" i="2"/>
  <c r="AD501" i="2"/>
  <c r="AD500" i="2"/>
  <c r="AD499" i="2"/>
  <c r="AD498" i="2"/>
  <c r="AD497" i="2"/>
  <c r="AD496" i="2"/>
  <c r="AD495" i="2"/>
  <c r="AD494" i="2"/>
  <c r="AD493" i="2"/>
  <c r="AD492" i="2"/>
  <c r="AD491" i="2"/>
  <c r="AD490" i="2"/>
  <c r="AD489" i="2"/>
  <c r="AD488" i="2"/>
  <c r="AD487" i="2"/>
  <c r="AD486" i="2"/>
  <c r="AD485" i="2"/>
  <c r="AD484" i="2"/>
  <c r="AD483" i="2"/>
  <c r="AD482" i="2"/>
  <c r="AD481" i="2"/>
  <c r="AD480" i="2"/>
  <c r="AD479" i="2"/>
  <c r="AD478" i="2"/>
  <c r="AD477" i="2"/>
  <c r="AD476" i="2"/>
  <c r="AD475" i="2"/>
  <c r="AD474" i="2"/>
  <c r="AD473" i="2"/>
  <c r="AD570" i="2"/>
  <c r="AD564" i="2"/>
  <c r="AD558" i="2"/>
  <c r="AD552" i="2"/>
  <c r="AD551" i="2"/>
  <c r="E551" i="2" s="1"/>
  <c r="AD543" i="2"/>
  <c r="AD542" i="2"/>
  <c r="AD534" i="2"/>
  <c r="AD533" i="2"/>
  <c r="AD566" i="2"/>
  <c r="AD560" i="2"/>
  <c r="E556" i="2"/>
  <c r="E535" i="2"/>
  <c r="I558" i="2"/>
  <c r="E558" i="2" s="1"/>
  <c r="I561" i="2"/>
  <c r="I564" i="2"/>
  <c r="I567" i="2"/>
  <c r="AI252" i="8"/>
  <c r="AI483" i="8"/>
  <c r="AI251" i="8"/>
  <c r="AI549" i="8"/>
  <c r="AI29" i="8"/>
  <c r="AI380" i="8"/>
  <c r="AI188" i="8"/>
  <c r="AI373" i="8"/>
  <c r="AI372" i="8"/>
  <c r="AI172" i="8"/>
  <c r="AI65" i="8"/>
  <c r="AI325" i="8"/>
  <c r="AI493" i="8"/>
  <c r="AI345" i="8"/>
  <c r="Q22" i="8"/>
  <c r="Q139" i="8"/>
  <c r="Q468" i="8"/>
  <c r="Q175" i="8"/>
  <c r="Q419" i="8"/>
  <c r="Q466" i="8"/>
  <c r="Q418" i="8"/>
  <c r="Q528" i="8"/>
  <c r="Q519" i="3"/>
  <c r="Q173" i="8"/>
  <c r="Q187" i="8"/>
  <c r="Q464" i="8"/>
  <c r="Q465" i="3"/>
  <c r="Q27" i="8"/>
  <c r="Q203" i="8"/>
  <c r="Q453" i="3"/>
  <c r="Q451" i="8"/>
  <c r="Q91" i="8"/>
  <c r="Q449" i="8"/>
  <c r="Q524" i="8"/>
  <c r="Q416" i="8"/>
  <c r="Q129" i="8"/>
  <c r="Q413" i="8"/>
  <c r="Q424" i="3"/>
  <c r="Q78" i="8"/>
  <c r="Q412" i="8"/>
  <c r="Q77" i="8"/>
  <c r="Q26" i="8"/>
  <c r="Q320" i="8"/>
  <c r="Q400" i="3"/>
  <c r="Q411" i="8"/>
  <c r="Q498" i="8"/>
  <c r="Q76" i="8"/>
  <c r="Q376" i="3"/>
  <c r="Q72" i="8"/>
  <c r="Q546" i="8"/>
  <c r="Q440" i="8"/>
  <c r="Q405" i="8"/>
  <c r="Q260" i="8"/>
  <c r="Q67" i="8"/>
  <c r="Q358" i="8"/>
  <c r="Q181" i="8"/>
  <c r="Q21" i="8"/>
  <c r="Q267" i="3"/>
  <c r="Q537" i="8"/>
  <c r="Q282" i="8"/>
  <c r="Q255" i="3"/>
  <c r="Q433" i="8"/>
  <c r="Q562" i="8"/>
  <c r="Q350" i="8"/>
  <c r="Q258" i="8"/>
  <c r="Q237" i="3"/>
  <c r="Q349" i="8"/>
  <c r="Q158" i="8"/>
  <c r="Q309" i="8"/>
  <c r="Q19" i="8"/>
  <c r="Q115" i="8"/>
  <c r="Q556" i="8"/>
  <c r="Q165" i="3"/>
  <c r="Q49" i="8"/>
  <c r="Q114" i="8"/>
  <c r="Q533" i="8"/>
  <c r="Q112" i="8"/>
  <c r="Q339" i="8"/>
  <c r="Q110" i="8"/>
  <c r="Q68" i="8"/>
  <c r="Q222" i="8"/>
  <c r="Q119" i="8"/>
  <c r="Q116" i="8"/>
  <c r="Q24" i="8"/>
  <c r="Q314" i="8"/>
  <c r="Q184" i="8"/>
  <c r="Q305" i="8"/>
  <c r="Q124" i="8"/>
  <c r="Q402" i="8"/>
  <c r="Q272" i="8"/>
  <c r="Q531" i="8"/>
  <c r="Q71" i="8"/>
  <c r="Q237" i="8"/>
  <c r="W240" i="8"/>
  <c r="Q163" i="8"/>
  <c r="W483" i="8"/>
  <c r="W250" i="8"/>
  <c r="W137" i="8"/>
  <c r="W191" i="8"/>
  <c r="W96" i="8"/>
  <c r="W249" i="8"/>
  <c r="W227" i="8"/>
  <c r="W504" i="8"/>
  <c r="W526" i="8"/>
  <c r="W89" i="8"/>
  <c r="W450" i="8"/>
  <c r="W546" i="8"/>
  <c r="W374" i="8"/>
  <c r="W225" i="8"/>
  <c r="W482" i="8"/>
  <c r="W373" i="8"/>
  <c r="W261" i="8"/>
  <c r="W446" i="8"/>
  <c r="W187" i="8"/>
  <c r="W169" i="8"/>
  <c r="W300" i="8"/>
  <c r="W367" i="8"/>
  <c r="W285" i="8"/>
  <c r="W444" i="8"/>
  <c r="W568" i="8"/>
  <c r="W441" i="8"/>
  <c r="W567" i="8"/>
  <c r="W242" i="8"/>
  <c r="W459" i="8"/>
  <c r="W164" i="8"/>
  <c r="W547" i="8"/>
  <c r="W570" i="8"/>
  <c r="W415" i="8"/>
  <c r="W78" i="8"/>
  <c r="W167" i="8"/>
  <c r="W478" i="8"/>
  <c r="W460" i="8"/>
  <c r="W520" i="8"/>
  <c r="W364" i="8"/>
  <c r="W407" i="8"/>
  <c r="W163" i="8"/>
  <c r="W400" i="8"/>
  <c r="W201" i="8"/>
  <c r="W61" i="8"/>
  <c r="W397" i="8"/>
  <c r="W217" i="8"/>
  <c r="W353" i="8"/>
  <c r="W70" i="8"/>
  <c r="W125" i="8"/>
  <c r="W311" i="8"/>
  <c r="W165" i="8"/>
  <c r="W360" i="8"/>
  <c r="W405" i="8"/>
  <c r="W402" i="8"/>
  <c r="W122" i="8"/>
  <c r="W183" i="8"/>
  <c r="W458" i="8"/>
  <c r="W283" i="8"/>
  <c r="W395" i="8"/>
  <c r="W429" i="8"/>
  <c r="W57" i="8"/>
  <c r="W456" i="8"/>
  <c r="W54" i="8"/>
  <c r="W514" i="8"/>
  <c r="W52" i="8"/>
  <c r="W556" i="8"/>
  <c r="W234" i="8"/>
  <c r="W534" i="8"/>
  <c r="W49" i="8"/>
  <c r="W110" i="8"/>
  <c r="W230" i="8"/>
  <c r="W12" i="8"/>
  <c r="W211" i="8"/>
  <c r="W200" i="8"/>
  <c r="W536" i="8"/>
  <c r="W561" i="8"/>
  <c r="W296" i="8"/>
  <c r="W428" i="8"/>
  <c r="W293" i="8"/>
  <c r="W198" i="8"/>
  <c r="W510" i="8"/>
  <c r="W472" i="8"/>
  <c r="W471" i="8"/>
  <c r="Q62" i="8"/>
  <c r="N176" i="8"/>
  <c r="N138" i="8"/>
  <c r="N327" i="8"/>
  <c r="N263" i="8"/>
  <c r="AF99" i="8"/>
  <c r="AF138" i="8"/>
  <c r="AF192" i="8"/>
  <c r="AF190" i="8"/>
  <c r="AF571" i="8"/>
  <c r="AF548" i="8"/>
  <c r="AF547" i="3"/>
  <c r="AF467" i="8"/>
  <c r="AF541" i="3"/>
  <c r="AF263" i="8"/>
  <c r="AF570" i="8"/>
  <c r="T227" i="8"/>
  <c r="T175" i="8"/>
  <c r="T419" i="8"/>
  <c r="AL98" i="8"/>
  <c r="AL176" i="8"/>
  <c r="AL251" i="8"/>
  <c r="AL137" i="8"/>
  <c r="AL191" i="8"/>
  <c r="AL96" i="8"/>
  <c r="AL228" i="8"/>
  <c r="Q133" i="8"/>
  <c r="Q448" i="8"/>
  <c r="Q323" i="8"/>
  <c r="Q321" i="8"/>
  <c r="Q521" i="3"/>
  <c r="Q459" i="8"/>
  <c r="Q449" i="3"/>
  <c r="Q368" i="8"/>
  <c r="Q395" i="3"/>
  <c r="Q568" i="8"/>
  <c r="Q66" i="8"/>
  <c r="Q299" i="3"/>
  <c r="Q473" i="8"/>
  <c r="Q281" i="3"/>
  <c r="Q457" i="8"/>
  <c r="Q263" i="3"/>
  <c r="Q543" i="8"/>
  <c r="Q243" i="8"/>
  <c r="Q311" i="3"/>
  <c r="Q230" i="8"/>
  <c r="Q108" i="8"/>
  <c r="Q269" i="8"/>
  <c r="Q211" i="8"/>
  <c r="Q34" i="8"/>
  <c r="Q508" i="8"/>
  <c r="Q507" i="8"/>
  <c r="Z135" i="8"/>
  <c r="Z94" i="8"/>
  <c r="Z226" i="8"/>
  <c r="Z378" i="8"/>
  <c r="Z245" i="8"/>
  <c r="Z133" i="8"/>
  <c r="Z448" i="8"/>
  <c r="Z323" i="8"/>
  <c r="Z373" i="8"/>
  <c r="Z372" i="8"/>
  <c r="Z446" i="8"/>
  <c r="Z321" i="8"/>
  <c r="Z521" i="8"/>
  <c r="Z169" i="8"/>
  <c r="Z368" i="8"/>
  <c r="Z500" i="8"/>
  <c r="Z300" i="8"/>
  <c r="Z130" i="8"/>
  <c r="Z376" i="8"/>
  <c r="Z418" i="8"/>
  <c r="Z82" i="8"/>
  <c r="Z367" i="8"/>
  <c r="Z77" i="8"/>
  <c r="Z444" i="8"/>
  <c r="Z540" i="8"/>
  <c r="Z167" i="8"/>
  <c r="Z441" i="8"/>
  <c r="Z317" i="8"/>
  <c r="Z184" i="8"/>
  <c r="Z316" i="8"/>
  <c r="Z539" i="8"/>
  <c r="Z172" i="8"/>
  <c r="Z287" i="8"/>
  <c r="Z73" i="8"/>
  <c r="Z451" i="8"/>
  <c r="Z239" i="8"/>
  <c r="Z119" i="8"/>
  <c r="Z536" i="8"/>
  <c r="Z429" i="8"/>
  <c r="Z199" i="8"/>
  <c r="Z231" i="3"/>
  <c r="Z57" i="8"/>
  <c r="Z294" i="8"/>
  <c r="Z456" i="8"/>
  <c r="Z213" i="3"/>
  <c r="Z53" i="8"/>
  <c r="Z514" i="8"/>
  <c r="Z455" i="8"/>
  <c r="Z195" i="3"/>
  <c r="Z52" i="8"/>
  <c r="Z492" i="8"/>
  <c r="Z234" i="8"/>
  <c r="Z177" i="3"/>
  <c r="Z555" i="8"/>
  <c r="Z491" i="8"/>
  <c r="Z16" i="8"/>
  <c r="Z159" i="3"/>
  <c r="Z490" i="8"/>
  <c r="Z341" i="8"/>
  <c r="Z45" i="8"/>
  <c r="Z141" i="3"/>
  <c r="Z232" i="8"/>
  <c r="Z41" i="8"/>
  <c r="Z254" i="8"/>
  <c r="Z123" i="3"/>
  <c r="Z109" i="3"/>
  <c r="Z97" i="3"/>
  <c r="Z433" i="8"/>
  <c r="Z305" i="8"/>
  <c r="T69" i="3"/>
  <c r="T75" i="3"/>
  <c r="T81" i="3"/>
  <c r="T229" i="8"/>
  <c r="T36" i="8"/>
  <c r="T531" i="8"/>
  <c r="T109" i="8"/>
  <c r="T196" i="8"/>
  <c r="AI250" i="8"/>
  <c r="AI407" i="8"/>
  <c r="AI496" i="8"/>
  <c r="AI161" i="8"/>
  <c r="AL467" i="8"/>
  <c r="AL138" i="8"/>
  <c r="AL327" i="8"/>
  <c r="AL190" i="8"/>
  <c r="AL571" i="8"/>
  <c r="AL503" i="8"/>
  <c r="AL528" i="8"/>
  <c r="AL173" i="8"/>
  <c r="AL28" i="8"/>
  <c r="AL187" i="8"/>
  <c r="AL289" i="8"/>
  <c r="AL547" i="8"/>
  <c r="AL451" i="8"/>
  <c r="AL89" i="8"/>
  <c r="AL172" i="8"/>
  <c r="AL546" i="8"/>
  <c r="AL171" i="8"/>
  <c r="AL133" i="8"/>
  <c r="AL323" i="8"/>
  <c r="AL169" i="8"/>
  <c r="AL129" i="8"/>
  <c r="AL414" i="8"/>
  <c r="AL26" i="8"/>
  <c r="AL25" i="8"/>
  <c r="AL168" i="8"/>
  <c r="AL411" i="8"/>
  <c r="AL76" i="8"/>
  <c r="AL227" i="8"/>
  <c r="AL119" i="8"/>
  <c r="AL162" i="8"/>
  <c r="AL60" i="8"/>
  <c r="AL435" i="8"/>
  <c r="AL434" i="8"/>
  <c r="AL517" i="8"/>
  <c r="AL345" i="8"/>
  <c r="AL513" i="8"/>
  <c r="AL276" i="8"/>
  <c r="Q231" i="8"/>
  <c r="W99" i="8"/>
  <c r="W176" i="8"/>
  <c r="W192" i="8"/>
  <c r="W190" i="8"/>
  <c r="W248" i="8"/>
  <c r="W380" i="8"/>
  <c r="W379" i="8"/>
  <c r="W548" i="3"/>
  <c r="W174" i="8"/>
  <c r="W504" i="3"/>
  <c r="W417" i="8"/>
  <c r="W301" i="8"/>
  <c r="W376" i="8"/>
  <c r="W524" i="8"/>
  <c r="W414" i="8"/>
  <c r="W371" i="8"/>
  <c r="W81" i="8"/>
  <c r="W480" i="8"/>
  <c r="W443" i="8"/>
  <c r="W540" i="8"/>
  <c r="W166" i="8"/>
  <c r="W521" i="8"/>
  <c r="W74" i="8"/>
  <c r="W475" i="8"/>
  <c r="W440" i="8"/>
  <c r="W528" i="8"/>
  <c r="W65" i="8"/>
  <c r="W313" i="8"/>
  <c r="W219" i="8"/>
  <c r="W494" i="8"/>
  <c r="W437" i="8"/>
  <c r="W161" i="8"/>
  <c r="W282" i="8"/>
  <c r="W67" i="8"/>
  <c r="W538" i="8"/>
  <c r="W408" i="8"/>
  <c r="W403" i="8"/>
  <c r="W434" i="8"/>
  <c r="W254" i="3"/>
  <c r="W312" i="3"/>
  <c r="W258" i="8"/>
  <c r="W516" i="8"/>
  <c r="W158" i="8"/>
  <c r="W278" i="8"/>
  <c r="W515" i="8"/>
  <c r="W156" i="8"/>
  <c r="W51" i="8"/>
  <c r="W343" i="8"/>
  <c r="W273" i="8"/>
  <c r="W47" i="8"/>
  <c r="W15" i="8"/>
  <c r="W14" i="8"/>
  <c r="W291" i="8"/>
  <c r="W306" i="8"/>
  <c r="W148" i="8"/>
  <c r="W83" i="3"/>
  <c r="W34" i="8"/>
  <c r="W77" i="3"/>
  <c r="W508" i="8"/>
  <c r="W71" i="3"/>
  <c r="W280" i="8"/>
  <c r="W259" i="8"/>
  <c r="AL10" i="8"/>
  <c r="Q472" i="8"/>
  <c r="Q15" i="8"/>
  <c r="Q50" i="8"/>
  <c r="Q156" i="8"/>
  <c r="Q516" i="8"/>
  <c r="T136" i="8"/>
  <c r="T504" i="8"/>
  <c r="T570" i="8"/>
  <c r="T465" i="8"/>
  <c r="T206" i="8"/>
  <c r="T134" i="8"/>
  <c r="T223" i="8"/>
  <c r="T125" i="8"/>
  <c r="T409" i="8"/>
  <c r="T538" i="8"/>
  <c r="T408" i="8"/>
  <c r="T239" i="8"/>
  <c r="T119" i="8"/>
  <c r="T118" i="8"/>
  <c r="T565" i="8"/>
  <c r="T162" i="8"/>
  <c r="T60" i="8"/>
  <c r="T435" i="8"/>
  <c r="T283" i="8"/>
  <c r="T434" i="8"/>
  <c r="T517" i="8"/>
  <c r="T430" i="8"/>
  <c r="T296" i="8"/>
  <c r="T493" i="8"/>
  <c r="T345" i="8"/>
  <c r="T392" i="8"/>
  <c r="T513" i="8"/>
  <c r="T512" i="8"/>
  <c r="T276" i="8"/>
  <c r="T48" i="8"/>
  <c r="T46" i="8"/>
  <c r="T340" i="8"/>
  <c r="T136" i="3"/>
  <c r="T212" i="8"/>
  <c r="T254" i="8"/>
  <c r="W7" i="8"/>
  <c r="W143" i="8"/>
  <c r="W334" i="8"/>
  <c r="W144" i="8"/>
  <c r="W553" i="8"/>
  <c r="W382" i="8"/>
  <c r="T426" i="8"/>
  <c r="AL82" i="3"/>
  <c r="AL387" i="8"/>
  <c r="AL150" i="8"/>
  <c r="AL151" i="8"/>
  <c r="AL337" i="8"/>
  <c r="AL37" i="8"/>
  <c r="AL38" i="8"/>
  <c r="Q113" i="8"/>
  <c r="Z548" i="8"/>
  <c r="Z467" i="8"/>
  <c r="Z189" i="8"/>
  <c r="Z99" i="8"/>
  <c r="Z567" i="3"/>
  <c r="Z555" i="3"/>
  <c r="Z549" i="3"/>
  <c r="Z504" i="8"/>
  <c r="AI99" i="8"/>
  <c r="AC99" i="8"/>
  <c r="T99" i="8"/>
  <c r="N99" i="8"/>
  <c r="K99" i="8"/>
  <c r="AL139" i="8"/>
  <c r="AI139" i="8"/>
  <c r="AF139" i="8"/>
  <c r="AC139" i="8"/>
  <c r="Z139" i="8"/>
  <c r="W139" i="8"/>
  <c r="T139" i="8"/>
  <c r="N139" i="8"/>
  <c r="K139" i="8"/>
  <c r="AL252" i="8"/>
  <c r="AF252" i="8"/>
  <c r="AC252" i="8"/>
  <c r="Z252" i="8"/>
  <c r="W252" i="8"/>
  <c r="T252" i="8"/>
  <c r="Q252" i="8"/>
  <c r="N252" i="8"/>
  <c r="K252" i="8"/>
  <c r="AL483" i="8"/>
  <c r="AF483" i="8"/>
  <c r="AC483" i="8"/>
  <c r="T483" i="8"/>
  <c r="Q483" i="8"/>
  <c r="N483" i="8"/>
  <c r="K483" i="8"/>
  <c r="AF98" i="8"/>
  <c r="AC98" i="8"/>
  <c r="W98" i="8"/>
  <c r="T98" i="8"/>
  <c r="Q98" i="8"/>
  <c r="N98" i="8"/>
  <c r="K98" i="8"/>
  <c r="AF176" i="8"/>
  <c r="AC176" i="8"/>
  <c r="Z176" i="8"/>
  <c r="K176" i="8"/>
  <c r="AI138" i="8"/>
  <c r="AC138" i="8"/>
  <c r="Z138" i="8"/>
  <c r="W138" i="8"/>
  <c r="K138" i="8"/>
  <c r="AL468" i="8"/>
  <c r="AI468" i="8"/>
  <c r="AF468" i="8"/>
  <c r="AC468" i="8"/>
  <c r="Z468" i="8"/>
  <c r="W468" i="8"/>
  <c r="T468" i="8"/>
  <c r="N468" i="8"/>
  <c r="K468" i="8"/>
  <c r="AL97" i="8"/>
  <c r="AI97" i="8"/>
  <c r="AF97" i="8"/>
  <c r="AC97" i="8"/>
  <c r="Z97" i="8"/>
  <c r="W97" i="8"/>
  <c r="Q97" i="8"/>
  <c r="N97" i="8"/>
  <c r="K97" i="8"/>
  <c r="AF251" i="8"/>
  <c r="AC251" i="8"/>
  <c r="Z251" i="8"/>
  <c r="W251" i="8"/>
  <c r="T251" i="8"/>
  <c r="Q251" i="8"/>
  <c r="N251" i="8"/>
  <c r="K251" i="8"/>
  <c r="AL250" i="8"/>
  <c r="AF250" i="8"/>
  <c r="AC250" i="8"/>
  <c r="Q250" i="8"/>
  <c r="N250" i="8"/>
  <c r="K250" i="8"/>
  <c r="AF327" i="8"/>
  <c r="AC327" i="8"/>
  <c r="Z327" i="8"/>
  <c r="W327" i="8"/>
  <c r="K327" i="8"/>
  <c r="AL192" i="8"/>
  <c r="AI192" i="8"/>
  <c r="AC192" i="8"/>
  <c r="Z192" i="8"/>
  <c r="K192" i="8"/>
  <c r="AL175" i="8"/>
  <c r="AI175" i="8"/>
  <c r="AF175" i="8"/>
  <c r="AC175" i="8"/>
  <c r="Z175" i="8"/>
  <c r="W175" i="8"/>
  <c r="N175" i="8"/>
  <c r="K175" i="8"/>
  <c r="AL549" i="8"/>
  <c r="AF549" i="8"/>
  <c r="AC549" i="8"/>
  <c r="Z549" i="8"/>
  <c r="W549" i="8"/>
  <c r="Q549" i="8"/>
  <c r="N549" i="8"/>
  <c r="K549" i="8"/>
  <c r="AF137" i="8"/>
  <c r="AC137" i="8"/>
  <c r="Z137" i="8"/>
  <c r="T137" i="8"/>
  <c r="Q137" i="8"/>
  <c r="N137" i="8"/>
  <c r="K137" i="8"/>
  <c r="AF191" i="8"/>
  <c r="AC191" i="8"/>
  <c r="Q191" i="8"/>
  <c r="N191" i="8"/>
  <c r="K191" i="8"/>
  <c r="AC190" i="8"/>
  <c r="Z190" i="8"/>
  <c r="N190" i="8"/>
  <c r="K190" i="8"/>
  <c r="AI571" i="8"/>
  <c r="AC571" i="8"/>
  <c r="Z571" i="8"/>
  <c r="W571" i="8"/>
  <c r="N571" i="8"/>
  <c r="K571" i="8"/>
  <c r="AL419" i="8"/>
  <c r="AI419" i="8"/>
  <c r="AF419" i="8"/>
  <c r="AC419" i="8"/>
  <c r="Z419" i="8"/>
  <c r="W419" i="8"/>
  <c r="N419" i="8"/>
  <c r="K419" i="8"/>
  <c r="AL29" i="8"/>
  <c r="AF29" i="8"/>
  <c r="AC29" i="8"/>
  <c r="Z29" i="8"/>
  <c r="W29" i="8"/>
  <c r="Q29" i="8"/>
  <c r="N29" i="8"/>
  <c r="K29" i="8"/>
  <c r="AI96" i="8"/>
  <c r="AF96" i="8"/>
  <c r="AC96" i="8"/>
  <c r="Z96" i="8"/>
  <c r="T96" i="8"/>
  <c r="Q96" i="8"/>
  <c r="N96" i="8"/>
  <c r="K96" i="8"/>
  <c r="AL249" i="8"/>
  <c r="AF249" i="8"/>
  <c r="AC249" i="8"/>
  <c r="Z249" i="8"/>
  <c r="T249" i="8"/>
  <c r="Q249" i="8"/>
  <c r="N249" i="8"/>
  <c r="K249" i="8"/>
  <c r="AL548" i="8"/>
  <c r="AC548" i="8"/>
  <c r="W548" i="8"/>
  <c r="T548" i="8"/>
  <c r="K548" i="8"/>
  <c r="AL136" i="8"/>
  <c r="AI136" i="8"/>
  <c r="AF136" i="8"/>
  <c r="AC136" i="8"/>
  <c r="W136" i="8"/>
  <c r="K136" i="8"/>
  <c r="AL302" i="8"/>
  <c r="AI302" i="8"/>
  <c r="AF302" i="8"/>
  <c r="AC302" i="8"/>
  <c r="Z302" i="8"/>
  <c r="W302" i="8"/>
  <c r="Q302" i="8"/>
  <c r="N302" i="8"/>
  <c r="K302" i="8"/>
  <c r="AL189" i="8"/>
  <c r="AI189" i="8"/>
  <c r="AF189" i="8"/>
  <c r="AC189" i="8"/>
  <c r="W189" i="8"/>
  <c r="T189" i="8"/>
  <c r="Q189" i="8"/>
  <c r="N189" i="8"/>
  <c r="K189" i="8"/>
  <c r="AI228" i="8"/>
  <c r="AF228" i="8"/>
  <c r="AC228" i="8"/>
  <c r="Z228" i="8"/>
  <c r="T228" i="8"/>
  <c r="Q228" i="8"/>
  <c r="N228" i="8"/>
  <c r="K228" i="8"/>
  <c r="AL264" i="8"/>
  <c r="AF264" i="8"/>
  <c r="AC264" i="8"/>
  <c r="Z264" i="8"/>
  <c r="Q264" i="8"/>
  <c r="N264" i="8"/>
  <c r="K264" i="8"/>
  <c r="AC467" i="8"/>
  <c r="W467" i="8"/>
  <c r="T467" i="8"/>
  <c r="K467" i="8"/>
  <c r="AL380" i="8"/>
  <c r="AF380" i="8"/>
  <c r="AC380" i="8"/>
  <c r="Z380" i="8"/>
  <c r="T380" i="8"/>
  <c r="K380" i="8"/>
  <c r="AL248" i="8"/>
  <c r="AI248" i="8"/>
  <c r="AF248" i="8"/>
  <c r="AC248" i="8"/>
  <c r="Z248" i="8"/>
  <c r="T248" i="8"/>
  <c r="Q248" i="8"/>
  <c r="N248" i="8"/>
  <c r="K248" i="8"/>
  <c r="AL188" i="8"/>
  <c r="AF188" i="8"/>
  <c r="AC188" i="8"/>
  <c r="Z188" i="8"/>
  <c r="W188" i="8"/>
  <c r="Q188" i="8"/>
  <c r="N188" i="8"/>
  <c r="K188" i="8"/>
  <c r="AI227" i="8"/>
  <c r="AF227" i="8"/>
  <c r="AC227" i="8"/>
  <c r="Z227" i="8"/>
  <c r="Q227" i="8"/>
  <c r="N227" i="8"/>
  <c r="K227" i="8"/>
  <c r="AL290" i="8"/>
  <c r="AF290" i="8"/>
  <c r="AC290" i="8"/>
  <c r="Z290" i="8"/>
  <c r="T290" i="8"/>
  <c r="Q290" i="8"/>
  <c r="N290" i="8"/>
  <c r="K290" i="8"/>
  <c r="AL247" i="8"/>
  <c r="AF247" i="8"/>
  <c r="AC247" i="8"/>
  <c r="Z247" i="8"/>
  <c r="W247" i="8"/>
  <c r="K247" i="8"/>
  <c r="AL263" i="8"/>
  <c r="AI263" i="8"/>
  <c r="AC263" i="8"/>
  <c r="Z263" i="8"/>
  <c r="W263" i="8"/>
  <c r="T263" i="8"/>
  <c r="K263" i="8"/>
  <c r="AL466" i="8"/>
  <c r="AF466" i="8"/>
  <c r="AC466" i="8"/>
  <c r="W466" i="8"/>
  <c r="T466" i="8"/>
  <c r="N466" i="8"/>
  <c r="K466" i="8"/>
  <c r="AL174" i="8"/>
  <c r="AI174" i="8"/>
  <c r="AF174" i="8"/>
  <c r="AC174" i="8"/>
  <c r="Z174" i="8"/>
  <c r="T174" i="8"/>
  <c r="Q174" i="8"/>
  <c r="N174" i="8"/>
  <c r="K174" i="8"/>
  <c r="AI504" i="8"/>
  <c r="AF504" i="8"/>
  <c r="AC504" i="8"/>
  <c r="Q504" i="8"/>
  <c r="N504" i="8"/>
  <c r="K504" i="8"/>
  <c r="AL418" i="8"/>
  <c r="AF418" i="8"/>
  <c r="AC418" i="8"/>
  <c r="W418" i="8"/>
  <c r="T418" i="8"/>
  <c r="N418" i="8"/>
  <c r="K418" i="8"/>
  <c r="AL95" i="8"/>
  <c r="AF95" i="8"/>
  <c r="AC95" i="8"/>
  <c r="Z95" i="8"/>
  <c r="W95" i="8"/>
  <c r="T95" i="8"/>
  <c r="N95" i="8"/>
  <c r="K95" i="8"/>
  <c r="AL570" i="8"/>
  <c r="AI570" i="8"/>
  <c r="AC570" i="8"/>
  <c r="Z570" i="8"/>
  <c r="Q570" i="8"/>
  <c r="N570" i="8"/>
  <c r="K570" i="8"/>
  <c r="AL246" i="8"/>
  <c r="AI246" i="8"/>
  <c r="AF246" i="8"/>
  <c r="AC246" i="8"/>
  <c r="Z246" i="8"/>
  <c r="W246" i="8"/>
  <c r="T246" i="8"/>
  <c r="N246" i="8"/>
  <c r="K246" i="8"/>
  <c r="AL135" i="8"/>
  <c r="AF135" i="8"/>
  <c r="AC135" i="8"/>
  <c r="T135" i="8"/>
  <c r="Q135" i="8"/>
  <c r="N135" i="8"/>
  <c r="K135" i="8"/>
  <c r="AL569" i="8"/>
  <c r="AF569" i="8"/>
  <c r="AC569" i="8"/>
  <c r="W569" i="8"/>
  <c r="T569" i="8"/>
  <c r="Q569" i="8"/>
  <c r="N569" i="8"/>
  <c r="K569" i="8"/>
  <c r="AF503" i="8"/>
  <c r="AC503" i="8"/>
  <c r="Z503" i="8"/>
  <c r="W503" i="8"/>
  <c r="T503" i="8"/>
  <c r="N503" i="8"/>
  <c r="K503" i="8"/>
  <c r="AI528" i="8"/>
  <c r="AF528" i="8"/>
  <c r="AC528" i="8"/>
  <c r="Z528" i="8"/>
  <c r="N528" i="8"/>
  <c r="K528" i="8"/>
  <c r="AL465" i="8"/>
  <c r="AF465" i="8"/>
  <c r="AC465" i="8"/>
  <c r="Z465" i="8"/>
  <c r="W465" i="8"/>
  <c r="Q465" i="8"/>
  <c r="N465" i="8"/>
  <c r="K465" i="8"/>
  <c r="AL527" i="8"/>
  <c r="AI527" i="8"/>
  <c r="AF527" i="8"/>
  <c r="AC527" i="8"/>
  <c r="Z527" i="8"/>
  <c r="W527" i="8"/>
  <c r="T527" i="8"/>
  <c r="Q527" i="8"/>
  <c r="N527" i="8"/>
  <c r="K527" i="8"/>
  <c r="AL94" i="8"/>
  <c r="AF94" i="8"/>
  <c r="AC94" i="8"/>
  <c r="W94" i="8"/>
  <c r="T94" i="8"/>
  <c r="Q94" i="8"/>
  <c r="N94" i="8"/>
  <c r="K94" i="8"/>
  <c r="AL379" i="8"/>
  <c r="AI379" i="8"/>
  <c r="AF379" i="8"/>
  <c r="AC379" i="8"/>
  <c r="T379" i="8"/>
  <c r="N379" i="8"/>
  <c r="K379" i="8"/>
  <c r="AI93" i="8"/>
  <c r="AF93" i="8"/>
  <c r="AC93" i="8"/>
  <c r="Z93" i="8"/>
  <c r="W93" i="8"/>
  <c r="T93" i="8"/>
  <c r="Q93" i="8"/>
  <c r="N93" i="8"/>
  <c r="K93" i="8"/>
  <c r="AF173" i="8"/>
  <c r="AC173" i="8"/>
  <c r="Z173" i="8"/>
  <c r="W173" i="8"/>
  <c r="N173" i="8"/>
  <c r="K173" i="8"/>
  <c r="AL206" i="8"/>
  <c r="AI206" i="8"/>
  <c r="AF206" i="8"/>
  <c r="AC206" i="8"/>
  <c r="Z206" i="8"/>
  <c r="W206" i="8"/>
  <c r="N206" i="8"/>
  <c r="K206" i="8"/>
  <c r="AL417" i="8"/>
  <c r="AF417" i="8"/>
  <c r="AC417" i="8"/>
  <c r="Z417" i="8"/>
  <c r="T417" i="8"/>
  <c r="Q417" i="8"/>
  <c r="N417" i="8"/>
  <c r="K417" i="8"/>
  <c r="AL226" i="8"/>
  <c r="AF226" i="8"/>
  <c r="AC226" i="8"/>
  <c r="T226" i="8"/>
  <c r="Q226" i="8"/>
  <c r="N226" i="8"/>
  <c r="K226" i="8"/>
  <c r="AL526" i="8"/>
  <c r="AF526" i="8"/>
  <c r="AC526" i="8"/>
  <c r="T526" i="8"/>
  <c r="Q526" i="8"/>
  <c r="N526" i="8"/>
  <c r="K526" i="8"/>
  <c r="AI28" i="8"/>
  <c r="AF28" i="8"/>
  <c r="AC28" i="8"/>
  <c r="Z28" i="8"/>
  <c r="T28" i="8"/>
  <c r="N28" i="8"/>
  <c r="K28" i="8"/>
  <c r="AI187" i="8"/>
  <c r="AF187" i="8"/>
  <c r="AC187" i="8"/>
  <c r="Z187" i="8"/>
  <c r="N187" i="8"/>
  <c r="K187" i="8"/>
  <c r="AL92" i="8"/>
  <c r="AI92" i="8"/>
  <c r="AF92" i="8"/>
  <c r="AC92" i="8"/>
  <c r="Z92" i="8"/>
  <c r="T92" i="8"/>
  <c r="Q92" i="8"/>
  <c r="N92" i="8"/>
  <c r="K92" i="8"/>
  <c r="AL482" i="8"/>
  <c r="AI482" i="8"/>
  <c r="AF482" i="8"/>
  <c r="AC482" i="8"/>
  <c r="Z482" i="8"/>
  <c r="T482" i="8"/>
  <c r="Q482" i="8"/>
  <c r="N482" i="8"/>
  <c r="K482" i="8"/>
  <c r="AL378" i="8"/>
  <c r="AF378" i="8"/>
  <c r="AC378" i="8"/>
  <c r="W378" i="8"/>
  <c r="T378" i="8"/>
  <c r="N378" i="8"/>
  <c r="K378" i="8"/>
  <c r="AL205" i="8"/>
  <c r="AF205" i="8"/>
  <c r="AC205" i="8"/>
  <c r="W205" i="8"/>
  <c r="T205" i="8"/>
  <c r="Q205" i="8"/>
  <c r="N205" i="8"/>
  <c r="K205" i="8"/>
  <c r="AI289" i="8"/>
  <c r="AF289" i="8"/>
  <c r="AC289" i="8"/>
  <c r="Z289" i="8"/>
  <c r="W289" i="8"/>
  <c r="T289" i="8"/>
  <c r="N289" i="8"/>
  <c r="K289" i="8"/>
  <c r="AI547" i="8"/>
  <c r="AF547" i="8"/>
  <c r="AC547" i="8"/>
  <c r="Z547" i="8"/>
  <c r="N547" i="8"/>
  <c r="K547" i="8"/>
  <c r="AL262" i="8"/>
  <c r="AI262" i="8"/>
  <c r="AF262" i="8"/>
  <c r="AC262" i="8"/>
  <c r="Z262" i="8"/>
  <c r="W262" i="8"/>
  <c r="Q262" i="8"/>
  <c r="N262" i="8"/>
  <c r="K262" i="8"/>
  <c r="AL377" i="8"/>
  <c r="AF377" i="8"/>
  <c r="AC377" i="8"/>
  <c r="Z377" i="8"/>
  <c r="W377" i="8"/>
  <c r="T377" i="8"/>
  <c r="Q377" i="8"/>
  <c r="N377" i="8"/>
  <c r="K377" i="8"/>
  <c r="AL452" i="8"/>
  <c r="AF452" i="8"/>
  <c r="AC452" i="8"/>
  <c r="Z452" i="8"/>
  <c r="W452" i="8"/>
  <c r="T452" i="8"/>
  <c r="Q452" i="8"/>
  <c r="N452" i="8"/>
  <c r="K452" i="8"/>
  <c r="AL301" i="8"/>
  <c r="AF301" i="8"/>
  <c r="AC301" i="8"/>
  <c r="Z301" i="8"/>
  <c r="T301" i="8"/>
  <c r="Q301" i="8"/>
  <c r="N301" i="8"/>
  <c r="K301" i="8"/>
  <c r="AI464" i="8"/>
  <c r="AF464" i="8"/>
  <c r="AC464" i="8"/>
  <c r="Z464" i="8"/>
  <c r="W464" i="8"/>
  <c r="T464" i="8"/>
  <c r="N464" i="8"/>
  <c r="K464" i="8"/>
  <c r="AF451" i="8"/>
  <c r="AC451" i="8"/>
  <c r="W451" i="8"/>
  <c r="N451" i="8"/>
  <c r="K451" i="8"/>
  <c r="AL376" i="8"/>
  <c r="AI376" i="8"/>
  <c r="AF376" i="8"/>
  <c r="AC376" i="8"/>
  <c r="Q376" i="8"/>
  <c r="N376" i="8"/>
  <c r="K376" i="8"/>
  <c r="AL288" i="8"/>
  <c r="AI288" i="8"/>
  <c r="AF288" i="8"/>
  <c r="AC288" i="8"/>
  <c r="Z288" i="8"/>
  <c r="W288" i="8"/>
  <c r="T288" i="8"/>
  <c r="N288" i="8"/>
  <c r="K288" i="8"/>
  <c r="AL91" i="8"/>
  <c r="AF91" i="8"/>
  <c r="AC91" i="8"/>
  <c r="Z91" i="8"/>
  <c r="W91" i="8"/>
  <c r="T91" i="8"/>
  <c r="N91" i="8"/>
  <c r="K91" i="8"/>
  <c r="AL90" i="8"/>
  <c r="AI90" i="8"/>
  <c r="AF90" i="8"/>
  <c r="AC90" i="8"/>
  <c r="T90" i="8"/>
  <c r="Q90" i="8"/>
  <c r="N90" i="8"/>
  <c r="K90" i="8"/>
  <c r="AI89" i="8"/>
  <c r="AF89" i="8"/>
  <c r="AC89" i="8"/>
  <c r="Z89" i="8"/>
  <c r="T89" i="8"/>
  <c r="Q89" i="8"/>
  <c r="N89" i="8"/>
  <c r="K89" i="8"/>
  <c r="AF172" i="8"/>
  <c r="AC172" i="8"/>
  <c r="W172" i="8"/>
  <c r="Q172" i="8"/>
  <c r="N172" i="8"/>
  <c r="K172" i="8"/>
  <c r="AL134" i="8"/>
  <c r="AF134" i="8"/>
  <c r="AC134" i="8"/>
  <c r="Z134" i="8"/>
  <c r="W134" i="8"/>
  <c r="N134" i="8"/>
  <c r="K134" i="8"/>
  <c r="AL245" i="8"/>
  <c r="AI245" i="8"/>
  <c r="AF245" i="8"/>
  <c r="AC245" i="8"/>
  <c r="W245" i="8"/>
  <c r="T245" i="8"/>
  <c r="Q245" i="8"/>
  <c r="N245" i="8"/>
  <c r="K245" i="8"/>
  <c r="AL525" i="8"/>
  <c r="AI525" i="8"/>
  <c r="AF525" i="8"/>
  <c r="AC525" i="8"/>
  <c r="Z525" i="8"/>
  <c r="W525" i="8"/>
  <c r="T525" i="8"/>
  <c r="N525" i="8"/>
  <c r="K525" i="8"/>
  <c r="AL450" i="8"/>
  <c r="AI450" i="8"/>
  <c r="AF450" i="8"/>
  <c r="AC450" i="8"/>
  <c r="Z450" i="8"/>
  <c r="T450" i="8"/>
  <c r="N450" i="8"/>
  <c r="K450" i="8"/>
  <c r="AF546" i="8"/>
  <c r="AC546" i="8"/>
  <c r="T546" i="8"/>
  <c r="N546" i="8"/>
  <c r="K546" i="8"/>
  <c r="AI171" i="8"/>
  <c r="AF171" i="8"/>
  <c r="AC171" i="8"/>
  <c r="Z171" i="8"/>
  <c r="W171" i="8"/>
  <c r="N171" i="8"/>
  <c r="K171" i="8"/>
  <c r="AL204" i="8"/>
  <c r="AI204" i="8"/>
  <c r="AF204" i="8"/>
  <c r="AC204" i="8"/>
  <c r="Z204" i="8"/>
  <c r="W204" i="8"/>
  <c r="Q204" i="8"/>
  <c r="N204" i="8"/>
  <c r="K204" i="8"/>
  <c r="AL186" i="8"/>
  <c r="AF186" i="8"/>
  <c r="AC186" i="8"/>
  <c r="Z186" i="8"/>
  <c r="T186" i="8"/>
  <c r="Q186" i="8"/>
  <c r="N186" i="8"/>
  <c r="K186" i="8"/>
  <c r="AL287" i="8"/>
  <c r="AI287" i="8"/>
  <c r="AF287" i="8"/>
  <c r="AC287" i="8"/>
  <c r="T287" i="8"/>
  <c r="Q287" i="8"/>
  <c r="N287" i="8"/>
  <c r="K287" i="8"/>
  <c r="AL524" i="8"/>
  <c r="AF524" i="8"/>
  <c r="AC524" i="8"/>
  <c r="Z524" i="8"/>
  <c r="T524" i="8"/>
  <c r="N524" i="8"/>
  <c r="K524" i="8"/>
  <c r="AL523" i="8"/>
  <c r="AI523" i="8"/>
  <c r="AF523" i="8"/>
  <c r="AC523" i="8"/>
  <c r="Z523" i="8"/>
  <c r="Q523" i="8"/>
  <c r="N523" i="8"/>
  <c r="K523" i="8"/>
  <c r="AL449" i="8"/>
  <c r="AF449" i="8"/>
  <c r="AC449" i="8"/>
  <c r="Z449" i="8"/>
  <c r="W449" i="8"/>
  <c r="N449" i="8"/>
  <c r="K449" i="8"/>
  <c r="AL545" i="8"/>
  <c r="AF545" i="8"/>
  <c r="AC545" i="8"/>
  <c r="Z545" i="8"/>
  <c r="W545" i="8"/>
  <c r="T545" i="8"/>
  <c r="N545" i="8"/>
  <c r="K545" i="8"/>
  <c r="AI133" i="8"/>
  <c r="AF133" i="8"/>
  <c r="AC133" i="8"/>
  <c r="T133" i="8"/>
  <c r="N133" i="8"/>
  <c r="K133" i="8"/>
  <c r="AL375" i="8"/>
  <c r="AI375" i="8"/>
  <c r="AF375" i="8"/>
  <c r="AC375" i="8"/>
  <c r="W375" i="8"/>
  <c r="T375" i="8"/>
  <c r="N375" i="8"/>
  <c r="K375" i="8"/>
  <c r="AL374" i="8"/>
  <c r="AI374" i="8"/>
  <c r="AF374" i="8"/>
  <c r="AC374" i="8"/>
  <c r="Z374" i="8"/>
  <c r="T374" i="8"/>
  <c r="N374" i="8"/>
  <c r="K374" i="8"/>
  <c r="AL326" i="8"/>
  <c r="AI326" i="8"/>
  <c r="AF326" i="8"/>
  <c r="AC326" i="8"/>
  <c r="Z326" i="8"/>
  <c r="W326" i="8"/>
  <c r="N326" i="8"/>
  <c r="K326" i="8"/>
  <c r="AL522" i="8"/>
  <c r="AF522" i="8"/>
  <c r="AC522" i="8"/>
  <c r="Z522" i="8"/>
  <c r="W522" i="8"/>
  <c r="Q522" i="8"/>
  <c r="N522" i="8"/>
  <c r="K522" i="8"/>
  <c r="AL132" i="8"/>
  <c r="AF132" i="8"/>
  <c r="AC132" i="8"/>
  <c r="Z132" i="8"/>
  <c r="W132" i="8"/>
  <c r="T132" i="8"/>
  <c r="N132" i="8"/>
  <c r="K132" i="8"/>
  <c r="AL448" i="8"/>
  <c r="AI448" i="8"/>
  <c r="AF448" i="8"/>
  <c r="AC448" i="8"/>
  <c r="T448" i="8"/>
  <c r="N448" i="8"/>
  <c r="K448" i="8"/>
  <c r="AL325" i="8"/>
  <c r="AF325" i="8"/>
  <c r="AC325" i="8"/>
  <c r="W325" i="8"/>
  <c r="T325" i="8"/>
  <c r="Q325" i="8"/>
  <c r="N325" i="8"/>
  <c r="K325" i="8"/>
  <c r="AL324" i="8"/>
  <c r="AI324" i="8"/>
  <c r="AF324" i="8"/>
  <c r="AC324" i="8"/>
  <c r="Z324" i="8"/>
  <c r="T324" i="8"/>
  <c r="Q324" i="8"/>
  <c r="N324" i="8"/>
  <c r="K324" i="8"/>
  <c r="AL225" i="8"/>
  <c r="AI225" i="8"/>
  <c r="AF225" i="8"/>
  <c r="AC225" i="8"/>
  <c r="Z225" i="8"/>
  <c r="Q225" i="8"/>
  <c r="N225" i="8"/>
  <c r="K225" i="8"/>
  <c r="AL244" i="8"/>
  <c r="AF244" i="8"/>
  <c r="AC244" i="8"/>
  <c r="Z244" i="8"/>
  <c r="W244" i="8"/>
  <c r="Q244" i="8"/>
  <c r="N244" i="8"/>
  <c r="K244" i="8"/>
  <c r="AL88" i="8"/>
  <c r="AF88" i="8"/>
  <c r="AC88" i="8"/>
  <c r="Z88" i="8"/>
  <c r="T88" i="8"/>
  <c r="N88" i="8"/>
  <c r="K88" i="8"/>
  <c r="AF323" i="8"/>
  <c r="AC323" i="8"/>
  <c r="T323" i="8"/>
  <c r="N323" i="8"/>
  <c r="K323" i="8"/>
  <c r="AL502" i="8"/>
  <c r="AI502" i="8"/>
  <c r="AF502" i="8"/>
  <c r="AC502" i="8"/>
  <c r="W502" i="8"/>
  <c r="T502" i="8"/>
  <c r="Q502" i="8"/>
  <c r="N502" i="8"/>
  <c r="K502" i="8"/>
  <c r="AL322" i="8"/>
  <c r="AI322" i="8"/>
  <c r="AF322" i="8"/>
  <c r="AC322" i="8"/>
  <c r="Z322" i="8"/>
  <c r="W322" i="8"/>
  <c r="T322" i="8"/>
  <c r="Q322" i="8"/>
  <c r="N322" i="8"/>
  <c r="K322" i="8"/>
  <c r="AL501" i="8"/>
  <c r="AF501" i="8"/>
  <c r="AC501" i="8"/>
  <c r="Z501" i="8"/>
  <c r="W501" i="8"/>
  <c r="N501" i="8"/>
  <c r="K501" i="8"/>
  <c r="AL27" i="8"/>
  <c r="AI27" i="8"/>
  <c r="AF27" i="8"/>
  <c r="AC27" i="8"/>
  <c r="Z27" i="8"/>
  <c r="N27" i="8"/>
  <c r="K27" i="8"/>
  <c r="AL170" i="8"/>
  <c r="AI170" i="8"/>
  <c r="AF170" i="8"/>
  <c r="AC170" i="8"/>
  <c r="Z170" i="8"/>
  <c r="T170" i="8"/>
  <c r="Q170" i="8"/>
  <c r="N170" i="8"/>
  <c r="K170" i="8"/>
  <c r="AL373" i="8"/>
  <c r="AF373" i="8"/>
  <c r="AC373" i="8"/>
  <c r="T373" i="8"/>
  <c r="Q373" i="8"/>
  <c r="N373" i="8"/>
  <c r="K373" i="8"/>
  <c r="AL372" i="8"/>
  <c r="AF372" i="8"/>
  <c r="AC372" i="8"/>
  <c r="W372" i="8"/>
  <c r="T372" i="8"/>
  <c r="N372" i="8"/>
  <c r="K372" i="8"/>
  <c r="AL447" i="8"/>
  <c r="AI447" i="8"/>
  <c r="AF447" i="8"/>
  <c r="AC447" i="8"/>
  <c r="Z447" i="8"/>
  <c r="W447" i="8"/>
  <c r="T447" i="8"/>
  <c r="Q447" i="8"/>
  <c r="N447" i="8"/>
  <c r="K447" i="8"/>
  <c r="AL203" i="8"/>
  <c r="AI203" i="8"/>
  <c r="AF203" i="8"/>
  <c r="AC203" i="8"/>
  <c r="Z203" i="8"/>
  <c r="W203" i="8"/>
  <c r="N203" i="8"/>
  <c r="K203" i="8"/>
  <c r="AL131" i="8"/>
  <c r="AI131" i="8"/>
  <c r="AF131" i="8"/>
  <c r="AC131" i="8"/>
  <c r="Z131" i="8"/>
  <c r="W131" i="8"/>
  <c r="N131" i="8"/>
  <c r="K131" i="8"/>
  <c r="AL261" i="8"/>
  <c r="AF261" i="8"/>
  <c r="AC261" i="8"/>
  <c r="Z261" i="8"/>
  <c r="T261" i="8"/>
  <c r="N261" i="8"/>
  <c r="K261" i="8"/>
  <c r="AF446" i="8"/>
  <c r="AC446" i="8"/>
  <c r="T446" i="8"/>
  <c r="Q446" i="8"/>
  <c r="N446" i="8"/>
  <c r="K446" i="8"/>
  <c r="AL445" i="8"/>
  <c r="AI445" i="8"/>
  <c r="AF445" i="8"/>
  <c r="AC445" i="8"/>
  <c r="W445" i="8"/>
  <c r="T445" i="8"/>
  <c r="Q445" i="8"/>
  <c r="N445" i="8"/>
  <c r="K445" i="8"/>
  <c r="AL185" i="8"/>
  <c r="AF185" i="8"/>
  <c r="AC185" i="8"/>
  <c r="Z185" i="8"/>
  <c r="W185" i="8"/>
  <c r="T185" i="8"/>
  <c r="N185" i="8"/>
  <c r="K185" i="8"/>
  <c r="AL371" i="8"/>
  <c r="AF371" i="8"/>
  <c r="AC371" i="8"/>
  <c r="Z371" i="8"/>
  <c r="N371" i="8"/>
  <c r="K371" i="8"/>
  <c r="AL370" i="8"/>
  <c r="AF370" i="8"/>
  <c r="AC370" i="8"/>
  <c r="Z370" i="8"/>
  <c r="W370" i="8"/>
  <c r="N370" i="8"/>
  <c r="K370" i="8"/>
  <c r="AL544" i="8"/>
  <c r="AI544" i="8"/>
  <c r="AF544" i="8"/>
  <c r="AC544" i="8"/>
  <c r="Z544" i="8"/>
  <c r="T544" i="8"/>
  <c r="Q544" i="8"/>
  <c r="N544" i="8"/>
  <c r="K544" i="8"/>
  <c r="AL321" i="8"/>
  <c r="AF321" i="8"/>
  <c r="AC321" i="8"/>
  <c r="T321" i="8"/>
  <c r="N321" i="8"/>
  <c r="K321" i="8"/>
  <c r="AL521" i="8"/>
  <c r="AF521" i="8"/>
  <c r="AC521" i="8"/>
  <c r="T521" i="8"/>
  <c r="Q521" i="8"/>
  <c r="N521" i="8"/>
  <c r="K521" i="8"/>
  <c r="AL481" i="8"/>
  <c r="AI481" i="8"/>
  <c r="AF481" i="8"/>
  <c r="AC481" i="8"/>
  <c r="Z481" i="8"/>
  <c r="W481" i="8"/>
  <c r="T481" i="8"/>
  <c r="Q481" i="8"/>
  <c r="N481" i="8"/>
  <c r="K481" i="8"/>
  <c r="AL87" i="8"/>
  <c r="AI87" i="8"/>
  <c r="AF87" i="8"/>
  <c r="AC87" i="8"/>
  <c r="Z87" i="8"/>
  <c r="W87" i="8"/>
  <c r="N87" i="8"/>
  <c r="K87" i="8"/>
  <c r="AL86" i="8"/>
  <c r="AI86" i="8"/>
  <c r="AF86" i="8"/>
  <c r="AC86" i="8"/>
  <c r="Z86" i="8"/>
  <c r="N86" i="8"/>
  <c r="K86" i="8"/>
  <c r="AL85" i="8"/>
  <c r="AI85" i="8"/>
  <c r="AF85" i="8"/>
  <c r="AC85" i="8"/>
  <c r="Z85" i="8"/>
  <c r="W85" i="8"/>
  <c r="T85" i="8"/>
  <c r="Q85" i="8"/>
  <c r="N85" i="8"/>
  <c r="K85" i="8"/>
  <c r="AF169" i="8"/>
  <c r="AC169" i="8"/>
  <c r="T169" i="8"/>
  <c r="Q169" i="8"/>
  <c r="N169" i="8"/>
  <c r="K169" i="8"/>
  <c r="AL369" i="8"/>
  <c r="AI369" i="8"/>
  <c r="AF369" i="8"/>
  <c r="AC369" i="8"/>
  <c r="W369" i="8"/>
  <c r="T369" i="8"/>
  <c r="Q369" i="8"/>
  <c r="N369" i="8"/>
  <c r="K369" i="8"/>
  <c r="AL416" i="8"/>
  <c r="AI416" i="8"/>
  <c r="AF416" i="8"/>
  <c r="AC416" i="8"/>
  <c r="Z416" i="8"/>
  <c r="W416" i="8"/>
  <c r="T416" i="8"/>
  <c r="N416" i="8"/>
  <c r="K416" i="8"/>
  <c r="AL543" i="8"/>
  <c r="AF543" i="8"/>
  <c r="AC543" i="8"/>
  <c r="Z543" i="8"/>
  <c r="T543" i="8"/>
  <c r="N543" i="8"/>
  <c r="K543" i="8"/>
  <c r="AL542" i="8"/>
  <c r="AF542" i="8"/>
  <c r="AC542" i="8"/>
  <c r="Z542" i="8"/>
  <c r="W542" i="8"/>
  <c r="T542" i="8"/>
  <c r="Q542" i="8"/>
  <c r="N542" i="8"/>
  <c r="K542" i="8"/>
  <c r="AL224" i="8"/>
  <c r="AF224" i="8"/>
  <c r="AC224" i="8"/>
  <c r="Z224" i="8"/>
  <c r="W224" i="8"/>
  <c r="T224" i="8"/>
  <c r="N224" i="8"/>
  <c r="K224" i="8"/>
  <c r="AL368" i="8"/>
  <c r="AF368" i="8"/>
  <c r="AC368" i="8"/>
  <c r="W368" i="8"/>
  <c r="T368" i="8"/>
  <c r="N368" i="8"/>
  <c r="K368" i="8"/>
  <c r="AL500" i="8"/>
  <c r="AF500" i="8"/>
  <c r="AC500" i="8"/>
  <c r="W500" i="8"/>
  <c r="T500" i="8"/>
  <c r="Q500" i="8"/>
  <c r="N500" i="8"/>
  <c r="K500" i="8"/>
  <c r="AL84" i="8"/>
  <c r="AF84" i="8"/>
  <c r="AC84" i="8"/>
  <c r="Z84" i="8"/>
  <c r="W84" i="8"/>
  <c r="T84" i="8"/>
  <c r="N84" i="8"/>
  <c r="K84" i="8"/>
  <c r="AL415" i="8"/>
  <c r="AF415" i="8"/>
  <c r="AC415" i="8"/>
  <c r="Z415" i="8"/>
  <c r="T415" i="8"/>
  <c r="N415" i="8"/>
  <c r="K415" i="8"/>
  <c r="AF414" i="8"/>
  <c r="AC414" i="8"/>
  <c r="Z414" i="8"/>
  <c r="T414" i="8"/>
  <c r="Q414" i="8"/>
  <c r="N414" i="8"/>
  <c r="K414" i="8"/>
  <c r="AL83" i="8"/>
  <c r="AI83" i="8"/>
  <c r="AF83" i="8"/>
  <c r="AC83" i="8"/>
  <c r="Z83" i="8"/>
  <c r="W83" i="8"/>
  <c r="T83" i="8"/>
  <c r="Q83" i="8"/>
  <c r="N83" i="8"/>
  <c r="K83" i="8"/>
  <c r="AL300" i="8"/>
  <c r="AI300" i="8"/>
  <c r="AF300" i="8"/>
  <c r="AC300" i="8"/>
  <c r="T300" i="8"/>
  <c r="Q300" i="8"/>
  <c r="N300" i="8"/>
  <c r="K300" i="8"/>
  <c r="AL130" i="8"/>
  <c r="AI130" i="8"/>
  <c r="AF130" i="8"/>
  <c r="AC130" i="8"/>
  <c r="T130" i="8"/>
  <c r="N130" i="8"/>
  <c r="K130" i="8"/>
  <c r="AI129" i="8"/>
  <c r="AF129" i="8"/>
  <c r="AC129" i="8"/>
  <c r="Z129" i="8"/>
  <c r="W129" i="8"/>
  <c r="T129" i="8"/>
  <c r="N129" i="8"/>
  <c r="K129" i="8"/>
  <c r="AI413" i="8"/>
  <c r="AF413" i="8"/>
  <c r="AC413" i="8"/>
  <c r="Z413" i="8"/>
  <c r="W413" i="8"/>
  <c r="N413" i="8"/>
  <c r="K413" i="8"/>
  <c r="AL82" i="8"/>
  <c r="AF82" i="8"/>
  <c r="AC82" i="8"/>
  <c r="W82" i="8"/>
  <c r="T82" i="8"/>
  <c r="N82" i="8"/>
  <c r="K82" i="8"/>
  <c r="AL81" i="8"/>
  <c r="AF81" i="8"/>
  <c r="AC81" i="8"/>
  <c r="Z81" i="8"/>
  <c r="T81" i="8"/>
  <c r="Q81" i="8"/>
  <c r="N81" i="8"/>
  <c r="K81" i="8"/>
  <c r="AL463" i="8"/>
  <c r="AF463" i="8"/>
  <c r="AC463" i="8"/>
  <c r="Z463" i="8"/>
  <c r="W463" i="8"/>
  <c r="T463" i="8"/>
  <c r="Q463" i="8"/>
  <c r="N463" i="8"/>
  <c r="K463" i="8"/>
  <c r="AL80" i="8"/>
  <c r="AI80" i="8"/>
  <c r="AF80" i="8"/>
  <c r="AC80" i="8"/>
  <c r="Z80" i="8"/>
  <c r="W80" i="8"/>
  <c r="T80" i="8"/>
  <c r="Q80" i="8"/>
  <c r="N80" i="8"/>
  <c r="K80" i="8"/>
  <c r="AI79" i="8"/>
  <c r="AF79" i="8"/>
  <c r="AC79" i="8"/>
  <c r="Z79" i="8"/>
  <c r="W79" i="8"/>
  <c r="N79" i="8"/>
  <c r="K79" i="8"/>
  <c r="AL78" i="8"/>
  <c r="AF78" i="8"/>
  <c r="AC78" i="8"/>
  <c r="Z78" i="8"/>
  <c r="N78" i="8"/>
  <c r="K78" i="8"/>
  <c r="AL367" i="8"/>
  <c r="AI367" i="8"/>
  <c r="AF367" i="8"/>
  <c r="AC367" i="8"/>
  <c r="T367" i="8"/>
  <c r="Q367" i="8"/>
  <c r="N367" i="8"/>
  <c r="K367" i="8"/>
  <c r="AL286" i="8"/>
  <c r="AF286" i="8"/>
  <c r="AC286" i="8"/>
  <c r="Z286" i="8"/>
  <c r="W286" i="8"/>
  <c r="T286" i="8"/>
  <c r="N286" i="8"/>
  <c r="K286" i="8"/>
  <c r="AL285" i="8"/>
  <c r="AI285" i="8"/>
  <c r="AF285" i="8"/>
  <c r="AC285" i="8"/>
  <c r="Z285" i="8"/>
  <c r="T285" i="8"/>
  <c r="Q285" i="8"/>
  <c r="N285" i="8"/>
  <c r="K285" i="8"/>
  <c r="AL499" i="8"/>
  <c r="AI499" i="8"/>
  <c r="AF499" i="8"/>
  <c r="AC499" i="8"/>
  <c r="Z499" i="8"/>
  <c r="W499" i="8"/>
  <c r="T499" i="8"/>
  <c r="Q499" i="8"/>
  <c r="N499" i="8"/>
  <c r="K499" i="8"/>
  <c r="AI412" i="8"/>
  <c r="AF412" i="8"/>
  <c r="AC412" i="8"/>
  <c r="Z412" i="8"/>
  <c r="W412" i="8"/>
  <c r="N412" i="8"/>
  <c r="K412" i="8"/>
  <c r="AL77" i="8"/>
  <c r="AF77" i="8"/>
  <c r="AC77" i="8"/>
  <c r="W77" i="8"/>
  <c r="N77" i="8"/>
  <c r="K77" i="8"/>
  <c r="AL541" i="8"/>
  <c r="AF541" i="8"/>
  <c r="AC541" i="8"/>
  <c r="Z541" i="8"/>
  <c r="W541" i="8"/>
  <c r="T541" i="8"/>
  <c r="Q541" i="8"/>
  <c r="N541" i="8"/>
  <c r="K541" i="8"/>
  <c r="AL480" i="8"/>
  <c r="AF480" i="8"/>
  <c r="AC480" i="8"/>
  <c r="Z480" i="8"/>
  <c r="T480" i="8"/>
  <c r="N480" i="8"/>
  <c r="K480" i="8"/>
  <c r="AL462" i="8"/>
  <c r="AF462" i="8"/>
  <c r="AC462" i="8"/>
  <c r="Z462" i="8"/>
  <c r="W462" i="8"/>
  <c r="T462" i="8"/>
  <c r="Q462" i="8"/>
  <c r="N462" i="8"/>
  <c r="K462" i="8"/>
  <c r="AL299" i="8"/>
  <c r="AI299" i="8"/>
  <c r="AF299" i="8"/>
  <c r="AC299" i="8"/>
  <c r="Z299" i="8"/>
  <c r="W299" i="8"/>
  <c r="T299" i="8"/>
  <c r="Q299" i="8"/>
  <c r="N299" i="8"/>
  <c r="K299" i="8"/>
  <c r="AI26" i="8"/>
  <c r="AF26" i="8"/>
  <c r="AC26" i="8"/>
  <c r="Z26" i="8"/>
  <c r="W26" i="8"/>
  <c r="N26" i="8"/>
  <c r="K26" i="8"/>
  <c r="AL461" i="8"/>
  <c r="AF461" i="8"/>
  <c r="AC461" i="8"/>
  <c r="Z461" i="8"/>
  <c r="W461" i="8"/>
  <c r="Q461" i="8"/>
  <c r="N461" i="8"/>
  <c r="K461" i="8"/>
  <c r="AL444" i="8"/>
  <c r="AF444" i="8"/>
  <c r="AC444" i="8"/>
  <c r="T444" i="8"/>
  <c r="Q444" i="8"/>
  <c r="N444" i="8"/>
  <c r="K444" i="8"/>
  <c r="AL443" i="8"/>
  <c r="AF443" i="8"/>
  <c r="AC443" i="8"/>
  <c r="Z443" i="8"/>
  <c r="T443" i="8"/>
  <c r="N443" i="8"/>
  <c r="K443" i="8"/>
  <c r="AL568" i="8"/>
  <c r="AF568" i="8"/>
  <c r="AC568" i="8"/>
  <c r="Z568" i="8"/>
  <c r="T568" i="8"/>
  <c r="N568" i="8"/>
  <c r="K568" i="8"/>
  <c r="AL442" i="8"/>
  <c r="AI442" i="8"/>
  <c r="AF442" i="8"/>
  <c r="AC442" i="8"/>
  <c r="Z442" i="8"/>
  <c r="W442" i="8"/>
  <c r="T442" i="8"/>
  <c r="Q442" i="8"/>
  <c r="N442" i="8"/>
  <c r="K442" i="8"/>
  <c r="AI25" i="8"/>
  <c r="AF25" i="8"/>
  <c r="AC25" i="8"/>
  <c r="Z25" i="8"/>
  <c r="W25" i="8"/>
  <c r="N25" i="8"/>
  <c r="K25" i="8"/>
  <c r="AL320" i="8"/>
  <c r="AF320" i="8"/>
  <c r="AC320" i="8"/>
  <c r="Z320" i="8"/>
  <c r="W320" i="8"/>
  <c r="N320" i="8"/>
  <c r="K320" i="8"/>
  <c r="AL540" i="8"/>
  <c r="AI540" i="8"/>
  <c r="AF540" i="8"/>
  <c r="AC540" i="8"/>
  <c r="T540" i="8"/>
  <c r="Q540" i="8"/>
  <c r="N540" i="8"/>
  <c r="K540" i="8"/>
  <c r="AL479" i="8"/>
  <c r="AF479" i="8"/>
  <c r="AC479" i="8"/>
  <c r="Z479" i="8"/>
  <c r="W479" i="8"/>
  <c r="T479" i="8"/>
  <c r="N479" i="8"/>
  <c r="K479" i="8"/>
  <c r="AL243" i="8"/>
  <c r="AI243" i="8"/>
  <c r="AF243" i="8"/>
  <c r="AC243" i="8"/>
  <c r="Z243" i="8"/>
  <c r="W243" i="8"/>
  <c r="T243" i="8"/>
  <c r="N243" i="8"/>
  <c r="K243" i="8"/>
  <c r="AL319" i="8"/>
  <c r="AI319" i="8"/>
  <c r="AF319" i="8"/>
  <c r="AC319" i="8"/>
  <c r="Z319" i="8"/>
  <c r="W319" i="8"/>
  <c r="T319" i="8"/>
  <c r="Q319" i="8"/>
  <c r="N319" i="8"/>
  <c r="K319" i="8"/>
  <c r="AI168" i="8"/>
  <c r="AF168" i="8"/>
  <c r="AC168" i="8"/>
  <c r="Z168" i="8"/>
  <c r="W168" i="8"/>
  <c r="N168" i="8"/>
  <c r="K168" i="8"/>
  <c r="AL167" i="8"/>
  <c r="AI167" i="8"/>
  <c r="AF167" i="8"/>
  <c r="AC167" i="8"/>
  <c r="N167" i="8"/>
  <c r="K167" i="8"/>
  <c r="AL441" i="8"/>
  <c r="AF441" i="8"/>
  <c r="AC441" i="8"/>
  <c r="T441" i="8"/>
  <c r="N441" i="8"/>
  <c r="K441" i="8"/>
  <c r="AL478" i="8"/>
  <c r="AF478" i="8"/>
  <c r="AC478" i="8"/>
  <c r="Z478" i="8"/>
  <c r="T478" i="8"/>
  <c r="N478" i="8"/>
  <c r="K478" i="8"/>
  <c r="AL567" i="8"/>
  <c r="AF567" i="8"/>
  <c r="AC567" i="8"/>
  <c r="Z567" i="8"/>
  <c r="T567" i="8"/>
  <c r="Q567" i="8"/>
  <c r="N567" i="8"/>
  <c r="K567" i="8"/>
  <c r="AL318" i="8"/>
  <c r="AI318" i="8"/>
  <c r="AF318" i="8"/>
  <c r="AC318" i="8"/>
  <c r="Z318" i="8"/>
  <c r="W318" i="8"/>
  <c r="T318" i="8"/>
  <c r="Q318" i="8"/>
  <c r="N318" i="8"/>
  <c r="K318" i="8"/>
  <c r="AI411" i="8"/>
  <c r="AF411" i="8"/>
  <c r="AC411" i="8"/>
  <c r="Z411" i="8"/>
  <c r="W411" i="8"/>
  <c r="N411" i="8"/>
  <c r="K411" i="8"/>
  <c r="AL477" i="8"/>
  <c r="AF477" i="8"/>
  <c r="AC477" i="8"/>
  <c r="Z477" i="8"/>
  <c r="W477" i="8"/>
  <c r="N477" i="8"/>
  <c r="K477" i="8"/>
  <c r="AL166" i="8"/>
  <c r="AF166" i="8"/>
  <c r="AC166" i="8"/>
  <c r="Z166" i="8"/>
  <c r="T166" i="8"/>
  <c r="N166" i="8"/>
  <c r="K166" i="8"/>
  <c r="AL476" i="8"/>
  <c r="AF476" i="8"/>
  <c r="AC476" i="8"/>
  <c r="Z476" i="8"/>
  <c r="W476" i="8"/>
  <c r="T476" i="8"/>
  <c r="Q476" i="8"/>
  <c r="N476" i="8"/>
  <c r="K476" i="8"/>
  <c r="AL298" i="8"/>
  <c r="AI298" i="8"/>
  <c r="AF298" i="8"/>
  <c r="AC298" i="8"/>
  <c r="Z298" i="8"/>
  <c r="W298" i="8"/>
  <c r="T298" i="8"/>
  <c r="Q298" i="8"/>
  <c r="N298" i="8"/>
  <c r="K298" i="8"/>
  <c r="AL128" i="8"/>
  <c r="AF128" i="8"/>
  <c r="AC128" i="8"/>
  <c r="Z128" i="8"/>
  <c r="W128" i="8"/>
  <c r="T128" i="8"/>
  <c r="Q128" i="8"/>
  <c r="N128" i="8"/>
  <c r="K128" i="8"/>
  <c r="AI127" i="8"/>
  <c r="AF127" i="8"/>
  <c r="AC127" i="8"/>
  <c r="W127" i="8"/>
  <c r="N127" i="8"/>
  <c r="K127" i="8"/>
  <c r="AL498" i="8"/>
  <c r="AF498" i="8"/>
  <c r="AC498" i="8"/>
  <c r="Z498" i="8"/>
  <c r="W498" i="8"/>
  <c r="N498" i="8"/>
  <c r="K498" i="8"/>
  <c r="AL242" i="8"/>
  <c r="AF242" i="8"/>
  <c r="AC242" i="8"/>
  <c r="Z242" i="8"/>
  <c r="T242" i="8"/>
  <c r="N242" i="8"/>
  <c r="K242" i="8"/>
  <c r="AL460" i="8"/>
  <c r="AI460" i="8"/>
  <c r="AF460" i="8"/>
  <c r="AC460" i="8"/>
  <c r="Z460" i="8"/>
  <c r="T460" i="8"/>
  <c r="Q460" i="8"/>
  <c r="N460" i="8"/>
  <c r="K460" i="8"/>
  <c r="AL459" i="8"/>
  <c r="AI459" i="8"/>
  <c r="AF459" i="8"/>
  <c r="AC459" i="8"/>
  <c r="Z459" i="8"/>
  <c r="T459" i="8"/>
  <c r="N459" i="8"/>
  <c r="K459" i="8"/>
  <c r="AL410" i="8"/>
  <c r="AI410" i="8"/>
  <c r="AF410" i="8"/>
  <c r="AC410" i="8"/>
  <c r="Z410" i="8"/>
  <c r="T410" i="8"/>
  <c r="Q410" i="8"/>
  <c r="N410" i="8"/>
  <c r="K410" i="8"/>
  <c r="AI76" i="8"/>
  <c r="AF76" i="8"/>
  <c r="AC76" i="8"/>
  <c r="Z76" i="8"/>
  <c r="W76" i="8"/>
  <c r="N76" i="8"/>
  <c r="K76" i="8"/>
  <c r="AL75" i="8"/>
  <c r="AI75" i="8"/>
  <c r="AF75" i="8"/>
  <c r="AC75" i="8"/>
  <c r="Z75" i="8"/>
  <c r="W75" i="8"/>
  <c r="Q75" i="8"/>
  <c r="N75" i="8"/>
  <c r="K75" i="8"/>
  <c r="AL126" i="8"/>
  <c r="AF126" i="8"/>
  <c r="AC126" i="8"/>
  <c r="Z126" i="8"/>
  <c r="W126" i="8"/>
  <c r="T126" i="8"/>
  <c r="N126" i="8"/>
  <c r="K126" i="8"/>
  <c r="AL74" i="8"/>
  <c r="AF74" i="8"/>
  <c r="AC74" i="8"/>
  <c r="Z74" i="8"/>
  <c r="T74" i="8"/>
  <c r="Q74" i="8"/>
  <c r="N74" i="8"/>
  <c r="K74" i="8"/>
  <c r="AL566" i="8"/>
  <c r="AI566" i="8"/>
  <c r="AF566" i="8"/>
  <c r="AC566" i="8"/>
  <c r="W566" i="8"/>
  <c r="T566" i="8"/>
  <c r="Q566" i="8"/>
  <c r="N566" i="8"/>
  <c r="K566" i="8"/>
  <c r="AL73" i="8"/>
  <c r="AI73" i="8"/>
  <c r="AF73" i="8"/>
  <c r="AC73" i="8"/>
  <c r="W73" i="8"/>
  <c r="T73" i="8"/>
  <c r="Q73" i="8"/>
  <c r="N73" i="8"/>
  <c r="K73" i="8"/>
  <c r="AL475" i="8"/>
  <c r="AI475" i="8"/>
  <c r="AF475" i="8"/>
  <c r="AC475" i="8"/>
  <c r="Z475" i="8"/>
  <c r="N475" i="8"/>
  <c r="K475" i="8"/>
  <c r="AL72" i="8"/>
  <c r="AF72" i="8"/>
  <c r="AC72" i="8"/>
  <c r="Z72" i="8"/>
  <c r="N72" i="8"/>
  <c r="K72" i="8"/>
  <c r="AL317" i="8"/>
  <c r="AF317" i="8"/>
  <c r="AC317" i="8"/>
  <c r="W317" i="8"/>
  <c r="T317" i="8"/>
  <c r="N317" i="8"/>
  <c r="K317" i="8"/>
  <c r="AL520" i="8"/>
  <c r="AI520" i="8"/>
  <c r="AF520" i="8"/>
  <c r="AC520" i="8"/>
  <c r="Z520" i="8"/>
  <c r="T520" i="8"/>
  <c r="N520" i="8"/>
  <c r="K520" i="8"/>
  <c r="AL366" i="8"/>
  <c r="AI366" i="8"/>
  <c r="AF366" i="8"/>
  <c r="AC366" i="8"/>
  <c r="Z366" i="8"/>
  <c r="W366" i="8"/>
  <c r="T366" i="8"/>
  <c r="Q366" i="8"/>
  <c r="N366" i="8"/>
  <c r="K366" i="8"/>
  <c r="AL365" i="8"/>
  <c r="AI365" i="8"/>
  <c r="AF365" i="8"/>
  <c r="AC365" i="8"/>
  <c r="Z365" i="8"/>
  <c r="W365" i="8"/>
  <c r="T365" i="8"/>
  <c r="Q365" i="8"/>
  <c r="N365" i="8"/>
  <c r="K365" i="8"/>
  <c r="AL440" i="8"/>
  <c r="AF440" i="8"/>
  <c r="AC440" i="8"/>
  <c r="Z440" i="8"/>
  <c r="N440" i="8"/>
  <c r="K440" i="8"/>
  <c r="AL439" i="8"/>
  <c r="AF439" i="8"/>
  <c r="AC439" i="8"/>
  <c r="Z439" i="8"/>
  <c r="Q439" i="8"/>
  <c r="N439" i="8"/>
  <c r="K439" i="8"/>
  <c r="AL184" i="8"/>
  <c r="AF184" i="8"/>
  <c r="AC184" i="8"/>
  <c r="W184" i="8"/>
  <c r="T184" i="8"/>
  <c r="N184" i="8"/>
  <c r="K184" i="8"/>
  <c r="AL165" i="8"/>
  <c r="AI165" i="8"/>
  <c r="AF165" i="8"/>
  <c r="AC165" i="8"/>
  <c r="Z165" i="8"/>
  <c r="T165" i="8"/>
  <c r="Q165" i="8"/>
  <c r="N165" i="8"/>
  <c r="K165" i="8"/>
  <c r="AL71" i="8"/>
  <c r="AI71" i="8"/>
  <c r="AF71" i="8"/>
  <c r="AC71" i="8"/>
  <c r="Z71" i="8"/>
  <c r="W71" i="8"/>
  <c r="T71" i="8"/>
  <c r="N71" i="8"/>
  <c r="K71" i="8"/>
  <c r="AI223" i="8"/>
  <c r="AF223" i="8"/>
  <c r="AC223" i="8"/>
  <c r="Z223" i="8"/>
  <c r="W223" i="8"/>
  <c r="Q223" i="8"/>
  <c r="N223" i="8"/>
  <c r="K223" i="8"/>
  <c r="AL70" i="8"/>
  <c r="AF70" i="8"/>
  <c r="AC70" i="8"/>
  <c r="Z70" i="8"/>
  <c r="Q70" i="8"/>
  <c r="N70" i="8"/>
  <c r="K70" i="8"/>
  <c r="AL69" i="8"/>
  <c r="AF69" i="8"/>
  <c r="AC69" i="8"/>
  <c r="Z69" i="8"/>
  <c r="Q69" i="8"/>
  <c r="N69" i="8"/>
  <c r="K69" i="8"/>
  <c r="AL24" i="8"/>
  <c r="AF24" i="8"/>
  <c r="AC24" i="8"/>
  <c r="Z24" i="8"/>
  <c r="W24" i="8"/>
  <c r="T24" i="8"/>
  <c r="N24" i="8"/>
  <c r="K24" i="8"/>
  <c r="AL183" i="8"/>
  <c r="AI183" i="8"/>
  <c r="AF183" i="8"/>
  <c r="AC183" i="8"/>
  <c r="Z183" i="8"/>
  <c r="T183" i="8"/>
  <c r="N183" i="8"/>
  <c r="K183" i="8"/>
  <c r="AL497" i="8"/>
  <c r="AI497" i="8"/>
  <c r="AF497" i="8"/>
  <c r="AC497" i="8"/>
  <c r="Z497" i="8"/>
  <c r="W497" i="8"/>
  <c r="T497" i="8"/>
  <c r="Q497" i="8"/>
  <c r="N497" i="8"/>
  <c r="K497" i="8"/>
  <c r="AI125" i="8"/>
  <c r="AF125" i="8"/>
  <c r="AC125" i="8"/>
  <c r="Z125" i="8"/>
  <c r="Q125" i="8"/>
  <c r="N125" i="8"/>
  <c r="K125" i="8"/>
  <c r="AL458" i="8"/>
  <c r="AI458" i="8"/>
  <c r="AF458" i="8"/>
  <c r="AC458" i="8"/>
  <c r="Z458" i="8"/>
  <c r="Q458" i="8"/>
  <c r="N458" i="8"/>
  <c r="K458" i="8"/>
  <c r="AL222" i="8"/>
  <c r="AF222" i="8"/>
  <c r="AC222" i="8"/>
  <c r="Z222" i="8"/>
  <c r="N222" i="8"/>
  <c r="K222" i="8"/>
  <c r="AL316" i="8"/>
  <c r="AF316" i="8"/>
  <c r="AC316" i="8"/>
  <c r="W316" i="8"/>
  <c r="T316" i="8"/>
  <c r="N316" i="8"/>
  <c r="K316" i="8"/>
  <c r="AL260" i="8"/>
  <c r="AI260" i="8"/>
  <c r="AF260" i="8"/>
  <c r="AC260" i="8"/>
  <c r="Z260" i="8"/>
  <c r="W260" i="8"/>
  <c r="T260" i="8"/>
  <c r="N260" i="8"/>
  <c r="K260" i="8"/>
  <c r="AL68" i="8"/>
  <c r="AI68" i="8"/>
  <c r="AF68" i="8"/>
  <c r="AC68" i="8"/>
  <c r="Z68" i="8"/>
  <c r="W68" i="8"/>
  <c r="T68" i="8"/>
  <c r="N68" i="8"/>
  <c r="K68" i="8"/>
  <c r="AL519" i="8"/>
  <c r="AI519" i="8"/>
  <c r="AF519" i="8"/>
  <c r="AC519" i="8"/>
  <c r="Z519" i="8"/>
  <c r="W519" i="8"/>
  <c r="T519" i="8"/>
  <c r="Q519" i="8"/>
  <c r="N519" i="8"/>
  <c r="K519" i="8"/>
  <c r="AL241" i="8"/>
  <c r="AF241" i="8"/>
  <c r="AC241" i="8"/>
  <c r="Z241" i="8"/>
  <c r="W241" i="8"/>
  <c r="Q241" i="8"/>
  <c r="N241" i="8"/>
  <c r="K241" i="8"/>
  <c r="AL221" i="8"/>
  <c r="AI221" i="8"/>
  <c r="AF221" i="8"/>
  <c r="AC221" i="8"/>
  <c r="Z221" i="8"/>
  <c r="W221" i="8"/>
  <c r="N221" i="8"/>
  <c r="K221" i="8"/>
  <c r="AL539" i="8"/>
  <c r="AI539" i="8"/>
  <c r="AF539" i="8"/>
  <c r="AC539" i="8"/>
  <c r="T539" i="8"/>
  <c r="Q539" i="8"/>
  <c r="N539" i="8"/>
  <c r="K539" i="8"/>
  <c r="AL67" i="8"/>
  <c r="AI67" i="8"/>
  <c r="AF67" i="8"/>
  <c r="AC67" i="8"/>
  <c r="Z67" i="8"/>
  <c r="T67" i="8"/>
  <c r="N67" i="8"/>
  <c r="K67" i="8"/>
  <c r="AL124" i="8"/>
  <c r="AI124" i="8"/>
  <c r="AF124" i="8"/>
  <c r="AC124" i="8"/>
  <c r="Z124" i="8"/>
  <c r="W124" i="8"/>
  <c r="T124" i="8"/>
  <c r="N124" i="8"/>
  <c r="K124" i="8"/>
  <c r="AL315" i="8"/>
  <c r="AI315" i="8"/>
  <c r="AF315" i="8"/>
  <c r="AC315" i="8"/>
  <c r="Z315" i="8"/>
  <c r="W315" i="8"/>
  <c r="T315" i="8"/>
  <c r="Q315" i="8"/>
  <c r="N315" i="8"/>
  <c r="K315" i="8"/>
  <c r="AL409" i="8"/>
  <c r="AI409" i="8"/>
  <c r="AF409" i="8"/>
  <c r="AC409" i="8"/>
  <c r="Z409" i="8"/>
  <c r="W409" i="8"/>
  <c r="Q409" i="8"/>
  <c r="N409" i="8"/>
  <c r="K409" i="8"/>
  <c r="AL364" i="8"/>
  <c r="AI364" i="8"/>
  <c r="AF364" i="8"/>
  <c r="AC364" i="8"/>
  <c r="Z364" i="8"/>
  <c r="Q364" i="8"/>
  <c r="N364" i="8"/>
  <c r="K364" i="8"/>
  <c r="AL363" i="8"/>
  <c r="AF363" i="8"/>
  <c r="AC363" i="8"/>
  <c r="Z363" i="8"/>
  <c r="W363" i="8"/>
  <c r="T363" i="8"/>
  <c r="N363" i="8"/>
  <c r="K363" i="8"/>
  <c r="AL240" i="8"/>
  <c r="AF240" i="8"/>
  <c r="AC240" i="8"/>
  <c r="Z240" i="8"/>
  <c r="T240" i="8"/>
  <c r="N240" i="8"/>
  <c r="K240" i="8"/>
  <c r="AL23" i="8"/>
  <c r="AI23" i="8"/>
  <c r="AF23" i="8"/>
  <c r="AC23" i="8"/>
  <c r="Z23" i="8"/>
  <c r="T23" i="8"/>
  <c r="Q23" i="8"/>
  <c r="N23" i="8"/>
  <c r="K23" i="8"/>
  <c r="AF538" i="8"/>
  <c r="AC538" i="8"/>
  <c r="Z538" i="8"/>
  <c r="N538" i="8"/>
  <c r="K538" i="8"/>
  <c r="AL408" i="8"/>
  <c r="AI408" i="8"/>
  <c r="AF408" i="8"/>
  <c r="AC408" i="8"/>
  <c r="Z408" i="8"/>
  <c r="N408" i="8"/>
  <c r="K408" i="8"/>
  <c r="AL407" i="8"/>
  <c r="AF407" i="8"/>
  <c r="AC407" i="8"/>
  <c r="Z407" i="8"/>
  <c r="Q407" i="8"/>
  <c r="N407" i="8"/>
  <c r="K407" i="8"/>
  <c r="AL123" i="8"/>
  <c r="AI123" i="8"/>
  <c r="AF123" i="8"/>
  <c r="AC123" i="8"/>
  <c r="W123" i="8"/>
  <c r="T123" i="8"/>
  <c r="Q123" i="8"/>
  <c r="N123" i="8"/>
  <c r="K123" i="8"/>
  <c r="AL122" i="8"/>
  <c r="AI122" i="8"/>
  <c r="AF122" i="8"/>
  <c r="AC122" i="8"/>
  <c r="Z122" i="8"/>
  <c r="T122" i="8"/>
  <c r="Q122" i="8"/>
  <c r="N122" i="8"/>
  <c r="K122" i="8"/>
  <c r="AL164" i="8"/>
  <c r="AF164" i="8"/>
  <c r="AC164" i="8"/>
  <c r="Z164" i="8"/>
  <c r="T164" i="8"/>
  <c r="Q164" i="8"/>
  <c r="N164" i="8"/>
  <c r="K164" i="8"/>
  <c r="AL406" i="8"/>
  <c r="AI406" i="8"/>
  <c r="AF406" i="8"/>
  <c r="AC406" i="8"/>
  <c r="Z406" i="8"/>
  <c r="W406" i="8"/>
  <c r="T406" i="8"/>
  <c r="N406" i="8"/>
  <c r="K406" i="8"/>
  <c r="AL405" i="8"/>
  <c r="AI405" i="8"/>
  <c r="AF405" i="8"/>
  <c r="AC405" i="8"/>
  <c r="Z405" i="8"/>
  <c r="N405" i="8"/>
  <c r="K405" i="8"/>
  <c r="AL404" i="8"/>
  <c r="AI404" i="8"/>
  <c r="AF404" i="8"/>
  <c r="AC404" i="8"/>
  <c r="Z404" i="8"/>
  <c r="W404" i="8"/>
  <c r="N404" i="8"/>
  <c r="K404" i="8"/>
  <c r="AL403" i="8"/>
  <c r="AF403" i="8"/>
  <c r="AC403" i="8"/>
  <c r="T403" i="8"/>
  <c r="Q403" i="8"/>
  <c r="N403" i="8"/>
  <c r="K403" i="8"/>
  <c r="AL121" i="8"/>
  <c r="AI121" i="8"/>
  <c r="AF121" i="8"/>
  <c r="AC121" i="8"/>
  <c r="Z121" i="8"/>
  <c r="T121" i="8"/>
  <c r="Q121" i="8"/>
  <c r="N121" i="8"/>
  <c r="K121" i="8"/>
  <c r="AL66" i="8"/>
  <c r="AF66" i="8"/>
  <c r="AC66" i="8"/>
  <c r="Z66" i="8"/>
  <c r="W66" i="8"/>
  <c r="T66" i="8"/>
  <c r="N66" i="8"/>
  <c r="K66" i="8"/>
  <c r="AL402" i="8"/>
  <c r="AF402" i="8"/>
  <c r="AC402" i="8"/>
  <c r="Z402" i="8"/>
  <c r="T402" i="8"/>
  <c r="N402" i="8"/>
  <c r="K402" i="8"/>
  <c r="AL65" i="8"/>
  <c r="AF65" i="8"/>
  <c r="AC65" i="8"/>
  <c r="Z65" i="8"/>
  <c r="N65" i="8"/>
  <c r="K65" i="8"/>
  <c r="AL496" i="8"/>
  <c r="AF496" i="8"/>
  <c r="AC496" i="8"/>
  <c r="Z496" i="8"/>
  <c r="W496" i="8"/>
  <c r="Q496" i="8"/>
  <c r="N496" i="8"/>
  <c r="K496" i="8"/>
  <c r="AL220" i="8"/>
  <c r="AI220" i="8"/>
  <c r="AF220" i="8"/>
  <c r="AC220" i="8"/>
  <c r="Z220" i="8"/>
  <c r="T220" i="8"/>
  <c r="Q220" i="8"/>
  <c r="N220" i="8"/>
  <c r="K220" i="8"/>
  <c r="AL518" i="8"/>
  <c r="AI518" i="8"/>
  <c r="AF518" i="8"/>
  <c r="AC518" i="8"/>
  <c r="Z518" i="8"/>
  <c r="W518" i="8"/>
  <c r="T518" i="8"/>
  <c r="Q518" i="8"/>
  <c r="N518" i="8"/>
  <c r="K518" i="8"/>
  <c r="AL314" i="8"/>
  <c r="AI314" i="8"/>
  <c r="AF314" i="8"/>
  <c r="AC314" i="8"/>
  <c r="Z314" i="8"/>
  <c r="W314" i="8"/>
  <c r="T314" i="8"/>
  <c r="N314" i="8"/>
  <c r="K314" i="8"/>
  <c r="AL239" i="8"/>
  <c r="AI239" i="8"/>
  <c r="AF239" i="8"/>
  <c r="AC239" i="8"/>
  <c r="N239" i="8"/>
  <c r="K239" i="8"/>
  <c r="AL362" i="8"/>
  <c r="AF362" i="8"/>
  <c r="AC362" i="8"/>
  <c r="Q362" i="8"/>
  <c r="N362" i="8"/>
  <c r="K362" i="8"/>
  <c r="AL401" i="8"/>
  <c r="AF401" i="8"/>
  <c r="AC401" i="8"/>
  <c r="Z401" i="8"/>
  <c r="W401" i="8"/>
  <c r="Q401" i="8"/>
  <c r="N401" i="8"/>
  <c r="K401" i="8"/>
  <c r="AL202" i="8"/>
  <c r="AF202" i="8"/>
  <c r="AC202" i="8"/>
  <c r="Z202" i="8"/>
  <c r="W202" i="8"/>
  <c r="T202" i="8"/>
  <c r="Q202" i="8"/>
  <c r="N202" i="8"/>
  <c r="K202" i="8"/>
  <c r="AL313" i="8"/>
  <c r="AF313" i="8"/>
  <c r="AC313" i="8"/>
  <c r="Z313" i="8"/>
  <c r="T313" i="8"/>
  <c r="N313" i="8"/>
  <c r="K313" i="8"/>
  <c r="AL361" i="8"/>
  <c r="AF361" i="8"/>
  <c r="AC361" i="8"/>
  <c r="Z361" i="8"/>
  <c r="W361" i="8"/>
  <c r="T361" i="8"/>
  <c r="Q361" i="8"/>
  <c r="N361" i="8"/>
  <c r="K361" i="8"/>
  <c r="AL495" i="8"/>
  <c r="AI495" i="8"/>
  <c r="AF495" i="8"/>
  <c r="AC495" i="8"/>
  <c r="Z495" i="8"/>
  <c r="W495" i="8"/>
  <c r="T495" i="8"/>
  <c r="Q495" i="8"/>
  <c r="N495" i="8"/>
  <c r="K495" i="8"/>
  <c r="AL219" i="8"/>
  <c r="AI219" i="8"/>
  <c r="AF219" i="8"/>
  <c r="AC219" i="8"/>
  <c r="N219" i="8"/>
  <c r="K219" i="8"/>
  <c r="AL284" i="8"/>
  <c r="AF284" i="8"/>
  <c r="AC284" i="8"/>
  <c r="Z284" i="8"/>
  <c r="W284" i="8"/>
  <c r="Q284" i="8"/>
  <c r="N284" i="8"/>
  <c r="K284" i="8"/>
  <c r="AL64" i="8"/>
  <c r="AF64" i="8"/>
  <c r="AC64" i="8"/>
  <c r="Z64" i="8"/>
  <c r="W64" i="8"/>
  <c r="T64" i="8"/>
  <c r="Q64" i="8"/>
  <c r="N64" i="8"/>
  <c r="K64" i="8"/>
  <c r="AL360" i="8"/>
  <c r="AI360" i="8"/>
  <c r="AF360" i="8"/>
  <c r="AC360" i="8"/>
  <c r="Z360" i="8"/>
  <c r="T360" i="8"/>
  <c r="Q360" i="8"/>
  <c r="N360" i="8"/>
  <c r="K360" i="8"/>
  <c r="AL312" i="8"/>
  <c r="AI312" i="8"/>
  <c r="AF312" i="8"/>
  <c r="AC312" i="8"/>
  <c r="Z312" i="8"/>
  <c r="W312" i="8"/>
  <c r="T312" i="8"/>
  <c r="Q312" i="8"/>
  <c r="N312" i="8"/>
  <c r="K312" i="8"/>
  <c r="AL182" i="8"/>
  <c r="AF182" i="8"/>
  <c r="AC182" i="8"/>
  <c r="Z182" i="8"/>
  <c r="W182" i="8"/>
  <c r="T182" i="8"/>
  <c r="Q182" i="8"/>
  <c r="N182" i="8"/>
  <c r="K182" i="8"/>
  <c r="AL311" i="8"/>
  <c r="AI311" i="8"/>
  <c r="AF311" i="8"/>
  <c r="AC311" i="8"/>
  <c r="Z311" i="8"/>
  <c r="Q311" i="8"/>
  <c r="N311" i="8"/>
  <c r="K311" i="8"/>
  <c r="AL163" i="8"/>
  <c r="AI163" i="8"/>
  <c r="AF163" i="8"/>
  <c r="AC163" i="8"/>
  <c r="Z163" i="8"/>
  <c r="N163" i="8"/>
  <c r="K163" i="8"/>
  <c r="AL400" i="8"/>
  <c r="AI400" i="8"/>
  <c r="AF400" i="8"/>
  <c r="AC400" i="8"/>
  <c r="Z400" i="8"/>
  <c r="T400" i="8"/>
  <c r="N400" i="8"/>
  <c r="K400" i="8"/>
  <c r="AL399" i="8"/>
  <c r="AI399" i="8"/>
  <c r="AF399" i="8"/>
  <c r="AC399" i="8"/>
  <c r="Z399" i="8"/>
  <c r="W399" i="8"/>
  <c r="T399" i="8"/>
  <c r="Q399" i="8"/>
  <c r="N399" i="8"/>
  <c r="K399" i="8"/>
  <c r="AL120" i="8"/>
  <c r="AF120" i="8"/>
  <c r="AC120" i="8"/>
  <c r="Z120" i="8"/>
  <c r="W120" i="8"/>
  <c r="T120" i="8"/>
  <c r="Q120" i="8"/>
  <c r="N120" i="8"/>
  <c r="K120" i="8"/>
  <c r="AF119" i="8"/>
  <c r="AC119" i="8"/>
  <c r="N119" i="8"/>
  <c r="K119" i="8"/>
  <c r="AL63" i="8"/>
  <c r="AI63" i="8"/>
  <c r="AF63" i="8"/>
  <c r="AC63" i="8"/>
  <c r="Z63" i="8"/>
  <c r="W63" i="8"/>
  <c r="Q63" i="8"/>
  <c r="N63" i="8"/>
  <c r="K63" i="8"/>
  <c r="AL201" i="8"/>
  <c r="AF201" i="8"/>
  <c r="AC201" i="8"/>
  <c r="Z201" i="8"/>
  <c r="Q201" i="8"/>
  <c r="N201" i="8"/>
  <c r="K201" i="8"/>
  <c r="AL359" i="8"/>
  <c r="AF359" i="8"/>
  <c r="AC359" i="8"/>
  <c r="Z359" i="8"/>
  <c r="T359" i="8"/>
  <c r="Q359" i="8"/>
  <c r="N359" i="8"/>
  <c r="K359" i="8"/>
  <c r="AL358" i="8"/>
  <c r="AI358" i="8"/>
  <c r="AF358" i="8"/>
  <c r="AC358" i="8"/>
  <c r="Z358" i="8"/>
  <c r="W358" i="8"/>
  <c r="T358" i="8"/>
  <c r="N358" i="8"/>
  <c r="K358" i="8"/>
  <c r="AL22" i="8"/>
  <c r="AI22" i="8"/>
  <c r="AF22" i="8"/>
  <c r="AC22" i="8"/>
  <c r="W22" i="8"/>
  <c r="T22" i="8"/>
  <c r="N22" i="8"/>
  <c r="K22" i="8"/>
  <c r="AL218" i="8"/>
  <c r="AI218" i="8"/>
  <c r="AF218" i="8"/>
  <c r="AC218" i="8"/>
  <c r="Z218" i="8"/>
  <c r="W218" i="8"/>
  <c r="T218" i="8"/>
  <c r="Q218" i="8"/>
  <c r="N218" i="8"/>
  <c r="K218" i="8"/>
  <c r="AL118" i="8"/>
  <c r="AF118" i="8"/>
  <c r="AC118" i="8"/>
  <c r="Z118" i="8"/>
  <c r="W118" i="8"/>
  <c r="Q118" i="8"/>
  <c r="N118" i="8"/>
  <c r="K118" i="8"/>
  <c r="AL494" i="8"/>
  <c r="AF494" i="8"/>
  <c r="AC494" i="8"/>
  <c r="Z494" i="8"/>
  <c r="Q494" i="8"/>
  <c r="N494" i="8"/>
  <c r="K494" i="8"/>
  <c r="AL238" i="8"/>
  <c r="AI238" i="8"/>
  <c r="AF238" i="8"/>
  <c r="AC238" i="8"/>
  <c r="Z238" i="8"/>
  <c r="T238" i="8"/>
  <c r="Q238" i="8"/>
  <c r="N238" i="8"/>
  <c r="K238" i="8"/>
  <c r="AL438" i="8"/>
  <c r="AF438" i="8"/>
  <c r="AC438" i="8"/>
  <c r="Z438" i="8"/>
  <c r="W438" i="8"/>
  <c r="T438" i="8"/>
  <c r="Q438" i="8"/>
  <c r="N438" i="8"/>
  <c r="K438" i="8"/>
  <c r="AL117" i="8"/>
  <c r="AI117" i="8"/>
  <c r="AF117" i="8"/>
  <c r="AC117" i="8"/>
  <c r="W117" i="8"/>
  <c r="T117" i="8"/>
  <c r="Q117" i="8"/>
  <c r="N117" i="8"/>
  <c r="K117" i="8"/>
  <c r="AI565" i="8"/>
  <c r="AF565" i="8"/>
  <c r="AC565" i="8"/>
  <c r="Z565" i="8"/>
  <c r="W565" i="8"/>
  <c r="N565" i="8"/>
  <c r="K565" i="8"/>
  <c r="AL474" i="8"/>
  <c r="AF474" i="8"/>
  <c r="AC474" i="8"/>
  <c r="Z474" i="8"/>
  <c r="W474" i="8"/>
  <c r="Q474" i="8"/>
  <c r="N474" i="8"/>
  <c r="K474" i="8"/>
  <c r="AL437" i="8"/>
  <c r="AF437" i="8"/>
  <c r="AC437" i="8"/>
  <c r="Z437" i="8"/>
  <c r="Q437" i="8"/>
  <c r="N437" i="8"/>
  <c r="K437" i="8"/>
  <c r="AL357" i="8"/>
  <c r="AI357" i="8"/>
  <c r="AF357" i="8"/>
  <c r="AC357" i="8"/>
  <c r="Z357" i="8"/>
  <c r="W357" i="8"/>
  <c r="T357" i="8"/>
  <c r="Q357" i="8"/>
  <c r="N357" i="8"/>
  <c r="K357" i="8"/>
  <c r="AL356" i="8"/>
  <c r="AI356" i="8"/>
  <c r="AF356" i="8"/>
  <c r="AC356" i="8"/>
  <c r="Z356" i="8"/>
  <c r="W356" i="8"/>
  <c r="T356" i="8"/>
  <c r="Q356" i="8"/>
  <c r="N356" i="8"/>
  <c r="K356" i="8"/>
  <c r="AL62" i="8"/>
  <c r="AI62" i="8"/>
  <c r="AF62" i="8"/>
  <c r="AC62" i="8"/>
  <c r="W62" i="8"/>
  <c r="T62" i="8"/>
  <c r="N62" i="8"/>
  <c r="K62" i="8"/>
  <c r="AI162" i="8"/>
  <c r="AF162" i="8"/>
  <c r="AC162" i="8"/>
  <c r="Z162" i="8"/>
  <c r="W162" i="8"/>
  <c r="N162" i="8"/>
  <c r="K162" i="8"/>
  <c r="AL398" i="8"/>
  <c r="AI398" i="8"/>
  <c r="AF398" i="8"/>
  <c r="AC398" i="8"/>
  <c r="Z398" i="8"/>
  <c r="W398" i="8"/>
  <c r="Q398" i="8"/>
  <c r="N398" i="8"/>
  <c r="K398" i="8"/>
  <c r="AL61" i="8"/>
  <c r="AF61" i="8"/>
  <c r="AC61" i="8"/>
  <c r="Z61" i="8"/>
  <c r="Q61" i="8"/>
  <c r="N61" i="8"/>
  <c r="K61" i="8"/>
  <c r="AL116" i="8"/>
  <c r="AI116" i="8"/>
  <c r="AF116" i="8"/>
  <c r="AC116" i="8"/>
  <c r="Z116" i="8"/>
  <c r="T116" i="8"/>
  <c r="N116" i="8"/>
  <c r="K116" i="8"/>
  <c r="AL181" i="8"/>
  <c r="AI181" i="8"/>
  <c r="AF181" i="8"/>
  <c r="AC181" i="8"/>
  <c r="Z181" i="8"/>
  <c r="W181" i="8"/>
  <c r="T181" i="8"/>
  <c r="N181" i="8"/>
  <c r="K181" i="8"/>
  <c r="AL473" i="8"/>
  <c r="AI473" i="8"/>
  <c r="AF473" i="8"/>
  <c r="AC473" i="8"/>
  <c r="W473" i="8"/>
  <c r="T473" i="8"/>
  <c r="N473" i="8"/>
  <c r="K473" i="8"/>
  <c r="AL564" i="8"/>
  <c r="AI564" i="8"/>
  <c r="AF564" i="8"/>
  <c r="AC564" i="8"/>
  <c r="Z564" i="8"/>
  <c r="W564" i="8"/>
  <c r="T564" i="8"/>
  <c r="Q564" i="8"/>
  <c r="N564" i="8"/>
  <c r="K564" i="8"/>
  <c r="AL21" i="8"/>
  <c r="AF21" i="8"/>
  <c r="AC21" i="8"/>
  <c r="Z21" i="8"/>
  <c r="W21" i="8"/>
  <c r="N21" i="8"/>
  <c r="K21" i="8"/>
  <c r="AL397" i="8"/>
  <c r="AF397" i="8"/>
  <c r="AC397" i="8"/>
  <c r="Z397" i="8"/>
  <c r="Q397" i="8"/>
  <c r="N397" i="8"/>
  <c r="K397" i="8"/>
  <c r="AL355" i="8"/>
  <c r="AI355" i="8"/>
  <c r="AF355" i="8"/>
  <c r="AC355" i="8"/>
  <c r="Z355" i="8"/>
  <c r="T355" i="8"/>
  <c r="Q355" i="8"/>
  <c r="N355" i="8"/>
  <c r="K355" i="8"/>
  <c r="AL436" i="8"/>
  <c r="AI436" i="8"/>
  <c r="AF436" i="8"/>
  <c r="AC436" i="8"/>
  <c r="Z436" i="8"/>
  <c r="W436" i="8"/>
  <c r="T436" i="8"/>
  <c r="Q436" i="8"/>
  <c r="N436" i="8"/>
  <c r="K436" i="8"/>
  <c r="AL237" i="8"/>
  <c r="AF237" i="8"/>
  <c r="AC237" i="8"/>
  <c r="W237" i="8"/>
  <c r="T237" i="8"/>
  <c r="N237" i="8"/>
  <c r="K237" i="8"/>
  <c r="AI60" i="8"/>
  <c r="AF60" i="8"/>
  <c r="AC60" i="8"/>
  <c r="Z60" i="8"/>
  <c r="W60" i="8"/>
  <c r="N60" i="8"/>
  <c r="K60" i="8"/>
  <c r="AL354" i="8"/>
  <c r="AF354" i="8"/>
  <c r="AC354" i="8"/>
  <c r="Z354" i="8"/>
  <c r="W354" i="8"/>
  <c r="Q354" i="8"/>
  <c r="N354" i="8"/>
  <c r="K354" i="8"/>
  <c r="AL217" i="8"/>
  <c r="AF217" i="8"/>
  <c r="AC217" i="8"/>
  <c r="Z217" i="8"/>
  <c r="Q217" i="8"/>
  <c r="N217" i="8"/>
  <c r="K217" i="8"/>
  <c r="AL353" i="8"/>
  <c r="AI353" i="8"/>
  <c r="AF353" i="8"/>
  <c r="AC353" i="8"/>
  <c r="Z353" i="8"/>
  <c r="T353" i="8"/>
  <c r="Q353" i="8"/>
  <c r="N353" i="8"/>
  <c r="K353" i="8"/>
  <c r="AL59" i="8"/>
  <c r="AI59" i="8"/>
  <c r="AF59" i="8"/>
  <c r="AC59" i="8"/>
  <c r="Z59" i="8"/>
  <c r="W59" i="8"/>
  <c r="T59" i="8"/>
  <c r="Q59" i="8"/>
  <c r="N59" i="8"/>
  <c r="K59" i="8"/>
  <c r="AL457" i="8"/>
  <c r="AI457" i="8"/>
  <c r="AF457" i="8"/>
  <c r="AC457" i="8"/>
  <c r="W457" i="8"/>
  <c r="T457" i="8"/>
  <c r="N457" i="8"/>
  <c r="K457" i="8"/>
  <c r="AF435" i="8"/>
  <c r="AC435" i="8"/>
  <c r="Z435" i="8"/>
  <c r="W435" i="8"/>
  <c r="N435" i="8"/>
  <c r="K435" i="8"/>
  <c r="AL20" i="8"/>
  <c r="AI20" i="8"/>
  <c r="AF20" i="8"/>
  <c r="AC20" i="8"/>
  <c r="Z20" i="8"/>
  <c r="W20" i="8"/>
  <c r="Q20" i="8"/>
  <c r="N20" i="8"/>
  <c r="K20" i="8"/>
  <c r="AL161" i="8"/>
  <c r="AF161" i="8"/>
  <c r="AC161" i="8"/>
  <c r="Z161" i="8"/>
  <c r="N161" i="8"/>
  <c r="K161" i="8"/>
  <c r="AL537" i="8"/>
  <c r="AI537" i="8"/>
  <c r="AF537" i="8"/>
  <c r="AC537" i="8"/>
  <c r="Z537" i="8"/>
  <c r="T537" i="8"/>
  <c r="N537" i="8"/>
  <c r="K537" i="8"/>
  <c r="AL396" i="8"/>
  <c r="AI396" i="8"/>
  <c r="AF396" i="8"/>
  <c r="AC396" i="8"/>
  <c r="Z396" i="8"/>
  <c r="W396" i="8"/>
  <c r="T396" i="8"/>
  <c r="Q396" i="8"/>
  <c r="N396" i="8"/>
  <c r="K396" i="8"/>
  <c r="AL563" i="8"/>
  <c r="AF563" i="8"/>
  <c r="AC563" i="8"/>
  <c r="W563" i="8"/>
  <c r="T563" i="8"/>
  <c r="N563" i="8"/>
  <c r="K563" i="8"/>
  <c r="AL58" i="8"/>
  <c r="AI58" i="8"/>
  <c r="AF58" i="8"/>
  <c r="AC58" i="8"/>
  <c r="Z58" i="8"/>
  <c r="W58" i="8"/>
  <c r="T58" i="8"/>
  <c r="Q58" i="8"/>
  <c r="N58" i="8"/>
  <c r="K58" i="8"/>
  <c r="AL283" i="8"/>
  <c r="AF283" i="8"/>
  <c r="AC283" i="8"/>
  <c r="Z283" i="8"/>
  <c r="Q283" i="8"/>
  <c r="N283" i="8"/>
  <c r="K283" i="8"/>
  <c r="AL282" i="8"/>
  <c r="AF282" i="8"/>
  <c r="AC282" i="8"/>
  <c r="Z282" i="8"/>
  <c r="N282" i="8"/>
  <c r="K282" i="8"/>
  <c r="AL297" i="8"/>
  <c r="AI297" i="8"/>
  <c r="AF297" i="8"/>
  <c r="AC297" i="8"/>
  <c r="Z297" i="8"/>
  <c r="T297" i="8"/>
  <c r="Q297" i="8"/>
  <c r="N297" i="8"/>
  <c r="K297" i="8"/>
  <c r="AL200" i="8"/>
  <c r="AI200" i="8"/>
  <c r="AF200" i="8"/>
  <c r="AC200" i="8"/>
  <c r="Z200" i="8"/>
  <c r="T200" i="8"/>
  <c r="Q200" i="8"/>
  <c r="N200" i="8"/>
  <c r="K200" i="8"/>
  <c r="AL160" i="8"/>
  <c r="AF160" i="8"/>
  <c r="AC160" i="8"/>
  <c r="W160" i="8"/>
  <c r="T160" i="8"/>
  <c r="Q160" i="8"/>
  <c r="N160" i="8"/>
  <c r="K160" i="8"/>
  <c r="AI434" i="8"/>
  <c r="AF434" i="8"/>
  <c r="AC434" i="8"/>
  <c r="Z434" i="8"/>
  <c r="N434" i="8"/>
  <c r="K434" i="8"/>
  <c r="AL159" i="8"/>
  <c r="AF159" i="8"/>
  <c r="AC159" i="8"/>
  <c r="Z159" i="8"/>
  <c r="W159" i="8"/>
  <c r="Q159" i="8"/>
  <c r="N159" i="8"/>
  <c r="K159" i="8"/>
  <c r="AL281" i="8"/>
  <c r="AF281" i="8"/>
  <c r="AC281" i="8"/>
  <c r="Z281" i="8"/>
  <c r="W281" i="8"/>
  <c r="N281" i="8"/>
  <c r="K281" i="8"/>
  <c r="AL433" i="8"/>
  <c r="AI433" i="8"/>
  <c r="AF433" i="8"/>
  <c r="AC433" i="8"/>
  <c r="W433" i="8"/>
  <c r="T433" i="8"/>
  <c r="N433" i="8"/>
  <c r="K433" i="8"/>
  <c r="AL432" i="8"/>
  <c r="AI432" i="8"/>
  <c r="AF432" i="8"/>
  <c r="AC432" i="8"/>
  <c r="Z432" i="8"/>
  <c r="W432" i="8"/>
  <c r="T432" i="8"/>
  <c r="Q432" i="8"/>
  <c r="N432" i="8"/>
  <c r="K432" i="8"/>
  <c r="AL352" i="8"/>
  <c r="AI352" i="8"/>
  <c r="AF352" i="8"/>
  <c r="AC352" i="8"/>
  <c r="Z352" i="8"/>
  <c r="T352" i="8"/>
  <c r="Q352" i="8"/>
  <c r="N352" i="8"/>
  <c r="K352" i="8"/>
  <c r="AF517" i="8"/>
  <c r="AC517" i="8"/>
  <c r="Z517" i="8"/>
  <c r="W517" i="8"/>
  <c r="N517" i="8"/>
  <c r="K517" i="8"/>
  <c r="AL431" i="8"/>
  <c r="AF431" i="8"/>
  <c r="AC431" i="8"/>
  <c r="W431" i="8"/>
  <c r="Q431" i="8"/>
  <c r="N431" i="8"/>
  <c r="K431" i="8"/>
  <c r="AL562" i="8"/>
  <c r="AF562" i="8"/>
  <c r="AC562" i="8"/>
  <c r="Z562" i="8"/>
  <c r="W562" i="8"/>
  <c r="N562" i="8"/>
  <c r="K562" i="8"/>
  <c r="AL395" i="8"/>
  <c r="AF395" i="8"/>
  <c r="AC395" i="8"/>
  <c r="Z395" i="8"/>
  <c r="T395" i="8"/>
  <c r="Q395" i="8"/>
  <c r="N395" i="8"/>
  <c r="K395" i="8"/>
  <c r="AL280" i="8"/>
  <c r="AI280" i="8"/>
  <c r="AF280" i="8"/>
  <c r="AC280" i="8"/>
  <c r="Z280" i="8"/>
  <c r="T280" i="8"/>
  <c r="Q280" i="8"/>
  <c r="N280" i="8"/>
  <c r="K280" i="8"/>
  <c r="AL351" i="8"/>
  <c r="AF351" i="8"/>
  <c r="AC351" i="8"/>
  <c r="Z351" i="8"/>
  <c r="W351" i="8"/>
  <c r="T351" i="8"/>
  <c r="Q351" i="8"/>
  <c r="N351" i="8"/>
  <c r="K351" i="8"/>
  <c r="AL536" i="8"/>
  <c r="AF536" i="8"/>
  <c r="AC536" i="8"/>
  <c r="T536" i="8"/>
  <c r="Q536" i="8"/>
  <c r="N536" i="8"/>
  <c r="K536" i="8"/>
  <c r="AL259" i="8"/>
  <c r="AI259" i="8"/>
  <c r="AF259" i="8"/>
  <c r="AC259" i="8"/>
  <c r="Z259" i="8"/>
  <c r="Q259" i="8"/>
  <c r="N259" i="8"/>
  <c r="K259" i="8"/>
  <c r="AL350" i="8"/>
  <c r="AI350" i="8"/>
  <c r="AF350" i="8"/>
  <c r="AC350" i="8"/>
  <c r="Z350" i="8"/>
  <c r="W350" i="8"/>
  <c r="N350" i="8"/>
  <c r="K350" i="8"/>
  <c r="AL258" i="8"/>
  <c r="AI258" i="8"/>
  <c r="AF258" i="8"/>
  <c r="AC258" i="8"/>
  <c r="Z258" i="8"/>
  <c r="T258" i="8"/>
  <c r="N258" i="8"/>
  <c r="K258" i="8"/>
  <c r="AL394" i="8"/>
  <c r="AF394" i="8"/>
  <c r="AC394" i="8"/>
  <c r="Z394" i="8"/>
  <c r="W394" i="8"/>
  <c r="T394" i="8"/>
  <c r="Q394" i="8"/>
  <c r="N394" i="8"/>
  <c r="K394" i="8"/>
  <c r="AL310" i="8"/>
  <c r="AI310" i="8"/>
  <c r="AF310" i="8"/>
  <c r="AC310" i="8"/>
  <c r="Z310" i="8"/>
  <c r="W310" i="8"/>
  <c r="T310" i="8"/>
  <c r="Q310" i="8"/>
  <c r="N310" i="8"/>
  <c r="K310" i="8"/>
  <c r="AF430" i="8"/>
  <c r="AC430" i="8"/>
  <c r="Z430" i="8"/>
  <c r="W430" i="8"/>
  <c r="Q430" i="8"/>
  <c r="N430" i="8"/>
  <c r="K430" i="8"/>
  <c r="AL429" i="8"/>
  <c r="AI429" i="8"/>
  <c r="AF429" i="8"/>
  <c r="AC429" i="8"/>
  <c r="Q429" i="8"/>
  <c r="N429" i="8"/>
  <c r="K429" i="8"/>
  <c r="AL216" i="8"/>
  <c r="AI216" i="8"/>
  <c r="AF216" i="8"/>
  <c r="AC216" i="8"/>
  <c r="W216" i="8"/>
  <c r="N216" i="8"/>
  <c r="K216" i="8"/>
  <c r="AL349" i="8"/>
  <c r="AI349" i="8"/>
  <c r="AF349" i="8"/>
  <c r="AC349" i="8"/>
  <c r="Z349" i="8"/>
  <c r="W349" i="8"/>
  <c r="T349" i="8"/>
  <c r="N349" i="8"/>
  <c r="K349" i="8"/>
  <c r="AL561" i="8"/>
  <c r="AF561" i="8"/>
  <c r="AC561" i="8"/>
  <c r="Z561" i="8"/>
  <c r="T561" i="8"/>
  <c r="Q561" i="8"/>
  <c r="N561" i="8"/>
  <c r="K561" i="8"/>
  <c r="AL348" i="8"/>
  <c r="AF348" i="8"/>
  <c r="AC348" i="8"/>
  <c r="Z348" i="8"/>
  <c r="W348" i="8"/>
  <c r="T348" i="8"/>
  <c r="Q348" i="8"/>
  <c r="N348" i="8"/>
  <c r="K348" i="8"/>
  <c r="AF296" i="8"/>
  <c r="AC296" i="8"/>
  <c r="Z296" i="8"/>
  <c r="Q296" i="8"/>
  <c r="N296" i="8"/>
  <c r="K296" i="8"/>
  <c r="AL199" i="8"/>
  <c r="AI199" i="8"/>
  <c r="AF199" i="8"/>
  <c r="AC199" i="8"/>
  <c r="W199" i="8"/>
  <c r="N199" i="8"/>
  <c r="K199" i="8"/>
  <c r="AL295" i="8"/>
  <c r="AI295" i="8"/>
  <c r="AF295" i="8"/>
  <c r="AC295" i="8"/>
  <c r="Z295" i="8"/>
  <c r="W295" i="8"/>
  <c r="N295" i="8"/>
  <c r="K295" i="8"/>
  <c r="AL560" i="8"/>
  <c r="AI560" i="8"/>
  <c r="AF560" i="8"/>
  <c r="AC560" i="8"/>
  <c r="Z560" i="8"/>
  <c r="W560" i="8"/>
  <c r="T560" i="8"/>
  <c r="Q560" i="8"/>
  <c r="N560" i="8"/>
  <c r="K560" i="8"/>
  <c r="AL516" i="8"/>
  <c r="AF516" i="8"/>
  <c r="AC516" i="8"/>
  <c r="Z516" i="8"/>
  <c r="T516" i="8"/>
  <c r="N516" i="8"/>
  <c r="K516" i="8"/>
  <c r="AL347" i="8"/>
  <c r="AF347" i="8"/>
  <c r="AC347" i="8"/>
  <c r="Z347" i="8"/>
  <c r="W347" i="8"/>
  <c r="T347" i="8"/>
  <c r="Q347" i="8"/>
  <c r="N347" i="8"/>
  <c r="K347" i="8"/>
  <c r="AL279" i="8"/>
  <c r="AF279" i="8"/>
  <c r="AC279" i="8"/>
  <c r="Z279" i="8"/>
  <c r="W279" i="8"/>
  <c r="T279" i="8"/>
  <c r="Q279" i="8"/>
  <c r="N279" i="8"/>
  <c r="K279" i="8"/>
  <c r="AL57" i="8"/>
  <c r="AI57" i="8"/>
  <c r="AF57" i="8"/>
  <c r="AC57" i="8"/>
  <c r="Q57" i="8"/>
  <c r="N57" i="8"/>
  <c r="K57" i="8"/>
  <c r="AL257" i="8"/>
  <c r="AI257" i="8"/>
  <c r="AF257" i="8"/>
  <c r="AC257" i="8"/>
  <c r="W257" i="8"/>
  <c r="N257" i="8"/>
  <c r="K257" i="8"/>
  <c r="AL158" i="8"/>
  <c r="AI158" i="8"/>
  <c r="AF158" i="8"/>
  <c r="AC158" i="8"/>
  <c r="Z158" i="8"/>
  <c r="T158" i="8"/>
  <c r="N158" i="8"/>
  <c r="K158" i="8"/>
  <c r="AL535" i="8"/>
  <c r="AF535" i="8"/>
  <c r="AC535" i="8"/>
  <c r="Z535" i="8"/>
  <c r="T535" i="8"/>
  <c r="Q535" i="8"/>
  <c r="N535" i="8"/>
  <c r="K535" i="8"/>
  <c r="AL56" i="8"/>
  <c r="AF56" i="8"/>
  <c r="AC56" i="8"/>
  <c r="Z56" i="8"/>
  <c r="W56" i="8"/>
  <c r="T56" i="8"/>
  <c r="Q56" i="8"/>
  <c r="N56" i="8"/>
  <c r="K56" i="8"/>
  <c r="AL493" i="8"/>
  <c r="AF493" i="8"/>
  <c r="AC493" i="8"/>
  <c r="Z493" i="8"/>
  <c r="W493" i="8"/>
  <c r="Q493" i="8"/>
  <c r="N493" i="8"/>
  <c r="K493" i="8"/>
  <c r="AL294" i="8"/>
  <c r="AI294" i="8"/>
  <c r="AF294" i="8"/>
  <c r="AC294" i="8"/>
  <c r="W294" i="8"/>
  <c r="Q294" i="8"/>
  <c r="N294" i="8"/>
  <c r="K294" i="8"/>
  <c r="AL346" i="8"/>
  <c r="AI346" i="8"/>
  <c r="AF346" i="8"/>
  <c r="AC346" i="8"/>
  <c r="W346" i="8"/>
  <c r="N346" i="8"/>
  <c r="K346" i="8"/>
  <c r="AL309" i="8"/>
  <c r="AI309" i="8"/>
  <c r="AF309" i="8"/>
  <c r="AC309" i="8"/>
  <c r="Z309" i="8"/>
  <c r="W309" i="8"/>
  <c r="T309" i="8"/>
  <c r="N309" i="8"/>
  <c r="K309" i="8"/>
  <c r="AL278" i="8"/>
  <c r="AF278" i="8"/>
  <c r="AC278" i="8"/>
  <c r="Z278" i="8"/>
  <c r="T278" i="8"/>
  <c r="Q278" i="8"/>
  <c r="N278" i="8"/>
  <c r="K278" i="8"/>
  <c r="AL308" i="8"/>
  <c r="AF308" i="8"/>
  <c r="AC308" i="8"/>
  <c r="Z308" i="8"/>
  <c r="W308" i="8"/>
  <c r="T308" i="8"/>
  <c r="Q308" i="8"/>
  <c r="N308" i="8"/>
  <c r="K308" i="8"/>
  <c r="AF345" i="8"/>
  <c r="AC345" i="8"/>
  <c r="Z345" i="8"/>
  <c r="W345" i="8"/>
  <c r="Q345" i="8"/>
  <c r="N345" i="8"/>
  <c r="K345" i="8"/>
  <c r="AL456" i="8"/>
  <c r="AI456" i="8"/>
  <c r="AF456" i="8"/>
  <c r="AC456" i="8"/>
  <c r="Q456" i="8"/>
  <c r="N456" i="8"/>
  <c r="K456" i="8"/>
  <c r="AL55" i="8"/>
  <c r="AI55" i="8"/>
  <c r="AF55" i="8"/>
  <c r="AC55" i="8"/>
  <c r="Z55" i="8"/>
  <c r="W55" i="8"/>
  <c r="N55" i="8"/>
  <c r="K55" i="8"/>
  <c r="AL54" i="8"/>
  <c r="AI54" i="8"/>
  <c r="AF54" i="8"/>
  <c r="AC54" i="8"/>
  <c r="Z54" i="8"/>
  <c r="T54" i="8"/>
  <c r="Q54" i="8"/>
  <c r="N54" i="8"/>
  <c r="K54" i="8"/>
  <c r="AL428" i="8"/>
  <c r="AF428" i="8"/>
  <c r="AC428" i="8"/>
  <c r="Z428" i="8"/>
  <c r="T428" i="8"/>
  <c r="N428" i="8"/>
  <c r="K428" i="8"/>
  <c r="AL236" i="8"/>
  <c r="AF236" i="8"/>
  <c r="AC236" i="8"/>
  <c r="Z236" i="8"/>
  <c r="W236" i="8"/>
  <c r="T236" i="8"/>
  <c r="Q236" i="8"/>
  <c r="N236" i="8"/>
  <c r="K236" i="8"/>
  <c r="AL256" i="8"/>
  <c r="AI256" i="8"/>
  <c r="AF256" i="8"/>
  <c r="AC256" i="8"/>
  <c r="Z256" i="8"/>
  <c r="W256" i="8"/>
  <c r="T256" i="8"/>
  <c r="Q256" i="8"/>
  <c r="N256" i="8"/>
  <c r="K256" i="8"/>
  <c r="AL53" i="8"/>
  <c r="AI53" i="8"/>
  <c r="AF53" i="8"/>
  <c r="AC53" i="8"/>
  <c r="W53" i="8"/>
  <c r="Q53" i="8"/>
  <c r="N53" i="8"/>
  <c r="K53" i="8"/>
  <c r="AL559" i="8"/>
  <c r="AI559" i="8"/>
  <c r="AF559" i="8"/>
  <c r="AC559" i="8"/>
  <c r="W559" i="8"/>
  <c r="N559" i="8"/>
  <c r="K559" i="8"/>
  <c r="AL515" i="8"/>
  <c r="AI515" i="8"/>
  <c r="AF515" i="8"/>
  <c r="AC515" i="8"/>
  <c r="Z515" i="8"/>
  <c r="T515" i="8"/>
  <c r="N515" i="8"/>
  <c r="K515" i="8"/>
  <c r="AL558" i="8"/>
  <c r="AF558" i="8"/>
  <c r="AC558" i="8"/>
  <c r="Z558" i="8"/>
  <c r="W558" i="8"/>
  <c r="T558" i="8"/>
  <c r="Q558" i="8"/>
  <c r="N558" i="8"/>
  <c r="K558" i="8"/>
  <c r="AL393" i="8"/>
  <c r="AI393" i="8"/>
  <c r="AF393" i="8"/>
  <c r="AC393" i="8"/>
  <c r="Z393" i="8"/>
  <c r="W393" i="8"/>
  <c r="T393" i="8"/>
  <c r="Q393" i="8"/>
  <c r="N393" i="8"/>
  <c r="K393" i="8"/>
  <c r="AL392" i="8"/>
  <c r="AI392" i="8"/>
  <c r="AF392" i="8"/>
  <c r="AC392" i="8"/>
  <c r="Z392" i="8"/>
  <c r="W392" i="8"/>
  <c r="Q392" i="8"/>
  <c r="N392" i="8"/>
  <c r="K392" i="8"/>
  <c r="AL514" i="8"/>
  <c r="AI514" i="8"/>
  <c r="AF514" i="8"/>
  <c r="AC514" i="8"/>
  <c r="Q514" i="8"/>
  <c r="N514" i="8"/>
  <c r="K514" i="8"/>
  <c r="AL277" i="8"/>
  <c r="AI277" i="8"/>
  <c r="AF277" i="8"/>
  <c r="AC277" i="8"/>
  <c r="W277" i="8"/>
  <c r="N277" i="8"/>
  <c r="K277" i="8"/>
  <c r="AL19" i="8"/>
  <c r="AI19" i="8"/>
  <c r="AF19" i="8"/>
  <c r="AC19" i="8"/>
  <c r="Z19" i="8"/>
  <c r="W19" i="8"/>
  <c r="T19" i="8"/>
  <c r="N19" i="8"/>
  <c r="K19" i="8"/>
  <c r="AL293" i="8"/>
  <c r="AF293" i="8"/>
  <c r="AC293" i="8"/>
  <c r="Z293" i="8"/>
  <c r="T293" i="8"/>
  <c r="Q293" i="8"/>
  <c r="N293" i="8"/>
  <c r="K293" i="8"/>
  <c r="AL18" i="8"/>
  <c r="AF18" i="8"/>
  <c r="AC18" i="8"/>
  <c r="Z18" i="8"/>
  <c r="W18" i="8"/>
  <c r="T18" i="8"/>
  <c r="Q18" i="8"/>
  <c r="N18" i="8"/>
  <c r="K18" i="8"/>
  <c r="AI513" i="8"/>
  <c r="AF513" i="8"/>
  <c r="AC513" i="8"/>
  <c r="Z513" i="8"/>
  <c r="Q513" i="8"/>
  <c r="N513" i="8"/>
  <c r="K513" i="8"/>
  <c r="AL455" i="8"/>
  <c r="AI455" i="8"/>
  <c r="AF455" i="8"/>
  <c r="AC455" i="8"/>
  <c r="W455" i="8"/>
  <c r="Q455" i="8"/>
  <c r="N455" i="8"/>
  <c r="K455" i="8"/>
  <c r="AL115" i="8"/>
  <c r="AI115" i="8"/>
  <c r="AF115" i="8"/>
  <c r="AC115" i="8"/>
  <c r="Z115" i="8"/>
  <c r="W115" i="8"/>
  <c r="N115" i="8"/>
  <c r="K115" i="8"/>
  <c r="AL157" i="8"/>
  <c r="AI157" i="8"/>
  <c r="AF157" i="8"/>
  <c r="AC157" i="8"/>
  <c r="Z157" i="8"/>
  <c r="W157" i="8"/>
  <c r="T157" i="8"/>
  <c r="Q157" i="8"/>
  <c r="N157" i="8"/>
  <c r="K157" i="8"/>
  <c r="AL156" i="8"/>
  <c r="AF156" i="8"/>
  <c r="AC156" i="8"/>
  <c r="Z156" i="8"/>
  <c r="T156" i="8"/>
  <c r="N156" i="8"/>
  <c r="K156" i="8"/>
  <c r="AL155" i="8"/>
  <c r="AF155" i="8"/>
  <c r="AC155" i="8"/>
  <c r="Z155" i="8"/>
  <c r="W155" i="8"/>
  <c r="T155" i="8"/>
  <c r="Q155" i="8"/>
  <c r="N155" i="8"/>
  <c r="K155" i="8"/>
  <c r="AL557" i="8"/>
  <c r="AI557" i="8"/>
  <c r="AF557" i="8"/>
  <c r="AC557" i="8"/>
  <c r="Z557" i="8"/>
  <c r="W557" i="8"/>
  <c r="T557" i="8"/>
  <c r="Q557" i="8"/>
  <c r="N557" i="8"/>
  <c r="K557" i="8"/>
  <c r="AL52" i="8"/>
  <c r="AI52" i="8"/>
  <c r="AF52" i="8"/>
  <c r="AC52" i="8"/>
  <c r="Q52" i="8"/>
  <c r="N52" i="8"/>
  <c r="K52" i="8"/>
  <c r="AL255" i="8"/>
  <c r="AI255" i="8"/>
  <c r="AF255" i="8"/>
  <c r="AC255" i="8"/>
  <c r="W255" i="8"/>
  <c r="N255" i="8"/>
  <c r="K255" i="8"/>
  <c r="AL556" i="8"/>
  <c r="AI556" i="8"/>
  <c r="AF556" i="8"/>
  <c r="AC556" i="8"/>
  <c r="Z556" i="8"/>
  <c r="T556" i="8"/>
  <c r="N556" i="8"/>
  <c r="K556" i="8"/>
  <c r="AL198" i="8"/>
  <c r="AF198" i="8"/>
  <c r="AC198" i="8"/>
  <c r="Z198" i="8"/>
  <c r="T198" i="8"/>
  <c r="Q198" i="8"/>
  <c r="N198" i="8"/>
  <c r="K198" i="8"/>
  <c r="AL235" i="8"/>
  <c r="AI235" i="8"/>
  <c r="AF235" i="8"/>
  <c r="AC235" i="8"/>
  <c r="Z235" i="8"/>
  <c r="W235" i="8"/>
  <c r="T235" i="8"/>
  <c r="Q235" i="8"/>
  <c r="N235" i="8"/>
  <c r="K235" i="8"/>
  <c r="AL512" i="8"/>
  <c r="AI512" i="8"/>
  <c r="AF512" i="8"/>
  <c r="AC512" i="8"/>
  <c r="Z512" i="8"/>
  <c r="W512" i="8"/>
  <c r="Q512" i="8"/>
  <c r="N512" i="8"/>
  <c r="K512" i="8"/>
  <c r="AL492" i="8"/>
  <c r="AI492" i="8"/>
  <c r="AF492" i="8"/>
  <c r="AC492" i="8"/>
  <c r="W492" i="8"/>
  <c r="Q492" i="8"/>
  <c r="N492" i="8"/>
  <c r="K492" i="8"/>
  <c r="AL154" i="8"/>
  <c r="AI154" i="8"/>
  <c r="AF154" i="8"/>
  <c r="AC154" i="8"/>
  <c r="W154" i="8"/>
  <c r="N154" i="8"/>
  <c r="K154" i="8"/>
  <c r="AL153" i="8"/>
  <c r="AI153" i="8"/>
  <c r="AF153" i="8"/>
  <c r="AC153" i="8"/>
  <c r="Z153" i="8"/>
  <c r="W153" i="8"/>
  <c r="T153" i="8"/>
  <c r="Q153" i="8"/>
  <c r="N153" i="8"/>
  <c r="K153" i="8"/>
  <c r="AL51" i="8"/>
  <c r="AF51" i="8"/>
  <c r="AC51" i="8"/>
  <c r="Z51" i="8"/>
  <c r="T51" i="8"/>
  <c r="Q51" i="8"/>
  <c r="N51" i="8"/>
  <c r="K51" i="8"/>
  <c r="AL215" i="8"/>
  <c r="AF215" i="8"/>
  <c r="AC215" i="8"/>
  <c r="Z215" i="8"/>
  <c r="W215" i="8"/>
  <c r="T215" i="8"/>
  <c r="N215" i="8"/>
  <c r="K215" i="8"/>
  <c r="AI276" i="8"/>
  <c r="AF276" i="8"/>
  <c r="AC276" i="8"/>
  <c r="Z276" i="8"/>
  <c r="W276" i="8"/>
  <c r="Q276" i="8"/>
  <c r="N276" i="8"/>
  <c r="K276" i="8"/>
  <c r="AL234" i="8"/>
  <c r="AI234" i="8"/>
  <c r="AF234" i="8"/>
  <c r="AC234" i="8"/>
  <c r="Q234" i="8"/>
  <c r="N234" i="8"/>
  <c r="K234" i="8"/>
  <c r="AL152" i="8"/>
  <c r="AI152" i="8"/>
  <c r="AF152" i="8"/>
  <c r="AC152" i="8"/>
  <c r="Z152" i="8"/>
  <c r="W152" i="8"/>
  <c r="N152" i="8"/>
  <c r="K152" i="8"/>
  <c r="AL534" i="8"/>
  <c r="AI534" i="8"/>
  <c r="AF534" i="8"/>
  <c r="AC534" i="8"/>
  <c r="Z534" i="8"/>
  <c r="T534" i="8"/>
  <c r="Q534" i="8"/>
  <c r="N534" i="8"/>
  <c r="K534" i="8"/>
  <c r="AL50" i="8"/>
  <c r="AF50" i="8"/>
  <c r="AC50" i="8"/>
  <c r="Z50" i="8"/>
  <c r="T50" i="8"/>
  <c r="N50" i="8"/>
  <c r="K50" i="8"/>
  <c r="AL17" i="8"/>
  <c r="AF17" i="8"/>
  <c r="AC17" i="8"/>
  <c r="Z17" i="8"/>
  <c r="W17" i="8"/>
  <c r="T17" i="8"/>
  <c r="Q17" i="8"/>
  <c r="N17" i="8"/>
  <c r="K17" i="8"/>
  <c r="AL275" i="8"/>
  <c r="AI275" i="8"/>
  <c r="AF275" i="8"/>
  <c r="AC275" i="8"/>
  <c r="Z275" i="8"/>
  <c r="W275" i="8"/>
  <c r="T275" i="8"/>
  <c r="Q275" i="8"/>
  <c r="N275" i="8"/>
  <c r="K275" i="8"/>
  <c r="AL555" i="8"/>
  <c r="AI555" i="8"/>
  <c r="AF555" i="8"/>
  <c r="AC555" i="8"/>
  <c r="W555" i="8"/>
  <c r="Q555" i="8"/>
  <c r="N555" i="8"/>
  <c r="K555" i="8"/>
  <c r="AL344" i="8"/>
  <c r="AI344" i="8"/>
  <c r="AF344" i="8"/>
  <c r="AC344" i="8"/>
  <c r="W344" i="8"/>
  <c r="N344" i="8"/>
  <c r="K344" i="8"/>
  <c r="AL343" i="8"/>
  <c r="AI343" i="8"/>
  <c r="AF343" i="8"/>
  <c r="AC343" i="8"/>
  <c r="Z343" i="8"/>
  <c r="T343" i="8"/>
  <c r="Q343" i="8"/>
  <c r="N343" i="8"/>
  <c r="K343" i="8"/>
  <c r="AL511" i="8"/>
  <c r="AF511" i="8"/>
  <c r="AC511" i="8"/>
  <c r="Z511" i="8"/>
  <c r="W511" i="8"/>
  <c r="T511" i="8"/>
  <c r="Q511" i="8"/>
  <c r="N511" i="8"/>
  <c r="K511" i="8"/>
  <c r="AL274" i="8"/>
  <c r="AF274" i="8"/>
  <c r="AC274" i="8"/>
  <c r="Z274" i="8"/>
  <c r="W274" i="8"/>
  <c r="T274" i="8"/>
  <c r="Q274" i="8"/>
  <c r="N274" i="8"/>
  <c r="K274" i="8"/>
  <c r="AL554" i="8"/>
  <c r="AI554" i="8"/>
  <c r="AF554" i="8"/>
  <c r="AC554" i="8"/>
  <c r="Z554" i="8"/>
  <c r="W554" i="8"/>
  <c r="T554" i="8"/>
  <c r="Q554" i="8"/>
  <c r="N554" i="8"/>
  <c r="K554" i="8"/>
  <c r="AL491" i="8"/>
  <c r="AI491" i="8"/>
  <c r="AF491" i="8"/>
  <c r="AC491" i="8"/>
  <c r="W491" i="8"/>
  <c r="Q491" i="8"/>
  <c r="N491" i="8"/>
  <c r="K491" i="8"/>
  <c r="AL233" i="8"/>
  <c r="AI233" i="8"/>
  <c r="AF233" i="8"/>
  <c r="AC233" i="8"/>
  <c r="W233" i="8"/>
  <c r="N233" i="8"/>
  <c r="K233" i="8"/>
  <c r="AL49" i="8"/>
  <c r="AI49" i="8"/>
  <c r="AF49" i="8"/>
  <c r="AC49" i="8"/>
  <c r="Z49" i="8"/>
  <c r="T49" i="8"/>
  <c r="N49" i="8"/>
  <c r="K49" i="8"/>
  <c r="AL510" i="8"/>
  <c r="AF510" i="8"/>
  <c r="AC510" i="8"/>
  <c r="Z510" i="8"/>
  <c r="T510" i="8"/>
  <c r="Q510" i="8"/>
  <c r="N510" i="8"/>
  <c r="K510" i="8"/>
  <c r="AL509" i="8"/>
  <c r="AI509" i="8"/>
  <c r="AF509" i="8"/>
  <c r="AC509" i="8"/>
  <c r="Z509" i="8"/>
  <c r="W509" i="8"/>
  <c r="T509" i="8"/>
  <c r="Q509" i="8"/>
  <c r="N509" i="8"/>
  <c r="K509" i="8"/>
  <c r="AL48" i="8"/>
  <c r="AI48" i="8"/>
  <c r="AF48" i="8"/>
  <c r="AC48" i="8"/>
  <c r="Z48" i="8"/>
  <c r="W48" i="8"/>
  <c r="Q48" i="8"/>
  <c r="N48" i="8"/>
  <c r="K48" i="8"/>
  <c r="AL16" i="8"/>
  <c r="AI16" i="8"/>
  <c r="AF16" i="8"/>
  <c r="AC16" i="8"/>
  <c r="W16" i="8"/>
  <c r="Q16" i="8"/>
  <c r="N16" i="8"/>
  <c r="K16" i="8"/>
  <c r="AL391" i="8"/>
  <c r="AI391" i="8"/>
  <c r="AF391" i="8"/>
  <c r="AC391" i="8"/>
  <c r="Z391" i="8"/>
  <c r="W391" i="8"/>
  <c r="N391" i="8"/>
  <c r="K391" i="8"/>
  <c r="AL114" i="8"/>
  <c r="AI114" i="8"/>
  <c r="AF114" i="8"/>
  <c r="AC114" i="8"/>
  <c r="Z114" i="8"/>
  <c r="W114" i="8"/>
  <c r="T114" i="8"/>
  <c r="N114" i="8"/>
  <c r="K114" i="8"/>
  <c r="AL273" i="8"/>
  <c r="AF273" i="8"/>
  <c r="AC273" i="8"/>
  <c r="Z273" i="8"/>
  <c r="T273" i="8"/>
  <c r="Q273" i="8"/>
  <c r="N273" i="8"/>
  <c r="K273" i="8"/>
  <c r="AL113" i="8"/>
  <c r="AF113" i="8"/>
  <c r="AC113" i="8"/>
  <c r="Z113" i="8"/>
  <c r="W113" i="8"/>
  <c r="T113" i="8"/>
  <c r="N113" i="8"/>
  <c r="K113" i="8"/>
  <c r="AL342" i="8"/>
  <c r="AI342" i="8"/>
  <c r="AF342" i="8"/>
  <c r="AC342" i="8"/>
  <c r="Z342" i="8"/>
  <c r="W342" i="8"/>
  <c r="T342" i="8"/>
  <c r="Q342" i="8"/>
  <c r="N342" i="8"/>
  <c r="K342" i="8"/>
  <c r="AL490" i="8"/>
  <c r="AI490" i="8"/>
  <c r="AF490" i="8"/>
  <c r="AC490" i="8"/>
  <c r="W490" i="8"/>
  <c r="N490" i="8"/>
  <c r="K490" i="8"/>
  <c r="AL533" i="8"/>
  <c r="AI533" i="8"/>
  <c r="AF533" i="8"/>
  <c r="AC533" i="8"/>
  <c r="W533" i="8"/>
  <c r="N533" i="8"/>
  <c r="K533" i="8"/>
  <c r="AL47" i="8"/>
  <c r="AI47" i="8"/>
  <c r="AF47" i="8"/>
  <c r="AC47" i="8"/>
  <c r="Z47" i="8"/>
  <c r="T47" i="8"/>
  <c r="Q47" i="8"/>
  <c r="N47" i="8"/>
  <c r="K47" i="8"/>
  <c r="AL214" i="8"/>
  <c r="AF214" i="8"/>
  <c r="AC214" i="8"/>
  <c r="Z214" i="8"/>
  <c r="W214" i="8"/>
  <c r="T214" i="8"/>
  <c r="Q214" i="8"/>
  <c r="N214" i="8"/>
  <c r="K214" i="8"/>
  <c r="AL197" i="8"/>
  <c r="AI197" i="8"/>
  <c r="AF197" i="8"/>
  <c r="AC197" i="8"/>
  <c r="Z197" i="8"/>
  <c r="W197" i="8"/>
  <c r="T197" i="8"/>
  <c r="N197" i="8"/>
  <c r="K197" i="8"/>
  <c r="AL46" i="8"/>
  <c r="AI46" i="8"/>
  <c r="AF46" i="8"/>
  <c r="AC46" i="8"/>
  <c r="Z46" i="8"/>
  <c r="W46" i="8"/>
  <c r="Q46" i="8"/>
  <c r="N46" i="8"/>
  <c r="K46" i="8"/>
  <c r="AL341" i="8"/>
  <c r="AI341" i="8"/>
  <c r="AF341" i="8"/>
  <c r="AC341" i="8"/>
  <c r="W341" i="8"/>
  <c r="Q341" i="8"/>
  <c r="N341" i="8"/>
  <c r="K341" i="8"/>
  <c r="AL292" i="8"/>
  <c r="AI292" i="8"/>
  <c r="AF292" i="8"/>
  <c r="AC292" i="8"/>
  <c r="W292" i="8"/>
  <c r="Q292" i="8"/>
  <c r="N292" i="8"/>
  <c r="K292" i="8"/>
  <c r="AL112" i="8"/>
  <c r="AI112" i="8"/>
  <c r="AF112" i="8"/>
  <c r="AC112" i="8"/>
  <c r="Z112" i="8"/>
  <c r="W112" i="8"/>
  <c r="T112" i="8"/>
  <c r="N112" i="8"/>
  <c r="K112" i="8"/>
  <c r="AL15" i="8"/>
  <c r="AF15" i="8"/>
  <c r="AC15" i="8"/>
  <c r="Z15" i="8"/>
  <c r="T15" i="8"/>
  <c r="N15" i="8"/>
  <c r="K15" i="8"/>
  <c r="AL213" i="8"/>
  <c r="AF213" i="8"/>
  <c r="AC213" i="8"/>
  <c r="Z213" i="8"/>
  <c r="W213" i="8"/>
  <c r="T213" i="8"/>
  <c r="Q213" i="8"/>
  <c r="N213" i="8"/>
  <c r="K213" i="8"/>
  <c r="AL340" i="8"/>
  <c r="AI340" i="8"/>
  <c r="AF340" i="8"/>
  <c r="AC340" i="8"/>
  <c r="Z340" i="8"/>
  <c r="W340" i="8"/>
  <c r="Q340" i="8"/>
  <c r="N340" i="8"/>
  <c r="K340" i="8"/>
  <c r="AL45" i="8"/>
  <c r="AI45" i="8"/>
  <c r="AF45" i="8"/>
  <c r="AC45" i="8"/>
  <c r="W45" i="8"/>
  <c r="Q45" i="8"/>
  <c r="N45" i="8"/>
  <c r="K45" i="8"/>
  <c r="AL44" i="8"/>
  <c r="AI44" i="8"/>
  <c r="AF44" i="8"/>
  <c r="AC44" i="8"/>
  <c r="Z44" i="8"/>
  <c r="W44" i="8"/>
  <c r="N44" i="8"/>
  <c r="K44" i="8"/>
  <c r="AL43" i="8"/>
  <c r="AI43" i="8"/>
  <c r="AF43" i="8"/>
  <c r="AC43" i="8"/>
  <c r="Z43" i="8"/>
  <c r="W43" i="8"/>
  <c r="T43" i="8"/>
  <c r="Q43" i="8"/>
  <c r="N43" i="8"/>
  <c r="K43" i="8"/>
  <c r="AL472" i="8"/>
  <c r="AF472" i="8"/>
  <c r="AC472" i="8"/>
  <c r="Z472" i="8"/>
  <c r="T472" i="8"/>
  <c r="N472" i="8"/>
  <c r="K472" i="8"/>
  <c r="AL42" i="8"/>
  <c r="AF42" i="8"/>
  <c r="AC42" i="8"/>
  <c r="Z42" i="8"/>
  <c r="W42" i="8"/>
  <c r="T42" i="8"/>
  <c r="Q42" i="8"/>
  <c r="N42" i="8"/>
  <c r="K42" i="8"/>
  <c r="AL471" i="8"/>
  <c r="AI471" i="8"/>
  <c r="AF471" i="8"/>
  <c r="AC471" i="8"/>
  <c r="Z471" i="8"/>
  <c r="T471" i="8"/>
  <c r="Q471" i="8"/>
  <c r="N471" i="8"/>
  <c r="K471" i="8"/>
  <c r="AL232" i="8"/>
  <c r="AI232" i="8"/>
  <c r="AF232" i="8"/>
  <c r="AC232" i="8"/>
  <c r="W232" i="8"/>
  <c r="Q232" i="8"/>
  <c r="N232" i="8"/>
  <c r="K232" i="8"/>
  <c r="AL532" i="8"/>
  <c r="AI532" i="8"/>
  <c r="AF532" i="8"/>
  <c r="AC532" i="8"/>
  <c r="W532" i="8"/>
  <c r="N532" i="8"/>
  <c r="K532" i="8"/>
  <c r="AL14" i="8"/>
  <c r="AI14" i="8"/>
  <c r="AF14" i="8"/>
  <c r="AC14" i="8"/>
  <c r="Z14" i="8"/>
  <c r="T14" i="8"/>
  <c r="Q14" i="8"/>
  <c r="N14" i="8"/>
  <c r="K14" i="8"/>
  <c r="AL13" i="8"/>
  <c r="AF13" i="8"/>
  <c r="AC13" i="8"/>
  <c r="Z13" i="8"/>
  <c r="W13" i="8"/>
  <c r="T13" i="8"/>
  <c r="Q13" i="8"/>
  <c r="N13" i="8"/>
  <c r="K13" i="8"/>
  <c r="AL307" i="8"/>
  <c r="AF307" i="8"/>
  <c r="AC307" i="8"/>
  <c r="Z307" i="8"/>
  <c r="W307" i="8"/>
  <c r="T307" i="8"/>
  <c r="Q307" i="8"/>
  <c r="N307" i="8"/>
  <c r="K307" i="8"/>
  <c r="AL111" i="8"/>
  <c r="AI111" i="8"/>
  <c r="AF111" i="8"/>
  <c r="AC111" i="8"/>
  <c r="Z111" i="8"/>
  <c r="W111" i="8"/>
  <c r="T111" i="8"/>
  <c r="Q111" i="8"/>
  <c r="N111" i="8"/>
  <c r="K111" i="8"/>
  <c r="AL41" i="8"/>
  <c r="AI41" i="8"/>
  <c r="AF41" i="8"/>
  <c r="AC41" i="8"/>
  <c r="W41" i="8"/>
  <c r="Q41" i="8"/>
  <c r="N41" i="8"/>
  <c r="K41" i="8"/>
  <c r="AL339" i="8"/>
  <c r="AI339" i="8"/>
  <c r="AF339" i="8"/>
  <c r="AC339" i="8"/>
  <c r="W339" i="8"/>
  <c r="N339" i="8"/>
  <c r="K339" i="8"/>
  <c r="AL110" i="8"/>
  <c r="AI110" i="8"/>
  <c r="AF110" i="8"/>
  <c r="AC110" i="8"/>
  <c r="Z110" i="8"/>
  <c r="T110" i="8"/>
  <c r="N110" i="8"/>
  <c r="K110" i="8"/>
  <c r="AL291" i="8"/>
  <c r="AF291" i="8"/>
  <c r="AC291" i="8"/>
  <c r="Z291" i="8"/>
  <c r="T291" i="8"/>
  <c r="Q291" i="8"/>
  <c r="N291" i="8"/>
  <c r="K291" i="8"/>
  <c r="AL40" i="8"/>
  <c r="AI40" i="8"/>
  <c r="AF40" i="8"/>
  <c r="AC40" i="8"/>
  <c r="Z40" i="8"/>
  <c r="W40" i="8"/>
  <c r="T40" i="8"/>
  <c r="Q40" i="8"/>
  <c r="N40" i="8"/>
  <c r="K40" i="8"/>
  <c r="AL212" i="8"/>
  <c r="AI212" i="8"/>
  <c r="AF212" i="8"/>
  <c r="AC212" i="8"/>
  <c r="Z212" i="8"/>
  <c r="W212" i="8"/>
  <c r="Q212" i="8"/>
  <c r="N212" i="8"/>
  <c r="K212" i="8"/>
  <c r="AL254" i="8"/>
  <c r="AI254" i="8"/>
  <c r="AF254" i="8"/>
  <c r="AC254" i="8"/>
  <c r="W254" i="8"/>
  <c r="Q254" i="8"/>
  <c r="N254" i="8"/>
  <c r="K254" i="8"/>
  <c r="AL390" i="8"/>
  <c r="AI390" i="8"/>
  <c r="AF390" i="8"/>
  <c r="AC390" i="8"/>
  <c r="Z390" i="8"/>
  <c r="W390" i="8"/>
  <c r="N390" i="8"/>
  <c r="K390" i="8"/>
  <c r="AL231" i="8"/>
  <c r="AI231" i="8"/>
  <c r="AF231" i="8"/>
  <c r="AC231" i="8"/>
  <c r="Z231" i="8"/>
  <c r="W231" i="8"/>
  <c r="T231" i="8"/>
  <c r="N231" i="8"/>
  <c r="K231" i="8"/>
  <c r="AL306" i="8"/>
  <c r="AF306" i="8"/>
  <c r="AC306" i="8"/>
  <c r="Z306" i="8"/>
  <c r="T306" i="8"/>
  <c r="Q306" i="8"/>
  <c r="N306" i="8"/>
  <c r="K306" i="8"/>
  <c r="AL272" i="8"/>
  <c r="AF272" i="8"/>
  <c r="AC272" i="8"/>
  <c r="Z272" i="8"/>
  <c r="W272" i="8"/>
  <c r="T272" i="8"/>
  <c r="N272" i="8"/>
  <c r="K272" i="8"/>
  <c r="AL427" i="8"/>
  <c r="AI427" i="8"/>
  <c r="AF427" i="8"/>
  <c r="AC427" i="8"/>
  <c r="W427" i="8"/>
  <c r="T427" i="8"/>
  <c r="Q427" i="8"/>
  <c r="N427" i="8"/>
  <c r="K427" i="8"/>
  <c r="AL305" i="8"/>
  <c r="AI305" i="8"/>
  <c r="AF305" i="8"/>
  <c r="AC305" i="8"/>
  <c r="W305" i="8"/>
  <c r="N305" i="8"/>
  <c r="K305" i="8"/>
  <c r="AL39" i="8"/>
  <c r="AF39" i="8"/>
  <c r="AC39" i="8"/>
  <c r="Z39" i="8"/>
  <c r="W39" i="8"/>
  <c r="Q39" i="8"/>
  <c r="N39" i="8"/>
  <c r="K39" i="8"/>
  <c r="AL196" i="8"/>
  <c r="AI196" i="8"/>
  <c r="AF196" i="8"/>
  <c r="AC196" i="8"/>
  <c r="Z196" i="8"/>
  <c r="Q196" i="8"/>
  <c r="N196" i="8"/>
  <c r="K196" i="8"/>
  <c r="AL389" i="8"/>
  <c r="AI389" i="8"/>
  <c r="AF389" i="8"/>
  <c r="AC389" i="8"/>
  <c r="W389" i="8"/>
  <c r="T389" i="8"/>
  <c r="N389" i="8"/>
  <c r="K389" i="8"/>
  <c r="AL230" i="8"/>
  <c r="AI230" i="8"/>
  <c r="AF230" i="8"/>
  <c r="AC230" i="8"/>
  <c r="Z230" i="8"/>
  <c r="T230" i="8"/>
  <c r="N230" i="8"/>
  <c r="K230" i="8"/>
  <c r="AF388" i="8"/>
  <c r="AC388" i="8"/>
  <c r="Z388" i="8"/>
  <c r="T388" i="8"/>
  <c r="Q388" i="8"/>
  <c r="N388" i="8"/>
  <c r="K388" i="8"/>
  <c r="AF180" i="8"/>
  <c r="AC180" i="8"/>
  <c r="Z180" i="8"/>
  <c r="W180" i="8"/>
  <c r="T180" i="8"/>
  <c r="Q180" i="8"/>
  <c r="N180" i="8"/>
  <c r="K180" i="8"/>
  <c r="AI38" i="8"/>
  <c r="AF38" i="8"/>
  <c r="AC38" i="8"/>
  <c r="Z38" i="8"/>
  <c r="W38" i="8"/>
  <c r="Q38" i="8"/>
  <c r="N38" i="8"/>
  <c r="K38" i="8"/>
  <c r="AL109" i="8"/>
  <c r="AI109" i="8"/>
  <c r="AF109" i="8"/>
  <c r="AC109" i="8"/>
  <c r="Z109" i="8"/>
  <c r="W109" i="8"/>
  <c r="N109" i="8"/>
  <c r="K109" i="8"/>
  <c r="AL271" i="8"/>
  <c r="AI271" i="8"/>
  <c r="AF271" i="8"/>
  <c r="AC271" i="8"/>
  <c r="Z271" i="8"/>
  <c r="W271" i="8"/>
  <c r="T271" i="8"/>
  <c r="N271" i="8"/>
  <c r="K271" i="8"/>
  <c r="AL108" i="8"/>
  <c r="AI108" i="8"/>
  <c r="AF108" i="8"/>
  <c r="AC108" i="8"/>
  <c r="Z108" i="8"/>
  <c r="T108" i="8"/>
  <c r="N108" i="8"/>
  <c r="K108" i="8"/>
  <c r="AI195" i="8"/>
  <c r="AF195" i="8"/>
  <c r="AC195" i="8"/>
  <c r="Z195" i="8"/>
  <c r="T195" i="8"/>
  <c r="Q195" i="8"/>
  <c r="N195" i="8"/>
  <c r="K195" i="8"/>
  <c r="AF338" i="8"/>
  <c r="AC338" i="8"/>
  <c r="Z338" i="8"/>
  <c r="W338" i="8"/>
  <c r="T338" i="8"/>
  <c r="Q338" i="8"/>
  <c r="N338" i="8"/>
  <c r="K338" i="8"/>
  <c r="AI37" i="8"/>
  <c r="AF37" i="8"/>
  <c r="AC37" i="8"/>
  <c r="Z37" i="8"/>
  <c r="W37" i="8"/>
  <c r="Q37" i="8"/>
  <c r="N37" i="8"/>
  <c r="K37" i="8"/>
  <c r="AL531" i="8"/>
  <c r="AI531" i="8"/>
  <c r="AF531" i="8"/>
  <c r="AC531" i="8"/>
  <c r="Z531" i="8"/>
  <c r="W531" i="8"/>
  <c r="N531" i="8"/>
  <c r="K531" i="8"/>
  <c r="AL304" i="8"/>
  <c r="AI304" i="8"/>
  <c r="AF304" i="8"/>
  <c r="AC304" i="8"/>
  <c r="W304" i="8"/>
  <c r="T304" i="8"/>
  <c r="N304" i="8"/>
  <c r="K304" i="8"/>
  <c r="AL12" i="8"/>
  <c r="AI12" i="8"/>
  <c r="AF12" i="8"/>
  <c r="AC12" i="8"/>
  <c r="Z12" i="8"/>
  <c r="T12" i="8"/>
  <c r="N12" i="8"/>
  <c r="K12" i="8"/>
  <c r="AF194" i="8"/>
  <c r="AC194" i="8"/>
  <c r="Z194" i="8"/>
  <c r="T194" i="8"/>
  <c r="Q194" i="8"/>
  <c r="N194" i="8"/>
  <c r="K194" i="8"/>
  <c r="AF337" i="8"/>
  <c r="AC337" i="8"/>
  <c r="Z337" i="8"/>
  <c r="W337" i="8"/>
  <c r="T337" i="8"/>
  <c r="Q337" i="8"/>
  <c r="N337" i="8"/>
  <c r="K337" i="8"/>
  <c r="AI151" i="8"/>
  <c r="AF151" i="8"/>
  <c r="AC151" i="8"/>
  <c r="Z151" i="8"/>
  <c r="W151" i="8"/>
  <c r="Q151" i="8"/>
  <c r="N151" i="8"/>
  <c r="K151" i="8"/>
  <c r="AL36" i="8"/>
  <c r="AI36" i="8"/>
  <c r="AF36" i="8"/>
  <c r="AC36" i="8"/>
  <c r="Z36" i="8"/>
  <c r="W36" i="8"/>
  <c r="N36" i="8"/>
  <c r="K36" i="8"/>
  <c r="AL270" i="8"/>
  <c r="AI270" i="8"/>
  <c r="AF270" i="8"/>
  <c r="AC270" i="8"/>
  <c r="Z270" i="8"/>
  <c r="W270" i="8"/>
  <c r="T270" i="8"/>
  <c r="N270" i="8"/>
  <c r="K270" i="8"/>
  <c r="AL269" i="8"/>
  <c r="AI269" i="8"/>
  <c r="AF269" i="8"/>
  <c r="AC269" i="8"/>
  <c r="Z269" i="8"/>
  <c r="W269" i="8"/>
  <c r="T269" i="8"/>
  <c r="N269" i="8"/>
  <c r="K269" i="8"/>
  <c r="AI454" i="8"/>
  <c r="AF454" i="8"/>
  <c r="AC454" i="8"/>
  <c r="Z454" i="8"/>
  <c r="T454" i="8"/>
  <c r="Q454" i="8"/>
  <c r="N454" i="8"/>
  <c r="K454" i="8"/>
  <c r="AF35" i="8"/>
  <c r="AC35" i="8"/>
  <c r="Z35" i="8"/>
  <c r="W35" i="8"/>
  <c r="T35" i="8"/>
  <c r="Q35" i="8"/>
  <c r="N35" i="8"/>
  <c r="K35" i="8"/>
  <c r="AI150" i="8"/>
  <c r="AF150" i="8"/>
  <c r="AC150" i="8"/>
  <c r="Z150" i="8"/>
  <c r="W150" i="8"/>
  <c r="Q150" i="8"/>
  <c r="N150" i="8"/>
  <c r="K150" i="8"/>
  <c r="AL229" i="8"/>
  <c r="AI229" i="8"/>
  <c r="AF229" i="8"/>
  <c r="AC229" i="8"/>
  <c r="Z229" i="8"/>
  <c r="W229" i="8"/>
  <c r="N229" i="8"/>
  <c r="K229" i="8"/>
  <c r="AL530" i="8"/>
  <c r="AI530" i="8"/>
  <c r="AF530" i="8"/>
  <c r="AC530" i="8"/>
  <c r="W530" i="8"/>
  <c r="T530" i="8"/>
  <c r="N530" i="8"/>
  <c r="K530" i="8"/>
  <c r="AL211" i="8"/>
  <c r="AF211" i="8"/>
  <c r="AC211" i="8"/>
  <c r="Z211" i="8"/>
  <c r="T211" i="8"/>
  <c r="N211" i="8"/>
  <c r="K211" i="8"/>
  <c r="AF107" i="8"/>
  <c r="AC107" i="8"/>
  <c r="Z107" i="8"/>
  <c r="T107" i="8"/>
  <c r="Q107" i="8"/>
  <c r="N107" i="8"/>
  <c r="K107" i="8"/>
  <c r="AF106" i="8"/>
  <c r="AC106" i="8"/>
  <c r="Z106" i="8"/>
  <c r="W106" i="8"/>
  <c r="T106" i="8"/>
  <c r="Q106" i="8"/>
  <c r="N106" i="8"/>
  <c r="K106" i="8"/>
  <c r="AI387" i="8"/>
  <c r="AF387" i="8"/>
  <c r="AC387" i="8"/>
  <c r="Z387" i="8"/>
  <c r="W387" i="8"/>
  <c r="Q387" i="8"/>
  <c r="N387" i="8"/>
  <c r="K387" i="8"/>
  <c r="AL386" i="8"/>
  <c r="AI386" i="8"/>
  <c r="AF386" i="8"/>
  <c r="AC386" i="8"/>
  <c r="Z386" i="8"/>
  <c r="W386" i="8"/>
  <c r="T386" i="8"/>
  <c r="Q386" i="8"/>
  <c r="N386" i="8"/>
  <c r="K386" i="8"/>
  <c r="AL149" i="8"/>
  <c r="AI149" i="8"/>
  <c r="AF149" i="8"/>
  <c r="AC149" i="8"/>
  <c r="W149" i="8"/>
  <c r="T149" i="8"/>
  <c r="N149" i="8"/>
  <c r="K149" i="8"/>
  <c r="AL148" i="8"/>
  <c r="AI148" i="8"/>
  <c r="AF148" i="8"/>
  <c r="AC148" i="8"/>
  <c r="Z148" i="8"/>
  <c r="T148" i="8"/>
  <c r="N148" i="8"/>
  <c r="K148" i="8"/>
  <c r="AF385" i="8"/>
  <c r="AC385" i="8"/>
  <c r="Z385" i="8"/>
  <c r="W385" i="8"/>
  <c r="T385" i="8"/>
  <c r="Q385" i="8"/>
  <c r="N385" i="8"/>
  <c r="K385" i="8"/>
  <c r="AF384" i="8"/>
  <c r="AC384" i="8"/>
  <c r="Z384" i="8"/>
  <c r="W384" i="8"/>
  <c r="T384" i="8"/>
  <c r="Q384" i="8"/>
  <c r="N384" i="8"/>
  <c r="K384" i="8"/>
  <c r="AL210" i="8"/>
  <c r="AI210" i="8"/>
  <c r="AF210" i="8"/>
  <c r="AC210" i="8"/>
  <c r="Z210" i="8"/>
  <c r="W210" i="8"/>
  <c r="T210" i="8"/>
  <c r="Q210" i="8"/>
  <c r="N210" i="8"/>
  <c r="K210" i="8"/>
  <c r="AL303" i="8"/>
  <c r="AI303" i="8"/>
  <c r="AF303" i="8"/>
  <c r="AC303" i="8"/>
  <c r="Z303" i="8"/>
  <c r="W303" i="8"/>
  <c r="T303" i="8"/>
  <c r="Q303" i="8"/>
  <c r="N303" i="8"/>
  <c r="K303" i="8"/>
  <c r="AL470" i="8"/>
  <c r="AI470" i="8"/>
  <c r="AF470" i="8"/>
  <c r="AC470" i="8"/>
  <c r="W470" i="8"/>
  <c r="T470" i="8"/>
  <c r="N470" i="8"/>
  <c r="K470" i="8"/>
  <c r="AL34" i="8"/>
  <c r="AI34" i="8"/>
  <c r="AF34" i="8"/>
  <c r="AC34" i="8"/>
  <c r="Z34" i="8"/>
  <c r="T34" i="8"/>
  <c r="N34" i="8"/>
  <c r="K34" i="8"/>
  <c r="AF179" i="8"/>
  <c r="AC179" i="8"/>
  <c r="Z179" i="8"/>
  <c r="W179" i="8"/>
  <c r="T179" i="8"/>
  <c r="Q179" i="8"/>
  <c r="N179" i="8"/>
  <c r="K179" i="8"/>
  <c r="AF178" i="8"/>
  <c r="AC178" i="8"/>
  <c r="Z178" i="8"/>
  <c r="W178" i="8"/>
  <c r="T178" i="8"/>
  <c r="Q178" i="8"/>
  <c r="N178" i="8"/>
  <c r="K178" i="8"/>
  <c r="AL147" i="8"/>
  <c r="AI147" i="8"/>
  <c r="AF147" i="8"/>
  <c r="AC147" i="8"/>
  <c r="Z147" i="8"/>
  <c r="W147" i="8"/>
  <c r="T147" i="8"/>
  <c r="Q147" i="8"/>
  <c r="N147" i="8"/>
  <c r="K147" i="8"/>
  <c r="AL268" i="8"/>
  <c r="AI268" i="8"/>
  <c r="AF268" i="8"/>
  <c r="AC268" i="8"/>
  <c r="Z268" i="8"/>
  <c r="W268" i="8"/>
  <c r="T268" i="8"/>
  <c r="Q268" i="8"/>
  <c r="N268" i="8"/>
  <c r="K268" i="8"/>
  <c r="AL209" i="8"/>
  <c r="AI209" i="8"/>
  <c r="AF209" i="8"/>
  <c r="AC209" i="8"/>
  <c r="W209" i="8"/>
  <c r="T209" i="8"/>
  <c r="N209" i="8"/>
  <c r="K209" i="8"/>
  <c r="AL508" i="8"/>
  <c r="AI508" i="8"/>
  <c r="AF508" i="8"/>
  <c r="AC508" i="8"/>
  <c r="Z508" i="8"/>
  <c r="T508" i="8"/>
  <c r="N508" i="8"/>
  <c r="K508" i="8"/>
  <c r="AF383" i="8"/>
  <c r="AC383" i="8"/>
  <c r="Z383" i="8"/>
  <c r="W383" i="8"/>
  <c r="T383" i="8"/>
  <c r="Q383" i="8"/>
  <c r="N383" i="8"/>
  <c r="K383" i="8"/>
  <c r="AF105" i="8"/>
  <c r="AC105" i="8"/>
  <c r="Z105" i="8"/>
  <c r="W105" i="8"/>
  <c r="T105" i="8"/>
  <c r="Q105" i="8"/>
  <c r="N105" i="8"/>
  <c r="K105" i="8"/>
  <c r="AL104" i="8"/>
  <c r="AI104" i="8"/>
  <c r="AF104" i="8"/>
  <c r="AC104" i="8"/>
  <c r="Z104" i="8"/>
  <c r="W104" i="8"/>
  <c r="T104" i="8"/>
  <c r="Q104" i="8"/>
  <c r="N104" i="8"/>
  <c r="K104" i="8"/>
  <c r="AL11" i="8"/>
  <c r="AI11" i="8"/>
  <c r="AF11" i="8"/>
  <c r="AC11" i="8"/>
  <c r="Z11" i="8"/>
  <c r="W11" i="8"/>
  <c r="T11" i="8"/>
  <c r="Q11" i="8"/>
  <c r="N11" i="8"/>
  <c r="K11" i="8"/>
  <c r="AI10" i="8"/>
  <c r="AF10" i="8"/>
  <c r="AC10" i="8"/>
  <c r="Z10" i="8"/>
  <c r="W10" i="8"/>
  <c r="T10" i="8"/>
  <c r="N10" i="8"/>
  <c r="K10" i="8"/>
  <c r="AL146" i="8"/>
  <c r="AI146" i="8"/>
  <c r="AF146" i="8"/>
  <c r="AC146" i="8"/>
  <c r="Z146" i="8"/>
  <c r="W146" i="8"/>
  <c r="T146" i="8"/>
  <c r="N146" i="8"/>
  <c r="K146" i="8"/>
  <c r="AL9" i="8"/>
  <c r="AF9" i="8"/>
  <c r="AC9" i="8"/>
  <c r="Z9" i="8"/>
  <c r="W9" i="8"/>
  <c r="T9" i="8"/>
  <c r="Q9" i="8"/>
  <c r="N9" i="8"/>
  <c r="K9" i="8"/>
  <c r="AL336" i="8"/>
  <c r="AF336" i="8"/>
  <c r="AC336" i="8"/>
  <c r="Z336" i="8"/>
  <c r="W336" i="8"/>
  <c r="T336" i="8"/>
  <c r="Q336" i="8"/>
  <c r="N336" i="8"/>
  <c r="K336" i="8"/>
  <c r="AL489" i="8"/>
  <c r="AI489" i="8"/>
  <c r="AF489" i="8"/>
  <c r="AC489" i="8"/>
  <c r="Z489" i="8"/>
  <c r="W489" i="8"/>
  <c r="T489" i="8"/>
  <c r="Q489" i="8"/>
  <c r="N489" i="8"/>
  <c r="K489" i="8"/>
  <c r="AL193" i="8"/>
  <c r="AI193" i="8"/>
  <c r="AF193" i="8"/>
  <c r="AC193" i="8"/>
  <c r="W193" i="8"/>
  <c r="T193" i="8"/>
  <c r="Q193" i="8"/>
  <c r="N193" i="8"/>
  <c r="K193" i="8"/>
  <c r="AL426" i="8"/>
  <c r="AI426" i="8"/>
  <c r="AF426" i="8"/>
  <c r="AC426" i="8"/>
  <c r="Z426" i="8"/>
  <c r="W426" i="8"/>
  <c r="N426" i="8"/>
  <c r="K426" i="8"/>
  <c r="AL507" i="8"/>
  <c r="AI507" i="8"/>
  <c r="AF507" i="8"/>
  <c r="AC507" i="8"/>
  <c r="Z507" i="8"/>
  <c r="W507" i="8"/>
  <c r="T507" i="8"/>
  <c r="N507" i="8"/>
  <c r="K507" i="8"/>
  <c r="AF488" i="8"/>
  <c r="AC488" i="8"/>
  <c r="Z488" i="8"/>
  <c r="W488" i="8"/>
  <c r="T488" i="8"/>
  <c r="Q488" i="8"/>
  <c r="N488" i="8"/>
  <c r="K488" i="8"/>
  <c r="AL335" i="8"/>
  <c r="AI335" i="8"/>
  <c r="AF335" i="8"/>
  <c r="AC335" i="8"/>
  <c r="Z335" i="8"/>
  <c r="W335" i="8"/>
  <c r="T335" i="8"/>
  <c r="Q335" i="8"/>
  <c r="N335" i="8"/>
  <c r="K335" i="8"/>
  <c r="AL487" i="8"/>
  <c r="AI487" i="8"/>
  <c r="AF487" i="8"/>
  <c r="AC487" i="8"/>
  <c r="Z487" i="8"/>
  <c r="W487" i="8"/>
  <c r="T487" i="8"/>
  <c r="Q487" i="8"/>
  <c r="N487" i="8"/>
  <c r="K487" i="8"/>
  <c r="AL103" i="8"/>
  <c r="AI103" i="8"/>
  <c r="AF103" i="8"/>
  <c r="AC103" i="8"/>
  <c r="Z103" i="8"/>
  <c r="T103" i="8"/>
  <c r="Q103" i="8"/>
  <c r="N103" i="8"/>
  <c r="K103" i="8"/>
  <c r="AL102" i="8"/>
  <c r="AI102" i="8"/>
  <c r="AF102" i="8"/>
  <c r="AC102" i="8"/>
  <c r="Z102" i="8"/>
  <c r="T102" i="8"/>
  <c r="Q102" i="8"/>
  <c r="N102" i="8"/>
  <c r="K102" i="8"/>
  <c r="AL382" i="8"/>
  <c r="AI382" i="8"/>
  <c r="AF382" i="8"/>
  <c r="AC382" i="8"/>
  <c r="Z382" i="8"/>
  <c r="T382" i="8"/>
  <c r="Q382" i="8"/>
  <c r="N382" i="8"/>
  <c r="K382" i="8"/>
  <c r="AL381" i="8"/>
  <c r="AI381" i="8"/>
  <c r="AF381" i="8"/>
  <c r="AC381" i="8"/>
  <c r="Z381" i="8"/>
  <c r="W381" i="8"/>
  <c r="T381" i="8"/>
  <c r="Q381" i="8"/>
  <c r="N381" i="8"/>
  <c r="K381" i="8"/>
  <c r="AL33" i="8"/>
  <c r="AI33" i="8"/>
  <c r="AF33" i="8"/>
  <c r="AC33" i="8"/>
  <c r="Z33" i="8"/>
  <c r="W33" i="8"/>
  <c r="T33" i="8"/>
  <c r="Q33" i="8"/>
  <c r="N33" i="8"/>
  <c r="K33" i="8"/>
  <c r="AL267" i="8"/>
  <c r="AI267" i="8"/>
  <c r="AF267" i="8"/>
  <c r="AC267" i="8"/>
  <c r="Z267" i="8"/>
  <c r="W267" i="8"/>
  <c r="T267" i="8"/>
  <c r="Q267" i="8"/>
  <c r="N267" i="8"/>
  <c r="K267" i="8"/>
  <c r="AL453" i="8"/>
  <c r="AI453" i="8"/>
  <c r="AF453" i="8"/>
  <c r="AC453" i="8"/>
  <c r="Z453" i="8"/>
  <c r="T453" i="8"/>
  <c r="Q453" i="8"/>
  <c r="N453" i="8"/>
  <c r="K453" i="8"/>
  <c r="AL208" i="8"/>
  <c r="AI208" i="8"/>
  <c r="AF208" i="8"/>
  <c r="AC208" i="8"/>
  <c r="Z208" i="8"/>
  <c r="T208" i="8"/>
  <c r="Q208" i="8"/>
  <c r="N208" i="8"/>
  <c r="K208" i="8"/>
  <c r="AL553" i="8"/>
  <c r="AI553" i="8"/>
  <c r="AF553" i="8"/>
  <c r="AC553" i="8"/>
  <c r="Z553" i="8"/>
  <c r="T553" i="8"/>
  <c r="Q553" i="8"/>
  <c r="N553" i="8"/>
  <c r="K553" i="8"/>
  <c r="AL101" i="8"/>
  <c r="AI101" i="8"/>
  <c r="AF101" i="8"/>
  <c r="AC101" i="8"/>
  <c r="Z101" i="8"/>
  <c r="W101" i="8"/>
  <c r="T101" i="8"/>
  <c r="Q101" i="8"/>
  <c r="N101" i="8"/>
  <c r="K101" i="8"/>
  <c r="AL266" i="8"/>
  <c r="AI266" i="8"/>
  <c r="AF266" i="8"/>
  <c r="AC266" i="8"/>
  <c r="Z266" i="8"/>
  <c r="W266" i="8"/>
  <c r="T266" i="8"/>
  <c r="Q266" i="8"/>
  <c r="N266" i="8"/>
  <c r="K266" i="8"/>
  <c r="AL486" i="8"/>
  <c r="AI486" i="8"/>
  <c r="AF486" i="8"/>
  <c r="AC486" i="8"/>
  <c r="Z486" i="8"/>
  <c r="W486" i="8"/>
  <c r="T486" i="8"/>
  <c r="Q486" i="8"/>
  <c r="N486" i="8"/>
  <c r="K486" i="8"/>
  <c r="AL485" i="8"/>
  <c r="AI485" i="8"/>
  <c r="AF485" i="8"/>
  <c r="AC485" i="8"/>
  <c r="Z485" i="8"/>
  <c r="T485" i="8"/>
  <c r="Q485" i="8"/>
  <c r="N485" i="8"/>
  <c r="K485" i="8"/>
  <c r="AL145" i="8"/>
  <c r="AI145" i="8"/>
  <c r="AF145" i="8"/>
  <c r="AC145" i="8"/>
  <c r="Z145" i="8"/>
  <c r="T145" i="8"/>
  <c r="Q145" i="8"/>
  <c r="N145" i="8"/>
  <c r="K145" i="8"/>
  <c r="AL144" i="8"/>
  <c r="AI144" i="8"/>
  <c r="AF144" i="8"/>
  <c r="AC144" i="8"/>
  <c r="Z144" i="8"/>
  <c r="T144" i="8"/>
  <c r="Q144" i="8"/>
  <c r="N144" i="8"/>
  <c r="K144" i="8"/>
  <c r="AL425" i="8"/>
  <c r="AI425" i="8"/>
  <c r="AF425" i="8"/>
  <c r="AC425" i="8"/>
  <c r="Z425" i="8"/>
  <c r="W425" i="8"/>
  <c r="T425" i="8"/>
  <c r="Q425" i="8"/>
  <c r="N425" i="8"/>
  <c r="K425" i="8"/>
  <c r="AL529" i="8"/>
  <c r="AI529" i="8"/>
  <c r="AF529" i="8"/>
  <c r="AC529" i="8"/>
  <c r="Z529" i="8"/>
  <c r="W529" i="8"/>
  <c r="T529" i="8"/>
  <c r="Q529" i="8"/>
  <c r="N529" i="8"/>
  <c r="K529" i="8"/>
  <c r="AL32" i="8"/>
  <c r="AI32" i="8"/>
  <c r="AF32" i="8"/>
  <c r="AC32" i="8"/>
  <c r="Z32" i="8"/>
  <c r="W32" i="8"/>
  <c r="T32" i="8"/>
  <c r="Q32" i="8"/>
  <c r="N32" i="8"/>
  <c r="K32" i="8"/>
  <c r="AL552" i="8"/>
  <c r="AI552" i="8"/>
  <c r="AF552" i="8"/>
  <c r="AC552" i="8"/>
  <c r="Z552" i="8"/>
  <c r="T552" i="8"/>
  <c r="Q552" i="8"/>
  <c r="N552" i="8"/>
  <c r="K552" i="8"/>
  <c r="AL334" i="8"/>
  <c r="AI334" i="8"/>
  <c r="AF334" i="8"/>
  <c r="AC334" i="8"/>
  <c r="Z334" i="8"/>
  <c r="T334" i="8"/>
  <c r="Q334" i="8"/>
  <c r="N334" i="8"/>
  <c r="K334" i="8"/>
  <c r="AL143" i="8"/>
  <c r="AI143" i="8"/>
  <c r="AF143" i="8"/>
  <c r="AC143" i="8"/>
  <c r="Z143" i="8"/>
  <c r="T143" i="8"/>
  <c r="Q143" i="8"/>
  <c r="N143" i="8"/>
  <c r="K143" i="8"/>
  <c r="AL207" i="8"/>
  <c r="AI207" i="8"/>
  <c r="AF207" i="8"/>
  <c r="AC207" i="8"/>
  <c r="Z207" i="8"/>
  <c r="W207" i="8"/>
  <c r="T207" i="8"/>
  <c r="Q207" i="8"/>
  <c r="N207" i="8"/>
  <c r="K207" i="8"/>
  <c r="AL484" i="8"/>
  <c r="AI484" i="8"/>
  <c r="AF484" i="8"/>
  <c r="AC484" i="8"/>
  <c r="Z484" i="8"/>
  <c r="W484" i="8"/>
  <c r="T484" i="8"/>
  <c r="Q484" i="8"/>
  <c r="N484" i="8"/>
  <c r="K484" i="8"/>
  <c r="AL424" i="8"/>
  <c r="AI424" i="8"/>
  <c r="AF424" i="8"/>
  <c r="AC424" i="8"/>
  <c r="Z424" i="8"/>
  <c r="W424" i="8"/>
  <c r="T424" i="8"/>
  <c r="Q424" i="8"/>
  <c r="N424" i="8"/>
  <c r="K424" i="8"/>
  <c r="AL423" i="8"/>
  <c r="AI423" i="8"/>
  <c r="AF423" i="8"/>
  <c r="AC423" i="8"/>
  <c r="Z423" i="8"/>
  <c r="T423" i="8"/>
  <c r="Q423" i="8"/>
  <c r="N423" i="8"/>
  <c r="K423" i="8"/>
  <c r="AL253" i="8"/>
  <c r="AI253" i="8"/>
  <c r="AF253" i="8"/>
  <c r="AC253" i="8"/>
  <c r="Z253" i="8"/>
  <c r="T253" i="8"/>
  <c r="Q253" i="8"/>
  <c r="N253" i="8"/>
  <c r="K253" i="8"/>
  <c r="AL422" i="8"/>
  <c r="AI422" i="8"/>
  <c r="AF422" i="8"/>
  <c r="AC422" i="8"/>
  <c r="Z422" i="8"/>
  <c r="W422" i="8"/>
  <c r="T422" i="8"/>
  <c r="Q422" i="8"/>
  <c r="N422" i="8"/>
  <c r="K422" i="8"/>
  <c r="AL100" i="8"/>
  <c r="AI100" i="8"/>
  <c r="AF100" i="8"/>
  <c r="AC100" i="8"/>
  <c r="Z100" i="8"/>
  <c r="W100" i="8"/>
  <c r="T100" i="8"/>
  <c r="Q100" i="8"/>
  <c r="N100" i="8"/>
  <c r="K100" i="8"/>
  <c r="AL142" i="8"/>
  <c r="AI142" i="8"/>
  <c r="AF142" i="8"/>
  <c r="AC142" i="8"/>
  <c r="Z142" i="8"/>
  <c r="W142" i="8"/>
  <c r="T142" i="8"/>
  <c r="Q142" i="8"/>
  <c r="N142" i="8"/>
  <c r="K142" i="8"/>
  <c r="AL421" i="8"/>
  <c r="AI421" i="8"/>
  <c r="AF421" i="8"/>
  <c r="AC421" i="8"/>
  <c r="Z421" i="8"/>
  <c r="W421" i="8"/>
  <c r="T421" i="8"/>
  <c r="Q421" i="8"/>
  <c r="N421" i="8"/>
  <c r="K421" i="8"/>
  <c r="AL420" i="8"/>
  <c r="AI420" i="8"/>
  <c r="AF420" i="8"/>
  <c r="AC420" i="8"/>
  <c r="Z420" i="8"/>
  <c r="T420" i="8"/>
  <c r="Q420" i="8"/>
  <c r="N420" i="8"/>
  <c r="K420" i="8"/>
  <c r="AL333" i="8"/>
  <c r="AI333" i="8"/>
  <c r="AF333" i="8"/>
  <c r="AC333" i="8"/>
  <c r="Z333" i="8"/>
  <c r="T333" i="8"/>
  <c r="Q333" i="8"/>
  <c r="N333" i="8"/>
  <c r="K333" i="8"/>
  <c r="AL177" i="8"/>
  <c r="AI177" i="8"/>
  <c r="AF177" i="8"/>
  <c r="AC177" i="8"/>
  <c r="Z177" i="8"/>
  <c r="W177" i="8"/>
  <c r="T177" i="8"/>
  <c r="Q177" i="8"/>
  <c r="N177" i="8"/>
  <c r="K177" i="8"/>
  <c r="AL141" i="8"/>
  <c r="AI141" i="8"/>
  <c r="AF141" i="8"/>
  <c r="AC141" i="8"/>
  <c r="Z141" i="8"/>
  <c r="W141" i="8"/>
  <c r="T141" i="8"/>
  <c r="Q141" i="8"/>
  <c r="N141" i="8"/>
  <c r="K141" i="8"/>
  <c r="AL140" i="8"/>
  <c r="AI140" i="8"/>
  <c r="AF140" i="8"/>
  <c r="AC140" i="8"/>
  <c r="Z140" i="8"/>
  <c r="W140" i="8"/>
  <c r="T140" i="8"/>
  <c r="Q140" i="8"/>
  <c r="N140" i="8"/>
  <c r="K140" i="8"/>
  <c r="AL332" i="8"/>
  <c r="AI332" i="8"/>
  <c r="AF332" i="8"/>
  <c r="AC332" i="8"/>
  <c r="Z332" i="8"/>
  <c r="W332" i="8"/>
  <c r="T332" i="8"/>
  <c r="Q332" i="8"/>
  <c r="N332" i="8"/>
  <c r="K332" i="8"/>
  <c r="AL8" i="8"/>
  <c r="AI8" i="8"/>
  <c r="AF8" i="8"/>
  <c r="AC8" i="8"/>
  <c r="Z8" i="8"/>
  <c r="T8" i="8"/>
  <c r="Q8" i="8"/>
  <c r="N8" i="8"/>
  <c r="K8" i="8"/>
  <c r="AL331" i="8"/>
  <c r="AI331" i="8"/>
  <c r="AF331" i="8"/>
  <c r="AC331" i="8"/>
  <c r="Z331" i="8"/>
  <c r="T331" i="8"/>
  <c r="Q331" i="8"/>
  <c r="N331" i="8"/>
  <c r="K331" i="8"/>
  <c r="AL506" i="8"/>
  <c r="AI506" i="8"/>
  <c r="AF506" i="8"/>
  <c r="AC506" i="8"/>
  <c r="Z506" i="8"/>
  <c r="W506" i="8"/>
  <c r="T506" i="8"/>
  <c r="Q506" i="8"/>
  <c r="N506" i="8"/>
  <c r="K506" i="8"/>
  <c r="AL505" i="8"/>
  <c r="AI505" i="8"/>
  <c r="AF505" i="8"/>
  <c r="AC505" i="8"/>
  <c r="Z505" i="8"/>
  <c r="W505" i="8"/>
  <c r="T505" i="8"/>
  <c r="Q505" i="8"/>
  <c r="N505" i="8"/>
  <c r="K505" i="8"/>
  <c r="AL31" i="8"/>
  <c r="AF31" i="8"/>
  <c r="AC31" i="8"/>
  <c r="Z31" i="8"/>
  <c r="W31" i="8"/>
  <c r="T31" i="8"/>
  <c r="Q31" i="8"/>
  <c r="N31" i="8"/>
  <c r="K31" i="8"/>
  <c r="AL551" i="8"/>
  <c r="AI551" i="8"/>
  <c r="AF551" i="8"/>
  <c r="AC551" i="8"/>
  <c r="Z551" i="8"/>
  <c r="W551" i="8"/>
  <c r="T551" i="8"/>
  <c r="N551" i="8"/>
  <c r="K551" i="8"/>
  <c r="AL469" i="8"/>
  <c r="AI469" i="8"/>
  <c r="AF469" i="8"/>
  <c r="AC469" i="8"/>
  <c r="Z469" i="8"/>
  <c r="T469" i="8"/>
  <c r="Q469" i="8"/>
  <c r="N469" i="8"/>
  <c r="K469" i="8"/>
  <c r="AL330" i="8"/>
  <c r="AI330" i="8"/>
  <c r="AF330" i="8"/>
  <c r="AC330" i="8"/>
  <c r="Z330" i="8"/>
  <c r="T330" i="8"/>
  <c r="Q330" i="8"/>
  <c r="N330" i="8"/>
  <c r="K330" i="8"/>
  <c r="AL329" i="8"/>
  <c r="AI329" i="8"/>
  <c r="AF329" i="8"/>
  <c r="AC329" i="8"/>
  <c r="Z329" i="8"/>
  <c r="W329" i="8"/>
  <c r="T329" i="8"/>
  <c r="Q329" i="8"/>
  <c r="N329" i="8"/>
  <c r="K329" i="8"/>
  <c r="AL30" i="8"/>
  <c r="AF30" i="8"/>
  <c r="AC30" i="8"/>
  <c r="Z30" i="8"/>
  <c r="W30" i="8"/>
  <c r="T30" i="8"/>
  <c r="Q30" i="8"/>
  <c r="N30" i="8"/>
  <c r="K30" i="8"/>
  <c r="AL550" i="8"/>
  <c r="AF550" i="8"/>
  <c r="AC550" i="8"/>
  <c r="Z550" i="8"/>
  <c r="W550" i="8"/>
  <c r="T550" i="8"/>
  <c r="Q550" i="8"/>
  <c r="N550" i="8"/>
  <c r="K550" i="8"/>
  <c r="AL265" i="8"/>
  <c r="AI265" i="8"/>
  <c r="AF265" i="8"/>
  <c r="AC265" i="8"/>
  <c r="Z265" i="8"/>
  <c r="W265" i="8"/>
  <c r="T265" i="8"/>
  <c r="Q265" i="8"/>
  <c r="N265" i="8"/>
  <c r="K265" i="8"/>
  <c r="AL7" i="8"/>
  <c r="AI7" i="8"/>
  <c r="AF7" i="8"/>
  <c r="AC7" i="8"/>
  <c r="Z7" i="8"/>
  <c r="T7" i="8"/>
  <c r="Q7" i="8"/>
  <c r="N7" i="8"/>
  <c r="K7" i="8"/>
  <c r="AL328" i="8"/>
  <c r="AI328" i="8"/>
  <c r="AF328" i="8"/>
  <c r="AC328" i="8"/>
  <c r="Z328" i="8"/>
  <c r="T328" i="8"/>
  <c r="Q328" i="8"/>
  <c r="N328" i="8"/>
  <c r="K328" i="8"/>
  <c r="AC17" i="6"/>
  <c r="AC18" i="6"/>
  <c r="AC11" i="6"/>
  <c r="AC27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6" i="6"/>
  <c r="AC25" i="6"/>
  <c r="AC24" i="6"/>
  <c r="AC23" i="6"/>
  <c r="AC22" i="6"/>
  <c r="AC21" i="6"/>
  <c r="AC20" i="6"/>
  <c r="AC19" i="6"/>
  <c r="AC16" i="6"/>
  <c r="AC15" i="6"/>
  <c r="AC14" i="6"/>
  <c r="AC13" i="6"/>
  <c r="AC12" i="6"/>
  <c r="A9" i="6"/>
  <c r="AJ13" i="6" s="1"/>
  <c r="A14" i="6"/>
  <c r="AL571" i="3"/>
  <c r="AI571" i="3"/>
  <c r="AF571" i="3"/>
  <c r="AC571" i="3"/>
  <c r="Z571" i="3"/>
  <c r="W571" i="3"/>
  <c r="T571" i="3"/>
  <c r="K571" i="3"/>
  <c r="AL570" i="3"/>
  <c r="AI570" i="3"/>
  <c r="AF570" i="3"/>
  <c r="AC570" i="3"/>
  <c r="Z570" i="3"/>
  <c r="W570" i="3"/>
  <c r="T570" i="3"/>
  <c r="Q570" i="3"/>
  <c r="N570" i="3"/>
  <c r="K570" i="3"/>
  <c r="AL569" i="3"/>
  <c r="AI569" i="3"/>
  <c r="AF569" i="3"/>
  <c r="AC569" i="3"/>
  <c r="Z569" i="3"/>
  <c r="W569" i="3"/>
  <c r="T569" i="3"/>
  <c r="Q569" i="3"/>
  <c r="N569" i="3"/>
  <c r="K569" i="3"/>
  <c r="AL568" i="3"/>
  <c r="AI568" i="3"/>
  <c r="AF568" i="3"/>
  <c r="AC568" i="3"/>
  <c r="Z568" i="3"/>
  <c r="W568" i="3"/>
  <c r="T568" i="3"/>
  <c r="Q568" i="3"/>
  <c r="N568" i="3"/>
  <c r="K568" i="3"/>
  <c r="AL567" i="3"/>
  <c r="AI567" i="3"/>
  <c r="AF567" i="3"/>
  <c r="AC567" i="3"/>
  <c r="W567" i="3"/>
  <c r="T567" i="3"/>
  <c r="Q567" i="3"/>
  <c r="N567" i="3"/>
  <c r="K567" i="3"/>
  <c r="AL566" i="3"/>
  <c r="AF566" i="3"/>
  <c r="AC566" i="3"/>
  <c r="Z566" i="3"/>
  <c r="W566" i="3"/>
  <c r="N566" i="3"/>
  <c r="K566" i="3"/>
  <c r="AL565" i="3"/>
  <c r="AI565" i="3"/>
  <c r="AF565" i="3"/>
  <c r="AC565" i="3"/>
  <c r="Z565" i="3"/>
  <c r="W565" i="3"/>
  <c r="K565" i="3"/>
  <c r="AL564" i="3"/>
  <c r="AI564" i="3"/>
  <c r="AF564" i="3"/>
  <c r="AC564" i="3"/>
  <c r="Z564" i="3"/>
  <c r="W564" i="3"/>
  <c r="T564" i="3"/>
  <c r="Q564" i="3"/>
  <c r="N564" i="3"/>
  <c r="K564" i="3"/>
  <c r="AL563" i="3"/>
  <c r="AI563" i="3"/>
  <c r="AF563" i="3"/>
  <c r="AC563" i="3"/>
  <c r="Z563" i="3"/>
  <c r="W563" i="3"/>
  <c r="Q563" i="3"/>
  <c r="N563" i="3"/>
  <c r="K563" i="3"/>
  <c r="AL562" i="3"/>
  <c r="AI562" i="3"/>
  <c r="AF562" i="3"/>
  <c r="AC562" i="3"/>
  <c r="Z562" i="3"/>
  <c r="W562" i="3"/>
  <c r="T562" i="3"/>
  <c r="Q562" i="3"/>
  <c r="N562" i="3"/>
  <c r="K562" i="3"/>
  <c r="AL561" i="3"/>
  <c r="AI561" i="3"/>
  <c r="AF561" i="3"/>
  <c r="AC561" i="3"/>
  <c r="W561" i="3"/>
  <c r="Q561" i="3"/>
  <c r="N561" i="3"/>
  <c r="K561" i="3"/>
  <c r="AL560" i="3"/>
  <c r="AF560" i="3"/>
  <c r="AC560" i="3"/>
  <c r="Z560" i="3"/>
  <c r="W560" i="3"/>
  <c r="N560" i="3"/>
  <c r="K560" i="3"/>
  <c r="AL559" i="3"/>
  <c r="AI559" i="3"/>
  <c r="AC559" i="3"/>
  <c r="Z559" i="3"/>
  <c r="W559" i="3"/>
  <c r="K559" i="3"/>
  <c r="AL558" i="3"/>
  <c r="AI558" i="3"/>
  <c r="AF558" i="3"/>
  <c r="AC558" i="3"/>
  <c r="Z558" i="3"/>
  <c r="W558" i="3"/>
  <c r="T558" i="3"/>
  <c r="Q558" i="3"/>
  <c r="N558" i="3"/>
  <c r="K558" i="3"/>
  <c r="AL557" i="3"/>
  <c r="AI557" i="3"/>
  <c r="AF557" i="3"/>
  <c r="AC557" i="3"/>
  <c r="Z557" i="3"/>
  <c r="W557" i="3"/>
  <c r="Q557" i="3"/>
  <c r="N557" i="3"/>
  <c r="K557" i="3"/>
  <c r="AL556" i="3"/>
  <c r="AI556" i="3"/>
  <c r="AF556" i="3"/>
  <c r="AC556" i="3"/>
  <c r="Z556" i="3"/>
  <c r="W556" i="3"/>
  <c r="T556" i="3"/>
  <c r="Q556" i="3"/>
  <c r="N556" i="3"/>
  <c r="K556" i="3"/>
  <c r="AL555" i="3"/>
  <c r="AI555" i="3"/>
  <c r="AF555" i="3"/>
  <c r="AC555" i="3"/>
  <c r="W555" i="3"/>
  <c r="Q555" i="3"/>
  <c r="N555" i="3"/>
  <c r="K555" i="3"/>
  <c r="AL554" i="3"/>
  <c r="AF554" i="3"/>
  <c r="AC554" i="3"/>
  <c r="Z554" i="3"/>
  <c r="W554" i="3"/>
  <c r="N554" i="3"/>
  <c r="K554" i="3"/>
  <c r="AL553" i="3"/>
  <c r="AI553" i="3"/>
  <c r="AC553" i="3"/>
  <c r="Z553" i="3"/>
  <c r="W553" i="3"/>
  <c r="N553" i="3"/>
  <c r="K553" i="3"/>
  <c r="AL552" i="3"/>
  <c r="AI552" i="3"/>
  <c r="AF552" i="3"/>
  <c r="AC552" i="3"/>
  <c r="Z552" i="3"/>
  <c r="W552" i="3"/>
  <c r="T552" i="3"/>
  <c r="Q552" i="3"/>
  <c r="N552" i="3"/>
  <c r="K552" i="3"/>
  <c r="AL551" i="3"/>
  <c r="AI551" i="3"/>
  <c r="AF551" i="3"/>
  <c r="AC551" i="3"/>
  <c r="Z551" i="3"/>
  <c r="W551" i="3"/>
  <c r="Q551" i="3"/>
  <c r="N551" i="3"/>
  <c r="K551" i="3"/>
  <c r="AL550" i="3"/>
  <c r="AI550" i="3"/>
  <c r="AF550" i="3"/>
  <c r="AC550" i="3"/>
  <c r="Z550" i="3"/>
  <c r="W550" i="3"/>
  <c r="T550" i="3"/>
  <c r="Q550" i="3"/>
  <c r="N550" i="3"/>
  <c r="K550" i="3"/>
  <c r="AL549" i="3"/>
  <c r="AI549" i="3"/>
  <c r="AF549" i="3"/>
  <c r="AC549" i="3"/>
  <c r="W549" i="3"/>
  <c r="T549" i="3"/>
  <c r="Q549" i="3"/>
  <c r="N549" i="3"/>
  <c r="K549" i="3"/>
  <c r="AL548" i="3"/>
  <c r="AF548" i="3"/>
  <c r="AC548" i="3"/>
  <c r="Z548" i="3"/>
  <c r="T548" i="3"/>
  <c r="N548" i="3"/>
  <c r="K548" i="3"/>
  <c r="AL547" i="3"/>
  <c r="AI547" i="3"/>
  <c r="AC547" i="3"/>
  <c r="W547" i="3"/>
  <c r="T547" i="3"/>
  <c r="N547" i="3"/>
  <c r="K547" i="3"/>
  <c r="AL546" i="3"/>
  <c r="AI546" i="3"/>
  <c r="AF546" i="3"/>
  <c r="AC546" i="3"/>
  <c r="Z546" i="3"/>
  <c r="W546" i="3"/>
  <c r="Q546" i="3"/>
  <c r="N546" i="3"/>
  <c r="K546" i="3"/>
  <c r="AL545" i="3"/>
  <c r="AI545" i="3"/>
  <c r="AF545" i="3"/>
  <c r="AC545" i="3"/>
  <c r="Z545" i="3"/>
  <c r="W545" i="3"/>
  <c r="T545" i="3"/>
  <c r="Q545" i="3"/>
  <c r="N545" i="3"/>
  <c r="K545" i="3"/>
  <c r="AL544" i="3"/>
  <c r="AI544" i="3"/>
  <c r="AF544" i="3"/>
  <c r="AC544" i="3"/>
  <c r="Z544" i="3"/>
  <c r="W544" i="3"/>
  <c r="T544" i="3"/>
  <c r="Q544" i="3"/>
  <c r="N544" i="3"/>
  <c r="K544" i="3"/>
  <c r="AL543" i="3"/>
  <c r="AI543" i="3"/>
  <c r="AF543" i="3"/>
  <c r="AC543" i="3"/>
  <c r="Z543" i="3"/>
  <c r="W543" i="3"/>
  <c r="Q543" i="3"/>
  <c r="N543" i="3"/>
  <c r="K543" i="3"/>
  <c r="AL542" i="3"/>
  <c r="AF542" i="3"/>
  <c r="AC542" i="3"/>
  <c r="Z542" i="3"/>
  <c r="W542" i="3"/>
  <c r="T542" i="3"/>
  <c r="N542" i="3"/>
  <c r="K542" i="3"/>
  <c r="AL541" i="3"/>
  <c r="AI541" i="3"/>
  <c r="AC541" i="3"/>
  <c r="Z541" i="3"/>
  <c r="W541" i="3"/>
  <c r="T541" i="3"/>
  <c r="N541" i="3"/>
  <c r="K541" i="3"/>
  <c r="AL540" i="3"/>
  <c r="AI540" i="3"/>
  <c r="AF540" i="3"/>
  <c r="AC540" i="3"/>
  <c r="Z540" i="3"/>
  <c r="W540" i="3"/>
  <c r="T540" i="3"/>
  <c r="Q540" i="3"/>
  <c r="N540" i="3"/>
  <c r="K540" i="3"/>
  <c r="AL539" i="3"/>
  <c r="AI539" i="3"/>
  <c r="AF539" i="3"/>
  <c r="AC539" i="3"/>
  <c r="Z539" i="3"/>
  <c r="W539" i="3"/>
  <c r="Q539" i="3"/>
  <c r="N539" i="3"/>
  <c r="K539" i="3"/>
  <c r="AL538" i="3"/>
  <c r="AI538" i="3"/>
  <c r="AF538" i="3"/>
  <c r="AC538" i="3"/>
  <c r="Z538" i="3"/>
  <c r="W538" i="3"/>
  <c r="T538" i="3"/>
  <c r="Q538" i="3"/>
  <c r="N538" i="3"/>
  <c r="K538" i="3"/>
  <c r="AL537" i="3"/>
  <c r="AI537" i="3"/>
  <c r="AF537" i="3"/>
  <c r="AC537" i="3"/>
  <c r="Z537" i="3"/>
  <c r="T537" i="3"/>
  <c r="Q537" i="3"/>
  <c r="N537" i="3"/>
  <c r="K537" i="3"/>
  <c r="AL536" i="3"/>
  <c r="AF536" i="3"/>
  <c r="AC536" i="3"/>
  <c r="Z536" i="3"/>
  <c r="W536" i="3"/>
  <c r="N536" i="3"/>
  <c r="K536" i="3"/>
  <c r="AL535" i="3"/>
  <c r="AI535" i="3"/>
  <c r="AC535" i="3"/>
  <c r="Z535" i="3"/>
  <c r="W535" i="3"/>
  <c r="T535" i="3"/>
  <c r="N535" i="3"/>
  <c r="K535" i="3"/>
  <c r="AL534" i="3"/>
  <c r="AI534" i="3"/>
  <c r="AF534" i="3"/>
  <c r="AC534" i="3"/>
  <c r="W534" i="3"/>
  <c r="T534" i="3"/>
  <c r="N534" i="3"/>
  <c r="K534" i="3"/>
  <c r="AL533" i="3"/>
  <c r="AI533" i="3"/>
  <c r="AF533" i="3"/>
  <c r="AC533" i="3"/>
  <c r="Z533" i="3"/>
  <c r="W533" i="3"/>
  <c r="T533" i="3"/>
  <c r="Q533" i="3"/>
  <c r="N533" i="3"/>
  <c r="K533" i="3"/>
  <c r="AL532" i="3"/>
  <c r="AI532" i="3"/>
  <c r="AF532" i="3"/>
  <c r="AC532" i="3"/>
  <c r="Z532" i="3"/>
  <c r="W532" i="3"/>
  <c r="Q532" i="3"/>
  <c r="N532" i="3"/>
  <c r="K532" i="3"/>
  <c r="AL531" i="3"/>
  <c r="AI531" i="3"/>
  <c r="AF531" i="3"/>
  <c r="AC531" i="3"/>
  <c r="Z531" i="3"/>
  <c r="W531" i="3"/>
  <c r="T531" i="3"/>
  <c r="Q531" i="3"/>
  <c r="N531" i="3"/>
  <c r="K531" i="3"/>
  <c r="AL530" i="3"/>
  <c r="AF530" i="3"/>
  <c r="AC530" i="3"/>
  <c r="Z530" i="3"/>
  <c r="W530" i="3"/>
  <c r="T530" i="3"/>
  <c r="N530" i="3"/>
  <c r="K530" i="3"/>
  <c r="AL529" i="3"/>
  <c r="AI529" i="3"/>
  <c r="AC529" i="3"/>
  <c r="Z529" i="3"/>
  <c r="W529" i="3"/>
  <c r="T529" i="3"/>
  <c r="Q529" i="3"/>
  <c r="N529" i="3"/>
  <c r="K529" i="3"/>
  <c r="AL528" i="3"/>
  <c r="AI528" i="3"/>
  <c r="AF528" i="3"/>
  <c r="AC528" i="3"/>
  <c r="Z528" i="3"/>
  <c r="W528" i="3"/>
  <c r="T528" i="3"/>
  <c r="Q528" i="3"/>
  <c r="N528" i="3"/>
  <c r="K528" i="3"/>
  <c r="AL527" i="3"/>
  <c r="AI527" i="3"/>
  <c r="AF527" i="3"/>
  <c r="AC527" i="3"/>
  <c r="Z527" i="3"/>
  <c r="T527" i="3"/>
  <c r="Q527" i="3"/>
  <c r="N527" i="3"/>
  <c r="K527" i="3"/>
  <c r="AL526" i="3"/>
  <c r="AF526" i="3"/>
  <c r="AC526" i="3"/>
  <c r="W526" i="3"/>
  <c r="T526" i="3"/>
  <c r="Q526" i="3"/>
  <c r="N526" i="3"/>
  <c r="K526" i="3"/>
  <c r="AL525" i="3"/>
  <c r="AI525" i="3"/>
  <c r="AF525" i="3"/>
  <c r="AC525" i="3"/>
  <c r="Z525" i="3"/>
  <c r="W525" i="3"/>
  <c r="T525" i="3"/>
  <c r="N525" i="3"/>
  <c r="K525" i="3"/>
  <c r="AL524" i="3"/>
  <c r="AI524" i="3"/>
  <c r="AF524" i="3"/>
  <c r="AC524" i="3"/>
  <c r="Z524" i="3"/>
  <c r="W524" i="3"/>
  <c r="Q524" i="3"/>
  <c r="N524" i="3"/>
  <c r="K524" i="3"/>
  <c r="AL523" i="3"/>
  <c r="AF523" i="3"/>
  <c r="AC523" i="3"/>
  <c r="Z523" i="3"/>
  <c r="W523" i="3"/>
  <c r="T523" i="3"/>
  <c r="Q523" i="3"/>
  <c r="N523" i="3"/>
  <c r="K523" i="3"/>
  <c r="AL522" i="3"/>
  <c r="AI522" i="3"/>
  <c r="AF522" i="3"/>
  <c r="AC522" i="3"/>
  <c r="Z522" i="3"/>
  <c r="W522" i="3"/>
  <c r="T522" i="3"/>
  <c r="Q522" i="3"/>
  <c r="N522" i="3"/>
  <c r="K522" i="3"/>
  <c r="AL521" i="3"/>
  <c r="AI521" i="3"/>
  <c r="AF521" i="3"/>
  <c r="AC521" i="3"/>
  <c r="Z521" i="3"/>
  <c r="W521" i="3"/>
  <c r="T521" i="3"/>
  <c r="N521" i="3"/>
  <c r="K521" i="3"/>
  <c r="AL520" i="3"/>
  <c r="AI520" i="3"/>
  <c r="AF520" i="3"/>
  <c r="AC520" i="3"/>
  <c r="W520" i="3"/>
  <c r="T520" i="3"/>
  <c r="N520" i="3"/>
  <c r="K520" i="3"/>
  <c r="AL519" i="3"/>
  <c r="AI519" i="3"/>
  <c r="AF519" i="3"/>
  <c r="AC519" i="3"/>
  <c r="Z519" i="3"/>
  <c r="W519" i="3"/>
  <c r="T519" i="3"/>
  <c r="N519" i="3"/>
  <c r="K519" i="3"/>
  <c r="AL518" i="3"/>
  <c r="AF518" i="3"/>
  <c r="AC518" i="3"/>
  <c r="Z518" i="3"/>
  <c r="W518" i="3"/>
  <c r="Q518" i="3"/>
  <c r="N518" i="3"/>
  <c r="K518" i="3"/>
  <c r="AL517" i="3"/>
  <c r="AI517" i="3"/>
  <c r="AF517" i="3"/>
  <c r="AC517" i="3"/>
  <c r="Z517" i="3"/>
  <c r="W517" i="3"/>
  <c r="T517" i="3"/>
  <c r="N517" i="3"/>
  <c r="K517" i="3"/>
  <c r="AL516" i="3"/>
  <c r="AI516" i="3"/>
  <c r="AF516" i="3"/>
  <c r="AC516" i="3"/>
  <c r="Z516" i="3"/>
  <c r="W516" i="3"/>
  <c r="T516" i="3"/>
  <c r="Q516" i="3"/>
  <c r="N516" i="3"/>
  <c r="K516" i="3"/>
  <c r="AL515" i="3"/>
  <c r="AF515" i="3"/>
  <c r="AC515" i="3"/>
  <c r="Z515" i="3"/>
  <c r="T515" i="3"/>
  <c r="Q515" i="3"/>
  <c r="N515" i="3"/>
  <c r="K515" i="3"/>
  <c r="AL514" i="3"/>
  <c r="AI514" i="3"/>
  <c r="AF514" i="3"/>
  <c r="AC514" i="3"/>
  <c r="W514" i="3"/>
  <c r="T514" i="3"/>
  <c r="Q514" i="3"/>
  <c r="N514" i="3"/>
  <c r="K514" i="3"/>
  <c r="AL513" i="3"/>
  <c r="AI513" i="3"/>
  <c r="AF513" i="3"/>
  <c r="AC513" i="3"/>
  <c r="Z513" i="3"/>
  <c r="T513" i="3"/>
  <c r="N513" i="3"/>
  <c r="K513" i="3"/>
  <c r="AL512" i="3"/>
  <c r="AI512" i="3"/>
  <c r="AF512" i="3"/>
  <c r="AC512" i="3"/>
  <c r="Z512" i="3"/>
  <c r="W512" i="3"/>
  <c r="Q512" i="3"/>
  <c r="N512" i="3"/>
  <c r="K512" i="3"/>
  <c r="AL511" i="3"/>
  <c r="AI511" i="3"/>
  <c r="AF511" i="3"/>
  <c r="AC511" i="3"/>
  <c r="Z511" i="3"/>
  <c r="W511" i="3"/>
  <c r="T511" i="3"/>
  <c r="Q511" i="3"/>
  <c r="N511" i="3"/>
  <c r="K511" i="3"/>
  <c r="AL510" i="3"/>
  <c r="AI510" i="3"/>
  <c r="AF510" i="3"/>
  <c r="AC510" i="3"/>
  <c r="Z510" i="3"/>
  <c r="W510" i="3"/>
  <c r="T510" i="3"/>
  <c r="Q510" i="3"/>
  <c r="N510" i="3"/>
  <c r="K510" i="3"/>
  <c r="AL509" i="3"/>
  <c r="AI509" i="3"/>
  <c r="AF509" i="3"/>
  <c r="AC509" i="3"/>
  <c r="Z509" i="3"/>
  <c r="W509" i="3"/>
  <c r="T509" i="3"/>
  <c r="N509" i="3"/>
  <c r="K509" i="3"/>
  <c r="AL508" i="3"/>
  <c r="AF508" i="3"/>
  <c r="AC508" i="3"/>
  <c r="W508" i="3"/>
  <c r="T508" i="3"/>
  <c r="Q508" i="3"/>
  <c r="N508" i="3"/>
  <c r="K508" i="3"/>
  <c r="AL507" i="3"/>
  <c r="AI507" i="3"/>
  <c r="AF507" i="3"/>
  <c r="AC507" i="3"/>
  <c r="Z507" i="3"/>
  <c r="W507" i="3"/>
  <c r="T507" i="3"/>
  <c r="N507" i="3"/>
  <c r="K507" i="3"/>
  <c r="AL506" i="3"/>
  <c r="AI506" i="3"/>
  <c r="AF506" i="3"/>
  <c r="AC506" i="3"/>
  <c r="Z506" i="3"/>
  <c r="W506" i="3"/>
  <c r="N506" i="3"/>
  <c r="K506" i="3"/>
  <c r="AL505" i="3"/>
  <c r="AI505" i="3"/>
  <c r="AF505" i="3"/>
  <c r="AC505" i="3"/>
  <c r="Z505" i="3"/>
  <c r="W505" i="3"/>
  <c r="T505" i="3"/>
  <c r="Q505" i="3"/>
  <c r="N505" i="3"/>
  <c r="K505" i="3"/>
  <c r="AL504" i="3"/>
  <c r="AI504" i="3"/>
  <c r="AF504" i="3"/>
  <c r="AC504" i="3"/>
  <c r="Z504" i="3"/>
  <c r="T504" i="3"/>
  <c r="Q504" i="3"/>
  <c r="N504" i="3"/>
  <c r="K504" i="3"/>
  <c r="AL503" i="3"/>
  <c r="AI503" i="3"/>
  <c r="AF503" i="3"/>
  <c r="AC503" i="3"/>
  <c r="Z503" i="3"/>
  <c r="W503" i="3"/>
  <c r="T503" i="3"/>
  <c r="Q503" i="3"/>
  <c r="N503" i="3"/>
  <c r="K503" i="3"/>
  <c r="AL502" i="3"/>
  <c r="AI502" i="3"/>
  <c r="AF502" i="3"/>
  <c r="AC502" i="3"/>
  <c r="Z502" i="3"/>
  <c r="W502" i="3"/>
  <c r="T502" i="3"/>
  <c r="Q502" i="3"/>
  <c r="N502" i="3"/>
  <c r="K502" i="3"/>
  <c r="AL501" i="3"/>
  <c r="AI501" i="3"/>
  <c r="AF501" i="3"/>
  <c r="AC501" i="3"/>
  <c r="Z501" i="3"/>
  <c r="W501" i="3"/>
  <c r="T501" i="3"/>
  <c r="N501" i="3"/>
  <c r="K501" i="3"/>
  <c r="AL500" i="3"/>
  <c r="AF500" i="3"/>
  <c r="AC500" i="3"/>
  <c r="Z500" i="3"/>
  <c r="W500" i="3"/>
  <c r="N500" i="3"/>
  <c r="K500" i="3"/>
  <c r="AL499" i="3"/>
  <c r="AI499" i="3"/>
  <c r="AF499" i="3"/>
  <c r="AC499" i="3"/>
  <c r="Z499" i="3"/>
  <c r="W499" i="3"/>
  <c r="T499" i="3"/>
  <c r="Q499" i="3"/>
  <c r="N499" i="3"/>
  <c r="K499" i="3"/>
  <c r="AL498" i="3"/>
  <c r="AI498" i="3"/>
  <c r="AF498" i="3"/>
  <c r="AC498" i="3"/>
  <c r="Z498" i="3"/>
  <c r="W498" i="3"/>
  <c r="T498" i="3"/>
  <c r="Q498" i="3"/>
  <c r="N498" i="3"/>
  <c r="K498" i="3"/>
  <c r="AL497" i="3"/>
  <c r="AF497" i="3"/>
  <c r="AC497" i="3"/>
  <c r="Z497" i="3"/>
  <c r="W497" i="3"/>
  <c r="T497" i="3"/>
  <c r="Q497" i="3"/>
  <c r="N497" i="3"/>
  <c r="K497" i="3"/>
  <c r="AL496" i="3"/>
  <c r="AF496" i="3"/>
  <c r="AC496" i="3"/>
  <c r="W496" i="3"/>
  <c r="T496" i="3"/>
  <c r="Q496" i="3"/>
  <c r="N496" i="3"/>
  <c r="K496" i="3"/>
  <c r="AL495" i="3"/>
  <c r="AI495" i="3"/>
  <c r="AF495" i="3"/>
  <c r="AC495" i="3"/>
  <c r="Z495" i="3"/>
  <c r="W495" i="3"/>
  <c r="T495" i="3"/>
  <c r="Q495" i="3"/>
  <c r="N495" i="3"/>
  <c r="K495" i="3"/>
  <c r="AL494" i="3"/>
  <c r="AI494" i="3"/>
  <c r="AF494" i="3"/>
  <c r="AC494" i="3"/>
  <c r="Z494" i="3"/>
  <c r="W494" i="3"/>
  <c r="Q494" i="3"/>
  <c r="N494" i="3"/>
  <c r="K494" i="3"/>
  <c r="AL493" i="3"/>
  <c r="AF493" i="3"/>
  <c r="AC493" i="3"/>
  <c r="Z493" i="3"/>
  <c r="W493" i="3"/>
  <c r="T493" i="3"/>
  <c r="N493" i="3"/>
  <c r="K493" i="3"/>
  <c r="AL492" i="3"/>
  <c r="AI492" i="3"/>
  <c r="AF492" i="3"/>
  <c r="AC492" i="3"/>
  <c r="Z492" i="3"/>
  <c r="W492" i="3"/>
  <c r="T492" i="3"/>
  <c r="Q492" i="3"/>
  <c r="N492" i="3"/>
  <c r="K492" i="3"/>
  <c r="AL491" i="3"/>
  <c r="AI491" i="3"/>
  <c r="AF491" i="3"/>
  <c r="AC491" i="3"/>
  <c r="Z491" i="3"/>
  <c r="W491" i="3"/>
  <c r="T491" i="3"/>
  <c r="N491" i="3"/>
  <c r="K491" i="3"/>
  <c r="AL490" i="3"/>
  <c r="AI490" i="3"/>
  <c r="AF490" i="3"/>
  <c r="AC490" i="3"/>
  <c r="Z490" i="3"/>
  <c r="W490" i="3"/>
  <c r="T490" i="3"/>
  <c r="N490" i="3"/>
  <c r="K490" i="3"/>
  <c r="AL489" i="3"/>
  <c r="AI489" i="3"/>
  <c r="AF489" i="3"/>
  <c r="AC489" i="3"/>
  <c r="W489" i="3"/>
  <c r="T489" i="3"/>
  <c r="N489" i="3"/>
  <c r="K489" i="3"/>
  <c r="AL488" i="3"/>
  <c r="AI488" i="3"/>
  <c r="AF488" i="3"/>
  <c r="AC488" i="3"/>
  <c r="Z488" i="3"/>
  <c r="W488" i="3"/>
  <c r="N488" i="3"/>
  <c r="K488" i="3"/>
  <c r="AL487" i="3"/>
  <c r="AI487" i="3"/>
  <c r="AF487" i="3"/>
  <c r="AC487" i="3"/>
  <c r="Z487" i="3"/>
  <c r="W487" i="3"/>
  <c r="T487" i="3"/>
  <c r="Q487" i="3"/>
  <c r="N487" i="3"/>
  <c r="K487" i="3"/>
  <c r="AL486" i="3"/>
  <c r="AI486" i="3"/>
  <c r="AF486" i="3"/>
  <c r="AC486" i="3"/>
  <c r="Z486" i="3"/>
  <c r="T486" i="3"/>
  <c r="Q486" i="3"/>
  <c r="N486" i="3"/>
  <c r="K486" i="3"/>
  <c r="AL485" i="3"/>
  <c r="AI485" i="3"/>
  <c r="AF485" i="3"/>
  <c r="AC485" i="3"/>
  <c r="Z485" i="3"/>
  <c r="T485" i="3"/>
  <c r="Q485" i="3"/>
  <c r="N485" i="3"/>
  <c r="K485" i="3"/>
  <c r="AL484" i="3"/>
  <c r="AI484" i="3"/>
  <c r="AF484" i="3"/>
  <c r="AC484" i="3"/>
  <c r="Z484" i="3"/>
  <c r="W484" i="3"/>
  <c r="T484" i="3"/>
  <c r="Q484" i="3"/>
  <c r="N484" i="3"/>
  <c r="K484" i="3"/>
  <c r="AL483" i="3"/>
  <c r="AI483" i="3"/>
  <c r="AF483" i="3"/>
  <c r="AC483" i="3"/>
  <c r="Z483" i="3"/>
  <c r="W483" i="3"/>
  <c r="Q483" i="3"/>
  <c r="N483" i="3"/>
  <c r="K483" i="3"/>
  <c r="AL482" i="3"/>
  <c r="AF482" i="3"/>
  <c r="AC482" i="3"/>
  <c r="Z482" i="3"/>
  <c r="W482" i="3"/>
  <c r="N482" i="3"/>
  <c r="K482" i="3"/>
  <c r="AL481" i="3"/>
  <c r="AF481" i="3"/>
  <c r="AC481" i="3"/>
  <c r="Z481" i="3"/>
  <c r="W481" i="3"/>
  <c r="T481" i="3"/>
  <c r="N481" i="3"/>
  <c r="K481" i="3"/>
  <c r="AL480" i="3"/>
  <c r="AI480" i="3"/>
  <c r="AF480" i="3"/>
  <c r="AC480" i="3"/>
  <c r="Z480" i="3"/>
  <c r="T480" i="3"/>
  <c r="Q480" i="3"/>
  <c r="N480" i="3"/>
  <c r="K480" i="3"/>
  <c r="AL479" i="3"/>
  <c r="AI479" i="3"/>
  <c r="AF479" i="3"/>
  <c r="AC479" i="3"/>
  <c r="Z479" i="3"/>
  <c r="W479" i="3"/>
  <c r="T479" i="3"/>
  <c r="Q479" i="3"/>
  <c r="N479" i="3"/>
  <c r="K479" i="3"/>
  <c r="AL478" i="3"/>
  <c r="AI478" i="3"/>
  <c r="AF478" i="3"/>
  <c r="AC478" i="3"/>
  <c r="Z478" i="3"/>
  <c r="W478" i="3"/>
  <c r="T478" i="3"/>
  <c r="Q478" i="3"/>
  <c r="N478" i="3"/>
  <c r="K478" i="3"/>
  <c r="AL477" i="3"/>
  <c r="AI477" i="3"/>
  <c r="AF477" i="3"/>
  <c r="AC477" i="3"/>
  <c r="Z477" i="3"/>
  <c r="W477" i="3"/>
  <c r="N477" i="3"/>
  <c r="K477" i="3"/>
  <c r="AL476" i="3"/>
  <c r="AF476" i="3"/>
  <c r="AC476" i="3"/>
  <c r="Z476" i="3"/>
  <c r="W476" i="3"/>
  <c r="Q476" i="3"/>
  <c r="N476" i="3"/>
  <c r="K476" i="3"/>
  <c r="AL475" i="3"/>
  <c r="AF475" i="3"/>
  <c r="AC475" i="3"/>
  <c r="Z475" i="3"/>
  <c r="W475" i="3"/>
  <c r="T475" i="3"/>
  <c r="N475" i="3"/>
  <c r="K475" i="3"/>
  <c r="AL474" i="3"/>
  <c r="AI474" i="3"/>
  <c r="AF474" i="3"/>
  <c r="AC474" i="3"/>
  <c r="Z474" i="3"/>
  <c r="T474" i="3"/>
  <c r="Q474" i="3"/>
  <c r="N474" i="3"/>
  <c r="K474" i="3"/>
  <c r="AL473" i="3"/>
  <c r="AI473" i="3"/>
  <c r="AF473" i="3"/>
  <c r="AC473" i="3"/>
  <c r="Z473" i="3"/>
  <c r="W473" i="3"/>
  <c r="T473" i="3"/>
  <c r="Q473" i="3"/>
  <c r="N473" i="3"/>
  <c r="K473" i="3"/>
  <c r="AL472" i="3"/>
  <c r="AI472" i="3"/>
  <c r="AF472" i="3"/>
  <c r="AC472" i="3"/>
  <c r="Z472" i="3"/>
  <c r="W472" i="3"/>
  <c r="T472" i="3"/>
  <c r="Q472" i="3"/>
  <c r="N472" i="3"/>
  <c r="K472" i="3"/>
  <c r="AL471" i="3"/>
  <c r="AI471" i="3"/>
  <c r="AF471" i="3"/>
  <c r="AC471" i="3"/>
  <c r="Z471" i="3"/>
  <c r="W471" i="3"/>
  <c r="Q471" i="3"/>
  <c r="N471" i="3"/>
  <c r="K471" i="3"/>
  <c r="AL470" i="3"/>
  <c r="AF470" i="3"/>
  <c r="AC470" i="3"/>
  <c r="Z470" i="3"/>
  <c r="W470" i="3"/>
  <c r="Q470" i="3"/>
  <c r="N470" i="3"/>
  <c r="K470" i="3"/>
  <c r="AL469" i="3"/>
  <c r="AF469" i="3"/>
  <c r="AC469" i="3"/>
  <c r="Z469" i="3"/>
  <c r="W469" i="3"/>
  <c r="T469" i="3"/>
  <c r="N469" i="3"/>
  <c r="K469" i="3"/>
  <c r="AL468" i="3"/>
  <c r="AI468" i="3"/>
  <c r="AF468" i="3"/>
  <c r="AC468" i="3"/>
  <c r="Z468" i="3"/>
  <c r="T468" i="3"/>
  <c r="Q468" i="3"/>
  <c r="N468" i="3"/>
  <c r="K468" i="3"/>
  <c r="AL467" i="3"/>
  <c r="AI467" i="3"/>
  <c r="AF467" i="3"/>
  <c r="AC467" i="3"/>
  <c r="Z467" i="3"/>
  <c r="W467" i="3"/>
  <c r="T467" i="3"/>
  <c r="Q467" i="3"/>
  <c r="N467" i="3"/>
  <c r="K467" i="3"/>
  <c r="AL466" i="3"/>
  <c r="AI466" i="3"/>
  <c r="AF466" i="3"/>
  <c r="AC466" i="3"/>
  <c r="Z466" i="3"/>
  <c r="W466" i="3"/>
  <c r="T466" i="3"/>
  <c r="Q466" i="3"/>
  <c r="N466" i="3"/>
  <c r="K466" i="3"/>
  <c r="AL465" i="3"/>
  <c r="AI465" i="3"/>
  <c r="AF465" i="3"/>
  <c r="AC465" i="3"/>
  <c r="Z465" i="3"/>
  <c r="W465" i="3"/>
  <c r="N465" i="3"/>
  <c r="K465" i="3"/>
  <c r="AL464" i="3"/>
  <c r="AI464" i="3"/>
  <c r="AF464" i="3"/>
  <c r="AC464" i="3"/>
  <c r="Z464" i="3"/>
  <c r="Q464" i="3"/>
  <c r="N464" i="3"/>
  <c r="K464" i="3"/>
  <c r="AL463" i="3"/>
  <c r="AI463" i="3"/>
  <c r="AF463" i="3"/>
  <c r="AC463" i="3"/>
  <c r="Z463" i="3"/>
  <c r="W463" i="3"/>
  <c r="T463" i="3"/>
  <c r="Q463" i="3"/>
  <c r="N463" i="3"/>
  <c r="K463" i="3"/>
  <c r="AL462" i="3"/>
  <c r="AI462" i="3"/>
  <c r="AF462" i="3"/>
  <c r="AC462" i="3"/>
  <c r="Z462" i="3"/>
  <c r="W462" i="3"/>
  <c r="T462" i="3"/>
  <c r="Q462" i="3"/>
  <c r="N462" i="3"/>
  <c r="K462" i="3"/>
  <c r="AL461" i="3"/>
  <c r="AI461" i="3"/>
  <c r="AF461" i="3"/>
  <c r="AC461" i="3"/>
  <c r="Z461" i="3"/>
  <c r="W461" i="3"/>
  <c r="T461" i="3"/>
  <c r="N461" i="3"/>
  <c r="K461" i="3"/>
  <c r="AL460" i="3"/>
  <c r="AI460" i="3"/>
  <c r="AF460" i="3"/>
  <c r="AC460" i="3"/>
  <c r="Z460" i="3"/>
  <c r="W460" i="3"/>
  <c r="T460" i="3"/>
  <c r="Q460" i="3"/>
  <c r="N460" i="3"/>
  <c r="K460" i="3"/>
  <c r="AL459" i="3"/>
  <c r="AI459" i="3"/>
  <c r="AF459" i="3"/>
  <c r="AC459" i="3"/>
  <c r="Z459" i="3"/>
  <c r="W459" i="3"/>
  <c r="N459" i="3"/>
  <c r="K459" i="3"/>
  <c r="AL458" i="3"/>
  <c r="AI458" i="3"/>
  <c r="AF458" i="3"/>
  <c r="AC458" i="3"/>
  <c r="Z458" i="3"/>
  <c r="W458" i="3"/>
  <c r="Q458" i="3"/>
  <c r="N458" i="3"/>
  <c r="K458" i="3"/>
  <c r="AL457" i="3"/>
  <c r="AF457" i="3"/>
  <c r="AC457" i="3"/>
  <c r="Z457" i="3"/>
  <c r="W457" i="3"/>
  <c r="T457" i="3"/>
  <c r="N457" i="3"/>
  <c r="K457" i="3"/>
  <c r="AL456" i="3"/>
  <c r="AI456" i="3"/>
  <c r="AF456" i="3"/>
  <c r="AC456" i="3"/>
  <c r="Z456" i="3"/>
  <c r="W456" i="3"/>
  <c r="T456" i="3"/>
  <c r="Q456" i="3"/>
  <c r="N456" i="3"/>
  <c r="K456" i="3"/>
  <c r="AL455" i="3"/>
  <c r="AI455" i="3"/>
  <c r="AF455" i="3"/>
  <c r="AC455" i="3"/>
  <c r="Z455" i="3"/>
  <c r="W455" i="3"/>
  <c r="T455" i="3"/>
  <c r="Q455" i="3"/>
  <c r="N455" i="3"/>
  <c r="K455" i="3"/>
  <c r="AL454" i="3"/>
  <c r="AF454" i="3"/>
  <c r="AC454" i="3"/>
  <c r="Z454" i="3"/>
  <c r="W454" i="3"/>
  <c r="T454" i="3"/>
  <c r="N454" i="3"/>
  <c r="K454" i="3"/>
  <c r="AL453" i="3"/>
  <c r="AI453" i="3"/>
  <c r="AF453" i="3"/>
  <c r="AC453" i="3"/>
  <c r="Z453" i="3"/>
  <c r="W453" i="3"/>
  <c r="N453" i="3"/>
  <c r="K453" i="3"/>
  <c r="AL452" i="3"/>
  <c r="AF452" i="3"/>
  <c r="AC452" i="3"/>
  <c r="Z452" i="3"/>
  <c r="W452" i="3"/>
  <c r="N452" i="3"/>
  <c r="K452" i="3"/>
  <c r="AL451" i="3"/>
  <c r="AI451" i="3"/>
  <c r="AF451" i="3"/>
  <c r="AC451" i="3"/>
  <c r="Z451" i="3"/>
  <c r="W451" i="3"/>
  <c r="T451" i="3"/>
  <c r="Q451" i="3"/>
  <c r="N451" i="3"/>
  <c r="K451" i="3"/>
  <c r="AL450" i="3"/>
  <c r="AI450" i="3"/>
  <c r="AF450" i="3"/>
  <c r="AC450" i="3"/>
  <c r="Z450" i="3"/>
  <c r="T450" i="3"/>
  <c r="Q450" i="3"/>
  <c r="N450" i="3"/>
  <c r="K450" i="3"/>
  <c r="AL449" i="3"/>
  <c r="AF449" i="3"/>
  <c r="AC449" i="3"/>
  <c r="Z449" i="3"/>
  <c r="W449" i="3"/>
  <c r="T449" i="3"/>
  <c r="N449" i="3"/>
  <c r="K449" i="3"/>
  <c r="AL448" i="3"/>
  <c r="AI448" i="3"/>
  <c r="AF448" i="3"/>
  <c r="AC448" i="3"/>
  <c r="Z448" i="3"/>
  <c r="W448" i="3"/>
  <c r="T448" i="3"/>
  <c r="Q448" i="3"/>
  <c r="N448" i="3"/>
  <c r="K448" i="3"/>
  <c r="AL447" i="3"/>
  <c r="AI447" i="3"/>
  <c r="AF447" i="3"/>
  <c r="AC447" i="3"/>
  <c r="Z447" i="3"/>
  <c r="W447" i="3"/>
  <c r="Q447" i="3"/>
  <c r="N447" i="3"/>
  <c r="K447" i="3"/>
  <c r="AL446" i="3"/>
  <c r="AI446" i="3"/>
  <c r="AF446" i="3"/>
  <c r="AC446" i="3"/>
  <c r="Z446" i="3"/>
  <c r="Q446" i="3"/>
  <c r="N446" i="3"/>
  <c r="K446" i="3"/>
  <c r="AL445" i="3"/>
  <c r="AI445" i="3"/>
  <c r="AF445" i="3"/>
  <c r="AC445" i="3"/>
  <c r="Z445" i="3"/>
  <c r="W445" i="3"/>
  <c r="T445" i="3"/>
  <c r="Q445" i="3"/>
  <c r="N445" i="3"/>
  <c r="K445" i="3"/>
  <c r="AL444" i="3"/>
  <c r="AI444" i="3"/>
  <c r="AF444" i="3"/>
  <c r="AC444" i="3"/>
  <c r="Z444" i="3"/>
  <c r="W444" i="3"/>
  <c r="T444" i="3"/>
  <c r="Q444" i="3"/>
  <c r="N444" i="3"/>
  <c r="K444" i="3"/>
  <c r="AL443" i="3"/>
  <c r="AI443" i="3"/>
  <c r="AF443" i="3"/>
  <c r="AC443" i="3"/>
  <c r="Z443" i="3"/>
  <c r="W443" i="3"/>
  <c r="T443" i="3"/>
  <c r="Q443" i="3"/>
  <c r="N443" i="3"/>
  <c r="K443" i="3"/>
  <c r="AL442" i="3"/>
  <c r="AI442" i="3"/>
  <c r="AF442" i="3"/>
  <c r="AC442" i="3"/>
  <c r="Z442" i="3"/>
  <c r="W442" i="3"/>
  <c r="T442" i="3"/>
  <c r="N442" i="3"/>
  <c r="K442" i="3"/>
  <c r="AL441" i="3"/>
  <c r="AI441" i="3"/>
  <c r="AF441" i="3"/>
  <c r="AC441" i="3"/>
  <c r="Z441" i="3"/>
  <c r="T441" i="3"/>
  <c r="Q441" i="3"/>
  <c r="N441" i="3"/>
  <c r="K441" i="3"/>
  <c r="AL440" i="3"/>
  <c r="AI440" i="3"/>
  <c r="AF440" i="3"/>
  <c r="AC440" i="3"/>
  <c r="Z440" i="3"/>
  <c r="W440" i="3"/>
  <c r="T440" i="3"/>
  <c r="Q440" i="3"/>
  <c r="N440" i="3"/>
  <c r="K440" i="3"/>
  <c r="AL439" i="3"/>
  <c r="AF439" i="3"/>
  <c r="AC439" i="3"/>
  <c r="Z439" i="3"/>
  <c r="W439" i="3"/>
  <c r="T439" i="3"/>
  <c r="N439" i="3"/>
  <c r="K439" i="3"/>
  <c r="AL438" i="3"/>
  <c r="AI438" i="3"/>
  <c r="AF438" i="3"/>
  <c r="AC438" i="3"/>
  <c r="Z438" i="3"/>
  <c r="W438" i="3"/>
  <c r="T438" i="3"/>
  <c r="Q438" i="3"/>
  <c r="N438" i="3"/>
  <c r="K438" i="3"/>
  <c r="AL437" i="3"/>
  <c r="AF437" i="3"/>
  <c r="AC437" i="3"/>
  <c r="Z437" i="3"/>
  <c r="W437" i="3"/>
  <c r="T437" i="3"/>
  <c r="Q437" i="3"/>
  <c r="N437" i="3"/>
  <c r="K437" i="3"/>
  <c r="AL436" i="3"/>
  <c r="AF436" i="3"/>
  <c r="AC436" i="3"/>
  <c r="Z436" i="3"/>
  <c r="W436" i="3"/>
  <c r="T436" i="3"/>
  <c r="N436" i="3"/>
  <c r="K436" i="3"/>
  <c r="AL435" i="3"/>
  <c r="AI435" i="3"/>
  <c r="AF435" i="3"/>
  <c r="AC435" i="3"/>
  <c r="Z435" i="3"/>
  <c r="W435" i="3"/>
  <c r="T435" i="3"/>
  <c r="Q435" i="3"/>
  <c r="N435" i="3"/>
  <c r="K435" i="3"/>
  <c r="AL434" i="3"/>
  <c r="AF434" i="3"/>
  <c r="AC434" i="3"/>
  <c r="Z434" i="3"/>
  <c r="W434" i="3"/>
  <c r="T434" i="3"/>
  <c r="Q434" i="3"/>
  <c r="N434" i="3"/>
  <c r="K434" i="3"/>
  <c r="AL433" i="3"/>
  <c r="AI433" i="3"/>
  <c r="AF433" i="3"/>
  <c r="AC433" i="3"/>
  <c r="Z433" i="3"/>
  <c r="W433" i="3"/>
  <c r="T433" i="3"/>
  <c r="Q433" i="3"/>
  <c r="N433" i="3"/>
  <c r="K433" i="3"/>
  <c r="AL432" i="3"/>
  <c r="AI432" i="3"/>
  <c r="AF432" i="3"/>
  <c r="AC432" i="3"/>
  <c r="Z432" i="3"/>
  <c r="W432" i="3"/>
  <c r="Q432" i="3"/>
  <c r="N432" i="3"/>
  <c r="K432" i="3"/>
  <c r="AL431" i="3"/>
  <c r="AI431" i="3"/>
  <c r="AF431" i="3"/>
  <c r="AC431" i="3"/>
  <c r="Z431" i="3"/>
  <c r="T431" i="3"/>
  <c r="N431" i="3"/>
  <c r="K431" i="3"/>
  <c r="AL430" i="3"/>
  <c r="AI430" i="3"/>
  <c r="AF430" i="3"/>
  <c r="AC430" i="3"/>
  <c r="Z430" i="3"/>
  <c r="W430" i="3"/>
  <c r="T430" i="3"/>
  <c r="Q430" i="3"/>
  <c r="N430" i="3"/>
  <c r="K430" i="3"/>
  <c r="AL429" i="3"/>
  <c r="AI429" i="3"/>
  <c r="AF429" i="3"/>
  <c r="AC429" i="3"/>
  <c r="Z429" i="3"/>
  <c r="W429" i="3"/>
  <c r="Q429" i="3"/>
  <c r="N429" i="3"/>
  <c r="K429" i="3"/>
  <c r="AL428" i="3"/>
  <c r="AI428" i="3"/>
  <c r="AF428" i="3"/>
  <c r="AC428" i="3"/>
  <c r="Z428" i="3"/>
  <c r="W428" i="3"/>
  <c r="T428" i="3"/>
  <c r="N428" i="3"/>
  <c r="K428" i="3"/>
  <c r="AL427" i="3"/>
  <c r="AF427" i="3"/>
  <c r="AC427" i="3"/>
  <c r="Z427" i="3"/>
  <c r="W427" i="3"/>
  <c r="T427" i="3"/>
  <c r="Q427" i="3"/>
  <c r="N427" i="3"/>
  <c r="K427" i="3"/>
  <c r="AL426" i="3"/>
  <c r="AI426" i="3"/>
  <c r="AF426" i="3"/>
  <c r="AC426" i="3"/>
  <c r="Z426" i="3"/>
  <c r="W426" i="3"/>
  <c r="T426" i="3"/>
  <c r="Q426" i="3"/>
  <c r="N426" i="3"/>
  <c r="K426" i="3"/>
  <c r="AL425" i="3"/>
  <c r="AI425" i="3"/>
  <c r="AF425" i="3"/>
  <c r="AC425" i="3"/>
  <c r="Z425" i="3"/>
  <c r="W425" i="3"/>
  <c r="T425" i="3"/>
  <c r="N425" i="3"/>
  <c r="K425" i="3"/>
  <c r="AL424" i="3"/>
  <c r="AI424" i="3"/>
  <c r="AF424" i="3"/>
  <c r="AC424" i="3"/>
  <c r="Z424" i="3"/>
  <c r="W424" i="3"/>
  <c r="N424" i="3"/>
  <c r="K424" i="3"/>
  <c r="AL423" i="3"/>
  <c r="AI423" i="3"/>
  <c r="AF423" i="3"/>
  <c r="AC423" i="3"/>
  <c r="Z423" i="3"/>
  <c r="W423" i="3"/>
  <c r="Q423" i="3"/>
  <c r="N423" i="3"/>
  <c r="K423" i="3"/>
  <c r="AL422" i="3"/>
  <c r="AI422" i="3"/>
  <c r="AF422" i="3"/>
  <c r="AC422" i="3"/>
  <c r="Z422" i="3"/>
  <c r="W422" i="3"/>
  <c r="T422" i="3"/>
  <c r="Q422" i="3"/>
  <c r="N422" i="3"/>
  <c r="K422" i="3"/>
  <c r="AL421" i="3"/>
  <c r="AF421" i="3"/>
  <c r="AC421" i="3"/>
  <c r="Z421" i="3"/>
  <c r="W421" i="3"/>
  <c r="T421" i="3"/>
  <c r="N421" i="3"/>
  <c r="K421" i="3"/>
  <c r="AL420" i="3"/>
  <c r="AI420" i="3"/>
  <c r="AF420" i="3"/>
  <c r="AC420" i="3"/>
  <c r="Z420" i="3"/>
  <c r="W420" i="3"/>
  <c r="T420" i="3"/>
  <c r="Q420" i="3"/>
  <c r="N420" i="3"/>
  <c r="K420" i="3"/>
  <c r="AL419" i="3"/>
  <c r="AI419" i="3"/>
  <c r="AF419" i="3"/>
  <c r="AC419" i="3"/>
  <c r="Z419" i="3"/>
  <c r="W419" i="3"/>
  <c r="T419" i="3"/>
  <c r="Q419" i="3"/>
  <c r="N419" i="3"/>
  <c r="K419" i="3"/>
  <c r="AL418" i="3"/>
  <c r="AI418" i="3"/>
  <c r="AF418" i="3"/>
  <c r="AC418" i="3"/>
  <c r="Z418" i="3"/>
  <c r="W418" i="3"/>
  <c r="N418" i="3"/>
  <c r="K418" i="3"/>
  <c r="AL417" i="3"/>
  <c r="AI417" i="3"/>
  <c r="AF417" i="3"/>
  <c r="AC417" i="3"/>
  <c r="Z417" i="3"/>
  <c r="W417" i="3"/>
  <c r="Q417" i="3"/>
  <c r="N417" i="3"/>
  <c r="K417" i="3"/>
  <c r="AL416" i="3"/>
  <c r="AI416" i="3"/>
  <c r="AF416" i="3"/>
  <c r="AC416" i="3"/>
  <c r="Z416" i="3"/>
  <c r="W416" i="3"/>
  <c r="T416" i="3"/>
  <c r="Q416" i="3"/>
  <c r="N416" i="3"/>
  <c r="K416" i="3"/>
  <c r="AL415" i="3"/>
  <c r="AF415" i="3"/>
  <c r="AC415" i="3"/>
  <c r="Z415" i="3"/>
  <c r="W415" i="3"/>
  <c r="T415" i="3"/>
  <c r="N415" i="3"/>
  <c r="K415" i="3"/>
  <c r="AL414" i="3"/>
  <c r="AI414" i="3"/>
  <c r="AF414" i="3"/>
  <c r="AC414" i="3"/>
  <c r="Z414" i="3"/>
  <c r="W414" i="3"/>
  <c r="T414" i="3"/>
  <c r="Q414" i="3"/>
  <c r="N414" i="3"/>
  <c r="K414" i="3"/>
  <c r="AL413" i="3"/>
  <c r="AI413" i="3"/>
  <c r="AF413" i="3"/>
  <c r="AC413" i="3"/>
  <c r="Z413" i="3"/>
  <c r="W413" i="3"/>
  <c r="T413" i="3"/>
  <c r="Q413" i="3"/>
  <c r="N413" i="3"/>
  <c r="K413" i="3"/>
  <c r="AL412" i="3"/>
  <c r="AI412" i="3"/>
  <c r="AF412" i="3"/>
  <c r="AC412" i="3"/>
  <c r="Z412" i="3"/>
  <c r="W412" i="3"/>
  <c r="N412" i="3"/>
  <c r="K412" i="3"/>
  <c r="AL411" i="3"/>
  <c r="AI411" i="3"/>
  <c r="AF411" i="3"/>
  <c r="AC411" i="3"/>
  <c r="Z411" i="3"/>
  <c r="W411" i="3"/>
  <c r="Q411" i="3"/>
  <c r="N411" i="3"/>
  <c r="K411" i="3"/>
  <c r="AL410" i="3"/>
  <c r="AI410" i="3"/>
  <c r="AF410" i="3"/>
  <c r="AC410" i="3"/>
  <c r="Z410" i="3"/>
  <c r="W410" i="3"/>
  <c r="T410" i="3"/>
  <c r="Q410" i="3"/>
  <c r="N410" i="3"/>
  <c r="K410" i="3"/>
  <c r="AL409" i="3"/>
  <c r="AF409" i="3"/>
  <c r="AC409" i="3"/>
  <c r="Z409" i="3"/>
  <c r="W409" i="3"/>
  <c r="T409" i="3"/>
  <c r="N409" i="3"/>
  <c r="K409" i="3"/>
  <c r="AL408" i="3"/>
  <c r="AI408" i="3"/>
  <c r="AF408" i="3"/>
  <c r="AC408" i="3"/>
  <c r="Z408" i="3"/>
  <c r="W408" i="3"/>
  <c r="T408" i="3"/>
  <c r="Q408" i="3"/>
  <c r="N408" i="3"/>
  <c r="K408" i="3"/>
  <c r="AL407" i="3"/>
  <c r="AI407" i="3"/>
  <c r="AF407" i="3"/>
  <c r="AC407" i="3"/>
  <c r="Z407" i="3"/>
  <c r="W407" i="3"/>
  <c r="T407" i="3"/>
  <c r="Q407" i="3"/>
  <c r="N407" i="3"/>
  <c r="K407" i="3"/>
  <c r="AL406" i="3"/>
  <c r="AI406" i="3"/>
  <c r="AF406" i="3"/>
  <c r="AC406" i="3"/>
  <c r="Z406" i="3"/>
  <c r="W406" i="3"/>
  <c r="N406" i="3"/>
  <c r="K406" i="3"/>
  <c r="AL405" i="3"/>
  <c r="AI405" i="3"/>
  <c r="AF405" i="3"/>
  <c r="AC405" i="3"/>
  <c r="Z405" i="3"/>
  <c r="W405" i="3"/>
  <c r="Q405" i="3"/>
  <c r="N405" i="3"/>
  <c r="K405" i="3"/>
  <c r="AL404" i="3"/>
  <c r="AI404" i="3"/>
  <c r="AF404" i="3"/>
  <c r="AC404" i="3"/>
  <c r="Z404" i="3"/>
  <c r="W404" i="3"/>
  <c r="T404" i="3"/>
  <c r="Q404" i="3"/>
  <c r="N404" i="3"/>
  <c r="K404" i="3"/>
  <c r="AL403" i="3"/>
  <c r="AF403" i="3"/>
  <c r="AC403" i="3"/>
  <c r="Z403" i="3"/>
  <c r="W403" i="3"/>
  <c r="T403" i="3"/>
  <c r="N403" i="3"/>
  <c r="K403" i="3"/>
  <c r="AL402" i="3"/>
  <c r="AI402" i="3"/>
  <c r="AF402" i="3"/>
  <c r="AC402" i="3"/>
  <c r="Z402" i="3"/>
  <c r="W402" i="3"/>
  <c r="T402" i="3"/>
  <c r="Q402" i="3"/>
  <c r="N402" i="3"/>
  <c r="K402" i="3"/>
  <c r="AL401" i="3"/>
  <c r="AI401" i="3"/>
  <c r="AF401" i="3"/>
  <c r="AC401" i="3"/>
  <c r="Z401" i="3"/>
  <c r="W401" i="3"/>
  <c r="T401" i="3"/>
  <c r="Q401" i="3"/>
  <c r="N401" i="3"/>
  <c r="K401" i="3"/>
  <c r="AL400" i="3"/>
  <c r="AI400" i="3"/>
  <c r="AF400" i="3"/>
  <c r="AC400" i="3"/>
  <c r="Z400" i="3"/>
  <c r="W400" i="3"/>
  <c r="N400" i="3"/>
  <c r="K400" i="3"/>
  <c r="AL399" i="3"/>
  <c r="AI399" i="3"/>
  <c r="AF399" i="3"/>
  <c r="AC399" i="3"/>
  <c r="Z399" i="3"/>
  <c r="W399" i="3"/>
  <c r="Q399" i="3"/>
  <c r="N399" i="3"/>
  <c r="K399" i="3"/>
  <c r="AL398" i="3"/>
  <c r="AI398" i="3"/>
  <c r="AF398" i="3"/>
  <c r="AC398" i="3"/>
  <c r="Z398" i="3"/>
  <c r="W398" i="3"/>
  <c r="T398" i="3"/>
  <c r="N398" i="3"/>
  <c r="K398" i="3"/>
  <c r="AL397" i="3"/>
  <c r="AF397" i="3"/>
  <c r="AC397" i="3"/>
  <c r="Z397" i="3"/>
  <c r="W397" i="3"/>
  <c r="T397" i="3"/>
  <c r="N397" i="3"/>
  <c r="K397" i="3"/>
  <c r="AL396" i="3"/>
  <c r="AI396" i="3"/>
  <c r="AF396" i="3"/>
  <c r="AC396" i="3"/>
  <c r="Z396" i="3"/>
  <c r="W396" i="3"/>
  <c r="T396" i="3"/>
  <c r="Q396" i="3"/>
  <c r="N396" i="3"/>
  <c r="K396" i="3"/>
  <c r="AL395" i="3"/>
  <c r="AI395" i="3"/>
  <c r="AF395" i="3"/>
  <c r="AC395" i="3"/>
  <c r="Z395" i="3"/>
  <c r="W395" i="3"/>
  <c r="T395" i="3"/>
  <c r="N395" i="3"/>
  <c r="K395" i="3"/>
  <c r="AL394" i="3"/>
  <c r="AI394" i="3"/>
  <c r="AF394" i="3"/>
  <c r="AC394" i="3"/>
  <c r="Z394" i="3"/>
  <c r="W394" i="3"/>
  <c r="N394" i="3"/>
  <c r="K394" i="3"/>
  <c r="AL393" i="3"/>
  <c r="AI393" i="3"/>
  <c r="AF393" i="3"/>
  <c r="AC393" i="3"/>
  <c r="Z393" i="3"/>
  <c r="W393" i="3"/>
  <c r="Q393" i="3"/>
  <c r="N393" i="3"/>
  <c r="K393" i="3"/>
  <c r="AL392" i="3"/>
  <c r="AI392" i="3"/>
  <c r="AF392" i="3"/>
  <c r="AC392" i="3"/>
  <c r="Z392" i="3"/>
  <c r="W392" i="3"/>
  <c r="T392" i="3"/>
  <c r="N392" i="3"/>
  <c r="K392" i="3"/>
  <c r="AL391" i="3"/>
  <c r="AF391" i="3"/>
  <c r="AC391" i="3"/>
  <c r="Z391" i="3"/>
  <c r="W391" i="3"/>
  <c r="T391" i="3"/>
  <c r="Q391" i="3"/>
  <c r="N391" i="3"/>
  <c r="K391" i="3"/>
  <c r="AL390" i="3"/>
  <c r="AI390" i="3"/>
  <c r="AF390" i="3"/>
  <c r="AC390" i="3"/>
  <c r="Z390" i="3"/>
  <c r="W390" i="3"/>
  <c r="T390" i="3"/>
  <c r="Q390" i="3"/>
  <c r="N390" i="3"/>
  <c r="K390" i="3"/>
  <c r="AL389" i="3"/>
  <c r="AF389" i="3"/>
  <c r="AC389" i="3"/>
  <c r="Z389" i="3"/>
  <c r="W389" i="3"/>
  <c r="T389" i="3"/>
  <c r="Q389" i="3"/>
  <c r="N389" i="3"/>
  <c r="K389" i="3"/>
  <c r="AL388" i="3"/>
  <c r="AI388" i="3"/>
  <c r="AF388" i="3"/>
  <c r="AC388" i="3"/>
  <c r="W388" i="3"/>
  <c r="N388" i="3"/>
  <c r="K388" i="3"/>
  <c r="AL387" i="3"/>
  <c r="AI387" i="3"/>
  <c r="AF387" i="3"/>
  <c r="AC387" i="3"/>
  <c r="Z387" i="3"/>
  <c r="W387" i="3"/>
  <c r="Q387" i="3"/>
  <c r="N387" i="3"/>
  <c r="K387" i="3"/>
  <c r="AL386" i="3"/>
  <c r="AF386" i="3"/>
  <c r="AC386" i="3"/>
  <c r="Z386" i="3"/>
  <c r="W386" i="3"/>
  <c r="T386" i="3"/>
  <c r="N386" i="3"/>
  <c r="K386" i="3"/>
  <c r="AL385" i="3"/>
  <c r="AI385" i="3"/>
  <c r="AF385" i="3"/>
  <c r="AC385" i="3"/>
  <c r="Z385" i="3"/>
  <c r="W385" i="3"/>
  <c r="T385" i="3"/>
  <c r="Q385" i="3"/>
  <c r="N385" i="3"/>
  <c r="K385" i="3"/>
  <c r="AL384" i="3"/>
  <c r="AI384" i="3"/>
  <c r="AF384" i="3"/>
  <c r="AC384" i="3"/>
  <c r="Z384" i="3"/>
  <c r="W384" i="3"/>
  <c r="T384" i="3"/>
  <c r="Q384" i="3"/>
  <c r="N384" i="3"/>
  <c r="K384" i="3"/>
  <c r="AL383" i="3"/>
  <c r="AI383" i="3"/>
  <c r="AF383" i="3"/>
  <c r="AC383" i="3"/>
  <c r="Z383" i="3"/>
  <c r="T383" i="3"/>
  <c r="Q383" i="3"/>
  <c r="N383" i="3"/>
  <c r="K383" i="3"/>
  <c r="AL382" i="3"/>
  <c r="AF382" i="3"/>
  <c r="AC382" i="3"/>
  <c r="Z382" i="3"/>
  <c r="W382" i="3"/>
  <c r="Q382" i="3"/>
  <c r="N382" i="3"/>
  <c r="K382" i="3"/>
  <c r="AL381" i="3"/>
  <c r="AI381" i="3"/>
  <c r="AF381" i="3"/>
  <c r="AC381" i="3"/>
  <c r="Z381" i="3"/>
  <c r="W381" i="3"/>
  <c r="Q381" i="3"/>
  <c r="N381" i="3"/>
  <c r="K381" i="3"/>
  <c r="AL380" i="3"/>
  <c r="AI380" i="3"/>
  <c r="AF380" i="3"/>
  <c r="AC380" i="3"/>
  <c r="Z380" i="3"/>
  <c r="W380" i="3"/>
  <c r="T380" i="3"/>
  <c r="N380" i="3"/>
  <c r="K380" i="3"/>
  <c r="AL379" i="3"/>
  <c r="AF379" i="3"/>
  <c r="AC379" i="3"/>
  <c r="Z379" i="3"/>
  <c r="W379" i="3"/>
  <c r="T379" i="3"/>
  <c r="Q379" i="3"/>
  <c r="N379" i="3"/>
  <c r="K379" i="3"/>
  <c r="AL378" i="3"/>
  <c r="AI378" i="3"/>
  <c r="AF378" i="3"/>
  <c r="AC378" i="3"/>
  <c r="W378" i="3"/>
  <c r="T378" i="3"/>
  <c r="Q378" i="3"/>
  <c r="N378" i="3"/>
  <c r="K378" i="3"/>
  <c r="AL377" i="3"/>
  <c r="AI377" i="3"/>
  <c r="AF377" i="3"/>
  <c r="AC377" i="3"/>
  <c r="Z377" i="3"/>
  <c r="W377" i="3"/>
  <c r="T377" i="3"/>
  <c r="Q377" i="3"/>
  <c r="N377" i="3"/>
  <c r="K377" i="3"/>
  <c r="AL376" i="3"/>
  <c r="AI376" i="3"/>
  <c r="AF376" i="3"/>
  <c r="AC376" i="3"/>
  <c r="Z376" i="3"/>
  <c r="W376" i="3"/>
  <c r="N376" i="3"/>
  <c r="K376" i="3"/>
  <c r="AL375" i="3"/>
  <c r="AI375" i="3"/>
  <c r="AF375" i="3"/>
  <c r="AC375" i="3"/>
  <c r="Z375" i="3"/>
  <c r="Q375" i="3"/>
  <c r="N375" i="3"/>
  <c r="K375" i="3"/>
  <c r="AL374" i="3"/>
  <c r="AF374" i="3"/>
  <c r="AC374" i="3"/>
  <c r="Z374" i="3"/>
  <c r="W374" i="3"/>
  <c r="T374" i="3"/>
  <c r="N374" i="3"/>
  <c r="K374" i="3"/>
  <c r="AL373" i="3"/>
  <c r="AI373" i="3"/>
  <c r="AF373" i="3"/>
  <c r="AC373" i="3"/>
  <c r="Z373" i="3"/>
  <c r="W373" i="3"/>
  <c r="T373" i="3"/>
  <c r="N373" i="3"/>
  <c r="K373" i="3"/>
  <c r="AL372" i="3"/>
  <c r="AI372" i="3"/>
  <c r="AF372" i="3"/>
  <c r="AC372" i="3"/>
  <c r="Z372" i="3"/>
  <c r="W372" i="3"/>
  <c r="T372" i="3"/>
  <c r="Q372" i="3"/>
  <c r="N372" i="3"/>
  <c r="K372" i="3"/>
  <c r="AL371" i="3"/>
  <c r="AI371" i="3"/>
  <c r="AF371" i="3"/>
  <c r="AC371" i="3"/>
  <c r="Z371" i="3"/>
  <c r="W371" i="3"/>
  <c r="T371" i="3"/>
  <c r="Q371" i="3"/>
  <c r="N371" i="3"/>
  <c r="K371" i="3"/>
  <c r="AL370" i="3"/>
  <c r="AI370" i="3"/>
  <c r="AF370" i="3"/>
  <c r="AC370" i="3"/>
  <c r="Z370" i="3"/>
  <c r="W370" i="3"/>
  <c r="Q370" i="3"/>
  <c r="N370" i="3"/>
  <c r="K370" i="3"/>
  <c r="AL369" i="3"/>
  <c r="AI369" i="3"/>
  <c r="AF369" i="3"/>
  <c r="AC369" i="3"/>
  <c r="Z369" i="3"/>
  <c r="Q369" i="3"/>
  <c r="N369" i="3"/>
  <c r="K369" i="3"/>
  <c r="AL368" i="3"/>
  <c r="AF368" i="3"/>
  <c r="AC368" i="3"/>
  <c r="Z368" i="3"/>
  <c r="W368" i="3"/>
  <c r="T368" i="3"/>
  <c r="Q368" i="3"/>
  <c r="N368" i="3"/>
  <c r="K368" i="3"/>
  <c r="AL367" i="3"/>
  <c r="AI367" i="3"/>
  <c r="AF367" i="3"/>
  <c r="AC367" i="3"/>
  <c r="Z367" i="3"/>
  <c r="W367" i="3"/>
  <c r="T367" i="3"/>
  <c r="Q367" i="3"/>
  <c r="N367" i="3"/>
  <c r="K367" i="3"/>
  <c r="AL366" i="3"/>
  <c r="AI366" i="3"/>
  <c r="AF366" i="3"/>
  <c r="AC366" i="3"/>
  <c r="Z366" i="3"/>
  <c r="W366" i="3"/>
  <c r="T366" i="3"/>
  <c r="Q366" i="3"/>
  <c r="N366" i="3"/>
  <c r="K366" i="3"/>
  <c r="AL365" i="3"/>
  <c r="AI365" i="3"/>
  <c r="AF365" i="3"/>
  <c r="AC365" i="3"/>
  <c r="Z365" i="3"/>
  <c r="W365" i="3"/>
  <c r="T365" i="3"/>
  <c r="Q365" i="3"/>
  <c r="N365" i="3"/>
  <c r="K365" i="3"/>
  <c r="AL364" i="3"/>
  <c r="AI364" i="3"/>
  <c r="AF364" i="3"/>
  <c r="AC364" i="3"/>
  <c r="Z364" i="3"/>
  <c r="W364" i="3"/>
  <c r="Q364" i="3"/>
  <c r="N364" i="3"/>
  <c r="K364" i="3"/>
  <c r="AL363" i="3"/>
  <c r="AI363" i="3"/>
  <c r="AF363" i="3"/>
  <c r="AC363" i="3"/>
  <c r="Z363" i="3"/>
  <c r="Q363" i="3"/>
  <c r="N363" i="3"/>
  <c r="K363" i="3"/>
  <c r="AL362" i="3"/>
  <c r="AF362" i="3"/>
  <c r="AC362" i="3"/>
  <c r="Z362" i="3"/>
  <c r="W362" i="3"/>
  <c r="T362" i="3"/>
  <c r="Q362" i="3"/>
  <c r="N362" i="3"/>
  <c r="K362" i="3"/>
  <c r="AL361" i="3"/>
  <c r="AI361" i="3"/>
  <c r="AF361" i="3"/>
  <c r="AC361" i="3"/>
  <c r="Z361" i="3"/>
  <c r="W361" i="3"/>
  <c r="T361" i="3"/>
  <c r="N361" i="3"/>
  <c r="K361" i="3"/>
  <c r="AL360" i="3"/>
  <c r="AI360" i="3"/>
  <c r="AF360" i="3"/>
  <c r="AC360" i="3"/>
  <c r="Z360" i="3"/>
  <c r="W360" i="3"/>
  <c r="T360" i="3"/>
  <c r="Q360" i="3"/>
  <c r="N360" i="3"/>
  <c r="K360" i="3"/>
  <c r="AL359" i="3"/>
  <c r="AI359" i="3"/>
  <c r="AF359" i="3"/>
  <c r="AC359" i="3"/>
  <c r="Z359" i="3"/>
  <c r="W359" i="3"/>
  <c r="T359" i="3"/>
  <c r="Q359" i="3"/>
  <c r="N359" i="3"/>
  <c r="K359" i="3"/>
  <c r="AL358" i="3"/>
  <c r="AI358" i="3"/>
  <c r="AF358" i="3"/>
  <c r="AC358" i="3"/>
  <c r="Z358" i="3"/>
  <c r="W358" i="3"/>
  <c r="Q358" i="3"/>
  <c r="N358" i="3"/>
  <c r="K358" i="3"/>
  <c r="AL357" i="3"/>
  <c r="AI357" i="3"/>
  <c r="AF357" i="3"/>
  <c r="AC357" i="3"/>
  <c r="Z357" i="3"/>
  <c r="Q357" i="3"/>
  <c r="N357" i="3"/>
  <c r="K357" i="3"/>
  <c r="AL356" i="3"/>
  <c r="AF356" i="3"/>
  <c r="AC356" i="3"/>
  <c r="Z356" i="3"/>
  <c r="W356" i="3"/>
  <c r="T356" i="3"/>
  <c r="N356" i="3"/>
  <c r="K356" i="3"/>
  <c r="AL355" i="3"/>
  <c r="AI355" i="3"/>
  <c r="AF355" i="3"/>
  <c r="AC355" i="3"/>
  <c r="Z355" i="3"/>
  <c r="W355" i="3"/>
  <c r="T355" i="3"/>
  <c r="Q355" i="3"/>
  <c r="N355" i="3"/>
  <c r="K355" i="3"/>
  <c r="AL354" i="3"/>
  <c r="AI354" i="3"/>
  <c r="AF354" i="3"/>
  <c r="AC354" i="3"/>
  <c r="Z354" i="3"/>
  <c r="W354" i="3"/>
  <c r="T354" i="3"/>
  <c r="N354" i="3"/>
  <c r="K354" i="3"/>
  <c r="AL353" i="3"/>
  <c r="AI353" i="3"/>
  <c r="AF353" i="3"/>
  <c r="AC353" i="3"/>
  <c r="Z353" i="3"/>
  <c r="W353" i="3"/>
  <c r="T353" i="3"/>
  <c r="Q353" i="3"/>
  <c r="N353" i="3"/>
  <c r="K353" i="3"/>
  <c r="AL352" i="3"/>
  <c r="AF352" i="3"/>
  <c r="AC352" i="3"/>
  <c r="Z352" i="3"/>
  <c r="W352" i="3"/>
  <c r="Q352" i="3"/>
  <c r="N352" i="3"/>
  <c r="K352" i="3"/>
  <c r="AL351" i="3"/>
  <c r="AI351" i="3"/>
  <c r="AF351" i="3"/>
  <c r="AC351" i="3"/>
  <c r="Z351" i="3"/>
  <c r="W351" i="3"/>
  <c r="Q351" i="3"/>
  <c r="N351" i="3"/>
  <c r="K351" i="3"/>
  <c r="AL350" i="3"/>
  <c r="AI350" i="3"/>
  <c r="AF350" i="3"/>
  <c r="AC350" i="3"/>
  <c r="Z350" i="3"/>
  <c r="W350" i="3"/>
  <c r="T350" i="3"/>
  <c r="Q350" i="3"/>
  <c r="N350" i="3"/>
  <c r="K350" i="3"/>
  <c r="AL349" i="3"/>
  <c r="AI349" i="3"/>
  <c r="AF349" i="3"/>
  <c r="AC349" i="3"/>
  <c r="Z349" i="3"/>
  <c r="W349" i="3"/>
  <c r="T349" i="3"/>
  <c r="Q349" i="3"/>
  <c r="N349" i="3"/>
  <c r="K349" i="3"/>
  <c r="AL348" i="3"/>
  <c r="AI348" i="3"/>
  <c r="AF348" i="3"/>
  <c r="AC348" i="3"/>
  <c r="Z348" i="3"/>
  <c r="W348" i="3"/>
  <c r="T348" i="3"/>
  <c r="Q348" i="3"/>
  <c r="N348" i="3"/>
  <c r="K348" i="3"/>
  <c r="AL347" i="3"/>
  <c r="AF347" i="3"/>
  <c r="AC347" i="3"/>
  <c r="Z347" i="3"/>
  <c r="W347" i="3"/>
  <c r="T347" i="3"/>
  <c r="Q347" i="3"/>
  <c r="N347" i="3"/>
  <c r="K347" i="3"/>
  <c r="AL346" i="3"/>
  <c r="AI346" i="3"/>
  <c r="AF346" i="3"/>
  <c r="AC346" i="3"/>
  <c r="Z346" i="3"/>
  <c r="W346" i="3"/>
  <c r="Q346" i="3"/>
  <c r="N346" i="3"/>
  <c r="K346" i="3"/>
  <c r="AL345" i="3"/>
  <c r="AI345" i="3"/>
  <c r="AF345" i="3"/>
  <c r="AC345" i="3"/>
  <c r="Z345" i="3"/>
  <c r="W345" i="3"/>
  <c r="Q345" i="3"/>
  <c r="N345" i="3"/>
  <c r="K345" i="3"/>
  <c r="AL344" i="3"/>
  <c r="AF344" i="3"/>
  <c r="AC344" i="3"/>
  <c r="Z344" i="3"/>
  <c r="W344" i="3"/>
  <c r="T344" i="3"/>
  <c r="N344" i="3"/>
  <c r="K344" i="3"/>
  <c r="AL343" i="3"/>
  <c r="AI343" i="3"/>
  <c r="AF343" i="3"/>
  <c r="AC343" i="3"/>
  <c r="Z343" i="3"/>
  <c r="W343" i="3"/>
  <c r="T343" i="3"/>
  <c r="N343" i="3"/>
  <c r="K343" i="3"/>
  <c r="AL342" i="3"/>
  <c r="AI342" i="3"/>
  <c r="AF342" i="3"/>
  <c r="AC342" i="3"/>
  <c r="Z342" i="3"/>
  <c r="T342" i="3"/>
  <c r="Q342" i="3"/>
  <c r="N342" i="3"/>
  <c r="K342" i="3"/>
  <c r="AL341" i="3"/>
  <c r="AI341" i="3"/>
  <c r="AF341" i="3"/>
  <c r="AC341" i="3"/>
  <c r="Z341" i="3"/>
  <c r="W341" i="3"/>
  <c r="T341" i="3"/>
  <c r="N341" i="3"/>
  <c r="K341" i="3"/>
  <c r="AL340" i="3"/>
  <c r="AI340" i="3"/>
  <c r="AF340" i="3"/>
  <c r="AC340" i="3"/>
  <c r="Z340" i="3"/>
  <c r="W340" i="3"/>
  <c r="N340" i="3"/>
  <c r="K340" i="3"/>
  <c r="AL339" i="3"/>
  <c r="AI339" i="3"/>
  <c r="AF339" i="3"/>
  <c r="AC339" i="3"/>
  <c r="Z339" i="3"/>
  <c r="W339" i="3"/>
  <c r="Q339" i="3"/>
  <c r="N339" i="3"/>
  <c r="K339" i="3"/>
  <c r="AL338" i="3"/>
  <c r="AI338" i="3"/>
  <c r="AF338" i="3"/>
  <c r="AC338" i="3"/>
  <c r="Z338" i="3"/>
  <c r="W338" i="3"/>
  <c r="T338" i="3"/>
  <c r="Q338" i="3"/>
  <c r="N338" i="3"/>
  <c r="K338" i="3"/>
  <c r="AL337" i="3"/>
  <c r="AI337" i="3"/>
  <c r="AF337" i="3"/>
  <c r="AC337" i="3"/>
  <c r="Z337" i="3"/>
  <c r="W337" i="3"/>
  <c r="T337" i="3"/>
  <c r="Q337" i="3"/>
  <c r="N337" i="3"/>
  <c r="K337" i="3"/>
  <c r="AL336" i="3"/>
  <c r="AI336" i="3"/>
  <c r="AF336" i="3"/>
  <c r="AC336" i="3"/>
  <c r="Z336" i="3"/>
  <c r="W336" i="3"/>
  <c r="T336" i="3"/>
  <c r="Q336" i="3"/>
  <c r="N336" i="3"/>
  <c r="K336" i="3"/>
  <c r="AL335" i="3"/>
  <c r="AI335" i="3"/>
  <c r="AF335" i="3"/>
  <c r="AC335" i="3"/>
  <c r="Z335" i="3"/>
  <c r="W335" i="3"/>
  <c r="T335" i="3"/>
  <c r="Q335" i="3"/>
  <c r="N335" i="3"/>
  <c r="K335" i="3"/>
  <c r="AL334" i="3"/>
  <c r="AI334" i="3"/>
  <c r="AF334" i="3"/>
  <c r="AC334" i="3"/>
  <c r="Z334" i="3"/>
  <c r="W334" i="3"/>
  <c r="Q334" i="3"/>
  <c r="N334" i="3"/>
  <c r="K334" i="3"/>
  <c r="AL333" i="3"/>
  <c r="AI333" i="3"/>
  <c r="AF333" i="3"/>
  <c r="AC333" i="3"/>
  <c r="Z333" i="3"/>
  <c r="W333" i="3"/>
  <c r="Q333" i="3"/>
  <c r="N333" i="3"/>
  <c r="K333" i="3"/>
  <c r="AL332" i="3"/>
  <c r="AI332" i="3"/>
  <c r="AF332" i="3"/>
  <c r="AC332" i="3"/>
  <c r="Z332" i="3"/>
  <c r="W332" i="3"/>
  <c r="T332" i="3"/>
  <c r="Q332" i="3"/>
  <c r="N332" i="3"/>
  <c r="K332" i="3"/>
  <c r="AL331" i="3"/>
  <c r="AI331" i="3"/>
  <c r="AF331" i="3"/>
  <c r="AC331" i="3"/>
  <c r="Z331" i="3"/>
  <c r="W331" i="3"/>
  <c r="T331" i="3"/>
  <c r="Q331" i="3"/>
  <c r="N331" i="3"/>
  <c r="K331" i="3"/>
  <c r="AL330" i="3"/>
  <c r="AI330" i="3"/>
  <c r="AF330" i="3"/>
  <c r="AC330" i="3"/>
  <c r="Z330" i="3"/>
  <c r="W330" i="3"/>
  <c r="T330" i="3"/>
  <c r="Q330" i="3"/>
  <c r="N330" i="3"/>
  <c r="K330" i="3"/>
  <c r="AL329" i="3"/>
  <c r="AF329" i="3"/>
  <c r="AC329" i="3"/>
  <c r="Z329" i="3"/>
  <c r="W329" i="3"/>
  <c r="T329" i="3"/>
  <c r="N329" i="3"/>
  <c r="K329" i="3"/>
  <c r="AL328" i="3"/>
  <c r="AI328" i="3"/>
  <c r="AF328" i="3"/>
  <c r="AC328" i="3"/>
  <c r="Z328" i="3"/>
  <c r="W328" i="3"/>
  <c r="N328" i="3"/>
  <c r="K328" i="3"/>
  <c r="AL327" i="3"/>
  <c r="AI327" i="3"/>
  <c r="AF327" i="3"/>
  <c r="AC327" i="3"/>
  <c r="Z327" i="3"/>
  <c r="W327" i="3"/>
  <c r="Q327" i="3"/>
  <c r="N327" i="3"/>
  <c r="K327" i="3"/>
  <c r="AL326" i="3"/>
  <c r="AI326" i="3"/>
  <c r="AF326" i="3"/>
  <c r="AC326" i="3"/>
  <c r="Z326" i="3"/>
  <c r="W326" i="3"/>
  <c r="T326" i="3"/>
  <c r="Q326" i="3"/>
  <c r="N326" i="3"/>
  <c r="K326" i="3"/>
  <c r="AL325" i="3"/>
  <c r="AI325" i="3"/>
  <c r="AF325" i="3"/>
  <c r="AC325" i="3"/>
  <c r="Z325" i="3"/>
  <c r="W325" i="3"/>
  <c r="T325" i="3"/>
  <c r="Q325" i="3"/>
  <c r="N325" i="3"/>
  <c r="K325" i="3"/>
  <c r="AL324" i="3"/>
  <c r="AI324" i="3"/>
  <c r="AF324" i="3"/>
  <c r="AC324" i="3"/>
  <c r="Z324" i="3"/>
  <c r="W324" i="3"/>
  <c r="T324" i="3"/>
  <c r="N324" i="3"/>
  <c r="K324" i="3"/>
  <c r="AL323" i="3"/>
  <c r="AI323" i="3"/>
  <c r="AF323" i="3"/>
  <c r="AC323" i="3"/>
  <c r="Z323" i="3"/>
  <c r="T323" i="3"/>
  <c r="N323" i="3"/>
  <c r="K323" i="3"/>
  <c r="AL322" i="3"/>
  <c r="AF322" i="3"/>
  <c r="AC322" i="3"/>
  <c r="W322" i="3"/>
  <c r="Q322" i="3"/>
  <c r="N322" i="3"/>
  <c r="K322" i="3"/>
  <c r="AL321" i="3"/>
  <c r="AI321" i="3"/>
  <c r="AF321" i="3"/>
  <c r="AC321" i="3"/>
  <c r="Z321" i="3"/>
  <c r="W321" i="3"/>
  <c r="Q321" i="3"/>
  <c r="N321" i="3"/>
  <c r="K321" i="3"/>
  <c r="AL320" i="3"/>
  <c r="AF320" i="3"/>
  <c r="AC320" i="3"/>
  <c r="Z320" i="3"/>
  <c r="W320" i="3"/>
  <c r="T320" i="3"/>
  <c r="Q320" i="3"/>
  <c r="N320" i="3"/>
  <c r="K320" i="3"/>
  <c r="AL319" i="3"/>
  <c r="AF319" i="3"/>
  <c r="AC319" i="3"/>
  <c r="Z319" i="3"/>
  <c r="W319" i="3"/>
  <c r="T319" i="3"/>
  <c r="N319" i="3"/>
  <c r="K319" i="3"/>
  <c r="AL318" i="3"/>
  <c r="AI318" i="3"/>
  <c r="AF318" i="3"/>
  <c r="AC318" i="3"/>
  <c r="Z318" i="3"/>
  <c r="W318" i="3"/>
  <c r="T318" i="3"/>
  <c r="Q318" i="3"/>
  <c r="N318" i="3"/>
  <c r="K318" i="3"/>
  <c r="AL317" i="3"/>
  <c r="AF317" i="3"/>
  <c r="AC317" i="3"/>
  <c r="Z317" i="3"/>
  <c r="W317" i="3"/>
  <c r="T317" i="3"/>
  <c r="Q317" i="3"/>
  <c r="N317" i="3"/>
  <c r="K317" i="3"/>
  <c r="AL316" i="3"/>
  <c r="AI316" i="3"/>
  <c r="AF316" i="3"/>
  <c r="AC316" i="3"/>
  <c r="W316" i="3"/>
  <c r="N316" i="3"/>
  <c r="K316" i="3"/>
  <c r="AL315" i="3"/>
  <c r="AI315" i="3"/>
  <c r="AF315" i="3"/>
  <c r="AC315" i="3"/>
  <c r="Z315" i="3"/>
  <c r="W315" i="3"/>
  <c r="Q315" i="3"/>
  <c r="N315" i="3"/>
  <c r="K315" i="3"/>
  <c r="AL314" i="3"/>
  <c r="AI314" i="3"/>
  <c r="AF314" i="3"/>
  <c r="AC314" i="3"/>
  <c r="Z314" i="3"/>
  <c r="W314" i="3"/>
  <c r="T314" i="3"/>
  <c r="Q314" i="3"/>
  <c r="N314" i="3"/>
  <c r="K314" i="3"/>
  <c r="AL313" i="3"/>
  <c r="AI313" i="3"/>
  <c r="AF313" i="3"/>
  <c r="AC313" i="3"/>
  <c r="Z313" i="3"/>
  <c r="W313" i="3"/>
  <c r="T313" i="3"/>
  <c r="Q313" i="3"/>
  <c r="N313" i="3"/>
  <c r="K313" i="3"/>
  <c r="AL312" i="3"/>
  <c r="AI312" i="3"/>
  <c r="AF312" i="3"/>
  <c r="AC312" i="3"/>
  <c r="Z312" i="3"/>
  <c r="T312" i="3"/>
  <c r="Q312" i="3"/>
  <c r="N312" i="3"/>
  <c r="K312" i="3"/>
  <c r="AL311" i="3"/>
  <c r="AF311" i="3"/>
  <c r="AC311" i="3"/>
  <c r="Z311" i="3"/>
  <c r="W311" i="3"/>
  <c r="T311" i="3"/>
  <c r="N311" i="3"/>
  <c r="K311" i="3"/>
  <c r="AL310" i="3"/>
  <c r="AI310" i="3"/>
  <c r="AF310" i="3"/>
  <c r="AC310" i="3"/>
  <c r="Z310" i="3"/>
  <c r="W310" i="3"/>
  <c r="Q310" i="3"/>
  <c r="N310" i="3"/>
  <c r="K310" i="3"/>
  <c r="AL309" i="3"/>
  <c r="AI309" i="3"/>
  <c r="AF309" i="3"/>
  <c r="AC309" i="3"/>
  <c r="Z309" i="3"/>
  <c r="W309" i="3"/>
  <c r="Q309" i="3"/>
  <c r="N309" i="3"/>
  <c r="K309" i="3"/>
  <c r="AL308" i="3"/>
  <c r="AI308" i="3"/>
  <c r="AF308" i="3"/>
  <c r="AC308" i="3"/>
  <c r="Z308" i="3"/>
  <c r="W308" i="3"/>
  <c r="T308" i="3"/>
  <c r="N308" i="3"/>
  <c r="K308" i="3"/>
  <c r="AL307" i="3"/>
  <c r="AI307" i="3"/>
  <c r="AF307" i="3"/>
  <c r="AC307" i="3"/>
  <c r="Z307" i="3"/>
  <c r="W307" i="3"/>
  <c r="T307" i="3"/>
  <c r="Q307" i="3"/>
  <c r="N307" i="3"/>
  <c r="K307" i="3"/>
  <c r="AL306" i="3"/>
  <c r="AI306" i="3"/>
  <c r="AF306" i="3"/>
  <c r="AC306" i="3"/>
  <c r="Z306" i="3"/>
  <c r="W306" i="3"/>
  <c r="T306" i="3"/>
  <c r="Q306" i="3"/>
  <c r="N306" i="3"/>
  <c r="K306" i="3"/>
  <c r="AL305" i="3"/>
  <c r="AI305" i="3"/>
  <c r="AF305" i="3"/>
  <c r="AC305" i="3"/>
  <c r="Z305" i="3"/>
  <c r="T305" i="3"/>
  <c r="N305" i="3"/>
  <c r="K305" i="3"/>
  <c r="AL304" i="3"/>
  <c r="AF304" i="3"/>
  <c r="AC304" i="3"/>
  <c r="Z304" i="3"/>
  <c r="W304" i="3"/>
  <c r="Q304" i="3"/>
  <c r="N304" i="3"/>
  <c r="K304" i="3"/>
  <c r="AL303" i="3"/>
  <c r="AI303" i="3"/>
  <c r="AF303" i="3"/>
  <c r="AC303" i="3"/>
  <c r="Z303" i="3"/>
  <c r="W303" i="3"/>
  <c r="Q303" i="3"/>
  <c r="N303" i="3"/>
  <c r="K303" i="3"/>
  <c r="AL302" i="3"/>
  <c r="AI302" i="3"/>
  <c r="AF302" i="3"/>
  <c r="AC302" i="3"/>
  <c r="Z302" i="3"/>
  <c r="T302" i="3"/>
  <c r="Q302" i="3"/>
  <c r="N302" i="3"/>
  <c r="K302" i="3"/>
  <c r="AL301" i="3"/>
  <c r="AI301" i="3"/>
  <c r="AF301" i="3"/>
  <c r="AC301" i="3"/>
  <c r="Z301" i="3"/>
  <c r="W301" i="3"/>
  <c r="T301" i="3"/>
  <c r="N301" i="3"/>
  <c r="K301" i="3"/>
  <c r="AL300" i="3"/>
  <c r="AI300" i="3"/>
  <c r="AF300" i="3"/>
  <c r="AC300" i="3"/>
  <c r="W300" i="3"/>
  <c r="T300" i="3"/>
  <c r="Q300" i="3"/>
  <c r="N300" i="3"/>
  <c r="K300" i="3"/>
  <c r="AL299" i="3"/>
  <c r="AI299" i="3"/>
  <c r="AF299" i="3"/>
  <c r="AC299" i="3"/>
  <c r="Z299" i="3"/>
  <c r="W299" i="3"/>
  <c r="T299" i="3"/>
  <c r="N299" i="3"/>
  <c r="K299" i="3"/>
  <c r="AL298" i="3"/>
  <c r="AF298" i="3"/>
  <c r="AC298" i="3"/>
  <c r="Z298" i="3"/>
  <c r="W298" i="3"/>
  <c r="Q298" i="3"/>
  <c r="N298" i="3"/>
  <c r="K298" i="3"/>
  <c r="AL297" i="3"/>
  <c r="AI297" i="3"/>
  <c r="AF297" i="3"/>
  <c r="AC297" i="3"/>
  <c r="Z297" i="3"/>
  <c r="W297" i="3"/>
  <c r="Q297" i="3"/>
  <c r="N297" i="3"/>
  <c r="K297" i="3"/>
  <c r="AL296" i="3"/>
  <c r="AI296" i="3"/>
  <c r="AF296" i="3"/>
  <c r="AC296" i="3"/>
  <c r="Z296" i="3"/>
  <c r="T296" i="3"/>
  <c r="Q296" i="3"/>
  <c r="N296" i="3"/>
  <c r="K296" i="3"/>
  <c r="AL295" i="3"/>
  <c r="AI295" i="3"/>
  <c r="AF295" i="3"/>
  <c r="AC295" i="3"/>
  <c r="Z295" i="3"/>
  <c r="W295" i="3"/>
  <c r="T295" i="3"/>
  <c r="Q295" i="3"/>
  <c r="N295" i="3"/>
  <c r="K295" i="3"/>
  <c r="AL294" i="3"/>
  <c r="AI294" i="3"/>
  <c r="AF294" i="3"/>
  <c r="AC294" i="3"/>
  <c r="W294" i="3"/>
  <c r="T294" i="3"/>
  <c r="Q294" i="3"/>
  <c r="N294" i="3"/>
  <c r="K294" i="3"/>
  <c r="AL293" i="3"/>
  <c r="AI293" i="3"/>
  <c r="AF293" i="3"/>
  <c r="AC293" i="3"/>
  <c r="Z293" i="3"/>
  <c r="W293" i="3"/>
  <c r="T293" i="3"/>
  <c r="N293" i="3"/>
  <c r="K293" i="3"/>
  <c r="AL292" i="3"/>
  <c r="AF292" i="3"/>
  <c r="AC292" i="3"/>
  <c r="Z292" i="3"/>
  <c r="W292" i="3"/>
  <c r="Q292" i="3"/>
  <c r="N292" i="3"/>
  <c r="K292" i="3"/>
  <c r="AL291" i="3"/>
  <c r="AI291" i="3"/>
  <c r="AF291" i="3"/>
  <c r="AC291" i="3"/>
  <c r="Z291" i="3"/>
  <c r="W291" i="3"/>
  <c r="Q291" i="3"/>
  <c r="N291" i="3"/>
  <c r="K291" i="3"/>
  <c r="AL290" i="3"/>
  <c r="AI290" i="3"/>
  <c r="AF290" i="3"/>
  <c r="AC290" i="3"/>
  <c r="Z290" i="3"/>
  <c r="T290" i="3"/>
  <c r="Q290" i="3"/>
  <c r="N290" i="3"/>
  <c r="K290" i="3"/>
  <c r="AL289" i="3"/>
  <c r="AI289" i="3"/>
  <c r="AF289" i="3"/>
  <c r="AC289" i="3"/>
  <c r="Z289" i="3"/>
  <c r="W289" i="3"/>
  <c r="T289" i="3"/>
  <c r="Q289" i="3"/>
  <c r="N289" i="3"/>
  <c r="K289" i="3"/>
  <c r="AL288" i="3"/>
  <c r="AI288" i="3"/>
  <c r="AF288" i="3"/>
  <c r="AC288" i="3"/>
  <c r="W288" i="3"/>
  <c r="T288" i="3"/>
  <c r="Q288" i="3"/>
  <c r="N288" i="3"/>
  <c r="K288" i="3"/>
  <c r="AL287" i="3"/>
  <c r="AI287" i="3"/>
  <c r="AF287" i="3"/>
  <c r="AC287" i="3"/>
  <c r="Z287" i="3"/>
  <c r="W287" i="3"/>
  <c r="T287" i="3"/>
  <c r="N287" i="3"/>
  <c r="K287" i="3"/>
  <c r="AL286" i="3"/>
  <c r="AF286" i="3"/>
  <c r="AC286" i="3"/>
  <c r="Z286" i="3"/>
  <c r="W286" i="3"/>
  <c r="Q286" i="3"/>
  <c r="N286" i="3"/>
  <c r="K286" i="3"/>
  <c r="AL285" i="3"/>
  <c r="AI285" i="3"/>
  <c r="AF285" i="3"/>
  <c r="AC285" i="3"/>
  <c r="Z285" i="3"/>
  <c r="W285" i="3"/>
  <c r="Q285" i="3"/>
  <c r="N285" i="3"/>
  <c r="K285" i="3"/>
  <c r="AL284" i="3"/>
  <c r="AI284" i="3"/>
  <c r="AF284" i="3"/>
  <c r="AC284" i="3"/>
  <c r="Z284" i="3"/>
  <c r="T284" i="3"/>
  <c r="Q284" i="3"/>
  <c r="N284" i="3"/>
  <c r="K284" i="3"/>
  <c r="AL283" i="3"/>
  <c r="AI283" i="3"/>
  <c r="AF283" i="3"/>
  <c r="AC283" i="3"/>
  <c r="Z283" i="3"/>
  <c r="W283" i="3"/>
  <c r="T283" i="3"/>
  <c r="N283" i="3"/>
  <c r="K283" i="3"/>
  <c r="AL282" i="3"/>
  <c r="AI282" i="3"/>
  <c r="AF282" i="3"/>
  <c r="AC282" i="3"/>
  <c r="W282" i="3"/>
  <c r="T282" i="3"/>
  <c r="Q282" i="3"/>
  <c r="N282" i="3"/>
  <c r="K282" i="3"/>
  <c r="AL281" i="3"/>
  <c r="AI281" i="3"/>
  <c r="AF281" i="3"/>
  <c r="AC281" i="3"/>
  <c r="Z281" i="3"/>
  <c r="W281" i="3"/>
  <c r="T281" i="3"/>
  <c r="N281" i="3"/>
  <c r="K281" i="3"/>
  <c r="AL280" i="3"/>
  <c r="AF280" i="3"/>
  <c r="AC280" i="3"/>
  <c r="Z280" i="3"/>
  <c r="W280" i="3"/>
  <c r="Q280" i="3"/>
  <c r="N280" i="3"/>
  <c r="K280" i="3"/>
  <c r="AL279" i="3"/>
  <c r="AI279" i="3"/>
  <c r="AF279" i="3"/>
  <c r="AC279" i="3"/>
  <c r="Z279" i="3"/>
  <c r="W279" i="3"/>
  <c r="Q279" i="3"/>
  <c r="N279" i="3"/>
  <c r="K279" i="3"/>
  <c r="AL278" i="3"/>
  <c r="AI278" i="3"/>
  <c r="AF278" i="3"/>
  <c r="AC278" i="3"/>
  <c r="Z278" i="3"/>
  <c r="T278" i="3"/>
  <c r="Q278" i="3"/>
  <c r="N278" i="3"/>
  <c r="K278" i="3"/>
  <c r="AL277" i="3"/>
  <c r="AI277" i="3"/>
  <c r="AF277" i="3"/>
  <c r="AC277" i="3"/>
  <c r="Z277" i="3"/>
  <c r="W277" i="3"/>
  <c r="T277" i="3"/>
  <c r="Q277" i="3"/>
  <c r="N277" i="3"/>
  <c r="K277" i="3"/>
  <c r="AL276" i="3"/>
  <c r="AF276" i="3"/>
  <c r="AC276" i="3"/>
  <c r="W276" i="3"/>
  <c r="T276" i="3"/>
  <c r="Q276" i="3"/>
  <c r="N276" i="3"/>
  <c r="K276" i="3"/>
  <c r="AL275" i="3"/>
  <c r="AI275" i="3"/>
  <c r="AF275" i="3"/>
  <c r="AC275" i="3"/>
  <c r="Z275" i="3"/>
  <c r="W275" i="3"/>
  <c r="T275" i="3"/>
  <c r="N275" i="3"/>
  <c r="K275" i="3"/>
  <c r="AL274" i="3"/>
  <c r="AF274" i="3"/>
  <c r="AC274" i="3"/>
  <c r="Z274" i="3"/>
  <c r="W274" i="3"/>
  <c r="Q274" i="3"/>
  <c r="N274" i="3"/>
  <c r="K274" i="3"/>
  <c r="AL273" i="3"/>
  <c r="AI273" i="3"/>
  <c r="AF273" i="3"/>
  <c r="AC273" i="3"/>
  <c r="Z273" i="3"/>
  <c r="W273" i="3"/>
  <c r="Q273" i="3"/>
  <c r="N273" i="3"/>
  <c r="K273" i="3"/>
  <c r="AL272" i="3"/>
  <c r="AI272" i="3"/>
  <c r="AF272" i="3"/>
  <c r="AC272" i="3"/>
  <c r="Z272" i="3"/>
  <c r="T272" i="3"/>
  <c r="Q272" i="3"/>
  <c r="N272" i="3"/>
  <c r="K272" i="3"/>
  <c r="AL271" i="3"/>
  <c r="AI271" i="3"/>
  <c r="AF271" i="3"/>
  <c r="AC271" i="3"/>
  <c r="Z271" i="3"/>
  <c r="W271" i="3"/>
  <c r="T271" i="3"/>
  <c r="Q271" i="3"/>
  <c r="N271" i="3"/>
  <c r="K271" i="3"/>
  <c r="AL270" i="3"/>
  <c r="AI270" i="3"/>
  <c r="AF270" i="3"/>
  <c r="AC270" i="3"/>
  <c r="W270" i="3"/>
  <c r="T270" i="3"/>
  <c r="Q270" i="3"/>
  <c r="N270" i="3"/>
  <c r="K270" i="3"/>
  <c r="AL269" i="3"/>
  <c r="AI269" i="3"/>
  <c r="AF269" i="3"/>
  <c r="AC269" i="3"/>
  <c r="Z269" i="3"/>
  <c r="W269" i="3"/>
  <c r="T269" i="3"/>
  <c r="N269" i="3"/>
  <c r="K269" i="3"/>
  <c r="AL268" i="3"/>
  <c r="AF268" i="3"/>
  <c r="AC268" i="3"/>
  <c r="Z268" i="3"/>
  <c r="W268" i="3"/>
  <c r="Q268" i="3"/>
  <c r="N268" i="3"/>
  <c r="K268" i="3"/>
  <c r="AL267" i="3"/>
  <c r="AI267" i="3"/>
  <c r="AF267" i="3"/>
  <c r="AC267" i="3"/>
  <c r="Z267" i="3"/>
  <c r="W267" i="3"/>
  <c r="N267" i="3"/>
  <c r="K267" i="3"/>
  <c r="AL266" i="3"/>
  <c r="AI266" i="3"/>
  <c r="AF266" i="3"/>
  <c r="AC266" i="3"/>
  <c r="Z266" i="3"/>
  <c r="T266" i="3"/>
  <c r="Q266" i="3"/>
  <c r="N266" i="3"/>
  <c r="K266" i="3"/>
  <c r="AL265" i="3"/>
  <c r="AI265" i="3"/>
  <c r="AF265" i="3"/>
  <c r="AC265" i="3"/>
  <c r="Z265" i="3"/>
  <c r="W265" i="3"/>
  <c r="T265" i="3"/>
  <c r="Q265" i="3"/>
  <c r="N265" i="3"/>
  <c r="K265" i="3"/>
  <c r="AL264" i="3"/>
  <c r="AI264" i="3"/>
  <c r="AF264" i="3"/>
  <c r="AC264" i="3"/>
  <c r="W264" i="3"/>
  <c r="T264" i="3"/>
  <c r="Q264" i="3"/>
  <c r="N264" i="3"/>
  <c r="K264" i="3"/>
  <c r="AL263" i="3"/>
  <c r="AI263" i="3"/>
  <c r="AF263" i="3"/>
  <c r="AC263" i="3"/>
  <c r="Z263" i="3"/>
  <c r="W263" i="3"/>
  <c r="T263" i="3"/>
  <c r="N263" i="3"/>
  <c r="K263" i="3"/>
  <c r="AL262" i="3"/>
  <c r="AF262" i="3"/>
  <c r="AC262" i="3"/>
  <c r="Z262" i="3"/>
  <c r="W262" i="3"/>
  <c r="Q262" i="3"/>
  <c r="N262" i="3"/>
  <c r="K262" i="3"/>
  <c r="AL261" i="3"/>
  <c r="AI261" i="3"/>
  <c r="AF261" i="3"/>
  <c r="AC261" i="3"/>
  <c r="Z261" i="3"/>
  <c r="W261" i="3"/>
  <c r="N261" i="3"/>
  <c r="K261" i="3"/>
  <c r="AL260" i="3"/>
  <c r="AI260" i="3"/>
  <c r="AF260" i="3"/>
  <c r="AC260" i="3"/>
  <c r="Z260" i="3"/>
  <c r="T260" i="3"/>
  <c r="Q260" i="3"/>
  <c r="N260" i="3"/>
  <c r="K260" i="3"/>
  <c r="AL259" i="3"/>
  <c r="AI259" i="3"/>
  <c r="AF259" i="3"/>
  <c r="AC259" i="3"/>
  <c r="Z259" i="3"/>
  <c r="W259" i="3"/>
  <c r="T259" i="3"/>
  <c r="Q259" i="3"/>
  <c r="N259" i="3"/>
  <c r="K259" i="3"/>
  <c r="AL258" i="3"/>
  <c r="AI258" i="3"/>
  <c r="AF258" i="3"/>
  <c r="AC258" i="3"/>
  <c r="W258" i="3"/>
  <c r="T258" i="3"/>
  <c r="Q258" i="3"/>
  <c r="N258" i="3"/>
  <c r="K258" i="3"/>
  <c r="AL257" i="3"/>
  <c r="AI257" i="3"/>
  <c r="AF257" i="3"/>
  <c r="AC257" i="3"/>
  <c r="Z257" i="3"/>
  <c r="W257" i="3"/>
  <c r="T257" i="3"/>
  <c r="N257" i="3"/>
  <c r="K257" i="3"/>
  <c r="AL256" i="3"/>
  <c r="AF256" i="3"/>
  <c r="AC256" i="3"/>
  <c r="Z256" i="3"/>
  <c r="W256" i="3"/>
  <c r="Q256" i="3"/>
  <c r="N256" i="3"/>
  <c r="K256" i="3"/>
  <c r="AL255" i="3"/>
  <c r="AI255" i="3"/>
  <c r="AF255" i="3"/>
  <c r="AC255" i="3"/>
  <c r="Z255" i="3"/>
  <c r="W255" i="3"/>
  <c r="N255" i="3"/>
  <c r="K255" i="3"/>
  <c r="AL254" i="3"/>
  <c r="AI254" i="3"/>
  <c r="AF254" i="3"/>
  <c r="AC254" i="3"/>
  <c r="Z254" i="3"/>
  <c r="T254" i="3"/>
  <c r="Q254" i="3"/>
  <c r="N254" i="3"/>
  <c r="K254" i="3"/>
  <c r="AL253" i="3"/>
  <c r="AI253" i="3"/>
  <c r="AF253" i="3"/>
  <c r="AC253" i="3"/>
  <c r="Z253" i="3"/>
  <c r="W253" i="3"/>
  <c r="T253" i="3"/>
  <c r="Q253" i="3"/>
  <c r="N253" i="3"/>
  <c r="K253" i="3"/>
  <c r="AL252" i="3"/>
  <c r="AI252" i="3"/>
  <c r="AF252" i="3"/>
  <c r="AC252" i="3"/>
  <c r="Z252" i="3"/>
  <c r="T252" i="3"/>
  <c r="Q252" i="3"/>
  <c r="N252" i="3"/>
  <c r="K252" i="3"/>
  <c r="AL251" i="3"/>
  <c r="AI251" i="3"/>
  <c r="AF251" i="3"/>
  <c r="AC251" i="3"/>
  <c r="Z251" i="3"/>
  <c r="W251" i="3"/>
  <c r="T251" i="3"/>
  <c r="N251" i="3"/>
  <c r="K251" i="3"/>
  <c r="AL250" i="3"/>
  <c r="AF250" i="3"/>
  <c r="AC250" i="3"/>
  <c r="W250" i="3"/>
  <c r="Q250" i="3"/>
  <c r="N250" i="3"/>
  <c r="K250" i="3"/>
  <c r="AL249" i="3"/>
  <c r="AI249" i="3"/>
  <c r="AF249" i="3"/>
  <c r="AC249" i="3"/>
  <c r="Z249" i="3"/>
  <c r="W249" i="3"/>
  <c r="N249" i="3"/>
  <c r="K249" i="3"/>
  <c r="AL248" i="3"/>
  <c r="AF248" i="3"/>
  <c r="AC248" i="3"/>
  <c r="Z248" i="3"/>
  <c r="W248" i="3"/>
  <c r="T248" i="3"/>
  <c r="Q248" i="3"/>
  <c r="N248" i="3"/>
  <c r="K248" i="3"/>
  <c r="AL247" i="3"/>
  <c r="AI247" i="3"/>
  <c r="AF247" i="3"/>
  <c r="AC247" i="3"/>
  <c r="Z247" i="3"/>
  <c r="W247" i="3"/>
  <c r="T247" i="3"/>
  <c r="Q247" i="3"/>
  <c r="N247" i="3"/>
  <c r="K247" i="3"/>
  <c r="AL246" i="3"/>
  <c r="AI246" i="3"/>
  <c r="AF246" i="3"/>
  <c r="AC246" i="3"/>
  <c r="Z246" i="3"/>
  <c r="W246" i="3"/>
  <c r="T246" i="3"/>
  <c r="Q246" i="3"/>
  <c r="N246" i="3"/>
  <c r="K246" i="3"/>
  <c r="AL245" i="3"/>
  <c r="AF245" i="3"/>
  <c r="AC245" i="3"/>
  <c r="Z245" i="3"/>
  <c r="W245" i="3"/>
  <c r="T245" i="3"/>
  <c r="Q245" i="3"/>
  <c r="N245" i="3"/>
  <c r="K245" i="3"/>
  <c r="AL244" i="3"/>
  <c r="AI244" i="3"/>
  <c r="AF244" i="3"/>
  <c r="AC244" i="3"/>
  <c r="Z244" i="3"/>
  <c r="W244" i="3"/>
  <c r="Q244" i="3"/>
  <c r="N244" i="3"/>
  <c r="K244" i="3"/>
  <c r="AL243" i="3"/>
  <c r="AI243" i="3"/>
  <c r="AF243" i="3"/>
  <c r="AC243" i="3"/>
  <c r="Z243" i="3"/>
  <c r="W243" i="3"/>
  <c r="N243" i="3"/>
  <c r="K243" i="3"/>
  <c r="AL242" i="3"/>
  <c r="AI242" i="3"/>
  <c r="AF242" i="3"/>
  <c r="AC242" i="3"/>
  <c r="Z242" i="3"/>
  <c r="W242" i="3"/>
  <c r="T242" i="3"/>
  <c r="Q242" i="3"/>
  <c r="N242" i="3"/>
  <c r="K242" i="3"/>
  <c r="AL241" i="3"/>
  <c r="AF241" i="3"/>
  <c r="AC241" i="3"/>
  <c r="Z241" i="3"/>
  <c r="W241" i="3"/>
  <c r="T241" i="3"/>
  <c r="Q241" i="3"/>
  <c r="N241" i="3"/>
  <c r="K241" i="3"/>
  <c r="AL240" i="3"/>
  <c r="AI240" i="3"/>
  <c r="AF240" i="3"/>
  <c r="AC240" i="3"/>
  <c r="Z240" i="3"/>
  <c r="W240" i="3"/>
  <c r="T240" i="3"/>
  <c r="Q240" i="3"/>
  <c r="N240" i="3"/>
  <c r="K240" i="3"/>
  <c r="AL239" i="3"/>
  <c r="AI239" i="3"/>
  <c r="AF239" i="3"/>
  <c r="AC239" i="3"/>
  <c r="Z239" i="3"/>
  <c r="W239" i="3"/>
  <c r="T239" i="3"/>
  <c r="Q239" i="3"/>
  <c r="N239" i="3"/>
  <c r="K239" i="3"/>
  <c r="AL238" i="3"/>
  <c r="AI238" i="3"/>
  <c r="AF238" i="3"/>
  <c r="AC238" i="3"/>
  <c r="Z238" i="3"/>
  <c r="W238" i="3"/>
  <c r="Q238" i="3"/>
  <c r="N238" i="3"/>
  <c r="K238" i="3"/>
  <c r="AL237" i="3"/>
  <c r="AI237" i="3"/>
  <c r="AF237" i="3"/>
  <c r="AC237" i="3"/>
  <c r="W237" i="3"/>
  <c r="N237" i="3"/>
  <c r="K237" i="3"/>
  <c r="AL236" i="3"/>
  <c r="AI236" i="3"/>
  <c r="AF236" i="3"/>
  <c r="AC236" i="3"/>
  <c r="Z236" i="3"/>
  <c r="W236" i="3"/>
  <c r="T236" i="3"/>
  <c r="Q236" i="3"/>
  <c r="N236" i="3"/>
  <c r="K236" i="3"/>
  <c r="AL235" i="3"/>
  <c r="AF235" i="3"/>
  <c r="AC235" i="3"/>
  <c r="Z235" i="3"/>
  <c r="W235" i="3"/>
  <c r="T235" i="3"/>
  <c r="Q235" i="3"/>
  <c r="N235" i="3"/>
  <c r="K235" i="3"/>
  <c r="AL234" i="3"/>
  <c r="AI234" i="3"/>
  <c r="AF234" i="3"/>
  <c r="AC234" i="3"/>
  <c r="Z234" i="3"/>
  <c r="W234" i="3"/>
  <c r="T234" i="3"/>
  <c r="Q234" i="3"/>
  <c r="N234" i="3"/>
  <c r="K234" i="3"/>
  <c r="AL233" i="3"/>
  <c r="AI233" i="3"/>
  <c r="AF233" i="3"/>
  <c r="AC233" i="3"/>
  <c r="Z233" i="3"/>
  <c r="W233" i="3"/>
  <c r="T233" i="3"/>
  <c r="Q233" i="3"/>
  <c r="N233" i="3"/>
  <c r="K233" i="3"/>
  <c r="AL232" i="3"/>
  <c r="AI232" i="3"/>
  <c r="AF232" i="3"/>
  <c r="AC232" i="3"/>
  <c r="Z232" i="3"/>
  <c r="W232" i="3"/>
  <c r="N232" i="3"/>
  <c r="K232" i="3"/>
  <c r="AL231" i="3"/>
  <c r="AI231" i="3"/>
  <c r="AF231" i="3"/>
  <c r="AC231" i="3"/>
  <c r="W231" i="3"/>
  <c r="Q231" i="3"/>
  <c r="N231" i="3"/>
  <c r="K231" i="3"/>
  <c r="AL230" i="3"/>
  <c r="AI230" i="3"/>
  <c r="AF230" i="3"/>
  <c r="AC230" i="3"/>
  <c r="Z230" i="3"/>
  <c r="W230" i="3"/>
  <c r="T230" i="3"/>
  <c r="Q230" i="3"/>
  <c r="N230" i="3"/>
  <c r="K230" i="3"/>
  <c r="AL229" i="3"/>
  <c r="AF229" i="3"/>
  <c r="AC229" i="3"/>
  <c r="Z229" i="3"/>
  <c r="W229" i="3"/>
  <c r="T229" i="3"/>
  <c r="Q229" i="3"/>
  <c r="N229" i="3"/>
  <c r="K229" i="3"/>
  <c r="AL228" i="3"/>
  <c r="AI228" i="3"/>
  <c r="AF228" i="3"/>
  <c r="AC228" i="3"/>
  <c r="Z228" i="3"/>
  <c r="W228" i="3"/>
  <c r="T228" i="3"/>
  <c r="Q228" i="3"/>
  <c r="N228" i="3"/>
  <c r="K228" i="3"/>
  <c r="AL227" i="3"/>
  <c r="AI227" i="3"/>
  <c r="AF227" i="3"/>
  <c r="AC227" i="3"/>
  <c r="Z227" i="3"/>
  <c r="W227" i="3"/>
  <c r="T227" i="3"/>
  <c r="Q227" i="3"/>
  <c r="N227" i="3"/>
  <c r="K227" i="3"/>
  <c r="AL226" i="3"/>
  <c r="AI226" i="3"/>
  <c r="AF226" i="3"/>
  <c r="AC226" i="3"/>
  <c r="Z226" i="3"/>
  <c r="W226" i="3"/>
  <c r="Q226" i="3"/>
  <c r="N226" i="3"/>
  <c r="K226" i="3"/>
  <c r="AL225" i="3"/>
  <c r="AI225" i="3"/>
  <c r="AF225" i="3"/>
  <c r="AC225" i="3"/>
  <c r="W225" i="3"/>
  <c r="N225" i="3"/>
  <c r="K225" i="3"/>
  <c r="AL224" i="3"/>
  <c r="AI224" i="3"/>
  <c r="AF224" i="3"/>
  <c r="AC224" i="3"/>
  <c r="Z224" i="3"/>
  <c r="W224" i="3"/>
  <c r="T224" i="3"/>
  <c r="Q224" i="3"/>
  <c r="N224" i="3"/>
  <c r="K224" i="3"/>
  <c r="AL223" i="3"/>
  <c r="AF223" i="3"/>
  <c r="AC223" i="3"/>
  <c r="Z223" i="3"/>
  <c r="W223" i="3"/>
  <c r="T223" i="3"/>
  <c r="Q223" i="3"/>
  <c r="N223" i="3"/>
  <c r="K223" i="3"/>
  <c r="AL222" i="3"/>
  <c r="AI222" i="3"/>
  <c r="AF222" i="3"/>
  <c r="AC222" i="3"/>
  <c r="Z222" i="3"/>
  <c r="W222" i="3"/>
  <c r="T222" i="3"/>
  <c r="Q222" i="3"/>
  <c r="N222" i="3"/>
  <c r="K222" i="3"/>
  <c r="AL221" i="3"/>
  <c r="AI221" i="3"/>
  <c r="AF221" i="3"/>
  <c r="AC221" i="3"/>
  <c r="Z221" i="3"/>
  <c r="W221" i="3"/>
  <c r="T221" i="3"/>
  <c r="Q221" i="3"/>
  <c r="N221" i="3"/>
  <c r="K221" i="3"/>
  <c r="AL220" i="3"/>
  <c r="AI220" i="3"/>
  <c r="AF220" i="3"/>
  <c r="AC220" i="3"/>
  <c r="Z220" i="3"/>
  <c r="W220" i="3"/>
  <c r="Q220" i="3"/>
  <c r="N220" i="3"/>
  <c r="K220" i="3"/>
  <c r="AL219" i="3"/>
  <c r="AI219" i="3"/>
  <c r="AF219" i="3"/>
  <c r="AC219" i="3"/>
  <c r="W219" i="3"/>
  <c r="N219" i="3"/>
  <c r="K219" i="3"/>
  <c r="AL218" i="3"/>
  <c r="AI218" i="3"/>
  <c r="AF218" i="3"/>
  <c r="AC218" i="3"/>
  <c r="Z218" i="3"/>
  <c r="W218" i="3"/>
  <c r="T218" i="3"/>
  <c r="Q218" i="3"/>
  <c r="N218" i="3"/>
  <c r="K218" i="3"/>
  <c r="AL217" i="3"/>
  <c r="AF217" i="3"/>
  <c r="AC217" i="3"/>
  <c r="Z217" i="3"/>
  <c r="W217" i="3"/>
  <c r="T217" i="3"/>
  <c r="Q217" i="3"/>
  <c r="N217" i="3"/>
  <c r="K217" i="3"/>
  <c r="AL216" i="3"/>
  <c r="AI216" i="3"/>
  <c r="AF216" i="3"/>
  <c r="AC216" i="3"/>
  <c r="Z216" i="3"/>
  <c r="W216" i="3"/>
  <c r="T216" i="3"/>
  <c r="Q216" i="3"/>
  <c r="N216" i="3"/>
  <c r="K216" i="3"/>
  <c r="AL215" i="3"/>
  <c r="AI215" i="3"/>
  <c r="AF215" i="3"/>
  <c r="AC215" i="3"/>
  <c r="Z215" i="3"/>
  <c r="W215" i="3"/>
  <c r="T215" i="3"/>
  <c r="Q215" i="3"/>
  <c r="N215" i="3"/>
  <c r="K215" i="3"/>
  <c r="AL214" i="3"/>
  <c r="AI214" i="3"/>
  <c r="AF214" i="3"/>
  <c r="AC214" i="3"/>
  <c r="Z214" i="3"/>
  <c r="W214" i="3"/>
  <c r="Q214" i="3"/>
  <c r="N214" i="3"/>
  <c r="K214" i="3"/>
  <c r="AL213" i="3"/>
  <c r="AI213" i="3"/>
  <c r="AF213" i="3"/>
  <c r="AC213" i="3"/>
  <c r="W213" i="3"/>
  <c r="Q213" i="3"/>
  <c r="N213" i="3"/>
  <c r="K213" i="3"/>
  <c r="AL212" i="3"/>
  <c r="AI212" i="3"/>
  <c r="AF212" i="3"/>
  <c r="AC212" i="3"/>
  <c r="Z212" i="3"/>
  <c r="W212" i="3"/>
  <c r="T212" i="3"/>
  <c r="Q212" i="3"/>
  <c r="N212" i="3"/>
  <c r="K212" i="3"/>
  <c r="AL211" i="3"/>
  <c r="AF211" i="3"/>
  <c r="AC211" i="3"/>
  <c r="Z211" i="3"/>
  <c r="W211" i="3"/>
  <c r="T211" i="3"/>
  <c r="N211" i="3"/>
  <c r="K211" i="3"/>
  <c r="AL210" i="3"/>
  <c r="AI210" i="3"/>
  <c r="AF210" i="3"/>
  <c r="AC210" i="3"/>
  <c r="Z210" i="3"/>
  <c r="W210" i="3"/>
  <c r="T210" i="3"/>
  <c r="Q210" i="3"/>
  <c r="N210" i="3"/>
  <c r="K210" i="3"/>
  <c r="AL209" i="3"/>
  <c r="AI209" i="3"/>
  <c r="AF209" i="3"/>
  <c r="AC209" i="3"/>
  <c r="Z209" i="3"/>
  <c r="W209" i="3"/>
  <c r="T209" i="3"/>
  <c r="Q209" i="3"/>
  <c r="N209" i="3"/>
  <c r="K209" i="3"/>
  <c r="AL208" i="3"/>
  <c r="AI208" i="3"/>
  <c r="AF208" i="3"/>
  <c r="AC208" i="3"/>
  <c r="Z208" i="3"/>
  <c r="W208" i="3"/>
  <c r="Q208" i="3"/>
  <c r="N208" i="3"/>
  <c r="K208" i="3"/>
  <c r="AL207" i="3"/>
  <c r="AI207" i="3"/>
  <c r="AF207" i="3"/>
  <c r="AC207" i="3"/>
  <c r="W207" i="3"/>
  <c r="N207" i="3"/>
  <c r="K207" i="3"/>
  <c r="AL206" i="3"/>
  <c r="AI206" i="3"/>
  <c r="AF206" i="3"/>
  <c r="AC206" i="3"/>
  <c r="Z206" i="3"/>
  <c r="W206" i="3"/>
  <c r="T206" i="3"/>
  <c r="N206" i="3"/>
  <c r="K206" i="3"/>
  <c r="AL205" i="3"/>
  <c r="AF205" i="3"/>
  <c r="AC205" i="3"/>
  <c r="Z205" i="3"/>
  <c r="W205" i="3"/>
  <c r="T205" i="3"/>
  <c r="Q205" i="3"/>
  <c r="N205" i="3"/>
  <c r="K205" i="3"/>
  <c r="AL204" i="3"/>
  <c r="AI204" i="3"/>
  <c r="AF204" i="3"/>
  <c r="AC204" i="3"/>
  <c r="Z204" i="3"/>
  <c r="W204" i="3"/>
  <c r="T204" i="3"/>
  <c r="Q204" i="3"/>
  <c r="N204" i="3"/>
  <c r="K204" i="3"/>
  <c r="AL203" i="3"/>
  <c r="AI203" i="3"/>
  <c r="AF203" i="3"/>
  <c r="AC203" i="3"/>
  <c r="Z203" i="3"/>
  <c r="W203" i="3"/>
  <c r="T203" i="3"/>
  <c r="Q203" i="3"/>
  <c r="N203" i="3"/>
  <c r="K203" i="3"/>
  <c r="AL202" i="3"/>
  <c r="AI202" i="3"/>
  <c r="AF202" i="3"/>
  <c r="AC202" i="3"/>
  <c r="Z202" i="3"/>
  <c r="W202" i="3"/>
  <c r="Q202" i="3"/>
  <c r="N202" i="3"/>
  <c r="K202" i="3"/>
  <c r="AL201" i="3"/>
  <c r="AI201" i="3"/>
  <c r="AF201" i="3"/>
  <c r="AC201" i="3"/>
  <c r="W201" i="3"/>
  <c r="N201" i="3"/>
  <c r="K201" i="3"/>
  <c r="AL200" i="3"/>
  <c r="AI200" i="3"/>
  <c r="AF200" i="3"/>
  <c r="AC200" i="3"/>
  <c r="Z200" i="3"/>
  <c r="W200" i="3"/>
  <c r="T200" i="3"/>
  <c r="Q200" i="3"/>
  <c r="N200" i="3"/>
  <c r="K200" i="3"/>
  <c r="AL199" i="3"/>
  <c r="AF199" i="3"/>
  <c r="AC199" i="3"/>
  <c r="Z199" i="3"/>
  <c r="W199" i="3"/>
  <c r="T199" i="3"/>
  <c r="Q199" i="3"/>
  <c r="N199" i="3"/>
  <c r="K199" i="3"/>
  <c r="AL198" i="3"/>
  <c r="AI198" i="3"/>
  <c r="AF198" i="3"/>
  <c r="AC198" i="3"/>
  <c r="Z198" i="3"/>
  <c r="W198" i="3"/>
  <c r="T198" i="3"/>
  <c r="Q198" i="3"/>
  <c r="N198" i="3"/>
  <c r="K198" i="3"/>
  <c r="AL197" i="3"/>
  <c r="AI197" i="3"/>
  <c r="AF197" i="3"/>
  <c r="AC197" i="3"/>
  <c r="Z197" i="3"/>
  <c r="W197" i="3"/>
  <c r="T197" i="3"/>
  <c r="Q197" i="3"/>
  <c r="N197" i="3"/>
  <c r="K197" i="3"/>
  <c r="AL196" i="3"/>
  <c r="AI196" i="3"/>
  <c r="AF196" i="3"/>
  <c r="AC196" i="3"/>
  <c r="Z196" i="3"/>
  <c r="W196" i="3"/>
  <c r="Q196" i="3"/>
  <c r="N196" i="3"/>
  <c r="K196" i="3"/>
  <c r="AL195" i="3"/>
  <c r="AI195" i="3"/>
  <c r="AF195" i="3"/>
  <c r="AC195" i="3"/>
  <c r="W195" i="3"/>
  <c r="N195" i="3"/>
  <c r="K195" i="3"/>
  <c r="AL194" i="3"/>
  <c r="AI194" i="3"/>
  <c r="AF194" i="3"/>
  <c r="AC194" i="3"/>
  <c r="Z194" i="3"/>
  <c r="W194" i="3"/>
  <c r="T194" i="3"/>
  <c r="Q194" i="3"/>
  <c r="N194" i="3"/>
  <c r="K194" i="3"/>
  <c r="AL193" i="3"/>
  <c r="AF193" i="3"/>
  <c r="AC193" i="3"/>
  <c r="Z193" i="3"/>
  <c r="W193" i="3"/>
  <c r="T193" i="3"/>
  <c r="Q193" i="3"/>
  <c r="N193" i="3"/>
  <c r="K193" i="3"/>
  <c r="AL192" i="3"/>
  <c r="AI192" i="3"/>
  <c r="AF192" i="3"/>
  <c r="AC192" i="3"/>
  <c r="Z192" i="3"/>
  <c r="W192" i="3"/>
  <c r="T192" i="3"/>
  <c r="Q192" i="3"/>
  <c r="N192" i="3"/>
  <c r="K192" i="3"/>
  <c r="AL191" i="3"/>
  <c r="AI191" i="3"/>
  <c r="AF191" i="3"/>
  <c r="AC191" i="3"/>
  <c r="Z191" i="3"/>
  <c r="W191" i="3"/>
  <c r="T191" i="3"/>
  <c r="Q191" i="3"/>
  <c r="N191" i="3"/>
  <c r="K191" i="3"/>
  <c r="AL190" i="3"/>
  <c r="AI190" i="3"/>
  <c r="AF190" i="3"/>
  <c r="AC190" i="3"/>
  <c r="Z190" i="3"/>
  <c r="W190" i="3"/>
  <c r="Q190" i="3"/>
  <c r="N190" i="3"/>
  <c r="K190" i="3"/>
  <c r="AL189" i="3"/>
  <c r="AI189" i="3"/>
  <c r="AF189" i="3"/>
  <c r="AC189" i="3"/>
  <c r="W189" i="3"/>
  <c r="Q189" i="3"/>
  <c r="N189" i="3"/>
  <c r="K189" i="3"/>
  <c r="AL188" i="3"/>
  <c r="AI188" i="3"/>
  <c r="AF188" i="3"/>
  <c r="AC188" i="3"/>
  <c r="Z188" i="3"/>
  <c r="W188" i="3"/>
  <c r="T188" i="3"/>
  <c r="Q188" i="3"/>
  <c r="N188" i="3"/>
  <c r="K188" i="3"/>
  <c r="AL187" i="3"/>
  <c r="AF187" i="3"/>
  <c r="AC187" i="3"/>
  <c r="Z187" i="3"/>
  <c r="W187" i="3"/>
  <c r="T187" i="3"/>
  <c r="Q187" i="3"/>
  <c r="N187" i="3"/>
  <c r="K187" i="3"/>
  <c r="AL186" i="3"/>
  <c r="AI186" i="3"/>
  <c r="AF186" i="3"/>
  <c r="AC186" i="3"/>
  <c r="Z186" i="3"/>
  <c r="W186" i="3"/>
  <c r="T186" i="3"/>
  <c r="Q186" i="3"/>
  <c r="N186" i="3"/>
  <c r="K186" i="3"/>
  <c r="AL185" i="3"/>
  <c r="AI185" i="3"/>
  <c r="AF185" i="3"/>
  <c r="AC185" i="3"/>
  <c r="Z185" i="3"/>
  <c r="W185" i="3"/>
  <c r="T185" i="3"/>
  <c r="Q185" i="3"/>
  <c r="N185" i="3"/>
  <c r="K185" i="3"/>
  <c r="AL184" i="3"/>
  <c r="AI184" i="3"/>
  <c r="AF184" i="3"/>
  <c r="AC184" i="3"/>
  <c r="Z184" i="3"/>
  <c r="W184" i="3"/>
  <c r="Q184" i="3"/>
  <c r="N184" i="3"/>
  <c r="K184" i="3"/>
  <c r="AL183" i="3"/>
  <c r="AI183" i="3"/>
  <c r="AF183" i="3"/>
  <c r="AC183" i="3"/>
  <c r="W183" i="3"/>
  <c r="N183" i="3"/>
  <c r="K183" i="3"/>
  <c r="AL182" i="3"/>
  <c r="AI182" i="3"/>
  <c r="AF182" i="3"/>
  <c r="AC182" i="3"/>
  <c r="Z182" i="3"/>
  <c r="W182" i="3"/>
  <c r="T182" i="3"/>
  <c r="Q182" i="3"/>
  <c r="N182" i="3"/>
  <c r="K182" i="3"/>
  <c r="AL181" i="3"/>
  <c r="AF181" i="3"/>
  <c r="AC181" i="3"/>
  <c r="Z181" i="3"/>
  <c r="W181" i="3"/>
  <c r="T181" i="3"/>
  <c r="Q181" i="3"/>
  <c r="N181" i="3"/>
  <c r="K181" i="3"/>
  <c r="AL180" i="3"/>
  <c r="AI180" i="3"/>
  <c r="AF180" i="3"/>
  <c r="AC180" i="3"/>
  <c r="Z180" i="3"/>
  <c r="W180" i="3"/>
  <c r="T180" i="3"/>
  <c r="N180" i="3"/>
  <c r="K180" i="3"/>
  <c r="AL179" i="3"/>
  <c r="AI179" i="3"/>
  <c r="AF179" i="3"/>
  <c r="AC179" i="3"/>
  <c r="Z179" i="3"/>
  <c r="W179" i="3"/>
  <c r="T179" i="3"/>
  <c r="Q179" i="3"/>
  <c r="N179" i="3"/>
  <c r="K179" i="3"/>
  <c r="AL178" i="3"/>
  <c r="AI178" i="3"/>
  <c r="AF178" i="3"/>
  <c r="AC178" i="3"/>
  <c r="Z178" i="3"/>
  <c r="W178" i="3"/>
  <c r="Q178" i="3"/>
  <c r="N178" i="3"/>
  <c r="K178" i="3"/>
  <c r="AL177" i="3"/>
  <c r="AI177" i="3"/>
  <c r="AF177" i="3"/>
  <c r="AC177" i="3"/>
  <c r="W177" i="3"/>
  <c r="N177" i="3"/>
  <c r="K177" i="3"/>
  <c r="AL176" i="3"/>
  <c r="AI176" i="3"/>
  <c r="AF176" i="3"/>
  <c r="AC176" i="3"/>
  <c r="Z176" i="3"/>
  <c r="W176" i="3"/>
  <c r="T176" i="3"/>
  <c r="Q176" i="3"/>
  <c r="N176" i="3"/>
  <c r="K176" i="3"/>
  <c r="AL175" i="3"/>
  <c r="AF175" i="3"/>
  <c r="AC175" i="3"/>
  <c r="Z175" i="3"/>
  <c r="W175" i="3"/>
  <c r="T175" i="3"/>
  <c r="Q175" i="3"/>
  <c r="N175" i="3"/>
  <c r="K175" i="3"/>
  <c r="AL174" i="3"/>
  <c r="AI174" i="3"/>
  <c r="AF174" i="3"/>
  <c r="AC174" i="3"/>
  <c r="Z174" i="3"/>
  <c r="W174" i="3"/>
  <c r="T174" i="3"/>
  <c r="Q174" i="3"/>
  <c r="N174" i="3"/>
  <c r="K174" i="3"/>
  <c r="AL173" i="3"/>
  <c r="AI173" i="3"/>
  <c r="AF173" i="3"/>
  <c r="AC173" i="3"/>
  <c r="Z173" i="3"/>
  <c r="W173" i="3"/>
  <c r="T173" i="3"/>
  <c r="Q173" i="3"/>
  <c r="N173" i="3"/>
  <c r="K173" i="3"/>
  <c r="AL172" i="3"/>
  <c r="AI172" i="3"/>
  <c r="AF172" i="3"/>
  <c r="AC172" i="3"/>
  <c r="Z172" i="3"/>
  <c r="W172" i="3"/>
  <c r="Q172" i="3"/>
  <c r="N172" i="3"/>
  <c r="K172" i="3"/>
  <c r="AL171" i="3"/>
  <c r="AI171" i="3"/>
  <c r="AF171" i="3"/>
  <c r="AC171" i="3"/>
  <c r="W171" i="3"/>
  <c r="N171" i="3"/>
  <c r="K171" i="3"/>
  <c r="AL170" i="3"/>
  <c r="AI170" i="3"/>
  <c r="AF170" i="3"/>
  <c r="AC170" i="3"/>
  <c r="Z170" i="3"/>
  <c r="W170" i="3"/>
  <c r="T170" i="3"/>
  <c r="Q170" i="3"/>
  <c r="N170" i="3"/>
  <c r="K170" i="3"/>
  <c r="AL169" i="3"/>
  <c r="AF169" i="3"/>
  <c r="AC169" i="3"/>
  <c r="Z169" i="3"/>
  <c r="W169" i="3"/>
  <c r="T169" i="3"/>
  <c r="Q169" i="3"/>
  <c r="N169" i="3"/>
  <c r="K169" i="3"/>
  <c r="AL168" i="3"/>
  <c r="AI168" i="3"/>
  <c r="AF168" i="3"/>
  <c r="AC168" i="3"/>
  <c r="Z168" i="3"/>
  <c r="W168" i="3"/>
  <c r="T168" i="3"/>
  <c r="Q168" i="3"/>
  <c r="N168" i="3"/>
  <c r="K168" i="3"/>
  <c r="AL167" i="3"/>
  <c r="AI167" i="3"/>
  <c r="AF167" i="3"/>
  <c r="AC167" i="3"/>
  <c r="Z167" i="3"/>
  <c r="W167" i="3"/>
  <c r="T167" i="3"/>
  <c r="Q167" i="3"/>
  <c r="N167" i="3"/>
  <c r="K167" i="3"/>
  <c r="AL166" i="3"/>
  <c r="AI166" i="3"/>
  <c r="AF166" i="3"/>
  <c r="AC166" i="3"/>
  <c r="Z166" i="3"/>
  <c r="W166" i="3"/>
  <c r="Q166" i="3"/>
  <c r="N166" i="3"/>
  <c r="K166" i="3"/>
  <c r="AL165" i="3"/>
  <c r="AI165" i="3"/>
  <c r="AF165" i="3"/>
  <c r="AC165" i="3"/>
  <c r="W165" i="3"/>
  <c r="N165" i="3"/>
  <c r="K165" i="3"/>
  <c r="AL164" i="3"/>
  <c r="AI164" i="3"/>
  <c r="AF164" i="3"/>
  <c r="AC164" i="3"/>
  <c r="Z164" i="3"/>
  <c r="W164" i="3"/>
  <c r="T164" i="3"/>
  <c r="Q164" i="3"/>
  <c r="N164" i="3"/>
  <c r="K164" i="3"/>
  <c r="AL163" i="3"/>
  <c r="AF163" i="3"/>
  <c r="AC163" i="3"/>
  <c r="Z163" i="3"/>
  <c r="W163" i="3"/>
  <c r="T163" i="3"/>
  <c r="Q163" i="3"/>
  <c r="N163" i="3"/>
  <c r="K163" i="3"/>
  <c r="AL162" i="3"/>
  <c r="AI162" i="3"/>
  <c r="AF162" i="3"/>
  <c r="AC162" i="3"/>
  <c r="Z162" i="3"/>
  <c r="W162" i="3"/>
  <c r="T162" i="3"/>
  <c r="Q162" i="3"/>
  <c r="N162" i="3"/>
  <c r="K162" i="3"/>
  <c r="AL161" i="3"/>
  <c r="AI161" i="3"/>
  <c r="AF161" i="3"/>
  <c r="AC161" i="3"/>
  <c r="Z161" i="3"/>
  <c r="W161" i="3"/>
  <c r="T161" i="3"/>
  <c r="Q161" i="3"/>
  <c r="N161" i="3"/>
  <c r="K161" i="3"/>
  <c r="AL160" i="3"/>
  <c r="AI160" i="3"/>
  <c r="AF160" i="3"/>
  <c r="AC160" i="3"/>
  <c r="Z160" i="3"/>
  <c r="W160" i="3"/>
  <c r="N160" i="3"/>
  <c r="K160" i="3"/>
  <c r="AL159" i="3"/>
  <c r="AI159" i="3"/>
  <c r="AF159" i="3"/>
  <c r="AC159" i="3"/>
  <c r="W159" i="3"/>
  <c r="N159" i="3"/>
  <c r="K159" i="3"/>
  <c r="AL158" i="3"/>
  <c r="AI158" i="3"/>
  <c r="AF158" i="3"/>
  <c r="AC158" i="3"/>
  <c r="Z158" i="3"/>
  <c r="W158" i="3"/>
  <c r="T158" i="3"/>
  <c r="Q158" i="3"/>
  <c r="N158" i="3"/>
  <c r="K158" i="3"/>
  <c r="AL157" i="3"/>
  <c r="AF157" i="3"/>
  <c r="AC157" i="3"/>
  <c r="Z157" i="3"/>
  <c r="W157" i="3"/>
  <c r="T157" i="3"/>
  <c r="Q157" i="3"/>
  <c r="N157" i="3"/>
  <c r="K157" i="3"/>
  <c r="AL156" i="3"/>
  <c r="AI156" i="3"/>
  <c r="AF156" i="3"/>
  <c r="AC156" i="3"/>
  <c r="Z156" i="3"/>
  <c r="W156" i="3"/>
  <c r="T156" i="3"/>
  <c r="Q156" i="3"/>
  <c r="N156" i="3"/>
  <c r="K156" i="3"/>
  <c r="AL155" i="3"/>
  <c r="AI155" i="3"/>
  <c r="AF155" i="3"/>
  <c r="AC155" i="3"/>
  <c r="Z155" i="3"/>
  <c r="W155" i="3"/>
  <c r="T155" i="3"/>
  <c r="Q155" i="3"/>
  <c r="N155" i="3"/>
  <c r="K155" i="3"/>
  <c r="AL154" i="3"/>
  <c r="AI154" i="3"/>
  <c r="AF154" i="3"/>
  <c r="AC154" i="3"/>
  <c r="Z154" i="3"/>
  <c r="W154" i="3"/>
  <c r="N154" i="3"/>
  <c r="K154" i="3"/>
  <c r="AL153" i="3"/>
  <c r="AI153" i="3"/>
  <c r="AF153" i="3"/>
  <c r="AC153" i="3"/>
  <c r="W153" i="3"/>
  <c r="N153" i="3"/>
  <c r="K153" i="3"/>
  <c r="AL152" i="3"/>
  <c r="AI152" i="3"/>
  <c r="AF152" i="3"/>
  <c r="AC152" i="3"/>
  <c r="Z152" i="3"/>
  <c r="W152" i="3"/>
  <c r="T152" i="3"/>
  <c r="Q152" i="3"/>
  <c r="N152" i="3"/>
  <c r="K152" i="3"/>
  <c r="AL151" i="3"/>
  <c r="AF151" i="3"/>
  <c r="AC151" i="3"/>
  <c r="Z151" i="3"/>
  <c r="W151" i="3"/>
  <c r="T151" i="3"/>
  <c r="Q151" i="3"/>
  <c r="N151" i="3"/>
  <c r="K151" i="3"/>
  <c r="AL150" i="3"/>
  <c r="AI150" i="3"/>
  <c r="AF150" i="3"/>
  <c r="AC150" i="3"/>
  <c r="Z150" i="3"/>
  <c r="W150" i="3"/>
  <c r="T150" i="3"/>
  <c r="N150" i="3"/>
  <c r="K150" i="3"/>
  <c r="AL149" i="3"/>
  <c r="AI149" i="3"/>
  <c r="AF149" i="3"/>
  <c r="AC149" i="3"/>
  <c r="Z149" i="3"/>
  <c r="W149" i="3"/>
  <c r="T149" i="3"/>
  <c r="Q149" i="3"/>
  <c r="N149" i="3"/>
  <c r="K149" i="3"/>
  <c r="AL148" i="3"/>
  <c r="AI148" i="3"/>
  <c r="AF148" i="3"/>
  <c r="AC148" i="3"/>
  <c r="Z148" i="3"/>
  <c r="W148" i="3"/>
  <c r="T148" i="3"/>
  <c r="Q148" i="3"/>
  <c r="N148" i="3"/>
  <c r="K148" i="3"/>
  <c r="AL147" i="3"/>
  <c r="AI147" i="3"/>
  <c r="AF147" i="3"/>
  <c r="AC147" i="3"/>
  <c r="W147" i="3"/>
  <c r="N147" i="3"/>
  <c r="K147" i="3"/>
  <c r="AL146" i="3"/>
  <c r="AI146" i="3"/>
  <c r="AF146" i="3"/>
  <c r="AC146" i="3"/>
  <c r="Z146" i="3"/>
  <c r="W146" i="3"/>
  <c r="T146" i="3"/>
  <c r="Q146" i="3"/>
  <c r="N146" i="3"/>
  <c r="K146" i="3"/>
  <c r="AL145" i="3"/>
  <c r="AF145" i="3"/>
  <c r="AC145" i="3"/>
  <c r="Z145" i="3"/>
  <c r="W145" i="3"/>
  <c r="T145" i="3"/>
  <c r="Q145" i="3"/>
  <c r="N145" i="3"/>
  <c r="K145" i="3"/>
  <c r="AL144" i="3"/>
  <c r="AI144" i="3"/>
  <c r="AF144" i="3"/>
  <c r="AC144" i="3"/>
  <c r="Z144" i="3"/>
  <c r="W144" i="3"/>
  <c r="T144" i="3"/>
  <c r="Q144" i="3"/>
  <c r="N144" i="3"/>
  <c r="K144" i="3"/>
  <c r="AL143" i="3"/>
  <c r="AI143" i="3"/>
  <c r="AF143" i="3"/>
  <c r="AC143" i="3"/>
  <c r="Z143" i="3"/>
  <c r="W143" i="3"/>
  <c r="T143" i="3"/>
  <c r="Q143" i="3"/>
  <c r="N143" i="3"/>
  <c r="K143" i="3"/>
  <c r="AL142" i="3"/>
  <c r="AI142" i="3"/>
  <c r="AF142" i="3"/>
  <c r="AC142" i="3"/>
  <c r="Z142" i="3"/>
  <c r="W142" i="3"/>
  <c r="Q142" i="3"/>
  <c r="N142" i="3"/>
  <c r="K142" i="3"/>
  <c r="AL141" i="3"/>
  <c r="AI141" i="3"/>
  <c r="AF141" i="3"/>
  <c r="AC141" i="3"/>
  <c r="W141" i="3"/>
  <c r="N141" i="3"/>
  <c r="K141" i="3"/>
  <c r="AL140" i="3"/>
  <c r="AI140" i="3"/>
  <c r="AF140" i="3"/>
  <c r="AC140" i="3"/>
  <c r="Z140" i="3"/>
  <c r="W140" i="3"/>
  <c r="T140" i="3"/>
  <c r="Q140" i="3"/>
  <c r="N140" i="3"/>
  <c r="K140" i="3"/>
  <c r="AL139" i="3"/>
  <c r="AF139" i="3"/>
  <c r="AC139" i="3"/>
  <c r="Z139" i="3"/>
  <c r="W139" i="3"/>
  <c r="T139" i="3"/>
  <c r="Q139" i="3"/>
  <c r="N139" i="3"/>
  <c r="K139" i="3"/>
  <c r="AL138" i="3"/>
  <c r="AI138" i="3"/>
  <c r="AF138" i="3"/>
  <c r="AC138" i="3"/>
  <c r="Z138" i="3"/>
  <c r="W138" i="3"/>
  <c r="T138" i="3"/>
  <c r="Q138" i="3"/>
  <c r="N138" i="3"/>
  <c r="K138" i="3"/>
  <c r="AL137" i="3"/>
  <c r="AI137" i="3"/>
  <c r="AF137" i="3"/>
  <c r="AC137" i="3"/>
  <c r="Z137" i="3"/>
  <c r="W137" i="3"/>
  <c r="T137" i="3"/>
  <c r="Q137" i="3"/>
  <c r="N137" i="3"/>
  <c r="K137" i="3"/>
  <c r="AL136" i="3"/>
  <c r="AI136" i="3"/>
  <c r="AF136" i="3"/>
  <c r="AC136" i="3"/>
  <c r="Z136" i="3"/>
  <c r="W136" i="3"/>
  <c r="Q136" i="3"/>
  <c r="N136" i="3"/>
  <c r="K136" i="3"/>
  <c r="AL135" i="3"/>
  <c r="AI135" i="3"/>
  <c r="AF135" i="3"/>
  <c r="AC135" i="3"/>
  <c r="W135" i="3"/>
  <c r="N135" i="3"/>
  <c r="K135" i="3"/>
  <c r="AL134" i="3"/>
  <c r="AI134" i="3"/>
  <c r="AF134" i="3"/>
  <c r="AC134" i="3"/>
  <c r="Z134" i="3"/>
  <c r="W134" i="3"/>
  <c r="T134" i="3"/>
  <c r="Q134" i="3"/>
  <c r="N134" i="3"/>
  <c r="K134" i="3"/>
  <c r="AL133" i="3"/>
  <c r="AF133" i="3"/>
  <c r="AC133" i="3"/>
  <c r="Z133" i="3"/>
  <c r="W133" i="3"/>
  <c r="T133" i="3"/>
  <c r="Q133" i="3"/>
  <c r="N133" i="3"/>
  <c r="K133" i="3"/>
  <c r="AL132" i="3"/>
  <c r="AI132" i="3"/>
  <c r="AF132" i="3"/>
  <c r="AC132" i="3"/>
  <c r="Z132" i="3"/>
  <c r="W132" i="3"/>
  <c r="T132" i="3"/>
  <c r="Q132" i="3"/>
  <c r="N132" i="3"/>
  <c r="K132" i="3"/>
  <c r="AL131" i="3"/>
  <c r="AI131" i="3"/>
  <c r="AF131" i="3"/>
  <c r="AC131" i="3"/>
  <c r="Z131" i="3"/>
  <c r="W131" i="3"/>
  <c r="T131" i="3"/>
  <c r="Q131" i="3"/>
  <c r="N131" i="3"/>
  <c r="K131" i="3"/>
  <c r="AL130" i="3"/>
  <c r="AI130" i="3"/>
  <c r="AF130" i="3"/>
  <c r="AC130" i="3"/>
  <c r="Z130" i="3"/>
  <c r="W130" i="3"/>
  <c r="Q130" i="3"/>
  <c r="N130" i="3"/>
  <c r="K130" i="3"/>
  <c r="AL129" i="3"/>
  <c r="AI129" i="3"/>
  <c r="AF129" i="3"/>
  <c r="AC129" i="3"/>
  <c r="W129" i="3"/>
  <c r="N129" i="3"/>
  <c r="K129" i="3"/>
  <c r="AL128" i="3"/>
  <c r="AI128" i="3"/>
  <c r="AF128" i="3"/>
  <c r="AC128" i="3"/>
  <c r="Z128" i="3"/>
  <c r="W128" i="3"/>
  <c r="T128" i="3"/>
  <c r="Q128" i="3"/>
  <c r="N128" i="3"/>
  <c r="K128" i="3"/>
  <c r="AL127" i="3"/>
  <c r="AF127" i="3"/>
  <c r="AC127" i="3"/>
  <c r="Z127" i="3"/>
  <c r="W127" i="3"/>
  <c r="T127" i="3"/>
  <c r="Q127" i="3"/>
  <c r="N127" i="3"/>
  <c r="K127" i="3"/>
  <c r="AL126" i="3"/>
  <c r="AI126" i="3"/>
  <c r="AF126" i="3"/>
  <c r="AC126" i="3"/>
  <c r="Z126" i="3"/>
  <c r="W126" i="3"/>
  <c r="T126" i="3"/>
  <c r="Q126" i="3"/>
  <c r="N126" i="3"/>
  <c r="K126" i="3"/>
  <c r="AL125" i="3"/>
  <c r="AI125" i="3"/>
  <c r="AF125" i="3"/>
  <c r="AC125" i="3"/>
  <c r="Z125" i="3"/>
  <c r="W125" i="3"/>
  <c r="T125" i="3"/>
  <c r="Q125" i="3"/>
  <c r="N125" i="3"/>
  <c r="K125" i="3"/>
  <c r="AL124" i="3"/>
  <c r="AI124" i="3"/>
  <c r="AF124" i="3"/>
  <c r="AC124" i="3"/>
  <c r="Z124" i="3"/>
  <c r="W124" i="3"/>
  <c r="N124" i="3"/>
  <c r="K124" i="3"/>
  <c r="AL123" i="3"/>
  <c r="AI123" i="3"/>
  <c r="AF123" i="3"/>
  <c r="AC123" i="3"/>
  <c r="W123" i="3"/>
  <c r="Q123" i="3"/>
  <c r="N123" i="3"/>
  <c r="K123" i="3"/>
  <c r="AL122" i="3"/>
  <c r="AI122" i="3"/>
  <c r="AF122" i="3"/>
  <c r="AC122" i="3"/>
  <c r="Z122" i="3"/>
  <c r="W122" i="3"/>
  <c r="T122" i="3"/>
  <c r="Q122" i="3"/>
  <c r="N122" i="3"/>
  <c r="K122" i="3"/>
  <c r="AL121" i="3"/>
  <c r="AF121" i="3"/>
  <c r="AC121" i="3"/>
  <c r="Z121" i="3"/>
  <c r="W121" i="3"/>
  <c r="T121" i="3"/>
  <c r="Q121" i="3"/>
  <c r="N121" i="3"/>
  <c r="K121" i="3"/>
  <c r="AL120" i="3"/>
  <c r="AI120" i="3"/>
  <c r="AF120" i="3"/>
  <c r="AC120" i="3"/>
  <c r="Z120" i="3"/>
  <c r="W120" i="3"/>
  <c r="T120" i="3"/>
  <c r="Q120" i="3"/>
  <c r="N120" i="3"/>
  <c r="K120" i="3"/>
  <c r="AL119" i="3"/>
  <c r="AI119" i="3"/>
  <c r="AF119" i="3"/>
  <c r="AC119" i="3"/>
  <c r="W119" i="3"/>
  <c r="T119" i="3"/>
  <c r="Q119" i="3"/>
  <c r="N119" i="3"/>
  <c r="K119" i="3"/>
  <c r="AL118" i="3"/>
  <c r="AI118" i="3"/>
  <c r="AF118" i="3"/>
  <c r="AC118" i="3"/>
  <c r="Z118" i="3"/>
  <c r="W118" i="3"/>
  <c r="N118" i="3"/>
  <c r="K118" i="3"/>
  <c r="AL117" i="3"/>
  <c r="AF117" i="3"/>
  <c r="AC117" i="3"/>
  <c r="Z117" i="3"/>
  <c r="W117" i="3"/>
  <c r="Q117" i="3"/>
  <c r="N117" i="3"/>
  <c r="K117" i="3"/>
  <c r="AL116" i="3"/>
  <c r="AI116" i="3"/>
  <c r="AF116" i="3"/>
  <c r="AC116" i="3"/>
  <c r="Z116" i="3"/>
  <c r="W116" i="3"/>
  <c r="T116" i="3"/>
  <c r="Q116" i="3"/>
  <c r="N116" i="3"/>
  <c r="K116" i="3"/>
  <c r="AL115" i="3"/>
  <c r="AI115" i="3"/>
  <c r="AF115" i="3"/>
  <c r="AC115" i="3"/>
  <c r="W115" i="3"/>
  <c r="T115" i="3"/>
  <c r="N115" i="3"/>
  <c r="K115" i="3"/>
  <c r="AL114" i="3"/>
  <c r="AI114" i="3"/>
  <c r="AF114" i="3"/>
  <c r="AC114" i="3"/>
  <c r="Z114" i="3"/>
  <c r="W114" i="3"/>
  <c r="T114" i="3"/>
  <c r="Q114" i="3"/>
  <c r="N114" i="3"/>
  <c r="K114" i="3"/>
  <c r="AF113" i="3"/>
  <c r="AC113" i="3"/>
  <c r="Z113" i="3"/>
  <c r="T113" i="3"/>
  <c r="Q113" i="3"/>
  <c r="N113" i="3"/>
  <c r="K113" i="3"/>
  <c r="AF112" i="3"/>
  <c r="AC112" i="3"/>
  <c r="Z112" i="3"/>
  <c r="W112" i="3"/>
  <c r="T112" i="3"/>
  <c r="Q112" i="3"/>
  <c r="N112" i="3"/>
  <c r="K112" i="3"/>
  <c r="AL111" i="3"/>
  <c r="AI111" i="3"/>
  <c r="AF111" i="3"/>
  <c r="AC111" i="3"/>
  <c r="Z111" i="3"/>
  <c r="W111" i="3"/>
  <c r="Q111" i="3"/>
  <c r="N111" i="3"/>
  <c r="K111" i="3"/>
  <c r="AL110" i="3"/>
  <c r="AI110" i="3"/>
  <c r="AF110" i="3"/>
  <c r="AC110" i="3"/>
  <c r="Z110" i="3"/>
  <c r="W110" i="3"/>
  <c r="T110" i="3"/>
  <c r="N110" i="3"/>
  <c r="K110" i="3"/>
  <c r="AL109" i="3"/>
  <c r="AI109" i="3"/>
  <c r="AF109" i="3"/>
  <c r="AC109" i="3"/>
  <c r="W109" i="3"/>
  <c r="T109" i="3"/>
  <c r="N109" i="3"/>
  <c r="K109" i="3"/>
  <c r="AL108" i="3"/>
  <c r="AI108" i="3"/>
  <c r="AF108" i="3"/>
  <c r="AC108" i="3"/>
  <c r="Z108" i="3"/>
  <c r="W108" i="3"/>
  <c r="T108" i="3"/>
  <c r="Q108" i="3"/>
  <c r="N108" i="3"/>
  <c r="K108" i="3"/>
  <c r="AF107" i="3"/>
  <c r="AC107" i="3"/>
  <c r="Z107" i="3"/>
  <c r="T107" i="3"/>
  <c r="Q107" i="3"/>
  <c r="N107" i="3"/>
  <c r="K107" i="3"/>
  <c r="AF106" i="3"/>
  <c r="AC106" i="3"/>
  <c r="Z106" i="3"/>
  <c r="W106" i="3"/>
  <c r="T106" i="3"/>
  <c r="Q106" i="3"/>
  <c r="N106" i="3"/>
  <c r="K106" i="3"/>
  <c r="AL105" i="3"/>
  <c r="AI105" i="3"/>
  <c r="AF105" i="3"/>
  <c r="AC105" i="3"/>
  <c r="Z105" i="3"/>
  <c r="W105" i="3"/>
  <c r="Q105" i="3"/>
  <c r="N105" i="3"/>
  <c r="K105" i="3"/>
  <c r="AL104" i="3"/>
  <c r="AI104" i="3"/>
  <c r="AF104" i="3"/>
  <c r="AC104" i="3"/>
  <c r="Z104" i="3"/>
  <c r="W104" i="3"/>
  <c r="T104" i="3"/>
  <c r="N104" i="3"/>
  <c r="K104" i="3"/>
  <c r="AL103" i="3"/>
  <c r="AI103" i="3"/>
  <c r="AF103" i="3"/>
  <c r="AC103" i="3"/>
  <c r="W103" i="3"/>
  <c r="T103" i="3"/>
  <c r="N103" i="3"/>
  <c r="K103" i="3"/>
  <c r="AL102" i="3"/>
  <c r="AI102" i="3"/>
  <c r="AF102" i="3"/>
  <c r="AC102" i="3"/>
  <c r="Z102" i="3"/>
  <c r="W102" i="3"/>
  <c r="T102" i="3"/>
  <c r="Q102" i="3"/>
  <c r="N102" i="3"/>
  <c r="K102" i="3"/>
  <c r="AF101" i="3"/>
  <c r="AC101" i="3"/>
  <c r="Z101" i="3"/>
  <c r="T101" i="3"/>
  <c r="Q101" i="3"/>
  <c r="N101" i="3"/>
  <c r="K101" i="3"/>
  <c r="AL100" i="3"/>
  <c r="AF100" i="3"/>
  <c r="AC100" i="3"/>
  <c r="Z100" i="3"/>
  <c r="W100" i="3"/>
  <c r="T100" i="3"/>
  <c r="Q100" i="3"/>
  <c r="N100" i="3"/>
  <c r="K100" i="3"/>
  <c r="AL99" i="3"/>
  <c r="AI99" i="3"/>
  <c r="AF99" i="3"/>
  <c r="AC99" i="3"/>
  <c r="Z99" i="3"/>
  <c r="W99" i="3"/>
  <c r="Q99" i="3"/>
  <c r="N99" i="3"/>
  <c r="K99" i="3"/>
  <c r="AL98" i="3"/>
  <c r="AI98" i="3"/>
  <c r="AF98" i="3"/>
  <c r="AC98" i="3"/>
  <c r="Z98" i="3"/>
  <c r="W98" i="3"/>
  <c r="T98" i="3"/>
  <c r="N98" i="3"/>
  <c r="K98" i="3"/>
  <c r="AL97" i="3"/>
  <c r="AI97" i="3"/>
  <c r="AF97" i="3"/>
  <c r="AC97" i="3"/>
  <c r="W97" i="3"/>
  <c r="T97" i="3"/>
  <c r="N97" i="3"/>
  <c r="K97" i="3"/>
  <c r="AL96" i="3"/>
  <c r="AI96" i="3"/>
  <c r="AF96" i="3"/>
  <c r="AC96" i="3"/>
  <c r="Z96" i="3"/>
  <c r="W96" i="3"/>
  <c r="T96" i="3"/>
  <c r="Q96" i="3"/>
  <c r="N96" i="3"/>
  <c r="K96" i="3"/>
  <c r="AF95" i="3"/>
  <c r="AC95" i="3"/>
  <c r="Z95" i="3"/>
  <c r="T95" i="3"/>
  <c r="Q95" i="3"/>
  <c r="N95" i="3"/>
  <c r="K95" i="3"/>
  <c r="AF94" i="3"/>
  <c r="AC94" i="3"/>
  <c r="Z94" i="3"/>
  <c r="W94" i="3"/>
  <c r="T94" i="3"/>
  <c r="Q94" i="3"/>
  <c r="N94" i="3"/>
  <c r="K94" i="3"/>
  <c r="AL93" i="3"/>
  <c r="AI93" i="3"/>
  <c r="AF93" i="3"/>
  <c r="AC93" i="3"/>
  <c r="Z93" i="3"/>
  <c r="W93" i="3"/>
  <c r="Q93" i="3"/>
  <c r="N93" i="3"/>
  <c r="K93" i="3"/>
  <c r="AL92" i="3"/>
  <c r="AI92" i="3"/>
  <c r="AF92" i="3"/>
  <c r="AC92" i="3"/>
  <c r="Z92" i="3"/>
  <c r="W92" i="3"/>
  <c r="T92" i="3"/>
  <c r="N92" i="3"/>
  <c r="K92" i="3"/>
  <c r="AL91" i="3"/>
  <c r="AI91" i="3"/>
  <c r="AF91" i="3"/>
  <c r="AC91" i="3"/>
  <c r="W91" i="3"/>
  <c r="T91" i="3"/>
  <c r="N91" i="3"/>
  <c r="K91" i="3"/>
  <c r="AL90" i="3"/>
  <c r="AF90" i="3"/>
  <c r="AC90" i="3"/>
  <c r="Z90" i="3"/>
  <c r="W90" i="3"/>
  <c r="T90" i="3"/>
  <c r="Q90" i="3"/>
  <c r="N90" i="3"/>
  <c r="K90" i="3"/>
  <c r="AF89" i="3"/>
  <c r="AC89" i="3"/>
  <c r="Z89" i="3"/>
  <c r="T89" i="3"/>
  <c r="Q89" i="3"/>
  <c r="N89" i="3"/>
  <c r="K89" i="3"/>
  <c r="AF88" i="3"/>
  <c r="AC88" i="3"/>
  <c r="Z88" i="3"/>
  <c r="W88" i="3"/>
  <c r="T88" i="3"/>
  <c r="Q88" i="3"/>
  <c r="N88" i="3"/>
  <c r="K88" i="3"/>
  <c r="AL87" i="3"/>
  <c r="AI87" i="3"/>
  <c r="AF87" i="3"/>
  <c r="AC87" i="3"/>
  <c r="Z87" i="3"/>
  <c r="W87" i="3"/>
  <c r="Q87" i="3"/>
  <c r="N87" i="3"/>
  <c r="K87" i="3"/>
  <c r="AL86" i="3"/>
  <c r="AI86" i="3"/>
  <c r="AF86" i="3"/>
  <c r="AC86" i="3"/>
  <c r="Z86" i="3"/>
  <c r="W86" i="3"/>
  <c r="T86" i="3"/>
  <c r="Q86" i="3"/>
  <c r="N86" i="3"/>
  <c r="K86" i="3"/>
  <c r="AL85" i="3"/>
  <c r="AI85" i="3"/>
  <c r="AF85" i="3"/>
  <c r="AC85" i="3"/>
  <c r="W85" i="3"/>
  <c r="T85" i="3"/>
  <c r="N85" i="3"/>
  <c r="K85" i="3"/>
  <c r="AL84" i="3"/>
  <c r="AI84" i="3"/>
  <c r="AF84" i="3"/>
  <c r="AC84" i="3"/>
  <c r="Z84" i="3"/>
  <c r="W84" i="3"/>
  <c r="T84" i="3"/>
  <c r="Q84" i="3"/>
  <c r="N84" i="3"/>
  <c r="K84" i="3"/>
  <c r="AF83" i="3"/>
  <c r="AC83" i="3"/>
  <c r="Z83" i="3"/>
  <c r="T83" i="3"/>
  <c r="Q83" i="3"/>
  <c r="N83" i="3"/>
  <c r="K83" i="3"/>
  <c r="AF82" i="3"/>
  <c r="AC82" i="3"/>
  <c r="Z82" i="3"/>
  <c r="W82" i="3"/>
  <c r="T82" i="3"/>
  <c r="Q82" i="3"/>
  <c r="N82" i="3"/>
  <c r="K82" i="3"/>
  <c r="AL81" i="3"/>
  <c r="AI81" i="3"/>
  <c r="AF81" i="3"/>
  <c r="AC81" i="3"/>
  <c r="Z81" i="3"/>
  <c r="W81" i="3"/>
  <c r="Q81" i="3"/>
  <c r="N81" i="3"/>
  <c r="K81" i="3"/>
  <c r="AL80" i="3"/>
  <c r="AI80" i="3"/>
  <c r="AF80" i="3"/>
  <c r="AC80" i="3"/>
  <c r="Z80" i="3"/>
  <c r="W80" i="3"/>
  <c r="T80" i="3"/>
  <c r="Q80" i="3"/>
  <c r="N80" i="3"/>
  <c r="K80" i="3"/>
  <c r="AL79" i="3"/>
  <c r="AI79" i="3"/>
  <c r="AF79" i="3"/>
  <c r="AC79" i="3"/>
  <c r="W79" i="3"/>
  <c r="T79" i="3"/>
  <c r="N79" i="3"/>
  <c r="K79" i="3"/>
  <c r="AL78" i="3"/>
  <c r="AI78" i="3"/>
  <c r="AF78" i="3"/>
  <c r="AC78" i="3"/>
  <c r="Z78" i="3"/>
  <c r="W78" i="3"/>
  <c r="T78" i="3"/>
  <c r="Q78" i="3"/>
  <c r="N78" i="3"/>
  <c r="K78" i="3"/>
  <c r="AF77" i="3"/>
  <c r="AC77" i="3"/>
  <c r="Z77" i="3"/>
  <c r="T77" i="3"/>
  <c r="Q77" i="3"/>
  <c r="N77" i="3"/>
  <c r="K77" i="3"/>
  <c r="AF76" i="3"/>
  <c r="AC76" i="3"/>
  <c r="Z76" i="3"/>
  <c r="W76" i="3"/>
  <c r="T76" i="3"/>
  <c r="Q76" i="3"/>
  <c r="N76" i="3"/>
  <c r="K76" i="3"/>
  <c r="AL75" i="3"/>
  <c r="AI75" i="3"/>
  <c r="AF75" i="3"/>
  <c r="AC75" i="3"/>
  <c r="Z75" i="3"/>
  <c r="W75" i="3"/>
  <c r="Q75" i="3"/>
  <c r="N75" i="3"/>
  <c r="K75" i="3"/>
  <c r="AL74" i="3"/>
  <c r="AI74" i="3"/>
  <c r="AF74" i="3"/>
  <c r="AC74" i="3"/>
  <c r="Z74" i="3"/>
  <c r="W74" i="3"/>
  <c r="T74" i="3"/>
  <c r="Q74" i="3"/>
  <c r="N74" i="3"/>
  <c r="K74" i="3"/>
  <c r="AL73" i="3"/>
  <c r="AI73" i="3"/>
  <c r="AF73" i="3"/>
  <c r="AC73" i="3"/>
  <c r="W73" i="3"/>
  <c r="T73" i="3"/>
  <c r="N73" i="3"/>
  <c r="K73" i="3"/>
  <c r="AL72" i="3"/>
  <c r="AI72" i="3"/>
  <c r="AF72" i="3"/>
  <c r="AC72" i="3"/>
  <c r="Z72" i="3"/>
  <c r="W72" i="3"/>
  <c r="T72" i="3"/>
  <c r="Q72" i="3"/>
  <c r="N72" i="3"/>
  <c r="K72" i="3"/>
  <c r="AF71" i="3"/>
  <c r="AC71" i="3"/>
  <c r="Z71" i="3"/>
  <c r="T71" i="3"/>
  <c r="Q71" i="3"/>
  <c r="N71" i="3"/>
  <c r="K71" i="3"/>
  <c r="AF70" i="3"/>
  <c r="AC70" i="3"/>
  <c r="Z70" i="3"/>
  <c r="W70" i="3"/>
  <c r="T70" i="3"/>
  <c r="Q70" i="3"/>
  <c r="N70" i="3"/>
  <c r="K70" i="3"/>
  <c r="AL69" i="3"/>
  <c r="AI69" i="3"/>
  <c r="AF69" i="3"/>
  <c r="AC69" i="3"/>
  <c r="Z69" i="3"/>
  <c r="W69" i="3"/>
  <c r="Q69" i="3"/>
  <c r="N69" i="3"/>
  <c r="K69" i="3"/>
  <c r="AL68" i="3"/>
  <c r="AI68" i="3"/>
  <c r="AF68" i="3"/>
  <c r="AC68" i="3"/>
  <c r="Z68" i="3"/>
  <c r="W68" i="3"/>
  <c r="T68" i="3"/>
  <c r="Q68" i="3"/>
  <c r="N68" i="3"/>
  <c r="K68" i="3"/>
  <c r="AL67" i="3"/>
  <c r="AI67" i="3"/>
  <c r="AF67" i="3"/>
  <c r="AC67" i="3"/>
  <c r="Z67" i="3"/>
  <c r="W67" i="3"/>
  <c r="T67" i="3"/>
  <c r="N67" i="3"/>
  <c r="K67" i="3"/>
  <c r="AL66" i="3"/>
  <c r="AI66" i="3"/>
  <c r="AF66" i="3"/>
  <c r="AC66" i="3"/>
  <c r="Z66" i="3"/>
  <c r="W66" i="3"/>
  <c r="T66" i="3"/>
  <c r="Q66" i="3"/>
  <c r="N66" i="3"/>
  <c r="K66" i="3"/>
  <c r="AL65" i="3"/>
  <c r="AF65" i="3"/>
  <c r="AC65" i="3"/>
  <c r="Z65" i="3"/>
  <c r="W65" i="3"/>
  <c r="T65" i="3"/>
  <c r="Q65" i="3"/>
  <c r="N65" i="3"/>
  <c r="K65" i="3"/>
  <c r="AL64" i="3"/>
  <c r="AF64" i="3"/>
  <c r="AC64" i="3"/>
  <c r="Z64" i="3"/>
  <c r="W64" i="3"/>
  <c r="T64" i="3"/>
  <c r="Q64" i="3"/>
  <c r="N64" i="3"/>
  <c r="K64" i="3"/>
  <c r="AL63" i="3"/>
  <c r="AI63" i="3"/>
  <c r="AF63" i="3"/>
  <c r="AC63" i="3"/>
  <c r="Z63" i="3"/>
  <c r="W63" i="3"/>
  <c r="T63" i="3"/>
  <c r="Q63" i="3"/>
  <c r="N63" i="3"/>
  <c r="K63" i="3"/>
  <c r="AL62" i="3"/>
  <c r="AI62" i="3"/>
  <c r="AF62" i="3"/>
  <c r="AC62" i="3"/>
  <c r="W62" i="3"/>
  <c r="T62" i="3"/>
  <c r="Q62" i="3"/>
  <c r="N62" i="3"/>
  <c r="K62" i="3"/>
  <c r="AL61" i="3"/>
  <c r="AI61" i="3"/>
  <c r="AF61" i="3"/>
  <c r="AC61" i="3"/>
  <c r="Z61" i="3"/>
  <c r="W61" i="3"/>
  <c r="T61" i="3"/>
  <c r="N61" i="3"/>
  <c r="K61" i="3"/>
  <c r="AL60" i="3"/>
  <c r="AI60" i="3"/>
  <c r="AF60" i="3"/>
  <c r="AC60" i="3"/>
  <c r="Z60" i="3"/>
  <c r="W60" i="3"/>
  <c r="T60" i="3"/>
  <c r="Q60" i="3"/>
  <c r="N60" i="3"/>
  <c r="K60" i="3"/>
  <c r="AF59" i="3"/>
  <c r="AC59" i="3"/>
  <c r="Z59" i="3"/>
  <c r="W59" i="3"/>
  <c r="T59" i="3"/>
  <c r="Q59" i="3"/>
  <c r="N59" i="3"/>
  <c r="K59" i="3"/>
  <c r="AL58" i="3"/>
  <c r="AI58" i="3"/>
  <c r="AF58" i="3"/>
  <c r="AC58" i="3"/>
  <c r="Z58" i="3"/>
  <c r="W58" i="3"/>
  <c r="T58" i="3"/>
  <c r="Q58" i="3"/>
  <c r="N58" i="3"/>
  <c r="K58" i="3"/>
  <c r="AL57" i="3"/>
  <c r="AI57" i="3"/>
  <c r="AF57" i="3"/>
  <c r="AC57" i="3"/>
  <c r="Z57" i="3"/>
  <c r="W57" i="3"/>
  <c r="T57" i="3"/>
  <c r="Q57" i="3"/>
  <c r="N57" i="3"/>
  <c r="K57" i="3"/>
  <c r="AL56" i="3"/>
  <c r="AI56" i="3"/>
  <c r="AF56" i="3"/>
  <c r="AC56" i="3"/>
  <c r="Z56" i="3"/>
  <c r="T56" i="3"/>
  <c r="Q56" i="3"/>
  <c r="N56" i="3"/>
  <c r="K56" i="3"/>
  <c r="AL55" i="3"/>
  <c r="AI55" i="3"/>
  <c r="AF55" i="3"/>
  <c r="AC55" i="3"/>
  <c r="Z55" i="3"/>
  <c r="T55" i="3"/>
  <c r="Q55" i="3"/>
  <c r="N55" i="3"/>
  <c r="K55" i="3"/>
  <c r="AL54" i="3"/>
  <c r="AI54" i="3"/>
  <c r="AF54" i="3"/>
  <c r="AC54" i="3"/>
  <c r="Z54" i="3"/>
  <c r="W54" i="3"/>
  <c r="T54" i="3"/>
  <c r="Q54" i="3"/>
  <c r="N54" i="3"/>
  <c r="K54" i="3"/>
  <c r="AL53" i="3"/>
  <c r="AI53" i="3"/>
  <c r="AF53" i="3"/>
  <c r="AC53" i="3"/>
  <c r="Z53" i="3"/>
  <c r="W53" i="3"/>
  <c r="T53" i="3"/>
  <c r="Q53" i="3"/>
  <c r="N53" i="3"/>
  <c r="K53" i="3"/>
  <c r="AL52" i="3"/>
  <c r="AI52" i="3"/>
  <c r="AF52" i="3"/>
  <c r="AC52" i="3"/>
  <c r="Z52" i="3"/>
  <c r="W52" i="3"/>
  <c r="T52" i="3"/>
  <c r="Q52" i="3"/>
  <c r="N52" i="3"/>
  <c r="K52" i="3"/>
  <c r="AL51" i="3"/>
  <c r="AI51" i="3"/>
  <c r="AF51" i="3"/>
  <c r="AC51" i="3"/>
  <c r="Z51" i="3"/>
  <c r="W51" i="3"/>
  <c r="T51" i="3"/>
  <c r="Q51" i="3"/>
  <c r="N51" i="3"/>
  <c r="K51" i="3"/>
  <c r="AL50" i="3"/>
  <c r="AI50" i="3"/>
  <c r="AF50" i="3"/>
  <c r="AC50" i="3"/>
  <c r="Z50" i="3"/>
  <c r="T50" i="3"/>
  <c r="Q50" i="3"/>
  <c r="N50" i="3"/>
  <c r="K50" i="3"/>
  <c r="AL49" i="3"/>
  <c r="AI49" i="3"/>
  <c r="AF49" i="3"/>
  <c r="AC49" i="3"/>
  <c r="Z49" i="3"/>
  <c r="T49" i="3"/>
  <c r="Q49" i="3"/>
  <c r="N49" i="3"/>
  <c r="K49" i="3"/>
  <c r="AL48" i="3"/>
  <c r="AI48" i="3"/>
  <c r="AF48" i="3"/>
  <c r="AC48" i="3"/>
  <c r="Z48" i="3"/>
  <c r="W48" i="3"/>
  <c r="T48" i="3"/>
  <c r="Q48" i="3"/>
  <c r="N48" i="3"/>
  <c r="K48" i="3"/>
  <c r="AL47" i="3"/>
  <c r="AI47" i="3"/>
  <c r="AF47" i="3"/>
  <c r="AC47" i="3"/>
  <c r="Z47" i="3"/>
  <c r="W47" i="3"/>
  <c r="T47" i="3"/>
  <c r="Q47" i="3"/>
  <c r="N47" i="3"/>
  <c r="K47" i="3"/>
  <c r="AL46" i="3"/>
  <c r="AI46" i="3"/>
  <c r="AF46" i="3"/>
  <c r="AC46" i="3"/>
  <c r="Z46" i="3"/>
  <c r="W46" i="3"/>
  <c r="T46" i="3"/>
  <c r="Q46" i="3"/>
  <c r="N46" i="3"/>
  <c r="K46" i="3"/>
  <c r="AL45" i="3"/>
  <c r="AI45" i="3"/>
  <c r="AF45" i="3"/>
  <c r="AC45" i="3"/>
  <c r="Z45" i="3"/>
  <c r="W45" i="3"/>
  <c r="T45" i="3"/>
  <c r="Q45" i="3"/>
  <c r="N45" i="3"/>
  <c r="K45" i="3"/>
  <c r="AL44" i="3"/>
  <c r="AI44" i="3"/>
  <c r="AF44" i="3"/>
  <c r="AC44" i="3"/>
  <c r="Z44" i="3"/>
  <c r="T44" i="3"/>
  <c r="Q44" i="3"/>
  <c r="N44" i="3"/>
  <c r="K44" i="3"/>
  <c r="AL43" i="3"/>
  <c r="AI43" i="3"/>
  <c r="AF43" i="3"/>
  <c r="AC43" i="3"/>
  <c r="Z43" i="3"/>
  <c r="T43" i="3"/>
  <c r="Q43" i="3"/>
  <c r="N43" i="3"/>
  <c r="K43" i="3"/>
  <c r="AL42" i="3"/>
  <c r="AI42" i="3"/>
  <c r="AF42" i="3"/>
  <c r="AC42" i="3"/>
  <c r="Z42" i="3"/>
  <c r="W42" i="3"/>
  <c r="T42" i="3"/>
  <c r="Q42" i="3"/>
  <c r="N42" i="3"/>
  <c r="K42" i="3"/>
  <c r="AL41" i="3"/>
  <c r="AI41" i="3"/>
  <c r="AF41" i="3"/>
  <c r="AC41" i="3"/>
  <c r="Z41" i="3"/>
  <c r="W41" i="3"/>
  <c r="T41" i="3"/>
  <c r="Q41" i="3"/>
  <c r="N41" i="3"/>
  <c r="K41" i="3"/>
  <c r="AL40" i="3"/>
  <c r="AI40" i="3"/>
  <c r="AF40" i="3"/>
  <c r="AC40" i="3"/>
  <c r="Z40" i="3"/>
  <c r="W40" i="3"/>
  <c r="T40" i="3"/>
  <c r="Q40" i="3"/>
  <c r="N40" i="3"/>
  <c r="K40" i="3"/>
  <c r="AL39" i="3"/>
  <c r="AI39" i="3"/>
  <c r="AF39" i="3"/>
  <c r="AC39" i="3"/>
  <c r="Z39" i="3"/>
  <c r="W39" i="3"/>
  <c r="T39" i="3"/>
  <c r="Q39" i="3"/>
  <c r="N39" i="3"/>
  <c r="K39" i="3"/>
  <c r="AL38" i="3"/>
  <c r="AI38" i="3"/>
  <c r="AF38" i="3"/>
  <c r="AC38" i="3"/>
  <c r="Z38" i="3"/>
  <c r="T38" i="3"/>
  <c r="Q38" i="3"/>
  <c r="N38" i="3"/>
  <c r="K38" i="3"/>
  <c r="AL37" i="3"/>
  <c r="AI37" i="3"/>
  <c r="AF37" i="3"/>
  <c r="AC37" i="3"/>
  <c r="Z37" i="3"/>
  <c r="T37" i="3"/>
  <c r="Q37" i="3"/>
  <c r="N37" i="3"/>
  <c r="K37" i="3"/>
  <c r="AL36" i="3"/>
  <c r="AI36" i="3"/>
  <c r="AF36" i="3"/>
  <c r="AC36" i="3"/>
  <c r="Z36" i="3"/>
  <c r="W36" i="3"/>
  <c r="T36" i="3"/>
  <c r="Q36" i="3"/>
  <c r="N36" i="3"/>
  <c r="K36" i="3"/>
  <c r="AL35" i="3"/>
  <c r="AI35" i="3"/>
  <c r="AF35" i="3"/>
  <c r="AC35" i="3"/>
  <c r="Z35" i="3"/>
  <c r="W35" i="3"/>
  <c r="T35" i="3"/>
  <c r="Q35" i="3"/>
  <c r="N35" i="3"/>
  <c r="K35" i="3"/>
  <c r="AL34" i="3"/>
  <c r="AI34" i="3"/>
  <c r="AF34" i="3"/>
  <c r="AC34" i="3"/>
  <c r="Z34" i="3"/>
  <c r="W34" i="3"/>
  <c r="T34" i="3"/>
  <c r="Q34" i="3"/>
  <c r="N34" i="3"/>
  <c r="K34" i="3"/>
  <c r="AL33" i="3"/>
  <c r="AI33" i="3"/>
  <c r="AF33" i="3"/>
  <c r="AC33" i="3"/>
  <c r="Z33" i="3"/>
  <c r="W33" i="3"/>
  <c r="T33" i="3"/>
  <c r="Q33" i="3"/>
  <c r="N33" i="3"/>
  <c r="K33" i="3"/>
  <c r="AL32" i="3"/>
  <c r="AI32" i="3"/>
  <c r="AF32" i="3"/>
  <c r="AC32" i="3"/>
  <c r="Z32" i="3"/>
  <c r="T32" i="3"/>
  <c r="Q32" i="3"/>
  <c r="N32" i="3"/>
  <c r="K32" i="3"/>
  <c r="AL31" i="3"/>
  <c r="AI31" i="3"/>
  <c r="AF31" i="3"/>
  <c r="AC31" i="3"/>
  <c r="Z31" i="3"/>
  <c r="T31" i="3"/>
  <c r="Q31" i="3"/>
  <c r="N31" i="3"/>
  <c r="K31" i="3"/>
  <c r="AL30" i="3"/>
  <c r="AI30" i="3"/>
  <c r="AF30" i="3"/>
  <c r="AC30" i="3"/>
  <c r="Z30" i="3"/>
  <c r="W30" i="3"/>
  <c r="T30" i="3"/>
  <c r="Q30" i="3"/>
  <c r="N30" i="3"/>
  <c r="K30" i="3"/>
  <c r="AL29" i="3"/>
  <c r="AI29" i="3"/>
  <c r="AF29" i="3"/>
  <c r="AC29" i="3"/>
  <c r="Z29" i="3"/>
  <c r="W29" i="3"/>
  <c r="T29" i="3"/>
  <c r="Q29" i="3"/>
  <c r="N29" i="3"/>
  <c r="K29" i="3"/>
  <c r="AL28" i="3"/>
  <c r="AI28" i="3"/>
  <c r="AF28" i="3"/>
  <c r="AC28" i="3"/>
  <c r="Z28" i="3"/>
  <c r="W28" i="3"/>
  <c r="T28" i="3"/>
  <c r="Q28" i="3"/>
  <c r="N28" i="3"/>
  <c r="K28" i="3"/>
  <c r="AL27" i="3"/>
  <c r="AI27" i="3"/>
  <c r="AF27" i="3"/>
  <c r="AC27" i="3"/>
  <c r="Z27" i="3"/>
  <c r="W27" i="3"/>
  <c r="T27" i="3"/>
  <c r="Q27" i="3"/>
  <c r="N27" i="3"/>
  <c r="K27" i="3"/>
  <c r="AL26" i="3"/>
  <c r="AI26" i="3"/>
  <c r="AF26" i="3"/>
  <c r="AC26" i="3"/>
  <c r="Z26" i="3"/>
  <c r="T26" i="3"/>
  <c r="Q26" i="3"/>
  <c r="N26" i="3"/>
  <c r="K26" i="3"/>
  <c r="AL25" i="3"/>
  <c r="AI25" i="3"/>
  <c r="AF25" i="3"/>
  <c r="AC25" i="3"/>
  <c r="Z25" i="3"/>
  <c r="T25" i="3"/>
  <c r="Q25" i="3"/>
  <c r="N25" i="3"/>
  <c r="K25" i="3"/>
  <c r="AL24" i="3"/>
  <c r="AI24" i="3"/>
  <c r="AF24" i="3"/>
  <c r="AC24" i="3"/>
  <c r="Z24" i="3"/>
  <c r="W24" i="3"/>
  <c r="T24" i="3"/>
  <c r="Q24" i="3"/>
  <c r="N24" i="3"/>
  <c r="K24" i="3"/>
  <c r="AL23" i="3"/>
  <c r="AI23" i="3"/>
  <c r="AF23" i="3"/>
  <c r="AC23" i="3"/>
  <c r="Z23" i="3"/>
  <c r="W23" i="3"/>
  <c r="T23" i="3"/>
  <c r="Q23" i="3"/>
  <c r="N23" i="3"/>
  <c r="K23" i="3"/>
  <c r="AL22" i="3"/>
  <c r="AI22" i="3"/>
  <c r="AF22" i="3"/>
  <c r="AC22" i="3"/>
  <c r="Z22" i="3"/>
  <c r="W22" i="3"/>
  <c r="T22" i="3"/>
  <c r="Q22" i="3"/>
  <c r="N22" i="3"/>
  <c r="K22" i="3"/>
  <c r="AL21" i="3"/>
  <c r="AI21" i="3"/>
  <c r="AF21" i="3"/>
  <c r="AC21" i="3"/>
  <c r="Z21" i="3"/>
  <c r="W21" i="3"/>
  <c r="T21" i="3"/>
  <c r="Q21" i="3"/>
  <c r="N21" i="3"/>
  <c r="K21" i="3"/>
  <c r="AL20" i="3"/>
  <c r="AI20" i="3"/>
  <c r="AF20" i="3"/>
  <c r="AC20" i="3"/>
  <c r="Z20" i="3"/>
  <c r="T20" i="3"/>
  <c r="Q20" i="3"/>
  <c r="N20" i="3"/>
  <c r="K20" i="3"/>
  <c r="AL19" i="3"/>
  <c r="AI19" i="3"/>
  <c r="AF19" i="3"/>
  <c r="AC19" i="3"/>
  <c r="Z19" i="3"/>
  <c r="T19" i="3"/>
  <c r="Q19" i="3"/>
  <c r="N19" i="3"/>
  <c r="K19" i="3"/>
  <c r="AL18" i="3"/>
  <c r="AI18" i="3"/>
  <c r="AF18" i="3"/>
  <c r="AC18" i="3"/>
  <c r="Z18" i="3"/>
  <c r="W18" i="3"/>
  <c r="T18" i="3"/>
  <c r="Q18" i="3"/>
  <c r="N18" i="3"/>
  <c r="K18" i="3"/>
  <c r="AL17" i="3"/>
  <c r="AI17" i="3"/>
  <c r="AF17" i="3"/>
  <c r="AC17" i="3"/>
  <c r="Z17" i="3"/>
  <c r="W17" i="3"/>
  <c r="T17" i="3"/>
  <c r="Q17" i="3"/>
  <c r="N17" i="3"/>
  <c r="K17" i="3"/>
  <c r="AL16" i="3"/>
  <c r="AF16" i="3"/>
  <c r="AC16" i="3"/>
  <c r="Z16" i="3"/>
  <c r="W16" i="3"/>
  <c r="T16" i="3"/>
  <c r="Q16" i="3"/>
  <c r="N16" i="3"/>
  <c r="K16" i="3"/>
  <c r="AL15" i="3"/>
  <c r="AI15" i="3"/>
  <c r="AF15" i="3"/>
  <c r="AC15" i="3"/>
  <c r="Z15" i="3"/>
  <c r="W15" i="3"/>
  <c r="T15" i="3"/>
  <c r="N15" i="3"/>
  <c r="K15" i="3"/>
  <c r="AL14" i="3"/>
  <c r="AI14" i="3"/>
  <c r="AF14" i="3"/>
  <c r="AC14" i="3"/>
  <c r="Z14" i="3"/>
  <c r="T14" i="3"/>
  <c r="Q14" i="3"/>
  <c r="N14" i="3"/>
  <c r="K14" i="3"/>
  <c r="AL13" i="3"/>
  <c r="AI13" i="3"/>
  <c r="AF13" i="3"/>
  <c r="AC13" i="3"/>
  <c r="Z13" i="3"/>
  <c r="T13" i="3"/>
  <c r="Q13" i="3"/>
  <c r="N13" i="3"/>
  <c r="K13" i="3"/>
  <c r="AL12" i="3"/>
  <c r="AI12" i="3"/>
  <c r="AF12" i="3"/>
  <c r="AC12" i="3"/>
  <c r="Z12" i="3"/>
  <c r="W12" i="3"/>
  <c r="T12" i="3"/>
  <c r="Q12" i="3"/>
  <c r="N12" i="3"/>
  <c r="K12" i="3"/>
  <c r="AL11" i="3"/>
  <c r="AI11" i="3"/>
  <c r="AF11" i="3"/>
  <c r="AC11" i="3"/>
  <c r="Z11" i="3"/>
  <c r="W11" i="3"/>
  <c r="T11" i="3"/>
  <c r="Q11" i="3"/>
  <c r="N11" i="3"/>
  <c r="K11" i="3"/>
  <c r="AL10" i="3"/>
  <c r="AF10" i="3"/>
  <c r="AC10" i="3"/>
  <c r="Z10" i="3"/>
  <c r="W10" i="3"/>
  <c r="T10" i="3"/>
  <c r="Q10" i="3"/>
  <c r="N10" i="3"/>
  <c r="K10" i="3"/>
  <c r="AL9" i="3"/>
  <c r="AI9" i="3"/>
  <c r="AF9" i="3"/>
  <c r="AC9" i="3"/>
  <c r="Z9" i="3"/>
  <c r="W9" i="3"/>
  <c r="T9" i="3"/>
  <c r="Q9" i="3"/>
  <c r="N9" i="3"/>
  <c r="K9" i="3"/>
  <c r="AL8" i="3"/>
  <c r="AI8" i="3"/>
  <c r="AF8" i="3"/>
  <c r="AC8" i="3"/>
  <c r="Z8" i="3"/>
  <c r="W8" i="3"/>
  <c r="T8" i="3"/>
  <c r="Q8" i="3"/>
  <c r="N8" i="3"/>
  <c r="K8" i="3"/>
  <c r="AL7" i="3"/>
  <c r="AI7" i="3"/>
  <c r="AF7" i="3"/>
  <c r="AC7" i="3"/>
  <c r="Z7" i="3"/>
  <c r="T7" i="3"/>
  <c r="Q7" i="3"/>
  <c r="N7" i="3"/>
  <c r="K7" i="3"/>
  <c r="AK574" i="4"/>
  <c r="AH574" i="4"/>
  <c r="AE574" i="4"/>
  <c r="AB574" i="4"/>
  <c r="Y574" i="4"/>
  <c r="V574" i="4"/>
  <c r="S574" i="4"/>
  <c r="P574" i="4"/>
  <c r="M574" i="4"/>
  <c r="J574" i="4"/>
  <c r="AK573" i="4"/>
  <c r="AH573" i="4"/>
  <c r="AE573" i="4"/>
  <c r="AB573" i="4"/>
  <c r="Y573" i="4"/>
  <c r="V573" i="4"/>
  <c r="S573" i="4"/>
  <c r="P573" i="4"/>
  <c r="M573" i="4"/>
  <c r="AG571" i="4" l="1"/>
  <c r="AG563" i="4"/>
  <c r="AG555" i="4"/>
  <c r="AG547" i="4"/>
  <c r="AG539" i="4"/>
  <c r="AG531" i="4"/>
  <c r="AH531" i="3" s="1"/>
  <c r="AG523" i="4"/>
  <c r="AG515" i="4"/>
  <c r="AG507" i="4"/>
  <c r="AG499" i="4"/>
  <c r="AG491" i="4"/>
  <c r="AH491" i="3" s="1"/>
  <c r="AG483" i="4"/>
  <c r="AH523" i="8" s="1"/>
  <c r="AG475" i="4"/>
  <c r="AG467" i="4"/>
  <c r="AG459" i="4"/>
  <c r="AG451" i="4"/>
  <c r="AG443" i="4"/>
  <c r="AG435" i="4"/>
  <c r="AH435" i="3" s="1"/>
  <c r="AG427" i="4"/>
  <c r="AG419" i="4"/>
  <c r="AG411" i="4"/>
  <c r="AG403" i="4"/>
  <c r="AG395" i="4"/>
  <c r="AG387" i="4"/>
  <c r="AG379" i="4"/>
  <c r="AG371" i="4"/>
  <c r="AG363" i="4"/>
  <c r="AG355" i="4"/>
  <c r="AH260" i="8" s="1"/>
  <c r="AG347" i="4"/>
  <c r="AH315" i="8" s="1"/>
  <c r="AG339" i="4"/>
  <c r="AG331" i="4"/>
  <c r="AG323" i="4"/>
  <c r="AG315" i="4"/>
  <c r="AG307" i="4"/>
  <c r="AG299" i="4"/>
  <c r="AG291" i="4"/>
  <c r="AH437" i="8" s="1"/>
  <c r="AG283" i="4"/>
  <c r="AG275" i="4"/>
  <c r="AG267" i="4"/>
  <c r="AH267" i="3" s="1"/>
  <c r="AG259" i="4"/>
  <c r="AG251" i="4"/>
  <c r="AG243" i="4"/>
  <c r="AG235" i="4"/>
  <c r="AG227" i="4"/>
  <c r="AG219" i="4"/>
  <c r="AG211" i="4"/>
  <c r="AG203" i="4"/>
  <c r="AH203" i="3" s="1"/>
  <c r="AG195" i="4"/>
  <c r="AG187" i="4"/>
  <c r="AG179" i="4"/>
  <c r="AG171" i="4"/>
  <c r="AG163" i="4"/>
  <c r="AG155" i="4"/>
  <c r="AG147" i="4"/>
  <c r="AH147" i="3" s="1"/>
  <c r="AG139" i="4"/>
  <c r="AG131" i="4"/>
  <c r="AG123" i="4"/>
  <c r="AG115" i="4"/>
  <c r="AG107" i="4"/>
  <c r="AH195" i="8" s="1"/>
  <c r="AG99" i="4"/>
  <c r="AH151" i="8" s="1"/>
  <c r="AG91" i="4"/>
  <c r="AG83" i="4"/>
  <c r="AG75" i="4"/>
  <c r="AG67" i="4"/>
  <c r="AG59" i="4"/>
  <c r="AH59" i="3" s="1"/>
  <c r="AG51" i="4"/>
  <c r="AH267" i="8" s="1"/>
  <c r="AG43" i="4"/>
  <c r="AG35" i="4"/>
  <c r="AG27" i="4"/>
  <c r="AG19" i="4"/>
  <c r="AG11" i="4"/>
  <c r="AH11" i="3" s="1"/>
  <c r="AG66" i="4"/>
  <c r="AG50" i="4"/>
  <c r="AG34" i="4"/>
  <c r="AG26" i="4"/>
  <c r="AG10" i="4"/>
  <c r="AG25" i="4"/>
  <c r="AH25" i="3" s="1"/>
  <c r="AG9" i="4"/>
  <c r="AH265" i="8" s="1"/>
  <c r="AG8" i="4"/>
  <c r="AG570" i="4"/>
  <c r="AG562" i="4"/>
  <c r="AG554" i="4"/>
  <c r="AG546" i="4"/>
  <c r="AH546" i="3" s="1"/>
  <c r="AG538" i="4"/>
  <c r="AG530" i="4"/>
  <c r="AG522" i="4"/>
  <c r="AG514" i="4"/>
  <c r="AG506" i="4"/>
  <c r="AG498" i="4"/>
  <c r="AH498" i="3" s="1"/>
  <c r="AG490" i="4"/>
  <c r="AH490" i="3" s="1"/>
  <c r="AG482" i="4"/>
  <c r="AG474" i="4"/>
  <c r="AG466" i="4"/>
  <c r="AG458" i="4"/>
  <c r="AG450" i="4"/>
  <c r="AH450" i="3" s="1"/>
  <c r="AG442" i="4"/>
  <c r="AG434" i="4"/>
  <c r="AG426" i="4"/>
  <c r="AG418" i="4"/>
  <c r="AG410" i="4"/>
  <c r="AG402" i="4"/>
  <c r="AH243" i="8" s="1"/>
  <c r="AG394" i="4"/>
  <c r="AG386" i="4"/>
  <c r="AG378" i="4"/>
  <c r="AG370" i="4"/>
  <c r="AG362" i="4"/>
  <c r="AH362" i="3" s="1"/>
  <c r="AG354" i="4"/>
  <c r="AG346" i="4"/>
  <c r="AH346" i="3" s="1"/>
  <c r="AG338" i="4"/>
  <c r="AG330" i="4"/>
  <c r="AG322" i="4"/>
  <c r="AG314" i="4"/>
  <c r="AG306" i="4"/>
  <c r="AG298" i="4"/>
  <c r="AG290" i="4"/>
  <c r="AG282" i="4"/>
  <c r="AG274" i="4"/>
  <c r="AG266" i="4"/>
  <c r="AG258" i="4"/>
  <c r="AG250" i="4"/>
  <c r="AG242" i="4"/>
  <c r="AG234" i="4"/>
  <c r="AG226" i="4"/>
  <c r="AG218" i="4"/>
  <c r="AG210" i="4"/>
  <c r="AH210" i="3" s="1"/>
  <c r="AG202" i="4"/>
  <c r="AG194" i="4"/>
  <c r="AH157" i="8" s="1"/>
  <c r="AG186" i="4"/>
  <c r="AG178" i="4"/>
  <c r="AG170" i="4"/>
  <c r="AG162" i="4"/>
  <c r="AG154" i="4"/>
  <c r="AG146" i="4"/>
  <c r="AG138" i="4"/>
  <c r="AG130" i="4"/>
  <c r="AH41" i="8" s="1"/>
  <c r="AG122" i="4"/>
  <c r="AG114" i="4"/>
  <c r="AG106" i="4"/>
  <c r="AG98" i="4"/>
  <c r="AG90" i="4"/>
  <c r="AG82" i="4"/>
  <c r="AG74" i="4"/>
  <c r="AG58" i="4"/>
  <c r="AG42" i="4"/>
  <c r="AG18" i="4"/>
  <c r="AG569" i="4"/>
  <c r="AG561" i="4"/>
  <c r="AG553" i="4"/>
  <c r="AG545" i="4"/>
  <c r="AH189" i="8" s="1"/>
  <c r="AG537" i="4"/>
  <c r="AH537" i="3" s="1"/>
  <c r="AG529" i="4"/>
  <c r="AH529" i="3" s="1"/>
  <c r="AG521" i="4"/>
  <c r="AG513" i="4"/>
  <c r="AG505" i="4"/>
  <c r="AG497" i="4"/>
  <c r="AH497" i="3" s="1"/>
  <c r="AG489" i="4"/>
  <c r="AG481" i="4"/>
  <c r="AG473" i="4"/>
  <c r="AG465" i="4"/>
  <c r="AG457" i="4"/>
  <c r="AG449" i="4"/>
  <c r="AG441" i="4"/>
  <c r="AH543" i="8" s="1"/>
  <c r="AG433" i="4"/>
  <c r="AG425" i="4"/>
  <c r="AG417" i="4"/>
  <c r="AG409" i="4"/>
  <c r="AG401" i="4"/>
  <c r="AG393" i="4"/>
  <c r="AG385" i="4"/>
  <c r="AG377" i="4"/>
  <c r="AG369" i="4"/>
  <c r="AG361" i="4"/>
  <c r="AG353" i="4"/>
  <c r="AH353" i="3" s="1"/>
  <c r="AG345" i="4"/>
  <c r="AG337" i="4"/>
  <c r="AG329" i="4"/>
  <c r="AG321" i="4"/>
  <c r="AG313" i="4"/>
  <c r="AG305" i="4"/>
  <c r="AG297" i="4"/>
  <c r="AG289" i="4"/>
  <c r="AG281" i="4"/>
  <c r="AG273" i="4"/>
  <c r="AH273" i="3" s="1"/>
  <c r="AG265" i="4"/>
  <c r="AG257" i="4"/>
  <c r="AG249" i="4"/>
  <c r="AG241" i="4"/>
  <c r="AG233" i="4"/>
  <c r="AG225" i="4"/>
  <c r="AG217" i="4"/>
  <c r="AG209" i="4"/>
  <c r="AH209" i="3" s="1"/>
  <c r="AG201" i="4"/>
  <c r="AG193" i="4"/>
  <c r="AG185" i="4"/>
  <c r="AG177" i="4"/>
  <c r="AG169" i="4"/>
  <c r="AG161" i="4"/>
  <c r="AG153" i="4"/>
  <c r="AH533" i="8" s="1"/>
  <c r="AG145" i="4"/>
  <c r="AH15" i="8" s="1"/>
  <c r="AG137" i="4"/>
  <c r="AG129" i="4"/>
  <c r="AG121" i="4"/>
  <c r="AG113" i="4"/>
  <c r="AH113" i="3" s="1"/>
  <c r="AG105" i="4"/>
  <c r="AH105" i="3" s="1"/>
  <c r="AG97" i="4"/>
  <c r="AG89" i="4"/>
  <c r="AG81" i="4"/>
  <c r="AH210" i="8" s="1"/>
  <c r="AG73" i="4"/>
  <c r="AG65" i="4"/>
  <c r="AG57" i="4"/>
  <c r="AG49" i="4"/>
  <c r="AG41" i="4"/>
  <c r="AG33" i="4"/>
  <c r="AG17" i="4"/>
  <c r="AG568" i="4"/>
  <c r="AH568" i="3" s="1"/>
  <c r="AG560" i="4"/>
  <c r="AG552" i="4"/>
  <c r="AG544" i="4"/>
  <c r="AG536" i="4"/>
  <c r="AG528" i="4"/>
  <c r="AH528" i="3" s="1"/>
  <c r="AG520" i="4"/>
  <c r="AG512" i="4"/>
  <c r="AH512" i="3" s="1"/>
  <c r="AG504" i="4"/>
  <c r="AH377" i="8" s="1"/>
  <c r="AG496" i="4"/>
  <c r="AG488" i="4"/>
  <c r="AG480" i="4"/>
  <c r="AG472" i="4"/>
  <c r="AH324" i="8" s="1"/>
  <c r="AG464" i="4"/>
  <c r="AG456" i="4"/>
  <c r="AG448" i="4"/>
  <c r="AG440" i="4"/>
  <c r="AH440" i="3" s="1"/>
  <c r="AG432" i="4"/>
  <c r="AG424" i="4"/>
  <c r="AH424" i="3" s="1"/>
  <c r="AG416" i="4"/>
  <c r="AG408" i="4"/>
  <c r="AG400" i="4"/>
  <c r="AG392" i="4"/>
  <c r="AG384" i="4"/>
  <c r="AG376" i="4"/>
  <c r="AG368" i="4"/>
  <c r="AG360" i="4"/>
  <c r="AG352" i="4"/>
  <c r="AG344" i="4"/>
  <c r="AG336" i="4"/>
  <c r="AG328" i="4"/>
  <c r="AG320" i="4"/>
  <c r="AG312" i="4"/>
  <c r="AG304" i="4"/>
  <c r="AG296" i="4"/>
  <c r="AG288" i="4"/>
  <c r="AG280" i="4"/>
  <c r="AG272" i="4"/>
  <c r="AH272" i="3" s="1"/>
  <c r="AG264" i="4"/>
  <c r="AG256" i="4"/>
  <c r="AG248" i="4"/>
  <c r="AH395" i="8" s="1"/>
  <c r="AG240" i="4"/>
  <c r="AG232" i="4"/>
  <c r="AG224" i="4"/>
  <c r="AG216" i="4"/>
  <c r="AG208" i="4"/>
  <c r="AG200" i="4"/>
  <c r="AG192" i="4"/>
  <c r="AG184" i="4"/>
  <c r="AG176" i="4"/>
  <c r="AG168" i="4"/>
  <c r="AG160" i="4"/>
  <c r="AG152" i="4"/>
  <c r="AG144" i="4"/>
  <c r="AH144" i="3" s="1"/>
  <c r="AG136" i="4"/>
  <c r="AG128" i="4"/>
  <c r="AH110" i="8" s="1"/>
  <c r="AG120" i="4"/>
  <c r="AG112" i="4"/>
  <c r="AG104" i="4"/>
  <c r="AG96" i="4"/>
  <c r="AG88" i="4"/>
  <c r="AG80" i="4"/>
  <c r="AH80" i="3" s="1"/>
  <c r="AG72" i="4"/>
  <c r="AG64" i="4"/>
  <c r="AG56" i="4"/>
  <c r="AG48" i="4"/>
  <c r="AG40" i="4"/>
  <c r="AH40" i="3" s="1"/>
  <c r="AG32" i="4"/>
  <c r="AG24" i="4"/>
  <c r="AG16" i="4"/>
  <c r="AG567" i="4"/>
  <c r="AG559" i="4"/>
  <c r="AG551" i="4"/>
  <c r="AH29" i="8" s="1"/>
  <c r="AG543" i="4"/>
  <c r="AG535" i="4"/>
  <c r="AG527" i="4"/>
  <c r="AG519" i="4"/>
  <c r="AG511" i="4"/>
  <c r="AG503" i="4"/>
  <c r="AG495" i="4"/>
  <c r="AG487" i="4"/>
  <c r="AG479" i="4"/>
  <c r="AG471" i="4"/>
  <c r="AG463" i="4"/>
  <c r="AG455" i="4"/>
  <c r="AG447" i="4"/>
  <c r="AH447" i="3" s="1"/>
  <c r="AG439" i="4"/>
  <c r="AG431" i="4"/>
  <c r="AG423" i="4"/>
  <c r="AG415" i="4"/>
  <c r="AG407" i="4"/>
  <c r="AH407" i="3" s="1"/>
  <c r="AG399" i="4"/>
  <c r="AH167" i="8" s="1"/>
  <c r="AG391" i="4"/>
  <c r="AG383" i="4"/>
  <c r="AG375" i="4"/>
  <c r="AG367" i="4"/>
  <c r="AG359" i="4"/>
  <c r="AG351" i="4"/>
  <c r="AG343" i="4"/>
  <c r="AG335" i="4"/>
  <c r="AG327" i="4"/>
  <c r="AG319" i="4"/>
  <c r="AG311" i="4"/>
  <c r="AG303" i="4"/>
  <c r="AG295" i="4"/>
  <c r="AH295" i="3" s="1"/>
  <c r="AG287" i="4"/>
  <c r="AG279" i="4"/>
  <c r="AG271" i="4"/>
  <c r="AH59" i="8" s="1"/>
  <c r="AG263" i="4"/>
  <c r="AG255" i="4"/>
  <c r="AG247" i="4"/>
  <c r="AG239" i="4"/>
  <c r="AG231" i="4"/>
  <c r="AG223" i="4"/>
  <c r="AG215" i="4"/>
  <c r="AH215" i="3" s="1"/>
  <c r="AG207" i="4"/>
  <c r="AG199" i="4"/>
  <c r="AG191" i="4"/>
  <c r="AG183" i="4"/>
  <c r="AG175" i="4"/>
  <c r="AH50" i="8" s="1"/>
  <c r="AG167" i="4"/>
  <c r="AH167" i="3" s="1"/>
  <c r="AG159" i="4"/>
  <c r="AG151" i="4"/>
  <c r="AG143" i="4"/>
  <c r="AG135" i="4"/>
  <c r="AG127" i="4"/>
  <c r="AG119" i="4"/>
  <c r="AG111" i="4"/>
  <c r="AH38" i="8" s="1"/>
  <c r="AG103" i="4"/>
  <c r="AH103" i="3" s="1"/>
  <c r="AG95" i="4"/>
  <c r="AG87" i="4"/>
  <c r="AG79" i="4"/>
  <c r="AG71" i="4"/>
  <c r="AH71" i="3" s="1"/>
  <c r="AG63" i="4"/>
  <c r="AH63" i="3" s="1"/>
  <c r="AG55" i="4"/>
  <c r="AG47" i="4"/>
  <c r="AG39" i="4"/>
  <c r="AG31" i="4"/>
  <c r="AG23" i="4"/>
  <c r="AH23" i="3" s="1"/>
  <c r="AG15" i="4"/>
  <c r="AG70" i="4"/>
  <c r="AG54" i="4"/>
  <c r="AG38" i="4"/>
  <c r="AG30" i="4"/>
  <c r="AG14" i="4"/>
  <c r="AG21" i="4"/>
  <c r="AG12" i="4"/>
  <c r="AG566" i="4"/>
  <c r="AG558" i="4"/>
  <c r="AG550" i="4"/>
  <c r="AG542" i="4"/>
  <c r="AG534" i="4"/>
  <c r="AG526" i="4"/>
  <c r="AH526" i="3" s="1"/>
  <c r="AG518" i="4"/>
  <c r="AG510" i="4"/>
  <c r="AG502" i="4"/>
  <c r="AG494" i="4"/>
  <c r="AH172" i="8" s="1"/>
  <c r="AG486" i="4"/>
  <c r="AG478" i="4"/>
  <c r="AG470" i="4"/>
  <c r="AG462" i="4"/>
  <c r="AG454" i="4"/>
  <c r="AG446" i="4"/>
  <c r="AH446" i="3" s="1"/>
  <c r="AG438" i="4"/>
  <c r="AH438" i="3" s="1"/>
  <c r="AG430" i="4"/>
  <c r="AG422" i="4"/>
  <c r="AG414" i="4"/>
  <c r="AG406" i="4"/>
  <c r="AG398" i="4"/>
  <c r="AH398" i="3" s="1"/>
  <c r="AG390" i="4"/>
  <c r="AG382" i="4"/>
  <c r="AG374" i="4"/>
  <c r="AG366" i="4"/>
  <c r="AG358" i="4"/>
  <c r="AG350" i="4"/>
  <c r="AG342" i="4"/>
  <c r="AH342" i="3" s="1"/>
  <c r="AG334" i="4"/>
  <c r="AG326" i="4"/>
  <c r="AG318" i="4"/>
  <c r="AG310" i="4"/>
  <c r="AG302" i="4"/>
  <c r="AG294" i="4"/>
  <c r="AG286" i="4"/>
  <c r="AG278" i="4"/>
  <c r="AG270" i="4"/>
  <c r="AG262" i="4"/>
  <c r="AG254" i="4"/>
  <c r="AG246" i="4"/>
  <c r="AG238" i="4"/>
  <c r="AG230" i="4"/>
  <c r="AG222" i="4"/>
  <c r="AG214" i="4"/>
  <c r="AG206" i="4"/>
  <c r="AG198" i="4"/>
  <c r="AG190" i="4"/>
  <c r="AG182" i="4"/>
  <c r="AG174" i="4"/>
  <c r="AG166" i="4"/>
  <c r="AG158" i="4"/>
  <c r="AG150" i="4"/>
  <c r="AG142" i="4"/>
  <c r="AH142" i="3" s="1"/>
  <c r="AG134" i="4"/>
  <c r="AG126" i="4"/>
  <c r="AG118" i="4"/>
  <c r="AG110" i="4"/>
  <c r="AH110" i="3" s="1"/>
  <c r="AG102" i="4"/>
  <c r="AG94" i="4"/>
  <c r="AG86" i="4"/>
  <c r="AG78" i="4"/>
  <c r="AG62" i="4"/>
  <c r="AG46" i="4"/>
  <c r="AG22" i="4"/>
  <c r="AG565" i="4"/>
  <c r="AG557" i="4"/>
  <c r="AG549" i="4"/>
  <c r="AG541" i="4"/>
  <c r="AG533" i="4"/>
  <c r="AH174" i="8" s="1"/>
  <c r="AG525" i="4"/>
  <c r="AG517" i="4"/>
  <c r="AG509" i="4"/>
  <c r="AG501" i="4"/>
  <c r="AG493" i="4"/>
  <c r="AG485" i="4"/>
  <c r="AH485" i="3" s="1"/>
  <c r="AG477" i="4"/>
  <c r="AG469" i="4"/>
  <c r="AH469" i="3" s="1"/>
  <c r="AG461" i="4"/>
  <c r="AG453" i="4"/>
  <c r="AG445" i="4"/>
  <c r="AG437" i="4"/>
  <c r="AG429" i="4"/>
  <c r="AH429" i="3" s="1"/>
  <c r="AG421" i="4"/>
  <c r="AG413" i="4"/>
  <c r="AG405" i="4"/>
  <c r="AH405" i="3" s="1"/>
  <c r="AG397" i="4"/>
  <c r="AG389" i="4"/>
  <c r="AG381" i="4"/>
  <c r="AG373" i="4"/>
  <c r="AG365" i="4"/>
  <c r="AG357" i="4"/>
  <c r="AG349" i="4"/>
  <c r="AG341" i="4"/>
  <c r="AH341" i="3" s="1"/>
  <c r="AG333" i="4"/>
  <c r="AG325" i="4"/>
  <c r="AG317" i="4"/>
  <c r="AG309" i="4"/>
  <c r="AG301" i="4"/>
  <c r="AG293" i="4"/>
  <c r="AH293" i="3" s="1"/>
  <c r="AG285" i="4"/>
  <c r="AG277" i="4"/>
  <c r="AH436" i="8" s="1"/>
  <c r="AG269" i="4"/>
  <c r="AG261" i="4"/>
  <c r="AG253" i="4"/>
  <c r="AG245" i="4"/>
  <c r="AH245" i="3" s="1"/>
  <c r="AG237" i="4"/>
  <c r="AH216" i="8" s="1"/>
  <c r="AG229" i="4"/>
  <c r="AG221" i="4"/>
  <c r="AG213" i="4"/>
  <c r="AG205" i="4"/>
  <c r="AG197" i="4"/>
  <c r="AG189" i="4"/>
  <c r="AG181" i="4"/>
  <c r="AG173" i="4"/>
  <c r="AG165" i="4"/>
  <c r="AG157" i="4"/>
  <c r="AG149" i="4"/>
  <c r="AG141" i="4"/>
  <c r="AG133" i="4"/>
  <c r="AG125" i="4"/>
  <c r="AG117" i="4"/>
  <c r="AG109" i="4"/>
  <c r="AG101" i="4"/>
  <c r="AG93" i="4"/>
  <c r="AG85" i="4"/>
  <c r="AG77" i="4"/>
  <c r="AG69" i="4"/>
  <c r="AG61" i="4"/>
  <c r="AG53" i="4"/>
  <c r="AG45" i="4"/>
  <c r="AH45" i="3" s="1"/>
  <c r="AG37" i="4"/>
  <c r="AG29" i="4"/>
  <c r="AG13" i="4"/>
  <c r="AG564" i="4"/>
  <c r="AG556" i="4"/>
  <c r="AG548" i="4"/>
  <c r="AH548" i="3" s="1"/>
  <c r="AG540" i="4"/>
  <c r="AG532" i="4"/>
  <c r="AG524" i="4"/>
  <c r="AG516" i="4"/>
  <c r="AG508" i="4"/>
  <c r="AH508" i="3" s="1"/>
  <c r="AG500" i="4"/>
  <c r="AG492" i="4"/>
  <c r="AG484" i="4"/>
  <c r="AG476" i="4"/>
  <c r="AG468" i="4"/>
  <c r="AG460" i="4"/>
  <c r="AG452" i="4"/>
  <c r="AG444" i="4"/>
  <c r="AH444" i="3" s="1"/>
  <c r="AG436" i="4"/>
  <c r="AG428" i="4"/>
  <c r="AG420" i="4"/>
  <c r="AG412" i="4"/>
  <c r="AG404" i="4"/>
  <c r="AG396" i="4"/>
  <c r="AG388" i="4"/>
  <c r="AG380" i="4"/>
  <c r="AH126" i="8" s="1"/>
  <c r="AG372" i="4"/>
  <c r="AG364" i="4"/>
  <c r="AH70" i="8" s="1"/>
  <c r="AG356" i="4"/>
  <c r="AG348" i="4"/>
  <c r="AG340" i="4"/>
  <c r="AG332" i="4"/>
  <c r="AG324" i="4"/>
  <c r="AG316" i="4"/>
  <c r="AG308" i="4"/>
  <c r="AG300" i="4"/>
  <c r="AG292" i="4"/>
  <c r="AG284" i="4"/>
  <c r="AG276" i="4"/>
  <c r="AG268" i="4"/>
  <c r="AH268" i="3" s="1"/>
  <c r="AG260" i="4"/>
  <c r="AH260" i="3" s="1"/>
  <c r="AG252" i="4"/>
  <c r="AG244" i="4"/>
  <c r="AG236" i="4"/>
  <c r="AG228" i="4"/>
  <c r="AH347" i="8" s="1"/>
  <c r="AG220" i="4"/>
  <c r="AH294" i="8" s="1"/>
  <c r="AG212" i="4"/>
  <c r="AG204" i="4"/>
  <c r="AG196" i="4"/>
  <c r="AG188" i="4"/>
  <c r="AH188" i="3" s="1"/>
  <c r="AG180" i="4"/>
  <c r="AG172" i="4"/>
  <c r="AH555" i="8" s="1"/>
  <c r="AG164" i="4"/>
  <c r="AH164" i="3" s="1"/>
  <c r="AG156" i="4"/>
  <c r="AG148" i="4"/>
  <c r="AG140" i="4"/>
  <c r="AG132" i="4"/>
  <c r="AG124" i="4"/>
  <c r="AH254" i="8" s="1"/>
  <c r="AG116" i="4"/>
  <c r="AG108" i="4"/>
  <c r="AG100" i="4"/>
  <c r="AG92" i="4"/>
  <c r="AG84" i="4"/>
  <c r="AG76" i="4"/>
  <c r="AG68" i="4"/>
  <c r="AG60" i="4"/>
  <c r="AG52" i="4"/>
  <c r="AG44" i="4"/>
  <c r="AG36" i="4"/>
  <c r="AG28" i="4"/>
  <c r="AG20" i="4"/>
  <c r="AH20" i="3" s="1"/>
  <c r="AD567" i="4"/>
  <c r="AD559" i="4"/>
  <c r="AD551" i="4"/>
  <c r="AD543" i="4"/>
  <c r="AD535" i="4"/>
  <c r="AD527" i="4"/>
  <c r="AD519" i="4"/>
  <c r="AD511" i="4"/>
  <c r="AD503" i="4"/>
  <c r="AD495" i="4"/>
  <c r="AD487" i="4"/>
  <c r="AE204" i="8" s="1"/>
  <c r="AD479" i="4"/>
  <c r="AD471" i="4"/>
  <c r="AD463" i="4"/>
  <c r="AD455" i="4"/>
  <c r="AD447" i="4"/>
  <c r="AD439" i="4"/>
  <c r="AD431" i="4"/>
  <c r="AE431" i="3" s="1"/>
  <c r="AD423" i="4"/>
  <c r="AD415" i="4"/>
  <c r="AD407" i="4"/>
  <c r="AD399" i="4"/>
  <c r="AD391" i="4"/>
  <c r="AD383" i="4"/>
  <c r="AD375" i="4"/>
  <c r="AD367" i="4"/>
  <c r="AD359" i="4"/>
  <c r="AD351" i="4"/>
  <c r="AD343" i="4"/>
  <c r="AD335" i="4"/>
  <c r="AE406" i="8" s="1"/>
  <c r="AD327" i="4"/>
  <c r="AD319" i="4"/>
  <c r="AD311" i="4"/>
  <c r="AD303" i="4"/>
  <c r="AD295" i="4"/>
  <c r="AE438" i="8" s="1"/>
  <c r="AD287" i="4"/>
  <c r="AD279" i="4"/>
  <c r="AD271" i="4"/>
  <c r="AD263" i="4"/>
  <c r="AD255" i="4"/>
  <c r="AD247" i="4"/>
  <c r="AE280" i="8" s="1"/>
  <c r="AD239" i="4"/>
  <c r="AD231" i="4"/>
  <c r="AD223" i="4"/>
  <c r="AD215" i="4"/>
  <c r="AD207" i="4"/>
  <c r="AD199" i="4"/>
  <c r="AD191" i="4"/>
  <c r="AD183" i="4"/>
  <c r="AD175" i="4"/>
  <c r="AD167" i="4"/>
  <c r="AD159" i="4"/>
  <c r="AD151" i="4"/>
  <c r="AD143" i="4"/>
  <c r="AD135" i="4"/>
  <c r="AD127" i="4"/>
  <c r="AD119" i="4"/>
  <c r="AD111" i="4"/>
  <c r="AD103" i="4"/>
  <c r="AE304" i="8" s="1"/>
  <c r="AD95" i="4"/>
  <c r="AD87" i="4"/>
  <c r="AD79" i="4"/>
  <c r="AD71" i="4"/>
  <c r="AD63" i="4"/>
  <c r="AD55" i="4"/>
  <c r="AE55" i="3" s="1"/>
  <c r="AD47" i="4"/>
  <c r="AD39" i="4"/>
  <c r="AD31" i="4"/>
  <c r="AD566" i="4"/>
  <c r="AD558" i="4"/>
  <c r="AD550" i="4"/>
  <c r="AD542" i="4"/>
  <c r="AE467" i="8" s="1"/>
  <c r="AD534" i="4"/>
  <c r="AD526" i="4"/>
  <c r="AD518" i="4"/>
  <c r="AE173" i="8" s="1"/>
  <c r="AD510" i="4"/>
  <c r="AD502" i="4"/>
  <c r="AD494" i="4"/>
  <c r="AD486" i="4"/>
  <c r="AD478" i="4"/>
  <c r="AD470" i="4"/>
  <c r="AD462" i="4"/>
  <c r="AD454" i="4"/>
  <c r="AE454" i="3" s="1"/>
  <c r="AD446" i="4"/>
  <c r="AD438" i="4"/>
  <c r="AD430" i="4"/>
  <c r="AD422" i="4"/>
  <c r="AD414" i="4"/>
  <c r="AD406" i="4"/>
  <c r="AD398" i="4"/>
  <c r="AE398" i="3" s="1"/>
  <c r="AD390" i="4"/>
  <c r="AD382" i="4"/>
  <c r="AD374" i="4"/>
  <c r="AD366" i="4"/>
  <c r="AE366" i="3" s="1"/>
  <c r="AD358" i="4"/>
  <c r="AD350" i="4"/>
  <c r="AE350" i="3" s="1"/>
  <c r="AD342" i="4"/>
  <c r="AD334" i="4"/>
  <c r="AD326" i="4"/>
  <c r="AE220" i="8" s="1"/>
  <c r="AD318" i="4"/>
  <c r="AD310" i="4"/>
  <c r="AE310" i="3" s="1"/>
  <c r="AD302" i="4"/>
  <c r="AD294" i="4"/>
  <c r="AD286" i="4"/>
  <c r="AD278" i="4"/>
  <c r="AD270" i="4"/>
  <c r="AD262" i="4"/>
  <c r="AE283" i="8" s="1"/>
  <c r="AD254" i="4"/>
  <c r="AD246" i="4"/>
  <c r="AD238" i="4"/>
  <c r="AD230" i="4"/>
  <c r="AD222" i="4"/>
  <c r="AD214" i="4"/>
  <c r="AE456" i="8" s="1"/>
  <c r="AD206" i="4"/>
  <c r="AD198" i="4"/>
  <c r="AE18" i="8" s="1"/>
  <c r="AD190" i="4"/>
  <c r="AD182" i="4"/>
  <c r="AD174" i="4"/>
  <c r="AD166" i="4"/>
  <c r="AD158" i="4"/>
  <c r="AD150" i="4"/>
  <c r="AD142" i="4"/>
  <c r="AD134" i="4"/>
  <c r="AD126" i="4"/>
  <c r="AD118" i="4"/>
  <c r="AD110" i="4"/>
  <c r="AE110" i="3" s="1"/>
  <c r="AD102" i="4"/>
  <c r="AD94" i="4"/>
  <c r="AD86" i="4"/>
  <c r="AD78" i="4"/>
  <c r="AD70" i="4"/>
  <c r="AD62" i="4"/>
  <c r="AD54" i="4"/>
  <c r="AD46" i="4"/>
  <c r="AD38" i="4"/>
  <c r="AD30" i="4"/>
  <c r="AD22" i="4"/>
  <c r="AE22" i="3" s="1"/>
  <c r="AD565" i="4"/>
  <c r="AD557" i="4"/>
  <c r="AD549" i="4"/>
  <c r="AD541" i="4"/>
  <c r="AD533" i="4"/>
  <c r="AD525" i="4"/>
  <c r="AE525" i="3" s="1"/>
  <c r="AD517" i="4"/>
  <c r="AE206" i="8" s="1"/>
  <c r="AD509" i="4"/>
  <c r="AD501" i="4"/>
  <c r="AD493" i="4"/>
  <c r="AE493" i="3" s="1"/>
  <c r="AD485" i="4"/>
  <c r="AD477" i="4"/>
  <c r="AE477" i="3" s="1"/>
  <c r="AD469" i="4"/>
  <c r="AE469" i="3" s="1"/>
  <c r="AD461" i="4"/>
  <c r="AD453" i="4"/>
  <c r="AD445" i="4"/>
  <c r="AD437" i="4"/>
  <c r="AD429" i="4"/>
  <c r="AD421" i="4"/>
  <c r="AD413" i="4"/>
  <c r="AD405" i="4"/>
  <c r="AD397" i="4"/>
  <c r="AD389" i="4"/>
  <c r="AD381" i="4"/>
  <c r="AD373" i="4"/>
  <c r="AD365" i="4"/>
  <c r="AD357" i="4"/>
  <c r="AD349" i="4"/>
  <c r="AD341" i="4"/>
  <c r="AD333" i="4"/>
  <c r="AE333" i="3" s="1"/>
  <c r="AD325" i="4"/>
  <c r="AD317" i="4"/>
  <c r="AD309" i="4"/>
  <c r="AD301" i="4"/>
  <c r="AE301" i="3" s="1"/>
  <c r="AD293" i="4"/>
  <c r="AD285" i="4"/>
  <c r="AE61" i="8" s="1"/>
  <c r="AD277" i="4"/>
  <c r="AD269" i="4"/>
  <c r="AD261" i="4"/>
  <c r="AD253" i="4"/>
  <c r="AD245" i="4"/>
  <c r="AD237" i="4"/>
  <c r="AD229" i="4"/>
  <c r="AD221" i="4"/>
  <c r="AD213" i="4"/>
  <c r="AD205" i="4"/>
  <c r="AD197" i="4"/>
  <c r="AD189" i="4"/>
  <c r="AD181" i="4"/>
  <c r="AD173" i="4"/>
  <c r="AD165" i="4"/>
  <c r="AD157" i="4"/>
  <c r="AD149" i="4"/>
  <c r="AE46" i="8" s="1"/>
  <c r="AD141" i="4"/>
  <c r="AD133" i="4"/>
  <c r="AD125" i="4"/>
  <c r="AD117" i="4"/>
  <c r="AD109" i="4"/>
  <c r="AD101" i="4"/>
  <c r="AD93" i="4"/>
  <c r="AD85" i="4"/>
  <c r="AD77" i="4"/>
  <c r="AD69" i="4"/>
  <c r="AD61" i="4"/>
  <c r="AD53" i="4"/>
  <c r="AD45" i="4"/>
  <c r="AE45" i="3" s="1"/>
  <c r="AD37" i="4"/>
  <c r="AD29" i="4"/>
  <c r="AD21" i="4"/>
  <c r="AD13" i="4"/>
  <c r="AD68" i="4"/>
  <c r="AE11" i="8" s="1"/>
  <c r="AD52" i="4"/>
  <c r="AD36" i="4"/>
  <c r="AD28" i="4"/>
  <c r="AD20" i="4"/>
  <c r="AD35" i="4"/>
  <c r="AD19" i="4"/>
  <c r="AE331" i="8" s="1"/>
  <c r="AD564" i="4"/>
  <c r="AE564" i="3" s="1"/>
  <c r="AD556" i="4"/>
  <c r="AD548" i="4"/>
  <c r="AD540" i="4"/>
  <c r="AD532" i="4"/>
  <c r="AE532" i="3" s="1"/>
  <c r="AD524" i="4"/>
  <c r="AD516" i="4"/>
  <c r="AE516" i="3" s="1"/>
  <c r="AD508" i="4"/>
  <c r="AE508" i="3" s="1"/>
  <c r="AD500" i="4"/>
  <c r="AD492" i="4"/>
  <c r="AD484" i="4"/>
  <c r="AD476" i="4"/>
  <c r="AD468" i="4"/>
  <c r="AE323" i="8" s="1"/>
  <c r="AD460" i="4"/>
  <c r="AD452" i="4"/>
  <c r="AD444" i="4"/>
  <c r="AD436" i="4"/>
  <c r="AD428" i="4"/>
  <c r="AE82" i="8" s="1"/>
  <c r="AD420" i="4"/>
  <c r="AE285" i="8" s="1"/>
  <c r="AD412" i="4"/>
  <c r="AE412" i="3" s="1"/>
  <c r="AD404" i="4"/>
  <c r="AE540" i="8" s="1"/>
  <c r="AD396" i="4"/>
  <c r="AD388" i="4"/>
  <c r="AD380" i="4"/>
  <c r="AD372" i="4"/>
  <c r="AD364" i="4"/>
  <c r="AD356" i="4"/>
  <c r="AD348" i="4"/>
  <c r="AD340" i="4"/>
  <c r="AE408" i="8" s="1"/>
  <c r="AD332" i="4"/>
  <c r="AD324" i="4"/>
  <c r="AE324" i="3" s="1"/>
  <c r="AD316" i="4"/>
  <c r="AD308" i="4"/>
  <c r="AD300" i="4"/>
  <c r="AD292" i="4"/>
  <c r="AD284" i="4"/>
  <c r="AD276" i="4"/>
  <c r="AD268" i="4"/>
  <c r="AD260" i="4"/>
  <c r="AD252" i="4"/>
  <c r="AD244" i="4"/>
  <c r="AD236" i="4"/>
  <c r="AD228" i="4"/>
  <c r="AE228" i="3" s="1"/>
  <c r="AD220" i="4"/>
  <c r="AE294" i="8" s="1"/>
  <c r="AD212" i="4"/>
  <c r="AE54" i="8" s="1"/>
  <c r="AD204" i="4"/>
  <c r="AD196" i="4"/>
  <c r="AD188" i="4"/>
  <c r="AE556" i="8" s="1"/>
  <c r="AD180" i="4"/>
  <c r="AE215" i="8" s="1"/>
  <c r="AD172" i="4"/>
  <c r="AD164" i="4"/>
  <c r="AD156" i="4"/>
  <c r="AD148" i="4"/>
  <c r="AE341" i="8" s="1"/>
  <c r="AD140" i="4"/>
  <c r="AD132" i="4"/>
  <c r="AE132" i="3" s="1"/>
  <c r="AD124" i="4"/>
  <c r="AE124" i="3" s="1"/>
  <c r="AD116" i="4"/>
  <c r="AD108" i="4"/>
  <c r="AD100" i="4"/>
  <c r="AD92" i="4"/>
  <c r="AD84" i="4"/>
  <c r="AE148" i="8" s="1"/>
  <c r="AD76" i="4"/>
  <c r="AD60" i="4"/>
  <c r="AD44" i="4"/>
  <c r="AD12" i="4"/>
  <c r="AD18" i="4"/>
  <c r="AD571" i="4"/>
  <c r="AE99" i="8" s="1"/>
  <c r="AD563" i="4"/>
  <c r="AD555" i="4"/>
  <c r="AD547" i="4"/>
  <c r="AD539" i="4"/>
  <c r="AD531" i="4"/>
  <c r="AD523" i="4"/>
  <c r="AD515" i="4"/>
  <c r="AD507" i="4"/>
  <c r="AD499" i="4"/>
  <c r="AD491" i="4"/>
  <c r="AD483" i="4"/>
  <c r="AD475" i="4"/>
  <c r="AE132" i="8" s="1"/>
  <c r="AD467" i="4"/>
  <c r="AD459" i="4"/>
  <c r="AD451" i="4"/>
  <c r="AD443" i="4"/>
  <c r="AD435" i="4"/>
  <c r="AD427" i="4"/>
  <c r="AE81" i="8" s="1"/>
  <c r="AD419" i="4"/>
  <c r="AD411" i="4"/>
  <c r="AD403" i="4"/>
  <c r="AD395" i="4"/>
  <c r="AD387" i="4"/>
  <c r="AE387" i="3" s="1"/>
  <c r="AD379" i="4"/>
  <c r="AD371" i="4"/>
  <c r="AD363" i="4"/>
  <c r="AD355" i="4"/>
  <c r="AD347" i="4"/>
  <c r="AD339" i="4"/>
  <c r="AE407" i="8" s="1"/>
  <c r="AD331" i="4"/>
  <c r="AE331" i="3" s="1"/>
  <c r="AD323" i="4"/>
  <c r="AD315" i="4"/>
  <c r="AD307" i="4"/>
  <c r="AD299" i="4"/>
  <c r="AE299" i="3" s="1"/>
  <c r="AD291" i="4"/>
  <c r="AD283" i="4"/>
  <c r="AE181" i="8" s="1"/>
  <c r="AD275" i="4"/>
  <c r="AD267" i="4"/>
  <c r="AD259" i="4"/>
  <c r="AD251" i="4"/>
  <c r="AD243" i="4"/>
  <c r="AD235" i="4"/>
  <c r="AD227" i="4"/>
  <c r="AD219" i="4"/>
  <c r="AD211" i="4"/>
  <c r="AD203" i="4"/>
  <c r="AD195" i="4"/>
  <c r="AE115" i="8" s="1"/>
  <c r="AD187" i="4"/>
  <c r="AD179" i="4"/>
  <c r="AD171" i="4"/>
  <c r="AE171" i="3" s="1"/>
  <c r="AD163" i="4"/>
  <c r="AD155" i="4"/>
  <c r="AD147" i="4"/>
  <c r="AD139" i="4"/>
  <c r="AD131" i="4"/>
  <c r="AE111" i="8" s="1"/>
  <c r="AD123" i="4"/>
  <c r="AD115" i="4"/>
  <c r="AD107" i="4"/>
  <c r="AE195" i="8" s="1"/>
  <c r="AD99" i="4"/>
  <c r="AD91" i="4"/>
  <c r="AD83" i="4"/>
  <c r="AE385" i="8" s="1"/>
  <c r="AD75" i="4"/>
  <c r="AD67" i="4"/>
  <c r="AD59" i="4"/>
  <c r="AD51" i="4"/>
  <c r="AD43" i="4"/>
  <c r="AD27" i="4"/>
  <c r="AD11" i="4"/>
  <c r="AD570" i="4"/>
  <c r="AD562" i="4"/>
  <c r="AD554" i="4"/>
  <c r="AD546" i="4"/>
  <c r="AE302" i="8" s="1"/>
  <c r="AD538" i="4"/>
  <c r="AD530" i="4"/>
  <c r="AE530" i="3" s="1"/>
  <c r="AD522" i="4"/>
  <c r="AD514" i="4"/>
  <c r="AD506" i="4"/>
  <c r="AD498" i="4"/>
  <c r="AE498" i="3" s="1"/>
  <c r="AD490" i="4"/>
  <c r="AE490" i="3" s="1"/>
  <c r="AD482" i="4"/>
  <c r="AD474" i="4"/>
  <c r="AD466" i="4"/>
  <c r="AD458" i="4"/>
  <c r="AD450" i="4"/>
  <c r="AE450" i="3" s="1"/>
  <c r="AD442" i="4"/>
  <c r="AE442" i="3" s="1"/>
  <c r="AD434" i="4"/>
  <c r="AD426" i="4"/>
  <c r="AD418" i="4"/>
  <c r="AD410" i="4"/>
  <c r="AD402" i="4"/>
  <c r="AD394" i="4"/>
  <c r="AD386" i="4"/>
  <c r="AD378" i="4"/>
  <c r="AD370" i="4"/>
  <c r="AD362" i="4"/>
  <c r="AD354" i="4"/>
  <c r="AD346" i="4"/>
  <c r="AD338" i="4"/>
  <c r="AE338" i="3" s="1"/>
  <c r="AD330" i="4"/>
  <c r="AD322" i="4"/>
  <c r="AD314" i="4"/>
  <c r="AE314" i="3" s="1"/>
  <c r="AD306" i="4"/>
  <c r="AE306" i="3" s="1"/>
  <c r="AD298" i="4"/>
  <c r="AD290" i="4"/>
  <c r="AD282" i="4"/>
  <c r="AD274" i="4"/>
  <c r="AD266" i="4"/>
  <c r="AD258" i="4"/>
  <c r="AE160" i="8" s="1"/>
  <c r="AD250" i="4"/>
  <c r="AD242" i="4"/>
  <c r="AD234" i="4"/>
  <c r="AD226" i="4"/>
  <c r="AD218" i="4"/>
  <c r="AE218" i="3" s="1"/>
  <c r="AD210" i="4"/>
  <c r="AE236" i="8" s="1"/>
  <c r="AD202" i="4"/>
  <c r="AD194" i="4"/>
  <c r="AD186" i="4"/>
  <c r="AD178" i="4"/>
  <c r="AD170" i="4"/>
  <c r="AE170" i="3" s="1"/>
  <c r="AD162" i="4"/>
  <c r="AE162" i="3" s="1"/>
  <c r="AD154" i="4"/>
  <c r="AE154" i="3" s="1"/>
  <c r="AD146" i="4"/>
  <c r="AD138" i="4"/>
  <c r="AD130" i="4"/>
  <c r="AD122" i="4"/>
  <c r="AD114" i="4"/>
  <c r="AD106" i="4"/>
  <c r="AD98" i="4"/>
  <c r="AD90" i="4"/>
  <c r="AD82" i="4"/>
  <c r="AE384" i="8" s="1"/>
  <c r="AD74" i="4"/>
  <c r="AD66" i="4"/>
  <c r="AE66" i="3" s="1"/>
  <c r="AD58" i="4"/>
  <c r="AE58" i="3" s="1"/>
  <c r="AD50" i="4"/>
  <c r="AD42" i="4"/>
  <c r="AD34" i="4"/>
  <c r="AD26" i="4"/>
  <c r="AD10" i="4"/>
  <c r="AE10" i="3" s="1"/>
  <c r="AD569" i="4"/>
  <c r="AD561" i="4"/>
  <c r="AD553" i="4"/>
  <c r="AD545" i="4"/>
  <c r="AD537" i="4"/>
  <c r="AE290" i="8" s="1"/>
  <c r="AD529" i="4"/>
  <c r="AE570" i="8" s="1"/>
  <c r="AD521" i="4"/>
  <c r="AD513" i="4"/>
  <c r="AE513" i="3" s="1"/>
  <c r="AD505" i="4"/>
  <c r="AD497" i="4"/>
  <c r="AD489" i="4"/>
  <c r="AE546" i="8" s="1"/>
  <c r="AD481" i="4"/>
  <c r="AD473" i="4"/>
  <c r="AD465" i="4"/>
  <c r="AD457" i="4"/>
  <c r="AD449" i="4"/>
  <c r="AD441" i="4"/>
  <c r="AD433" i="4"/>
  <c r="AD425" i="4"/>
  <c r="AE80" i="8" s="1"/>
  <c r="AD417" i="4"/>
  <c r="AD409" i="4"/>
  <c r="AD401" i="4"/>
  <c r="AD393" i="4"/>
  <c r="AD385" i="4"/>
  <c r="AD377" i="4"/>
  <c r="AD369" i="4"/>
  <c r="AD361" i="4"/>
  <c r="AD353" i="4"/>
  <c r="AD345" i="4"/>
  <c r="AD337" i="4"/>
  <c r="AD329" i="4"/>
  <c r="AD321" i="4"/>
  <c r="AE401" i="8" s="1"/>
  <c r="AD313" i="4"/>
  <c r="AD305" i="4"/>
  <c r="AD297" i="4"/>
  <c r="AD289" i="4"/>
  <c r="AE289" i="3" s="1"/>
  <c r="AD281" i="4"/>
  <c r="AD273" i="4"/>
  <c r="AD265" i="4"/>
  <c r="AD257" i="4"/>
  <c r="AD249" i="4"/>
  <c r="AD241" i="4"/>
  <c r="AD233" i="4"/>
  <c r="AE296" i="8" s="1"/>
  <c r="AD225" i="4"/>
  <c r="AD217" i="4"/>
  <c r="AD209" i="4"/>
  <c r="AD201" i="4"/>
  <c r="AD193" i="4"/>
  <c r="AD185" i="4"/>
  <c r="AD177" i="4"/>
  <c r="AD169" i="4"/>
  <c r="AD161" i="4"/>
  <c r="AD153" i="4"/>
  <c r="AD145" i="4"/>
  <c r="AD137" i="4"/>
  <c r="AD129" i="4"/>
  <c r="AD121" i="4"/>
  <c r="AD113" i="4"/>
  <c r="AD105" i="4"/>
  <c r="AE105" i="3" s="1"/>
  <c r="AD97" i="4"/>
  <c r="AD89" i="4"/>
  <c r="AE107" i="8" s="1"/>
  <c r="AD81" i="4"/>
  <c r="AD73" i="4"/>
  <c r="AD65" i="4"/>
  <c r="AE9" i="8" s="1"/>
  <c r="AD57" i="4"/>
  <c r="AD49" i="4"/>
  <c r="AD41" i="4"/>
  <c r="AD33" i="4"/>
  <c r="AD25" i="4"/>
  <c r="AD17" i="4"/>
  <c r="AD9" i="4"/>
  <c r="AD72" i="4"/>
  <c r="AE508" i="8" s="1"/>
  <c r="AD56" i="4"/>
  <c r="AD40" i="4"/>
  <c r="AD32" i="4"/>
  <c r="AD16" i="4"/>
  <c r="AD8" i="4"/>
  <c r="AD23" i="4"/>
  <c r="AD15" i="4"/>
  <c r="AD568" i="4"/>
  <c r="AD560" i="4"/>
  <c r="AD552" i="4"/>
  <c r="AD544" i="4"/>
  <c r="AE228" i="8" s="1"/>
  <c r="AD536" i="4"/>
  <c r="AE247" i="8" s="1"/>
  <c r="AD528" i="4"/>
  <c r="AE246" i="8" s="1"/>
  <c r="AD520" i="4"/>
  <c r="AD512" i="4"/>
  <c r="AD504" i="4"/>
  <c r="AE377" i="8" s="1"/>
  <c r="AD496" i="4"/>
  <c r="AD488" i="4"/>
  <c r="AD480" i="4"/>
  <c r="AE480" i="3" s="1"/>
  <c r="AD472" i="4"/>
  <c r="AD464" i="4"/>
  <c r="AD456" i="4"/>
  <c r="AD448" i="4"/>
  <c r="AD440" i="4"/>
  <c r="AE440" i="3" s="1"/>
  <c r="AD432" i="4"/>
  <c r="AD424" i="4"/>
  <c r="AD416" i="4"/>
  <c r="AD408" i="4"/>
  <c r="AD400" i="4"/>
  <c r="AE400" i="3" s="1"/>
  <c r="AD392" i="4"/>
  <c r="AE166" i="8" s="1"/>
  <c r="AD384" i="4"/>
  <c r="AD376" i="4"/>
  <c r="AD368" i="4"/>
  <c r="AD360" i="4"/>
  <c r="AD352" i="4"/>
  <c r="AE241" i="8" s="1"/>
  <c r="AD344" i="4"/>
  <c r="AD336" i="4"/>
  <c r="AE164" i="8" s="1"/>
  <c r="AD328" i="4"/>
  <c r="AD320" i="4"/>
  <c r="AD312" i="4"/>
  <c r="AE312" i="3" s="1"/>
  <c r="AD304" i="4"/>
  <c r="AD296" i="4"/>
  <c r="AE238" i="8" s="1"/>
  <c r="AD288" i="4"/>
  <c r="AE288" i="3" s="1"/>
  <c r="AD280" i="4"/>
  <c r="AD272" i="4"/>
  <c r="AD264" i="4"/>
  <c r="AD256" i="4"/>
  <c r="AD248" i="4"/>
  <c r="AE248" i="3" s="1"/>
  <c r="AD240" i="4"/>
  <c r="AD232" i="4"/>
  <c r="AD224" i="4"/>
  <c r="AD216" i="4"/>
  <c r="AD208" i="4"/>
  <c r="AE208" i="3" s="1"/>
  <c r="AD200" i="4"/>
  <c r="AD192" i="4"/>
  <c r="AD184" i="4"/>
  <c r="AD176" i="4"/>
  <c r="AD168" i="4"/>
  <c r="AD160" i="4"/>
  <c r="AD152" i="4"/>
  <c r="AE47" i="8" s="1"/>
  <c r="AD144" i="4"/>
  <c r="AE144" i="3" s="1"/>
  <c r="AD136" i="4"/>
  <c r="AD128" i="4"/>
  <c r="AD120" i="4"/>
  <c r="AE120" i="3" s="1"/>
  <c r="AD112" i="4"/>
  <c r="AD104" i="4"/>
  <c r="AE531" i="8" s="1"/>
  <c r="AD96" i="4"/>
  <c r="AE96" i="3" s="1"/>
  <c r="AD88" i="4"/>
  <c r="AD80" i="4"/>
  <c r="AD64" i="4"/>
  <c r="AD48" i="4"/>
  <c r="AD24" i="4"/>
  <c r="AE177" i="8" s="1"/>
  <c r="AD14" i="4"/>
  <c r="AA571" i="4"/>
  <c r="AA563" i="4"/>
  <c r="AA555" i="4"/>
  <c r="AA547" i="4"/>
  <c r="AA539" i="4"/>
  <c r="AB188" i="8" s="1"/>
  <c r="AA531" i="4"/>
  <c r="AA523" i="4"/>
  <c r="AA515" i="4"/>
  <c r="AA507" i="4"/>
  <c r="AA499" i="4"/>
  <c r="AA491" i="4"/>
  <c r="AA483" i="4"/>
  <c r="AA475" i="4"/>
  <c r="AA467" i="4"/>
  <c r="AA459" i="4"/>
  <c r="AA451" i="4"/>
  <c r="AA443" i="4"/>
  <c r="AB369" i="8" s="1"/>
  <c r="AA435" i="4"/>
  <c r="AA427" i="4"/>
  <c r="AA419" i="4"/>
  <c r="AA411" i="4"/>
  <c r="AA403" i="4"/>
  <c r="AA395" i="4"/>
  <c r="AA387" i="4"/>
  <c r="AA379" i="4"/>
  <c r="AA371" i="4"/>
  <c r="AA363" i="4"/>
  <c r="AA355" i="4"/>
  <c r="AA347" i="4"/>
  <c r="AA339" i="4"/>
  <c r="AA331" i="4"/>
  <c r="AA323" i="4"/>
  <c r="AA315" i="4"/>
  <c r="AA307" i="4"/>
  <c r="AB399" i="8" s="1"/>
  <c r="AA299" i="4"/>
  <c r="AA291" i="4"/>
  <c r="AB291" i="3" s="1"/>
  <c r="AA283" i="4"/>
  <c r="AA275" i="4"/>
  <c r="AA267" i="4"/>
  <c r="AA259" i="4"/>
  <c r="AA251" i="4"/>
  <c r="AA243" i="4"/>
  <c r="AA235" i="4"/>
  <c r="AA227" i="4"/>
  <c r="AA219" i="4"/>
  <c r="AA211" i="4"/>
  <c r="AA203" i="4"/>
  <c r="AA195" i="4"/>
  <c r="AA187" i="4"/>
  <c r="AA179" i="4"/>
  <c r="AA171" i="4"/>
  <c r="AA163" i="4"/>
  <c r="AA155" i="4"/>
  <c r="AA147" i="4"/>
  <c r="AA139" i="4"/>
  <c r="AA131" i="4"/>
  <c r="AA123" i="4"/>
  <c r="AA115" i="4"/>
  <c r="AA107" i="4"/>
  <c r="AB195" i="8" s="1"/>
  <c r="AA99" i="4"/>
  <c r="AB99" i="3" s="1"/>
  <c r="AA91" i="4"/>
  <c r="AA83" i="4"/>
  <c r="AA75" i="4"/>
  <c r="AA67" i="4"/>
  <c r="AA59" i="4"/>
  <c r="AB488" i="8" s="1"/>
  <c r="AA51" i="4"/>
  <c r="AB51" i="3" s="1"/>
  <c r="AA43" i="4"/>
  <c r="AA35" i="4"/>
  <c r="AA19" i="4"/>
  <c r="AA570" i="4"/>
  <c r="AA562" i="4"/>
  <c r="AA554" i="4"/>
  <c r="AA546" i="4"/>
  <c r="AA538" i="4"/>
  <c r="AA530" i="4"/>
  <c r="AA522" i="4"/>
  <c r="AA514" i="4"/>
  <c r="AA506" i="4"/>
  <c r="AA498" i="4"/>
  <c r="AA490" i="4"/>
  <c r="AA482" i="4"/>
  <c r="AA474" i="4"/>
  <c r="AA466" i="4"/>
  <c r="AA458" i="4"/>
  <c r="AB458" i="3" s="1"/>
  <c r="AA450" i="4"/>
  <c r="AA442" i="4"/>
  <c r="AA434" i="4"/>
  <c r="AA426" i="4"/>
  <c r="AA418" i="4"/>
  <c r="AB418" i="3" s="1"/>
  <c r="AA410" i="4"/>
  <c r="AA402" i="4"/>
  <c r="AA394" i="4"/>
  <c r="AA386" i="4"/>
  <c r="AA378" i="4"/>
  <c r="AA370" i="4"/>
  <c r="AA362" i="4"/>
  <c r="AA354" i="4"/>
  <c r="AA346" i="4"/>
  <c r="AA338" i="4"/>
  <c r="AA330" i="4"/>
  <c r="AA322" i="4"/>
  <c r="AB322" i="3" s="1"/>
  <c r="AA314" i="4"/>
  <c r="AA306" i="4"/>
  <c r="AA298" i="4"/>
  <c r="AA290" i="4"/>
  <c r="AA282" i="4"/>
  <c r="AA274" i="4"/>
  <c r="AA266" i="4"/>
  <c r="AA258" i="4"/>
  <c r="AA250" i="4"/>
  <c r="AA242" i="4"/>
  <c r="AA234" i="4"/>
  <c r="AA226" i="4"/>
  <c r="AB226" i="3" s="1"/>
  <c r="AA218" i="4"/>
  <c r="AB309" i="8" s="1"/>
  <c r="AA210" i="4"/>
  <c r="AA202" i="4"/>
  <c r="AA194" i="4"/>
  <c r="AA186" i="4"/>
  <c r="AA178" i="4"/>
  <c r="AA170" i="4"/>
  <c r="AA162" i="4"/>
  <c r="AA154" i="4"/>
  <c r="AA146" i="4"/>
  <c r="AA138" i="4"/>
  <c r="AA130" i="4"/>
  <c r="AA122" i="4"/>
  <c r="AA114" i="4"/>
  <c r="AA106" i="4"/>
  <c r="AA98" i="4"/>
  <c r="AA90" i="4"/>
  <c r="AA82" i="4"/>
  <c r="AA74" i="4"/>
  <c r="AA66" i="4"/>
  <c r="AA58" i="4"/>
  <c r="AA50" i="4"/>
  <c r="AA42" i="4"/>
  <c r="AA34" i="4"/>
  <c r="AA26" i="4"/>
  <c r="AB420" i="8" s="1"/>
  <c r="AA18" i="4"/>
  <c r="AA569" i="4"/>
  <c r="AA561" i="4"/>
  <c r="AA553" i="4"/>
  <c r="AA545" i="4"/>
  <c r="AA537" i="4"/>
  <c r="AA529" i="4"/>
  <c r="AA521" i="4"/>
  <c r="AA513" i="4"/>
  <c r="AA505" i="4"/>
  <c r="AA497" i="4"/>
  <c r="AB497" i="3" s="1"/>
  <c r="AA489" i="4"/>
  <c r="AA481" i="4"/>
  <c r="AA473" i="4"/>
  <c r="AA465" i="4"/>
  <c r="AA457" i="4"/>
  <c r="AB261" i="8" s="1"/>
  <c r="AA449" i="4"/>
  <c r="AA441" i="4"/>
  <c r="AA433" i="4"/>
  <c r="AA425" i="4"/>
  <c r="AA417" i="4"/>
  <c r="AA409" i="4"/>
  <c r="AA401" i="4"/>
  <c r="AA393" i="4"/>
  <c r="AB393" i="3" s="1"/>
  <c r="AA385" i="4"/>
  <c r="AA377" i="4"/>
  <c r="AA369" i="4"/>
  <c r="AA361" i="4"/>
  <c r="AA353" i="4"/>
  <c r="AA345" i="4"/>
  <c r="AA337" i="4"/>
  <c r="AA329" i="4"/>
  <c r="AA321" i="4"/>
  <c r="AA313" i="4"/>
  <c r="AA305" i="4"/>
  <c r="AB119" i="8" s="1"/>
  <c r="AA297" i="4"/>
  <c r="AA289" i="4"/>
  <c r="AA281" i="4"/>
  <c r="AA273" i="4"/>
  <c r="AA265" i="4"/>
  <c r="AA257" i="4"/>
  <c r="AB434" i="8" s="1"/>
  <c r="AA249" i="4"/>
  <c r="AA241" i="4"/>
  <c r="AA233" i="4"/>
  <c r="AA225" i="4"/>
  <c r="AA217" i="4"/>
  <c r="AA209" i="4"/>
  <c r="AA201" i="4"/>
  <c r="AA193" i="4"/>
  <c r="AA185" i="4"/>
  <c r="AA177" i="4"/>
  <c r="AA169" i="4"/>
  <c r="AA161" i="4"/>
  <c r="AA153" i="4"/>
  <c r="AA145" i="4"/>
  <c r="AA137" i="4"/>
  <c r="AA129" i="4"/>
  <c r="AA121" i="4"/>
  <c r="AA113" i="4"/>
  <c r="AA105" i="4"/>
  <c r="AA97" i="4"/>
  <c r="AA89" i="4"/>
  <c r="AA81" i="4"/>
  <c r="AA73" i="4"/>
  <c r="AA65" i="4"/>
  <c r="AB9" i="8" s="1"/>
  <c r="AA57" i="4"/>
  <c r="AA49" i="4"/>
  <c r="AA41" i="4"/>
  <c r="AA33" i="4"/>
  <c r="AA25" i="4"/>
  <c r="AA17" i="4"/>
  <c r="AA9" i="4"/>
  <c r="AB265" i="8" s="1"/>
  <c r="AA88" i="4"/>
  <c r="AA72" i="4"/>
  <c r="AA56" i="4"/>
  <c r="AA48" i="4"/>
  <c r="AA40" i="4"/>
  <c r="AA24" i="4"/>
  <c r="AA16" i="4"/>
  <c r="AA8" i="4"/>
  <c r="AA23" i="4"/>
  <c r="AA14" i="4"/>
  <c r="AB14" i="3" s="1"/>
  <c r="AA568" i="4"/>
  <c r="AB483" i="8" s="1"/>
  <c r="AA560" i="4"/>
  <c r="AA552" i="4"/>
  <c r="AA544" i="4"/>
  <c r="AA536" i="4"/>
  <c r="AA528" i="4"/>
  <c r="AA520" i="4"/>
  <c r="AB379" i="8" s="1"/>
  <c r="AA512" i="4"/>
  <c r="AB187" i="8" s="1"/>
  <c r="AA504" i="4"/>
  <c r="AA496" i="4"/>
  <c r="AA488" i="4"/>
  <c r="AA480" i="4"/>
  <c r="AA472" i="4"/>
  <c r="AA464" i="4"/>
  <c r="AB27" i="8" s="1"/>
  <c r="AA456" i="4"/>
  <c r="AA448" i="4"/>
  <c r="AA440" i="4"/>
  <c r="AA432" i="4"/>
  <c r="AB300" i="8" s="1"/>
  <c r="AA424" i="4"/>
  <c r="AA416" i="4"/>
  <c r="AA408" i="4"/>
  <c r="AA400" i="4"/>
  <c r="AA392" i="4"/>
  <c r="AA384" i="4"/>
  <c r="AA376" i="4"/>
  <c r="AA368" i="4"/>
  <c r="AA360" i="4"/>
  <c r="AA352" i="4"/>
  <c r="AA344" i="4"/>
  <c r="AA336" i="4"/>
  <c r="AB336" i="3" s="1"/>
  <c r="AA328" i="4"/>
  <c r="AA320" i="4"/>
  <c r="AB320" i="3" s="1"/>
  <c r="AA312" i="4"/>
  <c r="AA304" i="4"/>
  <c r="AA296" i="4"/>
  <c r="AA288" i="4"/>
  <c r="AA280" i="4"/>
  <c r="AA272" i="4"/>
  <c r="AA264" i="4"/>
  <c r="AA256" i="4"/>
  <c r="AA248" i="4"/>
  <c r="AA240" i="4"/>
  <c r="AA232" i="4"/>
  <c r="AA224" i="4"/>
  <c r="AA216" i="4"/>
  <c r="AA208" i="4"/>
  <c r="AA200" i="4"/>
  <c r="AA192" i="4"/>
  <c r="AA184" i="4"/>
  <c r="AA176" i="4"/>
  <c r="AA168" i="4"/>
  <c r="AA160" i="4"/>
  <c r="AA152" i="4"/>
  <c r="AA144" i="4"/>
  <c r="AA136" i="4"/>
  <c r="AA128" i="4"/>
  <c r="AB128" i="3" s="1"/>
  <c r="AA120" i="4"/>
  <c r="AA112" i="4"/>
  <c r="AA104" i="4"/>
  <c r="AA96" i="4"/>
  <c r="AA80" i="4"/>
  <c r="AB303" i="8" s="1"/>
  <c r="AA64" i="4"/>
  <c r="AB64" i="3" s="1"/>
  <c r="AA32" i="4"/>
  <c r="AA567" i="4"/>
  <c r="AA559" i="4"/>
  <c r="AA551" i="4"/>
  <c r="AA543" i="4"/>
  <c r="AA535" i="4"/>
  <c r="AA527" i="4"/>
  <c r="AA519" i="4"/>
  <c r="AA511" i="4"/>
  <c r="AA503" i="4"/>
  <c r="AA495" i="4"/>
  <c r="AA487" i="4"/>
  <c r="AA479" i="4"/>
  <c r="AA471" i="4"/>
  <c r="AA463" i="4"/>
  <c r="AA455" i="4"/>
  <c r="AA447" i="4"/>
  <c r="AB87" i="8" s="1"/>
  <c r="AA439" i="4"/>
  <c r="AA431" i="4"/>
  <c r="AA423" i="4"/>
  <c r="AA415" i="4"/>
  <c r="AA407" i="4"/>
  <c r="AA399" i="4"/>
  <c r="AA391" i="4"/>
  <c r="AA383" i="4"/>
  <c r="AA375" i="4"/>
  <c r="AA367" i="4"/>
  <c r="AA359" i="4"/>
  <c r="AA351" i="4"/>
  <c r="AA343" i="4"/>
  <c r="AA335" i="4"/>
  <c r="AA327" i="4"/>
  <c r="AA319" i="4"/>
  <c r="AA311" i="4"/>
  <c r="AA303" i="4"/>
  <c r="AA295" i="4"/>
  <c r="AA287" i="4"/>
  <c r="AA279" i="4"/>
  <c r="AA271" i="4"/>
  <c r="AA263" i="4"/>
  <c r="AA255" i="4"/>
  <c r="AA247" i="4"/>
  <c r="AA239" i="4"/>
  <c r="AA231" i="4"/>
  <c r="AA223" i="4"/>
  <c r="AA215" i="4"/>
  <c r="AA207" i="4"/>
  <c r="AB207" i="3" s="1"/>
  <c r="AA199" i="4"/>
  <c r="AA191" i="4"/>
  <c r="AA183" i="4"/>
  <c r="AA175" i="4"/>
  <c r="AA167" i="4"/>
  <c r="AA159" i="4"/>
  <c r="AA151" i="4"/>
  <c r="AA143" i="4"/>
  <c r="AA135" i="4"/>
  <c r="AA127" i="4"/>
  <c r="AA119" i="4"/>
  <c r="AA111" i="4"/>
  <c r="AB38" i="8" s="1"/>
  <c r="AA103" i="4"/>
  <c r="AA95" i="4"/>
  <c r="AA87" i="4"/>
  <c r="AA79" i="4"/>
  <c r="AA71" i="4"/>
  <c r="AA63" i="4"/>
  <c r="AB489" i="8" s="1"/>
  <c r="AA55" i="4"/>
  <c r="AA47" i="4"/>
  <c r="AA39" i="4"/>
  <c r="AA31" i="4"/>
  <c r="AA15" i="4"/>
  <c r="AA566" i="4"/>
  <c r="AA558" i="4"/>
  <c r="AA550" i="4"/>
  <c r="AA542" i="4"/>
  <c r="AA534" i="4"/>
  <c r="AA526" i="4"/>
  <c r="AA518" i="4"/>
  <c r="AA510" i="4"/>
  <c r="AA502" i="4"/>
  <c r="AA494" i="4"/>
  <c r="AA486" i="4"/>
  <c r="AA478" i="4"/>
  <c r="AA470" i="4"/>
  <c r="AA462" i="4"/>
  <c r="AA454" i="4"/>
  <c r="AA446" i="4"/>
  <c r="AA438" i="4"/>
  <c r="AA430" i="4"/>
  <c r="AA422" i="4"/>
  <c r="AA414" i="4"/>
  <c r="AA406" i="4"/>
  <c r="AA398" i="4"/>
  <c r="AA390" i="4"/>
  <c r="AA382" i="4"/>
  <c r="AA374" i="4"/>
  <c r="AB374" i="3" s="1"/>
  <c r="AA366" i="4"/>
  <c r="AA358" i="4"/>
  <c r="AA350" i="4"/>
  <c r="AA342" i="4"/>
  <c r="AA334" i="4"/>
  <c r="AA326" i="4"/>
  <c r="AA318" i="4"/>
  <c r="AA310" i="4"/>
  <c r="AA302" i="4"/>
  <c r="AA294" i="4"/>
  <c r="AA286" i="4"/>
  <c r="AA278" i="4"/>
  <c r="AA270" i="4"/>
  <c r="AA262" i="4"/>
  <c r="AA254" i="4"/>
  <c r="AA246" i="4"/>
  <c r="AA238" i="4"/>
  <c r="AA230" i="4"/>
  <c r="AA222" i="4"/>
  <c r="AB56" i="8" s="1"/>
  <c r="AA214" i="4"/>
  <c r="AA206" i="4"/>
  <c r="AA198" i="4"/>
  <c r="AA190" i="4"/>
  <c r="AA182" i="4"/>
  <c r="AA174" i="4"/>
  <c r="AA166" i="4"/>
  <c r="AA158" i="4"/>
  <c r="AA150" i="4"/>
  <c r="AA142" i="4"/>
  <c r="AA134" i="4"/>
  <c r="AA126" i="4"/>
  <c r="AA118" i="4"/>
  <c r="AA110" i="4"/>
  <c r="AA102" i="4"/>
  <c r="AA94" i="4"/>
  <c r="AA86" i="4"/>
  <c r="AA78" i="4"/>
  <c r="AA70" i="4"/>
  <c r="AA62" i="4"/>
  <c r="AA54" i="4"/>
  <c r="AA46" i="4"/>
  <c r="AA38" i="4"/>
  <c r="AA30" i="4"/>
  <c r="AB422" i="8" s="1"/>
  <c r="AA22" i="4"/>
  <c r="AA565" i="4"/>
  <c r="AA557" i="4"/>
  <c r="AA549" i="4"/>
  <c r="AA541" i="4"/>
  <c r="AA533" i="4"/>
  <c r="AA525" i="4"/>
  <c r="AA517" i="4"/>
  <c r="AA509" i="4"/>
  <c r="AA501" i="4"/>
  <c r="AA493" i="4"/>
  <c r="AA485" i="4"/>
  <c r="AA477" i="4"/>
  <c r="AA469" i="4"/>
  <c r="AA461" i="4"/>
  <c r="AA453" i="4"/>
  <c r="AA445" i="4"/>
  <c r="AB445" i="3" s="1"/>
  <c r="AA437" i="4"/>
  <c r="AA429" i="4"/>
  <c r="AA421" i="4"/>
  <c r="AA413" i="4"/>
  <c r="AA405" i="4"/>
  <c r="AA397" i="4"/>
  <c r="AB478" i="8" s="1"/>
  <c r="AA389" i="4"/>
  <c r="AA381" i="4"/>
  <c r="AA373" i="4"/>
  <c r="AA365" i="4"/>
  <c r="AA357" i="4"/>
  <c r="AA349" i="4"/>
  <c r="AA341" i="4"/>
  <c r="AA333" i="4"/>
  <c r="AA325" i="4"/>
  <c r="AA317" i="4"/>
  <c r="AA309" i="4"/>
  <c r="AA301" i="4"/>
  <c r="AA293" i="4"/>
  <c r="AA285" i="4"/>
  <c r="AA277" i="4"/>
  <c r="AA269" i="4"/>
  <c r="AA261" i="4"/>
  <c r="AA253" i="4"/>
  <c r="AA245" i="4"/>
  <c r="AA237" i="4"/>
  <c r="AA229" i="4"/>
  <c r="AA221" i="4"/>
  <c r="AA213" i="4"/>
  <c r="AA205" i="4"/>
  <c r="AA197" i="4"/>
  <c r="AB513" i="8" s="1"/>
  <c r="AA189" i="4"/>
  <c r="AA181" i="4"/>
  <c r="AA173" i="4"/>
  <c r="AB275" i="8" s="1"/>
  <c r="AA165" i="4"/>
  <c r="AA157" i="4"/>
  <c r="AA149" i="4"/>
  <c r="AB149" i="3" s="1"/>
  <c r="AA141" i="4"/>
  <c r="AA133" i="4"/>
  <c r="AA125" i="4"/>
  <c r="AA117" i="4"/>
  <c r="AA109" i="4"/>
  <c r="AA101" i="4"/>
  <c r="AA93" i="4"/>
  <c r="AA85" i="4"/>
  <c r="AA77" i="4"/>
  <c r="AA69" i="4"/>
  <c r="AA61" i="4"/>
  <c r="AA53" i="4"/>
  <c r="AA45" i="4"/>
  <c r="AA37" i="4"/>
  <c r="AA29" i="4"/>
  <c r="AA21" i="4"/>
  <c r="AB332" i="8" s="1"/>
  <c r="AA13" i="4"/>
  <c r="AA92" i="4"/>
  <c r="AB229" i="8" s="1"/>
  <c r="AA68" i="4"/>
  <c r="AA52" i="4"/>
  <c r="AA44" i="4"/>
  <c r="AA28" i="4"/>
  <c r="AA20" i="4"/>
  <c r="AB8" i="8" s="1"/>
  <c r="AA12" i="4"/>
  <c r="AA27" i="4"/>
  <c r="AA11" i="4"/>
  <c r="AA10" i="4"/>
  <c r="AA564" i="4"/>
  <c r="AA556" i="4"/>
  <c r="AA548" i="4"/>
  <c r="AA540" i="4"/>
  <c r="AA532" i="4"/>
  <c r="AA524" i="4"/>
  <c r="AA516" i="4"/>
  <c r="AB417" i="8" s="1"/>
  <c r="AA508" i="4"/>
  <c r="AB508" i="3" s="1"/>
  <c r="AA500" i="4"/>
  <c r="AA492" i="4"/>
  <c r="AA484" i="4"/>
  <c r="AA476" i="4"/>
  <c r="AA468" i="4"/>
  <c r="AA460" i="4"/>
  <c r="AB447" i="8" s="1"/>
  <c r="AA452" i="4"/>
  <c r="AB452" i="3" s="1"/>
  <c r="AA444" i="4"/>
  <c r="AA436" i="4"/>
  <c r="AA428" i="4"/>
  <c r="AA420" i="4"/>
  <c r="AA412" i="4"/>
  <c r="AB26" i="8" s="1"/>
  <c r="AA404" i="4"/>
  <c r="AB404" i="3" s="1"/>
  <c r="AA396" i="4"/>
  <c r="AA388" i="4"/>
  <c r="AA380" i="4"/>
  <c r="AA372" i="4"/>
  <c r="AA364" i="4"/>
  <c r="AA356" i="4"/>
  <c r="AA348" i="4"/>
  <c r="AA340" i="4"/>
  <c r="AA332" i="4"/>
  <c r="AA324" i="4"/>
  <c r="AA316" i="4"/>
  <c r="AB219" i="8" s="1"/>
  <c r="AA308" i="4"/>
  <c r="AA300" i="4"/>
  <c r="AA292" i="4"/>
  <c r="AA284" i="4"/>
  <c r="AA276" i="4"/>
  <c r="AB276" i="3" s="1"/>
  <c r="AA268" i="4"/>
  <c r="AA260" i="4"/>
  <c r="AA252" i="4"/>
  <c r="AA244" i="4"/>
  <c r="AA236" i="4"/>
  <c r="AA228" i="4"/>
  <c r="AA220" i="4"/>
  <c r="AB294" i="8" s="1"/>
  <c r="AA212" i="4"/>
  <c r="AA204" i="4"/>
  <c r="AA196" i="4"/>
  <c r="AA188" i="4"/>
  <c r="AA180" i="4"/>
  <c r="AA172" i="4"/>
  <c r="AA164" i="4"/>
  <c r="AA156" i="4"/>
  <c r="AA148" i="4"/>
  <c r="AA140" i="4"/>
  <c r="AA132" i="4"/>
  <c r="AA124" i="4"/>
  <c r="AA116" i="4"/>
  <c r="AA108" i="4"/>
  <c r="AA100" i="4"/>
  <c r="AA84" i="4"/>
  <c r="AA76" i="4"/>
  <c r="AA60" i="4"/>
  <c r="AB507" i="8" s="1"/>
  <c r="AA36" i="4"/>
  <c r="X567" i="4"/>
  <c r="X559" i="4"/>
  <c r="X551" i="4"/>
  <c r="X543" i="4"/>
  <c r="X535" i="4"/>
  <c r="X527" i="4"/>
  <c r="X519" i="4"/>
  <c r="X511" i="4"/>
  <c r="X503" i="4"/>
  <c r="X495" i="4"/>
  <c r="X487" i="4"/>
  <c r="X479" i="4"/>
  <c r="X471" i="4"/>
  <c r="X463" i="4"/>
  <c r="X455" i="4"/>
  <c r="X447" i="4"/>
  <c r="X439" i="4"/>
  <c r="Y224" i="8" s="1"/>
  <c r="X431" i="4"/>
  <c r="X423" i="4"/>
  <c r="X415" i="4"/>
  <c r="X407" i="4"/>
  <c r="X399" i="4"/>
  <c r="X391" i="4"/>
  <c r="X383" i="4"/>
  <c r="X375" i="4"/>
  <c r="X367" i="4"/>
  <c r="X359" i="4"/>
  <c r="X351" i="4"/>
  <c r="X343" i="4"/>
  <c r="X335" i="4"/>
  <c r="X327" i="4"/>
  <c r="X319" i="4"/>
  <c r="X311" i="4"/>
  <c r="X303" i="4"/>
  <c r="X295" i="4"/>
  <c r="X287" i="4"/>
  <c r="X279" i="4"/>
  <c r="X271" i="4"/>
  <c r="X263" i="4"/>
  <c r="X255" i="4"/>
  <c r="X247" i="4"/>
  <c r="X239" i="4"/>
  <c r="X231" i="4"/>
  <c r="X223" i="4"/>
  <c r="X215" i="4"/>
  <c r="X207" i="4"/>
  <c r="X199" i="4"/>
  <c r="X191" i="4"/>
  <c r="X183" i="4"/>
  <c r="X175" i="4"/>
  <c r="X167" i="4"/>
  <c r="X159" i="4"/>
  <c r="X151" i="4"/>
  <c r="X143" i="4"/>
  <c r="X135" i="4"/>
  <c r="X127" i="4"/>
  <c r="X119" i="4"/>
  <c r="X111" i="4"/>
  <c r="X103" i="4"/>
  <c r="X95" i="4"/>
  <c r="X87" i="4"/>
  <c r="X79" i="4"/>
  <c r="X71" i="4"/>
  <c r="X63" i="4"/>
  <c r="X55" i="4"/>
  <c r="X47" i="4"/>
  <c r="X39" i="4"/>
  <c r="X31" i="4"/>
  <c r="X23" i="4"/>
  <c r="X15" i="4"/>
  <c r="X62" i="4"/>
  <c r="X46" i="4"/>
  <c r="X30" i="4"/>
  <c r="X22" i="4"/>
  <c r="X21" i="4"/>
  <c r="X482" i="4"/>
  <c r="X322" i="4"/>
  <c r="X566" i="4"/>
  <c r="Y566" i="3" s="1"/>
  <c r="X558" i="4"/>
  <c r="X550" i="4"/>
  <c r="X542" i="4"/>
  <c r="X534" i="4"/>
  <c r="X526" i="4"/>
  <c r="X518" i="4"/>
  <c r="X510" i="4"/>
  <c r="X502" i="4"/>
  <c r="X494" i="4"/>
  <c r="X486" i="4"/>
  <c r="Y486" i="3" s="1"/>
  <c r="X478" i="4"/>
  <c r="X470" i="4"/>
  <c r="X462" i="4"/>
  <c r="X454" i="4"/>
  <c r="X446" i="4"/>
  <c r="X438" i="4"/>
  <c r="X430" i="4"/>
  <c r="X422" i="4"/>
  <c r="Y367" i="8" s="1"/>
  <c r="X414" i="4"/>
  <c r="X406" i="4"/>
  <c r="X398" i="4"/>
  <c r="X390" i="4"/>
  <c r="X382" i="4"/>
  <c r="X374" i="4"/>
  <c r="X366" i="4"/>
  <c r="X358" i="4"/>
  <c r="X350" i="4"/>
  <c r="X342" i="4"/>
  <c r="X334" i="4"/>
  <c r="X326" i="4"/>
  <c r="X318" i="4"/>
  <c r="X310" i="4"/>
  <c r="X302" i="4"/>
  <c r="X294" i="4"/>
  <c r="Y117" i="8" s="1"/>
  <c r="X286" i="4"/>
  <c r="X278" i="4"/>
  <c r="X270" i="4"/>
  <c r="X262" i="4"/>
  <c r="X254" i="4"/>
  <c r="X246" i="4"/>
  <c r="X238" i="4"/>
  <c r="X230" i="4"/>
  <c r="X222" i="4"/>
  <c r="X214" i="4"/>
  <c r="X206" i="4"/>
  <c r="X198" i="4"/>
  <c r="X190" i="4"/>
  <c r="X182" i="4"/>
  <c r="X174" i="4"/>
  <c r="X166" i="4"/>
  <c r="X158" i="4"/>
  <c r="X150" i="4"/>
  <c r="X142" i="4"/>
  <c r="X134" i="4"/>
  <c r="X126" i="4"/>
  <c r="X118" i="4"/>
  <c r="X110" i="4"/>
  <c r="X102" i="4"/>
  <c r="X94" i="4"/>
  <c r="X86" i="4"/>
  <c r="X78" i="4"/>
  <c r="X70" i="4"/>
  <c r="X54" i="4"/>
  <c r="X38" i="4"/>
  <c r="X14" i="4"/>
  <c r="X562" i="4"/>
  <c r="X450" i="4"/>
  <c r="X434" i="4"/>
  <c r="X418" i="4"/>
  <c r="X402" i="4"/>
  <c r="X386" i="4"/>
  <c r="X370" i="4"/>
  <c r="Y370" i="3" s="1"/>
  <c r="X354" i="4"/>
  <c r="X338" i="4"/>
  <c r="X314" i="4"/>
  <c r="X290" i="4"/>
  <c r="X274" i="4"/>
  <c r="X258" i="4"/>
  <c r="X242" i="4"/>
  <c r="X226" i="4"/>
  <c r="X210" i="4"/>
  <c r="X186" i="4"/>
  <c r="X154" i="4"/>
  <c r="X565" i="4"/>
  <c r="X557" i="4"/>
  <c r="X549" i="4"/>
  <c r="X541" i="4"/>
  <c r="X533" i="4"/>
  <c r="X525" i="4"/>
  <c r="Y525" i="3" s="1"/>
  <c r="X517" i="4"/>
  <c r="X509" i="4"/>
  <c r="X501" i="4"/>
  <c r="X493" i="4"/>
  <c r="X485" i="4"/>
  <c r="X477" i="4"/>
  <c r="X469" i="4"/>
  <c r="X461" i="4"/>
  <c r="X453" i="4"/>
  <c r="X445" i="4"/>
  <c r="X437" i="4"/>
  <c r="X429" i="4"/>
  <c r="X421" i="4"/>
  <c r="X413" i="4"/>
  <c r="X405" i="4"/>
  <c r="X397" i="4"/>
  <c r="X389" i="4"/>
  <c r="X381" i="4"/>
  <c r="X373" i="4"/>
  <c r="X365" i="4"/>
  <c r="X357" i="4"/>
  <c r="X349" i="4"/>
  <c r="X341" i="4"/>
  <c r="X333" i="4"/>
  <c r="X325" i="4"/>
  <c r="Y325" i="3" s="1"/>
  <c r="X317" i="4"/>
  <c r="X309" i="4"/>
  <c r="X301" i="4"/>
  <c r="Y358" i="8" s="1"/>
  <c r="X293" i="4"/>
  <c r="X285" i="4"/>
  <c r="X277" i="4"/>
  <c r="X269" i="4"/>
  <c r="X261" i="4"/>
  <c r="X253" i="4"/>
  <c r="X245" i="4"/>
  <c r="X237" i="4"/>
  <c r="X229" i="4"/>
  <c r="X221" i="4"/>
  <c r="X213" i="4"/>
  <c r="X205" i="4"/>
  <c r="X197" i="4"/>
  <c r="X189" i="4"/>
  <c r="X181" i="4"/>
  <c r="X173" i="4"/>
  <c r="X165" i="4"/>
  <c r="X157" i="4"/>
  <c r="X149" i="4"/>
  <c r="X141" i="4"/>
  <c r="X133" i="4"/>
  <c r="X125" i="4"/>
  <c r="X117" i="4"/>
  <c r="X109" i="4"/>
  <c r="X101" i="4"/>
  <c r="X93" i="4"/>
  <c r="X85" i="4"/>
  <c r="X77" i="4"/>
  <c r="X69" i="4"/>
  <c r="X61" i="4"/>
  <c r="X53" i="4"/>
  <c r="X45" i="4"/>
  <c r="X37" i="4"/>
  <c r="X29" i="4"/>
  <c r="X13" i="4"/>
  <c r="X466" i="4"/>
  <c r="X564" i="4"/>
  <c r="X556" i="4"/>
  <c r="X548" i="4"/>
  <c r="X540" i="4"/>
  <c r="X532" i="4"/>
  <c r="X524" i="4"/>
  <c r="X516" i="4"/>
  <c r="X508" i="4"/>
  <c r="Y205" i="8" s="1"/>
  <c r="X500" i="4"/>
  <c r="X492" i="4"/>
  <c r="X484" i="4"/>
  <c r="X476" i="4"/>
  <c r="X468" i="4"/>
  <c r="X460" i="4"/>
  <c r="X452" i="4"/>
  <c r="Y370" i="8" s="1"/>
  <c r="X444" i="4"/>
  <c r="X436" i="4"/>
  <c r="X428" i="4"/>
  <c r="X420" i="4"/>
  <c r="X412" i="4"/>
  <c r="X404" i="4"/>
  <c r="X396" i="4"/>
  <c r="X388" i="4"/>
  <c r="X380" i="4"/>
  <c r="X372" i="4"/>
  <c r="X364" i="4"/>
  <c r="Y70" i="8" s="1"/>
  <c r="X356" i="4"/>
  <c r="X348" i="4"/>
  <c r="X340" i="4"/>
  <c r="X332" i="4"/>
  <c r="X324" i="4"/>
  <c r="X316" i="4"/>
  <c r="Y316" i="3" s="1"/>
  <c r="X308" i="4"/>
  <c r="X300" i="4"/>
  <c r="X292" i="4"/>
  <c r="X284" i="4"/>
  <c r="X276" i="4"/>
  <c r="X268" i="4"/>
  <c r="X260" i="4"/>
  <c r="X252" i="4"/>
  <c r="X244" i="4"/>
  <c r="X236" i="4"/>
  <c r="X228" i="4"/>
  <c r="X220" i="4"/>
  <c r="X212" i="4"/>
  <c r="X204" i="4"/>
  <c r="X196" i="4"/>
  <c r="X188" i="4"/>
  <c r="X180" i="4"/>
  <c r="X172" i="4"/>
  <c r="X164" i="4"/>
  <c r="X156" i="4"/>
  <c r="X148" i="4"/>
  <c r="X140" i="4"/>
  <c r="X132" i="4"/>
  <c r="X124" i="4"/>
  <c r="X116" i="4"/>
  <c r="X108" i="4"/>
  <c r="X100" i="4"/>
  <c r="X92" i="4"/>
  <c r="X84" i="4"/>
  <c r="X76" i="4"/>
  <c r="X68" i="4"/>
  <c r="X60" i="4"/>
  <c r="X52" i="4"/>
  <c r="X44" i="4"/>
  <c r="X36" i="4"/>
  <c r="X28" i="4"/>
  <c r="X20" i="4"/>
  <c r="X12" i="4"/>
  <c r="X59" i="4"/>
  <c r="X43" i="4"/>
  <c r="X27" i="4"/>
  <c r="X19" i="4"/>
  <c r="X474" i="4"/>
  <c r="X306" i="4"/>
  <c r="Y306" i="3" s="1"/>
  <c r="X571" i="4"/>
  <c r="X563" i="4"/>
  <c r="X555" i="4"/>
  <c r="X547" i="4"/>
  <c r="X539" i="4"/>
  <c r="Y188" i="8" s="1"/>
  <c r="X531" i="4"/>
  <c r="X523" i="4"/>
  <c r="X515" i="4"/>
  <c r="X507" i="4"/>
  <c r="X499" i="4"/>
  <c r="X491" i="4"/>
  <c r="X483" i="4"/>
  <c r="X475" i="4"/>
  <c r="X467" i="4"/>
  <c r="X459" i="4"/>
  <c r="X451" i="4"/>
  <c r="X443" i="4"/>
  <c r="X435" i="4"/>
  <c r="X427" i="4"/>
  <c r="X419" i="4"/>
  <c r="X411" i="4"/>
  <c r="X403" i="4"/>
  <c r="X395" i="4"/>
  <c r="X387" i="4"/>
  <c r="X379" i="4"/>
  <c r="X371" i="4"/>
  <c r="X363" i="4"/>
  <c r="X355" i="4"/>
  <c r="X347" i="4"/>
  <c r="X339" i="4"/>
  <c r="X331" i="4"/>
  <c r="X323" i="4"/>
  <c r="X315" i="4"/>
  <c r="X307" i="4"/>
  <c r="Y399" i="8" s="1"/>
  <c r="X299" i="4"/>
  <c r="X291" i="4"/>
  <c r="X283" i="4"/>
  <c r="X275" i="4"/>
  <c r="X267" i="4"/>
  <c r="X259" i="4"/>
  <c r="X251" i="4"/>
  <c r="X243" i="4"/>
  <c r="X235" i="4"/>
  <c r="X227" i="4"/>
  <c r="X219" i="4"/>
  <c r="X211" i="4"/>
  <c r="X203" i="4"/>
  <c r="X195" i="4"/>
  <c r="X187" i="4"/>
  <c r="X179" i="4"/>
  <c r="X171" i="4"/>
  <c r="X163" i="4"/>
  <c r="X155" i="4"/>
  <c r="X147" i="4"/>
  <c r="X139" i="4"/>
  <c r="X131" i="4"/>
  <c r="X123" i="4"/>
  <c r="X115" i="4"/>
  <c r="X107" i="4"/>
  <c r="X99" i="4"/>
  <c r="X91" i="4"/>
  <c r="X83" i="4"/>
  <c r="X75" i="4"/>
  <c r="X67" i="4"/>
  <c r="X51" i="4"/>
  <c r="X35" i="4"/>
  <c r="X11" i="4"/>
  <c r="X554" i="4"/>
  <c r="X458" i="4"/>
  <c r="Y131" i="8" s="1"/>
  <c r="X442" i="4"/>
  <c r="X426" i="4"/>
  <c r="X410" i="4"/>
  <c r="X394" i="4"/>
  <c r="X378" i="4"/>
  <c r="X362" i="4"/>
  <c r="X346" i="4"/>
  <c r="Y346" i="3" s="1"/>
  <c r="X330" i="4"/>
  <c r="X298" i="4"/>
  <c r="X282" i="4"/>
  <c r="X266" i="4"/>
  <c r="X250" i="4"/>
  <c r="X234" i="4"/>
  <c r="X218" i="4"/>
  <c r="Y218" i="3" s="1"/>
  <c r="X202" i="4"/>
  <c r="X170" i="4"/>
  <c r="X570" i="4"/>
  <c r="X546" i="4"/>
  <c r="X538" i="4"/>
  <c r="X530" i="4"/>
  <c r="X522" i="4"/>
  <c r="X514" i="4"/>
  <c r="X506" i="4"/>
  <c r="X498" i="4"/>
  <c r="X490" i="4"/>
  <c r="X569" i="4"/>
  <c r="X561" i="4"/>
  <c r="X553" i="4"/>
  <c r="X545" i="4"/>
  <c r="X537" i="4"/>
  <c r="Y537" i="3" s="1"/>
  <c r="X529" i="4"/>
  <c r="X521" i="4"/>
  <c r="Y521" i="3" s="1"/>
  <c r="X513" i="4"/>
  <c r="X505" i="4"/>
  <c r="X497" i="4"/>
  <c r="X489" i="4"/>
  <c r="X481" i="4"/>
  <c r="X473" i="4"/>
  <c r="Y473" i="3" s="1"/>
  <c r="X465" i="4"/>
  <c r="X457" i="4"/>
  <c r="X449" i="4"/>
  <c r="X441" i="4"/>
  <c r="X433" i="4"/>
  <c r="X425" i="4"/>
  <c r="X417" i="4"/>
  <c r="X409" i="4"/>
  <c r="X401" i="4"/>
  <c r="X393" i="4"/>
  <c r="X385" i="4"/>
  <c r="X377" i="4"/>
  <c r="X369" i="4"/>
  <c r="X361" i="4"/>
  <c r="X353" i="4"/>
  <c r="X345" i="4"/>
  <c r="X337" i="4"/>
  <c r="X329" i="4"/>
  <c r="X321" i="4"/>
  <c r="X313" i="4"/>
  <c r="X305" i="4"/>
  <c r="X297" i="4"/>
  <c r="X289" i="4"/>
  <c r="X281" i="4"/>
  <c r="X273" i="4"/>
  <c r="X265" i="4"/>
  <c r="X257" i="4"/>
  <c r="X249" i="4"/>
  <c r="X241" i="4"/>
  <c r="X233" i="4"/>
  <c r="X225" i="4"/>
  <c r="X217" i="4"/>
  <c r="X209" i="4"/>
  <c r="X201" i="4"/>
  <c r="X193" i="4"/>
  <c r="X185" i="4"/>
  <c r="X177" i="4"/>
  <c r="X169" i="4"/>
  <c r="X161" i="4"/>
  <c r="X153" i="4"/>
  <c r="X145" i="4"/>
  <c r="X137" i="4"/>
  <c r="X129" i="4"/>
  <c r="X121" i="4"/>
  <c r="X113" i="4"/>
  <c r="X105" i="4"/>
  <c r="X97" i="4"/>
  <c r="X89" i="4"/>
  <c r="X81" i="4"/>
  <c r="X73" i="4"/>
  <c r="X65" i="4"/>
  <c r="X57" i="4"/>
  <c r="X49" i="4"/>
  <c r="X41" i="4"/>
  <c r="X33" i="4"/>
  <c r="X25" i="4"/>
  <c r="X17" i="4"/>
  <c r="X9" i="4"/>
  <c r="Y265" i="8" s="1"/>
  <c r="X536" i="4"/>
  <c r="Y536" i="3" s="1"/>
  <c r="X472" i="4"/>
  <c r="X408" i="4"/>
  <c r="X344" i="4"/>
  <c r="X280" i="4"/>
  <c r="X216" i="4"/>
  <c r="X168" i="4"/>
  <c r="X130" i="4"/>
  <c r="X98" i="4"/>
  <c r="X66" i="4"/>
  <c r="X34" i="4"/>
  <c r="X456" i="4"/>
  <c r="X544" i="4"/>
  <c r="X352" i="4"/>
  <c r="Y241" i="8" s="1"/>
  <c r="X176" i="4"/>
  <c r="X72" i="4"/>
  <c r="X528" i="4"/>
  <c r="X464" i="4"/>
  <c r="X400" i="4"/>
  <c r="X336" i="4"/>
  <c r="X272" i="4"/>
  <c r="X208" i="4"/>
  <c r="X162" i="4"/>
  <c r="X128" i="4"/>
  <c r="X96" i="4"/>
  <c r="X64" i="4"/>
  <c r="X32" i="4"/>
  <c r="X160" i="4"/>
  <c r="X136" i="4"/>
  <c r="X520" i="4"/>
  <c r="X392" i="4"/>
  <c r="X328" i="4"/>
  <c r="X264" i="4"/>
  <c r="X200" i="4"/>
  <c r="X122" i="4"/>
  <c r="X90" i="4"/>
  <c r="X58" i="4"/>
  <c r="X26" i="4"/>
  <c r="X288" i="4"/>
  <c r="X512" i="4"/>
  <c r="X448" i="4"/>
  <c r="X384" i="4"/>
  <c r="X320" i="4"/>
  <c r="X256" i="4"/>
  <c r="X194" i="4"/>
  <c r="X152" i="4"/>
  <c r="X120" i="4"/>
  <c r="X88" i="4"/>
  <c r="X56" i="4"/>
  <c r="X24" i="4"/>
  <c r="X568" i="4"/>
  <c r="X504" i="4"/>
  <c r="X440" i="4"/>
  <c r="X312" i="4"/>
  <c r="Y312" i="8" s="1"/>
  <c r="X248" i="4"/>
  <c r="Y395" i="8" s="1"/>
  <c r="X192" i="4"/>
  <c r="X146" i="4"/>
  <c r="X114" i="4"/>
  <c r="X50" i="4"/>
  <c r="X18" i="4"/>
  <c r="X480" i="4"/>
  <c r="Y480" i="3" s="1"/>
  <c r="X416" i="4"/>
  <c r="X224" i="4"/>
  <c r="X104" i="4"/>
  <c r="X8" i="4"/>
  <c r="X376" i="4"/>
  <c r="X82" i="4"/>
  <c r="X560" i="4"/>
  <c r="X496" i="4"/>
  <c r="X432" i="4"/>
  <c r="X368" i="4"/>
  <c r="X304" i="4"/>
  <c r="X240" i="4"/>
  <c r="X184" i="4"/>
  <c r="X144" i="4"/>
  <c r="X112" i="4"/>
  <c r="X80" i="4"/>
  <c r="X48" i="4"/>
  <c r="X16" i="4"/>
  <c r="X552" i="4"/>
  <c r="X488" i="4"/>
  <c r="X424" i="4"/>
  <c r="X360" i="4"/>
  <c r="X296" i="4"/>
  <c r="X232" i="4"/>
  <c r="X178" i="4"/>
  <c r="X138" i="4"/>
  <c r="X106" i="4"/>
  <c r="X74" i="4"/>
  <c r="X42" i="4"/>
  <c r="X10" i="4"/>
  <c r="X40" i="4"/>
  <c r="U571" i="4"/>
  <c r="U563" i="4"/>
  <c r="U555" i="4"/>
  <c r="U547" i="4"/>
  <c r="U539" i="4"/>
  <c r="U531" i="4"/>
  <c r="U523" i="4"/>
  <c r="U515" i="4"/>
  <c r="U507" i="4"/>
  <c r="U499" i="4"/>
  <c r="V376" i="8" s="1"/>
  <c r="U491" i="4"/>
  <c r="U483" i="4"/>
  <c r="U475" i="4"/>
  <c r="U467" i="4"/>
  <c r="U459" i="4"/>
  <c r="U451" i="4"/>
  <c r="U443" i="4"/>
  <c r="U435" i="4"/>
  <c r="U427" i="4"/>
  <c r="U419" i="4"/>
  <c r="U411" i="4"/>
  <c r="U403" i="4"/>
  <c r="U395" i="4"/>
  <c r="U387" i="4"/>
  <c r="U379" i="4"/>
  <c r="U371" i="4"/>
  <c r="U363" i="4"/>
  <c r="U355" i="4"/>
  <c r="U347" i="4"/>
  <c r="U339" i="4"/>
  <c r="U331" i="4"/>
  <c r="U323" i="4"/>
  <c r="U315" i="4"/>
  <c r="U307" i="4"/>
  <c r="V399" i="8" s="1"/>
  <c r="U299" i="4"/>
  <c r="U291" i="4"/>
  <c r="U283" i="4"/>
  <c r="U275" i="4"/>
  <c r="U267" i="4"/>
  <c r="U259" i="4"/>
  <c r="U251" i="4"/>
  <c r="U243" i="4"/>
  <c r="V350" i="8" s="1"/>
  <c r="U235" i="4"/>
  <c r="U227" i="4"/>
  <c r="U219" i="4"/>
  <c r="U211" i="4"/>
  <c r="U203" i="4"/>
  <c r="U195" i="4"/>
  <c r="U187" i="4"/>
  <c r="U179" i="4"/>
  <c r="U171" i="4"/>
  <c r="U163" i="4"/>
  <c r="U155" i="4"/>
  <c r="U147" i="4"/>
  <c r="U139" i="4"/>
  <c r="U131" i="4"/>
  <c r="U123" i="4"/>
  <c r="U115" i="4"/>
  <c r="V389" i="8" s="1"/>
  <c r="U107" i="4"/>
  <c r="U99" i="4"/>
  <c r="U91" i="4"/>
  <c r="U83" i="4"/>
  <c r="U75" i="4"/>
  <c r="U67" i="4"/>
  <c r="U59" i="4"/>
  <c r="V488" i="8" s="1"/>
  <c r="U51" i="4"/>
  <c r="U43" i="4"/>
  <c r="U35" i="4"/>
  <c r="U27" i="4"/>
  <c r="U19" i="4"/>
  <c r="U11" i="4"/>
  <c r="U570" i="4"/>
  <c r="U562" i="4"/>
  <c r="U554" i="4"/>
  <c r="U546" i="4"/>
  <c r="U538" i="4"/>
  <c r="V538" i="3" s="1"/>
  <c r="U530" i="4"/>
  <c r="U522" i="4"/>
  <c r="V522" i="3" s="1"/>
  <c r="U514" i="4"/>
  <c r="U506" i="4"/>
  <c r="U498" i="4"/>
  <c r="U490" i="4"/>
  <c r="U482" i="4"/>
  <c r="V449" i="8" s="1"/>
  <c r="U474" i="4"/>
  <c r="U466" i="4"/>
  <c r="U458" i="4"/>
  <c r="U450" i="4"/>
  <c r="U442" i="4"/>
  <c r="U434" i="4"/>
  <c r="U426" i="4"/>
  <c r="V426" i="3" s="1"/>
  <c r="U418" i="4"/>
  <c r="U410" i="4"/>
  <c r="U402" i="4"/>
  <c r="U394" i="4"/>
  <c r="V394" i="3" s="1"/>
  <c r="U386" i="4"/>
  <c r="U378" i="4"/>
  <c r="U370" i="4"/>
  <c r="U362" i="4"/>
  <c r="U354" i="4"/>
  <c r="U346" i="4"/>
  <c r="U338" i="4"/>
  <c r="V338" i="3" s="1"/>
  <c r="U330" i="4"/>
  <c r="V66" i="8" s="1"/>
  <c r="U322" i="4"/>
  <c r="U314" i="4"/>
  <c r="U306" i="4"/>
  <c r="U298" i="4"/>
  <c r="U290" i="4"/>
  <c r="V357" i="8" s="1"/>
  <c r="U282" i="4"/>
  <c r="U274" i="4"/>
  <c r="U266" i="4"/>
  <c r="U258" i="4"/>
  <c r="U250" i="4"/>
  <c r="U242" i="4"/>
  <c r="U234" i="4"/>
  <c r="U226" i="4"/>
  <c r="U218" i="4"/>
  <c r="U210" i="4"/>
  <c r="U202" i="4"/>
  <c r="U194" i="4"/>
  <c r="U186" i="4"/>
  <c r="U178" i="4"/>
  <c r="U170" i="4"/>
  <c r="U162" i="4"/>
  <c r="U154" i="4"/>
  <c r="U146" i="4"/>
  <c r="V146" i="3" s="1"/>
  <c r="U138" i="4"/>
  <c r="U130" i="4"/>
  <c r="U122" i="4"/>
  <c r="U114" i="4"/>
  <c r="U106" i="4"/>
  <c r="V338" i="8" s="1"/>
  <c r="U98" i="4"/>
  <c r="U90" i="4"/>
  <c r="U82" i="4"/>
  <c r="U74" i="4"/>
  <c r="U66" i="4"/>
  <c r="U58" i="4"/>
  <c r="U50" i="4"/>
  <c r="U42" i="4"/>
  <c r="V144" i="8" s="1"/>
  <c r="U34" i="4"/>
  <c r="U26" i="4"/>
  <c r="U18" i="4"/>
  <c r="U10" i="4"/>
  <c r="U569" i="4"/>
  <c r="U561" i="4"/>
  <c r="U553" i="4"/>
  <c r="U545" i="4"/>
  <c r="U537" i="4"/>
  <c r="U529" i="4"/>
  <c r="U521" i="4"/>
  <c r="U513" i="4"/>
  <c r="U505" i="4"/>
  <c r="U497" i="4"/>
  <c r="U489" i="4"/>
  <c r="U481" i="4"/>
  <c r="V545" i="8" s="1"/>
  <c r="U473" i="4"/>
  <c r="U465" i="4"/>
  <c r="U457" i="4"/>
  <c r="U449" i="4"/>
  <c r="U441" i="4"/>
  <c r="U433" i="4"/>
  <c r="U425" i="4"/>
  <c r="U417" i="4"/>
  <c r="U409" i="4"/>
  <c r="U401" i="4"/>
  <c r="U393" i="4"/>
  <c r="U385" i="4"/>
  <c r="U377" i="4"/>
  <c r="U369" i="4"/>
  <c r="U361" i="4"/>
  <c r="U353" i="4"/>
  <c r="U345" i="4"/>
  <c r="U337" i="4"/>
  <c r="V122" i="8" s="1"/>
  <c r="U329" i="4"/>
  <c r="V402" i="8" s="1"/>
  <c r="U321" i="4"/>
  <c r="V401" i="8" s="1"/>
  <c r="U313" i="4"/>
  <c r="V313" i="3" s="1"/>
  <c r="U305" i="4"/>
  <c r="U297" i="4"/>
  <c r="U289" i="4"/>
  <c r="U281" i="4"/>
  <c r="U273" i="4"/>
  <c r="V217" i="8" s="1"/>
  <c r="U265" i="4"/>
  <c r="U257" i="4"/>
  <c r="U249" i="4"/>
  <c r="U241" i="4"/>
  <c r="U233" i="4"/>
  <c r="V233" i="3" s="1"/>
  <c r="U225" i="4"/>
  <c r="U217" i="4"/>
  <c r="U209" i="4"/>
  <c r="U201" i="4"/>
  <c r="U193" i="4"/>
  <c r="U185" i="4"/>
  <c r="U177" i="4"/>
  <c r="U169" i="4"/>
  <c r="U161" i="4"/>
  <c r="U153" i="4"/>
  <c r="U145" i="4"/>
  <c r="U137" i="4"/>
  <c r="V471" i="8" s="1"/>
  <c r="U129" i="4"/>
  <c r="U121" i="4"/>
  <c r="U113" i="4"/>
  <c r="U105" i="4"/>
  <c r="U97" i="4"/>
  <c r="U89" i="4"/>
  <c r="U81" i="4"/>
  <c r="V210" i="8" s="1"/>
  <c r="U73" i="4"/>
  <c r="U65" i="4"/>
  <c r="U57" i="4"/>
  <c r="U49" i="4"/>
  <c r="U41" i="4"/>
  <c r="U33" i="4"/>
  <c r="V33" i="3" s="1"/>
  <c r="U25" i="4"/>
  <c r="U17" i="4"/>
  <c r="U9" i="4"/>
  <c r="U568" i="4"/>
  <c r="V568" i="3" s="1"/>
  <c r="U560" i="4"/>
  <c r="U552" i="4"/>
  <c r="U544" i="4"/>
  <c r="U536" i="4"/>
  <c r="U528" i="4"/>
  <c r="U520" i="4"/>
  <c r="U512" i="4"/>
  <c r="U504" i="4"/>
  <c r="U496" i="4"/>
  <c r="V90" i="8" s="1"/>
  <c r="U488" i="4"/>
  <c r="U480" i="4"/>
  <c r="U472" i="4"/>
  <c r="U464" i="4"/>
  <c r="U456" i="4"/>
  <c r="U448" i="4"/>
  <c r="U440" i="4"/>
  <c r="U432" i="4"/>
  <c r="U424" i="4"/>
  <c r="U416" i="4"/>
  <c r="V416" i="3" s="1"/>
  <c r="U408" i="4"/>
  <c r="U400" i="4"/>
  <c r="U392" i="4"/>
  <c r="U384" i="4"/>
  <c r="U376" i="4"/>
  <c r="V475" i="8" s="1"/>
  <c r="U368" i="4"/>
  <c r="U360" i="4"/>
  <c r="U352" i="4"/>
  <c r="U344" i="4"/>
  <c r="U336" i="4"/>
  <c r="U328" i="4"/>
  <c r="U320" i="4"/>
  <c r="U312" i="4"/>
  <c r="V312" i="3" s="1"/>
  <c r="U304" i="4"/>
  <c r="U296" i="4"/>
  <c r="U288" i="4"/>
  <c r="U280" i="4"/>
  <c r="U272" i="4"/>
  <c r="U264" i="4"/>
  <c r="U256" i="4"/>
  <c r="U248" i="4"/>
  <c r="U240" i="4"/>
  <c r="U232" i="4"/>
  <c r="U224" i="4"/>
  <c r="U216" i="4"/>
  <c r="U208" i="4"/>
  <c r="U200" i="4"/>
  <c r="U192" i="4"/>
  <c r="U184" i="4"/>
  <c r="U176" i="4"/>
  <c r="U168" i="4"/>
  <c r="U160" i="4"/>
  <c r="U152" i="4"/>
  <c r="U144" i="4"/>
  <c r="U136" i="4"/>
  <c r="V136" i="3" s="1"/>
  <c r="U128" i="4"/>
  <c r="U120" i="4"/>
  <c r="U112" i="4"/>
  <c r="U104" i="4"/>
  <c r="U96" i="4"/>
  <c r="U88" i="4"/>
  <c r="U80" i="4"/>
  <c r="V303" i="8" s="1"/>
  <c r="U72" i="4"/>
  <c r="V72" i="3" s="1"/>
  <c r="U64" i="4"/>
  <c r="U56" i="4"/>
  <c r="U48" i="4"/>
  <c r="U40" i="4"/>
  <c r="U32" i="4"/>
  <c r="U24" i="4"/>
  <c r="V24" i="3" s="1"/>
  <c r="U16" i="4"/>
  <c r="U8" i="4"/>
  <c r="U567" i="4"/>
  <c r="U559" i="4"/>
  <c r="U551" i="4"/>
  <c r="U543" i="4"/>
  <c r="U535" i="4"/>
  <c r="U527" i="4"/>
  <c r="U519" i="4"/>
  <c r="U511" i="4"/>
  <c r="V92" i="8" s="1"/>
  <c r="U503" i="4"/>
  <c r="V503" i="3" s="1"/>
  <c r="U495" i="4"/>
  <c r="U487" i="4"/>
  <c r="U479" i="4"/>
  <c r="U471" i="4"/>
  <c r="U463" i="4"/>
  <c r="U455" i="4"/>
  <c r="U447" i="4"/>
  <c r="V87" i="8" s="1"/>
  <c r="U439" i="4"/>
  <c r="U431" i="4"/>
  <c r="U423" i="4"/>
  <c r="V423" i="3" s="1"/>
  <c r="U415" i="4"/>
  <c r="U407" i="4"/>
  <c r="U399" i="4"/>
  <c r="V399" i="3" s="1"/>
  <c r="U391" i="4"/>
  <c r="U383" i="4"/>
  <c r="U375" i="4"/>
  <c r="U367" i="4"/>
  <c r="U359" i="4"/>
  <c r="U351" i="4"/>
  <c r="U343" i="4"/>
  <c r="U335" i="4"/>
  <c r="U327" i="4"/>
  <c r="U319" i="4"/>
  <c r="U311" i="4"/>
  <c r="U303" i="4"/>
  <c r="U295" i="4"/>
  <c r="U287" i="4"/>
  <c r="U279" i="4"/>
  <c r="U271" i="4"/>
  <c r="V271" i="3" s="1"/>
  <c r="U263" i="4"/>
  <c r="U255" i="4"/>
  <c r="U247" i="4"/>
  <c r="U239" i="4"/>
  <c r="U231" i="4"/>
  <c r="V295" i="8" s="1"/>
  <c r="U223" i="4"/>
  <c r="U215" i="4"/>
  <c r="V345" i="8" s="1"/>
  <c r="U207" i="4"/>
  <c r="U199" i="4"/>
  <c r="U191" i="4"/>
  <c r="U183" i="4"/>
  <c r="U175" i="4"/>
  <c r="U167" i="4"/>
  <c r="U159" i="4"/>
  <c r="U151" i="4"/>
  <c r="U143" i="4"/>
  <c r="U135" i="4"/>
  <c r="U127" i="4"/>
  <c r="V127" i="3" s="1"/>
  <c r="U119" i="4"/>
  <c r="U111" i="4"/>
  <c r="V38" i="8" s="1"/>
  <c r="U103" i="4"/>
  <c r="U95" i="4"/>
  <c r="U87" i="4"/>
  <c r="U79" i="4"/>
  <c r="U71" i="4"/>
  <c r="U63" i="4"/>
  <c r="U55" i="4"/>
  <c r="U47" i="4"/>
  <c r="U39" i="4"/>
  <c r="U31" i="4"/>
  <c r="U23" i="4"/>
  <c r="U15" i="4"/>
  <c r="U566" i="4"/>
  <c r="U558" i="4"/>
  <c r="U550" i="4"/>
  <c r="U542" i="4"/>
  <c r="U534" i="4"/>
  <c r="U526" i="4"/>
  <c r="U518" i="4"/>
  <c r="U510" i="4"/>
  <c r="U502" i="4"/>
  <c r="U494" i="4"/>
  <c r="V494" i="3" s="1"/>
  <c r="U486" i="4"/>
  <c r="V486" i="3" s="1"/>
  <c r="U478" i="4"/>
  <c r="V478" i="3" s="1"/>
  <c r="U470" i="4"/>
  <c r="U462" i="4"/>
  <c r="U454" i="4"/>
  <c r="U446" i="4"/>
  <c r="U438" i="4"/>
  <c r="U430" i="4"/>
  <c r="U422" i="4"/>
  <c r="U414" i="4"/>
  <c r="U406" i="4"/>
  <c r="U398" i="4"/>
  <c r="U390" i="4"/>
  <c r="U382" i="4"/>
  <c r="U374" i="4"/>
  <c r="U366" i="4"/>
  <c r="U358" i="4"/>
  <c r="U350" i="4"/>
  <c r="V539" i="8" s="1"/>
  <c r="U342" i="4"/>
  <c r="U334" i="4"/>
  <c r="U326" i="4"/>
  <c r="U318" i="4"/>
  <c r="U310" i="4"/>
  <c r="U302" i="4"/>
  <c r="U294" i="4"/>
  <c r="V294" i="3" s="1"/>
  <c r="U286" i="4"/>
  <c r="V286" i="3" s="1"/>
  <c r="U278" i="4"/>
  <c r="U270" i="4"/>
  <c r="U262" i="4"/>
  <c r="U254" i="4"/>
  <c r="V433" i="8" s="1"/>
  <c r="U246" i="4"/>
  <c r="V246" i="3" s="1"/>
  <c r="U238" i="4"/>
  <c r="U230" i="4"/>
  <c r="U222" i="4"/>
  <c r="U214" i="4"/>
  <c r="U206" i="4"/>
  <c r="U198" i="4"/>
  <c r="U190" i="4"/>
  <c r="U182" i="4"/>
  <c r="U174" i="4"/>
  <c r="U166" i="4"/>
  <c r="U158" i="4"/>
  <c r="U150" i="4"/>
  <c r="U142" i="4"/>
  <c r="U134" i="4"/>
  <c r="U126" i="4"/>
  <c r="U118" i="4"/>
  <c r="U110" i="4"/>
  <c r="U102" i="4"/>
  <c r="U94" i="4"/>
  <c r="V35" i="8" s="1"/>
  <c r="U86" i="4"/>
  <c r="U78" i="4"/>
  <c r="U70" i="4"/>
  <c r="U62" i="4"/>
  <c r="U54" i="4"/>
  <c r="U46" i="4"/>
  <c r="U38" i="4"/>
  <c r="U30" i="4"/>
  <c r="U22" i="4"/>
  <c r="U14" i="4"/>
  <c r="U565" i="4"/>
  <c r="U557" i="4"/>
  <c r="V557" i="3" s="1"/>
  <c r="U549" i="4"/>
  <c r="U541" i="4"/>
  <c r="U533" i="4"/>
  <c r="U525" i="4"/>
  <c r="U517" i="4"/>
  <c r="U509" i="4"/>
  <c r="U501" i="4"/>
  <c r="U493" i="4"/>
  <c r="U485" i="4"/>
  <c r="U477" i="4"/>
  <c r="U469" i="4"/>
  <c r="U461" i="4"/>
  <c r="V372" i="8" s="1"/>
  <c r="U453" i="4"/>
  <c r="V371" i="8" s="1"/>
  <c r="U445" i="4"/>
  <c r="U437" i="4"/>
  <c r="U429" i="4"/>
  <c r="U421" i="4"/>
  <c r="V286" i="8" s="1"/>
  <c r="U413" i="4"/>
  <c r="V299" i="8" s="1"/>
  <c r="U405" i="4"/>
  <c r="U397" i="4"/>
  <c r="U389" i="4"/>
  <c r="U381" i="4"/>
  <c r="U373" i="4"/>
  <c r="U365" i="4"/>
  <c r="U357" i="4"/>
  <c r="U349" i="4"/>
  <c r="U341" i="4"/>
  <c r="U333" i="4"/>
  <c r="V333" i="3" s="1"/>
  <c r="U325" i="4"/>
  <c r="V325" i="3" s="1"/>
  <c r="U317" i="4"/>
  <c r="U309" i="4"/>
  <c r="U301" i="4"/>
  <c r="U293" i="4"/>
  <c r="U285" i="4"/>
  <c r="U277" i="4"/>
  <c r="V436" i="8" s="1"/>
  <c r="U269" i="4"/>
  <c r="V269" i="3" s="1"/>
  <c r="U261" i="4"/>
  <c r="U253" i="4"/>
  <c r="U245" i="4"/>
  <c r="U237" i="4"/>
  <c r="U229" i="4"/>
  <c r="V229" i="3" s="1"/>
  <c r="U221" i="4"/>
  <c r="U213" i="4"/>
  <c r="U205" i="4"/>
  <c r="U197" i="4"/>
  <c r="U189" i="4"/>
  <c r="U181" i="4"/>
  <c r="U173" i="4"/>
  <c r="U165" i="4"/>
  <c r="U157" i="4"/>
  <c r="U149" i="4"/>
  <c r="U141" i="4"/>
  <c r="U133" i="4"/>
  <c r="U125" i="4"/>
  <c r="U117" i="4"/>
  <c r="U109" i="4"/>
  <c r="U101" i="4"/>
  <c r="U93" i="4"/>
  <c r="U85" i="4"/>
  <c r="V85" i="3" s="1"/>
  <c r="U77" i="4"/>
  <c r="U69" i="4"/>
  <c r="U61" i="4"/>
  <c r="U53" i="4"/>
  <c r="U45" i="4"/>
  <c r="U37" i="4"/>
  <c r="V334" i="8" s="1"/>
  <c r="U29" i="4"/>
  <c r="V29" i="3" s="1"/>
  <c r="U21" i="4"/>
  <c r="U13" i="4"/>
  <c r="U564" i="4"/>
  <c r="U556" i="4"/>
  <c r="U548" i="4"/>
  <c r="V548" i="8" s="1"/>
  <c r="U540" i="4"/>
  <c r="U532" i="4"/>
  <c r="U524" i="4"/>
  <c r="U516" i="4"/>
  <c r="U508" i="4"/>
  <c r="V205" i="8" s="1"/>
  <c r="U500" i="4"/>
  <c r="U492" i="4"/>
  <c r="U484" i="4"/>
  <c r="U476" i="4"/>
  <c r="U468" i="4"/>
  <c r="U460" i="4"/>
  <c r="V460" i="3" s="1"/>
  <c r="U452" i="4"/>
  <c r="U444" i="4"/>
  <c r="V444" i="3" s="1"/>
  <c r="U436" i="4"/>
  <c r="U428" i="4"/>
  <c r="U420" i="4"/>
  <c r="U412" i="4"/>
  <c r="U404" i="4"/>
  <c r="V540" i="8" s="1"/>
  <c r="U396" i="4"/>
  <c r="U388" i="4"/>
  <c r="U380" i="4"/>
  <c r="U372" i="4"/>
  <c r="U364" i="4"/>
  <c r="U356" i="4"/>
  <c r="U348" i="4"/>
  <c r="V348" i="3" s="1"/>
  <c r="U340" i="4"/>
  <c r="U332" i="4"/>
  <c r="U324" i="4"/>
  <c r="U316" i="4"/>
  <c r="U308" i="4"/>
  <c r="U300" i="4"/>
  <c r="U292" i="4"/>
  <c r="U284" i="4"/>
  <c r="U276" i="4"/>
  <c r="U268" i="4"/>
  <c r="U260" i="4"/>
  <c r="U252" i="4"/>
  <c r="U244" i="4"/>
  <c r="U236" i="4"/>
  <c r="U228" i="4"/>
  <c r="U220" i="4"/>
  <c r="U212" i="4"/>
  <c r="U204" i="4"/>
  <c r="V204" i="3" s="1"/>
  <c r="U196" i="4"/>
  <c r="U188" i="4"/>
  <c r="U180" i="4"/>
  <c r="U172" i="4"/>
  <c r="U164" i="4"/>
  <c r="U156" i="4"/>
  <c r="V156" i="3" s="1"/>
  <c r="U148" i="4"/>
  <c r="U140" i="4"/>
  <c r="U132" i="4"/>
  <c r="U124" i="4"/>
  <c r="V124" i="3" s="1"/>
  <c r="U116" i="4"/>
  <c r="U108" i="4"/>
  <c r="U100" i="4"/>
  <c r="U92" i="4"/>
  <c r="U84" i="4"/>
  <c r="U76" i="4"/>
  <c r="U68" i="4"/>
  <c r="U60" i="4"/>
  <c r="V60" i="3" s="1"/>
  <c r="U52" i="4"/>
  <c r="U44" i="4"/>
  <c r="U36" i="4"/>
  <c r="U28" i="4"/>
  <c r="U20" i="4"/>
  <c r="U12" i="4"/>
  <c r="V329" i="8" s="1"/>
  <c r="O567" i="4"/>
  <c r="O559" i="4"/>
  <c r="O551" i="4"/>
  <c r="P551" i="3" s="1"/>
  <c r="O543" i="4"/>
  <c r="O535" i="4"/>
  <c r="O527" i="4"/>
  <c r="O519" i="4"/>
  <c r="O511" i="4"/>
  <c r="O503" i="4"/>
  <c r="O495" i="4"/>
  <c r="O487" i="4"/>
  <c r="O479" i="4"/>
  <c r="O471" i="4"/>
  <c r="O463" i="4"/>
  <c r="O455" i="4"/>
  <c r="O447" i="4"/>
  <c r="O439" i="4"/>
  <c r="P439" i="3" s="1"/>
  <c r="O431" i="4"/>
  <c r="O423" i="4"/>
  <c r="P423" i="3" s="1"/>
  <c r="O415" i="4"/>
  <c r="O407" i="4"/>
  <c r="O399" i="4"/>
  <c r="O391" i="4"/>
  <c r="P391" i="3" s="1"/>
  <c r="O383" i="4"/>
  <c r="O375" i="4"/>
  <c r="O367" i="4"/>
  <c r="O359" i="4"/>
  <c r="O351" i="4"/>
  <c r="O343" i="4"/>
  <c r="O335" i="4"/>
  <c r="O327" i="4"/>
  <c r="O319" i="4"/>
  <c r="O311" i="4"/>
  <c r="O303" i="4"/>
  <c r="O295" i="4"/>
  <c r="P295" i="3" s="1"/>
  <c r="O287" i="4"/>
  <c r="O279" i="4"/>
  <c r="O271" i="4"/>
  <c r="O263" i="4"/>
  <c r="O255" i="4"/>
  <c r="P255" i="3" s="1"/>
  <c r="O247" i="4"/>
  <c r="P247" i="3" s="1"/>
  <c r="O239" i="4"/>
  <c r="O231" i="4"/>
  <c r="O223" i="4"/>
  <c r="O215" i="4"/>
  <c r="O207" i="4"/>
  <c r="O199" i="4"/>
  <c r="P293" i="8" s="1"/>
  <c r="O191" i="4"/>
  <c r="O183" i="4"/>
  <c r="O175" i="4"/>
  <c r="O167" i="4"/>
  <c r="P167" i="3" s="1"/>
  <c r="O159" i="4"/>
  <c r="O151" i="4"/>
  <c r="P151" i="3" s="1"/>
  <c r="O143" i="4"/>
  <c r="O135" i="4"/>
  <c r="O127" i="4"/>
  <c r="O119" i="4"/>
  <c r="O111" i="4"/>
  <c r="O103" i="4"/>
  <c r="O95" i="4"/>
  <c r="O87" i="4"/>
  <c r="O79" i="4"/>
  <c r="O71" i="4"/>
  <c r="O63" i="4"/>
  <c r="O55" i="4"/>
  <c r="O47" i="4"/>
  <c r="P101" i="8" s="1"/>
  <c r="O39" i="4"/>
  <c r="O31" i="4"/>
  <c r="O14" i="4"/>
  <c r="O566" i="4"/>
  <c r="O558" i="4"/>
  <c r="O550" i="4"/>
  <c r="O542" i="4"/>
  <c r="O534" i="4"/>
  <c r="O526" i="4"/>
  <c r="P569" i="8" s="1"/>
  <c r="O518" i="4"/>
  <c r="O510" i="4"/>
  <c r="O502" i="4"/>
  <c r="O494" i="4"/>
  <c r="O486" i="4"/>
  <c r="O478" i="4"/>
  <c r="O470" i="4"/>
  <c r="P244" i="8" s="1"/>
  <c r="O462" i="4"/>
  <c r="O454" i="4"/>
  <c r="O446" i="4"/>
  <c r="O438" i="4"/>
  <c r="O430" i="4"/>
  <c r="O422" i="4"/>
  <c r="P422" i="3" s="1"/>
  <c r="O414" i="4"/>
  <c r="O406" i="4"/>
  <c r="O398" i="4"/>
  <c r="O390" i="4"/>
  <c r="O382" i="4"/>
  <c r="O374" i="4"/>
  <c r="O366" i="4"/>
  <c r="O358" i="4"/>
  <c r="P458" i="8" s="1"/>
  <c r="O350" i="4"/>
  <c r="O342" i="4"/>
  <c r="O334" i="4"/>
  <c r="O326" i="4"/>
  <c r="O318" i="4"/>
  <c r="O310" i="4"/>
  <c r="O302" i="4"/>
  <c r="O294" i="4"/>
  <c r="O286" i="4"/>
  <c r="O278" i="4"/>
  <c r="O270" i="4"/>
  <c r="O262" i="4"/>
  <c r="O254" i="4"/>
  <c r="O246" i="4"/>
  <c r="O238" i="4"/>
  <c r="O230" i="4"/>
  <c r="O222" i="4"/>
  <c r="P222" i="3" s="1"/>
  <c r="O214" i="4"/>
  <c r="O206" i="4"/>
  <c r="O198" i="4"/>
  <c r="O190" i="4"/>
  <c r="O182" i="4"/>
  <c r="P153" i="8" s="1"/>
  <c r="O174" i="4"/>
  <c r="P174" i="3" s="1"/>
  <c r="O166" i="4"/>
  <c r="O158" i="4"/>
  <c r="O150" i="4"/>
  <c r="O142" i="4"/>
  <c r="P45" i="8" s="1"/>
  <c r="O134" i="4"/>
  <c r="O126" i="4"/>
  <c r="P40" i="8" s="1"/>
  <c r="O118" i="4"/>
  <c r="O110" i="4"/>
  <c r="O102" i="4"/>
  <c r="O94" i="4"/>
  <c r="O86" i="4"/>
  <c r="O78" i="4"/>
  <c r="P78" i="3" s="1"/>
  <c r="O70" i="4"/>
  <c r="O62" i="4"/>
  <c r="O54" i="4"/>
  <c r="O46" i="4"/>
  <c r="O38" i="4"/>
  <c r="O30" i="4"/>
  <c r="P422" i="8" s="1"/>
  <c r="O22" i="4"/>
  <c r="O565" i="4"/>
  <c r="O557" i="4"/>
  <c r="O549" i="4"/>
  <c r="O541" i="4"/>
  <c r="O533" i="4"/>
  <c r="P174" i="8" s="1"/>
  <c r="O525" i="4"/>
  <c r="P503" i="8" s="1"/>
  <c r="O517" i="4"/>
  <c r="O509" i="4"/>
  <c r="O501" i="4"/>
  <c r="O493" i="4"/>
  <c r="O485" i="4"/>
  <c r="P485" i="3" s="1"/>
  <c r="O477" i="4"/>
  <c r="P477" i="3" s="1"/>
  <c r="O469" i="4"/>
  <c r="O461" i="4"/>
  <c r="O453" i="4"/>
  <c r="O445" i="4"/>
  <c r="O437" i="4"/>
  <c r="O429" i="4"/>
  <c r="O421" i="4"/>
  <c r="O413" i="4"/>
  <c r="O405" i="4"/>
  <c r="O397" i="4"/>
  <c r="O389" i="4"/>
  <c r="O381" i="4"/>
  <c r="O373" i="4"/>
  <c r="O365" i="4"/>
  <c r="O357" i="4"/>
  <c r="O349" i="4"/>
  <c r="O341" i="4"/>
  <c r="P341" i="3" s="1"/>
  <c r="O333" i="4"/>
  <c r="P404" i="8" s="1"/>
  <c r="O325" i="4"/>
  <c r="O317" i="4"/>
  <c r="O309" i="4"/>
  <c r="O301" i="4"/>
  <c r="O293" i="4"/>
  <c r="P565" i="8" s="1"/>
  <c r="O285" i="4"/>
  <c r="P61" i="8" s="1"/>
  <c r="O277" i="4"/>
  <c r="O269" i="4"/>
  <c r="O261" i="4"/>
  <c r="O253" i="4"/>
  <c r="P432" i="8" s="1"/>
  <c r="O245" i="4"/>
  <c r="O237" i="4"/>
  <c r="O229" i="4"/>
  <c r="O221" i="4"/>
  <c r="O213" i="4"/>
  <c r="O205" i="4"/>
  <c r="O197" i="4"/>
  <c r="O189" i="4"/>
  <c r="P189" i="3" s="1"/>
  <c r="O181" i="4"/>
  <c r="P181" i="3" s="1"/>
  <c r="O173" i="4"/>
  <c r="O165" i="4"/>
  <c r="O157" i="4"/>
  <c r="O149" i="4"/>
  <c r="P149" i="3" s="1"/>
  <c r="O141" i="4"/>
  <c r="O133" i="4"/>
  <c r="O125" i="4"/>
  <c r="O117" i="4"/>
  <c r="O109" i="4"/>
  <c r="O101" i="4"/>
  <c r="O93" i="4"/>
  <c r="P93" i="3" s="1"/>
  <c r="O85" i="4"/>
  <c r="O77" i="4"/>
  <c r="O69" i="4"/>
  <c r="O61" i="4"/>
  <c r="O53" i="4"/>
  <c r="O45" i="4"/>
  <c r="O37" i="4"/>
  <c r="O29" i="4"/>
  <c r="O21" i="4"/>
  <c r="O13" i="4"/>
  <c r="O76" i="4"/>
  <c r="O60" i="4"/>
  <c r="P60" i="3" s="1"/>
  <c r="O52" i="4"/>
  <c r="O36" i="4"/>
  <c r="O28" i="4"/>
  <c r="O20" i="4"/>
  <c r="O27" i="4"/>
  <c r="P27" i="3" s="1"/>
  <c r="O11" i="4"/>
  <c r="P30" i="8" s="1"/>
  <c r="O18" i="4"/>
  <c r="O564" i="4"/>
  <c r="O556" i="4"/>
  <c r="O548" i="4"/>
  <c r="O540" i="4"/>
  <c r="P540" i="3" s="1"/>
  <c r="O532" i="4"/>
  <c r="P504" i="8" s="1"/>
  <c r="O524" i="4"/>
  <c r="O516" i="4"/>
  <c r="O508" i="4"/>
  <c r="O500" i="4"/>
  <c r="P500" i="3" s="1"/>
  <c r="O492" i="4"/>
  <c r="O484" i="4"/>
  <c r="O476" i="4"/>
  <c r="O468" i="4"/>
  <c r="O460" i="4"/>
  <c r="O452" i="4"/>
  <c r="P452" i="3" s="1"/>
  <c r="O444" i="4"/>
  <c r="P169" i="8" s="1"/>
  <c r="O436" i="4"/>
  <c r="O428" i="4"/>
  <c r="O420" i="4"/>
  <c r="O412" i="4"/>
  <c r="O404" i="4"/>
  <c r="O396" i="4"/>
  <c r="P567" i="8" s="1"/>
  <c r="O388" i="4"/>
  <c r="P388" i="3" s="1"/>
  <c r="O380" i="4"/>
  <c r="O372" i="4"/>
  <c r="O364" i="4"/>
  <c r="O356" i="4"/>
  <c r="O348" i="4"/>
  <c r="O340" i="4"/>
  <c r="P408" i="8" s="1"/>
  <c r="O332" i="4"/>
  <c r="O324" i="4"/>
  <c r="O316" i="4"/>
  <c r="O308" i="4"/>
  <c r="O300" i="4"/>
  <c r="O292" i="4"/>
  <c r="O284" i="4"/>
  <c r="O276" i="4"/>
  <c r="O268" i="4"/>
  <c r="O260" i="4"/>
  <c r="P260" i="3" s="1"/>
  <c r="O252" i="4"/>
  <c r="P352" i="8" s="1"/>
  <c r="O244" i="4"/>
  <c r="P259" i="8" s="1"/>
  <c r="O236" i="4"/>
  <c r="O228" i="4"/>
  <c r="O220" i="4"/>
  <c r="O212" i="4"/>
  <c r="O204" i="4"/>
  <c r="P393" i="8" s="1"/>
  <c r="O196" i="4"/>
  <c r="O188" i="4"/>
  <c r="O180" i="4"/>
  <c r="O172" i="4"/>
  <c r="O164" i="4"/>
  <c r="O156" i="4"/>
  <c r="O148" i="4"/>
  <c r="P148" i="3" s="1"/>
  <c r="O140" i="4"/>
  <c r="O132" i="4"/>
  <c r="O124" i="4"/>
  <c r="O116" i="4"/>
  <c r="P196" i="8" s="1"/>
  <c r="O108" i="4"/>
  <c r="O100" i="4"/>
  <c r="O92" i="4"/>
  <c r="O84" i="4"/>
  <c r="O68" i="4"/>
  <c r="O44" i="4"/>
  <c r="P44" i="3" s="1"/>
  <c r="O12" i="4"/>
  <c r="P329" i="8" s="1"/>
  <c r="O571" i="4"/>
  <c r="P571" i="3" s="1"/>
  <c r="O563" i="4"/>
  <c r="P563" i="3" s="1"/>
  <c r="O555" i="4"/>
  <c r="O547" i="4"/>
  <c r="O539" i="4"/>
  <c r="O531" i="4"/>
  <c r="P531" i="3" s="1"/>
  <c r="O523" i="4"/>
  <c r="O515" i="4"/>
  <c r="O507" i="4"/>
  <c r="O499" i="4"/>
  <c r="O491" i="4"/>
  <c r="O483" i="4"/>
  <c r="P523" i="8" s="1"/>
  <c r="O475" i="4"/>
  <c r="P132" i="8" s="1"/>
  <c r="O467" i="4"/>
  <c r="O459" i="4"/>
  <c r="O451" i="4"/>
  <c r="O443" i="4"/>
  <c r="P369" i="8" s="1"/>
  <c r="O435" i="4"/>
  <c r="P435" i="3" s="1"/>
  <c r="O427" i="4"/>
  <c r="O419" i="4"/>
  <c r="O411" i="4"/>
  <c r="O403" i="4"/>
  <c r="O395" i="4"/>
  <c r="O387" i="4"/>
  <c r="P387" i="3" s="1"/>
  <c r="O379" i="4"/>
  <c r="P74" i="8" s="1"/>
  <c r="O371" i="4"/>
  <c r="O363" i="4"/>
  <c r="O355" i="4"/>
  <c r="O347" i="4"/>
  <c r="O339" i="4"/>
  <c r="P339" i="3" s="1"/>
  <c r="O331" i="4"/>
  <c r="O323" i="4"/>
  <c r="O315" i="4"/>
  <c r="O307" i="4"/>
  <c r="O299" i="4"/>
  <c r="O291" i="4"/>
  <c r="P437" i="8" s="1"/>
  <c r="O283" i="4"/>
  <c r="P181" i="8" s="1"/>
  <c r="O275" i="4"/>
  <c r="O267" i="4"/>
  <c r="O259" i="4"/>
  <c r="O251" i="4"/>
  <c r="O243" i="4"/>
  <c r="O235" i="4"/>
  <c r="O227" i="4"/>
  <c r="O219" i="4"/>
  <c r="O211" i="4"/>
  <c r="O203" i="4"/>
  <c r="O195" i="4"/>
  <c r="P195" i="3" s="1"/>
  <c r="O187" i="4"/>
  <c r="O179" i="4"/>
  <c r="O171" i="4"/>
  <c r="O163" i="4"/>
  <c r="O155" i="4"/>
  <c r="O147" i="4"/>
  <c r="O139" i="4"/>
  <c r="O131" i="4"/>
  <c r="O123" i="4"/>
  <c r="O115" i="4"/>
  <c r="P115" i="3" s="1"/>
  <c r="O107" i="4"/>
  <c r="O99" i="4"/>
  <c r="P151" i="8" s="1"/>
  <c r="O91" i="4"/>
  <c r="O83" i="4"/>
  <c r="O75" i="4"/>
  <c r="O67" i="4"/>
  <c r="O59" i="4"/>
  <c r="O51" i="4"/>
  <c r="P267" i="8" s="1"/>
  <c r="O43" i="4"/>
  <c r="O35" i="4"/>
  <c r="O19" i="4"/>
  <c r="O570" i="4"/>
  <c r="O562" i="4"/>
  <c r="O554" i="4"/>
  <c r="P190" i="8" s="1"/>
  <c r="O546" i="4"/>
  <c r="P302" i="8" s="1"/>
  <c r="O538" i="4"/>
  <c r="O530" i="4"/>
  <c r="O522" i="4"/>
  <c r="O514" i="4"/>
  <c r="P514" i="3" s="1"/>
  <c r="O506" i="4"/>
  <c r="P547" i="8" s="1"/>
  <c r="O498" i="4"/>
  <c r="P498" i="3" s="1"/>
  <c r="O490" i="4"/>
  <c r="O482" i="4"/>
  <c r="O474" i="4"/>
  <c r="O466" i="4"/>
  <c r="O458" i="4"/>
  <c r="P458" i="3" s="1"/>
  <c r="O450" i="4"/>
  <c r="P321" i="8" s="1"/>
  <c r="O442" i="4"/>
  <c r="O434" i="4"/>
  <c r="O426" i="4"/>
  <c r="O418" i="4"/>
  <c r="P418" i="3" s="1"/>
  <c r="O410" i="4"/>
  <c r="O402" i="4"/>
  <c r="O394" i="4"/>
  <c r="O386" i="4"/>
  <c r="O378" i="4"/>
  <c r="O370" i="4"/>
  <c r="P370" i="3" s="1"/>
  <c r="O362" i="4"/>
  <c r="P362" i="3" s="1"/>
  <c r="O354" i="4"/>
  <c r="O346" i="4"/>
  <c r="O338" i="4"/>
  <c r="O330" i="4"/>
  <c r="O322" i="4"/>
  <c r="P362" i="8" s="1"/>
  <c r="O314" i="4"/>
  <c r="P64" i="8" s="1"/>
  <c r="O306" i="4"/>
  <c r="P120" i="8" s="1"/>
  <c r="O298" i="4"/>
  <c r="O290" i="4"/>
  <c r="O282" i="4"/>
  <c r="O274" i="4"/>
  <c r="O266" i="4"/>
  <c r="O258" i="4"/>
  <c r="P160" i="8" s="1"/>
  <c r="O250" i="4"/>
  <c r="O242" i="4"/>
  <c r="O234" i="4"/>
  <c r="O226" i="4"/>
  <c r="O218" i="4"/>
  <c r="O210" i="4"/>
  <c r="O202" i="4"/>
  <c r="O194" i="4"/>
  <c r="O186" i="4"/>
  <c r="O178" i="4"/>
  <c r="O170" i="4"/>
  <c r="O162" i="4"/>
  <c r="O154" i="4"/>
  <c r="O146" i="4"/>
  <c r="O138" i="4"/>
  <c r="O130" i="4"/>
  <c r="P130" i="3" s="1"/>
  <c r="O122" i="4"/>
  <c r="P231" i="8" s="1"/>
  <c r="O114" i="4"/>
  <c r="O106" i="4"/>
  <c r="O98" i="4"/>
  <c r="O90" i="4"/>
  <c r="O82" i="4"/>
  <c r="O74" i="4"/>
  <c r="O66" i="4"/>
  <c r="P66" i="3" s="1"/>
  <c r="O58" i="4"/>
  <c r="O50" i="4"/>
  <c r="O42" i="4"/>
  <c r="O34" i="4"/>
  <c r="O26" i="4"/>
  <c r="O10" i="4"/>
  <c r="O569" i="4"/>
  <c r="O561" i="4"/>
  <c r="O553" i="4"/>
  <c r="O545" i="4"/>
  <c r="P545" i="3" s="1"/>
  <c r="O537" i="4"/>
  <c r="O529" i="4"/>
  <c r="P570" i="8" s="1"/>
  <c r="O521" i="4"/>
  <c r="O513" i="4"/>
  <c r="O505" i="4"/>
  <c r="O497" i="4"/>
  <c r="O489" i="4"/>
  <c r="O481" i="4"/>
  <c r="O473" i="4"/>
  <c r="O465" i="4"/>
  <c r="O457" i="4"/>
  <c r="O449" i="4"/>
  <c r="O441" i="4"/>
  <c r="P441" i="3" s="1"/>
  <c r="O433" i="4"/>
  <c r="P433" i="3" s="1"/>
  <c r="O425" i="4"/>
  <c r="O417" i="4"/>
  <c r="O409" i="4"/>
  <c r="O401" i="4"/>
  <c r="O393" i="4"/>
  <c r="P393" i="3" s="1"/>
  <c r="O385" i="4"/>
  <c r="O377" i="4"/>
  <c r="O369" i="4"/>
  <c r="O361" i="4"/>
  <c r="O353" i="4"/>
  <c r="P353" i="3" s="1"/>
  <c r="O345" i="4"/>
  <c r="O337" i="4"/>
  <c r="P337" i="3" s="1"/>
  <c r="O329" i="4"/>
  <c r="O321" i="4"/>
  <c r="O313" i="4"/>
  <c r="O305" i="4"/>
  <c r="O297" i="4"/>
  <c r="O289" i="4"/>
  <c r="O281" i="4"/>
  <c r="O273" i="4"/>
  <c r="O265" i="4"/>
  <c r="O257" i="4"/>
  <c r="O249" i="4"/>
  <c r="O241" i="4"/>
  <c r="O233" i="4"/>
  <c r="O225" i="4"/>
  <c r="O217" i="4"/>
  <c r="O209" i="4"/>
  <c r="O201" i="4"/>
  <c r="O193" i="4"/>
  <c r="O185" i="4"/>
  <c r="O177" i="4"/>
  <c r="O169" i="4"/>
  <c r="O161" i="4"/>
  <c r="O153" i="4"/>
  <c r="P153" i="3" s="1"/>
  <c r="O145" i="4"/>
  <c r="O137" i="4"/>
  <c r="O129" i="4"/>
  <c r="O121" i="4"/>
  <c r="O113" i="4"/>
  <c r="O105" i="4"/>
  <c r="O97" i="4"/>
  <c r="O89" i="4"/>
  <c r="O81" i="4"/>
  <c r="O73" i="4"/>
  <c r="O65" i="4"/>
  <c r="O57" i="4"/>
  <c r="P487" i="8" s="1"/>
  <c r="O49" i="4"/>
  <c r="P208" i="8" s="1"/>
  <c r="O41" i="4"/>
  <c r="O33" i="4"/>
  <c r="O25" i="4"/>
  <c r="O17" i="4"/>
  <c r="O9" i="4"/>
  <c r="P9" i="3" s="1"/>
  <c r="O80" i="4"/>
  <c r="O64" i="4"/>
  <c r="O48" i="4"/>
  <c r="O40" i="4"/>
  <c r="O24" i="4"/>
  <c r="O16" i="4"/>
  <c r="O23" i="4"/>
  <c r="O15" i="4"/>
  <c r="O568" i="4"/>
  <c r="O560" i="4"/>
  <c r="O552" i="4"/>
  <c r="P552" i="3" s="1"/>
  <c r="O544" i="4"/>
  <c r="O536" i="4"/>
  <c r="O528" i="4"/>
  <c r="O520" i="4"/>
  <c r="O512" i="4"/>
  <c r="O504" i="4"/>
  <c r="O496" i="4"/>
  <c r="O488" i="4"/>
  <c r="O480" i="4"/>
  <c r="O472" i="4"/>
  <c r="O464" i="4"/>
  <c r="O456" i="4"/>
  <c r="P446" i="8" s="1"/>
  <c r="O448" i="4"/>
  <c r="O440" i="4"/>
  <c r="O432" i="4"/>
  <c r="O424" i="4"/>
  <c r="O416" i="4"/>
  <c r="O408" i="4"/>
  <c r="O400" i="4"/>
  <c r="P168" i="8" s="1"/>
  <c r="O392" i="4"/>
  <c r="O384" i="4"/>
  <c r="O376" i="4"/>
  <c r="O368" i="4"/>
  <c r="O360" i="4"/>
  <c r="O352" i="4"/>
  <c r="P241" i="8" s="1"/>
  <c r="O344" i="4"/>
  <c r="P344" i="3" s="1"/>
  <c r="O336" i="4"/>
  <c r="O328" i="4"/>
  <c r="O320" i="4"/>
  <c r="O312" i="4"/>
  <c r="O304" i="4"/>
  <c r="O296" i="4"/>
  <c r="P238" i="8" s="1"/>
  <c r="O288" i="4"/>
  <c r="O280" i="4"/>
  <c r="O272" i="4"/>
  <c r="O264" i="4"/>
  <c r="O256" i="4"/>
  <c r="O248" i="4"/>
  <c r="O240" i="4"/>
  <c r="O232" i="4"/>
  <c r="O224" i="4"/>
  <c r="O216" i="4"/>
  <c r="P216" i="3" s="1"/>
  <c r="O208" i="4"/>
  <c r="P208" i="3" s="1"/>
  <c r="O200" i="4"/>
  <c r="O192" i="4"/>
  <c r="O184" i="4"/>
  <c r="O176" i="4"/>
  <c r="O168" i="4"/>
  <c r="P168" i="3" s="1"/>
  <c r="O160" i="4"/>
  <c r="O152" i="4"/>
  <c r="O144" i="4"/>
  <c r="O136" i="4"/>
  <c r="O128" i="4"/>
  <c r="O120" i="4"/>
  <c r="O112" i="4"/>
  <c r="P180" i="8" s="1"/>
  <c r="O104" i="4"/>
  <c r="P104" i="3" s="1"/>
  <c r="O96" i="4"/>
  <c r="O88" i="4"/>
  <c r="O72" i="4"/>
  <c r="O56" i="4"/>
  <c r="O32" i="4"/>
  <c r="O8" i="4"/>
  <c r="L571" i="4"/>
  <c r="L563" i="4"/>
  <c r="L555" i="4"/>
  <c r="L547" i="4"/>
  <c r="M547" i="3" s="1"/>
  <c r="L539" i="4"/>
  <c r="M188" i="8" s="1"/>
  <c r="L531" i="4"/>
  <c r="M531" i="3" s="1"/>
  <c r="L523" i="4"/>
  <c r="L515" i="4"/>
  <c r="L507" i="4"/>
  <c r="L499" i="4"/>
  <c r="M376" i="8" s="1"/>
  <c r="L491" i="4"/>
  <c r="M491" i="3" s="1"/>
  <c r="L483" i="4"/>
  <c r="L475" i="4"/>
  <c r="L467" i="4"/>
  <c r="L459" i="4"/>
  <c r="L451" i="4"/>
  <c r="L443" i="4"/>
  <c r="M443" i="3" s="1"/>
  <c r="L435" i="4"/>
  <c r="M415" i="8" s="1"/>
  <c r="L427" i="4"/>
  <c r="L419" i="4"/>
  <c r="L411" i="4"/>
  <c r="L403" i="4"/>
  <c r="L395" i="4"/>
  <c r="L387" i="4"/>
  <c r="L379" i="4"/>
  <c r="L371" i="4"/>
  <c r="L363" i="4"/>
  <c r="L355" i="4"/>
  <c r="L347" i="4"/>
  <c r="M315" i="8" s="1"/>
  <c r="L339" i="4"/>
  <c r="L331" i="4"/>
  <c r="L323" i="4"/>
  <c r="L315" i="4"/>
  <c r="L307" i="4"/>
  <c r="L299" i="4"/>
  <c r="M218" i="8" s="1"/>
  <c r="L291" i="4"/>
  <c r="L283" i="4"/>
  <c r="L275" i="4"/>
  <c r="L267" i="4"/>
  <c r="L259" i="4"/>
  <c r="L251" i="4"/>
  <c r="L243" i="4"/>
  <c r="L235" i="4"/>
  <c r="L227" i="4"/>
  <c r="L219" i="4"/>
  <c r="L211" i="4"/>
  <c r="L203" i="4"/>
  <c r="L195" i="4"/>
  <c r="L187" i="4"/>
  <c r="L179" i="4"/>
  <c r="L171" i="4"/>
  <c r="L163" i="4"/>
  <c r="L155" i="4"/>
  <c r="M155" i="3" s="1"/>
  <c r="L147" i="4"/>
  <c r="L139" i="4"/>
  <c r="L131" i="4"/>
  <c r="L123" i="4"/>
  <c r="L115" i="4"/>
  <c r="L107" i="4"/>
  <c r="M195" i="8" s="1"/>
  <c r="L99" i="4"/>
  <c r="L91" i="4"/>
  <c r="L83" i="4"/>
  <c r="L75" i="4"/>
  <c r="L67" i="4"/>
  <c r="L59" i="4"/>
  <c r="M488" i="8" s="1"/>
  <c r="L51" i="4"/>
  <c r="L43" i="4"/>
  <c r="L35" i="4"/>
  <c r="L27" i="4"/>
  <c r="L19" i="4"/>
  <c r="M331" i="8" s="1"/>
  <c r="L570" i="4"/>
  <c r="L562" i="4"/>
  <c r="L554" i="4"/>
  <c r="L546" i="4"/>
  <c r="L538" i="4"/>
  <c r="L530" i="4"/>
  <c r="M95" i="8" s="1"/>
  <c r="L522" i="4"/>
  <c r="M522" i="3" s="1"/>
  <c r="L514" i="4"/>
  <c r="M514" i="3" s="1"/>
  <c r="L506" i="4"/>
  <c r="L498" i="4"/>
  <c r="L490" i="4"/>
  <c r="L482" i="4"/>
  <c r="L474" i="4"/>
  <c r="M474" i="3" s="1"/>
  <c r="L466" i="4"/>
  <c r="L458" i="4"/>
  <c r="L450" i="4"/>
  <c r="L442" i="4"/>
  <c r="M442" i="3" s="1"/>
  <c r="L434" i="4"/>
  <c r="L426" i="4"/>
  <c r="M426" i="3" s="1"/>
  <c r="L418" i="4"/>
  <c r="M418" i="3" s="1"/>
  <c r="L410" i="4"/>
  <c r="L402" i="4"/>
  <c r="L394" i="4"/>
  <c r="L386" i="4"/>
  <c r="L378" i="4"/>
  <c r="L370" i="4"/>
  <c r="L362" i="4"/>
  <c r="L354" i="4"/>
  <c r="L346" i="4"/>
  <c r="L338" i="4"/>
  <c r="L330" i="4"/>
  <c r="L322" i="4"/>
  <c r="M322" i="3" s="1"/>
  <c r="L314" i="4"/>
  <c r="L306" i="4"/>
  <c r="L298" i="4"/>
  <c r="L290" i="4"/>
  <c r="M290" i="3" s="1"/>
  <c r="L282" i="4"/>
  <c r="M473" i="8" s="1"/>
  <c r="L274" i="4"/>
  <c r="M354" i="8" s="1"/>
  <c r="L266" i="4"/>
  <c r="L258" i="4"/>
  <c r="L250" i="4"/>
  <c r="L242" i="4"/>
  <c r="L234" i="4"/>
  <c r="L226" i="4"/>
  <c r="L218" i="4"/>
  <c r="L210" i="4"/>
  <c r="L202" i="4"/>
  <c r="L194" i="4"/>
  <c r="M194" i="3" s="1"/>
  <c r="L186" i="4"/>
  <c r="L178" i="4"/>
  <c r="L170" i="4"/>
  <c r="L162" i="4"/>
  <c r="L154" i="4"/>
  <c r="L146" i="4"/>
  <c r="M146" i="3" s="1"/>
  <c r="L138" i="4"/>
  <c r="M138" i="3" s="1"/>
  <c r="L130" i="4"/>
  <c r="M41" i="8" s="1"/>
  <c r="L122" i="4"/>
  <c r="L114" i="4"/>
  <c r="L106" i="4"/>
  <c r="L98" i="4"/>
  <c r="M98" i="3" s="1"/>
  <c r="L90" i="4"/>
  <c r="L82" i="4"/>
  <c r="M82" i="3" s="1"/>
  <c r="L74" i="4"/>
  <c r="L66" i="4"/>
  <c r="L58" i="4"/>
  <c r="L50" i="4"/>
  <c r="L42" i="4"/>
  <c r="M42" i="3" s="1"/>
  <c r="L34" i="4"/>
  <c r="M484" i="8" s="1"/>
  <c r="L26" i="4"/>
  <c r="L18" i="4"/>
  <c r="L10" i="4"/>
  <c r="L569" i="4"/>
  <c r="M252" i="8" s="1"/>
  <c r="L561" i="4"/>
  <c r="L553" i="4"/>
  <c r="L545" i="4"/>
  <c r="L537" i="4"/>
  <c r="L529" i="4"/>
  <c r="L521" i="4"/>
  <c r="L513" i="4"/>
  <c r="M28" i="8" s="1"/>
  <c r="L505" i="4"/>
  <c r="M505" i="3" s="1"/>
  <c r="L497" i="4"/>
  <c r="L489" i="4"/>
  <c r="L481" i="4"/>
  <c r="L473" i="4"/>
  <c r="M473" i="3" s="1"/>
  <c r="L465" i="4"/>
  <c r="L457" i="4"/>
  <c r="L449" i="4"/>
  <c r="L441" i="4"/>
  <c r="L433" i="4"/>
  <c r="L425" i="4"/>
  <c r="L417" i="4"/>
  <c r="M77" i="8" s="1"/>
  <c r="L409" i="4"/>
  <c r="L401" i="4"/>
  <c r="L393" i="4"/>
  <c r="L385" i="4"/>
  <c r="L377" i="4"/>
  <c r="L369" i="4"/>
  <c r="L361" i="4"/>
  <c r="L353" i="4"/>
  <c r="L345" i="4"/>
  <c r="L337" i="4"/>
  <c r="L329" i="4"/>
  <c r="L321" i="4"/>
  <c r="L313" i="4"/>
  <c r="M360" i="8" s="1"/>
  <c r="L305" i="4"/>
  <c r="L297" i="4"/>
  <c r="L289" i="4"/>
  <c r="L281" i="4"/>
  <c r="M564" i="8" s="1"/>
  <c r="L273" i="4"/>
  <c r="M273" i="3" s="1"/>
  <c r="L265" i="4"/>
  <c r="M396" i="8" s="1"/>
  <c r="L257" i="4"/>
  <c r="L249" i="4"/>
  <c r="L241" i="4"/>
  <c r="L233" i="4"/>
  <c r="L225" i="4"/>
  <c r="M257" i="8" s="1"/>
  <c r="L217" i="4"/>
  <c r="M217" i="3" s="1"/>
  <c r="L209" i="4"/>
  <c r="L201" i="4"/>
  <c r="L193" i="4"/>
  <c r="L185" i="4"/>
  <c r="M185" i="3" s="1"/>
  <c r="L177" i="4"/>
  <c r="L169" i="4"/>
  <c r="L161" i="4"/>
  <c r="L153" i="4"/>
  <c r="L145" i="4"/>
  <c r="L137" i="4"/>
  <c r="L129" i="4"/>
  <c r="L121" i="4"/>
  <c r="M306" i="8" s="1"/>
  <c r="L113" i="4"/>
  <c r="L105" i="4"/>
  <c r="L97" i="4"/>
  <c r="L89" i="4"/>
  <c r="L81" i="4"/>
  <c r="M210" i="8" s="1"/>
  <c r="L73" i="4"/>
  <c r="M73" i="3" s="1"/>
  <c r="L65" i="4"/>
  <c r="L57" i="4"/>
  <c r="L49" i="4"/>
  <c r="L41" i="4"/>
  <c r="L33" i="4"/>
  <c r="L25" i="4"/>
  <c r="M25" i="3" s="1"/>
  <c r="L17" i="4"/>
  <c r="L9" i="4"/>
  <c r="L32" i="4"/>
  <c r="L16" i="4"/>
  <c r="L568" i="4"/>
  <c r="L560" i="4"/>
  <c r="L552" i="4"/>
  <c r="L544" i="4"/>
  <c r="L536" i="4"/>
  <c r="L528" i="4"/>
  <c r="M246" i="8" s="1"/>
  <c r="L520" i="4"/>
  <c r="L512" i="4"/>
  <c r="M187" i="8" s="1"/>
  <c r="L504" i="4"/>
  <c r="L496" i="4"/>
  <c r="L488" i="4"/>
  <c r="L480" i="4"/>
  <c r="M133" i="8" s="1"/>
  <c r="L472" i="4"/>
  <c r="M324" i="8" s="1"/>
  <c r="L464" i="4"/>
  <c r="L456" i="4"/>
  <c r="L448" i="4"/>
  <c r="L440" i="4"/>
  <c r="L432" i="4"/>
  <c r="L424" i="4"/>
  <c r="M424" i="3" s="1"/>
  <c r="L416" i="4"/>
  <c r="M416" i="3" s="1"/>
  <c r="L408" i="4"/>
  <c r="L400" i="4"/>
  <c r="L392" i="4"/>
  <c r="L384" i="4"/>
  <c r="M384" i="3" s="1"/>
  <c r="L376" i="4"/>
  <c r="L368" i="4"/>
  <c r="L360" i="4"/>
  <c r="L352" i="4"/>
  <c r="L344" i="4"/>
  <c r="L336" i="4"/>
  <c r="L328" i="4"/>
  <c r="L320" i="4"/>
  <c r="L312" i="4"/>
  <c r="L304" i="4"/>
  <c r="L296" i="4"/>
  <c r="L288" i="4"/>
  <c r="M288" i="3" s="1"/>
  <c r="L280" i="4"/>
  <c r="L272" i="4"/>
  <c r="M272" i="3" s="1"/>
  <c r="L264" i="4"/>
  <c r="L256" i="4"/>
  <c r="L248" i="4"/>
  <c r="M248" i="3" s="1"/>
  <c r="L240" i="4"/>
  <c r="L232" i="4"/>
  <c r="M232" i="3" s="1"/>
  <c r="L224" i="4"/>
  <c r="L216" i="4"/>
  <c r="L208" i="4"/>
  <c r="L200" i="4"/>
  <c r="L192" i="4"/>
  <c r="M155" i="8" s="1"/>
  <c r="L184" i="4"/>
  <c r="M184" i="3" s="1"/>
  <c r="L176" i="4"/>
  <c r="L168" i="4"/>
  <c r="L160" i="4"/>
  <c r="L152" i="4"/>
  <c r="L144" i="4"/>
  <c r="M144" i="3" s="1"/>
  <c r="L136" i="4"/>
  <c r="L128" i="4"/>
  <c r="L120" i="4"/>
  <c r="M120" i="3" s="1"/>
  <c r="L112" i="4"/>
  <c r="L104" i="4"/>
  <c r="L96" i="4"/>
  <c r="L88" i="4"/>
  <c r="M88" i="3" s="1"/>
  <c r="L80" i="4"/>
  <c r="L72" i="4"/>
  <c r="L64" i="4"/>
  <c r="L56" i="4"/>
  <c r="L48" i="4"/>
  <c r="L40" i="4"/>
  <c r="L24" i="4"/>
  <c r="M177" i="8" s="1"/>
  <c r="L8" i="4"/>
  <c r="L567" i="4"/>
  <c r="L559" i="4"/>
  <c r="L551" i="4"/>
  <c r="M551" i="3" s="1"/>
  <c r="L543" i="4"/>
  <c r="L535" i="4"/>
  <c r="L527" i="4"/>
  <c r="L519" i="4"/>
  <c r="L511" i="4"/>
  <c r="L503" i="4"/>
  <c r="M503" i="3" s="1"/>
  <c r="L495" i="4"/>
  <c r="L487" i="4"/>
  <c r="M487" i="3" s="1"/>
  <c r="L479" i="4"/>
  <c r="L471" i="4"/>
  <c r="L463" i="4"/>
  <c r="L455" i="4"/>
  <c r="L447" i="4"/>
  <c r="M87" i="8" s="1"/>
  <c r="L439" i="4"/>
  <c r="M439" i="3" s="1"/>
  <c r="L431" i="4"/>
  <c r="L423" i="4"/>
  <c r="L415" i="4"/>
  <c r="L407" i="4"/>
  <c r="L399" i="4"/>
  <c r="L391" i="4"/>
  <c r="L383" i="4"/>
  <c r="L375" i="4"/>
  <c r="L367" i="4"/>
  <c r="L359" i="4"/>
  <c r="L351" i="4"/>
  <c r="L343" i="4"/>
  <c r="L335" i="4"/>
  <c r="L327" i="4"/>
  <c r="L319" i="4"/>
  <c r="L311" i="4"/>
  <c r="L303" i="4"/>
  <c r="L295" i="4"/>
  <c r="M295" i="3" s="1"/>
  <c r="L287" i="4"/>
  <c r="L279" i="4"/>
  <c r="L271" i="4"/>
  <c r="L263" i="4"/>
  <c r="L255" i="4"/>
  <c r="M255" i="3" s="1"/>
  <c r="L247" i="4"/>
  <c r="M247" i="3" s="1"/>
  <c r="L239" i="4"/>
  <c r="L231" i="4"/>
  <c r="L223" i="4"/>
  <c r="L215" i="4"/>
  <c r="L207" i="4"/>
  <c r="M207" i="3" s="1"/>
  <c r="L199" i="4"/>
  <c r="L191" i="4"/>
  <c r="L183" i="4"/>
  <c r="L175" i="4"/>
  <c r="L167" i="4"/>
  <c r="L159" i="4"/>
  <c r="M159" i="3" s="1"/>
  <c r="L151" i="4"/>
  <c r="L143" i="4"/>
  <c r="L135" i="4"/>
  <c r="L127" i="4"/>
  <c r="L119" i="4"/>
  <c r="M119" i="3" s="1"/>
  <c r="L111" i="4"/>
  <c r="M111" i="3" s="1"/>
  <c r="L103" i="4"/>
  <c r="M103" i="3" s="1"/>
  <c r="L95" i="4"/>
  <c r="L87" i="4"/>
  <c r="L79" i="4"/>
  <c r="L71" i="4"/>
  <c r="L63" i="4"/>
  <c r="M489" i="8" s="1"/>
  <c r="L55" i="4"/>
  <c r="L47" i="4"/>
  <c r="L39" i="4"/>
  <c r="L31" i="4"/>
  <c r="L23" i="4"/>
  <c r="L15" i="4"/>
  <c r="M15" i="3" s="1"/>
  <c r="L566" i="4"/>
  <c r="M566" i="3" s="1"/>
  <c r="L558" i="4"/>
  <c r="L550" i="4"/>
  <c r="L542" i="4"/>
  <c r="L534" i="4"/>
  <c r="L526" i="4"/>
  <c r="L518" i="4"/>
  <c r="L510" i="4"/>
  <c r="L502" i="4"/>
  <c r="L494" i="4"/>
  <c r="L486" i="4"/>
  <c r="L478" i="4"/>
  <c r="L470" i="4"/>
  <c r="L462" i="4"/>
  <c r="L454" i="4"/>
  <c r="L446" i="4"/>
  <c r="L438" i="4"/>
  <c r="L430" i="4"/>
  <c r="L422" i="4"/>
  <c r="M422" i="3" s="1"/>
  <c r="L414" i="4"/>
  <c r="L406" i="4"/>
  <c r="L398" i="4"/>
  <c r="L390" i="4"/>
  <c r="L382" i="4"/>
  <c r="L374" i="4"/>
  <c r="M374" i="3" s="1"/>
  <c r="L366" i="4"/>
  <c r="L358" i="4"/>
  <c r="L350" i="4"/>
  <c r="L342" i="4"/>
  <c r="L334" i="4"/>
  <c r="L326" i="4"/>
  <c r="L318" i="4"/>
  <c r="L310" i="4"/>
  <c r="L302" i="4"/>
  <c r="L294" i="4"/>
  <c r="M294" i="3" s="1"/>
  <c r="L286" i="4"/>
  <c r="M398" i="8" s="1"/>
  <c r="L278" i="4"/>
  <c r="M355" i="8" s="1"/>
  <c r="L270" i="4"/>
  <c r="L262" i="4"/>
  <c r="L254" i="4"/>
  <c r="L246" i="4"/>
  <c r="L238" i="4"/>
  <c r="L230" i="4"/>
  <c r="M230" i="3" s="1"/>
  <c r="L222" i="4"/>
  <c r="L214" i="4"/>
  <c r="L206" i="4"/>
  <c r="L198" i="4"/>
  <c r="L190" i="4"/>
  <c r="L182" i="4"/>
  <c r="M153" i="8" s="1"/>
  <c r="L174" i="4"/>
  <c r="L166" i="4"/>
  <c r="L158" i="4"/>
  <c r="L150" i="4"/>
  <c r="L142" i="4"/>
  <c r="L134" i="4"/>
  <c r="L126" i="4"/>
  <c r="L118" i="4"/>
  <c r="L110" i="4"/>
  <c r="L102" i="4"/>
  <c r="L94" i="4"/>
  <c r="L86" i="4"/>
  <c r="M386" i="8" s="1"/>
  <c r="L78" i="4"/>
  <c r="L70" i="4"/>
  <c r="L62" i="4"/>
  <c r="L54" i="4"/>
  <c r="M382" i="8" s="1"/>
  <c r="L46" i="4"/>
  <c r="L38" i="4"/>
  <c r="L30" i="4"/>
  <c r="L22" i="4"/>
  <c r="L14" i="4"/>
  <c r="L565" i="4"/>
  <c r="L557" i="4"/>
  <c r="M557" i="3" s="1"/>
  <c r="L549" i="4"/>
  <c r="M549" i="3" s="1"/>
  <c r="L541" i="4"/>
  <c r="L533" i="4"/>
  <c r="L525" i="4"/>
  <c r="L517" i="4"/>
  <c r="L509" i="4"/>
  <c r="L501" i="4"/>
  <c r="L493" i="4"/>
  <c r="L485" i="4"/>
  <c r="L477" i="4"/>
  <c r="L469" i="4"/>
  <c r="L461" i="4"/>
  <c r="L453" i="4"/>
  <c r="L445" i="4"/>
  <c r="L437" i="4"/>
  <c r="L429" i="4"/>
  <c r="L421" i="4"/>
  <c r="L413" i="4"/>
  <c r="L405" i="4"/>
  <c r="M320" i="8" s="1"/>
  <c r="L397" i="4"/>
  <c r="L389" i="4"/>
  <c r="L381" i="4"/>
  <c r="L373" i="4"/>
  <c r="L365" i="4"/>
  <c r="M365" i="3" s="1"/>
  <c r="L357" i="4"/>
  <c r="M357" i="3" s="1"/>
  <c r="L349" i="4"/>
  <c r="L341" i="4"/>
  <c r="L333" i="4"/>
  <c r="L325" i="4"/>
  <c r="L317" i="4"/>
  <c r="L309" i="4"/>
  <c r="L301" i="4"/>
  <c r="L293" i="4"/>
  <c r="L285" i="4"/>
  <c r="L277" i="4"/>
  <c r="M436" i="8" s="1"/>
  <c r="L269" i="4"/>
  <c r="L261" i="4"/>
  <c r="M282" i="8" s="1"/>
  <c r="L253" i="4"/>
  <c r="L245" i="4"/>
  <c r="L237" i="4"/>
  <c r="L229" i="4"/>
  <c r="M229" i="3" s="1"/>
  <c r="L221" i="4"/>
  <c r="M493" i="8" s="1"/>
  <c r="L213" i="4"/>
  <c r="M213" i="3" s="1"/>
  <c r="L205" i="4"/>
  <c r="L197" i="4"/>
  <c r="L189" i="4"/>
  <c r="L181" i="4"/>
  <c r="L173" i="4"/>
  <c r="L165" i="4"/>
  <c r="M233" i="8" s="1"/>
  <c r="L157" i="4"/>
  <c r="L149" i="4"/>
  <c r="L141" i="4"/>
  <c r="L133" i="4"/>
  <c r="M133" i="3" s="1"/>
  <c r="L125" i="4"/>
  <c r="M212" i="8" s="1"/>
  <c r="L117" i="4"/>
  <c r="L109" i="4"/>
  <c r="L101" i="4"/>
  <c r="L93" i="4"/>
  <c r="L85" i="4"/>
  <c r="L77" i="4"/>
  <c r="L69" i="4"/>
  <c r="L61" i="4"/>
  <c r="L53" i="4"/>
  <c r="L45" i="4"/>
  <c r="L37" i="4"/>
  <c r="M37" i="3" s="1"/>
  <c r="L29" i="4"/>
  <c r="L21" i="4"/>
  <c r="L13" i="4"/>
  <c r="L28" i="4"/>
  <c r="L12" i="4"/>
  <c r="L11" i="4"/>
  <c r="L564" i="4"/>
  <c r="M564" i="3" s="1"/>
  <c r="L556" i="4"/>
  <c r="M556" i="3" s="1"/>
  <c r="L548" i="4"/>
  <c r="L540" i="4"/>
  <c r="L532" i="4"/>
  <c r="L524" i="4"/>
  <c r="M528" i="8" s="1"/>
  <c r="L516" i="4"/>
  <c r="L508" i="4"/>
  <c r="L500" i="4"/>
  <c r="L492" i="4"/>
  <c r="L484" i="4"/>
  <c r="L476" i="4"/>
  <c r="M522" i="8" s="1"/>
  <c r="L468" i="4"/>
  <c r="L460" i="4"/>
  <c r="L452" i="4"/>
  <c r="L444" i="4"/>
  <c r="L436" i="4"/>
  <c r="L428" i="4"/>
  <c r="M82" i="8" s="1"/>
  <c r="L420" i="4"/>
  <c r="L412" i="4"/>
  <c r="L404" i="4"/>
  <c r="L396" i="4"/>
  <c r="L388" i="4"/>
  <c r="L380" i="4"/>
  <c r="L372" i="4"/>
  <c r="L364" i="4"/>
  <c r="M364" i="3" s="1"/>
  <c r="L356" i="4"/>
  <c r="L348" i="4"/>
  <c r="L340" i="4"/>
  <c r="L332" i="4"/>
  <c r="L324" i="4"/>
  <c r="M324" i="3" s="1"/>
  <c r="L316" i="4"/>
  <c r="L308" i="4"/>
  <c r="L300" i="4"/>
  <c r="L292" i="4"/>
  <c r="L284" i="4"/>
  <c r="L276" i="4"/>
  <c r="L268" i="4"/>
  <c r="L260" i="4"/>
  <c r="L252" i="4"/>
  <c r="L244" i="4"/>
  <c r="L236" i="4"/>
  <c r="L228" i="4"/>
  <c r="L220" i="4"/>
  <c r="M294" i="8" s="1"/>
  <c r="L212" i="4"/>
  <c r="L204" i="4"/>
  <c r="L196" i="4"/>
  <c r="L188" i="4"/>
  <c r="L180" i="4"/>
  <c r="M215" i="8" s="1"/>
  <c r="L172" i="4"/>
  <c r="M555" i="8" s="1"/>
  <c r="L164" i="4"/>
  <c r="L156" i="4"/>
  <c r="L148" i="4"/>
  <c r="L140" i="4"/>
  <c r="L132" i="4"/>
  <c r="L124" i="4"/>
  <c r="L116" i="4"/>
  <c r="L108" i="4"/>
  <c r="L100" i="4"/>
  <c r="L92" i="4"/>
  <c r="L84" i="4"/>
  <c r="L76" i="4"/>
  <c r="L68" i="4"/>
  <c r="L60" i="4"/>
  <c r="L52" i="4"/>
  <c r="L44" i="4"/>
  <c r="M485" i="8" s="1"/>
  <c r="L36" i="4"/>
  <c r="M36" i="3" s="1"/>
  <c r="L20" i="4"/>
  <c r="M8" i="8" s="1"/>
  <c r="AJ571" i="4"/>
  <c r="AJ563" i="4"/>
  <c r="AJ555" i="4"/>
  <c r="AJ547" i="4"/>
  <c r="AJ539" i="4"/>
  <c r="AJ531" i="4"/>
  <c r="AJ523" i="4"/>
  <c r="AJ515" i="4"/>
  <c r="AJ507" i="4"/>
  <c r="AJ499" i="4"/>
  <c r="AK499" i="3" s="1"/>
  <c r="AJ491" i="4"/>
  <c r="AK491" i="3" s="1"/>
  <c r="AJ483" i="4"/>
  <c r="AJ475" i="4"/>
  <c r="AJ467" i="4"/>
  <c r="AJ459" i="4"/>
  <c r="AJ451" i="4"/>
  <c r="AJ443" i="4"/>
  <c r="AK369" i="8" s="1"/>
  <c r="AJ435" i="4"/>
  <c r="AJ427" i="4"/>
  <c r="AJ419" i="4"/>
  <c r="AJ411" i="4"/>
  <c r="AJ403" i="4"/>
  <c r="AJ395" i="4"/>
  <c r="AJ387" i="4"/>
  <c r="AJ379" i="4"/>
  <c r="AJ371" i="4"/>
  <c r="AJ363" i="4"/>
  <c r="AJ355" i="4"/>
  <c r="AJ347" i="4"/>
  <c r="AJ339" i="4"/>
  <c r="AK339" i="3" s="1"/>
  <c r="AJ331" i="4"/>
  <c r="AJ323" i="4"/>
  <c r="AJ315" i="4"/>
  <c r="AJ307" i="4"/>
  <c r="AJ299" i="4"/>
  <c r="AK299" i="3" s="1"/>
  <c r="AJ291" i="4"/>
  <c r="AJ283" i="4"/>
  <c r="AJ275" i="4"/>
  <c r="AJ267" i="4"/>
  <c r="AJ259" i="4"/>
  <c r="AJ251" i="4"/>
  <c r="AJ243" i="4"/>
  <c r="AJ235" i="4"/>
  <c r="AJ227" i="4"/>
  <c r="AJ219" i="4"/>
  <c r="AJ211" i="4"/>
  <c r="AK211" i="3" s="1"/>
  <c r="AJ203" i="4"/>
  <c r="AJ195" i="4"/>
  <c r="AJ187" i="4"/>
  <c r="AJ179" i="4"/>
  <c r="AJ171" i="4"/>
  <c r="AK344" i="8" s="1"/>
  <c r="AJ163" i="4"/>
  <c r="AJ155" i="4"/>
  <c r="AK155" i="3" s="1"/>
  <c r="AJ147" i="4"/>
  <c r="AK292" i="8" s="1"/>
  <c r="AJ139" i="4"/>
  <c r="AJ131" i="4"/>
  <c r="AJ123" i="4"/>
  <c r="AJ115" i="4"/>
  <c r="AJ107" i="4"/>
  <c r="AK195" i="8" s="1"/>
  <c r="AJ99" i="4"/>
  <c r="AJ91" i="4"/>
  <c r="AJ83" i="4"/>
  <c r="AJ75" i="4"/>
  <c r="AJ67" i="4"/>
  <c r="AJ59" i="4"/>
  <c r="AJ51" i="4"/>
  <c r="AJ43" i="4"/>
  <c r="AK43" i="3" s="1"/>
  <c r="AJ35" i="4"/>
  <c r="AJ27" i="4"/>
  <c r="AJ19" i="4"/>
  <c r="AJ11" i="4"/>
  <c r="AK11" i="3" s="1"/>
  <c r="AJ570" i="4"/>
  <c r="AJ562" i="4"/>
  <c r="AJ554" i="4"/>
  <c r="AJ546" i="4"/>
  <c r="AJ538" i="4"/>
  <c r="AJ530" i="4"/>
  <c r="AJ522" i="4"/>
  <c r="AK522" i="3" s="1"/>
  <c r="AJ514" i="4"/>
  <c r="AJ506" i="4"/>
  <c r="AJ498" i="4"/>
  <c r="AJ490" i="4"/>
  <c r="AK490" i="3" s="1"/>
  <c r="AJ482" i="4"/>
  <c r="AJ474" i="4"/>
  <c r="AJ466" i="4"/>
  <c r="AJ458" i="4"/>
  <c r="AJ450" i="4"/>
  <c r="AJ442" i="4"/>
  <c r="AJ434" i="4"/>
  <c r="AK414" i="8" s="1"/>
  <c r="AJ426" i="4"/>
  <c r="AJ418" i="4"/>
  <c r="AK412" i="8" s="1"/>
  <c r="AJ410" i="4"/>
  <c r="AJ402" i="4"/>
  <c r="AJ394" i="4"/>
  <c r="AJ386" i="4"/>
  <c r="AJ378" i="4"/>
  <c r="AJ370" i="4"/>
  <c r="AJ362" i="4"/>
  <c r="AJ354" i="4"/>
  <c r="AK354" i="3" s="1"/>
  <c r="AJ346" i="4"/>
  <c r="AJ338" i="4"/>
  <c r="AJ330" i="4"/>
  <c r="AK66" i="8" s="1"/>
  <c r="AJ322" i="4"/>
  <c r="AJ314" i="4"/>
  <c r="AJ306" i="4"/>
  <c r="AJ298" i="4"/>
  <c r="AK118" i="8" s="1"/>
  <c r="AJ290" i="4"/>
  <c r="AJ282" i="4"/>
  <c r="AJ274" i="4"/>
  <c r="AJ266" i="4"/>
  <c r="AJ258" i="4"/>
  <c r="AJ250" i="4"/>
  <c r="AJ242" i="4"/>
  <c r="AK258" i="8" s="1"/>
  <c r="AJ234" i="4"/>
  <c r="AJ226" i="4"/>
  <c r="AK57" i="8" s="1"/>
  <c r="AJ218" i="4"/>
  <c r="AJ210" i="4"/>
  <c r="AJ202" i="4"/>
  <c r="AJ194" i="4"/>
  <c r="AK194" i="3" s="1"/>
  <c r="AJ186" i="4"/>
  <c r="AJ178" i="4"/>
  <c r="AJ170" i="4"/>
  <c r="AJ162" i="4"/>
  <c r="AJ154" i="4"/>
  <c r="AJ146" i="4"/>
  <c r="AJ138" i="4"/>
  <c r="AJ130" i="4"/>
  <c r="AJ122" i="4"/>
  <c r="AJ114" i="4"/>
  <c r="AJ106" i="4"/>
  <c r="AK338" i="8" s="1"/>
  <c r="AJ98" i="4"/>
  <c r="AK98" i="3" s="1"/>
  <c r="AJ90" i="4"/>
  <c r="AJ82" i="4"/>
  <c r="AJ74" i="4"/>
  <c r="AJ66" i="4"/>
  <c r="AJ58" i="4"/>
  <c r="AJ50" i="4"/>
  <c r="AK50" i="3" s="1"/>
  <c r="AJ42" i="4"/>
  <c r="AJ34" i="4"/>
  <c r="AJ26" i="4"/>
  <c r="AJ18" i="4"/>
  <c r="AJ10" i="4"/>
  <c r="AJ569" i="4"/>
  <c r="AJ561" i="4"/>
  <c r="AJ553" i="4"/>
  <c r="AJ545" i="4"/>
  <c r="AJ537" i="4"/>
  <c r="AK537" i="3" s="1"/>
  <c r="AJ529" i="4"/>
  <c r="AJ521" i="4"/>
  <c r="AJ513" i="4"/>
  <c r="AK513" i="3" s="1"/>
  <c r="AJ505" i="4"/>
  <c r="AJ497" i="4"/>
  <c r="AJ489" i="4"/>
  <c r="AJ481" i="4"/>
  <c r="AJ473" i="4"/>
  <c r="AJ465" i="4"/>
  <c r="AJ457" i="4"/>
  <c r="AJ449" i="4"/>
  <c r="AJ441" i="4"/>
  <c r="AJ433" i="4"/>
  <c r="AJ425" i="4"/>
  <c r="AJ417" i="4"/>
  <c r="AJ409" i="4"/>
  <c r="AJ401" i="4"/>
  <c r="AJ393" i="4"/>
  <c r="AJ385" i="4"/>
  <c r="AJ377" i="4"/>
  <c r="AJ369" i="4"/>
  <c r="AJ361" i="4"/>
  <c r="AJ353" i="4"/>
  <c r="AJ345" i="4"/>
  <c r="AJ337" i="4"/>
  <c r="AJ329" i="4"/>
  <c r="AK329" i="3" s="1"/>
  <c r="AJ321" i="4"/>
  <c r="AJ313" i="4"/>
  <c r="AJ305" i="4"/>
  <c r="AJ297" i="4"/>
  <c r="AJ289" i="4"/>
  <c r="AJ281" i="4"/>
  <c r="AK281" i="3" s="1"/>
  <c r="AJ273" i="4"/>
  <c r="AJ265" i="4"/>
  <c r="AJ257" i="4"/>
  <c r="AJ249" i="4"/>
  <c r="AJ241" i="4"/>
  <c r="AJ233" i="4"/>
  <c r="AJ225" i="4"/>
  <c r="AK225" i="3" s="1"/>
  <c r="AJ217" i="4"/>
  <c r="AJ209" i="4"/>
  <c r="AJ201" i="4"/>
  <c r="AJ193" i="4"/>
  <c r="AJ185" i="4"/>
  <c r="AJ177" i="4"/>
  <c r="AJ169" i="4"/>
  <c r="AJ161" i="4"/>
  <c r="AJ153" i="4"/>
  <c r="AK153" i="3" s="1"/>
  <c r="AJ145" i="4"/>
  <c r="AJ137" i="4"/>
  <c r="AJ129" i="4"/>
  <c r="AJ121" i="4"/>
  <c r="AJ113" i="4"/>
  <c r="AJ105" i="4"/>
  <c r="AJ97" i="4"/>
  <c r="AJ89" i="4"/>
  <c r="AJ81" i="4"/>
  <c r="AJ73" i="4"/>
  <c r="AJ65" i="4"/>
  <c r="AJ57" i="4"/>
  <c r="AJ49" i="4"/>
  <c r="AJ41" i="4"/>
  <c r="AJ33" i="4"/>
  <c r="AJ25" i="4"/>
  <c r="AK25" i="3" s="1"/>
  <c r="AJ17" i="4"/>
  <c r="AJ9" i="4"/>
  <c r="AJ568" i="4"/>
  <c r="AJ560" i="4"/>
  <c r="AJ552" i="4"/>
  <c r="AJ544" i="4"/>
  <c r="AJ536" i="4"/>
  <c r="AJ528" i="4"/>
  <c r="AJ520" i="4"/>
  <c r="AJ512" i="4"/>
  <c r="AJ504" i="4"/>
  <c r="AJ496" i="4"/>
  <c r="AJ488" i="4"/>
  <c r="AJ480" i="4"/>
  <c r="AJ472" i="4"/>
  <c r="AK324" i="8" s="1"/>
  <c r="AJ464" i="4"/>
  <c r="AK27" i="8" s="1"/>
  <c r="AJ456" i="4"/>
  <c r="AJ448" i="4"/>
  <c r="AJ440" i="4"/>
  <c r="AJ432" i="4"/>
  <c r="AJ424" i="4"/>
  <c r="AJ416" i="4"/>
  <c r="AJ408" i="4"/>
  <c r="AK408" i="3" s="1"/>
  <c r="AJ400" i="4"/>
  <c r="AJ392" i="4"/>
  <c r="AJ384" i="4"/>
  <c r="AJ376" i="4"/>
  <c r="AJ368" i="4"/>
  <c r="AJ360" i="4"/>
  <c r="AJ352" i="4"/>
  <c r="AJ344" i="4"/>
  <c r="AJ336" i="4"/>
  <c r="AK336" i="3" s="1"/>
  <c r="AJ328" i="4"/>
  <c r="AJ320" i="4"/>
  <c r="AJ312" i="4"/>
  <c r="AJ304" i="4"/>
  <c r="AJ296" i="4"/>
  <c r="AJ288" i="4"/>
  <c r="AJ280" i="4"/>
  <c r="AJ272" i="4"/>
  <c r="AK353" i="8" s="1"/>
  <c r="AJ264" i="4"/>
  <c r="AJ256" i="4"/>
  <c r="AJ248" i="4"/>
  <c r="AJ240" i="4"/>
  <c r="AJ232" i="4"/>
  <c r="AJ224" i="4"/>
  <c r="AK224" i="3" s="1"/>
  <c r="AJ216" i="4"/>
  <c r="AJ208" i="4"/>
  <c r="AK53" i="8" s="1"/>
  <c r="AJ200" i="4"/>
  <c r="AJ192" i="4"/>
  <c r="AJ184" i="4"/>
  <c r="AJ176" i="4"/>
  <c r="AJ168" i="4"/>
  <c r="AJ160" i="4"/>
  <c r="AJ152" i="4"/>
  <c r="AJ144" i="4"/>
  <c r="AK144" i="3" s="1"/>
  <c r="AJ136" i="4"/>
  <c r="AJ128" i="4"/>
  <c r="AJ120" i="4"/>
  <c r="AJ112" i="4"/>
  <c r="AJ104" i="4"/>
  <c r="AJ96" i="4"/>
  <c r="AJ88" i="4"/>
  <c r="AJ80" i="4"/>
  <c r="AK303" i="8" s="1"/>
  <c r="AJ72" i="4"/>
  <c r="AJ64" i="4"/>
  <c r="AJ56" i="4"/>
  <c r="AJ48" i="4"/>
  <c r="AJ40" i="4"/>
  <c r="AJ32" i="4"/>
  <c r="AJ24" i="4"/>
  <c r="AJ16" i="4"/>
  <c r="AJ8" i="4"/>
  <c r="AJ567" i="4"/>
  <c r="AJ559" i="4"/>
  <c r="AJ551" i="4"/>
  <c r="AK551" i="3" s="1"/>
  <c r="AJ543" i="4"/>
  <c r="AJ535" i="4"/>
  <c r="AJ527" i="4"/>
  <c r="AJ519" i="4"/>
  <c r="AJ511" i="4"/>
  <c r="AJ503" i="4"/>
  <c r="AJ495" i="4"/>
  <c r="AJ487" i="4"/>
  <c r="AJ479" i="4"/>
  <c r="AJ471" i="4"/>
  <c r="AJ463" i="4"/>
  <c r="AJ455" i="4"/>
  <c r="AJ447" i="4"/>
  <c r="AJ439" i="4"/>
  <c r="AJ431" i="4"/>
  <c r="AJ423" i="4"/>
  <c r="AJ415" i="4"/>
  <c r="AJ407" i="4"/>
  <c r="AJ399" i="4"/>
  <c r="AJ391" i="4"/>
  <c r="AJ383" i="4"/>
  <c r="AJ375" i="4"/>
  <c r="AJ367" i="4"/>
  <c r="AJ359" i="4"/>
  <c r="AJ351" i="4"/>
  <c r="AJ343" i="4"/>
  <c r="AJ335" i="4"/>
  <c r="AJ327" i="4"/>
  <c r="AJ319" i="4"/>
  <c r="AJ311" i="4"/>
  <c r="AJ303" i="4"/>
  <c r="AJ295" i="4"/>
  <c r="AJ287" i="4"/>
  <c r="AJ279" i="4"/>
  <c r="AJ271" i="4"/>
  <c r="AJ263" i="4"/>
  <c r="AK263" i="3" s="1"/>
  <c r="AJ255" i="4"/>
  <c r="AJ247" i="4"/>
  <c r="AJ239" i="4"/>
  <c r="AJ231" i="4"/>
  <c r="AJ223" i="4"/>
  <c r="AJ215" i="4"/>
  <c r="AK215" i="3" s="1"/>
  <c r="AJ207" i="4"/>
  <c r="AK559" i="8" s="1"/>
  <c r="AJ199" i="4"/>
  <c r="AJ191" i="4"/>
  <c r="AJ183" i="4"/>
  <c r="AJ175" i="4"/>
  <c r="AJ167" i="4"/>
  <c r="AJ159" i="4"/>
  <c r="AJ151" i="4"/>
  <c r="AJ143" i="4"/>
  <c r="AJ135" i="4"/>
  <c r="AK532" i="8" s="1"/>
  <c r="AJ127" i="4"/>
  <c r="AJ119" i="4"/>
  <c r="AK427" i="8" s="1"/>
  <c r="AJ111" i="4"/>
  <c r="AJ103" i="4"/>
  <c r="AJ95" i="4"/>
  <c r="AJ87" i="4"/>
  <c r="AJ79" i="4"/>
  <c r="AJ71" i="4"/>
  <c r="AJ63" i="4"/>
  <c r="AJ55" i="4"/>
  <c r="AJ47" i="4"/>
  <c r="AJ39" i="4"/>
  <c r="AJ31" i="4"/>
  <c r="AJ23" i="4"/>
  <c r="AJ15" i="4"/>
  <c r="AJ566" i="4"/>
  <c r="AK566" i="3" s="1"/>
  <c r="AJ558" i="4"/>
  <c r="AJ550" i="4"/>
  <c r="AJ542" i="4"/>
  <c r="AJ534" i="4"/>
  <c r="AJ526" i="4"/>
  <c r="AJ518" i="4"/>
  <c r="AJ510" i="4"/>
  <c r="AJ502" i="4"/>
  <c r="AJ494" i="4"/>
  <c r="AJ486" i="4"/>
  <c r="AK486" i="3" s="1"/>
  <c r="AJ478" i="4"/>
  <c r="AK478" i="3" s="1"/>
  <c r="AJ470" i="4"/>
  <c r="AJ462" i="4"/>
  <c r="AJ454" i="4"/>
  <c r="AJ446" i="4"/>
  <c r="AJ438" i="4"/>
  <c r="AJ430" i="4"/>
  <c r="AJ422" i="4"/>
  <c r="AJ414" i="4"/>
  <c r="AJ406" i="4"/>
  <c r="AJ398" i="4"/>
  <c r="AJ390" i="4"/>
  <c r="AJ382" i="4"/>
  <c r="AJ374" i="4"/>
  <c r="AJ366" i="4"/>
  <c r="AJ358" i="4"/>
  <c r="AJ350" i="4"/>
  <c r="AJ342" i="4"/>
  <c r="AK342" i="3" s="1"/>
  <c r="AJ334" i="4"/>
  <c r="AJ326" i="4"/>
  <c r="AJ318" i="4"/>
  <c r="AJ310" i="4"/>
  <c r="AK310" i="3" s="1"/>
  <c r="AJ302" i="4"/>
  <c r="AJ294" i="4"/>
  <c r="AJ286" i="4"/>
  <c r="AJ278" i="4"/>
  <c r="AJ270" i="4"/>
  <c r="AJ262" i="4"/>
  <c r="AJ254" i="4"/>
  <c r="AJ246" i="4"/>
  <c r="AJ238" i="4"/>
  <c r="AJ230" i="4"/>
  <c r="AJ222" i="4"/>
  <c r="AJ214" i="4"/>
  <c r="AJ206" i="4"/>
  <c r="AJ198" i="4"/>
  <c r="AK198" i="3" s="1"/>
  <c r="AJ190" i="4"/>
  <c r="AJ182" i="4"/>
  <c r="AK182" i="3" s="1"/>
  <c r="AJ174" i="4"/>
  <c r="AJ166" i="4"/>
  <c r="AJ158" i="4"/>
  <c r="AJ150" i="4"/>
  <c r="AJ142" i="4"/>
  <c r="AJ134" i="4"/>
  <c r="AJ126" i="4"/>
  <c r="AJ118" i="4"/>
  <c r="AJ110" i="4"/>
  <c r="AJ102" i="4"/>
  <c r="AK12" i="8" s="1"/>
  <c r="AJ94" i="4"/>
  <c r="AK94" i="3" s="1"/>
  <c r="AJ86" i="4"/>
  <c r="AJ78" i="4"/>
  <c r="AJ70" i="4"/>
  <c r="AJ62" i="4"/>
  <c r="AJ54" i="4"/>
  <c r="AJ46" i="4"/>
  <c r="AJ38" i="4"/>
  <c r="AJ30" i="4"/>
  <c r="AJ22" i="4"/>
  <c r="AJ14" i="4"/>
  <c r="AJ565" i="4"/>
  <c r="AJ557" i="4"/>
  <c r="AK557" i="3" s="1"/>
  <c r="AJ549" i="4"/>
  <c r="AJ541" i="4"/>
  <c r="AJ533" i="4"/>
  <c r="AJ525" i="4"/>
  <c r="AJ517" i="4"/>
  <c r="AJ509" i="4"/>
  <c r="AJ501" i="4"/>
  <c r="AJ493" i="4"/>
  <c r="AJ485" i="4"/>
  <c r="AK485" i="3" s="1"/>
  <c r="AJ477" i="4"/>
  <c r="AJ469" i="4"/>
  <c r="AK88" i="8" s="1"/>
  <c r="AJ461" i="4"/>
  <c r="AJ453" i="4"/>
  <c r="AJ445" i="4"/>
  <c r="AJ437" i="4"/>
  <c r="AJ429" i="4"/>
  <c r="AK413" i="8" s="1"/>
  <c r="AJ421" i="4"/>
  <c r="AJ413" i="4"/>
  <c r="AJ405" i="4"/>
  <c r="AJ397" i="4"/>
  <c r="AJ389" i="4"/>
  <c r="AJ381" i="4"/>
  <c r="AJ373" i="4"/>
  <c r="AJ365" i="4"/>
  <c r="AJ357" i="4"/>
  <c r="AK222" i="8" s="1"/>
  <c r="AJ349" i="4"/>
  <c r="AJ341" i="4"/>
  <c r="AJ333" i="4"/>
  <c r="AJ325" i="4"/>
  <c r="AJ317" i="4"/>
  <c r="AJ309" i="4"/>
  <c r="AJ301" i="4"/>
  <c r="AJ293" i="4"/>
  <c r="AJ285" i="4"/>
  <c r="AJ277" i="4"/>
  <c r="AJ269" i="4"/>
  <c r="AJ261" i="4"/>
  <c r="AJ253" i="4"/>
  <c r="AJ245" i="4"/>
  <c r="AJ237" i="4"/>
  <c r="AJ229" i="4"/>
  <c r="AK229" i="3" s="1"/>
  <c r="AJ221" i="4"/>
  <c r="AJ213" i="4"/>
  <c r="AJ205" i="4"/>
  <c r="AJ197" i="4"/>
  <c r="AJ189" i="4"/>
  <c r="AJ181" i="4"/>
  <c r="AJ173" i="4"/>
  <c r="AJ165" i="4"/>
  <c r="AK165" i="3" s="1"/>
  <c r="AJ157" i="4"/>
  <c r="AJ149" i="4"/>
  <c r="AJ141" i="4"/>
  <c r="AK141" i="3" s="1"/>
  <c r="AJ133" i="4"/>
  <c r="AJ125" i="4"/>
  <c r="AJ117" i="4"/>
  <c r="AJ109" i="4"/>
  <c r="AJ101" i="4"/>
  <c r="AJ93" i="4"/>
  <c r="AJ85" i="4"/>
  <c r="AJ77" i="4"/>
  <c r="AJ69" i="4"/>
  <c r="AJ61" i="4"/>
  <c r="AJ53" i="4"/>
  <c r="AJ45" i="4"/>
  <c r="AK45" i="3" s="1"/>
  <c r="AJ37" i="4"/>
  <c r="AJ29" i="4"/>
  <c r="AJ21" i="4"/>
  <c r="AJ13" i="4"/>
  <c r="AJ564" i="4"/>
  <c r="AJ556" i="4"/>
  <c r="AJ548" i="4"/>
  <c r="AK548" i="8" s="1"/>
  <c r="AJ540" i="4"/>
  <c r="AK248" i="8" s="1"/>
  <c r="AJ532" i="4"/>
  <c r="AJ524" i="4"/>
  <c r="AJ516" i="4"/>
  <c r="AJ508" i="4"/>
  <c r="AJ500" i="4"/>
  <c r="AJ492" i="4"/>
  <c r="AJ484" i="4"/>
  <c r="AJ476" i="4"/>
  <c r="AJ468" i="4"/>
  <c r="AK468" i="3" s="1"/>
  <c r="AJ460" i="4"/>
  <c r="AJ452" i="4"/>
  <c r="AJ444" i="4"/>
  <c r="AK444" i="3" s="1"/>
  <c r="AJ436" i="4"/>
  <c r="AJ428" i="4"/>
  <c r="AJ420" i="4"/>
  <c r="AJ412" i="4"/>
  <c r="AJ404" i="4"/>
  <c r="AJ396" i="4"/>
  <c r="AJ388" i="4"/>
  <c r="AJ380" i="4"/>
  <c r="AJ372" i="4"/>
  <c r="AJ364" i="4"/>
  <c r="AJ356" i="4"/>
  <c r="AJ348" i="4"/>
  <c r="AK348" i="3" s="1"/>
  <c r="AJ340" i="4"/>
  <c r="AJ332" i="4"/>
  <c r="AJ324" i="4"/>
  <c r="AJ316" i="4"/>
  <c r="AK219" i="8" s="1"/>
  <c r="AJ308" i="4"/>
  <c r="AK400" i="8" s="1"/>
  <c r="AJ300" i="4"/>
  <c r="AJ292" i="4"/>
  <c r="AJ284" i="4"/>
  <c r="AJ276" i="4"/>
  <c r="AJ268" i="4"/>
  <c r="AJ260" i="4"/>
  <c r="AJ252" i="4"/>
  <c r="AK252" i="3" s="1"/>
  <c r="AJ244" i="4"/>
  <c r="AJ236" i="4"/>
  <c r="AJ228" i="4"/>
  <c r="AJ220" i="4"/>
  <c r="AJ212" i="4"/>
  <c r="AJ204" i="4"/>
  <c r="AJ196" i="4"/>
  <c r="AJ188" i="4"/>
  <c r="AJ180" i="4"/>
  <c r="AJ172" i="4"/>
  <c r="AJ164" i="4"/>
  <c r="AJ156" i="4"/>
  <c r="AK156" i="3" s="1"/>
  <c r="AJ148" i="4"/>
  <c r="AJ140" i="4"/>
  <c r="AJ132" i="4"/>
  <c r="AJ124" i="4"/>
  <c r="AJ116" i="4"/>
  <c r="AJ108" i="4"/>
  <c r="AJ100" i="4"/>
  <c r="AJ92" i="4"/>
  <c r="AJ84" i="4"/>
  <c r="AJ76" i="4"/>
  <c r="AJ68" i="4"/>
  <c r="AK68" i="3" s="1"/>
  <c r="AJ60" i="4"/>
  <c r="AK60" i="3" s="1"/>
  <c r="AJ52" i="4"/>
  <c r="AJ44" i="4"/>
  <c r="AJ36" i="4"/>
  <c r="AJ28" i="4"/>
  <c r="AJ20" i="4"/>
  <c r="AJ12" i="4"/>
  <c r="R571" i="4"/>
  <c r="R563" i="4"/>
  <c r="R555" i="4"/>
  <c r="R547" i="4"/>
  <c r="R539" i="4"/>
  <c r="R531" i="4"/>
  <c r="R523" i="4"/>
  <c r="R515" i="4"/>
  <c r="R507" i="4"/>
  <c r="R499" i="4"/>
  <c r="R491" i="4"/>
  <c r="R483" i="4"/>
  <c r="R475" i="4"/>
  <c r="R467" i="4"/>
  <c r="R459" i="4"/>
  <c r="R451" i="4"/>
  <c r="R443" i="4"/>
  <c r="R435" i="4"/>
  <c r="R427" i="4"/>
  <c r="R419" i="4"/>
  <c r="R411" i="4"/>
  <c r="R403" i="4"/>
  <c r="R395" i="4"/>
  <c r="R387" i="4"/>
  <c r="R379" i="4"/>
  <c r="R371" i="4"/>
  <c r="R363" i="4"/>
  <c r="R355" i="4"/>
  <c r="S355" i="3" s="1"/>
  <c r="R347" i="4"/>
  <c r="R339" i="4"/>
  <c r="R331" i="4"/>
  <c r="R323" i="4"/>
  <c r="R315" i="4"/>
  <c r="R307" i="4"/>
  <c r="R299" i="4"/>
  <c r="R291" i="4"/>
  <c r="R283" i="4"/>
  <c r="R275" i="4"/>
  <c r="R267" i="4"/>
  <c r="R259" i="4"/>
  <c r="R251" i="4"/>
  <c r="S517" i="8" s="1"/>
  <c r="R243" i="4"/>
  <c r="R235" i="4"/>
  <c r="R227" i="4"/>
  <c r="R219" i="4"/>
  <c r="R211" i="4"/>
  <c r="R203" i="4"/>
  <c r="R195" i="4"/>
  <c r="R187" i="4"/>
  <c r="R179" i="4"/>
  <c r="R171" i="4"/>
  <c r="R163" i="4"/>
  <c r="R155" i="4"/>
  <c r="R147" i="4"/>
  <c r="R139" i="4"/>
  <c r="R131" i="4"/>
  <c r="R123" i="4"/>
  <c r="R115" i="4"/>
  <c r="R107" i="4"/>
  <c r="R99" i="4"/>
  <c r="R91" i="4"/>
  <c r="R83" i="4"/>
  <c r="R75" i="4"/>
  <c r="R67" i="4"/>
  <c r="R59" i="4"/>
  <c r="R51" i="4"/>
  <c r="R43" i="4"/>
  <c r="R35" i="4"/>
  <c r="R27" i="4"/>
  <c r="R19" i="4"/>
  <c r="R11" i="4"/>
  <c r="R570" i="4"/>
  <c r="R562" i="4"/>
  <c r="R554" i="4"/>
  <c r="R546" i="4"/>
  <c r="R538" i="4"/>
  <c r="R530" i="4"/>
  <c r="S530" i="3" s="1"/>
  <c r="R522" i="4"/>
  <c r="R514" i="4"/>
  <c r="R506" i="4"/>
  <c r="R498" i="4"/>
  <c r="R490" i="4"/>
  <c r="R482" i="4"/>
  <c r="R474" i="4"/>
  <c r="R466" i="4"/>
  <c r="R458" i="4"/>
  <c r="R450" i="4"/>
  <c r="R442" i="4"/>
  <c r="R434" i="4"/>
  <c r="R426" i="4"/>
  <c r="S426" i="3" s="1"/>
  <c r="R418" i="4"/>
  <c r="R410" i="4"/>
  <c r="R402" i="4"/>
  <c r="R394" i="4"/>
  <c r="R386" i="4"/>
  <c r="R378" i="4"/>
  <c r="R370" i="4"/>
  <c r="R362" i="4"/>
  <c r="R354" i="4"/>
  <c r="R346" i="4"/>
  <c r="R338" i="4"/>
  <c r="R330" i="4"/>
  <c r="R322" i="4"/>
  <c r="R314" i="4"/>
  <c r="R306" i="4"/>
  <c r="R298" i="4"/>
  <c r="R290" i="4"/>
  <c r="R282" i="4"/>
  <c r="R274" i="4"/>
  <c r="R266" i="4"/>
  <c r="R258" i="4"/>
  <c r="R250" i="4"/>
  <c r="R242" i="4"/>
  <c r="R234" i="4"/>
  <c r="S234" i="3" s="1"/>
  <c r="R226" i="4"/>
  <c r="R218" i="4"/>
  <c r="R210" i="4"/>
  <c r="R202" i="4"/>
  <c r="R194" i="4"/>
  <c r="R186" i="4"/>
  <c r="R178" i="4"/>
  <c r="R170" i="4"/>
  <c r="R162" i="4"/>
  <c r="R154" i="4"/>
  <c r="R146" i="4"/>
  <c r="R138" i="4"/>
  <c r="R130" i="4"/>
  <c r="R122" i="4"/>
  <c r="R114" i="4"/>
  <c r="R106" i="4"/>
  <c r="R98" i="4"/>
  <c r="R90" i="4"/>
  <c r="R82" i="4"/>
  <c r="R74" i="4"/>
  <c r="R66" i="4"/>
  <c r="R58" i="4"/>
  <c r="R50" i="4"/>
  <c r="R42" i="4"/>
  <c r="R34" i="4"/>
  <c r="R26" i="4"/>
  <c r="R18" i="4"/>
  <c r="R10" i="4"/>
  <c r="R569" i="4"/>
  <c r="R561" i="4"/>
  <c r="R553" i="4"/>
  <c r="R545" i="4"/>
  <c r="R537" i="4"/>
  <c r="R529" i="4"/>
  <c r="R521" i="4"/>
  <c r="R513" i="4"/>
  <c r="R505" i="4"/>
  <c r="R497" i="4"/>
  <c r="R489" i="4"/>
  <c r="R481" i="4"/>
  <c r="R473" i="4"/>
  <c r="R465" i="4"/>
  <c r="R457" i="4"/>
  <c r="R449" i="4"/>
  <c r="R441" i="4"/>
  <c r="R433" i="4"/>
  <c r="R425" i="4"/>
  <c r="S80" i="8" s="1"/>
  <c r="R417" i="4"/>
  <c r="R409" i="4"/>
  <c r="R401" i="4"/>
  <c r="R393" i="4"/>
  <c r="R385" i="4"/>
  <c r="R377" i="4"/>
  <c r="R369" i="4"/>
  <c r="R361" i="4"/>
  <c r="R353" i="4"/>
  <c r="R345" i="4"/>
  <c r="R337" i="4"/>
  <c r="R329" i="4"/>
  <c r="R321" i="4"/>
  <c r="R313" i="4"/>
  <c r="R305" i="4"/>
  <c r="R297" i="4"/>
  <c r="R289" i="4"/>
  <c r="R281" i="4"/>
  <c r="S564" i="8" s="1"/>
  <c r="R273" i="4"/>
  <c r="R265" i="4"/>
  <c r="R257" i="4"/>
  <c r="R249" i="4"/>
  <c r="R241" i="4"/>
  <c r="R233" i="4"/>
  <c r="S296" i="8" s="1"/>
  <c r="R225" i="4"/>
  <c r="R217" i="4"/>
  <c r="R209" i="4"/>
  <c r="R201" i="4"/>
  <c r="R193" i="4"/>
  <c r="R185" i="4"/>
  <c r="R177" i="4"/>
  <c r="R169" i="4"/>
  <c r="R161" i="4"/>
  <c r="R153" i="4"/>
  <c r="R145" i="4"/>
  <c r="R137" i="4"/>
  <c r="R129" i="4"/>
  <c r="R121" i="4"/>
  <c r="R113" i="4"/>
  <c r="R105" i="4"/>
  <c r="R97" i="4"/>
  <c r="R89" i="4"/>
  <c r="R81" i="4"/>
  <c r="R73" i="4"/>
  <c r="R65" i="4"/>
  <c r="R57" i="4"/>
  <c r="R49" i="4"/>
  <c r="R41" i="4"/>
  <c r="R33" i="4"/>
  <c r="R25" i="4"/>
  <c r="R17" i="4"/>
  <c r="R9" i="4"/>
  <c r="R568" i="4"/>
  <c r="R560" i="4"/>
  <c r="R552" i="4"/>
  <c r="R544" i="4"/>
  <c r="R536" i="4"/>
  <c r="R528" i="4"/>
  <c r="R520" i="4"/>
  <c r="R512" i="4"/>
  <c r="R504" i="4"/>
  <c r="R496" i="4"/>
  <c r="R488" i="4"/>
  <c r="R480" i="4"/>
  <c r="R472" i="4"/>
  <c r="R464" i="4"/>
  <c r="R456" i="4"/>
  <c r="R448" i="4"/>
  <c r="R440" i="4"/>
  <c r="R432" i="4"/>
  <c r="R424" i="4"/>
  <c r="R416" i="4"/>
  <c r="R408" i="4"/>
  <c r="R400" i="4"/>
  <c r="R392" i="4"/>
  <c r="R384" i="4"/>
  <c r="R376" i="4"/>
  <c r="R368" i="4"/>
  <c r="R360" i="4"/>
  <c r="R352" i="4"/>
  <c r="R344" i="4"/>
  <c r="R336" i="4"/>
  <c r="R328" i="4"/>
  <c r="R320" i="4"/>
  <c r="R312" i="4"/>
  <c r="R304" i="4"/>
  <c r="R296" i="4"/>
  <c r="R288" i="4"/>
  <c r="R280" i="4"/>
  <c r="R272" i="4"/>
  <c r="S353" i="8" s="1"/>
  <c r="R264" i="4"/>
  <c r="R256" i="4"/>
  <c r="R248" i="4"/>
  <c r="R240" i="4"/>
  <c r="R232" i="4"/>
  <c r="R224" i="4"/>
  <c r="R216" i="4"/>
  <c r="R208" i="4"/>
  <c r="R200" i="4"/>
  <c r="R192" i="4"/>
  <c r="R184" i="4"/>
  <c r="R176" i="4"/>
  <c r="R168" i="4"/>
  <c r="R160" i="4"/>
  <c r="R152" i="4"/>
  <c r="R144" i="4"/>
  <c r="R136" i="4"/>
  <c r="R128" i="4"/>
  <c r="R120" i="4"/>
  <c r="R112" i="4"/>
  <c r="R104" i="4"/>
  <c r="R96" i="4"/>
  <c r="R88" i="4"/>
  <c r="R80" i="4"/>
  <c r="R72" i="4"/>
  <c r="R64" i="4"/>
  <c r="R56" i="4"/>
  <c r="R48" i="4"/>
  <c r="R40" i="4"/>
  <c r="R32" i="4"/>
  <c r="R24" i="4"/>
  <c r="R16" i="4"/>
  <c r="R8" i="4"/>
  <c r="R564" i="4"/>
  <c r="R540" i="4"/>
  <c r="R524" i="4"/>
  <c r="R508" i="4"/>
  <c r="R492" i="4"/>
  <c r="R476" i="4"/>
  <c r="R452" i="4"/>
  <c r="R420" i="4"/>
  <c r="S420" i="3" s="1"/>
  <c r="R396" i="4"/>
  <c r="R380" i="4"/>
  <c r="R364" i="4"/>
  <c r="R348" i="4"/>
  <c r="R324" i="4"/>
  <c r="R308" i="4"/>
  <c r="R567" i="4"/>
  <c r="R559" i="4"/>
  <c r="S192" i="8" s="1"/>
  <c r="R551" i="4"/>
  <c r="R543" i="4"/>
  <c r="R535" i="4"/>
  <c r="R527" i="4"/>
  <c r="R519" i="4"/>
  <c r="S519" i="3" s="1"/>
  <c r="R511" i="4"/>
  <c r="S92" i="8" s="1"/>
  <c r="R503" i="4"/>
  <c r="R495" i="4"/>
  <c r="R487" i="4"/>
  <c r="R479" i="4"/>
  <c r="R471" i="4"/>
  <c r="R463" i="4"/>
  <c r="R455" i="4"/>
  <c r="R447" i="4"/>
  <c r="R439" i="4"/>
  <c r="R431" i="4"/>
  <c r="R423" i="4"/>
  <c r="R415" i="4"/>
  <c r="R407" i="4"/>
  <c r="R399" i="4"/>
  <c r="R391" i="4"/>
  <c r="R383" i="4"/>
  <c r="R375" i="4"/>
  <c r="R367" i="4"/>
  <c r="R359" i="4"/>
  <c r="R351" i="4"/>
  <c r="R343" i="4"/>
  <c r="R335" i="4"/>
  <c r="R327" i="4"/>
  <c r="R319" i="4"/>
  <c r="S319" i="3" s="1"/>
  <c r="R311" i="4"/>
  <c r="R303" i="4"/>
  <c r="R295" i="4"/>
  <c r="R287" i="4"/>
  <c r="R279" i="4"/>
  <c r="R271" i="4"/>
  <c r="R263" i="4"/>
  <c r="R255" i="4"/>
  <c r="R247" i="4"/>
  <c r="R239" i="4"/>
  <c r="R231" i="4"/>
  <c r="R223" i="4"/>
  <c r="R215" i="4"/>
  <c r="R207" i="4"/>
  <c r="R199" i="4"/>
  <c r="R191" i="4"/>
  <c r="R183" i="4"/>
  <c r="R175" i="4"/>
  <c r="R167" i="4"/>
  <c r="R159" i="4"/>
  <c r="R151" i="4"/>
  <c r="R143" i="4"/>
  <c r="R135" i="4"/>
  <c r="S532" i="8" s="1"/>
  <c r="R127" i="4"/>
  <c r="R119" i="4"/>
  <c r="R111" i="4"/>
  <c r="R103" i="4"/>
  <c r="R95" i="4"/>
  <c r="R87" i="4"/>
  <c r="R79" i="4"/>
  <c r="R71" i="4"/>
  <c r="R63" i="4"/>
  <c r="R55" i="4"/>
  <c r="R47" i="4"/>
  <c r="R39" i="4"/>
  <c r="R31" i="4"/>
  <c r="R23" i="4"/>
  <c r="R15" i="4"/>
  <c r="R556" i="4"/>
  <c r="R548" i="4"/>
  <c r="S548" i="3" s="1"/>
  <c r="R532" i="4"/>
  <c r="S532" i="3" s="1"/>
  <c r="R516" i="4"/>
  <c r="R500" i="4"/>
  <c r="R484" i="4"/>
  <c r="R468" i="4"/>
  <c r="R444" i="4"/>
  <c r="R412" i="4"/>
  <c r="R388" i="4"/>
  <c r="R372" i="4"/>
  <c r="R356" i="4"/>
  <c r="R332" i="4"/>
  <c r="R316" i="4"/>
  <c r="R300" i="4"/>
  <c r="R566" i="4"/>
  <c r="R558" i="4"/>
  <c r="R550" i="4"/>
  <c r="R542" i="4"/>
  <c r="R534" i="4"/>
  <c r="R526" i="4"/>
  <c r="R518" i="4"/>
  <c r="R510" i="4"/>
  <c r="R502" i="4"/>
  <c r="R494" i="4"/>
  <c r="R486" i="4"/>
  <c r="R478" i="4"/>
  <c r="R470" i="4"/>
  <c r="R462" i="4"/>
  <c r="R454" i="4"/>
  <c r="R446" i="4"/>
  <c r="R438" i="4"/>
  <c r="R430" i="4"/>
  <c r="R422" i="4"/>
  <c r="R414" i="4"/>
  <c r="R406" i="4"/>
  <c r="R398" i="4"/>
  <c r="R390" i="4"/>
  <c r="R382" i="4"/>
  <c r="R374" i="4"/>
  <c r="R366" i="4"/>
  <c r="R358" i="4"/>
  <c r="R350" i="4"/>
  <c r="R342" i="4"/>
  <c r="R334" i="4"/>
  <c r="R326" i="4"/>
  <c r="R318" i="4"/>
  <c r="R310" i="4"/>
  <c r="R302" i="4"/>
  <c r="R294" i="4"/>
  <c r="R286" i="4"/>
  <c r="R278" i="4"/>
  <c r="R270" i="4"/>
  <c r="R262" i="4"/>
  <c r="R254" i="4"/>
  <c r="R246" i="4"/>
  <c r="R238" i="4"/>
  <c r="R230" i="4"/>
  <c r="R222" i="4"/>
  <c r="R214" i="4"/>
  <c r="R206" i="4"/>
  <c r="R198" i="4"/>
  <c r="R190" i="4"/>
  <c r="R182" i="4"/>
  <c r="R174" i="4"/>
  <c r="R166" i="4"/>
  <c r="R158" i="4"/>
  <c r="R150" i="4"/>
  <c r="R142" i="4"/>
  <c r="R134" i="4"/>
  <c r="R126" i="4"/>
  <c r="R118" i="4"/>
  <c r="R110" i="4"/>
  <c r="R102" i="4"/>
  <c r="R94" i="4"/>
  <c r="R86" i="4"/>
  <c r="R78" i="4"/>
  <c r="R70" i="4"/>
  <c r="R62" i="4"/>
  <c r="R54" i="4"/>
  <c r="R46" i="4"/>
  <c r="S46" i="3" s="1"/>
  <c r="R38" i="4"/>
  <c r="S38" i="3" s="1"/>
  <c r="R30" i="4"/>
  <c r="R22" i="4"/>
  <c r="R14" i="4"/>
  <c r="R565" i="4"/>
  <c r="R557" i="4"/>
  <c r="R549" i="4"/>
  <c r="R541" i="4"/>
  <c r="R533" i="4"/>
  <c r="R525" i="4"/>
  <c r="R517" i="4"/>
  <c r="R509" i="4"/>
  <c r="R501" i="4"/>
  <c r="R493" i="4"/>
  <c r="R485" i="4"/>
  <c r="R477" i="4"/>
  <c r="R469" i="4"/>
  <c r="R461" i="4"/>
  <c r="R453" i="4"/>
  <c r="R445" i="4"/>
  <c r="R437" i="4"/>
  <c r="R429" i="4"/>
  <c r="R421" i="4"/>
  <c r="R413" i="4"/>
  <c r="R405" i="4"/>
  <c r="S405" i="3" s="1"/>
  <c r="R397" i="4"/>
  <c r="R389" i="4"/>
  <c r="R381" i="4"/>
  <c r="R373" i="4"/>
  <c r="R365" i="4"/>
  <c r="R357" i="4"/>
  <c r="R349" i="4"/>
  <c r="R341" i="4"/>
  <c r="R333" i="4"/>
  <c r="R325" i="4"/>
  <c r="R317" i="4"/>
  <c r="R309" i="4"/>
  <c r="R301" i="4"/>
  <c r="R293" i="4"/>
  <c r="R285" i="4"/>
  <c r="R277" i="4"/>
  <c r="R269" i="4"/>
  <c r="R261" i="4"/>
  <c r="R253" i="4"/>
  <c r="R245" i="4"/>
  <c r="R237" i="4"/>
  <c r="R229" i="4"/>
  <c r="R221" i="4"/>
  <c r="S493" i="8" s="1"/>
  <c r="R213" i="4"/>
  <c r="S213" i="3" s="1"/>
  <c r="R205" i="4"/>
  <c r="R197" i="4"/>
  <c r="R189" i="4"/>
  <c r="R181" i="4"/>
  <c r="R173" i="4"/>
  <c r="R165" i="4"/>
  <c r="R157" i="4"/>
  <c r="R149" i="4"/>
  <c r="R141" i="4"/>
  <c r="R133" i="4"/>
  <c r="R125" i="4"/>
  <c r="R117" i="4"/>
  <c r="R109" i="4"/>
  <c r="R101" i="4"/>
  <c r="R93" i="4"/>
  <c r="R85" i="4"/>
  <c r="R77" i="4"/>
  <c r="R69" i="4"/>
  <c r="R61" i="4"/>
  <c r="R53" i="4"/>
  <c r="R45" i="4"/>
  <c r="R37" i="4"/>
  <c r="R29" i="4"/>
  <c r="R21" i="4"/>
  <c r="R13" i="4"/>
  <c r="R460" i="4"/>
  <c r="R268" i="4"/>
  <c r="R204" i="4"/>
  <c r="R140" i="4"/>
  <c r="R76" i="4"/>
  <c r="R12" i="4"/>
  <c r="R436" i="4"/>
  <c r="R260" i="4"/>
  <c r="R196" i="4"/>
  <c r="R132" i="4"/>
  <c r="R68" i="4"/>
  <c r="R252" i="4"/>
  <c r="R428" i="4"/>
  <c r="R188" i="4"/>
  <c r="R124" i="4"/>
  <c r="R60" i="4"/>
  <c r="R404" i="4"/>
  <c r="S404" i="3" s="1"/>
  <c r="R244" i="4"/>
  <c r="R180" i="4"/>
  <c r="R116" i="4"/>
  <c r="R52" i="4"/>
  <c r="R276" i="4"/>
  <c r="R148" i="4"/>
  <c r="R20" i="4"/>
  <c r="R340" i="4"/>
  <c r="R236" i="4"/>
  <c r="R172" i="4"/>
  <c r="R108" i="4"/>
  <c r="R44" i="4"/>
  <c r="R292" i="4"/>
  <c r="R228" i="4"/>
  <c r="R164" i="4"/>
  <c r="R100" i="4"/>
  <c r="R36" i="4"/>
  <c r="R212" i="4"/>
  <c r="R84" i="4"/>
  <c r="R284" i="4"/>
  <c r="R220" i="4"/>
  <c r="R156" i="4"/>
  <c r="R92" i="4"/>
  <c r="R28" i="4"/>
  <c r="S28" i="3" s="1"/>
  <c r="I567" i="4"/>
  <c r="I566" i="4"/>
  <c r="I565" i="4"/>
  <c r="I557" i="4"/>
  <c r="I549" i="4"/>
  <c r="I541" i="4"/>
  <c r="I533" i="4"/>
  <c r="I525" i="4"/>
  <c r="I517" i="4"/>
  <c r="I509" i="4"/>
  <c r="I501" i="4"/>
  <c r="I493" i="4"/>
  <c r="I485" i="4"/>
  <c r="I477" i="4"/>
  <c r="I469" i="4"/>
  <c r="I461" i="4"/>
  <c r="I453" i="4"/>
  <c r="J371" i="8" s="1"/>
  <c r="I445" i="4"/>
  <c r="I437" i="4"/>
  <c r="J500" i="8" s="1"/>
  <c r="I429" i="4"/>
  <c r="I421" i="4"/>
  <c r="I413" i="4"/>
  <c r="I405" i="4"/>
  <c r="I397" i="4"/>
  <c r="I389" i="4"/>
  <c r="I381" i="4"/>
  <c r="I373" i="4"/>
  <c r="I365" i="4"/>
  <c r="I357" i="4"/>
  <c r="J357" i="3" s="1"/>
  <c r="I349" i="4"/>
  <c r="I341" i="4"/>
  <c r="I333" i="4"/>
  <c r="I325" i="4"/>
  <c r="I317" i="4"/>
  <c r="I309" i="4"/>
  <c r="I301" i="4"/>
  <c r="I293" i="4"/>
  <c r="I285" i="4"/>
  <c r="I277" i="4"/>
  <c r="I269" i="4"/>
  <c r="I261" i="4"/>
  <c r="I253" i="4"/>
  <c r="I245" i="4"/>
  <c r="I237" i="4"/>
  <c r="I229" i="4"/>
  <c r="I221" i="4"/>
  <c r="I213" i="4"/>
  <c r="J55" i="8" s="1"/>
  <c r="I205" i="4"/>
  <c r="I197" i="4"/>
  <c r="I189" i="4"/>
  <c r="I181" i="4"/>
  <c r="J51" i="8" s="1"/>
  <c r="I173" i="4"/>
  <c r="I165" i="4"/>
  <c r="J165" i="3" s="1"/>
  <c r="I157" i="4"/>
  <c r="I149" i="4"/>
  <c r="I141" i="4"/>
  <c r="I133" i="4"/>
  <c r="I125" i="4"/>
  <c r="I117" i="4"/>
  <c r="I109" i="4"/>
  <c r="I101" i="4"/>
  <c r="I93" i="4"/>
  <c r="I85" i="4"/>
  <c r="I77" i="4"/>
  <c r="I69" i="4"/>
  <c r="I61" i="4"/>
  <c r="I53" i="4"/>
  <c r="J53" i="3" s="1"/>
  <c r="I45" i="4"/>
  <c r="I37" i="4"/>
  <c r="I29" i="4"/>
  <c r="I21" i="4"/>
  <c r="J332" i="8" s="1"/>
  <c r="I13" i="4"/>
  <c r="I132" i="4"/>
  <c r="I124" i="4"/>
  <c r="I116" i="4"/>
  <c r="I108" i="4"/>
  <c r="I100" i="4"/>
  <c r="I92" i="4"/>
  <c r="J92" i="3" s="1"/>
  <c r="I84" i="4"/>
  <c r="I76" i="4"/>
  <c r="I68" i="4"/>
  <c r="I60" i="4"/>
  <c r="I52" i="4"/>
  <c r="I44" i="4"/>
  <c r="I36" i="4"/>
  <c r="I28" i="4"/>
  <c r="I20" i="4"/>
  <c r="I564" i="4"/>
  <c r="I556" i="4"/>
  <c r="I548" i="4"/>
  <c r="J548" i="3" s="1"/>
  <c r="I540" i="4"/>
  <c r="I532" i="4"/>
  <c r="I524" i="4"/>
  <c r="I516" i="4"/>
  <c r="I508" i="4"/>
  <c r="I500" i="4"/>
  <c r="I492" i="4"/>
  <c r="I484" i="4"/>
  <c r="I476" i="4"/>
  <c r="I468" i="4"/>
  <c r="I460" i="4"/>
  <c r="J447" i="8" s="1"/>
  <c r="I452" i="4"/>
  <c r="I444" i="4"/>
  <c r="I436" i="4"/>
  <c r="I428" i="4"/>
  <c r="I420" i="4"/>
  <c r="I412" i="4"/>
  <c r="I404" i="4"/>
  <c r="I396" i="4"/>
  <c r="I388" i="4"/>
  <c r="I380" i="4"/>
  <c r="I372" i="4"/>
  <c r="I364" i="4"/>
  <c r="I356" i="4"/>
  <c r="J356" i="3" s="1"/>
  <c r="I348" i="4"/>
  <c r="I340" i="4"/>
  <c r="I332" i="4"/>
  <c r="I324" i="4"/>
  <c r="I316" i="4"/>
  <c r="J219" i="8" s="1"/>
  <c r="I308" i="4"/>
  <c r="I300" i="4"/>
  <c r="I292" i="4"/>
  <c r="I284" i="4"/>
  <c r="I276" i="4"/>
  <c r="I268" i="4"/>
  <c r="J268" i="3" s="1"/>
  <c r="I260" i="4"/>
  <c r="I252" i="4"/>
  <c r="I244" i="4"/>
  <c r="I236" i="4"/>
  <c r="I228" i="4"/>
  <c r="I220" i="4"/>
  <c r="I212" i="4"/>
  <c r="I204" i="4"/>
  <c r="I196" i="4"/>
  <c r="I188" i="4"/>
  <c r="I180" i="4"/>
  <c r="I172" i="4"/>
  <c r="I164" i="4"/>
  <c r="J49" i="8" s="1"/>
  <c r="I156" i="4"/>
  <c r="I148" i="4"/>
  <c r="I140" i="4"/>
  <c r="I571" i="4"/>
  <c r="J99" i="8" s="1"/>
  <c r="I570" i="4"/>
  <c r="I569" i="4"/>
  <c r="I568" i="4"/>
  <c r="I560" i="4"/>
  <c r="I552" i="4"/>
  <c r="J552" i="3" s="1"/>
  <c r="I544" i="4"/>
  <c r="I536" i="4"/>
  <c r="I528" i="4"/>
  <c r="I520" i="4"/>
  <c r="I512" i="4"/>
  <c r="I504" i="4"/>
  <c r="I496" i="4"/>
  <c r="I488" i="4"/>
  <c r="I480" i="4"/>
  <c r="I472" i="4"/>
  <c r="I464" i="4"/>
  <c r="I456" i="4"/>
  <c r="I448" i="4"/>
  <c r="I440" i="4"/>
  <c r="J440" i="3" s="1"/>
  <c r="I432" i="4"/>
  <c r="I424" i="4"/>
  <c r="I416" i="4"/>
  <c r="I408" i="4"/>
  <c r="I400" i="4"/>
  <c r="I392" i="4"/>
  <c r="I384" i="4"/>
  <c r="I376" i="4"/>
  <c r="I368" i="4"/>
  <c r="I360" i="4"/>
  <c r="I352" i="4"/>
  <c r="I344" i="4"/>
  <c r="I336" i="4"/>
  <c r="I328" i="4"/>
  <c r="I320" i="4"/>
  <c r="I312" i="4"/>
  <c r="I304" i="4"/>
  <c r="I296" i="4"/>
  <c r="I288" i="4"/>
  <c r="I280" i="4"/>
  <c r="I272" i="4"/>
  <c r="I264" i="4"/>
  <c r="I256" i="4"/>
  <c r="I248" i="4"/>
  <c r="J395" i="8" s="1"/>
  <c r="I240" i="4"/>
  <c r="I232" i="4"/>
  <c r="I224" i="4"/>
  <c r="I216" i="4"/>
  <c r="I208" i="4"/>
  <c r="J208" i="3" s="1"/>
  <c r="I200" i="4"/>
  <c r="I192" i="4"/>
  <c r="I184" i="4"/>
  <c r="I176" i="4"/>
  <c r="I168" i="4"/>
  <c r="I160" i="4"/>
  <c r="I152" i="4"/>
  <c r="I144" i="4"/>
  <c r="I136" i="4"/>
  <c r="I128" i="4"/>
  <c r="I120" i="4"/>
  <c r="I112" i="4"/>
  <c r="I104" i="4"/>
  <c r="J104" i="3" s="1"/>
  <c r="I558" i="4"/>
  <c r="I545" i="4"/>
  <c r="I531" i="4"/>
  <c r="I519" i="4"/>
  <c r="I506" i="4"/>
  <c r="I494" i="4"/>
  <c r="J172" i="8" s="1"/>
  <c r="I481" i="4"/>
  <c r="I467" i="4"/>
  <c r="I455" i="4"/>
  <c r="I442" i="4"/>
  <c r="I430" i="4"/>
  <c r="I417" i="4"/>
  <c r="I403" i="4"/>
  <c r="I391" i="4"/>
  <c r="I378" i="4"/>
  <c r="I366" i="4"/>
  <c r="I353" i="4"/>
  <c r="I339" i="4"/>
  <c r="J339" i="3" s="1"/>
  <c r="I327" i="4"/>
  <c r="I314" i="4"/>
  <c r="I302" i="4"/>
  <c r="I289" i="4"/>
  <c r="I275" i="4"/>
  <c r="I263" i="4"/>
  <c r="J263" i="3" s="1"/>
  <c r="I250" i="4"/>
  <c r="I238" i="4"/>
  <c r="I225" i="4"/>
  <c r="I211" i="4"/>
  <c r="I199" i="4"/>
  <c r="I186" i="4"/>
  <c r="I174" i="4"/>
  <c r="I161" i="4"/>
  <c r="I147" i="4"/>
  <c r="I135" i="4"/>
  <c r="I122" i="4"/>
  <c r="I110" i="4"/>
  <c r="J110" i="3" s="1"/>
  <c r="I97" i="4"/>
  <c r="I87" i="4"/>
  <c r="I75" i="4"/>
  <c r="I65" i="4"/>
  <c r="I55" i="4"/>
  <c r="I43" i="4"/>
  <c r="J145" i="8" s="1"/>
  <c r="I33" i="4"/>
  <c r="I23" i="4"/>
  <c r="I12" i="4"/>
  <c r="I515" i="4"/>
  <c r="I259" i="4"/>
  <c r="I41" i="4"/>
  <c r="I555" i="4"/>
  <c r="I543" i="4"/>
  <c r="I530" i="4"/>
  <c r="I518" i="4"/>
  <c r="I505" i="4"/>
  <c r="I491" i="4"/>
  <c r="I479" i="4"/>
  <c r="I466" i="4"/>
  <c r="J466" i="3" s="1"/>
  <c r="I454" i="4"/>
  <c r="I441" i="4"/>
  <c r="I427" i="4"/>
  <c r="I415" i="4"/>
  <c r="I402" i="4"/>
  <c r="I390" i="4"/>
  <c r="I377" i="4"/>
  <c r="J73" i="8" s="1"/>
  <c r="I363" i="4"/>
  <c r="I351" i="4"/>
  <c r="I338" i="4"/>
  <c r="I326" i="4"/>
  <c r="I313" i="4"/>
  <c r="I299" i="4"/>
  <c r="I287" i="4"/>
  <c r="I274" i="4"/>
  <c r="I262" i="4"/>
  <c r="I249" i="4"/>
  <c r="I235" i="4"/>
  <c r="I223" i="4"/>
  <c r="I210" i="4"/>
  <c r="I198" i="4"/>
  <c r="I185" i="4"/>
  <c r="J185" i="3" s="1"/>
  <c r="I171" i="4"/>
  <c r="I159" i="4"/>
  <c r="I146" i="4"/>
  <c r="I134" i="4"/>
  <c r="I121" i="4"/>
  <c r="I107" i="4"/>
  <c r="I96" i="4"/>
  <c r="I86" i="4"/>
  <c r="I74" i="4"/>
  <c r="I64" i="4"/>
  <c r="J336" i="8" s="1"/>
  <c r="I54" i="4"/>
  <c r="I42" i="4"/>
  <c r="I32" i="4"/>
  <c r="I22" i="4"/>
  <c r="I11" i="4"/>
  <c r="I465" i="4"/>
  <c r="I131" i="4"/>
  <c r="I554" i="4"/>
  <c r="I478" i="4"/>
  <c r="I451" i="4"/>
  <c r="I439" i="4"/>
  <c r="I426" i="4"/>
  <c r="I414" i="4"/>
  <c r="I401" i="4"/>
  <c r="I387" i="4"/>
  <c r="I375" i="4"/>
  <c r="I362" i="4"/>
  <c r="I337" i="4"/>
  <c r="I323" i="4"/>
  <c r="I311" i="4"/>
  <c r="I286" i="4"/>
  <c r="I234" i="4"/>
  <c r="I209" i="4"/>
  <c r="I145" i="4"/>
  <c r="I106" i="4"/>
  <c r="I83" i="4"/>
  <c r="J83" i="3" s="1"/>
  <c r="I51" i="4"/>
  <c r="I19" i="4"/>
  <c r="I553" i="4"/>
  <c r="I539" i="4"/>
  <c r="I527" i="4"/>
  <c r="I514" i="4"/>
  <c r="I502" i="4"/>
  <c r="I489" i="4"/>
  <c r="I475" i="4"/>
  <c r="I463" i="4"/>
  <c r="I450" i="4"/>
  <c r="I438" i="4"/>
  <c r="I425" i="4"/>
  <c r="J80" i="8" s="1"/>
  <c r="I411" i="4"/>
  <c r="I399" i="4"/>
  <c r="I386" i="4"/>
  <c r="I374" i="4"/>
  <c r="I361" i="4"/>
  <c r="I347" i="4"/>
  <c r="I335" i="4"/>
  <c r="I322" i="4"/>
  <c r="I310" i="4"/>
  <c r="I297" i="4"/>
  <c r="I283" i="4"/>
  <c r="I271" i="4"/>
  <c r="I258" i="4"/>
  <c r="I246" i="4"/>
  <c r="I233" i="4"/>
  <c r="I219" i="4"/>
  <c r="I207" i="4"/>
  <c r="I194" i="4"/>
  <c r="I182" i="4"/>
  <c r="I169" i="4"/>
  <c r="I155" i="4"/>
  <c r="I143" i="4"/>
  <c r="I130" i="4"/>
  <c r="I118" i="4"/>
  <c r="I105" i="4"/>
  <c r="I94" i="4"/>
  <c r="I82" i="4"/>
  <c r="I72" i="4"/>
  <c r="I62" i="4"/>
  <c r="I50" i="4"/>
  <c r="I40" i="4"/>
  <c r="I30" i="4"/>
  <c r="I18" i="4"/>
  <c r="I9" i="4"/>
  <c r="I529" i="4"/>
  <c r="I195" i="4"/>
  <c r="I563" i="4"/>
  <c r="I551" i="4"/>
  <c r="I538" i="4"/>
  <c r="I526" i="4"/>
  <c r="I513" i="4"/>
  <c r="I499" i="4"/>
  <c r="I487" i="4"/>
  <c r="I474" i="4"/>
  <c r="I462" i="4"/>
  <c r="I449" i="4"/>
  <c r="I435" i="4"/>
  <c r="J435" i="3" s="1"/>
  <c r="I423" i="4"/>
  <c r="I410" i="4"/>
  <c r="I398" i="4"/>
  <c r="I385" i="4"/>
  <c r="I371" i="4"/>
  <c r="I359" i="4"/>
  <c r="I346" i="4"/>
  <c r="I334" i="4"/>
  <c r="I321" i="4"/>
  <c r="I307" i="4"/>
  <c r="I295" i="4"/>
  <c r="I282" i="4"/>
  <c r="I270" i="4"/>
  <c r="I257" i="4"/>
  <c r="I243" i="4"/>
  <c r="I231" i="4"/>
  <c r="I218" i="4"/>
  <c r="I206" i="4"/>
  <c r="I193" i="4"/>
  <c r="I179" i="4"/>
  <c r="I167" i="4"/>
  <c r="I154" i="4"/>
  <c r="I142" i="4"/>
  <c r="I129" i="4"/>
  <c r="I115" i="4"/>
  <c r="J115" i="3" s="1"/>
  <c r="I103" i="4"/>
  <c r="I91" i="4"/>
  <c r="I81" i="4"/>
  <c r="I71" i="4"/>
  <c r="I59" i="4"/>
  <c r="J488" i="8" s="1"/>
  <c r="I49" i="4"/>
  <c r="I39" i="4"/>
  <c r="I27" i="4"/>
  <c r="I17" i="4"/>
  <c r="J17" i="3" s="1"/>
  <c r="I8" i="4"/>
  <c r="I542" i="4"/>
  <c r="I273" i="4"/>
  <c r="J217" i="8" s="1"/>
  <c r="I63" i="4"/>
  <c r="I562" i="4"/>
  <c r="I550" i="4"/>
  <c r="I537" i="4"/>
  <c r="I523" i="4"/>
  <c r="I511" i="4"/>
  <c r="I498" i="4"/>
  <c r="I486" i="4"/>
  <c r="I473" i="4"/>
  <c r="I459" i="4"/>
  <c r="I447" i="4"/>
  <c r="I434" i="4"/>
  <c r="I422" i="4"/>
  <c r="I409" i="4"/>
  <c r="I395" i="4"/>
  <c r="I383" i="4"/>
  <c r="I370" i="4"/>
  <c r="I358" i="4"/>
  <c r="I345" i="4"/>
  <c r="I331" i="4"/>
  <c r="I319" i="4"/>
  <c r="I306" i="4"/>
  <c r="I294" i="4"/>
  <c r="I281" i="4"/>
  <c r="I267" i="4"/>
  <c r="I255" i="4"/>
  <c r="I242" i="4"/>
  <c r="I230" i="4"/>
  <c r="I217" i="4"/>
  <c r="I203" i="4"/>
  <c r="I191" i="4"/>
  <c r="I178" i="4"/>
  <c r="I166" i="4"/>
  <c r="I153" i="4"/>
  <c r="I139" i="4"/>
  <c r="I127" i="4"/>
  <c r="I114" i="4"/>
  <c r="I102" i="4"/>
  <c r="I90" i="4"/>
  <c r="I80" i="4"/>
  <c r="I70" i="4"/>
  <c r="I58" i="4"/>
  <c r="I48" i="4"/>
  <c r="I38" i="4"/>
  <c r="I26" i="4"/>
  <c r="J26" i="3" s="1"/>
  <c r="I16" i="4"/>
  <c r="I503" i="4"/>
  <c r="I170" i="4"/>
  <c r="I561" i="4"/>
  <c r="I547" i="4"/>
  <c r="I535" i="4"/>
  <c r="I522" i="4"/>
  <c r="I510" i="4"/>
  <c r="I497" i="4"/>
  <c r="I483" i="4"/>
  <c r="I471" i="4"/>
  <c r="I458" i="4"/>
  <c r="I446" i="4"/>
  <c r="I433" i="4"/>
  <c r="I419" i="4"/>
  <c r="I407" i="4"/>
  <c r="I394" i="4"/>
  <c r="I382" i="4"/>
  <c r="I369" i="4"/>
  <c r="I355" i="4"/>
  <c r="I343" i="4"/>
  <c r="I330" i="4"/>
  <c r="I318" i="4"/>
  <c r="I305" i="4"/>
  <c r="J305" i="3" s="1"/>
  <c r="I291" i="4"/>
  <c r="I279" i="4"/>
  <c r="I266" i="4"/>
  <c r="J537" i="8" s="1"/>
  <c r="I254" i="4"/>
  <c r="I241" i="4"/>
  <c r="I227" i="4"/>
  <c r="I215" i="4"/>
  <c r="J215" i="3" s="1"/>
  <c r="I202" i="4"/>
  <c r="I190" i="4"/>
  <c r="I177" i="4"/>
  <c r="I163" i="4"/>
  <c r="I151" i="4"/>
  <c r="I138" i="4"/>
  <c r="I126" i="4"/>
  <c r="I113" i="4"/>
  <c r="I99" i="4"/>
  <c r="I89" i="4"/>
  <c r="I79" i="4"/>
  <c r="I67" i="4"/>
  <c r="I57" i="4"/>
  <c r="I47" i="4"/>
  <c r="I35" i="4"/>
  <c r="I25" i="4"/>
  <c r="I15" i="4"/>
  <c r="J15" i="3" s="1"/>
  <c r="I350" i="4"/>
  <c r="I298" i="4"/>
  <c r="I247" i="4"/>
  <c r="I222" i="4"/>
  <c r="I158" i="4"/>
  <c r="I119" i="4"/>
  <c r="I95" i="4"/>
  <c r="I73" i="4"/>
  <c r="I31" i="4"/>
  <c r="I10" i="4"/>
  <c r="I559" i="4"/>
  <c r="I546" i="4"/>
  <c r="I534" i="4"/>
  <c r="I521" i="4"/>
  <c r="I507" i="4"/>
  <c r="I495" i="4"/>
  <c r="I482" i="4"/>
  <c r="I470" i="4"/>
  <c r="I457" i="4"/>
  <c r="I443" i="4"/>
  <c r="I431" i="4"/>
  <c r="I418" i="4"/>
  <c r="I406" i="4"/>
  <c r="I393" i="4"/>
  <c r="I379" i="4"/>
  <c r="I367" i="4"/>
  <c r="I354" i="4"/>
  <c r="I342" i="4"/>
  <c r="I329" i="4"/>
  <c r="I315" i="4"/>
  <c r="I303" i="4"/>
  <c r="J201" i="8" s="1"/>
  <c r="I290" i="4"/>
  <c r="J357" i="8" s="1"/>
  <c r="I278" i="4"/>
  <c r="I265" i="4"/>
  <c r="I251" i="4"/>
  <c r="I239" i="4"/>
  <c r="I226" i="4"/>
  <c r="I214" i="4"/>
  <c r="I201" i="4"/>
  <c r="I187" i="4"/>
  <c r="I175" i="4"/>
  <c r="I162" i="4"/>
  <c r="I150" i="4"/>
  <c r="I137" i="4"/>
  <c r="J137" i="3" s="1"/>
  <c r="I123" i="4"/>
  <c r="I111" i="4"/>
  <c r="I98" i="4"/>
  <c r="I88" i="4"/>
  <c r="I78" i="4"/>
  <c r="I66" i="4"/>
  <c r="I56" i="4"/>
  <c r="J56" i="3" s="1"/>
  <c r="I46" i="4"/>
  <c r="I34" i="4"/>
  <c r="I24" i="4"/>
  <c r="I14" i="4"/>
  <c r="I490" i="4"/>
  <c r="J490" i="3" s="1"/>
  <c r="I183" i="4"/>
  <c r="AE44" i="3"/>
  <c r="M153" i="3"/>
  <c r="M308" i="3"/>
  <c r="AE509" i="3"/>
  <c r="M62" i="8"/>
  <c r="M302" i="8"/>
  <c r="M64" i="3"/>
  <c r="M164" i="3"/>
  <c r="M385" i="8"/>
  <c r="M571" i="3"/>
  <c r="AE493" i="8"/>
  <c r="AE55" i="8"/>
  <c r="AE529" i="8"/>
  <c r="AE418" i="3"/>
  <c r="M270" i="8"/>
  <c r="M329" i="3"/>
  <c r="M496" i="8"/>
  <c r="AE488" i="8"/>
  <c r="AE100" i="3"/>
  <c r="AE77" i="8"/>
  <c r="AE443" i="3"/>
  <c r="M404" i="8"/>
  <c r="M9" i="3"/>
  <c r="M301" i="3"/>
  <c r="AE428" i="3"/>
  <c r="AE494" i="3"/>
  <c r="AE92" i="8"/>
  <c r="M504" i="8"/>
  <c r="M81" i="8"/>
  <c r="P62" i="8"/>
  <c r="AH275" i="3"/>
  <c r="M287" i="8"/>
  <c r="M59" i="8"/>
  <c r="M210" i="3"/>
  <c r="P493" i="8"/>
  <c r="M222" i="3"/>
  <c r="M406" i="8"/>
  <c r="M550" i="8"/>
  <c r="M193" i="8"/>
  <c r="AH569" i="3"/>
  <c r="M92" i="8"/>
  <c r="M375" i="3"/>
  <c r="AE157" i="8"/>
  <c r="AE397" i="8"/>
  <c r="AE164" i="3"/>
  <c r="AE113" i="3"/>
  <c r="AE109" i="3"/>
  <c r="AE374" i="8"/>
  <c r="M476" i="3"/>
  <c r="AE329" i="8"/>
  <c r="AE286" i="3"/>
  <c r="AE125" i="3"/>
  <c r="M172" i="8"/>
  <c r="M377" i="3"/>
  <c r="M226" i="3"/>
  <c r="M337" i="8"/>
  <c r="AE64" i="3"/>
  <c r="AE461" i="3"/>
  <c r="AE371" i="8"/>
  <c r="AE548" i="3"/>
  <c r="AE439" i="3"/>
  <c r="AE298" i="8"/>
  <c r="M321" i="8"/>
  <c r="AE191" i="8"/>
  <c r="M544" i="3"/>
  <c r="AE330" i="8"/>
  <c r="AE374" i="3"/>
  <c r="AE161" i="3"/>
  <c r="M45" i="3"/>
  <c r="AE57" i="8"/>
  <c r="M46" i="3"/>
  <c r="M538" i="3"/>
  <c r="AE65" i="8"/>
  <c r="M109" i="8"/>
  <c r="M39" i="3"/>
  <c r="AE104" i="8"/>
  <c r="AE351" i="8"/>
  <c r="M308" i="8"/>
  <c r="AH159" i="8"/>
  <c r="M98" i="8"/>
  <c r="M431" i="3"/>
  <c r="AE519" i="8"/>
  <c r="M545" i="3"/>
  <c r="AH504" i="8"/>
  <c r="AH531" i="8"/>
  <c r="P180" i="3"/>
  <c r="AH417" i="3"/>
  <c r="AH87" i="3"/>
  <c r="AE54" i="3"/>
  <c r="M467" i="8"/>
  <c r="AE284" i="8"/>
  <c r="M17" i="3"/>
  <c r="M131" i="8"/>
  <c r="AH334" i="8"/>
  <c r="AE570" i="3"/>
  <c r="AE303" i="8"/>
  <c r="AE158" i="8"/>
  <c r="P427" i="8"/>
  <c r="P183" i="8"/>
  <c r="P371" i="8"/>
  <c r="AH222" i="8"/>
  <c r="AH182" i="3"/>
  <c r="AH476" i="8"/>
  <c r="P439" i="8"/>
  <c r="AH527" i="8"/>
  <c r="P177" i="8"/>
  <c r="P494" i="3"/>
  <c r="AH375" i="3"/>
  <c r="AH148" i="3"/>
  <c r="M340" i="3"/>
  <c r="P144" i="3"/>
  <c r="AH511" i="3"/>
  <c r="AH185" i="3"/>
  <c r="P327" i="3"/>
  <c r="P569" i="3"/>
  <c r="AE225" i="8"/>
  <c r="M295" i="8"/>
  <c r="AE466" i="8"/>
  <c r="AE280" i="3"/>
  <c r="AE463" i="8"/>
  <c r="M238" i="8"/>
  <c r="AE123" i="3"/>
  <c r="AH92" i="3"/>
  <c r="AE67" i="3"/>
  <c r="M363" i="3"/>
  <c r="AH474" i="8"/>
  <c r="AH47" i="8"/>
  <c r="AH32" i="8"/>
  <c r="AH571" i="3"/>
  <c r="AE320" i="3"/>
  <c r="AH453" i="3"/>
  <c r="P77" i="8"/>
  <c r="AH384" i="8"/>
  <c r="M466" i="8"/>
  <c r="M31" i="8"/>
  <c r="M268" i="8"/>
  <c r="M289" i="3"/>
  <c r="AE119" i="8"/>
  <c r="AE266" i="8"/>
  <c r="AE362" i="8"/>
  <c r="AE84" i="8"/>
  <c r="AE313" i="8"/>
  <c r="AE368" i="8"/>
  <c r="M214" i="3"/>
  <c r="M316" i="8"/>
  <c r="M444" i="8"/>
  <c r="M421" i="3"/>
  <c r="AE553" i="8"/>
  <c r="AH473" i="3"/>
  <c r="P269" i="3"/>
  <c r="P129" i="8"/>
  <c r="AH89" i="3"/>
  <c r="M79" i="3"/>
  <c r="M181" i="8"/>
  <c r="M146" i="8"/>
  <c r="AE328" i="3"/>
  <c r="M92" i="3"/>
  <c r="AE128" i="8"/>
  <c r="AE429" i="8"/>
  <c r="M532" i="3"/>
  <c r="AE170" i="8"/>
  <c r="AE13" i="3"/>
  <c r="P529" i="8"/>
  <c r="M231" i="3"/>
  <c r="M301" i="8"/>
  <c r="M456" i="3"/>
  <c r="M385" i="3"/>
  <c r="M219" i="3"/>
  <c r="M201" i="3"/>
  <c r="M256" i="3"/>
  <c r="M179" i="3"/>
  <c r="M266" i="3"/>
  <c r="M47" i="8"/>
  <c r="M559" i="3"/>
  <c r="M7" i="8"/>
  <c r="M124" i="8"/>
  <c r="M227" i="3"/>
  <c r="M193" i="3"/>
  <c r="M446" i="3"/>
  <c r="M352" i="3"/>
  <c r="M300" i="3"/>
  <c r="M47" i="3"/>
  <c r="M481" i="8"/>
  <c r="M44" i="8"/>
  <c r="M171" i="8"/>
  <c r="M205" i="3"/>
  <c r="M338" i="8"/>
  <c r="M171" i="3"/>
  <c r="M570" i="8"/>
  <c r="L7" i="4"/>
  <c r="M499" i="8"/>
  <c r="M43" i="8"/>
  <c r="M27" i="3"/>
  <c r="M194" i="8"/>
  <c r="M292" i="3"/>
  <c r="M337" i="3"/>
  <c r="M187" i="3"/>
  <c r="M506" i="8"/>
  <c r="M134" i="8"/>
  <c r="M247" i="8"/>
  <c r="M508" i="8"/>
  <c r="M91" i="3"/>
  <c r="M109" i="3"/>
  <c r="M290" i="8"/>
  <c r="M154" i="3"/>
  <c r="M423" i="8"/>
  <c r="M428" i="8"/>
  <c r="M156" i="3"/>
  <c r="M408" i="3"/>
  <c r="M365" i="8"/>
  <c r="M170" i="3"/>
  <c r="M68" i="8"/>
  <c r="M157" i="3"/>
  <c r="M243" i="8"/>
  <c r="M17" i="8"/>
  <c r="M104" i="3"/>
  <c r="M71" i="8"/>
  <c r="M46" i="8"/>
  <c r="M411" i="8"/>
  <c r="M413" i="8"/>
  <c r="M84" i="8"/>
  <c r="M458" i="8"/>
  <c r="M258" i="3"/>
  <c r="AE195" i="3"/>
  <c r="AE281" i="8"/>
  <c r="AE225" i="3"/>
  <c r="AE106" i="8"/>
  <c r="AE56" i="8"/>
  <c r="AE72" i="8"/>
  <c r="AE484" i="8"/>
  <c r="AE146" i="3"/>
  <c r="AE50" i="3"/>
  <c r="AE98" i="8"/>
  <c r="AE176" i="8"/>
  <c r="AE117" i="3"/>
  <c r="AE497" i="8"/>
  <c r="AE443" i="8"/>
  <c r="AE333" i="8"/>
  <c r="AE93" i="8"/>
  <c r="AE261" i="3"/>
  <c r="AE413" i="3"/>
  <c r="AE294" i="3"/>
  <c r="AE379" i="8"/>
  <c r="AE81" i="3"/>
  <c r="AE407" i="3"/>
  <c r="AE558" i="8"/>
  <c r="AE186" i="8"/>
  <c r="AE500" i="3"/>
  <c r="AE135" i="3"/>
  <c r="AE345" i="3"/>
  <c r="AE416" i="3"/>
  <c r="AE292" i="3"/>
  <c r="AE86" i="3"/>
  <c r="AE203" i="3"/>
  <c r="AE16" i="3"/>
  <c r="AE405" i="3"/>
  <c r="AE30" i="3"/>
  <c r="AE319" i="8"/>
  <c r="AE71" i="3"/>
  <c r="AE273" i="8"/>
  <c r="AE423" i="8"/>
  <c r="AE108" i="3"/>
  <c r="AE571" i="8"/>
  <c r="AE146" i="8"/>
  <c r="AE216" i="3"/>
  <c r="AE269" i="3"/>
  <c r="P409" i="3"/>
  <c r="AH293" i="8"/>
  <c r="M341" i="3"/>
  <c r="M538" i="8"/>
  <c r="AH230" i="3"/>
  <c r="AH560" i="8"/>
  <c r="M227" i="8"/>
  <c r="M62" i="3"/>
  <c r="AH428" i="3"/>
  <c r="P353" i="8"/>
  <c r="P233" i="3"/>
  <c r="AH349" i="8"/>
  <c r="AH557" i="3"/>
  <c r="AH108" i="8"/>
  <c r="AH132" i="3"/>
  <c r="P522" i="8"/>
  <c r="P542" i="3"/>
  <c r="P466" i="8"/>
  <c r="P302" i="3"/>
  <c r="P136" i="8"/>
  <c r="P88" i="3"/>
  <c r="P177" i="3"/>
  <c r="P226" i="8"/>
  <c r="P419" i="3"/>
  <c r="P516" i="3"/>
  <c r="P52" i="8"/>
  <c r="P205" i="8"/>
  <c r="P549" i="3"/>
  <c r="P188" i="8"/>
  <c r="P246" i="3"/>
  <c r="P412" i="3"/>
  <c r="P518" i="8"/>
  <c r="P133" i="3"/>
  <c r="P433" i="8"/>
  <c r="P10" i="8"/>
  <c r="P355" i="3"/>
  <c r="P234" i="8"/>
  <c r="P16" i="8"/>
  <c r="P336" i="3"/>
  <c r="P524" i="3"/>
  <c r="P50" i="8"/>
  <c r="P560" i="3"/>
  <c r="P135" i="3"/>
  <c r="P68" i="3"/>
  <c r="P69" i="3"/>
  <c r="P224" i="3"/>
  <c r="P416" i="3"/>
  <c r="P357" i="3"/>
  <c r="P72" i="8"/>
  <c r="P219" i="8"/>
  <c r="P79" i="3"/>
  <c r="P311" i="3"/>
  <c r="P80" i="8"/>
  <c r="P374" i="8"/>
  <c r="P279" i="3"/>
  <c r="P64" i="3"/>
  <c r="P157" i="8"/>
  <c r="P147" i="8"/>
  <c r="P342" i="8"/>
  <c r="P89" i="3"/>
  <c r="P455" i="3"/>
  <c r="P150" i="3"/>
  <c r="P308" i="3"/>
  <c r="P512" i="8"/>
  <c r="P350" i="3"/>
  <c r="P83" i="3"/>
  <c r="AH161" i="3"/>
  <c r="AH339" i="8"/>
  <c r="AH123" i="3"/>
  <c r="AH74" i="8"/>
  <c r="AH42" i="8"/>
  <c r="AH561" i="8"/>
  <c r="AH102" i="8"/>
  <c r="AH536" i="3"/>
  <c r="AH218" i="3"/>
  <c r="AH143" i="3"/>
  <c r="AH346" i="8"/>
  <c r="AH352" i="8"/>
  <c r="AH241" i="3"/>
  <c r="AH421" i="8"/>
  <c r="AH446" i="8"/>
  <c r="AH426" i="3"/>
  <c r="AH273" i="8"/>
  <c r="AH249" i="8"/>
  <c r="AH513" i="3"/>
  <c r="AH283" i="3"/>
  <c r="AH422" i="3"/>
  <c r="AH245" i="8"/>
  <c r="AH190" i="8"/>
  <c r="AH125" i="3"/>
  <c r="AH289" i="8"/>
  <c r="AH550" i="3"/>
  <c r="AH371" i="3"/>
  <c r="AH369" i="3"/>
  <c r="AH170" i="3"/>
  <c r="AH389" i="3"/>
  <c r="AH344" i="3"/>
  <c r="AH17" i="8"/>
  <c r="AH98" i="8"/>
  <c r="AH335" i="3"/>
  <c r="AH514" i="3"/>
  <c r="AH22" i="8"/>
  <c r="AH278" i="3"/>
  <c r="AH43" i="3"/>
  <c r="AH188" i="8"/>
  <c r="AH552" i="8"/>
  <c r="AH516" i="3"/>
  <c r="AH359" i="8"/>
  <c r="AH405" i="8"/>
  <c r="AH393" i="8"/>
  <c r="AH563" i="3"/>
  <c r="AH98" i="3"/>
  <c r="AH280" i="8"/>
  <c r="AH183" i="8"/>
  <c r="AH418" i="3"/>
  <c r="AH340" i="3"/>
  <c r="AH80" i="8"/>
  <c r="AH509" i="3"/>
  <c r="AH299" i="8"/>
  <c r="AH165" i="8"/>
  <c r="AH178" i="3"/>
  <c r="AH35" i="3"/>
  <c r="AH200" i="3"/>
  <c r="AH309" i="3"/>
  <c r="AH370" i="3"/>
  <c r="AH385" i="8"/>
  <c r="AH399" i="8"/>
  <c r="AH51" i="8"/>
  <c r="AH478" i="3"/>
  <c r="AH279" i="3"/>
  <c r="AH64" i="3"/>
  <c r="P511" i="3"/>
  <c r="P387" i="8"/>
  <c r="AH330" i="3"/>
  <c r="AH227" i="3"/>
  <c r="AH497" i="8"/>
  <c r="P63" i="3"/>
  <c r="AH62" i="8"/>
  <c r="AH296" i="8"/>
  <c r="AH432" i="8"/>
  <c r="AH143" i="8"/>
  <c r="AH122" i="8"/>
  <c r="P325" i="8"/>
  <c r="AH568" i="8"/>
  <c r="M462" i="8"/>
  <c r="M166" i="8"/>
  <c r="AE150" i="3"/>
  <c r="M554" i="3"/>
  <c r="M344" i="3"/>
  <c r="M557" i="8"/>
  <c r="M108" i="8"/>
  <c r="M353" i="3"/>
  <c r="M149" i="8"/>
  <c r="M35" i="3"/>
  <c r="M43" i="3"/>
  <c r="M477" i="8"/>
  <c r="M264" i="3"/>
  <c r="M403" i="3"/>
  <c r="M451" i="8"/>
  <c r="M126" i="3"/>
  <c r="M315" i="3"/>
  <c r="M434" i="8"/>
  <c r="AE12" i="8"/>
  <c r="AE242" i="8"/>
  <c r="AE259" i="8"/>
  <c r="AE35" i="8"/>
  <c r="AE199" i="8"/>
  <c r="M455" i="3"/>
  <c r="AE242" i="3"/>
  <c r="M197" i="3"/>
  <c r="AE209" i="3"/>
  <c r="AE127" i="3"/>
  <c r="M110" i="3"/>
  <c r="AH138" i="3"/>
  <c r="AH129" i="3"/>
  <c r="AE186" i="3"/>
  <c r="AE226" i="3"/>
  <c r="AE264" i="3"/>
  <c r="AK55" i="8"/>
  <c r="AK24" i="8"/>
  <c r="AK234" i="8"/>
  <c r="AK521" i="3"/>
  <c r="AK132" i="8"/>
  <c r="AK292" i="3"/>
  <c r="AK372" i="3"/>
  <c r="AK243" i="8"/>
  <c r="AK346" i="8"/>
  <c r="AK562" i="8"/>
  <c r="AK310" i="8"/>
  <c r="AK422" i="3"/>
  <c r="AK196" i="3"/>
  <c r="AK277" i="8"/>
  <c r="AK261" i="3"/>
  <c r="AK30" i="3"/>
  <c r="AK430" i="8"/>
  <c r="AK185" i="8"/>
  <c r="AK187" i="3"/>
  <c r="AK101" i="8"/>
  <c r="AK478" i="8"/>
  <c r="AK530" i="8"/>
  <c r="AK546" i="8"/>
  <c r="AK354" i="8"/>
  <c r="AK222" i="3"/>
  <c r="AK143" i="3"/>
  <c r="AK256" i="3"/>
  <c r="AK374" i="3"/>
  <c r="AK450" i="3"/>
  <c r="AK53" i="3"/>
  <c r="AK133" i="8"/>
  <c r="AK476" i="3"/>
  <c r="AK523" i="3"/>
  <c r="AK421" i="8"/>
  <c r="AK39" i="3"/>
  <c r="AK13" i="3"/>
  <c r="AK525" i="3"/>
  <c r="AK189" i="8"/>
  <c r="AK47" i="8"/>
  <c r="AK556" i="8"/>
  <c r="AK295" i="8"/>
  <c r="AK285" i="8"/>
  <c r="AK362" i="8"/>
  <c r="AK453" i="3"/>
  <c r="AK99" i="8"/>
  <c r="AK432" i="3"/>
  <c r="AK51" i="8"/>
  <c r="AK83" i="3"/>
  <c r="AK498" i="3"/>
  <c r="AK204" i="8"/>
  <c r="AK121" i="3"/>
  <c r="AK10" i="3"/>
  <c r="AK318" i="3"/>
  <c r="AK341" i="3"/>
  <c r="AK215" i="8"/>
  <c r="AK358" i="8"/>
  <c r="AK387" i="8"/>
  <c r="AK496" i="3"/>
  <c r="AK397" i="8"/>
  <c r="AK82" i="3"/>
  <c r="AK295" i="3"/>
  <c r="AK109" i="3"/>
  <c r="AK228" i="3"/>
  <c r="AK248" i="3"/>
  <c r="AK546" i="3"/>
  <c r="AK14" i="8"/>
  <c r="P114" i="8"/>
  <c r="P210" i="8"/>
  <c r="P59" i="8"/>
  <c r="P348" i="8"/>
  <c r="P286" i="8"/>
  <c r="P55" i="8"/>
  <c r="P96" i="3"/>
  <c r="P106" i="3"/>
  <c r="P58" i="3"/>
  <c r="P310" i="8"/>
  <c r="P215" i="3"/>
  <c r="P84" i="3"/>
  <c r="P284" i="3"/>
  <c r="P183" i="3"/>
  <c r="P25" i="3"/>
  <c r="P94" i="3"/>
  <c r="P102" i="3"/>
  <c r="P482" i="3"/>
  <c r="P506" i="8"/>
  <c r="P237" i="8"/>
  <c r="P372" i="3"/>
  <c r="P219" i="3"/>
  <c r="P192" i="8"/>
  <c r="P65" i="8"/>
  <c r="P280" i="3"/>
  <c r="P332" i="8"/>
  <c r="O7" i="4"/>
  <c r="P564" i="3"/>
  <c r="P335" i="3"/>
  <c r="P50" i="3"/>
  <c r="P534" i="8"/>
  <c r="P553" i="8"/>
  <c r="P397" i="3"/>
  <c r="P14" i="3"/>
  <c r="P46" i="3"/>
  <c r="P382" i="8"/>
  <c r="P508" i="8"/>
  <c r="P495" i="8"/>
  <c r="P519" i="3"/>
  <c r="P334" i="8"/>
  <c r="P459" i="3"/>
  <c r="P86" i="8"/>
  <c r="AH16" i="3"/>
  <c r="AH524" i="3"/>
  <c r="AH410" i="3"/>
  <c r="AH228" i="8"/>
  <c r="AH146" i="3"/>
  <c r="AH317" i="3"/>
  <c r="AH54" i="3"/>
  <c r="AH140" i="3"/>
  <c r="AH475" i="3"/>
  <c r="AH470" i="3"/>
  <c r="AH329" i="8"/>
  <c r="P563" i="8"/>
  <c r="P306" i="8"/>
  <c r="P314" i="8"/>
  <c r="P407" i="3"/>
  <c r="P479" i="8"/>
  <c r="P34" i="3"/>
  <c r="AE353" i="8"/>
  <c r="AE272" i="3"/>
  <c r="AH327" i="3"/>
  <c r="AH496" i="8"/>
  <c r="V159" i="8"/>
  <c r="V545" i="3"/>
  <c r="V499" i="8"/>
  <c r="V240" i="8"/>
  <c r="V93" i="8"/>
  <c r="V277" i="8"/>
  <c r="V501" i="3"/>
  <c r="V363" i="8"/>
  <c r="V494" i="8"/>
  <c r="V161" i="3"/>
  <c r="V202" i="3"/>
  <c r="V65" i="3"/>
  <c r="V105" i="3"/>
  <c r="V307" i="8"/>
  <c r="V265" i="3"/>
  <c r="V98" i="8"/>
  <c r="V357" i="3"/>
  <c r="V546" i="3"/>
  <c r="V57" i="8"/>
  <c r="V347" i="8"/>
  <c r="V247" i="3"/>
  <c r="V336" i="3"/>
  <c r="V205" i="3"/>
  <c r="V219" i="3"/>
  <c r="V288" i="8"/>
  <c r="V83" i="3"/>
  <c r="V208" i="3"/>
  <c r="V437" i="3"/>
  <c r="V405" i="3"/>
  <c r="V143" i="3"/>
  <c r="V193" i="3"/>
  <c r="V444" i="8"/>
  <c r="V152" i="3"/>
  <c r="V131" i="8"/>
  <c r="V327" i="3"/>
  <c r="V301" i="3"/>
  <c r="V318" i="3"/>
  <c r="V521" i="8"/>
  <c r="V182" i="3"/>
  <c r="V340" i="3"/>
  <c r="V153" i="3"/>
  <c r="V412" i="8"/>
  <c r="V98" i="3"/>
  <c r="V387" i="8"/>
  <c r="V248" i="3"/>
  <c r="V247" i="8"/>
  <c r="V337" i="8"/>
  <c r="V9" i="3"/>
  <c r="V311" i="8"/>
  <c r="V397" i="3"/>
  <c r="V571" i="3"/>
  <c r="V271" i="8"/>
  <c r="V341" i="3"/>
  <c r="V482" i="8"/>
  <c r="V322" i="8"/>
  <c r="V45" i="3"/>
  <c r="V144" i="3"/>
  <c r="AB81" i="3"/>
  <c r="AB530" i="8"/>
  <c r="AB382" i="8"/>
  <c r="AB326" i="8"/>
  <c r="AB99" i="8"/>
  <c r="AB529" i="3"/>
  <c r="AB388" i="3"/>
  <c r="AB150" i="3"/>
  <c r="AB68" i="3"/>
  <c r="AB23" i="3"/>
  <c r="AB123" i="3"/>
  <c r="AB406" i="8"/>
  <c r="AB534" i="3"/>
  <c r="AB59" i="8"/>
  <c r="AB146" i="3"/>
  <c r="AB140" i="8"/>
  <c r="AB371" i="3"/>
  <c r="AB189" i="3"/>
  <c r="AB163" i="3"/>
  <c r="AB294" i="3"/>
  <c r="AB449" i="8"/>
  <c r="AB284" i="3"/>
  <c r="AB323" i="8"/>
  <c r="AB235" i="3"/>
  <c r="AB513" i="3"/>
  <c r="AB511" i="3"/>
  <c r="AB53" i="8"/>
  <c r="AB408" i="8"/>
  <c r="AB129" i="8"/>
  <c r="AB126" i="8"/>
  <c r="AB73" i="8"/>
  <c r="AB525" i="3"/>
  <c r="AB307" i="8"/>
  <c r="AB455" i="8"/>
  <c r="AB35" i="3"/>
  <c r="AB461" i="3"/>
  <c r="AB252" i="8"/>
  <c r="AB69" i="8"/>
  <c r="AB258" i="3"/>
  <c r="AB404" i="8"/>
  <c r="AB172" i="8"/>
  <c r="AB231" i="3"/>
  <c r="AB350" i="3"/>
  <c r="AB148" i="3"/>
  <c r="AB433" i="3"/>
  <c r="AB425" i="3"/>
  <c r="AB98" i="3"/>
  <c r="M191" i="3"/>
  <c r="AE327" i="3"/>
  <c r="AE496" i="8"/>
  <c r="J498" i="3"/>
  <c r="J356" i="8"/>
  <c r="J439" i="8"/>
  <c r="J28" i="3"/>
  <c r="J10" i="3"/>
  <c r="J471" i="3"/>
  <c r="J519" i="3"/>
  <c r="J332" i="3"/>
  <c r="J550" i="3"/>
  <c r="J97" i="8"/>
  <c r="J224" i="8"/>
  <c r="V571" i="8"/>
  <c r="M204" i="3"/>
  <c r="M393" i="8"/>
  <c r="Y338" i="3"/>
  <c r="Y397" i="3"/>
  <c r="Y488" i="3"/>
  <c r="Y558" i="3"/>
  <c r="Y443" i="8"/>
  <c r="Y482" i="8"/>
  <c r="Y462" i="8"/>
  <c r="Y60" i="8"/>
  <c r="Y547" i="8"/>
  <c r="Y570" i="3"/>
  <c r="Y300" i="3"/>
  <c r="Y127" i="8"/>
  <c r="Y463" i="3"/>
  <c r="Y526" i="8"/>
  <c r="Y157" i="3"/>
  <c r="Y524" i="3"/>
  <c r="Y104" i="3"/>
  <c r="Y222" i="3"/>
  <c r="Y471" i="3"/>
  <c r="Y458" i="8"/>
  <c r="Y541" i="3"/>
  <c r="Y321" i="3"/>
  <c r="Y393" i="8"/>
  <c r="Y62" i="8"/>
  <c r="Y217" i="8"/>
  <c r="X7" i="4"/>
  <c r="Y371" i="8"/>
  <c r="Y194" i="3"/>
  <c r="Y353" i="8"/>
  <c r="Y87" i="8"/>
  <c r="Y378" i="8"/>
  <c r="Y496" i="8"/>
  <c r="S26" i="3"/>
  <c r="S408" i="8"/>
  <c r="S534" i="3"/>
  <c r="AE213" i="3"/>
  <c r="M505" i="8"/>
  <c r="Y226" i="3"/>
  <c r="Y341" i="3"/>
  <c r="Y375" i="3"/>
  <c r="M327" i="3"/>
  <c r="V366" i="3"/>
  <c r="V16" i="8"/>
  <c r="V181" i="8"/>
  <c r="V43" i="3"/>
  <c r="V379" i="3"/>
  <c r="V217" i="3"/>
  <c r="V523" i="3"/>
  <c r="V178" i="3"/>
  <c r="V527" i="3"/>
  <c r="V349" i="3"/>
  <c r="V541" i="3"/>
  <c r="V293" i="8"/>
  <c r="V118" i="8"/>
  <c r="V345" i="3"/>
  <c r="V388" i="3"/>
  <c r="V462" i="8"/>
  <c r="V476" i="3"/>
  <c r="V25" i="3"/>
  <c r="V262" i="3"/>
  <c r="V358" i="3"/>
  <c r="V535" i="3"/>
  <c r="V27" i="3"/>
  <c r="V18" i="3"/>
  <c r="V136" i="8"/>
  <c r="V246" i="8"/>
  <c r="V237" i="3"/>
  <c r="V88" i="3"/>
  <c r="V120" i="8"/>
  <c r="V332" i="3"/>
  <c r="V420" i="8"/>
  <c r="V16" i="3"/>
  <c r="V21" i="3"/>
  <c r="V326" i="3"/>
  <c r="V123" i="3"/>
  <c r="U7" i="4"/>
  <c r="V279" i="8"/>
  <c r="V516" i="3"/>
  <c r="V166" i="8"/>
  <c r="J29" i="3"/>
  <c r="J234" i="8"/>
  <c r="J520" i="3"/>
  <c r="J464" i="3"/>
  <c r="AB378" i="8"/>
  <c r="AB154" i="8"/>
  <c r="AB66" i="8"/>
  <c r="AB284" i="8"/>
  <c r="AB84" i="3"/>
  <c r="AB85" i="3"/>
  <c r="AB337" i="3"/>
  <c r="AB366" i="3"/>
  <c r="AB398" i="3"/>
  <c r="AB247" i="8"/>
  <c r="AB499" i="8"/>
  <c r="AB461" i="8"/>
  <c r="AB106" i="8"/>
  <c r="AB154" i="3"/>
  <c r="AB156" i="3"/>
  <c r="AB346" i="3"/>
  <c r="AB105" i="3"/>
  <c r="AB123" i="8"/>
  <c r="AB314" i="8"/>
  <c r="AB277" i="3"/>
  <c r="AB143" i="3"/>
  <c r="AB208" i="8"/>
  <c r="AB94" i="8"/>
  <c r="AB129" i="3"/>
  <c r="AB98" i="8"/>
  <c r="AB532" i="8"/>
  <c r="AB273" i="8"/>
  <c r="AB15" i="8"/>
  <c r="AA7" i="4"/>
  <c r="AB243" i="8"/>
  <c r="AB243" i="3"/>
  <c r="J568" i="3"/>
  <c r="AB165" i="8"/>
  <c r="AB202" i="3"/>
  <c r="AB290" i="3"/>
  <c r="AB514" i="3"/>
  <c r="AB495" i="8"/>
  <c r="AB363" i="8"/>
  <c r="J85" i="3"/>
  <c r="AB150" i="8"/>
  <c r="AB448" i="3"/>
  <c r="J565" i="8"/>
  <c r="J166" i="3"/>
  <c r="AB27" i="3"/>
  <c r="AB302" i="3"/>
  <c r="Y444" i="3"/>
  <c r="M486" i="8"/>
  <c r="AK538" i="8"/>
  <c r="V496" i="8"/>
  <c r="AE485" i="8"/>
  <c r="AK440" i="3"/>
  <c r="AK433" i="8"/>
  <c r="AK65" i="3"/>
  <c r="AK266" i="3"/>
  <c r="AK467" i="3"/>
  <c r="AK510" i="3"/>
  <c r="AK304" i="3"/>
  <c r="AB291" i="8"/>
  <c r="P432" i="3"/>
  <c r="P360" i="8"/>
  <c r="P471" i="3"/>
  <c r="P472" i="3"/>
  <c r="P249" i="3"/>
  <c r="P61" i="3"/>
  <c r="P42" i="3"/>
  <c r="AK324" i="3"/>
  <c r="AK449" i="3"/>
  <c r="AK216" i="8"/>
  <c r="AK103" i="3"/>
  <c r="AK96" i="3"/>
  <c r="AK468" i="8"/>
  <c r="AK19" i="3"/>
  <c r="AK267" i="3"/>
  <c r="AK297" i="3"/>
  <c r="AK60" i="8"/>
  <c r="AK278" i="3"/>
  <c r="AK140" i="8"/>
  <c r="AK143" i="8"/>
  <c r="AK388" i="3"/>
  <c r="AK344" i="3"/>
  <c r="AK154" i="8"/>
  <c r="AK175" i="3"/>
  <c r="AK160" i="3"/>
  <c r="AJ7" i="4"/>
  <c r="P235" i="8"/>
  <c r="M123" i="3"/>
  <c r="M411" i="3"/>
  <c r="AE282" i="3"/>
  <c r="AE79" i="3"/>
  <c r="AE492" i="3"/>
  <c r="AE252" i="3"/>
  <c r="AE472" i="3"/>
  <c r="AE114" i="8"/>
  <c r="Y519" i="8"/>
  <c r="M345" i="3"/>
  <c r="M482" i="3"/>
  <c r="M360" i="3"/>
  <c r="M84" i="3"/>
  <c r="M349" i="3"/>
  <c r="AE361" i="3"/>
  <c r="AE539" i="3"/>
  <c r="AE175" i="8"/>
  <c r="AB567" i="8"/>
  <c r="M60" i="8"/>
  <c r="M484" i="3"/>
  <c r="AE541" i="3"/>
  <c r="AE342" i="3"/>
  <c r="AE561" i="3"/>
  <c r="AE497" i="3"/>
  <c r="AE183" i="3"/>
  <c r="AE17" i="3"/>
  <c r="AK360" i="8"/>
  <c r="AK313" i="3"/>
  <c r="AK135" i="8"/>
  <c r="AK163" i="8"/>
  <c r="AH135" i="3"/>
  <c r="AH286" i="3"/>
  <c r="AH72" i="3"/>
  <c r="AG7" i="4"/>
  <c r="AH261" i="3"/>
  <c r="AH208" i="3"/>
  <c r="AH400" i="3"/>
  <c r="AH282" i="3"/>
  <c r="AH459" i="8"/>
  <c r="AH455" i="3"/>
  <c r="AH191" i="8"/>
  <c r="AE308" i="3"/>
  <c r="AE400" i="8"/>
  <c r="AE489" i="3"/>
  <c r="AE447" i="3"/>
  <c r="AE87" i="8"/>
  <c r="AE219" i="3"/>
  <c r="AE251" i="8"/>
  <c r="AE552" i="3"/>
  <c r="AE370" i="3"/>
  <c r="AE42" i="3"/>
  <c r="AD7" i="4"/>
  <c r="AE452" i="3"/>
  <c r="AE18" i="3"/>
  <c r="AE130" i="3"/>
  <c r="V510" i="3"/>
  <c r="V228" i="3"/>
  <c r="V340" i="8"/>
  <c r="S189" i="3"/>
  <c r="S256" i="8"/>
  <c r="S167" i="3"/>
  <c r="S236" i="3"/>
  <c r="S226" i="3"/>
  <c r="S546" i="3"/>
  <c r="S100" i="3"/>
  <c r="S333" i="3"/>
  <c r="S455" i="3"/>
  <c r="S542" i="3"/>
  <c r="S361" i="3"/>
  <c r="S222" i="3"/>
  <c r="S441" i="8"/>
  <c r="S438" i="8"/>
  <c r="S440" i="3"/>
  <c r="S247" i="8"/>
  <c r="S187" i="8"/>
  <c r="S381" i="3"/>
  <c r="S188" i="3"/>
  <c r="S93" i="3"/>
  <c r="S376" i="8"/>
  <c r="S349" i="3"/>
  <c r="S270" i="3"/>
  <c r="S477" i="3"/>
  <c r="S513" i="8"/>
  <c r="S402" i="3"/>
  <c r="S507" i="3"/>
  <c r="S439" i="3"/>
  <c r="S480" i="3"/>
  <c r="S414" i="8"/>
  <c r="S256" i="3"/>
  <c r="R7" i="4"/>
  <c r="S149" i="3"/>
  <c r="S528" i="3"/>
  <c r="S503" i="8"/>
  <c r="S554" i="3"/>
  <c r="S169" i="3"/>
  <c r="P274" i="8"/>
  <c r="P424" i="8"/>
  <c r="P221" i="3"/>
  <c r="M112" i="8"/>
  <c r="J81" i="3"/>
  <c r="J374" i="3"/>
  <c r="J93" i="3"/>
  <c r="J570" i="3"/>
  <c r="J426" i="3"/>
  <c r="J510" i="8"/>
  <c r="J325" i="3"/>
  <c r="I7" i="4"/>
  <c r="J338" i="3"/>
  <c r="J306" i="8"/>
  <c r="J285" i="3"/>
  <c r="G37" i="2"/>
  <c r="E87" i="2"/>
  <c r="E51" i="2"/>
  <c r="E15" i="2"/>
  <c r="E96" i="2"/>
  <c r="E183" i="2"/>
  <c r="E174" i="2"/>
  <c r="E165" i="2"/>
  <c r="E26" i="2"/>
  <c r="E24" i="2"/>
  <c r="E477" i="2"/>
  <c r="E489" i="2"/>
  <c r="E495" i="2"/>
  <c r="E501" i="2"/>
  <c r="E507" i="2"/>
  <c r="E513" i="2"/>
  <c r="E519" i="2"/>
  <c r="E525" i="2"/>
  <c r="E534" i="2"/>
  <c r="E552" i="2"/>
  <c r="E570" i="2"/>
  <c r="E446" i="2"/>
  <c r="E308" i="2"/>
  <c r="E344" i="2"/>
  <c r="E285" i="2"/>
  <c r="E279" i="2"/>
  <c r="E273" i="2"/>
  <c r="E267" i="2"/>
  <c r="E261" i="2"/>
  <c r="E255" i="2"/>
  <c r="E249" i="2"/>
  <c r="E237" i="2"/>
  <c r="E231" i="2"/>
  <c r="E225" i="2"/>
  <c r="E219" i="2"/>
  <c r="E316" i="2"/>
  <c r="E315" i="2"/>
  <c r="E441" i="2"/>
  <c r="E397" i="2"/>
  <c r="E403" i="2"/>
  <c r="E409" i="2"/>
  <c r="E415" i="2"/>
  <c r="E421" i="2"/>
  <c r="E427" i="2"/>
  <c r="E433" i="2"/>
  <c r="E439" i="2"/>
  <c r="E468" i="2"/>
  <c r="E81" i="2"/>
  <c r="E9" i="2"/>
  <c r="G216" i="2" s="1"/>
  <c r="E84" i="2"/>
  <c r="E182" i="2"/>
  <c r="E164" i="2"/>
  <c r="E146" i="2"/>
  <c r="E127" i="2"/>
  <c r="E178" i="2"/>
  <c r="E88" i="2"/>
  <c r="AH111" i="3"/>
  <c r="M97" i="8"/>
  <c r="AH394" i="8"/>
  <c r="P33" i="3"/>
  <c r="E514" i="2"/>
  <c r="E520" i="2"/>
  <c r="E526" i="2"/>
  <c r="E537" i="2"/>
  <c r="E555" i="2"/>
  <c r="E337" i="2"/>
  <c r="E312" i="2"/>
  <c r="E294" i="2"/>
  <c r="E342" i="2"/>
  <c r="E372" i="2"/>
  <c r="E336" i="2"/>
  <c r="E148" i="2"/>
  <c r="E166" i="2"/>
  <c r="E184" i="2"/>
  <c r="E318" i="2"/>
  <c r="E460" i="2"/>
  <c r="E380" i="2"/>
  <c r="E386" i="2"/>
  <c r="E392" i="2"/>
  <c r="E398" i="2"/>
  <c r="E404" i="2"/>
  <c r="E410" i="2"/>
  <c r="E416" i="2"/>
  <c r="E422" i="2"/>
  <c r="E428" i="2"/>
  <c r="E434" i="2"/>
  <c r="E440" i="2"/>
  <c r="E471" i="2"/>
  <c r="E134" i="2"/>
  <c r="E123" i="2"/>
  <c r="E348" i="2"/>
  <c r="E160" i="2"/>
  <c r="E426" i="2"/>
  <c r="E149" i="2"/>
  <c r="AK527" i="3"/>
  <c r="E567" i="2"/>
  <c r="E545" i="2"/>
  <c r="E539" i="2"/>
  <c r="E479" i="2"/>
  <c r="E485" i="2"/>
  <c r="E491" i="2"/>
  <c r="E497" i="2"/>
  <c r="E503" i="2"/>
  <c r="E515" i="2"/>
  <c r="E521" i="2"/>
  <c r="E527" i="2"/>
  <c r="E540" i="2"/>
  <c r="E560" i="2"/>
  <c r="E496" i="2"/>
  <c r="E367" i="2"/>
  <c r="E368" i="2"/>
  <c r="E364" i="2"/>
  <c r="E283" i="2"/>
  <c r="E277" i="2"/>
  <c r="E271" i="2"/>
  <c r="E259" i="2"/>
  <c r="E253" i="2"/>
  <c r="E247" i="2"/>
  <c r="E199" i="2"/>
  <c r="E151" i="2"/>
  <c r="E169" i="2"/>
  <c r="E187" i="2"/>
  <c r="E322" i="2"/>
  <c r="E321" i="2"/>
  <c r="E381" i="2"/>
  <c r="E387" i="2"/>
  <c r="E393" i="2"/>
  <c r="E429" i="2"/>
  <c r="E435" i="2"/>
  <c r="E194" i="2"/>
  <c r="E60" i="2"/>
  <c r="G476" i="2" s="1"/>
  <c r="E69" i="2"/>
  <c r="E33" i="2"/>
  <c r="G114" i="2" s="1"/>
  <c r="E54" i="2"/>
  <c r="E80" i="2"/>
  <c r="E90" i="2"/>
  <c r="E472" i="2"/>
  <c r="E438" i="2"/>
  <c r="AH555" i="3"/>
  <c r="AH565" i="8"/>
  <c r="E564" i="2"/>
  <c r="E486" i="2"/>
  <c r="E492" i="2"/>
  <c r="E498" i="2"/>
  <c r="E504" i="2"/>
  <c r="E510" i="2"/>
  <c r="E516" i="2"/>
  <c r="E522" i="2"/>
  <c r="E528" i="2"/>
  <c r="E543" i="2"/>
  <c r="E467" i="2"/>
  <c r="E330" i="2"/>
  <c r="E154" i="2"/>
  <c r="E172" i="2"/>
  <c r="E190" i="2"/>
  <c r="E324" i="2"/>
  <c r="E463" i="2"/>
  <c r="E466" i="2"/>
  <c r="E400" i="2"/>
  <c r="E406" i="2"/>
  <c r="E412" i="2"/>
  <c r="E418" i="2"/>
  <c r="E424" i="2"/>
  <c r="E430" i="2"/>
  <c r="E436" i="2"/>
  <c r="E459" i="2"/>
  <c r="E465" i="2"/>
  <c r="E561" i="2"/>
  <c r="E511" i="2"/>
  <c r="E517" i="2"/>
  <c r="E523" i="2"/>
  <c r="E529" i="2"/>
  <c r="E546" i="2"/>
  <c r="E157" i="2"/>
  <c r="E175" i="2"/>
  <c r="E193" i="2"/>
  <c r="E327" i="2"/>
  <c r="E383" i="2"/>
  <c r="E389" i="2"/>
  <c r="E395" i="2"/>
  <c r="G395" i="2" s="1"/>
  <c r="E401" i="2"/>
  <c r="E407" i="2"/>
  <c r="E413" i="2"/>
  <c r="E419" i="2"/>
  <c r="E425" i="2"/>
  <c r="E431" i="2"/>
  <c r="G431" i="2" s="1"/>
  <c r="E437" i="2"/>
  <c r="E462" i="2"/>
  <c r="M563" i="3"/>
  <c r="AH512" i="8"/>
  <c r="V135" i="8"/>
  <c r="P389" i="8"/>
  <c r="V265" i="8"/>
  <c r="AH236" i="3"/>
  <c r="P11" i="8"/>
  <c r="AE40" i="3"/>
  <c r="Q55" i="8"/>
  <c r="Q326" i="8"/>
  <c r="Q503" i="8"/>
  <c r="AI90" i="3"/>
  <c r="Q92" i="3"/>
  <c r="Q118" i="3"/>
  <c r="Q129" i="3"/>
  <c r="Q147" i="3"/>
  <c r="Q171" i="3"/>
  <c r="Q412" i="3"/>
  <c r="Q459" i="3"/>
  <c r="Q482" i="3"/>
  <c r="Q44" i="8"/>
  <c r="Q344" i="8"/>
  <c r="Q257" i="8"/>
  <c r="N380" i="8"/>
  <c r="N136" i="8"/>
  <c r="AI39" i="8"/>
  <c r="Q374" i="8"/>
  <c r="Q289" i="8"/>
  <c r="Q110" i="3"/>
  <c r="Q195" i="3"/>
  <c r="Q219" i="3"/>
  <c r="Q354" i="3"/>
  <c r="Q442" i="3"/>
  <c r="Q507" i="3"/>
  <c r="AF559" i="3"/>
  <c r="N565" i="3"/>
  <c r="N571" i="3"/>
  <c r="AI211" i="8"/>
  <c r="Q229" i="8"/>
  <c r="Q109" i="8"/>
  <c r="Q233" i="8"/>
  <c r="Q281" i="8"/>
  <c r="Q161" i="8"/>
  <c r="W324" i="8"/>
  <c r="N247" i="8"/>
  <c r="N467" i="8"/>
  <c r="N548" i="8"/>
  <c r="AI117" i="3"/>
  <c r="Q135" i="3"/>
  <c r="Q153" i="3"/>
  <c r="Q177" i="3"/>
  <c r="Q243" i="3"/>
  <c r="Q283" i="3"/>
  <c r="Q301" i="3"/>
  <c r="Q305" i="3"/>
  <c r="Q329" i="3"/>
  <c r="Q418" i="3"/>
  <c r="Q477" i="3"/>
  <c r="Q500" i="3"/>
  <c r="W108" i="8"/>
  <c r="W196" i="8"/>
  <c r="Q532" i="8"/>
  <c r="W513" i="8"/>
  <c r="AI120" i="8"/>
  <c r="Q79" i="8"/>
  <c r="Q375" i="8"/>
  <c r="W264" i="8"/>
  <c r="N192" i="8"/>
  <c r="Q371" i="8"/>
  <c r="Q104" i="3"/>
  <c r="Q159" i="3"/>
  <c r="Q183" i="3"/>
  <c r="Q201" i="3"/>
  <c r="Q225" i="3"/>
  <c r="Q261" i="3"/>
  <c r="Q324" i="3"/>
  <c r="Q489" i="3"/>
  <c r="Q513" i="3"/>
  <c r="Q525" i="3"/>
  <c r="AF529" i="3"/>
  <c r="Q534" i="3"/>
  <c r="AF553" i="3"/>
  <c r="N559" i="3"/>
  <c r="Q559" i="8"/>
  <c r="Q475" i="8"/>
  <c r="Q28" i="8"/>
  <c r="W323" i="8"/>
  <c r="W468" i="3"/>
  <c r="W523" i="8"/>
  <c r="W92" i="8"/>
  <c r="AI182" i="8"/>
  <c r="AI359" i="8"/>
  <c r="AI164" i="8"/>
  <c r="AI284" i="8"/>
  <c r="AI279" i="8"/>
  <c r="AI296" i="8"/>
  <c r="AI430" i="8"/>
  <c r="AI517" i="8"/>
  <c r="AI240" i="8"/>
  <c r="AI70" i="8"/>
  <c r="AI126" i="8"/>
  <c r="AI166" i="8"/>
  <c r="AI441" i="8"/>
  <c r="AI444" i="8"/>
  <c r="AI541" i="8"/>
  <c r="AI82" i="8"/>
  <c r="AI542" i="8"/>
  <c r="AI301" i="8"/>
  <c r="AI205" i="8"/>
  <c r="AI526" i="8"/>
  <c r="AI137" i="8"/>
  <c r="Q295" i="8"/>
  <c r="Q406" i="8"/>
  <c r="Q501" i="8"/>
  <c r="Q98" i="3"/>
  <c r="Q141" i="3"/>
  <c r="Q207" i="3"/>
  <c r="Q249" i="3"/>
  <c r="AI276" i="3"/>
  <c r="Q394" i="3"/>
  <c r="Q501" i="3"/>
  <c r="AF535" i="3"/>
  <c r="Q36" i="8"/>
  <c r="Q152" i="8"/>
  <c r="Q255" i="8"/>
  <c r="AI237" i="8"/>
  <c r="W50" i="8"/>
  <c r="W535" i="8"/>
  <c r="W362" i="8"/>
  <c r="W220" i="8"/>
  <c r="W544" i="8"/>
  <c r="W170" i="8"/>
  <c r="W88" i="8"/>
  <c r="W90" i="8"/>
  <c r="Q87" i="8"/>
  <c r="Q86" i="8"/>
  <c r="Q131" i="8"/>
  <c r="AI403" i="8"/>
  <c r="AI64" i="8"/>
  <c r="AI435" i="8"/>
  <c r="AI119" i="8"/>
  <c r="AI538" i="8"/>
  <c r="AI438" i="8"/>
  <c r="AI308" i="8"/>
  <c r="AI56" i="8"/>
  <c r="AI351" i="8"/>
  <c r="AI160" i="8"/>
  <c r="AI563" i="8"/>
  <c r="AI66" i="8"/>
  <c r="AI440" i="8"/>
  <c r="AI477" i="8"/>
  <c r="AI320" i="8"/>
  <c r="AI461" i="8"/>
  <c r="AI77" i="8"/>
  <c r="AI78" i="8"/>
  <c r="AI415" i="8"/>
  <c r="AI321" i="8"/>
  <c r="AI446" i="8"/>
  <c r="AI323" i="8"/>
  <c r="AI524" i="8"/>
  <c r="AI466" i="8"/>
  <c r="AI452" i="8"/>
  <c r="AI378" i="8"/>
  <c r="AI94" i="8"/>
  <c r="AI135" i="8"/>
  <c r="AB324" i="3"/>
  <c r="AG540" i="3"/>
  <c r="AG248" i="8"/>
  <c r="M228" i="8"/>
  <c r="AH549" i="8"/>
  <c r="M286" i="8"/>
  <c r="M456" i="8"/>
  <c r="M273" i="8"/>
  <c r="AE238" i="3"/>
  <c r="J491" i="8"/>
  <c r="K574" i="3"/>
  <c r="M399" i="8"/>
  <c r="M307" i="3"/>
  <c r="AC573" i="3"/>
  <c r="K573" i="3"/>
  <c r="M99" i="8"/>
  <c r="AE314" i="8"/>
  <c r="M198" i="8"/>
  <c r="AE117" i="8"/>
  <c r="W328" i="8"/>
  <c r="W7" i="3"/>
  <c r="T41" i="8"/>
  <c r="T130" i="3"/>
  <c r="T16" i="8"/>
  <c r="T160" i="3"/>
  <c r="T492" i="8"/>
  <c r="T184" i="3"/>
  <c r="T53" i="8"/>
  <c r="T208" i="3"/>
  <c r="T199" i="8"/>
  <c r="T232" i="3"/>
  <c r="T159" i="8"/>
  <c r="T256" i="3"/>
  <c r="T474" i="8"/>
  <c r="T292" i="3"/>
  <c r="T458" i="8"/>
  <c r="T358" i="3"/>
  <c r="T571" i="8"/>
  <c r="T553" i="3"/>
  <c r="T26" i="8"/>
  <c r="T412" i="3"/>
  <c r="T371" i="8"/>
  <c r="T453" i="3"/>
  <c r="T188" i="8"/>
  <c r="T539" i="3"/>
  <c r="T173" i="8"/>
  <c r="T518" i="3"/>
  <c r="Q197" i="8"/>
  <c r="Q150" i="3"/>
  <c r="AL180" i="8"/>
  <c r="AL112" i="3"/>
  <c r="AL106" i="8"/>
  <c r="AL88" i="3"/>
  <c r="W102" i="8"/>
  <c r="W55" i="3"/>
  <c r="W331" i="8"/>
  <c r="W19" i="3"/>
  <c r="T490" i="8"/>
  <c r="T154" i="3"/>
  <c r="T52" i="8"/>
  <c r="T190" i="3"/>
  <c r="T259" i="8"/>
  <c r="T244" i="3"/>
  <c r="T362" i="8"/>
  <c r="T322" i="3"/>
  <c r="T241" i="8"/>
  <c r="T352" i="3"/>
  <c r="T76" i="8"/>
  <c r="T382" i="3"/>
  <c r="T25" i="8"/>
  <c r="T406" i="3"/>
  <c r="T79" i="8"/>
  <c r="T424" i="3"/>
  <c r="T192" i="8"/>
  <c r="T559" i="3"/>
  <c r="T203" i="8"/>
  <c r="T459" i="3"/>
  <c r="T523" i="8"/>
  <c r="T483" i="3"/>
  <c r="T171" i="8"/>
  <c r="T488" i="3"/>
  <c r="T547" i="8"/>
  <c r="T506" i="3"/>
  <c r="T302" i="8"/>
  <c r="T546" i="3"/>
  <c r="AC574" i="3"/>
  <c r="T124" i="3"/>
  <c r="Z427" i="8"/>
  <c r="Z119" i="3"/>
  <c r="AL35" i="8"/>
  <c r="AL94" i="3"/>
  <c r="Z193" i="8"/>
  <c r="Z62" i="3"/>
  <c r="W253" i="8"/>
  <c r="W31" i="3"/>
  <c r="AI550" i="8"/>
  <c r="AI10" i="3"/>
  <c r="T45" i="8"/>
  <c r="T142" i="3"/>
  <c r="T234" i="8"/>
  <c r="T178" i="3"/>
  <c r="T294" i="8"/>
  <c r="T220" i="3"/>
  <c r="T21" i="8"/>
  <c r="T280" i="3"/>
  <c r="T63" i="8"/>
  <c r="T304" i="3"/>
  <c r="T311" i="8"/>
  <c r="T310" i="3"/>
  <c r="T405" i="8"/>
  <c r="T334" i="3"/>
  <c r="T440" i="8"/>
  <c r="T370" i="3"/>
  <c r="T168" i="8"/>
  <c r="T400" i="3"/>
  <c r="T138" i="8"/>
  <c r="T565" i="3"/>
  <c r="T326" i="8"/>
  <c r="T477" i="3"/>
  <c r="T451" i="8"/>
  <c r="T500" i="3"/>
  <c r="W37" i="3"/>
  <c r="Q215" i="8"/>
  <c r="Q180" i="3"/>
  <c r="AL338" i="8"/>
  <c r="AL106" i="3"/>
  <c r="AL178" i="8"/>
  <c r="AL76" i="3"/>
  <c r="W145" i="8"/>
  <c r="W43" i="3"/>
  <c r="Q15" i="3"/>
  <c r="Q551" i="8"/>
  <c r="T232" i="8"/>
  <c r="T491" i="8"/>
  <c r="T166" i="3"/>
  <c r="T514" i="8"/>
  <c r="T202" i="3"/>
  <c r="T429" i="8"/>
  <c r="T238" i="3"/>
  <c r="T354" i="8"/>
  <c r="T274" i="3"/>
  <c r="T475" i="8"/>
  <c r="T376" i="3"/>
  <c r="T411" i="8"/>
  <c r="T394" i="3"/>
  <c r="T432" i="3"/>
  <c r="T501" i="8"/>
  <c r="T465" i="3"/>
  <c r="T250" i="8"/>
  <c r="T561" i="3"/>
  <c r="T528" i="8"/>
  <c r="T524" i="3"/>
  <c r="T262" i="3"/>
  <c r="T532" i="3"/>
  <c r="AL384" i="8"/>
  <c r="AL70" i="3"/>
  <c r="AL105" i="8"/>
  <c r="W208" i="8"/>
  <c r="W49" i="3"/>
  <c r="W333" i="8"/>
  <c r="W25" i="3"/>
  <c r="W330" i="8"/>
  <c r="W13" i="3"/>
  <c r="T305" i="8"/>
  <c r="T118" i="3"/>
  <c r="T341" i="8"/>
  <c r="T555" i="8"/>
  <c r="T172" i="3"/>
  <c r="T455" i="8"/>
  <c r="T196" i="3"/>
  <c r="T456" i="8"/>
  <c r="T214" i="3"/>
  <c r="T57" i="8"/>
  <c r="T226" i="3"/>
  <c r="T431" i="8"/>
  <c r="T250" i="3"/>
  <c r="T20" i="8"/>
  <c r="T268" i="3"/>
  <c r="T398" i="8"/>
  <c r="T286" i="3"/>
  <c r="T219" i="8"/>
  <c r="T316" i="3"/>
  <c r="T65" i="8"/>
  <c r="T328" i="3"/>
  <c r="T70" i="8"/>
  <c r="T364" i="3"/>
  <c r="T127" i="8"/>
  <c r="T388" i="3"/>
  <c r="T412" i="8"/>
  <c r="T418" i="3"/>
  <c r="T87" i="8"/>
  <c r="T447" i="3"/>
  <c r="T225" i="8"/>
  <c r="T471" i="3"/>
  <c r="T563" i="3"/>
  <c r="T97" i="8"/>
  <c r="T172" i="8"/>
  <c r="T494" i="3"/>
  <c r="T187" i="8"/>
  <c r="T512" i="3"/>
  <c r="T551" i="3"/>
  <c r="T29" i="8"/>
  <c r="T298" i="3"/>
  <c r="T340" i="3"/>
  <c r="T346" i="3"/>
  <c r="Q146" i="8"/>
  <c r="Q148" i="8"/>
  <c r="Q12" i="8"/>
  <c r="Q479" i="8"/>
  <c r="Q403" i="3"/>
  <c r="Q317" i="8"/>
  <c r="Q374" i="3"/>
  <c r="Q183" i="8"/>
  <c r="Q361" i="3"/>
  <c r="Q517" i="8"/>
  <c r="Q251" i="3"/>
  <c r="Q434" i="8"/>
  <c r="Q257" i="3"/>
  <c r="Q435" i="8"/>
  <c r="Q269" i="3"/>
  <c r="Q275" i="3"/>
  <c r="Q60" i="8"/>
  <c r="Q162" i="8"/>
  <c r="Q287" i="3"/>
  <c r="Q293" i="3"/>
  <c r="Q565" i="8"/>
  <c r="Q242" i="8"/>
  <c r="Q386" i="3"/>
  <c r="Q219" i="8"/>
  <c r="Q316" i="3"/>
  <c r="Q478" i="8"/>
  <c r="Q397" i="3"/>
  <c r="Q370" i="8"/>
  <c r="Q452" i="3"/>
  <c r="Q328" i="3"/>
  <c r="Q65" i="8"/>
  <c r="Q425" i="3"/>
  <c r="Q340" i="3"/>
  <c r="Q408" i="8"/>
  <c r="Q477" i="8"/>
  <c r="Q538" i="8"/>
  <c r="Q341" i="3"/>
  <c r="Q166" i="8"/>
  <c r="Q392" i="3"/>
  <c r="Q82" i="8"/>
  <c r="Q428" i="3"/>
  <c r="Q388" i="3"/>
  <c r="Q127" i="8"/>
  <c r="Q436" i="3"/>
  <c r="Q84" i="8"/>
  <c r="Q454" i="3"/>
  <c r="Q185" i="8"/>
  <c r="Q490" i="3"/>
  <c r="Q450" i="8"/>
  <c r="Q288" i="8"/>
  <c r="Q206" i="8"/>
  <c r="Q517" i="3"/>
  <c r="Q171" i="8"/>
  <c r="Q488" i="3"/>
  <c r="Q547" i="8"/>
  <c r="Q506" i="3"/>
  <c r="Q263" i="8"/>
  <c r="Q535" i="3"/>
  <c r="Q380" i="8"/>
  <c r="Q541" i="3"/>
  <c r="Q136" i="8"/>
  <c r="Q547" i="3"/>
  <c r="Q571" i="8"/>
  <c r="Q553" i="3"/>
  <c r="Q192" i="8"/>
  <c r="Q559" i="3"/>
  <c r="Q138" i="8"/>
  <c r="Q565" i="3"/>
  <c r="Q99" i="8"/>
  <c r="Q571" i="3"/>
  <c r="Q160" i="3"/>
  <c r="Q124" i="3"/>
  <c r="AI336" i="8"/>
  <c r="AI64" i="3"/>
  <c r="AI105" i="8"/>
  <c r="AI70" i="3"/>
  <c r="AI178" i="8"/>
  <c r="AI76" i="3"/>
  <c r="AI384" i="8"/>
  <c r="AI82" i="3"/>
  <c r="AI88" i="3"/>
  <c r="AI106" i="8"/>
  <c r="AI35" i="8"/>
  <c r="AI94" i="3"/>
  <c r="AI100" i="3"/>
  <c r="AI337" i="8"/>
  <c r="AI338" i="8"/>
  <c r="AI106" i="3"/>
  <c r="AI112" i="3"/>
  <c r="AI180" i="8"/>
  <c r="AI272" i="8"/>
  <c r="AI307" i="8"/>
  <c r="AI42" i="8"/>
  <c r="AI213" i="8"/>
  <c r="AI113" i="8"/>
  <c r="AI274" i="8"/>
  <c r="AI17" i="8"/>
  <c r="AI215" i="8"/>
  <c r="AI155" i="8"/>
  <c r="AI18" i="8"/>
  <c r="AI236" i="8"/>
  <c r="AI347" i="8"/>
  <c r="AI348" i="8"/>
  <c r="AI536" i="8"/>
  <c r="AI245" i="3"/>
  <c r="AI352" i="3"/>
  <c r="AI241" i="8"/>
  <c r="AI311" i="3"/>
  <c r="AI562" i="8"/>
  <c r="AI281" i="8"/>
  <c r="AI282" i="8"/>
  <c r="AI217" i="8"/>
  <c r="AI397" i="8"/>
  <c r="AI61" i="8"/>
  <c r="AI437" i="8"/>
  <c r="AI494" i="8"/>
  <c r="AI201" i="8"/>
  <c r="AI313" i="8"/>
  <c r="AI319" i="3"/>
  <c r="AI361" i="8"/>
  <c r="AI363" i="8"/>
  <c r="AI344" i="3"/>
  <c r="AI316" i="8"/>
  <c r="AI356" i="3"/>
  <c r="AI24" i="8"/>
  <c r="AI362" i="3"/>
  <c r="AI184" i="8"/>
  <c r="AI368" i="3"/>
  <c r="AI317" i="8"/>
  <c r="AI374" i="3"/>
  <c r="AI242" i="8"/>
  <c r="AI386" i="3"/>
  <c r="AI74" i="8"/>
  <c r="AI379" i="3"/>
  <c r="AI169" i="8"/>
  <c r="AI498" i="8"/>
  <c r="AI567" i="8"/>
  <c r="AI568" i="8"/>
  <c r="AI462" i="8"/>
  <c r="AI463" i="8"/>
  <c r="AI368" i="8"/>
  <c r="AI414" i="8"/>
  <c r="AI434" i="3"/>
  <c r="AI88" i="8"/>
  <c r="AI469" i="3"/>
  <c r="AI132" i="8"/>
  <c r="AI475" i="3"/>
  <c r="AI545" i="8"/>
  <c r="AI481" i="3"/>
  <c r="AI134" i="8"/>
  <c r="AI493" i="3"/>
  <c r="AI417" i="8"/>
  <c r="AI454" i="3"/>
  <c r="AI185" i="8"/>
  <c r="AI436" i="3"/>
  <c r="AI84" i="8"/>
  <c r="AI521" i="8"/>
  <c r="AI449" i="3"/>
  <c r="AI186" i="8"/>
  <c r="AI377" i="8"/>
  <c r="AI465" i="8"/>
  <c r="AI523" i="3"/>
  <c r="AI91" i="8"/>
  <c r="AI497" i="3"/>
  <c r="AI226" i="8"/>
  <c r="AI515" i="3"/>
  <c r="AI95" i="8"/>
  <c r="AI530" i="3"/>
  <c r="AI247" i="8"/>
  <c r="AI536" i="3"/>
  <c r="AI467" i="8"/>
  <c r="AI542" i="3"/>
  <c r="AI548" i="8"/>
  <c r="AI548" i="3"/>
  <c r="AI190" i="8"/>
  <c r="AI554" i="3"/>
  <c r="AI327" i="8"/>
  <c r="AI560" i="3"/>
  <c r="AI176" i="8"/>
  <c r="AI566" i="3"/>
  <c r="Q391" i="8"/>
  <c r="Q390" i="8"/>
  <c r="T38" i="8"/>
  <c r="T111" i="3"/>
  <c r="T37" i="8"/>
  <c r="T105" i="3"/>
  <c r="T151" i="8"/>
  <c r="T99" i="3"/>
  <c r="T150" i="8"/>
  <c r="T93" i="3"/>
  <c r="T387" i="8"/>
  <c r="T87" i="3"/>
  <c r="AL488" i="8"/>
  <c r="AL59" i="3"/>
  <c r="Z209" i="8"/>
  <c r="Z73" i="3"/>
  <c r="Z470" i="8"/>
  <c r="Z79" i="3"/>
  <c r="Z149" i="8"/>
  <c r="Z85" i="3"/>
  <c r="Z530" i="8"/>
  <c r="Z91" i="3"/>
  <c r="Z304" i="8"/>
  <c r="Z103" i="3"/>
  <c r="Z389" i="8"/>
  <c r="Z115" i="3"/>
  <c r="Z160" i="8"/>
  <c r="Z258" i="3"/>
  <c r="Z563" i="8"/>
  <c r="Z264" i="3"/>
  <c r="Z457" i="8"/>
  <c r="Z270" i="3"/>
  <c r="Z237" i="8"/>
  <c r="Z276" i="3"/>
  <c r="Z473" i="8"/>
  <c r="Z282" i="3"/>
  <c r="Z62" i="8"/>
  <c r="Z288" i="3"/>
  <c r="Z117" i="8"/>
  <c r="Z294" i="3"/>
  <c r="Z22" i="8"/>
  <c r="Z300" i="3"/>
  <c r="Z219" i="8"/>
  <c r="Z316" i="3"/>
  <c r="Z339" i="8"/>
  <c r="Z129" i="3"/>
  <c r="Z135" i="3"/>
  <c r="Z532" i="8"/>
  <c r="Z292" i="8"/>
  <c r="Z147" i="3"/>
  <c r="Z153" i="3"/>
  <c r="Z533" i="8"/>
  <c r="Z233" i="8"/>
  <c r="Z165" i="3"/>
  <c r="Z171" i="3"/>
  <c r="Z344" i="8"/>
  <c r="Z154" i="8"/>
  <c r="Z183" i="3"/>
  <c r="Z189" i="3"/>
  <c r="Z255" i="8"/>
  <c r="Z277" i="8"/>
  <c r="Z201" i="3"/>
  <c r="Z207" i="3"/>
  <c r="Z559" i="8"/>
  <c r="Z346" i="8"/>
  <c r="Z219" i="3"/>
  <c r="Z225" i="3"/>
  <c r="Z257" i="8"/>
  <c r="Z216" i="8"/>
  <c r="Z237" i="3"/>
  <c r="Z431" i="8"/>
  <c r="Z250" i="3"/>
  <c r="Z566" i="8"/>
  <c r="Z378" i="3"/>
  <c r="Z362" i="8"/>
  <c r="Z322" i="3"/>
  <c r="Z403" i="8"/>
  <c r="Z123" i="8"/>
  <c r="Z127" i="8"/>
  <c r="Z388" i="3"/>
  <c r="Z90" i="8"/>
  <c r="Z496" i="3"/>
  <c r="Z369" i="8"/>
  <c r="Z445" i="8"/>
  <c r="Z502" i="8"/>
  <c r="Z325" i="8"/>
  <c r="Z375" i="8"/>
  <c r="Z546" i="8"/>
  <c r="Z489" i="3"/>
  <c r="Z466" i="8"/>
  <c r="Z534" i="3"/>
  <c r="Z205" i="8"/>
  <c r="Z508" i="3"/>
  <c r="Z526" i="8"/>
  <c r="Z514" i="3"/>
  <c r="Z379" i="8"/>
  <c r="Z520" i="3"/>
  <c r="Z569" i="8"/>
  <c r="Z526" i="3"/>
  <c r="Q61" i="3"/>
  <c r="Q426" i="8"/>
  <c r="Q67" i="3"/>
  <c r="Q10" i="8"/>
  <c r="Q73" i="3"/>
  <c r="Q209" i="8"/>
  <c r="Q79" i="3"/>
  <c r="Q470" i="8"/>
  <c r="Q85" i="3"/>
  <c r="Q149" i="8"/>
  <c r="Q530" i="8"/>
  <c r="Q91" i="3"/>
  <c r="Q270" i="8"/>
  <c r="Q97" i="3"/>
  <c r="Q304" i="8"/>
  <c r="Q103" i="3"/>
  <c r="Q271" i="8"/>
  <c r="Q109" i="3"/>
  <c r="Q389" i="8"/>
  <c r="Q115" i="3"/>
  <c r="Q316" i="8"/>
  <c r="Q356" i="3"/>
  <c r="Q443" i="8"/>
  <c r="Q409" i="3"/>
  <c r="Q400" i="8"/>
  <c r="Q308" i="3"/>
  <c r="Q286" i="8"/>
  <c r="Q421" i="3"/>
  <c r="Q520" i="8"/>
  <c r="Q373" i="3"/>
  <c r="Q563" i="8"/>
  <c r="Q404" i="8"/>
  <c r="Q221" i="8"/>
  <c r="Q313" i="8"/>
  <c r="Q319" i="3"/>
  <c r="Q480" i="8"/>
  <c r="Q415" i="3"/>
  <c r="Q126" i="8"/>
  <c r="Q380" i="3"/>
  <c r="Q323" i="3"/>
  <c r="Q239" i="8"/>
  <c r="Q415" i="8"/>
  <c r="Q240" i="8"/>
  <c r="Q343" i="3"/>
  <c r="Q406" i="3"/>
  <c r="Q25" i="8"/>
  <c r="Q167" i="8"/>
  <c r="Q363" i="8"/>
  <c r="Q344" i="3"/>
  <c r="Q441" i="8"/>
  <c r="Q398" i="3"/>
  <c r="Q372" i="8"/>
  <c r="Q461" i="3"/>
  <c r="Q130" i="8"/>
  <c r="Q431" i="3"/>
  <c r="Q378" i="8"/>
  <c r="Q509" i="3"/>
  <c r="Q224" i="8"/>
  <c r="Q439" i="3"/>
  <c r="Q261" i="8"/>
  <c r="Q457" i="3"/>
  <c r="Q88" i="8"/>
  <c r="Q469" i="3"/>
  <c r="Q132" i="8"/>
  <c r="Q475" i="3"/>
  <c r="Q545" i="8"/>
  <c r="Q481" i="3"/>
  <c r="Q134" i="8"/>
  <c r="Q493" i="3"/>
  <c r="Q246" i="8"/>
  <c r="Q379" i="8"/>
  <c r="Q520" i="3"/>
  <c r="Q491" i="3"/>
  <c r="Q525" i="8"/>
  <c r="Q95" i="8"/>
  <c r="Q530" i="3"/>
  <c r="Q247" i="8"/>
  <c r="Q536" i="3"/>
  <c r="Q467" i="8"/>
  <c r="Q542" i="3"/>
  <c r="Q548" i="8"/>
  <c r="Q548" i="3"/>
  <c r="Q190" i="8"/>
  <c r="Q554" i="3"/>
  <c r="Q327" i="8"/>
  <c r="Q560" i="3"/>
  <c r="Q176" i="8"/>
  <c r="Q566" i="3"/>
  <c r="Q168" i="8"/>
  <c r="Z191" i="8"/>
  <c r="AI202" i="8"/>
  <c r="AI320" i="3"/>
  <c r="Q515" i="8"/>
  <c r="Q206" i="3"/>
  <c r="Q154" i="3"/>
  <c r="Q490" i="8"/>
  <c r="AI488" i="8"/>
  <c r="AI59" i="3"/>
  <c r="AI9" i="8"/>
  <c r="AI65" i="3"/>
  <c r="AI383" i="8"/>
  <c r="AI71" i="3"/>
  <c r="AI179" i="8"/>
  <c r="AI77" i="3"/>
  <c r="AI385" i="8"/>
  <c r="AI83" i="3"/>
  <c r="AI107" i="8"/>
  <c r="AI89" i="3"/>
  <c r="AI95" i="3"/>
  <c r="AI194" i="8"/>
  <c r="AI101" i="3"/>
  <c r="AI107" i="3"/>
  <c r="AI388" i="8"/>
  <c r="AI113" i="3"/>
  <c r="AI306" i="8"/>
  <c r="AI121" i="3"/>
  <c r="AI291" i="8"/>
  <c r="AI127" i="3"/>
  <c r="AI13" i="8"/>
  <c r="AI133" i="3"/>
  <c r="AI472" i="8"/>
  <c r="AI139" i="3"/>
  <c r="AI15" i="8"/>
  <c r="AI145" i="3"/>
  <c r="AI214" i="8"/>
  <c r="AI151" i="3"/>
  <c r="AI273" i="8"/>
  <c r="AI157" i="3"/>
  <c r="AI510" i="8"/>
  <c r="AI163" i="3"/>
  <c r="AI511" i="8"/>
  <c r="AI169" i="3"/>
  <c r="AI50" i="8"/>
  <c r="AI175" i="3"/>
  <c r="AI51" i="8"/>
  <c r="AI181" i="3"/>
  <c r="AI198" i="8"/>
  <c r="AI187" i="3"/>
  <c r="AI156" i="8"/>
  <c r="AI193" i="3"/>
  <c r="AI293" i="8"/>
  <c r="AI199" i="3"/>
  <c r="AI558" i="8"/>
  <c r="AI205" i="3"/>
  <c r="AI428" i="8"/>
  <c r="AI211" i="3"/>
  <c r="AI278" i="8"/>
  <c r="AI217" i="3"/>
  <c r="AI535" i="8"/>
  <c r="AI223" i="3"/>
  <c r="AI516" i="8"/>
  <c r="AI229" i="3"/>
  <c r="AI561" i="8"/>
  <c r="AI235" i="3"/>
  <c r="AI394" i="8"/>
  <c r="AI241" i="3"/>
  <c r="AI395" i="8"/>
  <c r="AI248" i="3"/>
  <c r="AI501" i="8"/>
  <c r="AI317" i="3"/>
  <c r="AI431" i="8"/>
  <c r="AI250" i="3"/>
  <c r="AI159" i="8"/>
  <c r="AI256" i="3"/>
  <c r="AI262" i="3"/>
  <c r="AI283" i="8"/>
  <c r="AI268" i="3"/>
  <c r="AI274" i="3"/>
  <c r="AI354" i="8"/>
  <c r="AI280" i="3"/>
  <c r="AI21" i="8"/>
  <c r="AI286" i="3"/>
  <c r="AI292" i="3"/>
  <c r="AI474" i="8"/>
  <c r="AI298" i="3"/>
  <c r="AI118" i="8"/>
  <c r="AI304" i="3"/>
  <c r="AI401" i="8"/>
  <c r="AI322" i="3"/>
  <c r="AI362" i="8"/>
  <c r="AI402" i="8"/>
  <c r="AI329" i="3"/>
  <c r="AI347" i="3"/>
  <c r="AI222" i="8"/>
  <c r="AI69" i="8"/>
  <c r="AI439" i="8"/>
  <c r="AI72" i="8"/>
  <c r="AI128" i="8"/>
  <c r="AI389" i="3"/>
  <c r="AI382" i="3"/>
  <c r="AI371" i="8"/>
  <c r="AI476" i="8"/>
  <c r="AI391" i="3"/>
  <c r="AI478" i="8"/>
  <c r="AI397" i="3"/>
  <c r="AI479" i="8"/>
  <c r="AI403" i="3"/>
  <c r="AI443" i="8"/>
  <c r="AI409" i="3"/>
  <c r="AI480" i="8"/>
  <c r="AI415" i="3"/>
  <c r="AI286" i="8"/>
  <c r="AI421" i="3"/>
  <c r="AI81" i="8"/>
  <c r="AI427" i="3"/>
  <c r="AI543" i="8"/>
  <c r="AI500" i="8"/>
  <c r="AI437" i="3"/>
  <c r="AI244" i="8"/>
  <c r="AI470" i="3"/>
  <c r="AI522" i="8"/>
  <c r="AI476" i="3"/>
  <c r="AI449" i="8"/>
  <c r="AI482" i="3"/>
  <c r="AI496" i="3"/>
  <c r="AI503" i="8"/>
  <c r="AI261" i="8"/>
  <c r="AI457" i="3"/>
  <c r="AI224" i="8"/>
  <c r="AI439" i="3"/>
  <c r="AI370" i="8"/>
  <c r="AI452" i="3"/>
  <c r="AI546" i="8"/>
  <c r="AI508" i="3"/>
  <c r="AI569" i="8"/>
  <c r="AI526" i="3"/>
  <c r="AI451" i="8"/>
  <c r="AI500" i="3"/>
  <c r="AI173" i="8"/>
  <c r="AI518" i="3"/>
  <c r="AI418" i="8"/>
  <c r="AI290" i="8"/>
  <c r="AI264" i="8"/>
  <c r="AI249" i="8"/>
  <c r="AI191" i="8"/>
  <c r="AI98" i="8"/>
  <c r="Z98" i="8"/>
  <c r="Q428" i="8"/>
  <c r="Q211" i="3"/>
  <c r="Q346" i="8"/>
  <c r="Z136" i="8"/>
  <c r="Z547" i="3"/>
  <c r="Z561" i="3"/>
  <c r="Z250" i="8"/>
  <c r="AL388" i="8"/>
  <c r="AL113" i="3"/>
  <c r="AL107" i="3"/>
  <c r="AL195" i="8"/>
  <c r="AL194" i="8"/>
  <c r="AL101" i="3"/>
  <c r="AL95" i="3"/>
  <c r="AL454" i="8"/>
  <c r="AL107" i="8"/>
  <c r="AL89" i="3"/>
  <c r="AL385" i="8"/>
  <c r="AL83" i="3"/>
  <c r="AL179" i="8"/>
  <c r="AL77" i="3"/>
  <c r="AL383" i="8"/>
  <c r="AL71" i="3"/>
  <c r="W56" i="3"/>
  <c r="W103" i="8"/>
  <c r="W50" i="3"/>
  <c r="W453" i="8"/>
  <c r="W44" i="3"/>
  <c r="W485" i="8"/>
  <c r="W38" i="3"/>
  <c r="W552" i="8"/>
  <c r="W32" i="3"/>
  <c r="W423" i="8"/>
  <c r="W26" i="3"/>
  <c r="W420" i="8"/>
  <c r="W20" i="3"/>
  <c r="W8" i="8"/>
  <c r="W14" i="3"/>
  <c r="W469" i="8"/>
  <c r="AI31" i="8"/>
  <c r="AI16" i="3"/>
  <c r="AI30" i="8"/>
  <c r="T39" i="8"/>
  <c r="T117" i="3"/>
  <c r="T390" i="8"/>
  <c r="T123" i="3"/>
  <c r="T339" i="8"/>
  <c r="T129" i="3"/>
  <c r="T532" i="8"/>
  <c r="T135" i="3"/>
  <c r="T44" i="8"/>
  <c r="T141" i="3"/>
  <c r="T292" i="8"/>
  <c r="T147" i="3"/>
  <c r="T533" i="8"/>
  <c r="T153" i="3"/>
  <c r="T391" i="8"/>
  <c r="T159" i="3"/>
  <c r="T233" i="8"/>
  <c r="T165" i="3"/>
  <c r="T344" i="8"/>
  <c r="T171" i="3"/>
  <c r="T152" i="8"/>
  <c r="T177" i="3"/>
  <c r="T154" i="8"/>
  <c r="T183" i="3"/>
  <c r="T255" i="8"/>
  <c r="T189" i="3"/>
  <c r="T115" i="8"/>
  <c r="T195" i="3"/>
  <c r="T277" i="8"/>
  <c r="T201" i="3"/>
  <c r="T559" i="8"/>
  <c r="T207" i="3"/>
  <c r="T55" i="8"/>
  <c r="T213" i="3"/>
  <c r="T346" i="8"/>
  <c r="T219" i="3"/>
  <c r="T257" i="8"/>
  <c r="T225" i="3"/>
  <c r="T295" i="8"/>
  <c r="T231" i="3"/>
  <c r="T216" i="8"/>
  <c r="T237" i="3"/>
  <c r="T350" i="8"/>
  <c r="T243" i="3"/>
  <c r="T562" i="8"/>
  <c r="T249" i="3"/>
  <c r="T281" i="8"/>
  <c r="T255" i="3"/>
  <c r="T282" i="8"/>
  <c r="T261" i="3"/>
  <c r="T161" i="8"/>
  <c r="T267" i="3"/>
  <c r="T217" i="8"/>
  <c r="T273" i="3"/>
  <c r="T397" i="8"/>
  <c r="T279" i="3"/>
  <c r="T61" i="8"/>
  <c r="T285" i="3"/>
  <c r="T437" i="8"/>
  <c r="T291" i="3"/>
  <c r="T494" i="8"/>
  <c r="T297" i="3"/>
  <c r="T201" i="8"/>
  <c r="T303" i="3"/>
  <c r="T163" i="8"/>
  <c r="T309" i="3"/>
  <c r="T284" i="8"/>
  <c r="T315" i="3"/>
  <c r="T401" i="8"/>
  <c r="T321" i="3"/>
  <c r="T496" i="8"/>
  <c r="T327" i="3"/>
  <c r="T404" i="8"/>
  <c r="T333" i="3"/>
  <c r="T407" i="8"/>
  <c r="T339" i="3"/>
  <c r="T364" i="8"/>
  <c r="T345" i="3"/>
  <c r="T221" i="8"/>
  <c r="T351" i="3"/>
  <c r="T222" i="8"/>
  <c r="T357" i="3"/>
  <c r="T69" i="8"/>
  <c r="T363" i="3"/>
  <c r="T439" i="8"/>
  <c r="T369" i="3"/>
  <c r="T72" i="8"/>
  <c r="T375" i="3"/>
  <c r="T190" i="8"/>
  <c r="T554" i="3"/>
  <c r="T75" i="8"/>
  <c r="T381" i="3"/>
  <c r="T498" i="8"/>
  <c r="T387" i="3"/>
  <c r="T477" i="8"/>
  <c r="T393" i="3"/>
  <c r="T167" i="8"/>
  <c r="T399" i="3"/>
  <c r="T320" i="8"/>
  <c r="T405" i="3"/>
  <c r="T461" i="8"/>
  <c r="T411" i="3"/>
  <c r="T77" i="8"/>
  <c r="T417" i="3"/>
  <c r="T78" i="8"/>
  <c r="T423" i="3"/>
  <c r="T413" i="8"/>
  <c r="T429" i="3"/>
  <c r="T327" i="8"/>
  <c r="T560" i="3"/>
  <c r="T176" i="8"/>
  <c r="T566" i="3"/>
  <c r="T86" i="8"/>
  <c r="T446" i="3"/>
  <c r="T370" i="8"/>
  <c r="T452" i="3"/>
  <c r="T131" i="8"/>
  <c r="T458" i="3"/>
  <c r="T27" i="8"/>
  <c r="T464" i="3"/>
  <c r="T244" i="8"/>
  <c r="T470" i="3"/>
  <c r="T522" i="8"/>
  <c r="T476" i="3"/>
  <c r="T449" i="8"/>
  <c r="T482" i="3"/>
  <c r="T247" i="8"/>
  <c r="T536" i="3"/>
  <c r="T549" i="8"/>
  <c r="T557" i="3"/>
  <c r="T191" i="8"/>
  <c r="T555" i="3"/>
  <c r="T204" i="8"/>
  <c r="T376" i="8"/>
  <c r="T262" i="8"/>
  <c r="T264" i="8"/>
  <c r="T543" i="3"/>
  <c r="Q232" i="3"/>
  <c r="Q199" i="8"/>
  <c r="W107" i="8"/>
  <c r="W89" i="3"/>
  <c r="W454" i="8"/>
  <c r="W95" i="3"/>
  <c r="W194" i="8"/>
  <c r="W101" i="3"/>
  <c r="W195" i="8"/>
  <c r="W107" i="3"/>
  <c r="W388" i="8"/>
  <c r="W113" i="3"/>
  <c r="W352" i="8"/>
  <c r="W252" i="3"/>
  <c r="W119" i="8"/>
  <c r="W305" i="3"/>
  <c r="W239" i="8"/>
  <c r="W323" i="3"/>
  <c r="W121" i="8"/>
  <c r="W297" i="8"/>
  <c r="W260" i="3"/>
  <c r="W266" i="3"/>
  <c r="W537" i="8"/>
  <c r="W272" i="3"/>
  <c r="W355" i="8"/>
  <c r="W278" i="3"/>
  <c r="W284" i="3"/>
  <c r="W116" i="8"/>
  <c r="W290" i="3"/>
  <c r="W238" i="8"/>
  <c r="W296" i="3"/>
  <c r="W302" i="3"/>
  <c r="W359" i="8"/>
  <c r="W23" i="8"/>
  <c r="W342" i="3"/>
  <c r="W410" i="8"/>
  <c r="W383" i="3"/>
  <c r="W287" i="8"/>
  <c r="W485" i="3"/>
  <c r="W222" i="8"/>
  <c r="W357" i="3"/>
  <c r="W69" i="8"/>
  <c r="W363" i="3"/>
  <c r="W439" i="8"/>
  <c r="W369" i="3"/>
  <c r="W72" i="8"/>
  <c r="W375" i="3"/>
  <c r="W226" i="8"/>
  <c r="W515" i="3"/>
  <c r="W446" i="3"/>
  <c r="W86" i="8"/>
  <c r="W27" i="8"/>
  <c r="W464" i="3"/>
  <c r="W543" i="8"/>
  <c r="W441" i="3"/>
  <c r="W321" i="8"/>
  <c r="W450" i="3"/>
  <c r="W130" i="8"/>
  <c r="W431" i="3"/>
  <c r="W135" i="8"/>
  <c r="W527" i="3"/>
  <c r="W448" i="8"/>
  <c r="W474" i="3"/>
  <c r="W133" i="8"/>
  <c r="W480" i="3"/>
  <c r="W28" i="8"/>
  <c r="W513" i="3"/>
  <c r="W186" i="8"/>
  <c r="W486" i="3"/>
  <c r="W290" i="8"/>
  <c r="W537" i="3"/>
  <c r="W228" i="8"/>
  <c r="AL127" i="8"/>
  <c r="AL412" i="8"/>
  <c r="AL79" i="8"/>
  <c r="AL504" i="8"/>
  <c r="AL430" i="8"/>
  <c r="AL565" i="8"/>
  <c r="AL125" i="8"/>
  <c r="AL446" i="8"/>
  <c r="AL99" i="8"/>
  <c r="AL413" i="8"/>
  <c r="AL464" i="8"/>
  <c r="AL93" i="8"/>
  <c r="Q216" i="8"/>
  <c r="Q154" i="8"/>
  <c r="AL538" i="8"/>
  <c r="W539" i="8"/>
  <c r="AL296" i="8"/>
  <c r="AL223" i="8"/>
  <c r="Q277" i="8"/>
  <c r="Z483" i="8"/>
  <c r="F1" i="6"/>
  <c r="M318" i="3"/>
  <c r="M361" i="8"/>
  <c r="V404" i="8"/>
  <c r="AE98" i="3"/>
  <c r="AE36" i="8"/>
  <c r="P417" i="3"/>
  <c r="M341" i="8"/>
  <c r="M148" i="3"/>
  <c r="AE533" i="8"/>
  <c r="AE153" i="3"/>
  <c r="M525" i="3"/>
  <c r="M503" i="8"/>
  <c r="AH418" i="8"/>
  <c r="AE418" i="8"/>
  <c r="AE531" i="3"/>
  <c r="AE217" i="8"/>
  <c r="AE273" i="3"/>
  <c r="AH60" i="8"/>
  <c r="J233" i="8"/>
  <c r="K573" i="8"/>
  <c r="K574" i="8"/>
  <c r="AC573" i="8"/>
  <c r="AC574" i="8"/>
  <c r="AF574" i="8"/>
  <c r="AF573" i="8"/>
  <c r="AK474" i="8"/>
  <c r="P143" i="3" l="1"/>
  <c r="P340" i="8"/>
  <c r="V15" i="3"/>
  <c r="V551" i="8"/>
  <c r="AE70" i="8"/>
  <c r="AE364" i="3"/>
  <c r="M228" i="3"/>
  <c r="M347" i="8"/>
  <c r="M374" i="8"/>
  <c r="M478" i="3"/>
  <c r="AE270" i="8"/>
  <c r="AE97" i="3"/>
  <c r="AH197" i="3"/>
  <c r="AH513" i="8"/>
  <c r="M412" i="8"/>
  <c r="M520" i="3"/>
  <c r="M379" i="8"/>
  <c r="V455" i="3"/>
  <c r="V445" i="8"/>
  <c r="AH87" i="8"/>
  <c r="P126" i="3"/>
  <c r="AK242" i="3"/>
  <c r="M299" i="3"/>
  <c r="AE219" i="8"/>
  <c r="AE316" i="3"/>
  <c r="AH490" i="8"/>
  <c r="AH154" i="3"/>
  <c r="M372" i="8"/>
  <c r="M461" i="3"/>
  <c r="M303" i="3"/>
  <c r="M201" i="8"/>
  <c r="M401" i="8"/>
  <c r="M321" i="3"/>
  <c r="AK11" i="8"/>
  <c r="M281" i="8"/>
  <c r="V435" i="8"/>
  <c r="AH9" i="3"/>
  <c r="AE288" i="8"/>
  <c r="P527" i="3"/>
  <c r="P135" i="8"/>
  <c r="P421" i="8"/>
  <c r="AE341" i="3"/>
  <c r="AE538" i="8"/>
  <c r="M428" i="3"/>
  <c r="M236" i="3"/>
  <c r="M349" i="8"/>
  <c r="M512" i="8"/>
  <c r="V254" i="8"/>
  <c r="M418" i="8"/>
  <c r="P283" i="3"/>
  <c r="M34" i="3"/>
  <c r="E91" i="4"/>
  <c r="AE210" i="3"/>
  <c r="E44" i="4"/>
  <c r="AK145" i="8"/>
  <c r="AE82" i="3"/>
  <c r="AE295" i="3"/>
  <c r="AE468" i="3"/>
  <c r="P554" i="8"/>
  <c r="AE487" i="3"/>
  <c r="E459" i="4"/>
  <c r="E346" i="4"/>
  <c r="AK233" i="8"/>
  <c r="M416" i="8"/>
  <c r="E183" i="4"/>
  <c r="E511" i="4"/>
  <c r="F92" i="8" s="1"/>
  <c r="E194" i="4"/>
  <c r="F157" i="8" s="1"/>
  <c r="E148" i="4"/>
  <c r="E532" i="4"/>
  <c r="F504" i="8" s="1"/>
  <c r="E34" i="4"/>
  <c r="F484" i="8" s="1"/>
  <c r="E158" i="4"/>
  <c r="E11" i="4"/>
  <c r="F11" i="3" s="1"/>
  <c r="E402" i="4"/>
  <c r="E505" i="4"/>
  <c r="E308" i="4"/>
  <c r="F400" i="8" s="1"/>
  <c r="M453" i="3"/>
  <c r="E78" i="4"/>
  <c r="E175" i="4"/>
  <c r="E278" i="4"/>
  <c r="E379" i="4"/>
  <c r="E482" i="4"/>
  <c r="E31" i="4"/>
  <c r="E350" i="4"/>
  <c r="F350" i="3" s="1"/>
  <c r="E89" i="4"/>
  <c r="E190" i="4"/>
  <c r="E291" i="4"/>
  <c r="E394" i="4"/>
  <c r="E497" i="4"/>
  <c r="E16" i="4"/>
  <c r="E102" i="4"/>
  <c r="E203" i="4"/>
  <c r="F203" i="3" s="1"/>
  <c r="E306" i="4"/>
  <c r="E409" i="4"/>
  <c r="E8" i="4"/>
  <c r="E193" i="4"/>
  <c r="E295" i="4"/>
  <c r="F438" i="8" s="1"/>
  <c r="E398" i="4"/>
  <c r="E499" i="4"/>
  <c r="E9" i="4"/>
  <c r="F9" i="3" s="1"/>
  <c r="E94" i="4"/>
  <c r="E297" i="4"/>
  <c r="E399" i="4"/>
  <c r="E502" i="4"/>
  <c r="E106" i="4"/>
  <c r="E362" i="4"/>
  <c r="E478" i="4"/>
  <c r="E54" i="4"/>
  <c r="E146" i="4"/>
  <c r="E249" i="4"/>
  <c r="E351" i="4"/>
  <c r="E454" i="4"/>
  <c r="E555" i="4"/>
  <c r="E55" i="4"/>
  <c r="F102" i="8" s="1"/>
  <c r="E147" i="4"/>
  <c r="E250" i="4"/>
  <c r="E353" i="4"/>
  <c r="E455" i="4"/>
  <c r="E558" i="4"/>
  <c r="E160" i="4"/>
  <c r="E224" i="4"/>
  <c r="E288" i="4"/>
  <c r="E352" i="4"/>
  <c r="E416" i="4"/>
  <c r="F541" i="8" s="1"/>
  <c r="E480" i="4"/>
  <c r="E544" i="4"/>
  <c r="E212" i="4"/>
  <c r="E276" i="4"/>
  <c r="E340" i="4"/>
  <c r="E404" i="4"/>
  <c r="E468" i="4"/>
  <c r="E108" i="4"/>
  <c r="F108" i="8" s="1"/>
  <c r="E45" i="4"/>
  <c r="F486" i="8" s="1"/>
  <c r="E109" i="4"/>
  <c r="E173" i="4"/>
  <c r="E237" i="4"/>
  <c r="E301" i="4"/>
  <c r="E365" i="4"/>
  <c r="E429" i="4"/>
  <c r="F429" i="3" s="1"/>
  <c r="E493" i="4"/>
  <c r="F134" i="8" s="1"/>
  <c r="E557" i="4"/>
  <c r="E490" i="4"/>
  <c r="E88" i="4"/>
  <c r="E187" i="4"/>
  <c r="E290" i="4"/>
  <c r="E393" i="4"/>
  <c r="E495" i="4"/>
  <c r="E73" i="4"/>
  <c r="E15" i="4"/>
  <c r="E99" i="4"/>
  <c r="E202" i="4"/>
  <c r="E305" i="4"/>
  <c r="E407" i="4"/>
  <c r="E510" i="4"/>
  <c r="E26" i="4"/>
  <c r="E114" i="4"/>
  <c r="E217" i="4"/>
  <c r="E319" i="4"/>
  <c r="E422" i="4"/>
  <c r="E523" i="4"/>
  <c r="E17" i="4"/>
  <c r="E103" i="4"/>
  <c r="F103" i="3" s="1"/>
  <c r="E206" i="4"/>
  <c r="E307" i="4"/>
  <c r="F307" i="3" s="1"/>
  <c r="E410" i="4"/>
  <c r="E513" i="4"/>
  <c r="E18" i="4"/>
  <c r="E105" i="4"/>
  <c r="E207" i="4"/>
  <c r="E310" i="4"/>
  <c r="E411" i="4"/>
  <c r="E514" i="4"/>
  <c r="F526" i="8" s="1"/>
  <c r="E145" i="4"/>
  <c r="E375" i="4"/>
  <c r="F72" i="8" s="1"/>
  <c r="E554" i="4"/>
  <c r="F190" i="8" s="1"/>
  <c r="E64" i="4"/>
  <c r="E159" i="4"/>
  <c r="E262" i="4"/>
  <c r="E363" i="4"/>
  <c r="E466" i="4"/>
  <c r="E41" i="4"/>
  <c r="E65" i="4"/>
  <c r="E161" i="4"/>
  <c r="E263" i="4"/>
  <c r="E366" i="4"/>
  <c r="E467" i="4"/>
  <c r="E104" i="4"/>
  <c r="E168" i="4"/>
  <c r="E232" i="4"/>
  <c r="E296" i="4"/>
  <c r="E360" i="4"/>
  <c r="E424" i="4"/>
  <c r="E488" i="4"/>
  <c r="E552" i="4"/>
  <c r="E156" i="4"/>
  <c r="E220" i="4"/>
  <c r="E284" i="4"/>
  <c r="E348" i="4"/>
  <c r="E412" i="4"/>
  <c r="E476" i="4"/>
  <c r="E540" i="4"/>
  <c r="E52" i="4"/>
  <c r="E116" i="4"/>
  <c r="E53" i="4"/>
  <c r="E117" i="4"/>
  <c r="E181" i="4"/>
  <c r="E245" i="4"/>
  <c r="E309" i="4"/>
  <c r="E373" i="4"/>
  <c r="E437" i="4"/>
  <c r="F500" i="8" s="1"/>
  <c r="E501" i="4"/>
  <c r="E565" i="4"/>
  <c r="E14" i="4"/>
  <c r="E98" i="4"/>
  <c r="E201" i="4"/>
  <c r="E303" i="4"/>
  <c r="E406" i="4"/>
  <c r="E507" i="4"/>
  <c r="E95" i="4"/>
  <c r="E25" i="4"/>
  <c r="F333" i="8" s="1"/>
  <c r="E113" i="4"/>
  <c r="E215" i="4"/>
  <c r="E318" i="4"/>
  <c r="F361" i="8" s="1"/>
  <c r="E419" i="4"/>
  <c r="E522" i="4"/>
  <c r="E38" i="4"/>
  <c r="E127" i="4"/>
  <c r="E230" i="4"/>
  <c r="F560" i="8" s="1"/>
  <c r="E331" i="4"/>
  <c r="E434" i="4"/>
  <c r="E537" i="4"/>
  <c r="E27" i="4"/>
  <c r="E115" i="4"/>
  <c r="E218" i="4"/>
  <c r="F309" i="8" s="1"/>
  <c r="E321" i="4"/>
  <c r="E423" i="4"/>
  <c r="E526" i="4"/>
  <c r="E30" i="4"/>
  <c r="E118" i="4"/>
  <c r="E219" i="4"/>
  <c r="E322" i="4"/>
  <c r="E425" i="4"/>
  <c r="E527" i="4"/>
  <c r="E209" i="4"/>
  <c r="F256" i="8" s="1"/>
  <c r="E387" i="4"/>
  <c r="F498" i="8" s="1"/>
  <c r="E131" i="4"/>
  <c r="E74" i="4"/>
  <c r="E171" i="4"/>
  <c r="E274" i="4"/>
  <c r="E377" i="4"/>
  <c r="E479" i="4"/>
  <c r="E259" i="4"/>
  <c r="E75" i="4"/>
  <c r="E174" i="4"/>
  <c r="E275" i="4"/>
  <c r="E378" i="4"/>
  <c r="E481" i="4"/>
  <c r="E112" i="4"/>
  <c r="F180" i="8" s="1"/>
  <c r="E176" i="4"/>
  <c r="E240" i="4"/>
  <c r="E304" i="4"/>
  <c r="E368" i="4"/>
  <c r="E432" i="4"/>
  <c r="E496" i="4"/>
  <c r="E560" i="4"/>
  <c r="E164" i="4"/>
  <c r="E228" i="4"/>
  <c r="E292" i="4"/>
  <c r="F474" i="8" s="1"/>
  <c r="E356" i="4"/>
  <c r="E420" i="4"/>
  <c r="E484" i="4"/>
  <c r="E548" i="4"/>
  <c r="E60" i="4"/>
  <c r="E124" i="4"/>
  <c r="E61" i="4"/>
  <c r="E125" i="4"/>
  <c r="E189" i="4"/>
  <c r="E253" i="4"/>
  <c r="E317" i="4"/>
  <c r="E381" i="4"/>
  <c r="E445" i="4"/>
  <c r="E509" i="4"/>
  <c r="E566" i="4"/>
  <c r="E7" i="4"/>
  <c r="J331" i="3"/>
  <c r="J98" i="3"/>
  <c r="E24" i="4"/>
  <c r="E111" i="4"/>
  <c r="E214" i="4"/>
  <c r="E315" i="4"/>
  <c r="E418" i="4"/>
  <c r="F412" i="8" s="1"/>
  <c r="E521" i="4"/>
  <c r="E119" i="4"/>
  <c r="E35" i="4"/>
  <c r="E126" i="4"/>
  <c r="E227" i="4"/>
  <c r="E330" i="4"/>
  <c r="E433" i="4"/>
  <c r="E535" i="4"/>
  <c r="E48" i="4"/>
  <c r="E139" i="4"/>
  <c r="E242" i="4"/>
  <c r="E345" i="4"/>
  <c r="E447" i="4"/>
  <c r="E550" i="4"/>
  <c r="E39" i="4"/>
  <c r="E129" i="4"/>
  <c r="E231" i="4"/>
  <c r="E334" i="4"/>
  <c r="E435" i="4"/>
  <c r="E538" i="4"/>
  <c r="E40" i="4"/>
  <c r="E130" i="4"/>
  <c r="F41" i="8" s="1"/>
  <c r="E233" i="4"/>
  <c r="E335" i="4"/>
  <c r="F406" i="8" s="1"/>
  <c r="E438" i="4"/>
  <c r="E539" i="4"/>
  <c r="E234" i="4"/>
  <c r="E401" i="4"/>
  <c r="E465" i="4"/>
  <c r="E86" i="4"/>
  <c r="E185" i="4"/>
  <c r="E287" i="4"/>
  <c r="E390" i="4"/>
  <c r="E491" i="4"/>
  <c r="E515" i="4"/>
  <c r="E87" i="4"/>
  <c r="E186" i="4"/>
  <c r="E289" i="4"/>
  <c r="E391" i="4"/>
  <c r="E494" i="4"/>
  <c r="E120" i="4"/>
  <c r="E184" i="4"/>
  <c r="E248" i="4"/>
  <c r="E312" i="4"/>
  <c r="E376" i="4"/>
  <c r="E440" i="4"/>
  <c r="E504" i="4"/>
  <c r="E568" i="4"/>
  <c r="F568" i="3" s="1"/>
  <c r="E172" i="4"/>
  <c r="E236" i="4"/>
  <c r="E300" i="4"/>
  <c r="E364" i="4"/>
  <c r="E428" i="4"/>
  <c r="E492" i="4"/>
  <c r="E556" i="4"/>
  <c r="E68" i="4"/>
  <c r="F11" i="8" s="1"/>
  <c r="E132" i="4"/>
  <c r="E69" i="4"/>
  <c r="E133" i="4"/>
  <c r="E197" i="4"/>
  <c r="E261" i="4"/>
  <c r="E325" i="4"/>
  <c r="E389" i="4"/>
  <c r="E453" i="4"/>
  <c r="F371" i="8" s="1"/>
  <c r="E517" i="4"/>
  <c r="E567" i="4"/>
  <c r="J60" i="3"/>
  <c r="J362" i="8"/>
  <c r="J322" i="3"/>
  <c r="E123" i="4"/>
  <c r="F123" i="3" s="1"/>
  <c r="E226" i="4"/>
  <c r="E329" i="4"/>
  <c r="F402" i="8" s="1"/>
  <c r="E431" i="4"/>
  <c r="E534" i="4"/>
  <c r="E47" i="4"/>
  <c r="E138" i="4"/>
  <c r="E241" i="4"/>
  <c r="E343" i="4"/>
  <c r="E446" i="4"/>
  <c r="E547" i="4"/>
  <c r="E58" i="4"/>
  <c r="E153" i="4"/>
  <c r="E255" i="4"/>
  <c r="E358" i="4"/>
  <c r="E562" i="4"/>
  <c r="E49" i="4"/>
  <c r="E142" i="4"/>
  <c r="E243" i="4"/>
  <c r="E449" i="4"/>
  <c r="E551" i="4"/>
  <c r="E50" i="4"/>
  <c r="E143" i="4"/>
  <c r="E246" i="4"/>
  <c r="E347" i="4"/>
  <c r="E450" i="4"/>
  <c r="E553" i="4"/>
  <c r="E286" i="4"/>
  <c r="E414" i="4"/>
  <c r="E96" i="4"/>
  <c r="E198" i="4"/>
  <c r="E299" i="4"/>
  <c r="E12" i="4"/>
  <c r="E97" i="4"/>
  <c r="E199" i="4"/>
  <c r="E302" i="4"/>
  <c r="E403" i="4"/>
  <c r="E506" i="4"/>
  <c r="E128" i="4"/>
  <c r="E192" i="4"/>
  <c r="E256" i="4"/>
  <c r="E320" i="4"/>
  <c r="E384" i="4"/>
  <c r="E448" i="4"/>
  <c r="E512" i="4"/>
  <c r="E569" i="4"/>
  <c r="E180" i="4"/>
  <c r="E244" i="4"/>
  <c r="E372" i="4"/>
  <c r="E436" i="4"/>
  <c r="E500" i="4"/>
  <c r="F500" i="3" s="1"/>
  <c r="E564" i="4"/>
  <c r="E76" i="4"/>
  <c r="E13" i="4"/>
  <c r="E77" i="4"/>
  <c r="E141" i="4"/>
  <c r="E205" i="4"/>
  <c r="E269" i="4"/>
  <c r="E333" i="4"/>
  <c r="E397" i="4"/>
  <c r="E461" i="4"/>
  <c r="F461" i="3" s="1"/>
  <c r="E525" i="4"/>
  <c r="J507" i="3"/>
  <c r="E46" i="4"/>
  <c r="E137" i="4"/>
  <c r="E239" i="4"/>
  <c r="E342" i="4"/>
  <c r="F342" i="3" s="1"/>
  <c r="E443" i="4"/>
  <c r="E546" i="4"/>
  <c r="E222" i="4"/>
  <c r="E57" i="4"/>
  <c r="E151" i="4"/>
  <c r="E254" i="4"/>
  <c r="E355" i="4"/>
  <c r="E458" i="4"/>
  <c r="E561" i="4"/>
  <c r="E70" i="4"/>
  <c r="E166" i="4"/>
  <c r="E267" i="4"/>
  <c r="E370" i="4"/>
  <c r="E473" i="4"/>
  <c r="E63" i="4"/>
  <c r="E59" i="4"/>
  <c r="F59" i="3" s="1"/>
  <c r="E154" i="4"/>
  <c r="F490" i="8" s="1"/>
  <c r="E257" i="4"/>
  <c r="E359" i="4"/>
  <c r="E462" i="4"/>
  <c r="E563" i="4"/>
  <c r="E62" i="4"/>
  <c r="E155" i="4"/>
  <c r="E258" i="4"/>
  <c r="E361" i="4"/>
  <c r="E463" i="4"/>
  <c r="E19" i="4"/>
  <c r="E311" i="4"/>
  <c r="E426" i="4"/>
  <c r="E22" i="4"/>
  <c r="E107" i="4"/>
  <c r="E210" i="4"/>
  <c r="F210" i="3" s="1"/>
  <c r="E313" i="4"/>
  <c r="E415" i="4"/>
  <c r="E518" i="4"/>
  <c r="E23" i="4"/>
  <c r="E110" i="4"/>
  <c r="E211" i="4"/>
  <c r="E314" i="4"/>
  <c r="E417" i="4"/>
  <c r="F77" i="8" s="1"/>
  <c r="E519" i="4"/>
  <c r="E136" i="4"/>
  <c r="E200" i="4"/>
  <c r="E264" i="4"/>
  <c r="E328" i="4"/>
  <c r="E392" i="4"/>
  <c r="E456" i="4"/>
  <c r="E520" i="4"/>
  <c r="E570" i="4"/>
  <c r="E188" i="4"/>
  <c r="E252" i="4"/>
  <c r="E316" i="4"/>
  <c r="E380" i="4"/>
  <c r="E444" i="4"/>
  <c r="E508" i="4"/>
  <c r="E20" i="4"/>
  <c r="E84" i="4"/>
  <c r="E21" i="4"/>
  <c r="E85" i="4"/>
  <c r="E149" i="4"/>
  <c r="E213" i="4"/>
  <c r="E277" i="4"/>
  <c r="E341" i="4"/>
  <c r="E405" i="4"/>
  <c r="F320" i="8" s="1"/>
  <c r="E469" i="4"/>
  <c r="E533" i="4"/>
  <c r="J275" i="3"/>
  <c r="J432" i="3"/>
  <c r="E56" i="4"/>
  <c r="E150" i="4"/>
  <c r="E251" i="4"/>
  <c r="E354" i="4"/>
  <c r="F68" i="8" s="1"/>
  <c r="E457" i="4"/>
  <c r="E559" i="4"/>
  <c r="E247" i="4"/>
  <c r="E67" i="4"/>
  <c r="E163" i="4"/>
  <c r="E266" i="4"/>
  <c r="E369" i="4"/>
  <c r="E471" i="4"/>
  <c r="E170" i="4"/>
  <c r="E80" i="4"/>
  <c r="E178" i="4"/>
  <c r="E281" i="4"/>
  <c r="F281" i="3" s="1"/>
  <c r="E383" i="4"/>
  <c r="E486" i="4"/>
  <c r="E273" i="4"/>
  <c r="E71" i="4"/>
  <c r="F383" i="8" s="1"/>
  <c r="E167" i="4"/>
  <c r="E270" i="4"/>
  <c r="E371" i="4"/>
  <c r="E474" i="4"/>
  <c r="E195" i="4"/>
  <c r="E72" i="4"/>
  <c r="E169" i="4"/>
  <c r="E271" i="4"/>
  <c r="F271" i="3" s="1"/>
  <c r="E374" i="4"/>
  <c r="E475" i="4"/>
  <c r="E51" i="4"/>
  <c r="E323" i="4"/>
  <c r="E439" i="4"/>
  <c r="E32" i="4"/>
  <c r="E121" i="4"/>
  <c r="E223" i="4"/>
  <c r="E326" i="4"/>
  <c r="E427" i="4"/>
  <c r="E530" i="4"/>
  <c r="E33" i="4"/>
  <c r="E122" i="4"/>
  <c r="E225" i="4"/>
  <c r="E327" i="4"/>
  <c r="E430" i="4"/>
  <c r="E531" i="4"/>
  <c r="E144" i="4"/>
  <c r="E208" i="4"/>
  <c r="E272" i="4"/>
  <c r="E336" i="4"/>
  <c r="E400" i="4"/>
  <c r="E464" i="4"/>
  <c r="E528" i="4"/>
  <c r="F246" i="8" s="1"/>
  <c r="E571" i="4"/>
  <c r="E196" i="4"/>
  <c r="E260" i="4"/>
  <c r="E324" i="4"/>
  <c r="E388" i="4"/>
  <c r="E452" i="4"/>
  <c r="E516" i="4"/>
  <c r="E28" i="4"/>
  <c r="E92" i="4"/>
  <c r="E29" i="4"/>
  <c r="E93" i="4"/>
  <c r="E157" i="4"/>
  <c r="E221" i="4"/>
  <c r="E285" i="4"/>
  <c r="E349" i="4"/>
  <c r="E413" i="4"/>
  <c r="F299" i="8" s="1"/>
  <c r="E477" i="4"/>
  <c r="E541" i="4"/>
  <c r="E66" i="4"/>
  <c r="E162" i="4"/>
  <c r="E265" i="4"/>
  <c r="E367" i="4"/>
  <c r="E470" i="4"/>
  <c r="E10" i="4"/>
  <c r="F550" i="8" s="1"/>
  <c r="E298" i="4"/>
  <c r="E79" i="4"/>
  <c r="E177" i="4"/>
  <c r="E279" i="4"/>
  <c r="E382" i="4"/>
  <c r="E483" i="4"/>
  <c r="E503" i="4"/>
  <c r="E90" i="4"/>
  <c r="E191" i="4"/>
  <c r="E294" i="4"/>
  <c r="E395" i="4"/>
  <c r="E498" i="4"/>
  <c r="F288" i="8" s="1"/>
  <c r="E542" i="4"/>
  <c r="E81" i="4"/>
  <c r="E179" i="4"/>
  <c r="E282" i="4"/>
  <c r="F473" i="8" s="1"/>
  <c r="E385" i="4"/>
  <c r="E487" i="4"/>
  <c r="E529" i="4"/>
  <c r="E82" i="4"/>
  <c r="E182" i="4"/>
  <c r="E283" i="4"/>
  <c r="E386" i="4"/>
  <c r="E489" i="4"/>
  <c r="E83" i="4"/>
  <c r="E337" i="4"/>
  <c r="E451" i="4"/>
  <c r="E42" i="4"/>
  <c r="E134" i="4"/>
  <c r="F14" i="8" s="1"/>
  <c r="E235" i="4"/>
  <c r="E338" i="4"/>
  <c r="E441" i="4"/>
  <c r="F441" i="3" s="1"/>
  <c r="E543" i="4"/>
  <c r="E43" i="4"/>
  <c r="E135" i="4"/>
  <c r="E238" i="4"/>
  <c r="E339" i="4"/>
  <c r="E442" i="4"/>
  <c r="E545" i="4"/>
  <c r="E152" i="4"/>
  <c r="F152" i="3" s="1"/>
  <c r="E216" i="4"/>
  <c r="E280" i="4"/>
  <c r="E344" i="4"/>
  <c r="E408" i="4"/>
  <c r="E472" i="4"/>
  <c r="E536" i="4"/>
  <c r="E140" i="4"/>
  <c r="E204" i="4"/>
  <c r="F204" i="3" s="1"/>
  <c r="E268" i="4"/>
  <c r="E332" i="4"/>
  <c r="E396" i="4"/>
  <c r="E460" i="4"/>
  <c r="E524" i="4"/>
  <c r="E36" i="4"/>
  <c r="E100" i="4"/>
  <c r="E37" i="4"/>
  <c r="E101" i="4"/>
  <c r="E165" i="4"/>
  <c r="E229" i="4"/>
  <c r="E293" i="4"/>
  <c r="E357" i="4"/>
  <c r="E421" i="4"/>
  <c r="E485" i="4"/>
  <c r="E549" i="4"/>
  <c r="J126" i="3"/>
  <c r="J111" i="3"/>
  <c r="J139" i="3"/>
  <c r="J390" i="3"/>
  <c r="AK309" i="3"/>
  <c r="J447" i="3"/>
  <c r="J539" i="3"/>
  <c r="J315" i="3"/>
  <c r="M408" i="8"/>
  <c r="J39" i="3"/>
  <c r="J296" i="8"/>
  <c r="M328" i="8"/>
  <c r="J183" i="3"/>
  <c r="J253" i="8"/>
  <c r="J306" i="3"/>
  <c r="J92" i="8"/>
  <c r="J530" i="8"/>
  <c r="J438" i="8"/>
  <c r="J499" i="3"/>
  <c r="J9" i="3"/>
  <c r="J157" i="8"/>
  <c r="J167" i="8"/>
  <c r="J147" i="3"/>
  <c r="J558" i="3"/>
  <c r="J160" i="3"/>
  <c r="J341" i="8"/>
  <c r="J212" i="3"/>
  <c r="J532" i="3"/>
  <c r="J44" i="3"/>
  <c r="J45" i="3"/>
  <c r="S44" i="3"/>
  <c r="S286" i="8"/>
  <c r="S176" i="8"/>
  <c r="S406" i="8"/>
  <c r="S424" i="3"/>
  <c r="S91" i="8"/>
  <c r="AK268" i="3"/>
  <c r="AK528" i="8"/>
  <c r="AK285" i="3"/>
  <c r="AK413" i="3"/>
  <c r="AK238" i="3"/>
  <c r="AK71" i="8"/>
  <c r="AK558" i="3"/>
  <c r="AK63" i="3"/>
  <c r="AK557" i="8"/>
  <c r="AK281" i="8"/>
  <c r="AK313" i="8"/>
  <c r="AK447" i="3"/>
  <c r="AK511" i="3"/>
  <c r="AK217" i="8"/>
  <c r="AK26" i="3"/>
  <c r="AK218" i="3"/>
  <c r="AK282" i="3"/>
  <c r="AK410" i="3"/>
  <c r="M188" i="3"/>
  <c r="M219" i="8"/>
  <c r="M126" i="8"/>
  <c r="M508" i="3"/>
  <c r="M30" i="8"/>
  <c r="M381" i="8"/>
  <c r="M117" i="3"/>
  <c r="M51" i="8"/>
  <c r="M245" i="3"/>
  <c r="M309" i="3"/>
  <c r="M520" i="8"/>
  <c r="M500" i="8"/>
  <c r="M501" i="3"/>
  <c r="M565" i="3"/>
  <c r="M14" i="8"/>
  <c r="M18" i="8"/>
  <c r="M262" i="3"/>
  <c r="M185" i="8"/>
  <c r="M518" i="3"/>
  <c r="M23" i="3"/>
  <c r="M387" i="8"/>
  <c r="M214" i="8"/>
  <c r="M215" i="3"/>
  <c r="M397" i="8"/>
  <c r="M343" i="3"/>
  <c r="M263" i="8"/>
  <c r="M112" i="3"/>
  <c r="M240" i="3"/>
  <c r="M63" i="8"/>
  <c r="M300" i="8"/>
  <c r="M90" i="8"/>
  <c r="M560" i="3"/>
  <c r="M41" i="3"/>
  <c r="M37" i="8"/>
  <c r="M169" i="3"/>
  <c r="M233" i="3"/>
  <c r="M494" i="8"/>
  <c r="M425" i="3"/>
  <c r="M489" i="3"/>
  <c r="M50" i="3"/>
  <c r="M114" i="3"/>
  <c r="M258" i="8"/>
  <c r="M306" i="3"/>
  <c r="M434" i="3"/>
  <c r="M288" i="8"/>
  <c r="M111" i="8"/>
  <c r="M115" i="8"/>
  <c r="M200" i="8"/>
  <c r="M387" i="3"/>
  <c r="M451" i="3"/>
  <c r="P272" i="8"/>
  <c r="P248" i="3"/>
  <c r="P376" i="3"/>
  <c r="P504" i="3"/>
  <c r="P483" i="8"/>
  <c r="P80" i="3"/>
  <c r="P156" i="8"/>
  <c r="P434" i="8"/>
  <c r="P401" i="8"/>
  <c r="P385" i="3"/>
  <c r="P449" i="3"/>
  <c r="P236" i="8"/>
  <c r="P123" i="8"/>
  <c r="P402" i="3"/>
  <c r="P322" i="8"/>
  <c r="P195" i="8"/>
  <c r="P427" i="3"/>
  <c r="P525" i="8"/>
  <c r="P555" i="3"/>
  <c r="P337" i="8"/>
  <c r="P49" i="8"/>
  <c r="P228" i="3"/>
  <c r="P474" i="8"/>
  <c r="P548" i="3"/>
  <c r="P486" i="8"/>
  <c r="P173" i="3"/>
  <c r="P216" i="8"/>
  <c r="P358" i="8"/>
  <c r="P365" i="3"/>
  <c r="P429" i="3"/>
  <c r="P134" i="8"/>
  <c r="P549" i="8"/>
  <c r="P18" i="8"/>
  <c r="P220" i="8"/>
  <c r="P454" i="3"/>
  <c r="P454" i="8"/>
  <c r="P351" i="3"/>
  <c r="P415" i="3"/>
  <c r="V349" i="8"/>
  <c r="V22" i="8"/>
  <c r="V82" i="8"/>
  <c r="V125" i="3"/>
  <c r="V432" i="8"/>
  <c r="V469" i="8"/>
  <c r="V78" i="3"/>
  <c r="V142" i="3"/>
  <c r="V334" i="3"/>
  <c r="V398" i="3"/>
  <c r="V535" i="8"/>
  <c r="V375" i="8"/>
  <c r="V104" i="3"/>
  <c r="V232" i="3"/>
  <c r="V497" i="8"/>
  <c r="V424" i="3"/>
  <c r="V552" i="3"/>
  <c r="V152" i="8"/>
  <c r="V394" i="8"/>
  <c r="V369" i="3"/>
  <c r="V433" i="3"/>
  <c r="V561" i="3"/>
  <c r="V335" i="8"/>
  <c r="V250" i="3"/>
  <c r="V566" i="8"/>
  <c r="V570" i="3"/>
  <c r="V200" i="8"/>
  <c r="V498" i="8"/>
  <c r="V544" i="8"/>
  <c r="Y529" i="8"/>
  <c r="Y18" i="3"/>
  <c r="Y105" i="3"/>
  <c r="Y553" i="3"/>
  <c r="Y251" i="3"/>
  <c r="Y443" i="3"/>
  <c r="Y507" i="3"/>
  <c r="Y148" i="3"/>
  <c r="Y408" i="8"/>
  <c r="Y421" i="3"/>
  <c r="Y549" i="3"/>
  <c r="Y326" i="3"/>
  <c r="Y298" i="8"/>
  <c r="Y518" i="3"/>
  <c r="Y482" i="3"/>
  <c r="Y415" i="3"/>
  <c r="Y543" i="3"/>
  <c r="AB49" i="8"/>
  <c r="AB474" i="8"/>
  <c r="AB356" i="3"/>
  <c r="AB420" i="3"/>
  <c r="AB484" i="3"/>
  <c r="AB142" i="8"/>
  <c r="AB334" i="8"/>
  <c r="AB233" i="8"/>
  <c r="AB565" i="8"/>
  <c r="AB287" i="8"/>
  <c r="AB249" i="8"/>
  <c r="AB446" i="3"/>
  <c r="AB397" i="8"/>
  <c r="AB16" i="8"/>
  <c r="AB288" i="3"/>
  <c r="AB133" i="8"/>
  <c r="AB333" i="8"/>
  <c r="AB153" i="3"/>
  <c r="AB217" i="3"/>
  <c r="AB281" i="3"/>
  <c r="AB325" i="8"/>
  <c r="AB298" i="3"/>
  <c r="AB463" i="8"/>
  <c r="AB450" i="8"/>
  <c r="AB67" i="3"/>
  <c r="AE469" i="8"/>
  <c r="AE112" i="3"/>
  <c r="AE304" i="3"/>
  <c r="AE432" i="3"/>
  <c r="AE90" i="8"/>
  <c r="AE327" i="8"/>
  <c r="AE56" i="3"/>
  <c r="AE121" i="3"/>
  <c r="AE512" i="8"/>
  <c r="AE562" i="8"/>
  <c r="AE73" i="8"/>
  <c r="AE252" i="8"/>
  <c r="AE202" i="3"/>
  <c r="AE330" i="3"/>
  <c r="AE411" i="8"/>
  <c r="AE527" i="8"/>
  <c r="AE99" i="3"/>
  <c r="AE163" i="3"/>
  <c r="AE291" i="3"/>
  <c r="AE355" i="3"/>
  <c r="AE136" i="8"/>
  <c r="AE204" i="3"/>
  <c r="AE268" i="3"/>
  <c r="AE403" i="8"/>
  <c r="AE8" i="8"/>
  <c r="AE357" i="3"/>
  <c r="AE421" i="3"/>
  <c r="AE287" i="8"/>
  <c r="AE52" i="8"/>
  <c r="AE361" i="8"/>
  <c r="AE382" i="3"/>
  <c r="AE482" i="8"/>
  <c r="AE31" i="3"/>
  <c r="AE95" i="3"/>
  <c r="AE391" i="8"/>
  <c r="AE287" i="3"/>
  <c r="AE480" i="8"/>
  <c r="AE264" i="8"/>
  <c r="AH215" i="8"/>
  <c r="AH244" i="3"/>
  <c r="AH400" i="8"/>
  <c r="AH372" i="3"/>
  <c r="AH205" i="3"/>
  <c r="AH397" i="3"/>
  <c r="AH461" i="3"/>
  <c r="AH525" i="3"/>
  <c r="AH14" i="8"/>
  <c r="AH283" i="8"/>
  <c r="AH454" i="3"/>
  <c r="AH479" i="3"/>
  <c r="AH264" i="8"/>
  <c r="AH553" i="8"/>
  <c r="AH180" i="8"/>
  <c r="AH176" i="3"/>
  <c r="AH304" i="3"/>
  <c r="AH432" i="3"/>
  <c r="AH496" i="3"/>
  <c r="AH327" i="8"/>
  <c r="AH265" i="3"/>
  <c r="AH402" i="8"/>
  <c r="AH521" i="3"/>
  <c r="AH122" i="3"/>
  <c r="AH186" i="3"/>
  <c r="AH111" i="8"/>
  <c r="AH115" i="8"/>
  <c r="AH200" i="8"/>
  <c r="AH323" i="3"/>
  <c r="AH387" i="3"/>
  <c r="AH226" i="8"/>
  <c r="J7" i="3"/>
  <c r="Y7" i="3"/>
  <c r="S301" i="3"/>
  <c r="S300" i="3"/>
  <c r="S112" i="3"/>
  <c r="S560" i="3"/>
  <c r="S512" i="8"/>
  <c r="S377" i="3"/>
  <c r="S203" i="3"/>
  <c r="S121" i="8"/>
  <c r="S523" i="3"/>
  <c r="M11" i="8"/>
  <c r="M260" i="3"/>
  <c r="M314" i="8"/>
  <c r="M452" i="3"/>
  <c r="M329" i="8"/>
  <c r="M426" i="8"/>
  <c r="M378" i="8"/>
  <c r="M45" i="8"/>
  <c r="M515" i="8"/>
  <c r="M334" i="3"/>
  <c r="M398" i="3"/>
  <c r="M526" i="3"/>
  <c r="M454" i="8"/>
  <c r="M391" i="8"/>
  <c r="M535" i="8"/>
  <c r="M287" i="3"/>
  <c r="M351" i="3"/>
  <c r="M415" i="3"/>
  <c r="M272" i="8"/>
  <c r="M312" i="8"/>
  <c r="M440" i="3"/>
  <c r="M504" i="3"/>
  <c r="M483" i="8"/>
  <c r="M113" i="3"/>
  <c r="M119" i="8"/>
  <c r="M369" i="3"/>
  <c r="M433" i="3"/>
  <c r="M497" i="3"/>
  <c r="M561" i="3"/>
  <c r="M231" i="8"/>
  <c r="M64" i="8"/>
  <c r="M506" i="3"/>
  <c r="M472" i="8"/>
  <c r="M203" i="3"/>
  <c r="M161" i="8"/>
  <c r="P202" i="8"/>
  <c r="P384" i="3"/>
  <c r="P551" i="8"/>
  <c r="P402" i="8"/>
  <c r="P521" i="3"/>
  <c r="P211" i="8"/>
  <c r="P473" i="8"/>
  <c r="P409" i="8"/>
  <c r="P350" i="8"/>
  <c r="P399" i="8"/>
  <c r="P97" i="8"/>
  <c r="P349" i="8"/>
  <c r="P70" i="8"/>
  <c r="P82" i="8"/>
  <c r="P556" i="3"/>
  <c r="P52" i="3"/>
  <c r="P245" i="3"/>
  <c r="P163" i="8"/>
  <c r="P373" i="3"/>
  <c r="P142" i="3"/>
  <c r="P457" i="8"/>
  <c r="P405" i="8"/>
  <c r="P398" i="3"/>
  <c r="P462" i="3"/>
  <c r="P39" i="3"/>
  <c r="P295" i="8"/>
  <c r="P29" i="8"/>
  <c r="V52" i="3"/>
  <c r="V116" i="3"/>
  <c r="V215" i="8"/>
  <c r="V366" i="8"/>
  <c r="V564" i="3"/>
  <c r="V104" i="8"/>
  <c r="V406" i="3"/>
  <c r="V304" i="8"/>
  <c r="V487" i="3"/>
  <c r="V551" i="3"/>
  <c r="V112" i="3"/>
  <c r="V534" i="8"/>
  <c r="V240" i="3"/>
  <c r="V184" i="8"/>
  <c r="V432" i="3"/>
  <c r="V560" i="3"/>
  <c r="V57" i="3"/>
  <c r="V121" i="3"/>
  <c r="V562" i="8"/>
  <c r="V569" i="3"/>
  <c r="V130" i="3"/>
  <c r="V157" i="8"/>
  <c r="V362" i="8"/>
  <c r="V321" i="8"/>
  <c r="V514" i="3"/>
  <c r="V139" i="3"/>
  <c r="V392" i="8"/>
  <c r="V267" i="3"/>
  <c r="V121" i="8"/>
  <c r="V203" i="8"/>
  <c r="Y433" i="3"/>
  <c r="Y10" i="8"/>
  <c r="Y387" i="3"/>
  <c r="Y486" i="8"/>
  <c r="Y557" i="3"/>
  <c r="Y418" i="3"/>
  <c r="Y270" i="3"/>
  <c r="Y405" i="8"/>
  <c r="Y398" i="3"/>
  <c r="Y39" i="3"/>
  <c r="Y487" i="3"/>
  <c r="AB555" i="8"/>
  <c r="AB300" i="3"/>
  <c r="AB70" i="8"/>
  <c r="AB428" i="3"/>
  <c r="AB556" i="3"/>
  <c r="AB271" i="8"/>
  <c r="AB237" i="3"/>
  <c r="AB301" i="3"/>
  <c r="AB413" i="8"/>
  <c r="AB557" i="3"/>
  <c r="AB105" i="8"/>
  <c r="AB220" i="8"/>
  <c r="AB95" i="3"/>
  <c r="AB223" i="3"/>
  <c r="AB287" i="3"/>
  <c r="AB531" i="8"/>
  <c r="AB274" i="8"/>
  <c r="AB199" i="8"/>
  <c r="AB296" i="3"/>
  <c r="AB552" i="3"/>
  <c r="AB97" i="3"/>
  <c r="AB225" i="3"/>
  <c r="AB519" i="8"/>
  <c r="AB189" i="8"/>
  <c r="AB234" i="8"/>
  <c r="AB258" i="8"/>
  <c r="AB498" i="3"/>
  <c r="AB75" i="3"/>
  <c r="AB331" i="3"/>
  <c r="AB203" i="8"/>
  <c r="AE486" i="8"/>
  <c r="AH554" i="8"/>
  <c r="S479" i="3"/>
  <c r="S184" i="3"/>
  <c r="S248" i="3"/>
  <c r="S434" i="8"/>
  <c r="S385" i="3"/>
  <c r="Y376" i="3"/>
  <c r="Y27" i="8"/>
  <c r="Y441" i="3"/>
  <c r="Y505" i="3"/>
  <c r="Y546" i="3"/>
  <c r="Y470" i="3"/>
  <c r="Y38" i="8"/>
  <c r="Y89" i="8"/>
  <c r="AB196" i="8"/>
  <c r="AB244" i="3"/>
  <c r="AB564" i="3"/>
  <c r="AB33" i="8"/>
  <c r="AB163" i="8"/>
  <c r="AB34" i="8"/>
  <c r="AB334" i="3"/>
  <c r="AB373" i="8"/>
  <c r="AB569" i="8"/>
  <c r="AB554" i="8"/>
  <c r="AB295" i="3"/>
  <c r="AB180" i="8"/>
  <c r="AB496" i="3"/>
  <c r="AB169" i="3"/>
  <c r="AB233" i="3"/>
  <c r="AB297" i="3"/>
  <c r="AB122" i="3"/>
  <c r="AB506" i="3"/>
  <c r="AB139" i="8"/>
  <c r="AB211" i="3"/>
  <c r="AB60" i="8"/>
  <c r="AB403" i="3"/>
  <c r="AB531" i="3"/>
  <c r="AE155" i="8"/>
  <c r="AE159" i="8"/>
  <c r="AE202" i="8"/>
  <c r="AE459" i="8"/>
  <c r="AE187" i="8"/>
  <c r="AE551" i="8"/>
  <c r="AE9" i="3"/>
  <c r="AE329" i="3"/>
  <c r="AE393" i="3"/>
  <c r="AE457" i="3"/>
  <c r="AE420" i="8"/>
  <c r="AE490" i="8"/>
  <c r="AE444" i="8"/>
  <c r="AE474" i="3"/>
  <c r="AE389" i="8"/>
  <c r="AE179" i="3"/>
  <c r="AE350" i="8"/>
  <c r="AE307" i="3"/>
  <c r="AE415" i="8"/>
  <c r="AE97" i="8"/>
  <c r="AE92" i="3"/>
  <c r="AE348" i="3"/>
  <c r="AE476" i="3"/>
  <c r="AE51" i="8"/>
  <c r="AE245" i="3"/>
  <c r="AE565" i="3"/>
  <c r="AE515" i="8"/>
  <c r="AE405" i="8"/>
  <c r="AE38" i="8"/>
  <c r="AE89" i="8"/>
  <c r="AE192" i="8"/>
  <c r="P328" i="8"/>
  <c r="V7" i="3"/>
  <c r="J34" i="3"/>
  <c r="J466" i="8"/>
  <c r="J158" i="3"/>
  <c r="J459" i="3"/>
  <c r="J350" i="8"/>
  <c r="J346" i="3"/>
  <c r="J50" i="3"/>
  <c r="J30" i="8"/>
  <c r="J96" i="3"/>
  <c r="J402" i="3"/>
  <c r="J505" i="3"/>
  <c r="J128" i="3"/>
  <c r="J320" i="3"/>
  <c r="J448" i="3"/>
  <c r="J180" i="3"/>
  <c r="J259" i="8"/>
  <c r="J400" i="8"/>
  <c r="J461" i="3"/>
  <c r="AK172" i="3"/>
  <c r="AK75" i="8"/>
  <c r="AK445" i="3"/>
  <c r="AK378" i="8"/>
  <c r="AK142" i="3"/>
  <c r="AK334" i="3"/>
  <c r="AK253" i="8"/>
  <c r="AK95" i="3"/>
  <c r="AK159" i="3"/>
  <c r="AK223" i="3"/>
  <c r="AK529" i="8"/>
  <c r="AK232" i="3"/>
  <c r="AK296" i="3"/>
  <c r="AK360" i="3"/>
  <c r="AK79" i="8"/>
  <c r="AK552" i="3"/>
  <c r="AK177" i="3"/>
  <c r="AK241" i="3"/>
  <c r="AK58" i="3"/>
  <c r="AK122" i="3"/>
  <c r="AK314" i="3"/>
  <c r="AK506" i="3"/>
  <c r="AK570" i="3"/>
  <c r="AK67" i="3"/>
  <c r="AK195" i="3"/>
  <c r="AK387" i="3"/>
  <c r="AE53" i="8"/>
  <c r="AB328" i="8"/>
  <c r="P40" i="3"/>
  <c r="AE48" i="8"/>
  <c r="AE404" i="8"/>
  <c r="AE7" i="3"/>
  <c r="AE235" i="8"/>
  <c r="AE83" i="3"/>
  <c r="AE307" i="8"/>
  <c r="AE569" i="3"/>
  <c r="V322" i="3"/>
  <c r="V310" i="8"/>
  <c r="M496" i="3"/>
  <c r="AB167" i="3"/>
  <c r="AK299" i="8"/>
  <c r="M11" i="3"/>
  <c r="M296" i="8"/>
  <c r="AK273" i="3"/>
  <c r="AE185" i="3"/>
  <c r="M283" i="8"/>
  <c r="M498" i="8"/>
  <c r="M556" i="8"/>
  <c r="AE286" i="8"/>
  <c r="M87" i="3"/>
  <c r="M242" i="3"/>
  <c r="M316" i="3"/>
  <c r="M546" i="8"/>
  <c r="AE318" i="3"/>
  <c r="M80" i="8"/>
  <c r="AE222" i="8"/>
  <c r="AE522" i="8"/>
  <c r="AE563" i="3"/>
  <c r="AE265" i="8"/>
  <c r="AH239" i="8"/>
  <c r="AH185" i="8"/>
  <c r="AH235" i="8"/>
  <c r="P326" i="3"/>
  <c r="P568" i="3"/>
  <c r="P303" i="8"/>
  <c r="P460" i="8"/>
  <c r="P521" i="8"/>
  <c r="P377" i="8"/>
  <c r="V177" i="3"/>
  <c r="AB165" i="3"/>
  <c r="AH233" i="8"/>
  <c r="AH165" i="3"/>
  <c r="AE166" i="3"/>
  <c r="AE491" i="8"/>
  <c r="AE274" i="8"/>
  <c r="AE168" i="3"/>
  <c r="AE167" i="3"/>
  <c r="AE554" i="8"/>
  <c r="P491" i="8"/>
  <c r="P166" i="3"/>
  <c r="P233" i="8"/>
  <c r="P165" i="3"/>
  <c r="M392" i="8"/>
  <c r="M167" i="3"/>
  <c r="M554" i="8"/>
  <c r="M314" i="3"/>
  <c r="M305" i="3"/>
  <c r="M166" i="3"/>
  <c r="M491" i="8"/>
  <c r="M509" i="3"/>
  <c r="M274" i="8"/>
  <c r="M168" i="3"/>
  <c r="AK381" i="3"/>
  <c r="AK10" i="8"/>
  <c r="AK199" i="8"/>
  <c r="AK497" i="8"/>
  <c r="AE412" i="8"/>
  <c r="AE271" i="8"/>
  <c r="AE475" i="3"/>
  <c r="AE319" i="3"/>
  <c r="AE103" i="3"/>
  <c r="M353" i="8"/>
  <c r="M38" i="8"/>
  <c r="M10" i="3"/>
  <c r="AH494" i="3"/>
  <c r="M83" i="3"/>
  <c r="J439" i="3"/>
  <c r="M494" i="3"/>
  <c r="M569" i="3"/>
  <c r="P438" i="8"/>
  <c r="AE321" i="8"/>
  <c r="M371" i="8"/>
  <c r="AE104" i="3"/>
  <c r="M427" i="3"/>
  <c r="M533" i="8"/>
  <c r="P453" i="3"/>
  <c r="M125" i="3"/>
  <c r="M121" i="3"/>
  <c r="M277" i="3"/>
  <c r="AH363" i="8"/>
  <c r="AE504" i="8"/>
  <c r="M438" i="8"/>
  <c r="AE358" i="8"/>
  <c r="M122" i="3"/>
  <c r="AE337" i="8"/>
  <c r="M216" i="3"/>
  <c r="AE441" i="8"/>
  <c r="AE214" i="3"/>
  <c r="AH498" i="8"/>
  <c r="M485" i="3"/>
  <c r="AE134" i="8"/>
  <c r="M526" i="8"/>
  <c r="AE377" i="3"/>
  <c r="AE172" i="8"/>
  <c r="M358" i="8"/>
  <c r="P375" i="3"/>
  <c r="J437" i="3"/>
  <c r="P11" i="3"/>
  <c r="AH307" i="3"/>
  <c r="AE272" i="8"/>
  <c r="AH379" i="3"/>
  <c r="AE258" i="8"/>
  <c r="M131" i="3"/>
  <c r="AK374" i="8"/>
  <c r="AH152" i="3"/>
  <c r="AE139" i="8"/>
  <c r="AH320" i="8"/>
  <c r="P46" i="8"/>
  <c r="P466" i="3"/>
  <c r="P334" i="3"/>
  <c r="P489" i="8"/>
  <c r="P107" i="3"/>
  <c r="AB569" i="3"/>
  <c r="AH300" i="3"/>
  <c r="P213" i="8"/>
  <c r="AH551" i="3"/>
  <c r="AE247" i="3"/>
  <c r="M333" i="3"/>
  <c r="P57" i="3"/>
  <c r="AH90" i="8"/>
  <c r="AE369" i="8"/>
  <c r="AH425" i="3"/>
  <c r="AH488" i="8"/>
  <c r="AE415" i="3"/>
  <c r="M347" i="3"/>
  <c r="M22" i="8"/>
  <c r="AH355" i="3"/>
  <c r="AE120" i="8"/>
  <c r="P122" i="3"/>
  <c r="AH107" i="3"/>
  <c r="AH391" i="3"/>
  <c r="M405" i="3"/>
  <c r="P215" i="8"/>
  <c r="P193" i="3"/>
  <c r="P146" i="8"/>
  <c r="P116" i="3"/>
  <c r="AE232" i="3"/>
  <c r="M271" i="3"/>
  <c r="AH108" i="3"/>
  <c r="P152" i="8"/>
  <c r="P222" i="8"/>
  <c r="M49" i="8"/>
  <c r="M130" i="8"/>
  <c r="AE162" i="8"/>
  <c r="AH297" i="8"/>
  <c r="AH406" i="8"/>
  <c r="P106" i="8"/>
  <c r="P478" i="3"/>
  <c r="P197" i="8"/>
  <c r="P288" i="3"/>
  <c r="M136" i="8"/>
  <c r="M213" i="8"/>
  <c r="P363" i="8"/>
  <c r="AE511" i="3"/>
  <c r="AE62" i="8"/>
  <c r="M278" i="3"/>
  <c r="M400" i="8"/>
  <c r="M286" i="3"/>
  <c r="AE138" i="8"/>
  <c r="AH88" i="8"/>
  <c r="AE212" i="3"/>
  <c r="AH107" i="8"/>
  <c r="AE417" i="3"/>
  <c r="M544" i="8"/>
  <c r="M157" i="8"/>
  <c r="AB419" i="8"/>
  <c r="AH23" i="8"/>
  <c r="AH63" i="8"/>
  <c r="AH371" i="8"/>
  <c r="AH558" i="8"/>
  <c r="M336" i="8"/>
  <c r="P270" i="3"/>
  <c r="P190" i="3"/>
  <c r="AE181" i="3"/>
  <c r="M447" i="3"/>
  <c r="AE378" i="8"/>
  <c r="M97" i="3"/>
  <c r="AE453" i="3"/>
  <c r="P557" i="3"/>
  <c r="AE503" i="8"/>
  <c r="AH532" i="3"/>
  <c r="AE498" i="8"/>
  <c r="M32" i="8"/>
  <c r="M224" i="8"/>
  <c r="M16" i="3"/>
  <c r="AK362" i="3"/>
  <c r="M36" i="8"/>
  <c r="AE394" i="3"/>
  <c r="AE95" i="8"/>
  <c r="P240" i="3"/>
  <c r="M546" i="3"/>
  <c r="AH49" i="8"/>
  <c r="AE221" i="3"/>
  <c r="M236" i="8"/>
  <c r="AE542" i="8"/>
  <c r="M265" i="3"/>
  <c r="AK487" i="3"/>
  <c r="M142" i="3"/>
  <c r="AE46" i="3"/>
  <c r="Y9" i="3"/>
  <c r="V139" i="8"/>
  <c r="AB85" i="8"/>
  <c r="V283" i="3"/>
  <c r="V204" i="8"/>
  <c r="V71" i="8"/>
  <c r="V29" i="8"/>
  <c r="Y157" i="8"/>
  <c r="AE299" i="8"/>
  <c r="AE109" i="8"/>
  <c r="AB482" i="3"/>
  <c r="AE399" i="8"/>
  <c r="M463" i="8"/>
  <c r="AH94" i="8"/>
  <c r="AK274" i="3"/>
  <c r="M414" i="8"/>
  <c r="AE315" i="3"/>
  <c r="AH341" i="8"/>
  <c r="AH522" i="3"/>
  <c r="M54" i="3"/>
  <c r="M59" i="3"/>
  <c r="AE59" i="3"/>
  <c r="AE553" i="3"/>
  <c r="AE393" i="8"/>
  <c r="AE68" i="3"/>
  <c r="M274" i="3"/>
  <c r="AE305" i="3"/>
  <c r="AE168" i="8"/>
  <c r="AE335" i="3"/>
  <c r="AE537" i="3"/>
  <c r="M370" i="8"/>
  <c r="AE206" i="3"/>
  <c r="P47" i="3"/>
  <c r="AE312" i="8"/>
  <c r="M86" i="3"/>
  <c r="AE388" i="8"/>
  <c r="M384" i="8"/>
  <c r="Y549" i="8"/>
  <c r="AE347" i="8"/>
  <c r="AB335" i="3"/>
  <c r="M402" i="8"/>
  <c r="M281" i="3"/>
  <c r="P172" i="8"/>
  <c r="AH37" i="3"/>
  <c r="M100" i="3"/>
  <c r="M265" i="8"/>
  <c r="P137" i="8"/>
  <c r="M134" i="3"/>
  <c r="Y441" i="8"/>
  <c r="M217" i="8"/>
  <c r="AE149" i="3"/>
  <c r="P164" i="8"/>
  <c r="AH99" i="8"/>
  <c r="Y458" i="3"/>
  <c r="M492" i="8"/>
  <c r="M283" i="3"/>
  <c r="M530" i="3"/>
  <c r="AH567" i="3"/>
  <c r="AE416" i="8"/>
  <c r="AH194" i="3"/>
  <c r="P435" i="8"/>
  <c r="AH545" i="3"/>
  <c r="M56" i="8"/>
  <c r="AH526" i="8"/>
  <c r="AH303" i="8"/>
  <c r="AH439" i="8"/>
  <c r="AH233" i="3"/>
  <c r="AH163" i="8"/>
  <c r="AE486" i="3"/>
  <c r="P496" i="8"/>
  <c r="AK27" i="3"/>
  <c r="M44" i="3"/>
  <c r="M225" i="3"/>
  <c r="AE485" i="3"/>
  <c r="AE534" i="3"/>
  <c r="AE372" i="8"/>
  <c r="AE536" i="8"/>
  <c r="M437" i="3"/>
  <c r="AE555" i="3"/>
  <c r="AE37" i="8"/>
  <c r="M346" i="8"/>
  <c r="M261" i="3"/>
  <c r="AH408" i="8"/>
  <c r="AE180" i="3"/>
  <c r="AH288" i="8"/>
  <c r="V390" i="8"/>
  <c r="P189" i="8"/>
  <c r="V519" i="3"/>
  <c r="AH413" i="3"/>
  <c r="M130" i="3"/>
  <c r="AH539" i="3"/>
  <c r="AH397" i="8"/>
  <c r="AE213" i="8"/>
  <c r="V83" i="8"/>
  <c r="M395" i="8"/>
  <c r="Y94" i="8"/>
  <c r="M317" i="8"/>
  <c r="AH483" i="8"/>
  <c r="AH81" i="3"/>
  <c r="P87" i="3"/>
  <c r="M223" i="8"/>
  <c r="AH308" i="3"/>
  <c r="AE390" i="8"/>
  <c r="M541" i="8"/>
  <c r="M70" i="8"/>
  <c r="P421" i="3"/>
  <c r="AH153" i="8"/>
  <c r="AH329" i="3"/>
  <c r="AH104" i="3"/>
  <c r="P99" i="8"/>
  <c r="AH220" i="3"/>
  <c r="P493" i="3"/>
  <c r="P301" i="3"/>
  <c r="M57" i="8"/>
  <c r="P346" i="3"/>
  <c r="V113" i="8"/>
  <c r="M441" i="8"/>
  <c r="P244" i="3"/>
  <c r="AB358" i="8"/>
  <c r="Y327" i="3"/>
  <c r="AH45" i="8"/>
  <c r="AE258" i="3"/>
  <c r="AE15" i="3"/>
  <c r="M537" i="8"/>
  <c r="AE24" i="3"/>
  <c r="P182" i="3"/>
  <c r="M472" i="3"/>
  <c r="AH175" i="3"/>
  <c r="AH252" i="8"/>
  <c r="AH172" i="3"/>
  <c r="P253" i="3"/>
  <c r="AE300" i="8"/>
  <c r="AE420" i="3"/>
  <c r="P430" i="3"/>
  <c r="AB11" i="8"/>
  <c r="P252" i="8"/>
  <c r="AE468" i="8"/>
  <c r="Y409" i="8"/>
  <c r="M567" i="3"/>
  <c r="M222" i="8"/>
  <c r="M139" i="3"/>
  <c r="P473" i="3"/>
  <c r="AE544" i="3"/>
  <c r="M421" i="8"/>
  <c r="AH529" i="8"/>
  <c r="AE224" i="3"/>
  <c r="AE438" i="3"/>
  <c r="Y388" i="3"/>
  <c r="M55" i="8"/>
  <c r="AE395" i="8"/>
  <c r="AE49" i="8"/>
  <c r="P451" i="8"/>
  <c r="AE390" i="3"/>
  <c r="AK16" i="8"/>
  <c r="AH334" i="3"/>
  <c r="P24" i="3"/>
  <c r="M74" i="3"/>
  <c r="P546" i="3"/>
  <c r="M525" i="8"/>
  <c r="M106" i="8"/>
  <c r="M458" i="3"/>
  <c r="AE10" i="8"/>
  <c r="AE463" i="3"/>
  <c r="P257" i="3"/>
  <c r="M335" i="3"/>
  <c r="AE550" i="8"/>
  <c r="M91" i="8"/>
  <c r="AH288" i="3"/>
  <c r="AH36" i="3"/>
  <c r="J149" i="8"/>
  <c r="P532" i="8"/>
  <c r="P191" i="8"/>
  <c r="AB370" i="8"/>
  <c r="AH302" i="8"/>
  <c r="AH495" i="8"/>
  <c r="P529" i="3"/>
  <c r="M192" i="3"/>
  <c r="M180" i="8"/>
  <c r="P361" i="3"/>
  <c r="AE427" i="3"/>
  <c r="AE471" i="3"/>
  <c r="AE339" i="3"/>
  <c r="AE548" i="8"/>
  <c r="Y290" i="8"/>
  <c r="AK32" i="8"/>
  <c r="AH39" i="3"/>
  <c r="AB316" i="3"/>
  <c r="P469" i="8"/>
  <c r="M357" i="8"/>
  <c r="AB210" i="8"/>
  <c r="AE198" i="3"/>
  <c r="M144" i="8"/>
  <c r="AE28" i="8"/>
  <c r="AH109" i="8"/>
  <c r="Y364" i="3"/>
  <c r="V306" i="3"/>
  <c r="AE148" i="3"/>
  <c r="AE212" i="8"/>
  <c r="AE224" i="8"/>
  <c r="AE332" i="3"/>
  <c r="Y288" i="3"/>
  <c r="M221" i="3"/>
  <c r="AE121" i="8"/>
  <c r="M72" i="8"/>
  <c r="AE336" i="8"/>
  <c r="AE72" i="3"/>
  <c r="AE19" i="8"/>
  <c r="AE200" i="3"/>
  <c r="AE500" i="8"/>
  <c r="AE437" i="3"/>
  <c r="AE539" i="8"/>
  <c r="Y412" i="8"/>
  <c r="AE510" i="8"/>
  <c r="V408" i="8"/>
  <c r="AH478" i="8"/>
  <c r="AE76" i="8"/>
  <c r="M470" i="8"/>
  <c r="M569" i="8"/>
  <c r="M342" i="8"/>
  <c r="AE80" i="3"/>
  <c r="M450" i="3"/>
  <c r="AE547" i="3"/>
  <c r="AE478" i="3"/>
  <c r="M302" i="3"/>
  <c r="M359" i="8"/>
  <c r="P243" i="8"/>
  <c r="AE398" i="8"/>
  <c r="P347" i="8"/>
  <c r="AE546" i="3"/>
  <c r="V447" i="3"/>
  <c r="AK64" i="8"/>
  <c r="AE496" i="3"/>
  <c r="Y452" i="3"/>
  <c r="J563" i="3"/>
  <c r="V506" i="8"/>
  <c r="M73" i="8"/>
  <c r="M369" i="8"/>
  <c r="M405" i="8"/>
  <c r="M511" i="3"/>
  <c r="AE194" i="3"/>
  <c r="AE246" i="3"/>
  <c r="AE69" i="3"/>
  <c r="M162" i="3"/>
  <c r="M509" i="8"/>
  <c r="M304" i="8"/>
  <c r="M432" i="3"/>
  <c r="AE21" i="8"/>
  <c r="V263" i="8"/>
  <c r="P265" i="8"/>
  <c r="M498" i="3"/>
  <c r="AB111" i="3"/>
  <c r="M266" i="8"/>
  <c r="AE260" i="8"/>
  <c r="AE425" i="3"/>
  <c r="AE317" i="8"/>
  <c r="AE279" i="3"/>
  <c r="AE340" i="3"/>
  <c r="AE12" i="3"/>
  <c r="AE387" i="8"/>
  <c r="AE87" i="3"/>
  <c r="P104" i="8"/>
  <c r="V321" i="3"/>
  <c r="P280" i="8"/>
  <c r="J119" i="8"/>
  <c r="V169" i="8"/>
  <c r="AB288" i="8"/>
  <c r="M204" i="8"/>
  <c r="V312" i="8"/>
  <c r="M460" i="8"/>
  <c r="P120" i="3"/>
  <c r="AH24" i="8"/>
  <c r="AK153" i="8"/>
  <c r="AE514" i="8"/>
  <c r="V53" i="8"/>
  <c r="P160" i="3"/>
  <c r="V67" i="8"/>
  <c r="V472" i="8"/>
  <c r="V403" i="8"/>
  <c r="AH361" i="3"/>
  <c r="Y475" i="8"/>
  <c r="P150" i="8"/>
  <c r="M24" i="3"/>
  <c r="P498" i="8"/>
  <c r="P175" i="3"/>
  <c r="V25" i="8"/>
  <c r="V387" i="3"/>
  <c r="AB178" i="3"/>
  <c r="AE102" i="8"/>
  <c r="AH91" i="8"/>
  <c r="AH219" i="3"/>
  <c r="AE89" i="3"/>
  <c r="M542" i="3"/>
  <c r="AH387" i="8"/>
  <c r="P369" i="3"/>
  <c r="P418" i="8"/>
  <c r="AH256" i="3"/>
  <c r="AH124" i="3"/>
  <c r="M68" i="3"/>
  <c r="AH237" i="3"/>
  <c r="AK454" i="8"/>
  <c r="P224" i="8"/>
  <c r="M454" i="3"/>
  <c r="M410" i="3"/>
  <c r="AH353" i="8"/>
  <c r="AH77" i="8"/>
  <c r="V364" i="8"/>
  <c r="P272" i="3"/>
  <c r="Y457" i="8"/>
  <c r="P534" i="3"/>
  <c r="M42" i="8"/>
  <c r="M297" i="8"/>
  <c r="AE495" i="3"/>
  <c r="AH325" i="8"/>
  <c r="V526" i="8"/>
  <c r="AE157" i="3"/>
  <c r="AH489" i="8"/>
  <c r="AH415" i="8"/>
  <c r="AH92" i="8"/>
  <c r="P12" i="3"/>
  <c r="M534" i="3"/>
  <c r="P456" i="3"/>
  <c r="P258" i="3"/>
  <c r="P199" i="3"/>
  <c r="V99" i="8"/>
  <c r="AH72" i="8"/>
  <c r="AK36" i="3"/>
  <c r="V486" i="8"/>
  <c r="AE529" i="3"/>
  <c r="AE19" i="3"/>
  <c r="P49" i="3"/>
  <c r="AH130" i="3"/>
  <c r="P526" i="3"/>
  <c r="P443" i="3"/>
  <c r="M189" i="8"/>
  <c r="AE426" i="3"/>
  <c r="P185" i="8"/>
  <c r="P327" i="8"/>
  <c r="AE389" i="3"/>
  <c r="M95" i="3"/>
  <c r="AK507" i="8"/>
  <c r="AE382" i="8"/>
  <c r="Y510" i="3"/>
  <c r="AB485" i="3"/>
  <c r="AH229" i="8"/>
  <c r="AE436" i="3"/>
  <c r="AK63" i="8"/>
  <c r="V250" i="8"/>
  <c r="AH569" i="8"/>
  <c r="P484" i="8"/>
  <c r="AH235" i="3"/>
  <c r="V42" i="3"/>
  <c r="M356" i="8"/>
  <c r="P508" i="3"/>
  <c r="V451" i="3"/>
  <c r="P397" i="8"/>
  <c r="AH204" i="3"/>
  <c r="P119" i="3"/>
  <c r="M181" i="3"/>
  <c r="M296" i="3"/>
  <c r="AH259" i="8"/>
  <c r="AH357" i="3"/>
  <c r="P309" i="3"/>
  <c r="P292" i="3"/>
  <c r="M435" i="3"/>
  <c r="M356" i="3"/>
  <c r="AE159" i="3"/>
  <c r="AE353" i="3"/>
  <c r="M388" i="8"/>
  <c r="V34" i="8"/>
  <c r="P541" i="8"/>
  <c r="V464" i="8"/>
  <c r="M79" i="8"/>
  <c r="AH507" i="3"/>
  <c r="AB316" i="8"/>
  <c r="AH343" i="8"/>
  <c r="AK549" i="8"/>
  <c r="AH456" i="3"/>
  <c r="AE567" i="3"/>
  <c r="P237" i="3"/>
  <c r="AH525" i="8"/>
  <c r="AH554" i="3"/>
  <c r="AH247" i="3"/>
  <c r="AH396" i="8"/>
  <c r="V300" i="3"/>
  <c r="V199" i="3"/>
  <c r="P285" i="3"/>
  <c r="P340" i="3"/>
  <c r="S420" i="8"/>
  <c r="V297" i="3"/>
  <c r="P53" i="8"/>
  <c r="AE88" i="8"/>
  <c r="AH8" i="8"/>
  <c r="M140" i="3"/>
  <c r="AE422" i="3"/>
  <c r="AE367" i="8"/>
  <c r="AH82" i="3"/>
  <c r="AE20" i="3"/>
  <c r="AE193" i="8"/>
  <c r="AE62" i="3"/>
  <c r="M103" i="8"/>
  <c r="M56" i="3"/>
  <c r="P230" i="8"/>
  <c r="P114" i="3"/>
  <c r="AE458" i="8"/>
  <c r="AE358" i="3"/>
  <c r="M481" i="3"/>
  <c r="M545" i="8"/>
  <c r="P444" i="3"/>
  <c r="AH292" i="3"/>
  <c r="M66" i="3"/>
  <c r="AH30" i="8"/>
  <c r="AH48" i="3"/>
  <c r="AE218" i="8"/>
  <c r="AH51" i="3"/>
  <c r="AH79" i="8"/>
  <c r="AE322" i="3"/>
  <c r="AE501" i="8"/>
  <c r="AE465" i="3"/>
  <c r="AE439" i="8"/>
  <c r="AE369" i="3"/>
  <c r="P170" i="3"/>
  <c r="P343" i="8"/>
  <c r="AE383" i="3"/>
  <c r="AE410" i="8"/>
  <c r="M121" i="8"/>
  <c r="M331" i="3"/>
  <c r="J100" i="8"/>
  <c r="V220" i="8"/>
  <c r="AB315" i="3"/>
  <c r="AK419" i="8"/>
  <c r="J298" i="8"/>
  <c r="M69" i="8"/>
  <c r="AE48" i="3"/>
  <c r="AE326" i="3"/>
  <c r="AE268" i="8"/>
  <c r="AE74" i="3"/>
  <c r="AE30" i="8"/>
  <c r="AE11" i="3"/>
  <c r="M381" i="3"/>
  <c r="M75" i="8"/>
  <c r="AE452" i="8"/>
  <c r="AE503" i="3"/>
  <c r="AE75" i="8"/>
  <c r="AE381" i="3"/>
  <c r="M225" i="8"/>
  <c r="M471" i="3"/>
  <c r="AE214" i="8"/>
  <c r="AE151" i="3"/>
  <c r="AE324" i="8"/>
  <c r="AH347" i="3"/>
  <c r="P338" i="3"/>
  <c r="AE545" i="8"/>
  <c r="AE481" i="3"/>
  <c r="M65" i="8"/>
  <c r="M328" i="3"/>
  <c r="AK175" i="8"/>
  <c r="AE205" i="8"/>
  <c r="M250" i="8"/>
  <c r="M72" i="3"/>
  <c r="M358" i="3"/>
  <c r="AE290" i="3"/>
  <c r="AE357" i="8"/>
  <c r="M403" i="8"/>
  <c r="M332" i="3"/>
  <c r="AH504" i="3"/>
  <c r="Y175" i="8"/>
  <c r="AB477" i="8"/>
  <c r="AB419" i="3"/>
  <c r="AH372" i="8"/>
  <c r="P346" i="8"/>
  <c r="AH205" i="8"/>
  <c r="M101" i="8"/>
  <c r="M8" i="3"/>
  <c r="M152" i="3"/>
  <c r="AE32" i="3"/>
  <c r="AH36" i="8"/>
  <c r="M138" i="8"/>
  <c r="AE71" i="8"/>
  <c r="AB447" i="3"/>
  <c r="M493" i="3"/>
  <c r="AK87" i="8"/>
  <c r="AB503" i="8"/>
  <c r="M61" i="3"/>
  <c r="AE392" i="3"/>
  <c r="AE435" i="3"/>
  <c r="M513" i="3"/>
  <c r="M141" i="8"/>
  <c r="AE194" i="8"/>
  <c r="AE101" i="3"/>
  <c r="M344" i="8"/>
  <c r="M490" i="8"/>
  <c r="M262" i="8"/>
  <c r="J202" i="8"/>
  <c r="M120" i="8"/>
  <c r="AB533" i="8"/>
  <c r="AB429" i="3"/>
  <c r="AB540" i="8"/>
  <c r="M539" i="3"/>
  <c r="Y539" i="3"/>
  <c r="AB340" i="3"/>
  <c r="AE384" i="3"/>
  <c r="AE542" i="3"/>
  <c r="AE409" i="3"/>
  <c r="AE84" i="3"/>
  <c r="M63" i="3"/>
  <c r="AE536" i="3"/>
  <c r="M172" i="3"/>
  <c r="AB92" i="8"/>
  <c r="AK385" i="8"/>
  <c r="AB172" i="3"/>
  <c r="M427" i="8"/>
  <c r="AB183" i="3"/>
  <c r="J175" i="8"/>
  <c r="M86" i="8"/>
  <c r="AE107" i="3"/>
  <c r="Y176" i="8"/>
  <c r="AB390" i="8"/>
  <c r="M373" i="3"/>
  <c r="AB80" i="3"/>
  <c r="M313" i="3"/>
  <c r="M145" i="8"/>
  <c r="M83" i="8"/>
  <c r="AE192" i="3"/>
  <c r="AK231" i="8"/>
  <c r="P440" i="8"/>
  <c r="P499" i="8"/>
  <c r="M85" i="3"/>
  <c r="P56" i="8"/>
  <c r="V106" i="8"/>
  <c r="AH128" i="3"/>
  <c r="AH412" i="8"/>
  <c r="AH207" i="8"/>
  <c r="M531" i="8"/>
  <c r="AB70" i="3"/>
  <c r="AH538" i="8"/>
  <c r="AB267" i="8"/>
  <c r="AH441" i="3"/>
  <c r="AE256" i="8"/>
  <c r="J453" i="3"/>
  <c r="M551" i="8"/>
  <c r="AB164" i="3"/>
  <c r="J103" i="8"/>
  <c r="AE197" i="8"/>
  <c r="AH181" i="8"/>
  <c r="P538" i="8"/>
  <c r="AE532" i="8"/>
  <c r="P307" i="3"/>
  <c r="P255" i="8"/>
  <c r="V450" i="3"/>
  <c r="AH345" i="8"/>
  <c r="AH213" i="8"/>
  <c r="P99" i="3"/>
  <c r="V277" i="3"/>
  <c r="M527" i="8"/>
  <c r="M559" i="8"/>
  <c r="P81" i="8"/>
  <c r="P204" i="3"/>
  <c r="P75" i="3"/>
  <c r="P385" i="8"/>
  <c r="V392" i="3"/>
  <c r="V528" i="3"/>
  <c r="AH134" i="3"/>
  <c r="AH492" i="3"/>
  <c r="AH388" i="8"/>
  <c r="P329" i="3"/>
  <c r="AH228" i="3"/>
  <c r="M267" i="3"/>
  <c r="M459" i="8"/>
  <c r="P450" i="3"/>
  <c r="AE401" i="3"/>
  <c r="M436" i="3"/>
  <c r="M229" i="8"/>
  <c r="AB285" i="8"/>
  <c r="AE518" i="3"/>
  <c r="M221" i="8"/>
  <c r="AK361" i="8"/>
  <c r="AK31" i="3"/>
  <c r="AE311" i="8"/>
  <c r="M558" i="8"/>
  <c r="AB216" i="8"/>
  <c r="AE103" i="8"/>
  <c r="AE474" i="8"/>
  <c r="AH548" i="8"/>
  <c r="AB364" i="3"/>
  <c r="AB441" i="8"/>
  <c r="AK28" i="8"/>
  <c r="P322" i="3"/>
  <c r="AH383" i="8"/>
  <c r="AH408" i="3"/>
  <c r="AK207" i="3"/>
  <c r="M310" i="8"/>
  <c r="M343" i="8"/>
  <c r="P480" i="8"/>
  <c r="P477" i="8"/>
  <c r="AB460" i="3"/>
  <c r="AK257" i="8"/>
  <c r="AK157" i="8"/>
  <c r="M108" i="3"/>
  <c r="AE386" i="3"/>
  <c r="AE435" i="8"/>
  <c r="AH378" i="8"/>
  <c r="P373" i="8"/>
  <c r="P112" i="3"/>
  <c r="M446" i="8"/>
  <c r="AE262" i="3"/>
  <c r="AE309" i="8"/>
  <c r="M174" i="3"/>
  <c r="AK316" i="3"/>
  <c r="AK45" i="8"/>
  <c r="M354" i="3"/>
  <c r="J316" i="3"/>
  <c r="AH374" i="8"/>
  <c r="AB459" i="3"/>
  <c r="AE112" i="8"/>
  <c r="M20" i="3"/>
  <c r="AB91" i="8"/>
  <c r="AH544" i="3"/>
  <c r="P281" i="8"/>
  <c r="AH450" i="8"/>
  <c r="P182" i="8"/>
  <c r="AH438" i="8"/>
  <c r="AH256" i="8"/>
  <c r="AH307" i="8"/>
  <c r="P533" i="3"/>
  <c r="M199" i="8"/>
  <c r="M159" i="8"/>
  <c r="M53" i="3"/>
  <c r="P127" i="8"/>
  <c r="V227" i="3"/>
  <c r="AH253" i="3"/>
  <c r="AH247" i="8"/>
  <c r="AK56" i="8"/>
  <c r="AK422" i="8"/>
  <c r="J181" i="3"/>
  <c r="AE283" i="3"/>
  <c r="P341" i="8"/>
  <c r="M271" i="8"/>
  <c r="M417" i="3"/>
  <c r="M453" i="8"/>
  <c r="AE229" i="8"/>
  <c r="P83" i="8"/>
  <c r="M205" i="8"/>
  <c r="AH37" i="8"/>
  <c r="V186" i="8"/>
  <c r="AE344" i="8"/>
  <c r="V290" i="3"/>
  <c r="AB65" i="3"/>
  <c r="AB549" i="3"/>
  <c r="AE108" i="8"/>
  <c r="V189" i="8"/>
  <c r="AH360" i="3"/>
  <c r="AE560" i="3"/>
  <c r="Y478" i="8"/>
  <c r="M278" i="8"/>
  <c r="M393" i="3"/>
  <c r="V360" i="8"/>
  <c r="AK443" i="3"/>
  <c r="AK429" i="3"/>
  <c r="M137" i="8"/>
  <c r="AE334" i="3"/>
  <c r="M414" i="3"/>
  <c r="AE88" i="3"/>
  <c r="M394" i="3"/>
  <c r="M285" i="3"/>
  <c r="M61" i="8"/>
  <c r="M143" i="8"/>
  <c r="M474" i="8"/>
  <c r="P359" i="8"/>
  <c r="P543" i="8"/>
  <c r="AH112" i="3"/>
  <c r="M312" i="3"/>
  <c r="M211" i="3"/>
  <c r="P223" i="8"/>
  <c r="P12" i="8"/>
  <c r="P407" i="8"/>
  <c r="P352" i="3"/>
  <c r="V327" i="8"/>
  <c r="AH217" i="8"/>
  <c r="J213" i="3"/>
  <c r="P333" i="3"/>
  <c r="J369" i="3"/>
  <c r="AB242" i="3"/>
  <c r="P520" i="8"/>
  <c r="AH248" i="3"/>
  <c r="AH321" i="8"/>
  <c r="P333" i="8"/>
  <c r="M512" i="3"/>
  <c r="P379" i="3"/>
  <c r="P403" i="3"/>
  <c r="AK420" i="3"/>
  <c r="P306" i="3"/>
  <c r="P48" i="3"/>
  <c r="P148" i="8"/>
  <c r="AH195" i="3"/>
  <c r="AH157" i="3"/>
  <c r="AH145" i="3"/>
  <c r="Y369" i="8"/>
  <c r="M182" i="3"/>
  <c r="AE102" i="3"/>
  <c r="AK395" i="8"/>
  <c r="M390" i="8"/>
  <c r="AB521" i="3"/>
  <c r="AH96" i="8"/>
  <c r="P131" i="8"/>
  <c r="P475" i="3"/>
  <c r="P26" i="8"/>
  <c r="AH97" i="8"/>
  <c r="AH287" i="8"/>
  <c r="AB359" i="8"/>
  <c r="J420" i="8"/>
  <c r="AE335" i="8"/>
  <c r="P260" i="8"/>
  <c r="AH463" i="8"/>
  <c r="P470" i="8"/>
  <c r="M500" i="3"/>
  <c r="P121" i="3"/>
  <c r="Y480" i="8"/>
  <c r="AB109" i="3"/>
  <c r="AE364" i="8"/>
  <c r="P506" i="3"/>
  <c r="P367" i="8"/>
  <c r="P400" i="8"/>
  <c r="J93" i="8"/>
  <c r="M560" i="8"/>
  <c r="AB367" i="3"/>
  <c r="P13" i="8"/>
  <c r="P525" i="3"/>
  <c r="P425" i="3"/>
  <c r="P214" i="8"/>
  <c r="P276" i="3"/>
  <c r="V531" i="8"/>
  <c r="AH259" i="3"/>
  <c r="AK119" i="3"/>
  <c r="P164" i="3"/>
  <c r="AH292" i="8"/>
  <c r="P476" i="3"/>
  <c r="P419" i="8"/>
  <c r="AE34" i="3"/>
  <c r="M402" i="3"/>
  <c r="P317" i="3"/>
  <c r="P107" i="8"/>
  <c r="AE451" i="8"/>
  <c r="AK279" i="3"/>
  <c r="AH543" i="3"/>
  <c r="P475" i="8"/>
  <c r="P236" i="3"/>
  <c r="P67" i="3"/>
  <c r="P443" i="8"/>
  <c r="M241" i="8"/>
  <c r="P203" i="8"/>
  <c r="AH442" i="8"/>
  <c r="J511" i="3"/>
  <c r="AB220" i="3"/>
  <c r="AK152" i="3"/>
  <c r="AK428" i="8"/>
  <c r="AE31" i="8"/>
  <c r="P24" i="8"/>
  <c r="J233" i="3"/>
  <c r="P336" i="8"/>
  <c r="M117" i="8"/>
  <c r="AK94" i="8"/>
  <c r="AH375" i="8"/>
  <c r="V496" i="3"/>
  <c r="M448" i="3"/>
  <c r="AB113" i="8"/>
  <c r="M530" i="8"/>
  <c r="AE64" i="8"/>
  <c r="V280" i="8"/>
  <c r="P428" i="3"/>
  <c r="AE326" i="8"/>
  <c r="M367" i="8"/>
  <c r="M325" i="8"/>
  <c r="J225" i="8"/>
  <c r="M502" i="3"/>
  <c r="AB270" i="8"/>
  <c r="AB160" i="3"/>
  <c r="AB78" i="3"/>
  <c r="AB412" i="3"/>
  <c r="AE39" i="8"/>
  <c r="AH31" i="8"/>
  <c r="Y380" i="8"/>
  <c r="AK321" i="8"/>
  <c r="AE308" i="8"/>
  <c r="AE133" i="8"/>
  <c r="AH364" i="3"/>
  <c r="P231" i="3"/>
  <c r="AH174" i="3"/>
  <c r="P15" i="3"/>
  <c r="P370" i="8"/>
  <c r="AK522" i="8"/>
  <c r="M377" i="8"/>
  <c r="P308" i="8"/>
  <c r="P321" i="3"/>
  <c r="V439" i="8"/>
  <c r="AB118" i="8"/>
  <c r="AB490" i="3"/>
  <c r="AB28" i="3"/>
  <c r="AH246" i="8"/>
  <c r="AK147" i="3"/>
  <c r="AK181" i="3"/>
  <c r="AK87" i="3"/>
  <c r="AK208" i="3"/>
  <c r="V222" i="8"/>
  <c r="M419" i="3"/>
  <c r="AE343" i="8"/>
  <c r="M113" i="8"/>
  <c r="AE94" i="3"/>
  <c r="M206" i="3"/>
  <c r="M141" i="3"/>
  <c r="AE321" i="3"/>
  <c r="M105" i="3"/>
  <c r="AE566" i="3"/>
  <c r="AK455" i="8"/>
  <c r="V194" i="3"/>
  <c r="M363" i="8"/>
  <c r="J194" i="3"/>
  <c r="AH409" i="8"/>
  <c r="AE520" i="3"/>
  <c r="AE188" i="3"/>
  <c r="AB481" i="8"/>
  <c r="V236" i="3"/>
  <c r="AK473" i="8"/>
  <c r="AK545" i="3"/>
  <c r="V374" i="8"/>
  <c r="J300" i="8"/>
  <c r="M277" i="8"/>
  <c r="P366" i="8"/>
  <c r="P413" i="8"/>
  <c r="AE320" i="8"/>
  <c r="V481" i="3"/>
  <c r="AB112" i="3"/>
  <c r="AB509" i="3"/>
  <c r="J91" i="3"/>
  <c r="J96" i="8"/>
  <c r="AB524" i="8"/>
  <c r="AB350" i="8"/>
  <c r="P17" i="8"/>
  <c r="AK405" i="8"/>
  <c r="AE386" i="8"/>
  <c r="AH290" i="8"/>
  <c r="V37" i="8"/>
  <c r="AH132" i="8"/>
  <c r="AH212" i="8"/>
  <c r="AH382" i="8"/>
  <c r="AH291" i="3"/>
  <c r="P210" i="3"/>
  <c r="M488" i="3"/>
  <c r="V33" i="8"/>
  <c r="J11" i="3"/>
  <c r="M257" i="3"/>
  <c r="M163" i="8"/>
  <c r="P324" i="3"/>
  <c r="P364" i="3"/>
  <c r="V527" i="8"/>
  <c r="AB473" i="3"/>
  <c r="AH399" i="3"/>
  <c r="AK564" i="3"/>
  <c r="AK61" i="8"/>
  <c r="AK564" i="8"/>
  <c r="AK371" i="8"/>
  <c r="V273" i="3"/>
  <c r="V203" i="3"/>
  <c r="AE190" i="3"/>
  <c r="M371" i="3"/>
  <c r="AE296" i="3"/>
  <c r="AE25" i="3"/>
  <c r="AH302" i="3"/>
  <c r="AE115" i="3"/>
  <c r="AE375" i="3"/>
  <c r="AE525" i="8"/>
  <c r="AE491" i="3"/>
  <c r="J273" i="3"/>
  <c r="M439" i="8"/>
  <c r="M524" i="8"/>
  <c r="AE356" i="8"/>
  <c r="AH368" i="8"/>
  <c r="M333" i="8"/>
  <c r="M547" i="8"/>
  <c r="P345" i="8"/>
  <c r="AB62" i="8"/>
  <c r="P243" i="3"/>
  <c r="P288" i="8"/>
  <c r="Y170" i="8"/>
  <c r="J550" i="8"/>
  <c r="M362" i="8"/>
  <c r="M106" i="3"/>
  <c r="V36" i="8"/>
  <c r="AB275" i="3"/>
  <c r="AB477" i="3"/>
  <c r="AB131" i="8"/>
  <c r="J269" i="8"/>
  <c r="M39" i="8"/>
  <c r="AB157" i="3"/>
  <c r="AH444" i="8"/>
  <c r="AE541" i="8"/>
  <c r="V411" i="8"/>
  <c r="AH128" i="8"/>
  <c r="P293" i="3"/>
  <c r="AH340" i="8"/>
  <c r="AK213" i="3"/>
  <c r="V419" i="3"/>
  <c r="V9" i="8"/>
  <c r="M516" i="8"/>
  <c r="P478" i="8"/>
  <c r="P328" i="3"/>
  <c r="Y503" i="8"/>
  <c r="Y312" i="3"/>
  <c r="AH66" i="8"/>
  <c r="AK438" i="8"/>
  <c r="AK288" i="8"/>
  <c r="V306" i="8"/>
  <c r="P412" i="8"/>
  <c r="AE383" i="8"/>
  <c r="M192" i="8"/>
  <c r="AE205" i="3"/>
  <c r="M180" i="3"/>
  <c r="M480" i="3"/>
  <c r="AH236" i="8"/>
  <c r="AK402" i="3"/>
  <c r="AK271" i="8"/>
  <c r="M513" i="8"/>
  <c r="P116" i="8"/>
  <c r="AK92" i="8"/>
  <c r="P515" i="3"/>
  <c r="Y204" i="3"/>
  <c r="P459" i="8"/>
  <c r="M511" i="8"/>
  <c r="J425" i="3"/>
  <c r="AB110" i="8"/>
  <c r="AB317" i="3"/>
  <c r="AB479" i="8"/>
  <c r="AB547" i="8"/>
  <c r="J399" i="3"/>
  <c r="M195" i="3"/>
  <c r="AH534" i="8"/>
  <c r="P266" i="8"/>
  <c r="AK36" i="8"/>
  <c r="S133" i="8"/>
  <c r="AE509" i="8"/>
  <c r="AE442" i="8"/>
  <c r="P176" i="3"/>
  <c r="V117" i="8"/>
  <c r="M13" i="8"/>
  <c r="M334" i="8"/>
  <c r="P296" i="3"/>
  <c r="P271" i="3"/>
  <c r="P122" i="8"/>
  <c r="V226" i="3"/>
  <c r="Y22" i="8"/>
  <c r="AK35" i="8"/>
  <c r="V87" i="3"/>
  <c r="Y273" i="3"/>
  <c r="AH336" i="8"/>
  <c r="AE111" i="3"/>
  <c r="M380" i="3"/>
  <c r="AE336" i="3"/>
  <c r="M521" i="3"/>
  <c r="M94" i="8"/>
  <c r="AE371" i="3"/>
  <c r="AE365" i="8"/>
  <c r="AE127" i="8"/>
  <c r="AE388" i="3"/>
  <c r="V256" i="3"/>
  <c r="AE261" i="8"/>
  <c r="AE512" i="3"/>
  <c r="M548" i="8"/>
  <c r="M548" i="3"/>
  <c r="M532" i="8"/>
  <c r="M135" i="3"/>
  <c r="M450" i="8"/>
  <c r="M490" i="3"/>
  <c r="M330" i="8"/>
  <c r="M13" i="3"/>
  <c r="AK340" i="8"/>
  <c r="AE140" i="8"/>
  <c r="M542" i="8"/>
  <c r="AB57" i="8"/>
  <c r="AB539" i="8"/>
  <c r="AH486" i="8"/>
  <c r="AK548" i="3"/>
  <c r="P467" i="8"/>
  <c r="M536" i="3"/>
  <c r="AK311" i="8"/>
  <c r="P249" i="8"/>
  <c r="AB104" i="3"/>
  <c r="AB535" i="8"/>
  <c r="AE249" i="3"/>
  <c r="AH169" i="8"/>
  <c r="AH519" i="8"/>
  <c r="V358" i="8"/>
  <c r="V514" i="8"/>
  <c r="AH48" i="8"/>
  <c r="AK314" i="8"/>
  <c r="AH367" i="3"/>
  <c r="AH231" i="8"/>
  <c r="M40" i="8"/>
  <c r="M18" i="3"/>
  <c r="AB293" i="3"/>
  <c r="AH333" i="8"/>
  <c r="AH55" i="3"/>
  <c r="AK355" i="8"/>
  <c r="AK40" i="3"/>
  <c r="AK20" i="8"/>
  <c r="M12" i="3"/>
  <c r="M7" i="3"/>
  <c r="M282" i="3"/>
  <c r="AE519" i="3"/>
  <c r="M162" i="8"/>
  <c r="M149" i="3"/>
  <c r="M280" i="8"/>
  <c r="AE255" i="3"/>
  <c r="AE571" i="3"/>
  <c r="AE171" i="8"/>
  <c r="AE488" i="3"/>
  <c r="AE526" i="8"/>
  <c r="AE514" i="3"/>
  <c r="AE169" i="8"/>
  <c r="AE444" i="3"/>
  <c r="AE375" i="8"/>
  <c r="AE479" i="3"/>
  <c r="AE544" i="8"/>
  <c r="AE451" i="3"/>
  <c r="AE295" i="8"/>
  <c r="AE231" i="3"/>
  <c r="M15" i="8"/>
  <c r="M145" i="3"/>
  <c r="M541" i="3"/>
  <c r="M380" i="8"/>
  <c r="M449" i="3"/>
  <c r="M521" i="8"/>
  <c r="M382" i="3"/>
  <c r="M76" i="8"/>
  <c r="M313" i="8"/>
  <c r="M319" i="3"/>
  <c r="M226" i="8"/>
  <c r="M515" i="3"/>
  <c r="M469" i="8"/>
  <c r="M14" i="3"/>
  <c r="M256" i="8"/>
  <c r="M209" i="3"/>
  <c r="M206" i="8"/>
  <c r="M517" i="3"/>
  <c r="M305" i="8"/>
  <c r="M118" i="3"/>
  <c r="M289" i="8"/>
  <c r="M507" i="3"/>
  <c r="M422" i="8"/>
  <c r="M30" i="3"/>
  <c r="M90" i="3"/>
  <c r="M211" i="8"/>
  <c r="M543" i="8"/>
  <c r="M441" i="3"/>
  <c r="AE373" i="3"/>
  <c r="AE520" i="8"/>
  <c r="AE78" i="8"/>
  <c r="AE423" i="3"/>
  <c r="M429" i="8"/>
  <c r="M238" i="3"/>
  <c r="M346" i="3"/>
  <c r="M409" i="8"/>
  <c r="AK159" i="8"/>
  <c r="M259" i="3"/>
  <c r="AE25" i="8"/>
  <c r="AE406" i="3"/>
  <c r="AE227" i="8"/>
  <c r="AE538" i="3"/>
  <c r="AE434" i="8"/>
  <c r="AE257" i="3"/>
  <c r="M340" i="8"/>
  <c r="M143" i="3"/>
  <c r="M401" i="3"/>
  <c r="M319" i="8"/>
  <c r="M186" i="8"/>
  <c r="M486" i="3"/>
  <c r="AB149" i="8"/>
  <c r="J551" i="8"/>
  <c r="V172" i="8"/>
  <c r="V453" i="3"/>
  <c r="AK498" i="8"/>
  <c r="P100" i="3"/>
  <c r="AE282" i="8"/>
  <c r="P221" i="8"/>
  <c r="V145" i="8"/>
  <c r="V330" i="3"/>
  <c r="AB363" i="3"/>
  <c r="M209" i="8"/>
  <c r="M160" i="8"/>
  <c r="M240" i="8"/>
  <c r="AB466" i="8"/>
  <c r="AB526" i="3"/>
  <c r="P41" i="8"/>
  <c r="AK525" i="8"/>
  <c r="AK345" i="8"/>
  <c r="V558" i="8"/>
  <c r="P445" i="8"/>
  <c r="P324" i="8"/>
  <c r="AH300" i="8"/>
  <c r="P507" i="8"/>
  <c r="AH199" i="3"/>
  <c r="P400" i="3"/>
  <c r="P155" i="3"/>
  <c r="V350" i="3"/>
  <c r="Y334" i="3"/>
  <c r="AB259" i="8"/>
  <c r="AE210" i="8"/>
  <c r="AH549" i="3"/>
  <c r="AK249" i="3"/>
  <c r="AK494" i="8"/>
  <c r="P51" i="8"/>
  <c r="Y509" i="3"/>
  <c r="M445" i="8"/>
  <c r="AE352" i="3"/>
  <c r="AH355" i="8"/>
  <c r="AH145" i="8"/>
  <c r="AH38" i="3"/>
  <c r="P528" i="8"/>
  <c r="AH309" i="8"/>
  <c r="M429" i="3"/>
  <c r="AE437" i="8"/>
  <c r="M151" i="3"/>
  <c r="M528" i="3"/>
  <c r="AE561" i="8"/>
  <c r="AE235" i="3"/>
  <c r="AE150" i="8"/>
  <c r="AE93" i="3"/>
  <c r="AE487" i="8"/>
  <c r="AE57" i="3"/>
  <c r="AE430" i="8"/>
  <c r="AE239" i="3"/>
  <c r="AE462" i="8"/>
  <c r="AE414" i="3"/>
  <c r="AE348" i="8"/>
  <c r="AE234" i="3"/>
  <c r="AE169" i="3"/>
  <c r="AE511" i="8"/>
  <c r="M355" i="3"/>
  <c r="M260" i="8"/>
  <c r="M280" i="3"/>
  <c r="M21" i="8"/>
  <c r="M399" i="3"/>
  <c r="M167" i="8"/>
  <c r="M447" i="8"/>
  <c r="M460" i="3"/>
  <c r="M75" i="3"/>
  <c r="M147" i="8"/>
  <c r="M311" i="8"/>
  <c r="M310" i="3"/>
  <c r="M261" i="8"/>
  <c r="M457" i="3"/>
  <c r="M168" i="8"/>
  <c r="M400" i="3"/>
  <c r="M351" i="8"/>
  <c r="M246" i="3"/>
  <c r="M96" i="8"/>
  <c r="M550" i="3"/>
  <c r="M85" i="8"/>
  <c r="M445" i="3"/>
  <c r="M116" i="3"/>
  <c r="M196" i="8"/>
  <c r="M540" i="8"/>
  <c r="M404" i="3"/>
  <c r="AE530" i="8"/>
  <c r="AE91" i="3"/>
  <c r="M432" i="8"/>
  <c r="M253" i="3"/>
  <c r="M529" i="8"/>
  <c r="M40" i="3"/>
  <c r="M299" i="8"/>
  <c r="M413" i="3"/>
  <c r="M93" i="8"/>
  <c r="M519" i="3"/>
  <c r="M220" i="8"/>
  <c r="M326" i="3"/>
  <c r="M440" i="8"/>
  <c r="M370" i="3"/>
  <c r="M169" i="8"/>
  <c r="M444" i="3"/>
  <c r="M251" i="8"/>
  <c r="M562" i="3"/>
  <c r="M412" i="3"/>
  <c r="M26" i="8"/>
  <c r="M279" i="8"/>
  <c r="V459" i="3"/>
  <c r="AE306" i="8"/>
  <c r="P547" i="3"/>
  <c r="AE297" i="8"/>
  <c r="AE260" i="3"/>
  <c r="AE413" i="8"/>
  <c r="AE429" i="3"/>
  <c r="AE45" i="8"/>
  <c r="AE142" i="3"/>
  <c r="AE231" i="8"/>
  <c r="AE122" i="3"/>
  <c r="M539" i="8"/>
  <c r="M350" i="3"/>
  <c r="M270" i="3"/>
  <c r="M457" i="8"/>
  <c r="M129" i="8"/>
  <c r="M430" i="3"/>
  <c r="Y309" i="8"/>
  <c r="AB561" i="8"/>
  <c r="AK407" i="8"/>
  <c r="P185" i="3"/>
  <c r="AK180" i="3"/>
  <c r="AB570" i="8"/>
  <c r="P491" i="3"/>
  <c r="AB462" i="3"/>
  <c r="Y289" i="8"/>
  <c r="M345" i="8"/>
  <c r="V180" i="8"/>
  <c r="Y508" i="3"/>
  <c r="AB510" i="8"/>
  <c r="AB116" i="8"/>
  <c r="AB54" i="3"/>
  <c r="S465" i="8"/>
  <c r="AK186" i="8"/>
  <c r="V424" i="8"/>
  <c r="AH27" i="3"/>
  <c r="M549" i="8"/>
  <c r="V413" i="3"/>
  <c r="AH271" i="3"/>
  <c r="P269" i="8"/>
  <c r="P30" i="3"/>
  <c r="P198" i="3"/>
  <c r="P54" i="3"/>
  <c r="M529" i="3"/>
  <c r="M81" i="3"/>
  <c r="P35" i="8"/>
  <c r="P34" i="8"/>
  <c r="V538" i="8"/>
  <c r="AB107" i="3"/>
  <c r="AH252" i="3"/>
  <c r="AH440" i="8"/>
  <c r="AK357" i="3"/>
  <c r="M568" i="3"/>
  <c r="M19" i="3"/>
  <c r="M348" i="3"/>
  <c r="M101" i="3"/>
  <c r="AE257" i="8"/>
  <c r="AE196" i="8"/>
  <c r="AE116" i="3"/>
  <c r="AE78" i="3"/>
  <c r="AE34" i="8"/>
  <c r="AE339" i="8"/>
  <c r="AE129" i="3"/>
  <c r="AE566" i="8"/>
  <c r="AE378" i="3"/>
  <c r="AE414" i="8"/>
  <c r="AE434" i="3"/>
  <c r="AE110" i="8"/>
  <c r="AE128" i="3"/>
  <c r="AE436" i="8"/>
  <c r="AE277" i="3"/>
  <c r="AE200" i="8"/>
  <c r="AE259" i="3"/>
  <c r="M475" i="3"/>
  <c r="M132" i="8"/>
  <c r="M318" i="8"/>
  <c r="M395" i="3"/>
  <c r="M430" i="8"/>
  <c r="M239" i="3"/>
  <c r="M243" i="3"/>
  <c r="M350" i="8"/>
  <c r="M394" i="8"/>
  <c r="M241" i="3"/>
  <c r="M190" i="3"/>
  <c r="M52" i="8"/>
  <c r="M396" i="3"/>
  <c r="M567" i="8"/>
  <c r="M150" i="3"/>
  <c r="M197" i="8"/>
  <c r="M438" i="3"/>
  <c r="M368" i="8"/>
  <c r="M234" i="8"/>
  <c r="M178" i="3"/>
  <c r="AE481" i="8"/>
  <c r="AE448" i="3"/>
  <c r="AE464" i="8"/>
  <c r="AE501" i="3"/>
  <c r="AE517" i="8"/>
  <c r="AE251" i="3"/>
  <c r="AE354" i="8"/>
  <c r="AE274" i="3"/>
  <c r="M543" i="3"/>
  <c r="M264" i="8"/>
  <c r="AH180" i="3"/>
  <c r="AK402" i="8"/>
  <c r="AH365" i="8"/>
  <c r="AE221" i="8"/>
  <c r="AE351" i="3"/>
  <c r="AE518" i="8"/>
  <c r="AE325" i="3"/>
  <c r="AE67" i="8"/>
  <c r="AE349" i="3"/>
  <c r="M514" i="8"/>
  <c r="M202" i="3"/>
  <c r="AH141" i="8"/>
  <c r="AE422" i="8"/>
  <c r="M276" i="8"/>
  <c r="P526" i="8"/>
  <c r="AK226" i="3"/>
  <c r="AE563" i="8"/>
  <c r="M275" i="3"/>
  <c r="AK527" i="8"/>
  <c r="P326" i="8"/>
  <c r="V307" i="3"/>
  <c r="AB405" i="8"/>
  <c r="AE151" i="8"/>
  <c r="AE392" i="8"/>
  <c r="M156" i="8"/>
  <c r="M122" i="8"/>
  <c r="V553" i="3"/>
  <c r="AB197" i="3"/>
  <c r="AB202" i="8"/>
  <c r="AE402" i="8"/>
  <c r="AE454" i="8"/>
  <c r="AH417" i="8"/>
  <c r="AH536" i="8"/>
  <c r="P21" i="3"/>
  <c r="M220" i="3"/>
  <c r="S421" i="3"/>
  <c r="V100" i="8"/>
  <c r="AK85" i="8"/>
  <c r="AK306" i="8"/>
  <c r="V310" i="3"/>
  <c r="Y45" i="3"/>
  <c r="AK272" i="3"/>
  <c r="M32" i="3"/>
  <c r="M537" i="3"/>
  <c r="M366" i="3"/>
  <c r="AE243" i="3"/>
  <c r="AE26" i="3"/>
  <c r="AE453" i="8"/>
  <c r="AE360" i="3"/>
  <c r="AE233" i="3"/>
  <c r="AE222" i="3"/>
  <c r="M568" i="8"/>
  <c r="M279" i="3"/>
  <c r="AE515" i="3"/>
  <c r="AE226" i="8"/>
  <c r="AE359" i="3"/>
  <c r="AE125" i="8"/>
  <c r="AE50" i="8"/>
  <c r="AE175" i="3"/>
  <c r="AE499" i="8"/>
  <c r="AE419" i="3"/>
  <c r="AE279" i="8"/>
  <c r="AE227" i="3"/>
  <c r="AE349" i="8"/>
  <c r="AE236" i="3"/>
  <c r="AE289" i="8"/>
  <c r="AE507" i="3"/>
  <c r="AE149" i="8"/>
  <c r="AE85" i="3"/>
  <c r="AE96" i="8"/>
  <c r="AE550" i="3"/>
  <c r="AE106" i="3"/>
  <c r="AE338" i="8"/>
  <c r="AE489" i="8"/>
  <c r="AE63" i="3"/>
  <c r="M518" i="8"/>
  <c r="M325" i="3"/>
  <c r="M237" i="8"/>
  <c r="M276" i="3"/>
  <c r="M517" i="8"/>
  <c r="M251" i="3"/>
  <c r="M323" i="8"/>
  <c r="M468" i="3"/>
  <c r="M110" i="8"/>
  <c r="M128" i="3"/>
  <c r="M410" i="8"/>
  <c r="M383" i="3"/>
  <c r="M255" i="8"/>
  <c r="M189" i="3"/>
  <c r="M53" i="8"/>
  <c r="M208" i="3"/>
  <c r="P154" i="8"/>
  <c r="P45" i="3"/>
  <c r="AH82" i="8"/>
  <c r="AK489" i="8"/>
  <c r="V547" i="3"/>
  <c r="M190" i="8"/>
  <c r="M284" i="8"/>
  <c r="V333" i="8"/>
  <c r="Y449" i="8"/>
  <c r="AK465" i="8"/>
  <c r="AK391" i="8"/>
  <c r="AK240" i="3"/>
  <c r="AK434" i="3"/>
  <c r="AK330" i="8"/>
  <c r="AK91" i="3"/>
  <c r="P533" i="8"/>
  <c r="AH181" i="3"/>
  <c r="P291" i="3"/>
  <c r="Y422" i="3"/>
  <c r="J308" i="3"/>
  <c r="AE20" i="8"/>
  <c r="P449" i="8"/>
  <c r="V414" i="3"/>
  <c r="Y123" i="8"/>
  <c r="AB151" i="8"/>
  <c r="P248" i="8"/>
  <c r="Y264" i="8"/>
  <c r="AH279" i="8"/>
  <c r="AH19" i="8"/>
  <c r="AK555" i="8"/>
  <c r="AE505" i="8"/>
  <c r="V74" i="8"/>
  <c r="P453" i="8"/>
  <c r="P532" i="3"/>
  <c r="P519" i="8"/>
  <c r="V177" i="8"/>
  <c r="AK502" i="8"/>
  <c r="AH337" i="3"/>
  <c r="P351" i="8"/>
  <c r="P316" i="3"/>
  <c r="P282" i="3"/>
  <c r="AK255" i="3"/>
  <c r="AK330" i="3"/>
  <c r="J21" i="3"/>
  <c r="V507" i="8"/>
  <c r="V405" i="8"/>
  <c r="Y543" i="8"/>
  <c r="AH472" i="3"/>
  <c r="AH277" i="3"/>
  <c r="AH234" i="8"/>
  <c r="AK472" i="3"/>
  <c r="AK366" i="8"/>
  <c r="AK533" i="8"/>
  <c r="AK397" i="3"/>
  <c r="AK134" i="3"/>
  <c r="AK169" i="8"/>
  <c r="J222" i="8"/>
  <c r="P296" i="8"/>
  <c r="AE244" i="3"/>
  <c r="M198" i="3"/>
  <c r="P441" i="8"/>
  <c r="M297" i="3"/>
  <c r="AK571" i="3"/>
  <c r="AE543" i="3"/>
  <c r="AE404" i="3"/>
  <c r="M392" i="3"/>
  <c r="AH560" i="3"/>
  <c r="Y40" i="3"/>
  <c r="AB362" i="8"/>
  <c r="AK516" i="8"/>
  <c r="AH20" i="8"/>
  <c r="AH99" i="3"/>
  <c r="P178" i="3"/>
  <c r="P325" i="3"/>
  <c r="AH244" i="8"/>
  <c r="P158" i="8"/>
  <c r="M452" i="8"/>
  <c r="AH83" i="3"/>
  <c r="AH367" i="8"/>
  <c r="P539" i="8"/>
  <c r="AK469" i="3"/>
  <c r="AE220" i="3"/>
  <c r="AH533" i="3"/>
  <c r="AE291" i="8"/>
  <c r="J288" i="8"/>
  <c r="AK309" i="8"/>
  <c r="S159" i="8"/>
  <c r="P442" i="8"/>
  <c r="P158" i="3"/>
  <c r="P95" i="3"/>
  <c r="AH28" i="8"/>
  <c r="Y352" i="3"/>
  <c r="P90" i="3"/>
  <c r="V259" i="3"/>
  <c r="J531" i="8"/>
  <c r="P314" i="3"/>
  <c r="P213" i="3"/>
  <c r="V227" i="8"/>
  <c r="V232" i="8"/>
  <c r="Y464" i="3"/>
  <c r="AH366" i="8"/>
  <c r="AK47" i="3"/>
  <c r="AK188" i="3"/>
  <c r="AK106" i="3"/>
  <c r="AK454" i="3"/>
  <c r="Y498" i="8"/>
  <c r="Y272" i="3"/>
  <c r="AK213" i="8"/>
  <c r="P395" i="8"/>
  <c r="AB432" i="3"/>
  <c r="AE285" i="3"/>
  <c r="M207" i="8"/>
  <c r="J389" i="8"/>
  <c r="P485" i="8"/>
  <c r="P254" i="3"/>
  <c r="AE152" i="3"/>
  <c r="M332" i="8"/>
  <c r="M21" i="3"/>
  <c r="M519" i="8"/>
  <c r="P539" i="3"/>
  <c r="P417" i="8"/>
  <c r="J120" i="8"/>
  <c r="P21" i="8"/>
  <c r="AK9" i="8"/>
  <c r="AK503" i="8"/>
  <c r="V199" i="8"/>
  <c r="AH503" i="8"/>
  <c r="P446" i="3"/>
  <c r="P92" i="8"/>
  <c r="Y414" i="3"/>
  <c r="AH528" i="8"/>
  <c r="AB92" i="3"/>
  <c r="M479" i="8"/>
  <c r="AK444" i="8"/>
  <c r="S348" i="8"/>
  <c r="AH380" i="3"/>
  <c r="M29" i="8"/>
  <c r="P94" i="8"/>
  <c r="AK547" i="8"/>
  <c r="P194" i="3"/>
  <c r="P358" i="3"/>
  <c r="AK183" i="3"/>
  <c r="P51" i="3"/>
  <c r="P115" i="8"/>
  <c r="V124" i="8"/>
  <c r="V567" i="3"/>
  <c r="AH390" i="8"/>
  <c r="AH262" i="3"/>
  <c r="AK90" i="8"/>
  <c r="AK429" i="8"/>
  <c r="M563" i="8"/>
  <c r="AE517" i="3"/>
  <c r="AH542" i="8"/>
  <c r="AE502" i="8"/>
  <c r="AE467" i="3"/>
  <c r="AE141" i="8"/>
  <c r="AE23" i="3"/>
  <c r="M275" i="8"/>
  <c r="M173" i="3"/>
  <c r="M118" i="8"/>
  <c r="M298" i="3"/>
  <c r="M389" i="8"/>
  <c r="M115" i="3"/>
  <c r="M69" i="3"/>
  <c r="M104" i="8"/>
  <c r="AE554" i="3"/>
  <c r="AE190" i="8"/>
  <c r="AE399" i="3"/>
  <c r="AE167" i="8"/>
  <c r="AH241" i="8"/>
  <c r="AH352" i="3"/>
  <c r="AH477" i="8"/>
  <c r="AH393" i="3"/>
  <c r="P73" i="8"/>
  <c r="P377" i="3"/>
  <c r="P462" i="8"/>
  <c r="P414" i="3"/>
  <c r="P384" i="8"/>
  <c r="P82" i="3"/>
  <c r="AH315" i="3"/>
  <c r="AH284" i="8"/>
  <c r="AH370" i="8"/>
  <c r="AH452" i="3"/>
  <c r="AH269" i="8"/>
  <c r="AH96" i="3"/>
  <c r="AH225" i="8"/>
  <c r="AH471" i="3"/>
  <c r="AH401" i="8"/>
  <c r="AH321" i="3"/>
  <c r="AH52" i="8"/>
  <c r="AH190" i="3"/>
  <c r="AH147" i="8"/>
  <c r="AH75" i="3"/>
  <c r="AH314" i="3"/>
  <c r="AH64" i="8"/>
  <c r="AH214" i="8"/>
  <c r="AH151" i="3"/>
  <c r="AH412" i="3"/>
  <c r="AH26" i="8"/>
  <c r="AH416" i="8"/>
  <c r="AH442" i="3"/>
  <c r="AH493" i="3"/>
  <c r="AH134" i="8"/>
  <c r="P509" i="3"/>
  <c r="P378" i="8"/>
  <c r="P429" i="8"/>
  <c r="P238" i="3"/>
  <c r="P537" i="8"/>
  <c r="P266" i="3"/>
  <c r="P494" i="8"/>
  <c r="P297" i="3"/>
  <c r="P342" i="3"/>
  <c r="P23" i="8"/>
  <c r="P357" i="8"/>
  <c r="P290" i="3"/>
  <c r="P270" i="8"/>
  <c r="P97" i="3"/>
  <c r="P170" i="8"/>
  <c r="P463" i="3"/>
  <c r="P60" i="8"/>
  <c r="P275" i="3"/>
  <c r="P339" i="8"/>
  <c r="P129" i="3"/>
  <c r="P273" i="8"/>
  <c r="P157" i="3"/>
  <c r="AH142" i="8"/>
  <c r="AH28" i="3"/>
  <c r="AH407" i="8"/>
  <c r="AH339" i="3"/>
  <c r="AE567" i="8"/>
  <c r="AE396" i="3"/>
  <c r="M74" i="8"/>
  <c r="M379" i="3"/>
  <c r="M54" i="8"/>
  <c r="M212" i="3"/>
  <c r="M437" i="8"/>
  <c r="M291" i="3"/>
  <c r="M10" i="8"/>
  <c r="M67" i="3"/>
  <c r="AE101" i="8"/>
  <c r="AE47" i="3"/>
  <c r="P264" i="8"/>
  <c r="P543" i="3"/>
  <c r="AH494" i="8"/>
  <c r="AH297" i="3"/>
  <c r="AH224" i="8"/>
  <c r="AH439" i="3"/>
  <c r="P299" i="8"/>
  <c r="P413" i="3"/>
  <c r="P256" i="8"/>
  <c r="P209" i="3"/>
  <c r="AH116" i="3"/>
  <c r="AH196" i="8"/>
  <c r="AH146" i="8"/>
  <c r="AH66" i="3"/>
  <c r="AH335" i="8"/>
  <c r="AH58" i="3"/>
  <c r="AH156" i="8"/>
  <c r="AH193" i="3"/>
  <c r="AH84" i="8"/>
  <c r="AH436" i="3"/>
  <c r="AH433" i="3"/>
  <c r="AH83" i="8"/>
  <c r="AH380" i="8"/>
  <c r="AH541" i="3"/>
  <c r="AH269" i="3"/>
  <c r="AH435" i="8"/>
  <c r="AH475" i="8"/>
  <c r="AH376" i="3"/>
  <c r="AH306" i="8"/>
  <c r="AH121" i="3"/>
  <c r="AH544" i="8"/>
  <c r="AH451" i="3"/>
  <c r="AH208" i="8"/>
  <c r="AH49" i="3"/>
  <c r="P444" i="8"/>
  <c r="P410" i="3"/>
  <c r="P565" i="3"/>
  <c r="P138" i="8"/>
  <c r="P535" i="8"/>
  <c r="P223" i="3"/>
  <c r="P405" i="3"/>
  <c r="P320" i="8"/>
  <c r="P134" i="3"/>
  <c r="P14" i="8"/>
  <c r="P207" i="8"/>
  <c r="P35" i="3"/>
  <c r="P88" i="8"/>
  <c r="P469" i="3"/>
  <c r="P261" i="3"/>
  <c r="P282" i="8"/>
  <c r="P91" i="8"/>
  <c r="P497" i="3"/>
  <c r="P166" i="8"/>
  <c r="P392" i="3"/>
  <c r="P392" i="8"/>
  <c r="P203" i="3"/>
  <c r="P108" i="8"/>
  <c r="P108" i="3"/>
  <c r="P162" i="8"/>
  <c r="P287" i="3"/>
  <c r="P31" i="3"/>
  <c r="P253" i="8"/>
  <c r="P414" i="8"/>
  <c r="P434" i="3"/>
  <c r="P55" i="3"/>
  <c r="P102" i="8"/>
  <c r="P509" i="8"/>
  <c r="P162" i="3"/>
  <c r="AH255" i="8"/>
  <c r="AH189" i="3"/>
  <c r="AK568" i="8"/>
  <c r="AH304" i="8"/>
  <c r="AE482" i="3"/>
  <c r="AE449" i="8"/>
  <c r="M442" i="8"/>
  <c r="M407" i="3"/>
  <c r="M50" i="8"/>
  <c r="M175" i="3"/>
  <c r="M516" i="3"/>
  <c r="M417" i="8"/>
  <c r="P161" i="8"/>
  <c r="P267" i="3"/>
  <c r="P261" i="8"/>
  <c r="P457" i="3"/>
  <c r="P38" i="8"/>
  <c r="P111" i="3"/>
  <c r="AH312" i="3"/>
  <c r="AH312" i="8"/>
  <c r="AH415" i="3"/>
  <c r="AH480" i="8"/>
  <c r="AH46" i="8"/>
  <c r="AH149" i="3"/>
  <c r="AH197" i="8"/>
  <c r="AH150" i="3"/>
  <c r="AH154" i="8"/>
  <c r="AH183" i="3"/>
  <c r="AH486" i="3"/>
  <c r="AH186" i="8"/>
  <c r="AH487" i="8"/>
  <c r="AH57" i="3"/>
  <c r="AH9" i="8"/>
  <c r="AH65" i="3"/>
  <c r="AH27" i="8"/>
  <c r="AH464" i="3"/>
  <c r="AH131" i="8"/>
  <c r="AH458" i="3"/>
  <c r="AH118" i="8"/>
  <c r="AH298" i="3"/>
  <c r="AH198" i="8"/>
  <c r="AH187" i="3"/>
  <c r="AH457" i="3"/>
  <c r="AH261" i="8"/>
  <c r="AH173" i="8"/>
  <c r="AH518" i="3"/>
  <c r="AH499" i="3"/>
  <c r="AH376" i="8"/>
  <c r="P206" i="3"/>
  <c r="P515" i="8"/>
  <c r="P98" i="3"/>
  <c r="P36" i="8"/>
  <c r="P145" i="3"/>
  <c r="P15" i="8"/>
  <c r="P124" i="8"/>
  <c r="P348" i="3"/>
  <c r="P67" i="8"/>
  <c r="P349" i="3"/>
  <c r="P7" i="8"/>
  <c r="P8" i="3"/>
  <c r="P481" i="8"/>
  <c r="P448" i="3"/>
  <c r="P277" i="8"/>
  <c r="P201" i="3"/>
  <c r="P100" i="8"/>
  <c r="P29" i="3"/>
  <c r="P28" i="8"/>
  <c r="P513" i="3"/>
  <c r="P566" i="8"/>
  <c r="P378" i="3"/>
  <c r="P141" i="8"/>
  <c r="P23" i="3"/>
  <c r="P184" i="8"/>
  <c r="P368" i="3"/>
  <c r="P398" i="8"/>
  <c r="P286" i="3"/>
  <c r="AH462" i="3"/>
  <c r="AH373" i="8"/>
  <c r="AH166" i="8"/>
  <c r="AH392" i="3"/>
  <c r="AK535" i="8"/>
  <c r="V161" i="8"/>
  <c r="J16" i="8"/>
  <c r="AE325" i="8"/>
  <c r="AE473" i="3"/>
  <c r="AE137" i="8"/>
  <c r="AE556" i="3"/>
  <c r="M373" i="8"/>
  <c r="M462" i="3"/>
  <c r="M476" i="8"/>
  <c r="M391" i="3"/>
  <c r="M443" i="8"/>
  <c r="M409" i="3"/>
  <c r="M553" i="8"/>
  <c r="M48" i="3"/>
  <c r="M339" i="3"/>
  <c r="M407" i="8"/>
  <c r="AH470" i="8"/>
  <c r="AH79" i="3"/>
  <c r="AH213" i="3"/>
  <c r="AH55" i="8"/>
  <c r="P304" i="8"/>
  <c r="P103" i="3"/>
  <c r="AH100" i="8"/>
  <c r="AH29" i="3"/>
  <c r="AH73" i="8"/>
  <c r="AH377" i="3"/>
  <c r="AH34" i="8"/>
  <c r="AH78" i="3"/>
  <c r="AH95" i="3"/>
  <c r="AH454" i="8"/>
  <c r="AH313" i="8"/>
  <c r="AH319" i="3"/>
  <c r="AH426" i="8"/>
  <c r="AH61" i="3"/>
  <c r="AH456" i="8"/>
  <c r="AH214" i="3"/>
  <c r="AH310" i="8"/>
  <c r="AH240" i="3"/>
  <c r="AH175" i="8"/>
  <c r="AH558" i="3"/>
  <c r="AH506" i="3"/>
  <c r="AH547" i="8"/>
  <c r="AH350" i="8"/>
  <c r="AH243" i="3"/>
  <c r="AH148" i="8"/>
  <c r="AH84" i="3"/>
  <c r="AH130" i="8"/>
  <c r="AH431" i="3"/>
  <c r="AH227" i="8"/>
  <c r="AH538" i="3"/>
  <c r="P513" i="8"/>
  <c r="P197" i="3"/>
  <c r="P27" i="8"/>
  <c r="P464" i="3"/>
  <c r="P331" i="8"/>
  <c r="P19" i="3"/>
  <c r="P389" i="3"/>
  <c r="P128" i="8"/>
  <c r="P66" i="8"/>
  <c r="P330" i="3"/>
  <c r="P201" i="8"/>
  <c r="P303" i="3"/>
  <c r="P124" i="3"/>
  <c r="P254" i="8"/>
  <c r="P461" i="8"/>
  <c r="P411" i="3"/>
  <c r="P364" i="8"/>
  <c r="P345" i="3"/>
  <c r="P167" i="8"/>
  <c r="P399" i="3"/>
  <c r="P92" i="3"/>
  <c r="P229" i="8"/>
  <c r="P112" i="8"/>
  <c r="P146" i="3"/>
  <c r="AH537" i="8"/>
  <c r="AH266" i="3"/>
  <c r="J61" i="8"/>
  <c r="AK18" i="8"/>
  <c r="AE510" i="3"/>
  <c r="P320" i="3"/>
  <c r="P548" i="8"/>
  <c r="AE315" i="8"/>
  <c r="AE347" i="3"/>
  <c r="M161" i="3"/>
  <c r="M48" i="8"/>
  <c r="M33" i="3"/>
  <c r="M424" i="8"/>
  <c r="M435" i="8"/>
  <c r="M269" i="3"/>
  <c r="M33" i="8"/>
  <c r="M52" i="3"/>
  <c r="AH31" i="3"/>
  <c r="AH253" i="8"/>
  <c r="AH101" i="8"/>
  <c r="AH47" i="3"/>
  <c r="AH518" i="8"/>
  <c r="AH325" i="3"/>
  <c r="AH119" i="8"/>
  <c r="AH305" i="3"/>
  <c r="AH226" i="3"/>
  <c r="AH57" i="8"/>
  <c r="AH468" i="8"/>
  <c r="AH564" i="3"/>
  <c r="AH221" i="3"/>
  <c r="AH493" i="8"/>
  <c r="AH106" i="3"/>
  <c r="AH338" i="8"/>
  <c r="AH170" i="8"/>
  <c r="AH463" i="3"/>
  <c r="AH389" i="8"/>
  <c r="AH115" i="3"/>
  <c r="AH149" i="8"/>
  <c r="AH85" i="3"/>
  <c r="AH431" i="8"/>
  <c r="AH250" i="3"/>
  <c r="AH199" i="8"/>
  <c r="AH232" i="3"/>
  <c r="AH311" i="8"/>
  <c r="AH310" i="3"/>
  <c r="AH457" i="8"/>
  <c r="AH270" i="3"/>
  <c r="P448" i="8"/>
  <c r="P474" i="3"/>
  <c r="P126" i="8"/>
  <c r="P380" i="3"/>
  <c r="P355" i="8"/>
  <c r="P278" i="3"/>
  <c r="P193" i="8"/>
  <c r="P62" i="3"/>
  <c r="P47" i="8"/>
  <c r="P152" i="3"/>
  <c r="P273" i="3"/>
  <c r="P217" i="8"/>
  <c r="P169" i="3"/>
  <c r="P511" i="8"/>
  <c r="P65" i="3"/>
  <c r="P9" i="8"/>
  <c r="P524" i="8"/>
  <c r="P484" i="3"/>
  <c r="P540" i="8"/>
  <c r="P404" i="3"/>
  <c r="P149" i="8"/>
  <c r="P85" i="3"/>
  <c r="P173" i="8"/>
  <c r="P518" i="3"/>
  <c r="P510" i="8"/>
  <c r="P163" i="3"/>
  <c r="P19" i="8"/>
  <c r="P200" i="3"/>
  <c r="P200" i="8"/>
  <c r="P259" i="3"/>
  <c r="P227" i="3"/>
  <c r="P279" i="8"/>
  <c r="P258" i="8"/>
  <c r="P242" i="3"/>
  <c r="P139" i="8"/>
  <c r="P570" i="3"/>
  <c r="AE123" i="8"/>
  <c r="AE450" i="8"/>
  <c r="P562" i="8"/>
  <c r="AE507" i="8"/>
  <c r="AE60" i="3"/>
  <c r="M309" i="8"/>
  <c r="M218" i="3"/>
  <c r="M105" i="8"/>
  <c r="M70" i="3"/>
  <c r="M487" i="8"/>
  <c r="M57" i="3"/>
  <c r="M128" i="8"/>
  <c r="M389" i="3"/>
  <c r="M66" i="8"/>
  <c r="M330" i="3"/>
  <c r="AE445" i="3"/>
  <c r="AE85" i="8"/>
  <c r="P316" i="8"/>
  <c r="P356" i="3"/>
  <c r="AH18" i="8"/>
  <c r="AH198" i="3"/>
  <c r="AH485" i="8"/>
  <c r="AH44" i="3"/>
  <c r="AH216" i="3"/>
  <c r="AH308" i="8"/>
  <c r="AH30" i="3"/>
  <c r="AH422" i="8"/>
  <c r="AH437" i="3"/>
  <c r="AH500" i="8"/>
  <c r="AH184" i="8"/>
  <c r="AH368" i="3"/>
  <c r="AH152" i="8"/>
  <c r="AH177" i="3"/>
  <c r="AH262" i="8"/>
  <c r="AH505" i="3"/>
  <c r="AH164" i="8"/>
  <c r="AH336" i="3"/>
  <c r="AH120" i="8"/>
  <c r="AH306" i="3"/>
  <c r="AH263" i="8"/>
  <c r="AH535" i="3"/>
  <c r="AH42" i="3"/>
  <c r="AH144" i="8"/>
  <c r="AH129" i="8"/>
  <c r="AH430" i="3"/>
  <c r="AH162" i="8"/>
  <c r="AH287" i="3"/>
  <c r="AH296" i="3"/>
  <c r="AH238" i="8"/>
  <c r="P425" i="8"/>
  <c r="P41" i="3"/>
  <c r="P240" i="8"/>
  <c r="P343" i="3"/>
  <c r="P557" i="8"/>
  <c r="P191" i="3"/>
  <c r="P140" i="8"/>
  <c r="P22" i="3"/>
  <c r="P542" i="8"/>
  <c r="P440" i="3"/>
  <c r="P76" i="3"/>
  <c r="P178" i="8"/>
  <c r="P196" i="3"/>
  <c r="P455" i="8"/>
  <c r="P121" i="8"/>
  <c r="P331" i="3"/>
  <c r="P194" i="8"/>
  <c r="P101" i="3"/>
  <c r="P143" i="8"/>
  <c r="P36" i="3"/>
  <c r="P90" i="8"/>
  <c r="P496" i="3"/>
  <c r="P492" i="3"/>
  <c r="P245" i="8"/>
  <c r="P145" i="8"/>
  <c r="P43" i="3"/>
  <c r="P96" i="8"/>
  <c r="P550" i="3"/>
  <c r="P68" i="8"/>
  <c r="P354" i="3"/>
  <c r="P105" i="8"/>
  <c r="P70" i="3"/>
  <c r="P530" i="3"/>
  <c r="P95" i="8"/>
  <c r="AH469" i="8"/>
  <c r="AH14" i="3"/>
  <c r="P242" i="8"/>
  <c r="P386" i="3"/>
  <c r="P360" i="3"/>
  <c r="P497" i="8"/>
  <c r="AB63" i="3"/>
  <c r="AB526" i="8"/>
  <c r="AH570" i="8"/>
  <c r="P234" i="3"/>
  <c r="AH43" i="8"/>
  <c r="AB340" i="8"/>
  <c r="M499" i="3"/>
  <c r="AK418" i="3"/>
  <c r="AK198" i="8"/>
  <c r="AH515" i="3"/>
  <c r="V441" i="8"/>
  <c r="J292" i="8"/>
  <c r="J110" i="8"/>
  <c r="J483" i="8"/>
  <c r="AE380" i="8"/>
  <c r="AB116" i="3"/>
  <c r="AK420" i="8"/>
  <c r="V419" i="8"/>
  <c r="V283" i="8"/>
  <c r="Y447" i="3"/>
  <c r="AK366" i="3"/>
  <c r="M449" i="8"/>
  <c r="V468" i="8"/>
  <c r="AB396" i="3"/>
  <c r="AK164" i="8"/>
  <c r="AK171" i="3"/>
  <c r="AK509" i="3"/>
  <c r="AK80" i="3"/>
  <c r="AK376" i="8"/>
  <c r="AE239" i="8"/>
  <c r="AE323" i="3"/>
  <c r="P287" i="8"/>
  <c r="AH153" i="3"/>
  <c r="AB494" i="3"/>
  <c r="V298" i="3"/>
  <c r="J229" i="8"/>
  <c r="AB162" i="8"/>
  <c r="AB338" i="3"/>
  <c r="AE180" i="8"/>
  <c r="V180" i="3"/>
  <c r="AK482" i="8"/>
  <c r="S75" i="8"/>
  <c r="P186" i="3"/>
  <c r="AK22" i="3"/>
  <c r="AK537" i="8"/>
  <c r="AK347" i="8"/>
  <c r="AE79" i="8"/>
  <c r="AE424" i="3"/>
  <c r="AK486" i="8"/>
  <c r="AB454" i="8"/>
  <c r="V431" i="8"/>
  <c r="Y225" i="8"/>
  <c r="S340" i="3"/>
  <c r="S73" i="8"/>
  <c r="AB52" i="3"/>
  <c r="AB145" i="3"/>
  <c r="AB365" i="8"/>
  <c r="AB412" i="8"/>
  <c r="M497" i="8"/>
  <c r="AB232" i="3"/>
  <c r="AB271" i="3"/>
  <c r="AH392" i="8"/>
  <c r="AH441" i="8"/>
  <c r="AK269" i="8"/>
  <c r="AK44" i="8"/>
  <c r="AK23" i="8"/>
  <c r="AK176" i="8"/>
  <c r="V253" i="3"/>
  <c r="P297" i="8"/>
  <c r="V337" i="3"/>
  <c r="AH12" i="3"/>
  <c r="P72" i="3"/>
  <c r="P252" i="3"/>
  <c r="V160" i="3"/>
  <c r="AK480" i="3"/>
  <c r="V241" i="3"/>
  <c r="AB30" i="3"/>
  <c r="AE211" i="3"/>
  <c r="AE428" i="8"/>
  <c r="AB231" i="8"/>
  <c r="AK453" i="8"/>
  <c r="V511" i="3"/>
  <c r="V385" i="8"/>
  <c r="P406" i="8"/>
  <c r="V499" i="3"/>
  <c r="J142" i="8"/>
  <c r="J215" i="8"/>
  <c r="AB511" i="8"/>
  <c r="AK381" i="8"/>
  <c r="AK237" i="3"/>
  <c r="AK275" i="3"/>
  <c r="AE543" i="8"/>
  <c r="AE441" i="3"/>
  <c r="AB339" i="8"/>
  <c r="AB409" i="8"/>
  <c r="S349" i="8"/>
  <c r="Y248" i="3"/>
  <c r="AB341" i="8"/>
  <c r="AK319" i="3"/>
  <c r="AE41" i="8"/>
  <c r="V418" i="3"/>
  <c r="AB438" i="8"/>
  <c r="J248" i="3"/>
  <c r="V100" i="3"/>
  <c r="AK231" i="3"/>
  <c r="P264" i="3"/>
  <c r="V378" i="3"/>
  <c r="V368" i="3"/>
  <c r="V69" i="3"/>
  <c r="V404" i="3"/>
  <c r="Y439" i="3"/>
  <c r="Y120" i="8"/>
  <c r="AB20" i="3"/>
  <c r="AK394" i="8"/>
  <c r="M139" i="8"/>
  <c r="M570" i="3"/>
  <c r="Y56" i="8"/>
  <c r="AB22" i="8"/>
  <c r="S302" i="8"/>
  <c r="AB372" i="8"/>
  <c r="J265" i="8"/>
  <c r="P396" i="3"/>
  <c r="V320" i="8"/>
  <c r="AB197" i="8"/>
  <c r="AE253" i="8"/>
  <c r="AK304" i="8"/>
  <c r="AH187" i="8"/>
  <c r="AK238" i="8"/>
  <c r="AK124" i="8"/>
  <c r="AE417" i="8"/>
  <c r="AK201" i="3"/>
  <c r="J571" i="3"/>
  <c r="P559" i="3"/>
  <c r="P7" i="3"/>
  <c r="P18" i="3"/>
  <c r="P32" i="8"/>
  <c r="P81" i="3"/>
  <c r="Y286" i="8"/>
  <c r="AB207" i="8"/>
  <c r="AK68" i="8"/>
  <c r="AK107" i="3"/>
  <c r="V45" i="8"/>
  <c r="AE21" i="3"/>
  <c r="AE332" i="8"/>
  <c r="Y517" i="8"/>
  <c r="V47" i="8"/>
  <c r="P483" i="3"/>
  <c r="J403" i="8"/>
  <c r="AK300" i="8"/>
  <c r="AK333" i="8"/>
  <c r="V395" i="8"/>
  <c r="AB397" i="3"/>
  <c r="AE410" i="3"/>
  <c r="AB25" i="3"/>
  <c r="AB411" i="3"/>
  <c r="AB330" i="3"/>
  <c r="V127" i="8"/>
  <c r="V461" i="3"/>
  <c r="AK219" i="3"/>
  <c r="V48" i="8"/>
  <c r="AK115" i="8"/>
  <c r="J243" i="8"/>
  <c r="AB257" i="3"/>
  <c r="AB494" i="8"/>
  <c r="V447" i="8"/>
  <c r="AK450" i="8"/>
  <c r="P505" i="3"/>
  <c r="P262" i="8"/>
  <c r="Y506" i="8"/>
  <c r="AK282" i="8"/>
  <c r="V300" i="8"/>
  <c r="V479" i="3"/>
  <c r="V176" i="3"/>
  <c r="AB469" i="8"/>
  <c r="AB36" i="8"/>
  <c r="AE131" i="3"/>
  <c r="AB26" i="3"/>
  <c r="AB132" i="3"/>
  <c r="AB457" i="3"/>
  <c r="AK550" i="8"/>
  <c r="P335" i="8"/>
  <c r="P536" i="8"/>
  <c r="S320" i="8"/>
  <c r="V81" i="3"/>
  <c r="AH402" i="3"/>
  <c r="V522" i="8"/>
  <c r="V449" i="3"/>
  <c r="V291" i="8"/>
  <c r="AB512" i="3"/>
  <c r="AB10" i="8"/>
  <c r="AE184" i="3"/>
  <c r="AE492" i="8"/>
  <c r="AE59" i="8"/>
  <c r="AE271" i="3"/>
  <c r="V196" i="8"/>
  <c r="AE504" i="3"/>
  <c r="V59" i="3"/>
  <c r="V106" i="3"/>
  <c r="AB305" i="3"/>
  <c r="AK161" i="8"/>
  <c r="AK135" i="3"/>
  <c r="AE237" i="8"/>
  <c r="AE276" i="3"/>
  <c r="V478" i="8"/>
  <c r="V372" i="3"/>
  <c r="V223" i="3"/>
  <c r="V14" i="3"/>
  <c r="V109" i="3"/>
  <c r="V231" i="3"/>
  <c r="Y169" i="8"/>
  <c r="AB468" i="3"/>
  <c r="AB222" i="3"/>
  <c r="AK542" i="8"/>
  <c r="AK178" i="3"/>
  <c r="AK363" i="8"/>
  <c r="AK464" i="3"/>
  <c r="AK301" i="3"/>
  <c r="AK322" i="3"/>
  <c r="AK218" i="8"/>
  <c r="J385" i="8"/>
  <c r="AB90" i="8"/>
  <c r="AB377" i="3"/>
  <c r="J295" i="3"/>
  <c r="P250" i="8"/>
  <c r="P561" i="3"/>
  <c r="P368" i="8"/>
  <c r="P438" i="3"/>
  <c r="AH56" i="8"/>
  <c r="AH222" i="3"/>
  <c r="AH449" i="8"/>
  <c r="AH482" i="3"/>
  <c r="AH209" i="8"/>
  <c r="AH73" i="3"/>
  <c r="AH517" i="8"/>
  <c r="AH251" i="3"/>
  <c r="P394" i="8"/>
  <c r="P241" i="3"/>
  <c r="P390" i="8"/>
  <c r="P123" i="3"/>
  <c r="P386" i="8"/>
  <c r="P86" i="3"/>
  <c r="P48" i="8"/>
  <c r="P161" i="3"/>
  <c r="P527" i="8"/>
  <c r="P522" i="3"/>
  <c r="P278" i="8"/>
  <c r="P217" i="3"/>
  <c r="P228" i="8"/>
  <c r="P544" i="3"/>
  <c r="P111" i="8"/>
  <c r="P131" i="3"/>
  <c r="P37" i="8"/>
  <c r="P105" i="3"/>
  <c r="P281" i="3"/>
  <c r="P564" i="8"/>
  <c r="P365" i="8"/>
  <c r="P371" i="3"/>
  <c r="P268" i="8"/>
  <c r="P74" i="3"/>
  <c r="P22" i="8"/>
  <c r="P300" i="3"/>
  <c r="P436" i="8"/>
  <c r="P277" i="3"/>
  <c r="P159" i="3"/>
  <c r="P391" i="8"/>
  <c r="P546" i="8"/>
  <c r="P489" i="3"/>
  <c r="P179" i="8"/>
  <c r="P77" i="3"/>
  <c r="P516" i="8"/>
  <c r="P229" i="3"/>
  <c r="P556" i="8"/>
  <c r="P188" i="3"/>
  <c r="P482" i="8"/>
  <c r="P510" i="3"/>
  <c r="P376" i="8"/>
  <c r="P499" i="3"/>
  <c r="AK356" i="8"/>
  <c r="AK289" i="3"/>
  <c r="AK233" i="3"/>
  <c r="AK296" i="8"/>
  <c r="AK375" i="3"/>
  <c r="AK72" i="8"/>
  <c r="AK164" i="3"/>
  <c r="AK49" i="8"/>
  <c r="AK327" i="3"/>
  <c r="AK496" i="8"/>
  <c r="AK441" i="8"/>
  <c r="AK398" i="3"/>
  <c r="AK320" i="8"/>
  <c r="AK405" i="3"/>
  <c r="AK280" i="8"/>
  <c r="AK247" i="3"/>
  <c r="AK98" i="8"/>
  <c r="AK567" i="3"/>
  <c r="AK517" i="8"/>
  <c r="AK251" i="3"/>
  <c r="AK8" i="8"/>
  <c r="AK20" i="3"/>
  <c r="AK298" i="8"/>
  <c r="AK390" i="3"/>
  <c r="AK406" i="8"/>
  <c r="AK335" i="3"/>
  <c r="AK272" i="8"/>
  <c r="AK120" i="3"/>
  <c r="AK121" i="8"/>
  <c r="AK331" i="3"/>
  <c r="AK89" i="8"/>
  <c r="AK495" i="3"/>
  <c r="AK308" i="8"/>
  <c r="AK216" i="3"/>
  <c r="AK18" i="3"/>
  <c r="AK506" i="8"/>
  <c r="AK131" i="3"/>
  <c r="AK111" i="8"/>
  <c r="AK270" i="8"/>
  <c r="AK97" i="3"/>
  <c r="AK227" i="8"/>
  <c r="AK538" i="3"/>
  <c r="AK534" i="8"/>
  <c r="AK176" i="3"/>
  <c r="AK39" i="8"/>
  <c r="AK117" i="3"/>
  <c r="AK365" i="3"/>
  <c r="AK223" i="8"/>
  <c r="AK84" i="8"/>
  <c r="AK436" i="3"/>
  <c r="AK278" i="8"/>
  <c r="AK217" i="3"/>
  <c r="AK139" i="3"/>
  <c r="AK472" i="8"/>
  <c r="AK178" i="8"/>
  <c r="AK76" i="3"/>
  <c r="AK179" i="8"/>
  <c r="AK77" i="3"/>
  <c r="AK334" i="8"/>
  <c r="AK37" i="3"/>
  <c r="AK67" i="8"/>
  <c r="AK349" i="3"/>
  <c r="AK509" i="8"/>
  <c r="AK162" i="3"/>
  <c r="M304" i="3"/>
  <c r="AE528" i="3"/>
  <c r="J203" i="8"/>
  <c r="AK331" i="8"/>
  <c r="V548" i="3"/>
  <c r="S266" i="8"/>
  <c r="M464" i="8"/>
  <c r="AB164" i="8"/>
  <c r="J471" i="8"/>
  <c r="P426" i="8"/>
  <c r="AK302" i="8"/>
  <c r="S398" i="3"/>
  <c r="AK298" i="3"/>
  <c r="P37" i="3"/>
  <c r="S281" i="3"/>
  <c r="V410" i="3"/>
  <c r="V466" i="3"/>
  <c r="V346" i="8"/>
  <c r="Y353" i="3"/>
  <c r="AB520" i="3"/>
  <c r="AB127" i="8"/>
  <c r="AK287" i="8"/>
  <c r="AK367" i="8"/>
  <c r="AK489" i="3"/>
  <c r="AK384" i="8"/>
  <c r="AK239" i="3"/>
  <c r="AK290" i="8"/>
  <c r="V164" i="8"/>
  <c r="AK102" i="3"/>
  <c r="J494" i="3"/>
  <c r="V296" i="8"/>
  <c r="AH326" i="8"/>
  <c r="AH477" i="3"/>
  <c r="AH13" i="3"/>
  <c r="AH330" i="8"/>
  <c r="AH116" i="8"/>
  <c r="AH284" i="3"/>
  <c r="AH319" i="8"/>
  <c r="AH401" i="3"/>
  <c r="AH103" i="8"/>
  <c r="AH56" i="3"/>
  <c r="P379" i="8"/>
  <c r="P520" i="3"/>
  <c r="P442" i="3"/>
  <c r="P416" i="8"/>
  <c r="P85" i="8"/>
  <c r="P445" i="3"/>
  <c r="P113" i="8"/>
  <c r="P156" i="3"/>
  <c r="P514" i="8"/>
  <c r="P202" i="3"/>
  <c r="P69" i="8"/>
  <c r="P363" i="3"/>
  <c r="P315" i="8"/>
  <c r="P347" i="3"/>
  <c r="P561" i="8"/>
  <c r="P235" i="3"/>
  <c r="P465" i="8"/>
  <c r="P523" i="3"/>
  <c r="P420" i="8"/>
  <c r="P26" i="3"/>
  <c r="P17" i="3"/>
  <c r="P505" i="8"/>
  <c r="P559" i="8"/>
  <c r="P207" i="3"/>
  <c r="P232" i="8"/>
  <c r="P136" i="3"/>
  <c r="P464" i="8"/>
  <c r="P501" i="3"/>
  <c r="P388" i="8"/>
  <c r="P113" i="3"/>
  <c r="P309" i="8"/>
  <c r="P218" i="3"/>
  <c r="P291" i="8"/>
  <c r="P127" i="3"/>
  <c r="P312" i="3"/>
  <c r="P312" i="8"/>
  <c r="P431" i="8"/>
  <c r="P250" i="3"/>
  <c r="P450" i="8"/>
  <c r="P490" i="3"/>
  <c r="P289" i="8"/>
  <c r="P507" i="3"/>
  <c r="P372" i="8"/>
  <c r="P461" i="3"/>
  <c r="P44" i="8"/>
  <c r="P141" i="3"/>
  <c r="AK399" i="8"/>
  <c r="AK307" i="3"/>
  <c r="AK236" i="3"/>
  <c r="AK349" i="8"/>
  <c r="AK428" i="3"/>
  <c r="AK82" i="8"/>
  <c r="AK332" i="3"/>
  <c r="AK403" i="8"/>
  <c r="AK111" i="3"/>
  <c r="AK38" i="8"/>
  <c r="AK386" i="8"/>
  <c r="AK86" i="3"/>
  <c r="AK286" i="8"/>
  <c r="AK421" i="3"/>
  <c r="AK119" i="8"/>
  <c r="AK305" i="3"/>
  <c r="AK123" i="8"/>
  <c r="AK338" i="3"/>
  <c r="AK170" i="8"/>
  <c r="AK463" i="3"/>
  <c r="AK21" i="8"/>
  <c r="AK280" i="3"/>
  <c r="AK54" i="3"/>
  <c r="AK382" i="8"/>
  <c r="AK415" i="8"/>
  <c r="AK435" i="3"/>
  <c r="AK532" i="3"/>
  <c r="AK504" i="8"/>
  <c r="AK69" i="8"/>
  <c r="AK363" i="3"/>
  <c r="AK43" i="8"/>
  <c r="AK140" i="3"/>
  <c r="AK357" i="8"/>
  <c r="AK290" i="3"/>
  <c r="AK70" i="8"/>
  <c r="AK364" i="3"/>
  <c r="AK81" i="8"/>
  <c r="AK427" i="3"/>
  <c r="AK485" i="8"/>
  <c r="AK44" i="3"/>
  <c r="AK145" i="3"/>
  <c r="AK15" i="8"/>
  <c r="AK232" i="8"/>
  <c r="AK136" i="3"/>
  <c r="AK551" i="8"/>
  <c r="AK15" i="3"/>
  <c r="AK22" i="8"/>
  <c r="AK300" i="3"/>
  <c r="AK125" i="3"/>
  <c r="AK212" i="8"/>
  <c r="AK137" i="3"/>
  <c r="AK471" i="8"/>
  <c r="P275" i="8"/>
  <c r="V483" i="8"/>
  <c r="J87" i="8"/>
  <c r="AH483" i="3"/>
  <c r="P468" i="8"/>
  <c r="AB59" i="3"/>
  <c r="AB28" i="8"/>
  <c r="AE473" i="8"/>
  <c r="AE440" i="8"/>
  <c r="AK317" i="8"/>
  <c r="AE477" i="8"/>
  <c r="P338" i="8"/>
  <c r="M327" i="8"/>
  <c r="J38" i="8"/>
  <c r="Y249" i="8"/>
  <c r="AH86" i="8"/>
  <c r="V153" i="8"/>
  <c r="J485" i="8"/>
  <c r="P545" i="8"/>
  <c r="P481" i="3"/>
  <c r="AH81" i="8"/>
  <c r="AH427" i="3"/>
  <c r="AH571" i="8"/>
  <c r="AH553" i="3"/>
  <c r="AH429" i="8"/>
  <c r="AH238" i="3"/>
  <c r="AH550" i="8"/>
  <c r="AH10" i="3"/>
  <c r="AH220" i="8"/>
  <c r="AH326" i="3"/>
  <c r="AH268" i="8"/>
  <c r="AH74" i="3"/>
  <c r="AH291" i="8"/>
  <c r="AH127" i="3"/>
  <c r="P318" i="3"/>
  <c r="P361" i="8"/>
  <c r="P530" i="8"/>
  <c r="P91" i="3"/>
  <c r="P199" i="8"/>
  <c r="P232" i="3"/>
  <c r="P155" i="8"/>
  <c r="P192" i="3"/>
  <c r="P550" i="8"/>
  <c r="P10" i="3"/>
  <c r="P301" i="8"/>
  <c r="P502" i="3"/>
  <c r="P130" i="8"/>
  <c r="P431" i="3"/>
  <c r="P28" i="3"/>
  <c r="P142" i="8"/>
  <c r="P284" i="8"/>
  <c r="P315" i="3"/>
  <c r="P110" i="3"/>
  <c r="P109" i="8"/>
  <c r="P500" i="8"/>
  <c r="P437" i="3"/>
  <c r="P58" i="8"/>
  <c r="P263" i="3"/>
  <c r="P366" i="3"/>
  <c r="P71" i="8"/>
  <c r="P423" i="8"/>
  <c r="P32" i="3"/>
  <c r="P214" i="3"/>
  <c r="P456" i="8"/>
  <c r="P436" i="3"/>
  <c r="P84" i="8"/>
  <c r="P452" i="8"/>
  <c r="P503" i="3"/>
  <c r="P73" i="3"/>
  <c r="P209" i="8"/>
  <c r="AK337" i="8"/>
  <c r="AK100" i="3"/>
  <c r="AK511" i="8"/>
  <c r="AK169" i="3"/>
  <c r="AK48" i="8"/>
  <c r="AK161" i="3"/>
  <c r="AK177" i="8"/>
  <c r="AK24" i="3"/>
  <c r="AK493" i="8"/>
  <c r="AK221" i="3"/>
  <c r="AK561" i="8"/>
  <c r="AK235" i="3"/>
  <c r="AK210" i="3"/>
  <c r="AK236" i="8"/>
  <c r="AK171" i="8"/>
  <c r="AK488" i="3"/>
  <c r="AK544" i="8"/>
  <c r="AK451" i="3"/>
  <c r="AK151" i="3"/>
  <c r="AK214" i="8"/>
  <c r="AK130" i="8"/>
  <c r="AK431" i="3"/>
  <c r="AK458" i="8"/>
  <c r="AK358" i="3"/>
  <c r="AK484" i="8"/>
  <c r="AK34" i="3"/>
  <c r="AK416" i="8"/>
  <c r="AK442" i="3"/>
  <c r="AK380" i="8"/>
  <c r="AK541" i="3"/>
  <c r="AK106" i="8"/>
  <c r="AK88" i="3"/>
  <c r="AK37" i="8"/>
  <c r="AK105" i="3"/>
  <c r="AK72" i="3"/>
  <c r="AK508" i="8"/>
  <c r="AK148" i="8"/>
  <c r="AK84" i="3"/>
  <c r="AK461" i="8"/>
  <c r="AK411" i="3"/>
  <c r="AK188" i="8"/>
  <c r="AK539" i="3"/>
  <c r="AK515" i="8"/>
  <c r="AK206" i="3"/>
  <c r="AK168" i="8"/>
  <c r="AK400" i="3"/>
  <c r="AK539" i="8"/>
  <c r="AK350" i="3"/>
  <c r="AK401" i="8"/>
  <c r="AK321" i="3"/>
  <c r="AK501" i="8"/>
  <c r="AK465" i="3"/>
  <c r="AK183" i="8"/>
  <c r="AK361" i="3"/>
  <c r="AK434" i="8"/>
  <c r="AK257" i="3"/>
  <c r="AK54" i="8"/>
  <c r="AK212" i="3"/>
  <c r="AK146" i="8"/>
  <c r="AK66" i="3"/>
  <c r="AK312" i="8"/>
  <c r="AK312" i="3"/>
  <c r="AK256" i="8"/>
  <c r="AK209" i="3"/>
  <c r="AK287" i="3"/>
  <c r="AK162" i="8"/>
  <c r="AK78" i="3"/>
  <c r="AK34" i="8"/>
  <c r="AK567" i="8"/>
  <c r="AK396" i="3"/>
  <c r="AK151" i="8"/>
  <c r="AK99" i="3"/>
  <c r="AK457" i="8"/>
  <c r="AK270" i="3"/>
  <c r="P119" i="8"/>
  <c r="P305" i="3"/>
  <c r="AH427" i="8"/>
  <c r="AH119" i="3"/>
  <c r="AH545" i="8"/>
  <c r="AH481" i="3"/>
  <c r="AH394" i="3"/>
  <c r="AH411" i="8"/>
  <c r="AH257" i="8"/>
  <c r="AH225" i="3"/>
  <c r="P147" i="3"/>
  <c r="P292" i="8"/>
  <c r="P537" i="3"/>
  <c r="P290" i="8"/>
  <c r="P79" i="8"/>
  <c r="P424" i="3"/>
  <c r="P375" i="8"/>
  <c r="P479" i="3"/>
  <c r="P117" i="8"/>
  <c r="P294" i="3"/>
  <c r="P463" i="8"/>
  <c r="P426" i="3"/>
  <c r="P186" i="8"/>
  <c r="P486" i="3"/>
  <c r="P239" i="3"/>
  <c r="P430" i="8"/>
  <c r="P31" i="8"/>
  <c r="P16" i="3"/>
  <c r="P517" i="8"/>
  <c r="P251" i="3"/>
  <c r="P39" i="8"/>
  <c r="P117" i="3"/>
  <c r="P42" i="8"/>
  <c r="P138" i="3"/>
  <c r="P20" i="8"/>
  <c r="P268" i="3"/>
  <c r="P299" i="3"/>
  <c r="P218" i="8"/>
  <c r="P87" i="8"/>
  <c r="P447" i="3"/>
  <c r="P383" i="8"/>
  <c r="P71" i="3"/>
  <c r="P410" i="8"/>
  <c r="P383" i="3"/>
  <c r="P307" i="8"/>
  <c r="P132" i="3"/>
  <c r="P212" i="3"/>
  <c r="P54" i="8"/>
  <c r="P492" i="8"/>
  <c r="P184" i="3"/>
  <c r="P171" i="8"/>
  <c r="P488" i="3"/>
  <c r="AK265" i="8"/>
  <c r="AK9" i="3"/>
  <c r="AK148" i="3"/>
  <c r="AK341" i="8"/>
  <c r="AK492" i="8"/>
  <c r="AK184" i="3"/>
  <c r="AK107" i="8"/>
  <c r="AK89" i="3"/>
  <c r="AK372" i="8"/>
  <c r="AK461" i="3"/>
  <c r="AK97" i="8"/>
  <c r="AK563" i="3"/>
  <c r="AK156" i="8"/>
  <c r="AK193" i="3"/>
  <c r="AK62" i="8"/>
  <c r="AK288" i="3"/>
  <c r="AK326" i="8"/>
  <c r="AK477" i="3"/>
  <c r="AK512" i="8"/>
  <c r="AK185" i="3"/>
  <c r="AK65" i="8"/>
  <c r="AK328" i="3"/>
  <c r="AK505" i="8"/>
  <c r="AK17" i="3"/>
  <c r="AK398" i="8"/>
  <c r="AK286" i="3"/>
  <c r="AK80" i="8"/>
  <c r="AK425" i="3"/>
  <c r="AK443" i="8"/>
  <c r="AK409" i="3"/>
  <c r="AK25" i="8"/>
  <c r="AK406" i="3"/>
  <c r="AK224" i="8"/>
  <c r="AK439" i="3"/>
  <c r="AK423" i="8"/>
  <c r="AK32" i="3"/>
  <c r="AK187" i="8"/>
  <c r="AK512" i="3"/>
  <c r="AK205" i="3"/>
  <c r="AK558" i="8"/>
  <c r="AK181" i="8"/>
  <c r="AK283" i="3"/>
  <c r="AK120" i="8"/>
  <c r="AK306" i="3"/>
  <c r="AK463" i="8"/>
  <c r="AK426" i="3"/>
  <c r="AK457" i="3"/>
  <c r="AK261" i="8"/>
  <c r="AK180" i="8"/>
  <c r="AK112" i="3"/>
  <c r="AK301" i="8"/>
  <c r="AK502" i="3"/>
  <c r="AK108" i="3"/>
  <c r="AK108" i="8"/>
  <c r="J548" i="8"/>
  <c r="P470" i="3"/>
  <c r="P93" i="8"/>
  <c r="AB91" i="3"/>
  <c r="AK323" i="8"/>
  <c r="AK29" i="8"/>
  <c r="J164" i="3"/>
  <c r="AK30" i="8"/>
  <c r="AK308" i="3"/>
  <c r="J377" i="3"/>
  <c r="J486" i="8"/>
  <c r="J148" i="3"/>
  <c r="P428" i="8"/>
  <c r="P211" i="3"/>
  <c r="AH114" i="8"/>
  <c r="AH158" i="3"/>
  <c r="AH524" i="8"/>
  <c r="AH484" i="3"/>
  <c r="AH358" i="8"/>
  <c r="AH301" i="3"/>
  <c r="AH286" i="8"/>
  <c r="AH421" i="3"/>
  <c r="AH564" i="8"/>
  <c r="AH281" i="3"/>
  <c r="P125" i="8"/>
  <c r="P359" i="3"/>
  <c r="P187" i="8"/>
  <c r="P512" i="3"/>
  <c r="P38" i="3"/>
  <c r="P552" i="8"/>
  <c r="P239" i="8"/>
  <c r="P323" i="3"/>
  <c r="P159" i="8"/>
  <c r="P256" i="3"/>
  <c r="P568" i="8"/>
  <c r="P408" i="3"/>
  <c r="P311" i="8"/>
  <c r="P310" i="3"/>
  <c r="P8" i="8"/>
  <c r="P20" i="3"/>
  <c r="P411" i="8"/>
  <c r="P394" i="3"/>
  <c r="P118" i="8"/>
  <c r="P298" i="3"/>
  <c r="P103" i="8"/>
  <c r="P56" i="3"/>
  <c r="P317" i="8"/>
  <c r="P374" i="3"/>
  <c r="P89" i="8"/>
  <c r="P495" i="3"/>
  <c r="P227" i="8"/>
  <c r="P538" i="3"/>
  <c r="P323" i="8"/>
  <c r="P468" i="3"/>
  <c r="P137" i="3"/>
  <c r="P471" i="8"/>
  <c r="P175" i="8"/>
  <c r="P558" i="3"/>
  <c r="P396" i="8"/>
  <c r="P265" i="3"/>
  <c r="P420" i="3"/>
  <c r="P285" i="8"/>
  <c r="P204" i="8"/>
  <c r="P487" i="3"/>
  <c r="P381" i="8"/>
  <c r="P53" i="3"/>
  <c r="P247" i="8"/>
  <c r="P536" i="3"/>
  <c r="AK392" i="8"/>
  <c r="AK203" i="3"/>
  <c r="AK417" i="3"/>
  <c r="AK77" i="8"/>
  <c r="AK200" i="3"/>
  <c r="AK19" i="8"/>
  <c r="AK245" i="8"/>
  <c r="AK492" i="3"/>
  <c r="AK393" i="8"/>
  <c r="AK204" i="3"/>
  <c r="AK471" i="3"/>
  <c r="AK225" i="8"/>
  <c r="AK117" i="8"/>
  <c r="AK294" i="3"/>
  <c r="AK377" i="3"/>
  <c r="AK73" i="8"/>
  <c r="AK404" i="8"/>
  <c r="AK333" i="3"/>
  <c r="AK554" i="8"/>
  <c r="AK167" i="3"/>
  <c r="AK138" i="8"/>
  <c r="AK565" i="3"/>
  <c r="AK408" i="8"/>
  <c r="AK340" i="3"/>
  <c r="AK266" i="8"/>
  <c r="AK46" i="3"/>
  <c r="AK302" i="3"/>
  <c r="AK359" i="8"/>
  <c r="AK307" i="8"/>
  <c r="AK132" i="3"/>
  <c r="AK239" i="8"/>
  <c r="AK323" i="3"/>
  <c r="AK74" i="3"/>
  <c r="AK268" i="8"/>
  <c r="AK436" i="8"/>
  <c r="AK277" i="3"/>
  <c r="AK329" i="8"/>
  <c r="AK12" i="3"/>
  <c r="AK481" i="3"/>
  <c r="AK545" i="8"/>
  <c r="AK500" i="8"/>
  <c r="AK437" i="3"/>
  <c r="AK291" i="8"/>
  <c r="AK127" i="3"/>
  <c r="AK244" i="8"/>
  <c r="AK470" i="3"/>
  <c r="AK388" i="8"/>
  <c r="AK113" i="3"/>
  <c r="AK452" i="3"/>
  <c r="AK370" i="8"/>
  <c r="AK128" i="8"/>
  <c r="AK389" i="3"/>
  <c r="AK480" i="8"/>
  <c r="AK415" i="3"/>
  <c r="AK409" i="8"/>
  <c r="AK346" i="3"/>
  <c r="AK115" i="3"/>
  <c r="AK389" i="8"/>
  <c r="AK418" i="8"/>
  <c r="AK531" i="3"/>
  <c r="P225" i="8"/>
  <c r="M364" i="8"/>
  <c r="M461" i="8"/>
  <c r="S457" i="8"/>
  <c r="V254" i="3"/>
  <c r="AB426" i="3"/>
  <c r="AE188" i="8"/>
  <c r="J512" i="8"/>
  <c r="M67" i="8"/>
  <c r="S525" i="3"/>
  <c r="AB88" i="3"/>
  <c r="AH112" i="8"/>
  <c r="P531" i="8"/>
  <c r="AH413" i="8"/>
  <c r="AE245" i="8"/>
  <c r="S499" i="3"/>
  <c r="V252" i="8"/>
  <c r="V215" i="3"/>
  <c r="V343" i="3"/>
  <c r="Y83" i="8"/>
  <c r="Y401" i="8"/>
  <c r="AB430" i="3"/>
  <c r="AK475" i="3"/>
  <c r="Y307" i="3"/>
  <c r="J372" i="8"/>
  <c r="AH223" i="8"/>
  <c r="AH365" i="3"/>
  <c r="AH410" i="8"/>
  <c r="AH383" i="3"/>
  <c r="AH379" i="8"/>
  <c r="AH520" i="3"/>
  <c r="AH381" i="3"/>
  <c r="AH75" i="8"/>
  <c r="AH562" i="8"/>
  <c r="AH249" i="3"/>
  <c r="AH117" i="8"/>
  <c r="AH294" i="3"/>
  <c r="P447" i="8"/>
  <c r="P460" i="3"/>
  <c r="P541" i="3"/>
  <c r="P380" i="8"/>
  <c r="P139" i="3"/>
  <c r="P472" i="8"/>
  <c r="P110" i="8"/>
  <c r="P128" i="3"/>
  <c r="P57" i="8"/>
  <c r="P226" i="3"/>
  <c r="P263" i="8"/>
  <c r="P535" i="3"/>
  <c r="P571" i="8"/>
  <c r="P553" i="3"/>
  <c r="P76" i="8"/>
  <c r="P382" i="3"/>
  <c r="P390" i="3"/>
  <c r="P298" i="8"/>
  <c r="P313" i="8"/>
  <c r="P319" i="3"/>
  <c r="P165" i="8"/>
  <c r="P367" i="3"/>
  <c r="P257" i="8"/>
  <c r="P225" i="3"/>
  <c r="P118" i="3"/>
  <c r="P305" i="8"/>
  <c r="P330" i="8"/>
  <c r="P13" i="3"/>
  <c r="P558" i="8"/>
  <c r="P205" i="3"/>
  <c r="P294" i="8"/>
  <c r="P220" i="3"/>
  <c r="P251" i="8"/>
  <c r="P562" i="3"/>
  <c r="P171" i="3"/>
  <c r="P344" i="8"/>
  <c r="P276" i="8"/>
  <c r="P179" i="3"/>
  <c r="P354" i="8"/>
  <c r="P274" i="3"/>
  <c r="P567" i="3"/>
  <c r="P98" i="8"/>
  <c r="P206" i="8"/>
  <c r="P517" i="3"/>
  <c r="P172" i="3"/>
  <c r="P555" i="8"/>
  <c r="AK383" i="8"/>
  <c r="AK71" i="3"/>
  <c r="AK252" i="8"/>
  <c r="AK569" i="3"/>
  <c r="AK490" i="8"/>
  <c r="AK154" i="3"/>
  <c r="AK31" i="8"/>
  <c r="AK16" i="3"/>
  <c r="AK274" i="8"/>
  <c r="AK168" i="3"/>
  <c r="AK226" i="8"/>
  <c r="AK515" i="3"/>
  <c r="AK531" i="8"/>
  <c r="AK104" i="3"/>
  <c r="AK14" i="3"/>
  <c r="AK469" i="8"/>
  <c r="AK155" i="8"/>
  <c r="AK192" i="3"/>
  <c r="AK370" i="3"/>
  <c r="AK440" i="8"/>
  <c r="AK283" i="8"/>
  <c r="AK262" i="3"/>
  <c r="AK332" i="8"/>
  <c r="AK21" i="3"/>
  <c r="AK220" i="8"/>
  <c r="AK326" i="3"/>
  <c r="AK102" i="8"/>
  <c r="AK55" i="3"/>
  <c r="AK131" i="8"/>
  <c r="AK458" i="3"/>
  <c r="AK59" i="3"/>
  <c r="AK488" i="8"/>
  <c r="AK276" i="8"/>
  <c r="AK179" i="3"/>
  <c r="AK336" i="8"/>
  <c r="AK64" i="3"/>
  <c r="AK93" i="8"/>
  <c r="AK519" i="3"/>
  <c r="AK316" i="8"/>
  <c r="AK356" i="3"/>
  <c r="AK42" i="3"/>
  <c r="AK144" i="8"/>
  <c r="AK543" i="8"/>
  <c r="AK441" i="3"/>
  <c r="AK452" i="8"/>
  <c r="AK503" i="3"/>
  <c r="AK455" i="3"/>
  <c r="AK445" i="8"/>
  <c r="AK533" i="3"/>
  <c r="AK174" i="8"/>
  <c r="AK13" i="8"/>
  <c r="AK133" i="3"/>
  <c r="AK523" i="8"/>
  <c r="AK483" i="3"/>
  <c r="AE65" i="3"/>
  <c r="V508" i="8"/>
  <c r="V344" i="3"/>
  <c r="Y67" i="3"/>
  <c r="J530" i="3"/>
  <c r="J95" i="8"/>
  <c r="J264" i="8"/>
  <c r="J543" i="3"/>
  <c r="J307" i="3"/>
  <c r="J399" i="8"/>
  <c r="J228" i="3"/>
  <c r="J347" i="8"/>
  <c r="J388" i="8"/>
  <c r="J113" i="3"/>
  <c r="J382" i="8"/>
  <c r="J54" i="3"/>
  <c r="AB114" i="8"/>
  <c r="AB158" i="3"/>
  <c r="AB504" i="8"/>
  <c r="AB532" i="3"/>
  <c r="AB111" i="8"/>
  <c r="AB131" i="3"/>
  <c r="AB342" i="8"/>
  <c r="AB155" i="3"/>
  <c r="AB29" i="8"/>
  <c r="AB551" i="3"/>
  <c r="AB456" i="8"/>
  <c r="AB214" i="3"/>
  <c r="AB193" i="8"/>
  <c r="AB62" i="3"/>
  <c r="V443" i="3"/>
  <c r="V369" i="8"/>
  <c r="V50" i="8"/>
  <c r="V175" i="3"/>
  <c r="V569" i="8"/>
  <c r="V526" i="3"/>
  <c r="V560" i="8"/>
  <c r="V230" i="3"/>
  <c r="J210" i="8"/>
  <c r="Y571" i="8"/>
  <c r="AB296" i="8"/>
  <c r="AH282" i="8"/>
  <c r="J463" i="8"/>
  <c r="AB208" i="3"/>
  <c r="V103" i="3"/>
  <c r="V302" i="8"/>
  <c r="V393" i="8"/>
  <c r="V549" i="8"/>
  <c r="J59" i="3"/>
  <c r="Y453" i="3"/>
  <c r="AB536" i="3"/>
  <c r="M468" i="8"/>
  <c r="AB9" i="3"/>
  <c r="AB22" i="3"/>
  <c r="AB295" i="8"/>
  <c r="AB353" i="3"/>
  <c r="AB418" i="8"/>
  <c r="J317" i="8"/>
  <c r="J139" i="8"/>
  <c r="M107" i="3"/>
  <c r="Y247" i="8"/>
  <c r="AB60" i="3"/>
  <c r="AB160" i="8"/>
  <c r="AB317" i="8"/>
  <c r="AB380" i="3"/>
  <c r="AB539" i="3"/>
  <c r="S255" i="8"/>
  <c r="V533" i="8"/>
  <c r="V421" i="8"/>
  <c r="V59" i="8"/>
  <c r="Y340" i="3"/>
  <c r="Y204" i="8"/>
  <c r="S467" i="8"/>
  <c r="S257" i="3"/>
  <c r="S326" i="8"/>
  <c r="Y171" i="8"/>
  <c r="V115" i="3"/>
  <c r="V458" i="3"/>
  <c r="J64" i="3"/>
  <c r="J289" i="3"/>
  <c r="S190" i="8"/>
  <c r="S392" i="8"/>
  <c r="S335" i="3"/>
  <c r="V487" i="8"/>
  <c r="V26" i="3"/>
  <c r="V482" i="3"/>
  <c r="V201" i="3"/>
  <c r="AB83" i="8"/>
  <c r="AB436" i="8"/>
  <c r="AB568" i="3"/>
  <c r="AB80" i="8"/>
  <c r="M151" i="8"/>
  <c r="M99" i="3"/>
  <c r="J310" i="3"/>
  <c r="J311" i="8"/>
  <c r="J392" i="8"/>
  <c r="J203" i="3"/>
  <c r="J252" i="8"/>
  <c r="J569" i="3"/>
  <c r="J509" i="8"/>
  <c r="J162" i="3"/>
  <c r="J82" i="3"/>
  <c r="J384" i="8"/>
  <c r="J498" i="8"/>
  <c r="J387" i="3"/>
  <c r="J267" i="8"/>
  <c r="J51" i="3"/>
  <c r="J448" i="8"/>
  <c r="J474" i="3"/>
  <c r="J528" i="8"/>
  <c r="J524" i="3"/>
  <c r="J492" i="8"/>
  <c r="J184" i="3"/>
  <c r="J343" i="8"/>
  <c r="J170" i="3"/>
  <c r="AB82" i="3"/>
  <c r="AB384" i="8"/>
  <c r="AB321" i="8"/>
  <c r="AB450" i="3"/>
  <c r="AB108" i="8"/>
  <c r="AB108" i="3"/>
  <c r="AB485" i="8"/>
  <c r="AB44" i="3"/>
  <c r="AB245" i="3"/>
  <c r="AB536" i="8"/>
  <c r="AB347" i="8"/>
  <c r="AB228" i="3"/>
  <c r="AB366" i="8"/>
  <c r="AB372" i="3"/>
  <c r="AB371" i="8"/>
  <c r="AB453" i="3"/>
  <c r="AB521" i="8"/>
  <c r="AB449" i="3"/>
  <c r="AB550" i="3"/>
  <c r="AB96" i="8"/>
  <c r="AB224" i="3"/>
  <c r="AB158" i="8"/>
  <c r="AB553" i="8"/>
  <c r="AB48" i="3"/>
  <c r="AB464" i="8"/>
  <c r="AB501" i="3"/>
  <c r="AB392" i="8"/>
  <c r="AB203" i="3"/>
  <c r="AB47" i="3"/>
  <c r="AB101" i="8"/>
  <c r="AB226" i="8"/>
  <c r="AB515" i="3"/>
  <c r="AB410" i="8"/>
  <c r="AB383" i="3"/>
  <c r="AB235" i="8"/>
  <c r="AB186" i="3"/>
  <c r="AB416" i="8"/>
  <c r="AB442" i="3"/>
  <c r="AB246" i="8"/>
  <c r="AB528" i="3"/>
  <c r="AB433" i="8"/>
  <c r="AB254" i="3"/>
  <c r="AB516" i="8"/>
  <c r="AB229" i="3"/>
  <c r="AB47" i="8"/>
  <c r="AB152" i="3"/>
  <c r="V185" i="8"/>
  <c r="V454" i="3"/>
  <c r="V219" i="8"/>
  <c r="V316" i="3"/>
  <c r="V284" i="3"/>
  <c r="V116" i="8"/>
  <c r="V529" i="8"/>
  <c r="V40" i="3"/>
  <c r="V224" i="8"/>
  <c r="V439" i="3"/>
  <c r="V509" i="3"/>
  <c r="V378" i="8"/>
  <c r="V94" i="8"/>
  <c r="V521" i="3"/>
  <c r="V81" i="8"/>
  <c r="V427" i="3"/>
  <c r="V209" i="3"/>
  <c r="V256" i="8"/>
  <c r="V309" i="8"/>
  <c r="V218" i="3"/>
  <c r="V68" i="8"/>
  <c r="V354" i="3"/>
  <c r="V89" i="3"/>
  <c r="V107" i="8"/>
  <c r="V195" i="8"/>
  <c r="V107" i="3"/>
  <c r="V101" i="8"/>
  <c r="V47" i="3"/>
  <c r="V413" i="8"/>
  <c r="V429" i="3"/>
  <c r="V343" i="8"/>
  <c r="V170" i="3"/>
  <c r="V363" i="3"/>
  <c r="V69" i="8"/>
  <c r="V344" i="8"/>
  <c r="V171" i="3"/>
  <c r="J144" i="8"/>
  <c r="J42" i="3"/>
  <c r="J408" i="8"/>
  <c r="J340" i="3"/>
  <c r="J287" i="8"/>
  <c r="J485" i="3"/>
  <c r="J449" i="8"/>
  <c r="J482" i="3"/>
  <c r="AB423" i="8"/>
  <c r="AB32" i="3"/>
  <c r="AB217" i="8"/>
  <c r="AB273" i="3"/>
  <c r="AB349" i="8"/>
  <c r="AB236" i="3"/>
  <c r="AB292" i="8"/>
  <c r="AB147" i="3"/>
  <c r="AB299" i="8"/>
  <c r="AB413" i="3"/>
  <c r="AB510" i="3"/>
  <c r="AB482" i="8"/>
  <c r="V210" i="3"/>
  <c r="V236" i="8"/>
  <c r="V530" i="8"/>
  <c r="V91" i="3"/>
  <c r="V164" i="3"/>
  <c r="V49" i="8"/>
  <c r="V126" i="8"/>
  <c r="V380" i="3"/>
  <c r="V570" i="8"/>
  <c r="V529" i="3"/>
  <c r="Y528" i="8"/>
  <c r="V452" i="8"/>
  <c r="AE562" i="3"/>
  <c r="J180" i="8"/>
  <c r="J112" i="3"/>
  <c r="J396" i="8"/>
  <c r="J265" i="3"/>
  <c r="J363" i="8"/>
  <c r="J344" i="3"/>
  <c r="AB266" i="3"/>
  <c r="AB537" i="8"/>
  <c r="AB13" i="8"/>
  <c r="AB133" i="3"/>
  <c r="AB523" i="8"/>
  <c r="AB483" i="3"/>
  <c r="AB191" i="3"/>
  <c r="AB557" i="8"/>
  <c r="AB429" i="8"/>
  <c r="AB238" i="3"/>
  <c r="V133" i="8"/>
  <c r="V480" i="3"/>
  <c r="V198" i="3"/>
  <c r="V18" i="8"/>
  <c r="V391" i="8"/>
  <c r="V159" i="3"/>
  <c r="V20" i="8"/>
  <c r="V268" i="3"/>
  <c r="V63" i="8"/>
  <c r="V304" i="3"/>
  <c r="V423" i="8"/>
  <c r="V32" i="3"/>
  <c r="Y518" i="8"/>
  <c r="V498" i="3"/>
  <c r="AB141" i="8"/>
  <c r="V111" i="3"/>
  <c r="V536" i="3"/>
  <c r="S93" i="8"/>
  <c r="V112" i="8"/>
  <c r="J163" i="3"/>
  <c r="J60" i="8"/>
  <c r="J415" i="8"/>
  <c r="Y139" i="8"/>
  <c r="S466" i="8"/>
  <c r="AB37" i="3"/>
  <c r="AB93" i="3"/>
  <c r="AB173" i="3"/>
  <c r="AB135" i="3"/>
  <c r="AB307" i="3"/>
  <c r="AB121" i="8"/>
  <c r="AE63" i="8"/>
  <c r="S463" i="8"/>
  <c r="V396" i="8"/>
  <c r="S327" i="8"/>
  <c r="V31" i="8"/>
  <c r="Y294" i="3"/>
  <c r="S460" i="8"/>
  <c r="V463" i="8"/>
  <c r="AH384" i="3"/>
  <c r="V156" i="8"/>
  <c r="V243" i="3"/>
  <c r="V132" i="3"/>
  <c r="Y302" i="8"/>
  <c r="AB279" i="3"/>
  <c r="AB168" i="3"/>
  <c r="AH131" i="3"/>
  <c r="Y72" i="8"/>
  <c r="AB169" i="8"/>
  <c r="AB444" i="3"/>
  <c r="AB194" i="3"/>
  <c r="AB157" i="8"/>
  <c r="J382" i="3"/>
  <c r="J76" i="8"/>
  <c r="J412" i="8"/>
  <c r="J418" i="3"/>
  <c r="J82" i="8"/>
  <c r="J428" i="3"/>
  <c r="J144" i="3"/>
  <c r="J213" i="8"/>
  <c r="J522" i="8"/>
  <c r="J476" i="3"/>
  <c r="J457" i="8"/>
  <c r="J270" i="3"/>
  <c r="J349" i="8"/>
  <c r="J236" i="3"/>
  <c r="J209" i="8"/>
  <c r="J73" i="3"/>
  <c r="J178" i="8"/>
  <c r="J76" i="3"/>
  <c r="J467" i="8"/>
  <c r="J542" i="3"/>
  <c r="J380" i="8"/>
  <c r="J541" i="3"/>
  <c r="J69" i="8"/>
  <c r="J363" i="3"/>
  <c r="J430" i="8"/>
  <c r="J239" i="3"/>
  <c r="J386" i="8"/>
  <c r="J86" i="3"/>
  <c r="J294" i="8"/>
  <c r="J220" i="3"/>
  <c r="J17" i="8"/>
  <c r="J174" i="3"/>
  <c r="J33" i="8"/>
  <c r="J52" i="3"/>
  <c r="J274" i="8"/>
  <c r="J168" i="3"/>
  <c r="AB100" i="3"/>
  <c r="AB337" i="8"/>
  <c r="AB563" i="3"/>
  <c r="AB97" i="8"/>
  <c r="AB496" i="8"/>
  <c r="AB327" i="3"/>
  <c r="AB155" i="8"/>
  <c r="AB192" i="3"/>
  <c r="AB308" i="3"/>
  <c r="AB400" i="8"/>
  <c r="AB546" i="3"/>
  <c r="AB302" i="8"/>
  <c r="AB130" i="3"/>
  <c r="AB41" i="8"/>
  <c r="AB541" i="8"/>
  <c r="AB416" i="3"/>
  <c r="AB282" i="8"/>
  <c r="AB261" i="3"/>
  <c r="AB260" i="8"/>
  <c r="AB355" i="3"/>
  <c r="AB200" i="8"/>
  <c r="AB259" i="3"/>
  <c r="AB543" i="8"/>
  <c r="AB441" i="3"/>
  <c r="AB130" i="8"/>
  <c r="AB431" i="3"/>
  <c r="AB10" i="3"/>
  <c r="AB550" i="8"/>
  <c r="AB102" i="3"/>
  <c r="AB12" i="8"/>
  <c r="AB221" i="3"/>
  <c r="AB493" i="8"/>
  <c r="AB201" i="8"/>
  <c r="AB303" i="3"/>
  <c r="AB33" i="3"/>
  <c r="AB424" i="8"/>
  <c r="AB348" i="8"/>
  <c r="AB234" i="3"/>
  <c r="AB106" i="3"/>
  <c r="AB338" i="8"/>
  <c r="AB176" i="8"/>
  <c r="AB566" i="3"/>
  <c r="V30" i="8"/>
  <c r="V11" i="3"/>
  <c r="V375" i="3"/>
  <c r="V72" i="8"/>
  <c r="V103" i="8"/>
  <c r="V56" i="3"/>
  <c r="V44" i="3"/>
  <c r="V485" i="8"/>
  <c r="V415" i="3"/>
  <c r="V480" i="8"/>
  <c r="V418" i="8"/>
  <c r="V531" i="3"/>
  <c r="V77" i="8"/>
  <c r="V417" i="3"/>
  <c r="V39" i="8"/>
  <c r="V117" i="3"/>
  <c r="V202" i="8"/>
  <c r="V320" i="3"/>
  <c r="V503" i="8"/>
  <c r="V525" i="3"/>
  <c r="V456" i="3"/>
  <c r="V446" i="8"/>
  <c r="V146" i="8"/>
  <c r="V66" i="3"/>
  <c r="V563" i="8"/>
  <c r="V264" i="3"/>
  <c r="V325" i="8"/>
  <c r="V473" i="3"/>
  <c r="V473" i="8"/>
  <c r="V282" i="3"/>
  <c r="V347" i="3"/>
  <c r="V315" i="8"/>
  <c r="V170" i="8"/>
  <c r="V463" i="3"/>
  <c r="V430" i="8"/>
  <c r="V239" i="3"/>
  <c r="V289" i="8"/>
  <c r="V507" i="3"/>
  <c r="V129" i="8"/>
  <c r="V430" i="3"/>
  <c r="V243" i="8"/>
  <c r="V402" i="3"/>
  <c r="V484" i="8"/>
  <c r="V34" i="3"/>
  <c r="J46" i="3"/>
  <c r="J266" i="8"/>
  <c r="J443" i="8"/>
  <c r="J409" i="3"/>
  <c r="J341" i="3"/>
  <c r="J538" i="8"/>
  <c r="J37" i="3"/>
  <c r="J334" i="8"/>
  <c r="J269" i="3"/>
  <c r="J435" i="8"/>
  <c r="J544" i="8"/>
  <c r="J451" i="3"/>
  <c r="J421" i="3"/>
  <c r="J286" i="8"/>
  <c r="J147" i="8"/>
  <c r="J75" i="3"/>
  <c r="J527" i="8"/>
  <c r="J522" i="3"/>
  <c r="J77" i="8"/>
  <c r="J417" i="3"/>
  <c r="AB176" i="3"/>
  <c r="AB534" i="8"/>
  <c r="AB30" i="8"/>
  <c r="AB11" i="3"/>
  <c r="AB263" i="8"/>
  <c r="AB535" i="3"/>
  <c r="AB503" i="3"/>
  <c r="AB452" i="8"/>
  <c r="AB264" i="3"/>
  <c r="AB563" i="8"/>
  <c r="AB191" i="8"/>
  <c r="AB555" i="3"/>
  <c r="AB71" i="3"/>
  <c r="AB383" i="8"/>
  <c r="AB236" i="8"/>
  <c r="AB210" i="3"/>
  <c r="AB525" i="8"/>
  <c r="AB491" i="3"/>
  <c r="V82" i="3"/>
  <c r="V384" i="8"/>
  <c r="V474" i="8"/>
  <c r="V292" i="3"/>
  <c r="V248" i="8"/>
  <c r="V540" i="3"/>
  <c r="V64" i="8"/>
  <c r="V314" i="3"/>
  <c r="AB37" i="8"/>
  <c r="J88" i="3"/>
  <c r="J106" i="8"/>
  <c r="J496" i="8"/>
  <c r="J327" i="3"/>
  <c r="J272" i="3"/>
  <c r="J353" i="8"/>
  <c r="J250" i="8"/>
  <c r="J561" i="3"/>
  <c r="J313" i="8"/>
  <c r="J319" i="3"/>
  <c r="J337" i="8"/>
  <c r="J100" i="3"/>
  <c r="AB76" i="8"/>
  <c r="AB382" i="3"/>
  <c r="V266" i="8"/>
  <c r="V46" i="3"/>
  <c r="V272" i="3"/>
  <c r="V353" i="8"/>
  <c r="V368" i="8"/>
  <c r="V438" i="3"/>
  <c r="V163" i="8"/>
  <c r="V309" i="3"/>
  <c r="V502" i="3"/>
  <c r="V301" i="8"/>
  <c r="J114" i="8"/>
  <c r="Y37" i="8"/>
  <c r="AB82" i="8"/>
  <c r="J53" i="8"/>
  <c r="Y538" i="8"/>
  <c r="Y301" i="3"/>
  <c r="Y514" i="3"/>
  <c r="V137" i="3"/>
  <c r="V428" i="3"/>
  <c r="S511" i="3"/>
  <c r="AB514" i="8"/>
  <c r="J453" i="8"/>
  <c r="J266" i="3"/>
  <c r="AE254" i="8"/>
  <c r="M165" i="3"/>
  <c r="AB196" i="3"/>
  <c r="AB117" i="8"/>
  <c r="AB238" i="8"/>
  <c r="AB292" i="3"/>
  <c r="AB309" i="3"/>
  <c r="AB480" i="3"/>
  <c r="AB516" i="3"/>
  <c r="AB570" i="3"/>
  <c r="AB549" i="8"/>
  <c r="S246" i="8"/>
  <c r="J504" i="8"/>
  <c r="AE370" i="8"/>
  <c r="V376" i="3"/>
  <c r="V78" i="8"/>
  <c r="V278" i="8"/>
  <c r="V331" i="3"/>
  <c r="S233" i="3"/>
  <c r="J243" i="3"/>
  <c r="V421" i="3"/>
  <c r="V79" i="8"/>
  <c r="V518" i="8"/>
  <c r="Y244" i="8"/>
  <c r="AB326" i="3"/>
  <c r="AB545" i="3"/>
  <c r="AB571" i="3"/>
  <c r="V361" i="8"/>
  <c r="J204" i="3"/>
  <c r="J393" i="8"/>
  <c r="J391" i="8"/>
  <c r="J159" i="3"/>
  <c r="J87" i="3"/>
  <c r="J387" i="8"/>
  <c r="J489" i="3"/>
  <c r="J546" i="8"/>
  <c r="J405" i="8"/>
  <c r="J334" i="3"/>
  <c r="J46" i="8"/>
  <c r="J149" i="3"/>
  <c r="J358" i="8"/>
  <c r="J301" i="3"/>
  <c r="J302" i="8"/>
  <c r="J546" i="3"/>
  <c r="J481" i="3"/>
  <c r="J545" i="8"/>
  <c r="J170" i="8"/>
  <c r="J463" i="3"/>
  <c r="J169" i="8"/>
  <c r="J444" i="3"/>
  <c r="AB58" i="3"/>
  <c r="AB335" i="8"/>
  <c r="AB100" i="8"/>
  <c r="AB29" i="3"/>
  <c r="AB353" i="8"/>
  <c r="AB272" i="3"/>
  <c r="AB204" i="3"/>
  <c r="AB393" i="8"/>
  <c r="AB8" i="3"/>
  <c r="AB7" i="8"/>
  <c r="AB502" i="8"/>
  <c r="AB467" i="3"/>
  <c r="AB83" i="3"/>
  <c r="AB385" i="8"/>
  <c r="AB355" i="8"/>
  <c r="AB278" i="3"/>
  <c r="AB538" i="8"/>
  <c r="AB341" i="3"/>
  <c r="AB248" i="3"/>
  <c r="AB395" i="8"/>
  <c r="AB104" i="8"/>
  <c r="AB69" i="3"/>
  <c r="AB136" i="8"/>
  <c r="AB547" i="3"/>
  <c r="AB63" i="8"/>
  <c r="AB304" i="3"/>
  <c r="AB61" i="8"/>
  <c r="AB285" i="3"/>
  <c r="AB182" i="8"/>
  <c r="AB311" i="3"/>
  <c r="AB222" i="8"/>
  <c r="AB357" i="3"/>
  <c r="AB135" i="8"/>
  <c r="AB527" i="3"/>
  <c r="AB356" i="8"/>
  <c r="AB289" i="3"/>
  <c r="AB415" i="8"/>
  <c r="AB435" i="3"/>
  <c r="AB310" i="8"/>
  <c r="AB240" i="3"/>
  <c r="AB387" i="3"/>
  <c r="AB498" i="8"/>
  <c r="AB346" i="8"/>
  <c r="AB219" i="3"/>
  <c r="AB228" i="8"/>
  <c r="AB544" i="3"/>
  <c r="AB548" i="3"/>
  <c r="AB548" i="8"/>
  <c r="V55" i="8"/>
  <c r="V213" i="3"/>
  <c r="V270" i="8"/>
  <c r="V97" i="3"/>
  <c r="V308" i="3"/>
  <c r="V400" i="8"/>
  <c r="V80" i="8"/>
  <c r="V425" i="3"/>
  <c r="V490" i="8"/>
  <c r="V154" i="3"/>
  <c r="V504" i="8"/>
  <c r="V532" i="3"/>
  <c r="V255" i="8"/>
  <c r="V189" i="3"/>
  <c r="V58" i="8"/>
  <c r="V263" i="3"/>
  <c r="V377" i="3"/>
  <c r="V73" i="8"/>
  <c r="V97" i="8"/>
  <c r="V563" i="3"/>
  <c r="V274" i="8"/>
  <c r="V168" i="3"/>
  <c r="V269" i="8"/>
  <c r="V96" i="3"/>
  <c r="V314" i="8"/>
  <c r="V324" i="3"/>
  <c r="V420" i="3"/>
  <c r="V285" i="8"/>
  <c r="V190" i="8"/>
  <c r="V554" i="3"/>
  <c r="V91" i="8"/>
  <c r="V497" i="3"/>
  <c r="V179" i="8"/>
  <c r="V77" i="3"/>
  <c r="V115" i="8"/>
  <c r="V195" i="3"/>
  <c r="V228" i="8"/>
  <c r="V544" i="3"/>
  <c r="V148" i="8"/>
  <c r="V84" i="3"/>
  <c r="V122" i="3"/>
  <c r="V231" i="8"/>
  <c r="J293" i="8"/>
  <c r="J199" i="3"/>
  <c r="J52" i="8"/>
  <c r="J190" i="3"/>
  <c r="AB542" i="8"/>
  <c r="AB440" i="3"/>
  <c r="AB495" i="3"/>
  <c r="AB89" i="8"/>
  <c r="AB460" i="8"/>
  <c r="AB385" i="3"/>
  <c r="AB351" i="8"/>
  <c r="AB246" i="3"/>
  <c r="AB473" i="8"/>
  <c r="AB282" i="3"/>
  <c r="V302" i="3"/>
  <c r="V359" i="8"/>
  <c r="V536" i="8"/>
  <c r="V245" i="3"/>
  <c r="V370" i="8"/>
  <c r="V452" i="3"/>
  <c r="V132" i="8"/>
  <c r="V475" i="3"/>
  <c r="V86" i="8"/>
  <c r="V446" i="3"/>
  <c r="J345" i="8"/>
  <c r="AB468" i="8"/>
  <c r="J419" i="8"/>
  <c r="AB559" i="8"/>
  <c r="V80" i="3"/>
  <c r="AB255" i="8"/>
  <c r="Y390" i="3"/>
  <c r="AB145" i="8"/>
  <c r="AB43" i="3"/>
  <c r="J496" i="3"/>
  <c r="J90" i="8"/>
  <c r="J531" i="3"/>
  <c r="J418" i="8"/>
  <c r="J270" i="8"/>
  <c r="J97" i="3"/>
  <c r="J129" i="8"/>
  <c r="J430" i="3"/>
  <c r="J559" i="8"/>
  <c r="J207" i="3"/>
  <c r="J49" i="3"/>
  <c r="J208" i="8"/>
  <c r="AB551" i="8"/>
  <c r="AB15" i="3"/>
  <c r="AB184" i="8"/>
  <c r="AB368" i="3"/>
  <c r="AB327" i="8"/>
  <c r="AB560" i="3"/>
  <c r="AB245" i="8"/>
  <c r="AB492" i="3"/>
  <c r="V453" i="8"/>
  <c r="V50" i="3"/>
  <c r="V356" i="8"/>
  <c r="V289" i="3"/>
  <c r="V225" i="3"/>
  <c r="V257" i="8"/>
  <c r="V19" i="8"/>
  <c r="V200" i="3"/>
  <c r="V407" i="3"/>
  <c r="V442" i="8"/>
  <c r="J154" i="8"/>
  <c r="AB336" i="8"/>
  <c r="S135" i="3"/>
  <c r="AB148" i="8"/>
  <c r="V212" i="8"/>
  <c r="V541" i="8"/>
  <c r="V329" i="3"/>
  <c r="AB112" i="8"/>
  <c r="AB333" i="3"/>
  <c r="AB443" i="3"/>
  <c r="J36" i="8"/>
  <c r="J20" i="8"/>
  <c r="J284" i="8"/>
  <c r="AE14" i="3"/>
  <c r="AE66" i="8"/>
  <c r="AB46" i="8"/>
  <c r="AB464" i="3"/>
  <c r="J27" i="8"/>
  <c r="AE130" i="8"/>
  <c r="V458" i="8"/>
  <c r="Y440" i="8"/>
  <c r="V167" i="8"/>
  <c r="J121" i="8"/>
  <c r="V508" i="3"/>
  <c r="V213" i="8"/>
  <c r="V249" i="3"/>
  <c r="V37" i="3"/>
  <c r="V12" i="3"/>
  <c r="Y219" i="8"/>
  <c r="V500" i="8"/>
  <c r="Y233" i="8"/>
  <c r="Y165" i="3"/>
  <c r="J304" i="8"/>
  <c r="J103" i="3"/>
  <c r="J369" i="8"/>
  <c r="J443" i="3"/>
  <c r="J236" i="8"/>
  <c r="J210" i="3"/>
  <c r="J173" i="8"/>
  <c r="J518" i="3"/>
  <c r="J226" i="3"/>
  <c r="J57" i="8"/>
  <c r="J350" i="3"/>
  <c r="J539" i="8"/>
  <c r="J378" i="8"/>
  <c r="J509" i="3"/>
  <c r="J299" i="8"/>
  <c r="J413" i="3"/>
  <c r="J525" i="3"/>
  <c r="J503" i="8"/>
  <c r="J333" i="3"/>
  <c r="J404" i="8"/>
  <c r="J118" i="8"/>
  <c r="J298" i="3"/>
  <c r="J128" i="8"/>
  <c r="J389" i="3"/>
  <c r="J339" i="8"/>
  <c r="J129" i="3"/>
  <c r="J45" i="8"/>
  <c r="J142" i="3"/>
  <c r="J554" i="8"/>
  <c r="J167" i="3"/>
  <c r="J39" i="8"/>
  <c r="J117" i="3"/>
  <c r="J91" i="8"/>
  <c r="J497" i="3"/>
  <c r="J497" i="8"/>
  <c r="J360" i="3"/>
  <c r="AB45" i="3"/>
  <c r="AB486" i="8"/>
  <c r="AB132" i="8"/>
  <c r="AB475" i="3"/>
  <c r="AB470" i="8"/>
  <c r="AB79" i="3"/>
  <c r="AB67" i="8"/>
  <c r="AB349" i="3"/>
  <c r="AB213" i="3"/>
  <c r="AB55" i="8"/>
  <c r="AB262" i="3"/>
  <c r="AB283" i="8"/>
  <c r="AB313" i="8"/>
  <c r="AB319" i="3"/>
  <c r="AB542" i="3"/>
  <c r="AB467" i="8"/>
  <c r="AB76" i="3"/>
  <c r="AB178" i="8"/>
  <c r="AB331" i="8"/>
  <c r="AB19" i="3"/>
  <c r="AB517" i="8"/>
  <c r="AB251" i="3"/>
  <c r="AB403" i="8"/>
  <c r="AB332" i="3"/>
  <c r="AB345" i="8"/>
  <c r="AB215" i="3"/>
  <c r="AB144" i="8"/>
  <c r="AB42" i="3"/>
  <c r="AB75" i="8"/>
  <c r="AB381" i="3"/>
  <c r="AB174" i="8"/>
  <c r="AB533" i="3"/>
  <c r="AB42" i="8"/>
  <c r="AB138" i="3"/>
  <c r="V181" i="3"/>
  <c r="V51" i="8"/>
  <c r="V105" i="8"/>
  <c r="V70" i="3"/>
  <c r="V295" i="3"/>
  <c r="V438" i="8"/>
  <c r="V102" i="8"/>
  <c r="V55" i="3"/>
  <c r="V185" i="3"/>
  <c r="V512" i="8"/>
  <c r="V397" i="8"/>
  <c r="V279" i="3"/>
  <c r="V543" i="8"/>
  <c r="V441" i="3"/>
  <c r="V317" i="8"/>
  <c r="V374" i="3"/>
  <c r="V520" i="8"/>
  <c r="V373" i="3"/>
  <c r="V49" i="3"/>
  <c r="V208" i="8"/>
  <c r="V26" i="8"/>
  <c r="V412" i="3"/>
  <c r="V324" i="8"/>
  <c r="V472" i="3"/>
  <c r="V52" i="8"/>
  <c r="V190" i="3"/>
  <c r="V173" i="8"/>
  <c r="V518" i="3"/>
  <c r="V365" i="3"/>
  <c r="V223" i="8"/>
  <c r="V515" i="8"/>
  <c r="V206" i="3"/>
  <c r="Y428" i="8"/>
  <c r="Y211" i="3"/>
  <c r="J13" i="8"/>
  <c r="J133" i="3"/>
  <c r="AB458" i="8"/>
  <c r="AB358" i="3"/>
  <c r="J567" i="8"/>
  <c r="J396" i="3"/>
  <c r="AB39" i="8"/>
  <c r="AB117" i="3"/>
  <c r="J117" i="8"/>
  <c r="J294" i="3"/>
  <c r="AB31" i="8"/>
  <c r="AB16" i="3"/>
  <c r="AB242" i="8"/>
  <c r="AB386" i="3"/>
  <c r="AB103" i="8"/>
  <c r="AB56" i="3"/>
  <c r="AB45" i="8"/>
  <c r="AB142" i="3"/>
  <c r="J487" i="8"/>
  <c r="J57" i="3"/>
  <c r="J429" i="3"/>
  <c r="J413" i="8"/>
  <c r="J218" i="8"/>
  <c r="J299" i="3"/>
  <c r="J335" i="8"/>
  <c r="J58" i="3"/>
  <c r="V565" i="8"/>
  <c r="V293" i="3"/>
  <c r="V290" i="8"/>
  <c r="V537" i="3"/>
  <c r="V188" i="3"/>
  <c r="V556" i="8"/>
  <c r="V134" i="8"/>
  <c r="V493" i="3"/>
  <c r="V524" i="8"/>
  <c r="V484" i="3"/>
  <c r="V182" i="8"/>
  <c r="V311" i="3"/>
  <c r="Y177" i="8"/>
  <c r="Y24" i="3"/>
  <c r="Y210" i="3"/>
  <c r="Y236" i="8"/>
  <c r="Y42" i="8"/>
  <c r="Y138" i="3"/>
  <c r="AE419" i="8"/>
  <c r="J460" i="3"/>
  <c r="J244" i="3"/>
  <c r="AE124" i="8"/>
  <c r="AB7" i="3"/>
  <c r="S511" i="8"/>
  <c r="V351" i="8"/>
  <c r="V149" i="8"/>
  <c r="Y495" i="3"/>
  <c r="Y409" i="3"/>
  <c r="AB248" i="8"/>
  <c r="AB540" i="3"/>
  <c r="J229" i="3"/>
  <c r="J516" i="8"/>
  <c r="AB74" i="8"/>
  <c r="AB379" i="3"/>
  <c r="AB298" i="8"/>
  <c r="AB390" i="3"/>
  <c r="AB181" i="8"/>
  <c r="AB283" i="3"/>
  <c r="AB21" i="8"/>
  <c r="AB280" i="3"/>
  <c r="AB266" i="8"/>
  <c r="AB46" i="3"/>
  <c r="AB221" i="8"/>
  <c r="AB351" i="3"/>
  <c r="AB566" i="8"/>
  <c r="AB378" i="3"/>
  <c r="AB320" i="8"/>
  <c r="AB405" i="3"/>
  <c r="AB386" i="8"/>
  <c r="AB86" i="3"/>
  <c r="AB304" i="8"/>
  <c r="AB103" i="3"/>
  <c r="AB487" i="8"/>
  <c r="AB57" i="3"/>
  <c r="AB315" i="8"/>
  <c r="AB347" i="3"/>
  <c r="J543" i="8"/>
  <c r="J441" i="3"/>
  <c r="V111" i="8"/>
  <c r="V131" i="3"/>
  <c r="Y87" i="3"/>
  <c r="Y387" i="8"/>
  <c r="Y163" i="8"/>
  <c r="Y309" i="3"/>
  <c r="Y205" i="3"/>
  <c r="Y558" i="8"/>
  <c r="Y511" i="8"/>
  <c r="Y169" i="3"/>
  <c r="Y85" i="8"/>
  <c r="Y445" i="3"/>
  <c r="Y414" i="8"/>
  <c r="Y434" i="3"/>
  <c r="Y463" i="8"/>
  <c r="Y426" i="3"/>
  <c r="Y489" i="8"/>
  <c r="Y63" i="3"/>
  <c r="Y178" i="8"/>
  <c r="Y76" i="3"/>
  <c r="Y19" i="8"/>
  <c r="Y200" i="3"/>
  <c r="Y88" i="8"/>
  <c r="Y469" i="3"/>
  <c r="Y315" i="8"/>
  <c r="Y347" i="3"/>
  <c r="Y277" i="8"/>
  <c r="Y201" i="3"/>
  <c r="Y24" i="8"/>
  <c r="Y362" i="3"/>
  <c r="Y461" i="8"/>
  <c r="Y411" i="3"/>
  <c r="Y439" i="8"/>
  <c r="Y369" i="3"/>
  <c r="Y426" i="8"/>
  <c r="Y61" i="3"/>
  <c r="Y195" i="8"/>
  <c r="Y107" i="3"/>
  <c r="Y109" i="8"/>
  <c r="Y110" i="3"/>
  <c r="Y487" i="8"/>
  <c r="Y57" i="3"/>
  <c r="Y499" i="8"/>
  <c r="Y419" i="3"/>
  <c r="V328" i="8"/>
  <c r="Y275" i="3"/>
  <c r="S337" i="8"/>
  <c r="Y186" i="8"/>
  <c r="Y133" i="8"/>
  <c r="M448" i="8"/>
  <c r="J381" i="8"/>
  <c r="J534" i="3"/>
  <c r="AB490" i="8"/>
  <c r="AB49" i="3"/>
  <c r="AB237" i="8"/>
  <c r="AB122" i="8"/>
  <c r="AB205" i="8"/>
  <c r="AE506" i="8"/>
  <c r="AH398" i="8"/>
  <c r="V58" i="3"/>
  <c r="J178" i="3"/>
  <c r="J293" i="3"/>
  <c r="V465" i="8"/>
  <c r="V234" i="8"/>
  <c r="V41" i="8"/>
  <c r="Y358" i="3"/>
  <c r="AB257" i="8"/>
  <c r="Y57" i="8"/>
  <c r="AB506" i="8"/>
  <c r="AB18" i="3"/>
  <c r="AB568" i="8"/>
  <c r="AB408" i="3"/>
  <c r="AB293" i="8"/>
  <c r="AB199" i="3"/>
  <c r="AB125" i="8"/>
  <c r="AB359" i="3"/>
  <c r="J390" i="8"/>
  <c r="J123" i="3"/>
  <c r="J442" i="8"/>
  <c r="J407" i="3"/>
  <c r="J125" i="8"/>
  <c r="J359" i="3"/>
  <c r="AB244" i="8"/>
  <c r="AB470" i="3"/>
  <c r="AB209" i="8"/>
  <c r="AB73" i="3"/>
  <c r="J359" i="8"/>
  <c r="J302" i="3"/>
  <c r="AB276" i="8"/>
  <c r="AB179" i="3"/>
  <c r="AB186" i="8"/>
  <c r="AB486" i="3"/>
  <c r="AB354" i="8"/>
  <c r="AB274" i="3"/>
  <c r="AB215" i="8"/>
  <c r="AB180" i="3"/>
  <c r="AB425" i="8"/>
  <c r="AB41" i="3"/>
  <c r="AB240" i="8"/>
  <c r="AB343" i="3"/>
  <c r="AB211" i="8"/>
  <c r="AB90" i="3"/>
  <c r="AB225" i="8"/>
  <c r="AB471" i="3"/>
  <c r="AB484" i="8"/>
  <c r="AB34" i="3"/>
  <c r="AB456" i="3"/>
  <c r="AB446" i="8"/>
  <c r="AB308" i="8"/>
  <c r="AB216" i="3"/>
  <c r="AB455" i="3"/>
  <c r="AB445" i="8"/>
  <c r="AB471" i="8"/>
  <c r="AB137" i="3"/>
  <c r="AB426" i="8"/>
  <c r="AB61" i="3"/>
  <c r="AB58" i="8"/>
  <c r="AB263" i="3"/>
  <c r="AB280" i="8"/>
  <c r="AB247" i="3"/>
  <c r="AB268" i="8"/>
  <c r="AB74" i="3"/>
  <c r="AB453" i="8"/>
  <c r="AB50" i="3"/>
  <c r="AB185" i="8"/>
  <c r="AB454" i="3"/>
  <c r="AB552" i="8"/>
  <c r="AB38" i="3"/>
  <c r="AB375" i="8"/>
  <c r="AB479" i="3"/>
  <c r="AB269" i="8"/>
  <c r="AB96" i="3"/>
  <c r="AB115" i="8"/>
  <c r="AB195" i="3"/>
  <c r="AB374" i="8"/>
  <c r="AB478" i="3"/>
  <c r="AB401" i="3"/>
  <c r="AB319" i="8"/>
  <c r="AB546" i="8"/>
  <c r="AB489" i="3"/>
  <c r="AB476" i="8"/>
  <c r="AB391" i="3"/>
  <c r="AB146" i="8"/>
  <c r="AB66" i="3"/>
  <c r="AB14" i="8"/>
  <c r="AB134" i="3"/>
  <c r="AB364" i="8"/>
  <c r="AB345" i="3"/>
  <c r="J248" i="8"/>
  <c r="J540" i="3"/>
  <c r="J132" i="8"/>
  <c r="J475" i="3"/>
  <c r="J330" i="8"/>
  <c r="J13" i="3"/>
  <c r="J31" i="8"/>
  <c r="J16" i="3"/>
  <c r="J116" i="8"/>
  <c r="J284" i="3"/>
  <c r="J105" i="3"/>
  <c r="J37" i="8"/>
  <c r="J10" i="8"/>
  <c r="J67" i="3"/>
  <c r="J211" i="8"/>
  <c r="J90" i="3"/>
  <c r="V165" i="8"/>
  <c r="V367" i="3"/>
  <c r="V476" i="8"/>
  <c r="V391" i="3"/>
  <c r="V364" i="3"/>
  <c r="V70" i="8"/>
  <c r="V176" i="8"/>
  <c r="V566" i="3"/>
  <c r="V17" i="8"/>
  <c r="V174" i="3"/>
  <c r="V108" i="8"/>
  <c r="V108" i="3"/>
  <c r="V63" i="3"/>
  <c r="V489" i="8"/>
  <c r="V559" i="3"/>
  <c r="V192" i="8"/>
  <c r="V455" i="8"/>
  <c r="V196" i="3"/>
  <c r="V201" i="8"/>
  <c r="V303" i="3"/>
  <c r="V470" i="8"/>
  <c r="V79" i="3"/>
  <c r="Y274" i="8"/>
  <c r="Y168" i="3"/>
  <c r="Y571" i="3"/>
  <c r="Y99" i="8"/>
  <c r="Y531" i="3"/>
  <c r="Y418" i="8"/>
  <c r="Y496" i="3"/>
  <c r="Y90" i="8"/>
  <c r="Y180" i="3"/>
  <c r="Y215" i="8"/>
  <c r="Y58" i="8"/>
  <c r="Y263" i="3"/>
  <c r="Y100" i="3"/>
  <c r="Y337" i="8"/>
  <c r="Y304" i="8"/>
  <c r="Y103" i="3"/>
  <c r="Y281" i="8"/>
  <c r="Y255" i="3"/>
  <c r="Y520" i="3"/>
  <c r="Y379" i="8"/>
  <c r="Y31" i="8"/>
  <c r="Y16" i="3"/>
  <c r="Y522" i="8"/>
  <c r="Y476" i="3"/>
  <c r="Y76" i="8"/>
  <c r="Y382" i="3"/>
  <c r="Y560" i="8"/>
  <c r="Y230" i="3"/>
  <c r="Y306" i="8"/>
  <c r="Y121" i="3"/>
  <c r="Y21" i="8"/>
  <c r="Y280" i="3"/>
  <c r="Y530" i="8"/>
  <c r="Y91" i="3"/>
  <c r="Y376" i="8"/>
  <c r="Y499" i="3"/>
  <c r="Y430" i="8"/>
  <c r="Y239" i="3"/>
  <c r="Y121" i="8"/>
  <c r="Y331" i="3"/>
  <c r="Y403" i="8"/>
  <c r="Y332" i="3"/>
  <c r="Y344" i="8"/>
  <c r="Y171" i="3"/>
  <c r="Y313" i="3"/>
  <c r="Y360" i="8"/>
  <c r="Y407" i="8"/>
  <c r="Y339" i="3"/>
  <c r="Y303" i="8"/>
  <c r="Y80" i="3"/>
  <c r="Y356" i="8"/>
  <c r="Y289" i="3"/>
  <c r="Y209" i="8"/>
  <c r="Y73" i="3"/>
  <c r="Y156" i="8"/>
  <c r="Y193" i="3"/>
  <c r="Y223" i="8"/>
  <c r="Y365" i="3"/>
  <c r="Y472" i="3"/>
  <c r="Y324" i="8"/>
  <c r="Y352" i="8"/>
  <c r="Y252" i="3"/>
  <c r="Y18" i="8"/>
  <c r="Y198" i="3"/>
  <c r="Y429" i="8"/>
  <c r="Y238" i="3"/>
  <c r="Y216" i="8"/>
  <c r="Y237" i="3"/>
  <c r="Y29" i="3"/>
  <c r="Y100" i="8"/>
  <c r="Y148" i="8"/>
  <c r="Y84" i="3"/>
  <c r="Y160" i="8"/>
  <c r="Y258" i="3"/>
  <c r="Y437" i="8"/>
  <c r="Y291" i="3"/>
  <c r="Y41" i="8"/>
  <c r="Y130" i="3"/>
  <c r="Y510" i="8"/>
  <c r="Y163" i="3"/>
  <c r="Y564" i="8"/>
  <c r="Y281" i="3"/>
  <c r="Y152" i="8"/>
  <c r="Y177" i="3"/>
  <c r="Y245" i="8"/>
  <c r="Y492" i="3"/>
  <c r="Y476" i="8"/>
  <c r="Y391" i="3"/>
  <c r="Y143" i="8"/>
  <c r="Y36" i="3"/>
  <c r="Y137" i="8"/>
  <c r="Y556" i="3"/>
  <c r="Y335" i="8"/>
  <c r="Y58" i="3"/>
  <c r="Y165" i="8"/>
  <c r="Y367" i="3"/>
  <c r="Y308" i="8"/>
  <c r="Y216" i="3"/>
  <c r="Y54" i="8"/>
  <c r="Y212" i="3"/>
  <c r="Y147" i="8"/>
  <c r="Y75" i="3"/>
  <c r="Y9" i="8"/>
  <c r="Y65" i="3"/>
  <c r="Y16" i="8"/>
  <c r="Y160" i="3"/>
  <c r="Y198" i="8"/>
  <c r="Y187" i="3"/>
  <c r="Y154" i="8"/>
  <c r="Y183" i="3"/>
  <c r="Y534" i="8"/>
  <c r="Y176" i="3"/>
  <c r="Y540" i="8"/>
  <c r="Y404" i="3"/>
  <c r="Y20" i="8"/>
  <c r="Y268" i="3"/>
  <c r="Y447" i="8"/>
  <c r="Y460" i="3"/>
  <c r="Y557" i="8"/>
  <c r="Y191" i="3"/>
  <c r="Y142" i="8"/>
  <c r="Y28" i="3"/>
  <c r="Y102" i="8"/>
  <c r="Y55" i="3"/>
  <c r="Y456" i="8"/>
  <c r="Y214" i="3"/>
  <c r="Y183" i="8"/>
  <c r="Y361" i="3"/>
  <c r="Y373" i="8"/>
  <c r="Y462" i="3"/>
  <c r="Y451" i="8"/>
  <c r="Y500" i="3"/>
  <c r="Y190" i="8"/>
  <c r="Y554" i="3"/>
  <c r="Y149" i="3"/>
  <c r="Y46" i="8"/>
  <c r="Y23" i="3"/>
  <c r="Y141" i="8"/>
  <c r="Y291" i="8"/>
  <c r="Y127" i="3"/>
  <c r="Y67" i="8"/>
  <c r="Y349" i="3"/>
  <c r="AB72" i="8"/>
  <c r="AB375" i="3"/>
  <c r="J515" i="3"/>
  <c r="J226" i="8"/>
  <c r="AB68" i="8"/>
  <c r="AB354" i="3"/>
  <c r="AB407" i="8"/>
  <c r="AB339" i="3"/>
  <c r="AB64" i="8"/>
  <c r="AB314" i="3"/>
  <c r="AB527" i="8"/>
  <c r="AB522" i="3"/>
  <c r="AB87" i="3"/>
  <c r="AB387" i="8"/>
  <c r="AB241" i="8"/>
  <c r="AB352" i="3"/>
  <c r="J159" i="8"/>
  <c r="J256" i="3"/>
  <c r="V567" i="8"/>
  <c r="V396" i="3"/>
  <c r="V155" i="8"/>
  <c r="V192" i="3"/>
  <c r="Y130" i="8"/>
  <c r="Y431" i="3"/>
  <c r="Y372" i="8"/>
  <c r="Y461" i="3"/>
  <c r="Y417" i="3"/>
  <c r="Y77" i="8"/>
  <c r="Y490" i="8"/>
  <c r="Y154" i="3"/>
  <c r="Y545" i="8"/>
  <c r="Y481" i="3"/>
  <c r="Y354" i="8"/>
  <c r="Y274" i="3"/>
  <c r="Y112" i="8"/>
  <c r="Y146" i="3"/>
  <c r="Y133" i="3"/>
  <c r="Y13" i="8"/>
  <c r="Y381" i="8"/>
  <c r="Y53" i="3"/>
  <c r="Y189" i="8"/>
  <c r="Y545" i="3"/>
  <c r="Y464" i="8"/>
  <c r="Y501" i="3"/>
  <c r="Y254" i="8"/>
  <c r="Y124" i="3"/>
  <c r="Y294" i="8"/>
  <c r="Y220" i="3"/>
  <c r="Y467" i="8"/>
  <c r="Y542" i="3"/>
  <c r="Y66" i="8"/>
  <c r="Y330" i="3"/>
  <c r="Y348" i="8"/>
  <c r="Y234" i="3"/>
  <c r="Y79" i="8"/>
  <c r="Y424" i="3"/>
  <c r="J40" i="8"/>
  <c r="AB137" i="8"/>
  <c r="AB84" i="8"/>
  <c r="AB436" i="3"/>
  <c r="J429" i="8"/>
  <c r="J238" i="3"/>
  <c r="AB134" i="8"/>
  <c r="AB493" i="3"/>
  <c r="J300" i="3"/>
  <c r="J22" i="8"/>
  <c r="AB402" i="8"/>
  <c r="AB329" i="3"/>
  <c r="AB281" i="8"/>
  <c r="AB255" i="3"/>
  <c r="AB52" i="8"/>
  <c r="AB190" i="3"/>
  <c r="AB206" i="8"/>
  <c r="AB517" i="3"/>
  <c r="AB256" i="8"/>
  <c r="AB209" i="3"/>
  <c r="J140" i="8"/>
  <c r="J22" i="3"/>
  <c r="J249" i="8"/>
  <c r="J549" i="3"/>
  <c r="V23" i="8"/>
  <c r="V342" i="3"/>
  <c r="V550" i="8"/>
  <c r="V10" i="3"/>
  <c r="V76" i="3"/>
  <c r="V178" i="8"/>
  <c r="V258" i="8"/>
  <c r="V242" i="3"/>
  <c r="Y30" i="8"/>
  <c r="Y11" i="3"/>
  <c r="Y359" i="8"/>
  <c r="Y302" i="3"/>
  <c r="Y107" i="8"/>
  <c r="Y89" i="3"/>
  <c r="Y398" i="8"/>
  <c r="Y286" i="3"/>
  <c r="Y301" i="8"/>
  <c r="Y502" i="3"/>
  <c r="Y442" i="8"/>
  <c r="Y407" i="3"/>
  <c r="Y70" i="3"/>
  <c r="Y105" i="8"/>
  <c r="Y17" i="8"/>
  <c r="Y174" i="3"/>
  <c r="Y501" i="8"/>
  <c r="Y465" i="3"/>
  <c r="Y366" i="8"/>
  <c r="Y372" i="3"/>
  <c r="Y563" i="8"/>
  <c r="Y264" i="3"/>
  <c r="Y425" i="8"/>
  <c r="Y41" i="3"/>
  <c r="Y29" i="8"/>
  <c r="Y551" i="3"/>
  <c r="Y210" i="8"/>
  <c r="Y81" i="3"/>
  <c r="Y502" i="8"/>
  <c r="Y467" i="3"/>
  <c r="Y96" i="8"/>
  <c r="Y550" i="3"/>
  <c r="Y532" i="8"/>
  <c r="Y135" i="3"/>
  <c r="Y422" i="8"/>
  <c r="Y30" i="3"/>
  <c r="Y273" i="8"/>
  <c r="AH532" i="8"/>
  <c r="S55" i="8"/>
  <c r="P300" i="8"/>
  <c r="S485" i="8"/>
  <c r="V216" i="8"/>
  <c r="AB564" i="8"/>
  <c r="AB567" i="3"/>
  <c r="M173" i="8"/>
  <c r="J121" i="3"/>
  <c r="J379" i="8"/>
  <c r="AE346" i="8"/>
  <c r="M425" i="8"/>
  <c r="Y173" i="8"/>
  <c r="AB86" i="8"/>
  <c r="AH161" i="8"/>
  <c r="V332" i="8"/>
  <c r="V417" i="8"/>
  <c r="AH508" i="8"/>
  <c r="M176" i="8"/>
  <c r="Y220" i="8"/>
  <c r="S497" i="3"/>
  <c r="Y325" i="8"/>
  <c r="J450" i="8"/>
  <c r="S251" i="3"/>
  <c r="V360" i="3"/>
  <c r="Y506" i="3"/>
  <c r="AB437" i="8"/>
  <c r="AB224" i="8"/>
  <c r="AB439" i="3"/>
  <c r="AB560" i="8"/>
  <c r="AB230" i="3"/>
  <c r="AB322" i="8"/>
  <c r="AB466" i="3"/>
  <c r="AB290" i="8"/>
  <c r="AB537" i="3"/>
  <c r="J553" i="3"/>
  <c r="J571" i="8"/>
  <c r="AB93" i="8"/>
  <c r="AB519" i="3"/>
  <c r="AB35" i="8"/>
  <c r="AB94" i="3"/>
  <c r="AB401" i="8"/>
  <c r="AB321" i="3"/>
  <c r="J401" i="8"/>
  <c r="J321" i="3"/>
  <c r="AB179" i="8"/>
  <c r="AB77" i="3"/>
  <c r="AB562" i="8"/>
  <c r="AB249" i="3"/>
  <c r="AB272" i="8"/>
  <c r="AB120" i="3"/>
  <c r="AB227" i="8"/>
  <c r="AB538" i="3"/>
  <c r="AB377" i="8"/>
  <c r="AB504" i="3"/>
  <c r="AB367" i="8"/>
  <c r="AB422" i="3"/>
  <c r="AB183" i="8"/>
  <c r="AB361" i="3"/>
  <c r="AB40" i="8"/>
  <c r="AB126" i="3"/>
  <c r="AB24" i="8"/>
  <c r="AB362" i="3"/>
  <c r="AB370" i="3"/>
  <c r="AB440" i="8"/>
  <c r="AB53" i="3"/>
  <c r="AB381" i="8"/>
  <c r="AB400" i="3"/>
  <c r="AB168" i="8"/>
  <c r="AB167" i="8"/>
  <c r="AB399" i="3"/>
  <c r="AB44" i="8"/>
  <c r="AB141" i="3"/>
  <c r="AB152" i="8"/>
  <c r="AB177" i="3"/>
  <c r="AB48" i="8"/>
  <c r="AB161" i="3"/>
  <c r="AB187" i="3"/>
  <c r="AB198" i="8"/>
  <c r="AB20" i="8"/>
  <c r="AB268" i="3"/>
  <c r="AB360" i="8"/>
  <c r="AB313" i="3"/>
  <c r="AB476" i="3"/>
  <c r="AB522" i="8"/>
  <c r="AB472" i="8"/>
  <c r="AB139" i="3"/>
  <c r="AB451" i="8"/>
  <c r="AB500" i="3"/>
  <c r="AB51" i="8"/>
  <c r="AB181" i="3"/>
  <c r="AB107" i="8"/>
  <c r="AB89" i="3"/>
  <c r="AB81" i="8"/>
  <c r="AB427" i="3"/>
  <c r="AB95" i="8"/>
  <c r="AB530" i="3"/>
  <c r="AB170" i="8"/>
  <c r="AB463" i="3"/>
  <c r="AB448" i="8"/>
  <c r="AB474" i="3"/>
  <c r="AB318" i="8"/>
  <c r="AB395" i="3"/>
  <c r="AB480" i="8"/>
  <c r="AB415" i="3"/>
  <c r="AB153" i="8"/>
  <c r="AB182" i="3"/>
  <c r="AB19" i="8"/>
  <c r="AB200" i="3"/>
  <c r="J502" i="8"/>
  <c r="J467" i="3"/>
  <c r="J489" i="8"/>
  <c r="J63" i="3"/>
  <c r="J309" i="8"/>
  <c r="J218" i="3"/>
  <c r="J410" i="8"/>
  <c r="J383" i="3"/>
  <c r="J397" i="8"/>
  <c r="J279" i="3"/>
  <c r="J245" i="8"/>
  <c r="J492" i="3"/>
  <c r="J460" i="8"/>
  <c r="J385" i="3"/>
  <c r="J223" i="3"/>
  <c r="J535" i="8"/>
  <c r="V229" i="8"/>
  <c r="V92" i="3"/>
  <c r="V140" i="8"/>
  <c r="V22" i="3"/>
  <c r="V505" i="8"/>
  <c r="V17" i="3"/>
  <c r="V275" i="8"/>
  <c r="V173" i="3"/>
  <c r="V151" i="8"/>
  <c r="V99" i="3"/>
  <c r="V187" i="8"/>
  <c r="V512" i="3"/>
  <c r="V291" i="3"/>
  <c r="V437" i="8"/>
  <c r="V14" i="8"/>
  <c r="V134" i="3"/>
  <c r="V495" i="8"/>
  <c r="V317" i="3"/>
  <c r="V109" i="8"/>
  <c r="V110" i="3"/>
  <c r="V61" i="8"/>
  <c r="V285" i="3"/>
  <c r="V407" i="8"/>
  <c r="V339" i="3"/>
  <c r="V142" i="8"/>
  <c r="V28" i="3"/>
  <c r="V221" i="8"/>
  <c r="V351" i="3"/>
  <c r="V198" i="8"/>
  <c r="V187" i="3"/>
  <c r="V68" i="3"/>
  <c r="V11" i="8"/>
  <c r="V260" i="8"/>
  <c r="V355" i="3"/>
  <c r="Y438" i="8"/>
  <c r="Y295" i="3"/>
  <c r="Y88" i="3"/>
  <c r="Y106" i="8"/>
  <c r="Y383" i="8"/>
  <c r="Y71" i="3"/>
  <c r="Y385" i="8"/>
  <c r="Y83" i="3"/>
  <c r="Y548" i="3"/>
  <c r="Y548" i="8"/>
  <c r="Y515" i="8"/>
  <c r="Y206" i="3"/>
  <c r="Y313" i="8"/>
  <c r="Y319" i="3"/>
  <c r="Y444" i="8"/>
  <c r="Y410" i="3"/>
  <c r="Y311" i="8"/>
  <c r="Y310" i="3"/>
  <c r="Y214" i="8"/>
  <c r="Y151" i="3"/>
  <c r="Y392" i="8"/>
  <c r="Y203" i="3"/>
  <c r="Y320" i="8"/>
  <c r="Y405" i="3"/>
  <c r="Y485" i="8"/>
  <c r="Y44" i="3"/>
  <c r="Y442" i="3"/>
  <c r="Y416" i="8"/>
  <c r="Y63" i="8"/>
  <c r="Y304" i="3"/>
  <c r="Y56" i="3"/>
  <c r="Y103" i="8"/>
  <c r="Y268" i="8"/>
  <c r="Y74" i="3"/>
  <c r="Y508" i="8"/>
  <c r="Y72" i="3"/>
  <c r="Y228" i="8"/>
  <c r="Y544" i="3"/>
  <c r="Y553" i="8"/>
  <c r="Y48" i="3"/>
  <c r="Y94" i="3"/>
  <c r="Y35" i="8"/>
  <c r="Y53" i="8"/>
  <c r="Y208" i="3"/>
  <c r="Y550" i="8"/>
  <c r="Y10" i="3"/>
  <c r="Y136" i="8"/>
  <c r="Y547" i="3"/>
  <c r="Y420" i="8"/>
  <c r="Y26" i="3"/>
  <c r="Y334" i="8"/>
  <c r="Y37" i="3"/>
  <c r="Y93" i="8"/>
  <c r="Y519" i="3"/>
  <c r="Y326" i="8"/>
  <c r="Y477" i="3"/>
  <c r="Y297" i="8"/>
  <c r="Y260" i="3"/>
  <c r="Y98" i="8"/>
  <c r="Y567" i="3"/>
  <c r="Y25" i="8"/>
  <c r="Y406" i="3"/>
  <c r="Y47" i="8"/>
  <c r="Y152" i="3"/>
  <c r="Y363" i="8"/>
  <c r="Y344" i="3"/>
  <c r="Y567" i="8"/>
  <c r="Y396" i="3"/>
  <c r="Y145" i="8"/>
  <c r="Y43" i="3"/>
  <c r="Y471" i="8"/>
  <c r="Y137" i="3"/>
  <c r="Y507" i="8"/>
  <c r="Y60" i="3"/>
  <c r="Y427" i="8"/>
  <c r="Y119" i="3"/>
  <c r="Y118" i="8"/>
  <c r="Y298" i="3"/>
  <c r="Y364" i="8"/>
  <c r="Y345" i="3"/>
  <c r="Y561" i="8"/>
  <c r="Y235" i="3"/>
  <c r="Y455" i="8"/>
  <c r="Y196" i="3"/>
  <c r="Y541" i="8"/>
  <c r="Y416" i="3"/>
  <c r="Y86" i="8"/>
  <c r="Y446" i="3"/>
  <c r="Y181" i="8"/>
  <c r="Y283" i="3"/>
  <c r="Y206" i="8"/>
  <c r="Y517" i="3"/>
  <c r="Y350" i="8"/>
  <c r="Y243" i="3"/>
  <c r="Y432" i="8"/>
  <c r="Y253" i="3"/>
  <c r="Y135" i="8"/>
  <c r="Y527" i="3"/>
  <c r="Y42" i="3"/>
  <c r="Y144" i="8"/>
  <c r="Y473" i="8"/>
  <c r="Y282" i="3"/>
  <c r="Y332" i="8"/>
  <c r="Y21" i="3"/>
  <c r="Y423" i="8"/>
  <c r="Y32" i="3"/>
  <c r="Y568" i="3"/>
  <c r="Y483" i="8"/>
  <c r="Y239" i="8"/>
  <c r="Y323" i="3"/>
  <c r="Y305" i="8"/>
  <c r="Y118" i="3"/>
  <c r="Y140" i="8"/>
  <c r="Y22" i="3"/>
  <c r="Y111" i="8"/>
  <c r="Y131" i="3"/>
  <c r="Y134" i="8"/>
  <c r="Y493" i="3"/>
  <c r="Y368" i="8"/>
  <c r="Y438" i="3"/>
  <c r="Y459" i="8"/>
  <c r="Y384" i="3"/>
  <c r="Y211" i="8"/>
  <c r="Y90" i="3"/>
  <c r="Y128" i="8"/>
  <c r="Y389" i="3"/>
  <c r="Y191" i="8"/>
  <c r="Y555" i="3"/>
  <c r="Y44" i="8"/>
  <c r="Y141" i="3"/>
  <c r="Y568" i="8"/>
  <c r="Y408" i="3"/>
  <c r="Y536" i="8"/>
  <c r="Y245" i="3"/>
  <c r="Y237" i="8"/>
  <c r="Y276" i="3"/>
  <c r="Y318" i="8"/>
  <c r="Y395" i="3"/>
  <c r="Y23" i="8"/>
  <c r="Y342" i="3"/>
  <c r="Y386" i="3"/>
  <c r="Y242" i="8"/>
  <c r="Y202" i="8"/>
  <c r="Y320" i="3"/>
  <c r="Y61" i="8"/>
  <c r="Y285" i="3"/>
  <c r="Y495" i="8"/>
  <c r="Y317" i="3"/>
  <c r="Y509" i="8"/>
  <c r="Y162" i="3"/>
  <c r="AB32" i="8"/>
  <c r="AB39" i="3"/>
  <c r="AB171" i="8"/>
  <c r="AB488" i="3"/>
  <c r="AB444" i="8"/>
  <c r="AB410" i="3"/>
  <c r="AB43" i="8"/>
  <c r="AB140" i="3"/>
  <c r="AB218" i="8"/>
  <c r="AB299" i="3"/>
  <c r="AB311" i="8"/>
  <c r="AB310" i="3"/>
  <c r="AB438" i="3"/>
  <c r="AB368" i="8"/>
  <c r="AB79" i="8"/>
  <c r="AB424" i="3"/>
  <c r="AB388" i="8"/>
  <c r="AB113" i="3"/>
  <c r="AB175" i="8"/>
  <c r="AB558" i="3"/>
  <c r="AB77" i="8"/>
  <c r="AB417" i="3"/>
  <c r="AB166" i="8"/>
  <c r="AB392" i="3"/>
  <c r="AB439" i="8"/>
  <c r="AB369" i="3"/>
  <c r="J428" i="8"/>
  <c r="J211" i="3"/>
  <c r="J436" i="8"/>
  <c r="J277" i="3"/>
  <c r="J470" i="8"/>
  <c r="J79" i="3"/>
  <c r="V448" i="8"/>
  <c r="V474" i="3"/>
  <c r="V381" i="8"/>
  <c r="V53" i="3"/>
  <c r="V493" i="8"/>
  <c r="V221" i="3"/>
  <c r="V568" i="8"/>
  <c r="V408" i="3"/>
  <c r="V427" i="8"/>
  <c r="V119" i="3"/>
  <c r="V477" i="8"/>
  <c r="V393" i="3"/>
  <c r="V273" i="8"/>
  <c r="V157" i="3"/>
  <c r="V513" i="3"/>
  <c r="V28" i="8"/>
  <c r="Y82" i="3"/>
  <c r="Y384" i="8"/>
  <c r="Y226" i="8"/>
  <c r="Y515" i="3"/>
  <c r="Y307" i="8"/>
  <c r="Y132" i="3"/>
  <c r="Y296" i="8"/>
  <c r="Y233" i="3"/>
  <c r="Y488" i="8"/>
  <c r="Y59" i="3"/>
  <c r="Y168" i="8"/>
  <c r="Y400" i="3"/>
  <c r="Y81" i="8"/>
  <c r="Y427" i="3"/>
  <c r="Y382" i="8"/>
  <c r="Y54" i="3"/>
  <c r="Y172" i="3"/>
  <c r="Y555" i="8"/>
  <c r="Y539" i="8"/>
  <c r="Y350" i="3"/>
  <c r="Y260" i="8"/>
  <c r="Y355" i="3"/>
  <c r="Y151" i="8"/>
  <c r="Y99" i="3"/>
  <c r="Y34" i="8"/>
  <c r="Y78" i="3"/>
  <c r="Y132" i="8"/>
  <c r="Y475" i="3"/>
  <c r="Y474" i="8"/>
  <c r="Y292" i="3"/>
  <c r="Y276" i="8"/>
  <c r="Y179" i="3"/>
  <c r="Y52" i="8"/>
  <c r="Y190" i="3"/>
  <c r="Y174" i="8"/>
  <c r="Y533" i="3"/>
  <c r="Y559" i="8"/>
  <c r="Y207" i="3"/>
  <c r="Y161" i="8"/>
  <c r="Y267" i="3"/>
  <c r="Y164" i="8"/>
  <c r="Y336" i="3"/>
  <c r="Y424" i="8"/>
  <c r="Y33" i="3"/>
  <c r="Y377" i="8"/>
  <c r="Y504" i="3"/>
  <c r="Y162" i="8"/>
  <c r="Y287" i="3"/>
  <c r="Y114" i="3"/>
  <c r="Y230" i="8"/>
  <c r="Y199" i="8"/>
  <c r="Y232" i="3"/>
  <c r="Y78" i="8"/>
  <c r="Y423" i="3"/>
  <c r="Y453" i="8"/>
  <c r="Y50" i="3"/>
  <c r="Y343" i="8"/>
  <c r="Y170" i="3"/>
  <c r="Y197" i="8"/>
  <c r="Y150" i="3"/>
  <c r="Y389" i="8"/>
  <c r="Y115" i="3"/>
  <c r="Y537" i="8"/>
  <c r="Y266" i="3"/>
  <c r="Y365" i="8"/>
  <c r="Y371" i="3"/>
  <c r="Y531" i="8"/>
  <c r="J54" i="8"/>
  <c r="AB88" i="8"/>
  <c r="AB469" i="3"/>
  <c r="AB380" i="8"/>
  <c r="AB541" i="3"/>
  <c r="AB325" i="3"/>
  <c r="AB518" i="8"/>
  <c r="J134" i="8"/>
  <c r="J493" i="3"/>
  <c r="AB352" i="8"/>
  <c r="AB252" i="3"/>
  <c r="AB124" i="8"/>
  <c r="AB348" i="3"/>
  <c r="AB398" i="8"/>
  <c r="AB286" i="3"/>
  <c r="AB254" i="8"/>
  <c r="AB124" i="3"/>
  <c r="AB435" i="8"/>
  <c r="AB269" i="3"/>
  <c r="J239" i="8"/>
  <c r="J323" i="3"/>
  <c r="J344" i="8"/>
  <c r="J171" i="3"/>
  <c r="J351" i="8"/>
  <c r="J246" i="3"/>
  <c r="V239" i="8"/>
  <c r="V323" i="3"/>
  <c r="V261" i="8"/>
  <c r="V457" i="3"/>
  <c r="V491" i="8"/>
  <c r="V166" i="3"/>
  <c r="V88" i="8"/>
  <c r="V469" i="3"/>
  <c r="V241" i="8"/>
  <c r="V352" i="3"/>
  <c r="V262" i="8"/>
  <c r="V505" i="3"/>
  <c r="Y432" i="3"/>
  <c r="Y300" i="8"/>
  <c r="Y336" i="8"/>
  <c r="Y64" i="3"/>
  <c r="Y361" i="8"/>
  <c r="Y318" i="3"/>
  <c r="Y280" i="8"/>
  <c r="Y247" i="3"/>
  <c r="Y413" i="8"/>
  <c r="Y429" i="3"/>
  <c r="Y75" i="8"/>
  <c r="Y381" i="3"/>
  <c r="Y556" i="8"/>
  <c r="Y188" i="3"/>
  <c r="Y333" i="8"/>
  <c r="Y25" i="3"/>
  <c r="Y394" i="8"/>
  <c r="Y241" i="3"/>
  <c r="Y386" i="8"/>
  <c r="Y86" i="3"/>
  <c r="Y468" i="8"/>
  <c r="Y564" i="3"/>
  <c r="Y346" i="8"/>
  <c r="Y219" i="3"/>
  <c r="Y310" i="8"/>
  <c r="Y240" i="3"/>
  <c r="Y284" i="8"/>
  <c r="Y315" i="3"/>
  <c r="Y466" i="3"/>
  <c r="Y322" i="8"/>
  <c r="Y95" i="3"/>
  <c r="Y454" i="8"/>
  <c r="Y146" i="8"/>
  <c r="Y66" i="3"/>
  <c r="Y159" i="8"/>
  <c r="Y256" i="3"/>
  <c r="Y180" i="8"/>
  <c r="Y112" i="3"/>
  <c r="Y328" i="8"/>
  <c r="AH473" i="8"/>
  <c r="Y111" i="3"/>
  <c r="AB147" i="8"/>
  <c r="Y32" i="8"/>
  <c r="M480" i="8"/>
  <c r="V380" i="8"/>
  <c r="AB421" i="8"/>
  <c r="AB278" i="8"/>
  <c r="AB71" i="8"/>
  <c r="AB428" i="8"/>
  <c r="AB357" i="8"/>
  <c r="AE269" i="8"/>
  <c r="S197" i="3"/>
  <c r="J542" i="8"/>
  <c r="P144" i="8"/>
  <c r="P554" i="3"/>
  <c r="S67" i="8"/>
  <c r="AB402" i="3"/>
  <c r="Y341" i="8"/>
  <c r="AB556" i="8"/>
  <c r="AB188" i="3"/>
  <c r="AB232" i="8"/>
  <c r="AB136" i="3"/>
  <c r="AB528" i="8"/>
  <c r="AB524" i="3"/>
  <c r="J285" i="8"/>
  <c r="J420" i="3"/>
  <c r="J174" i="8"/>
  <c r="J533" i="3"/>
  <c r="AB459" i="8"/>
  <c r="AB384" i="3"/>
  <c r="AB443" i="8"/>
  <c r="AB409" i="3"/>
  <c r="AB344" i="8"/>
  <c r="AB171" i="3"/>
  <c r="J535" i="3"/>
  <c r="J263" i="8"/>
  <c r="AB431" i="8"/>
  <c r="AB250" i="3"/>
  <c r="AB286" i="8"/>
  <c r="AB421" i="3"/>
  <c r="AB23" i="8"/>
  <c r="AB342" i="3"/>
  <c r="AB462" i="8"/>
  <c r="AB414" i="3"/>
  <c r="AB256" i="3"/>
  <c r="AB159" i="8"/>
  <c r="AB251" i="8"/>
  <c r="AB562" i="3"/>
  <c r="AB520" i="8"/>
  <c r="AB373" i="3"/>
  <c r="AB457" i="8"/>
  <c r="AB270" i="3"/>
  <c r="AB507" i="3"/>
  <c r="AB289" i="8"/>
  <c r="AB361" i="8"/>
  <c r="AB318" i="3"/>
  <c r="AB497" i="8"/>
  <c r="AB360" i="3"/>
  <c r="AB201" i="3"/>
  <c r="AB277" i="8"/>
  <c r="AB78" i="8"/>
  <c r="AB423" i="3"/>
  <c r="AB324" i="8"/>
  <c r="AB472" i="3"/>
  <c r="AB328" i="3"/>
  <c r="AB65" i="8"/>
  <c r="AB312" i="8"/>
  <c r="AB312" i="3"/>
  <c r="AB121" i="3"/>
  <c r="AB306" i="8"/>
  <c r="AB518" i="3"/>
  <c r="AB173" i="8"/>
  <c r="AB492" i="8"/>
  <c r="AB184" i="3"/>
  <c r="AB17" i="8"/>
  <c r="AB174" i="3"/>
  <c r="AB17" i="3"/>
  <c r="AB505" i="8"/>
  <c r="AB239" i="8"/>
  <c r="AB323" i="3"/>
  <c r="AB432" i="8"/>
  <c r="AB253" i="3"/>
  <c r="AB143" i="8"/>
  <c r="AB36" i="3"/>
  <c r="J187" i="3"/>
  <c r="J198" i="8"/>
  <c r="J315" i="8"/>
  <c r="J347" i="3"/>
  <c r="J261" i="8"/>
  <c r="J457" i="3"/>
  <c r="J422" i="8"/>
  <c r="J30" i="3"/>
  <c r="J64" i="8"/>
  <c r="J314" i="3"/>
  <c r="J461" i="8"/>
  <c r="J411" i="3"/>
  <c r="J455" i="8"/>
  <c r="J196" i="3"/>
  <c r="J162" i="8"/>
  <c r="J287" i="3"/>
  <c r="J445" i="8"/>
  <c r="J455" i="3"/>
  <c r="V60" i="8"/>
  <c r="V275" i="3"/>
  <c r="V110" i="8"/>
  <c r="V128" i="3"/>
  <c r="V564" i="8"/>
  <c r="V281" i="3"/>
  <c r="V160" i="8"/>
  <c r="V258" i="3"/>
  <c r="V32" i="8"/>
  <c r="V39" i="3"/>
  <c r="V377" i="8"/>
  <c r="V504" i="3"/>
  <c r="V183" i="8"/>
  <c r="V361" i="3"/>
  <c r="V511" i="8"/>
  <c r="V169" i="3"/>
  <c r="V318" i="8"/>
  <c r="V395" i="3"/>
  <c r="V425" i="8"/>
  <c r="V41" i="3"/>
  <c r="V162" i="8"/>
  <c r="V287" i="3"/>
  <c r="V373" i="8"/>
  <c r="V462" i="3"/>
  <c r="V158" i="8"/>
  <c r="V224" i="3"/>
  <c r="V331" i="8"/>
  <c r="V19" i="3"/>
  <c r="Y123" i="3"/>
  <c r="Y390" i="8"/>
  <c r="Y329" i="3"/>
  <c r="Y402" i="8"/>
  <c r="Y314" i="8"/>
  <c r="Y324" i="3"/>
  <c r="Y569" i="3"/>
  <c r="Y252" i="8"/>
  <c r="Y484" i="8"/>
  <c r="Y34" i="3"/>
  <c r="Y504" i="8"/>
  <c r="Y532" i="3"/>
  <c r="Y164" i="3"/>
  <c r="Y49" i="8"/>
  <c r="Y288" i="8"/>
  <c r="Y498" i="3"/>
  <c r="Y228" i="3"/>
  <c r="Y347" i="8"/>
  <c r="Y411" i="8"/>
  <c r="Y394" i="3"/>
  <c r="Y397" i="8"/>
  <c r="Y279" i="3"/>
  <c r="Y65" i="8"/>
  <c r="Y328" i="3"/>
  <c r="Y275" i="8"/>
  <c r="Y173" i="3"/>
  <c r="Y317" i="8"/>
  <c r="Y374" i="3"/>
  <c r="Y155" i="3"/>
  <c r="Y342" i="8"/>
  <c r="Y544" i="8"/>
  <c r="Y451" i="3"/>
  <c r="Y257" i="8"/>
  <c r="Y225" i="3"/>
  <c r="Y12" i="3"/>
  <c r="Y329" i="8"/>
  <c r="Y404" i="8"/>
  <c r="Y333" i="3"/>
  <c r="Y323" i="8"/>
  <c r="Y468" i="3"/>
  <c r="Y345" i="8"/>
  <c r="Y215" i="3"/>
  <c r="Y279" i="8"/>
  <c r="Y227" i="3"/>
  <c r="Y340" i="8"/>
  <c r="Y143" i="3"/>
  <c r="Y231" i="8"/>
  <c r="Y122" i="3"/>
  <c r="Y388" i="8"/>
  <c r="Y113" i="3"/>
  <c r="Y269" i="8"/>
  <c r="Y96" i="3"/>
  <c r="Y155" i="8"/>
  <c r="Y192" i="3"/>
  <c r="Y282" i="8"/>
  <c r="Y261" i="3"/>
  <c r="Y493" i="8"/>
  <c r="Y221" i="3"/>
  <c r="Y500" i="8"/>
  <c r="Y437" i="3"/>
  <c r="Y27" i="3"/>
  <c r="Y421" i="8"/>
  <c r="Y158" i="8"/>
  <c r="Y224" i="3"/>
  <c r="Y235" i="8"/>
  <c r="Y186" i="3"/>
  <c r="Y7" i="8"/>
  <c r="Y8" i="3"/>
  <c r="Y221" i="8"/>
  <c r="Y351" i="3"/>
  <c r="Y74" i="8"/>
  <c r="Y379" i="3"/>
  <c r="Y259" i="8"/>
  <c r="Y244" i="3"/>
  <c r="Y26" i="8"/>
  <c r="Y412" i="3"/>
  <c r="Y319" i="8"/>
  <c r="Y401" i="3"/>
  <c r="Y167" i="8"/>
  <c r="Y399" i="3"/>
  <c r="Y491" i="8"/>
  <c r="Y166" i="3"/>
  <c r="Y292" i="8"/>
  <c r="Y147" i="3"/>
  <c r="Y232" i="8"/>
  <c r="Y136" i="3"/>
  <c r="Y490" i="3"/>
  <c r="Y450" i="8"/>
  <c r="Y470" i="8"/>
  <c r="Y79" i="3"/>
  <c r="Y196" i="8"/>
  <c r="Y116" i="3"/>
  <c r="Y494" i="8"/>
  <c r="Y297" i="3"/>
  <c r="Y351" i="8"/>
  <c r="Y246" i="3"/>
  <c r="Y68" i="8"/>
  <c r="Y354" i="3"/>
  <c r="Y562" i="3"/>
  <c r="Y251" i="8"/>
  <c r="Y110" i="8"/>
  <c r="Y128" i="3"/>
  <c r="Y357" i="8"/>
  <c r="Y290" i="3"/>
  <c r="Y566" i="8"/>
  <c r="Y378" i="3"/>
  <c r="Y516" i="8"/>
  <c r="Y229" i="3"/>
  <c r="Y431" i="8"/>
  <c r="Y250" i="3"/>
  <c r="Y434" i="8"/>
  <c r="Y257" i="3"/>
  <c r="Y551" i="8"/>
  <c r="Y15" i="3"/>
  <c r="Y124" i="8"/>
  <c r="Y348" i="3"/>
  <c r="Y125" i="8"/>
  <c r="Y359" i="3"/>
  <c r="Y321" i="8"/>
  <c r="Y450" i="3"/>
  <c r="Y104" i="8"/>
  <c r="Y69" i="3"/>
  <c r="Y200" i="8"/>
  <c r="Y259" i="3"/>
  <c r="Y91" i="8"/>
  <c r="Y497" i="3"/>
  <c r="Y207" i="8"/>
  <c r="Y35" i="3"/>
  <c r="Y446" i="8"/>
  <c r="Y456" i="3"/>
  <c r="Y383" i="3"/>
  <c r="Y410" i="8"/>
  <c r="Y396" i="8"/>
  <c r="Y265" i="3"/>
  <c r="Y192" i="8"/>
  <c r="Y559" i="3"/>
  <c r="Y50" i="8"/>
  <c r="Y175" i="3"/>
  <c r="Y150" i="8"/>
  <c r="Y93" i="3"/>
  <c r="Y153" i="8"/>
  <c r="Y182" i="3"/>
  <c r="Y14" i="8"/>
  <c r="Y134" i="3"/>
  <c r="Y570" i="8"/>
  <c r="Y529" i="3"/>
  <c r="AB279" i="8"/>
  <c r="AB227" i="3"/>
  <c r="J506" i="8"/>
  <c r="J18" i="3"/>
  <c r="AB24" i="3"/>
  <c r="AB177" i="8"/>
  <c r="AB213" i="8"/>
  <c r="AB144" i="3"/>
  <c r="AB161" i="8"/>
  <c r="AB267" i="3"/>
  <c r="AB396" i="8"/>
  <c r="AB265" i="3"/>
  <c r="AB437" i="3"/>
  <c r="AB500" i="8"/>
  <c r="AB223" i="8"/>
  <c r="AB365" i="3"/>
  <c r="AB198" i="3"/>
  <c r="AB18" i="8"/>
  <c r="AB128" i="8"/>
  <c r="AB389" i="3"/>
  <c r="V172" i="3"/>
  <c r="V555" i="8"/>
  <c r="V36" i="3"/>
  <c r="V143" i="8"/>
  <c r="V7" i="8"/>
  <c r="V8" i="3"/>
  <c r="V51" i="3"/>
  <c r="V267" i="8"/>
  <c r="Y73" i="8"/>
  <c r="Y377" i="3"/>
  <c r="Y98" i="3"/>
  <c r="Y36" i="8"/>
  <c r="Y305" i="3"/>
  <c r="Y119" i="8"/>
  <c r="Y415" i="8"/>
  <c r="Y435" i="3"/>
  <c r="Y316" i="8"/>
  <c r="Y356" i="3"/>
  <c r="Y238" i="8"/>
  <c r="Y296" i="3"/>
  <c r="Y330" i="8"/>
  <c r="Y13" i="3"/>
  <c r="Y187" i="8"/>
  <c r="Y512" i="3"/>
  <c r="Y469" i="8"/>
  <c r="Y14" i="3"/>
  <c r="Y436" i="8"/>
  <c r="Y277" i="3"/>
  <c r="Y492" i="8"/>
  <c r="Y184" i="3"/>
  <c r="Y185" i="8"/>
  <c r="Y454" i="3"/>
  <c r="Y338" i="8"/>
  <c r="Y106" i="3"/>
  <c r="Y255" i="8"/>
  <c r="Y189" i="3"/>
  <c r="Y108" i="8"/>
  <c r="Y108" i="3"/>
  <c r="Y542" i="8"/>
  <c r="Y440" i="3"/>
  <c r="Y250" i="8"/>
  <c r="Y561" i="3"/>
  <c r="Y12" i="8"/>
  <c r="Y102" i="3"/>
  <c r="Y569" i="8"/>
  <c r="Y526" i="3"/>
  <c r="Y227" i="8"/>
  <c r="Y538" i="3"/>
  <c r="Y179" i="8"/>
  <c r="Y77" i="3"/>
  <c r="Y417" i="8"/>
  <c r="Y516" i="3"/>
  <c r="Y523" i="8"/>
  <c r="Y483" i="3"/>
  <c r="Y48" i="8"/>
  <c r="Y161" i="3"/>
  <c r="AE23" i="8"/>
  <c r="J409" i="8"/>
  <c r="AB344" i="3"/>
  <c r="AB212" i="3"/>
  <c r="AB54" i="8"/>
  <c r="AB230" i="8"/>
  <c r="AB114" i="3"/>
  <c r="AB465" i="3"/>
  <c r="AB501" i="8"/>
  <c r="AB204" i="8"/>
  <c r="AB487" i="3"/>
  <c r="AB305" i="8"/>
  <c r="AB118" i="3"/>
  <c r="AB376" i="8"/>
  <c r="AB499" i="3"/>
  <c r="AB239" i="3"/>
  <c r="AB430" i="8"/>
  <c r="J9" i="8"/>
  <c r="J65" i="3"/>
  <c r="V510" i="8"/>
  <c r="V163" i="3"/>
  <c r="V517" i="3"/>
  <c r="V206" i="8"/>
  <c r="V440" i="8"/>
  <c r="V370" i="3"/>
  <c r="Y357" i="3"/>
  <c r="Y222" i="8"/>
  <c r="Y285" i="8"/>
  <c r="Y420" i="3"/>
  <c r="Y270" i="8"/>
  <c r="Y97" i="3"/>
  <c r="Y271" i="8"/>
  <c r="Y109" i="3"/>
  <c r="Y82" i="8"/>
  <c r="Y428" i="3"/>
  <c r="Y546" i="8"/>
  <c r="Y489" i="3"/>
  <c r="Y261" i="8"/>
  <c r="Y457" i="3"/>
  <c r="Y299" i="8"/>
  <c r="Y413" i="3"/>
  <c r="Y534" i="3"/>
  <c r="Y466" i="8"/>
  <c r="Y194" i="8"/>
  <c r="Y101" i="3"/>
  <c r="Y115" i="8"/>
  <c r="Y195" i="3"/>
  <c r="Y565" i="8"/>
  <c r="Y293" i="3"/>
  <c r="Y138" i="8"/>
  <c r="Y565" i="3"/>
  <c r="Y248" i="8"/>
  <c r="Y540" i="3"/>
  <c r="Y203" i="8"/>
  <c r="Y459" i="3"/>
  <c r="Y375" i="8"/>
  <c r="Y479" i="3"/>
  <c r="Y479" i="8"/>
  <c r="Y403" i="3"/>
  <c r="Y51" i="3"/>
  <c r="Y267" i="8"/>
  <c r="J472" i="8"/>
  <c r="S142" i="8"/>
  <c r="M536" i="8"/>
  <c r="V94" i="3"/>
  <c r="AB21" i="3"/>
  <c r="AB218" i="3"/>
  <c r="S492" i="8"/>
  <c r="S548" i="8"/>
  <c r="S313" i="8"/>
  <c r="S504" i="8"/>
  <c r="V398" i="8"/>
  <c r="V123" i="8"/>
  <c r="V516" i="8"/>
  <c r="Y262" i="8"/>
  <c r="AB127" i="3"/>
  <c r="AB330" i="8"/>
  <c r="AB13" i="3"/>
  <c r="J237" i="3"/>
  <c r="J216" i="8"/>
  <c r="AB175" i="3"/>
  <c r="AB50" i="8"/>
  <c r="AB529" i="8"/>
  <c r="AB40" i="3"/>
  <c r="AB427" i="8"/>
  <c r="AB119" i="3"/>
  <c r="J490" i="8"/>
  <c r="J154" i="3"/>
  <c r="J301" i="8"/>
  <c r="J502" i="3"/>
  <c r="AB31" i="3"/>
  <c r="AB253" i="8"/>
  <c r="AB475" i="8"/>
  <c r="AB376" i="3"/>
  <c r="AB109" i="8"/>
  <c r="AB110" i="3"/>
  <c r="AB512" i="8"/>
  <c r="AB185" i="3"/>
  <c r="AB264" i="8"/>
  <c r="AB543" i="3"/>
  <c r="AB571" i="8"/>
  <c r="AB553" i="3"/>
  <c r="AB442" i="8"/>
  <c r="AB407" i="3"/>
  <c r="AB394" i="8"/>
  <c r="AB241" i="3"/>
  <c r="AB509" i="8"/>
  <c r="AB162" i="3"/>
  <c r="AB214" i="8"/>
  <c r="AB151" i="3"/>
  <c r="AB12" i="3"/>
  <c r="AB329" i="8"/>
  <c r="AB194" i="8"/>
  <c r="AB101" i="3"/>
  <c r="AB102" i="8"/>
  <c r="AB55" i="3"/>
  <c r="AB156" i="8"/>
  <c r="AB193" i="3"/>
  <c r="AB297" i="8"/>
  <c r="AB260" i="3"/>
  <c r="AB166" i="3"/>
  <c r="AB491" i="8"/>
  <c r="AB411" i="8"/>
  <c r="AB394" i="3"/>
  <c r="AB544" i="8"/>
  <c r="AB451" i="3"/>
  <c r="AB414" i="8"/>
  <c r="AB434" i="3"/>
  <c r="AB558" i="8"/>
  <c r="AB205" i="3"/>
  <c r="AB515" i="8"/>
  <c r="AB206" i="3"/>
  <c r="AB138" i="8"/>
  <c r="AB565" i="3"/>
  <c r="AB465" i="8"/>
  <c r="AB523" i="3"/>
  <c r="AB545" i="8"/>
  <c r="AB481" i="3"/>
  <c r="AB391" i="8"/>
  <c r="AB159" i="3"/>
  <c r="AB120" i="8"/>
  <c r="AB306" i="3"/>
  <c r="AB389" i="8"/>
  <c r="AB115" i="3"/>
  <c r="AB192" i="8"/>
  <c r="AB559" i="3"/>
  <c r="AB508" i="8"/>
  <c r="AB72" i="3"/>
  <c r="AB343" i="8"/>
  <c r="AB170" i="3"/>
  <c r="J160" i="8"/>
  <c r="J258" i="3"/>
  <c r="J476" i="8"/>
  <c r="J391" i="3"/>
  <c r="J98" i="8"/>
  <c r="J567" i="3"/>
  <c r="J326" i="8"/>
  <c r="J477" i="3"/>
  <c r="J361" i="8"/>
  <c r="J318" i="3"/>
  <c r="J237" i="8"/>
  <c r="J276" i="3"/>
  <c r="J141" i="8"/>
  <c r="J23" i="3"/>
  <c r="J7" i="8"/>
  <c r="J8" i="3"/>
  <c r="J291" i="8"/>
  <c r="J127" i="3"/>
  <c r="J258" i="8"/>
  <c r="J242" i="3"/>
  <c r="V383" i="8"/>
  <c r="V71" i="3"/>
  <c r="V27" i="8"/>
  <c r="V464" i="3"/>
  <c r="V319" i="8"/>
  <c r="V401" i="3"/>
  <c r="V546" i="8"/>
  <c r="V489" i="3"/>
  <c r="V128" i="8"/>
  <c r="V389" i="3"/>
  <c r="V264" i="8"/>
  <c r="V543" i="3"/>
  <c r="V517" i="8"/>
  <c r="V251" i="3"/>
  <c r="V272" i="8"/>
  <c r="V120" i="3"/>
  <c r="V137" i="8"/>
  <c r="V556" i="3"/>
  <c r="Y80" i="8"/>
  <c r="Y425" i="3"/>
  <c r="Y51" i="8"/>
  <c r="Y181" i="3"/>
  <c r="Y142" i="3"/>
  <c r="Y45" i="8"/>
  <c r="Y511" i="3"/>
  <c r="Y92" i="8"/>
  <c r="Y153" i="3"/>
  <c r="Y533" i="8"/>
  <c r="Y308" i="3"/>
  <c r="Y400" i="8"/>
  <c r="Y362" i="8"/>
  <c r="Y322" i="3"/>
  <c r="Y185" i="3"/>
  <c r="Y512" i="8"/>
  <c r="Y218" i="8"/>
  <c r="Y299" i="3"/>
  <c r="Y213" i="3"/>
  <c r="Y55" i="8"/>
  <c r="Y236" i="3"/>
  <c r="Y349" i="8"/>
  <c r="Y478" i="3"/>
  <c r="Y374" i="8"/>
  <c r="Y213" i="8"/>
  <c r="Y144" i="3"/>
  <c r="Y272" i="8"/>
  <c r="Y120" i="3"/>
  <c r="Y295" i="8"/>
  <c r="Y231" i="3"/>
  <c r="Y520" i="8"/>
  <c r="Y373" i="3"/>
  <c r="Y406" i="8"/>
  <c r="Y335" i="3"/>
  <c r="Y393" i="3"/>
  <c r="Y477" i="8"/>
  <c r="Y95" i="8"/>
  <c r="Y530" i="3"/>
  <c r="Y283" i="8"/>
  <c r="Y262" i="3"/>
  <c r="Y172" i="8"/>
  <c r="Y494" i="3"/>
  <c r="Y117" i="3"/>
  <c r="Y39" i="8"/>
  <c r="Y129" i="8"/>
  <c r="Y430" i="3"/>
  <c r="Y84" i="8"/>
  <c r="Y436" i="3"/>
  <c r="Y266" i="8"/>
  <c r="Y46" i="3"/>
  <c r="Y278" i="8"/>
  <c r="Y217" i="3"/>
  <c r="Y71" i="8"/>
  <c r="Y366" i="3"/>
  <c r="Y391" i="8"/>
  <c r="Y159" i="3"/>
  <c r="Y287" i="8"/>
  <c r="Y485" i="3"/>
  <c r="Y522" i="3"/>
  <c r="Y527" i="8"/>
  <c r="Y64" i="8"/>
  <c r="Y314" i="3"/>
  <c r="Y97" i="8"/>
  <c r="Y563" i="3"/>
  <c r="Y505" i="8"/>
  <c r="Y17" i="3"/>
  <c r="Y445" i="8"/>
  <c r="Y455" i="3"/>
  <c r="Y339" i="8"/>
  <c r="Y129" i="3"/>
  <c r="Y562" i="8"/>
  <c r="Y249" i="3"/>
  <c r="Y59" i="8"/>
  <c r="Y271" i="3"/>
  <c r="Y491" i="3"/>
  <c r="Y525" i="8"/>
  <c r="Y43" i="8"/>
  <c r="Y140" i="3"/>
  <c r="Y380" i="3"/>
  <c r="Y126" i="8"/>
  <c r="Y28" i="8"/>
  <c r="Y513" i="3"/>
  <c r="Y552" i="3"/>
  <c r="Y419" i="8"/>
  <c r="Y484" i="3"/>
  <c r="Y524" i="8"/>
  <c r="Y193" i="8"/>
  <c r="Y62" i="3"/>
  <c r="Y513" i="8"/>
  <c r="Y197" i="3"/>
  <c r="Y472" i="8"/>
  <c r="Y139" i="3"/>
  <c r="Y149" i="8"/>
  <c r="Y85" i="3"/>
  <c r="Y122" i="8"/>
  <c r="Y337" i="3"/>
  <c r="Y114" i="8"/>
  <c r="Y158" i="3"/>
  <c r="Y554" i="8"/>
  <c r="Y167" i="3"/>
  <c r="Y448" i="8"/>
  <c r="Y474" i="3"/>
  <c r="Y229" i="8"/>
  <c r="Y92" i="3"/>
  <c r="Y145" i="3"/>
  <c r="Y15" i="8"/>
  <c r="Y113" i="8"/>
  <c r="Y156" i="3"/>
  <c r="Y243" i="8"/>
  <c r="Y402" i="3"/>
  <c r="Y246" i="8"/>
  <c r="Y528" i="3"/>
  <c r="Y253" i="8"/>
  <c r="Y31" i="3"/>
  <c r="Y460" i="8"/>
  <c r="Y385" i="3"/>
  <c r="Y125" i="3"/>
  <c r="Y212" i="8"/>
  <c r="Y209" i="3"/>
  <c r="Y256" i="8"/>
  <c r="Y178" i="3"/>
  <c r="Y234" i="8"/>
  <c r="Y33" i="8"/>
  <c r="Y52" i="3"/>
  <c r="Y208" i="8"/>
  <c r="Y49" i="3"/>
  <c r="Y521" i="8"/>
  <c r="Y449" i="3"/>
  <c r="Y69" i="8"/>
  <c r="Y363" i="3"/>
  <c r="Y184" i="8"/>
  <c r="Y368" i="3"/>
  <c r="Y201" i="8"/>
  <c r="Y303" i="3"/>
  <c r="Y166" i="8"/>
  <c r="Y392" i="3"/>
  <c r="Y435" i="8"/>
  <c r="Y269" i="3"/>
  <c r="Y497" i="8"/>
  <c r="Y360" i="3"/>
  <c r="Y293" i="8"/>
  <c r="Y199" i="3"/>
  <c r="Y327" i="8"/>
  <c r="Y560" i="3"/>
  <c r="Y523" i="3"/>
  <c r="Y465" i="8"/>
  <c r="Y263" i="8"/>
  <c r="Y535" i="3"/>
  <c r="Y448" i="3"/>
  <c r="Y481" i="8"/>
  <c r="Y433" i="8"/>
  <c r="Y254" i="3"/>
  <c r="Y240" i="8"/>
  <c r="Y343" i="3"/>
  <c r="Y355" i="8"/>
  <c r="Y278" i="3"/>
  <c r="Y38" i="3"/>
  <c r="Y552" i="8"/>
  <c r="Y452" i="8"/>
  <c r="Y503" i="3"/>
  <c r="Y126" i="3"/>
  <c r="Y40" i="8"/>
  <c r="Y514" i="8"/>
  <c r="Y202" i="3"/>
  <c r="Y535" i="8"/>
  <c r="Y223" i="3"/>
  <c r="M566" i="8"/>
  <c r="M378" i="3"/>
  <c r="AE161" i="8"/>
  <c r="AE267" i="3"/>
  <c r="M383" i="8"/>
  <c r="M71" i="3"/>
  <c r="M16" i="8"/>
  <c r="M160" i="3"/>
  <c r="AE426" i="8"/>
  <c r="AE61" i="3"/>
  <c r="AE100" i="8"/>
  <c r="AE29" i="3"/>
  <c r="M12" i="8"/>
  <c r="M102" i="3"/>
  <c r="AK569" i="8"/>
  <c r="AK526" i="3"/>
  <c r="P78" i="8"/>
  <c r="AE154" i="8"/>
  <c r="AE460" i="8"/>
  <c r="AE385" i="3"/>
  <c r="M178" i="8"/>
  <c r="M76" i="3"/>
  <c r="M431" i="8"/>
  <c r="M250" i="3"/>
  <c r="AK59" i="8"/>
  <c r="AK271" i="3"/>
  <c r="AK293" i="8"/>
  <c r="AK199" i="3"/>
  <c r="AK26" i="8"/>
  <c r="AK412" i="3"/>
  <c r="AK33" i="8"/>
  <c r="AK52" i="3"/>
  <c r="P501" i="8"/>
  <c r="P465" i="3"/>
  <c r="P246" i="8"/>
  <c r="P528" i="3"/>
  <c r="AK477" i="8"/>
  <c r="AK393" i="3"/>
  <c r="AK58" i="8"/>
  <c r="AK158" i="8"/>
  <c r="S395" i="8"/>
  <c r="S295" i="3"/>
  <c r="M223" i="3"/>
  <c r="AE559" i="3"/>
  <c r="J32" i="8"/>
  <c r="J303" i="3"/>
  <c r="AE183" i="8"/>
  <c r="AK127" i="8"/>
  <c r="AK540" i="3"/>
  <c r="AK139" i="8"/>
  <c r="S358" i="8"/>
  <c r="S331" i="3"/>
  <c r="S224" i="8"/>
  <c r="AE495" i="8"/>
  <c r="AE317" i="3"/>
  <c r="AE431" i="8"/>
  <c r="AE250" i="3"/>
  <c r="AE310" i="8"/>
  <c r="AE240" i="3"/>
  <c r="AE302" i="3"/>
  <c r="AE359" i="8"/>
  <c r="M291" i="8"/>
  <c r="M127" i="3"/>
  <c r="M322" i="8"/>
  <c r="M466" i="3"/>
  <c r="M163" i="3"/>
  <c r="M510" i="8"/>
  <c r="M22" i="3"/>
  <c r="M140" i="8"/>
  <c r="M49" i="3"/>
  <c r="M208" i="8"/>
  <c r="AE521" i="8"/>
  <c r="AE449" i="3"/>
  <c r="AE277" i="8"/>
  <c r="AE201" i="3"/>
  <c r="AE523" i="8"/>
  <c r="AE483" i="3"/>
  <c r="AE69" i="8"/>
  <c r="AE363" i="3"/>
  <c r="M20" i="8"/>
  <c r="M268" i="3"/>
  <c r="M55" i="3"/>
  <c r="M102" i="8"/>
  <c r="M323" i="3"/>
  <c r="M239" i="8"/>
  <c r="M552" i="8"/>
  <c r="M38" i="3"/>
  <c r="M293" i="8"/>
  <c r="M199" i="3"/>
  <c r="M165" i="8"/>
  <c r="M367" i="3"/>
  <c r="AE189" i="8"/>
  <c r="AE545" i="3"/>
  <c r="AE318" i="8"/>
  <c r="AE395" i="3"/>
  <c r="AE433" i="8"/>
  <c r="AE254" i="3"/>
  <c r="M107" i="8"/>
  <c r="M89" i="3"/>
  <c r="M495" i="8"/>
  <c r="M317" i="3"/>
  <c r="M507" i="8"/>
  <c r="M60" i="3"/>
  <c r="M35" i="8"/>
  <c r="M94" i="3"/>
  <c r="M244" i="3"/>
  <c r="M259" i="8"/>
  <c r="M19" i="8"/>
  <c r="M200" i="3"/>
  <c r="P25" i="8"/>
  <c r="P406" i="3"/>
  <c r="AK327" i="8"/>
  <c r="AK560" i="3"/>
  <c r="AK275" i="8"/>
  <c r="AK173" i="3"/>
  <c r="AK208" i="8"/>
  <c r="AK49" i="3"/>
  <c r="AK262" i="8"/>
  <c r="AK505" i="3"/>
  <c r="AK269" i="3"/>
  <c r="AK435" i="8"/>
  <c r="AK228" i="8"/>
  <c r="AK544" i="3"/>
  <c r="AK165" i="8"/>
  <c r="AK367" i="3"/>
  <c r="AK487" i="8"/>
  <c r="AK57" i="3"/>
  <c r="AK351" i="3"/>
  <c r="AK221" i="8"/>
  <c r="AK250" i="8"/>
  <c r="AK561" i="3"/>
  <c r="AK129" i="8"/>
  <c r="AK430" i="3"/>
  <c r="AK376" i="3"/>
  <c r="AK475" i="8"/>
  <c r="AK125" i="8"/>
  <c r="AK359" i="3"/>
  <c r="AK78" i="8"/>
  <c r="AK423" i="3"/>
  <c r="AK100" i="8"/>
  <c r="AK29" i="3"/>
  <c r="AK442" i="8"/>
  <c r="AK407" i="3"/>
  <c r="AK194" i="8"/>
  <c r="AK101" i="3"/>
  <c r="P43" i="8"/>
  <c r="P140" i="3"/>
  <c r="P560" i="8"/>
  <c r="P230" i="3"/>
  <c r="P356" i="8"/>
  <c r="P289" i="3"/>
  <c r="AK74" i="8"/>
  <c r="AK379" i="3"/>
  <c r="AK193" i="8"/>
  <c r="AK62" i="3"/>
  <c r="AK91" i="8"/>
  <c r="AK497" i="3"/>
  <c r="M216" i="8"/>
  <c r="M237" i="3"/>
  <c r="M65" i="3"/>
  <c r="M9" i="8"/>
  <c r="AE234" i="8"/>
  <c r="AE178" i="3"/>
  <c r="M478" i="8"/>
  <c r="M397" i="3"/>
  <c r="M88" i="8"/>
  <c r="M469" i="3"/>
  <c r="AK284" i="3"/>
  <c r="AK116" i="8"/>
  <c r="AK380" i="3"/>
  <c r="AK126" i="8"/>
  <c r="AK86" i="8"/>
  <c r="AK446" i="3"/>
  <c r="AK202" i="8"/>
  <c r="AK320" i="3"/>
  <c r="AK294" i="8"/>
  <c r="AK220" i="3"/>
  <c r="AK390" i="8"/>
  <c r="AK123" i="3"/>
  <c r="AB561" i="3"/>
  <c r="AB250" i="8"/>
  <c r="AK322" i="8"/>
  <c r="AK466" i="3"/>
  <c r="AK254" i="8"/>
  <c r="AK124" i="3"/>
  <c r="AE275" i="8"/>
  <c r="AE173" i="3"/>
  <c r="M311" i="3"/>
  <c r="M182" i="8"/>
  <c r="AE152" i="8"/>
  <c r="AE177" i="3"/>
  <c r="M482" i="8"/>
  <c r="M510" i="3"/>
  <c r="M245" i="8"/>
  <c r="M492" i="3"/>
  <c r="AH242" i="8"/>
  <c r="AH386" i="3"/>
  <c r="AK565" i="8"/>
  <c r="AK293" i="3"/>
  <c r="AK424" i="8"/>
  <c r="AK33" i="3"/>
  <c r="AK431" i="8"/>
  <c r="AK250" i="3"/>
  <c r="AK95" i="8"/>
  <c r="AK530" i="3"/>
  <c r="AK251" i="8"/>
  <c r="AK562" i="3"/>
  <c r="P401" i="3"/>
  <c r="P319" i="8"/>
  <c r="P544" i="8"/>
  <c r="P451" i="3"/>
  <c r="AK456" i="3"/>
  <c r="AK446" i="8"/>
  <c r="S185" i="3"/>
  <c r="J328" i="8"/>
  <c r="J58" i="8"/>
  <c r="J316" i="8"/>
  <c r="J322" i="8"/>
  <c r="J376" i="8"/>
  <c r="AE158" i="3"/>
  <c r="M524" i="3"/>
  <c r="P313" i="3"/>
  <c r="S221" i="3"/>
  <c r="AK424" i="3"/>
  <c r="AK524" i="3"/>
  <c r="AK352" i="8"/>
  <c r="AK191" i="3"/>
  <c r="AK342" i="8"/>
  <c r="AE243" i="8"/>
  <c r="AE402" i="3"/>
  <c r="AE184" i="8"/>
  <c r="AE368" i="3"/>
  <c r="AE373" i="8"/>
  <c r="AE462" i="3"/>
  <c r="AE472" i="8"/>
  <c r="AE139" i="3"/>
  <c r="AE568" i="8"/>
  <c r="AE408" i="3"/>
  <c r="M561" i="8"/>
  <c r="M235" i="3"/>
  <c r="M366" i="8"/>
  <c r="M372" i="3"/>
  <c r="M24" i="8"/>
  <c r="M362" i="3"/>
  <c r="M558" i="3"/>
  <c r="M175" i="8"/>
  <c r="M527" i="3"/>
  <c r="M135" i="8"/>
  <c r="AE244" i="8"/>
  <c r="AE470" i="3"/>
  <c r="AE113" i="8"/>
  <c r="AE156" i="3"/>
  <c r="AE145" i="8"/>
  <c r="AE43" i="3"/>
  <c r="AE28" i="3"/>
  <c r="AE142" i="8"/>
  <c r="M269" i="8"/>
  <c r="M96" i="3"/>
  <c r="M285" i="8"/>
  <c r="M420" i="3"/>
  <c r="M339" i="8"/>
  <c r="M129" i="3"/>
  <c r="M100" i="8"/>
  <c r="M29" i="3"/>
  <c r="AE86" i="8"/>
  <c r="AE446" i="3"/>
  <c r="AE68" i="8"/>
  <c r="AE354" i="3"/>
  <c r="AE147" i="8"/>
  <c r="AE75" i="3"/>
  <c r="AE502" i="3"/>
  <c r="AE301" i="8"/>
  <c r="M123" i="8"/>
  <c r="M338" i="3"/>
  <c r="M78" i="8"/>
  <c r="M423" i="3"/>
  <c r="M184" i="8"/>
  <c r="M368" i="3"/>
  <c r="M533" i="3"/>
  <c r="M174" i="8"/>
  <c r="M253" i="8"/>
  <c r="M31" i="3"/>
  <c r="M477" i="3"/>
  <c r="M326" i="8"/>
  <c r="V242" i="8"/>
  <c r="V386" i="3"/>
  <c r="AK7" i="3"/>
  <c r="AK328" i="8"/>
  <c r="AK105" i="8"/>
  <c r="AK70" i="3"/>
  <c r="AK52" i="8"/>
  <c r="AK190" i="3"/>
  <c r="AK560" i="8"/>
  <c r="AK230" i="3"/>
  <c r="AK451" i="8"/>
  <c r="AK500" i="3"/>
  <c r="AK504" i="3"/>
  <c r="AK377" i="8"/>
  <c r="AK315" i="8"/>
  <c r="AK347" i="3"/>
  <c r="AK432" i="8"/>
  <c r="AK253" i="3"/>
  <c r="AK17" i="8"/>
  <c r="AK174" i="3"/>
  <c r="AK491" i="8"/>
  <c r="AK166" i="3"/>
  <c r="AK40" i="8"/>
  <c r="AK126" i="3"/>
  <c r="AK417" i="8"/>
  <c r="AK516" i="3"/>
  <c r="AK319" i="8"/>
  <c r="AK401" i="3"/>
  <c r="AK134" i="8"/>
  <c r="AK493" i="3"/>
  <c r="P502" i="8"/>
  <c r="P467" i="3"/>
  <c r="P133" i="8"/>
  <c r="P480" i="3"/>
  <c r="P488" i="8"/>
  <c r="P59" i="3"/>
  <c r="P283" i="8"/>
  <c r="P262" i="3"/>
  <c r="AB301" i="8"/>
  <c r="AB502" i="3"/>
  <c r="AK520" i="8"/>
  <c r="AK373" i="3"/>
  <c r="AK325" i="3"/>
  <c r="AK518" i="8"/>
  <c r="AE340" i="8"/>
  <c r="AE143" i="3"/>
  <c r="M375" i="8"/>
  <c r="M479" i="3"/>
  <c r="M77" i="3"/>
  <c r="M179" i="8"/>
  <c r="M80" i="3"/>
  <c r="M303" i="8"/>
  <c r="M501" i="8"/>
  <c r="M465" i="3"/>
  <c r="AE281" i="3"/>
  <c r="AE564" i="8"/>
  <c r="M27" i="8"/>
  <c r="M464" i="3"/>
  <c r="AK227" i="3"/>
  <c r="AK279" i="8"/>
  <c r="AK90" i="3"/>
  <c r="AK211" i="8"/>
  <c r="AK258" i="3"/>
  <c r="AK160" i="8"/>
  <c r="P63" i="8"/>
  <c r="P304" i="3"/>
  <c r="P75" i="8"/>
  <c r="P381" i="3"/>
  <c r="P415" i="8"/>
  <c r="S542" i="8"/>
  <c r="M183" i="3"/>
  <c r="M154" i="8"/>
  <c r="AE381" i="8"/>
  <c r="AE53" i="3"/>
  <c r="M562" i="8"/>
  <c r="M249" i="3"/>
  <c r="M203" i="8"/>
  <c r="M459" i="3"/>
  <c r="M248" i="8"/>
  <c r="M540" i="3"/>
  <c r="M26" i="3"/>
  <c r="M420" i="8"/>
  <c r="M292" i="8"/>
  <c r="M147" i="3"/>
  <c r="M433" i="8"/>
  <c r="M254" i="3"/>
  <c r="AK205" i="8"/>
  <c r="AK508" i="3"/>
  <c r="AK474" i="3"/>
  <c r="AK448" i="8"/>
  <c r="AK170" i="3"/>
  <c r="AK343" i="8"/>
  <c r="AK571" i="8"/>
  <c r="AK553" i="3"/>
  <c r="AK81" i="3"/>
  <c r="AK210" i="8"/>
  <c r="J484" i="8"/>
  <c r="S57" i="8"/>
  <c r="M230" i="8"/>
  <c r="AE91" i="8"/>
  <c r="J109" i="8"/>
  <c r="AE470" i="8"/>
  <c r="AE352" i="8"/>
  <c r="AK521" i="8"/>
  <c r="S540" i="8"/>
  <c r="AE250" i="8"/>
  <c r="S536" i="3"/>
  <c r="S209" i="3"/>
  <c r="AE448" i="8"/>
  <c r="AK152" i="8"/>
  <c r="AK254" i="3"/>
  <c r="AE60" i="8"/>
  <c r="AE275" i="3"/>
  <c r="AE447" i="8"/>
  <c r="AE460" i="3"/>
  <c r="AE118" i="8"/>
  <c r="AE298" i="3"/>
  <c r="AE7" i="8"/>
  <c r="AE8" i="3"/>
  <c r="AE207" i="8"/>
  <c r="AE35" i="3"/>
  <c r="M534" i="8"/>
  <c r="M176" i="3"/>
  <c r="M58" i="8"/>
  <c r="M263" i="3"/>
  <c r="M465" i="8"/>
  <c r="M523" i="3"/>
  <c r="M232" i="8"/>
  <c r="M136" i="3"/>
  <c r="M23" i="8"/>
  <c r="M342" i="3"/>
  <c r="AE182" i="3"/>
  <c r="AE153" i="8"/>
  <c r="AE83" i="8"/>
  <c r="AE433" i="3"/>
  <c r="AE479" i="8"/>
  <c r="AE403" i="3"/>
  <c r="AE135" i="8"/>
  <c r="AE527" i="3"/>
  <c r="M142" i="8"/>
  <c r="M28" i="3"/>
  <c r="M254" i="8"/>
  <c r="M124" i="3"/>
  <c r="AE131" i="8"/>
  <c r="AE458" i="3"/>
  <c r="AE179" i="8"/>
  <c r="AE77" i="3"/>
  <c r="AE411" i="3"/>
  <c r="AE461" i="8"/>
  <c r="M125" i="8"/>
  <c r="M359" i="3"/>
  <c r="M235" i="8"/>
  <c r="M186" i="3"/>
  <c r="M114" i="8"/>
  <c r="M158" i="3"/>
  <c r="M352" i="8"/>
  <c r="M252" i="3"/>
  <c r="AK563" i="8"/>
  <c r="AK264" i="3"/>
  <c r="AK305" i="8"/>
  <c r="AK118" i="3"/>
  <c r="AK260" i="8"/>
  <c r="AK355" i="3"/>
  <c r="AK267" i="8"/>
  <c r="AK51" i="3"/>
  <c r="AK566" i="8"/>
  <c r="AK378" i="3"/>
  <c r="AK259" i="8"/>
  <c r="AK244" i="3"/>
  <c r="AK150" i="8"/>
  <c r="AK93" i="3"/>
  <c r="AK235" i="8"/>
  <c r="AK186" i="3"/>
  <c r="AK114" i="8"/>
  <c r="AK158" i="3"/>
  <c r="AK229" i="8"/>
  <c r="AK92" i="3"/>
  <c r="AK182" i="8"/>
  <c r="AK311" i="3"/>
  <c r="AK483" i="8"/>
  <c r="AK568" i="3"/>
  <c r="AK241" i="8"/>
  <c r="AK352" i="3"/>
  <c r="AK83" i="8"/>
  <c r="AK433" i="3"/>
  <c r="AK371" i="3"/>
  <c r="AK365" i="8"/>
  <c r="AK166" i="8"/>
  <c r="AK392" i="3"/>
  <c r="P403" i="8"/>
  <c r="P332" i="3"/>
  <c r="P490" i="8"/>
  <c r="P154" i="3"/>
  <c r="AK373" i="8"/>
  <c r="AK462" i="3"/>
  <c r="AK339" i="8"/>
  <c r="AK129" i="3"/>
  <c r="AK249" i="8"/>
  <c r="AK549" i="3"/>
  <c r="M348" i="8"/>
  <c r="M234" i="3"/>
  <c r="M242" i="8"/>
  <c r="M386" i="3"/>
  <c r="AE569" i="8"/>
  <c r="AE526" i="3"/>
  <c r="M376" i="3"/>
  <c r="M475" i="8"/>
  <c r="AK163" i="3"/>
  <c r="AK510" i="8"/>
  <c r="AK141" i="8"/>
  <c r="AK23" i="3"/>
  <c r="AK526" i="8"/>
  <c r="AK514" i="3"/>
  <c r="AK149" i="8"/>
  <c r="AK85" i="3"/>
  <c r="AK425" i="8"/>
  <c r="AK41" i="3"/>
  <c r="AK426" i="8"/>
  <c r="AK61" i="3"/>
  <c r="AK364" i="8"/>
  <c r="AK345" i="3"/>
  <c r="AK351" i="8"/>
  <c r="AK246" i="3"/>
  <c r="AK552" i="8"/>
  <c r="AK38" i="3"/>
  <c r="AE256" i="3"/>
  <c r="M148" i="8"/>
  <c r="AE136" i="3"/>
  <c r="AE232" i="8"/>
  <c r="AE262" i="8"/>
  <c r="AE505" i="3"/>
  <c r="M267" i="8"/>
  <c r="M51" i="3"/>
  <c r="AE233" i="8"/>
  <c r="AE165" i="3"/>
  <c r="AE13" i="8"/>
  <c r="AE133" i="3"/>
  <c r="M471" i="8"/>
  <c r="M137" i="3"/>
  <c r="AE445" i="8"/>
  <c r="AE455" i="3"/>
  <c r="AE27" i="8"/>
  <c r="AE464" i="3"/>
  <c r="AK456" i="8"/>
  <c r="AK214" i="3"/>
  <c r="AK273" i="8"/>
  <c r="AK157" i="3"/>
  <c r="J507" i="8"/>
  <c r="J407" i="8"/>
  <c r="AH53" i="8"/>
  <c r="AK335" i="8"/>
  <c r="P33" i="8"/>
  <c r="AK113" i="8"/>
  <c r="AK50" i="8"/>
  <c r="AE328" i="8"/>
  <c r="AE558" i="3"/>
  <c r="S46" i="8"/>
  <c r="M535" i="3"/>
  <c r="S95" i="8"/>
  <c r="S260" i="8"/>
  <c r="AE122" i="8"/>
  <c r="AE337" i="3"/>
  <c r="AE74" i="8"/>
  <c r="AE379" i="3"/>
  <c r="AE42" i="8"/>
  <c r="AE138" i="3"/>
  <c r="AE255" i="8"/>
  <c r="AE189" i="3"/>
  <c r="M390" i="3"/>
  <c r="M298" i="8"/>
  <c r="M34" i="8"/>
  <c r="M78" i="3"/>
  <c r="M152" i="8"/>
  <c r="M177" i="3"/>
  <c r="M571" i="8"/>
  <c r="M553" i="3"/>
  <c r="AE211" i="8"/>
  <c r="AE90" i="3"/>
  <c r="AE40" i="8"/>
  <c r="AE126" i="3"/>
  <c r="AE230" i="8"/>
  <c r="AE114" i="3"/>
  <c r="AE240" i="8"/>
  <c r="AE343" i="3"/>
  <c r="M244" i="8"/>
  <c r="M470" i="3"/>
  <c r="M116" i="8"/>
  <c r="M284" i="3"/>
  <c r="M293" i="3"/>
  <c r="M565" i="8"/>
  <c r="M502" i="8"/>
  <c r="M467" i="3"/>
  <c r="M419" i="8"/>
  <c r="M552" i="3"/>
  <c r="M170" i="8"/>
  <c r="M463" i="3"/>
  <c r="M183" i="8"/>
  <c r="M361" i="3"/>
  <c r="M164" i="8"/>
  <c r="M336" i="3"/>
  <c r="AE466" i="3"/>
  <c r="AE322" i="8"/>
  <c r="AE29" i="8"/>
  <c r="AE551" i="3"/>
  <c r="M495" i="3"/>
  <c r="M89" i="8"/>
  <c r="M307" i="8"/>
  <c r="M132" i="3"/>
  <c r="M523" i="8"/>
  <c r="M483" i="3"/>
  <c r="M335" i="8"/>
  <c r="M58" i="3"/>
  <c r="M191" i="8"/>
  <c r="M555" i="3"/>
  <c r="AK514" i="8"/>
  <c r="AK202" i="3"/>
  <c r="AK535" i="3"/>
  <c r="AK263" i="8"/>
  <c r="AK42" i="8"/>
  <c r="AK138" i="3"/>
  <c r="AK104" i="8"/>
  <c r="AK69" i="3"/>
  <c r="AK518" i="3"/>
  <c r="AK173" i="8"/>
  <c r="AK230" i="8"/>
  <c r="AK114" i="3"/>
  <c r="AK541" i="8"/>
  <c r="AK416" i="3"/>
  <c r="AK353" i="3"/>
  <c r="AK519" i="8"/>
  <c r="AK240" i="8"/>
  <c r="AK343" i="3"/>
  <c r="AK190" i="8"/>
  <c r="AK554" i="3"/>
  <c r="AK325" i="8"/>
  <c r="AK473" i="3"/>
  <c r="AK479" i="8"/>
  <c r="AK403" i="3"/>
  <c r="AK184" i="8"/>
  <c r="AK368" i="3"/>
  <c r="AK246" i="8"/>
  <c r="AK528" i="3"/>
  <c r="AK276" i="3"/>
  <c r="AK237" i="8"/>
  <c r="AK147" i="8"/>
  <c r="AK75" i="3"/>
  <c r="AK550" i="3"/>
  <c r="AK96" i="8"/>
  <c r="AK130" i="3"/>
  <c r="AK41" i="8"/>
  <c r="P198" i="8"/>
  <c r="P187" i="3"/>
  <c r="P271" i="8"/>
  <c r="P109" i="3"/>
  <c r="P318" i="8"/>
  <c r="P395" i="3"/>
  <c r="AK197" i="3"/>
  <c r="AK513" i="8"/>
  <c r="AK203" i="8"/>
  <c r="AK459" i="3"/>
  <c r="AK56" i="3"/>
  <c r="AK103" i="8"/>
  <c r="AK7" i="8"/>
  <c r="AK8" i="3"/>
  <c r="AK197" i="8"/>
  <c r="AK150" i="3"/>
  <c r="AK437" i="8"/>
  <c r="AK291" i="3"/>
  <c r="AK464" i="8"/>
  <c r="AK501" i="3"/>
  <c r="AH328" i="8"/>
  <c r="AH7" i="3"/>
  <c r="AH52" i="3"/>
  <c r="AH33" i="8"/>
  <c r="AH547" i="3"/>
  <c r="AH136" i="8"/>
  <c r="AH539" i="8"/>
  <c r="AH350" i="3"/>
  <c r="AH481" i="8"/>
  <c r="AH448" i="3"/>
  <c r="AH445" i="8"/>
  <c r="AH19" i="3"/>
  <c r="AH331" i="8"/>
  <c r="AH404" i="3"/>
  <c r="AH540" i="8"/>
  <c r="AH391" i="8"/>
  <c r="AH159" i="3"/>
  <c r="AH556" i="8"/>
  <c r="AH34" i="3"/>
  <c r="AH484" i="8"/>
  <c r="AH530" i="3"/>
  <c r="AH95" i="8"/>
  <c r="AH295" i="8"/>
  <c r="AH231" i="3"/>
  <c r="AH97" i="3"/>
  <c r="AH270" i="8"/>
  <c r="AH168" i="8"/>
  <c r="AH219" i="8"/>
  <c r="AH316" i="3"/>
  <c r="AH322" i="3"/>
  <c r="AH362" i="8"/>
  <c r="AH318" i="3"/>
  <c r="AH361" i="8"/>
  <c r="AE547" i="8"/>
  <c r="AE506" i="3"/>
  <c r="AE198" i="8"/>
  <c r="AE187" i="3"/>
  <c r="AE201" i="8"/>
  <c r="AE303" i="3"/>
  <c r="AE17" i="8"/>
  <c r="AE174" i="3"/>
  <c r="AE16" i="8"/>
  <c r="AE160" i="3"/>
  <c r="AE207" i="3"/>
  <c r="AE559" i="8"/>
  <c r="AE22" i="8"/>
  <c r="AE300" i="3"/>
  <c r="AE263" i="8"/>
  <c r="AE535" i="3"/>
  <c r="AE552" i="8"/>
  <c r="AE38" i="3"/>
  <c r="AE537" i="8"/>
  <c r="AE266" i="3"/>
  <c r="AE356" i="3"/>
  <c r="AE316" i="8"/>
  <c r="AE494" i="8"/>
  <c r="AE297" i="3"/>
  <c r="AE363" i="8"/>
  <c r="AE344" i="3"/>
  <c r="AE475" i="8"/>
  <c r="AE376" i="3"/>
  <c r="AE471" i="8"/>
  <c r="AE137" i="3"/>
  <c r="AE14" i="8"/>
  <c r="AE134" i="3"/>
  <c r="AE15" i="8"/>
  <c r="AE145" i="3"/>
  <c r="AE528" i="8"/>
  <c r="AE524" i="3"/>
  <c r="AE141" i="3"/>
  <c r="AE44" i="8"/>
  <c r="AE126" i="8"/>
  <c r="AE380" i="3"/>
  <c r="AE253" i="3"/>
  <c r="AE432" i="8"/>
  <c r="AE182" i="8"/>
  <c r="AE311" i="3"/>
  <c r="AE376" i="8"/>
  <c r="AE499" i="3"/>
  <c r="AE557" i="8"/>
  <c r="AE191" i="3"/>
  <c r="AE342" i="8"/>
  <c r="AE155" i="3"/>
  <c r="AE129" i="8"/>
  <c r="AE430" i="3"/>
  <c r="AE516" i="8"/>
  <c r="AE229" i="3"/>
  <c r="AE427" i="8"/>
  <c r="AE119" i="3"/>
  <c r="AE241" i="3"/>
  <c r="AE394" i="8"/>
  <c r="AE421" i="8"/>
  <c r="AE27" i="3"/>
  <c r="AE174" i="8"/>
  <c r="AE533" i="3"/>
  <c r="AE549" i="8"/>
  <c r="AE557" i="3"/>
  <c r="AE355" i="8"/>
  <c r="AE278" i="3"/>
  <c r="AE293" i="8"/>
  <c r="AE199" i="3"/>
  <c r="AE41" i="3"/>
  <c r="AE425" i="8"/>
  <c r="AE513" i="8"/>
  <c r="AE197" i="3"/>
  <c r="AE391" i="3"/>
  <c r="AE476" i="8"/>
  <c r="AE185" i="8"/>
  <c r="AE176" i="3"/>
  <c r="AE534" i="8"/>
  <c r="AE223" i="8"/>
  <c r="AE365" i="3"/>
  <c r="AE94" i="8"/>
  <c r="AE521" i="3"/>
  <c r="AE36" i="3"/>
  <c r="AE143" i="8"/>
  <c r="AE465" i="8"/>
  <c r="AE523" i="3"/>
  <c r="AE366" i="8"/>
  <c r="AE372" i="3"/>
  <c r="AE568" i="3"/>
  <c r="AE483" i="8"/>
  <c r="AE263" i="3"/>
  <c r="AE58" i="8"/>
  <c r="AE24" i="8"/>
  <c r="AE362" i="3"/>
  <c r="AE193" i="3"/>
  <c r="AE156" i="8"/>
  <c r="AE147" i="3"/>
  <c r="AE292" i="8"/>
  <c r="AE455" i="8"/>
  <c r="AE196" i="3"/>
  <c r="AE237" i="3"/>
  <c r="AE216" i="8"/>
  <c r="AE424" i="8"/>
  <c r="AE33" i="3"/>
  <c r="AE223" i="3"/>
  <c r="AE535" i="8"/>
  <c r="AE396" i="8"/>
  <c r="AE265" i="3"/>
  <c r="AE33" i="8"/>
  <c r="AE52" i="3"/>
  <c r="AE178" i="8"/>
  <c r="AE76" i="3"/>
  <c r="AE144" i="8"/>
  <c r="AE478" i="8"/>
  <c r="AE397" i="3"/>
  <c r="AE116" i="8"/>
  <c r="AE284" i="3"/>
  <c r="AE555" i="8"/>
  <c r="AE172" i="3"/>
  <c r="AE565" i="8"/>
  <c r="AE293" i="3"/>
  <c r="AE203" i="8"/>
  <c r="AE459" i="3"/>
  <c r="AE522" i="3"/>
  <c r="AE360" i="8"/>
  <c r="AE313" i="3"/>
  <c r="AE457" i="8"/>
  <c r="AE270" i="3"/>
  <c r="AE32" i="8"/>
  <c r="AE39" i="3"/>
  <c r="AE165" i="8"/>
  <c r="AE367" i="3"/>
  <c r="AE560" i="8"/>
  <c r="AE230" i="3"/>
  <c r="AE105" i="8"/>
  <c r="AE70" i="3"/>
  <c r="AE456" i="3"/>
  <c r="AE446" i="8"/>
  <c r="AE309" i="3"/>
  <c r="AE163" i="8"/>
  <c r="AE276" i="8"/>
  <c r="AE26" i="8"/>
  <c r="AE524" i="8"/>
  <c r="AE484" i="3"/>
  <c r="AE345" i="8"/>
  <c r="AE215" i="3"/>
  <c r="AE118" i="3"/>
  <c r="AE305" i="8"/>
  <c r="AE49" i="3"/>
  <c r="AE208" i="8"/>
  <c r="AE73" i="3"/>
  <c r="AE209" i="8"/>
  <c r="AE248" i="8"/>
  <c r="AE540" i="3"/>
  <c r="AE334" i="8"/>
  <c r="AE37" i="3"/>
  <c r="AE409" i="8"/>
  <c r="AE346" i="3"/>
  <c r="AE249" i="8"/>
  <c r="AE549" i="3"/>
  <c r="AE43" i="8"/>
  <c r="AE140" i="3"/>
  <c r="AE278" i="8"/>
  <c r="AE217" i="3"/>
  <c r="AE267" i="8"/>
  <c r="AE51" i="3"/>
  <c r="AB505" i="3"/>
  <c r="AB262" i="8"/>
  <c r="AB212" i="8"/>
  <c r="AB125" i="3"/>
  <c r="AB25" i="8"/>
  <c r="AB406" i="3"/>
  <c r="AB554" i="3"/>
  <c r="AB190" i="8"/>
  <c r="Y242" i="3"/>
  <c r="Y258" i="8"/>
  <c r="Y68" i="3"/>
  <c r="Y11" i="8"/>
  <c r="Y19" i="3"/>
  <c r="Y331" i="8"/>
  <c r="Y20" i="3"/>
  <c r="Y8" i="8"/>
  <c r="Y182" i="8"/>
  <c r="Y311" i="3"/>
  <c r="Y47" i="3"/>
  <c r="Y101" i="8"/>
  <c r="Y284" i="3"/>
  <c r="Y116" i="8"/>
  <c r="S194" i="8"/>
  <c r="S101" i="3"/>
  <c r="S231" i="8"/>
  <c r="S122" i="3"/>
  <c r="S201" i="8"/>
  <c r="S303" i="3"/>
  <c r="S364" i="8"/>
  <c r="S345" i="3"/>
  <c r="S274" i="8"/>
  <c r="S168" i="3"/>
  <c r="S508" i="8"/>
  <c r="S72" i="3"/>
  <c r="S496" i="8"/>
  <c r="S327" i="3"/>
  <c r="S153" i="3"/>
  <c r="S533" i="8"/>
  <c r="S18" i="3"/>
  <c r="S506" i="8"/>
  <c r="S273" i="8"/>
  <c r="S157" i="3"/>
  <c r="S260" i="3"/>
  <c r="S297" i="8"/>
  <c r="S526" i="8"/>
  <c r="S514" i="3"/>
  <c r="S225" i="8"/>
  <c r="S471" i="3"/>
  <c r="S96" i="8"/>
  <c r="S550" i="3"/>
  <c r="S40" i="3"/>
  <c r="S529" i="8"/>
  <c r="S227" i="8"/>
  <c r="S538" i="3"/>
  <c r="S379" i="8"/>
  <c r="S520" i="3"/>
  <c r="S450" i="8"/>
  <c r="S490" i="3"/>
  <c r="S34" i="3"/>
  <c r="S484" i="8"/>
  <c r="S66" i="3"/>
  <c r="S146" i="8"/>
  <c r="S291" i="8"/>
  <c r="S127" i="3"/>
  <c r="S77" i="8"/>
  <c r="S417" i="3"/>
  <c r="S416" i="8"/>
  <c r="S442" i="3"/>
  <c r="S59" i="8"/>
  <c r="S271" i="3"/>
  <c r="S538" i="8"/>
  <c r="S341" i="3"/>
  <c r="S102" i="8"/>
  <c r="S55" i="3"/>
  <c r="S355" i="8"/>
  <c r="S278" i="3"/>
  <c r="S223" i="8"/>
  <c r="S365" i="3"/>
  <c r="S333" i="8"/>
  <c r="S25" i="3"/>
  <c r="S444" i="8"/>
  <c r="S410" i="3"/>
  <c r="S181" i="3"/>
  <c r="S51" i="8"/>
  <c r="S298" i="8"/>
  <c r="S390" i="3"/>
  <c r="S382" i="8"/>
  <c r="S54" i="3"/>
  <c r="S407" i="8"/>
  <c r="S339" i="3"/>
  <c r="S442" i="8"/>
  <c r="S407" i="3"/>
  <c r="S545" i="8"/>
  <c r="S481" i="3"/>
  <c r="S419" i="8"/>
  <c r="S552" i="3"/>
  <c r="S180" i="3"/>
  <c r="S215" i="8"/>
  <c r="S552" i="8"/>
  <c r="S180" i="8"/>
  <c r="S445" i="8"/>
  <c r="S183" i="8"/>
  <c r="S285" i="8"/>
  <c r="S204" i="3"/>
  <c r="S393" i="8"/>
  <c r="S37" i="8"/>
  <c r="S105" i="3"/>
  <c r="S422" i="8"/>
  <c r="S30" i="3"/>
  <c r="S47" i="8"/>
  <c r="S152" i="3"/>
  <c r="S522" i="8"/>
  <c r="S476" i="3"/>
  <c r="S109" i="3"/>
  <c r="S271" i="8"/>
  <c r="S561" i="8"/>
  <c r="S235" i="3"/>
  <c r="S63" i="8"/>
  <c r="S304" i="3"/>
  <c r="S178" i="8"/>
  <c r="S76" i="3"/>
  <c r="S210" i="3"/>
  <c r="S236" i="8"/>
  <c r="S571" i="3"/>
  <c r="S99" i="8"/>
  <c r="S489" i="8"/>
  <c r="S63" i="3"/>
  <c r="S290" i="8"/>
  <c r="S537" i="3"/>
  <c r="S478" i="3"/>
  <c r="S374" i="8"/>
  <c r="S338" i="3"/>
  <c r="S123" i="8"/>
  <c r="S241" i="8"/>
  <c r="S352" i="3"/>
  <c r="S252" i="8"/>
  <c r="S569" i="3"/>
  <c r="S357" i="3"/>
  <c r="S222" i="8"/>
  <c r="S287" i="8"/>
  <c r="S485" i="3"/>
  <c r="S12" i="3"/>
  <c r="S329" i="8"/>
  <c r="S383" i="8"/>
  <c r="S71" i="3"/>
  <c r="S437" i="8"/>
  <c r="S291" i="3"/>
  <c r="S21" i="8"/>
  <c r="S280" i="3"/>
  <c r="S307" i="8"/>
  <c r="S132" i="3"/>
  <c r="S140" i="8"/>
  <c r="S22" i="3"/>
  <c r="S311" i="8"/>
  <c r="S310" i="3"/>
  <c r="S481" i="8"/>
  <c r="S448" i="3"/>
  <c r="S208" i="8"/>
  <c r="S49" i="3"/>
  <c r="S230" i="3"/>
  <c r="S560" i="8"/>
  <c r="S563" i="3"/>
  <c r="S97" i="8"/>
  <c r="S344" i="8"/>
  <c r="S171" i="3"/>
  <c r="S559" i="8"/>
  <c r="S207" i="3"/>
  <c r="S553" i="8"/>
  <c r="S48" i="3"/>
  <c r="S170" i="8"/>
  <c r="S463" i="3"/>
  <c r="S385" i="8"/>
  <c r="S83" i="3"/>
  <c r="S226" i="8"/>
  <c r="S515" i="3"/>
  <c r="S70" i="8"/>
  <c r="S364" i="3"/>
  <c r="S43" i="8"/>
  <c r="S140" i="3"/>
  <c r="S391" i="8"/>
  <c r="S159" i="3"/>
  <c r="S396" i="3"/>
  <c r="S567" i="8"/>
  <c r="S251" i="8"/>
  <c r="S562" i="3"/>
  <c r="S461" i="3"/>
  <c r="S372" i="8"/>
  <c r="S368" i="3"/>
  <c r="S184" i="8"/>
  <c r="S328" i="8"/>
  <c r="S7" i="3"/>
  <c r="S563" i="8"/>
  <c r="S264" i="3"/>
  <c r="S418" i="8"/>
  <c r="S531" i="3"/>
  <c r="S283" i="8"/>
  <c r="S262" i="3"/>
  <c r="S300" i="8"/>
  <c r="S432" i="3"/>
  <c r="S469" i="3"/>
  <c r="S88" i="8"/>
  <c r="S150" i="8"/>
  <c r="S425" i="3"/>
  <c r="S554" i="8"/>
  <c r="S336" i="8"/>
  <c r="S64" i="3"/>
  <c r="S117" i="8"/>
  <c r="S294" i="3"/>
  <c r="S496" i="3"/>
  <c r="S90" i="8"/>
  <c r="S20" i="3"/>
  <c r="S8" i="8"/>
  <c r="S428" i="8"/>
  <c r="S211" i="3"/>
  <c r="S254" i="8"/>
  <c r="S124" i="3"/>
  <c r="S436" i="8"/>
  <c r="S277" i="3"/>
  <c r="S400" i="8"/>
  <c r="S308" i="3"/>
  <c r="S302" i="3"/>
  <c r="S359" i="8"/>
  <c r="S22" i="8"/>
  <c r="S272" i="3"/>
  <c r="S79" i="8"/>
  <c r="S289" i="8"/>
  <c r="S512" i="3"/>
  <c r="S243" i="8"/>
  <c r="S304" i="8"/>
  <c r="S103" i="3"/>
  <c r="S62" i="8"/>
  <c r="S288" i="3"/>
  <c r="S324" i="8"/>
  <c r="S472" i="3"/>
  <c r="S480" i="8"/>
  <c r="S415" i="3"/>
  <c r="S394" i="3"/>
  <c r="S411" i="8"/>
  <c r="S324" i="3"/>
  <c r="S314" i="8"/>
  <c r="S154" i="3"/>
  <c r="S490" i="8"/>
  <c r="S400" i="3"/>
  <c r="S168" i="8"/>
  <c r="S218" i="3"/>
  <c r="S309" i="8"/>
  <c r="S104" i="3"/>
  <c r="S531" i="8"/>
  <c r="S30" i="8"/>
  <c r="S11" i="3"/>
  <c r="S544" i="8"/>
  <c r="S451" i="3"/>
  <c r="S53" i="8"/>
  <c r="S208" i="3"/>
  <c r="S562" i="8"/>
  <c r="S249" i="3"/>
  <c r="S473" i="8"/>
  <c r="S282" i="3"/>
  <c r="S82" i="3"/>
  <c r="S384" i="8"/>
  <c r="S402" i="8"/>
  <c r="S329" i="3"/>
  <c r="S107" i="8"/>
  <c r="S89" i="3"/>
  <c r="S365" i="8"/>
  <c r="S371" i="3"/>
  <c r="S186" i="8"/>
  <c r="S486" i="3"/>
  <c r="S471" i="8"/>
  <c r="S137" i="3"/>
  <c r="S200" i="3"/>
  <c r="S19" i="8"/>
  <c r="S257" i="8"/>
  <c r="S225" i="3"/>
  <c r="S286" i="3"/>
  <c r="S398" i="8"/>
  <c r="S64" i="8"/>
  <c r="S314" i="3"/>
  <c r="S84" i="3"/>
  <c r="S148" i="8"/>
  <c r="S551" i="8"/>
  <c r="S15" i="3"/>
  <c r="S510" i="8"/>
  <c r="S163" i="3"/>
  <c r="S237" i="3"/>
  <c r="S216" i="8"/>
  <c r="S494" i="3"/>
  <c r="S172" i="8"/>
  <c r="S295" i="8"/>
  <c r="S231" i="3"/>
  <c r="S106" i="8"/>
  <c r="S88" i="3"/>
  <c r="S461" i="8"/>
  <c r="S411" i="3"/>
  <c r="S98" i="8"/>
  <c r="S567" i="3"/>
  <c r="S266" i="3"/>
  <c r="S537" i="8"/>
  <c r="S111" i="8"/>
  <c r="S131" i="3"/>
  <c r="S237" i="8"/>
  <c r="S276" i="3"/>
  <c r="S386" i="8"/>
  <c r="S86" i="3"/>
  <c r="S515" i="8"/>
  <c r="S206" i="3"/>
  <c r="S394" i="8"/>
  <c r="S241" i="3"/>
  <c r="S499" i="8"/>
  <c r="S419" i="3"/>
  <c r="S292" i="3"/>
  <c r="S474" i="8"/>
  <c r="S94" i="3"/>
  <c r="S35" i="8"/>
  <c r="S441" i="3"/>
  <c r="S543" i="8"/>
  <c r="S369" i="8"/>
  <c r="S443" i="3"/>
  <c r="S144" i="3"/>
  <c r="S213" i="8"/>
  <c r="S412" i="8"/>
  <c r="S418" i="3"/>
  <c r="S550" i="8"/>
  <c r="S10" i="3"/>
  <c r="S268" i="8"/>
  <c r="S74" i="3"/>
  <c r="S390" i="8"/>
  <c r="S123" i="3"/>
  <c r="S530" i="8"/>
  <c r="S91" i="3"/>
  <c r="S193" i="8"/>
  <c r="S62" i="3"/>
  <c r="S307" i="3"/>
  <c r="S399" i="8"/>
  <c r="S39" i="8"/>
  <c r="S117" i="3"/>
  <c r="S188" i="8"/>
  <c r="S539" i="3"/>
  <c r="S376" i="3"/>
  <c r="S475" i="8"/>
  <c r="S403" i="8"/>
  <c r="S332" i="3"/>
  <c r="S202" i="8"/>
  <c r="S320" i="3"/>
  <c r="S478" i="8"/>
  <c r="S397" i="3"/>
  <c r="S164" i="3"/>
  <c r="S49" i="8"/>
  <c r="S465" i="3"/>
  <c r="S501" i="8"/>
  <c r="S85" i="8"/>
  <c r="S445" i="3"/>
  <c r="S120" i="8"/>
  <c r="S306" i="3"/>
  <c r="S447" i="3"/>
  <c r="S87" i="8"/>
  <c r="S397" i="8"/>
  <c r="S279" i="3"/>
  <c r="S292" i="8"/>
  <c r="S147" i="3"/>
  <c r="S142" i="3"/>
  <c r="S45" i="8"/>
  <c r="S354" i="8"/>
  <c r="S274" i="3"/>
  <c r="S220" i="8"/>
  <c r="S326" i="3"/>
  <c r="S535" i="8"/>
  <c r="S223" i="3"/>
  <c r="S529" i="3"/>
  <c r="S570" i="8"/>
  <c r="S269" i="8"/>
  <c r="S96" i="3"/>
  <c r="S559" i="3"/>
  <c r="S404" i="8"/>
  <c r="S56" i="8"/>
  <c r="S566" i="3"/>
  <c r="S375" i="8"/>
  <c r="S136" i="8"/>
  <c r="S547" i="3"/>
  <c r="S483" i="8"/>
  <c r="S568" i="3"/>
  <c r="S371" i="8"/>
  <c r="S453" i="3"/>
  <c r="S458" i="8"/>
  <c r="S358" i="3"/>
  <c r="S182" i="3"/>
  <c r="S153" i="8"/>
  <c r="S539" i="8"/>
  <c r="S350" i="3"/>
  <c r="S272" i="8"/>
  <c r="S120" i="3"/>
  <c r="S114" i="8"/>
  <c r="S158" i="3"/>
  <c r="S546" i="8"/>
  <c r="S489" i="3"/>
  <c r="S388" i="8"/>
  <c r="S113" i="3"/>
  <c r="S265" i="3"/>
  <c r="S396" i="8"/>
  <c r="S367" i="8"/>
  <c r="S422" i="3"/>
  <c r="S59" i="3"/>
  <c r="S488" i="8"/>
  <c r="S413" i="8"/>
  <c r="S429" i="3"/>
  <c r="S453" i="8"/>
  <c r="S50" i="3"/>
  <c r="S306" i="8"/>
  <c r="S121" i="3"/>
  <c r="S341" i="8"/>
  <c r="S148" i="3"/>
  <c r="S280" i="8"/>
  <c r="S247" i="3"/>
  <c r="S281" i="8"/>
  <c r="S255" i="3"/>
  <c r="S31" i="8"/>
  <c r="S16" i="3"/>
  <c r="S493" i="3"/>
  <c r="S134" i="8"/>
  <c r="S34" i="8"/>
  <c r="S78" i="3"/>
  <c r="S81" i="8"/>
  <c r="S427" i="3"/>
  <c r="S167" i="8"/>
  <c r="S399" i="3"/>
  <c r="S421" i="8"/>
  <c r="S27" i="3"/>
  <c r="S323" i="8"/>
  <c r="S468" i="3"/>
  <c r="S32" i="3"/>
  <c r="S423" i="8"/>
  <c r="S343" i="8"/>
  <c r="S170" i="3"/>
  <c r="S141" i="8"/>
  <c r="S23" i="3"/>
  <c r="S467" i="3"/>
  <c r="S502" i="8"/>
  <c r="S217" i="8"/>
  <c r="S273" i="3"/>
  <c r="S177" i="8"/>
  <c r="S24" i="3"/>
  <c r="S282" i="8"/>
  <c r="S261" i="3"/>
  <c r="S387" i="8"/>
  <c r="S87" i="3"/>
  <c r="S108" i="3"/>
  <c r="S108" i="8"/>
  <c r="S470" i="3"/>
  <c r="S244" i="8"/>
  <c r="S523" i="8"/>
  <c r="S483" i="3"/>
  <c r="S555" i="8"/>
  <c r="S172" i="3"/>
  <c r="S375" i="3"/>
  <c r="S72" i="8"/>
  <c r="S356" i="8"/>
  <c r="S289" i="3"/>
  <c r="S362" i="8"/>
  <c r="S322" i="3"/>
  <c r="S495" i="8"/>
  <c r="S317" i="3"/>
  <c r="S85" i="3"/>
  <c r="S149" i="8"/>
  <c r="S29" i="3"/>
  <c r="S100" i="8"/>
  <c r="S152" i="8"/>
  <c r="S177" i="3"/>
  <c r="S391" i="3"/>
  <c r="S476" i="8"/>
  <c r="S405" i="8"/>
  <c r="S334" i="3"/>
  <c r="S112" i="8"/>
  <c r="S146" i="3"/>
  <c r="S134" i="3"/>
  <c r="S14" i="8"/>
  <c r="S363" i="8"/>
  <c r="S344" i="3"/>
  <c r="S9" i="8"/>
  <c r="S65" i="3"/>
  <c r="S544" i="3"/>
  <c r="S228" i="8"/>
  <c r="S103" i="8"/>
  <c r="S56" i="3"/>
  <c r="S265" i="8"/>
  <c r="S9" i="3"/>
  <c r="S76" i="8"/>
  <c r="S382" i="3"/>
  <c r="S157" i="8"/>
  <c r="S194" i="3"/>
  <c r="S433" i="8"/>
  <c r="S254" i="3"/>
  <c r="S556" i="8"/>
  <c r="S434" i="3"/>
  <c r="S11" i="8"/>
  <c r="S68" i="3"/>
  <c r="S299" i="8"/>
  <c r="S413" i="3"/>
  <c r="S383" i="3"/>
  <c r="S410" i="8"/>
  <c r="S209" i="8"/>
  <c r="S73" i="3"/>
  <c r="S378" i="8"/>
  <c r="S509" i="3"/>
  <c r="S26" i="8"/>
  <c r="S412" i="3"/>
  <c r="S119" i="8"/>
  <c r="S305" i="3"/>
  <c r="S98" i="3"/>
  <c r="S36" i="8"/>
  <c r="S316" i="3"/>
  <c r="S219" i="8"/>
  <c r="S427" i="8"/>
  <c r="S119" i="3"/>
  <c r="S82" i="8"/>
  <c r="S428" i="3"/>
  <c r="S328" i="3"/>
  <c r="S65" i="8"/>
  <c r="S81" i="3"/>
  <c r="S210" i="8"/>
  <c r="S558" i="8"/>
  <c r="S205" i="3"/>
  <c r="S214" i="8"/>
  <c r="S151" i="3"/>
  <c r="S41" i="8"/>
  <c r="S130" i="3"/>
  <c r="S514" i="8"/>
  <c r="S202" i="3"/>
  <c r="S318" i="3"/>
  <c r="S361" i="8"/>
  <c r="S42" i="8"/>
  <c r="S138" i="3"/>
  <c r="S228" i="3"/>
  <c r="S347" i="8"/>
  <c r="S498" i="8"/>
  <c r="S387" i="3"/>
  <c r="S176" i="3"/>
  <c r="S534" i="8"/>
  <c r="S357" i="8"/>
  <c r="S290" i="3"/>
  <c r="S318" i="8"/>
  <c r="S395" i="3"/>
  <c r="S452" i="8"/>
  <c r="S503" i="3"/>
  <c r="S173" i="8"/>
  <c r="S518" i="3"/>
  <c r="S486" i="8"/>
  <c r="S45" i="3"/>
  <c r="S288" i="8"/>
  <c r="S498" i="3"/>
  <c r="S71" i="8"/>
  <c r="S366" i="3"/>
  <c r="S359" i="3"/>
  <c r="S125" i="8"/>
  <c r="S415" i="8"/>
  <c r="S435" i="3"/>
  <c r="S203" i="8"/>
  <c r="S459" i="3"/>
  <c r="S139" i="8"/>
  <c r="S570" i="3"/>
  <c r="S97" i="3"/>
  <c r="S270" i="8"/>
  <c r="S500" i="8"/>
  <c r="S437" i="3"/>
  <c r="S524" i="8"/>
  <c r="S484" i="3"/>
  <c r="S491" i="8"/>
  <c r="S166" i="3"/>
  <c r="S169" i="8"/>
  <c r="S444" i="3"/>
  <c r="S109" i="8"/>
  <c r="S110" i="3"/>
  <c r="S32" i="8"/>
  <c r="S39" i="3"/>
  <c r="S38" i="8"/>
  <c r="S111" i="3"/>
  <c r="S426" i="8"/>
  <c r="S61" i="3"/>
  <c r="P476" i="8"/>
  <c r="P176" i="8"/>
  <c r="P566" i="3"/>
  <c r="P212" i="8"/>
  <c r="P125" i="3"/>
  <c r="M249" i="8"/>
  <c r="M224" i="3"/>
  <c r="M158" i="8"/>
  <c r="M25" i="8"/>
  <c r="M406" i="3"/>
  <c r="J238" i="8"/>
  <c r="J296" i="3"/>
  <c r="J373" i="8"/>
  <c r="J462" i="3"/>
  <c r="J552" i="8"/>
  <c r="J38" i="3"/>
  <c r="J179" i="8"/>
  <c r="J77" i="3"/>
  <c r="J513" i="8"/>
  <c r="J197" i="3"/>
  <c r="J398" i="8"/>
  <c r="J286" i="3"/>
  <c r="J196" i="8"/>
  <c r="J116" i="3"/>
  <c r="J479" i="8"/>
  <c r="J403" i="3"/>
  <c r="J478" i="8"/>
  <c r="J397" i="3"/>
  <c r="J80" i="3"/>
  <c r="J303" i="8"/>
  <c r="J554" i="3"/>
  <c r="J190" i="8"/>
  <c r="J199" i="8"/>
  <c r="J232" i="3"/>
  <c r="J26" i="8"/>
  <c r="J412" i="3"/>
  <c r="J505" i="8"/>
  <c r="J318" i="8"/>
  <c r="J395" i="3"/>
  <c r="J124" i="8"/>
  <c r="J348" i="3"/>
  <c r="J314" i="8"/>
  <c r="J324" i="3"/>
  <c r="J29" i="8"/>
  <c r="J551" i="3"/>
  <c r="J122" i="8"/>
  <c r="J337" i="3"/>
  <c r="J308" i="8"/>
  <c r="J216" i="3"/>
  <c r="J423" i="8"/>
  <c r="J32" i="3"/>
  <c r="J153" i="8"/>
  <c r="J182" i="3"/>
  <c r="J136" i="8"/>
  <c r="J547" i="3"/>
  <c r="J113" i="8"/>
  <c r="J156" i="3"/>
  <c r="J478" i="3"/>
  <c r="J374" i="8"/>
  <c r="J312" i="8"/>
  <c r="J312" i="3"/>
  <c r="J280" i="8"/>
  <c r="J247" i="3"/>
  <c r="J518" i="8"/>
  <c r="J459" i="8"/>
  <c r="J384" i="3"/>
  <c r="J88" i="8"/>
  <c r="J469" i="3"/>
  <c r="J23" i="8"/>
  <c r="J342" i="3"/>
  <c r="J566" i="3"/>
  <c r="J176" i="8"/>
  <c r="J89" i="8"/>
  <c r="J495" i="3"/>
  <c r="J458" i="8"/>
  <c r="J358" i="3"/>
  <c r="J406" i="8"/>
  <c r="J335" i="3"/>
  <c r="J171" i="8"/>
  <c r="J488" i="3"/>
  <c r="J563" i="8"/>
  <c r="J264" i="3"/>
  <c r="J228" i="8"/>
  <c r="J544" i="3"/>
  <c r="J333" i="8"/>
  <c r="J25" i="3"/>
  <c r="J158" i="8"/>
  <c r="J224" i="3"/>
  <c r="J232" i="8"/>
  <c r="J136" i="3"/>
  <c r="J14" i="8"/>
  <c r="J134" i="3"/>
  <c r="J200" i="8"/>
  <c r="J259" i="3"/>
  <c r="J523" i="3"/>
  <c r="J465" i="8"/>
  <c r="J444" i="8"/>
  <c r="J410" i="3"/>
  <c r="J205" i="8"/>
  <c r="J508" i="3"/>
  <c r="J547" i="8"/>
  <c r="J506" i="3"/>
  <c r="J109" i="3"/>
  <c r="J271" i="8"/>
  <c r="J48" i="3"/>
  <c r="J553" i="8"/>
  <c r="J394" i="3"/>
  <c r="J411" i="8"/>
  <c r="J469" i="8"/>
  <c r="J14" i="3"/>
  <c r="J255" i="8"/>
  <c r="J189" i="3"/>
  <c r="J66" i="8"/>
  <c r="J330" i="3"/>
  <c r="J183" i="8"/>
  <c r="J361" i="3"/>
  <c r="J42" i="8"/>
  <c r="J138" i="3"/>
  <c r="J440" i="8"/>
  <c r="J370" i="3"/>
  <c r="J257" i="3"/>
  <c r="J434" i="8"/>
  <c r="J323" i="8"/>
  <c r="J468" i="3"/>
  <c r="J424" i="8"/>
  <c r="J33" i="3"/>
  <c r="J414" i="8"/>
  <c r="J434" i="3"/>
  <c r="J427" i="8"/>
  <c r="J119" i="3"/>
  <c r="J130" i="3"/>
  <c r="J41" i="8"/>
  <c r="J268" i="8"/>
  <c r="J74" i="3"/>
  <c r="J101" i="8"/>
  <c r="J47" i="3"/>
  <c r="J525" i="8"/>
  <c r="J491" i="3"/>
  <c r="J111" i="8"/>
  <c r="J131" i="3"/>
  <c r="J105" i="8"/>
  <c r="J70" i="3"/>
  <c r="J352" i="8"/>
  <c r="J252" i="3"/>
  <c r="J115" i="8"/>
  <c r="J195" i="3"/>
  <c r="J368" i="8"/>
  <c r="J438" i="3"/>
  <c r="J148" i="8"/>
  <c r="J84" i="3"/>
  <c r="J541" i="8"/>
  <c r="J416" i="3"/>
  <c r="J181" i="8"/>
  <c r="J283" i="3"/>
  <c r="J360" i="8"/>
  <c r="J313" i="3"/>
  <c r="J540" i="8"/>
  <c r="J404" i="3"/>
  <c r="J206" i="8"/>
  <c r="J517" i="3"/>
  <c r="J317" i="3"/>
  <c r="J495" i="8"/>
  <c r="J68" i="8"/>
  <c r="J354" i="3"/>
  <c r="J61" i="3"/>
  <c r="J426" i="8"/>
  <c r="J392" i="3"/>
  <c r="J166" i="8"/>
  <c r="J34" i="8"/>
  <c r="J78" i="3"/>
  <c r="J223" i="8"/>
  <c r="J365" i="3"/>
  <c r="J94" i="8"/>
  <c r="J521" i="3"/>
  <c r="J295" i="8"/>
  <c r="J231" i="3"/>
  <c r="J304" i="3"/>
  <c r="J63" i="8"/>
  <c r="J328" i="3"/>
  <c r="J65" i="8"/>
  <c r="J193" i="8"/>
  <c r="J62" i="3"/>
  <c r="J131" i="8"/>
  <c r="J458" i="3"/>
  <c r="J536" i="8"/>
  <c r="J245" i="3"/>
  <c r="J416" i="8"/>
  <c r="J442" i="3"/>
  <c r="J329" i="8"/>
  <c r="J12" i="3"/>
  <c r="J137" i="8"/>
  <c r="J556" i="3"/>
  <c r="J386" i="3"/>
  <c r="J242" i="8"/>
  <c r="J123" i="8"/>
  <c r="J289" i="8"/>
  <c r="J499" i="8"/>
  <c r="J419" i="3"/>
  <c r="J311" i="3"/>
  <c r="J182" i="8"/>
  <c r="J402" i="8"/>
  <c r="J329" i="3"/>
  <c r="J451" i="8"/>
  <c r="J500" i="3"/>
  <c r="J449" i="3"/>
  <c r="J521" i="8"/>
  <c r="J24" i="3"/>
  <c r="J177" i="8"/>
  <c r="J135" i="3"/>
  <c r="J532" i="8"/>
  <c r="J102" i="3"/>
  <c r="J12" i="8"/>
  <c r="J482" i="8"/>
  <c r="J510" i="3"/>
  <c r="J251" i="3"/>
  <c r="J517" i="8"/>
  <c r="J354" i="8"/>
  <c r="J274" i="3"/>
  <c r="J41" i="3"/>
  <c r="J425" i="8"/>
  <c r="J150" i="8"/>
  <c r="J31" i="3"/>
  <c r="J262" i="8"/>
  <c r="J351" i="3"/>
  <c r="J221" i="8"/>
  <c r="J309" i="3"/>
  <c r="J163" i="8"/>
  <c r="J146" i="8"/>
  <c r="J66" i="3"/>
  <c r="J192" i="8"/>
  <c r="J559" i="3"/>
  <c r="J305" i="8"/>
  <c r="J118" i="3"/>
  <c r="J348" i="8"/>
  <c r="J234" i="3"/>
  <c r="J230" i="3"/>
  <c r="J560" i="8"/>
  <c r="J67" i="8"/>
  <c r="J349" i="3"/>
  <c r="J480" i="3"/>
  <c r="J133" i="8"/>
  <c r="J283" i="8"/>
  <c r="J262" i="3"/>
  <c r="J207" i="8"/>
  <c r="J35" i="3"/>
  <c r="J28" i="8"/>
  <c r="J513" i="3"/>
  <c r="J102" i="8"/>
  <c r="J55" i="3"/>
  <c r="J432" i="8"/>
  <c r="J253" i="3"/>
  <c r="J414" i="3"/>
  <c r="J462" i="8"/>
  <c r="J526" i="8"/>
  <c r="J514" i="3"/>
  <c r="J247" i="8"/>
  <c r="J536" i="3"/>
  <c r="J155" i="8"/>
  <c r="J192" i="3"/>
  <c r="J235" i="8"/>
  <c r="J186" i="3"/>
  <c r="J366" i="8"/>
  <c r="J372" i="3"/>
  <c r="J187" i="8"/>
  <c r="J512" i="3"/>
  <c r="J555" i="8"/>
  <c r="J172" i="3"/>
  <c r="J95" i="3"/>
  <c r="J454" i="8"/>
  <c r="J388" i="3"/>
  <c r="J127" i="8"/>
  <c r="J189" i="8"/>
  <c r="J545" i="3"/>
  <c r="J11" i="8"/>
  <c r="J68" i="3"/>
  <c r="J446" i="8"/>
  <c r="J456" i="3"/>
  <c r="J108" i="8"/>
  <c r="J108" i="3"/>
  <c r="J246" i="8"/>
  <c r="J528" i="3"/>
  <c r="J204" i="8"/>
  <c r="J487" i="3"/>
  <c r="J340" i="8"/>
  <c r="J143" i="3"/>
  <c r="J21" i="8"/>
  <c r="J280" i="3"/>
  <c r="J153" i="3"/>
  <c r="J533" i="8"/>
  <c r="J526" i="3"/>
  <c r="J569" i="8"/>
  <c r="J254" i="8"/>
  <c r="J124" i="3"/>
  <c r="J278" i="8"/>
  <c r="J217" i="3"/>
  <c r="J324" i="8"/>
  <c r="J472" i="3"/>
  <c r="J241" i="8"/>
  <c r="J352" i="3"/>
  <c r="J564" i="8"/>
  <c r="J281" i="3"/>
  <c r="J373" i="3"/>
  <c r="J520" i="8"/>
  <c r="J260" i="3"/>
  <c r="J297" i="8"/>
  <c r="J508" i="8"/>
  <c r="J72" i="3"/>
  <c r="J321" i="8"/>
  <c r="J450" i="3"/>
  <c r="J164" i="8"/>
  <c r="J336" i="3"/>
  <c r="J240" i="8"/>
  <c r="J343" i="3"/>
  <c r="J200" i="3"/>
  <c r="J19" i="8"/>
  <c r="J74" i="8"/>
  <c r="J379" i="3"/>
  <c r="J342" i="8"/>
  <c r="J155" i="3"/>
  <c r="J84" i="8"/>
  <c r="J436" i="3"/>
  <c r="J244" i="8"/>
  <c r="J470" i="3"/>
  <c r="J150" i="3"/>
  <c r="J197" i="8"/>
  <c r="J503" i="3"/>
  <c r="J452" i="8"/>
  <c r="J222" i="3"/>
  <c r="J56" i="8"/>
  <c r="J220" i="8"/>
  <c r="J326" i="3"/>
  <c r="J561" i="8"/>
  <c r="J235" i="3"/>
  <c r="J44" i="8"/>
  <c r="J141" i="3"/>
  <c r="J529" i="8"/>
  <c r="J40" i="3"/>
  <c r="J431" i="8"/>
  <c r="J250" i="3"/>
  <c r="J18" i="8"/>
  <c r="J198" i="3"/>
  <c r="J383" i="8"/>
  <c r="J71" i="3"/>
  <c r="J78" i="8"/>
  <c r="J423" i="3"/>
  <c r="J194" i="8"/>
  <c r="J101" i="3"/>
  <c r="J327" i="8"/>
  <c r="J560" i="3"/>
  <c r="J375" i="8"/>
  <c r="J479" i="3"/>
  <c r="J355" i="8"/>
  <c r="J278" i="3"/>
  <c r="J35" i="8"/>
  <c r="J94" i="3"/>
  <c r="J566" i="8"/>
  <c r="J378" i="3"/>
  <c r="J260" i="8"/>
  <c r="J355" i="3"/>
  <c r="J185" i="8"/>
  <c r="J454" i="3"/>
  <c r="J331" i="8"/>
  <c r="J19" i="3"/>
  <c r="J480" i="8"/>
  <c r="J415" i="3"/>
  <c r="J254" i="3"/>
  <c r="J433" i="8"/>
  <c r="J362" i="3"/>
  <c r="J24" i="8"/>
  <c r="J473" i="8"/>
  <c r="J282" i="3"/>
  <c r="J138" i="8"/>
  <c r="J565" i="3"/>
  <c r="J272" i="8"/>
  <c r="J120" i="3"/>
  <c r="J130" i="8"/>
  <c r="J431" i="3"/>
  <c r="J570" i="8"/>
  <c r="J529" i="3"/>
  <c r="J320" i="8"/>
  <c r="J405" i="3"/>
  <c r="J135" i="8"/>
  <c r="J527" i="3"/>
  <c r="J465" i="3"/>
  <c r="J501" i="8"/>
  <c r="J557" i="3"/>
  <c r="J549" i="8"/>
  <c r="J241" i="3"/>
  <c r="J394" i="8"/>
  <c r="J514" i="8"/>
  <c r="J202" i="3"/>
  <c r="J81" i="8"/>
  <c r="J427" i="3"/>
  <c r="J231" i="8"/>
  <c r="J122" i="3"/>
  <c r="J126" i="8"/>
  <c r="J380" i="3"/>
  <c r="J83" i="8"/>
  <c r="J433" i="3"/>
  <c r="J86" i="8"/>
  <c r="J446" i="3"/>
  <c r="J511" i="8"/>
  <c r="J169" i="3"/>
  <c r="J227" i="8"/>
  <c r="J538" i="3"/>
  <c r="J477" i="8"/>
  <c r="J393" i="3"/>
  <c r="J161" i="8"/>
  <c r="J267" i="3"/>
  <c r="J256" i="8"/>
  <c r="J209" i="3"/>
  <c r="J524" i="8"/>
  <c r="J484" i="3"/>
  <c r="J365" i="8"/>
  <c r="J371" i="3"/>
  <c r="J338" i="8"/>
  <c r="J106" i="3"/>
  <c r="J156" i="8"/>
  <c r="J193" i="3"/>
  <c r="J191" i="3"/>
  <c r="J557" i="8"/>
  <c r="J201" i="3"/>
  <c r="J277" i="8"/>
  <c r="J62" i="8"/>
  <c r="J288" i="3"/>
  <c r="J107" i="8"/>
  <c r="J89" i="3"/>
  <c r="J214" i="8"/>
  <c r="J151" i="3"/>
  <c r="J422" i="3"/>
  <c r="J367" i="8"/>
  <c r="J464" i="8"/>
  <c r="J501" i="3"/>
  <c r="J195" i="8"/>
  <c r="J107" i="3"/>
  <c r="J50" i="8"/>
  <c r="J175" i="3"/>
  <c r="J212" i="8"/>
  <c r="J125" i="3"/>
  <c r="J70" i="8"/>
  <c r="J364" i="3"/>
  <c r="J186" i="8"/>
  <c r="J486" i="3"/>
  <c r="J421" i="8"/>
  <c r="J27" i="3"/>
  <c r="J152" i="8"/>
  <c r="J177" i="3"/>
  <c r="J48" i="8"/>
  <c r="J161" i="3"/>
  <c r="J279" i="8"/>
  <c r="J227" i="3"/>
  <c r="J151" i="8"/>
  <c r="J99" i="3"/>
  <c r="J104" i="8"/>
  <c r="J69" i="3"/>
  <c r="J188" i="8"/>
  <c r="J370" i="8"/>
  <c r="J452" i="3"/>
  <c r="J251" i="8"/>
  <c r="J562" i="3"/>
  <c r="J537" i="3"/>
  <c r="J290" i="8"/>
  <c r="J494" i="8"/>
  <c r="J297" i="3"/>
  <c r="J179" i="3"/>
  <c r="J276" i="8"/>
  <c r="J523" i="8"/>
  <c r="J483" i="3"/>
  <c r="J282" i="8"/>
  <c r="J261" i="3"/>
  <c r="J474" i="8"/>
  <c r="J292" i="3"/>
  <c r="J255" i="3"/>
  <c r="J281" i="8"/>
  <c r="J221" i="3"/>
  <c r="J493" i="8"/>
  <c r="J456" i="8"/>
  <c r="J214" i="3"/>
  <c r="J43" i="3"/>
  <c r="J290" i="3"/>
  <c r="J481" i="8"/>
  <c r="J310" i="8"/>
  <c r="J240" i="3"/>
  <c r="J562" i="8"/>
  <c r="J249" i="3"/>
  <c r="J377" i="8"/>
  <c r="J504" i="3"/>
  <c r="J8" i="8"/>
  <c r="J20" i="3"/>
  <c r="J568" i="8"/>
  <c r="J408" i="3"/>
  <c r="J364" i="8"/>
  <c r="J345" i="3"/>
  <c r="J319" i="8"/>
  <c r="J401" i="3"/>
  <c r="J206" i="3"/>
  <c r="J515" i="8"/>
  <c r="J72" i="8"/>
  <c r="J375" i="3"/>
  <c r="J353" i="3"/>
  <c r="J519" i="8"/>
  <c r="J143" i="8"/>
  <c r="J36" i="3"/>
  <c r="J475" i="8"/>
  <c r="J376" i="3"/>
  <c r="J257" i="8"/>
  <c r="J225" i="3"/>
  <c r="J424" i="3"/>
  <c r="J79" i="8"/>
  <c r="J205" i="3"/>
  <c r="J558" i="8"/>
  <c r="J165" i="8"/>
  <c r="J367" i="3"/>
  <c r="J534" i="8"/>
  <c r="J176" i="3"/>
  <c r="J441" i="8"/>
  <c r="J398" i="3"/>
  <c r="J168" i="8"/>
  <c r="J400" i="3"/>
  <c r="J437" i="8"/>
  <c r="J291" i="3"/>
  <c r="J59" i="8"/>
  <c r="J271" i="3"/>
  <c r="J152" i="3"/>
  <c r="J47" i="8"/>
  <c r="J468" i="8"/>
  <c r="J564" i="3"/>
  <c r="J112" i="8"/>
  <c r="J146" i="3"/>
  <c r="J85" i="8"/>
  <c r="J445" i="3"/>
  <c r="J230" i="8"/>
  <c r="J114" i="3"/>
  <c r="J71" i="8"/>
  <c r="J366" i="3"/>
  <c r="J145" i="3"/>
  <c r="J15" i="8"/>
  <c r="J75" i="8"/>
  <c r="J381" i="3"/>
  <c r="J325" i="8"/>
  <c r="J473" i="3"/>
  <c r="J516" i="3"/>
  <c r="J417" i="8"/>
  <c r="J25" i="8"/>
  <c r="J406" i="3"/>
  <c r="J368" i="3"/>
  <c r="J184" i="8"/>
  <c r="J43" i="8"/>
  <c r="J140" i="3"/>
  <c r="J219" i="3"/>
  <c r="J346" i="8"/>
  <c r="J275" i="8"/>
  <c r="J173" i="3"/>
  <c r="J307" i="8"/>
  <c r="J132" i="3"/>
  <c r="J556" i="8"/>
  <c r="J188" i="3"/>
  <c r="J555" i="3"/>
  <c r="J191" i="8"/>
  <c r="J273" i="8"/>
  <c r="J157" i="3"/>
  <c r="G157" i="2"/>
  <c r="G256" i="2"/>
  <c r="G466" i="2"/>
  <c r="G438" i="2"/>
  <c r="G262" i="2"/>
  <c r="G393" i="2"/>
  <c r="G133" i="2"/>
  <c r="G445" i="2"/>
  <c r="G479" i="2"/>
  <c r="G348" i="2"/>
  <c r="G471" i="2"/>
  <c r="G460" i="2"/>
  <c r="G555" i="2"/>
  <c r="G268" i="2"/>
  <c r="G146" i="2"/>
  <c r="G415" i="2"/>
  <c r="G225" i="2"/>
  <c r="G446" i="2"/>
  <c r="G174" i="2"/>
  <c r="G449" i="2"/>
  <c r="G242" i="2"/>
  <c r="G206" i="2"/>
  <c r="G13" i="2"/>
  <c r="G79" i="2"/>
  <c r="G257" i="2"/>
  <c r="G264" i="2"/>
  <c r="G455" i="2"/>
  <c r="G186" i="2"/>
  <c r="G180" i="2"/>
  <c r="G23" i="2"/>
  <c r="G113" i="2"/>
  <c r="G475" i="2"/>
  <c r="G111" i="2"/>
  <c r="G536" i="2"/>
  <c r="G93" i="2"/>
  <c r="G389" i="2"/>
  <c r="G518" i="2"/>
  <c r="G504" i="2"/>
  <c r="G472" i="2"/>
  <c r="G71" i="2"/>
  <c r="G277" i="2"/>
  <c r="G509" i="2"/>
  <c r="G506" i="2"/>
  <c r="G537" i="2"/>
  <c r="G289" i="2"/>
  <c r="G143" i="2"/>
  <c r="G231" i="2"/>
  <c r="G183" i="2"/>
  <c r="G200" i="2"/>
  <c r="G61" i="2"/>
  <c r="G251" i="2"/>
  <c r="G379" i="2"/>
  <c r="G205" i="2"/>
  <c r="G106" i="2"/>
  <c r="G125" i="2"/>
  <c r="G562" i="2"/>
  <c r="G45" i="2"/>
  <c r="G140" i="2"/>
  <c r="G419" i="2"/>
  <c r="G383" i="2"/>
  <c r="G314" i="2"/>
  <c r="G561" i="2"/>
  <c r="G465" i="2"/>
  <c r="G354" i="2"/>
  <c r="G494" i="2"/>
  <c r="G418" i="2"/>
  <c r="G324" i="2"/>
  <c r="G543" i="2"/>
  <c r="G498" i="2"/>
  <c r="G290" i="2"/>
  <c r="G300" i="2"/>
  <c r="G80" i="2"/>
  <c r="G194" i="2"/>
  <c r="G381" i="2"/>
  <c r="G102" i="2"/>
  <c r="G347" i="2"/>
  <c r="G283" i="2"/>
  <c r="G302" i="2"/>
  <c r="G550" i="2"/>
  <c r="G503" i="2"/>
  <c r="G545" i="2"/>
  <c r="G53" i="2"/>
  <c r="G341" i="2"/>
  <c r="G369" i="2"/>
  <c r="G482" i="2"/>
  <c r="G434" i="2"/>
  <c r="G398" i="2"/>
  <c r="G184" i="2"/>
  <c r="G342" i="2"/>
  <c r="G526" i="2"/>
  <c r="G88" i="2"/>
  <c r="G115" i="2"/>
  <c r="G292" i="2"/>
  <c r="G512" i="2"/>
  <c r="G164" i="2"/>
  <c r="G439" i="2"/>
  <c r="G403" i="2"/>
  <c r="G181" i="2"/>
  <c r="G237" i="2"/>
  <c r="G279" i="2"/>
  <c r="G552" i="2"/>
  <c r="G501" i="2"/>
  <c r="G96" i="2"/>
  <c r="G89" i="2"/>
  <c r="G362" i="2"/>
  <c r="G266" i="2"/>
  <c r="G230" i="2"/>
  <c r="G185" i="2"/>
  <c r="G317" i="2"/>
  <c r="G22" i="2"/>
  <c r="G43" i="2"/>
  <c r="G64" i="2"/>
  <c r="G85" i="2"/>
  <c r="G147" i="2"/>
  <c r="G281" i="2"/>
  <c r="G245" i="2"/>
  <c r="G209" i="2"/>
  <c r="G188" i="2"/>
  <c r="G210" i="2"/>
  <c r="G370" i="2"/>
  <c r="G402" i="2"/>
  <c r="G361" i="2"/>
  <c r="G235" i="2"/>
  <c r="G196" i="2"/>
  <c r="G35" i="2"/>
  <c r="G565" i="2"/>
  <c r="G394" i="2"/>
  <c r="G170" i="2"/>
  <c r="G451" i="2"/>
  <c r="G32" i="2"/>
  <c r="G59" i="2"/>
  <c r="G86" i="2"/>
  <c r="G153" i="2"/>
  <c r="G480" i="2"/>
  <c r="G213" i="2"/>
  <c r="G298" i="2"/>
  <c r="G538" i="2"/>
  <c r="G176" i="2"/>
  <c r="G103" i="2"/>
  <c r="G309" i="2"/>
  <c r="G152" i="2"/>
  <c r="G566" i="2"/>
  <c r="G499" i="2"/>
  <c r="G399" i="2"/>
  <c r="G352" i="2"/>
  <c r="G173" i="2"/>
  <c r="G36" i="2"/>
  <c r="G66" i="2"/>
  <c r="G159" i="2"/>
  <c r="G306" i="2"/>
  <c r="G282" i="2"/>
  <c r="G97" i="2"/>
  <c r="G430" i="2"/>
  <c r="G330" i="2"/>
  <c r="G8" i="2"/>
  <c r="G60" i="2"/>
  <c r="G169" i="2"/>
  <c r="G271" i="2"/>
  <c r="G515" i="2"/>
  <c r="G149" i="2"/>
  <c r="G120" i="2"/>
  <c r="G549" i="2"/>
  <c r="G410" i="2"/>
  <c r="G336" i="2"/>
  <c r="G132" i="2"/>
  <c r="G470" i="2"/>
  <c r="G81" i="2"/>
  <c r="G316" i="2"/>
  <c r="G267" i="2"/>
  <c r="G513" i="2"/>
  <c r="G87" i="2"/>
  <c r="G278" i="2"/>
  <c r="G365" i="2"/>
  <c r="G58" i="2"/>
  <c r="G141" i="2"/>
  <c r="G568" i="2"/>
  <c r="G414" i="2"/>
  <c r="G211" i="2"/>
  <c r="G325" i="2"/>
  <c r="G50" i="2"/>
  <c r="G179" i="2"/>
  <c r="G189" i="2"/>
  <c r="G12" i="2"/>
  <c r="G228" i="2"/>
  <c r="G128" i="2"/>
  <c r="G136" i="2"/>
  <c r="G424" i="2"/>
  <c r="G44" i="2"/>
  <c r="G199" i="2"/>
  <c r="G484" i="2"/>
  <c r="G98" i="2"/>
  <c r="G295" i="2"/>
  <c r="G404" i="2"/>
  <c r="G571" i="2"/>
  <c r="G468" i="2"/>
  <c r="G570" i="2"/>
  <c r="G374" i="2"/>
  <c r="G329" i="2"/>
  <c r="G82" i="2"/>
  <c r="G215" i="2"/>
  <c r="G408" i="2"/>
  <c r="G16" i="2"/>
  <c r="G204" i="2"/>
  <c r="G83" i="2"/>
  <c r="G388" i="2"/>
  <c r="G162" i="2"/>
  <c r="G357" i="2"/>
  <c r="F472" i="3"/>
  <c r="N573" i="3"/>
  <c r="G413" i="2"/>
  <c r="G327" i="2"/>
  <c r="G546" i="2"/>
  <c r="G108" i="2"/>
  <c r="G350" i="2"/>
  <c r="G558" i="2"/>
  <c r="G412" i="2"/>
  <c r="G190" i="2"/>
  <c r="G528" i="2"/>
  <c r="G492" i="2"/>
  <c r="G144" i="2"/>
  <c r="G391" i="2"/>
  <c r="G112" i="2"/>
  <c r="G54" i="2"/>
  <c r="G435" i="2"/>
  <c r="G321" i="2"/>
  <c r="G247" i="2"/>
  <c r="G364" i="2"/>
  <c r="G367" i="2"/>
  <c r="G540" i="2"/>
  <c r="G497" i="2"/>
  <c r="G567" i="2"/>
  <c r="G426" i="2"/>
  <c r="G226" i="2"/>
  <c r="G349" i="2"/>
  <c r="G535" i="2"/>
  <c r="G428" i="2"/>
  <c r="G392" i="2"/>
  <c r="G166" i="2"/>
  <c r="G294" i="2"/>
  <c r="G520" i="2"/>
  <c r="G432" i="2"/>
  <c r="G220" i="2"/>
  <c r="G313" i="2"/>
  <c r="G488" i="2"/>
  <c r="G182" i="2"/>
  <c r="G433" i="2"/>
  <c r="G397" i="2"/>
  <c r="G163" i="2"/>
  <c r="G249" i="2"/>
  <c r="G285" i="2"/>
  <c r="G534" i="2"/>
  <c r="G495" i="2"/>
  <c r="G24" i="2"/>
  <c r="G25" i="2"/>
  <c r="G544" i="2"/>
  <c r="G356" i="2"/>
  <c r="G260" i="2"/>
  <c r="G224" i="2"/>
  <c r="G167" i="2"/>
  <c r="G297" i="2"/>
  <c r="G28" i="2"/>
  <c r="G46" i="2"/>
  <c r="G70" i="2"/>
  <c r="G91" i="2"/>
  <c r="G105" i="2"/>
  <c r="G275" i="2"/>
  <c r="G239" i="2"/>
  <c r="G203" i="2"/>
  <c r="G310" i="2"/>
  <c r="G569" i="2"/>
  <c r="G334" i="2"/>
  <c r="G396" i="2"/>
  <c r="G355" i="2"/>
  <c r="G229" i="2"/>
  <c r="G328" i="2"/>
  <c r="G52" i="2"/>
  <c r="G559" i="2"/>
  <c r="G301" i="2"/>
  <c r="G363" i="2"/>
  <c r="G11" i="2"/>
  <c r="G38" i="2"/>
  <c r="G65" i="2"/>
  <c r="G92" i="2"/>
  <c r="G171" i="2"/>
  <c r="G443" i="2"/>
  <c r="G207" i="2"/>
  <c r="G505" i="2"/>
  <c r="G119" i="2"/>
  <c r="G158" i="2"/>
  <c r="G139" i="2"/>
  <c r="G371" i="2"/>
  <c r="G453" i="2"/>
  <c r="G554" i="2"/>
  <c r="G444" i="2"/>
  <c r="G461" i="2"/>
  <c r="G346" i="2"/>
  <c r="G155" i="2"/>
  <c r="G39" i="2"/>
  <c r="G72" i="2"/>
  <c r="G177" i="2"/>
  <c r="G473" i="2"/>
  <c r="G246" i="2"/>
  <c r="G517" i="2"/>
  <c r="G508" i="2"/>
  <c r="G510" i="2"/>
  <c r="G524" i="2"/>
  <c r="G560" i="2"/>
  <c r="G57" i="2"/>
  <c r="G425" i="2"/>
  <c r="G17" i="2"/>
  <c r="G467" i="2"/>
  <c r="G500" i="2"/>
  <c r="G151" i="2"/>
  <c r="G539" i="2"/>
  <c r="G202" i="2"/>
  <c r="G372" i="2"/>
  <c r="G130" i="2"/>
  <c r="G409" i="2"/>
  <c r="G507" i="2"/>
  <c r="G131" i="2"/>
  <c r="G236" i="2"/>
  <c r="G40" i="2"/>
  <c r="G287" i="2"/>
  <c r="G240" i="2"/>
  <c r="G241" i="2"/>
  <c r="G319" i="2"/>
  <c r="G56" i="2"/>
  <c r="G243" i="2"/>
  <c r="G135" i="2"/>
  <c r="G99" i="2"/>
  <c r="G462" i="2"/>
  <c r="G407" i="2"/>
  <c r="G193" i="2"/>
  <c r="G529" i="2"/>
  <c r="G214" i="2"/>
  <c r="G390" i="2"/>
  <c r="G459" i="2"/>
  <c r="G406" i="2"/>
  <c r="G172" i="2"/>
  <c r="G522" i="2"/>
  <c r="G486" i="2"/>
  <c r="G67" i="2"/>
  <c r="G208" i="2"/>
  <c r="G442" i="2"/>
  <c r="G124" i="2"/>
  <c r="G33" i="2"/>
  <c r="G429" i="2"/>
  <c r="G322" i="2"/>
  <c r="G126" i="2"/>
  <c r="G253" i="2"/>
  <c r="G304" i="2"/>
  <c r="G496" i="2"/>
  <c r="G527" i="2"/>
  <c r="G491" i="2"/>
  <c r="G469" i="2"/>
  <c r="G250" i="2"/>
  <c r="G382" i="2"/>
  <c r="G123" i="2"/>
  <c r="G422" i="2"/>
  <c r="G386" i="2"/>
  <c r="G148" i="2"/>
  <c r="G312" i="2"/>
  <c r="G514" i="2"/>
  <c r="G291" i="2"/>
  <c r="G323" i="2"/>
  <c r="G311" i="2"/>
  <c r="G556" i="2"/>
  <c r="G84" i="2"/>
  <c r="G427" i="2"/>
  <c r="G441" i="2"/>
  <c r="G145" i="2"/>
  <c r="G255" i="2"/>
  <c r="G344" i="2"/>
  <c r="G525" i="2"/>
  <c r="G489" i="2"/>
  <c r="G26" i="2"/>
  <c r="G15" i="2"/>
  <c r="G385" i="2"/>
  <c r="G338" i="2"/>
  <c r="G254" i="2"/>
  <c r="G218" i="2"/>
  <c r="G532" i="2"/>
  <c r="G7" i="2"/>
  <c r="G31" i="2"/>
  <c r="G49" i="2"/>
  <c r="G73" i="2"/>
  <c r="G94" i="2"/>
  <c r="G117" i="2"/>
  <c r="G269" i="2"/>
  <c r="G233" i="2"/>
  <c r="G197" i="2"/>
  <c r="G375" i="2"/>
  <c r="G557" i="2"/>
  <c r="G452" i="2"/>
  <c r="G384" i="2"/>
  <c r="G343" i="2"/>
  <c r="G223" i="2"/>
  <c r="G150" i="2"/>
  <c r="G110" i="2"/>
  <c r="G553" i="2"/>
  <c r="G563" i="2"/>
  <c r="G288" i="2"/>
  <c r="G14" i="2"/>
  <c r="G41" i="2"/>
  <c r="G68" i="2"/>
  <c r="G95" i="2"/>
  <c r="G307" i="2"/>
  <c r="G366" i="2"/>
  <c r="G201" i="2"/>
  <c r="G493" i="2"/>
  <c r="G339" i="2"/>
  <c r="G481" i="2"/>
  <c r="G156" i="2"/>
  <c r="G359" i="2"/>
  <c r="G345" i="2"/>
  <c r="G548" i="2"/>
  <c r="G474" i="2"/>
  <c r="G448" i="2"/>
  <c r="G340" i="2"/>
  <c r="G18" i="2"/>
  <c r="G42" i="2"/>
  <c r="G75" i="2"/>
  <c r="G104" i="2"/>
  <c r="G107" i="2"/>
  <c r="G109" i="2"/>
  <c r="G221" i="2"/>
  <c r="G478" i="2"/>
  <c r="G265" i="2"/>
  <c r="G450" i="2"/>
  <c r="G234" i="2"/>
  <c r="G77" i="2"/>
  <c r="G296" i="2"/>
  <c r="G252" i="2"/>
  <c r="G335" i="2"/>
  <c r="G417" i="2"/>
  <c r="G376" i="2"/>
  <c r="G299" i="2"/>
  <c r="G27" i="2"/>
  <c r="G458" i="2"/>
  <c r="G511" i="2"/>
  <c r="G280" i="2"/>
  <c r="G463" i="2"/>
  <c r="G286" i="2"/>
  <c r="G387" i="2"/>
  <c r="G368" i="2"/>
  <c r="G440" i="2"/>
  <c r="G318" i="2"/>
  <c r="G531" i="2"/>
  <c r="G293" i="2"/>
  <c r="G273" i="2"/>
  <c r="G272" i="2"/>
  <c r="G19" i="2"/>
  <c r="G121" i="2"/>
  <c r="G547" i="2"/>
  <c r="G373" i="2"/>
  <c r="G303" i="2"/>
  <c r="G29" i="2"/>
  <c r="G161" i="2"/>
  <c r="G222" i="2"/>
  <c r="G198" i="2"/>
  <c r="G530" i="2"/>
  <c r="G411" i="2"/>
  <c r="G358" i="2"/>
  <c r="G191" i="2"/>
  <c r="G30" i="2"/>
  <c r="G63" i="2"/>
  <c r="G437" i="2"/>
  <c r="G401" i="2"/>
  <c r="G175" i="2"/>
  <c r="G523" i="2"/>
  <c r="G62" i="2"/>
  <c r="G232" i="2"/>
  <c r="G464" i="2"/>
  <c r="G436" i="2"/>
  <c r="G400" i="2"/>
  <c r="G154" i="2"/>
  <c r="G516" i="2"/>
  <c r="G564" i="2"/>
  <c r="G137" i="2"/>
  <c r="G238" i="2"/>
  <c r="G502" i="2"/>
  <c r="G90" i="2"/>
  <c r="G69" i="2"/>
  <c r="G423" i="2"/>
  <c r="G187" i="2"/>
  <c r="G138" i="2"/>
  <c r="G259" i="2"/>
  <c r="G351" i="2"/>
  <c r="G333" i="2"/>
  <c r="G521" i="2"/>
  <c r="G485" i="2"/>
  <c r="G160" i="2"/>
  <c r="G274" i="2"/>
  <c r="G447" i="2"/>
  <c r="G134" i="2"/>
  <c r="G416" i="2"/>
  <c r="G380" i="2"/>
  <c r="G118" i="2"/>
  <c r="G337" i="2"/>
  <c r="G178" i="2"/>
  <c r="G244" i="2"/>
  <c r="G405" i="2"/>
  <c r="G127" i="2"/>
  <c r="G9" i="2"/>
  <c r="G421" i="2"/>
  <c r="G315" i="2"/>
  <c r="G219" i="2"/>
  <c r="G261" i="2"/>
  <c r="G308" i="2"/>
  <c r="G519" i="2"/>
  <c r="G477" i="2"/>
  <c r="G165" i="2"/>
  <c r="G51" i="2"/>
  <c r="G457" i="2"/>
  <c r="G284" i="2"/>
  <c r="G248" i="2"/>
  <c r="G212" i="2"/>
  <c r="G377" i="2"/>
  <c r="G10" i="2"/>
  <c r="G34" i="2"/>
  <c r="G55" i="2"/>
  <c r="G76" i="2"/>
  <c r="G100" i="2"/>
  <c r="G129" i="2"/>
  <c r="G263" i="2"/>
  <c r="G227" i="2"/>
  <c r="G483" i="2"/>
  <c r="G305" i="2"/>
  <c r="G533" i="2"/>
  <c r="G420" i="2"/>
  <c r="G378" i="2"/>
  <c r="G332" i="2"/>
  <c r="G217" i="2"/>
  <c r="G168" i="2"/>
  <c r="G122" i="2"/>
  <c r="G541" i="2"/>
  <c r="G551" i="2"/>
  <c r="G258" i="2"/>
  <c r="G20" i="2"/>
  <c r="G47" i="2"/>
  <c r="G74" i="2"/>
  <c r="G101" i="2"/>
  <c r="G331" i="2"/>
  <c r="G360" i="2"/>
  <c r="G195" i="2"/>
  <c r="G487" i="2"/>
  <c r="G276" i="2"/>
  <c r="G326" i="2"/>
  <c r="G192" i="2"/>
  <c r="G353" i="2"/>
  <c r="G270" i="2"/>
  <c r="G542" i="2"/>
  <c r="G456" i="2"/>
  <c r="G454" i="2"/>
  <c r="G320" i="2"/>
  <c r="G21" i="2"/>
  <c r="G48" i="2"/>
  <c r="G78" i="2"/>
  <c r="G116" i="2"/>
  <c r="G142" i="2"/>
  <c r="G490" i="2"/>
  <c r="N574" i="8"/>
  <c r="AL573" i="8"/>
  <c r="N574" i="3"/>
  <c r="AF574" i="3"/>
  <c r="R137" i="8"/>
  <c r="R556" i="3"/>
  <c r="U417" i="3"/>
  <c r="U77" i="8"/>
  <c r="F363" i="8"/>
  <c r="N573" i="8"/>
  <c r="AD520" i="3"/>
  <c r="AD379" i="8"/>
  <c r="W574" i="8"/>
  <c r="Z574" i="8"/>
  <c r="Q574" i="8"/>
  <c r="I442" i="3"/>
  <c r="I385" i="3"/>
  <c r="AF573" i="3"/>
  <c r="I265" i="3"/>
  <c r="I478" i="3"/>
  <c r="I301" i="3"/>
  <c r="I433" i="3"/>
  <c r="I354" i="3"/>
  <c r="I162" i="8"/>
  <c r="I401" i="3"/>
  <c r="I24" i="8"/>
  <c r="AA423" i="8"/>
  <c r="AA32" i="3"/>
  <c r="AA354" i="3"/>
  <c r="AA68" i="8"/>
  <c r="AA472" i="3"/>
  <c r="AA324" i="8"/>
  <c r="AJ526" i="8"/>
  <c r="AJ514" i="3"/>
  <c r="U190" i="3"/>
  <c r="U52" i="8"/>
  <c r="U334" i="3"/>
  <c r="U405" i="8"/>
  <c r="L522" i="8"/>
  <c r="L476" i="3"/>
  <c r="AJ231" i="8"/>
  <c r="AJ122" i="3"/>
  <c r="AJ320" i="3"/>
  <c r="AJ202" i="8"/>
  <c r="R8" i="3"/>
  <c r="R7" i="8"/>
  <c r="R247" i="3"/>
  <c r="R280" i="8"/>
  <c r="AJ533" i="3"/>
  <c r="AJ174" i="8"/>
  <c r="X516" i="8"/>
  <c r="X229" i="3"/>
  <c r="AG339" i="8"/>
  <c r="AG129" i="3"/>
  <c r="AG57" i="8"/>
  <c r="AG226" i="3"/>
  <c r="O137" i="3"/>
  <c r="O471" i="8"/>
  <c r="O349" i="3"/>
  <c r="O67" i="8"/>
  <c r="AA64" i="3"/>
  <c r="AA336" i="8"/>
  <c r="AA308" i="3"/>
  <c r="AA400" i="8"/>
  <c r="AA367" i="8"/>
  <c r="AA422" i="3"/>
  <c r="U511" i="3"/>
  <c r="U92" i="8"/>
  <c r="F296" i="8"/>
  <c r="F233" i="3"/>
  <c r="O546" i="3"/>
  <c r="O302" i="8"/>
  <c r="U50" i="8"/>
  <c r="U175" i="3"/>
  <c r="U375" i="3"/>
  <c r="U72" i="8"/>
  <c r="AJ499" i="3"/>
  <c r="AJ376" i="8"/>
  <c r="AJ114" i="3"/>
  <c r="AJ230" i="8"/>
  <c r="AJ201" i="3"/>
  <c r="AJ277" i="8"/>
  <c r="AJ489" i="3"/>
  <c r="AJ546" i="8"/>
  <c r="R187" i="3"/>
  <c r="R198" i="8"/>
  <c r="R476" i="8"/>
  <c r="R391" i="3"/>
  <c r="AD546" i="3"/>
  <c r="AD302" i="8"/>
  <c r="X133" i="3"/>
  <c r="X13" i="8"/>
  <c r="AG334" i="8"/>
  <c r="AG37" i="3"/>
  <c r="AG218" i="3"/>
  <c r="AG309" i="8"/>
  <c r="AG225" i="3"/>
  <c r="AG257" i="8"/>
  <c r="O296" i="3"/>
  <c r="O238" i="8"/>
  <c r="O360" i="3"/>
  <c r="O497" i="8"/>
  <c r="AA42" i="3"/>
  <c r="AA144" i="8"/>
  <c r="AA188" i="3"/>
  <c r="AA556" i="8"/>
  <c r="AA436" i="8"/>
  <c r="AA277" i="3"/>
  <c r="AA456" i="3"/>
  <c r="AA446" i="8"/>
  <c r="AA228" i="8"/>
  <c r="AA544" i="3"/>
  <c r="I17" i="3"/>
  <c r="I505" i="8"/>
  <c r="X336" i="3"/>
  <c r="X164" i="8"/>
  <c r="R301" i="8"/>
  <c r="R502" i="3"/>
  <c r="AJ48" i="3"/>
  <c r="AJ553" i="8"/>
  <c r="AJ408" i="8"/>
  <c r="AJ340" i="3"/>
  <c r="R339" i="3"/>
  <c r="R407" i="8"/>
  <c r="U290" i="8"/>
  <c r="U537" i="3"/>
  <c r="X36" i="8"/>
  <c r="X98" i="3"/>
  <c r="AG85" i="3"/>
  <c r="AG149" i="8"/>
  <c r="AG440" i="8"/>
  <c r="AG370" i="3"/>
  <c r="O113" i="3"/>
  <c r="O388" i="8"/>
  <c r="O122" i="8"/>
  <c r="O337" i="3"/>
  <c r="AA17" i="3"/>
  <c r="AA505" i="8"/>
  <c r="AA435" i="8"/>
  <c r="AA269" i="3"/>
  <c r="U9" i="8"/>
  <c r="U65" i="3"/>
  <c r="U411" i="3"/>
  <c r="U461" i="8"/>
  <c r="AJ9" i="3"/>
  <c r="AJ265" i="8"/>
  <c r="AJ245" i="3"/>
  <c r="AJ536" i="8"/>
  <c r="R35" i="3"/>
  <c r="R207" i="8"/>
  <c r="R214" i="3"/>
  <c r="R456" i="8"/>
  <c r="X20" i="3"/>
  <c r="X8" i="8"/>
  <c r="X473" i="8"/>
  <c r="X282" i="3"/>
  <c r="AG22" i="3"/>
  <c r="AG140" i="8"/>
  <c r="AG153" i="3"/>
  <c r="AG533" i="8"/>
  <c r="O78" i="3"/>
  <c r="O34" i="8"/>
  <c r="O243" i="3"/>
  <c r="O350" i="8"/>
  <c r="AJ476" i="3"/>
  <c r="AJ522" i="8"/>
  <c r="AD22" i="3"/>
  <c r="AD140" i="8"/>
  <c r="L146" i="3"/>
  <c r="L112" i="8"/>
  <c r="I253" i="3"/>
  <c r="I432" i="8"/>
  <c r="U156" i="3"/>
  <c r="U113" i="8"/>
  <c r="U380" i="3"/>
  <c r="U126" i="8"/>
  <c r="AD33" i="8"/>
  <c r="AD52" i="3"/>
  <c r="AD224" i="3"/>
  <c r="AD158" i="8"/>
  <c r="L40" i="3"/>
  <c r="L529" i="8"/>
  <c r="L355" i="8"/>
  <c r="L278" i="3"/>
  <c r="O176" i="8"/>
  <c r="O566" i="3"/>
  <c r="AJ345" i="8"/>
  <c r="AJ215" i="3"/>
  <c r="AJ421" i="3"/>
  <c r="AJ286" i="8"/>
  <c r="R313" i="3"/>
  <c r="R360" i="8"/>
  <c r="O514" i="3"/>
  <c r="O526" i="8"/>
  <c r="X192" i="3"/>
  <c r="X155" i="8"/>
  <c r="X119" i="8"/>
  <c r="X305" i="3"/>
  <c r="AG322" i="3"/>
  <c r="AG362" i="8"/>
  <c r="O8" i="3"/>
  <c r="O7" i="8"/>
  <c r="O261" i="3"/>
  <c r="O282" i="8"/>
  <c r="AD11" i="8"/>
  <c r="AD68" i="3"/>
  <c r="AD373" i="3"/>
  <c r="AD520" i="8"/>
  <c r="L104" i="8"/>
  <c r="L69" i="3"/>
  <c r="O528" i="8"/>
  <c r="O524" i="3"/>
  <c r="AJ488" i="8"/>
  <c r="AJ59" i="3"/>
  <c r="AJ200" i="8"/>
  <c r="AJ259" i="3"/>
  <c r="R37" i="3"/>
  <c r="R334" i="8"/>
  <c r="R240" i="3"/>
  <c r="R310" i="8"/>
  <c r="X420" i="8"/>
  <c r="X26" i="3"/>
  <c r="X22" i="8"/>
  <c r="X300" i="3"/>
  <c r="AG142" i="8"/>
  <c r="AG28" i="3"/>
  <c r="AG209" i="3"/>
  <c r="AG256" i="8"/>
  <c r="O505" i="8"/>
  <c r="O17" i="3"/>
  <c r="O309" i="3"/>
  <c r="O163" i="8"/>
  <c r="AD231" i="8"/>
  <c r="AD122" i="3"/>
  <c r="L302" i="3"/>
  <c r="L359" i="8"/>
  <c r="L413" i="3"/>
  <c r="L299" i="8"/>
  <c r="AD408" i="8"/>
  <c r="AD340" i="3"/>
  <c r="L375" i="3"/>
  <c r="L72" i="8"/>
  <c r="AJ534" i="3"/>
  <c r="AJ466" i="8"/>
  <c r="L289" i="3"/>
  <c r="L356" i="8"/>
  <c r="AD550" i="3"/>
  <c r="AD96" i="8"/>
  <c r="O424" i="3"/>
  <c r="O79" i="8"/>
  <c r="O453" i="3"/>
  <c r="O371" i="8"/>
  <c r="U385" i="8"/>
  <c r="U83" i="3"/>
  <c r="U204" i="3"/>
  <c r="U393" i="8"/>
  <c r="AA437" i="8"/>
  <c r="AA291" i="3"/>
  <c r="AA404" i="8"/>
  <c r="AA333" i="3"/>
  <c r="F63" i="8"/>
  <c r="F304" i="3"/>
  <c r="F511" i="3"/>
  <c r="AD27" i="3"/>
  <c r="AD421" i="8"/>
  <c r="AD127" i="3"/>
  <c r="AD291" i="8"/>
  <c r="AD131" i="3"/>
  <c r="AD111" i="8"/>
  <c r="AD272" i="3"/>
  <c r="AD353" i="8"/>
  <c r="AD399" i="8"/>
  <c r="AD307" i="3"/>
  <c r="L39" i="3"/>
  <c r="L32" i="8"/>
  <c r="L10" i="3"/>
  <c r="L550" i="8"/>
  <c r="L142" i="3"/>
  <c r="L45" i="8"/>
  <c r="L107" i="3"/>
  <c r="L195" i="8"/>
  <c r="L457" i="8"/>
  <c r="L270" i="3"/>
  <c r="L22" i="8"/>
  <c r="L300" i="3"/>
  <c r="L286" i="8"/>
  <c r="L421" i="3"/>
  <c r="L463" i="8"/>
  <c r="L426" i="3"/>
  <c r="L62" i="8"/>
  <c r="L288" i="3"/>
  <c r="L544" i="3"/>
  <c r="L228" i="8"/>
  <c r="U455" i="3"/>
  <c r="U445" i="8"/>
  <c r="AA25" i="3"/>
  <c r="AA333" i="8"/>
  <c r="AA267" i="8"/>
  <c r="AA51" i="3"/>
  <c r="AA294" i="3"/>
  <c r="AA117" i="8"/>
  <c r="AA242" i="3"/>
  <c r="AA258" i="8"/>
  <c r="AA499" i="8"/>
  <c r="AA419" i="3"/>
  <c r="U360" i="3"/>
  <c r="U497" i="8"/>
  <c r="R482" i="3"/>
  <c r="R449" i="8"/>
  <c r="AJ158" i="3"/>
  <c r="AJ114" i="8"/>
  <c r="AJ331" i="3"/>
  <c r="AJ121" i="8"/>
  <c r="R413" i="3"/>
  <c r="R299" i="8"/>
  <c r="X10" i="8"/>
  <c r="X67" i="3"/>
  <c r="AG287" i="3"/>
  <c r="AG162" i="8"/>
  <c r="O138" i="3"/>
  <c r="O42" i="8"/>
  <c r="U276" i="3"/>
  <c r="U237" i="8"/>
  <c r="R340" i="8"/>
  <c r="R143" i="3"/>
  <c r="R460" i="3"/>
  <c r="R447" i="8"/>
  <c r="X175" i="3"/>
  <c r="X50" i="8"/>
  <c r="X286" i="3"/>
  <c r="X398" i="8"/>
  <c r="AG385" i="8"/>
  <c r="AG83" i="3"/>
  <c r="O27" i="3"/>
  <c r="O421" i="8"/>
  <c r="O253" i="3"/>
  <c r="O432" i="8"/>
  <c r="AD64" i="3"/>
  <c r="AD336" i="8"/>
  <c r="F218" i="3"/>
  <c r="U100" i="3"/>
  <c r="U337" i="8"/>
  <c r="AD8" i="8"/>
  <c r="AD20" i="3"/>
  <c r="AD533" i="8"/>
  <c r="AD153" i="3"/>
  <c r="AD416" i="8"/>
  <c r="AD442" i="3"/>
  <c r="L38" i="8"/>
  <c r="L111" i="3"/>
  <c r="L27" i="8"/>
  <c r="L464" i="3"/>
  <c r="AG451" i="3"/>
  <c r="AG544" i="8"/>
  <c r="AJ67" i="3"/>
  <c r="AJ10" i="8"/>
  <c r="AJ304" i="3"/>
  <c r="AJ63" i="8"/>
  <c r="R368" i="3"/>
  <c r="R184" i="8"/>
  <c r="O541" i="3"/>
  <c r="O380" i="8"/>
  <c r="X359" i="3"/>
  <c r="X125" i="8"/>
  <c r="AG312" i="3"/>
  <c r="AG312" i="8"/>
  <c r="O61" i="3"/>
  <c r="O426" i="8"/>
  <c r="U476" i="3"/>
  <c r="U522" i="8"/>
  <c r="AD111" i="3"/>
  <c r="AD38" i="8"/>
  <c r="L486" i="8"/>
  <c r="L45" i="3"/>
  <c r="L292" i="8"/>
  <c r="L147" i="3"/>
  <c r="L412" i="3"/>
  <c r="L26" i="8"/>
  <c r="L227" i="8"/>
  <c r="L538" i="3"/>
  <c r="AJ156" i="3"/>
  <c r="AJ113" i="8"/>
  <c r="AJ353" i="3"/>
  <c r="AJ519" i="8"/>
  <c r="R107" i="3"/>
  <c r="R195" i="8"/>
  <c r="R519" i="8"/>
  <c r="R353" i="3"/>
  <c r="R373" i="8"/>
  <c r="R462" i="3"/>
  <c r="U435" i="3"/>
  <c r="U415" i="8"/>
  <c r="X218" i="3"/>
  <c r="X309" i="8"/>
  <c r="AG193" i="3"/>
  <c r="AG156" i="8"/>
  <c r="AG438" i="3"/>
  <c r="AG368" i="8"/>
  <c r="O87" i="3"/>
  <c r="O387" i="8"/>
  <c r="O245" i="3"/>
  <c r="O536" i="8"/>
  <c r="AD143" i="8"/>
  <c r="AD36" i="3"/>
  <c r="AD191" i="3"/>
  <c r="AD557" i="8"/>
  <c r="L9" i="3"/>
  <c r="L265" i="8"/>
  <c r="L197" i="8"/>
  <c r="L150" i="3"/>
  <c r="L408" i="3"/>
  <c r="L568" i="8"/>
  <c r="AJ526" i="3"/>
  <c r="AJ569" i="8"/>
  <c r="AD55" i="3"/>
  <c r="AD102" i="8"/>
  <c r="L472" i="8"/>
  <c r="L139" i="3"/>
  <c r="L301" i="3"/>
  <c r="L358" i="8"/>
  <c r="L208" i="3"/>
  <c r="L53" i="8"/>
  <c r="AD568" i="3"/>
  <c r="AD483" i="8"/>
  <c r="U14" i="3"/>
  <c r="U469" i="8"/>
  <c r="U93" i="3"/>
  <c r="U150" i="8"/>
  <c r="U539" i="8"/>
  <c r="U350" i="3"/>
  <c r="AA172" i="3"/>
  <c r="AA555" i="8"/>
  <c r="AA237" i="3"/>
  <c r="AA216" i="8"/>
  <c r="AD31" i="8"/>
  <c r="AD16" i="3"/>
  <c r="W573" i="8"/>
  <c r="Z574" i="3"/>
  <c r="AG561" i="3"/>
  <c r="AG250" i="8"/>
  <c r="AA141" i="8"/>
  <c r="AA23" i="3"/>
  <c r="AA61" i="3"/>
  <c r="AA426" i="8"/>
  <c r="AA385" i="8"/>
  <c r="AA83" i="3"/>
  <c r="AA239" i="3"/>
  <c r="AA430" i="8"/>
  <c r="AA282" i="8"/>
  <c r="AA261" i="3"/>
  <c r="AA323" i="3"/>
  <c r="AA239" i="8"/>
  <c r="AA413" i="3"/>
  <c r="AA299" i="8"/>
  <c r="AA475" i="8"/>
  <c r="AA376" i="3"/>
  <c r="AA565" i="3"/>
  <c r="AA138" i="8"/>
  <c r="X321" i="8"/>
  <c r="X450" i="3"/>
  <c r="F112" i="3"/>
  <c r="F51" i="8"/>
  <c r="F181" i="3"/>
  <c r="F273" i="3"/>
  <c r="I495" i="3"/>
  <c r="I89" i="8"/>
  <c r="F545" i="8"/>
  <c r="F481" i="3"/>
  <c r="U512" i="3"/>
  <c r="U187" i="8"/>
  <c r="X478" i="8"/>
  <c r="X397" i="3"/>
  <c r="X552" i="3"/>
  <c r="X419" i="8"/>
  <c r="U25" i="3"/>
  <c r="U333" i="8"/>
  <c r="U60" i="3"/>
  <c r="U507" i="8"/>
  <c r="U230" i="8"/>
  <c r="U114" i="3"/>
  <c r="U110" i="3"/>
  <c r="U109" i="8"/>
  <c r="U161" i="3"/>
  <c r="U48" i="8"/>
  <c r="U153" i="3"/>
  <c r="U533" i="8"/>
  <c r="U287" i="3"/>
  <c r="U162" i="8"/>
  <c r="U442" i="3"/>
  <c r="U416" i="8"/>
  <c r="U300" i="8"/>
  <c r="U432" i="3"/>
  <c r="R493" i="3"/>
  <c r="R134" i="8"/>
  <c r="R473" i="3"/>
  <c r="R325" i="8"/>
  <c r="AG323" i="3"/>
  <c r="AG239" i="8"/>
  <c r="R404" i="3"/>
  <c r="R540" i="8"/>
  <c r="AJ52" i="3"/>
  <c r="AJ33" i="8"/>
  <c r="AJ141" i="3"/>
  <c r="AJ44" i="8"/>
  <c r="AJ155" i="3"/>
  <c r="AJ342" i="8"/>
  <c r="AJ139" i="3"/>
  <c r="AJ472" i="8"/>
  <c r="AJ87" i="3"/>
  <c r="AJ387" i="8"/>
  <c r="AJ294" i="3"/>
  <c r="AJ117" i="8"/>
  <c r="AJ338" i="3"/>
  <c r="AJ123" i="8"/>
  <c r="AJ183" i="8"/>
  <c r="AJ361" i="3"/>
  <c r="AJ411" i="3"/>
  <c r="AJ461" i="8"/>
  <c r="AJ122" i="8"/>
  <c r="AJ337" i="3"/>
  <c r="R26" i="3"/>
  <c r="R420" i="8"/>
  <c r="R78" i="3"/>
  <c r="R34" i="8"/>
  <c r="R97" i="3"/>
  <c r="R270" i="8"/>
  <c r="R112" i="3"/>
  <c r="R180" i="8"/>
  <c r="R515" i="8"/>
  <c r="R206" i="3"/>
  <c r="R287" i="3"/>
  <c r="R162" i="8"/>
  <c r="R445" i="3"/>
  <c r="R85" i="8"/>
  <c r="L449" i="3"/>
  <c r="L521" i="8"/>
  <c r="X9" i="3"/>
  <c r="X265" i="8"/>
  <c r="X112" i="8"/>
  <c r="X146" i="3"/>
  <c r="X176" i="3"/>
  <c r="X534" i="8"/>
  <c r="X92" i="3"/>
  <c r="X229" i="8"/>
  <c r="X202" i="3"/>
  <c r="X514" i="8"/>
  <c r="X475" i="8"/>
  <c r="X376" i="3"/>
  <c r="X66" i="8"/>
  <c r="X330" i="3"/>
  <c r="X130" i="8"/>
  <c r="X431" i="3"/>
  <c r="X439" i="3"/>
  <c r="X224" i="8"/>
  <c r="X202" i="8"/>
  <c r="X320" i="3"/>
  <c r="AG469" i="8"/>
  <c r="AG14" i="3"/>
  <c r="AG62" i="3"/>
  <c r="AG193" i="8"/>
  <c r="AG179" i="8"/>
  <c r="AG77" i="3"/>
  <c r="AG160" i="3"/>
  <c r="AG16" i="8"/>
  <c r="AG96" i="3"/>
  <c r="AG269" i="8"/>
  <c r="AG233" i="3"/>
  <c r="AG296" i="8"/>
  <c r="AG268" i="3"/>
  <c r="AG20" i="8"/>
  <c r="AG344" i="3"/>
  <c r="AG363" i="8"/>
  <c r="AG248" i="3"/>
  <c r="AG395" i="8"/>
  <c r="AG566" i="8"/>
  <c r="AG378" i="3"/>
  <c r="O485" i="8"/>
  <c r="O44" i="3"/>
  <c r="O155" i="3"/>
  <c r="O342" i="8"/>
  <c r="O173" i="3"/>
  <c r="O275" i="8"/>
  <c r="O62" i="3"/>
  <c r="O193" i="8"/>
  <c r="O68" i="3"/>
  <c r="O11" i="8"/>
  <c r="O184" i="3"/>
  <c r="O492" i="8"/>
  <c r="O160" i="8"/>
  <c r="O258" i="3"/>
  <c r="O425" i="3"/>
  <c r="O80" i="8"/>
  <c r="O371" i="3"/>
  <c r="O365" i="8"/>
  <c r="O497" i="3"/>
  <c r="O91" i="8"/>
  <c r="AG567" i="3"/>
  <c r="AG98" i="8"/>
  <c r="AA207" i="8"/>
  <c r="AA35" i="3"/>
  <c r="AA71" i="3"/>
  <c r="AA383" i="8"/>
  <c r="AA94" i="3"/>
  <c r="AA35" i="8"/>
  <c r="AA310" i="8"/>
  <c r="AA240" i="3"/>
  <c r="AA264" i="3"/>
  <c r="AA563" i="8"/>
  <c r="AA220" i="3"/>
  <c r="AA294" i="8"/>
  <c r="AA326" i="3"/>
  <c r="AA220" i="8"/>
  <c r="AA118" i="8"/>
  <c r="AA298" i="3"/>
  <c r="AA381" i="3"/>
  <c r="AA75" i="8"/>
  <c r="AA437" i="3"/>
  <c r="AA500" i="8"/>
  <c r="AA545" i="3"/>
  <c r="AA189" i="8"/>
  <c r="AJ383" i="3"/>
  <c r="AJ410" i="8"/>
  <c r="I451" i="3"/>
  <c r="I544" i="8"/>
  <c r="AJ502" i="3"/>
  <c r="AJ301" i="8"/>
  <c r="R348" i="3"/>
  <c r="R124" i="8"/>
  <c r="U23" i="3"/>
  <c r="U141" i="8"/>
  <c r="U33" i="3"/>
  <c r="U424" i="8"/>
  <c r="U490" i="8"/>
  <c r="U154" i="3"/>
  <c r="U193" i="3"/>
  <c r="U156" i="8"/>
  <c r="U108" i="3"/>
  <c r="U108" i="8"/>
  <c r="U277" i="8"/>
  <c r="U201" i="3"/>
  <c r="U111" i="3"/>
  <c r="U38" i="8"/>
  <c r="U259" i="8"/>
  <c r="U244" i="3"/>
  <c r="U303" i="3"/>
  <c r="U201" i="8"/>
  <c r="U406" i="8"/>
  <c r="U335" i="3"/>
  <c r="U427" i="3"/>
  <c r="U81" i="8"/>
  <c r="U322" i="3"/>
  <c r="U362" i="8"/>
  <c r="O496" i="3"/>
  <c r="O90" i="8"/>
  <c r="L359" i="3"/>
  <c r="L125" i="8"/>
  <c r="AJ546" i="3"/>
  <c r="AJ302" i="8"/>
  <c r="AJ381" i="8"/>
  <c r="AJ53" i="3"/>
  <c r="AJ144" i="3"/>
  <c r="AJ213" i="8"/>
  <c r="AJ391" i="8"/>
  <c r="AJ159" i="3"/>
  <c r="AJ148" i="3"/>
  <c r="AJ341" i="8"/>
  <c r="AJ129" i="3"/>
  <c r="AJ339" i="8"/>
  <c r="AJ237" i="3"/>
  <c r="AJ216" i="8"/>
  <c r="AJ414" i="3"/>
  <c r="AJ462" i="8"/>
  <c r="AJ386" i="3"/>
  <c r="AJ242" i="8"/>
  <c r="R29" i="3"/>
  <c r="R100" i="8"/>
  <c r="R88" i="3"/>
  <c r="R106" i="8"/>
  <c r="R151" i="8"/>
  <c r="R99" i="3"/>
  <c r="R231" i="8"/>
  <c r="R122" i="3"/>
  <c r="R219" i="3"/>
  <c r="R346" i="8"/>
  <c r="R270" i="3"/>
  <c r="R457" i="8"/>
  <c r="R54" i="8"/>
  <c r="R212" i="3"/>
  <c r="R318" i="3"/>
  <c r="R361" i="8"/>
  <c r="R381" i="3"/>
  <c r="R75" i="8"/>
  <c r="R446" i="3"/>
  <c r="R86" i="8"/>
  <c r="X571" i="3"/>
  <c r="X99" i="8"/>
  <c r="L558" i="3"/>
  <c r="L175" i="8"/>
  <c r="L418" i="8"/>
  <c r="L531" i="3"/>
  <c r="O445" i="3"/>
  <c r="O85" i="8"/>
  <c r="X12" i="3"/>
  <c r="X329" i="8"/>
  <c r="X79" i="3"/>
  <c r="X470" i="8"/>
  <c r="X149" i="3"/>
  <c r="X46" i="8"/>
  <c r="X179" i="3"/>
  <c r="X276" i="8"/>
  <c r="X102" i="3"/>
  <c r="X12" i="8"/>
  <c r="X203" i="3"/>
  <c r="X392" i="8"/>
  <c r="X207" i="3"/>
  <c r="X559" i="8"/>
  <c r="X434" i="3"/>
  <c r="X414" i="8"/>
  <c r="X145" i="3"/>
  <c r="X15" i="8"/>
  <c r="X401" i="8"/>
  <c r="X321" i="3"/>
  <c r="AG16" i="3"/>
  <c r="AG31" i="8"/>
  <c r="AG489" i="8"/>
  <c r="AG63" i="3"/>
  <c r="AG78" i="3"/>
  <c r="AG34" i="8"/>
  <c r="AG14" i="8"/>
  <c r="AG134" i="3"/>
  <c r="AG234" i="3"/>
  <c r="AG348" i="8"/>
  <c r="AG285" i="3"/>
  <c r="AG61" i="8"/>
  <c r="AG364" i="8"/>
  <c r="AG345" i="3"/>
  <c r="AG308" i="3"/>
  <c r="AG400" i="8"/>
  <c r="AG387" i="3"/>
  <c r="AG498" i="8"/>
  <c r="AG447" i="3"/>
  <c r="AG87" i="8"/>
  <c r="O46" i="3"/>
  <c r="O266" i="8"/>
  <c r="O55" i="3"/>
  <c r="O102" i="8"/>
  <c r="O176" i="3"/>
  <c r="O534" i="8"/>
  <c r="O386" i="8"/>
  <c r="O86" i="3"/>
  <c r="O208" i="3"/>
  <c r="O53" i="8"/>
  <c r="O259" i="3"/>
  <c r="O200" i="8"/>
  <c r="O370" i="3"/>
  <c r="O440" i="8"/>
  <c r="O326" i="3"/>
  <c r="O220" i="8"/>
  <c r="AG432" i="3"/>
  <c r="AG300" i="8"/>
  <c r="AA11" i="3"/>
  <c r="AA30" i="8"/>
  <c r="AA20" i="3"/>
  <c r="AA8" i="8"/>
  <c r="AA82" i="3"/>
  <c r="AA384" i="8"/>
  <c r="AA276" i="8"/>
  <c r="AA179" i="3"/>
  <c r="AA205" i="3"/>
  <c r="AA558" i="8"/>
  <c r="AA431" i="8"/>
  <c r="AA250" i="3"/>
  <c r="AA200" i="3"/>
  <c r="AA19" i="8"/>
  <c r="AA311" i="3"/>
  <c r="AA182" i="8"/>
  <c r="AA345" i="3"/>
  <c r="AA364" i="8"/>
  <c r="AA460" i="8"/>
  <c r="AA385" i="3"/>
  <c r="AA439" i="3"/>
  <c r="AA224" i="8"/>
  <c r="AA545" i="8"/>
  <c r="AA481" i="3"/>
  <c r="I33" i="3"/>
  <c r="I424" i="8"/>
  <c r="F295" i="8"/>
  <c r="F231" i="3"/>
  <c r="F437" i="3"/>
  <c r="R476" i="3"/>
  <c r="R522" i="8"/>
  <c r="U8" i="3"/>
  <c r="U7" i="8"/>
  <c r="U11" i="8"/>
  <c r="U68" i="3"/>
  <c r="U139" i="3"/>
  <c r="U472" i="8"/>
  <c r="U178" i="3"/>
  <c r="U234" i="8"/>
  <c r="U200" i="3"/>
  <c r="U19" i="8"/>
  <c r="U474" i="8"/>
  <c r="U292" i="3"/>
  <c r="U211" i="3"/>
  <c r="U428" i="8"/>
  <c r="U138" i="3"/>
  <c r="U42" i="8"/>
  <c r="U61" i="8"/>
  <c r="U285" i="3"/>
  <c r="U80" i="8"/>
  <c r="U425" i="3"/>
  <c r="U493" i="8"/>
  <c r="U221" i="3"/>
  <c r="X499" i="3"/>
  <c r="X376" i="8"/>
  <c r="X418" i="8"/>
  <c r="X531" i="3"/>
  <c r="AJ37" i="3"/>
  <c r="AJ334" i="8"/>
  <c r="AJ35" i="8"/>
  <c r="AJ94" i="3"/>
  <c r="AJ389" i="8"/>
  <c r="AJ115" i="3"/>
  <c r="AJ224" i="3"/>
  <c r="AJ158" i="8"/>
  <c r="AJ264" i="3"/>
  <c r="AJ563" i="8"/>
  <c r="AJ308" i="3"/>
  <c r="AJ400" i="8"/>
  <c r="AJ381" i="3"/>
  <c r="AJ75" i="8"/>
  <c r="AJ448" i="8"/>
  <c r="AJ474" i="3"/>
  <c r="R21" i="3"/>
  <c r="R332" i="8"/>
  <c r="R60" i="3"/>
  <c r="R507" i="8"/>
  <c r="R50" i="3"/>
  <c r="R453" i="8"/>
  <c r="R472" i="8"/>
  <c r="R139" i="3"/>
  <c r="R117" i="3"/>
  <c r="R39" i="8"/>
  <c r="R74" i="3"/>
  <c r="R268" i="8"/>
  <c r="R400" i="8"/>
  <c r="R308" i="3"/>
  <c r="R352" i="3"/>
  <c r="R241" i="8"/>
  <c r="R257" i="8"/>
  <c r="R225" i="3"/>
  <c r="R179" i="3"/>
  <c r="R276" i="8"/>
  <c r="R383" i="3"/>
  <c r="R410" i="8"/>
  <c r="O562" i="3"/>
  <c r="O251" i="8"/>
  <c r="AJ548" i="3"/>
  <c r="AJ548" i="8"/>
  <c r="U373" i="8"/>
  <c r="U462" i="3"/>
  <c r="X335" i="3"/>
  <c r="X406" i="8"/>
  <c r="X8" i="3"/>
  <c r="X7" i="8"/>
  <c r="X164" i="3"/>
  <c r="X49" i="8"/>
  <c r="X126" i="3"/>
  <c r="X40" i="8"/>
  <c r="X160" i="3"/>
  <c r="X16" i="8"/>
  <c r="X309" i="3"/>
  <c r="X163" i="8"/>
  <c r="X419" i="3"/>
  <c r="X499" i="8"/>
  <c r="X479" i="8"/>
  <c r="X403" i="3"/>
  <c r="AG21" i="3"/>
  <c r="AG332" i="8"/>
  <c r="AG291" i="8"/>
  <c r="AG127" i="3"/>
  <c r="AG136" i="3"/>
  <c r="AG232" i="8"/>
  <c r="AG199" i="3"/>
  <c r="AG293" i="8"/>
  <c r="AG131" i="3"/>
  <c r="AG111" i="8"/>
  <c r="AG283" i="3"/>
  <c r="AG181" i="8"/>
  <c r="AG270" i="3"/>
  <c r="AG457" i="8"/>
  <c r="AG411" i="8"/>
  <c r="AG394" i="3"/>
  <c r="O51" i="3"/>
  <c r="O267" i="8"/>
  <c r="O143" i="3"/>
  <c r="O340" i="8"/>
  <c r="O161" i="3"/>
  <c r="O48" i="8"/>
  <c r="O121" i="3"/>
  <c r="O306" i="8"/>
  <c r="O278" i="8"/>
  <c r="O217" i="3"/>
  <c r="O19" i="8"/>
  <c r="O200" i="3"/>
  <c r="O413" i="3"/>
  <c r="O299" i="8"/>
  <c r="O181" i="8"/>
  <c r="O283" i="3"/>
  <c r="O287" i="8"/>
  <c r="O485" i="3"/>
  <c r="AG417" i="8"/>
  <c r="AG516" i="3"/>
  <c r="AA12" i="3"/>
  <c r="AA329" i="8"/>
  <c r="AA266" i="8"/>
  <c r="AA46" i="3"/>
  <c r="AA485" i="8"/>
  <c r="AA44" i="3"/>
  <c r="AA105" i="8"/>
  <c r="AA70" i="3"/>
  <c r="AA252" i="3"/>
  <c r="AA352" i="8"/>
  <c r="AA201" i="3"/>
  <c r="AA277" i="8"/>
  <c r="AA319" i="8"/>
  <c r="AA401" i="3"/>
  <c r="AA440" i="3"/>
  <c r="AA542" i="8"/>
  <c r="AA209" i="3"/>
  <c r="AA256" i="8"/>
  <c r="AA533" i="3"/>
  <c r="AA174" i="8"/>
  <c r="AJ268" i="3"/>
  <c r="AJ20" i="8"/>
  <c r="F329" i="8"/>
  <c r="F12" i="3"/>
  <c r="F154" i="3"/>
  <c r="F283" i="8"/>
  <c r="F262" i="3"/>
  <c r="F463" i="3"/>
  <c r="F170" i="8"/>
  <c r="O408" i="3"/>
  <c r="O568" i="8"/>
  <c r="U12" i="3"/>
  <c r="U329" i="8"/>
  <c r="U35" i="3"/>
  <c r="U207" i="8"/>
  <c r="U189" i="3"/>
  <c r="U255" i="8"/>
  <c r="U191" i="3"/>
  <c r="U557" i="8"/>
  <c r="U158" i="8"/>
  <c r="U224" i="3"/>
  <c r="U327" i="3"/>
  <c r="U496" i="8"/>
  <c r="U473" i="8"/>
  <c r="U282" i="3"/>
  <c r="U404" i="3"/>
  <c r="U540" i="8"/>
  <c r="U447" i="8"/>
  <c r="U460" i="3"/>
  <c r="AJ508" i="3"/>
  <c r="AJ205" i="8"/>
  <c r="O447" i="3"/>
  <c r="O87" i="8"/>
  <c r="R470" i="3"/>
  <c r="R244" i="8"/>
  <c r="AJ330" i="8"/>
  <c r="AJ13" i="3"/>
  <c r="AJ78" i="3"/>
  <c r="AJ34" i="8"/>
  <c r="AJ106" i="8"/>
  <c r="AJ88" i="3"/>
  <c r="AJ154" i="8"/>
  <c r="AJ183" i="3"/>
  <c r="AJ128" i="3"/>
  <c r="AJ110" i="8"/>
  <c r="AJ149" i="3"/>
  <c r="AJ46" i="8"/>
  <c r="AJ394" i="8"/>
  <c r="AJ241" i="3"/>
  <c r="AJ140" i="3"/>
  <c r="AJ43" i="8"/>
  <c r="AJ365" i="3"/>
  <c r="AJ223" i="8"/>
  <c r="AJ345" i="3"/>
  <c r="AJ364" i="8"/>
  <c r="AJ438" i="3"/>
  <c r="AJ368" i="8"/>
  <c r="AJ296" i="3"/>
  <c r="AJ238" i="8"/>
  <c r="AJ406" i="3"/>
  <c r="AJ25" i="8"/>
  <c r="R32" i="8"/>
  <c r="R39" i="3"/>
  <c r="R126" i="3"/>
  <c r="R40" i="8"/>
  <c r="R162" i="3"/>
  <c r="R509" i="8"/>
  <c r="R203" i="3"/>
  <c r="R392" i="8"/>
  <c r="R294" i="3"/>
  <c r="R117" i="8"/>
  <c r="R365" i="3"/>
  <c r="R223" i="8"/>
  <c r="R474" i="3"/>
  <c r="R448" i="8"/>
  <c r="L555" i="3"/>
  <c r="L191" i="8"/>
  <c r="X541" i="3"/>
  <c r="X380" i="8"/>
  <c r="L528" i="3"/>
  <c r="L246" i="8"/>
  <c r="AD420" i="3"/>
  <c r="AD285" i="8"/>
  <c r="X505" i="8"/>
  <c r="X17" i="3"/>
  <c r="X214" i="8"/>
  <c r="X151" i="3"/>
  <c r="X208" i="3"/>
  <c r="X53" i="8"/>
  <c r="X237" i="3"/>
  <c r="X216" i="8"/>
  <c r="X252" i="3"/>
  <c r="X352" i="8"/>
  <c r="X539" i="8"/>
  <c r="X350" i="3"/>
  <c r="AG266" i="8"/>
  <c r="AG46" i="3"/>
  <c r="AG427" i="8"/>
  <c r="AG119" i="3"/>
  <c r="AG54" i="8"/>
  <c r="AG212" i="3"/>
  <c r="AG433" i="8"/>
  <c r="AG254" i="3"/>
  <c r="AG237" i="3"/>
  <c r="AG216" i="8"/>
  <c r="O30" i="3"/>
  <c r="O422" i="8"/>
  <c r="O41" i="3"/>
  <c r="O425" i="8"/>
  <c r="O105" i="8"/>
  <c r="O70" i="3"/>
  <c r="O145" i="3"/>
  <c r="O15" i="8"/>
  <c r="O165" i="3"/>
  <c r="O233" i="8"/>
  <c r="O150" i="3"/>
  <c r="O197" i="8"/>
  <c r="O298" i="3"/>
  <c r="O118" i="8"/>
  <c r="O222" i="8"/>
  <c r="O357" i="3"/>
  <c r="O329" i="3"/>
  <c r="O402" i="8"/>
  <c r="O493" i="3"/>
  <c r="O134" i="8"/>
  <c r="AG183" i="3"/>
  <c r="AG154" i="8"/>
  <c r="AD33" i="3"/>
  <c r="AD424" i="8"/>
  <c r="AD104" i="3"/>
  <c r="AD531" i="8"/>
  <c r="AD110" i="3"/>
  <c r="AD109" i="8"/>
  <c r="AD128" i="3"/>
  <c r="AD110" i="8"/>
  <c r="AD561" i="8"/>
  <c r="AD235" i="3"/>
  <c r="AD436" i="8"/>
  <c r="AD277" i="3"/>
  <c r="AD537" i="8"/>
  <c r="AD266" i="3"/>
  <c r="AD444" i="3"/>
  <c r="AD169" i="8"/>
  <c r="AD457" i="3"/>
  <c r="AD261" i="8"/>
  <c r="L141" i="8"/>
  <c r="L23" i="3"/>
  <c r="L83" i="3"/>
  <c r="L385" i="8"/>
  <c r="L61" i="3"/>
  <c r="L426" i="8"/>
  <c r="L178" i="3"/>
  <c r="L234" i="8"/>
  <c r="L132" i="3"/>
  <c r="L307" i="8"/>
  <c r="L102" i="3"/>
  <c r="L12" i="8"/>
  <c r="F341" i="3"/>
  <c r="F159" i="8"/>
  <c r="F256" i="3"/>
  <c r="U15" i="3"/>
  <c r="U551" i="8"/>
  <c r="U46" i="3"/>
  <c r="U266" i="8"/>
  <c r="U76" i="3"/>
  <c r="U178" i="8"/>
  <c r="U155" i="3"/>
  <c r="U342" i="8"/>
  <c r="U129" i="3"/>
  <c r="U339" i="8"/>
  <c r="U205" i="3"/>
  <c r="U558" i="8"/>
  <c r="U296" i="3"/>
  <c r="U238" i="8"/>
  <c r="U431" i="8"/>
  <c r="U250" i="3"/>
  <c r="U291" i="3"/>
  <c r="U437" i="8"/>
  <c r="U293" i="3"/>
  <c r="U565" i="8"/>
  <c r="U429" i="3"/>
  <c r="U413" i="8"/>
  <c r="AJ490" i="3"/>
  <c r="AJ450" i="8"/>
  <c r="AG453" i="3"/>
  <c r="AG371" i="8"/>
  <c r="AD19" i="3"/>
  <c r="AD331" i="8"/>
  <c r="AD40" i="3"/>
  <c r="AD529" i="8"/>
  <c r="AD66" i="3"/>
  <c r="AD146" i="8"/>
  <c r="AD532" i="8"/>
  <c r="AD135" i="3"/>
  <c r="AD13" i="8"/>
  <c r="AD133" i="3"/>
  <c r="AD201" i="8"/>
  <c r="AD303" i="3"/>
  <c r="AD241" i="3"/>
  <c r="AD394" i="8"/>
  <c r="AD362" i="3"/>
  <c r="AD24" i="8"/>
  <c r="AD416" i="3"/>
  <c r="AD541" i="8"/>
  <c r="L54" i="3"/>
  <c r="L382" i="8"/>
  <c r="L120" i="3"/>
  <c r="L272" i="8"/>
  <c r="L94" i="3"/>
  <c r="L35" i="8"/>
  <c r="L197" i="3"/>
  <c r="L513" i="8"/>
  <c r="L292" i="3"/>
  <c r="L474" i="8"/>
  <c r="L158" i="8"/>
  <c r="L224" i="3"/>
  <c r="L71" i="8"/>
  <c r="L366" i="3"/>
  <c r="L360" i="8"/>
  <c r="L313" i="3"/>
  <c r="L508" i="3"/>
  <c r="L205" i="8"/>
  <c r="AG563" i="3"/>
  <c r="AG97" i="8"/>
  <c r="U96" i="8"/>
  <c r="U550" i="3"/>
  <c r="AD535" i="3"/>
  <c r="AD263" i="8"/>
  <c r="O81" i="8"/>
  <c r="O427" i="3"/>
  <c r="L236" i="3"/>
  <c r="L349" i="8"/>
  <c r="AJ7" i="8"/>
  <c r="AJ8" i="3"/>
  <c r="AJ42" i="3"/>
  <c r="AJ144" i="8"/>
  <c r="AJ46" i="3"/>
  <c r="AJ266" i="8"/>
  <c r="AJ51" i="8"/>
  <c r="AJ181" i="3"/>
  <c r="AJ252" i="3"/>
  <c r="AJ352" i="8"/>
  <c r="AJ232" i="3"/>
  <c r="AJ199" i="8"/>
  <c r="AJ281" i="3"/>
  <c r="AJ564" i="8"/>
  <c r="AJ458" i="8"/>
  <c r="AJ358" i="3"/>
  <c r="AJ67" i="8"/>
  <c r="AJ349" i="3"/>
  <c r="AJ398" i="3"/>
  <c r="AJ441" i="8"/>
  <c r="AJ462" i="3"/>
  <c r="AJ373" i="8"/>
  <c r="R10" i="3"/>
  <c r="R550" i="8"/>
  <c r="R145" i="8"/>
  <c r="R43" i="3"/>
  <c r="R156" i="3"/>
  <c r="R113" i="8"/>
  <c r="R114" i="3"/>
  <c r="R230" i="8"/>
  <c r="R560" i="8"/>
  <c r="R230" i="3"/>
  <c r="R290" i="3"/>
  <c r="R357" i="8"/>
  <c r="R495" i="3"/>
  <c r="R89" i="8"/>
  <c r="AG538" i="3"/>
  <c r="AG227" i="8"/>
  <c r="U503" i="8"/>
  <c r="U525" i="3"/>
  <c r="L471" i="3"/>
  <c r="L225" i="8"/>
  <c r="L395" i="3"/>
  <c r="L318" i="8"/>
  <c r="X19" i="3"/>
  <c r="X331" i="8"/>
  <c r="X488" i="8"/>
  <c r="X59" i="3"/>
  <c r="X65" i="3"/>
  <c r="X9" i="8"/>
  <c r="X209" i="3"/>
  <c r="X256" i="8"/>
  <c r="X251" i="3"/>
  <c r="X517" i="8"/>
  <c r="X253" i="3"/>
  <c r="X432" i="8"/>
  <c r="X351" i="3"/>
  <c r="X221" i="8"/>
  <c r="X417" i="3"/>
  <c r="X77" i="8"/>
  <c r="X461" i="3"/>
  <c r="X372" i="8"/>
  <c r="AG17" i="3"/>
  <c r="AG505" i="8"/>
  <c r="AG135" i="3"/>
  <c r="AG532" i="8"/>
  <c r="AG110" i="8"/>
  <c r="AG128" i="3"/>
  <c r="AG529" i="8"/>
  <c r="AG40" i="3"/>
  <c r="AG213" i="3"/>
  <c r="AG55" i="8"/>
  <c r="AG340" i="3"/>
  <c r="AG408" i="8"/>
  <c r="AG366" i="3"/>
  <c r="AG71" i="8"/>
  <c r="AG398" i="3"/>
  <c r="AG441" i="8"/>
  <c r="AG501" i="8"/>
  <c r="AG465" i="3"/>
  <c r="AG482" i="3"/>
  <c r="AG449" i="8"/>
  <c r="O424" i="8"/>
  <c r="O33" i="3"/>
  <c r="O10" i="8"/>
  <c r="O67" i="3"/>
  <c r="O508" i="8"/>
  <c r="O72" i="3"/>
  <c r="O156" i="3"/>
  <c r="O113" i="8"/>
  <c r="O166" i="3"/>
  <c r="O491" i="8"/>
  <c r="O251" i="3"/>
  <c r="O517" i="8"/>
  <c r="O317" i="8"/>
  <c r="O374" i="3"/>
  <c r="O66" i="8"/>
  <c r="O330" i="3"/>
  <c r="O402" i="3"/>
  <c r="O243" i="8"/>
  <c r="O442" i="3"/>
  <c r="O416" i="8"/>
  <c r="AG492" i="3"/>
  <c r="AG245" i="8"/>
  <c r="R324" i="8"/>
  <c r="R472" i="3"/>
  <c r="R485" i="3"/>
  <c r="R287" i="8"/>
  <c r="AD287" i="8"/>
  <c r="AD485" i="3"/>
  <c r="AD453" i="8"/>
  <c r="AD50" i="3"/>
  <c r="AD72" i="3"/>
  <c r="AD508" i="8"/>
  <c r="AD44" i="8"/>
  <c r="AD141" i="3"/>
  <c r="AD144" i="3"/>
  <c r="AD213" i="8"/>
  <c r="AD244" i="3"/>
  <c r="AD259" i="8"/>
  <c r="AD49" i="3"/>
  <c r="AD208" i="8"/>
  <c r="AD291" i="3"/>
  <c r="AD437" i="8"/>
  <c r="AD322" i="3"/>
  <c r="AD362" i="8"/>
  <c r="AD417" i="3"/>
  <c r="AD77" i="8"/>
  <c r="L55" i="3"/>
  <c r="L102" i="8"/>
  <c r="L135" i="3"/>
  <c r="L532" i="8"/>
  <c r="L129" i="3"/>
  <c r="L339" i="8"/>
  <c r="L93" i="3"/>
  <c r="L150" i="8"/>
  <c r="L243" i="3"/>
  <c r="L350" i="8"/>
  <c r="L314" i="3"/>
  <c r="L64" i="8"/>
  <c r="L75" i="8"/>
  <c r="L381" i="3"/>
  <c r="L92" i="8"/>
  <c r="L511" i="3"/>
  <c r="X97" i="8"/>
  <c r="X563" i="3"/>
  <c r="L550" i="3"/>
  <c r="L96" i="8"/>
  <c r="AG521" i="3"/>
  <c r="AG94" i="8"/>
  <c r="O426" i="3"/>
  <c r="O463" i="8"/>
  <c r="AJ19" i="3"/>
  <c r="AJ331" i="8"/>
  <c r="AJ56" i="3"/>
  <c r="AJ103" i="8"/>
  <c r="AJ101" i="3"/>
  <c r="AJ194" i="8"/>
  <c r="AJ255" i="8"/>
  <c r="AJ189" i="3"/>
  <c r="AJ47" i="8"/>
  <c r="AJ152" i="3"/>
  <c r="AJ511" i="8"/>
  <c r="AJ169" i="3"/>
  <c r="AJ431" i="8"/>
  <c r="AJ250" i="3"/>
  <c r="AJ203" i="3"/>
  <c r="AJ392" i="8"/>
  <c r="AJ365" i="8"/>
  <c r="AJ371" i="3"/>
  <c r="AJ444" i="3"/>
  <c r="AJ169" i="8"/>
  <c r="AJ424" i="3"/>
  <c r="AJ79" i="8"/>
  <c r="R63" i="3"/>
  <c r="R489" i="8"/>
  <c r="R205" i="3"/>
  <c r="R558" i="8"/>
  <c r="R300" i="3"/>
  <c r="R22" i="8"/>
  <c r="R222" i="3"/>
  <c r="R56" i="8"/>
  <c r="R411" i="3"/>
  <c r="R461" i="8"/>
  <c r="AD540" i="3"/>
  <c r="AD248" i="8"/>
  <c r="R527" i="3"/>
  <c r="R135" i="8"/>
  <c r="AG480" i="8"/>
  <c r="AG415" i="3"/>
  <c r="X75" i="3"/>
  <c r="X147" i="8"/>
  <c r="X210" i="3"/>
  <c r="X236" i="8"/>
  <c r="X158" i="8"/>
  <c r="X224" i="3"/>
  <c r="X313" i="8"/>
  <c r="X319" i="3"/>
  <c r="X368" i="3"/>
  <c r="X184" i="8"/>
  <c r="X418" i="3"/>
  <c r="X412" i="8"/>
  <c r="L539" i="3"/>
  <c r="L188" i="8"/>
  <c r="AG31" i="3"/>
  <c r="AG253" i="8"/>
  <c r="AG137" i="3"/>
  <c r="AG471" i="8"/>
  <c r="AG44" i="8"/>
  <c r="AG141" i="3"/>
  <c r="AG209" i="8"/>
  <c r="AG73" i="3"/>
  <c r="AG516" i="8"/>
  <c r="AG229" i="3"/>
  <c r="AG297" i="8"/>
  <c r="AG260" i="3"/>
  <c r="AG562" i="8"/>
  <c r="AG249" i="3"/>
  <c r="AG223" i="3"/>
  <c r="AG535" i="8"/>
  <c r="AG401" i="3"/>
  <c r="AG319" i="8"/>
  <c r="AG468" i="3"/>
  <c r="AG323" i="8"/>
  <c r="O328" i="8"/>
  <c r="O7" i="3"/>
  <c r="O69" i="3"/>
  <c r="O104" i="8"/>
  <c r="O80" i="3"/>
  <c r="O303" i="8"/>
  <c r="O162" i="3"/>
  <c r="O509" i="8"/>
  <c r="O192" i="3"/>
  <c r="O155" i="8"/>
  <c r="O254" i="3"/>
  <c r="O433" i="8"/>
  <c r="O198" i="8"/>
  <c r="O187" i="3"/>
  <c r="O310" i="3"/>
  <c r="O311" i="8"/>
  <c r="O72" i="8"/>
  <c r="O375" i="3"/>
  <c r="O378" i="3"/>
  <c r="O566" i="8"/>
  <c r="O403" i="3"/>
  <c r="O479" i="8"/>
  <c r="X512" i="3"/>
  <c r="X187" i="8"/>
  <c r="U492" i="3"/>
  <c r="U245" i="8"/>
  <c r="X225" i="8"/>
  <c r="X471" i="3"/>
  <c r="AD62" i="3"/>
  <c r="AD193" i="8"/>
  <c r="AD145" i="3"/>
  <c r="AD15" i="8"/>
  <c r="AD163" i="3"/>
  <c r="AD510" i="8"/>
  <c r="AD130" i="3"/>
  <c r="AD41" i="8"/>
  <c r="AD201" i="3"/>
  <c r="AD277" i="8"/>
  <c r="AD248" i="3"/>
  <c r="AD395" i="8"/>
  <c r="AD360" i="3"/>
  <c r="AD497" i="8"/>
  <c r="AD257" i="3"/>
  <c r="AD434" i="8"/>
  <c r="AD412" i="3"/>
  <c r="AD26" i="8"/>
  <c r="AD278" i="3"/>
  <c r="AD355" i="8"/>
  <c r="L35" i="3"/>
  <c r="L207" i="8"/>
  <c r="L244" i="3"/>
  <c r="L259" i="8"/>
  <c r="L376" i="3"/>
  <c r="L475" i="8"/>
  <c r="L51" i="3"/>
  <c r="L267" i="8"/>
  <c r="L97" i="3"/>
  <c r="L270" i="8"/>
  <c r="L115" i="3"/>
  <c r="L389" i="8"/>
  <c r="L361" i="8"/>
  <c r="L318" i="3"/>
  <c r="L207" i="3"/>
  <c r="L559" i="8"/>
  <c r="L379" i="3"/>
  <c r="L74" i="8"/>
  <c r="L401" i="3"/>
  <c r="L319" i="8"/>
  <c r="L460" i="3"/>
  <c r="L447" i="8"/>
  <c r="AG569" i="3"/>
  <c r="AG252" i="8"/>
  <c r="U556" i="3"/>
  <c r="U137" i="8"/>
  <c r="X467" i="8"/>
  <c r="X542" i="3"/>
  <c r="U408" i="8"/>
  <c r="U340" i="3"/>
  <c r="O495" i="3"/>
  <c r="O89" i="8"/>
  <c r="AG474" i="3"/>
  <c r="AG448" i="8"/>
  <c r="AD25" i="3"/>
  <c r="AD333" i="8"/>
  <c r="AD387" i="8"/>
  <c r="AD87" i="3"/>
  <c r="AD90" i="3"/>
  <c r="AD211" i="8"/>
  <c r="AD114" i="3"/>
  <c r="AD230" i="8"/>
  <c r="AD309" i="8"/>
  <c r="AD218" i="3"/>
  <c r="AD496" i="8"/>
  <c r="AD327" i="3"/>
  <c r="AD74" i="8"/>
  <c r="AD379" i="3"/>
  <c r="AD426" i="3"/>
  <c r="AD463" i="8"/>
  <c r="L17" i="3"/>
  <c r="L505" i="8"/>
  <c r="L81" i="3"/>
  <c r="L210" i="8"/>
  <c r="L553" i="8"/>
  <c r="L48" i="3"/>
  <c r="L172" i="3"/>
  <c r="L555" i="8"/>
  <c r="L110" i="3"/>
  <c r="L109" i="8"/>
  <c r="L43" i="3"/>
  <c r="L145" i="8"/>
  <c r="L213" i="3"/>
  <c r="L55" i="8"/>
  <c r="L348" i="8"/>
  <c r="L234" i="3"/>
  <c r="L185" i="8"/>
  <c r="L454" i="3"/>
  <c r="L282" i="3"/>
  <c r="L473" i="8"/>
  <c r="L444" i="8"/>
  <c r="L410" i="3"/>
  <c r="L547" i="3"/>
  <c r="L136" i="8"/>
  <c r="U504" i="8"/>
  <c r="U532" i="3"/>
  <c r="AD401" i="3"/>
  <c r="AD319" i="8"/>
  <c r="U566" i="3"/>
  <c r="U176" i="8"/>
  <c r="O444" i="8"/>
  <c r="O410" i="3"/>
  <c r="AD497" i="3"/>
  <c r="AD91" i="8"/>
  <c r="R458" i="3"/>
  <c r="R131" i="8"/>
  <c r="L309" i="3"/>
  <c r="L163" i="8"/>
  <c r="L205" i="3"/>
  <c r="L558" i="8"/>
  <c r="L273" i="3"/>
  <c r="L217" i="8"/>
  <c r="L307" i="3"/>
  <c r="L399" i="8"/>
  <c r="L79" i="8"/>
  <c r="L424" i="3"/>
  <c r="L262" i="8"/>
  <c r="L505" i="3"/>
  <c r="U541" i="3"/>
  <c r="U380" i="8"/>
  <c r="AJ531" i="3"/>
  <c r="AJ418" i="8"/>
  <c r="AJ522" i="3"/>
  <c r="AJ527" i="8"/>
  <c r="L480" i="3"/>
  <c r="L133" i="8"/>
  <c r="O393" i="8"/>
  <c r="O204" i="3"/>
  <c r="O412" i="3"/>
  <c r="O26" i="8"/>
  <c r="U16" i="3"/>
  <c r="U31" i="8"/>
  <c r="U524" i="3"/>
  <c r="U528" i="8"/>
  <c r="U560" i="3"/>
  <c r="U327" i="8"/>
  <c r="U73" i="3"/>
  <c r="U209" i="8"/>
  <c r="U279" i="3"/>
  <c r="U397" i="8"/>
  <c r="U237" i="3"/>
  <c r="U216" i="8"/>
  <c r="U330" i="3"/>
  <c r="U66" i="8"/>
  <c r="U382" i="3"/>
  <c r="U76" i="8"/>
  <c r="R491" i="3"/>
  <c r="R525" i="8"/>
  <c r="L474" i="3"/>
  <c r="L448" i="8"/>
  <c r="AG74" i="8"/>
  <c r="AG379" i="3"/>
  <c r="AG549" i="3"/>
  <c r="AG249" i="8"/>
  <c r="AA27" i="3"/>
  <c r="AA421" i="8"/>
  <c r="AA222" i="3"/>
  <c r="AA56" i="8"/>
  <c r="AA202" i="3"/>
  <c r="AA514" i="8"/>
  <c r="AA353" i="3"/>
  <c r="AA519" i="8"/>
  <c r="AA554" i="8"/>
  <c r="AA167" i="3"/>
  <c r="AA302" i="3"/>
  <c r="AA359" i="8"/>
  <c r="AA89" i="8"/>
  <c r="AA495" i="3"/>
  <c r="AA549" i="3"/>
  <c r="AA249" i="8"/>
  <c r="AA554" i="3"/>
  <c r="AA190" i="8"/>
  <c r="AA505" i="3"/>
  <c r="AA262" i="8"/>
  <c r="F32" i="8"/>
  <c r="F39" i="3"/>
  <c r="F56" i="3"/>
  <c r="F53" i="8"/>
  <c r="F208" i="3"/>
  <c r="F324" i="8"/>
  <c r="AD385" i="8"/>
  <c r="AD83" i="3"/>
  <c r="AD234" i="3"/>
  <c r="AD348" i="8"/>
  <c r="AD282" i="3"/>
  <c r="AD473" i="8"/>
  <c r="AD71" i="8"/>
  <c r="AD366" i="3"/>
  <c r="AD158" i="3"/>
  <c r="AD114" i="8"/>
  <c r="AD168" i="8"/>
  <c r="AD400" i="3"/>
  <c r="AD126" i="8"/>
  <c r="AD380" i="3"/>
  <c r="L138" i="3"/>
  <c r="L42" i="8"/>
  <c r="L148" i="8"/>
  <c r="L84" i="3"/>
  <c r="L304" i="3"/>
  <c r="L63" i="8"/>
  <c r="L264" i="3"/>
  <c r="L563" i="8"/>
  <c r="L460" i="8"/>
  <c r="L385" i="3"/>
  <c r="L458" i="3"/>
  <c r="L131" i="8"/>
  <c r="L322" i="8"/>
  <c r="L466" i="3"/>
  <c r="AG549" i="8"/>
  <c r="AG557" i="3"/>
  <c r="X536" i="3"/>
  <c r="X247" i="8"/>
  <c r="X518" i="3"/>
  <c r="X173" i="8"/>
  <c r="X460" i="3"/>
  <c r="X447" i="8"/>
  <c r="AA75" i="3"/>
  <c r="AA147" i="8"/>
  <c r="AA196" i="3"/>
  <c r="AA455" i="8"/>
  <c r="AA320" i="3"/>
  <c r="AA202" i="8"/>
  <c r="AA412" i="3"/>
  <c r="AA26" i="8"/>
  <c r="AA290" i="3"/>
  <c r="AA357" i="8"/>
  <c r="AA534" i="3"/>
  <c r="AA466" i="8"/>
  <c r="AA139" i="8"/>
  <c r="AA570" i="3"/>
  <c r="AA380" i="3"/>
  <c r="AA126" i="8"/>
  <c r="AA556" i="3"/>
  <c r="AA137" i="8"/>
  <c r="AG496" i="3"/>
  <c r="AG90" i="8"/>
  <c r="AA203" i="3"/>
  <c r="AA392" i="8"/>
  <c r="AA348" i="3"/>
  <c r="AA124" i="8"/>
  <c r="AJ131" i="8"/>
  <c r="AJ458" i="3"/>
  <c r="U95" i="3"/>
  <c r="U454" i="8"/>
  <c r="X456" i="3"/>
  <c r="X446" i="8"/>
  <c r="AJ160" i="3"/>
  <c r="AJ16" i="8"/>
  <c r="AJ477" i="8"/>
  <c r="AJ393" i="3"/>
  <c r="R470" i="8"/>
  <c r="R79" i="3"/>
  <c r="AJ560" i="3"/>
  <c r="AJ327" i="8"/>
  <c r="L251" i="3"/>
  <c r="L517" i="8"/>
  <c r="X293" i="3"/>
  <c r="X565" i="8"/>
  <c r="X413" i="3"/>
  <c r="X299" i="8"/>
  <c r="AG114" i="3"/>
  <c r="AG230" i="8"/>
  <c r="AG460" i="8"/>
  <c r="AG385" i="3"/>
  <c r="O100" i="3"/>
  <c r="O337" i="8"/>
  <c r="AA104" i="8"/>
  <c r="AA69" i="3"/>
  <c r="AA349" i="3"/>
  <c r="AA67" i="8"/>
  <c r="U136" i="3"/>
  <c r="U232" i="8"/>
  <c r="U210" i="3"/>
  <c r="U236" i="8"/>
  <c r="U508" i="3"/>
  <c r="U205" i="8"/>
  <c r="AJ38" i="3"/>
  <c r="AJ552" i="8"/>
  <c r="AJ463" i="3"/>
  <c r="AJ170" i="8"/>
  <c r="R57" i="8"/>
  <c r="R226" i="3"/>
  <c r="R195" i="3"/>
  <c r="R115" i="8"/>
  <c r="X391" i="8"/>
  <c r="X159" i="3"/>
  <c r="AG9" i="8"/>
  <c r="AG65" i="3"/>
  <c r="AG41" i="8"/>
  <c r="AG130" i="3"/>
  <c r="AG282" i="3"/>
  <c r="AG473" i="8"/>
  <c r="O453" i="8"/>
  <c r="O50" i="3"/>
  <c r="O108" i="3"/>
  <c r="O108" i="8"/>
  <c r="O352" i="3"/>
  <c r="O241" i="8"/>
  <c r="AG531" i="3"/>
  <c r="AG418" i="8"/>
  <c r="AA124" i="3"/>
  <c r="AA254" i="8"/>
  <c r="AA214" i="3"/>
  <c r="AA456" i="8"/>
  <c r="AA318" i="3"/>
  <c r="AA361" i="8"/>
  <c r="AA312" i="3"/>
  <c r="AA312" i="8"/>
  <c r="F280" i="8"/>
  <c r="F247" i="3"/>
  <c r="F359" i="8"/>
  <c r="F302" i="3"/>
  <c r="I564" i="3"/>
  <c r="I468" i="8"/>
  <c r="O419" i="8"/>
  <c r="O552" i="3"/>
  <c r="AJ31" i="3"/>
  <c r="AJ253" i="8"/>
  <c r="AJ234" i="3"/>
  <c r="AJ348" i="8"/>
  <c r="AJ456" i="3"/>
  <c r="AJ446" i="8"/>
  <c r="R172" i="3"/>
  <c r="R555" i="8"/>
  <c r="R368" i="8"/>
  <c r="R438" i="3"/>
  <c r="AG87" i="3"/>
  <c r="AG387" i="8"/>
  <c r="AG350" i="3"/>
  <c r="AG539" i="8"/>
  <c r="O123" i="3"/>
  <c r="O390" i="8"/>
  <c r="AA486" i="8"/>
  <c r="AA45" i="3"/>
  <c r="AA278" i="3"/>
  <c r="AA355" i="8"/>
  <c r="AA251" i="8"/>
  <c r="AA562" i="3"/>
  <c r="F254" i="8"/>
  <c r="F124" i="3"/>
  <c r="U278" i="3"/>
  <c r="U355" i="8"/>
  <c r="AJ73" i="3"/>
  <c r="AJ209" i="8"/>
  <c r="AJ401" i="3"/>
  <c r="AJ319" i="8"/>
  <c r="R236" i="3"/>
  <c r="R349" i="8"/>
  <c r="R387" i="3"/>
  <c r="R498" i="8"/>
  <c r="R530" i="3"/>
  <c r="R95" i="8"/>
  <c r="X94" i="3"/>
  <c r="X35" i="8"/>
  <c r="X206" i="3"/>
  <c r="X515" i="8"/>
  <c r="AG81" i="3"/>
  <c r="AG210" i="8"/>
  <c r="O84" i="3"/>
  <c r="O148" i="8"/>
  <c r="AD18" i="3"/>
  <c r="AD506" i="8"/>
  <c r="L53" i="3"/>
  <c r="L381" i="8"/>
  <c r="AG493" i="3"/>
  <c r="AG134" i="8"/>
  <c r="AD193" i="3"/>
  <c r="AD156" i="8"/>
  <c r="AD119" i="8"/>
  <c r="AD305" i="3"/>
  <c r="L85" i="3"/>
  <c r="L149" i="8"/>
  <c r="L409" i="3"/>
  <c r="L443" i="8"/>
  <c r="AJ97" i="3"/>
  <c r="AJ270" i="8"/>
  <c r="AJ537" i="8"/>
  <c r="AJ266" i="3"/>
  <c r="AJ527" i="3"/>
  <c r="AJ135" i="8"/>
  <c r="AG88" i="3"/>
  <c r="AG106" i="8"/>
  <c r="AG380" i="3"/>
  <c r="AG126" i="8"/>
  <c r="O89" i="3"/>
  <c r="O107" i="8"/>
  <c r="AD51" i="3"/>
  <c r="AD267" i="8"/>
  <c r="AD429" i="3"/>
  <c r="AD413" i="8"/>
  <c r="L388" i="8"/>
  <c r="L113" i="3"/>
  <c r="R552" i="3"/>
  <c r="R419" i="8"/>
  <c r="AJ176" i="3"/>
  <c r="AJ534" i="8"/>
  <c r="AJ419" i="3"/>
  <c r="AJ499" i="8"/>
  <c r="R282" i="3"/>
  <c r="R473" i="8"/>
  <c r="L570" i="3"/>
  <c r="L139" i="8"/>
  <c r="X29" i="3"/>
  <c r="X100" i="8"/>
  <c r="AG238" i="3"/>
  <c r="AG429" i="8"/>
  <c r="AG467" i="3"/>
  <c r="AG502" i="8"/>
  <c r="AD495" i="3"/>
  <c r="AD89" i="8"/>
  <c r="AD156" i="3"/>
  <c r="AD113" i="8"/>
  <c r="AD394" i="3"/>
  <c r="AD411" i="8"/>
  <c r="L377" i="8"/>
  <c r="L504" i="3"/>
  <c r="L248" i="3"/>
  <c r="L395" i="8"/>
  <c r="L313" i="8"/>
  <c r="L319" i="3"/>
  <c r="L517" i="3"/>
  <c r="L206" i="8"/>
  <c r="AD32" i="3"/>
  <c r="AD423" i="8"/>
  <c r="L127" i="3"/>
  <c r="L291" i="8"/>
  <c r="L436" i="3"/>
  <c r="L84" i="8"/>
  <c r="AJ487" i="3"/>
  <c r="AJ204" i="8"/>
  <c r="L285" i="8"/>
  <c r="L420" i="3"/>
  <c r="U416" i="3"/>
  <c r="U541" i="8"/>
  <c r="AJ568" i="3"/>
  <c r="AJ483" i="8"/>
  <c r="U54" i="3"/>
  <c r="U382" i="8"/>
  <c r="U227" i="3"/>
  <c r="U279" i="8"/>
  <c r="U377" i="3"/>
  <c r="U73" i="8"/>
  <c r="AA553" i="8"/>
  <c r="AA48" i="3"/>
  <c r="AA98" i="3"/>
  <c r="AA36" i="8"/>
  <c r="AD382" i="3"/>
  <c r="AD76" i="8"/>
  <c r="AI574" i="8"/>
  <c r="T573" i="8"/>
  <c r="AG401" i="8"/>
  <c r="AG321" i="3"/>
  <c r="AA38" i="3"/>
  <c r="AA552" i="8"/>
  <c r="AA109" i="3"/>
  <c r="AA271" i="8"/>
  <c r="AA125" i="3"/>
  <c r="AA212" i="8"/>
  <c r="AA29" i="3"/>
  <c r="AA100" i="8"/>
  <c r="AA175" i="3"/>
  <c r="AA50" i="8"/>
  <c r="AA397" i="8"/>
  <c r="AA279" i="3"/>
  <c r="AA538" i="8"/>
  <c r="AA341" i="3"/>
  <c r="AA339" i="3"/>
  <c r="AA407" i="8"/>
  <c r="AA567" i="8"/>
  <c r="AA396" i="3"/>
  <c r="AA460" i="3"/>
  <c r="AA447" i="8"/>
  <c r="AA519" i="3"/>
  <c r="AA93" i="8"/>
  <c r="AA327" i="8"/>
  <c r="AA560" i="3"/>
  <c r="U569" i="3"/>
  <c r="U252" i="8"/>
  <c r="AJ559" i="3"/>
  <c r="AJ192" i="8"/>
  <c r="F390" i="8"/>
  <c r="F291" i="3"/>
  <c r="F437" i="8"/>
  <c r="F81" i="8"/>
  <c r="F427" i="3"/>
  <c r="I175" i="8"/>
  <c r="I558" i="3"/>
  <c r="F252" i="8"/>
  <c r="F569" i="3"/>
  <c r="U227" i="8"/>
  <c r="U538" i="3"/>
  <c r="O540" i="3"/>
  <c r="O248" i="8"/>
  <c r="U22" i="3"/>
  <c r="U140" i="8"/>
  <c r="U63" i="3"/>
  <c r="U489" i="8"/>
  <c r="U77" i="3"/>
  <c r="U179" i="8"/>
  <c r="U343" i="8"/>
  <c r="U170" i="3"/>
  <c r="U149" i="3"/>
  <c r="U46" i="8"/>
  <c r="U515" i="8"/>
  <c r="U206" i="3"/>
  <c r="U297" i="3"/>
  <c r="U494" i="8"/>
  <c r="U318" i="3"/>
  <c r="U361" i="8"/>
  <c r="U257" i="3"/>
  <c r="U434" i="8"/>
  <c r="U358" i="3"/>
  <c r="U458" i="8"/>
  <c r="U446" i="3"/>
  <c r="U86" i="8"/>
  <c r="L510" i="3"/>
  <c r="L482" i="8"/>
  <c r="X450" i="8"/>
  <c r="X490" i="3"/>
  <c r="L453" i="3"/>
  <c r="L371" i="8"/>
  <c r="U218" i="3"/>
  <c r="U309" i="8"/>
  <c r="AJ60" i="3"/>
  <c r="AJ507" i="8"/>
  <c r="AJ12" i="3"/>
  <c r="AJ329" i="8"/>
  <c r="AJ174" i="3"/>
  <c r="AJ17" i="8"/>
  <c r="AJ531" i="8"/>
  <c r="AJ104" i="3"/>
  <c r="AJ196" i="3"/>
  <c r="AJ455" i="8"/>
  <c r="AJ227" i="3"/>
  <c r="AJ279" i="8"/>
  <c r="AJ260" i="3"/>
  <c r="AJ297" i="8"/>
  <c r="AJ356" i="3"/>
  <c r="AJ316" i="8"/>
  <c r="AJ413" i="8"/>
  <c r="AJ429" i="3"/>
  <c r="AJ84" i="8"/>
  <c r="AJ436" i="3"/>
  <c r="AJ260" i="8"/>
  <c r="AJ355" i="3"/>
  <c r="R108" i="3"/>
  <c r="R108" i="8"/>
  <c r="R148" i="3"/>
  <c r="R341" i="8"/>
  <c r="R454" i="8"/>
  <c r="R95" i="3"/>
  <c r="R163" i="3"/>
  <c r="R510" i="8"/>
  <c r="R258" i="8"/>
  <c r="R242" i="3"/>
  <c r="R316" i="8"/>
  <c r="R356" i="3"/>
  <c r="R567" i="8"/>
  <c r="R396" i="3"/>
  <c r="R469" i="3"/>
  <c r="R88" i="8"/>
  <c r="AJ569" i="3"/>
  <c r="AJ252" i="8"/>
  <c r="O556" i="3"/>
  <c r="O137" i="8"/>
  <c r="AJ542" i="3"/>
  <c r="AJ467" i="8"/>
  <c r="O529" i="3"/>
  <c r="O570" i="8"/>
  <c r="X27" i="3"/>
  <c r="X421" i="8"/>
  <c r="X51" i="3"/>
  <c r="X267" i="8"/>
  <c r="X69" i="3"/>
  <c r="X104" i="8"/>
  <c r="X70" i="3"/>
  <c r="X105" i="8"/>
  <c r="X150" i="3"/>
  <c r="X197" i="8"/>
  <c r="X255" i="8"/>
  <c r="X189" i="3"/>
  <c r="X248" i="3"/>
  <c r="X395" i="8"/>
  <c r="X323" i="3"/>
  <c r="X239" i="8"/>
  <c r="X457" i="8"/>
  <c r="X270" i="3"/>
  <c r="X521" i="8"/>
  <c r="X449" i="3"/>
  <c r="X371" i="3"/>
  <c r="X365" i="8"/>
  <c r="X408" i="3"/>
  <c r="X568" i="8"/>
  <c r="AG328" i="8"/>
  <c r="AG7" i="3"/>
  <c r="AG38" i="3"/>
  <c r="AG552" i="8"/>
  <c r="AG72" i="3"/>
  <c r="AG508" i="8"/>
  <c r="AG187" i="3"/>
  <c r="AG198" i="8"/>
  <c r="AG203" i="3"/>
  <c r="AG392" i="8"/>
  <c r="AG277" i="3"/>
  <c r="AG436" i="8"/>
  <c r="AG310" i="3"/>
  <c r="AG311" i="8"/>
  <c r="AG62" i="8"/>
  <c r="AG288" i="3"/>
  <c r="AG519" i="8"/>
  <c r="AG353" i="3"/>
  <c r="AG384" i="3"/>
  <c r="AG459" i="8"/>
  <c r="O506" i="8"/>
  <c r="O18" i="3"/>
  <c r="O60" i="3"/>
  <c r="O507" i="8"/>
  <c r="O389" i="8"/>
  <c r="O115" i="3"/>
  <c r="O344" i="8"/>
  <c r="O171" i="3"/>
  <c r="O455" i="8"/>
  <c r="O196" i="3"/>
  <c r="O264" i="3"/>
  <c r="O563" i="8"/>
  <c r="O418" i="3"/>
  <c r="O412" i="8"/>
  <c r="AA9" i="3"/>
  <c r="AA265" i="8"/>
  <c r="AA110" i="3"/>
  <c r="AA109" i="8"/>
  <c r="AA214" i="8"/>
  <c r="AA151" i="3"/>
  <c r="AA211" i="8"/>
  <c r="AA90" i="3"/>
  <c r="AA534" i="8"/>
  <c r="AA176" i="3"/>
  <c r="AA282" i="3"/>
  <c r="AA473" i="8"/>
  <c r="AA63" i="3"/>
  <c r="AA489" i="8"/>
  <c r="AA408" i="8"/>
  <c r="AA340" i="3"/>
  <c r="AA399" i="3"/>
  <c r="AA167" i="8"/>
  <c r="AA522" i="3"/>
  <c r="AA527" i="8"/>
  <c r="AA563" i="3"/>
  <c r="AA97" i="8"/>
  <c r="F153" i="8"/>
  <c r="F182" i="3"/>
  <c r="F556" i="8"/>
  <c r="F188" i="3"/>
  <c r="F223" i="8"/>
  <c r="F365" i="3"/>
  <c r="F398" i="8"/>
  <c r="F286" i="3"/>
  <c r="F496" i="8"/>
  <c r="F327" i="3"/>
  <c r="F544" i="8"/>
  <c r="F451" i="3"/>
  <c r="F227" i="8"/>
  <c r="X549" i="3"/>
  <c r="X249" i="8"/>
  <c r="U27" i="3"/>
  <c r="U421" i="8"/>
  <c r="U390" i="8"/>
  <c r="U123" i="3"/>
  <c r="U509" i="8"/>
  <c r="U162" i="3"/>
  <c r="U554" i="8"/>
  <c r="U167" i="3"/>
  <c r="U297" i="8"/>
  <c r="U260" i="3"/>
  <c r="U288" i="3"/>
  <c r="U62" i="8"/>
  <c r="U364" i="3"/>
  <c r="U70" i="8"/>
  <c r="U219" i="3"/>
  <c r="U346" i="8"/>
  <c r="U445" i="3"/>
  <c r="U85" i="8"/>
  <c r="U393" i="3"/>
  <c r="U477" i="8"/>
  <c r="U449" i="3"/>
  <c r="U521" i="8"/>
  <c r="AJ7" i="3"/>
  <c r="AJ328" i="8"/>
  <c r="AJ61" i="3"/>
  <c r="AJ426" i="8"/>
  <c r="AJ45" i="3"/>
  <c r="AJ486" i="8"/>
  <c r="AJ177" i="3"/>
  <c r="AJ152" i="8"/>
  <c r="AJ117" i="3"/>
  <c r="AJ39" i="8"/>
  <c r="AJ304" i="8"/>
  <c r="AJ103" i="3"/>
  <c r="AJ228" i="3"/>
  <c r="AJ347" i="8"/>
  <c r="AJ277" i="3"/>
  <c r="AJ436" i="8"/>
  <c r="AJ359" i="3"/>
  <c r="AJ125" i="8"/>
  <c r="AJ300" i="8"/>
  <c r="AJ432" i="3"/>
  <c r="AJ437" i="3"/>
  <c r="AJ500" i="8"/>
  <c r="R105" i="3"/>
  <c r="R37" i="8"/>
  <c r="R164" i="3"/>
  <c r="R49" i="8"/>
  <c r="R359" i="3"/>
  <c r="R125" i="8"/>
  <c r="R399" i="3"/>
  <c r="R167" i="8"/>
  <c r="R198" i="3"/>
  <c r="R18" i="8"/>
  <c r="R468" i="3"/>
  <c r="R323" i="8"/>
  <c r="R569" i="3"/>
  <c r="R252" i="8"/>
  <c r="AD555" i="3"/>
  <c r="AD191" i="8"/>
  <c r="X7" i="3"/>
  <c r="X328" i="8"/>
  <c r="X39" i="3"/>
  <c r="X32" i="8"/>
  <c r="X82" i="3"/>
  <c r="X384" i="8"/>
  <c r="X157" i="3"/>
  <c r="X273" i="8"/>
  <c r="X255" i="3"/>
  <c r="X281" i="8"/>
  <c r="X372" i="3"/>
  <c r="X366" i="8"/>
  <c r="X409" i="3"/>
  <c r="X443" i="8"/>
  <c r="AG13" i="3"/>
  <c r="AG330" i="8"/>
  <c r="AG48" i="3"/>
  <c r="AG553" i="8"/>
  <c r="AG151" i="3"/>
  <c r="AG214" i="8"/>
  <c r="AG204" i="3"/>
  <c r="AG393" i="8"/>
  <c r="AG294" i="3"/>
  <c r="AG117" i="8"/>
  <c r="AG289" i="3"/>
  <c r="AG356" i="8"/>
  <c r="AG445" i="3"/>
  <c r="AG85" i="8"/>
  <c r="O21" i="3"/>
  <c r="O332" i="8"/>
  <c r="O76" i="3"/>
  <c r="O178" i="8"/>
  <c r="O124" i="3"/>
  <c r="O254" i="8"/>
  <c r="O45" i="3"/>
  <c r="O486" i="8"/>
  <c r="O555" i="8"/>
  <c r="O172" i="3"/>
  <c r="O197" i="3"/>
  <c r="O513" i="8"/>
  <c r="O56" i="8"/>
  <c r="O222" i="3"/>
  <c r="AG457" i="3"/>
  <c r="AG261" i="8"/>
  <c r="AA36" i="3"/>
  <c r="AA143" i="8"/>
  <c r="AA73" i="3"/>
  <c r="AA209" i="8"/>
  <c r="AA269" i="8"/>
  <c r="AA96" i="3"/>
  <c r="AA130" i="3"/>
  <c r="AA41" i="8"/>
  <c r="AA85" i="3"/>
  <c r="AA149" i="8"/>
  <c r="AA246" i="3"/>
  <c r="AA351" i="8"/>
  <c r="AA402" i="8"/>
  <c r="AA329" i="3"/>
  <c r="AA299" i="3"/>
  <c r="AA218" i="8"/>
  <c r="AA384" i="3"/>
  <c r="AA459" i="8"/>
  <c r="AA130" i="8"/>
  <c r="AA431" i="3"/>
  <c r="AA185" i="8"/>
  <c r="AA454" i="3"/>
  <c r="AA406" i="3"/>
  <c r="AA25" i="8"/>
  <c r="AA473" i="3"/>
  <c r="AA325" i="8"/>
  <c r="AA372" i="8"/>
  <c r="AA461" i="3"/>
  <c r="F241" i="3"/>
  <c r="F394" i="8"/>
  <c r="F447" i="3"/>
  <c r="I460" i="3"/>
  <c r="I447" i="8"/>
  <c r="U515" i="3"/>
  <c r="U226" i="8"/>
  <c r="U26" i="3"/>
  <c r="U420" i="8"/>
  <c r="U334" i="8"/>
  <c r="U37" i="3"/>
  <c r="U82" i="3"/>
  <c r="U384" i="8"/>
  <c r="U21" i="3"/>
  <c r="U332" i="8"/>
  <c r="U118" i="3"/>
  <c r="U305" i="8"/>
  <c r="U225" i="3"/>
  <c r="U257" i="8"/>
  <c r="U311" i="3"/>
  <c r="U182" i="8"/>
  <c r="U352" i="3"/>
  <c r="U241" i="8"/>
  <c r="U430" i="3"/>
  <c r="U129" i="8"/>
  <c r="U323" i="3"/>
  <c r="U239" i="8"/>
  <c r="U396" i="3"/>
  <c r="U567" i="8"/>
  <c r="X481" i="8"/>
  <c r="X448" i="3"/>
  <c r="AJ332" i="8"/>
  <c r="AJ21" i="3"/>
  <c r="AJ135" i="3"/>
  <c r="AJ532" i="8"/>
  <c r="AJ149" i="8"/>
  <c r="AJ85" i="3"/>
  <c r="AJ198" i="8"/>
  <c r="AJ187" i="3"/>
  <c r="AJ473" i="8"/>
  <c r="AJ282" i="3"/>
  <c r="AJ325" i="3"/>
  <c r="AJ518" i="8"/>
  <c r="AJ167" i="8"/>
  <c r="AJ399" i="3"/>
  <c r="AJ466" i="3"/>
  <c r="AJ322" i="8"/>
  <c r="R20" i="3"/>
  <c r="R8" i="8"/>
  <c r="R57" i="3"/>
  <c r="R487" i="8"/>
  <c r="R45" i="3"/>
  <c r="R486" i="8"/>
  <c r="R556" i="8"/>
  <c r="R188" i="3"/>
  <c r="R235" i="3"/>
  <c r="R561" i="8"/>
  <c r="R326" i="3"/>
  <c r="R220" i="8"/>
  <c r="R397" i="3"/>
  <c r="R478" i="8"/>
  <c r="AG559" i="3"/>
  <c r="AG192" i="8"/>
  <c r="AG532" i="3"/>
  <c r="AG504" i="8"/>
  <c r="U93" i="8"/>
  <c r="U519" i="3"/>
  <c r="L459" i="3"/>
  <c r="L203" i="8"/>
  <c r="X15" i="3"/>
  <c r="X551" i="8"/>
  <c r="X80" i="3"/>
  <c r="X303" i="8"/>
  <c r="X180" i="8"/>
  <c r="X112" i="3"/>
  <c r="X430" i="8"/>
  <c r="X239" i="3"/>
  <c r="X437" i="3"/>
  <c r="X500" i="8"/>
  <c r="X212" i="3"/>
  <c r="X54" i="8"/>
  <c r="X374" i="3"/>
  <c r="X317" i="8"/>
  <c r="AG141" i="8"/>
  <c r="AG23" i="3"/>
  <c r="AG148" i="3"/>
  <c r="AG341" i="8"/>
  <c r="AG178" i="3"/>
  <c r="AG234" i="8"/>
  <c r="AG245" i="3"/>
  <c r="AG536" i="8"/>
  <c r="AG286" i="3"/>
  <c r="AG398" i="8"/>
  <c r="AG24" i="8"/>
  <c r="AG362" i="3"/>
  <c r="AG317" i="3"/>
  <c r="AG495" i="8"/>
  <c r="AG408" i="3"/>
  <c r="AG568" i="8"/>
  <c r="AG448" i="3"/>
  <c r="AG481" i="8"/>
  <c r="O47" i="3"/>
  <c r="O101" i="8"/>
  <c r="O9" i="8"/>
  <c r="O65" i="3"/>
  <c r="O179" i="3"/>
  <c r="O276" i="8"/>
  <c r="O107" i="3"/>
  <c r="O195" i="8"/>
  <c r="O209" i="3"/>
  <c r="O256" i="8"/>
  <c r="O373" i="3"/>
  <c r="O520" i="8"/>
  <c r="O431" i="3"/>
  <c r="O130" i="8"/>
  <c r="O460" i="8"/>
  <c r="O385" i="3"/>
  <c r="AG463" i="3"/>
  <c r="AG170" i="8"/>
  <c r="AA18" i="3"/>
  <c r="AA506" i="8"/>
  <c r="AA91" i="3"/>
  <c r="AA530" i="8"/>
  <c r="AA304" i="8"/>
  <c r="AA103" i="3"/>
  <c r="AA108" i="3"/>
  <c r="AA108" i="8"/>
  <c r="AA270" i="3"/>
  <c r="AA457" i="8"/>
  <c r="AA432" i="8"/>
  <c r="AA253" i="3"/>
  <c r="AA403" i="8"/>
  <c r="AA332" i="3"/>
  <c r="AA387" i="3"/>
  <c r="AA498" i="8"/>
  <c r="AA455" i="3"/>
  <c r="AA445" i="8"/>
  <c r="AA551" i="3"/>
  <c r="AA29" i="8"/>
  <c r="AA171" i="8"/>
  <c r="AA488" i="3"/>
  <c r="R535" i="3"/>
  <c r="R263" i="8"/>
  <c r="I100" i="8"/>
  <c r="I29" i="3"/>
  <c r="F105" i="3"/>
  <c r="F19" i="8"/>
  <c r="F200" i="3"/>
  <c r="F236" i="3"/>
  <c r="F378" i="8"/>
  <c r="F509" i="3"/>
  <c r="AJ553" i="3"/>
  <c r="AJ571" i="8"/>
  <c r="O448" i="8"/>
  <c r="O474" i="3"/>
  <c r="R550" i="3"/>
  <c r="R96" i="8"/>
  <c r="R403" i="3"/>
  <c r="R479" i="8"/>
  <c r="U142" i="8"/>
  <c r="U28" i="3"/>
  <c r="U126" i="3"/>
  <c r="U40" i="8"/>
  <c r="U215" i="3"/>
  <c r="U345" i="8"/>
  <c r="U200" i="8"/>
  <c r="U259" i="3"/>
  <c r="U208" i="3"/>
  <c r="U53" i="8"/>
  <c r="U349" i="3"/>
  <c r="U67" i="8"/>
  <c r="U74" i="8"/>
  <c r="U379" i="3"/>
  <c r="U458" i="3"/>
  <c r="U131" i="8"/>
  <c r="O505" i="3"/>
  <c r="O262" i="8"/>
  <c r="AD423" i="3"/>
  <c r="AD78" i="8"/>
  <c r="L563" i="3"/>
  <c r="L97" i="8"/>
  <c r="AJ11" i="3"/>
  <c r="AJ30" i="8"/>
  <c r="AJ49" i="3"/>
  <c r="AJ208" i="8"/>
  <c r="AJ43" i="3"/>
  <c r="AJ145" i="8"/>
  <c r="AJ99" i="3"/>
  <c r="AJ151" i="8"/>
  <c r="AJ191" i="3"/>
  <c r="AJ557" i="8"/>
  <c r="AJ293" i="8"/>
  <c r="AJ199" i="3"/>
  <c r="AJ272" i="3"/>
  <c r="AJ353" i="8"/>
  <c r="AJ214" i="3"/>
  <c r="AJ456" i="8"/>
  <c r="AJ218" i="3"/>
  <c r="AJ309" i="8"/>
  <c r="AJ219" i="3"/>
  <c r="AJ346" i="8"/>
  <c r="AJ404" i="3"/>
  <c r="AJ540" i="8"/>
  <c r="R7" i="3"/>
  <c r="R328" i="8"/>
  <c r="R42" i="3"/>
  <c r="R144" i="8"/>
  <c r="R101" i="3"/>
  <c r="R194" i="8"/>
  <c r="R343" i="8"/>
  <c r="R170" i="3"/>
  <c r="R191" i="3"/>
  <c r="R557" i="8"/>
  <c r="R535" i="8"/>
  <c r="R223" i="3"/>
  <c r="R423" i="3"/>
  <c r="R78" i="8"/>
  <c r="R566" i="3"/>
  <c r="R176" i="8"/>
  <c r="AD552" i="3"/>
  <c r="AD419" i="8"/>
  <c r="R188" i="8"/>
  <c r="R539" i="3"/>
  <c r="AD503" i="8"/>
  <c r="AD525" i="3"/>
  <c r="L396" i="3"/>
  <c r="L567" i="8"/>
  <c r="X25" i="3"/>
  <c r="X333" i="8"/>
  <c r="X64" i="3"/>
  <c r="X336" i="8"/>
  <c r="X100" i="3"/>
  <c r="X337" i="8"/>
  <c r="X266" i="3"/>
  <c r="X537" i="8"/>
  <c r="X250" i="3"/>
  <c r="X431" i="8"/>
  <c r="X331" i="3"/>
  <c r="X121" i="8"/>
  <c r="X344" i="3"/>
  <c r="X363" i="8"/>
  <c r="X185" i="8"/>
  <c r="X454" i="3"/>
  <c r="AG57" i="3"/>
  <c r="AG487" i="8"/>
  <c r="AG164" i="3"/>
  <c r="AG49" i="8"/>
  <c r="AG124" i="3"/>
  <c r="AG254" i="8"/>
  <c r="AG272" i="3"/>
  <c r="AG353" i="8"/>
  <c r="AG181" i="3"/>
  <c r="AG51" i="8"/>
  <c r="AG355" i="3"/>
  <c r="AG260" i="8"/>
  <c r="AG299" i="8"/>
  <c r="AG413" i="3"/>
  <c r="AG23" i="8"/>
  <c r="AG342" i="3"/>
  <c r="O36" i="3"/>
  <c r="O143" i="8"/>
  <c r="O211" i="8"/>
  <c r="O90" i="3"/>
  <c r="O266" i="3"/>
  <c r="O537" i="8"/>
  <c r="O238" i="3"/>
  <c r="O429" i="8"/>
  <c r="O322" i="3"/>
  <c r="O362" i="8"/>
  <c r="O267" i="3"/>
  <c r="O161" i="8"/>
  <c r="O414" i="3"/>
  <c r="O462" i="8"/>
  <c r="U510" i="3"/>
  <c r="U482" i="8"/>
  <c r="AJ448" i="3"/>
  <c r="AJ481" i="8"/>
  <c r="AD422" i="8"/>
  <c r="AD30" i="3"/>
  <c r="AD136" i="3"/>
  <c r="AD232" i="8"/>
  <c r="AD147" i="3"/>
  <c r="AD292" i="8"/>
  <c r="AD97" i="3"/>
  <c r="AD270" i="8"/>
  <c r="AD343" i="8"/>
  <c r="AD170" i="3"/>
  <c r="AD351" i="3"/>
  <c r="AD221" i="8"/>
  <c r="AD371" i="3"/>
  <c r="AD365" i="8"/>
  <c r="AD479" i="8"/>
  <c r="AD403" i="3"/>
  <c r="AD134" i="3"/>
  <c r="AD14" i="8"/>
  <c r="L22" i="3"/>
  <c r="L140" i="8"/>
  <c r="L143" i="8"/>
  <c r="L36" i="3"/>
  <c r="L76" i="3"/>
  <c r="L178" i="8"/>
  <c r="L219" i="3"/>
  <c r="L346" i="8"/>
  <c r="F111" i="3"/>
  <c r="F187" i="8"/>
  <c r="F512" i="3"/>
  <c r="F548" i="8"/>
  <c r="F548" i="3"/>
  <c r="U39" i="3"/>
  <c r="U32" i="8"/>
  <c r="U44" i="3"/>
  <c r="U485" i="8"/>
  <c r="U104" i="3"/>
  <c r="U531" i="8"/>
  <c r="U86" i="3"/>
  <c r="U386" i="8"/>
  <c r="U196" i="3"/>
  <c r="U455" i="8"/>
  <c r="U241" i="3"/>
  <c r="U394" i="8"/>
  <c r="U263" i="3"/>
  <c r="U58" i="8"/>
  <c r="U333" i="3"/>
  <c r="U404" i="8"/>
  <c r="U422" i="3"/>
  <c r="U367" i="8"/>
  <c r="AD507" i="3"/>
  <c r="AD289" i="8"/>
  <c r="O204" i="8"/>
  <c r="O487" i="3"/>
  <c r="U438" i="3"/>
  <c r="U368" i="8"/>
  <c r="AD10" i="3"/>
  <c r="AD550" i="8"/>
  <c r="AD34" i="8"/>
  <c r="AD78" i="3"/>
  <c r="AD74" i="3"/>
  <c r="AD268" i="8"/>
  <c r="AD77" i="3"/>
  <c r="AD179" i="8"/>
  <c r="AD19" i="8"/>
  <c r="AD200" i="3"/>
  <c r="AD283" i="8"/>
  <c r="AD262" i="3"/>
  <c r="AD213" i="3"/>
  <c r="AD55" i="8"/>
  <c r="AD318" i="3"/>
  <c r="AD361" i="8"/>
  <c r="AD296" i="8"/>
  <c r="AD233" i="3"/>
  <c r="AD359" i="3"/>
  <c r="AD125" i="8"/>
  <c r="L8" i="3"/>
  <c r="L7" i="8"/>
  <c r="L63" i="3"/>
  <c r="L489" i="8"/>
  <c r="L148" i="3"/>
  <c r="L341" i="8"/>
  <c r="L510" i="8"/>
  <c r="L163" i="3"/>
  <c r="L198" i="3"/>
  <c r="L18" i="8"/>
  <c r="L340" i="8"/>
  <c r="L143" i="3"/>
  <c r="L257" i="8"/>
  <c r="L225" i="3"/>
  <c r="L232" i="3"/>
  <c r="L199" i="8"/>
  <c r="L165" i="8"/>
  <c r="L367" i="3"/>
  <c r="L445" i="3"/>
  <c r="L85" i="8"/>
  <c r="L423" i="3"/>
  <c r="L78" i="8"/>
  <c r="L341" i="3"/>
  <c r="L538" i="8"/>
  <c r="AJ561" i="3"/>
  <c r="AJ250" i="8"/>
  <c r="L520" i="3"/>
  <c r="L379" i="8"/>
  <c r="R345" i="3"/>
  <c r="R364" i="8"/>
  <c r="AJ420" i="8"/>
  <c r="AJ26" i="3"/>
  <c r="AJ96" i="3"/>
  <c r="AJ269" i="8"/>
  <c r="AJ109" i="3"/>
  <c r="AJ271" i="8"/>
  <c r="AJ134" i="3"/>
  <c r="AJ14" i="8"/>
  <c r="AJ226" i="3"/>
  <c r="AJ57" i="8"/>
  <c r="AJ270" i="3"/>
  <c r="AJ457" i="8"/>
  <c r="AJ107" i="3"/>
  <c r="AJ195" i="8"/>
  <c r="AJ314" i="3"/>
  <c r="AJ64" i="8"/>
  <c r="AJ283" i="3"/>
  <c r="AJ181" i="8"/>
  <c r="AJ387" i="3"/>
  <c r="AJ498" i="8"/>
  <c r="AJ452" i="3"/>
  <c r="AJ370" i="8"/>
  <c r="R142" i="8"/>
  <c r="R28" i="3"/>
  <c r="R109" i="3"/>
  <c r="R271" i="8"/>
  <c r="R304" i="8"/>
  <c r="R103" i="3"/>
  <c r="R209" i="3"/>
  <c r="R256" i="8"/>
  <c r="R283" i="3"/>
  <c r="R181" i="8"/>
  <c r="R60" i="8"/>
  <c r="R275" i="3"/>
  <c r="R316" i="3"/>
  <c r="R219" i="8"/>
  <c r="R169" i="8"/>
  <c r="R444" i="3"/>
  <c r="AJ563" i="3"/>
  <c r="AJ97" i="8"/>
  <c r="O550" i="3"/>
  <c r="O96" i="8"/>
  <c r="AJ247" i="8"/>
  <c r="AJ536" i="3"/>
  <c r="O465" i="8"/>
  <c r="O523" i="3"/>
  <c r="O322" i="8"/>
  <c r="O466" i="3"/>
  <c r="AJ370" i="3"/>
  <c r="AJ440" i="8"/>
  <c r="X143" i="8"/>
  <c r="X36" i="3"/>
  <c r="X109" i="3"/>
  <c r="X271" i="8"/>
  <c r="X388" i="8"/>
  <c r="X113" i="3"/>
  <c r="X254" i="8"/>
  <c r="X124" i="3"/>
  <c r="X435" i="8"/>
  <c r="X269" i="3"/>
  <c r="X258" i="3"/>
  <c r="X160" i="8"/>
  <c r="X345" i="3"/>
  <c r="X364" i="8"/>
  <c r="X389" i="3"/>
  <c r="X128" i="8"/>
  <c r="X203" i="8"/>
  <c r="X459" i="3"/>
  <c r="X479" i="3"/>
  <c r="X375" i="8"/>
  <c r="AD94" i="8"/>
  <c r="AD521" i="3"/>
  <c r="AG36" i="3"/>
  <c r="AG143" i="8"/>
  <c r="AG167" i="3"/>
  <c r="AG554" i="8"/>
  <c r="AG15" i="8"/>
  <c r="AG145" i="3"/>
  <c r="AG213" i="8"/>
  <c r="AG144" i="3"/>
  <c r="AG275" i="3"/>
  <c r="AG60" i="8"/>
  <c r="AG214" i="3"/>
  <c r="AG456" i="8"/>
  <c r="AG64" i="8"/>
  <c r="AG314" i="3"/>
  <c r="AG416" i="3"/>
  <c r="AG541" i="8"/>
  <c r="AG377" i="3"/>
  <c r="AG73" i="8"/>
  <c r="AG500" i="3"/>
  <c r="AG451" i="8"/>
  <c r="O334" i="8"/>
  <c r="O37" i="3"/>
  <c r="O94" i="3"/>
  <c r="O35" i="8"/>
  <c r="O229" i="8"/>
  <c r="O92" i="3"/>
  <c r="O98" i="3"/>
  <c r="O36" i="8"/>
  <c r="O224" i="3"/>
  <c r="O158" i="8"/>
  <c r="O325" i="3"/>
  <c r="O518" i="8"/>
  <c r="O20" i="8"/>
  <c r="O268" i="3"/>
  <c r="O415" i="3"/>
  <c r="O480" i="8"/>
  <c r="L509" i="3"/>
  <c r="L378" i="8"/>
  <c r="AD247" i="3"/>
  <c r="AD280" i="8"/>
  <c r="AD7" i="3"/>
  <c r="AD328" i="8"/>
  <c r="AD303" i="8"/>
  <c r="AD80" i="3"/>
  <c r="AD81" i="3"/>
  <c r="AD210" i="8"/>
  <c r="AD94" i="3"/>
  <c r="AD35" i="8"/>
  <c r="AD216" i="3"/>
  <c r="AD308" i="8"/>
  <c r="AD265" i="3"/>
  <c r="AD396" i="8"/>
  <c r="AD456" i="8"/>
  <c r="AD214" i="3"/>
  <c r="AD321" i="3"/>
  <c r="AD401" i="8"/>
  <c r="AD293" i="3"/>
  <c r="AD565" i="8"/>
  <c r="AD431" i="3"/>
  <c r="AD130" i="8"/>
  <c r="L11" i="3"/>
  <c r="L30" i="8"/>
  <c r="L64" i="3"/>
  <c r="L336" i="8"/>
  <c r="L151" i="3"/>
  <c r="L214" i="8"/>
  <c r="L166" i="3"/>
  <c r="L491" i="8"/>
  <c r="L90" i="3"/>
  <c r="L211" i="8"/>
  <c r="L293" i="8"/>
  <c r="L199" i="3"/>
  <c r="L162" i="3"/>
  <c r="L509" i="8"/>
  <c r="L226" i="3"/>
  <c r="L57" i="8"/>
  <c r="L242" i="3"/>
  <c r="L258" i="8"/>
  <c r="L368" i="3"/>
  <c r="L184" i="8"/>
  <c r="L440" i="3"/>
  <c r="L542" i="8"/>
  <c r="AD547" i="3"/>
  <c r="AD136" i="8"/>
  <c r="AJ519" i="3"/>
  <c r="AJ93" i="8"/>
  <c r="AJ20" i="3"/>
  <c r="AJ8" i="8"/>
  <c r="AJ63" i="3"/>
  <c r="AJ489" i="8"/>
  <c r="AJ147" i="8"/>
  <c r="AJ75" i="3"/>
  <c r="AJ119" i="3"/>
  <c r="AJ427" i="8"/>
  <c r="AJ272" i="8"/>
  <c r="AJ120" i="3"/>
  <c r="AJ216" i="3"/>
  <c r="AJ308" i="8"/>
  <c r="AJ290" i="3"/>
  <c r="AJ357" i="8"/>
  <c r="AJ240" i="3"/>
  <c r="AJ310" i="8"/>
  <c r="AJ401" i="8"/>
  <c r="AJ321" i="3"/>
  <c r="AJ312" i="3"/>
  <c r="AJ312" i="8"/>
  <c r="AJ333" i="3"/>
  <c r="AJ404" i="8"/>
  <c r="AJ422" i="3"/>
  <c r="AJ367" i="8"/>
  <c r="R13" i="3"/>
  <c r="R330" i="8"/>
  <c r="R76" i="3"/>
  <c r="R178" i="8"/>
  <c r="R186" i="3"/>
  <c r="R235" i="8"/>
  <c r="R121" i="3"/>
  <c r="R306" i="8"/>
  <c r="R231" i="3"/>
  <c r="R295" i="8"/>
  <c r="R260" i="3"/>
  <c r="R297" i="8"/>
  <c r="R429" i="3"/>
  <c r="R413" i="8"/>
  <c r="L503" i="8"/>
  <c r="L525" i="3"/>
  <c r="X38" i="3"/>
  <c r="X552" i="8"/>
  <c r="X179" i="8"/>
  <c r="X77" i="3"/>
  <c r="X390" i="8"/>
  <c r="X123" i="3"/>
  <c r="X136" i="3"/>
  <c r="X232" i="8"/>
  <c r="X122" i="8"/>
  <c r="X337" i="3"/>
  <c r="X166" i="8"/>
  <c r="X392" i="3"/>
  <c r="X519" i="3"/>
  <c r="X93" i="8"/>
  <c r="AG39" i="3"/>
  <c r="AG32" i="8"/>
  <c r="AG342" i="8"/>
  <c r="AG155" i="3"/>
  <c r="AG170" i="3"/>
  <c r="AG343" i="8"/>
  <c r="AG154" i="3"/>
  <c r="AG490" i="8"/>
  <c r="AG355" i="8"/>
  <c r="AG278" i="3"/>
  <c r="AG215" i="3"/>
  <c r="AG345" i="8"/>
  <c r="AG361" i="3"/>
  <c r="AG183" i="8"/>
  <c r="AG284" i="8"/>
  <c r="AG315" i="3"/>
  <c r="AG419" i="3"/>
  <c r="AG499" i="8"/>
  <c r="AG452" i="8"/>
  <c r="AG503" i="3"/>
  <c r="O38" i="3"/>
  <c r="O552" i="8"/>
  <c r="O95" i="3"/>
  <c r="O454" i="8"/>
  <c r="O225" i="3"/>
  <c r="O257" i="8"/>
  <c r="O353" i="8"/>
  <c r="O272" i="3"/>
  <c r="O240" i="3"/>
  <c r="O310" i="8"/>
  <c r="O328" i="3"/>
  <c r="O65" i="8"/>
  <c r="O432" i="3"/>
  <c r="O300" i="8"/>
  <c r="O458" i="3"/>
  <c r="O131" i="8"/>
  <c r="AG205" i="8"/>
  <c r="AG508" i="3"/>
  <c r="L414" i="8"/>
  <c r="L434" i="3"/>
  <c r="AD8" i="3"/>
  <c r="AD7" i="8"/>
  <c r="AD71" i="3"/>
  <c r="AD383" i="8"/>
  <c r="AD59" i="3"/>
  <c r="AD488" i="8"/>
  <c r="AD181" i="3"/>
  <c r="AD51" i="8"/>
  <c r="AD113" i="3"/>
  <c r="AD388" i="8"/>
  <c r="AD212" i="3"/>
  <c r="AD54" i="8"/>
  <c r="AD12" i="8"/>
  <c r="AD102" i="3"/>
  <c r="AD320" i="3"/>
  <c r="AD202" i="8"/>
  <c r="AD387" i="3"/>
  <c r="AD498" i="8"/>
  <c r="AD502" i="3"/>
  <c r="AD301" i="8"/>
  <c r="L28" i="3"/>
  <c r="L142" i="8"/>
  <c r="L506" i="3"/>
  <c r="L547" i="8"/>
  <c r="L303" i="8"/>
  <c r="L80" i="3"/>
  <c r="L185" i="3"/>
  <c r="L512" i="8"/>
  <c r="L228" i="3"/>
  <c r="L347" i="8"/>
  <c r="L241" i="3"/>
  <c r="L394" i="8"/>
  <c r="L328" i="3"/>
  <c r="L65" i="8"/>
  <c r="L397" i="3"/>
  <c r="L478" i="8"/>
  <c r="L478" i="3"/>
  <c r="L374" i="8"/>
  <c r="AJ567" i="3"/>
  <c r="AJ98" i="8"/>
  <c r="O554" i="3"/>
  <c r="O190" i="8"/>
  <c r="R248" i="8"/>
  <c r="R540" i="3"/>
  <c r="L526" i="3"/>
  <c r="L569" i="8"/>
  <c r="L512" i="3"/>
  <c r="L187" i="8"/>
  <c r="L564" i="8"/>
  <c r="L281" i="3"/>
  <c r="AJ27" i="8"/>
  <c r="AJ464" i="3"/>
  <c r="AJ358" i="8"/>
  <c r="AJ301" i="3"/>
  <c r="AD334" i="8"/>
  <c r="AD37" i="3"/>
  <c r="AD123" i="3"/>
  <c r="AD390" i="8"/>
  <c r="AD57" i="3"/>
  <c r="AD487" i="8"/>
  <c r="AD356" i="8"/>
  <c r="AD289" i="3"/>
  <c r="AD397" i="3"/>
  <c r="AD478" i="8"/>
  <c r="AD88" i="8"/>
  <c r="AD469" i="3"/>
  <c r="L13" i="3"/>
  <c r="L330" i="8"/>
  <c r="L46" i="3"/>
  <c r="L266" i="8"/>
  <c r="L78" i="3"/>
  <c r="L34" i="8"/>
  <c r="L190" i="3"/>
  <c r="L52" i="8"/>
  <c r="L158" i="3"/>
  <c r="L114" i="8"/>
  <c r="L257" i="3"/>
  <c r="L434" i="8"/>
  <c r="L303" i="3"/>
  <c r="L201" i="8"/>
  <c r="L406" i="8"/>
  <c r="L335" i="3"/>
  <c r="L320" i="3"/>
  <c r="L202" i="8"/>
  <c r="L80" i="8"/>
  <c r="L425" i="3"/>
  <c r="AD571" i="3"/>
  <c r="AD99" i="8"/>
  <c r="U544" i="3"/>
  <c r="U228" i="8"/>
  <c r="O530" i="3"/>
  <c r="O95" i="8"/>
  <c r="AJ516" i="3"/>
  <c r="AJ417" i="8"/>
  <c r="AJ565" i="3"/>
  <c r="AJ138" i="8"/>
  <c r="O372" i="3"/>
  <c r="O366" i="8"/>
  <c r="AJ172" i="8"/>
  <c r="AJ494" i="3"/>
  <c r="R349" i="3"/>
  <c r="R67" i="8"/>
  <c r="L327" i="3"/>
  <c r="L496" i="8"/>
  <c r="L469" i="3"/>
  <c r="L88" i="8"/>
  <c r="L340" i="3"/>
  <c r="L408" i="8"/>
  <c r="U570" i="8"/>
  <c r="U529" i="3"/>
  <c r="AG454" i="3"/>
  <c r="AG185" i="8"/>
  <c r="AJ369" i="3"/>
  <c r="AJ439" i="8"/>
  <c r="L507" i="3"/>
  <c r="L289" i="8"/>
  <c r="R490" i="3"/>
  <c r="R450" i="8"/>
  <c r="AJ222" i="3"/>
  <c r="AJ56" i="8"/>
  <c r="O351" i="3"/>
  <c r="O221" i="8"/>
  <c r="U465" i="3"/>
  <c r="U501" i="8"/>
  <c r="U498" i="3"/>
  <c r="U288" i="8"/>
  <c r="U13" i="3"/>
  <c r="U330" i="8"/>
  <c r="U15" i="8"/>
  <c r="U145" i="3"/>
  <c r="U166" i="3"/>
  <c r="U491" i="8"/>
  <c r="U69" i="3"/>
  <c r="U104" i="8"/>
  <c r="U185" i="3"/>
  <c r="U512" i="8"/>
  <c r="U240" i="3"/>
  <c r="U310" i="8"/>
  <c r="U269" i="3"/>
  <c r="U435" i="8"/>
  <c r="U329" i="3"/>
  <c r="U402" i="8"/>
  <c r="U316" i="3"/>
  <c r="U219" i="8"/>
  <c r="U400" i="3"/>
  <c r="U168" i="8"/>
  <c r="U320" i="8"/>
  <c r="U405" i="3"/>
  <c r="U428" i="3"/>
  <c r="U82" i="8"/>
  <c r="U499" i="3"/>
  <c r="U376" i="8"/>
  <c r="AA22" i="3"/>
  <c r="AA140" i="8"/>
  <c r="AA47" i="3"/>
  <c r="AA101" i="8"/>
  <c r="AA59" i="3"/>
  <c r="AA488" i="8"/>
  <c r="AA65" i="3"/>
  <c r="AA9" i="8"/>
  <c r="AA81" i="3"/>
  <c r="AA210" i="8"/>
  <c r="AA123" i="3"/>
  <c r="AA390" i="8"/>
  <c r="AA340" i="8"/>
  <c r="AA143" i="3"/>
  <c r="AA510" i="8"/>
  <c r="AA163" i="3"/>
  <c r="AA254" i="3"/>
  <c r="AA433" i="8"/>
  <c r="AA390" i="3"/>
  <c r="AA298" i="8"/>
  <c r="AA284" i="3"/>
  <c r="AA116" i="8"/>
  <c r="AA397" i="3"/>
  <c r="AA478" i="8"/>
  <c r="AA418" i="3"/>
  <c r="AA412" i="8"/>
  <c r="AA289" i="3"/>
  <c r="AA356" i="8"/>
  <c r="AA405" i="8"/>
  <c r="AA334" i="3"/>
  <c r="AA571" i="8"/>
  <c r="AA553" i="3"/>
  <c r="F36" i="8"/>
  <c r="F98" i="3"/>
  <c r="F512" i="8"/>
  <c r="F185" i="3"/>
  <c r="F407" i="8"/>
  <c r="F339" i="3"/>
  <c r="F80" i="8"/>
  <c r="F425" i="3"/>
  <c r="F374" i="8"/>
  <c r="F478" i="3"/>
  <c r="F97" i="8"/>
  <c r="F563" i="3"/>
  <c r="AD469" i="8"/>
  <c r="AD14" i="3"/>
  <c r="AD31" i="3"/>
  <c r="AD253" i="8"/>
  <c r="AD65" i="3"/>
  <c r="AD9" i="8"/>
  <c r="AD151" i="3"/>
  <c r="AD214" i="8"/>
  <c r="AD99" i="3"/>
  <c r="AD151" i="8"/>
  <c r="AD108" i="3"/>
  <c r="AD108" i="8"/>
  <c r="AD474" i="8"/>
  <c r="AD292" i="3"/>
  <c r="AD219" i="3"/>
  <c r="AD346" i="8"/>
  <c r="AD312" i="3"/>
  <c r="AD312" i="8"/>
  <c r="AD123" i="8"/>
  <c r="AD338" i="3"/>
  <c r="AD443" i="3"/>
  <c r="AD369" i="8"/>
  <c r="AD444" i="8"/>
  <c r="AD410" i="3"/>
  <c r="L8" i="8"/>
  <c r="L20" i="3"/>
  <c r="L41" i="3"/>
  <c r="L425" i="8"/>
  <c r="L42" i="3"/>
  <c r="L144" i="8"/>
  <c r="L453" i="8"/>
  <c r="L50" i="3"/>
  <c r="L157" i="3"/>
  <c r="L273" i="8"/>
  <c r="L91" i="3"/>
  <c r="L530" i="8"/>
  <c r="L230" i="3"/>
  <c r="L560" i="8"/>
  <c r="L165" i="3"/>
  <c r="L233" i="8"/>
  <c r="L266" i="3"/>
  <c r="L537" i="8"/>
  <c r="L342" i="3"/>
  <c r="L23" i="8"/>
  <c r="L343" i="3"/>
  <c r="L240" i="8"/>
  <c r="L349" i="3"/>
  <c r="L67" i="8"/>
  <c r="L439" i="3"/>
  <c r="L224" i="8"/>
  <c r="L310" i="3"/>
  <c r="L311" i="8"/>
  <c r="L411" i="3"/>
  <c r="L461" i="8"/>
  <c r="R516" i="3"/>
  <c r="R417" i="8"/>
  <c r="L432" i="3"/>
  <c r="L300" i="8"/>
  <c r="F217" i="8"/>
  <c r="AA153" i="3"/>
  <c r="AA533" i="8"/>
  <c r="AA80" i="3"/>
  <c r="AA303" i="8"/>
  <c r="AA196" i="8"/>
  <c r="AA116" i="3"/>
  <c r="AA154" i="8"/>
  <c r="AA183" i="3"/>
  <c r="AA132" i="3"/>
  <c r="AA307" i="8"/>
  <c r="AA511" i="8"/>
  <c r="AA169" i="3"/>
  <c r="AA223" i="3"/>
  <c r="AA535" i="8"/>
  <c r="AA532" i="8"/>
  <c r="AA135" i="3"/>
  <c r="AA59" i="8"/>
  <c r="AA271" i="3"/>
  <c r="AA350" i="8"/>
  <c r="AA243" i="3"/>
  <c r="AA364" i="3"/>
  <c r="AA70" i="8"/>
  <c r="AA484" i="3"/>
  <c r="AA524" i="8"/>
  <c r="F30" i="8"/>
  <c r="AA55" i="3"/>
  <c r="AA102" i="8"/>
  <c r="F387" i="8"/>
  <c r="F87" i="3"/>
  <c r="U165" i="3"/>
  <c r="U233" i="8"/>
  <c r="U302" i="3"/>
  <c r="U359" i="8"/>
  <c r="AJ388" i="8"/>
  <c r="AJ113" i="3"/>
  <c r="AJ200" i="3"/>
  <c r="AJ19" i="8"/>
  <c r="AJ486" i="3"/>
  <c r="AJ186" i="8"/>
  <c r="R175" i="3"/>
  <c r="R50" i="8"/>
  <c r="O460" i="3"/>
  <c r="O447" i="8"/>
  <c r="AG64" i="3"/>
  <c r="AG336" i="8"/>
  <c r="AG299" i="3"/>
  <c r="AG218" i="8"/>
  <c r="AG442" i="3"/>
  <c r="AG416" i="8"/>
  <c r="O490" i="8"/>
  <c r="O154" i="3"/>
  <c r="O359" i="3"/>
  <c r="O125" i="8"/>
  <c r="AG262" i="8"/>
  <c r="AG505" i="3"/>
  <c r="F397" i="3"/>
  <c r="F478" i="8"/>
  <c r="L393" i="8"/>
  <c r="L204" i="3"/>
  <c r="U199" i="3"/>
  <c r="U293" i="8"/>
  <c r="L498" i="8"/>
  <c r="L387" i="3"/>
  <c r="AJ48" i="8"/>
  <c r="AJ161" i="3"/>
  <c r="AJ314" i="8"/>
  <c r="AJ324" i="3"/>
  <c r="R84" i="3"/>
  <c r="R148" i="8"/>
  <c r="AD459" i="3"/>
  <c r="AD203" i="8"/>
  <c r="X119" i="3"/>
  <c r="X427" i="8"/>
  <c r="AG443" i="3"/>
  <c r="AG369" i="8"/>
  <c r="U16" i="8"/>
  <c r="U160" i="3"/>
  <c r="U275" i="8"/>
  <c r="U173" i="3"/>
  <c r="AJ412" i="3"/>
  <c r="AJ26" i="8"/>
  <c r="AJ163" i="3"/>
  <c r="AJ510" i="8"/>
  <c r="AJ388" i="3"/>
  <c r="AJ127" i="8"/>
  <c r="R267" i="8"/>
  <c r="R51" i="3"/>
  <c r="R307" i="3"/>
  <c r="R399" i="8"/>
  <c r="U564" i="3"/>
  <c r="U468" i="8"/>
  <c r="X11" i="3"/>
  <c r="X30" i="8"/>
  <c r="AG179" i="3"/>
  <c r="AG276" i="8"/>
  <c r="AG406" i="3"/>
  <c r="AG25" i="8"/>
  <c r="AA231" i="8"/>
  <c r="AA122" i="3"/>
  <c r="AA134" i="3"/>
  <c r="AA14" i="8"/>
  <c r="R496" i="3"/>
  <c r="R90" i="8"/>
  <c r="F531" i="3"/>
  <c r="U9" i="3"/>
  <c r="U265" i="8"/>
  <c r="U309" i="3"/>
  <c r="U163" i="8"/>
  <c r="R187" i="8"/>
  <c r="R512" i="3"/>
  <c r="AJ233" i="8"/>
  <c r="AJ165" i="3"/>
  <c r="AJ244" i="3"/>
  <c r="AJ259" i="8"/>
  <c r="R427" i="8"/>
  <c r="R119" i="3"/>
  <c r="AD543" i="3"/>
  <c r="AD264" i="8"/>
  <c r="X56" i="3"/>
  <c r="X103" i="8"/>
  <c r="AG493" i="8"/>
  <c r="AG221" i="3"/>
  <c r="AG372" i="8"/>
  <c r="AG461" i="3"/>
  <c r="O277" i="8"/>
  <c r="O201" i="3"/>
  <c r="AD67" i="3"/>
  <c r="AD10" i="8"/>
  <c r="I21" i="3"/>
  <c r="I332" i="8"/>
  <c r="F219" i="8"/>
  <c r="F316" i="3"/>
  <c r="U37" i="8"/>
  <c r="U105" i="3"/>
  <c r="U409" i="8"/>
  <c r="U346" i="3"/>
  <c r="AD473" i="3"/>
  <c r="AD325" i="8"/>
  <c r="AD364" i="3"/>
  <c r="AD70" i="8"/>
  <c r="L274" i="3"/>
  <c r="L354" i="8"/>
  <c r="L490" i="3"/>
  <c r="L450" i="8"/>
  <c r="R465" i="8"/>
  <c r="R523" i="3"/>
  <c r="AJ338" i="8"/>
  <c r="AJ106" i="3"/>
  <c r="AJ554" i="3"/>
  <c r="AJ190" i="8"/>
  <c r="X57" i="3"/>
  <c r="X487" i="8"/>
  <c r="X274" i="3"/>
  <c r="X354" i="8"/>
  <c r="AG208" i="3"/>
  <c r="AG53" i="8"/>
  <c r="O10" i="3"/>
  <c r="O550" i="8"/>
  <c r="O304" i="3"/>
  <c r="O63" i="8"/>
  <c r="AD452" i="8"/>
  <c r="AD503" i="3"/>
  <c r="AD365" i="3"/>
  <c r="AD223" i="8"/>
  <c r="AD565" i="3"/>
  <c r="AD138" i="8"/>
  <c r="AG59" i="8"/>
  <c r="AG271" i="3"/>
  <c r="AJ115" i="8"/>
  <c r="AJ195" i="3"/>
  <c r="AJ426" i="3"/>
  <c r="AJ463" i="8"/>
  <c r="L516" i="3"/>
  <c r="L417" i="8"/>
  <c r="X117" i="3"/>
  <c r="X39" i="8"/>
  <c r="X314" i="3"/>
  <c r="X64" i="8"/>
  <c r="AG100" i="3"/>
  <c r="AG337" i="8"/>
  <c r="O145" i="8"/>
  <c r="O43" i="3"/>
  <c r="AD121" i="3"/>
  <c r="AD306" i="8"/>
  <c r="AD342" i="3"/>
  <c r="AD23" i="8"/>
  <c r="L38" i="3"/>
  <c r="L552" i="8"/>
  <c r="L201" i="3"/>
  <c r="L277" i="8"/>
  <c r="L447" i="3"/>
  <c r="L87" i="8"/>
  <c r="AD84" i="3"/>
  <c r="AD148" i="8"/>
  <c r="AD125" i="3"/>
  <c r="AD212" i="8"/>
  <c r="L141" i="3"/>
  <c r="L44" i="8"/>
  <c r="L332" i="3"/>
  <c r="L403" i="8"/>
  <c r="L275" i="3"/>
  <c r="L60" i="8"/>
  <c r="U343" i="3"/>
  <c r="U240" i="8"/>
  <c r="AA229" i="3"/>
  <c r="AA516" i="8"/>
  <c r="Q573" i="8"/>
  <c r="AG93" i="8"/>
  <c r="AG519" i="3"/>
  <c r="AG546" i="3"/>
  <c r="AG302" i="8"/>
  <c r="AA453" i="8"/>
  <c r="AA50" i="3"/>
  <c r="AA138" i="3"/>
  <c r="AA42" i="8"/>
  <c r="AA142" i="3"/>
  <c r="AA45" i="8"/>
  <c r="AA341" i="8"/>
  <c r="AA148" i="3"/>
  <c r="AA297" i="3"/>
  <c r="AA494" i="8"/>
  <c r="AA561" i="8"/>
  <c r="AA235" i="3"/>
  <c r="AA221" i="8"/>
  <c r="AA351" i="3"/>
  <c r="AA537" i="3"/>
  <c r="AA290" i="8"/>
  <c r="AA517" i="3"/>
  <c r="AA206" i="8"/>
  <c r="AA538" i="3"/>
  <c r="AA227" i="8"/>
  <c r="R206" i="8"/>
  <c r="R517" i="3"/>
  <c r="F257" i="8"/>
  <c r="F225" i="3"/>
  <c r="F326" i="3"/>
  <c r="F220" i="8"/>
  <c r="F357" i="3"/>
  <c r="I252" i="8"/>
  <c r="I569" i="3"/>
  <c r="U554" i="3"/>
  <c r="U190" i="8"/>
  <c r="O543" i="3"/>
  <c r="O264" i="8"/>
  <c r="AD437" i="3"/>
  <c r="AD500" i="8"/>
  <c r="U19" i="3"/>
  <c r="U331" i="8"/>
  <c r="U52" i="3"/>
  <c r="U33" i="8"/>
  <c r="U338" i="8"/>
  <c r="U106" i="3"/>
  <c r="U96" i="3"/>
  <c r="U269" i="8"/>
  <c r="U197" i="3"/>
  <c r="U513" i="8"/>
  <c r="U258" i="8"/>
  <c r="U242" i="3"/>
  <c r="U563" i="8"/>
  <c r="U264" i="3"/>
  <c r="U336" i="3"/>
  <c r="U164" i="8"/>
  <c r="U314" i="3"/>
  <c r="U64" i="8"/>
  <c r="AG486" i="3"/>
  <c r="AG186" i="8"/>
  <c r="AJ140" i="8"/>
  <c r="AJ22" i="3"/>
  <c r="AJ57" i="3"/>
  <c r="AJ487" i="8"/>
  <c r="AJ109" i="8"/>
  <c r="AJ110" i="3"/>
  <c r="AJ192" i="3"/>
  <c r="AJ155" i="8"/>
  <c r="AJ170" i="3"/>
  <c r="AJ343" i="8"/>
  <c r="AJ253" i="3"/>
  <c r="AJ432" i="8"/>
  <c r="AJ204" i="3"/>
  <c r="AJ393" i="8"/>
  <c r="AJ374" i="3"/>
  <c r="AJ317" i="8"/>
  <c r="AJ364" i="3"/>
  <c r="AJ70" i="8"/>
  <c r="AJ382" i="3"/>
  <c r="AJ76" i="8"/>
  <c r="AJ425" i="3"/>
  <c r="AJ80" i="8"/>
  <c r="R144" i="3"/>
  <c r="R213" i="8"/>
  <c r="R344" i="8"/>
  <c r="R171" i="3"/>
  <c r="R388" i="8"/>
  <c r="R113" i="3"/>
  <c r="R374" i="3"/>
  <c r="R317" i="8"/>
  <c r="R414" i="3"/>
  <c r="R462" i="8"/>
  <c r="R367" i="3"/>
  <c r="R165" i="8"/>
  <c r="U98" i="8"/>
  <c r="U567" i="3"/>
  <c r="AG553" i="3"/>
  <c r="AG571" i="8"/>
  <c r="U540" i="3"/>
  <c r="U248" i="8"/>
  <c r="AG526" i="3"/>
  <c r="AG569" i="8"/>
  <c r="U513" i="3"/>
  <c r="U28" i="8"/>
  <c r="X30" i="3"/>
  <c r="X422" i="8"/>
  <c r="X28" i="3"/>
  <c r="X142" i="8"/>
  <c r="X121" i="3"/>
  <c r="X306" i="8"/>
  <c r="X85" i="3"/>
  <c r="X149" i="8"/>
  <c r="X474" i="8"/>
  <c r="X292" i="3"/>
  <c r="X358" i="8"/>
  <c r="X301" i="3"/>
  <c r="X381" i="3"/>
  <c r="X75" i="8"/>
  <c r="X79" i="8"/>
  <c r="X424" i="3"/>
  <c r="AD252" i="8"/>
  <c r="AD569" i="3"/>
  <c r="AG7" i="8"/>
  <c r="AG8" i="3"/>
  <c r="AG95" i="3"/>
  <c r="AG454" i="8"/>
  <c r="AG108" i="3"/>
  <c r="AG108" i="8"/>
  <c r="AG194" i="3"/>
  <c r="AG157" i="8"/>
  <c r="AG239" i="3"/>
  <c r="AG430" i="8"/>
  <c r="AG236" i="8"/>
  <c r="AG210" i="3"/>
  <c r="AG328" i="3"/>
  <c r="AG65" i="8"/>
  <c r="AG386" i="3"/>
  <c r="AG242" i="8"/>
  <c r="AG439" i="3"/>
  <c r="AG224" i="8"/>
  <c r="AG470" i="3"/>
  <c r="AG244" i="8"/>
  <c r="O19" i="3"/>
  <c r="O331" i="8"/>
  <c r="O64" i="3"/>
  <c r="O336" i="8"/>
  <c r="O42" i="3"/>
  <c r="O144" i="8"/>
  <c r="O271" i="8"/>
  <c r="O109" i="3"/>
  <c r="O109" i="8"/>
  <c r="O110" i="3"/>
  <c r="O232" i="3"/>
  <c r="O199" i="8"/>
  <c r="O123" i="8"/>
  <c r="O338" i="3"/>
  <c r="O64" i="8"/>
  <c r="O314" i="3"/>
  <c r="AG175" i="8"/>
  <c r="AG558" i="3"/>
  <c r="AA529" i="8"/>
  <c r="AA40" i="3"/>
  <c r="AA44" i="8"/>
  <c r="AA141" i="3"/>
  <c r="AA171" i="3"/>
  <c r="AA344" i="8"/>
  <c r="AA155" i="3"/>
  <c r="AA342" i="8"/>
  <c r="AA300" i="3"/>
  <c r="AA22" i="8"/>
  <c r="AA362" i="3"/>
  <c r="AA24" i="8"/>
  <c r="AA417" i="3"/>
  <c r="AA77" i="8"/>
  <c r="AA352" i="3"/>
  <c r="AA241" i="8"/>
  <c r="AA186" i="8"/>
  <c r="AA486" i="3"/>
  <c r="AA248" i="8"/>
  <c r="AA540" i="3"/>
  <c r="AA523" i="3"/>
  <c r="AA465" i="8"/>
  <c r="U173" i="8"/>
  <c r="U518" i="3"/>
  <c r="F385" i="8"/>
  <c r="F83" i="3"/>
  <c r="F84" i="3"/>
  <c r="F148" i="8"/>
  <c r="F57" i="8"/>
  <c r="F226" i="3"/>
  <c r="F358" i="8"/>
  <c r="F301" i="3"/>
  <c r="F463" i="8"/>
  <c r="F426" i="3"/>
  <c r="F428" i="3"/>
  <c r="F518" i="3"/>
  <c r="F173" i="8"/>
  <c r="R553" i="3"/>
  <c r="R571" i="8"/>
  <c r="AD247" i="8"/>
  <c r="AD536" i="3"/>
  <c r="U144" i="8"/>
  <c r="U42" i="3"/>
  <c r="U344" i="8"/>
  <c r="U171" i="3"/>
  <c r="U182" i="3"/>
  <c r="U153" i="8"/>
  <c r="U222" i="3"/>
  <c r="U56" i="8"/>
  <c r="U347" i="8"/>
  <c r="U228" i="3"/>
  <c r="U258" i="3"/>
  <c r="U160" i="8"/>
  <c r="U319" i="3"/>
  <c r="U313" i="8"/>
  <c r="U359" i="3"/>
  <c r="U125" i="8"/>
  <c r="U447" i="3"/>
  <c r="U87" i="8"/>
  <c r="AD378" i="8"/>
  <c r="AD509" i="3"/>
  <c r="L370" i="8"/>
  <c r="L452" i="3"/>
  <c r="AJ58" i="3"/>
  <c r="AJ335" i="8"/>
  <c r="AJ121" i="3"/>
  <c r="AJ306" i="8"/>
  <c r="AJ71" i="3"/>
  <c r="AJ383" i="8"/>
  <c r="AJ173" i="3"/>
  <c r="AJ275" i="8"/>
  <c r="AJ513" i="8"/>
  <c r="AJ197" i="3"/>
  <c r="AJ433" i="8"/>
  <c r="AJ254" i="3"/>
  <c r="AJ212" i="3"/>
  <c r="AJ54" i="8"/>
  <c r="AJ223" i="3"/>
  <c r="AJ535" i="8"/>
  <c r="R27" i="3"/>
  <c r="R421" i="8"/>
  <c r="R17" i="8"/>
  <c r="R174" i="3"/>
  <c r="R75" i="3"/>
  <c r="R147" i="8"/>
  <c r="R131" i="3"/>
  <c r="R111" i="8"/>
  <c r="R291" i="8"/>
  <c r="R127" i="3"/>
  <c r="R137" i="3"/>
  <c r="R471" i="8"/>
  <c r="R436" i="8"/>
  <c r="R277" i="3"/>
  <c r="R72" i="8"/>
  <c r="R375" i="3"/>
  <c r="L540" i="3"/>
  <c r="L248" i="8"/>
  <c r="X33" i="3"/>
  <c r="X424" i="8"/>
  <c r="X529" i="8"/>
  <c r="X40" i="3"/>
  <c r="X73" i="3"/>
  <c r="X209" i="8"/>
  <c r="X152" i="8"/>
  <c r="X177" i="3"/>
  <c r="X111" i="3"/>
  <c r="X38" i="8"/>
  <c r="X214" i="3"/>
  <c r="X456" i="8"/>
  <c r="X332" i="3"/>
  <c r="X403" i="8"/>
  <c r="AG26" i="3"/>
  <c r="AG420" i="8"/>
  <c r="AG117" i="3"/>
  <c r="AG39" i="8"/>
  <c r="AG121" i="3"/>
  <c r="AG306" i="8"/>
  <c r="AG195" i="3"/>
  <c r="AG115" i="8"/>
  <c r="AG310" i="8"/>
  <c r="AG240" i="3"/>
  <c r="AG235" i="3"/>
  <c r="AG561" i="8"/>
  <c r="AG121" i="8"/>
  <c r="AG331" i="3"/>
  <c r="AG347" i="3"/>
  <c r="AG315" i="8"/>
  <c r="AG456" i="3"/>
  <c r="AG446" i="8"/>
  <c r="AG473" i="3"/>
  <c r="AG325" i="8"/>
  <c r="O26" i="3"/>
  <c r="O420" i="8"/>
  <c r="O8" i="8"/>
  <c r="O20" i="3"/>
  <c r="O57" i="3"/>
  <c r="O487" i="8"/>
  <c r="O122" i="3"/>
  <c r="O231" i="8"/>
  <c r="O307" i="8"/>
  <c r="O132" i="3"/>
  <c r="O233" i="3"/>
  <c r="O296" i="8"/>
  <c r="O280" i="3"/>
  <c r="O21" i="8"/>
  <c r="O311" i="3"/>
  <c r="O182" i="8"/>
  <c r="AA33" i="3"/>
  <c r="AA424" i="8"/>
  <c r="AA111" i="3"/>
  <c r="AA38" i="8"/>
  <c r="AA100" i="3"/>
  <c r="AA337" i="8"/>
  <c r="AA102" i="3"/>
  <c r="AA12" i="8"/>
  <c r="AA347" i="3"/>
  <c r="AA315" i="8"/>
  <c r="AA322" i="8"/>
  <c r="AA466" i="3"/>
  <c r="AA500" i="3"/>
  <c r="AA451" i="8"/>
  <c r="AA176" i="8"/>
  <c r="AA566" i="3"/>
  <c r="F72" i="3"/>
  <c r="F353" i="8"/>
  <c r="F272" i="3"/>
  <c r="F441" i="8"/>
  <c r="F398" i="3"/>
  <c r="F532" i="3"/>
  <c r="F90" i="8"/>
  <c r="F496" i="3"/>
  <c r="O472" i="3"/>
  <c r="O324" i="8"/>
  <c r="AD548" i="3"/>
  <c r="AD548" i="8"/>
  <c r="U32" i="3"/>
  <c r="U423" i="8"/>
  <c r="U193" i="8"/>
  <c r="U62" i="3"/>
  <c r="U131" i="3"/>
  <c r="U111" i="8"/>
  <c r="U179" i="3"/>
  <c r="U276" i="8"/>
  <c r="U282" i="8"/>
  <c r="U261" i="3"/>
  <c r="U120" i="8"/>
  <c r="U306" i="3"/>
  <c r="U365" i="3"/>
  <c r="U223" i="8"/>
  <c r="U275" i="3"/>
  <c r="U60" i="8"/>
  <c r="U448" i="3"/>
  <c r="U481" i="8"/>
  <c r="U444" i="8"/>
  <c r="U410" i="3"/>
  <c r="L492" i="3"/>
  <c r="L245" i="8"/>
  <c r="X393" i="3"/>
  <c r="X477" i="8"/>
  <c r="AJ33" i="3"/>
  <c r="AJ424" i="8"/>
  <c r="AJ147" i="3"/>
  <c r="AJ292" i="8"/>
  <c r="AJ238" i="3"/>
  <c r="AJ429" i="8"/>
  <c r="AJ344" i="3"/>
  <c r="AJ363" i="8"/>
  <c r="AJ220" i="3"/>
  <c r="AJ294" i="8"/>
  <c r="AJ77" i="8"/>
  <c r="AJ417" i="3"/>
  <c r="AJ510" i="3"/>
  <c r="AJ482" i="8"/>
  <c r="R33" i="3"/>
  <c r="R424" i="8"/>
  <c r="R89" i="3"/>
  <c r="R107" i="8"/>
  <c r="R110" i="3"/>
  <c r="R109" i="8"/>
  <c r="R220" i="3"/>
  <c r="R294" i="8"/>
  <c r="R273" i="3"/>
  <c r="R217" i="8"/>
  <c r="R213" i="3"/>
  <c r="R55" i="8"/>
  <c r="R344" i="3"/>
  <c r="R363" i="8"/>
  <c r="R319" i="3"/>
  <c r="R313" i="8"/>
  <c r="R457" i="3"/>
  <c r="R261" i="8"/>
  <c r="AJ549" i="8"/>
  <c r="AJ557" i="3"/>
  <c r="AJ530" i="3"/>
  <c r="AJ95" i="8"/>
  <c r="O206" i="8"/>
  <c r="O517" i="3"/>
  <c r="O444" i="3"/>
  <c r="O169" i="8"/>
  <c r="X13" i="3"/>
  <c r="X330" i="8"/>
  <c r="X99" i="3"/>
  <c r="X151" i="8"/>
  <c r="X385" i="8"/>
  <c r="X83" i="3"/>
  <c r="X174" i="3"/>
  <c r="X17" i="8"/>
  <c r="X256" i="3"/>
  <c r="X159" i="8"/>
  <c r="X341" i="3"/>
  <c r="X538" i="8"/>
  <c r="X61" i="8"/>
  <c r="X285" i="3"/>
  <c r="X459" i="8"/>
  <c r="X384" i="3"/>
  <c r="X426" i="3"/>
  <c r="X463" i="8"/>
  <c r="AG20" i="3"/>
  <c r="AG8" i="8"/>
  <c r="AG74" i="3"/>
  <c r="AG268" i="8"/>
  <c r="AG68" i="3"/>
  <c r="AG11" i="8"/>
  <c r="AG162" i="3"/>
  <c r="AG509" i="8"/>
  <c r="AG220" i="3"/>
  <c r="AG294" i="8"/>
  <c r="AG295" i="3"/>
  <c r="AG438" i="8"/>
  <c r="AG316" i="3"/>
  <c r="AG219" i="8"/>
  <c r="AG305" i="3"/>
  <c r="AG119" i="8"/>
  <c r="AG403" i="3"/>
  <c r="AG479" i="8"/>
  <c r="AG458" i="3"/>
  <c r="AG131" i="8"/>
  <c r="O24" i="3"/>
  <c r="O177" i="8"/>
  <c r="O77" i="3"/>
  <c r="O179" i="8"/>
  <c r="O13" i="3"/>
  <c r="O330" i="8"/>
  <c r="O56" i="3"/>
  <c r="O103" i="8"/>
  <c r="O189" i="3"/>
  <c r="O255" i="8"/>
  <c r="O18" i="8"/>
  <c r="O198" i="3"/>
  <c r="O241" i="3"/>
  <c r="O394" i="8"/>
  <c r="O203" i="3"/>
  <c r="O392" i="8"/>
  <c r="O449" i="3"/>
  <c r="O521" i="8"/>
  <c r="O336" i="3"/>
  <c r="O164" i="8"/>
  <c r="AG525" i="3"/>
  <c r="AG503" i="8"/>
  <c r="AA32" i="8"/>
  <c r="AA39" i="3"/>
  <c r="AA127" i="3"/>
  <c r="AA291" i="8"/>
  <c r="AA159" i="3"/>
  <c r="AA391" i="8"/>
  <c r="AA113" i="3"/>
  <c r="AA388" i="8"/>
  <c r="AA89" i="3"/>
  <c r="AA107" i="8"/>
  <c r="AA288" i="3"/>
  <c r="AA62" i="8"/>
  <c r="AA224" i="3"/>
  <c r="AA158" i="8"/>
  <c r="AA350" i="3"/>
  <c r="AA539" i="8"/>
  <c r="AA358" i="3"/>
  <c r="AA458" i="8"/>
  <c r="AA320" i="8"/>
  <c r="AA405" i="3"/>
  <c r="AA528" i="3"/>
  <c r="AA246" i="8"/>
  <c r="AA301" i="8"/>
  <c r="AA502" i="3"/>
  <c r="X240" i="3"/>
  <c r="X310" i="8"/>
  <c r="F391" i="8"/>
  <c r="F159" i="3"/>
  <c r="F270" i="8"/>
  <c r="F97" i="3"/>
  <c r="F427" i="8"/>
  <c r="F119" i="3"/>
  <c r="F343" i="8"/>
  <c r="F170" i="3"/>
  <c r="F213" i="3"/>
  <c r="F362" i="8"/>
  <c r="F322" i="3"/>
  <c r="R99" i="8"/>
  <c r="R571" i="3"/>
  <c r="R514" i="3"/>
  <c r="R526" i="8"/>
  <c r="U59" i="3"/>
  <c r="U488" i="8"/>
  <c r="U103" i="3"/>
  <c r="U304" i="8"/>
  <c r="U163" i="3"/>
  <c r="U510" i="8"/>
  <c r="U277" i="3"/>
  <c r="U436" i="8"/>
  <c r="U266" i="3"/>
  <c r="U537" i="8"/>
  <c r="U363" i="3"/>
  <c r="U69" i="8"/>
  <c r="U216" i="3"/>
  <c r="U308" i="8"/>
  <c r="U478" i="8"/>
  <c r="U397" i="3"/>
  <c r="U496" i="3"/>
  <c r="U90" i="8"/>
  <c r="AJ481" i="3"/>
  <c r="AJ545" i="8"/>
  <c r="X546" i="3"/>
  <c r="X302" i="8"/>
  <c r="AJ34" i="3"/>
  <c r="AJ484" i="8"/>
  <c r="AJ66" i="3"/>
  <c r="AJ146" i="8"/>
  <c r="AJ36" i="3"/>
  <c r="AJ143" i="8"/>
  <c r="AJ164" i="3"/>
  <c r="AJ49" i="8"/>
  <c r="AJ184" i="3"/>
  <c r="AJ492" i="8"/>
  <c r="AJ561" i="8"/>
  <c r="AJ235" i="3"/>
  <c r="AJ231" i="3"/>
  <c r="AJ295" i="8"/>
  <c r="AJ21" i="8"/>
  <c r="AJ280" i="3"/>
  <c r="AJ357" i="3"/>
  <c r="AJ222" i="8"/>
  <c r="AJ124" i="8"/>
  <c r="AJ348" i="3"/>
  <c r="R25" i="3"/>
  <c r="R333" i="8"/>
  <c r="R209" i="8"/>
  <c r="R73" i="3"/>
  <c r="R98" i="3"/>
  <c r="R36" i="8"/>
  <c r="R96" i="3"/>
  <c r="R269" i="8"/>
  <c r="R173" i="3"/>
  <c r="R275" i="8"/>
  <c r="R266" i="3"/>
  <c r="R537" i="8"/>
  <c r="R274" i="3"/>
  <c r="R354" i="8"/>
  <c r="R315" i="3"/>
  <c r="R284" i="8"/>
  <c r="R340" i="3"/>
  <c r="R408" i="8"/>
  <c r="R441" i="3"/>
  <c r="R543" i="8"/>
  <c r="R430" i="3"/>
  <c r="R129" i="8"/>
  <c r="X96" i="8"/>
  <c r="X550" i="3"/>
  <c r="L537" i="3"/>
  <c r="L290" i="8"/>
  <c r="AG466" i="3"/>
  <c r="AG322" i="8"/>
  <c r="X230" i="8"/>
  <c r="X114" i="3"/>
  <c r="X84" i="3"/>
  <c r="X148" i="8"/>
  <c r="X195" i="3"/>
  <c r="X115" i="8"/>
  <c r="X284" i="3"/>
  <c r="X116" i="8"/>
  <c r="X118" i="3"/>
  <c r="X305" i="8"/>
  <c r="X513" i="3"/>
  <c r="X28" i="8"/>
  <c r="AG45" i="3"/>
  <c r="AG486" i="8"/>
  <c r="AG35" i="8"/>
  <c r="AG94" i="3"/>
  <c r="AG182" i="3"/>
  <c r="AG153" i="8"/>
  <c r="AG357" i="8"/>
  <c r="AG290" i="3"/>
  <c r="AG265" i="3"/>
  <c r="AG396" i="8"/>
  <c r="AG351" i="3"/>
  <c r="AG221" i="8"/>
  <c r="AG78" i="8"/>
  <c r="AG423" i="3"/>
  <c r="O11" i="3"/>
  <c r="O30" i="8"/>
  <c r="O129" i="3"/>
  <c r="O339" i="8"/>
  <c r="O147" i="3"/>
  <c r="O292" i="8"/>
  <c r="O141" i="3"/>
  <c r="O44" i="8"/>
  <c r="O256" i="3"/>
  <c r="O159" i="8"/>
  <c r="O324" i="3"/>
  <c r="O314" i="8"/>
  <c r="O441" i="8"/>
  <c r="O398" i="3"/>
  <c r="AD186" i="8"/>
  <c r="AD486" i="3"/>
  <c r="R424" i="3"/>
  <c r="R79" i="8"/>
  <c r="AD553" i="8"/>
  <c r="AD48" i="3"/>
  <c r="AD172" i="3"/>
  <c r="AD555" i="8"/>
  <c r="AD76" i="3"/>
  <c r="AD178" i="8"/>
  <c r="AD96" i="3"/>
  <c r="AD269" i="8"/>
  <c r="AD194" i="3"/>
  <c r="AD157" i="8"/>
  <c r="AD269" i="3"/>
  <c r="AD435" i="8"/>
  <c r="AD439" i="8"/>
  <c r="AD369" i="3"/>
  <c r="AD346" i="3"/>
  <c r="AD409" i="8"/>
  <c r="L21" i="3"/>
  <c r="L332" i="8"/>
  <c r="L487" i="8"/>
  <c r="L57" i="3"/>
  <c r="L121" i="3"/>
  <c r="L306" i="8"/>
  <c r="L149" i="3"/>
  <c r="L46" i="8"/>
  <c r="L210" i="3"/>
  <c r="L236" i="8"/>
  <c r="I425" i="8"/>
  <c r="I41" i="3"/>
  <c r="I47" i="3"/>
  <c r="I101" i="8"/>
  <c r="F49" i="8"/>
  <c r="F164" i="3"/>
  <c r="F88" i="8"/>
  <c r="F469" i="3"/>
  <c r="F290" i="8"/>
  <c r="F537" i="3"/>
  <c r="X411" i="8"/>
  <c r="X394" i="3"/>
  <c r="U208" i="8"/>
  <c r="U49" i="3"/>
  <c r="U84" i="3"/>
  <c r="U148" i="8"/>
  <c r="U143" i="3"/>
  <c r="U340" i="8"/>
  <c r="U232" i="3"/>
  <c r="U199" i="8"/>
  <c r="U265" i="3"/>
  <c r="U396" i="8"/>
  <c r="U351" i="3"/>
  <c r="U221" i="8"/>
  <c r="U165" i="8"/>
  <c r="U367" i="3"/>
  <c r="U464" i="3"/>
  <c r="U27" i="8"/>
  <c r="X523" i="8"/>
  <c r="X483" i="3"/>
  <c r="AG412" i="8"/>
  <c r="AG418" i="3"/>
  <c r="R27" i="8"/>
  <c r="R464" i="3"/>
  <c r="AD39" i="3"/>
  <c r="AD32" i="8"/>
  <c r="AD105" i="3"/>
  <c r="AD37" i="8"/>
  <c r="AD112" i="3"/>
  <c r="AD180" i="8"/>
  <c r="AD129" i="3"/>
  <c r="AD339" i="8"/>
  <c r="AD236" i="3"/>
  <c r="AD349" i="8"/>
  <c r="AD336" i="3"/>
  <c r="AD164" i="8"/>
  <c r="L26" i="3"/>
  <c r="L420" i="8"/>
  <c r="L506" i="8"/>
  <c r="L18" i="3"/>
  <c r="L67" i="3"/>
  <c r="L10" i="8"/>
  <c r="L181" i="3"/>
  <c r="L51" i="8"/>
  <c r="L13" i="8"/>
  <c r="L133" i="3"/>
  <c r="L240" i="3"/>
  <c r="L310" i="8"/>
  <c r="L252" i="3"/>
  <c r="L352" i="8"/>
  <c r="L386" i="3"/>
  <c r="L242" i="8"/>
  <c r="L429" i="3"/>
  <c r="L413" i="8"/>
  <c r="U559" i="3"/>
  <c r="U192" i="8"/>
  <c r="AD517" i="3"/>
  <c r="AD206" i="8"/>
  <c r="AJ16" i="3"/>
  <c r="AJ31" i="8"/>
  <c r="AJ132" i="3"/>
  <c r="AJ307" i="8"/>
  <c r="AJ137" i="3"/>
  <c r="AJ471" i="8"/>
  <c r="AJ108" i="8"/>
  <c r="AJ108" i="3"/>
  <c r="AJ156" i="8"/>
  <c r="AJ193" i="3"/>
  <c r="AJ288" i="3"/>
  <c r="AJ62" i="8"/>
  <c r="AJ236" i="8"/>
  <c r="AJ210" i="3"/>
  <c r="AJ332" i="3"/>
  <c r="AJ403" i="8"/>
  <c r="AJ240" i="8"/>
  <c r="AJ343" i="3"/>
  <c r="AJ405" i="3"/>
  <c r="AJ320" i="8"/>
  <c r="AJ435" i="8"/>
  <c r="AJ269" i="3"/>
  <c r="AJ498" i="3"/>
  <c r="AJ288" i="8"/>
  <c r="R253" i="8"/>
  <c r="R31" i="3"/>
  <c r="R15" i="3"/>
  <c r="R551" i="8"/>
  <c r="R68" i="3"/>
  <c r="R11" i="8"/>
  <c r="R273" i="8"/>
  <c r="R157" i="3"/>
  <c r="R155" i="3"/>
  <c r="R342" i="8"/>
  <c r="R245" i="3"/>
  <c r="R536" i="8"/>
  <c r="R559" i="8"/>
  <c r="R207" i="3"/>
  <c r="R296" i="3"/>
  <c r="R238" i="8"/>
  <c r="R298" i="3"/>
  <c r="R118" i="8"/>
  <c r="U561" i="3"/>
  <c r="U250" i="8"/>
  <c r="AG547" i="3"/>
  <c r="AG136" i="8"/>
  <c r="U466" i="8"/>
  <c r="U534" i="3"/>
  <c r="AG379" i="8"/>
  <c r="AG520" i="3"/>
  <c r="U308" i="3"/>
  <c r="U400" i="8"/>
  <c r="X115" i="3"/>
  <c r="X389" i="8"/>
  <c r="X139" i="3"/>
  <c r="X472" i="8"/>
  <c r="X86" i="3"/>
  <c r="X386" i="8"/>
  <c r="X105" i="3"/>
  <c r="X37" i="8"/>
  <c r="X287" i="3"/>
  <c r="X162" i="8"/>
  <c r="X168" i="3"/>
  <c r="X274" i="8"/>
  <c r="X352" i="3"/>
  <c r="X241" i="8"/>
  <c r="X267" i="3"/>
  <c r="X161" i="8"/>
  <c r="X357" i="3"/>
  <c r="X222" i="8"/>
  <c r="X497" i="3"/>
  <c r="X91" i="8"/>
  <c r="AG9" i="3"/>
  <c r="AG265" i="8"/>
  <c r="AG50" i="3"/>
  <c r="AG453" i="8"/>
  <c r="AG105" i="3"/>
  <c r="AG37" i="8"/>
  <c r="AG185" i="3"/>
  <c r="AG512" i="8"/>
  <c r="AG109" i="8"/>
  <c r="AG110" i="3"/>
  <c r="AG103" i="3"/>
  <c r="AG304" i="8"/>
  <c r="AG293" i="3"/>
  <c r="AG565" i="8"/>
  <c r="AG492" i="8"/>
  <c r="AG184" i="3"/>
  <c r="AG434" i="3"/>
  <c r="AG414" i="8"/>
  <c r="AG79" i="8"/>
  <c r="AG424" i="3"/>
  <c r="O29" i="3"/>
  <c r="O100" i="8"/>
  <c r="O130" i="3"/>
  <c r="O41" i="8"/>
  <c r="O168" i="3"/>
  <c r="O274" i="8"/>
  <c r="O273" i="3"/>
  <c r="O217" i="8"/>
  <c r="O343" i="3"/>
  <c r="O240" i="8"/>
  <c r="O341" i="3"/>
  <c r="O538" i="8"/>
  <c r="O401" i="3"/>
  <c r="O319" i="8"/>
  <c r="O373" i="8"/>
  <c r="O462" i="3"/>
  <c r="U285" i="8"/>
  <c r="U420" i="3"/>
  <c r="AD207" i="8"/>
  <c r="AD35" i="3"/>
  <c r="AD338" i="8"/>
  <c r="AD106" i="3"/>
  <c r="AD143" i="3"/>
  <c r="AD340" i="8"/>
  <c r="AD229" i="8"/>
  <c r="AD92" i="3"/>
  <c r="AD159" i="3"/>
  <c r="AD391" i="8"/>
  <c r="AD339" i="3"/>
  <c r="AD407" i="8"/>
  <c r="AD463" i="3"/>
  <c r="AD170" i="8"/>
  <c r="L29" i="3"/>
  <c r="L100" i="8"/>
  <c r="L30" i="3"/>
  <c r="L422" i="8"/>
  <c r="L105" i="8"/>
  <c r="L70" i="3"/>
  <c r="L184" i="3"/>
  <c r="L492" i="8"/>
  <c r="L137" i="3"/>
  <c r="L471" i="8"/>
  <c r="L183" i="3"/>
  <c r="L154" i="8"/>
  <c r="L246" i="3"/>
  <c r="L351" i="8"/>
  <c r="L305" i="3"/>
  <c r="L119" i="8"/>
  <c r="L407" i="3"/>
  <c r="L442" i="8"/>
  <c r="L446" i="3"/>
  <c r="L86" i="8"/>
  <c r="L192" i="8"/>
  <c r="L559" i="3"/>
  <c r="O545" i="3"/>
  <c r="O189" i="8"/>
  <c r="AG530" i="3"/>
  <c r="AG95" i="8"/>
  <c r="L542" i="3"/>
  <c r="L467" i="8"/>
  <c r="AJ15" i="3"/>
  <c r="AJ551" i="8"/>
  <c r="AJ11" i="8"/>
  <c r="AJ68" i="3"/>
  <c r="AJ453" i="8"/>
  <c r="AJ50" i="3"/>
  <c r="AJ182" i="3"/>
  <c r="AJ153" i="8"/>
  <c r="AJ206" i="3"/>
  <c r="AJ515" i="8"/>
  <c r="AJ255" i="3"/>
  <c r="AJ281" i="8"/>
  <c r="AJ243" i="3"/>
  <c r="AJ350" i="8"/>
  <c r="AJ298" i="3"/>
  <c r="AJ118" i="8"/>
  <c r="AJ366" i="3"/>
  <c r="AJ71" i="8"/>
  <c r="AJ465" i="3"/>
  <c r="AJ501" i="8"/>
  <c r="R30" i="8"/>
  <c r="R11" i="3"/>
  <c r="R111" i="3"/>
  <c r="R38" i="8"/>
  <c r="R185" i="3"/>
  <c r="R512" i="8"/>
  <c r="R284" i="3"/>
  <c r="R116" i="8"/>
  <c r="R333" i="3"/>
  <c r="R404" i="8"/>
  <c r="R447" i="3"/>
  <c r="R87" i="8"/>
  <c r="R563" i="3"/>
  <c r="R97" i="8"/>
  <c r="AD249" i="8"/>
  <c r="AD549" i="3"/>
  <c r="R536" i="3"/>
  <c r="R247" i="8"/>
  <c r="AD522" i="3"/>
  <c r="AD527" i="8"/>
  <c r="AD465" i="3"/>
  <c r="AD501" i="8"/>
  <c r="X46" i="3"/>
  <c r="X266" i="8"/>
  <c r="X116" i="3"/>
  <c r="X196" i="8"/>
  <c r="X156" i="3"/>
  <c r="X113" i="8"/>
  <c r="X150" i="8"/>
  <c r="X93" i="3"/>
  <c r="X290" i="3"/>
  <c r="X357" i="8"/>
  <c r="X190" i="3"/>
  <c r="X52" i="8"/>
  <c r="X355" i="3"/>
  <c r="X260" i="8"/>
  <c r="X20" i="8"/>
  <c r="X268" i="3"/>
  <c r="X410" i="3"/>
  <c r="X444" i="8"/>
  <c r="AG52" i="3"/>
  <c r="AG33" i="8"/>
  <c r="AG195" i="8"/>
  <c r="AG107" i="3"/>
  <c r="AG188" i="3"/>
  <c r="AG556" i="8"/>
  <c r="AG120" i="3"/>
  <c r="AG272" i="8"/>
  <c r="AG171" i="3"/>
  <c r="AG344" i="8"/>
  <c r="AG296" i="3"/>
  <c r="AG238" i="8"/>
  <c r="AG205" i="3"/>
  <c r="AG558" i="8"/>
  <c r="AG369" i="3"/>
  <c r="AG439" i="8"/>
  <c r="AG437" i="3"/>
  <c r="AG500" i="8"/>
  <c r="O35" i="3"/>
  <c r="O207" i="8"/>
  <c r="O131" i="3"/>
  <c r="O111" i="8"/>
  <c r="O153" i="3"/>
  <c r="O533" i="8"/>
  <c r="O106" i="8"/>
  <c r="O88" i="3"/>
  <c r="O169" i="3"/>
  <c r="O511" i="8"/>
  <c r="O290" i="3"/>
  <c r="O357" i="8"/>
  <c r="O274" i="3"/>
  <c r="O354" i="8"/>
  <c r="O346" i="3"/>
  <c r="O409" i="8"/>
  <c r="O404" i="3"/>
  <c r="O540" i="8"/>
  <c r="O476" i="3"/>
  <c r="O522" i="8"/>
  <c r="AJ505" i="3"/>
  <c r="AJ262" i="8"/>
  <c r="U419" i="3"/>
  <c r="U499" i="8"/>
  <c r="AD26" i="3"/>
  <c r="AD420" i="8"/>
  <c r="AD38" i="3"/>
  <c r="AD552" i="8"/>
  <c r="AD272" i="8"/>
  <c r="AD120" i="3"/>
  <c r="AD85" i="3"/>
  <c r="AD149" i="8"/>
  <c r="AD233" i="8"/>
  <c r="AD165" i="3"/>
  <c r="AD264" i="3"/>
  <c r="AD563" i="8"/>
  <c r="AD314" i="3"/>
  <c r="AD64" i="8"/>
  <c r="AD232" i="3"/>
  <c r="AD199" i="8"/>
  <c r="AD75" i="8"/>
  <c r="AD381" i="3"/>
  <c r="L468" i="3"/>
  <c r="L323" i="8"/>
  <c r="L7" i="3"/>
  <c r="L328" i="8"/>
  <c r="L100" i="3"/>
  <c r="L337" i="8"/>
  <c r="L87" i="3"/>
  <c r="L387" i="8"/>
  <c r="L173" i="3"/>
  <c r="L275" i="8"/>
  <c r="L280" i="3"/>
  <c r="L21" i="8"/>
  <c r="L161" i="3"/>
  <c r="L48" i="8"/>
  <c r="L415" i="3"/>
  <c r="L480" i="8"/>
  <c r="L470" i="3"/>
  <c r="L244" i="8"/>
  <c r="L90" i="8"/>
  <c r="L496" i="3"/>
  <c r="AG551" i="3"/>
  <c r="AG29" i="8"/>
  <c r="AJ537" i="3"/>
  <c r="AJ290" i="8"/>
  <c r="AD523" i="3"/>
  <c r="AD465" i="8"/>
  <c r="AJ446" i="3"/>
  <c r="AJ86" i="8"/>
  <c r="AJ484" i="3"/>
  <c r="AJ524" i="8"/>
  <c r="R488" i="3"/>
  <c r="R171" i="8"/>
  <c r="O430" i="3"/>
  <c r="O129" i="8"/>
  <c r="X534" i="3"/>
  <c r="X466" i="8"/>
  <c r="AD15" i="3"/>
  <c r="AD551" i="8"/>
  <c r="AD148" i="3"/>
  <c r="AD341" i="8"/>
  <c r="AD166" i="3"/>
  <c r="AD491" i="8"/>
  <c r="AD138" i="3"/>
  <c r="AD42" i="8"/>
  <c r="AD196" i="8"/>
  <c r="AD116" i="3"/>
  <c r="AD251" i="3"/>
  <c r="AD517" i="8"/>
  <c r="AD415" i="3"/>
  <c r="AD480" i="8"/>
  <c r="AD284" i="3"/>
  <c r="AD116" i="8"/>
  <c r="AD487" i="3"/>
  <c r="AD204" i="8"/>
  <c r="L329" i="8"/>
  <c r="L12" i="3"/>
  <c r="L27" i="3"/>
  <c r="L421" i="8"/>
  <c r="L108" i="3"/>
  <c r="L108" i="8"/>
  <c r="L212" i="8"/>
  <c r="L125" i="3"/>
  <c r="L238" i="3"/>
  <c r="L429" i="8"/>
  <c r="L231" i="8"/>
  <c r="L122" i="3"/>
  <c r="L401" i="8"/>
  <c r="L321" i="3"/>
  <c r="L235" i="3"/>
  <c r="L561" i="8"/>
  <c r="L382" i="3"/>
  <c r="L76" i="8"/>
  <c r="L463" i="3"/>
  <c r="L170" i="8"/>
  <c r="L137" i="8"/>
  <c r="L556" i="3"/>
  <c r="AG527" i="3"/>
  <c r="AG135" i="8"/>
  <c r="U514" i="3"/>
  <c r="U526" i="8"/>
  <c r="O428" i="3"/>
  <c r="O82" i="8"/>
  <c r="O406" i="8"/>
  <c r="O335" i="3"/>
  <c r="AG490" i="3"/>
  <c r="AG450" i="8"/>
  <c r="X480" i="3"/>
  <c r="X133" i="8"/>
  <c r="AG354" i="8"/>
  <c r="AG274" i="3"/>
  <c r="L290" i="3"/>
  <c r="L357" i="8"/>
  <c r="L353" i="3"/>
  <c r="L519" i="8"/>
  <c r="L233" i="3"/>
  <c r="L296" i="8"/>
  <c r="L322" i="3"/>
  <c r="L362" i="8"/>
  <c r="X549" i="8"/>
  <c r="X557" i="3"/>
  <c r="O518" i="3"/>
  <c r="O173" i="8"/>
  <c r="O477" i="3"/>
  <c r="O326" i="8"/>
  <c r="O508" i="3"/>
  <c r="O205" i="8"/>
  <c r="O409" i="3"/>
  <c r="O443" i="8"/>
  <c r="U542" i="3"/>
  <c r="U467" i="8"/>
  <c r="U563" i="3"/>
  <c r="U97" i="8"/>
  <c r="U452" i="3"/>
  <c r="U370" i="8"/>
  <c r="U422" i="8"/>
  <c r="U30" i="3"/>
  <c r="U492" i="8"/>
  <c r="U184" i="3"/>
  <c r="U137" i="3"/>
  <c r="U471" i="8"/>
  <c r="U147" i="3"/>
  <c r="U292" i="8"/>
  <c r="U262" i="3"/>
  <c r="U283" i="8"/>
  <c r="U209" i="3"/>
  <c r="U256" i="8"/>
  <c r="U220" i="3"/>
  <c r="U294" i="8"/>
  <c r="U372" i="8"/>
  <c r="U461" i="3"/>
  <c r="U463" i="3"/>
  <c r="U170" i="8"/>
  <c r="R443" i="3"/>
  <c r="R369" i="8"/>
  <c r="X338" i="3"/>
  <c r="X123" i="8"/>
  <c r="AG478" i="3"/>
  <c r="AG374" i="8"/>
  <c r="AA86" i="3"/>
  <c r="AA386" i="8"/>
  <c r="AA225" i="3"/>
  <c r="AA257" i="8"/>
  <c r="F96" i="3"/>
  <c r="F269" i="8"/>
  <c r="F395" i="8"/>
  <c r="F248" i="3"/>
  <c r="F453" i="3"/>
  <c r="I416" i="3"/>
  <c r="I541" i="8"/>
  <c r="R483" i="8"/>
  <c r="R568" i="3"/>
  <c r="AD462" i="3"/>
  <c r="AD373" i="8"/>
  <c r="AD42" i="3"/>
  <c r="AD144" i="8"/>
  <c r="AD91" i="3"/>
  <c r="AD530" i="8"/>
  <c r="AD17" i="8"/>
  <c r="AD174" i="3"/>
  <c r="AD46" i="8"/>
  <c r="AD149" i="3"/>
  <c r="AD183" i="3"/>
  <c r="AD154" i="8"/>
  <c r="AD150" i="3"/>
  <c r="AD197" i="8"/>
  <c r="AD185" i="3"/>
  <c r="AD512" i="8"/>
  <c r="AD287" i="3"/>
  <c r="AD162" i="8"/>
  <c r="AD316" i="3"/>
  <c r="AD219" i="8"/>
  <c r="AD244" i="8"/>
  <c r="AD470" i="3"/>
  <c r="AD450" i="8"/>
  <c r="AD490" i="3"/>
  <c r="L15" i="3"/>
  <c r="L551" i="8"/>
  <c r="L147" i="8"/>
  <c r="L75" i="3"/>
  <c r="L50" i="8"/>
  <c r="L175" i="3"/>
  <c r="L153" i="3"/>
  <c r="L533" i="8"/>
  <c r="L430" i="8"/>
  <c r="L239" i="3"/>
  <c r="L214" i="3"/>
  <c r="L456" i="8"/>
  <c r="L353" i="8"/>
  <c r="L272" i="3"/>
  <c r="L279" i="3"/>
  <c r="L397" i="8"/>
  <c r="L556" i="8"/>
  <c r="L188" i="3"/>
  <c r="L320" i="8"/>
  <c r="L405" i="3"/>
  <c r="L524" i="8"/>
  <c r="L484" i="3"/>
  <c r="U571" i="3"/>
  <c r="U99" i="8"/>
  <c r="AG548" i="3"/>
  <c r="AG548" i="8"/>
  <c r="AD541" i="3"/>
  <c r="AD380" i="8"/>
  <c r="AG507" i="3"/>
  <c r="AG289" i="8"/>
  <c r="AA26" i="3"/>
  <c r="AA420" i="8"/>
  <c r="AA93" i="3"/>
  <c r="AA150" i="8"/>
  <c r="AA97" i="3"/>
  <c r="AA270" i="8"/>
  <c r="AA226" i="3"/>
  <c r="AA57" i="8"/>
  <c r="AA441" i="8"/>
  <c r="AA398" i="3"/>
  <c r="AA367" i="3"/>
  <c r="AA165" i="8"/>
  <c r="F349" i="8"/>
  <c r="AA31" i="3"/>
  <c r="AA253" i="8"/>
  <c r="AA304" i="3"/>
  <c r="AA63" i="8"/>
  <c r="AA379" i="3"/>
  <c r="AA74" i="8"/>
  <c r="AA382" i="3"/>
  <c r="AA76" i="8"/>
  <c r="I362" i="3"/>
  <c r="O570" i="3"/>
  <c r="O139" i="8"/>
  <c r="U151" i="3"/>
  <c r="U214" i="8"/>
  <c r="U430" i="8"/>
  <c r="U239" i="3"/>
  <c r="U497" i="3"/>
  <c r="U91" i="8"/>
  <c r="AJ32" i="3"/>
  <c r="AJ423" i="8"/>
  <c r="AJ237" i="8"/>
  <c r="AJ276" i="3"/>
  <c r="AJ460" i="3"/>
  <c r="AJ447" i="8"/>
  <c r="R324" i="3"/>
  <c r="R314" i="8"/>
  <c r="O547" i="3"/>
  <c r="O136" i="8"/>
  <c r="X553" i="8"/>
  <c r="X48" i="3"/>
  <c r="X154" i="3"/>
  <c r="X490" i="8"/>
  <c r="X388" i="3"/>
  <c r="X127" i="8"/>
  <c r="AG557" i="8"/>
  <c r="AG191" i="3"/>
  <c r="AG224" i="3"/>
  <c r="AG158" i="8"/>
  <c r="O49" i="3"/>
  <c r="O208" i="8"/>
  <c r="AA484" i="8"/>
  <c r="AA34" i="3"/>
  <c r="AA166" i="3"/>
  <c r="AA491" i="8"/>
  <c r="AA127" i="8"/>
  <c r="AA388" i="3"/>
  <c r="R526" i="3"/>
  <c r="R569" i="8"/>
  <c r="U284" i="3"/>
  <c r="U116" i="8"/>
  <c r="AJ133" i="3"/>
  <c r="AJ13" i="8"/>
  <c r="AJ323" i="3"/>
  <c r="AJ239" i="8"/>
  <c r="R52" i="3"/>
  <c r="R33" i="8"/>
  <c r="R234" i="3"/>
  <c r="R348" i="8"/>
  <c r="R460" i="8"/>
  <c r="R385" i="3"/>
  <c r="X48" i="8"/>
  <c r="X161" i="3"/>
  <c r="X183" i="8"/>
  <c r="X361" i="3"/>
  <c r="AG18" i="3"/>
  <c r="AG506" i="8"/>
  <c r="AG190" i="3"/>
  <c r="AG52" i="8"/>
  <c r="AG243" i="3"/>
  <c r="AG350" i="8"/>
  <c r="O140" i="3"/>
  <c r="O43" i="8"/>
  <c r="AA121" i="3"/>
  <c r="AA306" i="8"/>
  <c r="AA268" i="3"/>
  <c r="AA20" i="8"/>
  <c r="AA266" i="3"/>
  <c r="AA537" i="8"/>
  <c r="U89" i="3"/>
  <c r="U107" i="8"/>
  <c r="U394" i="3"/>
  <c r="U411" i="8"/>
  <c r="AJ230" i="3"/>
  <c r="AJ560" i="8"/>
  <c r="R22" i="3"/>
  <c r="R140" i="8"/>
  <c r="R265" i="3"/>
  <c r="R396" i="8"/>
  <c r="U383" i="3"/>
  <c r="U410" i="8"/>
  <c r="AG273" i="3"/>
  <c r="AG217" i="8"/>
  <c r="O281" i="3"/>
  <c r="O564" i="8"/>
  <c r="O467" i="3"/>
  <c r="O502" i="8"/>
  <c r="AA515" i="3"/>
  <c r="AA226" i="8"/>
  <c r="U325" i="8"/>
  <c r="U473" i="3"/>
  <c r="U307" i="8"/>
  <c r="U132" i="3"/>
  <c r="L287" i="3"/>
  <c r="L162" i="8"/>
  <c r="AJ150" i="3"/>
  <c r="AJ197" i="8"/>
  <c r="AJ347" i="3"/>
  <c r="AJ315" i="8"/>
  <c r="R90" i="3"/>
  <c r="R211" i="8"/>
  <c r="R315" i="8"/>
  <c r="R347" i="3"/>
  <c r="R557" i="3"/>
  <c r="R549" i="8"/>
  <c r="X101" i="3"/>
  <c r="X194" i="8"/>
  <c r="AG84" i="3"/>
  <c r="AG148" i="8"/>
  <c r="O39" i="3"/>
  <c r="O32" i="8"/>
  <c r="O398" i="8"/>
  <c r="O286" i="3"/>
  <c r="AJ496" i="3"/>
  <c r="AJ90" i="8"/>
  <c r="AD293" i="8"/>
  <c r="AD199" i="3"/>
  <c r="L191" i="3"/>
  <c r="L557" i="8"/>
  <c r="U381" i="8"/>
  <c r="U53" i="3"/>
  <c r="AD402" i="8"/>
  <c r="AD329" i="3"/>
  <c r="AD249" i="3"/>
  <c r="AD562" i="8"/>
  <c r="L112" i="3"/>
  <c r="L180" i="8"/>
  <c r="AJ62" i="3"/>
  <c r="AJ193" i="8"/>
  <c r="O568" i="3"/>
  <c r="O483" i="8"/>
  <c r="X466" i="3"/>
  <c r="X322" i="8"/>
  <c r="X283" i="3"/>
  <c r="X181" i="8"/>
  <c r="AG19" i="3"/>
  <c r="AG331" i="8"/>
  <c r="AG421" i="3"/>
  <c r="AG286" i="8"/>
  <c r="O455" i="3"/>
  <c r="O445" i="8"/>
  <c r="AD21" i="3"/>
  <c r="AD332" i="8"/>
  <c r="L254" i="8"/>
  <c r="L124" i="3"/>
  <c r="AG450" i="3"/>
  <c r="AG321" i="8"/>
  <c r="AJ171" i="3"/>
  <c r="AJ344" i="8"/>
  <c r="X110" i="3"/>
  <c r="X109" i="8"/>
  <c r="X360" i="3"/>
  <c r="X497" i="8"/>
  <c r="AG93" i="3"/>
  <c r="AG150" i="8"/>
  <c r="AG329" i="3"/>
  <c r="AG402" i="8"/>
  <c r="O470" i="8"/>
  <c r="O79" i="3"/>
  <c r="O401" i="8"/>
  <c r="O321" i="3"/>
  <c r="X294" i="3"/>
  <c r="X117" i="8"/>
  <c r="AD389" i="8"/>
  <c r="AD115" i="3"/>
  <c r="L71" i="3"/>
  <c r="L383" i="8"/>
  <c r="L325" i="3"/>
  <c r="L518" i="8"/>
  <c r="X478" i="3"/>
  <c r="X374" i="8"/>
  <c r="AD253" i="3"/>
  <c r="AD432" i="8"/>
  <c r="L179" i="3"/>
  <c r="L276" i="8"/>
  <c r="L404" i="3"/>
  <c r="L540" i="8"/>
  <c r="R421" i="3"/>
  <c r="R286" i="8"/>
  <c r="L123" i="8"/>
  <c r="L338" i="3"/>
  <c r="AJ521" i="8"/>
  <c r="AJ449" i="3"/>
  <c r="U401" i="3"/>
  <c r="U319" i="8"/>
  <c r="AA72" i="3"/>
  <c r="AA508" i="8"/>
  <c r="AA336" i="3"/>
  <c r="AA164" i="8"/>
  <c r="AD454" i="3"/>
  <c r="AD185" i="8"/>
  <c r="AG388" i="3"/>
  <c r="AG127" i="8"/>
  <c r="AA10" i="3"/>
  <c r="AA550" i="8"/>
  <c r="AA381" i="8"/>
  <c r="AA53" i="3"/>
  <c r="AA113" i="8"/>
  <c r="AA156" i="3"/>
  <c r="AA186" i="3"/>
  <c r="AA235" i="8"/>
  <c r="AA198" i="3"/>
  <c r="AA18" i="8"/>
  <c r="AA325" i="3"/>
  <c r="AA518" i="8"/>
  <c r="AA555" i="3"/>
  <c r="AA191" i="8"/>
  <c r="AA499" i="3"/>
  <c r="AA376" i="8"/>
  <c r="AA389" i="3"/>
  <c r="AA128" i="8"/>
  <c r="AJ132" i="8"/>
  <c r="AJ475" i="3"/>
  <c r="F31" i="8"/>
  <c r="F16" i="3"/>
  <c r="I30" i="3"/>
  <c r="I422" i="8"/>
  <c r="I522" i="3"/>
  <c r="I527" i="8"/>
  <c r="U135" i="8"/>
  <c r="U527" i="3"/>
  <c r="U392" i="3"/>
  <c r="U166" i="8"/>
  <c r="U51" i="3"/>
  <c r="U267" i="8"/>
  <c r="U85" i="3"/>
  <c r="U149" i="8"/>
  <c r="U47" i="3"/>
  <c r="U101" i="8"/>
  <c r="U233" i="3"/>
  <c r="U296" i="8"/>
  <c r="U20" i="8"/>
  <c r="U268" i="3"/>
  <c r="U561" i="8"/>
  <c r="U235" i="3"/>
  <c r="U354" i="3"/>
  <c r="U68" i="8"/>
  <c r="U368" i="3"/>
  <c r="U184" i="8"/>
  <c r="U502" i="8"/>
  <c r="U467" i="3"/>
  <c r="U204" i="8"/>
  <c r="U487" i="3"/>
  <c r="L503" i="3"/>
  <c r="L452" i="8"/>
  <c r="L483" i="3"/>
  <c r="L523" i="8"/>
  <c r="AJ27" i="3"/>
  <c r="AJ421" i="8"/>
  <c r="AJ64" i="3"/>
  <c r="AJ336" i="8"/>
  <c r="AJ178" i="8"/>
  <c r="AJ76" i="3"/>
  <c r="AJ142" i="3"/>
  <c r="AJ45" i="8"/>
  <c r="AJ127" i="3"/>
  <c r="AJ291" i="8"/>
  <c r="AJ217" i="3"/>
  <c r="AJ278" i="8"/>
  <c r="AJ116" i="3"/>
  <c r="AJ196" i="8"/>
  <c r="AJ249" i="3"/>
  <c r="AJ562" i="8"/>
  <c r="AJ362" i="8"/>
  <c r="AJ322" i="3"/>
  <c r="AJ360" i="8"/>
  <c r="AJ313" i="3"/>
  <c r="R16" i="3"/>
  <c r="R31" i="8"/>
  <c r="R102" i="8"/>
  <c r="R55" i="3"/>
  <c r="R385" i="8"/>
  <c r="R83" i="3"/>
  <c r="R255" i="8"/>
  <c r="R189" i="3"/>
  <c r="R43" i="8"/>
  <c r="R140" i="3"/>
  <c r="R123" i="3"/>
  <c r="R390" i="8"/>
  <c r="R464" i="8"/>
  <c r="R501" i="3"/>
  <c r="O138" i="8"/>
  <c r="O565" i="3"/>
  <c r="AJ524" i="3"/>
  <c r="AJ528" i="8"/>
  <c r="U323" i="8"/>
  <c r="U468" i="3"/>
  <c r="X32" i="3"/>
  <c r="X423" i="8"/>
  <c r="X76" i="3"/>
  <c r="X178" i="8"/>
  <c r="X257" i="3"/>
  <c r="X434" i="8"/>
  <c r="X257" i="8"/>
  <c r="X225" i="3"/>
  <c r="X322" i="3"/>
  <c r="X362" i="8"/>
  <c r="X63" i="8"/>
  <c r="X304" i="3"/>
  <c r="X467" i="3"/>
  <c r="X502" i="8"/>
  <c r="AG51" i="3"/>
  <c r="AG267" i="8"/>
  <c r="AG140" i="3"/>
  <c r="AG43" i="8"/>
  <c r="AG45" i="8"/>
  <c r="AG142" i="3"/>
  <c r="AG530" i="8"/>
  <c r="AG91" i="3"/>
  <c r="AG263" i="3"/>
  <c r="AG58" i="8"/>
  <c r="AG346" i="3"/>
  <c r="AG409" i="8"/>
  <c r="AG352" i="8"/>
  <c r="AG252" i="3"/>
  <c r="AG540" i="8"/>
  <c r="AG404" i="3"/>
  <c r="AG228" i="3"/>
  <c r="AG347" i="8"/>
  <c r="O469" i="8"/>
  <c r="O14" i="3"/>
  <c r="O382" i="8"/>
  <c r="O54" i="3"/>
  <c r="O81" i="3"/>
  <c r="O210" i="8"/>
  <c r="O163" i="3"/>
  <c r="O510" i="8"/>
  <c r="O211" i="3"/>
  <c r="O428" i="8"/>
  <c r="O202" i="3"/>
  <c r="O514" i="8"/>
  <c r="O387" i="3"/>
  <c r="O498" i="8"/>
  <c r="AG435" i="3"/>
  <c r="AG415" i="8"/>
  <c r="AA13" i="3"/>
  <c r="AA330" i="8"/>
  <c r="AA103" i="8"/>
  <c r="AA56" i="3"/>
  <c r="AA62" i="3"/>
  <c r="AA193" i="8"/>
  <c r="AA119" i="3"/>
  <c r="AA427" i="8"/>
  <c r="AA185" i="3"/>
  <c r="AA512" i="8"/>
  <c r="AA199" i="3"/>
  <c r="AA293" i="8"/>
  <c r="AA342" i="3"/>
  <c r="AA23" i="8"/>
  <c r="AA377" i="8"/>
  <c r="AA504" i="3"/>
  <c r="AA558" i="3"/>
  <c r="AA175" i="8"/>
  <c r="F9" i="8"/>
  <c r="F65" i="3"/>
  <c r="F117" i="8"/>
  <c r="F294" i="3"/>
  <c r="F230" i="3"/>
  <c r="F439" i="3"/>
  <c r="AJ547" i="3"/>
  <c r="AJ136" i="8"/>
  <c r="AJ427" i="3"/>
  <c r="AJ81" i="8"/>
  <c r="U34" i="3"/>
  <c r="U484" i="8"/>
  <c r="U72" i="3"/>
  <c r="U508" i="8"/>
  <c r="U388" i="8"/>
  <c r="U113" i="3"/>
  <c r="U109" i="3"/>
  <c r="U271" i="8"/>
  <c r="U213" i="3"/>
  <c r="U55" i="8"/>
  <c r="U253" i="3"/>
  <c r="U432" i="8"/>
  <c r="U174" i="3"/>
  <c r="U17" i="8"/>
  <c r="U373" i="3"/>
  <c r="U520" i="8"/>
  <c r="AJ506" i="3"/>
  <c r="AJ547" i="8"/>
  <c r="U186" i="8"/>
  <c r="U486" i="3"/>
  <c r="L554" i="3"/>
  <c r="L190" i="8"/>
  <c r="AJ29" i="3"/>
  <c r="AJ100" i="8"/>
  <c r="AJ141" i="8"/>
  <c r="AJ23" i="3"/>
  <c r="AJ39" i="3"/>
  <c r="AJ32" i="8"/>
  <c r="AJ214" i="8"/>
  <c r="AJ151" i="3"/>
  <c r="AJ15" i="8"/>
  <c r="AJ145" i="3"/>
  <c r="AJ233" i="3"/>
  <c r="AJ296" i="8"/>
  <c r="AJ179" i="3"/>
  <c r="AJ276" i="8"/>
  <c r="AJ262" i="3"/>
  <c r="AJ283" i="8"/>
  <c r="AJ339" i="3"/>
  <c r="AJ407" i="8"/>
  <c r="AJ330" i="3"/>
  <c r="AJ66" i="8"/>
  <c r="AJ379" i="3"/>
  <c r="AJ74" i="8"/>
  <c r="AJ542" i="8"/>
  <c r="AJ440" i="3"/>
  <c r="R19" i="3"/>
  <c r="R331" i="8"/>
  <c r="R71" i="3"/>
  <c r="R383" i="8"/>
  <c r="R85" i="3"/>
  <c r="R149" i="8"/>
  <c r="R151" i="3"/>
  <c r="R214" i="8"/>
  <c r="R249" i="3"/>
  <c r="R562" i="8"/>
  <c r="R564" i="8"/>
  <c r="R281" i="3"/>
  <c r="R322" i="3"/>
  <c r="R362" i="8"/>
  <c r="R377" i="8"/>
  <c r="R504" i="3"/>
  <c r="R551" i="3"/>
  <c r="R29" i="8"/>
  <c r="AD290" i="8"/>
  <c r="AD537" i="3"/>
  <c r="AJ467" i="3"/>
  <c r="AJ502" i="8"/>
  <c r="AJ385" i="3"/>
  <c r="AJ460" i="8"/>
  <c r="X34" i="3"/>
  <c r="X484" i="8"/>
  <c r="X16" i="3"/>
  <c r="X31" i="8"/>
  <c r="X387" i="8"/>
  <c r="X87" i="3"/>
  <c r="X492" i="8"/>
  <c r="X184" i="3"/>
  <c r="X260" i="3"/>
  <c r="X297" i="8"/>
  <c r="X436" i="3"/>
  <c r="X84" i="8"/>
  <c r="AG55" i="3"/>
  <c r="AG102" i="8"/>
  <c r="AG340" i="8"/>
  <c r="AG143" i="3"/>
  <c r="AG158" i="3"/>
  <c r="AG114" i="8"/>
  <c r="AG104" i="3"/>
  <c r="AG531" i="8"/>
  <c r="AG295" i="8"/>
  <c r="AG231" i="3"/>
  <c r="AG266" i="3"/>
  <c r="AG537" i="8"/>
  <c r="AG283" i="8"/>
  <c r="AG262" i="3"/>
  <c r="O71" i="3"/>
  <c r="O383" i="8"/>
  <c r="O489" i="8"/>
  <c r="O63" i="3"/>
  <c r="O229" i="3"/>
  <c r="O516" i="8"/>
  <c r="AG570" i="3"/>
  <c r="AG139" i="8"/>
  <c r="AA41" i="3"/>
  <c r="AA425" i="8"/>
  <c r="AA174" i="3"/>
  <c r="AA17" i="8"/>
  <c r="AA67" i="3"/>
  <c r="AA10" i="8"/>
  <c r="AA182" i="3"/>
  <c r="AA153" i="8"/>
  <c r="AA434" i="8"/>
  <c r="AA257" i="3"/>
  <c r="AA365" i="3"/>
  <c r="AA223" i="8"/>
  <c r="AA383" i="3"/>
  <c r="AA410" i="8"/>
  <c r="AA489" i="3"/>
  <c r="AA546" i="8"/>
  <c r="AA543" i="3"/>
  <c r="AA264" i="8"/>
  <c r="I207" i="8"/>
  <c r="I35" i="3"/>
  <c r="F314" i="3"/>
  <c r="F64" i="8"/>
  <c r="F184" i="8"/>
  <c r="F368" i="3"/>
  <c r="AJ571" i="3"/>
  <c r="AJ99" i="8"/>
  <c r="O98" i="8"/>
  <c r="O567" i="3"/>
  <c r="U7" i="3"/>
  <c r="U328" i="8"/>
  <c r="U70" i="3"/>
  <c r="U105" i="8"/>
  <c r="U383" i="8"/>
  <c r="U71" i="3"/>
  <c r="U188" i="3"/>
  <c r="U556" i="8"/>
  <c r="U154" i="8"/>
  <c r="U183" i="3"/>
  <c r="U535" i="8"/>
  <c r="U223" i="3"/>
  <c r="U324" i="3"/>
  <c r="U314" i="8"/>
  <c r="U564" i="8"/>
  <c r="U281" i="3"/>
  <c r="U386" i="3"/>
  <c r="U242" i="8"/>
  <c r="U457" i="3"/>
  <c r="U261" i="8"/>
  <c r="R509" i="3"/>
  <c r="R378" i="8"/>
  <c r="AJ325" i="8"/>
  <c r="AJ473" i="3"/>
  <c r="AJ10" i="3"/>
  <c r="AJ550" i="8"/>
  <c r="AJ77" i="3"/>
  <c r="AJ179" i="8"/>
  <c r="AJ74" i="3"/>
  <c r="AJ268" i="8"/>
  <c r="AJ215" i="8"/>
  <c r="AJ180" i="3"/>
  <c r="AJ124" i="3"/>
  <c r="AJ254" i="8"/>
  <c r="AJ126" i="3"/>
  <c r="AJ40" i="8"/>
  <c r="AJ229" i="3"/>
  <c r="AJ516" i="8"/>
  <c r="AJ278" i="3"/>
  <c r="AJ355" i="8"/>
  <c r="AJ362" i="3"/>
  <c r="AJ24" i="8"/>
  <c r="AJ65" i="8"/>
  <c r="AJ328" i="3"/>
  <c r="AJ415" i="8"/>
  <c r="AJ435" i="3"/>
  <c r="AJ242" i="3"/>
  <c r="AJ258" i="8"/>
  <c r="AJ128" i="8"/>
  <c r="AJ389" i="3"/>
  <c r="R44" i="3"/>
  <c r="R485" i="8"/>
  <c r="R125" i="3"/>
  <c r="R212" i="8"/>
  <c r="R159" i="3"/>
  <c r="R391" i="8"/>
  <c r="R190" i="3"/>
  <c r="R52" i="8"/>
  <c r="R291" i="3"/>
  <c r="R437" i="8"/>
  <c r="R253" i="3"/>
  <c r="R432" i="8"/>
  <c r="R373" i="3"/>
  <c r="R520" i="8"/>
  <c r="R224" i="3"/>
  <c r="R158" i="8"/>
  <c r="AG568" i="3"/>
  <c r="AG483" i="8"/>
  <c r="U555" i="3"/>
  <c r="U191" i="8"/>
  <c r="AG541" i="3"/>
  <c r="AG380" i="8"/>
  <c r="U246" i="8"/>
  <c r="U528" i="3"/>
  <c r="AG514" i="3"/>
  <c r="AG526" i="8"/>
  <c r="X10" i="3"/>
  <c r="X550" i="8"/>
  <c r="X50" i="3"/>
  <c r="X453" i="8"/>
  <c r="X74" i="3"/>
  <c r="X268" i="8"/>
  <c r="X178" i="3"/>
  <c r="X234" i="8"/>
  <c r="X236" i="3"/>
  <c r="X349" i="8"/>
  <c r="X244" i="3"/>
  <c r="X259" i="8"/>
  <c r="AG423" i="8"/>
  <c r="AG32" i="3"/>
  <c r="AG305" i="8"/>
  <c r="AG118" i="3"/>
  <c r="AG389" i="8"/>
  <c r="AG115" i="3"/>
  <c r="AG139" i="3"/>
  <c r="AG472" i="8"/>
  <c r="AG211" i="3"/>
  <c r="AG428" i="8"/>
  <c r="AG251" i="3"/>
  <c r="AG517" i="8"/>
  <c r="AG124" i="8"/>
  <c r="AG348" i="3"/>
  <c r="AG392" i="3"/>
  <c r="AG166" i="8"/>
  <c r="AG476" i="3"/>
  <c r="AG522" i="8"/>
  <c r="O28" i="3"/>
  <c r="O142" i="8"/>
  <c r="O32" i="3"/>
  <c r="O423" i="8"/>
  <c r="O66" i="3"/>
  <c r="O146" i="8"/>
  <c r="O135" i="3"/>
  <c r="O532" i="8"/>
  <c r="O148" i="3"/>
  <c r="O341" i="8"/>
  <c r="O234" i="3"/>
  <c r="O348" i="8"/>
  <c r="O106" i="3"/>
  <c r="O338" i="8"/>
  <c r="O356" i="3"/>
  <c r="O316" i="8"/>
  <c r="O312" i="3"/>
  <c r="O312" i="8"/>
  <c r="O368" i="3"/>
  <c r="O184" i="8"/>
  <c r="O381" i="3"/>
  <c r="O75" i="8"/>
  <c r="AG543" i="3"/>
  <c r="AG264" i="8"/>
  <c r="AG436" i="3"/>
  <c r="AG84" i="8"/>
  <c r="AA43" i="3"/>
  <c r="AA145" i="8"/>
  <c r="AA147" i="3"/>
  <c r="AA292" i="8"/>
  <c r="AA152" i="8"/>
  <c r="AA177" i="3"/>
  <c r="AA470" i="8"/>
  <c r="AA79" i="3"/>
  <c r="AA191" i="3"/>
  <c r="AA557" i="8"/>
  <c r="AA274" i="3"/>
  <c r="AA354" i="8"/>
  <c r="AA368" i="3"/>
  <c r="AA184" i="8"/>
  <c r="AA301" i="3"/>
  <c r="AA358" i="8"/>
  <c r="AA423" i="3"/>
  <c r="AA78" i="8"/>
  <c r="AA392" i="3"/>
  <c r="AA166" i="8"/>
  <c r="I177" i="8"/>
  <c r="I24" i="3"/>
  <c r="F213" i="8"/>
  <c r="F144" i="3"/>
  <c r="F384" i="8"/>
  <c r="F82" i="3"/>
  <c r="I337" i="3"/>
  <c r="I122" i="8"/>
  <c r="O492" i="3"/>
  <c r="O245" i="8"/>
  <c r="U289" i="8"/>
  <c r="U507" i="3"/>
  <c r="U11" i="3"/>
  <c r="U30" i="8"/>
  <c r="U45" i="8"/>
  <c r="U142" i="3"/>
  <c r="U114" i="8"/>
  <c r="U158" i="3"/>
  <c r="U91" i="3"/>
  <c r="U530" i="8"/>
  <c r="U54" i="8"/>
  <c r="U212" i="3"/>
  <c r="U305" i="3"/>
  <c r="U119" i="8"/>
  <c r="U426" i="3"/>
  <c r="U463" i="8"/>
  <c r="AD498" i="3"/>
  <c r="AD288" i="8"/>
  <c r="O478" i="3"/>
  <c r="O374" i="8"/>
  <c r="AJ14" i="3"/>
  <c r="AJ469" i="8"/>
  <c r="AJ95" i="3"/>
  <c r="AJ454" i="8"/>
  <c r="AJ102" i="3"/>
  <c r="AJ12" i="8"/>
  <c r="AJ212" i="8"/>
  <c r="AJ125" i="3"/>
  <c r="AJ225" i="3"/>
  <c r="AJ257" i="8"/>
  <c r="AJ311" i="3"/>
  <c r="AJ182" i="8"/>
  <c r="AJ246" i="3"/>
  <c r="AJ351" i="8"/>
  <c r="AJ384" i="3"/>
  <c r="AJ459" i="8"/>
  <c r="AJ451" i="3"/>
  <c r="AJ544" i="8"/>
  <c r="R23" i="3"/>
  <c r="R141" i="8"/>
  <c r="R61" i="3"/>
  <c r="R426" i="8"/>
  <c r="R58" i="3"/>
  <c r="R335" i="8"/>
  <c r="R152" i="3"/>
  <c r="R47" i="8"/>
  <c r="R516" i="8"/>
  <c r="R229" i="3"/>
  <c r="R181" i="3"/>
  <c r="R51" i="8"/>
  <c r="R439" i="8"/>
  <c r="R369" i="3"/>
  <c r="R295" i="3"/>
  <c r="R438" i="8"/>
  <c r="R299" i="3"/>
  <c r="R218" i="8"/>
  <c r="R221" i="3"/>
  <c r="R493" i="8"/>
  <c r="AD561" i="3"/>
  <c r="AD250" i="8"/>
  <c r="R548" i="8"/>
  <c r="R548" i="3"/>
  <c r="AD534" i="3"/>
  <c r="AD466" i="8"/>
  <c r="R521" i="3"/>
  <c r="R94" i="8"/>
  <c r="AJ372" i="8"/>
  <c r="AJ461" i="3"/>
  <c r="AD326" i="3"/>
  <c r="AD220" i="8"/>
  <c r="X37" i="3"/>
  <c r="X334" i="8"/>
  <c r="X137" i="3"/>
  <c r="X471" i="8"/>
  <c r="X341" i="8"/>
  <c r="X148" i="3"/>
  <c r="X311" i="3"/>
  <c r="X182" i="8"/>
  <c r="X367" i="8"/>
  <c r="X422" i="3"/>
  <c r="X104" i="3"/>
  <c r="X531" i="8"/>
  <c r="AG24" i="3"/>
  <c r="AG177" i="8"/>
  <c r="AG384" i="8"/>
  <c r="AG82" i="3"/>
  <c r="AG35" i="3"/>
  <c r="AG207" i="8"/>
  <c r="AG102" i="3"/>
  <c r="AG12" i="8"/>
  <c r="AG147" i="3"/>
  <c r="AG292" i="8"/>
  <c r="AG200" i="3"/>
  <c r="AG19" i="8"/>
  <c r="AG244" i="3"/>
  <c r="AG259" i="8"/>
  <c r="AG309" i="3"/>
  <c r="AG163" i="8"/>
  <c r="AG306" i="3"/>
  <c r="AG120" i="8"/>
  <c r="AG461" i="8"/>
  <c r="AG411" i="3"/>
  <c r="O52" i="3"/>
  <c r="O33" i="8"/>
  <c r="O146" i="3"/>
  <c r="O112" i="8"/>
  <c r="O164" i="3"/>
  <c r="O49" i="8"/>
  <c r="O45" i="8"/>
  <c r="O142" i="3"/>
  <c r="O359" i="8"/>
  <c r="O302" i="3"/>
  <c r="O218" i="3"/>
  <c r="O309" i="8"/>
  <c r="O416" i="3"/>
  <c r="O541" i="8"/>
  <c r="O171" i="8"/>
  <c r="O488" i="3"/>
  <c r="AJ503" i="3"/>
  <c r="AJ452" i="8"/>
  <c r="U483" i="3"/>
  <c r="U523" i="8"/>
  <c r="AD404" i="3"/>
  <c r="AD540" i="8"/>
  <c r="AD505" i="8"/>
  <c r="AD17" i="3"/>
  <c r="AD47" i="3"/>
  <c r="AD101" i="8"/>
  <c r="AD98" i="3"/>
  <c r="AD36" i="8"/>
  <c r="AD190" i="3"/>
  <c r="AD52" i="8"/>
  <c r="AD140" i="3"/>
  <c r="AD43" i="8"/>
  <c r="AD430" i="8"/>
  <c r="AD239" i="3"/>
  <c r="AD223" i="3"/>
  <c r="AD535" i="8"/>
  <c r="AD62" i="8"/>
  <c r="AD288" i="3"/>
  <c r="L31" i="3"/>
  <c r="L253" i="8"/>
  <c r="L77" i="3"/>
  <c r="L179" i="8"/>
  <c r="L74" i="3"/>
  <c r="L268" i="8"/>
  <c r="L101" i="3"/>
  <c r="L194" i="8"/>
  <c r="L89" i="3"/>
  <c r="L107" i="8"/>
  <c r="AJ570" i="8"/>
  <c r="AJ529" i="3"/>
  <c r="F34" i="3"/>
  <c r="F44" i="3"/>
  <c r="I57" i="3"/>
  <c r="I487" i="8"/>
  <c r="F534" i="8"/>
  <c r="F176" i="3"/>
  <c r="I224" i="3"/>
  <c r="I158" i="8"/>
  <c r="F377" i="3"/>
  <c r="I277" i="3"/>
  <c r="I436" i="8"/>
  <c r="F410" i="3"/>
  <c r="F444" i="8"/>
  <c r="X288" i="3"/>
  <c r="X62" i="8"/>
  <c r="U272" i="8"/>
  <c r="U120" i="3"/>
  <c r="U169" i="3"/>
  <c r="U511" i="8"/>
  <c r="U122" i="3"/>
  <c r="U231" i="8"/>
  <c r="U283" i="3"/>
  <c r="U181" i="8"/>
  <c r="U369" i="3"/>
  <c r="U439" i="8"/>
  <c r="U479" i="8"/>
  <c r="U403" i="3"/>
  <c r="U384" i="3"/>
  <c r="U459" i="8"/>
  <c r="U502" i="3"/>
  <c r="U301" i="8"/>
  <c r="O394" i="3"/>
  <c r="O411" i="8"/>
  <c r="AD60" i="3"/>
  <c r="AD507" i="8"/>
  <c r="AD107" i="3"/>
  <c r="AD195" i="8"/>
  <c r="AD298" i="3"/>
  <c r="AD118" i="8"/>
  <c r="AD354" i="3"/>
  <c r="AD68" i="8"/>
  <c r="AD186" i="3"/>
  <c r="AD235" i="8"/>
  <c r="AD406" i="3"/>
  <c r="AD25" i="8"/>
  <c r="L24" i="3"/>
  <c r="L177" i="8"/>
  <c r="L485" i="8"/>
  <c r="L44" i="3"/>
  <c r="L88" i="3"/>
  <c r="L106" i="8"/>
  <c r="L92" i="3"/>
  <c r="L229" i="8"/>
  <c r="L177" i="3"/>
  <c r="L152" i="8"/>
  <c r="L220" i="3"/>
  <c r="L294" i="8"/>
  <c r="L312" i="3"/>
  <c r="L312" i="8"/>
  <c r="L361" i="3"/>
  <c r="L183" i="8"/>
  <c r="L370" i="3"/>
  <c r="L440" i="8"/>
  <c r="L383" i="3"/>
  <c r="L410" i="8"/>
  <c r="L169" i="8"/>
  <c r="L444" i="3"/>
  <c r="O557" i="3"/>
  <c r="O549" i="8"/>
  <c r="L529" i="3"/>
  <c r="L570" i="8"/>
  <c r="L355" i="3"/>
  <c r="L260" i="8"/>
  <c r="AJ544" i="3"/>
  <c r="AJ228" i="8"/>
  <c r="AJ18" i="3"/>
  <c r="AJ506" i="8"/>
  <c r="AJ529" i="8"/>
  <c r="AJ40" i="3"/>
  <c r="AJ153" i="3"/>
  <c r="AJ533" i="8"/>
  <c r="AJ168" i="3"/>
  <c r="AJ274" i="8"/>
  <c r="AJ83" i="3"/>
  <c r="AJ385" i="8"/>
  <c r="AJ194" i="3"/>
  <c r="AJ157" i="8"/>
  <c r="AJ84" i="3"/>
  <c r="AJ148" i="8"/>
  <c r="AJ247" i="3"/>
  <c r="AJ280" i="8"/>
  <c r="AJ286" i="3"/>
  <c r="AJ398" i="8"/>
  <c r="AJ418" i="3"/>
  <c r="AJ412" i="8"/>
  <c r="AJ306" i="3"/>
  <c r="AJ120" i="8"/>
  <c r="R17" i="3"/>
  <c r="R505" i="8"/>
  <c r="R65" i="3"/>
  <c r="R9" i="8"/>
  <c r="R303" i="8"/>
  <c r="R80" i="3"/>
  <c r="R92" i="3"/>
  <c r="R229" i="8"/>
  <c r="R261" i="3"/>
  <c r="R282" i="8"/>
  <c r="R263" i="3"/>
  <c r="R58" i="8"/>
  <c r="R81" i="8"/>
  <c r="R427" i="3"/>
  <c r="R415" i="3"/>
  <c r="R480" i="8"/>
  <c r="R454" i="3"/>
  <c r="R185" i="8"/>
  <c r="AJ173" i="8"/>
  <c r="AJ518" i="3"/>
  <c r="AD455" i="3"/>
  <c r="AD445" i="8"/>
  <c r="X426" i="8"/>
  <c r="X61" i="3"/>
  <c r="X43" i="8"/>
  <c r="X140" i="3"/>
  <c r="X170" i="3"/>
  <c r="X343" i="8"/>
  <c r="X187" i="3"/>
  <c r="X198" i="8"/>
  <c r="X95" i="3"/>
  <c r="X454" i="8"/>
  <c r="X312" i="8"/>
  <c r="X312" i="3"/>
  <c r="X246" i="3"/>
  <c r="X351" i="8"/>
  <c r="AG27" i="3"/>
  <c r="AG421" i="8"/>
  <c r="AG53" i="3"/>
  <c r="AG381" i="8"/>
  <c r="AG112" i="3"/>
  <c r="AG180" i="8"/>
  <c r="AG156" i="3"/>
  <c r="AG113" i="8"/>
  <c r="AG201" i="3"/>
  <c r="AG277" i="8"/>
  <c r="AG246" i="3"/>
  <c r="AG351" i="8"/>
  <c r="AG159" i="8"/>
  <c r="AG256" i="3"/>
  <c r="AG452" i="3"/>
  <c r="AG370" i="8"/>
  <c r="AG316" i="8"/>
  <c r="AG356" i="3"/>
  <c r="O25" i="3"/>
  <c r="O333" i="8"/>
  <c r="O46" i="8"/>
  <c r="O149" i="3"/>
  <c r="O151" i="3"/>
  <c r="O214" i="8"/>
  <c r="O268" i="8"/>
  <c r="O74" i="3"/>
  <c r="O219" i="3"/>
  <c r="O346" i="8"/>
  <c r="O361" i="3"/>
  <c r="O183" i="8"/>
  <c r="O294" i="3"/>
  <c r="O117" i="8"/>
  <c r="O317" i="3"/>
  <c r="O495" i="8"/>
  <c r="U452" i="8"/>
  <c r="U503" i="3"/>
  <c r="L482" i="3"/>
  <c r="L449" i="8"/>
  <c r="AG400" i="3"/>
  <c r="AG168" i="8"/>
  <c r="L521" i="3"/>
  <c r="L94" i="8"/>
  <c r="AD231" i="3"/>
  <c r="AD295" i="8"/>
  <c r="AD456" i="3"/>
  <c r="AD446" i="8"/>
  <c r="AD426" i="8"/>
  <c r="AD61" i="3"/>
  <c r="AD142" i="3"/>
  <c r="AD45" i="8"/>
  <c r="AD160" i="3"/>
  <c r="AD16" i="8"/>
  <c r="AD117" i="3"/>
  <c r="AD39" i="8"/>
  <c r="AD192" i="3"/>
  <c r="AD155" i="8"/>
  <c r="AD246" i="3"/>
  <c r="AD351" i="8"/>
  <c r="AD357" i="3"/>
  <c r="AD222" i="8"/>
  <c r="AD409" i="3"/>
  <c r="AD443" i="8"/>
  <c r="AD515" i="8"/>
  <c r="AD206" i="3"/>
  <c r="L32" i="3"/>
  <c r="L423" i="8"/>
  <c r="L47" i="3"/>
  <c r="L101" i="8"/>
  <c r="L105" i="3"/>
  <c r="L37" i="8"/>
  <c r="L126" i="3"/>
  <c r="L40" i="8"/>
  <c r="L493" i="8"/>
  <c r="L221" i="3"/>
  <c r="L293" i="3"/>
  <c r="L565" i="8"/>
  <c r="L284" i="8"/>
  <c r="L315" i="3"/>
  <c r="L24" i="8"/>
  <c r="L362" i="3"/>
  <c r="L371" i="3"/>
  <c r="L365" i="8"/>
  <c r="L457" i="3"/>
  <c r="L261" i="8"/>
  <c r="AD556" i="3"/>
  <c r="AD137" i="8"/>
  <c r="AG542" i="3"/>
  <c r="AG467" i="8"/>
  <c r="R409" i="8"/>
  <c r="R346" i="3"/>
  <c r="X447" i="3"/>
  <c r="X87" i="8"/>
  <c r="AJ30" i="3"/>
  <c r="AJ422" i="8"/>
  <c r="AJ112" i="3"/>
  <c r="AJ180" i="8"/>
  <c r="AJ111" i="3"/>
  <c r="AJ38" i="8"/>
  <c r="AJ146" i="3"/>
  <c r="AJ112" i="8"/>
  <c r="AJ54" i="3"/>
  <c r="AJ382" i="8"/>
  <c r="AJ273" i="3"/>
  <c r="AJ217" i="8"/>
  <c r="AJ175" i="3"/>
  <c r="AJ50" i="8"/>
  <c r="AJ116" i="8"/>
  <c r="AJ284" i="3"/>
  <c r="AJ390" i="3"/>
  <c r="AJ298" i="8"/>
  <c r="AJ483" i="3"/>
  <c r="AJ523" i="8"/>
  <c r="R34" i="3"/>
  <c r="R484" i="8"/>
  <c r="R266" i="8"/>
  <c r="R46" i="3"/>
  <c r="R158" i="3"/>
  <c r="R114" i="8"/>
  <c r="R16" i="8"/>
  <c r="R160" i="3"/>
  <c r="R246" i="3"/>
  <c r="R351" i="8"/>
  <c r="R53" i="8"/>
  <c r="R208" i="3"/>
  <c r="R193" i="3"/>
  <c r="R156" i="8"/>
  <c r="R306" i="3"/>
  <c r="R120" i="8"/>
  <c r="R327" i="3"/>
  <c r="R496" i="8"/>
  <c r="L250" i="8"/>
  <c r="L561" i="3"/>
  <c r="X547" i="3"/>
  <c r="X136" i="8"/>
  <c r="L534" i="3"/>
  <c r="L466" i="8"/>
  <c r="AJ438" i="8"/>
  <c r="AJ295" i="3"/>
  <c r="X193" i="8"/>
  <c r="X62" i="3"/>
  <c r="X173" i="3"/>
  <c r="X275" i="8"/>
  <c r="X72" i="3"/>
  <c r="X508" i="8"/>
  <c r="X262" i="3"/>
  <c r="X283" i="8"/>
  <c r="X402" i="8"/>
  <c r="X329" i="3"/>
  <c r="X368" i="8"/>
  <c r="X438" i="3"/>
  <c r="AG550" i="8"/>
  <c r="AG10" i="3"/>
  <c r="AG61" i="3"/>
  <c r="AG426" i="8"/>
  <c r="AG488" i="8"/>
  <c r="AG59" i="3"/>
  <c r="AG159" i="3"/>
  <c r="AG391" i="8"/>
  <c r="AG89" i="3"/>
  <c r="AG107" i="8"/>
  <c r="AG199" i="8"/>
  <c r="AG232" i="3"/>
  <c r="AG161" i="8"/>
  <c r="AG267" i="3"/>
  <c r="AG327" i="3"/>
  <c r="AG496" i="8"/>
  <c r="AG494" i="8"/>
  <c r="AG297" i="3"/>
  <c r="AG357" i="3"/>
  <c r="AG222" i="8"/>
  <c r="AG413" i="8"/>
  <c r="AG429" i="3"/>
  <c r="O484" i="8"/>
  <c r="O34" i="3"/>
  <c r="O170" i="3"/>
  <c r="O343" i="8"/>
  <c r="O53" i="3"/>
  <c r="O381" i="8"/>
  <c r="O195" i="3"/>
  <c r="O115" i="8"/>
  <c r="O395" i="8"/>
  <c r="O248" i="3"/>
  <c r="O438" i="8"/>
  <c r="O295" i="3"/>
  <c r="O361" i="8"/>
  <c r="O318" i="3"/>
  <c r="O494" i="3"/>
  <c r="O172" i="8"/>
  <c r="AD28" i="3"/>
  <c r="AD142" i="8"/>
  <c r="AD382" i="8"/>
  <c r="AD54" i="3"/>
  <c r="AD73" i="3"/>
  <c r="AD209" i="8"/>
  <c r="AD152" i="3"/>
  <c r="AD47" i="8"/>
  <c r="AD167" i="3"/>
  <c r="AD554" i="8"/>
  <c r="AD245" i="3"/>
  <c r="AD536" i="8"/>
  <c r="AD306" i="3"/>
  <c r="AD120" i="8"/>
  <c r="AD184" i="8"/>
  <c r="AD368" i="3"/>
  <c r="AD343" i="3"/>
  <c r="AD240" i="8"/>
  <c r="AD414" i="8"/>
  <c r="AD434" i="3"/>
  <c r="L89" i="8"/>
  <c r="L495" i="3"/>
  <c r="L254" i="3"/>
  <c r="L433" i="8"/>
  <c r="L103" i="8"/>
  <c r="L56" i="3"/>
  <c r="L136" i="3"/>
  <c r="L232" i="8"/>
  <c r="L140" i="3"/>
  <c r="L43" i="8"/>
  <c r="L114" i="3"/>
  <c r="L230" i="8"/>
  <c r="L152" i="3"/>
  <c r="L47" i="8"/>
  <c r="L298" i="3"/>
  <c r="L118" i="8"/>
  <c r="L245" i="3"/>
  <c r="L536" i="8"/>
  <c r="L372" i="3"/>
  <c r="L366" i="8"/>
  <c r="L433" i="3"/>
  <c r="L83" i="8"/>
  <c r="L390" i="3"/>
  <c r="L298" i="8"/>
  <c r="L155" i="8"/>
  <c r="L192" i="3"/>
  <c r="O563" i="3"/>
  <c r="O97" i="8"/>
  <c r="AJ549" i="3"/>
  <c r="AJ249" i="8"/>
  <c r="L535" i="3"/>
  <c r="L263" i="8"/>
  <c r="X521" i="3"/>
  <c r="X94" i="8"/>
  <c r="R367" i="8"/>
  <c r="R422" i="3"/>
  <c r="R478" i="3"/>
  <c r="R374" i="8"/>
  <c r="U287" i="8"/>
  <c r="U485" i="3"/>
  <c r="AD11" i="3"/>
  <c r="AD30" i="8"/>
  <c r="AD484" i="8"/>
  <c r="AD34" i="3"/>
  <c r="AD107" i="8"/>
  <c r="AD89" i="3"/>
  <c r="AD184" i="3"/>
  <c r="AD492" i="8"/>
  <c r="AD126" i="3"/>
  <c r="AD40" i="8"/>
  <c r="AD204" i="3"/>
  <c r="AD393" i="8"/>
  <c r="AD162" i="3"/>
  <c r="AD509" i="8"/>
  <c r="AD230" i="3"/>
  <c r="AD560" i="8"/>
  <c r="AD122" i="8"/>
  <c r="AD337" i="3"/>
  <c r="AD477" i="8"/>
  <c r="AD393" i="3"/>
  <c r="AD262" i="8"/>
  <c r="AD505" i="3"/>
  <c r="L34" i="3"/>
  <c r="L484" i="8"/>
  <c r="L68" i="3"/>
  <c r="L11" i="8"/>
  <c r="L60" i="3"/>
  <c r="L507" i="8"/>
  <c r="L229" i="3"/>
  <c r="L516" i="8"/>
  <c r="L265" i="3"/>
  <c r="L396" i="8"/>
  <c r="L339" i="3"/>
  <c r="L407" i="8"/>
  <c r="L402" i="8"/>
  <c r="L329" i="3"/>
  <c r="L400" i="3"/>
  <c r="L168" i="8"/>
  <c r="L446" i="8"/>
  <c r="L456" i="3"/>
  <c r="L481" i="3"/>
  <c r="L545" i="8"/>
  <c r="R98" i="8"/>
  <c r="R567" i="3"/>
  <c r="AJ525" i="3"/>
  <c r="AJ503" i="8"/>
  <c r="X92" i="8"/>
  <c r="X511" i="3"/>
  <c r="AJ396" i="8"/>
  <c r="AJ265" i="3"/>
  <c r="O449" i="8"/>
  <c r="O482" i="3"/>
  <c r="L345" i="8"/>
  <c r="L215" i="3"/>
  <c r="L223" i="3"/>
  <c r="L535" i="8"/>
  <c r="L127" i="8"/>
  <c r="L388" i="3"/>
  <c r="L428" i="3"/>
  <c r="L82" i="8"/>
  <c r="L562" i="3"/>
  <c r="L251" i="8"/>
  <c r="R555" i="3"/>
  <c r="R191" i="8"/>
  <c r="AJ543" i="3"/>
  <c r="AJ264" i="8"/>
  <c r="O536" i="3"/>
  <c r="O247" i="8"/>
  <c r="L431" i="3"/>
  <c r="L130" i="8"/>
  <c r="O504" i="3"/>
  <c r="O377" i="8"/>
  <c r="O391" i="3"/>
  <c r="O476" i="8"/>
  <c r="U398" i="3"/>
  <c r="U441" i="8"/>
  <c r="U539" i="3"/>
  <c r="U188" i="8"/>
  <c r="U480" i="3"/>
  <c r="U133" i="8"/>
  <c r="U36" i="3"/>
  <c r="U143" i="8"/>
  <c r="U43" i="3"/>
  <c r="U145" i="8"/>
  <c r="U94" i="3"/>
  <c r="U35" i="8"/>
  <c r="U90" i="3"/>
  <c r="U211" i="8"/>
  <c r="U98" i="3"/>
  <c r="U36" i="8"/>
  <c r="U312" i="8"/>
  <c r="U312" i="3"/>
  <c r="U362" i="3"/>
  <c r="U24" i="8"/>
  <c r="U326" i="3"/>
  <c r="U220" i="8"/>
  <c r="AG468" i="8"/>
  <c r="AG564" i="3"/>
  <c r="AA33" i="8"/>
  <c r="AA52" i="3"/>
  <c r="AA92" i="3"/>
  <c r="AA229" i="8"/>
  <c r="AA105" i="3"/>
  <c r="AA37" i="8"/>
  <c r="AA15" i="8"/>
  <c r="AA145" i="3"/>
  <c r="AA255" i="3"/>
  <c r="AA281" i="8"/>
  <c r="AA217" i="3"/>
  <c r="AA278" i="8"/>
  <c r="AA536" i="8"/>
  <c r="AA245" i="3"/>
  <c r="AA521" i="8"/>
  <c r="AA449" i="3"/>
  <c r="AA459" i="3"/>
  <c r="AA203" i="8"/>
  <c r="I53" i="3"/>
  <c r="I381" i="8"/>
  <c r="F172" i="3"/>
  <c r="F555" i="8"/>
  <c r="F221" i="3"/>
  <c r="F251" i="3"/>
  <c r="F517" i="8"/>
  <c r="F120" i="8"/>
  <c r="F306" i="3"/>
  <c r="AD494" i="3"/>
  <c r="AD172" i="8"/>
  <c r="AD46" i="3"/>
  <c r="AD266" i="8"/>
  <c r="AD103" i="8"/>
  <c r="AD56" i="3"/>
  <c r="AD146" i="3"/>
  <c r="AD112" i="8"/>
  <c r="AD252" i="3"/>
  <c r="AD352" i="8"/>
  <c r="AD332" i="3"/>
  <c r="AD403" i="8"/>
  <c r="AD538" i="8"/>
  <c r="AD341" i="3"/>
  <c r="AD508" i="3"/>
  <c r="AD205" i="8"/>
  <c r="L19" i="3"/>
  <c r="L331" i="8"/>
  <c r="L82" i="3"/>
  <c r="L384" i="8"/>
  <c r="L79" i="3"/>
  <c r="L470" i="8"/>
  <c r="L159" i="3"/>
  <c r="L391" i="8"/>
  <c r="L195" i="3"/>
  <c r="L115" i="8"/>
  <c r="L268" i="3"/>
  <c r="L20" i="8"/>
  <c r="L297" i="8"/>
  <c r="L260" i="3"/>
  <c r="L120" i="8"/>
  <c r="L306" i="3"/>
  <c r="L360" i="3"/>
  <c r="L497" i="8"/>
  <c r="L346" i="3"/>
  <c r="L409" i="8"/>
  <c r="L504" i="8"/>
  <c r="L532" i="3"/>
  <c r="L523" i="3"/>
  <c r="L465" i="8"/>
  <c r="L514" i="3"/>
  <c r="L526" i="8"/>
  <c r="F103" i="8"/>
  <c r="F485" i="8"/>
  <c r="AG133" i="8"/>
  <c r="AG480" i="3"/>
  <c r="AA54" i="3"/>
  <c r="AA382" i="8"/>
  <c r="AA154" i="3"/>
  <c r="AA490" i="8"/>
  <c r="AA232" i="3"/>
  <c r="AA199" i="8"/>
  <c r="AA211" i="3"/>
  <c r="AA428" i="8"/>
  <c r="AA207" i="3"/>
  <c r="AA559" i="8"/>
  <c r="AA307" i="3"/>
  <c r="AA399" i="8"/>
  <c r="AA261" i="8"/>
  <c r="AA457" i="3"/>
  <c r="AA516" i="3"/>
  <c r="AA417" i="8"/>
  <c r="AA526" i="8"/>
  <c r="AA514" i="3"/>
  <c r="AA497" i="3"/>
  <c r="AA91" i="8"/>
  <c r="F372" i="8"/>
  <c r="AA161" i="3"/>
  <c r="AA48" i="8"/>
  <c r="AA286" i="8"/>
  <c r="AA421" i="3"/>
  <c r="U304" i="3"/>
  <c r="U63" i="8"/>
  <c r="U246" i="3"/>
  <c r="U351" i="8"/>
  <c r="AJ80" i="3"/>
  <c r="AJ303" i="8"/>
  <c r="R49" i="3"/>
  <c r="R208" i="8"/>
  <c r="R233" i="3"/>
  <c r="R296" i="8"/>
  <c r="X158" i="3"/>
  <c r="X114" i="8"/>
  <c r="X358" i="3"/>
  <c r="X458" i="8"/>
  <c r="AG15" i="3"/>
  <c r="AG551" i="8"/>
  <c r="AG172" i="3"/>
  <c r="AG555" i="8"/>
  <c r="AG440" i="3"/>
  <c r="AG542" i="8"/>
  <c r="O101" i="3"/>
  <c r="O194" i="8"/>
  <c r="O13" i="8"/>
  <c r="O133" i="3"/>
  <c r="O375" i="8"/>
  <c r="O479" i="3"/>
  <c r="AA249" i="3"/>
  <c r="AA562" i="8"/>
  <c r="AA65" i="8"/>
  <c r="AA328" i="3"/>
  <c r="AA375" i="8"/>
  <c r="AA479" i="3"/>
  <c r="F228" i="3"/>
  <c r="U67" i="3"/>
  <c r="U10" i="8"/>
  <c r="U289" i="3"/>
  <c r="U356" i="8"/>
  <c r="U167" i="8"/>
  <c r="U399" i="3"/>
  <c r="AJ384" i="8"/>
  <c r="AJ82" i="3"/>
  <c r="R18" i="3"/>
  <c r="R506" i="8"/>
  <c r="R352" i="8"/>
  <c r="R252" i="3"/>
  <c r="R325" i="3"/>
  <c r="R518" i="8"/>
  <c r="R533" i="3"/>
  <c r="R174" i="8"/>
  <c r="X54" i="3"/>
  <c r="X382" i="8"/>
  <c r="X238" i="8"/>
  <c r="X296" i="3"/>
  <c r="AG196" i="8"/>
  <c r="AG116" i="3"/>
  <c r="AG393" i="3"/>
  <c r="AG477" i="8"/>
  <c r="O139" i="3"/>
  <c r="O472" i="8"/>
  <c r="I259" i="3"/>
  <c r="I200" i="8"/>
  <c r="U58" i="3"/>
  <c r="U335" i="8"/>
  <c r="U354" i="8"/>
  <c r="U274" i="3"/>
  <c r="U134" i="8"/>
  <c r="U493" i="3"/>
  <c r="AJ101" i="8"/>
  <c r="AJ47" i="3"/>
  <c r="AJ263" i="3"/>
  <c r="AJ58" i="8"/>
  <c r="R434" i="8"/>
  <c r="R257" i="3"/>
  <c r="X131" i="3"/>
  <c r="X111" i="8"/>
  <c r="AG264" i="3"/>
  <c r="AG563" i="8"/>
  <c r="O40" i="3"/>
  <c r="O529" i="8"/>
  <c r="I463" i="3"/>
  <c r="I170" i="8"/>
  <c r="U180" i="3"/>
  <c r="U215" i="8"/>
  <c r="U451" i="3"/>
  <c r="U544" i="8"/>
  <c r="L380" i="3"/>
  <c r="L126" i="8"/>
  <c r="AJ303" i="3"/>
  <c r="AJ201" i="8"/>
  <c r="AJ302" i="3"/>
  <c r="AJ359" i="8"/>
  <c r="R452" i="3"/>
  <c r="R370" i="8"/>
  <c r="X201" i="3"/>
  <c r="X277" i="8"/>
  <c r="AG510" i="8"/>
  <c r="AG163" i="3"/>
  <c r="AG285" i="8"/>
  <c r="AG420" i="3"/>
  <c r="O190" i="3"/>
  <c r="O52" i="8"/>
  <c r="AD259" i="3"/>
  <c r="AD200" i="8"/>
  <c r="L160" i="3"/>
  <c r="L16" i="8"/>
  <c r="U350" i="8"/>
  <c r="U243" i="3"/>
  <c r="AD356" i="3"/>
  <c r="AD316" i="8"/>
  <c r="L36" i="8"/>
  <c r="L98" i="3"/>
  <c r="L348" i="3"/>
  <c r="L124" i="8"/>
  <c r="AJ419" i="8"/>
  <c r="AJ552" i="3"/>
  <c r="AJ509" i="3"/>
  <c r="AJ378" i="8"/>
  <c r="AJ356" i="8"/>
  <c r="AJ289" i="3"/>
  <c r="X217" i="3"/>
  <c r="X278" i="8"/>
  <c r="X25" i="8"/>
  <c r="X406" i="3"/>
  <c r="AG189" i="3"/>
  <c r="AG255" i="8"/>
  <c r="AG27" i="8"/>
  <c r="AG464" i="3"/>
  <c r="O270" i="3"/>
  <c r="O457" i="8"/>
  <c r="O388" i="3"/>
  <c r="O127" i="8"/>
  <c r="AD431" i="8"/>
  <c r="AD250" i="3"/>
  <c r="L99" i="3"/>
  <c r="L151" i="8"/>
  <c r="L493" i="3"/>
  <c r="L134" i="8"/>
  <c r="AJ530" i="8"/>
  <c r="AJ91" i="3"/>
  <c r="AJ354" i="3"/>
  <c r="AJ68" i="8"/>
  <c r="R69" i="3"/>
  <c r="R104" i="8"/>
  <c r="X570" i="8"/>
  <c r="X529" i="3"/>
  <c r="X193" i="3"/>
  <c r="X156" i="8"/>
  <c r="AG98" i="3"/>
  <c r="AG36" i="8"/>
  <c r="AG383" i="3"/>
  <c r="AG410" i="8"/>
  <c r="O99" i="3"/>
  <c r="O151" i="8"/>
  <c r="O300" i="3"/>
  <c r="O22" i="8"/>
  <c r="AD398" i="8"/>
  <c r="AD286" i="3"/>
  <c r="AD466" i="3"/>
  <c r="AD322" i="8"/>
  <c r="X530" i="3"/>
  <c r="X95" i="8"/>
  <c r="L358" i="3"/>
  <c r="L458" i="8"/>
  <c r="AD115" i="8"/>
  <c r="AD195" i="3"/>
  <c r="L58" i="8"/>
  <c r="L263" i="3"/>
  <c r="AD562" i="3"/>
  <c r="AD251" i="8"/>
  <c r="O471" i="3"/>
  <c r="O225" i="8"/>
  <c r="L267" i="3"/>
  <c r="L161" i="8"/>
  <c r="O510" i="3"/>
  <c r="O482" i="8"/>
  <c r="U509" i="3"/>
  <c r="U378" i="8"/>
  <c r="U454" i="3"/>
  <c r="U185" i="8"/>
  <c r="AG324" i="3"/>
  <c r="AG314" i="8"/>
  <c r="AA140" i="3"/>
  <c r="AA43" i="8"/>
  <c r="AA444" i="3"/>
  <c r="AA169" i="8"/>
  <c r="AJ129" i="8"/>
  <c r="AJ430" i="3"/>
  <c r="AL574" i="8"/>
  <c r="AG92" i="8"/>
  <c r="AG511" i="3"/>
  <c r="AA142" i="8"/>
  <c r="AA28" i="3"/>
  <c r="AA76" i="3"/>
  <c r="AA178" i="8"/>
  <c r="AA115" i="3"/>
  <c r="AA389" i="8"/>
  <c r="AA194" i="8"/>
  <c r="AA101" i="3"/>
  <c r="AA244" i="3"/>
  <c r="AA259" i="8"/>
  <c r="AA234" i="3"/>
  <c r="AA348" i="8"/>
  <c r="AA316" i="3"/>
  <c r="AA219" i="8"/>
  <c r="AA470" i="3"/>
  <c r="AA244" i="8"/>
  <c r="AA487" i="3"/>
  <c r="AA204" i="8"/>
  <c r="U548" i="8"/>
  <c r="U548" i="3"/>
  <c r="F153" i="3"/>
  <c r="F344" i="3"/>
  <c r="F387" i="3"/>
  <c r="F286" i="8"/>
  <c r="F421" i="3"/>
  <c r="AJ556" i="3"/>
  <c r="AJ137" i="8"/>
  <c r="AJ491" i="3"/>
  <c r="AJ525" i="8"/>
  <c r="U146" i="8"/>
  <c r="U66" i="3"/>
  <c r="U121" i="3"/>
  <c r="U306" i="8"/>
  <c r="U555" i="8"/>
  <c r="U172" i="3"/>
  <c r="U134" i="3"/>
  <c r="U14" i="8"/>
  <c r="U18" i="8"/>
  <c r="U198" i="3"/>
  <c r="U286" i="3"/>
  <c r="U398" i="8"/>
  <c r="U366" i="8"/>
  <c r="U372" i="3"/>
  <c r="U217" i="8"/>
  <c r="U273" i="3"/>
  <c r="U406" i="3"/>
  <c r="U25" i="8"/>
  <c r="U407" i="3"/>
  <c r="U442" i="8"/>
  <c r="AJ17" i="3"/>
  <c r="AJ505" i="8"/>
  <c r="AJ70" i="3"/>
  <c r="AJ105" i="8"/>
  <c r="AJ55" i="3"/>
  <c r="AJ102" i="8"/>
  <c r="AJ92" i="3"/>
  <c r="AJ229" i="8"/>
  <c r="AJ207" i="3"/>
  <c r="AJ559" i="8"/>
  <c r="AJ258" i="3"/>
  <c r="AJ160" i="8"/>
  <c r="AJ299" i="3"/>
  <c r="AJ218" i="8"/>
  <c r="AJ367" i="3"/>
  <c r="AJ165" i="8"/>
  <c r="AJ416" i="3"/>
  <c r="AJ541" i="8"/>
  <c r="AJ468" i="3"/>
  <c r="AJ323" i="8"/>
  <c r="R12" i="3"/>
  <c r="R329" i="8"/>
  <c r="R53" i="3"/>
  <c r="R381" i="8"/>
  <c r="R118" i="3"/>
  <c r="R305" i="8"/>
  <c r="R133" i="3"/>
  <c r="R13" i="8"/>
  <c r="R146" i="8"/>
  <c r="R66" i="3"/>
  <c r="R301" i="3"/>
  <c r="R358" i="8"/>
  <c r="R182" i="3"/>
  <c r="R153" i="8"/>
  <c r="R330" i="3"/>
  <c r="R66" i="8"/>
  <c r="AG562" i="3"/>
  <c r="AG251" i="8"/>
  <c r="U549" i="3"/>
  <c r="U249" i="8"/>
  <c r="AG535" i="3"/>
  <c r="AG263" i="8"/>
  <c r="U522" i="3"/>
  <c r="U527" i="8"/>
  <c r="L501" i="8"/>
  <c r="L465" i="3"/>
  <c r="O539" i="8"/>
  <c r="O350" i="3"/>
  <c r="X43" i="3"/>
  <c r="X145" i="8"/>
  <c r="X231" i="8"/>
  <c r="X122" i="3"/>
  <c r="X144" i="3"/>
  <c r="X213" i="8"/>
  <c r="X275" i="3"/>
  <c r="X60" i="8"/>
  <c r="X276" i="3"/>
  <c r="X237" i="8"/>
  <c r="X69" i="8"/>
  <c r="X363" i="3"/>
  <c r="X485" i="3"/>
  <c r="X287" i="8"/>
  <c r="AG425" i="8"/>
  <c r="AG41" i="3"/>
  <c r="AG10" i="8"/>
  <c r="AG67" i="3"/>
  <c r="AG173" i="3"/>
  <c r="AG275" i="8"/>
  <c r="AG281" i="3"/>
  <c r="AG564" i="8"/>
  <c r="AG216" i="3"/>
  <c r="AG308" i="8"/>
  <c r="AG364" i="3"/>
  <c r="AG70" i="8"/>
  <c r="AG403" i="8"/>
  <c r="AG332" i="3"/>
  <c r="AG422" i="3"/>
  <c r="AG367" i="8"/>
  <c r="AG391" i="3"/>
  <c r="AG476" i="8"/>
  <c r="O22" i="3"/>
  <c r="O140" i="8"/>
  <c r="O111" i="3"/>
  <c r="O38" i="8"/>
  <c r="O114" i="3"/>
  <c r="O230" i="8"/>
  <c r="O269" i="8"/>
  <c r="O96" i="3"/>
  <c r="O60" i="8"/>
  <c r="O275" i="3"/>
  <c r="O331" i="3"/>
  <c r="O121" i="8"/>
  <c r="O128" i="8"/>
  <c r="O389" i="3"/>
  <c r="O433" i="3"/>
  <c r="O83" i="8"/>
  <c r="O372" i="8"/>
  <c r="O461" i="3"/>
  <c r="R508" i="3"/>
  <c r="R205" i="8"/>
  <c r="AG527" i="8"/>
  <c r="AG522" i="3"/>
  <c r="AA8" i="3"/>
  <c r="AA7" i="8"/>
  <c r="AA230" i="8"/>
  <c r="AA114" i="3"/>
  <c r="AA251" i="3"/>
  <c r="AA517" i="8"/>
  <c r="AA260" i="3"/>
  <c r="AA297" i="8"/>
  <c r="AA310" i="3"/>
  <c r="AA311" i="8"/>
  <c r="AA181" i="8"/>
  <c r="AA283" i="3"/>
  <c r="AA570" i="8"/>
  <c r="AA529" i="3"/>
  <c r="F205" i="3"/>
  <c r="F558" i="8"/>
  <c r="F169" i="8"/>
  <c r="F444" i="3"/>
  <c r="F503" i="8"/>
  <c r="F525" i="3"/>
  <c r="O561" i="3"/>
  <c r="O250" i="8"/>
  <c r="O499" i="3"/>
  <c r="O376" i="8"/>
  <c r="X387" i="3"/>
  <c r="X498" i="8"/>
  <c r="U487" i="8"/>
  <c r="U57" i="3"/>
  <c r="U101" i="3"/>
  <c r="U194" i="8"/>
  <c r="U157" i="3"/>
  <c r="U273" i="8"/>
  <c r="U87" i="3"/>
  <c r="U387" i="8"/>
  <c r="U271" i="3"/>
  <c r="U59" i="8"/>
  <c r="U236" i="3"/>
  <c r="U349" i="8"/>
  <c r="U41" i="8"/>
  <c r="U130" i="3"/>
  <c r="U391" i="3"/>
  <c r="U476" i="8"/>
  <c r="U470" i="3"/>
  <c r="U244" i="8"/>
  <c r="U450" i="8"/>
  <c r="U490" i="3"/>
  <c r="AG502" i="3"/>
  <c r="AG301" i="8"/>
  <c r="AJ299" i="8"/>
  <c r="AJ413" i="3"/>
  <c r="AJ177" i="8"/>
  <c r="AJ24" i="3"/>
  <c r="AJ81" i="3"/>
  <c r="AJ210" i="8"/>
  <c r="AJ89" i="3"/>
  <c r="AJ107" i="8"/>
  <c r="AJ37" i="8"/>
  <c r="AJ105" i="3"/>
  <c r="AJ208" i="3"/>
  <c r="AJ53" i="8"/>
  <c r="AJ261" i="3"/>
  <c r="AJ282" i="8"/>
  <c r="AJ434" i="8"/>
  <c r="AJ257" i="3"/>
  <c r="AJ119" i="8"/>
  <c r="AJ305" i="3"/>
  <c r="AJ93" i="3"/>
  <c r="AJ150" i="8"/>
  <c r="AJ566" i="8"/>
  <c r="AJ378" i="3"/>
  <c r="AJ433" i="3"/>
  <c r="AJ83" i="8"/>
  <c r="AJ471" i="3"/>
  <c r="AJ225" i="8"/>
  <c r="R14" i="3"/>
  <c r="R469" i="8"/>
  <c r="R488" i="8"/>
  <c r="R59" i="3"/>
  <c r="R120" i="3"/>
  <c r="R272" i="8"/>
  <c r="R134" i="3"/>
  <c r="R14" i="8"/>
  <c r="R94" i="3"/>
  <c r="R35" i="8"/>
  <c r="R227" i="3"/>
  <c r="R279" i="8"/>
  <c r="R302" i="3"/>
  <c r="R359" i="8"/>
  <c r="R221" i="8"/>
  <c r="R351" i="3"/>
  <c r="R197" i="3"/>
  <c r="R513" i="8"/>
  <c r="X562" i="3"/>
  <c r="X251" i="8"/>
  <c r="L249" i="8"/>
  <c r="L549" i="3"/>
  <c r="L522" i="3"/>
  <c r="L527" i="8"/>
  <c r="X463" i="3"/>
  <c r="X170" i="8"/>
  <c r="U341" i="3"/>
  <c r="U538" i="8"/>
  <c r="X153" i="3"/>
  <c r="X533" i="8"/>
  <c r="X181" i="3"/>
  <c r="X51" i="8"/>
  <c r="X278" i="3"/>
  <c r="X355" i="8"/>
  <c r="X277" i="3"/>
  <c r="X436" i="8"/>
  <c r="X343" i="3"/>
  <c r="X240" i="8"/>
  <c r="X55" i="8"/>
  <c r="X213" i="3"/>
  <c r="X488" i="3"/>
  <c r="X171" i="8"/>
  <c r="X417" i="8"/>
  <c r="X516" i="3"/>
  <c r="AG43" i="3"/>
  <c r="AG145" i="8"/>
  <c r="AG178" i="8"/>
  <c r="AG76" i="3"/>
  <c r="AG534" i="8"/>
  <c r="AG176" i="3"/>
  <c r="AG29" i="3"/>
  <c r="AG100" i="8"/>
  <c r="AG455" i="8"/>
  <c r="AG196" i="3"/>
  <c r="AG116" i="8"/>
  <c r="AG284" i="3"/>
  <c r="AG242" i="3"/>
  <c r="AG258" i="8"/>
  <c r="AG165" i="8"/>
  <c r="AG367" i="3"/>
  <c r="AG333" i="3"/>
  <c r="AG404" i="8"/>
  <c r="AG405" i="3"/>
  <c r="AG320" i="8"/>
  <c r="AG509" i="3"/>
  <c r="AG378" i="8"/>
  <c r="O31" i="3"/>
  <c r="O253" i="8"/>
  <c r="O112" i="3"/>
  <c r="O180" i="8"/>
  <c r="O196" i="8"/>
  <c r="O116" i="3"/>
  <c r="O427" i="8"/>
  <c r="O119" i="3"/>
  <c r="O351" i="8"/>
  <c r="O246" i="3"/>
  <c r="O400" i="8"/>
  <c r="O308" i="3"/>
  <c r="AA16" i="3"/>
  <c r="AA31" i="8"/>
  <c r="AA57" i="3"/>
  <c r="AA487" i="8"/>
  <c r="AA66" i="3"/>
  <c r="AA146" i="8"/>
  <c r="AA192" i="3"/>
  <c r="AA155" i="8"/>
  <c r="AA156" i="8"/>
  <c r="AA193" i="3"/>
  <c r="AA215" i="3"/>
  <c r="AA345" i="8"/>
  <c r="AA227" i="3"/>
  <c r="AA279" i="8"/>
  <c r="AA208" i="3"/>
  <c r="AA53" i="8"/>
  <c r="AA438" i="3"/>
  <c r="AA368" i="8"/>
  <c r="AA433" i="3"/>
  <c r="AA83" i="8"/>
  <c r="AA561" i="3"/>
  <c r="AA250" i="8"/>
  <c r="AA79" i="8"/>
  <c r="AA424" i="3"/>
  <c r="AA428" i="3"/>
  <c r="AA82" i="8"/>
  <c r="R541" i="3"/>
  <c r="R380" i="8"/>
  <c r="F529" i="8"/>
  <c r="F40" i="3"/>
  <c r="F531" i="8"/>
  <c r="F104" i="3"/>
  <c r="I146" i="3"/>
  <c r="I112" i="8"/>
  <c r="F142" i="3"/>
  <c r="F89" i="3"/>
  <c r="F397" i="8"/>
  <c r="F279" i="3"/>
  <c r="I64" i="8"/>
  <c r="I314" i="3"/>
  <c r="F216" i="8"/>
  <c r="F237" i="3"/>
  <c r="F302" i="8"/>
  <c r="F546" i="3"/>
  <c r="F445" i="8"/>
  <c r="F455" i="3"/>
  <c r="AJ493" i="3"/>
  <c r="AJ134" i="8"/>
  <c r="O501" i="3"/>
  <c r="O464" i="8"/>
  <c r="L414" i="3"/>
  <c r="L462" i="8"/>
  <c r="U553" i="8"/>
  <c r="U48" i="3"/>
  <c r="U74" i="3"/>
  <c r="U268" i="8"/>
  <c r="U389" i="8"/>
  <c r="U115" i="3"/>
  <c r="U116" i="3"/>
  <c r="U196" i="8"/>
  <c r="U214" i="3"/>
  <c r="U456" i="8"/>
  <c r="U207" i="3"/>
  <c r="U559" i="8"/>
  <c r="U23" i="8"/>
  <c r="U342" i="3"/>
  <c r="U332" i="3"/>
  <c r="U403" i="8"/>
  <c r="U317" i="8"/>
  <c r="U374" i="3"/>
  <c r="U441" i="3"/>
  <c r="U543" i="8"/>
  <c r="U506" i="3"/>
  <c r="U547" i="8"/>
  <c r="L485" i="3"/>
  <c r="L287" i="8"/>
  <c r="X432" i="3"/>
  <c r="X300" i="8"/>
  <c r="X468" i="8"/>
  <c r="X564" i="3"/>
  <c r="AJ28" i="3"/>
  <c r="AJ142" i="8"/>
  <c r="AJ485" i="8"/>
  <c r="AJ44" i="3"/>
  <c r="AJ123" i="3"/>
  <c r="AJ390" i="8"/>
  <c r="AJ386" i="8"/>
  <c r="AJ86" i="3"/>
  <c r="AJ190" i="3"/>
  <c r="AJ52" i="8"/>
  <c r="AJ198" i="3"/>
  <c r="AJ18" i="8"/>
  <c r="AJ271" i="3"/>
  <c r="AJ59" i="8"/>
  <c r="AJ213" i="3"/>
  <c r="AJ55" i="8"/>
  <c r="AJ69" i="3"/>
  <c r="AJ104" i="8"/>
  <c r="AJ251" i="3"/>
  <c r="AJ517" i="8"/>
  <c r="AJ453" i="3"/>
  <c r="AJ371" i="8"/>
  <c r="AJ403" i="3"/>
  <c r="AJ479" i="8"/>
  <c r="AJ369" i="8"/>
  <c r="AJ443" i="3"/>
  <c r="R41" i="3"/>
  <c r="R425" i="8"/>
  <c r="R150" i="3"/>
  <c r="R197" i="8"/>
  <c r="R91" i="3"/>
  <c r="R530" i="8"/>
  <c r="R511" i="8"/>
  <c r="R169" i="3"/>
  <c r="R215" i="3"/>
  <c r="R345" i="8"/>
  <c r="R196" i="3"/>
  <c r="R455" i="8"/>
  <c r="R355" i="8"/>
  <c r="R278" i="3"/>
  <c r="R285" i="8"/>
  <c r="R420" i="3"/>
  <c r="AJ176" i="8"/>
  <c r="AJ566" i="3"/>
  <c r="AJ539" i="3"/>
  <c r="AJ188" i="8"/>
  <c r="AJ512" i="3"/>
  <c r="AJ187" i="8"/>
  <c r="X469" i="8"/>
  <c r="X14" i="3"/>
  <c r="X49" i="3"/>
  <c r="X208" i="8"/>
  <c r="X211" i="8"/>
  <c r="X90" i="3"/>
  <c r="X228" i="3"/>
  <c r="X347" i="8"/>
  <c r="X263" i="3"/>
  <c r="X58" i="8"/>
  <c r="X243" i="3"/>
  <c r="X350" i="8"/>
  <c r="X327" i="3"/>
  <c r="X496" i="8"/>
  <c r="X453" i="3"/>
  <c r="X371" i="8"/>
  <c r="L135" i="8"/>
  <c r="L527" i="3"/>
  <c r="AG56" i="3"/>
  <c r="AG103" i="8"/>
  <c r="AG146" i="3"/>
  <c r="AG112" i="8"/>
  <c r="AG161" i="3"/>
  <c r="AG48" i="8"/>
  <c r="AG75" i="3"/>
  <c r="AG147" i="8"/>
  <c r="AG269" i="3"/>
  <c r="AG435" i="8"/>
  <c r="AG123" i="3"/>
  <c r="AG390" i="8"/>
  <c r="AG241" i="8"/>
  <c r="AG352" i="3"/>
  <c r="AG538" i="8"/>
  <c r="AG341" i="3"/>
  <c r="O23" i="3"/>
  <c r="O141" i="8"/>
  <c r="O82" i="3"/>
  <c r="O384" i="8"/>
  <c r="O73" i="3"/>
  <c r="O209" i="8"/>
  <c r="O55" i="8"/>
  <c r="O213" i="3"/>
  <c r="O313" i="8"/>
  <c r="O319" i="3"/>
  <c r="O249" i="3"/>
  <c r="O562" i="8"/>
  <c r="O366" i="3"/>
  <c r="O71" i="8"/>
  <c r="O397" i="3"/>
  <c r="O478" i="8"/>
  <c r="AG489" i="3"/>
  <c r="AG546" i="8"/>
  <c r="AA19" i="3"/>
  <c r="AA331" i="8"/>
  <c r="AA58" i="3"/>
  <c r="AA335" i="8"/>
  <c r="AA84" i="3"/>
  <c r="AA148" i="8"/>
  <c r="AA179" i="8"/>
  <c r="AA77" i="3"/>
  <c r="AA137" i="3"/>
  <c r="AA471" i="8"/>
  <c r="AA194" i="3"/>
  <c r="AA157" i="8"/>
  <c r="AA216" i="3"/>
  <c r="AA308" i="8"/>
  <c r="AA441" i="3"/>
  <c r="AA543" i="8"/>
  <c r="AA434" i="3"/>
  <c r="AA414" i="8"/>
  <c r="F49" i="3"/>
  <c r="F208" i="8"/>
  <c r="F475" i="8"/>
  <c r="F376" i="3"/>
  <c r="F300" i="8"/>
  <c r="F432" i="3"/>
  <c r="F424" i="3"/>
  <c r="F79" i="8"/>
  <c r="F98" i="8"/>
  <c r="F567" i="3"/>
  <c r="F99" i="8"/>
  <c r="F571" i="3"/>
  <c r="AJ532" i="3"/>
  <c r="AJ504" i="8"/>
  <c r="X561" i="3"/>
  <c r="X250" i="8"/>
  <c r="U38" i="3"/>
  <c r="U552" i="8"/>
  <c r="U92" i="3"/>
  <c r="U229" i="8"/>
  <c r="U80" i="3"/>
  <c r="U303" i="8"/>
  <c r="U128" i="3"/>
  <c r="U110" i="8"/>
  <c r="U226" i="3"/>
  <c r="U57" i="8"/>
  <c r="U252" i="3"/>
  <c r="U352" i="8"/>
  <c r="U328" i="3"/>
  <c r="U65" i="8"/>
  <c r="U519" i="8"/>
  <c r="U353" i="3"/>
  <c r="U433" i="3"/>
  <c r="U83" i="8"/>
  <c r="U475" i="8"/>
  <c r="U376" i="3"/>
  <c r="X448" i="8"/>
  <c r="X474" i="3"/>
  <c r="U344" i="3"/>
  <c r="U363" i="8"/>
  <c r="AJ35" i="3"/>
  <c r="AJ207" i="8"/>
  <c r="AJ131" i="3"/>
  <c r="AJ111" i="8"/>
  <c r="AJ232" i="8"/>
  <c r="AJ136" i="3"/>
  <c r="AJ98" i="3"/>
  <c r="AJ36" i="8"/>
  <c r="AJ188" i="3"/>
  <c r="AJ556" i="8"/>
  <c r="AJ285" i="3"/>
  <c r="AJ61" i="8"/>
  <c r="AJ256" i="8"/>
  <c r="AJ209" i="3"/>
  <c r="AJ329" i="3"/>
  <c r="AJ402" i="8"/>
  <c r="R265" i="8"/>
  <c r="R9" i="3"/>
  <c r="R101" i="8"/>
  <c r="R47" i="3"/>
  <c r="R103" i="8"/>
  <c r="R56" i="3"/>
  <c r="R258" i="3"/>
  <c r="R160" i="8"/>
  <c r="R329" i="3"/>
  <c r="R402" i="8"/>
  <c r="R262" i="3"/>
  <c r="R283" i="8"/>
  <c r="X559" i="3"/>
  <c r="X192" i="8"/>
  <c r="L302" i="8"/>
  <c r="L546" i="3"/>
  <c r="X532" i="3"/>
  <c r="X504" i="8"/>
  <c r="L93" i="8"/>
  <c r="L519" i="3"/>
  <c r="X457" i="3"/>
  <c r="X261" i="8"/>
  <c r="X18" i="3"/>
  <c r="X506" i="8"/>
  <c r="X210" i="8"/>
  <c r="X81" i="3"/>
  <c r="X155" i="3"/>
  <c r="X342" i="8"/>
  <c r="X147" i="3"/>
  <c r="X292" i="8"/>
  <c r="X233" i="3"/>
  <c r="X296" i="8"/>
  <c r="X365" i="3"/>
  <c r="X223" i="8"/>
  <c r="AG25" i="3"/>
  <c r="AG333" i="8"/>
  <c r="AG47" i="3"/>
  <c r="AG101" i="8"/>
  <c r="AG70" i="3"/>
  <c r="AG105" i="8"/>
  <c r="AG168" i="3"/>
  <c r="AG274" i="8"/>
  <c r="AG54" i="3"/>
  <c r="AG382" i="8"/>
  <c r="AG175" i="3"/>
  <c r="AG50" i="8"/>
  <c r="AG258" i="3"/>
  <c r="AG160" i="8"/>
  <c r="AG201" i="8"/>
  <c r="AG303" i="3"/>
  <c r="AG363" i="3"/>
  <c r="AG69" i="8"/>
  <c r="AG318" i="3"/>
  <c r="AG361" i="8"/>
  <c r="AG339" i="3"/>
  <c r="AG407" i="8"/>
  <c r="AG443" i="8"/>
  <c r="AG409" i="3"/>
  <c r="O265" i="8"/>
  <c r="O9" i="3"/>
  <c r="O553" i="8"/>
  <c r="O48" i="3"/>
  <c r="O91" i="3"/>
  <c r="O530" i="8"/>
  <c r="O177" i="3"/>
  <c r="O152" i="8"/>
  <c r="O277" i="3"/>
  <c r="O436" i="8"/>
  <c r="O475" i="8"/>
  <c r="O376" i="3"/>
  <c r="O434" i="3"/>
  <c r="O414" i="8"/>
  <c r="O506" i="3"/>
  <c r="O547" i="8"/>
  <c r="AD479" i="3"/>
  <c r="AD375" i="8"/>
  <c r="U390" i="3"/>
  <c r="U298" i="8"/>
  <c r="AD329" i="8"/>
  <c r="AD12" i="3"/>
  <c r="AD24" i="3"/>
  <c r="AD177" i="8"/>
  <c r="AD335" i="8"/>
  <c r="AD58" i="3"/>
  <c r="AD118" i="3"/>
  <c r="AD305" i="8"/>
  <c r="AD75" i="3"/>
  <c r="AD147" i="8"/>
  <c r="AD227" i="3"/>
  <c r="AD279" i="8"/>
  <c r="AD299" i="3"/>
  <c r="AD218" i="8"/>
  <c r="AD217" i="8"/>
  <c r="AD273" i="3"/>
  <c r="AD349" i="3"/>
  <c r="AD67" i="8"/>
  <c r="AD302" i="3"/>
  <c r="AD359" i="8"/>
  <c r="AD228" i="3"/>
  <c r="AD347" i="8"/>
  <c r="AD399" i="3"/>
  <c r="AD167" i="8"/>
  <c r="L33" i="8"/>
  <c r="L52" i="3"/>
  <c r="L118" i="3"/>
  <c r="L305" i="8"/>
  <c r="L109" i="3"/>
  <c r="L271" i="8"/>
  <c r="L62" i="3"/>
  <c r="L193" i="8"/>
  <c r="L455" i="8"/>
  <c r="L196" i="3"/>
  <c r="F231" i="8"/>
  <c r="F122" i="3"/>
  <c r="F436" i="8"/>
  <c r="F277" i="3"/>
  <c r="F399" i="8"/>
  <c r="F408" i="8"/>
  <c r="F340" i="3"/>
  <c r="F361" i="3"/>
  <c r="F183" i="8"/>
  <c r="U17" i="3"/>
  <c r="U505" i="8"/>
  <c r="U55" i="3"/>
  <c r="U102" i="8"/>
  <c r="U148" i="3"/>
  <c r="U341" i="8"/>
  <c r="U187" i="3"/>
  <c r="U198" i="8"/>
  <c r="U88" i="3"/>
  <c r="U106" i="8"/>
  <c r="U164" i="3"/>
  <c r="U49" i="8"/>
  <c r="U301" i="3"/>
  <c r="U358" i="8"/>
  <c r="U429" i="8"/>
  <c r="U238" i="3"/>
  <c r="U495" i="8"/>
  <c r="U317" i="3"/>
  <c r="U421" i="3"/>
  <c r="U286" i="8"/>
  <c r="U444" i="3"/>
  <c r="U169" i="8"/>
  <c r="U378" i="3"/>
  <c r="U566" i="8"/>
  <c r="AJ497" i="3"/>
  <c r="AJ91" i="8"/>
  <c r="L524" i="3"/>
  <c r="L528" i="8"/>
  <c r="AD69" i="3"/>
  <c r="AD104" i="8"/>
  <c r="AD43" i="3"/>
  <c r="AD145" i="8"/>
  <c r="AD175" i="3"/>
  <c r="AD50" i="8"/>
  <c r="AD150" i="8"/>
  <c r="AD93" i="3"/>
  <c r="AD155" i="3"/>
  <c r="AD342" i="8"/>
  <c r="AD210" i="3"/>
  <c r="AD236" i="8"/>
  <c r="AD270" i="3"/>
  <c r="AD457" i="8"/>
  <c r="AD400" i="8"/>
  <c r="AD308" i="3"/>
  <c r="AD424" i="3"/>
  <c r="AD79" i="8"/>
  <c r="L16" i="3"/>
  <c r="L31" i="8"/>
  <c r="L58" i="3"/>
  <c r="L335" i="8"/>
  <c r="L554" i="8"/>
  <c r="L167" i="3"/>
  <c r="L211" i="3"/>
  <c r="L428" i="8"/>
  <c r="L256" i="3"/>
  <c r="L159" i="8"/>
  <c r="L217" i="3"/>
  <c r="L278" i="8"/>
  <c r="L66" i="8"/>
  <c r="L330" i="3"/>
  <c r="L296" i="3"/>
  <c r="L238" i="8"/>
  <c r="L437" i="3"/>
  <c r="L500" i="8"/>
  <c r="AG554" i="3"/>
  <c r="AG190" i="8"/>
  <c r="L541" i="3"/>
  <c r="L380" i="8"/>
  <c r="O303" i="3"/>
  <c r="O201" i="8"/>
  <c r="X543" i="3"/>
  <c r="X264" i="8"/>
  <c r="AJ470" i="3"/>
  <c r="AJ244" i="8"/>
  <c r="AJ470" i="8"/>
  <c r="AJ79" i="3"/>
  <c r="AJ90" i="3"/>
  <c r="AJ211" i="8"/>
  <c r="AJ143" i="3"/>
  <c r="AJ340" i="8"/>
  <c r="AJ157" i="3"/>
  <c r="AJ273" i="8"/>
  <c r="AJ248" i="3"/>
  <c r="AJ395" i="8"/>
  <c r="AJ178" i="3"/>
  <c r="AJ234" i="8"/>
  <c r="AJ346" i="3"/>
  <c r="AJ409" i="8"/>
  <c r="AJ441" i="3"/>
  <c r="AJ543" i="8"/>
  <c r="AJ351" i="3"/>
  <c r="AJ221" i="8"/>
  <c r="AJ407" i="3"/>
  <c r="AJ442" i="8"/>
  <c r="R143" i="8"/>
  <c r="R36" i="3"/>
  <c r="R338" i="8"/>
  <c r="R106" i="3"/>
  <c r="R41" i="8"/>
  <c r="R130" i="3"/>
  <c r="R490" i="8"/>
  <c r="R154" i="3"/>
  <c r="R237" i="3"/>
  <c r="R216" i="8"/>
  <c r="R397" i="8"/>
  <c r="R279" i="3"/>
  <c r="R337" i="3"/>
  <c r="R122" i="8"/>
  <c r="R170" i="8"/>
  <c r="R463" i="3"/>
  <c r="U139" i="8"/>
  <c r="U570" i="3"/>
  <c r="AG137" i="8"/>
  <c r="AG556" i="3"/>
  <c r="U543" i="3"/>
  <c r="U264" i="8"/>
  <c r="AG529" i="3"/>
  <c r="AG570" i="8"/>
  <c r="X22" i="3"/>
  <c r="X140" i="8"/>
  <c r="X35" i="3"/>
  <c r="X207" i="8"/>
  <c r="X556" i="8"/>
  <c r="X188" i="3"/>
  <c r="X221" i="3"/>
  <c r="X493" i="8"/>
  <c r="X234" i="3"/>
  <c r="X348" i="8"/>
  <c r="X298" i="3"/>
  <c r="X118" i="8"/>
  <c r="X366" i="3"/>
  <c r="X71" i="8"/>
  <c r="X443" i="3"/>
  <c r="X369" i="8"/>
  <c r="AG422" i="8"/>
  <c r="AG30" i="3"/>
  <c r="AG42" i="3"/>
  <c r="AG144" i="8"/>
  <c r="AG383" i="8"/>
  <c r="AG71" i="3"/>
  <c r="AG169" i="3"/>
  <c r="AG511" i="8"/>
  <c r="AG90" i="3"/>
  <c r="AG211" i="8"/>
  <c r="AG192" i="3"/>
  <c r="AG155" i="8"/>
  <c r="AG259" i="3"/>
  <c r="AG200" i="8"/>
  <c r="AG109" i="3"/>
  <c r="AG271" i="8"/>
  <c r="AG374" i="3"/>
  <c r="AG317" i="8"/>
  <c r="AG426" i="3"/>
  <c r="AG463" i="8"/>
  <c r="O12" i="3"/>
  <c r="O329" i="8"/>
  <c r="O58" i="3"/>
  <c r="O335" i="8"/>
  <c r="O102" i="3"/>
  <c r="O12" i="8"/>
  <c r="O185" i="3"/>
  <c r="O512" i="8"/>
  <c r="O291" i="8"/>
  <c r="O127" i="3"/>
  <c r="O234" i="8"/>
  <c r="O178" i="3"/>
  <c r="O235" i="3"/>
  <c r="O561" i="8"/>
  <c r="O186" i="3"/>
  <c r="O235" i="8"/>
  <c r="O199" i="3"/>
  <c r="O293" i="8"/>
  <c r="O364" i="8"/>
  <c r="O345" i="3"/>
  <c r="O500" i="8"/>
  <c r="O437" i="3"/>
  <c r="O400" i="3"/>
  <c r="O168" i="8"/>
  <c r="O509" i="3"/>
  <c r="O378" i="8"/>
  <c r="X460" i="8"/>
  <c r="X385" i="3"/>
  <c r="AD23" i="3"/>
  <c r="AD141" i="8"/>
  <c r="AD522" i="8"/>
  <c r="AD476" i="3"/>
  <c r="AD374" i="3"/>
  <c r="AD317" i="8"/>
  <c r="AD70" i="3"/>
  <c r="AD105" i="8"/>
  <c r="AD53" i="3"/>
  <c r="AD381" i="8"/>
  <c r="AD178" i="3"/>
  <c r="AD234" i="8"/>
  <c r="AD103" i="3"/>
  <c r="AD304" i="8"/>
  <c r="AD63" i="3"/>
  <c r="AD489" i="8"/>
  <c r="AD378" i="3"/>
  <c r="AD566" i="8"/>
  <c r="AD499" i="3"/>
  <c r="AD376" i="8"/>
  <c r="L333" i="8"/>
  <c r="L25" i="3"/>
  <c r="L488" i="8"/>
  <c r="L59" i="3"/>
  <c r="L508" i="8"/>
  <c r="L72" i="3"/>
  <c r="L274" i="8"/>
  <c r="L168" i="3"/>
  <c r="L200" i="8"/>
  <c r="L259" i="3"/>
  <c r="L404" i="8"/>
  <c r="L333" i="3"/>
  <c r="L297" i="3"/>
  <c r="L494" i="8"/>
  <c r="L394" i="3"/>
  <c r="L411" i="8"/>
  <c r="L438" i="3"/>
  <c r="L368" i="8"/>
  <c r="L132" i="8"/>
  <c r="L475" i="3"/>
  <c r="L568" i="3"/>
  <c r="L483" i="8"/>
  <c r="U526" i="3"/>
  <c r="U569" i="8"/>
  <c r="AG187" i="8"/>
  <c r="AG512" i="3"/>
  <c r="R562" i="3"/>
  <c r="R251" i="8"/>
  <c r="AJ267" i="8"/>
  <c r="AJ51" i="3"/>
  <c r="AJ490" i="8"/>
  <c r="AJ154" i="3"/>
  <c r="AJ118" i="3"/>
  <c r="AJ305" i="8"/>
  <c r="AJ72" i="3"/>
  <c r="AJ508" i="8"/>
  <c r="AJ291" i="3"/>
  <c r="AJ437" i="8"/>
  <c r="AJ211" i="3"/>
  <c r="AJ428" i="8"/>
  <c r="AJ335" i="3"/>
  <c r="AJ406" i="8"/>
  <c r="AJ497" i="8"/>
  <c r="AJ360" i="3"/>
  <c r="AJ336" i="3"/>
  <c r="AJ164" i="8"/>
  <c r="AJ501" i="3"/>
  <c r="AJ464" i="8"/>
  <c r="R67" i="3"/>
  <c r="R10" i="8"/>
  <c r="R202" i="3"/>
  <c r="R514" i="8"/>
  <c r="R563" i="8"/>
  <c r="R264" i="3"/>
  <c r="R435" i="8"/>
  <c r="R269" i="3"/>
  <c r="R183" i="8"/>
  <c r="R361" i="3"/>
  <c r="AD175" i="8"/>
  <c r="AD558" i="3"/>
  <c r="R545" i="3"/>
  <c r="R189" i="8"/>
  <c r="R173" i="8"/>
  <c r="R518" i="3"/>
  <c r="L450" i="3"/>
  <c r="L321" i="8"/>
  <c r="X24" i="3"/>
  <c r="X177" i="8"/>
  <c r="X425" i="8"/>
  <c r="X41" i="3"/>
  <c r="X191" i="3"/>
  <c r="X557" i="8"/>
  <c r="X56" i="8"/>
  <c r="X222" i="3"/>
  <c r="X280" i="8"/>
  <c r="X247" i="3"/>
  <c r="X306" i="3"/>
  <c r="X120" i="8"/>
  <c r="X216" i="3"/>
  <c r="X308" i="8"/>
  <c r="X318" i="3"/>
  <c r="X361" i="8"/>
  <c r="X391" i="3"/>
  <c r="X476" i="8"/>
  <c r="AG33" i="3"/>
  <c r="AG424" i="8"/>
  <c r="AG11" i="3"/>
  <c r="AG30" i="8"/>
  <c r="AG58" i="3"/>
  <c r="AG335" i="8"/>
  <c r="AG186" i="3"/>
  <c r="AG235" i="8"/>
  <c r="AG113" i="3"/>
  <c r="AG388" i="8"/>
  <c r="AG202" i="3"/>
  <c r="AG514" i="8"/>
  <c r="AG276" i="3"/>
  <c r="AG237" i="8"/>
  <c r="AG307" i="3"/>
  <c r="AG399" i="8"/>
  <c r="AG227" i="3"/>
  <c r="AG279" i="8"/>
  <c r="AG336" i="3"/>
  <c r="AG164" i="8"/>
  <c r="AG72" i="8"/>
  <c r="AG375" i="3"/>
  <c r="AG81" i="8"/>
  <c r="AG427" i="3"/>
  <c r="O15" i="3"/>
  <c r="O551" i="8"/>
  <c r="O488" i="8"/>
  <c r="O59" i="3"/>
  <c r="O104" i="3"/>
  <c r="O531" i="8"/>
  <c r="O188" i="3"/>
  <c r="O556" i="8"/>
  <c r="O156" i="8"/>
  <c r="O193" i="3"/>
  <c r="O349" i="8"/>
  <c r="O236" i="3"/>
  <c r="O220" i="3"/>
  <c r="O294" i="8"/>
  <c r="O226" i="3"/>
  <c r="O57" i="8"/>
  <c r="O24" i="8"/>
  <c r="O362" i="3"/>
  <c r="O440" i="3"/>
  <c r="O542" i="8"/>
  <c r="O417" i="3"/>
  <c r="O77" i="8"/>
  <c r="O230" i="3"/>
  <c r="O560" i="8"/>
  <c r="X498" i="3"/>
  <c r="X288" i="8"/>
  <c r="AJ478" i="3"/>
  <c r="AJ374" i="8"/>
  <c r="AJ372" i="3"/>
  <c r="AJ366" i="8"/>
  <c r="AD13" i="3"/>
  <c r="AD330" i="8"/>
  <c r="AD86" i="3"/>
  <c r="AD386" i="8"/>
  <c r="AD82" i="3"/>
  <c r="AD384" i="8"/>
  <c r="AD101" i="3"/>
  <c r="AD194" i="8"/>
  <c r="AD217" i="3"/>
  <c r="AD278" i="8"/>
  <c r="AD215" i="3"/>
  <c r="AD345" i="8"/>
  <c r="AD294" i="3"/>
  <c r="AD117" i="8"/>
  <c r="AD377" i="3"/>
  <c r="AD73" i="8"/>
  <c r="L14" i="3"/>
  <c r="L469" i="8"/>
  <c r="L375" i="8"/>
  <c r="L479" i="3"/>
  <c r="L9" i="8"/>
  <c r="L65" i="3"/>
  <c r="L154" i="3"/>
  <c r="L490" i="8"/>
  <c r="L169" i="3"/>
  <c r="L511" i="8"/>
  <c r="L304" i="8"/>
  <c r="L103" i="3"/>
  <c r="L200" i="3"/>
  <c r="L19" i="8"/>
  <c r="L206" i="3"/>
  <c r="L515" i="8"/>
  <c r="L227" i="3"/>
  <c r="L279" i="8"/>
  <c r="L562" i="8"/>
  <c r="L249" i="3"/>
  <c r="L209" i="3"/>
  <c r="L256" i="8"/>
  <c r="L441" i="3"/>
  <c r="L543" i="8"/>
  <c r="L393" i="3"/>
  <c r="L477" i="8"/>
  <c r="U547" i="3"/>
  <c r="U136" i="8"/>
  <c r="AD402" i="3"/>
  <c r="AD243" i="8"/>
  <c r="R242" i="8"/>
  <c r="R386" i="3"/>
  <c r="R481" i="3"/>
  <c r="R545" i="8"/>
  <c r="AJ395" i="3"/>
  <c r="AJ318" i="8"/>
  <c r="AD100" i="8"/>
  <c r="AD29" i="3"/>
  <c r="AD45" i="3"/>
  <c r="AD486" i="8"/>
  <c r="AD425" i="8"/>
  <c r="AD41" i="3"/>
  <c r="AD95" i="3"/>
  <c r="AD454" i="8"/>
  <c r="AD153" i="8"/>
  <c r="AD182" i="3"/>
  <c r="AD225" i="3"/>
  <c r="AD257" i="8"/>
  <c r="AD281" i="3"/>
  <c r="AD564" i="8"/>
  <c r="AD297" i="8"/>
  <c r="AD260" i="3"/>
  <c r="AD451" i="3"/>
  <c r="AD544" i="8"/>
  <c r="AD447" i="3"/>
  <c r="AD87" i="8"/>
  <c r="L37" i="3"/>
  <c r="L334" i="8"/>
  <c r="L116" i="3"/>
  <c r="L196" i="8"/>
  <c r="L96" i="3"/>
  <c r="L269" i="8"/>
  <c r="L144" i="3"/>
  <c r="L213" i="8"/>
  <c r="L174" i="3"/>
  <c r="L17" i="8"/>
  <c r="L255" i="8"/>
  <c r="L189" i="3"/>
  <c r="L357" i="3"/>
  <c r="L222" i="8"/>
  <c r="AG536" i="3"/>
  <c r="AG247" i="8"/>
  <c r="U523" i="3"/>
  <c r="U465" i="8"/>
  <c r="AJ445" i="3"/>
  <c r="AJ85" i="8"/>
  <c r="O223" i="8"/>
  <c r="O365" i="3"/>
  <c r="O86" i="8"/>
  <c r="O446" i="3"/>
  <c r="O404" i="8"/>
  <c r="O333" i="3"/>
  <c r="O423" i="3"/>
  <c r="O78" i="8"/>
  <c r="AD477" i="3"/>
  <c r="AD326" i="8"/>
  <c r="L271" i="3"/>
  <c r="L59" i="8"/>
  <c r="L363" i="3"/>
  <c r="L69" i="8"/>
  <c r="L344" i="3"/>
  <c r="L363" i="8"/>
  <c r="L406" i="3"/>
  <c r="L25" i="8"/>
  <c r="L422" i="3"/>
  <c r="L367" i="8"/>
  <c r="L487" i="3"/>
  <c r="L204" i="8"/>
  <c r="L571" i="3"/>
  <c r="L99" i="8"/>
  <c r="AG524" i="3"/>
  <c r="AG528" i="8"/>
  <c r="AG515" i="3"/>
  <c r="AG226" i="8"/>
  <c r="R538" i="3"/>
  <c r="R227" i="8"/>
  <c r="AG483" i="3"/>
  <c r="AG523" i="8"/>
  <c r="L473" i="3"/>
  <c r="L325" i="8"/>
  <c r="AJ392" i="3"/>
  <c r="AJ166" i="8"/>
  <c r="O249" i="8"/>
  <c r="O549" i="3"/>
  <c r="AD543" i="8"/>
  <c r="AD441" i="3"/>
  <c r="O466" i="8"/>
  <c r="O534" i="3"/>
  <c r="O191" i="8"/>
  <c r="O555" i="3"/>
  <c r="AG301" i="3"/>
  <c r="AG358" i="8"/>
  <c r="U491" i="3"/>
  <c r="U525" i="8"/>
  <c r="U482" i="3"/>
  <c r="U449" i="8"/>
  <c r="U31" i="3"/>
  <c r="U253" i="8"/>
  <c r="U425" i="8"/>
  <c r="U41" i="3"/>
  <c r="U75" i="3"/>
  <c r="U147" i="8"/>
  <c r="U124" i="3"/>
  <c r="U254" i="8"/>
  <c r="U195" i="8"/>
  <c r="U107" i="3"/>
  <c r="U298" i="3"/>
  <c r="U118" i="8"/>
  <c r="U436" i="3"/>
  <c r="U84" i="8"/>
  <c r="U369" i="8"/>
  <c r="U443" i="3"/>
  <c r="AJ541" i="3"/>
  <c r="AJ380" i="8"/>
  <c r="AG288" i="8"/>
  <c r="AG498" i="3"/>
  <c r="AG225" i="8"/>
  <c r="AG471" i="3"/>
  <c r="AA14" i="3"/>
  <c r="AA469" i="8"/>
  <c r="AA74" i="3"/>
  <c r="AA268" i="8"/>
  <c r="AA509" i="8"/>
  <c r="AA162" i="3"/>
  <c r="AA146" i="3"/>
  <c r="AA112" i="8"/>
  <c r="AA217" i="8"/>
  <c r="AA273" i="3"/>
  <c r="AA335" i="3"/>
  <c r="AA406" i="8"/>
  <c r="AA164" i="3"/>
  <c r="AA49" i="8"/>
  <c r="AA281" i="3"/>
  <c r="AA564" i="8"/>
  <c r="AA71" i="8"/>
  <c r="AA366" i="3"/>
  <c r="AA247" i="3"/>
  <c r="AA280" i="8"/>
  <c r="AA518" i="3"/>
  <c r="AA173" i="8"/>
  <c r="X558" i="3"/>
  <c r="X175" i="8"/>
  <c r="F149" i="8"/>
  <c r="F85" i="3"/>
  <c r="F180" i="3"/>
  <c r="I325" i="3"/>
  <c r="I518" i="8"/>
  <c r="F215" i="8"/>
  <c r="X570" i="3"/>
  <c r="X139" i="8"/>
  <c r="AD265" i="8"/>
  <c r="AD9" i="3"/>
  <c r="AD485" i="8"/>
  <c r="AD44" i="3"/>
  <c r="AD88" i="3"/>
  <c r="AD106" i="8"/>
  <c r="AD79" i="3"/>
  <c r="AD470" i="8"/>
  <c r="AD169" i="3"/>
  <c r="AD511" i="8"/>
  <c r="AD392" i="8"/>
  <c r="AD203" i="3"/>
  <c r="AD274" i="3"/>
  <c r="AD354" i="8"/>
  <c r="AD238" i="3"/>
  <c r="AD429" i="8"/>
  <c r="AD450" i="3"/>
  <c r="AD321" i="8"/>
  <c r="L193" i="3"/>
  <c r="L156" i="8"/>
  <c r="L215" i="8"/>
  <c r="L180" i="3"/>
  <c r="L352" i="3"/>
  <c r="L241" i="8"/>
  <c r="L373" i="3"/>
  <c r="L520" i="8"/>
  <c r="O560" i="3"/>
  <c r="O327" i="8"/>
  <c r="U553" i="3"/>
  <c r="U571" i="8"/>
  <c r="F418" i="8"/>
  <c r="F107" i="8"/>
  <c r="AG419" i="8"/>
  <c r="AG552" i="3"/>
  <c r="AA49" i="3"/>
  <c r="AA208" i="8"/>
  <c r="AA339" i="8"/>
  <c r="AA129" i="3"/>
  <c r="AA104" i="3"/>
  <c r="AA531" i="8"/>
  <c r="AA68" i="3"/>
  <c r="AA11" i="8"/>
  <c r="AA106" i="8"/>
  <c r="AA88" i="3"/>
  <c r="AA149" i="3"/>
  <c r="AA46" i="8"/>
  <c r="AA157" i="3"/>
  <c r="AA273" i="8"/>
  <c r="AA218" i="3"/>
  <c r="AA309" i="8"/>
  <c r="AA78" i="3"/>
  <c r="AA34" i="8"/>
  <c r="AA292" i="3"/>
  <c r="AA474" i="8"/>
  <c r="AA429" i="3"/>
  <c r="AA413" i="8"/>
  <c r="AA498" i="3"/>
  <c r="AA288" i="8"/>
  <c r="AA540" i="8"/>
  <c r="AA404" i="3"/>
  <c r="F73" i="8"/>
  <c r="I448" i="3"/>
  <c r="I481" i="8"/>
  <c r="I68" i="3"/>
  <c r="I183" i="3"/>
  <c r="I269" i="3"/>
  <c r="I416" i="8"/>
  <c r="I9" i="3"/>
  <c r="I265" i="8"/>
  <c r="I457" i="3"/>
  <c r="I522" i="8"/>
  <c r="I298" i="3"/>
  <c r="I317" i="3"/>
  <c r="I145" i="3"/>
  <c r="I121" i="3"/>
  <c r="I484" i="3"/>
  <c r="I524" i="8"/>
  <c r="I420" i="3"/>
  <c r="I285" i="8"/>
  <c r="I267" i="3"/>
  <c r="I161" i="8"/>
  <c r="I468" i="3"/>
  <c r="I323" i="8"/>
  <c r="I56" i="3"/>
  <c r="I103" i="8"/>
  <c r="I10" i="3"/>
  <c r="I231" i="8"/>
  <c r="I122" i="3"/>
  <c r="I323" i="3"/>
  <c r="I239" i="8"/>
  <c r="T573" i="3"/>
  <c r="T574" i="3"/>
  <c r="I231" i="3"/>
  <c r="I295" i="8"/>
  <c r="Z573" i="8"/>
  <c r="T574" i="8"/>
  <c r="I51" i="3"/>
  <c r="I267" i="8"/>
  <c r="I296" i="8"/>
  <c r="I233" i="3"/>
  <c r="I534" i="8"/>
  <c r="I176" i="3"/>
  <c r="I158" i="3"/>
  <c r="I114" i="8"/>
  <c r="I45" i="3"/>
  <c r="I486" i="8"/>
  <c r="I239" i="3"/>
  <c r="I430" i="8"/>
  <c r="I467" i="3"/>
  <c r="I236" i="8"/>
  <c r="I60" i="8"/>
  <c r="I520" i="3"/>
  <c r="I8" i="3"/>
  <c r="I565" i="3"/>
  <c r="I93" i="8"/>
  <c r="I407" i="3"/>
  <c r="I442" i="8"/>
  <c r="I360" i="3"/>
  <c r="I497" i="8"/>
  <c r="I450" i="3"/>
  <c r="I321" i="8"/>
  <c r="I356" i="8"/>
  <c r="I289" i="3"/>
  <c r="I271" i="3"/>
  <c r="I59" i="8"/>
  <c r="I40" i="8"/>
  <c r="I126" i="3"/>
  <c r="I40" i="3"/>
  <c r="I529" i="8"/>
  <c r="I75" i="3"/>
  <c r="I147" i="8"/>
  <c r="I327" i="3"/>
  <c r="I496" i="8"/>
  <c r="Q574" i="3"/>
  <c r="Q573" i="3"/>
  <c r="W573" i="3"/>
  <c r="W574" i="3"/>
  <c r="AI573" i="8"/>
  <c r="I179" i="3"/>
  <c r="I276" i="8"/>
  <c r="I292" i="8"/>
  <c r="I27" i="3"/>
  <c r="I421" i="8"/>
  <c r="AL573" i="3"/>
  <c r="AL574" i="3"/>
  <c r="I310" i="8"/>
  <c r="I240" i="3"/>
  <c r="I222" i="3"/>
  <c r="I56" i="8"/>
  <c r="I180" i="3"/>
  <c r="I509" i="8"/>
  <c r="I162" i="3"/>
  <c r="I439" i="3"/>
  <c r="I224" i="8"/>
  <c r="I546" i="3"/>
  <c r="I206" i="8"/>
  <c r="I246" i="3"/>
  <c r="I351" i="8"/>
  <c r="I110" i="3"/>
  <c r="I188" i="3"/>
  <c r="I539" i="8"/>
  <c r="I278" i="3"/>
  <c r="I423" i="3"/>
  <c r="I31" i="8"/>
  <c r="I134" i="3"/>
  <c r="I14" i="8"/>
  <c r="I366" i="3"/>
  <c r="I71" i="8"/>
  <c r="I342" i="3"/>
  <c r="I235" i="3"/>
  <c r="I367" i="8"/>
  <c r="I422" i="3"/>
  <c r="I266" i="8"/>
  <c r="I46" i="3"/>
  <c r="I58" i="3"/>
  <c r="I335" i="8"/>
  <c r="I34" i="3"/>
  <c r="I484" i="8"/>
  <c r="I203" i="3"/>
  <c r="I392" i="8"/>
  <c r="I83" i="3"/>
  <c r="I385" i="8"/>
  <c r="I472" i="3"/>
  <c r="I324" i="8"/>
  <c r="AI573" i="3"/>
  <c r="AI574" i="3"/>
  <c r="Z573" i="3"/>
  <c r="I339" i="3"/>
  <c r="I407" i="8"/>
  <c r="F523" i="8"/>
  <c r="F483" i="3"/>
  <c r="F277" i="8"/>
  <c r="F201" i="3"/>
  <c r="F505" i="8"/>
  <c r="F17" i="3"/>
  <c r="F440" i="3"/>
  <c r="F542" i="8"/>
  <c r="F175" i="8"/>
  <c r="F558" i="3"/>
  <c r="F165" i="3"/>
  <c r="F233" i="8"/>
  <c r="F118" i="8"/>
  <c r="F298" i="3"/>
  <c r="F166" i="8"/>
  <c r="F392" i="3"/>
  <c r="F360" i="3"/>
  <c r="F497" i="8"/>
  <c r="F370" i="3"/>
  <c r="F440" i="8"/>
  <c r="F565" i="8"/>
  <c r="F293" i="3"/>
  <c r="F456" i="8"/>
  <c r="F214" i="3"/>
  <c r="F237" i="8"/>
  <c r="F276" i="3"/>
  <c r="F507" i="8"/>
  <c r="F60" i="3"/>
  <c r="F453" i="8"/>
  <c r="F50" i="3"/>
  <c r="F203" i="8"/>
  <c r="F459" i="3"/>
  <c r="F452" i="8"/>
  <c r="F503" i="3"/>
  <c r="F365" i="8"/>
  <c r="F371" i="3"/>
  <c r="F481" i="8"/>
  <c r="F448" i="3"/>
  <c r="F122" i="8"/>
  <c r="F337" i="3"/>
  <c r="F128" i="8"/>
  <c r="F389" i="3"/>
  <c r="F24" i="8"/>
  <c r="F362" i="3"/>
  <c r="F239" i="8"/>
  <c r="F323" i="3"/>
  <c r="F547" i="8"/>
  <c r="F506" i="3"/>
  <c r="F536" i="8"/>
  <c r="F245" i="3"/>
  <c r="F264" i="8"/>
  <c r="F543" i="3"/>
  <c r="F525" i="8"/>
  <c r="F491" i="3"/>
  <c r="F469" i="8"/>
  <c r="F14" i="3"/>
  <c r="F514" i="8"/>
  <c r="F202" i="3"/>
  <c r="F196" i="8"/>
  <c r="F116" i="3"/>
  <c r="F143" i="8"/>
  <c r="F36" i="3"/>
  <c r="F261" i="8"/>
  <c r="F457" i="3"/>
  <c r="F516" i="3"/>
  <c r="F417" i="8"/>
  <c r="F457" i="8"/>
  <c r="F270" i="3"/>
  <c r="F192" i="8"/>
  <c r="F559" i="3"/>
  <c r="F326" i="8"/>
  <c r="F477" i="3"/>
  <c r="M202" i="8"/>
  <c r="M320" i="3"/>
  <c r="AK109" i="8"/>
  <c r="AK110" i="3"/>
  <c r="AK460" i="8"/>
  <c r="AK385" i="3"/>
  <c r="AK318" i="8"/>
  <c r="AK395" i="3"/>
  <c r="S7" i="8"/>
  <c r="S8" i="3"/>
  <c r="S487" i="3"/>
  <c r="S204" i="8"/>
  <c r="S211" i="8"/>
  <c r="S90" i="3"/>
  <c r="S435" i="8"/>
  <c r="S269" i="3"/>
  <c r="S409" i="8"/>
  <c r="S346" i="3"/>
  <c r="S127" i="8"/>
  <c r="S388" i="3"/>
  <c r="S267" i="8"/>
  <c r="S51" i="3"/>
  <c r="S118" i="3"/>
  <c r="S305" i="8"/>
  <c r="S259" i="8"/>
  <c r="S244" i="3"/>
  <c r="S199" i="8"/>
  <c r="S232" i="3"/>
  <c r="S308" i="8"/>
  <c r="S216" i="3"/>
  <c r="V459" i="8"/>
  <c r="V384" i="3"/>
  <c r="AH357" i="8"/>
  <c r="AH290" i="3"/>
  <c r="AH61" i="8"/>
  <c r="AH285" i="3"/>
  <c r="AH462" i="8"/>
  <c r="AH414" i="3"/>
  <c r="F315" i="8"/>
  <c r="F347" i="3"/>
  <c r="V237" i="8"/>
  <c r="V276" i="3"/>
  <c r="V359" i="3"/>
  <c r="V125" i="8"/>
  <c r="AH127" i="8"/>
  <c r="AH388" i="3"/>
  <c r="AH177" i="8"/>
  <c r="AH24" i="3"/>
  <c r="AH510" i="8"/>
  <c r="AH163" i="3"/>
  <c r="AH182" i="8"/>
  <c r="AH311" i="3"/>
  <c r="V341" i="8"/>
  <c r="V148" i="3"/>
  <c r="F188" i="8"/>
  <c r="F539" i="3"/>
  <c r="F205" i="8"/>
  <c r="F508" i="3"/>
  <c r="F186" i="8"/>
  <c r="F486" i="3"/>
  <c r="R437" i="3"/>
  <c r="R500" i="8"/>
  <c r="R371" i="3"/>
  <c r="R365" i="8"/>
  <c r="R280" i="3"/>
  <c r="R21" i="8"/>
  <c r="R510" i="3"/>
  <c r="R482" i="8"/>
  <c r="I372" i="3"/>
  <c r="I366" i="8"/>
  <c r="I345" i="3"/>
  <c r="I364" i="8"/>
  <c r="I147" i="3"/>
  <c r="I397" i="3"/>
  <c r="I478" i="8"/>
  <c r="AG197" i="3"/>
  <c r="AG513" i="8"/>
  <c r="AG311" i="3"/>
  <c r="AG182" i="8"/>
  <c r="AG482" i="8"/>
  <c r="AG510" i="3"/>
  <c r="AG149" i="3"/>
  <c r="AG46" i="8"/>
  <c r="U375" i="8"/>
  <c r="U479" i="3"/>
  <c r="O498" i="3"/>
  <c r="O288" i="8"/>
  <c r="AA228" i="3"/>
  <c r="AA347" i="8"/>
  <c r="AA552" i="3"/>
  <c r="AA419" i="8"/>
  <c r="AA359" i="3"/>
  <c r="AA125" i="8"/>
  <c r="AA478" i="3"/>
  <c r="AA374" i="8"/>
  <c r="L117" i="3"/>
  <c r="L39" i="8"/>
  <c r="L337" i="3"/>
  <c r="L122" i="8"/>
  <c r="L285" i="3"/>
  <c r="L61" i="8"/>
  <c r="L156" i="3"/>
  <c r="L113" i="8"/>
  <c r="O252" i="3"/>
  <c r="O352" i="8"/>
  <c r="O103" i="3"/>
  <c r="O304" i="8"/>
  <c r="O216" i="3"/>
  <c r="O308" i="8"/>
  <c r="U248" i="3"/>
  <c r="U395" i="8"/>
  <c r="U326" i="8"/>
  <c r="U477" i="3"/>
  <c r="U402" i="3"/>
  <c r="U243" i="8"/>
  <c r="U254" i="3"/>
  <c r="U433" i="8"/>
  <c r="U186" i="3"/>
  <c r="U235" i="8"/>
  <c r="U520" i="3"/>
  <c r="U379" i="8"/>
  <c r="L231" i="3"/>
  <c r="L295" i="8"/>
  <c r="I311" i="3"/>
  <c r="I182" i="8"/>
  <c r="I91" i="3"/>
  <c r="I530" i="8"/>
  <c r="AG326" i="3"/>
  <c r="AG220" i="8"/>
  <c r="AG499" i="3"/>
  <c r="AG376" i="8"/>
  <c r="U177" i="3"/>
  <c r="U152" i="8"/>
  <c r="S431" i="8"/>
  <c r="S250" i="3"/>
  <c r="AH468" i="3"/>
  <c r="AH323" i="8"/>
  <c r="V352" i="8"/>
  <c r="V252" i="3"/>
  <c r="F26" i="8"/>
  <c r="F412" i="3"/>
  <c r="R290" i="8"/>
  <c r="R537" i="3"/>
  <c r="R408" i="3"/>
  <c r="R568" i="8"/>
  <c r="R335" i="3"/>
  <c r="R406" i="8"/>
  <c r="R534" i="3"/>
  <c r="R466" i="8"/>
  <c r="R288" i="3"/>
  <c r="R62" i="8"/>
  <c r="R407" i="3"/>
  <c r="R442" i="8"/>
  <c r="R255" i="3"/>
  <c r="R281" i="8"/>
  <c r="R406" i="3"/>
  <c r="R25" i="8"/>
  <c r="R388" i="3"/>
  <c r="R127" i="8"/>
  <c r="R528" i="3"/>
  <c r="R246" i="8"/>
  <c r="R342" i="3"/>
  <c r="R23" i="8"/>
  <c r="I355" i="3"/>
  <c r="I260" i="8"/>
  <c r="I74" i="3"/>
  <c r="I268" i="8"/>
  <c r="I302" i="8"/>
  <c r="I272" i="3"/>
  <c r="I353" i="8"/>
  <c r="I446" i="3"/>
  <c r="I86" i="8"/>
  <c r="I243" i="3"/>
  <c r="I350" i="8"/>
  <c r="I302" i="3"/>
  <c r="I359" i="8"/>
  <c r="I356" i="3"/>
  <c r="I316" i="8"/>
  <c r="I480" i="3"/>
  <c r="I133" i="8"/>
  <c r="I23" i="8"/>
  <c r="I499" i="3"/>
  <c r="I376" i="8"/>
  <c r="I28" i="3"/>
  <c r="I142" i="8"/>
  <c r="I177" i="3"/>
  <c r="I152" i="8"/>
  <c r="AG412" i="3"/>
  <c r="AG26" i="8"/>
  <c r="AG528" i="3"/>
  <c r="AG246" i="8"/>
  <c r="AG111" i="3"/>
  <c r="AG38" i="8"/>
  <c r="AG257" i="3"/>
  <c r="AG434" i="8"/>
  <c r="AG174" i="3"/>
  <c r="AG17" i="8"/>
  <c r="AG343" i="3"/>
  <c r="AG240" i="8"/>
  <c r="AG174" i="8"/>
  <c r="AG533" i="3"/>
  <c r="AG290" i="8"/>
  <c r="AG537" i="3"/>
  <c r="AG152" i="3"/>
  <c r="AG47" i="8"/>
  <c r="AG169" i="8"/>
  <c r="AG444" i="3"/>
  <c r="AG49" i="3"/>
  <c r="AG208" i="8"/>
  <c r="AG402" i="3"/>
  <c r="AG243" i="8"/>
  <c r="AG394" i="8"/>
  <c r="AG241" i="3"/>
  <c r="AG360" i="3"/>
  <c r="AG497" i="8"/>
  <c r="AG428" i="3"/>
  <c r="AG82" i="8"/>
  <c r="AG34" i="3"/>
  <c r="AG484" i="8"/>
  <c r="AG513" i="3"/>
  <c r="AG28" i="8"/>
  <c r="X514" i="3"/>
  <c r="X526" i="8"/>
  <c r="R450" i="3"/>
  <c r="R321" i="8"/>
  <c r="AA374" i="3"/>
  <c r="AA317" i="8"/>
  <c r="AA571" i="3"/>
  <c r="AA99" i="8"/>
  <c r="AA158" i="3"/>
  <c r="AA114" i="8"/>
  <c r="AA532" i="3"/>
  <c r="AA504" i="8"/>
  <c r="AA303" i="3"/>
  <c r="AA201" i="8"/>
  <c r="AA530" i="3"/>
  <c r="AA95" i="8"/>
  <c r="AA118" i="3"/>
  <c r="AA305" i="8"/>
  <c r="AA296" i="8"/>
  <c r="AA233" i="3"/>
  <c r="AA296" i="3"/>
  <c r="AA238" i="8"/>
  <c r="AA539" i="3"/>
  <c r="AA188" i="8"/>
  <c r="AA139" i="3"/>
  <c r="AA472" i="8"/>
  <c r="AA99" i="3"/>
  <c r="AA151" i="8"/>
  <c r="AA330" i="3"/>
  <c r="AA66" i="8"/>
  <c r="AA512" i="3"/>
  <c r="AA187" i="8"/>
  <c r="AA119" i="8"/>
  <c r="AA305" i="3"/>
  <c r="L336" i="3"/>
  <c r="L164" i="8"/>
  <c r="L491" i="3"/>
  <c r="L525" i="8"/>
  <c r="L110" i="8"/>
  <c r="L128" i="3"/>
  <c r="L494" i="3"/>
  <c r="L172" i="8"/>
  <c r="L308" i="3"/>
  <c r="L400" i="8"/>
  <c r="L462" i="3"/>
  <c r="L373" i="8"/>
  <c r="L134" i="3"/>
  <c r="L14" i="8"/>
  <c r="L548" i="3"/>
  <c r="L548" i="8"/>
  <c r="L488" i="3"/>
  <c r="L171" i="8"/>
  <c r="L155" i="3"/>
  <c r="L342" i="8"/>
  <c r="L286" i="3"/>
  <c r="L398" i="8"/>
  <c r="L77" i="8"/>
  <c r="L417" i="3"/>
  <c r="L351" i="3"/>
  <c r="L221" i="8"/>
  <c r="L443" i="3"/>
  <c r="L369" i="8"/>
  <c r="L486" i="3"/>
  <c r="L186" i="8"/>
  <c r="O75" i="3"/>
  <c r="O147" i="8"/>
  <c r="O299" i="3"/>
  <c r="O218" i="8"/>
  <c r="O174" i="3"/>
  <c r="O17" i="8"/>
  <c r="O105" i="3"/>
  <c r="O37" i="8"/>
  <c r="O386" i="3"/>
  <c r="O242" i="8"/>
  <c r="O537" i="3"/>
  <c r="O290" i="8"/>
  <c r="O377" i="3"/>
  <c r="O73" i="8"/>
  <c r="O157" i="3"/>
  <c r="O273" i="8"/>
  <c r="O368" i="8"/>
  <c r="O438" i="3"/>
  <c r="O210" i="3"/>
  <c r="O236" i="8"/>
  <c r="O395" i="3"/>
  <c r="O318" i="8"/>
  <c r="O307" i="3"/>
  <c r="O399" i="8"/>
  <c r="O516" i="3"/>
  <c r="O417" i="8"/>
  <c r="O457" i="3"/>
  <c r="O261" i="8"/>
  <c r="U181" i="3"/>
  <c r="U51" i="8"/>
  <c r="U321" i="3"/>
  <c r="U401" i="8"/>
  <c r="U45" i="3"/>
  <c r="U486" i="8"/>
  <c r="U290" i="3"/>
  <c r="U357" i="8"/>
  <c r="U280" i="3"/>
  <c r="U21" i="8"/>
  <c r="U99" i="3"/>
  <c r="U151" i="8"/>
  <c r="U141" i="3"/>
  <c r="U44" i="8"/>
  <c r="U280" i="8"/>
  <c r="U247" i="3"/>
  <c r="U356" i="3"/>
  <c r="U316" i="8"/>
  <c r="U423" i="3"/>
  <c r="U78" i="8"/>
  <c r="U320" i="3"/>
  <c r="U202" i="8"/>
  <c r="U230" i="3"/>
  <c r="U560" i="8"/>
  <c r="U489" i="3"/>
  <c r="U546" i="8"/>
  <c r="U387" i="3"/>
  <c r="U498" i="8"/>
  <c r="U245" i="3"/>
  <c r="U536" i="8"/>
  <c r="U464" i="8"/>
  <c r="U501" i="3"/>
  <c r="AA536" i="3"/>
  <c r="AA247" i="8"/>
  <c r="O538" i="3"/>
  <c r="O227" i="8"/>
  <c r="L70" i="8"/>
  <c r="L364" i="3"/>
  <c r="L212" i="3"/>
  <c r="L54" i="8"/>
  <c r="L515" i="3"/>
  <c r="L226" i="8"/>
  <c r="L338" i="8"/>
  <c r="L106" i="3"/>
  <c r="L146" i="8"/>
  <c r="L66" i="3"/>
  <c r="AG189" i="8"/>
  <c r="AG545" i="3"/>
  <c r="I557" i="3"/>
  <c r="I549" i="8"/>
  <c r="I155" i="3"/>
  <c r="I342" i="8"/>
  <c r="I429" i="3"/>
  <c r="I413" i="8"/>
  <c r="I205" i="8"/>
  <c r="I508" i="3"/>
  <c r="I258" i="3"/>
  <c r="I160" i="8"/>
  <c r="I542" i="8"/>
  <c r="I440" i="3"/>
  <c r="I411" i="3"/>
  <c r="I461" i="8"/>
  <c r="AG261" i="3"/>
  <c r="AG282" i="8"/>
  <c r="AG431" i="8"/>
  <c r="AG250" i="3"/>
  <c r="AG407" i="3"/>
  <c r="AG442" i="8"/>
  <c r="AG99" i="3"/>
  <c r="AG151" i="8"/>
  <c r="AG565" i="3"/>
  <c r="AG138" i="8"/>
  <c r="AG180" i="3"/>
  <c r="AG215" i="8"/>
  <c r="R126" i="8"/>
  <c r="R380" i="3"/>
  <c r="R505" i="3"/>
  <c r="R262" i="8"/>
  <c r="R376" i="3"/>
  <c r="R475" i="8"/>
  <c r="R415" i="8"/>
  <c r="R435" i="3"/>
  <c r="R520" i="3"/>
  <c r="R379" i="8"/>
  <c r="U521" i="3"/>
  <c r="U94" i="8"/>
  <c r="U159" i="3"/>
  <c r="U391" i="8"/>
  <c r="U347" i="3"/>
  <c r="U315" i="8"/>
  <c r="U506" i="8"/>
  <c r="U18" i="3"/>
  <c r="U469" i="3"/>
  <c r="U88" i="8"/>
  <c r="U517" i="3"/>
  <c r="U206" i="8"/>
  <c r="U247" i="8"/>
  <c r="U536" i="3"/>
  <c r="X369" i="3"/>
  <c r="X439" i="8"/>
  <c r="X469" i="3"/>
  <c r="X88" i="8"/>
  <c r="X435" i="3"/>
  <c r="X415" i="8"/>
  <c r="X303" i="3"/>
  <c r="X201" i="8"/>
  <c r="X542" i="8"/>
  <c r="X440" i="3"/>
  <c r="X339" i="3"/>
  <c r="X407" i="8"/>
  <c r="X60" i="3"/>
  <c r="X507" i="8"/>
  <c r="X404" i="3"/>
  <c r="X540" i="8"/>
  <c r="X333" i="3"/>
  <c r="X404" i="8"/>
  <c r="X238" i="3"/>
  <c r="X429" i="8"/>
  <c r="X555" i="3"/>
  <c r="X191" i="8"/>
  <c r="X377" i="3"/>
  <c r="X73" i="8"/>
  <c r="X511" i="8"/>
  <c r="X169" i="3"/>
  <c r="X502" i="3"/>
  <c r="X301" i="8"/>
  <c r="X74" i="8"/>
  <c r="X379" i="3"/>
  <c r="X475" i="3"/>
  <c r="X132" i="8"/>
  <c r="X526" i="3"/>
  <c r="X569" i="8"/>
  <c r="AJ423" i="3"/>
  <c r="AJ78" i="8"/>
  <c r="AJ409" i="3"/>
  <c r="AJ443" i="8"/>
  <c r="AJ480" i="3"/>
  <c r="AJ133" i="8"/>
  <c r="AJ172" i="3"/>
  <c r="AJ555" i="8"/>
  <c r="AJ567" i="8"/>
  <c r="AJ396" i="3"/>
  <c r="AJ171" i="8"/>
  <c r="AJ488" i="3"/>
  <c r="AJ166" i="3"/>
  <c r="AJ491" i="8"/>
  <c r="AJ379" i="8"/>
  <c r="AJ520" i="3"/>
  <c r="AJ564" i="3"/>
  <c r="AJ468" i="8"/>
  <c r="AJ415" i="3"/>
  <c r="AJ480" i="8"/>
  <c r="AJ315" i="3"/>
  <c r="AJ284" i="8"/>
  <c r="AJ368" i="3"/>
  <c r="AJ184" i="8"/>
  <c r="AJ454" i="3"/>
  <c r="AJ185" i="8"/>
  <c r="AJ342" i="3"/>
  <c r="AJ23" i="8"/>
  <c r="AJ431" i="3"/>
  <c r="AJ130" i="8"/>
  <c r="AJ287" i="3"/>
  <c r="AJ162" i="8"/>
  <c r="I308" i="3"/>
  <c r="I400" i="8"/>
  <c r="I59" i="3"/>
  <c r="I488" i="8"/>
  <c r="I554" i="3"/>
  <c r="I190" i="8"/>
  <c r="I306" i="8"/>
  <c r="I283" i="3"/>
  <c r="I181" i="8"/>
  <c r="I561" i="8"/>
  <c r="I80" i="3"/>
  <c r="I303" i="8"/>
  <c r="I138" i="3"/>
  <c r="I42" i="8"/>
  <c r="I220" i="8"/>
  <c r="I326" i="3"/>
  <c r="I500" i="3"/>
  <c r="I451" i="8"/>
  <c r="I261" i="3"/>
  <c r="I282" i="8"/>
  <c r="I65" i="3"/>
  <c r="I9" i="8"/>
  <c r="I139" i="3"/>
  <c r="I472" i="8"/>
  <c r="O216" i="8"/>
  <c r="O237" i="3"/>
  <c r="O459" i="3"/>
  <c r="O203" i="8"/>
  <c r="O152" i="3"/>
  <c r="O47" i="8"/>
  <c r="O519" i="3"/>
  <c r="O93" i="8"/>
  <c r="O415" i="8"/>
  <c r="O435" i="3"/>
  <c r="O215" i="3"/>
  <c r="O345" i="8"/>
  <c r="O313" i="3"/>
  <c r="O360" i="8"/>
  <c r="O288" i="3"/>
  <c r="O62" i="8"/>
  <c r="O316" i="3"/>
  <c r="O219" i="8"/>
  <c r="O396" i="3"/>
  <c r="O567" i="8"/>
  <c r="O183" i="3"/>
  <c r="O154" i="8"/>
  <c r="O473" i="3"/>
  <c r="O325" i="8"/>
  <c r="O128" i="3"/>
  <c r="O110" i="8"/>
  <c r="O393" i="3"/>
  <c r="O477" i="8"/>
  <c r="O287" i="3"/>
  <c r="O162" i="8"/>
  <c r="O465" i="3"/>
  <c r="O501" i="8"/>
  <c r="AD171" i="3"/>
  <c r="AD344" i="8"/>
  <c r="AD531" i="3"/>
  <c r="AD418" i="8"/>
  <c r="AD311" i="3"/>
  <c r="AD182" i="8"/>
  <c r="AD304" i="3"/>
  <c r="AD63" i="8"/>
  <c r="AD290" i="3"/>
  <c r="AD357" i="8"/>
  <c r="AD384" i="3"/>
  <c r="AD459" i="8"/>
  <c r="AD539" i="8"/>
  <c r="AD350" i="3"/>
  <c r="AD205" i="3"/>
  <c r="AD558" i="8"/>
  <c r="AD315" i="3"/>
  <c r="AD284" i="8"/>
  <c r="AD211" i="3"/>
  <c r="AD428" i="8"/>
  <c r="AD225" i="8"/>
  <c r="AD471" i="3"/>
  <c r="AD275" i="8"/>
  <c r="AD173" i="3"/>
  <c r="AD209" i="3"/>
  <c r="AD256" i="8"/>
  <c r="AD296" i="3"/>
  <c r="AD238" i="8"/>
  <c r="AD196" i="3"/>
  <c r="AD455" i="8"/>
  <c r="AD504" i="3"/>
  <c r="AD377" i="8"/>
  <c r="AD335" i="3"/>
  <c r="AD406" i="8"/>
  <c r="AD348" i="3"/>
  <c r="AD124" i="8"/>
  <c r="AD496" i="3"/>
  <c r="AD90" i="8"/>
  <c r="AD482" i="3"/>
  <c r="AD449" i="8"/>
  <c r="AD324" i="3"/>
  <c r="AD314" i="8"/>
  <c r="AD300" i="8"/>
  <c r="AD432" i="3"/>
  <c r="AD280" i="3"/>
  <c r="AD21" i="8"/>
  <c r="AD300" i="3"/>
  <c r="AD22" i="8"/>
  <c r="AD421" i="3"/>
  <c r="AD286" i="8"/>
  <c r="AD176" i="3"/>
  <c r="AD534" i="8"/>
  <c r="AD566" i="3"/>
  <c r="AD176" i="8"/>
  <c r="AD545" i="3"/>
  <c r="AD189" i="8"/>
  <c r="AD275" i="3"/>
  <c r="AD60" i="8"/>
  <c r="AD460" i="3"/>
  <c r="AD447" i="8"/>
  <c r="AD207" i="3"/>
  <c r="AD559" i="8"/>
  <c r="AD553" i="3"/>
  <c r="AD571" i="8"/>
  <c r="AA528" i="8"/>
  <c r="AA524" i="3"/>
  <c r="AA195" i="3"/>
  <c r="AA115" i="8"/>
  <c r="AA531" i="3"/>
  <c r="AA418" i="8"/>
  <c r="AA241" i="3"/>
  <c r="AA394" i="8"/>
  <c r="AA170" i="3"/>
  <c r="AA343" i="8"/>
  <c r="AA85" i="8"/>
  <c r="AA445" i="3"/>
  <c r="AA451" i="3"/>
  <c r="AA544" i="8"/>
  <c r="AA293" i="3"/>
  <c r="AA565" i="8"/>
  <c r="AA263" i="3"/>
  <c r="AA58" i="8"/>
  <c r="AA120" i="3"/>
  <c r="AA272" i="8"/>
  <c r="AA432" i="3"/>
  <c r="AA300" i="8"/>
  <c r="AA144" i="3"/>
  <c r="AA213" i="8"/>
  <c r="AA503" i="3"/>
  <c r="AA452" i="8"/>
  <c r="AA210" i="3"/>
  <c r="AA236" i="8"/>
  <c r="AA371" i="3"/>
  <c r="AA365" i="8"/>
  <c r="AA90" i="8"/>
  <c r="AA496" i="3"/>
  <c r="AA535" i="3"/>
  <c r="AA263" i="8"/>
  <c r="AA317" i="3"/>
  <c r="AA495" i="8"/>
  <c r="R440" i="8"/>
  <c r="R370" i="3"/>
  <c r="R432" i="3"/>
  <c r="R300" i="8"/>
  <c r="R165" i="3"/>
  <c r="R233" i="8"/>
  <c r="R453" i="3"/>
  <c r="R371" i="8"/>
  <c r="R405" i="3"/>
  <c r="R320" i="8"/>
  <c r="R560" i="3"/>
  <c r="R327" i="8"/>
  <c r="R184" i="3"/>
  <c r="R492" i="8"/>
  <c r="R104" i="3"/>
  <c r="R531" i="8"/>
  <c r="R217" i="3"/>
  <c r="R278" i="8"/>
  <c r="R455" i="3"/>
  <c r="R445" i="8"/>
  <c r="R318" i="8"/>
  <c r="R395" i="3"/>
  <c r="R416" i="3"/>
  <c r="R541" i="8"/>
  <c r="R382" i="3"/>
  <c r="R76" i="8"/>
  <c r="R142" i="3"/>
  <c r="R45" i="8"/>
  <c r="R177" i="3"/>
  <c r="R152" i="8"/>
  <c r="R565" i="3"/>
  <c r="R138" i="8"/>
  <c r="R336" i="8"/>
  <c r="R64" i="3"/>
  <c r="X429" i="3"/>
  <c r="X413" i="8"/>
  <c r="X508" i="3"/>
  <c r="X205" i="8"/>
  <c r="X107" i="3"/>
  <c r="X195" i="8"/>
  <c r="X242" i="3"/>
  <c r="X258" i="8"/>
  <c r="X71" i="3"/>
  <c r="X383" i="8"/>
  <c r="X396" i="3"/>
  <c r="X567" i="8"/>
  <c r="X509" i="3"/>
  <c r="X378" i="8"/>
  <c r="X407" i="3"/>
  <c r="X442" i="8"/>
  <c r="X517" i="3"/>
  <c r="X206" i="8"/>
  <c r="X245" i="3"/>
  <c r="X536" i="8"/>
  <c r="X58" i="3"/>
  <c r="X335" i="8"/>
  <c r="X505" i="3"/>
  <c r="X262" i="8"/>
  <c r="X128" i="3"/>
  <c r="X110" i="8"/>
  <c r="X356" i="3"/>
  <c r="X316" i="8"/>
  <c r="X483" i="8"/>
  <c r="X568" i="3"/>
  <c r="X427" i="3"/>
  <c r="X81" i="8"/>
  <c r="X412" i="3"/>
  <c r="X26" i="8"/>
  <c r="X132" i="3"/>
  <c r="X307" i="8"/>
  <c r="X556" i="3"/>
  <c r="X137" i="8"/>
  <c r="X200" i="3"/>
  <c r="X19" i="8"/>
  <c r="X89" i="3"/>
  <c r="X107" i="8"/>
  <c r="AK247" i="8"/>
  <c r="AK536" i="3"/>
  <c r="AK439" i="8"/>
  <c r="AK369" i="3"/>
  <c r="AK524" i="8"/>
  <c r="AK484" i="3"/>
  <c r="S264" i="8"/>
  <c r="S543" i="3"/>
  <c r="S195" i="8"/>
  <c r="S107" i="3"/>
  <c r="S78" i="8"/>
  <c r="S423" i="3"/>
  <c r="S425" i="8"/>
  <c r="S41" i="3"/>
  <c r="S334" i="8"/>
  <c r="S37" i="3"/>
  <c r="S536" i="8"/>
  <c r="S245" i="3"/>
  <c r="S116" i="8"/>
  <c r="S284" i="3"/>
  <c r="S124" i="8"/>
  <c r="S348" i="3"/>
  <c r="S130" i="8"/>
  <c r="S431" i="3"/>
  <c r="S432" i="8"/>
  <c r="S253" i="3"/>
  <c r="S115" i="8"/>
  <c r="S195" i="3"/>
  <c r="S470" i="8"/>
  <c r="S79" i="3"/>
  <c r="AH65" i="8"/>
  <c r="AH328" i="3"/>
  <c r="AH360" i="8"/>
  <c r="AH313" i="3"/>
  <c r="AH201" i="8"/>
  <c r="AH303" i="3"/>
  <c r="V422" i="8"/>
  <c r="V30" i="3"/>
  <c r="V168" i="8"/>
  <c r="V400" i="3"/>
  <c r="V416" i="8"/>
  <c r="V442" i="3"/>
  <c r="V342" i="8"/>
  <c r="V155" i="3"/>
  <c r="V460" i="8"/>
  <c r="V385" i="3"/>
  <c r="S443" i="8"/>
  <c r="S409" i="3"/>
  <c r="AH106" i="8"/>
  <c r="AH88" i="3"/>
  <c r="AH530" i="8"/>
  <c r="AH91" i="3"/>
  <c r="AH278" i="8"/>
  <c r="AH217" i="3"/>
  <c r="AH305" i="8"/>
  <c r="AH118" i="3"/>
  <c r="AH419" i="8"/>
  <c r="AH552" i="3"/>
  <c r="AH25" i="8"/>
  <c r="AH406" i="3"/>
  <c r="V388" i="8"/>
  <c r="V113" i="3"/>
  <c r="V75" i="8"/>
  <c r="V381" i="3"/>
  <c r="V428" i="8"/>
  <c r="V211" i="3"/>
  <c r="F366" i="8"/>
  <c r="F372" i="3"/>
  <c r="F283" i="3"/>
  <c r="F181" i="8"/>
  <c r="F260" i="8"/>
  <c r="F355" i="3"/>
  <c r="F446" i="8"/>
  <c r="F456" i="3"/>
  <c r="R141" i="3"/>
  <c r="R44" i="8"/>
  <c r="I507" i="8"/>
  <c r="I60" i="3"/>
  <c r="I517" i="3"/>
  <c r="I568" i="3"/>
  <c r="I483" i="8"/>
  <c r="I210" i="3"/>
  <c r="AG307" i="8"/>
  <c r="AG132" i="3"/>
  <c r="AG397" i="3"/>
  <c r="AG478" i="8"/>
  <c r="AG338" i="3"/>
  <c r="AG123" i="8"/>
  <c r="AG101" i="3"/>
  <c r="AG194" i="8"/>
  <c r="AJ545" i="3"/>
  <c r="AJ189" i="8"/>
  <c r="AA302" i="8"/>
  <c r="AA546" i="3"/>
  <c r="AA37" i="3"/>
  <c r="AA334" i="8"/>
  <c r="AA494" i="3"/>
  <c r="AA172" i="8"/>
  <c r="AA391" i="3"/>
  <c r="AA476" i="8"/>
  <c r="L389" i="3"/>
  <c r="L128" i="8"/>
  <c r="L250" i="3"/>
  <c r="L431" i="8"/>
  <c r="AG485" i="3"/>
  <c r="AG287" i="8"/>
  <c r="O83" i="3"/>
  <c r="O385" i="8"/>
  <c r="O125" i="3"/>
  <c r="O212" i="8"/>
  <c r="O306" i="3"/>
  <c r="O120" i="8"/>
  <c r="U146" i="3"/>
  <c r="U112" i="8"/>
  <c r="U565" i="3"/>
  <c r="U138" i="8"/>
  <c r="U102" i="3"/>
  <c r="U12" i="8"/>
  <c r="U439" i="3"/>
  <c r="U224" i="8"/>
  <c r="L326" i="3"/>
  <c r="L220" i="8"/>
  <c r="I290" i="3"/>
  <c r="I357" i="8"/>
  <c r="R166" i="8"/>
  <c r="R392" i="3"/>
  <c r="R129" i="3"/>
  <c r="R339" i="8"/>
  <c r="U50" i="3"/>
  <c r="U453" i="8"/>
  <c r="M150" i="8"/>
  <c r="M93" i="3"/>
  <c r="AK350" i="8"/>
  <c r="AK243" i="3"/>
  <c r="AK207" i="8"/>
  <c r="AK35" i="3"/>
  <c r="AK449" i="8"/>
  <c r="AK482" i="3"/>
  <c r="AK476" i="8"/>
  <c r="AK391" i="3"/>
  <c r="S122" i="8"/>
  <c r="S337" i="3"/>
  <c r="S541" i="8"/>
  <c r="S416" i="3"/>
  <c r="S446" i="8"/>
  <c r="S456" i="3"/>
  <c r="S360" i="8"/>
  <c r="S313" i="3"/>
  <c r="S147" i="8"/>
  <c r="S75" i="3"/>
  <c r="S18" i="8"/>
  <c r="S198" i="3"/>
  <c r="S479" i="8"/>
  <c r="S403" i="3"/>
  <c r="S319" i="8"/>
  <c r="S401" i="3"/>
  <c r="S19" i="3"/>
  <c r="S331" i="8"/>
  <c r="S234" i="8"/>
  <c r="S178" i="3"/>
  <c r="S339" i="8"/>
  <c r="S129" i="3"/>
  <c r="S284" i="8"/>
  <c r="S315" i="3"/>
  <c r="S342" i="8"/>
  <c r="S155" i="3"/>
  <c r="S454" i="8"/>
  <c r="S95" i="3"/>
  <c r="S368" i="8"/>
  <c r="S438" i="3"/>
  <c r="S332" i="8"/>
  <c r="S21" i="3"/>
  <c r="S242" i="8"/>
  <c r="S386" i="3"/>
  <c r="AH21" i="8"/>
  <c r="AH280" i="3"/>
  <c r="AH67" i="8"/>
  <c r="AH349" i="3"/>
  <c r="AH471" i="8"/>
  <c r="AH137" i="3"/>
  <c r="AH166" i="3"/>
  <c r="AH491" i="8"/>
  <c r="V150" i="3"/>
  <c r="V197" i="8"/>
  <c r="V259" i="8"/>
  <c r="V244" i="3"/>
  <c r="V466" i="8"/>
  <c r="V534" i="3"/>
  <c r="V226" i="8"/>
  <c r="V515" i="3"/>
  <c r="V559" i="8"/>
  <c r="V207" i="3"/>
  <c r="V513" i="8"/>
  <c r="V197" i="3"/>
  <c r="V233" i="8"/>
  <c r="V165" i="3"/>
  <c r="V281" i="8"/>
  <c r="V255" i="3"/>
  <c r="AH460" i="8"/>
  <c r="AH385" i="3"/>
  <c r="AH274" i="8"/>
  <c r="AH168" i="3"/>
  <c r="AH155" i="8"/>
  <c r="AH192" i="3"/>
  <c r="AH424" i="8"/>
  <c r="AH33" i="3"/>
  <c r="AH105" i="8"/>
  <c r="AH70" i="3"/>
  <c r="AH501" i="8"/>
  <c r="AH465" i="3"/>
  <c r="V355" i="8"/>
  <c r="V278" i="3"/>
  <c r="V207" i="8"/>
  <c r="V35" i="3"/>
  <c r="AH351" i="8"/>
  <c r="AH246" i="3"/>
  <c r="AH176" i="8"/>
  <c r="AH566" i="3"/>
  <c r="V21" i="8"/>
  <c r="V280" i="3"/>
  <c r="V386" i="8"/>
  <c r="V86" i="3"/>
  <c r="V379" i="8"/>
  <c r="V520" i="3"/>
  <c r="V292" i="8"/>
  <c r="V147" i="3"/>
  <c r="V479" i="8"/>
  <c r="V403" i="3"/>
  <c r="F161" i="8"/>
  <c r="F267" i="3"/>
  <c r="F480" i="8"/>
  <c r="F415" i="3"/>
  <c r="F27" i="3"/>
  <c r="F421" i="8"/>
  <c r="F167" i="8"/>
  <c r="F399" i="3"/>
  <c r="F253" i="8"/>
  <c r="F31" i="3"/>
  <c r="F550" i="3"/>
  <c r="F96" i="8"/>
  <c r="R515" i="3"/>
  <c r="R226" i="8"/>
  <c r="AK76" i="8"/>
  <c r="AK382" i="3"/>
  <c r="AK570" i="8"/>
  <c r="AK529" i="3"/>
  <c r="S145" i="8"/>
  <c r="S43" i="3"/>
  <c r="S278" i="8"/>
  <c r="S217" i="3"/>
  <c r="S455" i="8"/>
  <c r="S196" i="3"/>
  <c r="S377" i="8"/>
  <c r="S504" i="3"/>
  <c r="S238" i="8"/>
  <c r="S296" i="3"/>
  <c r="S101" i="8"/>
  <c r="S47" i="3"/>
  <c r="S487" i="8"/>
  <c r="S57" i="3"/>
  <c r="S240" i="8"/>
  <c r="S343" i="3"/>
  <c r="S13" i="3"/>
  <c r="S330" i="8"/>
  <c r="S229" i="8"/>
  <c r="S92" i="3"/>
  <c r="S346" i="8"/>
  <c r="S219" i="3"/>
  <c r="S20" i="8"/>
  <c r="S268" i="3"/>
  <c r="V42" i="8"/>
  <c r="V138" i="3"/>
  <c r="AH344" i="8"/>
  <c r="AH171" i="3"/>
  <c r="AH563" i="8"/>
  <c r="AH264" i="3"/>
  <c r="AH546" i="8"/>
  <c r="AH489" i="3"/>
  <c r="AH160" i="8"/>
  <c r="AH258" i="3"/>
  <c r="AH7" i="8"/>
  <c r="AH8" i="3"/>
  <c r="V468" i="3"/>
  <c r="V323" i="8"/>
  <c r="V429" i="8"/>
  <c r="V238" i="3"/>
  <c r="V154" i="8"/>
  <c r="V183" i="3"/>
  <c r="V509" i="8"/>
  <c r="V162" i="3"/>
  <c r="AH476" i="3"/>
  <c r="AH522" i="8"/>
  <c r="AH275" i="8"/>
  <c r="AH173" i="3"/>
  <c r="AH566" i="8"/>
  <c r="AH378" i="3"/>
  <c r="AH113" i="8"/>
  <c r="AH156" i="3"/>
  <c r="V150" i="8"/>
  <c r="V93" i="3"/>
  <c r="V367" i="8"/>
  <c r="V422" i="3"/>
  <c r="V175" i="8"/>
  <c r="V558" i="3"/>
  <c r="V209" i="8"/>
  <c r="V73" i="3"/>
  <c r="V214" i="8"/>
  <c r="V151" i="3"/>
  <c r="V96" i="8"/>
  <c r="V550" i="3"/>
  <c r="F448" i="8"/>
  <c r="F474" i="3"/>
  <c r="F373" i="8"/>
  <c r="F462" i="3"/>
  <c r="F60" i="8"/>
  <c r="F275" i="3"/>
  <c r="F189" i="8"/>
  <c r="F545" i="3"/>
  <c r="F551" i="8"/>
  <c r="F15" i="3"/>
  <c r="X398" i="3"/>
  <c r="X441" i="8"/>
  <c r="R355" i="3"/>
  <c r="R260" i="8"/>
  <c r="R147" i="3"/>
  <c r="R292" i="8"/>
  <c r="R538" i="8"/>
  <c r="R341" i="3"/>
  <c r="R431" i="3"/>
  <c r="R130" i="8"/>
  <c r="R336" i="3"/>
  <c r="R164" i="8"/>
  <c r="R211" i="3"/>
  <c r="R428" i="8"/>
  <c r="R321" i="3"/>
  <c r="R401" i="8"/>
  <c r="R475" i="3"/>
  <c r="R132" i="8"/>
  <c r="R375" i="8"/>
  <c r="R479" i="3"/>
  <c r="R484" i="3"/>
  <c r="R524" i="8"/>
  <c r="R312" i="3"/>
  <c r="R312" i="8"/>
  <c r="R418" i="3"/>
  <c r="R412" i="8"/>
  <c r="R570" i="3"/>
  <c r="R139" i="8"/>
  <c r="AJ319" i="3"/>
  <c r="AJ313" i="8"/>
  <c r="X325" i="3"/>
  <c r="X518" i="8"/>
  <c r="F70" i="8"/>
  <c r="F364" i="3"/>
  <c r="I191" i="8"/>
  <c r="I555" i="3"/>
  <c r="I52" i="3"/>
  <c r="I33" i="8"/>
  <c r="I536" i="3"/>
  <c r="I247" i="8"/>
  <c r="I566" i="3"/>
  <c r="I176" i="8"/>
  <c r="I529" i="3"/>
  <c r="I570" i="8"/>
  <c r="I244" i="3"/>
  <c r="I259" i="8"/>
  <c r="I320" i="8"/>
  <c r="I405" i="3"/>
  <c r="I379" i="3"/>
  <c r="I74" i="8"/>
  <c r="I410" i="3"/>
  <c r="I444" i="8"/>
  <c r="I350" i="3"/>
  <c r="I430" i="3"/>
  <c r="I129" i="8"/>
  <c r="I221" i="3"/>
  <c r="I493" i="8"/>
  <c r="I533" i="8"/>
  <c r="I153" i="3"/>
  <c r="AG390" i="3"/>
  <c r="AG298" i="8"/>
  <c r="AG501" i="3"/>
  <c r="AG464" i="8"/>
  <c r="AG230" i="3"/>
  <c r="AG560" i="8"/>
  <c r="AG40" i="8"/>
  <c r="AG126" i="3"/>
  <c r="AG157" i="3"/>
  <c r="AG273" i="8"/>
  <c r="AG459" i="3"/>
  <c r="AG203" i="8"/>
  <c r="AG446" i="3"/>
  <c r="AG86" i="8"/>
  <c r="AG469" i="3"/>
  <c r="AG88" i="8"/>
  <c r="AG381" i="3"/>
  <c r="AG75" i="8"/>
  <c r="AG430" i="3"/>
  <c r="AG129" i="8"/>
  <c r="AG278" i="8"/>
  <c r="AG217" i="3"/>
  <c r="AG304" i="3"/>
  <c r="AG63" i="8"/>
  <c r="AG222" i="3"/>
  <c r="AG56" i="8"/>
  <c r="AG319" i="3"/>
  <c r="AG313" i="8"/>
  <c r="AG495" i="3"/>
  <c r="AG89" i="8"/>
  <c r="AG80" i="3"/>
  <c r="AG303" i="8"/>
  <c r="AG477" i="3"/>
  <c r="AG326" i="8"/>
  <c r="AJ511" i="3"/>
  <c r="AJ92" i="8"/>
  <c r="U29" i="8"/>
  <c r="U551" i="3"/>
  <c r="U478" i="3"/>
  <c r="U374" i="8"/>
  <c r="AA378" i="3"/>
  <c r="AA566" i="8"/>
  <c r="AA133" i="8"/>
  <c r="AA480" i="3"/>
  <c r="AA492" i="8"/>
  <c r="AA184" i="3"/>
  <c r="AA506" i="3"/>
  <c r="AA547" i="8"/>
  <c r="AA123" i="8"/>
  <c r="AA338" i="3"/>
  <c r="AA510" i="3"/>
  <c r="AA482" i="8"/>
  <c r="AA425" i="3"/>
  <c r="AA80" i="8"/>
  <c r="AA173" i="3"/>
  <c r="AA275" i="8"/>
  <c r="AA267" i="3"/>
  <c r="AA161" i="8"/>
  <c r="AA467" i="3"/>
  <c r="AA502" i="8"/>
  <c r="AA401" i="8"/>
  <c r="AA321" i="3"/>
  <c r="AA377" i="3"/>
  <c r="AA73" i="8"/>
  <c r="AA306" i="3"/>
  <c r="AA120" i="8"/>
  <c r="AA414" i="3"/>
  <c r="AA462" i="8"/>
  <c r="AA564" i="3"/>
  <c r="AA468" i="8"/>
  <c r="L261" i="3"/>
  <c r="L282" i="8"/>
  <c r="L219" i="8"/>
  <c r="L316" i="3"/>
  <c r="L309" i="8"/>
  <c r="L218" i="3"/>
  <c r="L33" i="3"/>
  <c r="L424" i="8"/>
  <c r="L277" i="3"/>
  <c r="L436" i="8"/>
  <c r="L331" i="3"/>
  <c r="L121" i="8"/>
  <c r="L419" i="3"/>
  <c r="L499" i="8"/>
  <c r="L104" i="3"/>
  <c r="L531" i="8"/>
  <c r="L365" i="3"/>
  <c r="L223" i="8"/>
  <c r="L544" i="8"/>
  <c r="L451" i="3"/>
  <c r="L145" i="3"/>
  <c r="L15" i="8"/>
  <c r="L255" i="3"/>
  <c r="L281" i="8"/>
  <c r="L497" i="3"/>
  <c r="L91" i="8"/>
  <c r="L377" i="3"/>
  <c r="L73" i="8"/>
  <c r="L500" i="3"/>
  <c r="L451" i="8"/>
  <c r="L418" i="3"/>
  <c r="L412" i="8"/>
  <c r="O491" i="3"/>
  <c r="O525" i="8"/>
  <c r="O434" i="8"/>
  <c r="O257" i="3"/>
  <c r="O468" i="8"/>
  <c r="O564" i="3"/>
  <c r="O149" i="8"/>
  <c r="O85" i="3"/>
  <c r="O194" i="3"/>
  <c r="O157" i="8"/>
  <c r="O363" i="3"/>
  <c r="O69" i="8"/>
  <c r="O571" i="3"/>
  <c r="O99" i="8"/>
  <c r="O450" i="3"/>
  <c r="O321" i="8"/>
  <c r="O399" i="3"/>
  <c r="O167" i="8"/>
  <c r="O527" i="3"/>
  <c r="O135" i="8"/>
  <c r="O298" i="8"/>
  <c r="O390" i="3"/>
  <c r="O355" i="3"/>
  <c r="O260" i="8"/>
  <c r="O354" i="3"/>
  <c r="O68" i="8"/>
  <c r="O539" i="3"/>
  <c r="O188" i="8"/>
  <c r="U534" i="8"/>
  <c r="U176" i="3"/>
  <c r="U144" i="3"/>
  <c r="U213" i="8"/>
  <c r="U294" i="3"/>
  <c r="U117" i="8"/>
  <c r="U426" i="8"/>
  <c r="U61" i="3"/>
  <c r="U417" i="8"/>
  <c r="U516" i="3"/>
  <c r="U562" i="3"/>
  <c r="U251" i="8"/>
  <c r="U140" i="3"/>
  <c r="U43" i="8"/>
  <c r="U117" i="3"/>
  <c r="U39" i="8"/>
  <c r="U256" i="3"/>
  <c r="U159" i="8"/>
  <c r="U353" i="8"/>
  <c r="U272" i="3"/>
  <c r="U177" i="8"/>
  <c r="U24" i="3"/>
  <c r="U270" i="3"/>
  <c r="U457" i="8"/>
  <c r="U217" i="3"/>
  <c r="U278" i="8"/>
  <c r="U530" i="3"/>
  <c r="U95" i="8"/>
  <c r="U408" i="3"/>
  <c r="U568" i="8"/>
  <c r="U168" i="3"/>
  <c r="U274" i="8"/>
  <c r="L398" i="3"/>
  <c r="L441" i="8"/>
  <c r="L448" i="3"/>
  <c r="L481" i="8"/>
  <c r="AG441" i="3"/>
  <c r="AG543" i="8"/>
  <c r="L334" i="3"/>
  <c r="L405" i="8"/>
  <c r="L130" i="3"/>
  <c r="L41" i="8"/>
  <c r="L566" i="3"/>
  <c r="L176" i="8"/>
  <c r="L399" i="3"/>
  <c r="L167" i="8"/>
  <c r="L374" i="3"/>
  <c r="L317" i="8"/>
  <c r="R250" i="3"/>
  <c r="R431" i="8"/>
  <c r="I271" i="8"/>
  <c r="I109" i="3"/>
  <c r="I123" i="3"/>
  <c r="I390" i="8"/>
  <c r="I152" i="3"/>
  <c r="I47" i="8"/>
  <c r="I371" i="3"/>
  <c r="I365" i="8"/>
  <c r="I393" i="3"/>
  <c r="I477" i="8"/>
  <c r="I500" i="8"/>
  <c r="I437" i="3"/>
  <c r="I414" i="3"/>
  <c r="I462" i="8"/>
  <c r="AG298" i="3"/>
  <c r="AG118" i="8"/>
  <c r="AG219" i="3"/>
  <c r="AG346" i="8"/>
  <c r="AG372" i="3"/>
  <c r="AG366" i="8"/>
  <c r="AG253" i="3"/>
  <c r="AG432" i="8"/>
  <c r="AG365" i="3"/>
  <c r="AG223" i="8"/>
  <c r="AG497" i="3"/>
  <c r="AG91" i="8"/>
  <c r="R239" i="3"/>
  <c r="R430" i="8"/>
  <c r="R145" i="3"/>
  <c r="R15" i="8"/>
  <c r="R558" i="3"/>
  <c r="R175" i="8"/>
  <c r="R363" i="3"/>
  <c r="R69" i="8"/>
  <c r="R354" i="3"/>
  <c r="R68" i="8"/>
  <c r="U395" i="3"/>
  <c r="U318" i="8"/>
  <c r="U127" i="3"/>
  <c r="U291" i="8"/>
  <c r="U299" i="3"/>
  <c r="U218" i="8"/>
  <c r="U249" i="3"/>
  <c r="U562" i="8"/>
  <c r="U415" i="3"/>
  <c r="U480" i="8"/>
  <c r="U453" i="3"/>
  <c r="U371" i="8"/>
  <c r="X482" i="3"/>
  <c r="X449" i="8"/>
  <c r="X445" i="3"/>
  <c r="X85" i="8"/>
  <c r="X383" i="3"/>
  <c r="X410" i="8"/>
  <c r="X441" i="3"/>
  <c r="X543" i="8"/>
  <c r="X280" i="3"/>
  <c r="X21" i="8"/>
  <c r="X539" i="3"/>
  <c r="X188" i="8"/>
  <c r="X285" i="8"/>
  <c r="X420" i="3"/>
  <c r="X370" i="3"/>
  <c r="X440" i="8"/>
  <c r="X524" i="3"/>
  <c r="X528" i="8"/>
  <c r="X211" i="3"/>
  <c r="X428" i="8"/>
  <c r="X382" i="3"/>
  <c r="X76" i="8"/>
  <c r="X308" i="3"/>
  <c r="X400" i="8"/>
  <c r="X97" i="3"/>
  <c r="X270" i="8"/>
  <c r="X362" i="3"/>
  <c r="X24" i="8"/>
  <c r="X465" i="3"/>
  <c r="X501" i="8"/>
  <c r="X492" i="3"/>
  <c r="X245" i="8"/>
  <c r="AJ202" i="3"/>
  <c r="AJ514" i="8"/>
  <c r="AJ317" i="3"/>
  <c r="AJ495" i="8"/>
  <c r="AJ350" i="3"/>
  <c r="AJ539" i="8"/>
  <c r="AJ41" i="3"/>
  <c r="AJ425" i="8"/>
  <c r="AJ455" i="3"/>
  <c r="AJ445" i="8"/>
  <c r="AJ89" i="8"/>
  <c r="AJ495" i="3"/>
  <c r="AJ185" i="3"/>
  <c r="AJ512" i="8"/>
  <c r="AJ327" i="3"/>
  <c r="AJ496" i="8"/>
  <c r="AJ507" i="3"/>
  <c r="AJ289" i="8"/>
  <c r="AJ167" i="3"/>
  <c r="AJ554" i="8"/>
  <c r="AJ492" i="3"/>
  <c r="AJ245" i="8"/>
  <c r="AJ400" i="3"/>
  <c r="AJ168" i="8"/>
  <c r="AJ239" i="3"/>
  <c r="AJ430" i="8"/>
  <c r="AJ520" i="8"/>
  <c r="AJ373" i="3"/>
  <c r="AJ478" i="8"/>
  <c r="AJ397" i="3"/>
  <c r="AJ394" i="3"/>
  <c r="AJ411" i="8"/>
  <c r="I466" i="3"/>
  <c r="I322" i="8"/>
  <c r="I435" i="3"/>
  <c r="I415" i="8"/>
  <c r="I295" i="3"/>
  <c r="I438" i="8"/>
  <c r="I559" i="3"/>
  <c r="I192" i="8"/>
  <c r="I324" i="3"/>
  <c r="I314" i="8"/>
  <c r="I76" i="3"/>
  <c r="I178" i="8"/>
  <c r="I238" i="3"/>
  <c r="I429" i="8"/>
  <c r="I170" i="3"/>
  <c r="I343" i="8"/>
  <c r="I140" i="8"/>
  <c r="I22" i="3"/>
  <c r="I322" i="3"/>
  <c r="I362" i="8"/>
  <c r="I332" i="3"/>
  <c r="I403" i="8"/>
  <c r="I509" i="3"/>
  <c r="I378" i="8"/>
  <c r="I476" i="3"/>
  <c r="I230" i="3"/>
  <c r="I560" i="8"/>
  <c r="I44" i="3"/>
  <c r="I485" i="8"/>
  <c r="I404" i="3"/>
  <c r="I540" i="8"/>
  <c r="O520" i="3"/>
  <c r="O379" i="8"/>
  <c r="O134" i="3"/>
  <c r="O14" i="8"/>
  <c r="O293" i="3"/>
  <c r="O565" i="8"/>
  <c r="O120" i="3"/>
  <c r="O272" i="8"/>
  <c r="O265" i="3"/>
  <c r="O396" i="8"/>
  <c r="O289" i="3"/>
  <c r="O356" i="8"/>
  <c r="O191" i="3"/>
  <c r="O557" i="8"/>
  <c r="O297" i="3"/>
  <c r="O494" i="8"/>
  <c r="O291" i="3"/>
  <c r="O437" i="8"/>
  <c r="O525" i="3"/>
  <c r="O503" i="8"/>
  <c r="O301" i="3"/>
  <c r="O358" i="8"/>
  <c r="O470" i="3"/>
  <c r="O244" i="8"/>
  <c r="O448" i="3"/>
  <c r="O481" i="8"/>
  <c r="O451" i="3"/>
  <c r="O544" i="8"/>
  <c r="O452" i="3"/>
  <c r="O370" i="8"/>
  <c r="O202" i="8"/>
  <c r="O320" i="3"/>
  <c r="O558" i="8"/>
  <c r="O205" i="3"/>
  <c r="O454" i="3"/>
  <c r="O185" i="8"/>
  <c r="AD539" i="3"/>
  <c r="AD188" i="8"/>
  <c r="AD519" i="3"/>
  <c r="AD93" i="8"/>
  <c r="AD261" i="3"/>
  <c r="AD282" i="8"/>
  <c r="AD256" i="3"/>
  <c r="AD159" i="8"/>
  <c r="AD489" i="3"/>
  <c r="AD546" i="8"/>
  <c r="AD516" i="3"/>
  <c r="AD417" i="8"/>
  <c r="AD506" i="3"/>
  <c r="AD547" i="8"/>
  <c r="AD119" i="3"/>
  <c r="AD427" i="8"/>
  <c r="AD418" i="3"/>
  <c r="AD412" i="8"/>
  <c r="AD189" i="3"/>
  <c r="AD255" i="8"/>
  <c r="AD453" i="3"/>
  <c r="AD371" i="8"/>
  <c r="AD461" i="3"/>
  <c r="AD372" i="8"/>
  <c r="AD179" i="3"/>
  <c r="AD276" i="8"/>
  <c r="AD352" i="3"/>
  <c r="AD241" i="8"/>
  <c r="AD177" i="3"/>
  <c r="AD152" i="8"/>
  <c r="AD160" i="8"/>
  <c r="AD258" i="3"/>
  <c r="AD405" i="8"/>
  <c r="AD334" i="3"/>
  <c r="AD358" i="3"/>
  <c r="AD458" i="8"/>
  <c r="AD240" i="3"/>
  <c r="AD310" i="8"/>
  <c r="AD449" i="3"/>
  <c r="AD521" i="8"/>
  <c r="AD331" i="3"/>
  <c r="AD121" i="8"/>
  <c r="AD467" i="8"/>
  <c r="AD542" i="3"/>
  <c r="AD319" i="3"/>
  <c r="AD313" i="8"/>
  <c r="AD388" i="3"/>
  <c r="AD127" i="8"/>
  <c r="AD353" i="3"/>
  <c r="AD519" i="8"/>
  <c r="AD301" i="3"/>
  <c r="AD358" i="8"/>
  <c r="AD345" i="3"/>
  <c r="AD364" i="8"/>
  <c r="AD198" i="3"/>
  <c r="AD18" i="8"/>
  <c r="AD323" i="3"/>
  <c r="AD239" i="8"/>
  <c r="AD407" i="3"/>
  <c r="AD442" i="8"/>
  <c r="AD180" i="3"/>
  <c r="AD215" i="8"/>
  <c r="AD524" i="3"/>
  <c r="AD528" i="8"/>
  <c r="AA550" i="3"/>
  <c r="AA96" i="8"/>
  <c r="AA343" i="3"/>
  <c r="AA240" i="8"/>
  <c r="AA476" i="3"/>
  <c r="AA522" i="8"/>
  <c r="AA165" i="3"/>
  <c r="AA233" i="8"/>
  <c r="AA427" i="3"/>
  <c r="AA81" i="8"/>
  <c r="AA453" i="3"/>
  <c r="AA371" i="8"/>
  <c r="AA262" i="3"/>
  <c r="AA283" i="8"/>
  <c r="AA474" i="3"/>
  <c r="AA448" i="8"/>
  <c r="AA276" i="3"/>
  <c r="AA237" i="8"/>
  <c r="AA309" i="3"/>
  <c r="AA163" i="8"/>
  <c r="AA520" i="8"/>
  <c r="AA373" i="3"/>
  <c r="AA30" i="3"/>
  <c r="AA422" i="8"/>
  <c r="AA492" i="3"/>
  <c r="AA245" i="8"/>
  <c r="AA180" i="3"/>
  <c r="AA215" i="8"/>
  <c r="AA398" i="8"/>
  <c r="AA286" i="3"/>
  <c r="AA485" i="3"/>
  <c r="AA287" i="8"/>
  <c r="AA7" i="3"/>
  <c r="AA328" i="8"/>
  <c r="AA436" i="3"/>
  <c r="AA84" i="8"/>
  <c r="R477" i="3"/>
  <c r="R326" i="8"/>
  <c r="R314" i="3"/>
  <c r="R64" i="8"/>
  <c r="R467" i="3"/>
  <c r="R502" i="8"/>
  <c r="R192" i="3"/>
  <c r="R155" i="8"/>
  <c r="R419" i="3"/>
  <c r="R499" i="8"/>
  <c r="R440" i="3"/>
  <c r="R542" i="8"/>
  <c r="R311" i="8"/>
  <c r="R310" i="3"/>
  <c r="R176" i="3"/>
  <c r="R534" i="8"/>
  <c r="R54" i="3"/>
  <c r="R382" i="8"/>
  <c r="R167" i="3"/>
  <c r="R554" i="8"/>
  <c r="R559" i="3"/>
  <c r="R192" i="8"/>
  <c r="R486" i="3"/>
  <c r="R186" i="8"/>
  <c r="R481" i="8"/>
  <c r="R448" i="3"/>
  <c r="R350" i="8"/>
  <c r="R243" i="3"/>
  <c r="R102" i="3"/>
  <c r="R12" i="8"/>
  <c r="R564" i="3"/>
  <c r="R468" i="8"/>
  <c r="R199" i="8"/>
  <c r="R232" i="3"/>
  <c r="R146" i="3"/>
  <c r="R112" i="8"/>
  <c r="X378" i="3"/>
  <c r="X566" i="8"/>
  <c r="X515" i="3"/>
  <c r="X226" i="8"/>
  <c r="X415" i="3"/>
  <c r="X480" i="8"/>
  <c r="X199" i="3"/>
  <c r="X293" i="8"/>
  <c r="X31" i="3"/>
  <c r="X253" i="8"/>
  <c r="X405" i="3"/>
  <c r="X320" i="8"/>
  <c r="X494" i="3"/>
  <c r="X172" i="8"/>
  <c r="X241" i="3"/>
  <c r="X394" i="8"/>
  <c r="X535" i="3"/>
  <c r="X263" i="8"/>
  <c r="X226" i="3"/>
  <c r="X57" i="8"/>
  <c r="X334" i="3"/>
  <c r="X405" i="8"/>
  <c r="X324" i="3"/>
  <c r="X314" i="8"/>
  <c r="X143" i="3"/>
  <c r="X340" i="8"/>
  <c r="X317" i="3"/>
  <c r="X495" i="8"/>
  <c r="X477" i="3"/>
  <c r="X326" i="8"/>
  <c r="X346" i="3"/>
  <c r="X409" i="8"/>
  <c r="X464" i="3"/>
  <c r="X27" i="8"/>
  <c r="X102" i="8"/>
  <c r="X55" i="3"/>
  <c r="X289" i="3"/>
  <c r="X356" i="8"/>
  <c r="X219" i="3"/>
  <c r="X346" i="8"/>
  <c r="X88" i="3"/>
  <c r="X106" i="8"/>
  <c r="AK137" i="8"/>
  <c r="AK556" i="3"/>
  <c r="AK536" i="8"/>
  <c r="AK245" i="3"/>
  <c r="AK264" i="8"/>
  <c r="AK543" i="3"/>
  <c r="S525" i="8"/>
  <c r="S491" i="3"/>
  <c r="S568" i="8"/>
  <c r="S408" i="3"/>
  <c r="S380" i="8"/>
  <c r="S541" i="3"/>
  <c r="S174" i="8"/>
  <c r="S533" i="3"/>
  <c r="S505" i="8"/>
  <c r="S17" i="3"/>
  <c r="S212" i="3"/>
  <c r="S54" i="8"/>
  <c r="S482" i="8"/>
  <c r="S510" i="3"/>
  <c r="S389" i="8"/>
  <c r="S115" i="3"/>
  <c r="S520" i="8"/>
  <c r="S373" i="3"/>
  <c r="S162" i="8"/>
  <c r="S287" i="3"/>
  <c r="S424" i="8"/>
  <c r="S33" i="3"/>
  <c r="S312" i="8"/>
  <c r="S312" i="3"/>
  <c r="V211" i="8"/>
  <c r="V90" i="3"/>
  <c r="AH559" i="8"/>
  <c r="AH207" i="3"/>
  <c r="AH499" i="8"/>
  <c r="AH419" i="3"/>
  <c r="AH276" i="8"/>
  <c r="AH179" i="3"/>
  <c r="AH274" i="3"/>
  <c r="AH354" i="8"/>
  <c r="V15" i="8"/>
  <c r="V145" i="3"/>
  <c r="V382" i="8"/>
  <c r="V54" i="3"/>
  <c r="V523" i="8"/>
  <c r="V483" i="3"/>
  <c r="V305" i="8"/>
  <c r="V118" i="3"/>
  <c r="F74" i="8"/>
  <c r="F379" i="3"/>
  <c r="V532" i="8"/>
  <c r="V135" i="3"/>
  <c r="AH54" i="8"/>
  <c r="AH212" i="3"/>
  <c r="AH204" i="8"/>
  <c r="AH487" i="3"/>
  <c r="AH464" i="8"/>
  <c r="AH501" i="3"/>
  <c r="V23" i="3"/>
  <c r="V141" i="8"/>
  <c r="F544" i="3"/>
  <c r="F228" i="8"/>
  <c r="AH250" i="8"/>
  <c r="AH561" i="3"/>
  <c r="V528" i="8"/>
  <c r="V524" i="3"/>
  <c r="V114" i="8"/>
  <c r="V158" i="3"/>
  <c r="V557" i="8"/>
  <c r="V191" i="3"/>
  <c r="V451" i="8"/>
  <c r="V500" i="3"/>
  <c r="F325" i="8"/>
  <c r="F473" i="3"/>
  <c r="F377" i="8"/>
  <c r="F504" i="3"/>
  <c r="F146" i="8"/>
  <c r="F66" i="3"/>
  <c r="F306" i="8"/>
  <c r="F121" i="3"/>
  <c r="F552" i="8"/>
  <c r="F38" i="3"/>
  <c r="F368" i="8"/>
  <c r="F438" i="3"/>
  <c r="F516" i="8"/>
  <c r="F229" i="3"/>
  <c r="F59" i="8"/>
  <c r="F191" i="8"/>
  <c r="F555" i="3"/>
  <c r="F313" i="8"/>
  <c r="F319" i="3"/>
  <c r="F95" i="3"/>
  <c r="F454" i="8"/>
  <c r="F215" i="3"/>
  <c r="F345" i="8"/>
  <c r="F52" i="8"/>
  <c r="F190" i="3"/>
  <c r="F433" i="8"/>
  <c r="F254" i="3"/>
  <c r="R414" i="8"/>
  <c r="R434" i="3"/>
  <c r="R565" i="8"/>
  <c r="R293" i="3"/>
  <c r="R531" i="3"/>
  <c r="R418" i="8"/>
  <c r="U568" i="3"/>
  <c r="U483" i="8"/>
  <c r="I280" i="3"/>
  <c r="I21" i="8"/>
  <c r="I424" i="3"/>
  <c r="I79" i="8"/>
  <c r="I550" i="3"/>
  <c r="I96" i="8"/>
  <c r="I32" i="3"/>
  <c r="I423" i="8"/>
  <c r="AG534" i="3"/>
  <c r="AG466" i="8"/>
  <c r="AG472" i="3"/>
  <c r="AG324" i="8"/>
  <c r="AG410" i="3"/>
  <c r="AG444" i="8"/>
  <c r="AG494" i="3"/>
  <c r="AG172" i="8"/>
  <c r="R442" i="3"/>
  <c r="R416" i="8"/>
  <c r="AA52" i="8"/>
  <c r="AA190" i="3"/>
  <c r="AA356" i="3"/>
  <c r="AA316" i="8"/>
  <c r="AA411" i="3"/>
  <c r="AA461" i="8"/>
  <c r="AA469" i="3"/>
  <c r="AA88" i="8"/>
  <c r="L326" i="8"/>
  <c r="L477" i="3"/>
  <c r="L513" i="3"/>
  <c r="L28" i="8"/>
  <c r="L222" i="3"/>
  <c r="L56" i="8"/>
  <c r="L347" i="3"/>
  <c r="L315" i="8"/>
  <c r="O548" i="3"/>
  <c r="O548" i="8"/>
  <c r="O126" i="3"/>
  <c r="O40" i="8"/>
  <c r="O441" i="3"/>
  <c r="O543" i="8"/>
  <c r="U338" i="3"/>
  <c r="U123" i="8"/>
  <c r="U339" i="3"/>
  <c r="U407" i="8"/>
  <c r="U255" i="3"/>
  <c r="U281" i="8"/>
  <c r="U355" i="3"/>
  <c r="U260" i="8"/>
  <c r="U414" i="3"/>
  <c r="U462" i="8"/>
  <c r="L455" i="3"/>
  <c r="L445" i="8"/>
  <c r="L390" i="8"/>
  <c r="L123" i="3"/>
  <c r="I419" i="8"/>
  <c r="I552" i="3"/>
  <c r="AG146" i="8"/>
  <c r="AG66" i="3"/>
  <c r="AG86" i="3"/>
  <c r="AG386" i="8"/>
  <c r="R487" i="3"/>
  <c r="R204" i="8"/>
  <c r="R524" i="3"/>
  <c r="R528" i="8"/>
  <c r="U315" i="3"/>
  <c r="U284" i="8"/>
  <c r="U552" i="3"/>
  <c r="U419" i="8"/>
  <c r="AK112" i="8"/>
  <c r="AK146" i="3"/>
  <c r="AK46" i="8"/>
  <c r="AK149" i="3"/>
  <c r="AK348" i="8"/>
  <c r="AK234" i="3"/>
  <c r="AK410" i="8"/>
  <c r="AK383" i="3"/>
  <c r="AK470" i="8"/>
  <c r="AK79" i="3"/>
  <c r="S519" i="8"/>
  <c r="S353" i="3"/>
  <c r="S232" i="8"/>
  <c r="S136" i="3"/>
  <c r="S469" i="8"/>
  <c r="S14" i="3"/>
  <c r="S279" i="8"/>
  <c r="S227" i="3"/>
  <c r="S179" i="8"/>
  <c r="S77" i="3"/>
  <c r="S248" i="8"/>
  <c r="S540" i="3"/>
  <c r="S240" i="3"/>
  <c r="S310" i="8"/>
  <c r="S40" i="8"/>
  <c r="S126" i="3"/>
  <c r="S44" i="8"/>
  <c r="S141" i="3"/>
  <c r="S13" i="8"/>
  <c r="S133" i="3"/>
  <c r="S52" i="8"/>
  <c r="S190" i="3"/>
  <c r="S451" i="8"/>
  <c r="S500" i="3"/>
  <c r="S129" i="8"/>
  <c r="S430" i="3"/>
  <c r="S322" i="8"/>
  <c r="S466" i="3"/>
  <c r="S370" i="8"/>
  <c r="S452" i="3"/>
  <c r="S205" i="8"/>
  <c r="S508" i="3"/>
  <c r="S528" i="8"/>
  <c r="S524" i="3"/>
  <c r="V56" i="8"/>
  <c r="V222" i="3"/>
  <c r="V193" i="8"/>
  <c r="V62" i="3"/>
  <c r="AH133" i="8"/>
  <c r="AH480" i="3"/>
  <c r="AH428" i="8"/>
  <c r="AH211" i="3"/>
  <c r="AH430" i="8"/>
  <c r="AH239" i="3"/>
  <c r="AH258" i="8"/>
  <c r="AH242" i="3"/>
  <c r="AH94" i="3"/>
  <c r="AH35" i="8"/>
  <c r="V552" i="8"/>
  <c r="V38" i="3"/>
  <c r="V330" i="8"/>
  <c r="V13" i="3"/>
  <c r="V348" i="8"/>
  <c r="V234" i="3"/>
  <c r="V502" i="8"/>
  <c r="V467" i="3"/>
  <c r="V194" i="8"/>
  <c r="V101" i="3"/>
  <c r="AH12" i="8"/>
  <c r="AH102" i="3"/>
  <c r="AH521" i="8"/>
  <c r="AH449" i="3"/>
  <c r="AH515" i="8"/>
  <c r="AH206" i="3"/>
  <c r="AH472" i="8"/>
  <c r="AH139" i="3"/>
  <c r="F475" i="3"/>
  <c r="F132" i="8"/>
  <c r="AH452" i="8"/>
  <c r="AH503" i="3"/>
  <c r="V54" i="8"/>
  <c r="V212" i="3"/>
  <c r="V426" i="8"/>
  <c r="V61" i="3"/>
  <c r="F376" i="8"/>
  <c r="F499" i="3"/>
  <c r="F442" i="8"/>
  <c r="F407" i="3"/>
  <c r="F367" i="8"/>
  <c r="F422" i="3"/>
  <c r="F22" i="8"/>
  <c r="F300" i="3"/>
  <c r="R38" i="3"/>
  <c r="R552" i="8"/>
  <c r="R417" i="3"/>
  <c r="R77" i="8"/>
  <c r="AK466" i="8"/>
  <c r="AK534" i="3"/>
  <c r="AK507" i="3"/>
  <c r="AK289" i="8"/>
  <c r="S253" i="8"/>
  <c r="S31" i="3"/>
  <c r="S126" i="8"/>
  <c r="S380" i="3"/>
  <c r="S261" i="8"/>
  <c r="S457" i="3"/>
  <c r="S25" i="8"/>
  <c r="S406" i="3"/>
  <c r="S137" i="8"/>
  <c r="S556" i="3"/>
  <c r="S294" i="8"/>
  <c r="S220" i="3"/>
  <c r="S462" i="8"/>
  <c r="S414" i="3"/>
  <c r="S164" i="8"/>
  <c r="S336" i="3"/>
  <c r="S132" i="8"/>
  <c r="S475" i="3"/>
  <c r="S321" i="8"/>
  <c r="S450" i="3"/>
  <c r="S401" i="8"/>
  <c r="S321" i="3"/>
  <c r="S53" i="3"/>
  <c r="S381" i="8"/>
  <c r="S198" i="8"/>
  <c r="S187" i="3"/>
  <c r="S138" i="8"/>
  <c r="S565" i="3"/>
  <c r="S161" i="8"/>
  <c r="S267" i="3"/>
  <c r="AH404" i="8"/>
  <c r="AH333" i="3"/>
  <c r="AH356" i="8"/>
  <c r="AH289" i="3"/>
  <c r="AH447" i="8"/>
  <c r="AH460" i="3"/>
  <c r="AH171" i="8"/>
  <c r="AH488" i="3"/>
  <c r="AH58" i="8"/>
  <c r="AH263" i="3"/>
  <c r="AH240" i="8"/>
  <c r="AH343" i="3"/>
  <c r="AH179" i="8"/>
  <c r="AH77" i="3"/>
  <c r="V409" i="8"/>
  <c r="V346" i="3"/>
  <c r="V95" i="8"/>
  <c r="V530" i="3"/>
  <c r="V561" i="8"/>
  <c r="V235" i="3"/>
  <c r="V225" i="8"/>
  <c r="V471" i="3"/>
  <c r="V218" i="8"/>
  <c r="V299" i="3"/>
  <c r="V481" i="8"/>
  <c r="V448" i="3"/>
  <c r="AH194" i="8"/>
  <c r="AH101" i="3"/>
  <c r="V454" i="8"/>
  <c r="V95" i="3"/>
  <c r="AH86" i="3"/>
  <c r="AH386" i="8"/>
  <c r="AH299" i="3"/>
  <c r="AH218" i="8"/>
  <c r="AH514" i="8"/>
  <c r="AH202" i="3"/>
  <c r="AH314" i="8"/>
  <c r="AH324" i="3"/>
  <c r="AH506" i="8"/>
  <c r="AH18" i="3"/>
  <c r="V253" i="8"/>
  <c r="V31" i="3"/>
  <c r="AH425" i="8"/>
  <c r="AH41" i="3"/>
  <c r="AH318" i="8"/>
  <c r="AH395" i="3"/>
  <c r="V298" i="8"/>
  <c r="V390" i="3"/>
  <c r="V406" i="8"/>
  <c r="V335" i="3"/>
  <c r="V553" i="8"/>
  <c r="V48" i="3"/>
  <c r="V294" i="8"/>
  <c r="V220" i="3"/>
  <c r="V501" i="8"/>
  <c r="V465" i="3"/>
  <c r="F307" i="8"/>
  <c r="F132" i="3"/>
  <c r="F94" i="8"/>
  <c r="F521" i="3"/>
  <c r="M127" i="8"/>
  <c r="M388" i="3"/>
  <c r="AK467" i="8"/>
  <c r="AK542" i="3"/>
  <c r="AK459" i="8"/>
  <c r="AK384" i="3"/>
  <c r="AK110" i="8"/>
  <c r="AK128" i="3"/>
  <c r="AK255" i="8"/>
  <c r="AK189" i="3"/>
  <c r="AK284" i="8"/>
  <c r="AK315" i="3"/>
  <c r="AK201" i="8"/>
  <c r="AK303" i="3"/>
  <c r="AK209" i="8"/>
  <c r="AK73" i="3"/>
  <c r="AK242" i="8"/>
  <c r="AK386" i="3"/>
  <c r="S245" i="8"/>
  <c r="S492" i="3"/>
  <c r="S477" i="8"/>
  <c r="S393" i="3"/>
  <c r="S494" i="8"/>
  <c r="S297" i="3"/>
  <c r="S507" i="8"/>
  <c r="S60" i="3"/>
  <c r="S293" i="8"/>
  <c r="S199" i="3"/>
  <c r="S352" i="8"/>
  <c r="S252" i="3"/>
  <c r="S449" i="3"/>
  <c r="S521" i="8"/>
  <c r="S338" i="8"/>
  <c r="S106" i="3"/>
  <c r="S206" i="8"/>
  <c r="S517" i="3"/>
  <c r="S250" i="8"/>
  <c r="S561" i="3"/>
  <c r="S350" i="8"/>
  <c r="S243" i="3"/>
  <c r="S10" i="8"/>
  <c r="S67" i="3"/>
  <c r="S135" i="8"/>
  <c r="S527" i="3"/>
  <c r="S309" i="3"/>
  <c r="S163" i="8"/>
  <c r="S61" i="8"/>
  <c r="S285" i="3"/>
  <c r="S571" i="8"/>
  <c r="S553" i="3"/>
  <c r="S86" i="8"/>
  <c r="S446" i="3"/>
  <c r="S156" i="8"/>
  <c r="S193" i="3"/>
  <c r="S27" i="8"/>
  <c r="S464" i="3"/>
  <c r="S439" i="8"/>
  <c r="S369" i="3"/>
  <c r="S258" i="8"/>
  <c r="S242" i="3"/>
  <c r="S29" i="8"/>
  <c r="S551" i="3"/>
  <c r="S94" i="8"/>
  <c r="S521" i="3"/>
  <c r="S464" i="8"/>
  <c r="S501" i="3"/>
  <c r="S316" i="8"/>
  <c r="S356" i="3"/>
  <c r="S69" i="8"/>
  <c r="S363" i="3"/>
  <c r="S557" i="8"/>
  <c r="S191" i="3"/>
  <c r="S212" i="8"/>
  <c r="S125" i="3"/>
  <c r="S262" i="8"/>
  <c r="S505" i="3"/>
  <c r="S191" i="8"/>
  <c r="S555" i="3"/>
  <c r="S325" i="8"/>
  <c r="S473" i="3"/>
  <c r="S165" i="8"/>
  <c r="S367" i="3"/>
  <c r="S276" i="8"/>
  <c r="S179" i="3"/>
  <c r="S83" i="8"/>
  <c r="S433" i="3"/>
  <c r="S374" i="3"/>
  <c r="S317" i="8"/>
  <c r="S448" i="8"/>
  <c r="S474" i="3"/>
  <c r="AH482" i="8"/>
  <c r="AH510" i="3"/>
  <c r="AH403" i="8"/>
  <c r="AH332" i="3"/>
  <c r="AH420" i="8"/>
  <c r="AH26" i="3"/>
  <c r="AH466" i="8"/>
  <c r="AH534" i="3"/>
  <c r="AH520" i="8"/>
  <c r="AH373" i="3"/>
  <c r="AH251" i="8"/>
  <c r="AH562" i="3"/>
  <c r="AH124" i="8"/>
  <c r="AH348" i="3"/>
  <c r="AH509" i="8"/>
  <c r="AH162" i="3"/>
  <c r="AH381" i="8"/>
  <c r="AH53" i="3"/>
  <c r="AH434" i="8"/>
  <c r="AH257" i="3"/>
  <c r="V519" i="8"/>
  <c r="V353" i="3"/>
  <c r="AH16" i="8"/>
  <c r="AH160" i="3"/>
  <c r="AH140" i="8"/>
  <c r="AH22" i="3"/>
  <c r="V67" i="3"/>
  <c r="V10" i="8"/>
  <c r="AH322" i="8"/>
  <c r="AH466" i="3"/>
  <c r="V62" i="8"/>
  <c r="V288" i="3"/>
  <c r="V354" i="8"/>
  <c r="V274" i="3"/>
  <c r="V461" i="8"/>
  <c r="V411" i="3"/>
  <c r="V443" i="8"/>
  <c r="V409" i="3"/>
  <c r="V44" i="8"/>
  <c r="V141" i="3"/>
  <c r="V149" i="3"/>
  <c r="V46" i="8"/>
  <c r="V467" i="8"/>
  <c r="V542" i="3"/>
  <c r="AH10" i="8"/>
  <c r="AH67" i="3"/>
  <c r="V13" i="8"/>
  <c r="V133" i="3"/>
  <c r="F111" i="8"/>
  <c r="F131" i="3"/>
  <c r="AH551" i="8"/>
  <c r="AH15" i="3"/>
  <c r="AH271" i="8"/>
  <c r="AH109" i="3"/>
  <c r="AH369" i="8"/>
  <c r="AH443" i="3"/>
  <c r="AH85" i="8"/>
  <c r="AH445" i="3"/>
  <c r="AH461" i="8"/>
  <c r="AH411" i="3"/>
  <c r="AH465" i="8"/>
  <c r="AH523" i="3"/>
  <c r="AH44" i="8"/>
  <c r="AH141" i="3"/>
  <c r="AH39" i="8"/>
  <c r="AH117" i="3"/>
  <c r="AH414" i="8"/>
  <c r="AH434" i="3"/>
  <c r="AH69" i="8"/>
  <c r="AH363" i="3"/>
  <c r="AH11" i="8"/>
  <c r="AH68" i="3"/>
  <c r="AH158" i="8"/>
  <c r="AH224" i="3"/>
  <c r="V537" i="8"/>
  <c r="V266" i="3"/>
  <c r="AH232" i="8"/>
  <c r="AH136" i="3"/>
  <c r="V147" i="8"/>
  <c r="V75" i="3"/>
  <c r="AH567" i="8"/>
  <c r="AH396" i="3"/>
  <c r="AH248" i="8"/>
  <c r="AH540" i="3"/>
  <c r="V336" i="8"/>
  <c r="V64" i="3"/>
  <c r="V435" i="3"/>
  <c r="V415" i="8"/>
  <c r="V284" i="8"/>
  <c r="V315" i="3"/>
  <c r="V89" i="8"/>
  <c r="V495" i="3"/>
  <c r="V129" i="3"/>
  <c r="V339" i="8"/>
  <c r="V410" i="8"/>
  <c r="V383" i="3"/>
  <c r="V313" i="8"/>
  <c r="V319" i="3"/>
  <c r="AH448" i="8"/>
  <c r="AH474" i="3"/>
  <c r="F241" i="8"/>
  <c r="F352" i="3"/>
  <c r="F100" i="8"/>
  <c r="F29" i="3"/>
  <c r="F405" i="8"/>
  <c r="F334" i="3"/>
  <c r="F47" i="8"/>
  <c r="AJ285" i="8"/>
  <c r="AJ420" i="3"/>
  <c r="R243" i="8"/>
  <c r="R402" i="3"/>
  <c r="R240" i="8"/>
  <c r="R343" i="3"/>
  <c r="R81" i="3"/>
  <c r="R210" i="8"/>
  <c r="R436" i="3"/>
  <c r="R84" i="8"/>
  <c r="R519" i="3"/>
  <c r="R93" i="8"/>
  <c r="R525" i="3"/>
  <c r="R503" i="8"/>
  <c r="R183" i="3"/>
  <c r="R154" i="8"/>
  <c r="R507" i="3"/>
  <c r="R289" i="8"/>
  <c r="R466" i="3"/>
  <c r="R322" i="8"/>
  <c r="R389" i="3"/>
  <c r="R128" i="8"/>
  <c r="R394" i="3"/>
  <c r="R411" i="8"/>
  <c r="R390" i="3"/>
  <c r="R298" i="8"/>
  <c r="R499" i="3"/>
  <c r="R376" i="8"/>
  <c r="R498" i="3"/>
  <c r="R288" i="8"/>
  <c r="AG560" i="3"/>
  <c r="AG327" i="8"/>
  <c r="I310" i="3"/>
  <c r="I311" i="8"/>
  <c r="I496" i="3"/>
  <c r="I90" i="8"/>
  <c r="I48" i="8"/>
  <c r="I161" i="3"/>
  <c r="I452" i="3"/>
  <c r="I370" i="8"/>
  <c r="I540" i="3"/>
  <c r="I248" i="8"/>
  <c r="I95" i="3"/>
  <c r="I454" i="8"/>
  <c r="I196" i="3"/>
  <c r="I455" i="8"/>
  <c r="I351" i="3"/>
  <c r="I221" i="8"/>
  <c r="I511" i="3"/>
  <c r="I92" i="8"/>
  <c r="I57" i="8"/>
  <c r="I226" i="3"/>
  <c r="I388" i="3"/>
  <c r="I127" i="8"/>
  <c r="I413" i="3"/>
  <c r="I299" i="8"/>
  <c r="I89" i="3"/>
  <c r="I107" i="8"/>
  <c r="I329" i="3"/>
  <c r="I402" i="8"/>
  <c r="AG481" i="3"/>
  <c r="AG545" i="8"/>
  <c r="AG460" i="3"/>
  <c r="AG447" i="8"/>
  <c r="AG12" i="3"/>
  <c r="AG329" i="8"/>
  <c r="AG313" i="3"/>
  <c r="AG360" i="8"/>
  <c r="AG133" i="3"/>
  <c r="AG13" i="8"/>
  <c r="AG571" i="3"/>
  <c r="AG99" i="8"/>
  <c r="AG487" i="3"/>
  <c r="AG204" i="8"/>
  <c r="AG66" i="8"/>
  <c r="AG330" i="3"/>
  <c r="AG520" i="8"/>
  <c r="AG373" i="3"/>
  <c r="AG229" i="8"/>
  <c r="AG92" i="3"/>
  <c r="AG247" i="3"/>
  <c r="AG280" i="8"/>
  <c r="AG280" i="3"/>
  <c r="AG21" i="8"/>
  <c r="AG198" i="3"/>
  <c r="AG18" i="8"/>
  <c r="AG68" i="8"/>
  <c r="AG354" i="3"/>
  <c r="AG425" i="3"/>
  <c r="AG80" i="8"/>
  <c r="AG359" i="3"/>
  <c r="AG125" i="8"/>
  <c r="L499" i="3"/>
  <c r="L376" i="8"/>
  <c r="O515" i="3"/>
  <c r="O226" i="8"/>
  <c r="AA346" i="3"/>
  <c r="AA409" i="8"/>
  <c r="AA477" i="3"/>
  <c r="AA326" i="8"/>
  <c r="AA361" i="3"/>
  <c r="AA183" i="8"/>
  <c r="AA95" i="3"/>
  <c r="AA454" i="8"/>
  <c r="AA314" i="3"/>
  <c r="AA64" i="8"/>
  <c r="AA501" i="3"/>
  <c r="AA464" i="8"/>
  <c r="AA490" i="3"/>
  <c r="AA450" i="8"/>
  <c r="AA136" i="3"/>
  <c r="AA232" i="8"/>
  <c r="AA407" i="3"/>
  <c r="AA442" i="8"/>
  <c r="AA370" i="8"/>
  <c r="AA452" i="3"/>
  <c r="AA324" i="3"/>
  <c r="AA314" i="8"/>
  <c r="AA403" i="3"/>
  <c r="AA479" i="8"/>
  <c r="AA315" i="3"/>
  <c r="AA284" i="8"/>
  <c r="AA21" i="3"/>
  <c r="AA332" i="8"/>
  <c r="AA442" i="3"/>
  <c r="AA416" i="8"/>
  <c r="L438" i="8"/>
  <c r="L295" i="3"/>
  <c r="L343" i="8"/>
  <c r="L170" i="3"/>
  <c r="L461" i="3"/>
  <c r="L372" i="8"/>
  <c r="L501" i="3"/>
  <c r="L464" i="8"/>
  <c r="L567" i="3"/>
  <c r="L98" i="8"/>
  <c r="L402" i="3"/>
  <c r="L243" i="8"/>
  <c r="L95" i="3"/>
  <c r="L454" i="8"/>
  <c r="L258" i="3"/>
  <c r="L160" i="8"/>
  <c r="L569" i="3"/>
  <c r="L252" i="8"/>
  <c r="L73" i="3"/>
  <c r="L209" i="8"/>
  <c r="L541" i="8"/>
  <c r="L416" i="3"/>
  <c r="L262" i="3"/>
  <c r="L283" i="8"/>
  <c r="L283" i="3"/>
  <c r="L181" i="8"/>
  <c r="L247" i="3"/>
  <c r="L280" i="8"/>
  <c r="L369" i="3"/>
  <c r="L439" i="8"/>
  <c r="R377" i="3"/>
  <c r="R73" i="8"/>
  <c r="O429" i="3"/>
  <c r="O413" i="8"/>
  <c r="O486" i="3"/>
  <c r="O186" i="8"/>
  <c r="O392" i="3"/>
  <c r="O166" i="8"/>
  <c r="O117" i="3"/>
  <c r="O39" i="8"/>
  <c r="O496" i="8"/>
  <c r="O327" i="3"/>
  <c r="O84" i="8"/>
  <c r="O436" i="3"/>
  <c r="O175" i="3"/>
  <c r="O50" i="8"/>
  <c r="O334" i="3"/>
  <c r="O405" i="8"/>
  <c r="O170" i="8"/>
  <c r="O463" i="3"/>
  <c r="O363" i="8"/>
  <c r="O344" i="3"/>
  <c r="O380" i="3"/>
  <c r="O126" i="8"/>
  <c r="O292" i="3"/>
  <c r="O474" i="8"/>
  <c r="O484" i="3"/>
  <c r="O524" i="8"/>
  <c r="U412" i="3"/>
  <c r="U26" i="8"/>
  <c r="U504" i="3"/>
  <c r="U377" i="8"/>
  <c r="U112" i="3"/>
  <c r="U180" i="8"/>
  <c r="U500" i="3"/>
  <c r="U451" i="8"/>
  <c r="U440" i="3"/>
  <c r="U542" i="8"/>
  <c r="U78" i="3"/>
  <c r="U34" i="8"/>
  <c r="U409" i="3"/>
  <c r="U443" i="8"/>
  <c r="U481" i="3"/>
  <c r="U545" i="8"/>
  <c r="U546" i="3"/>
  <c r="U302" i="8"/>
  <c r="U311" i="8"/>
  <c r="U310" i="3"/>
  <c r="U189" i="8"/>
  <c r="U545" i="3"/>
  <c r="U119" i="3"/>
  <c r="U427" i="8"/>
  <c r="U533" i="3"/>
  <c r="U174" i="8"/>
  <c r="U8" i="8"/>
  <c r="U20" i="3"/>
  <c r="U133" i="3"/>
  <c r="U13" i="8"/>
  <c r="AJ469" i="3"/>
  <c r="AJ88" i="8"/>
  <c r="O542" i="3"/>
  <c r="O467" i="8"/>
  <c r="L564" i="3"/>
  <c r="L468" i="8"/>
  <c r="L565" i="3"/>
  <c r="L138" i="8"/>
  <c r="AD563" i="3"/>
  <c r="AD97" i="8"/>
  <c r="L533" i="3"/>
  <c r="L174" i="8"/>
  <c r="L95" i="8"/>
  <c r="L530" i="3"/>
  <c r="L49" i="3"/>
  <c r="L208" i="8"/>
  <c r="L186" i="3"/>
  <c r="L235" i="8"/>
  <c r="L498" i="3"/>
  <c r="L288" i="8"/>
  <c r="I102" i="3"/>
  <c r="I12" i="8"/>
  <c r="I260" i="3"/>
  <c r="I297" i="8"/>
  <c r="I293" i="3"/>
  <c r="I565" i="8"/>
  <c r="I87" i="3"/>
  <c r="I387" i="8"/>
  <c r="I333" i="3"/>
  <c r="I404" i="8"/>
  <c r="I492" i="3"/>
  <c r="I245" i="8"/>
  <c r="I23" i="3"/>
  <c r="I141" i="8"/>
  <c r="I55" i="3"/>
  <c r="I102" i="8"/>
  <c r="AG491" i="3"/>
  <c r="AG525" i="8"/>
  <c r="AG177" i="3"/>
  <c r="AG152" i="8"/>
  <c r="AG300" i="3"/>
  <c r="AG22" i="8"/>
  <c r="AG431" i="3"/>
  <c r="AG130" i="8"/>
  <c r="AG96" i="8"/>
  <c r="AG550" i="3"/>
  <c r="AG449" i="3"/>
  <c r="AG521" i="8"/>
  <c r="R93" i="3"/>
  <c r="R150" i="8"/>
  <c r="R449" i="3"/>
  <c r="R521" i="8"/>
  <c r="R463" i="8"/>
  <c r="R426" i="3"/>
  <c r="R358" i="3"/>
  <c r="R458" i="8"/>
  <c r="R216" i="3"/>
  <c r="R308" i="8"/>
  <c r="U40" i="3"/>
  <c r="U529" i="8"/>
  <c r="U456" i="3"/>
  <c r="U446" i="8"/>
  <c r="U325" i="3"/>
  <c r="U518" i="8"/>
  <c r="U313" i="3"/>
  <c r="U360" i="8"/>
  <c r="U56" i="3"/>
  <c r="U103" i="8"/>
  <c r="U10" i="3"/>
  <c r="U550" i="8"/>
  <c r="X354" i="3"/>
  <c r="X68" i="8"/>
  <c r="X442" i="3"/>
  <c r="X416" i="8"/>
  <c r="X349" i="3"/>
  <c r="X67" i="8"/>
  <c r="X185" i="3"/>
  <c r="X512" i="8"/>
  <c r="X437" i="8"/>
  <c r="X291" i="3"/>
  <c r="X259" i="3"/>
  <c r="X200" i="8"/>
  <c r="X325" i="8"/>
  <c r="X473" i="3"/>
  <c r="X500" i="3"/>
  <c r="X451" i="8"/>
  <c r="X386" i="3"/>
  <c r="X242" i="8"/>
  <c r="X538" i="3"/>
  <c r="X227" i="8"/>
  <c r="X141" i="3"/>
  <c r="X44" i="8"/>
  <c r="X271" i="3"/>
  <c r="X59" i="8"/>
  <c r="X252" i="8"/>
  <c r="X569" i="3"/>
  <c r="X332" i="8"/>
  <c r="X21" i="3"/>
  <c r="X265" i="3"/>
  <c r="X396" i="8"/>
  <c r="X340" i="3"/>
  <c r="X408" i="8"/>
  <c r="X167" i="8"/>
  <c r="X399" i="3"/>
  <c r="AJ293" i="3"/>
  <c r="AJ565" i="8"/>
  <c r="AJ376" i="3"/>
  <c r="AJ475" i="8"/>
  <c r="AJ540" i="3"/>
  <c r="AJ248" i="8"/>
  <c r="AJ528" i="3"/>
  <c r="AJ246" i="8"/>
  <c r="AJ451" i="8"/>
  <c r="AJ500" i="3"/>
  <c r="AJ29" i="8"/>
  <c r="AJ551" i="3"/>
  <c r="AJ450" i="3"/>
  <c r="AJ321" i="8"/>
  <c r="AJ333" i="8"/>
  <c r="AJ25" i="3"/>
  <c r="AJ363" i="3"/>
  <c r="AJ69" i="8"/>
  <c r="AJ485" i="3"/>
  <c r="AJ287" i="8"/>
  <c r="AJ130" i="3"/>
  <c r="AJ41" i="8"/>
  <c r="AJ310" i="3"/>
  <c r="AJ311" i="8"/>
  <c r="AJ307" i="3"/>
  <c r="AJ399" i="8"/>
  <c r="AJ375" i="3"/>
  <c r="AJ72" i="8"/>
  <c r="AJ205" i="3"/>
  <c r="AJ558" i="8"/>
  <c r="AJ316" i="3"/>
  <c r="AJ219" i="8"/>
  <c r="I303" i="3"/>
  <c r="I201" i="8"/>
  <c r="I88" i="3"/>
  <c r="I106" i="8"/>
  <c r="I54" i="8"/>
  <c r="I212" i="3"/>
  <c r="I560" i="3"/>
  <c r="I327" i="8"/>
  <c r="I553" i="3"/>
  <c r="I571" i="8"/>
  <c r="I93" i="3"/>
  <c r="I150" i="8"/>
  <c r="I204" i="3"/>
  <c r="I393" i="8"/>
  <c r="I113" i="3"/>
  <c r="I388" i="8"/>
  <c r="I43" i="3"/>
  <c r="I145" i="8"/>
  <c r="I556" i="3"/>
  <c r="I137" i="8"/>
  <c r="I479" i="3"/>
  <c r="I375" i="8"/>
  <c r="I507" i="3"/>
  <c r="I289" i="8"/>
  <c r="I36" i="8"/>
  <c r="I98" i="3"/>
  <c r="I215" i="8"/>
  <c r="I370" i="3"/>
  <c r="I440" i="8"/>
  <c r="O511" i="3"/>
  <c r="O92" i="8"/>
  <c r="O323" i="3"/>
  <c r="O239" i="8"/>
  <c r="O228" i="3"/>
  <c r="O347" i="8"/>
  <c r="O231" i="3"/>
  <c r="O295" i="8"/>
  <c r="O221" i="3"/>
  <c r="O493" i="8"/>
  <c r="O544" i="3"/>
  <c r="O228" i="8"/>
  <c r="O144" i="3"/>
  <c r="O213" i="8"/>
  <c r="O528" i="3"/>
  <c r="O246" i="8"/>
  <c r="O276" i="3"/>
  <c r="O237" i="8"/>
  <c r="O490" i="3"/>
  <c r="O450" i="8"/>
  <c r="O269" i="3"/>
  <c r="O435" i="8"/>
  <c r="O305" i="3"/>
  <c r="O119" i="8"/>
  <c r="O250" i="3"/>
  <c r="O431" i="8"/>
  <c r="O502" i="3"/>
  <c r="O301" i="8"/>
  <c r="O305" i="8"/>
  <c r="O118" i="3"/>
  <c r="O379" i="3"/>
  <c r="O74" i="8"/>
  <c r="O569" i="3"/>
  <c r="O252" i="8"/>
  <c r="AD413" i="3"/>
  <c r="AD299" i="8"/>
  <c r="AD544" i="3"/>
  <c r="AD228" i="8"/>
  <c r="AD363" i="3"/>
  <c r="AD69" i="8"/>
  <c r="AD188" i="3"/>
  <c r="AD556" i="8"/>
  <c r="AD398" i="3"/>
  <c r="AD441" i="8"/>
  <c r="AD504" i="8"/>
  <c r="AD532" i="3"/>
  <c r="AD474" i="3"/>
  <c r="AD448" i="8"/>
  <c r="AD263" i="3"/>
  <c r="AD58" i="8"/>
  <c r="AD383" i="3"/>
  <c r="AD410" i="8"/>
  <c r="AD132" i="3"/>
  <c r="AD307" i="8"/>
  <c r="AD396" i="3"/>
  <c r="AD567" i="8"/>
  <c r="AD430" i="3"/>
  <c r="AD129" i="8"/>
  <c r="AD154" i="3"/>
  <c r="AD490" i="8"/>
  <c r="AD419" i="3"/>
  <c r="AD499" i="8"/>
  <c r="AD164" i="3"/>
  <c r="AD49" i="8"/>
  <c r="AD297" i="3"/>
  <c r="AD494" i="8"/>
  <c r="AD92" i="8"/>
  <c r="AD511" i="3"/>
  <c r="AD567" i="3"/>
  <c r="AD98" i="8"/>
  <c r="AD337" i="8"/>
  <c r="AD100" i="3"/>
  <c r="AD276" i="3"/>
  <c r="AD237" i="8"/>
  <c r="AD427" i="3"/>
  <c r="AD81" i="8"/>
  <c r="AD564" i="3"/>
  <c r="AD468" i="8"/>
  <c r="AD415" i="8"/>
  <c r="AD435" i="3"/>
  <c r="AD510" i="3"/>
  <c r="AD482" i="8"/>
  <c r="AD385" i="3"/>
  <c r="AD460" i="8"/>
  <c r="AD518" i="3"/>
  <c r="AD173" i="8"/>
  <c r="AD408" i="3"/>
  <c r="AD568" i="8"/>
  <c r="AD325" i="3"/>
  <c r="AD518" i="8"/>
  <c r="AD372" i="3"/>
  <c r="AD366" i="8"/>
  <c r="AD361" i="3"/>
  <c r="AD183" i="8"/>
  <c r="AD157" i="3"/>
  <c r="AD273" i="8"/>
  <c r="AA449" i="8"/>
  <c r="AA482" i="3"/>
  <c r="AA126" i="3"/>
  <c r="AA40" i="8"/>
  <c r="AA426" i="3"/>
  <c r="AA463" i="8"/>
  <c r="AA178" i="3"/>
  <c r="AA234" i="8"/>
  <c r="AA511" i="3"/>
  <c r="AA92" i="8"/>
  <c r="AA513" i="8"/>
  <c r="AA197" i="3"/>
  <c r="AA272" i="3"/>
  <c r="AA353" i="8"/>
  <c r="AA508" i="3"/>
  <c r="AA205" i="8"/>
  <c r="AA230" i="3"/>
  <c r="AA560" i="8"/>
  <c r="AA547" i="3"/>
  <c r="AA136" i="8"/>
  <c r="AA259" i="3"/>
  <c r="AA200" i="8"/>
  <c r="AA542" i="3"/>
  <c r="AA467" i="8"/>
  <c r="AA458" i="3"/>
  <c r="AA131" i="8"/>
  <c r="AA168" i="3"/>
  <c r="AA274" i="8"/>
  <c r="AA112" i="3"/>
  <c r="AA180" i="8"/>
  <c r="AA133" i="3"/>
  <c r="AA13" i="8"/>
  <c r="AA327" i="3"/>
  <c r="AA496" i="8"/>
  <c r="AA527" i="3"/>
  <c r="AA135" i="8"/>
  <c r="R561" i="3"/>
  <c r="R250" i="8"/>
  <c r="R71" i="8"/>
  <c r="R366" i="3"/>
  <c r="R494" i="3"/>
  <c r="R172" i="8"/>
  <c r="R48" i="3"/>
  <c r="R553" i="8"/>
  <c r="R500" i="3"/>
  <c r="R451" i="8"/>
  <c r="R471" i="3"/>
  <c r="R225" i="8"/>
  <c r="R428" i="3"/>
  <c r="R82" i="8"/>
  <c r="R115" i="3"/>
  <c r="R389" i="8"/>
  <c r="R425" i="3"/>
  <c r="R80" i="8"/>
  <c r="R124" i="3"/>
  <c r="R254" i="8"/>
  <c r="R456" i="3"/>
  <c r="R446" i="8"/>
  <c r="R477" i="8"/>
  <c r="R393" i="3"/>
  <c r="R178" i="3"/>
  <c r="R234" i="8"/>
  <c r="R238" i="3"/>
  <c r="R429" i="8"/>
  <c r="R128" i="3"/>
  <c r="R110" i="8"/>
  <c r="R332" i="3"/>
  <c r="R403" i="8"/>
  <c r="R228" i="3"/>
  <c r="R347" i="8"/>
  <c r="R276" i="3"/>
  <c r="R237" i="8"/>
  <c r="X423" i="3"/>
  <c r="X78" i="8"/>
  <c r="X533" i="3"/>
  <c r="X174" i="8"/>
  <c r="X313" i="3"/>
  <c r="X360" i="8"/>
  <c r="X180" i="3"/>
  <c r="X215" i="8"/>
  <c r="X96" i="3"/>
  <c r="X269" i="8"/>
  <c r="X70" i="8"/>
  <c r="X364" i="3"/>
  <c r="X493" i="3"/>
  <c r="X134" i="8"/>
  <c r="X125" i="3"/>
  <c r="X212" i="8"/>
  <c r="X484" i="3"/>
  <c r="X524" i="8"/>
  <c r="X167" i="3"/>
  <c r="X554" i="8"/>
  <c r="X215" i="3"/>
  <c r="X345" i="8"/>
  <c r="X220" i="3"/>
  <c r="X294" i="8"/>
  <c r="X23" i="3"/>
  <c r="X141" i="8"/>
  <c r="X328" i="3"/>
  <c r="X65" i="8"/>
  <c r="X452" i="3"/>
  <c r="X370" i="8"/>
  <c r="X425" i="3"/>
  <c r="X80" i="8"/>
  <c r="X558" i="8"/>
  <c r="X205" i="3"/>
  <c r="X194" i="3"/>
  <c r="X157" i="8"/>
  <c r="X567" i="3"/>
  <c r="X98" i="8"/>
  <c r="X171" i="3"/>
  <c r="X344" i="8"/>
  <c r="X47" i="3"/>
  <c r="X101" i="8"/>
  <c r="AD554" i="3"/>
  <c r="AD190" i="8"/>
  <c r="R286" i="3"/>
  <c r="R398" i="8"/>
  <c r="R259" i="8"/>
  <c r="R244" i="3"/>
  <c r="I369" i="3"/>
  <c r="I439" i="8"/>
  <c r="I103" i="3"/>
  <c r="I304" i="8"/>
  <c r="I205" i="3"/>
  <c r="I558" i="8"/>
  <c r="I427" i="3"/>
  <c r="I81" i="8"/>
  <c r="AG206" i="3"/>
  <c r="AG515" i="8"/>
  <c r="AG42" i="8"/>
  <c r="AG138" i="3"/>
  <c r="AA287" i="3"/>
  <c r="AA162" i="8"/>
  <c r="AA87" i="3"/>
  <c r="AA387" i="8"/>
  <c r="L356" i="3"/>
  <c r="L316" i="8"/>
  <c r="L194" i="3"/>
  <c r="L157" i="8"/>
  <c r="L378" i="3"/>
  <c r="L566" i="8"/>
  <c r="O271" i="3"/>
  <c r="O59" i="8"/>
  <c r="U122" i="8"/>
  <c r="U337" i="3"/>
  <c r="U128" i="8"/>
  <c r="U389" i="3"/>
  <c r="U450" i="3"/>
  <c r="U321" i="8"/>
  <c r="L536" i="3"/>
  <c r="L247" i="8"/>
  <c r="L489" i="3"/>
  <c r="L546" i="8"/>
  <c r="I486" i="3"/>
  <c r="I186" i="8"/>
  <c r="I512" i="3"/>
  <c r="I187" i="8"/>
  <c r="AG484" i="3"/>
  <c r="AG524" i="8"/>
  <c r="AG517" i="3"/>
  <c r="AG206" i="8"/>
  <c r="R372" i="3"/>
  <c r="R366" i="8"/>
  <c r="U194" i="3"/>
  <c r="U157" i="8"/>
  <c r="AH93" i="8"/>
  <c r="AH519" i="3"/>
  <c r="F210" i="8"/>
  <c r="F81" i="3"/>
  <c r="R268" i="3"/>
  <c r="R20" i="8"/>
  <c r="M455" i="8"/>
  <c r="M196" i="3"/>
  <c r="AK206" i="8"/>
  <c r="AK517" i="3"/>
  <c r="AK200" i="8"/>
  <c r="AK259" i="3"/>
  <c r="AK167" i="8"/>
  <c r="AK399" i="3"/>
  <c r="AK196" i="8"/>
  <c r="AK116" i="3"/>
  <c r="S143" i="8"/>
  <c r="S36" i="3"/>
  <c r="S335" i="8"/>
  <c r="S58" i="3"/>
  <c r="S275" i="8"/>
  <c r="S173" i="3"/>
  <c r="S315" i="8"/>
  <c r="S347" i="3"/>
  <c r="S301" i="8"/>
  <c r="S502" i="3"/>
  <c r="S468" i="8"/>
  <c r="S564" i="3"/>
  <c r="S516" i="8"/>
  <c r="S229" i="3"/>
  <c r="S417" i="8"/>
  <c r="S516" i="3"/>
  <c r="S340" i="8"/>
  <c r="S143" i="3"/>
  <c r="AH374" i="3"/>
  <c r="AH317" i="8"/>
  <c r="AK396" i="8"/>
  <c r="AK265" i="3"/>
  <c r="AK419" i="3"/>
  <c r="AK499" i="8"/>
  <c r="AK540" i="8"/>
  <c r="AK404" i="3"/>
  <c r="AK368" i="8"/>
  <c r="AK438" i="3"/>
  <c r="AK555" i="3"/>
  <c r="AK191" i="8"/>
  <c r="AK495" i="8"/>
  <c r="AK317" i="3"/>
  <c r="AK142" i="8"/>
  <c r="AK28" i="3"/>
  <c r="AK547" i="3"/>
  <c r="AK136" i="8"/>
  <c r="AK481" i="8"/>
  <c r="AK448" i="3"/>
  <c r="S263" i="8"/>
  <c r="S535" i="3"/>
  <c r="S277" i="8"/>
  <c r="S201" i="3"/>
  <c r="S68" i="8"/>
  <c r="S354" i="3"/>
  <c r="S60" i="8"/>
  <c r="S275" i="3"/>
  <c r="S12" i="8"/>
  <c r="S102" i="3"/>
  <c r="S230" i="8"/>
  <c r="S114" i="3"/>
  <c r="S366" i="8"/>
  <c r="S372" i="3"/>
  <c r="S509" i="8"/>
  <c r="S162" i="3"/>
  <c r="S52" i="3"/>
  <c r="S33" i="8"/>
  <c r="S23" i="8"/>
  <c r="S342" i="3"/>
  <c r="S196" i="8"/>
  <c r="S116" i="3"/>
  <c r="S69" i="3"/>
  <c r="S104" i="8"/>
  <c r="S351" i="8"/>
  <c r="S246" i="3"/>
  <c r="S472" i="8"/>
  <c r="S139" i="3"/>
  <c r="S449" i="8"/>
  <c r="S482" i="3"/>
  <c r="S527" i="8"/>
  <c r="S522" i="3"/>
  <c r="S218" i="8"/>
  <c r="S299" i="3"/>
  <c r="S84" i="8"/>
  <c r="S436" i="3"/>
  <c r="S373" i="8"/>
  <c r="S462" i="3"/>
  <c r="S16" i="8"/>
  <c r="S160" i="3"/>
  <c r="S545" i="3"/>
  <c r="S189" i="8"/>
  <c r="S154" i="8"/>
  <c r="S183" i="3"/>
  <c r="S144" i="8"/>
  <c r="S42" i="3"/>
  <c r="S155" i="8"/>
  <c r="S192" i="3"/>
  <c r="S458" i="3"/>
  <c r="S131" i="8"/>
  <c r="S89" i="8"/>
  <c r="S495" i="3"/>
  <c r="S160" i="8"/>
  <c r="S258" i="3"/>
  <c r="S200" i="8"/>
  <c r="S259" i="3"/>
  <c r="S197" i="8"/>
  <c r="S150" i="3"/>
  <c r="S207" i="8"/>
  <c r="S35" i="3"/>
  <c r="S569" i="8"/>
  <c r="S526" i="3"/>
  <c r="S151" i="8"/>
  <c r="S99" i="3"/>
  <c r="S105" i="8"/>
  <c r="S70" i="3"/>
  <c r="S429" i="8"/>
  <c r="S238" i="3"/>
  <c r="S66" i="8"/>
  <c r="S330" i="3"/>
  <c r="S181" i="8"/>
  <c r="S283" i="3"/>
  <c r="AH193" i="8"/>
  <c r="AH62" i="3"/>
  <c r="AH76" i="8"/>
  <c r="AH382" i="3"/>
  <c r="AH298" i="8"/>
  <c r="AH390" i="3"/>
  <c r="AH348" i="8"/>
  <c r="AH234" i="3"/>
  <c r="AH272" i="8"/>
  <c r="AH120" i="3"/>
  <c r="AH68" i="8"/>
  <c r="AH354" i="3"/>
  <c r="AH342" i="8"/>
  <c r="AH155" i="3"/>
  <c r="AH516" i="8"/>
  <c r="AH229" i="3"/>
  <c r="AH125" i="8"/>
  <c r="AH359" i="3"/>
  <c r="AH500" i="3"/>
  <c r="AH451" i="8"/>
  <c r="V249" i="8"/>
  <c r="V549" i="3"/>
  <c r="V191" i="8"/>
  <c r="V555" i="3"/>
  <c r="AH135" i="8"/>
  <c r="AH527" i="3"/>
  <c r="V365" i="8"/>
  <c r="V371" i="3"/>
  <c r="AH150" i="8"/>
  <c r="AH93" i="3"/>
  <c r="V130" i="8"/>
  <c r="V431" i="3"/>
  <c r="V84" i="8"/>
  <c r="V436" i="3"/>
  <c r="V554" i="8"/>
  <c r="V167" i="3"/>
  <c r="V457" i="8"/>
  <c r="V270" i="3"/>
  <c r="V562" i="3"/>
  <c r="V251" i="8"/>
  <c r="V230" i="8"/>
  <c r="V114" i="3"/>
  <c r="V184" i="3"/>
  <c r="V492" i="8"/>
  <c r="V316" i="8"/>
  <c r="V356" i="3"/>
  <c r="AH433" i="8"/>
  <c r="AH254" i="3"/>
  <c r="V525" i="8"/>
  <c r="V491" i="3"/>
  <c r="AK462" i="8"/>
  <c r="AK414" i="3"/>
  <c r="V276" i="8"/>
  <c r="V179" i="3"/>
  <c r="AH337" i="8"/>
  <c r="AH100" i="3"/>
  <c r="AH285" i="8"/>
  <c r="AH420" i="3"/>
  <c r="AH123" i="8"/>
  <c r="AH338" i="3"/>
  <c r="AH78" i="8"/>
  <c r="AH423" i="3"/>
  <c r="AH40" i="8"/>
  <c r="AH126" i="3"/>
  <c r="AH230" i="8"/>
  <c r="AH114" i="3"/>
  <c r="AH21" i="3"/>
  <c r="AH332" i="8"/>
  <c r="AH89" i="8"/>
  <c r="AH495" i="3"/>
  <c r="AH316" i="8"/>
  <c r="AH356" i="3"/>
  <c r="AH455" i="8"/>
  <c r="AH196" i="3"/>
  <c r="AH178" i="8"/>
  <c r="AH76" i="3"/>
  <c r="V245" i="8"/>
  <c r="V492" i="3"/>
  <c r="V12" i="8"/>
  <c r="V102" i="3"/>
  <c r="AH192" i="8"/>
  <c r="AH559" i="3"/>
  <c r="AH202" i="8"/>
  <c r="AH320" i="3"/>
  <c r="V238" i="8"/>
  <c r="V296" i="3"/>
  <c r="V76" i="8"/>
  <c r="V382" i="3"/>
  <c r="V287" i="8"/>
  <c r="V485" i="3"/>
  <c r="V326" i="8"/>
  <c r="V477" i="3"/>
  <c r="V308" i="8"/>
  <c r="V216" i="3"/>
  <c r="V171" i="8"/>
  <c r="V488" i="3"/>
  <c r="V268" i="8"/>
  <c r="V74" i="3"/>
  <c r="V456" i="8"/>
  <c r="V214" i="3"/>
  <c r="F562" i="8"/>
  <c r="F249" i="3"/>
  <c r="F494" i="8"/>
  <c r="F297" i="3"/>
  <c r="F489" i="8"/>
  <c r="F63" i="3"/>
  <c r="F243" i="8"/>
  <c r="F402" i="3"/>
  <c r="F34" i="8"/>
  <c r="F78" i="3"/>
  <c r="F327" i="8"/>
  <c r="F560" i="3"/>
  <c r="R289" i="3"/>
  <c r="R356" i="8"/>
  <c r="R331" i="3"/>
  <c r="R121" i="8"/>
  <c r="R193" i="8"/>
  <c r="R62" i="3"/>
  <c r="R320" i="3"/>
  <c r="R202" i="8"/>
  <c r="R497" i="3"/>
  <c r="R91" i="8"/>
  <c r="R543" i="3"/>
  <c r="R264" i="8"/>
  <c r="R132" i="3"/>
  <c r="R307" i="8"/>
  <c r="R506" i="3"/>
  <c r="R547" i="8"/>
  <c r="R323" i="3"/>
  <c r="R239" i="8"/>
  <c r="R304" i="3"/>
  <c r="R63" i="8"/>
  <c r="R451" i="3"/>
  <c r="R544" i="8"/>
  <c r="R311" i="3"/>
  <c r="R182" i="8"/>
  <c r="R199" i="3"/>
  <c r="R293" i="8"/>
  <c r="AJ94" i="8"/>
  <c r="AJ521" i="3"/>
  <c r="I380" i="3"/>
  <c r="I126" i="8"/>
  <c r="I462" i="3"/>
  <c r="I373" i="8"/>
  <c r="I137" i="3"/>
  <c r="I471" i="8"/>
  <c r="I441" i="8"/>
  <c r="I398" i="3"/>
  <c r="I505" i="3"/>
  <c r="I262" i="8"/>
  <c r="I160" i="3"/>
  <c r="I16" i="8"/>
  <c r="I353" i="3"/>
  <c r="I519" i="8"/>
  <c r="I217" i="3"/>
  <c r="I278" i="8"/>
  <c r="I22" i="8"/>
  <c r="I300" i="3"/>
  <c r="I50" i="3"/>
  <c r="I453" i="8"/>
  <c r="I487" i="3"/>
  <c r="I204" i="8"/>
  <c r="I132" i="3"/>
  <c r="I307" i="8"/>
  <c r="I523" i="3"/>
  <c r="I465" i="8"/>
  <c r="I445" i="3"/>
  <c r="I85" i="8"/>
  <c r="I281" i="3"/>
  <c r="I564" i="8"/>
  <c r="AG396" i="3"/>
  <c r="AG567" i="8"/>
  <c r="AG358" i="3"/>
  <c r="AG458" i="8"/>
  <c r="AG462" i="3"/>
  <c r="AG373" i="8"/>
  <c r="AG44" i="3"/>
  <c r="AG485" i="8"/>
  <c r="AG506" i="3"/>
  <c r="AG547" i="8"/>
  <c r="AG150" i="3"/>
  <c r="AG197" i="8"/>
  <c r="AG523" i="3"/>
  <c r="AG465" i="8"/>
  <c r="AG69" i="3"/>
  <c r="AG104" i="8"/>
  <c r="AG291" i="3"/>
  <c r="AG437" i="8"/>
  <c r="AG76" i="8"/>
  <c r="AG382" i="3"/>
  <c r="AG338" i="8"/>
  <c r="AG106" i="3"/>
  <c r="AG365" i="8"/>
  <c r="AG371" i="3"/>
  <c r="AG279" i="3"/>
  <c r="AG397" i="8"/>
  <c r="AG166" i="3"/>
  <c r="AG491" i="8"/>
  <c r="AG555" i="3"/>
  <c r="AG191" i="8"/>
  <c r="AG433" i="3"/>
  <c r="AG83" i="8"/>
  <c r="AG325" i="3"/>
  <c r="AG518" i="8"/>
  <c r="R135" i="3"/>
  <c r="R532" i="8"/>
  <c r="U557" i="3"/>
  <c r="U549" i="8"/>
  <c r="AG479" i="3"/>
  <c r="AG375" i="8"/>
  <c r="AA275" i="3"/>
  <c r="AA60" i="8"/>
  <c r="AA323" i="8"/>
  <c r="AA468" i="3"/>
  <c r="AA363" i="8"/>
  <c r="AA344" i="3"/>
  <c r="AA447" i="3"/>
  <c r="AA87" i="8"/>
  <c r="AA331" i="3"/>
  <c r="AA121" i="8"/>
  <c r="AA430" i="3"/>
  <c r="AA129" i="8"/>
  <c r="AA513" i="3"/>
  <c r="AA28" i="8"/>
  <c r="AA107" i="3"/>
  <c r="AA195" i="8"/>
  <c r="AA313" i="8"/>
  <c r="AA319" i="3"/>
  <c r="AA338" i="8"/>
  <c r="AA106" i="3"/>
  <c r="AA521" i="3"/>
  <c r="AA94" i="8"/>
  <c r="AA402" i="3"/>
  <c r="AA243" i="8"/>
  <c r="AA525" i="3"/>
  <c r="AA503" i="8"/>
  <c r="AA219" i="3"/>
  <c r="AA346" i="8"/>
  <c r="AA448" i="3"/>
  <c r="AA481" i="8"/>
  <c r="L276" i="3"/>
  <c r="L237" i="8"/>
  <c r="L323" i="3"/>
  <c r="L239" i="8"/>
  <c r="L171" i="3"/>
  <c r="L344" i="8"/>
  <c r="L364" i="8"/>
  <c r="L345" i="3"/>
  <c r="L403" i="3"/>
  <c r="L479" i="8"/>
  <c r="L518" i="3"/>
  <c r="L173" i="8"/>
  <c r="L202" i="3"/>
  <c r="L514" i="8"/>
  <c r="L284" i="3"/>
  <c r="L116" i="8"/>
  <c r="L391" i="3"/>
  <c r="L476" i="8"/>
  <c r="L467" i="3"/>
  <c r="L502" i="8"/>
  <c r="L131" i="3"/>
  <c r="L111" i="8"/>
  <c r="L539" i="8"/>
  <c r="L350" i="3"/>
  <c r="L269" i="3"/>
  <c r="L435" i="8"/>
  <c r="L545" i="3"/>
  <c r="L189" i="8"/>
  <c r="L182" i="3"/>
  <c r="L153" i="8"/>
  <c r="O88" i="8"/>
  <c r="O469" i="3"/>
  <c r="O559" i="3"/>
  <c r="O192" i="8"/>
  <c r="O358" i="3"/>
  <c r="O458" i="8"/>
  <c r="O419" i="3"/>
  <c r="O499" i="8"/>
  <c r="O332" i="3"/>
  <c r="O403" i="8"/>
  <c r="O16" i="3"/>
  <c r="O31" i="8"/>
  <c r="O54" i="8"/>
  <c r="O212" i="3"/>
  <c r="O315" i="3"/>
  <c r="O284" i="8"/>
  <c r="O320" i="8"/>
  <c r="O405" i="3"/>
  <c r="O452" i="8"/>
  <c r="O503" i="3"/>
  <c r="O411" i="3"/>
  <c r="O461" i="8"/>
  <c r="O260" i="3"/>
  <c r="O297" i="8"/>
  <c r="O468" i="3"/>
  <c r="O323" i="8"/>
  <c r="U234" i="3"/>
  <c r="U348" i="8"/>
  <c r="U385" i="3"/>
  <c r="U460" i="8"/>
  <c r="U262" i="8"/>
  <c r="U505" i="3"/>
  <c r="U192" i="3"/>
  <c r="U155" i="8"/>
  <c r="U203" i="3"/>
  <c r="U392" i="8"/>
  <c r="U466" i="3"/>
  <c r="U322" i="8"/>
  <c r="U97" i="3"/>
  <c r="U270" i="8"/>
  <c r="U413" i="3"/>
  <c r="U299" i="8"/>
  <c r="U371" i="3"/>
  <c r="U365" i="8"/>
  <c r="U535" i="3"/>
  <c r="U263" i="8"/>
  <c r="U79" i="3"/>
  <c r="U470" i="8"/>
  <c r="U484" i="3"/>
  <c r="U524" i="8"/>
  <c r="U127" i="8"/>
  <c r="U388" i="3"/>
  <c r="U495" i="3"/>
  <c r="U89" i="8"/>
  <c r="U115" i="8"/>
  <c r="U195" i="3"/>
  <c r="U152" i="3"/>
  <c r="U47" i="8"/>
  <c r="AA420" i="3"/>
  <c r="AA285" i="8"/>
  <c r="I539" i="3"/>
  <c r="I188" i="8"/>
  <c r="L435" i="3"/>
  <c r="L415" i="8"/>
  <c r="L472" i="3"/>
  <c r="L324" i="8"/>
  <c r="L317" i="3"/>
  <c r="L495" i="8"/>
  <c r="L549" i="8"/>
  <c r="L557" i="3"/>
  <c r="L237" i="3"/>
  <c r="L216" i="8"/>
  <c r="R302" i="8"/>
  <c r="R546" i="3"/>
  <c r="I140" i="3"/>
  <c r="I43" i="8"/>
  <c r="I166" i="8"/>
  <c r="I392" i="3"/>
  <c r="I534" i="3"/>
  <c r="I466" i="8"/>
  <c r="I39" i="3"/>
  <c r="I32" i="8"/>
  <c r="I331" i="3"/>
  <c r="I121" i="8"/>
  <c r="I116" i="3"/>
  <c r="I196" i="8"/>
  <c r="I178" i="3"/>
  <c r="I234" i="8"/>
  <c r="I347" i="3"/>
  <c r="I315" i="8"/>
  <c r="AG376" i="3"/>
  <c r="AG475" i="8"/>
  <c r="AG488" i="3"/>
  <c r="AG171" i="8"/>
  <c r="AG539" i="3"/>
  <c r="AG188" i="8"/>
  <c r="AG236" i="3"/>
  <c r="AG349" i="8"/>
  <c r="AG417" i="3"/>
  <c r="AG77" i="8"/>
  <c r="R259" i="3"/>
  <c r="R200" i="8"/>
  <c r="R65" i="8"/>
  <c r="R328" i="3"/>
  <c r="R285" i="3"/>
  <c r="R61" i="8"/>
  <c r="R210" i="3"/>
  <c r="R236" i="8"/>
  <c r="R194" i="3"/>
  <c r="R157" i="8"/>
  <c r="U135" i="3"/>
  <c r="U532" i="8"/>
  <c r="U295" i="3"/>
  <c r="U438" i="8"/>
  <c r="U132" i="8"/>
  <c r="U475" i="3"/>
  <c r="U324" i="8"/>
  <c r="U472" i="3"/>
  <c r="U531" i="3"/>
  <c r="U418" i="8"/>
  <c r="U64" i="3"/>
  <c r="U336" i="8"/>
  <c r="U229" i="3"/>
  <c r="U516" i="8"/>
  <c r="X553" i="3"/>
  <c r="X571" i="8"/>
  <c r="X455" i="3"/>
  <c r="X445" i="8"/>
  <c r="X347" i="3"/>
  <c r="X315" i="8"/>
  <c r="X52" i="3"/>
  <c r="X33" i="8"/>
  <c r="X279" i="8"/>
  <c r="X227" i="3"/>
  <c r="X421" i="3"/>
  <c r="X286" i="8"/>
  <c r="X547" i="8"/>
  <c r="X506" i="3"/>
  <c r="X272" i="3"/>
  <c r="X353" i="8"/>
  <c r="X400" i="3"/>
  <c r="X168" i="8"/>
  <c r="X540" i="3"/>
  <c r="X248" i="8"/>
  <c r="X53" i="3"/>
  <c r="X381" i="8"/>
  <c r="X470" i="3"/>
  <c r="X244" i="8"/>
  <c r="X327" i="8"/>
  <c r="X560" i="3"/>
  <c r="X44" i="3"/>
  <c r="X485" i="8"/>
  <c r="X279" i="3"/>
  <c r="X397" i="8"/>
  <c r="X507" i="3"/>
  <c r="X289" i="8"/>
  <c r="X198" i="3"/>
  <c r="X18" i="8"/>
  <c r="AJ402" i="3"/>
  <c r="AJ243" i="8"/>
  <c r="AJ555" i="3"/>
  <c r="AJ191" i="8"/>
  <c r="AJ558" i="3"/>
  <c r="AJ175" i="8"/>
  <c r="AJ479" i="3"/>
  <c r="AJ375" i="8"/>
  <c r="AJ279" i="3"/>
  <c r="AJ397" i="8"/>
  <c r="AJ352" i="3"/>
  <c r="AJ241" i="8"/>
  <c r="AJ326" i="8"/>
  <c r="AJ477" i="3"/>
  <c r="AJ300" i="3"/>
  <c r="AJ22" i="8"/>
  <c r="AJ309" i="3"/>
  <c r="AJ163" i="8"/>
  <c r="AJ550" i="3"/>
  <c r="AJ96" i="8"/>
  <c r="AJ100" i="3"/>
  <c r="AJ337" i="8"/>
  <c r="AJ60" i="8"/>
  <c r="AJ275" i="3"/>
  <c r="AJ570" i="3"/>
  <c r="AJ139" i="8"/>
  <c r="AJ457" i="3"/>
  <c r="AJ261" i="8"/>
  <c r="AJ504" i="3"/>
  <c r="AJ377" i="8"/>
  <c r="AJ186" i="3"/>
  <c r="AJ235" i="8"/>
  <c r="AJ428" i="3"/>
  <c r="AJ82" i="8"/>
  <c r="I335" i="3"/>
  <c r="I406" i="8"/>
  <c r="I475" i="3"/>
  <c r="I132" i="8"/>
  <c r="I144" i="3"/>
  <c r="I213" i="8"/>
  <c r="I131" i="3"/>
  <c r="I111" i="8"/>
  <c r="I515" i="3"/>
  <c r="I226" i="8"/>
  <c r="I469" i="3"/>
  <c r="I88" i="8"/>
  <c r="I185" i="3"/>
  <c r="I512" i="8"/>
  <c r="I530" i="3"/>
  <c r="I95" i="8"/>
  <c r="I72" i="3"/>
  <c r="I508" i="8"/>
  <c r="I538" i="3"/>
  <c r="I227" i="8"/>
  <c r="I382" i="3"/>
  <c r="I76" i="8"/>
  <c r="I189" i="3"/>
  <c r="I255" i="8"/>
  <c r="I115" i="3"/>
  <c r="I389" i="8"/>
  <c r="I220" i="3"/>
  <c r="I294" i="8"/>
  <c r="I547" i="8"/>
  <c r="I506" i="3"/>
  <c r="O263" i="8"/>
  <c r="O535" i="3"/>
  <c r="O262" i="3"/>
  <c r="O283" i="8"/>
  <c r="O223" i="3"/>
  <c r="O535" i="8"/>
  <c r="O384" i="3"/>
  <c r="O459" i="8"/>
  <c r="O206" i="3"/>
  <c r="O515" i="8"/>
  <c r="O340" i="3"/>
  <c r="O408" i="8"/>
  <c r="O348" i="3"/>
  <c r="O124" i="8"/>
  <c r="O551" i="3"/>
  <c r="O29" i="8"/>
  <c r="O182" i="3"/>
  <c r="O153" i="8"/>
  <c r="O263" i="3"/>
  <c r="O58" i="8"/>
  <c r="O282" i="3"/>
  <c r="O473" i="8"/>
  <c r="O284" i="3"/>
  <c r="O116" i="8"/>
  <c r="O244" i="3"/>
  <c r="O259" i="8"/>
  <c r="O422" i="3"/>
  <c r="O367" i="8"/>
  <c r="O382" i="3"/>
  <c r="O76" i="8"/>
  <c r="O558" i="3"/>
  <c r="O175" i="8"/>
  <c r="O181" i="3"/>
  <c r="O51" i="8"/>
  <c r="AD492" i="3"/>
  <c r="AD245" i="8"/>
  <c r="AD491" i="3"/>
  <c r="AD525" i="8"/>
  <c r="AD528" i="3"/>
  <c r="AD246" i="8"/>
  <c r="AD109" i="3"/>
  <c r="AD271" i="8"/>
  <c r="AD414" i="3"/>
  <c r="AD462" i="8"/>
  <c r="AD161" i="3"/>
  <c r="AD48" i="8"/>
  <c r="AD216" i="8"/>
  <c r="AD237" i="3"/>
  <c r="AD538" i="3"/>
  <c r="AD227" i="8"/>
  <c r="AD481" i="3"/>
  <c r="AD545" i="8"/>
  <c r="AD295" i="3"/>
  <c r="AD438" i="8"/>
  <c r="AD389" i="3"/>
  <c r="AD128" i="8"/>
  <c r="AD560" i="3"/>
  <c r="AD327" i="8"/>
  <c r="AD471" i="8"/>
  <c r="AD137" i="3"/>
  <c r="AD448" i="3"/>
  <c r="AD481" i="8"/>
  <c r="AD433" i="8"/>
  <c r="AD254" i="3"/>
  <c r="AD438" i="3"/>
  <c r="AD368" i="8"/>
  <c r="AD255" i="3"/>
  <c r="AD281" i="8"/>
  <c r="AD279" i="3"/>
  <c r="AD397" i="8"/>
  <c r="AD559" i="3"/>
  <c r="AD192" i="8"/>
  <c r="AD500" i="3"/>
  <c r="AD451" i="8"/>
  <c r="AD27" i="8"/>
  <c r="AD464" i="3"/>
  <c r="AD526" i="8"/>
  <c r="AD514" i="3"/>
  <c r="AD267" i="3"/>
  <c r="AD161" i="8"/>
  <c r="AD405" i="3"/>
  <c r="AD320" i="8"/>
  <c r="AD472" i="3"/>
  <c r="AD324" i="8"/>
  <c r="AD391" i="3"/>
  <c r="AD476" i="8"/>
  <c r="AD501" i="3"/>
  <c r="AD464" i="8"/>
  <c r="AD475" i="3"/>
  <c r="AD132" i="8"/>
  <c r="AD317" i="3"/>
  <c r="AD495" i="8"/>
  <c r="AD436" i="3"/>
  <c r="AD84" i="8"/>
  <c r="AD425" i="3"/>
  <c r="AD80" i="8"/>
  <c r="AA471" i="3"/>
  <c r="AA225" i="8"/>
  <c r="AA409" i="3"/>
  <c r="AA443" i="8"/>
  <c r="AA463" i="3"/>
  <c r="AA170" i="8"/>
  <c r="AA160" i="3"/>
  <c r="AA16" i="8"/>
  <c r="AA509" i="3"/>
  <c r="AA378" i="8"/>
  <c r="AA152" i="3"/>
  <c r="AA47" i="8"/>
  <c r="AA187" i="3"/>
  <c r="AA198" i="8"/>
  <c r="AA493" i="3"/>
  <c r="AA134" i="8"/>
  <c r="AA221" i="3"/>
  <c r="AA493" i="8"/>
  <c r="AA321" i="8"/>
  <c r="AA450" i="3"/>
  <c r="AA280" i="3"/>
  <c r="AA21" i="8"/>
  <c r="AA400" i="3"/>
  <c r="AA168" i="8"/>
  <c r="AA483" i="3"/>
  <c r="AA523" i="8"/>
  <c r="AA386" i="3"/>
  <c r="AA242" i="8"/>
  <c r="AA69" i="8"/>
  <c r="AA363" i="3"/>
  <c r="AA375" i="3"/>
  <c r="AA72" i="8"/>
  <c r="AA548" i="3"/>
  <c r="AA548" i="8"/>
  <c r="AA86" i="8"/>
  <c r="AA446" i="3"/>
  <c r="R439" i="3"/>
  <c r="R224" i="8"/>
  <c r="R305" i="3"/>
  <c r="R119" i="8"/>
  <c r="R433" i="3"/>
  <c r="R83" i="8"/>
  <c r="R136" i="3"/>
  <c r="R232" i="8"/>
  <c r="R410" i="3"/>
  <c r="R444" i="8"/>
  <c r="R70" i="3"/>
  <c r="R105" i="8"/>
  <c r="R204" i="3"/>
  <c r="R393" i="8"/>
  <c r="R42" i="8"/>
  <c r="R138" i="3"/>
  <c r="R441" i="8"/>
  <c r="R398" i="3"/>
  <c r="R86" i="3"/>
  <c r="R386" i="8"/>
  <c r="R166" i="3"/>
  <c r="R491" i="8"/>
  <c r="R461" i="3"/>
  <c r="R372" i="8"/>
  <c r="R30" i="3"/>
  <c r="R422" i="8"/>
  <c r="R394" i="8"/>
  <c r="R241" i="3"/>
  <c r="R116" i="3"/>
  <c r="R196" i="8"/>
  <c r="R503" i="3"/>
  <c r="R452" i="8"/>
  <c r="R168" i="3"/>
  <c r="R274" i="8"/>
  <c r="R362" i="3"/>
  <c r="R24" i="8"/>
  <c r="X310" i="3"/>
  <c r="X311" i="8"/>
  <c r="X196" i="3"/>
  <c r="X455" i="8"/>
  <c r="X299" i="3"/>
  <c r="X218" i="8"/>
  <c r="X138" i="3"/>
  <c r="X42" i="8"/>
  <c r="X86" i="8"/>
  <c r="X446" i="3"/>
  <c r="X342" i="3"/>
  <c r="X23" i="8"/>
  <c r="X544" i="3"/>
  <c r="X228" i="8"/>
  <c r="X91" i="3"/>
  <c r="X530" i="8"/>
  <c r="X481" i="3"/>
  <c r="X545" i="8"/>
  <c r="X127" i="3"/>
  <c r="X291" i="8"/>
  <c r="X165" i="3"/>
  <c r="X233" i="8"/>
  <c r="X230" i="3"/>
  <c r="X560" i="8"/>
  <c r="X78" i="3"/>
  <c r="X34" i="8"/>
  <c r="X353" i="3"/>
  <c r="X519" i="8"/>
  <c r="X513" i="8"/>
  <c r="X197" i="3"/>
  <c r="X29" i="8"/>
  <c r="X551" i="3"/>
  <c r="X183" i="3"/>
  <c r="X154" i="8"/>
  <c r="X42" i="3"/>
  <c r="X144" i="8"/>
  <c r="X496" i="3"/>
  <c r="X90" i="8"/>
  <c r="X186" i="3"/>
  <c r="X235" i="8"/>
  <c r="X142" i="3"/>
  <c r="X45" i="8"/>
  <c r="AK447" i="8"/>
  <c r="AK460" i="3"/>
  <c r="AK122" i="8"/>
  <c r="AK337" i="3"/>
  <c r="AK494" i="3"/>
  <c r="AK172" i="8"/>
  <c r="AK553" i="8"/>
  <c r="AK48" i="3"/>
  <c r="AK479" i="3"/>
  <c r="AK375" i="8"/>
  <c r="AK297" i="8"/>
  <c r="AK260" i="3"/>
  <c r="AK411" i="8"/>
  <c r="AK394" i="3"/>
  <c r="AK379" i="8"/>
  <c r="AK520" i="3"/>
  <c r="AK192" i="8"/>
  <c r="AK559" i="3"/>
  <c r="S221" i="8"/>
  <c r="S351" i="3"/>
  <c r="S459" i="8"/>
  <c r="S384" i="3"/>
  <c r="S158" i="8"/>
  <c r="S224" i="3"/>
  <c r="S303" i="8"/>
  <c r="S80" i="3"/>
  <c r="S171" i="8"/>
  <c r="S488" i="3"/>
  <c r="S566" i="8"/>
  <c r="S378" i="3"/>
  <c r="S345" i="8"/>
  <c r="S215" i="3"/>
  <c r="S447" i="8"/>
  <c r="S460" i="3"/>
  <c r="S17" i="8"/>
  <c r="S174" i="3"/>
  <c r="S182" i="8"/>
  <c r="S311" i="3"/>
  <c r="S15" i="8"/>
  <c r="S145" i="3"/>
  <c r="S128" i="8"/>
  <c r="S389" i="3"/>
  <c r="S113" i="8"/>
  <c r="S156" i="3"/>
  <c r="S175" i="8"/>
  <c r="S558" i="3"/>
  <c r="S430" i="8"/>
  <c r="S239" i="3"/>
  <c r="S185" i="8"/>
  <c r="S454" i="3"/>
  <c r="S58" i="8"/>
  <c r="S263" i="3"/>
  <c r="S249" i="8"/>
  <c r="S549" i="3"/>
  <c r="S24" i="8"/>
  <c r="S362" i="3"/>
  <c r="S239" i="8"/>
  <c r="S323" i="3"/>
  <c r="S233" i="8"/>
  <c r="S165" i="3"/>
  <c r="S506" i="3"/>
  <c r="S547" i="8"/>
  <c r="S110" i="8"/>
  <c r="S128" i="3"/>
  <c r="S118" i="8"/>
  <c r="S298" i="3"/>
  <c r="S74" i="8"/>
  <c r="S379" i="3"/>
  <c r="S48" i="8"/>
  <c r="S161" i="3"/>
  <c r="S50" i="8"/>
  <c r="S175" i="3"/>
  <c r="S166" i="8"/>
  <c r="S392" i="3"/>
  <c r="S28" i="8"/>
  <c r="S513" i="3"/>
  <c r="S360" i="3"/>
  <c r="S497" i="8"/>
  <c r="S235" i="8"/>
  <c r="S186" i="3"/>
  <c r="S440" i="8"/>
  <c r="S370" i="3"/>
  <c r="S565" i="8"/>
  <c r="S293" i="3"/>
  <c r="S214" i="3"/>
  <c r="S456" i="8"/>
  <c r="S518" i="8"/>
  <c r="S325" i="3"/>
  <c r="AH211" i="8"/>
  <c r="AH90" i="3"/>
  <c r="AH221" i="8"/>
  <c r="AH351" i="3"/>
  <c r="AH46" i="3"/>
  <c r="AH266" i="8"/>
  <c r="AH458" i="8"/>
  <c r="AH358" i="3"/>
  <c r="AH237" i="8"/>
  <c r="AH276" i="3"/>
  <c r="AH281" i="8"/>
  <c r="AH255" i="3"/>
  <c r="AH507" i="8"/>
  <c r="AH60" i="3"/>
  <c r="AH364" i="8"/>
  <c r="AH345" i="3"/>
  <c r="AH453" i="8"/>
  <c r="AH50" i="3"/>
  <c r="AH502" i="8"/>
  <c r="AH467" i="3"/>
  <c r="AH479" i="8"/>
  <c r="AH403" i="3"/>
  <c r="AH104" i="8"/>
  <c r="AH69" i="3"/>
  <c r="V188" i="8"/>
  <c r="V539" i="3"/>
  <c r="AH535" i="8"/>
  <c r="AH223" i="3"/>
  <c r="F291" i="8"/>
  <c r="F127" i="3"/>
  <c r="V20" i="3"/>
  <c r="V8" i="8"/>
  <c r="AH121" i="8"/>
  <c r="AH331" i="3"/>
  <c r="V244" i="8"/>
  <c r="V470" i="3"/>
  <c r="V43" i="8"/>
  <c r="V140" i="3"/>
  <c r="V282" i="8"/>
  <c r="V261" i="3"/>
  <c r="V547" i="8"/>
  <c r="V506" i="3"/>
  <c r="V174" i="8"/>
  <c r="V533" i="3"/>
  <c r="V490" i="3"/>
  <c r="V450" i="8"/>
  <c r="V138" i="8"/>
  <c r="V565" i="3"/>
  <c r="V24" i="8"/>
  <c r="V362" i="3"/>
  <c r="AH570" i="3"/>
  <c r="AH139" i="8"/>
  <c r="S549" i="8"/>
  <c r="S557" i="3"/>
  <c r="AH13" i="8"/>
  <c r="AH133" i="3"/>
  <c r="AH71" i="8"/>
  <c r="AH366" i="3"/>
  <c r="AH492" i="8"/>
  <c r="AH184" i="3"/>
  <c r="AH32" i="3"/>
  <c r="AH423" i="8"/>
  <c r="AH511" i="8"/>
  <c r="AH169" i="3"/>
  <c r="AH277" i="8"/>
  <c r="AH201" i="3"/>
  <c r="AH557" i="8"/>
  <c r="AH191" i="3"/>
  <c r="AH443" i="8"/>
  <c r="AH409" i="3"/>
  <c r="AH505" i="8"/>
  <c r="AH17" i="3"/>
  <c r="AH138" i="8"/>
  <c r="AH565" i="3"/>
  <c r="V542" i="8"/>
  <c r="V440" i="3"/>
  <c r="AH137" i="8"/>
  <c r="AH556" i="3"/>
  <c r="AH541" i="8"/>
  <c r="AH416" i="3"/>
  <c r="V85" i="8"/>
  <c r="V445" i="3"/>
  <c r="AH301" i="8"/>
  <c r="AH502" i="3"/>
  <c r="AH206" i="8"/>
  <c r="AH517" i="3"/>
  <c r="AH467" i="8"/>
  <c r="AH542" i="3"/>
  <c r="V119" i="8"/>
  <c r="V305" i="3"/>
  <c r="V434" i="3"/>
  <c r="V414" i="8"/>
  <c r="V65" i="8"/>
  <c r="V328" i="3"/>
  <c r="V40" i="8"/>
  <c r="V126" i="3"/>
  <c r="V235" i="8"/>
  <c r="V186" i="3"/>
  <c r="V260" i="3"/>
  <c r="V297" i="8"/>
  <c r="V434" i="8"/>
  <c r="V257" i="3"/>
  <c r="F262" i="8"/>
  <c r="F505" i="3"/>
  <c r="F18" i="8"/>
  <c r="F198" i="3"/>
  <c r="F328" i="8"/>
  <c r="F7" i="3"/>
  <c r="F163" i="8"/>
  <c r="F309" i="3"/>
  <c r="F264" i="3"/>
  <c r="F563" i="8"/>
  <c r="F519" i="8"/>
  <c r="F353" i="3"/>
  <c r="F238" i="8"/>
  <c r="F296" i="3"/>
  <c r="F273" i="8"/>
  <c r="F157" i="3"/>
  <c r="F284" i="8"/>
  <c r="F315" i="3"/>
  <c r="F501" i="8"/>
  <c r="F465" i="3"/>
  <c r="F91" i="8"/>
  <c r="F497" i="3"/>
  <c r="F152" i="8"/>
  <c r="F177" i="3"/>
  <c r="F154" i="8"/>
  <c r="F183" i="3"/>
  <c r="F245" i="8"/>
  <c r="F492" i="3"/>
  <c r="AD134" i="8"/>
  <c r="AD493" i="3"/>
  <c r="AJ377" i="3"/>
  <c r="AJ73" i="8"/>
  <c r="R549" i="3"/>
  <c r="R249" i="8"/>
  <c r="R544" i="3"/>
  <c r="R228" i="8"/>
  <c r="R474" i="8"/>
  <c r="R292" i="3"/>
  <c r="R334" i="3"/>
  <c r="R405" i="8"/>
  <c r="R511" i="3"/>
  <c r="R92" i="8"/>
  <c r="R409" i="3"/>
  <c r="R443" i="8"/>
  <c r="R77" i="3"/>
  <c r="R179" i="8"/>
  <c r="R254" i="3"/>
  <c r="R433" i="8"/>
  <c r="R480" i="3"/>
  <c r="R133" i="8"/>
  <c r="R379" i="3"/>
  <c r="R74" i="8"/>
  <c r="R401" i="3"/>
  <c r="R319" i="8"/>
  <c r="R360" i="3"/>
  <c r="R497" i="8"/>
  <c r="R161" i="3"/>
  <c r="R48" i="8"/>
  <c r="L294" i="3"/>
  <c r="L117" i="8"/>
  <c r="F311" i="8"/>
  <c r="F310" i="3"/>
  <c r="I421" i="3"/>
  <c r="I286" i="8"/>
  <c r="I367" i="3"/>
  <c r="I165" i="8"/>
  <c r="I124" i="3"/>
  <c r="I254" i="8"/>
  <c r="I474" i="3"/>
  <c r="I448" i="8"/>
  <c r="I78" i="3"/>
  <c r="I34" i="8"/>
  <c r="I364" i="3"/>
  <c r="I70" i="8"/>
  <c r="I195" i="3"/>
  <c r="I115" i="8"/>
  <c r="I65" i="8"/>
  <c r="I328" i="3"/>
  <c r="I101" i="3"/>
  <c r="I194" i="8"/>
  <c r="I287" i="8"/>
  <c r="I485" i="3"/>
  <c r="I207" i="3"/>
  <c r="I559" i="8"/>
  <c r="I524" i="3"/>
  <c r="I528" i="8"/>
  <c r="I386" i="3"/>
  <c r="I242" i="8"/>
  <c r="I227" i="3"/>
  <c r="I279" i="8"/>
  <c r="I518" i="3"/>
  <c r="I173" i="8"/>
  <c r="AG368" i="3"/>
  <c r="AG184" i="8"/>
  <c r="AG406" i="8"/>
  <c r="AG335" i="3"/>
  <c r="AG167" i="8"/>
  <c r="AG399" i="3"/>
  <c r="AG60" i="3"/>
  <c r="AG507" i="8"/>
  <c r="AG395" i="3"/>
  <c r="AG318" i="8"/>
  <c r="AG389" i="3"/>
  <c r="AG128" i="8"/>
  <c r="AG518" i="3"/>
  <c r="AG173" i="8"/>
  <c r="AG292" i="3"/>
  <c r="AG474" i="8"/>
  <c r="AG165" i="3"/>
  <c r="AG233" i="8"/>
  <c r="AG176" i="8"/>
  <c r="AG566" i="3"/>
  <c r="AG97" i="3"/>
  <c r="AG270" i="8"/>
  <c r="AG202" i="8"/>
  <c r="AG320" i="3"/>
  <c r="AG334" i="3"/>
  <c r="AG405" i="8"/>
  <c r="AG207" i="3"/>
  <c r="AG559" i="8"/>
  <c r="AG504" i="3"/>
  <c r="AG377" i="8"/>
  <c r="AG79" i="3"/>
  <c r="AG470" i="8"/>
  <c r="AG255" i="3"/>
  <c r="AG281" i="8"/>
  <c r="X458" i="3"/>
  <c r="X131" i="8"/>
  <c r="AA569" i="8"/>
  <c r="AA526" i="3"/>
  <c r="AA557" i="3"/>
  <c r="AA549" i="8"/>
  <c r="AA24" i="3"/>
  <c r="AA177" i="8"/>
  <c r="AA313" i="3"/>
  <c r="AA360" i="8"/>
  <c r="AA410" i="3"/>
  <c r="AA444" i="8"/>
  <c r="AA337" i="3"/>
  <c r="AA122" i="8"/>
  <c r="AA15" i="3"/>
  <c r="AA551" i="8"/>
  <c r="AA465" i="3"/>
  <c r="AA501" i="8"/>
  <c r="AA415" i="3"/>
  <c r="AA480" i="8"/>
  <c r="AA541" i="3"/>
  <c r="AA380" i="8"/>
  <c r="AA60" i="3"/>
  <c r="AA507" i="8"/>
  <c r="AA192" i="8"/>
  <c r="AA559" i="3"/>
  <c r="AA394" i="3"/>
  <c r="AA411" i="8"/>
  <c r="AA567" i="3"/>
  <c r="AA98" i="8"/>
  <c r="AA117" i="3"/>
  <c r="AA39" i="8"/>
  <c r="L430" i="3"/>
  <c r="L129" i="8"/>
  <c r="L551" i="3"/>
  <c r="L29" i="8"/>
  <c r="L176" i="3"/>
  <c r="L534" i="8"/>
  <c r="L560" i="3"/>
  <c r="L327" i="8"/>
  <c r="L384" i="3"/>
  <c r="L459" i="8"/>
  <c r="L502" i="3"/>
  <c r="L301" i="8"/>
  <c r="L203" i="3"/>
  <c r="L392" i="8"/>
  <c r="L354" i="3"/>
  <c r="L68" i="8"/>
  <c r="L311" i="3"/>
  <c r="L182" i="8"/>
  <c r="L216" i="3"/>
  <c r="L308" i="8"/>
  <c r="L386" i="8"/>
  <c r="L86" i="3"/>
  <c r="L324" i="3"/>
  <c r="L314" i="8"/>
  <c r="L392" i="3"/>
  <c r="L166" i="8"/>
  <c r="L552" i="3"/>
  <c r="L419" i="8"/>
  <c r="L119" i="3"/>
  <c r="L427" i="8"/>
  <c r="L442" i="3"/>
  <c r="L416" i="8"/>
  <c r="X486" i="3"/>
  <c r="X186" i="8"/>
  <c r="U494" i="3"/>
  <c r="U172" i="8"/>
  <c r="O339" i="3"/>
  <c r="O407" i="8"/>
  <c r="O132" i="8"/>
  <c r="O475" i="3"/>
  <c r="O480" i="3"/>
  <c r="O133" i="8"/>
  <c r="O369" i="3"/>
  <c r="O439" i="8"/>
  <c r="O342" i="3"/>
  <c r="O23" i="8"/>
  <c r="O443" i="3"/>
  <c r="O369" i="8"/>
  <c r="O136" i="3"/>
  <c r="O232" i="8"/>
  <c r="O526" i="3"/>
  <c r="O569" i="8"/>
  <c r="O285" i="3"/>
  <c r="O61" i="8"/>
  <c r="O159" i="3"/>
  <c r="O391" i="8"/>
  <c r="O367" i="3"/>
  <c r="O165" i="8"/>
  <c r="O532" i="3"/>
  <c r="O504" i="8"/>
  <c r="O420" i="3"/>
  <c r="O285" i="8"/>
  <c r="U514" i="8"/>
  <c r="U202" i="3"/>
  <c r="U307" i="3"/>
  <c r="U399" i="8"/>
  <c r="U418" i="3"/>
  <c r="U412" i="8"/>
  <c r="U75" i="8"/>
  <c r="U381" i="3"/>
  <c r="U370" i="3"/>
  <c r="U440" i="8"/>
  <c r="U431" i="3"/>
  <c r="U130" i="8"/>
  <c r="U29" i="3"/>
  <c r="U100" i="8"/>
  <c r="U251" i="3"/>
  <c r="U517" i="8"/>
  <c r="U121" i="8"/>
  <c r="U331" i="3"/>
  <c r="U488" i="3"/>
  <c r="U171" i="8"/>
  <c r="U267" i="3"/>
  <c r="U161" i="8"/>
  <c r="U448" i="8"/>
  <c r="U474" i="3"/>
  <c r="U361" i="3"/>
  <c r="U183" i="8"/>
  <c r="U79" i="8"/>
  <c r="U424" i="3"/>
  <c r="U81" i="3"/>
  <c r="U210" i="8"/>
  <c r="U348" i="3"/>
  <c r="U124" i="8"/>
  <c r="X510" i="3"/>
  <c r="X482" i="8"/>
  <c r="U558" i="3"/>
  <c r="U175" i="8"/>
  <c r="U459" i="3"/>
  <c r="U203" i="8"/>
  <c r="L164" i="3"/>
  <c r="L49" i="8"/>
  <c r="L427" i="3"/>
  <c r="L81" i="8"/>
  <c r="L253" i="3"/>
  <c r="L432" i="8"/>
  <c r="L291" i="3"/>
  <c r="L437" i="8"/>
  <c r="L187" i="3"/>
  <c r="L198" i="8"/>
  <c r="I165" i="3"/>
  <c r="I233" i="8"/>
  <c r="I562" i="3"/>
  <c r="I251" i="8"/>
  <c r="I525" i="3"/>
  <c r="I503" i="8"/>
  <c r="I219" i="3"/>
  <c r="I346" i="8"/>
  <c r="I571" i="3"/>
  <c r="I99" i="8"/>
  <c r="I318" i="3"/>
  <c r="I361" i="8"/>
  <c r="I316" i="3"/>
  <c r="I219" i="8"/>
  <c r="AG337" i="3"/>
  <c r="AG122" i="8"/>
  <c r="AG462" i="8"/>
  <c r="AG414" i="3"/>
  <c r="AG455" i="3"/>
  <c r="AG445" i="8"/>
  <c r="AG544" i="3"/>
  <c r="AG228" i="8"/>
  <c r="AG302" i="3"/>
  <c r="AG359" i="8"/>
  <c r="R272" i="3"/>
  <c r="R353" i="8"/>
  <c r="R522" i="3"/>
  <c r="R527" i="8"/>
  <c r="R494" i="8"/>
  <c r="R297" i="3"/>
  <c r="R400" i="3"/>
  <c r="R168" i="8"/>
  <c r="R251" i="3"/>
  <c r="R517" i="8"/>
  <c r="U471" i="3"/>
  <c r="U225" i="8"/>
  <c r="U231" i="3"/>
  <c r="U295" i="8"/>
  <c r="U150" i="3"/>
  <c r="U197" i="8"/>
  <c r="U434" i="3"/>
  <c r="U414" i="8"/>
  <c r="U366" i="3"/>
  <c r="U71" i="8"/>
  <c r="U125" i="3"/>
  <c r="U212" i="8"/>
  <c r="U345" i="3"/>
  <c r="U364" i="8"/>
  <c r="AA462" i="3"/>
  <c r="AA373" i="8"/>
  <c r="X489" i="3"/>
  <c r="X546" i="8"/>
  <c r="X451" i="3"/>
  <c r="X544" i="8"/>
  <c r="X554" i="3"/>
  <c r="X190" i="8"/>
  <c r="X401" i="3"/>
  <c r="X319" i="8"/>
  <c r="X232" i="3"/>
  <c r="X199" i="8"/>
  <c r="X307" i="3"/>
  <c r="X399" i="8"/>
  <c r="X430" i="3"/>
  <c r="X129" i="8"/>
  <c r="X264" i="3"/>
  <c r="X563" i="8"/>
  <c r="X476" i="3"/>
  <c r="X522" i="8"/>
  <c r="X491" i="3"/>
  <c r="X525" i="8"/>
  <c r="X68" i="3"/>
  <c r="X11" i="8"/>
  <c r="X348" i="3"/>
  <c r="X124" i="8"/>
  <c r="X444" i="3"/>
  <c r="X169" i="8"/>
  <c r="X504" i="3"/>
  <c r="X377" i="8"/>
  <c r="X545" i="3"/>
  <c r="X189" i="8"/>
  <c r="X523" i="3"/>
  <c r="X465" i="8"/>
  <c r="X120" i="3"/>
  <c r="X272" i="8"/>
  <c r="AJ334" i="3"/>
  <c r="AJ405" i="8"/>
  <c r="AJ162" i="3"/>
  <c r="AJ509" i="8"/>
  <c r="AJ482" i="3"/>
  <c r="AJ449" i="8"/>
  <c r="AJ221" i="3"/>
  <c r="AJ493" i="8"/>
  <c r="AJ267" i="3"/>
  <c r="AJ161" i="8"/>
  <c r="AJ538" i="8"/>
  <c r="AJ341" i="3"/>
  <c r="AJ87" i="8"/>
  <c r="AJ447" i="3"/>
  <c r="AJ380" i="3"/>
  <c r="AJ126" i="8"/>
  <c r="AJ326" i="3"/>
  <c r="AJ220" i="8"/>
  <c r="AJ442" i="3"/>
  <c r="AJ416" i="8"/>
  <c r="AJ274" i="3"/>
  <c r="AJ354" i="8"/>
  <c r="AJ513" i="3"/>
  <c r="AJ28" i="8"/>
  <c r="AJ538" i="3"/>
  <c r="AJ227" i="8"/>
  <c r="AJ292" i="3"/>
  <c r="AJ474" i="8"/>
  <c r="AJ434" i="3"/>
  <c r="AJ414" i="8"/>
  <c r="AJ138" i="3"/>
  <c r="AJ42" i="8"/>
  <c r="I282" i="3"/>
  <c r="I473" i="8"/>
  <c r="I264" i="3"/>
  <c r="I563" i="8"/>
  <c r="I18" i="3"/>
  <c r="I506" i="8"/>
  <c r="I357" i="3"/>
  <c r="I222" i="8"/>
  <c r="I510" i="3"/>
  <c r="I482" i="8"/>
  <c r="I403" i="3"/>
  <c r="I479" i="8"/>
  <c r="I285" i="3"/>
  <c r="I61" i="8"/>
  <c r="I163" i="3"/>
  <c r="I510" i="8"/>
  <c r="I453" i="3"/>
  <c r="I371" i="8"/>
  <c r="I128" i="3"/>
  <c r="I110" i="8"/>
  <c r="I15" i="8"/>
  <c r="I543" i="3"/>
  <c r="I264" i="8"/>
  <c r="I251" i="3"/>
  <c r="I517" i="8"/>
  <c r="I368" i="3"/>
  <c r="I184" i="8"/>
  <c r="I172" i="3"/>
  <c r="I555" i="8"/>
  <c r="I519" i="3"/>
  <c r="O456" i="3"/>
  <c r="O446" i="8"/>
  <c r="O531" i="3"/>
  <c r="O418" i="8"/>
  <c r="O167" i="3"/>
  <c r="O554" i="8"/>
  <c r="O279" i="3"/>
  <c r="O397" i="8"/>
  <c r="O93" i="3"/>
  <c r="O150" i="8"/>
  <c r="O255" i="3"/>
  <c r="O281" i="8"/>
  <c r="O97" i="3"/>
  <c r="O270" i="8"/>
  <c r="O481" i="3"/>
  <c r="O545" i="8"/>
  <c r="O364" i="3"/>
  <c r="O70" i="8"/>
  <c r="O227" i="3"/>
  <c r="O279" i="8"/>
  <c r="O239" i="3"/>
  <c r="O430" i="8"/>
  <c r="O522" i="3"/>
  <c r="O527" i="8"/>
  <c r="O180" i="3"/>
  <c r="O215" i="8"/>
  <c r="O355" i="8"/>
  <c r="O278" i="3"/>
  <c r="O347" i="3"/>
  <c r="O315" i="8"/>
  <c r="O507" i="3"/>
  <c r="O289" i="8"/>
  <c r="O407" i="3"/>
  <c r="O442" i="8"/>
  <c r="AD220" i="3"/>
  <c r="AD294" i="8"/>
  <c r="AD367" i="3"/>
  <c r="AD165" i="8"/>
  <c r="AD513" i="3"/>
  <c r="AD28" i="8"/>
  <c r="AD526" i="3"/>
  <c r="AD569" i="8"/>
  <c r="AD440" i="8"/>
  <c r="AD370" i="3"/>
  <c r="AD461" i="8"/>
  <c r="AD411" i="3"/>
  <c r="AD139" i="3"/>
  <c r="AD472" i="8"/>
  <c r="AD229" i="3"/>
  <c r="AD516" i="8"/>
  <c r="AD243" i="3"/>
  <c r="AD350" i="8"/>
  <c r="AD242" i="3"/>
  <c r="AD258" i="8"/>
  <c r="AD570" i="3"/>
  <c r="AD139" i="8"/>
  <c r="AD198" i="8"/>
  <c r="AD187" i="3"/>
  <c r="AD458" i="3"/>
  <c r="AD131" i="8"/>
  <c r="AD468" i="3"/>
  <c r="AD323" i="8"/>
  <c r="AD202" i="3"/>
  <c r="AD514" i="8"/>
  <c r="AD475" i="8"/>
  <c r="AD376" i="3"/>
  <c r="AD395" i="3"/>
  <c r="AD318" i="8"/>
  <c r="AD330" i="3"/>
  <c r="AD66" i="8"/>
  <c r="AD375" i="3"/>
  <c r="AD72" i="8"/>
  <c r="AD285" i="3"/>
  <c r="AD61" i="8"/>
  <c r="AD386" i="3"/>
  <c r="AD242" i="8"/>
  <c r="AD529" i="3"/>
  <c r="AD570" i="8"/>
  <c r="AD226" i="3"/>
  <c r="AD57" i="8"/>
  <c r="AD309" i="3"/>
  <c r="AD163" i="8"/>
  <c r="AD428" i="3"/>
  <c r="AD82" i="8"/>
  <c r="AD533" i="3"/>
  <c r="AD174" i="8"/>
  <c r="AD542" i="8"/>
  <c r="AD440" i="3"/>
  <c r="AD390" i="3"/>
  <c r="AD298" i="8"/>
  <c r="AD478" i="3"/>
  <c r="AD374" i="8"/>
  <c r="AD502" i="8"/>
  <c r="AD467" i="3"/>
  <c r="AD530" i="3"/>
  <c r="AD95" i="8"/>
  <c r="AD260" i="8"/>
  <c r="AD355" i="3"/>
  <c r="AA408" i="3"/>
  <c r="AA568" i="8"/>
  <c r="AA357" i="3"/>
  <c r="AA222" i="8"/>
  <c r="AA256" i="3"/>
  <c r="AA159" i="8"/>
  <c r="AA110" i="8"/>
  <c r="AA128" i="3"/>
  <c r="AA236" i="3"/>
  <c r="AA349" i="8"/>
  <c r="AA369" i="3"/>
  <c r="AA439" i="8"/>
  <c r="AA206" i="3"/>
  <c r="AA515" i="8"/>
  <c r="AA491" i="3"/>
  <c r="AA525" i="8"/>
  <c r="AA265" i="3"/>
  <c r="AA396" i="8"/>
  <c r="AA150" i="3"/>
  <c r="AA197" i="8"/>
  <c r="AA213" i="3"/>
  <c r="AA55" i="8"/>
  <c r="AA372" i="3"/>
  <c r="AA366" i="8"/>
  <c r="AA248" i="3"/>
  <c r="AA395" i="8"/>
  <c r="AA295" i="3"/>
  <c r="AA438" i="8"/>
  <c r="AA322" i="3"/>
  <c r="AA362" i="8"/>
  <c r="AA475" i="3"/>
  <c r="AA132" i="8"/>
  <c r="AA131" i="3"/>
  <c r="AA111" i="8"/>
  <c r="AA370" i="3"/>
  <c r="AA440" i="8"/>
  <c r="R384" i="3"/>
  <c r="R459" i="8"/>
  <c r="R529" i="3"/>
  <c r="R570" i="8"/>
  <c r="R218" i="3"/>
  <c r="R309" i="8"/>
  <c r="R303" i="3"/>
  <c r="R201" i="8"/>
  <c r="R378" i="3"/>
  <c r="R566" i="8"/>
  <c r="R271" i="3"/>
  <c r="R59" i="8"/>
  <c r="R201" i="3"/>
  <c r="R277" i="8"/>
  <c r="R153" i="3"/>
  <c r="R533" i="8"/>
  <c r="R364" i="3"/>
  <c r="R70" i="8"/>
  <c r="R32" i="3"/>
  <c r="R423" i="8"/>
  <c r="R412" i="3"/>
  <c r="R26" i="8"/>
  <c r="R338" i="3"/>
  <c r="R123" i="8"/>
  <c r="R267" i="3"/>
  <c r="R161" i="8"/>
  <c r="R256" i="3"/>
  <c r="R159" i="8"/>
  <c r="R72" i="3"/>
  <c r="R508" i="8"/>
  <c r="R309" i="3"/>
  <c r="R163" i="8"/>
  <c r="R100" i="3"/>
  <c r="R337" i="8"/>
  <c r="R317" i="3"/>
  <c r="R495" i="8"/>
  <c r="X528" i="3"/>
  <c r="X246" i="8"/>
  <c r="X129" i="3"/>
  <c r="X339" i="8"/>
  <c r="X501" i="3"/>
  <c r="X464" i="8"/>
  <c r="X182" i="3"/>
  <c r="X153" i="8"/>
  <c r="X390" i="3"/>
  <c r="X298" i="8"/>
  <c r="X72" i="8"/>
  <c r="X375" i="3"/>
  <c r="X204" i="8"/>
  <c r="X487" i="3"/>
  <c r="X373" i="3"/>
  <c r="X520" i="8"/>
  <c r="X461" i="8"/>
  <c r="X411" i="3"/>
  <c r="X163" i="3"/>
  <c r="X510" i="8"/>
  <c r="X162" i="3"/>
  <c r="X509" i="8"/>
  <c r="X166" i="3"/>
  <c r="X491" i="8"/>
  <c r="X302" i="3"/>
  <c r="X359" i="8"/>
  <c r="X297" i="3"/>
  <c r="X494" i="8"/>
  <c r="X172" i="3"/>
  <c r="X555" i="8"/>
  <c r="X565" i="3"/>
  <c r="X138" i="8"/>
  <c r="X204" i="3"/>
  <c r="X393" i="8"/>
  <c r="X66" i="3"/>
  <c r="X146" i="8"/>
  <c r="X249" i="3"/>
  <c r="X562" i="8"/>
  <c r="X106" i="3"/>
  <c r="X338" i="8"/>
  <c r="X503" i="3"/>
  <c r="X452" i="8"/>
  <c r="AH203" i="8"/>
  <c r="AH459" i="3"/>
  <c r="F487" i="8"/>
  <c r="F57" i="3"/>
  <c r="R467" i="8"/>
  <c r="R542" i="3"/>
  <c r="R492" i="3"/>
  <c r="R245" i="8"/>
  <c r="R459" i="3"/>
  <c r="R203" i="8"/>
  <c r="I456" i="3"/>
  <c r="I446" i="8"/>
  <c r="AG231" i="8"/>
  <c r="AG122" i="3"/>
  <c r="AG212" i="8"/>
  <c r="AG125" i="3"/>
  <c r="AG475" i="3"/>
  <c r="AG132" i="8"/>
  <c r="AA231" i="3"/>
  <c r="AA295" i="8"/>
  <c r="AG349" i="3"/>
  <c r="AG67" i="8"/>
  <c r="L543" i="3"/>
  <c r="L264" i="8"/>
  <c r="L218" i="8"/>
  <c r="L299" i="3"/>
  <c r="L553" i="3"/>
  <c r="L571" i="8"/>
  <c r="O439" i="3"/>
  <c r="O224" i="8"/>
  <c r="O451" i="8"/>
  <c r="O500" i="3"/>
  <c r="O521" i="3"/>
  <c r="O94" i="8"/>
  <c r="U357" i="3"/>
  <c r="U222" i="8"/>
  <c r="U300" i="3"/>
  <c r="U22" i="8"/>
  <c r="U437" i="3"/>
  <c r="U500" i="8"/>
  <c r="X231" i="3"/>
  <c r="X295" i="8"/>
  <c r="X254" i="3"/>
  <c r="X433" i="8"/>
  <c r="X525" i="3"/>
  <c r="X503" i="8"/>
  <c r="X315" i="3"/>
  <c r="X284" i="8"/>
  <c r="X295" i="3"/>
  <c r="X438" i="8"/>
  <c r="X220" i="8"/>
  <c r="X326" i="3"/>
  <c r="X135" i="3"/>
  <c r="X532" i="8"/>
  <c r="X395" i="3"/>
  <c r="X318" i="8"/>
  <c r="X316" i="3"/>
  <c r="X219" i="8"/>
  <c r="X472" i="3"/>
  <c r="X324" i="8"/>
  <c r="X402" i="3"/>
  <c r="X243" i="8"/>
  <c r="X367" i="3"/>
  <c r="X165" i="8"/>
  <c r="X414" i="3"/>
  <c r="X462" i="8"/>
  <c r="X373" i="8"/>
  <c r="X462" i="3"/>
  <c r="X416" i="3"/>
  <c r="X541" i="8"/>
  <c r="X522" i="3"/>
  <c r="X527" i="8"/>
  <c r="X281" i="3"/>
  <c r="X564" i="8"/>
  <c r="AJ562" i="3"/>
  <c r="AJ251" i="8"/>
  <c r="AJ535" i="3"/>
  <c r="AJ263" i="8"/>
  <c r="AJ159" i="8"/>
  <c r="AJ256" i="3"/>
  <c r="AJ391" i="3"/>
  <c r="AJ476" i="8"/>
  <c r="AJ297" i="3"/>
  <c r="AJ494" i="8"/>
  <c r="AJ226" i="8"/>
  <c r="AJ515" i="3"/>
  <c r="AJ236" i="3"/>
  <c r="AJ349" i="8"/>
  <c r="AJ517" i="3"/>
  <c r="AJ206" i="8"/>
  <c r="AJ318" i="3"/>
  <c r="AJ361" i="8"/>
  <c r="AJ439" i="3"/>
  <c r="AJ224" i="8"/>
  <c r="AJ568" i="8"/>
  <c r="AJ408" i="3"/>
  <c r="AJ410" i="3"/>
  <c r="AJ444" i="8"/>
  <c r="AJ472" i="3"/>
  <c r="AJ324" i="8"/>
  <c r="AJ459" i="3"/>
  <c r="AJ203" i="8"/>
  <c r="AJ523" i="3"/>
  <c r="AJ465" i="8"/>
  <c r="AJ65" i="3"/>
  <c r="AJ9" i="8"/>
  <c r="I570" i="3"/>
  <c r="I139" i="8"/>
  <c r="I186" i="3"/>
  <c r="I235" i="8"/>
  <c r="I38" i="3"/>
  <c r="I552" i="8"/>
  <c r="I349" i="3"/>
  <c r="I67" i="8"/>
  <c r="I444" i="3"/>
  <c r="I169" i="8"/>
  <c r="I419" i="3"/>
  <c r="I499" i="8"/>
  <c r="I536" i="8"/>
  <c r="I245" i="3"/>
  <c r="I291" i="3"/>
  <c r="I437" i="8"/>
  <c r="I77" i="3"/>
  <c r="I179" i="8"/>
  <c r="I317" i="8"/>
  <c r="I374" i="3"/>
  <c r="I544" i="3"/>
  <c r="I228" i="8"/>
  <c r="I209" i="3"/>
  <c r="I256" i="8"/>
  <c r="I237" i="3"/>
  <c r="I216" i="8"/>
  <c r="I63" i="3"/>
  <c r="I489" i="8"/>
  <c r="I474" i="8"/>
  <c r="I292" i="3"/>
  <c r="O242" i="3"/>
  <c r="O258" i="8"/>
  <c r="O489" i="3"/>
  <c r="O546" i="8"/>
  <c r="O214" i="3"/>
  <c r="O456" i="8"/>
  <c r="O553" i="3"/>
  <c r="O571" i="8"/>
  <c r="O353" i="3"/>
  <c r="O519" i="8"/>
  <c r="O247" i="3"/>
  <c r="O280" i="8"/>
  <c r="O406" i="3"/>
  <c r="O25" i="8"/>
  <c r="O464" i="3"/>
  <c r="O27" i="8"/>
  <c r="O383" i="3"/>
  <c r="O410" i="8"/>
  <c r="O158" i="3"/>
  <c r="O114" i="8"/>
  <c r="O207" i="3"/>
  <c r="O559" i="8"/>
  <c r="O513" i="3"/>
  <c r="O28" i="8"/>
  <c r="O16" i="8"/>
  <c r="O160" i="3"/>
  <c r="O533" i="3"/>
  <c r="O174" i="8"/>
  <c r="O421" i="3"/>
  <c r="O286" i="8"/>
  <c r="O483" i="3"/>
  <c r="O523" i="8"/>
  <c r="O187" i="8"/>
  <c r="O512" i="3"/>
  <c r="AD483" i="3"/>
  <c r="AD523" i="8"/>
  <c r="AD208" i="3"/>
  <c r="AD53" i="8"/>
  <c r="AD484" i="3"/>
  <c r="AD524" i="8"/>
  <c r="AD557" i="3"/>
  <c r="AD549" i="8"/>
  <c r="AD422" i="3"/>
  <c r="AD367" i="8"/>
  <c r="AD445" i="3"/>
  <c r="AD85" i="8"/>
  <c r="AD168" i="3"/>
  <c r="AD274" i="8"/>
  <c r="AD283" i="3"/>
  <c r="AD181" i="8"/>
  <c r="AD221" i="3"/>
  <c r="AD493" i="8"/>
  <c r="AD439" i="3"/>
  <c r="AD224" i="8"/>
  <c r="AD197" i="3"/>
  <c r="AD513" i="8"/>
  <c r="AD222" i="3"/>
  <c r="AD56" i="8"/>
  <c r="AD268" i="3"/>
  <c r="AD20" i="8"/>
  <c r="AD65" i="8"/>
  <c r="AD328" i="3"/>
  <c r="AD446" i="3"/>
  <c r="AD86" i="8"/>
  <c r="AD515" i="3"/>
  <c r="AD226" i="8"/>
  <c r="AD311" i="8"/>
  <c r="AD310" i="3"/>
  <c r="AD512" i="3"/>
  <c r="AD187" i="8"/>
  <c r="AD347" i="3"/>
  <c r="AD315" i="8"/>
  <c r="AD313" i="3"/>
  <c r="AD360" i="8"/>
  <c r="AD433" i="3"/>
  <c r="AD83" i="8"/>
  <c r="AD124" i="3"/>
  <c r="AD254" i="8"/>
  <c r="AD344" i="3"/>
  <c r="AD363" i="8"/>
  <c r="AD480" i="3"/>
  <c r="AD133" i="8"/>
  <c r="AD333" i="3"/>
  <c r="AD404" i="8"/>
  <c r="AD59" i="8"/>
  <c r="AD271" i="3"/>
  <c r="AD527" i="3"/>
  <c r="AD135" i="8"/>
  <c r="AD171" i="8"/>
  <c r="AD488" i="3"/>
  <c r="AD392" i="3"/>
  <c r="AD166" i="8"/>
  <c r="AD551" i="3"/>
  <c r="AD29" i="8"/>
  <c r="AD452" i="3"/>
  <c r="AD370" i="8"/>
  <c r="AA285" i="3"/>
  <c r="AA61" i="8"/>
  <c r="AA258" i="3"/>
  <c r="AA160" i="8"/>
  <c r="AA569" i="3"/>
  <c r="AA252" i="8"/>
  <c r="AA238" i="3"/>
  <c r="AA429" i="8"/>
  <c r="AA568" i="3"/>
  <c r="AA483" i="8"/>
  <c r="AA204" i="3"/>
  <c r="AA393" i="8"/>
  <c r="AA360" i="3"/>
  <c r="AA497" i="8"/>
  <c r="AA393" i="3"/>
  <c r="AA477" i="8"/>
  <c r="AA464" i="3"/>
  <c r="AA27" i="8"/>
  <c r="AA212" i="3"/>
  <c r="AA54" i="8"/>
  <c r="AA355" i="3"/>
  <c r="AA260" i="8"/>
  <c r="AA189" i="3"/>
  <c r="AA255" i="8"/>
  <c r="AA435" i="3"/>
  <c r="AA415" i="8"/>
  <c r="AA181" i="3"/>
  <c r="AA51" i="8"/>
  <c r="AA507" i="3"/>
  <c r="AA289" i="8"/>
  <c r="AA520" i="3"/>
  <c r="AA379" i="8"/>
  <c r="AA443" i="3"/>
  <c r="AA369" i="8"/>
  <c r="AA395" i="3"/>
  <c r="AA318" i="8"/>
  <c r="AA416" i="3"/>
  <c r="AA541" i="8"/>
  <c r="R357" i="3"/>
  <c r="R222" i="8"/>
  <c r="R547" i="3"/>
  <c r="R136" i="8"/>
  <c r="R149" i="3"/>
  <c r="R46" i="8"/>
  <c r="R523" i="8"/>
  <c r="R483" i="3"/>
  <c r="R532" i="3"/>
  <c r="R504" i="8"/>
  <c r="R465" i="3"/>
  <c r="R501" i="8"/>
  <c r="R200" i="3"/>
  <c r="R19" i="8"/>
  <c r="R40" i="3"/>
  <c r="R529" i="8"/>
  <c r="R248" i="3"/>
  <c r="R395" i="8"/>
  <c r="R82" i="3"/>
  <c r="R384" i="8"/>
  <c r="R489" i="3"/>
  <c r="R546" i="8"/>
  <c r="R513" i="3"/>
  <c r="R28" i="8"/>
  <c r="R350" i="3"/>
  <c r="R539" i="8"/>
  <c r="R215" i="8"/>
  <c r="R180" i="3"/>
  <c r="R24" i="3"/>
  <c r="R177" i="8"/>
  <c r="R554" i="3"/>
  <c r="R190" i="8"/>
  <c r="R87" i="3"/>
  <c r="R387" i="8"/>
  <c r="X433" i="3"/>
  <c r="X83" i="8"/>
  <c r="X527" i="3"/>
  <c r="X135" i="8"/>
  <c r="X45" i="3"/>
  <c r="X486" i="8"/>
  <c r="X235" i="3"/>
  <c r="X561" i="8"/>
  <c r="X103" i="3"/>
  <c r="X304" i="8"/>
  <c r="X537" i="3"/>
  <c r="X290" i="8"/>
  <c r="X380" i="3"/>
  <c r="X126" i="8"/>
  <c r="X468" i="3"/>
  <c r="X323" i="8"/>
  <c r="X566" i="3"/>
  <c r="X176" i="8"/>
  <c r="X223" i="3"/>
  <c r="X535" i="8"/>
  <c r="X63" i="3"/>
  <c r="X489" i="8"/>
  <c r="X273" i="3"/>
  <c r="X217" i="8"/>
  <c r="X152" i="3"/>
  <c r="X47" i="8"/>
  <c r="X495" i="3"/>
  <c r="X89" i="8"/>
  <c r="X548" i="3"/>
  <c r="X548" i="8"/>
  <c r="X130" i="3"/>
  <c r="X41" i="8"/>
  <c r="X379" i="8"/>
  <c r="X520" i="3"/>
  <c r="X108" i="3"/>
  <c r="X108" i="8"/>
  <c r="X428" i="3"/>
  <c r="X82" i="8"/>
  <c r="X261" i="3"/>
  <c r="X282" i="8"/>
  <c r="X134" i="3"/>
  <c r="X14" i="8"/>
  <c r="F304" i="8" l="1"/>
  <c r="F375" i="3"/>
  <c r="F55" i="3"/>
  <c r="F134" i="3"/>
  <c r="F498" i="3"/>
  <c r="F295" i="3"/>
  <c r="F564" i="8"/>
  <c r="F413" i="8"/>
  <c r="F130" i="3"/>
  <c r="F318" i="3"/>
  <c r="F45" i="3"/>
  <c r="F554" i="3"/>
  <c r="G323" i="4"/>
  <c r="F451" i="8"/>
  <c r="F335" i="3"/>
  <c r="F265" i="8"/>
  <c r="F392" i="8"/>
  <c r="F539" i="8"/>
  <c r="F514" i="3"/>
  <c r="F418" i="3"/>
  <c r="F528" i="3"/>
  <c r="F493" i="3"/>
  <c r="F68" i="3"/>
  <c r="F25" i="3"/>
  <c r="F23" i="8"/>
  <c r="F416" i="3"/>
  <c r="F236" i="8"/>
  <c r="F417" i="3"/>
  <c r="F10" i="3"/>
  <c r="F292" i="3"/>
  <c r="F108" i="3"/>
  <c r="F282" i="3"/>
  <c r="F354" i="3"/>
  <c r="F488" i="8"/>
  <c r="F71" i="3"/>
  <c r="F194" i="3"/>
  <c r="F405" i="3"/>
  <c r="F543" i="8"/>
  <c r="F329" i="3"/>
  <c r="F413" i="3"/>
  <c r="F308" i="3"/>
  <c r="F209" i="3"/>
  <c r="G183" i="4"/>
  <c r="G34" i="4"/>
  <c r="G357" i="4"/>
  <c r="F222" i="8"/>
  <c r="G101" i="4"/>
  <c r="G524" i="4"/>
  <c r="G268" i="4"/>
  <c r="G472" i="4"/>
  <c r="G216" i="4"/>
  <c r="G339" i="4"/>
  <c r="G543" i="4"/>
  <c r="G134" i="4"/>
  <c r="G83" i="4"/>
  <c r="G182" i="4"/>
  <c r="G385" i="4"/>
  <c r="G542" i="4"/>
  <c r="G191" i="4"/>
  <c r="G382" i="4"/>
  <c r="G298" i="4"/>
  <c r="G265" i="4"/>
  <c r="G477" i="4"/>
  <c r="G221" i="4"/>
  <c r="F493" i="8"/>
  <c r="G92" i="4"/>
  <c r="G388" i="4"/>
  <c r="G571" i="4"/>
  <c r="G336" i="4"/>
  <c r="G531" i="4"/>
  <c r="G122" i="4"/>
  <c r="G326" i="4"/>
  <c r="G439" i="4"/>
  <c r="F224" i="8"/>
  <c r="G374" i="4"/>
  <c r="G195" i="4"/>
  <c r="G167" i="4"/>
  <c r="G383" i="4"/>
  <c r="G170" i="4"/>
  <c r="G163" i="4"/>
  <c r="G457" i="4"/>
  <c r="G56" i="4"/>
  <c r="G405" i="4"/>
  <c r="G149" i="4"/>
  <c r="G20" i="4"/>
  <c r="AJ14" i="6"/>
  <c r="G316" i="4"/>
  <c r="G520" i="4"/>
  <c r="G264" i="4"/>
  <c r="G417" i="4"/>
  <c r="G23" i="4"/>
  <c r="G210" i="4"/>
  <c r="G311" i="4"/>
  <c r="G258" i="4"/>
  <c r="G462" i="4"/>
  <c r="G59" i="4"/>
  <c r="G267" i="4"/>
  <c r="G458" i="4"/>
  <c r="G57" i="4"/>
  <c r="G342" i="4"/>
  <c r="G269" i="4"/>
  <c r="G13" i="4"/>
  <c r="G436" i="4"/>
  <c r="G569" i="4"/>
  <c r="G256" i="4"/>
  <c r="G553" i="4"/>
  <c r="G143" i="4"/>
  <c r="G459" i="4"/>
  <c r="G58" i="4"/>
  <c r="G241" i="4"/>
  <c r="G534" i="4"/>
  <c r="G517" i="4"/>
  <c r="G261" i="4"/>
  <c r="G132" i="4"/>
  <c r="G428" i="4"/>
  <c r="F82" i="8"/>
  <c r="G172" i="4"/>
  <c r="G376" i="4"/>
  <c r="G120" i="4"/>
  <c r="G186" i="4"/>
  <c r="G390" i="4"/>
  <c r="G465" i="4"/>
  <c r="G438" i="4"/>
  <c r="G40" i="4"/>
  <c r="G231" i="4"/>
  <c r="G447" i="4"/>
  <c r="F87" i="8"/>
  <c r="G48" i="4"/>
  <c r="G227" i="4"/>
  <c r="G521" i="4"/>
  <c r="G111" i="4"/>
  <c r="F38" i="8"/>
  <c r="G566" i="4"/>
  <c r="G317" i="4"/>
  <c r="G61" i="4"/>
  <c r="G484" i="4"/>
  <c r="G228" i="4"/>
  <c r="F347" i="8"/>
  <c r="G432" i="4"/>
  <c r="G176" i="4"/>
  <c r="G275" i="4"/>
  <c r="G479" i="4"/>
  <c r="G74" i="4"/>
  <c r="G527" i="4"/>
  <c r="G118" i="4"/>
  <c r="G321" i="4"/>
  <c r="G537" i="4"/>
  <c r="G127" i="4"/>
  <c r="G318" i="4"/>
  <c r="G95" i="4"/>
  <c r="G201" i="4"/>
  <c r="G501" i="4"/>
  <c r="G245" i="4"/>
  <c r="G116" i="4"/>
  <c r="G412" i="4"/>
  <c r="G156" i="4"/>
  <c r="G360" i="4"/>
  <c r="G104" i="4"/>
  <c r="G161" i="4"/>
  <c r="G363" i="4"/>
  <c r="G554" i="4"/>
  <c r="G411" i="4"/>
  <c r="G18" i="4"/>
  <c r="G206" i="4"/>
  <c r="G422" i="4"/>
  <c r="G26" i="4"/>
  <c r="G202" i="4"/>
  <c r="G495" i="4"/>
  <c r="G88" i="4"/>
  <c r="G429" i="4"/>
  <c r="G173" i="4"/>
  <c r="G480" i="4"/>
  <c r="G224" i="4"/>
  <c r="G250" i="4"/>
  <c r="G9" i="4"/>
  <c r="G203" i="4"/>
  <c r="G394" i="4"/>
  <c r="G350" i="4"/>
  <c r="G525" i="4"/>
  <c r="G302" i="4"/>
  <c r="G505" i="4"/>
  <c r="G96" i="4"/>
  <c r="G243" i="4"/>
  <c r="G431" i="4"/>
  <c r="G532" i="4"/>
  <c r="G276" i="4"/>
  <c r="G351" i="4"/>
  <c r="G478" i="4"/>
  <c r="G399" i="4"/>
  <c r="G499" i="4"/>
  <c r="G8" i="4"/>
  <c r="G175" i="4"/>
  <c r="G549" i="4"/>
  <c r="G293" i="4"/>
  <c r="G37" i="4"/>
  <c r="G460" i="4"/>
  <c r="G204" i="4"/>
  <c r="F393" i="8"/>
  <c r="G408" i="4"/>
  <c r="G152" i="4"/>
  <c r="G238" i="4"/>
  <c r="G441" i="4"/>
  <c r="G42" i="4"/>
  <c r="G489" i="4"/>
  <c r="G82" i="4"/>
  <c r="G282" i="4"/>
  <c r="G498" i="4"/>
  <c r="G90" i="4"/>
  <c r="G279" i="4"/>
  <c r="G10" i="4"/>
  <c r="G162" i="4"/>
  <c r="G413" i="4"/>
  <c r="G157" i="4"/>
  <c r="G28" i="4"/>
  <c r="G324" i="4"/>
  <c r="G528" i="4"/>
  <c r="G272" i="4"/>
  <c r="G430" i="4"/>
  <c r="G33" i="4"/>
  <c r="G223" i="4"/>
  <c r="G271" i="4"/>
  <c r="G474" i="4"/>
  <c r="G71" i="4"/>
  <c r="G281" i="4"/>
  <c r="G471" i="4"/>
  <c r="G67" i="4"/>
  <c r="G354" i="4"/>
  <c r="G341" i="4"/>
  <c r="F538" i="8"/>
  <c r="G85" i="4"/>
  <c r="G508" i="4"/>
  <c r="G252" i="4"/>
  <c r="G456" i="4"/>
  <c r="G200" i="4"/>
  <c r="G314" i="4"/>
  <c r="G518" i="4"/>
  <c r="G107" i="4"/>
  <c r="G19" i="4"/>
  <c r="G155" i="4"/>
  <c r="G359" i="4"/>
  <c r="G63" i="4"/>
  <c r="G166" i="4"/>
  <c r="G355" i="4"/>
  <c r="G222" i="4"/>
  <c r="G239" i="4"/>
  <c r="G205" i="4"/>
  <c r="G76" i="4"/>
  <c r="G372" i="4"/>
  <c r="G512" i="4"/>
  <c r="G192" i="4"/>
  <c r="G11" i="4"/>
  <c r="G450" i="4"/>
  <c r="G50" i="4"/>
  <c r="G142" i="4"/>
  <c r="F45" i="8"/>
  <c r="G358" i="4"/>
  <c r="G547" i="4"/>
  <c r="G138" i="4"/>
  <c r="G453" i="4"/>
  <c r="G197" i="4"/>
  <c r="G68" i="4"/>
  <c r="G364" i="4"/>
  <c r="G568" i="4"/>
  <c r="F483" i="8"/>
  <c r="G312" i="4"/>
  <c r="G494" i="4"/>
  <c r="G87" i="4"/>
  <c r="G287" i="4"/>
  <c r="G401" i="4"/>
  <c r="G335" i="4"/>
  <c r="G538" i="4"/>
  <c r="F538" i="3"/>
  <c r="G129" i="4"/>
  <c r="G345" i="4"/>
  <c r="G535" i="4"/>
  <c r="G126" i="4"/>
  <c r="G418" i="4"/>
  <c r="G24" i="4"/>
  <c r="G509" i="4"/>
  <c r="G253" i="4"/>
  <c r="G124" i="4"/>
  <c r="G420" i="4"/>
  <c r="G164" i="4"/>
  <c r="G368" i="4"/>
  <c r="G112" i="4"/>
  <c r="G174" i="4"/>
  <c r="G377" i="4"/>
  <c r="G131" i="4"/>
  <c r="G425" i="4"/>
  <c r="G30" i="4"/>
  <c r="G218" i="4"/>
  <c r="G434" i="4"/>
  <c r="G38" i="4"/>
  <c r="G215" i="4"/>
  <c r="G507" i="4"/>
  <c r="G98" i="4"/>
  <c r="G437" i="4"/>
  <c r="G181" i="4"/>
  <c r="G52" i="4"/>
  <c r="G348" i="4"/>
  <c r="G552" i="4"/>
  <c r="G296" i="4"/>
  <c r="G467" i="4"/>
  <c r="G65" i="4"/>
  <c r="G262" i="4"/>
  <c r="G375" i="4"/>
  <c r="G310" i="4"/>
  <c r="G513" i="4"/>
  <c r="G103" i="4"/>
  <c r="G319" i="4"/>
  <c r="G510" i="4"/>
  <c r="G99" i="4"/>
  <c r="G393" i="4"/>
  <c r="G490" i="4"/>
  <c r="G365" i="4"/>
  <c r="G109" i="4"/>
  <c r="G416" i="4"/>
  <c r="G160" i="4"/>
  <c r="G147" i="4"/>
  <c r="G297" i="4"/>
  <c r="G398" i="4"/>
  <c r="G102" i="4"/>
  <c r="G291" i="4"/>
  <c r="G31" i="4"/>
  <c r="G461" i="4"/>
  <c r="G199" i="4"/>
  <c r="G402" i="4"/>
  <c r="G551" i="4"/>
  <c r="G329" i="4"/>
  <c r="G468" i="4"/>
  <c r="G212" i="4"/>
  <c r="G558" i="4"/>
  <c r="G55" i="4"/>
  <c r="G249" i="4"/>
  <c r="G362" i="4"/>
  <c r="G511" i="4"/>
  <c r="G482" i="4"/>
  <c r="G78" i="4"/>
  <c r="G485" i="4"/>
  <c r="G229" i="4"/>
  <c r="G100" i="4"/>
  <c r="G396" i="4"/>
  <c r="G140" i="4"/>
  <c r="G344" i="4"/>
  <c r="G545" i="4"/>
  <c r="G135" i="4"/>
  <c r="G338" i="4"/>
  <c r="G451" i="4"/>
  <c r="G386" i="4"/>
  <c r="G529" i="4"/>
  <c r="G179" i="4"/>
  <c r="G395" i="4"/>
  <c r="G503" i="4"/>
  <c r="G177" i="4"/>
  <c r="G470" i="4"/>
  <c r="G66" i="4"/>
  <c r="G349" i="4"/>
  <c r="G93" i="4"/>
  <c r="G516" i="4"/>
  <c r="G260" i="4"/>
  <c r="G464" i="4"/>
  <c r="G208" i="4"/>
  <c r="G327" i="4"/>
  <c r="G530" i="4"/>
  <c r="G121" i="4"/>
  <c r="G51" i="4"/>
  <c r="G169" i="4"/>
  <c r="G371" i="4"/>
  <c r="G273" i="4"/>
  <c r="G178" i="4"/>
  <c r="G369" i="4"/>
  <c r="G247" i="4"/>
  <c r="G251" i="4"/>
  <c r="G533" i="4"/>
  <c r="G277" i="4"/>
  <c r="G21" i="4"/>
  <c r="G444" i="4"/>
  <c r="G188" i="4"/>
  <c r="G392" i="4"/>
  <c r="G136" i="4"/>
  <c r="G211" i="4"/>
  <c r="G415" i="4"/>
  <c r="G22" i="4"/>
  <c r="G463" i="4"/>
  <c r="G62" i="4"/>
  <c r="G257" i="4"/>
  <c r="G473" i="4"/>
  <c r="G70" i="4"/>
  <c r="G254" i="4"/>
  <c r="G546" i="4"/>
  <c r="G137" i="4"/>
  <c r="G397" i="4"/>
  <c r="G141" i="4"/>
  <c r="G564" i="4"/>
  <c r="G308" i="4"/>
  <c r="G448" i="4"/>
  <c r="G128" i="4"/>
  <c r="G414" i="4"/>
  <c r="G347" i="4"/>
  <c r="G49" i="4"/>
  <c r="G255" i="4"/>
  <c r="G446" i="4"/>
  <c r="G47" i="4"/>
  <c r="G389" i="4"/>
  <c r="G133" i="4"/>
  <c r="G556" i="4"/>
  <c r="G300" i="4"/>
  <c r="G504" i="4"/>
  <c r="G248" i="4"/>
  <c r="G391" i="4"/>
  <c r="G515" i="4"/>
  <c r="G185" i="4"/>
  <c r="G234" i="4"/>
  <c r="G233" i="4"/>
  <c r="G435" i="4"/>
  <c r="G39" i="4"/>
  <c r="G242" i="4"/>
  <c r="G433" i="4"/>
  <c r="G35" i="4"/>
  <c r="G315" i="4"/>
  <c r="G445" i="4"/>
  <c r="G189" i="4"/>
  <c r="G60" i="4"/>
  <c r="G356" i="4"/>
  <c r="G560" i="4"/>
  <c r="G304" i="4"/>
  <c r="G481" i="4"/>
  <c r="G75" i="4"/>
  <c r="G274" i="4"/>
  <c r="G387" i="4"/>
  <c r="G322" i="4"/>
  <c r="G526" i="4"/>
  <c r="G115" i="4"/>
  <c r="G331" i="4"/>
  <c r="G522" i="4"/>
  <c r="G113" i="4"/>
  <c r="G406" i="4"/>
  <c r="G14" i="4"/>
  <c r="G373" i="4"/>
  <c r="G117" i="4"/>
  <c r="G540" i="4"/>
  <c r="G284" i="4"/>
  <c r="G488" i="4"/>
  <c r="G232" i="4"/>
  <c r="G366" i="4"/>
  <c r="G41" i="4"/>
  <c r="G159" i="4"/>
  <c r="G145" i="4"/>
  <c r="G207" i="4"/>
  <c r="G410" i="4"/>
  <c r="G17" i="4"/>
  <c r="G217" i="4"/>
  <c r="G407" i="4"/>
  <c r="G15" i="4"/>
  <c r="H15" i="3" s="1"/>
  <c r="G290" i="4"/>
  <c r="G557" i="4"/>
  <c r="G301" i="4"/>
  <c r="G45" i="4"/>
  <c r="G148" i="4"/>
  <c r="G352" i="4"/>
  <c r="G455" i="4"/>
  <c r="G194" i="4"/>
  <c r="G295" i="4"/>
  <c r="G16" i="4"/>
  <c r="G190" i="4"/>
  <c r="G384" i="4"/>
  <c r="G506" i="4"/>
  <c r="G97" i="4"/>
  <c r="G299" i="4"/>
  <c r="G449" i="4"/>
  <c r="G226" i="4"/>
  <c r="G108" i="4"/>
  <c r="G404" i="4"/>
  <c r="G555" i="4"/>
  <c r="G146" i="4"/>
  <c r="G106" i="4"/>
  <c r="G193" i="4"/>
  <c r="G409" i="4"/>
  <c r="G379" i="4"/>
  <c r="G421" i="4"/>
  <c r="G165" i="4"/>
  <c r="G36" i="4"/>
  <c r="G332" i="4"/>
  <c r="G536" i="4"/>
  <c r="G280" i="4"/>
  <c r="G442" i="4"/>
  <c r="G43" i="4"/>
  <c r="G235" i="4"/>
  <c r="G337" i="4"/>
  <c r="G283" i="4"/>
  <c r="G487" i="4"/>
  <c r="G81" i="4"/>
  <c r="G294" i="4"/>
  <c r="G483" i="4"/>
  <c r="G79" i="4"/>
  <c r="G367" i="4"/>
  <c r="G541" i="4"/>
  <c r="G285" i="4"/>
  <c r="G29" i="4"/>
  <c r="G452" i="4"/>
  <c r="G196" i="4"/>
  <c r="G400" i="4"/>
  <c r="G144" i="4"/>
  <c r="G225" i="4"/>
  <c r="G427" i="4"/>
  <c r="G32" i="4"/>
  <c r="G475" i="4"/>
  <c r="G72" i="4"/>
  <c r="F508" i="8"/>
  <c r="G270" i="4"/>
  <c r="G486" i="4"/>
  <c r="G80" i="4"/>
  <c r="G266" i="4"/>
  <c r="G559" i="4"/>
  <c r="G150" i="4"/>
  <c r="G469" i="4"/>
  <c r="G213" i="4"/>
  <c r="F55" i="8"/>
  <c r="G84" i="4"/>
  <c r="G380" i="4"/>
  <c r="G570" i="4"/>
  <c r="G328" i="4"/>
  <c r="G519" i="4"/>
  <c r="G110" i="4"/>
  <c r="G313" i="4"/>
  <c r="G426" i="4"/>
  <c r="G361" i="4"/>
  <c r="G563" i="4"/>
  <c r="G154" i="4"/>
  <c r="G370" i="4"/>
  <c r="G561" i="4"/>
  <c r="G151" i="4"/>
  <c r="G443" i="4"/>
  <c r="G46" i="4"/>
  <c r="G333" i="4"/>
  <c r="G77" i="4"/>
  <c r="G500" i="4"/>
  <c r="G244" i="4"/>
  <c r="G286" i="4"/>
  <c r="G246" i="4"/>
  <c r="G562" i="4"/>
  <c r="G153" i="4"/>
  <c r="F533" i="8"/>
  <c r="G343" i="4"/>
  <c r="G158" i="4"/>
  <c r="G567" i="4"/>
  <c r="G325" i="4"/>
  <c r="G69" i="4"/>
  <c r="G492" i="4"/>
  <c r="H492" i="3" s="1"/>
  <c r="G236" i="4"/>
  <c r="G440" i="4"/>
  <c r="G184" i="4"/>
  <c r="G289" i="4"/>
  <c r="G491" i="4"/>
  <c r="G86" i="4"/>
  <c r="G539" i="4"/>
  <c r="G130" i="4"/>
  <c r="G334" i="4"/>
  <c r="G550" i="4"/>
  <c r="G139" i="4"/>
  <c r="G330" i="4"/>
  <c r="G119" i="4"/>
  <c r="G214" i="4"/>
  <c r="F581" i="4"/>
  <c r="F580" i="4"/>
  <c r="G7" i="4"/>
  <c r="G381" i="4"/>
  <c r="G125" i="4"/>
  <c r="G548" i="4"/>
  <c r="G292" i="4"/>
  <c r="G496" i="4"/>
  <c r="G240" i="4"/>
  <c r="G378" i="4"/>
  <c r="G259" i="4"/>
  <c r="G171" i="4"/>
  <c r="G209" i="4"/>
  <c r="G219" i="4"/>
  <c r="G423" i="4"/>
  <c r="G27" i="4"/>
  <c r="G230" i="4"/>
  <c r="G419" i="4"/>
  <c r="G25" i="4"/>
  <c r="G303" i="4"/>
  <c r="G565" i="4"/>
  <c r="G309" i="4"/>
  <c r="G53" i="4"/>
  <c r="G476" i="4"/>
  <c r="G220" i="4"/>
  <c r="G424" i="4"/>
  <c r="G168" i="4"/>
  <c r="G263" i="4"/>
  <c r="G466" i="4"/>
  <c r="G64" i="4"/>
  <c r="G514" i="4"/>
  <c r="G105" i="4"/>
  <c r="F37" i="8"/>
  <c r="G307" i="4"/>
  <c r="G523" i="4"/>
  <c r="G114" i="4"/>
  <c r="G305" i="4"/>
  <c r="G73" i="4"/>
  <c r="G187" i="4"/>
  <c r="G493" i="4"/>
  <c r="G237" i="4"/>
  <c r="G544" i="4"/>
  <c r="G288" i="4"/>
  <c r="G353" i="4"/>
  <c r="G94" i="4"/>
  <c r="G497" i="4"/>
  <c r="G89" i="4"/>
  <c r="G180" i="4"/>
  <c r="G320" i="4"/>
  <c r="G403" i="4"/>
  <c r="G12" i="4"/>
  <c r="G198" i="4"/>
  <c r="G346" i="4"/>
  <c r="G123" i="4"/>
  <c r="G44" i="4"/>
  <c r="G340" i="4"/>
  <c r="G454" i="4"/>
  <c r="G54" i="4"/>
  <c r="G502" i="4"/>
  <c r="G91" i="4"/>
  <c r="G306" i="4"/>
  <c r="G278" i="4"/>
  <c r="I319" i="8"/>
  <c r="I396" i="8"/>
  <c r="I374" i="8"/>
  <c r="I68" i="8"/>
  <c r="I287" i="3"/>
  <c r="I460" i="8"/>
  <c r="I358" i="8"/>
  <c r="I83" i="8"/>
  <c r="I71" i="3"/>
  <c r="I383" i="8"/>
  <c r="I480" i="8"/>
  <c r="I415" i="3"/>
  <c r="I149" i="3"/>
  <c r="I46" i="8"/>
  <c r="I216" i="3"/>
  <c r="I308" i="8"/>
  <c r="I378" i="3"/>
  <c r="I566" i="8"/>
  <c r="I320" i="3"/>
  <c r="I202" i="8"/>
  <c r="I167" i="3"/>
  <c r="I554" i="8"/>
  <c r="I192" i="3"/>
  <c r="I155" i="8"/>
  <c r="I98" i="8"/>
  <c r="I567" i="3"/>
  <c r="I556" i="8"/>
  <c r="I361" i="3"/>
  <c r="I183" i="8"/>
  <c r="I120" i="3"/>
  <c r="I272" i="8"/>
  <c r="I352" i="3"/>
  <c r="I241" i="8"/>
  <c r="I408" i="3"/>
  <c r="I568" i="8"/>
  <c r="I542" i="3"/>
  <c r="I467" i="8"/>
  <c r="I338" i="3"/>
  <c r="I123" i="8"/>
  <c r="I70" i="3"/>
  <c r="I105" i="8"/>
  <c r="I106" i="3"/>
  <c r="I338" i="8"/>
  <c r="I387" i="3"/>
  <c r="I498" i="8"/>
  <c r="I516" i="3"/>
  <c r="I417" i="8"/>
  <c r="I359" i="3"/>
  <c r="I125" i="8"/>
  <c r="I164" i="3"/>
  <c r="I49" i="8"/>
  <c r="I294" i="3"/>
  <c r="I117" i="8"/>
  <c r="I12" i="3"/>
  <c r="I329" i="8"/>
  <c r="I105" i="3"/>
  <c r="I37" i="8"/>
  <c r="I348" i="3"/>
  <c r="I124" i="8"/>
  <c r="I360" i="8"/>
  <c r="I313" i="3"/>
  <c r="I358" i="3"/>
  <c r="I458" i="8"/>
  <c r="I406" i="3"/>
  <c r="I25" i="8"/>
  <c r="I229" i="3"/>
  <c r="I516" i="8"/>
  <c r="I526" i="3"/>
  <c r="I569" i="8"/>
  <c r="I86" i="3"/>
  <c r="I386" i="8"/>
  <c r="I326" i="8"/>
  <c r="I477" i="3"/>
  <c r="I394" i="3"/>
  <c r="I411" i="8"/>
  <c r="I417" i="3"/>
  <c r="I77" i="8"/>
  <c r="I432" i="3"/>
  <c r="I300" i="8"/>
  <c r="I197" i="3"/>
  <c r="I513" i="8"/>
  <c r="I459" i="3"/>
  <c r="I203" i="8"/>
  <c r="I130" i="3"/>
  <c r="I41" i="8"/>
  <c r="I434" i="3"/>
  <c r="I414" i="8"/>
  <c r="I493" i="3"/>
  <c r="I134" i="8"/>
  <c r="I11" i="3"/>
  <c r="I30" i="8"/>
  <c r="I141" i="3"/>
  <c r="I44" i="8"/>
  <c r="I69" i="3"/>
  <c r="I104" i="8"/>
  <c r="I299" i="3"/>
  <c r="I218" i="8"/>
  <c r="I349" i="8"/>
  <c r="I236" i="3"/>
  <c r="I213" i="3"/>
  <c r="I55" i="8"/>
  <c r="I443" i="3"/>
  <c r="I369" i="8"/>
  <c r="I111" i="3"/>
  <c r="I38" i="8"/>
  <c r="I112" i="3"/>
  <c r="I180" i="8"/>
  <c r="I54" i="3"/>
  <c r="I382" i="8"/>
  <c r="I275" i="3"/>
  <c r="I78" i="8"/>
  <c r="I355" i="8"/>
  <c r="I138" i="8"/>
  <c r="I379" i="8"/>
  <c r="I330" i="3"/>
  <c r="I66" i="8"/>
  <c r="I343" i="3"/>
  <c r="I240" i="8"/>
  <c r="I19" i="3"/>
  <c r="I331" i="8"/>
  <c r="I247" i="3"/>
  <c r="I280" i="8"/>
  <c r="I15" i="3"/>
  <c r="I551" i="8"/>
  <c r="I471" i="3"/>
  <c r="I225" i="8"/>
  <c r="I187" i="3"/>
  <c r="I198" i="8"/>
  <c r="I535" i="8"/>
  <c r="I223" i="3"/>
  <c r="I375" i="3"/>
  <c r="I72" i="8"/>
  <c r="I482" i="3"/>
  <c r="I449" i="8"/>
  <c r="I20" i="3"/>
  <c r="I8" i="8"/>
  <c r="I436" i="3"/>
  <c r="I84" i="8"/>
  <c r="I532" i="8"/>
  <c r="I135" i="3"/>
  <c r="I458" i="3"/>
  <c r="I131" i="8"/>
  <c r="I266" i="3"/>
  <c r="I537" i="8"/>
  <c r="I217" i="8"/>
  <c r="I273" i="3"/>
  <c r="I211" i="3"/>
  <c r="I428" i="8"/>
  <c r="I464" i="3"/>
  <c r="I27" i="8"/>
  <c r="I42" i="3"/>
  <c r="I144" i="8"/>
  <c r="I242" i="3"/>
  <c r="I258" i="8"/>
  <c r="I201" i="3"/>
  <c r="I277" i="8"/>
  <c r="I284" i="8"/>
  <c r="I315" i="3"/>
  <c r="I281" i="8"/>
  <c r="I255" i="3"/>
  <c r="I297" i="3"/>
  <c r="I494" i="8"/>
  <c r="I438" i="3"/>
  <c r="I368" i="8"/>
  <c r="I445" i="8"/>
  <c r="I455" i="3"/>
  <c r="I373" i="3"/>
  <c r="I520" i="8"/>
  <c r="I13" i="3"/>
  <c r="I330" i="8"/>
  <c r="I296" i="3"/>
  <c r="I238" i="8"/>
  <c r="I365" i="3"/>
  <c r="I223" i="8"/>
  <c r="I504" i="8"/>
  <c r="I532" i="3"/>
  <c r="I218" i="3"/>
  <c r="I309" i="8"/>
  <c r="I383" i="3"/>
  <c r="I410" i="8"/>
  <c r="I194" i="3"/>
  <c r="I157" i="8"/>
  <c r="I395" i="3"/>
  <c r="I318" i="8"/>
  <c r="I61" i="3"/>
  <c r="I426" i="8"/>
  <c r="I535" i="3"/>
  <c r="I263" i="8"/>
  <c r="I94" i="3"/>
  <c r="I35" i="8"/>
  <c r="I347" i="8"/>
  <c r="I228" i="3"/>
  <c r="I567" i="8"/>
  <c r="I396" i="3"/>
  <c r="I548" i="3"/>
  <c r="I548" i="8"/>
  <c r="I528" i="3"/>
  <c r="I246" i="8"/>
  <c r="I14" i="3"/>
  <c r="I469" i="8"/>
  <c r="I256" i="3"/>
  <c r="I159" i="8"/>
  <c r="I363" i="3"/>
  <c r="I69" i="8"/>
  <c r="I409" i="3"/>
  <c r="I443" i="8"/>
  <c r="I168" i="8"/>
  <c r="I400" i="3"/>
  <c r="I62" i="3"/>
  <c r="I193" i="8"/>
  <c r="I305" i="8"/>
  <c r="I118" i="3"/>
  <c r="I521" i="3"/>
  <c r="I94" i="8"/>
  <c r="I514" i="3"/>
  <c r="I526" i="8"/>
  <c r="I390" i="3"/>
  <c r="I298" i="8"/>
  <c r="I346" i="3"/>
  <c r="I409" i="8"/>
  <c r="I64" i="3"/>
  <c r="I336" i="8"/>
  <c r="I488" i="3"/>
  <c r="I171" i="8"/>
  <c r="I381" i="3"/>
  <c r="I75" i="8"/>
  <c r="I254" i="3"/>
  <c r="I433" i="8"/>
  <c r="I136" i="3"/>
  <c r="I232" i="8"/>
  <c r="I156" i="3"/>
  <c r="I113" i="8"/>
  <c r="I319" i="3"/>
  <c r="I313" i="8"/>
  <c r="I79" i="3"/>
  <c r="I470" i="8"/>
  <c r="I372" i="8"/>
  <c r="I461" i="3"/>
  <c r="I286" i="3"/>
  <c r="I398" i="8"/>
  <c r="I225" i="3"/>
  <c r="I257" i="8"/>
  <c r="I97" i="3"/>
  <c r="I270" i="8"/>
  <c r="I531" i="3"/>
  <c r="I418" i="8"/>
  <c r="I341" i="3"/>
  <c r="I538" i="8"/>
  <c r="I503" i="3"/>
  <c r="I452" i="8"/>
  <c r="I376" i="3"/>
  <c r="I475" i="8"/>
  <c r="I114" i="3"/>
  <c r="I230" i="8"/>
  <c r="I457" i="8"/>
  <c r="I270" i="3"/>
  <c r="I16" i="3"/>
  <c r="I435" i="8"/>
  <c r="I148" i="3"/>
  <c r="I341" i="8"/>
  <c r="I248" i="3"/>
  <c r="I395" i="8"/>
  <c r="I262" i="3"/>
  <c r="I283" i="8"/>
  <c r="I171" i="3"/>
  <c r="I344" i="8"/>
  <c r="I232" i="3"/>
  <c r="I199" i="8"/>
  <c r="I36" i="3"/>
  <c r="I143" i="8"/>
  <c r="I200" i="3"/>
  <c r="I19" i="8"/>
  <c r="I198" i="3"/>
  <c r="I18" i="8"/>
  <c r="I325" i="8"/>
  <c r="I473" i="3"/>
  <c r="I117" i="3"/>
  <c r="I39" i="8"/>
  <c r="I31" i="3"/>
  <c r="I253" i="8"/>
  <c r="I428" i="3"/>
  <c r="I82" i="8"/>
  <c r="I174" i="3"/>
  <c r="I17" i="8"/>
  <c r="I249" i="3"/>
  <c r="I562" i="8"/>
  <c r="I402" i="3"/>
  <c r="I243" i="8"/>
  <c r="I210" i="8"/>
  <c r="I81" i="3"/>
  <c r="I483" i="3"/>
  <c r="I523" i="8"/>
  <c r="I107" i="3"/>
  <c r="I195" i="8"/>
  <c r="I133" i="3"/>
  <c r="I13" i="8"/>
  <c r="I157" i="3"/>
  <c r="I273" i="8"/>
  <c r="I181" i="3"/>
  <c r="I51" i="8"/>
  <c r="I268" i="3"/>
  <c r="I20" i="8"/>
  <c r="I546" i="8"/>
  <c r="I489" i="3"/>
  <c r="I73" i="8"/>
  <c r="I377" i="3"/>
  <c r="I85" i="3"/>
  <c r="I149" i="8"/>
  <c r="I250" i="3"/>
  <c r="I431" i="8"/>
  <c r="I28" i="8"/>
  <c r="I513" i="3"/>
  <c r="I90" i="3"/>
  <c r="I211" i="8"/>
  <c r="I169" i="3"/>
  <c r="I511" i="8"/>
  <c r="I551" i="3"/>
  <c r="I29" i="8"/>
  <c r="I11" i="8"/>
  <c r="I550" i="8"/>
  <c r="I118" i="8"/>
  <c r="I154" i="8"/>
  <c r="I109" i="8"/>
  <c r="I261" i="8"/>
  <c r="I502" i="8"/>
  <c r="I7" i="8"/>
  <c r="I495" i="8"/>
  <c r="I154" i="3"/>
  <c r="I490" i="8"/>
  <c r="I146" i="8"/>
  <c r="I66" i="3"/>
  <c r="I425" i="3"/>
  <c r="I80" i="8"/>
  <c r="I497" i="3"/>
  <c r="I91" i="8"/>
  <c r="I399" i="3"/>
  <c r="I167" i="8"/>
  <c r="I82" i="3"/>
  <c r="I384" i="8"/>
  <c r="I426" i="3"/>
  <c r="I463" i="8"/>
  <c r="I481" i="3"/>
  <c r="I545" i="8"/>
  <c r="I504" i="3"/>
  <c r="I377" i="8"/>
  <c r="I119" i="3"/>
  <c r="I427" i="8"/>
  <c r="I96" i="3"/>
  <c r="I269" i="8"/>
  <c r="I104" i="3"/>
  <c r="I531" i="8"/>
  <c r="I92" i="3"/>
  <c r="I229" i="8"/>
  <c r="I328" i="8"/>
  <c r="I7" i="3"/>
  <c r="I334" i="3"/>
  <c r="I405" i="8"/>
  <c r="I533" i="3"/>
  <c r="I174" i="8"/>
  <c r="I491" i="3"/>
  <c r="I525" i="8"/>
  <c r="I384" i="3"/>
  <c r="I459" i="8"/>
  <c r="I190" i="3"/>
  <c r="I52" i="8"/>
  <c r="I45" i="8"/>
  <c r="I142" i="3"/>
  <c r="I84" i="3"/>
  <c r="I148" i="8"/>
  <c r="I465" i="3"/>
  <c r="I501" i="8"/>
  <c r="I304" i="3"/>
  <c r="I63" i="8"/>
  <c r="I441" i="3"/>
  <c r="I543" i="8"/>
  <c r="I352" i="8"/>
  <c r="I252" i="3"/>
  <c r="I412" i="3"/>
  <c r="I26" i="8"/>
  <c r="I202" i="3"/>
  <c r="I514" i="8"/>
  <c r="I284" i="3"/>
  <c r="I116" i="8"/>
  <c r="I208" i="3"/>
  <c r="I53" i="8"/>
  <c r="I464" i="8"/>
  <c r="I501" i="3"/>
  <c r="I306" i="3"/>
  <c r="I120" i="8"/>
  <c r="I184" i="3"/>
  <c r="I492" i="8"/>
  <c r="I185" i="8"/>
  <c r="I454" i="3"/>
  <c r="I447" i="3"/>
  <c r="I87" i="8"/>
  <c r="I129" i="3"/>
  <c r="I339" i="8"/>
  <c r="I48" i="3"/>
  <c r="I553" i="8"/>
  <c r="I173" i="3"/>
  <c r="I275" i="8"/>
  <c r="I182" i="3"/>
  <c r="I153" i="8"/>
  <c r="I312" i="3"/>
  <c r="I312" i="8"/>
  <c r="I344" i="3"/>
  <c r="I363" i="8"/>
  <c r="I288" i="3"/>
  <c r="I62" i="8"/>
  <c r="I345" i="8"/>
  <c r="I215" i="3"/>
  <c r="I151" i="8"/>
  <c r="I99" i="3"/>
  <c r="I67" i="3"/>
  <c r="I10" i="8"/>
  <c r="I336" i="3"/>
  <c r="I164" i="8"/>
  <c r="I557" i="8"/>
  <c r="I191" i="3"/>
  <c r="I491" i="8"/>
  <c r="I166" i="3"/>
  <c r="I127" i="3"/>
  <c r="I291" i="8"/>
  <c r="I151" i="3"/>
  <c r="I214" i="8"/>
  <c r="I175" i="3"/>
  <c r="I50" i="8"/>
  <c r="I199" i="3"/>
  <c r="I293" i="8"/>
  <c r="I470" i="3"/>
  <c r="I244" i="8"/>
  <c r="I537" i="3"/>
  <c r="I290" i="8"/>
  <c r="I420" i="8"/>
  <c r="I26" i="3"/>
  <c r="I498" i="3"/>
  <c r="I288" i="8"/>
  <c r="I547" i="3"/>
  <c r="I136" i="8"/>
  <c r="I276" i="3"/>
  <c r="I237" i="8"/>
  <c r="I397" i="8"/>
  <c r="I279" i="3"/>
  <c r="I449" i="3"/>
  <c r="I521" i="8"/>
  <c r="I431" i="3"/>
  <c r="I130" i="8"/>
  <c r="I125" i="3"/>
  <c r="I212" i="8"/>
  <c r="I263" i="3"/>
  <c r="I58" i="8"/>
  <c r="I418" i="3"/>
  <c r="I412" i="8"/>
  <c r="I108" i="8"/>
  <c r="I108" i="3"/>
  <c r="I502" i="3"/>
  <c r="I301" i="8"/>
  <c r="I305" i="3"/>
  <c r="I119" i="8"/>
  <c r="I340" i="8"/>
  <c r="I143" i="3"/>
  <c r="I563" i="3"/>
  <c r="I97" i="8"/>
  <c r="I490" i="3"/>
  <c r="I450" i="8"/>
  <c r="I168" i="3"/>
  <c r="I274" i="8"/>
  <c r="I37" i="3"/>
  <c r="I334" i="8"/>
  <c r="I193" i="3"/>
  <c r="I156" i="8"/>
  <c r="I241" i="3"/>
  <c r="I394" i="8"/>
  <c r="I321" i="3"/>
  <c r="I401" i="8"/>
  <c r="I389" i="3"/>
  <c r="I128" i="8"/>
  <c r="I73" i="3"/>
  <c r="I209" i="8"/>
  <c r="I214" i="3"/>
  <c r="I456" i="8"/>
  <c r="I25" i="3"/>
  <c r="I333" i="8"/>
  <c r="I257" i="3"/>
  <c r="I434" i="8"/>
  <c r="I309" i="3"/>
  <c r="I163" i="8"/>
  <c r="I189" i="8"/>
  <c r="I545" i="3"/>
  <c r="I527" i="3"/>
  <c r="I135" i="8"/>
  <c r="I494" i="3"/>
  <c r="I172" i="8"/>
  <c r="I274" i="3"/>
  <c r="I354" i="8"/>
  <c r="I549" i="3"/>
  <c r="I249" i="8"/>
  <c r="I541" i="3"/>
  <c r="I380" i="8"/>
  <c r="I100" i="3"/>
  <c r="I337" i="8"/>
  <c r="I150" i="3"/>
  <c r="I197" i="8"/>
  <c r="I399" i="8"/>
  <c r="I307" i="3"/>
  <c r="I408" i="8"/>
  <c r="I340" i="3"/>
  <c r="I561" i="3"/>
  <c r="I250" i="8"/>
  <c r="I49" i="3"/>
  <c r="I208" i="8"/>
  <c r="I234" i="3"/>
  <c r="I348" i="8"/>
  <c r="I159" i="3"/>
  <c r="I391" i="8"/>
  <c r="I206" i="3"/>
  <c r="I515" i="8"/>
  <c r="I391" i="3"/>
  <c r="I476" i="8"/>
  <c r="H525" i="3"/>
  <c r="H503" i="8"/>
  <c r="H245" i="8"/>
  <c r="F175" i="3"/>
  <c r="F50" i="8"/>
  <c r="F110" i="8"/>
  <c r="F128" i="3"/>
  <c r="F121" i="8"/>
  <c r="F331" i="3"/>
  <c r="F281" i="8"/>
  <c r="F255" i="3"/>
  <c r="F297" i="8"/>
  <c r="F260" i="3"/>
  <c r="F155" i="8"/>
  <c r="F192" i="3"/>
  <c r="F114" i="3"/>
  <c r="F230" i="8"/>
  <c r="F554" i="8"/>
  <c r="F167" i="3"/>
  <c r="F193" i="8"/>
  <c r="F62" i="3"/>
  <c r="F136" i="8"/>
  <c r="F547" i="3"/>
  <c r="F83" i="8"/>
  <c r="F433" i="3"/>
  <c r="F112" i="8"/>
  <c r="F146" i="3"/>
  <c r="F20" i="8"/>
  <c r="F268" i="3"/>
  <c r="F292" i="8"/>
  <c r="F147" i="3"/>
  <c r="F226" i="8"/>
  <c r="F515" i="3"/>
  <c r="F71" i="8"/>
  <c r="F366" i="3"/>
  <c r="F221" i="8"/>
  <c r="F351" i="3"/>
  <c r="F76" i="8"/>
  <c r="F382" i="3"/>
  <c r="F10" i="8"/>
  <c r="F67" i="3"/>
  <c r="F386" i="8"/>
  <c r="F86" i="3"/>
  <c r="F147" i="8"/>
  <c r="F75" i="3"/>
  <c r="F94" i="3"/>
  <c r="F35" i="8"/>
  <c r="F524" i="3"/>
  <c r="F528" i="8"/>
  <c r="F452" i="3"/>
  <c r="F370" i="8"/>
  <c r="F310" i="8"/>
  <c r="F240" i="3"/>
  <c r="F566" i="8"/>
  <c r="F378" i="3"/>
  <c r="F546" i="8"/>
  <c r="F489" i="3"/>
  <c r="F330" i="8"/>
  <c r="F13" i="3"/>
  <c r="F145" i="8"/>
  <c r="F43" i="3"/>
  <c r="F7" i="8"/>
  <c r="F8" i="3"/>
  <c r="F351" i="8"/>
  <c r="F246" i="3"/>
  <c r="F424" i="8"/>
  <c r="F33" i="3"/>
  <c r="F331" i="8"/>
  <c r="F19" i="3"/>
  <c r="F106" i="8"/>
  <c r="F88" i="3"/>
  <c r="F168" i="8"/>
  <c r="F400" i="3"/>
  <c r="F61" i="8"/>
  <c r="F285" i="3"/>
  <c r="F341" i="8"/>
  <c r="F148" i="3"/>
  <c r="F249" i="8"/>
  <c r="F549" i="3"/>
  <c r="F468" i="8"/>
  <c r="F564" i="3"/>
  <c r="F78" i="8"/>
  <c r="F423" i="3"/>
  <c r="F537" i="8"/>
  <c r="F266" i="3"/>
  <c r="F466" i="8"/>
  <c r="F534" i="3"/>
  <c r="F380" i="8"/>
  <c r="F541" i="3"/>
  <c r="F491" i="8"/>
  <c r="F166" i="3"/>
  <c r="F75" i="8"/>
  <c r="F381" i="3"/>
  <c r="F65" i="8"/>
  <c r="F328" i="3"/>
  <c r="F182" i="8"/>
  <c r="F311" i="3"/>
  <c r="F138" i="8"/>
  <c r="F565" i="3"/>
  <c r="F337" i="8"/>
  <c r="F100" i="3"/>
  <c r="F84" i="8"/>
  <c r="F436" i="3"/>
  <c r="F317" i="3"/>
  <c r="F495" i="8"/>
  <c r="F42" i="8"/>
  <c r="F138" i="3"/>
  <c r="F271" i="8"/>
  <c r="F109" i="3"/>
  <c r="F348" i="3"/>
  <c r="F124" i="8"/>
  <c r="F459" i="8"/>
  <c r="F384" i="3"/>
  <c r="F476" i="8"/>
  <c r="F391" i="3"/>
  <c r="F25" i="8"/>
  <c r="F406" i="3"/>
  <c r="F520" i="8"/>
  <c r="F373" i="3"/>
  <c r="F305" i="8"/>
  <c r="F118" i="3"/>
  <c r="F301" i="8"/>
  <c r="F502" i="3"/>
  <c r="F184" i="3"/>
  <c r="F492" i="8"/>
  <c r="F43" i="8"/>
  <c r="F140" i="3"/>
  <c r="F364" i="8"/>
  <c r="F345" i="3"/>
  <c r="F266" i="8"/>
  <c r="F46" i="3"/>
  <c r="F411" i="8"/>
  <c r="F394" i="3"/>
  <c r="F172" i="8"/>
  <c r="F494" i="3"/>
  <c r="F269" i="3"/>
  <c r="F435" i="8"/>
  <c r="F130" i="8"/>
  <c r="F431" i="3"/>
  <c r="F268" i="8"/>
  <c r="F74" i="3"/>
  <c r="F316" i="8"/>
  <c r="F356" i="3"/>
  <c r="F332" i="8"/>
  <c r="F21" i="3"/>
  <c r="F123" i="8"/>
  <c r="F338" i="3"/>
  <c r="F126" i="8"/>
  <c r="F380" i="3"/>
  <c r="F125" i="8"/>
  <c r="F359" i="3"/>
  <c r="F569" i="8"/>
  <c r="F526" i="3"/>
  <c r="F263" i="8"/>
  <c r="F535" i="3"/>
  <c r="F540" i="8"/>
  <c r="F404" i="3"/>
  <c r="F317" i="8"/>
  <c r="F374" i="3"/>
  <c r="F335" i="8"/>
  <c r="F58" i="3"/>
  <c r="F279" i="8"/>
  <c r="F227" i="3"/>
  <c r="F165" i="8"/>
  <c r="F367" i="3"/>
  <c r="F27" i="8"/>
  <c r="F464" i="3"/>
  <c r="F248" i="8"/>
  <c r="F540" i="3"/>
  <c r="F69" i="8"/>
  <c r="F363" i="3"/>
  <c r="F445" i="3"/>
  <c r="F85" i="8"/>
  <c r="F434" i="8"/>
  <c r="F257" i="3"/>
  <c r="F29" i="8"/>
  <c r="F551" i="3"/>
  <c r="F352" i="8"/>
  <c r="F252" i="3"/>
  <c r="F209" i="8"/>
  <c r="F73" i="3"/>
  <c r="F127" i="8"/>
  <c r="F388" i="3"/>
  <c r="F506" i="8"/>
  <c r="F18" i="3"/>
  <c r="F240" i="8"/>
  <c r="F343" i="3"/>
  <c r="F404" i="8"/>
  <c r="F333" i="3"/>
  <c r="F162" i="8"/>
  <c r="F287" i="3"/>
  <c r="F267" i="8"/>
  <c r="F51" i="3"/>
  <c r="F207" i="8"/>
  <c r="F35" i="3"/>
  <c r="F460" i="8"/>
  <c r="F385" i="3"/>
  <c r="F278" i="8"/>
  <c r="F217" i="3"/>
  <c r="F430" i="8"/>
  <c r="F239" i="3"/>
  <c r="F443" i="8"/>
  <c r="F409" i="3"/>
  <c r="F454" i="3"/>
  <c r="F185" i="8"/>
  <c r="F553" i="8"/>
  <c r="F48" i="3"/>
  <c r="F89" i="8"/>
  <c r="F495" i="3"/>
  <c r="F396" i="8"/>
  <c r="F265" i="3"/>
  <c r="F435" i="3"/>
  <c r="F415" i="8"/>
  <c r="F393" i="3"/>
  <c r="F477" i="8"/>
  <c r="F318" i="8"/>
  <c r="F395" i="3"/>
  <c r="F225" i="8"/>
  <c r="F471" i="3"/>
  <c r="F276" i="8"/>
  <c r="F179" i="3"/>
  <c r="F160" i="8"/>
  <c r="F258" i="3"/>
  <c r="F109" i="8"/>
  <c r="F110" i="3"/>
  <c r="F389" i="8"/>
  <c r="F115" i="3"/>
  <c r="F467" i="8"/>
  <c r="F542" i="3"/>
  <c r="F511" i="8"/>
  <c r="F169" i="3"/>
  <c r="F527" i="8"/>
  <c r="F522" i="3"/>
  <c r="F86" i="8"/>
  <c r="F446" i="3"/>
  <c r="F37" i="3"/>
  <c r="F334" i="8"/>
  <c r="F58" i="8"/>
  <c r="F263" i="3"/>
  <c r="F517" i="3"/>
  <c r="F206" i="8"/>
  <c r="F137" i="8"/>
  <c r="F556" i="3"/>
  <c r="F139" i="8"/>
  <c r="F570" i="3"/>
  <c r="F282" i="8"/>
  <c r="F261" i="3"/>
  <c r="F20" i="3"/>
  <c r="AJ19" i="6"/>
  <c r="C9" i="6" s="1"/>
  <c r="F8" i="8"/>
  <c r="F69" i="3"/>
  <c r="F104" i="8"/>
  <c r="F502" i="8"/>
  <c r="F467" i="3"/>
  <c r="F211" i="8"/>
  <c r="F90" i="3"/>
  <c r="F312" i="3"/>
  <c r="F312" i="8"/>
  <c r="F568" i="8"/>
  <c r="F408" i="3"/>
  <c r="F40" i="8"/>
  <c r="F126" i="3"/>
  <c r="F348" i="8"/>
  <c r="F234" i="3"/>
  <c r="F131" i="8"/>
  <c r="F458" i="3"/>
  <c r="F144" i="8"/>
  <c r="F42" i="3"/>
  <c r="F455" i="8"/>
  <c r="F196" i="3"/>
  <c r="F464" i="8"/>
  <c r="F501" i="3"/>
  <c r="F336" i="8"/>
  <c r="F64" i="3"/>
  <c r="F158" i="8"/>
  <c r="F224" i="3"/>
  <c r="F39" i="8"/>
  <c r="F117" i="3"/>
  <c r="F523" i="3"/>
  <c r="F465" i="8"/>
  <c r="F251" i="8"/>
  <c r="F562" i="3"/>
  <c r="F62" i="8"/>
  <c r="F288" i="3"/>
  <c r="F338" i="8"/>
  <c r="F106" i="3"/>
  <c r="F189" i="3"/>
  <c r="F255" i="8"/>
  <c r="F425" i="8"/>
  <c r="F41" i="3"/>
  <c r="F561" i="8"/>
  <c r="F235" i="3"/>
  <c r="F460" i="3"/>
  <c r="F447" i="8"/>
  <c r="F289" i="8"/>
  <c r="F507" i="3"/>
  <c r="F521" i="8"/>
  <c r="F449" i="3"/>
  <c r="F470" i="8"/>
  <c r="F79" i="3"/>
  <c r="F532" i="8"/>
  <c r="F135" i="3"/>
  <c r="F141" i="8"/>
  <c r="F23" i="3"/>
  <c r="F487" i="3"/>
  <c r="F204" i="8"/>
  <c r="F354" i="8"/>
  <c r="F274" i="3"/>
  <c r="F174" i="8"/>
  <c r="F533" i="3"/>
  <c r="F360" i="8"/>
  <c r="F313" i="3"/>
  <c r="F214" i="8"/>
  <c r="F151" i="3"/>
  <c r="F101" i="8"/>
  <c r="F47" i="3"/>
  <c r="F176" i="8"/>
  <c r="F566" i="3"/>
  <c r="F67" i="8"/>
  <c r="F349" i="3"/>
  <c r="F155" i="3"/>
  <c r="F342" i="8"/>
  <c r="F388" i="8"/>
  <c r="F113" i="3"/>
  <c r="F303" i="3"/>
  <c r="F201" i="8"/>
  <c r="F439" i="8"/>
  <c r="F369" i="3"/>
  <c r="F177" i="8"/>
  <c r="F24" i="3"/>
  <c r="F409" i="8"/>
  <c r="F346" i="3"/>
  <c r="F202" i="8"/>
  <c r="F320" i="3"/>
  <c r="F235" i="8"/>
  <c r="F186" i="3"/>
  <c r="F423" i="8"/>
  <c r="F32" i="3"/>
  <c r="F164" i="8"/>
  <c r="F336" i="3"/>
  <c r="F120" i="3"/>
  <c r="F272" i="8"/>
  <c r="F179" i="8"/>
  <c r="F77" i="3"/>
  <c r="F44" i="8"/>
  <c r="F141" i="3"/>
  <c r="F403" i="8"/>
  <c r="F332" i="3"/>
  <c r="F54" i="8"/>
  <c r="F212" i="3"/>
  <c r="F522" i="8"/>
  <c r="F476" i="3"/>
  <c r="F344" i="8"/>
  <c r="F171" i="3"/>
  <c r="F115" i="8"/>
  <c r="F195" i="3"/>
  <c r="F403" i="3"/>
  <c r="F479" i="8"/>
  <c r="F518" i="8"/>
  <c r="F325" i="3"/>
  <c r="F105" i="8"/>
  <c r="F70" i="3"/>
  <c r="F428" i="8"/>
  <c r="F211" i="3"/>
  <c r="F22" i="3"/>
  <c r="F140" i="8"/>
  <c r="F305" i="3"/>
  <c r="F119" i="8"/>
  <c r="F191" i="3"/>
  <c r="F557" i="8"/>
  <c r="F557" i="3"/>
  <c r="F549" i="8"/>
  <c r="F490" i="3"/>
  <c r="F450" i="8"/>
  <c r="F470" i="3"/>
  <c r="F244" i="8"/>
  <c r="F15" i="8"/>
  <c r="F145" i="3"/>
  <c r="F17" i="8"/>
  <c r="F174" i="3"/>
  <c r="F375" i="8"/>
  <c r="F479" i="3"/>
  <c r="F513" i="8"/>
  <c r="F197" i="3"/>
  <c r="F195" i="8"/>
  <c r="F107" i="3"/>
  <c r="F229" i="8"/>
  <c r="F92" i="3"/>
  <c r="F46" i="8"/>
  <c r="F149" i="3"/>
  <c r="F178" i="8"/>
  <c r="F76" i="3"/>
  <c r="F285" i="8"/>
  <c r="F420" i="3"/>
  <c r="F298" i="8"/>
  <c r="F390" i="3"/>
  <c r="F66" i="8"/>
  <c r="F330" i="3"/>
  <c r="F142" i="8"/>
  <c r="F28" i="3"/>
  <c r="F472" i="8"/>
  <c r="F139" i="3"/>
  <c r="F401" i="8"/>
  <c r="F321" i="3"/>
  <c r="F232" i="8"/>
  <c r="F136" i="3"/>
  <c r="F369" i="8"/>
  <c r="F443" i="3"/>
  <c r="F16" i="8"/>
  <c r="F160" i="3"/>
  <c r="F509" i="8"/>
  <c r="F162" i="3"/>
  <c r="F420" i="8"/>
  <c r="F26" i="3"/>
  <c r="F510" i="3"/>
  <c r="F482" i="8"/>
  <c r="F156" i="8"/>
  <c r="F193" i="3"/>
  <c r="F293" i="8"/>
  <c r="F199" i="3"/>
  <c r="F218" i="8"/>
  <c r="F299" i="3"/>
  <c r="F198" i="8"/>
  <c r="F187" i="3"/>
  <c r="F321" i="8"/>
  <c r="F450" i="3"/>
  <c r="F515" i="8"/>
  <c r="F206" i="3"/>
  <c r="F258" i="8"/>
  <c r="F242" i="3"/>
  <c r="F133" i="8"/>
  <c r="F480" i="3"/>
  <c r="F250" i="8"/>
  <c r="F561" i="3"/>
  <c r="F382" i="8"/>
  <c r="F54" i="3"/>
  <c r="F339" i="8"/>
  <c r="F129" i="3"/>
  <c r="F510" i="8"/>
  <c r="F163" i="3"/>
  <c r="F113" i="8"/>
  <c r="F156" i="3"/>
  <c r="F21" i="8"/>
  <c r="F280" i="3"/>
  <c r="F319" i="8"/>
  <c r="F401" i="3"/>
  <c r="F449" i="8"/>
  <c r="F482" i="3"/>
  <c r="F419" i="8"/>
  <c r="F552" i="3"/>
  <c r="F416" i="8"/>
  <c r="F442" i="3"/>
  <c r="F431" i="8"/>
  <c r="F250" i="3"/>
  <c r="F462" i="8"/>
  <c r="F414" i="3"/>
  <c r="F357" i="8"/>
  <c r="F290" i="3"/>
  <c r="F429" i="8"/>
  <c r="F238" i="3"/>
  <c r="F527" i="3"/>
  <c r="F135" i="8"/>
  <c r="F414" i="8"/>
  <c r="F434" i="3"/>
  <c r="F381" i="8"/>
  <c r="F53" i="3"/>
  <c r="F488" i="3"/>
  <c r="F171" i="8"/>
  <c r="F410" i="8"/>
  <c r="F383" i="3"/>
  <c r="F524" i="8"/>
  <c r="F484" i="3"/>
  <c r="F28" i="8"/>
  <c r="F513" i="3"/>
  <c r="F13" i="8"/>
  <c r="F133" i="3"/>
  <c r="F48" i="8"/>
  <c r="F161" i="3"/>
  <c r="F432" i="8"/>
  <c r="F253" i="3"/>
  <c r="F197" i="8"/>
  <c r="F150" i="3"/>
  <c r="F93" i="8"/>
  <c r="F519" i="3"/>
  <c r="F322" i="8"/>
  <c r="F466" i="3"/>
  <c r="F212" i="8"/>
  <c r="F125" i="3"/>
  <c r="F303" i="8"/>
  <c r="F80" i="3"/>
  <c r="F535" i="8"/>
  <c r="F223" i="3"/>
  <c r="F458" i="8"/>
  <c r="F358" i="3"/>
  <c r="F379" i="8"/>
  <c r="F520" i="3"/>
  <c r="F499" i="8"/>
  <c r="F419" i="3"/>
  <c r="F33" i="8"/>
  <c r="F52" i="3"/>
  <c r="F294" i="8"/>
  <c r="F220" i="3"/>
  <c r="F287" i="8"/>
  <c r="F485" i="3"/>
  <c r="F151" i="8"/>
  <c r="F99" i="3"/>
  <c r="F340" i="8"/>
  <c r="F143" i="3"/>
  <c r="F259" i="3"/>
  <c r="F200" i="8"/>
  <c r="F346" i="8"/>
  <c r="F219" i="3"/>
  <c r="F567" i="8"/>
  <c r="F396" i="3"/>
  <c r="F411" i="3"/>
  <c r="F461" i="8"/>
  <c r="F178" i="3"/>
  <c r="F234" i="8"/>
  <c r="F571" i="8"/>
  <c r="F553" i="3"/>
  <c r="F242" i="8"/>
  <c r="F386" i="3"/>
  <c r="F324" i="3"/>
  <c r="F314" i="8"/>
  <c r="F194" i="8"/>
  <c r="F101" i="3"/>
  <c r="F95" i="8"/>
  <c r="F530" i="3"/>
  <c r="F356" i="8"/>
  <c r="F289" i="3"/>
  <c r="F243" i="3"/>
  <c r="F350" i="8"/>
  <c r="F426" i="8"/>
  <c r="F61" i="3"/>
  <c r="F12" i="8"/>
  <c r="F102" i="3"/>
  <c r="F56" i="8"/>
  <c r="F222" i="3"/>
  <c r="F129" i="8"/>
  <c r="F430" i="3"/>
  <c r="F259" i="8"/>
  <c r="F244" i="3"/>
  <c r="F114" i="8"/>
  <c r="F158" i="3"/>
  <c r="F559" i="8"/>
  <c r="F207" i="3"/>
  <c r="F116" i="8"/>
  <c r="F284" i="3"/>
  <c r="F275" i="8"/>
  <c r="F173" i="3"/>
  <c r="F529" i="3"/>
  <c r="F570" i="8"/>
  <c r="F308" i="8"/>
  <c r="F216" i="3"/>
  <c r="F278" i="3"/>
  <c r="F355" i="8"/>
  <c r="F274" i="8"/>
  <c r="F168" i="3"/>
  <c r="F471" i="8"/>
  <c r="F137" i="3"/>
  <c r="F150" i="8"/>
  <c r="F93" i="3"/>
  <c r="F530" i="8"/>
  <c r="F91" i="3"/>
  <c r="F422" i="8"/>
  <c r="F30" i="3"/>
  <c r="F247" i="8"/>
  <c r="F536" i="3"/>
  <c r="F323" i="8"/>
  <c r="F468" i="3"/>
  <c r="F199" i="8"/>
  <c r="F232" i="3"/>
  <c r="H551" i="8" l="1"/>
  <c r="I580" i="4"/>
  <c r="J580" i="4" s="1"/>
  <c r="F158" i="4" s="1"/>
  <c r="F574" i="3"/>
  <c r="F573" i="3"/>
  <c r="H259" i="8"/>
  <c r="H244" i="3"/>
  <c r="H386" i="3"/>
  <c r="H242" i="8"/>
  <c r="H134" i="3"/>
  <c r="H14" i="8"/>
  <c r="H478" i="3"/>
  <c r="H374" i="8"/>
  <c r="H379" i="3"/>
  <c r="H74" i="8"/>
  <c r="H162" i="3"/>
  <c r="H509" i="8"/>
  <c r="H139" i="3"/>
  <c r="H472" i="8"/>
  <c r="H187" i="8"/>
  <c r="H512" i="3"/>
  <c r="H325" i="3"/>
  <c r="H518" i="8"/>
  <c r="H541" i="8"/>
  <c r="H416" i="3"/>
  <c r="H283" i="3"/>
  <c r="H181" i="8"/>
  <c r="H568" i="8"/>
  <c r="H408" i="3"/>
  <c r="H261" i="3"/>
  <c r="H282" i="8"/>
  <c r="H302" i="3"/>
  <c r="H359" i="8"/>
  <c r="H110" i="3"/>
  <c r="H109" i="8"/>
  <c r="H95" i="3"/>
  <c r="H454" i="8"/>
  <c r="H74" i="3"/>
  <c r="H268" i="8"/>
  <c r="H140" i="3"/>
  <c r="H43" i="8"/>
  <c r="H371" i="8"/>
  <c r="H453" i="3"/>
  <c r="H84" i="8"/>
  <c r="H436" i="3"/>
  <c r="H328" i="3"/>
  <c r="H65" i="8"/>
  <c r="H315" i="8"/>
  <c r="H347" i="3"/>
  <c r="H106" i="8"/>
  <c r="H88" i="3"/>
  <c r="H366" i="3"/>
  <c r="H71" i="8"/>
  <c r="H360" i="3"/>
  <c r="H497" i="8"/>
  <c r="H268" i="3"/>
  <c r="H20" i="8"/>
  <c r="H193" i="8"/>
  <c r="H62" i="3"/>
  <c r="H114" i="3"/>
  <c r="H230" i="8"/>
  <c r="H110" i="8"/>
  <c r="H128" i="3"/>
  <c r="H469" i="3"/>
  <c r="H88" i="8"/>
  <c r="H422" i="8"/>
  <c r="H30" i="3"/>
  <c r="H56" i="8"/>
  <c r="H222" i="3"/>
  <c r="H61" i="3"/>
  <c r="H426" i="8"/>
  <c r="H219" i="3"/>
  <c r="H346" i="8"/>
  <c r="H259" i="3"/>
  <c r="H200" i="8"/>
  <c r="H16" i="3"/>
  <c r="H31" i="8"/>
  <c r="H181" i="3"/>
  <c r="H51" i="8"/>
  <c r="H537" i="3"/>
  <c r="H290" i="8"/>
  <c r="H425" i="3"/>
  <c r="H80" i="8"/>
  <c r="H466" i="3"/>
  <c r="H322" i="8"/>
  <c r="H161" i="3"/>
  <c r="H48" i="8"/>
  <c r="H513" i="3"/>
  <c r="H28" i="8"/>
  <c r="H375" i="3"/>
  <c r="H72" i="8"/>
  <c r="H298" i="3"/>
  <c r="H118" i="8"/>
  <c r="H488" i="3"/>
  <c r="H171" i="8"/>
  <c r="H381" i="8"/>
  <c r="H53" i="3"/>
  <c r="H37" i="8"/>
  <c r="H105" i="3"/>
  <c r="H290" i="3"/>
  <c r="H357" i="8"/>
  <c r="H31" i="3"/>
  <c r="H253" i="8"/>
  <c r="H163" i="3"/>
  <c r="H510" i="8"/>
  <c r="H561" i="3"/>
  <c r="H250" i="8"/>
  <c r="H515" i="8"/>
  <c r="H206" i="3"/>
  <c r="H187" i="3"/>
  <c r="H198" i="8"/>
  <c r="H451" i="3"/>
  <c r="H544" i="8"/>
  <c r="H377" i="3"/>
  <c r="H73" i="8"/>
  <c r="H556" i="8"/>
  <c r="H188" i="3"/>
  <c r="H383" i="8"/>
  <c r="H71" i="3"/>
  <c r="H301" i="3"/>
  <c r="H358" i="8"/>
  <c r="H165" i="3"/>
  <c r="H233" i="8"/>
  <c r="H448" i="3"/>
  <c r="H481" i="8"/>
  <c r="H559" i="3"/>
  <c r="H192" i="8"/>
  <c r="H388" i="8"/>
  <c r="H113" i="3"/>
  <c r="H456" i="3"/>
  <c r="H446" i="8"/>
  <c r="H566" i="3"/>
  <c r="H176" i="8"/>
  <c r="H274" i="3"/>
  <c r="H354" i="8"/>
  <c r="H106" i="3"/>
  <c r="H338" i="8"/>
  <c r="H562" i="3"/>
  <c r="H251" i="8"/>
  <c r="H117" i="3"/>
  <c r="H39" i="8"/>
  <c r="H234" i="3"/>
  <c r="H348" i="8"/>
  <c r="H90" i="3"/>
  <c r="H211" i="8"/>
  <c r="H567" i="3"/>
  <c r="H98" i="8"/>
  <c r="H65" i="3"/>
  <c r="H9" i="8"/>
  <c r="H63" i="8"/>
  <c r="H304" i="3"/>
  <c r="H357" i="3"/>
  <c r="H222" i="8"/>
  <c r="H213" i="8"/>
  <c r="H144" i="3"/>
  <c r="H465" i="3"/>
  <c r="H501" i="8"/>
  <c r="H86" i="8"/>
  <c r="H446" i="3"/>
  <c r="H115" i="3"/>
  <c r="H389" i="8"/>
  <c r="H177" i="3"/>
  <c r="H152" i="8"/>
  <c r="H258" i="3"/>
  <c r="H160" i="8"/>
  <c r="H89" i="8"/>
  <c r="H495" i="3"/>
  <c r="H560" i="3"/>
  <c r="H327" i="8"/>
  <c r="H157" i="8"/>
  <c r="H194" i="3"/>
  <c r="H473" i="3"/>
  <c r="H325" i="8"/>
  <c r="H227" i="3"/>
  <c r="H279" i="8"/>
  <c r="H46" i="3"/>
  <c r="H266" i="8"/>
  <c r="H83" i="3"/>
  <c r="H385" i="8"/>
  <c r="H205" i="3"/>
  <c r="H558" i="8"/>
  <c r="H213" i="3"/>
  <c r="H55" i="8"/>
  <c r="H493" i="8"/>
  <c r="H221" i="3"/>
  <c r="H231" i="3"/>
  <c r="H295" i="8"/>
  <c r="H348" i="3"/>
  <c r="H124" i="8"/>
  <c r="H138" i="3"/>
  <c r="H42" i="8"/>
  <c r="H307" i="3"/>
  <c r="H399" i="8"/>
  <c r="H477" i="3"/>
  <c r="H326" i="8"/>
  <c r="H266" i="3"/>
  <c r="H537" i="8"/>
  <c r="H208" i="8"/>
  <c r="H49" i="3"/>
  <c r="H33" i="3"/>
  <c r="H424" i="8"/>
  <c r="H8" i="3"/>
  <c r="H7" i="8"/>
  <c r="H43" i="3"/>
  <c r="H145" i="8"/>
  <c r="H94" i="3"/>
  <c r="H35" i="8"/>
  <c r="H418" i="8"/>
  <c r="H531" i="3"/>
  <c r="H452" i="8"/>
  <c r="H503" i="3"/>
  <c r="H433" i="3"/>
  <c r="H83" i="8"/>
  <c r="H281" i="8"/>
  <c r="H255" i="3"/>
  <c r="H368" i="3"/>
  <c r="H184" i="8"/>
  <c r="H158" i="3"/>
  <c r="H114" i="8"/>
  <c r="H95" i="8"/>
  <c r="H530" i="3"/>
  <c r="H429" i="3"/>
  <c r="H413" i="8"/>
  <c r="H484" i="3"/>
  <c r="H524" i="8"/>
  <c r="H557" i="8"/>
  <c r="H191" i="3"/>
  <c r="H70" i="3"/>
  <c r="H105" i="8"/>
  <c r="H267" i="3"/>
  <c r="H161" i="8"/>
  <c r="H82" i="8"/>
  <c r="H428" i="3"/>
  <c r="H42" i="3"/>
  <c r="H144" i="8"/>
  <c r="H104" i="8"/>
  <c r="H69" i="3"/>
  <c r="H376" i="3"/>
  <c r="H475" i="8"/>
  <c r="H542" i="3"/>
  <c r="H467" i="8"/>
  <c r="H225" i="8"/>
  <c r="H471" i="3"/>
  <c r="H345" i="8"/>
  <c r="H215" i="3"/>
  <c r="H198" i="3"/>
  <c r="H18" i="8"/>
  <c r="H59" i="3"/>
  <c r="H488" i="8"/>
  <c r="H130" i="3"/>
  <c r="H41" i="8"/>
  <c r="H232" i="3"/>
  <c r="H199" i="8"/>
  <c r="H93" i="3"/>
  <c r="H150" i="8"/>
  <c r="H529" i="3"/>
  <c r="H570" i="8"/>
  <c r="H462" i="3"/>
  <c r="H373" i="8"/>
  <c r="H207" i="3"/>
  <c r="H559" i="8"/>
  <c r="H101" i="3"/>
  <c r="H194" i="8"/>
  <c r="H151" i="8"/>
  <c r="H99" i="3"/>
  <c r="H220" i="3"/>
  <c r="H294" i="8"/>
  <c r="H419" i="3"/>
  <c r="H499" i="8"/>
  <c r="H358" i="3"/>
  <c r="H458" i="8"/>
  <c r="H327" i="3"/>
  <c r="H496" i="8"/>
  <c r="H361" i="3"/>
  <c r="H183" i="8"/>
  <c r="H104" i="3"/>
  <c r="H531" i="8"/>
  <c r="H103" i="3"/>
  <c r="H304" i="8"/>
  <c r="H159" i="3"/>
  <c r="H391" i="8"/>
  <c r="H296" i="3"/>
  <c r="H238" i="8"/>
  <c r="H519" i="3"/>
  <c r="H93" i="8"/>
  <c r="H432" i="8"/>
  <c r="H253" i="3"/>
  <c r="H518" i="3"/>
  <c r="H173" i="8"/>
  <c r="H371" i="3"/>
  <c r="H365" i="8"/>
  <c r="H383" i="3"/>
  <c r="H410" i="8"/>
  <c r="H238" i="3"/>
  <c r="H429" i="8"/>
  <c r="H291" i="8"/>
  <c r="H127" i="3"/>
  <c r="H398" i="8"/>
  <c r="H286" i="3"/>
  <c r="H401" i="3"/>
  <c r="H319" i="8"/>
  <c r="H26" i="3"/>
  <c r="H420" i="8"/>
  <c r="H160" i="3"/>
  <c r="H16" i="8"/>
  <c r="H321" i="3"/>
  <c r="H401" i="8"/>
  <c r="H330" i="3"/>
  <c r="H66" i="8"/>
  <c r="H149" i="3"/>
  <c r="H46" i="8"/>
  <c r="H195" i="8"/>
  <c r="H107" i="3"/>
  <c r="H197" i="3"/>
  <c r="H513" i="8"/>
  <c r="H112" i="3"/>
  <c r="H180" i="8"/>
  <c r="H569" i="3"/>
  <c r="H252" i="8"/>
  <c r="H463" i="3"/>
  <c r="H170" i="8"/>
  <c r="H123" i="3"/>
  <c r="H390" i="8"/>
  <c r="H87" i="3"/>
  <c r="H387" i="8"/>
  <c r="H22" i="3"/>
  <c r="H140" i="8"/>
  <c r="H418" i="3"/>
  <c r="H412" i="8"/>
  <c r="H195" i="3"/>
  <c r="H115" i="8"/>
  <c r="H344" i="8"/>
  <c r="H171" i="3"/>
  <c r="H300" i="3"/>
  <c r="H22" i="8"/>
  <c r="H141" i="3"/>
  <c r="H44" i="8"/>
  <c r="H72" i="3"/>
  <c r="H508" i="8"/>
  <c r="H186" i="3"/>
  <c r="H235" i="8"/>
  <c r="H392" i="3"/>
  <c r="H166" i="8"/>
  <c r="H389" i="3"/>
  <c r="H128" i="8"/>
  <c r="H202" i="8"/>
  <c r="H320" i="3"/>
  <c r="H24" i="3"/>
  <c r="H177" i="8"/>
  <c r="H23" i="3"/>
  <c r="H141" i="8"/>
  <c r="H79" i="3"/>
  <c r="H470" i="8"/>
  <c r="H460" i="3"/>
  <c r="H447" i="8"/>
  <c r="H41" i="3"/>
  <c r="H425" i="8"/>
  <c r="H64" i="3"/>
  <c r="H336" i="8"/>
  <c r="H196" i="3"/>
  <c r="H455" i="8"/>
  <c r="H153" i="3"/>
  <c r="H533" i="8"/>
  <c r="H398" i="3"/>
  <c r="H441" i="8"/>
  <c r="H472" i="3"/>
  <c r="H324" i="8"/>
  <c r="H554" i="3"/>
  <c r="H190" i="8"/>
  <c r="H478" i="8"/>
  <c r="H397" i="3"/>
  <c r="H310" i="3"/>
  <c r="H311" i="8"/>
  <c r="H276" i="8"/>
  <c r="H179" i="3"/>
  <c r="H395" i="3"/>
  <c r="H318" i="8"/>
  <c r="H48" i="3"/>
  <c r="H553" i="8"/>
  <c r="H409" i="3"/>
  <c r="H443" i="8"/>
  <c r="H153" i="8"/>
  <c r="H182" i="3"/>
  <c r="H415" i="3"/>
  <c r="H480" i="8"/>
  <c r="H146" i="8"/>
  <c r="H66" i="3"/>
  <c r="H388" i="3"/>
  <c r="H127" i="8"/>
  <c r="H257" i="3"/>
  <c r="H434" i="8"/>
  <c r="H363" i="3"/>
  <c r="H69" i="8"/>
  <c r="H464" i="3"/>
  <c r="H27" i="8"/>
  <c r="H334" i="3"/>
  <c r="H405" i="8"/>
  <c r="H374" i="3"/>
  <c r="H317" i="8"/>
  <c r="H535" i="3"/>
  <c r="H263" i="8"/>
  <c r="H125" i="8"/>
  <c r="H359" i="3"/>
  <c r="H431" i="3"/>
  <c r="H130" i="8"/>
  <c r="H435" i="8"/>
  <c r="H269" i="3"/>
  <c r="H439" i="3"/>
  <c r="H224" i="8"/>
  <c r="H236" i="3"/>
  <c r="H349" i="8"/>
  <c r="H571" i="3"/>
  <c r="H99" i="8"/>
  <c r="H496" i="3"/>
  <c r="H90" i="8"/>
  <c r="H365" i="3"/>
  <c r="H223" i="8"/>
  <c r="H317" i="3"/>
  <c r="H495" i="8"/>
  <c r="H528" i="3"/>
  <c r="H246" i="8"/>
  <c r="H311" i="3"/>
  <c r="H182" i="8"/>
  <c r="H377" i="8"/>
  <c r="H504" i="3"/>
  <c r="H94" i="8"/>
  <c r="H521" i="3"/>
  <c r="H423" i="3"/>
  <c r="H78" i="8"/>
  <c r="H505" i="3"/>
  <c r="H262" i="8"/>
  <c r="H201" i="3"/>
  <c r="H277" i="8"/>
  <c r="H341" i="8"/>
  <c r="H148" i="3"/>
  <c r="H285" i="3"/>
  <c r="H61" i="8"/>
  <c r="H400" i="3"/>
  <c r="H168" i="8"/>
  <c r="H364" i="3"/>
  <c r="H70" i="8"/>
  <c r="H452" i="3"/>
  <c r="H370" i="8"/>
  <c r="H10" i="8"/>
  <c r="H67" i="3"/>
  <c r="H277" i="3"/>
  <c r="H436" i="8"/>
  <c r="H547" i="8"/>
  <c r="H506" i="3"/>
  <c r="H292" i="8"/>
  <c r="H147" i="3"/>
  <c r="H243" i="8"/>
  <c r="H402" i="3"/>
  <c r="H405" i="3"/>
  <c r="H320" i="8"/>
  <c r="H468" i="3"/>
  <c r="H323" i="8"/>
  <c r="H538" i="3"/>
  <c r="H227" i="8"/>
  <c r="H407" i="3"/>
  <c r="H442" i="8"/>
  <c r="H500" i="3"/>
  <c r="H451" i="8"/>
  <c r="H480" i="3"/>
  <c r="H133" i="8"/>
  <c r="H145" i="3"/>
  <c r="H15" i="8"/>
  <c r="H427" i="8"/>
  <c r="H119" i="3"/>
  <c r="H211" i="3"/>
  <c r="H428" i="8"/>
  <c r="H272" i="8"/>
  <c r="H120" i="3"/>
  <c r="H143" i="8"/>
  <c r="H36" i="3"/>
  <c r="H313" i="3"/>
  <c r="H360" i="8"/>
  <c r="H318" i="3"/>
  <c r="H361" i="8"/>
  <c r="H241" i="3"/>
  <c r="H394" i="8"/>
  <c r="H334" i="8"/>
  <c r="H37" i="3"/>
  <c r="H350" i="3"/>
  <c r="H539" i="8"/>
  <c r="H393" i="3"/>
  <c r="H477" i="8"/>
  <c r="H460" i="8"/>
  <c r="H385" i="3"/>
  <c r="H32" i="8"/>
  <c r="H39" i="3"/>
  <c r="H373" i="3"/>
  <c r="H520" i="8"/>
  <c r="H168" i="3"/>
  <c r="H274" i="8"/>
  <c r="H121" i="3"/>
  <c r="H306" i="8"/>
  <c r="H356" i="8"/>
  <c r="H289" i="3"/>
  <c r="H571" i="8"/>
  <c r="H553" i="3"/>
  <c r="H461" i="8"/>
  <c r="H411" i="3"/>
  <c r="H292" i="3"/>
  <c r="H474" i="8"/>
  <c r="H25" i="3"/>
  <c r="H333" i="8"/>
  <c r="H546" i="3"/>
  <c r="H302" i="8"/>
  <c r="H548" i="3"/>
  <c r="H548" i="8"/>
  <c r="H272" i="3"/>
  <c r="H353" i="8"/>
  <c r="H262" i="3"/>
  <c r="H283" i="8"/>
  <c r="H397" i="8"/>
  <c r="H279" i="3"/>
  <c r="H264" i="3"/>
  <c r="H563" i="8"/>
  <c r="H457" i="8"/>
  <c r="H270" i="3"/>
  <c r="H366" i="8"/>
  <c r="H372" i="3"/>
  <c r="H414" i="8"/>
  <c r="H434" i="3"/>
  <c r="H269" i="8"/>
  <c r="H96" i="3"/>
  <c r="H315" i="3"/>
  <c r="H284" i="8"/>
  <c r="H354" i="3"/>
  <c r="H68" i="8"/>
  <c r="H54" i="3"/>
  <c r="H382" i="8"/>
  <c r="H258" i="8"/>
  <c r="H242" i="3"/>
  <c r="H156" i="8"/>
  <c r="H193" i="3"/>
  <c r="H232" i="8"/>
  <c r="H136" i="3"/>
  <c r="H420" i="3"/>
  <c r="H285" i="8"/>
  <c r="H174" i="3"/>
  <c r="H17" i="8"/>
  <c r="H470" i="3"/>
  <c r="H244" i="8"/>
  <c r="H557" i="3"/>
  <c r="H549" i="8"/>
  <c r="H305" i="3"/>
  <c r="H119" i="8"/>
  <c r="H9" i="3"/>
  <c r="H265" i="8"/>
  <c r="H294" i="3"/>
  <c r="H117" i="8"/>
  <c r="H226" i="3"/>
  <c r="H57" i="8"/>
  <c r="H208" i="3"/>
  <c r="H53" i="8"/>
  <c r="H172" i="3"/>
  <c r="H555" i="8"/>
  <c r="H497" i="3"/>
  <c r="H91" i="8"/>
  <c r="H479" i="8"/>
  <c r="H403" i="3"/>
  <c r="H215" i="8"/>
  <c r="H180" i="3"/>
  <c r="H212" i="3"/>
  <c r="H54" i="8"/>
  <c r="H82" i="3"/>
  <c r="H384" i="8"/>
  <c r="H370" i="3"/>
  <c r="H440" i="8"/>
  <c r="H323" i="3"/>
  <c r="H239" i="8"/>
  <c r="H303" i="3"/>
  <c r="H201" i="8"/>
  <c r="H155" i="3"/>
  <c r="H342" i="8"/>
  <c r="H67" i="8"/>
  <c r="H349" i="3"/>
  <c r="H27" i="3"/>
  <c r="H421" i="8"/>
  <c r="H532" i="8"/>
  <c r="H135" i="3"/>
  <c r="H499" i="3"/>
  <c r="H376" i="8"/>
  <c r="H464" i="8"/>
  <c r="H501" i="3"/>
  <c r="H458" i="3"/>
  <c r="H131" i="8"/>
  <c r="H40" i="8"/>
  <c r="H126" i="3"/>
  <c r="H63" i="3"/>
  <c r="H489" i="8"/>
  <c r="H312" i="8"/>
  <c r="H312" i="3"/>
  <c r="H467" i="3"/>
  <c r="H502" i="8"/>
  <c r="H517" i="3"/>
  <c r="H206" i="8"/>
  <c r="H170" i="3"/>
  <c r="H343" i="8"/>
  <c r="H159" i="8"/>
  <c r="H256" i="3"/>
  <c r="H461" i="3"/>
  <c r="H372" i="8"/>
  <c r="H340" i="3"/>
  <c r="H408" i="8"/>
  <c r="H58" i="8"/>
  <c r="H263" i="3"/>
  <c r="H522" i="3"/>
  <c r="H527" i="8"/>
  <c r="H169" i="3"/>
  <c r="H511" i="8"/>
  <c r="H511" i="3"/>
  <c r="H92" i="8"/>
  <c r="H293" i="3"/>
  <c r="H565" i="8"/>
  <c r="H435" i="3"/>
  <c r="H415" i="8"/>
  <c r="H402" i="8"/>
  <c r="H329" i="3"/>
  <c r="H278" i="8"/>
  <c r="H217" i="3"/>
  <c r="H275" i="3"/>
  <c r="H60" i="8"/>
  <c r="H38" i="3"/>
  <c r="H552" i="8"/>
  <c r="H18" i="3"/>
  <c r="H506" i="8"/>
  <c r="H352" i="8"/>
  <c r="H252" i="3"/>
  <c r="H338" i="3"/>
  <c r="H123" i="8"/>
  <c r="H356" i="3"/>
  <c r="H316" i="8"/>
  <c r="H394" i="3"/>
  <c r="H411" i="8"/>
  <c r="H184" i="3"/>
  <c r="H492" i="8"/>
  <c r="H118" i="3"/>
  <c r="H305" i="8"/>
  <c r="H11" i="3"/>
  <c r="H30" i="8"/>
  <c r="H498" i="3"/>
  <c r="H288" i="8"/>
  <c r="H413" i="3"/>
  <c r="H299" i="8"/>
  <c r="H254" i="8"/>
  <c r="H124" i="3"/>
  <c r="H98" i="3"/>
  <c r="H36" i="8"/>
  <c r="H406" i="3"/>
  <c r="H25" i="8"/>
  <c r="H391" i="3"/>
  <c r="H476" i="8"/>
  <c r="H100" i="3"/>
  <c r="H337" i="8"/>
  <c r="H138" i="8"/>
  <c r="H565" i="3"/>
  <c r="H291" i="3"/>
  <c r="H437" i="8"/>
  <c r="H381" i="3"/>
  <c r="H75" i="8"/>
  <c r="H466" i="8"/>
  <c r="H534" i="3"/>
  <c r="H200" i="3"/>
  <c r="H19" i="8"/>
  <c r="H440" i="3"/>
  <c r="H542" i="8"/>
  <c r="F573" i="8"/>
  <c r="F574" i="8"/>
  <c r="H13" i="3"/>
  <c r="H330" i="8"/>
  <c r="H378" i="3"/>
  <c r="H566" i="8"/>
  <c r="H254" i="3"/>
  <c r="H433" i="8"/>
  <c r="H86" i="3"/>
  <c r="H386" i="8"/>
  <c r="H56" i="3"/>
  <c r="H103" i="8"/>
  <c r="H457" i="3"/>
  <c r="H261" i="8"/>
  <c r="H547" i="3"/>
  <c r="H136" i="8"/>
  <c r="H167" i="3"/>
  <c r="H554" i="8"/>
  <c r="H260" i="3"/>
  <c r="H297" i="8"/>
  <c r="H417" i="3"/>
  <c r="H77" i="8"/>
  <c r="H417" i="8"/>
  <c r="H516" i="3"/>
  <c r="H284" i="3"/>
  <c r="H116" i="8"/>
  <c r="H475" i="3"/>
  <c r="H132" i="8"/>
  <c r="H178" i="3"/>
  <c r="H234" i="8"/>
  <c r="H379" i="8"/>
  <c r="H520" i="3"/>
  <c r="H316" i="3"/>
  <c r="H219" i="8"/>
  <c r="H552" i="3"/>
  <c r="H419" i="8"/>
  <c r="H443" i="3"/>
  <c r="H369" i="8"/>
  <c r="H479" i="3"/>
  <c r="H375" i="8"/>
  <c r="H445" i="8"/>
  <c r="H455" i="3"/>
  <c r="H410" i="3"/>
  <c r="H444" i="8"/>
  <c r="H332" i="3"/>
  <c r="H403" i="8"/>
  <c r="H335" i="3"/>
  <c r="H406" i="8"/>
  <c r="H47" i="3"/>
  <c r="H101" i="8"/>
  <c r="H556" i="3"/>
  <c r="H137" i="8"/>
  <c r="H157" i="3"/>
  <c r="H273" i="8"/>
  <c r="H267" i="8"/>
  <c r="H51" i="3"/>
  <c r="H343" i="3"/>
  <c r="H240" i="8"/>
  <c r="H172" i="8"/>
  <c r="H494" i="3"/>
  <c r="H10" i="3"/>
  <c r="H550" i="8"/>
  <c r="H543" i="3"/>
  <c r="H264" i="8"/>
  <c r="H426" i="3"/>
  <c r="H463" i="8"/>
  <c r="H489" i="3"/>
  <c r="H546" i="8"/>
  <c r="H216" i="3"/>
  <c r="H308" i="8"/>
  <c r="H412" i="3"/>
  <c r="H26" i="8"/>
  <c r="H545" i="3"/>
  <c r="H189" i="8"/>
  <c r="H205" i="8"/>
  <c r="H508" i="3"/>
  <c r="H536" i="3"/>
  <c r="H247" i="8"/>
  <c r="H271" i="3"/>
  <c r="H59" i="8"/>
  <c r="H430" i="3"/>
  <c r="H129" i="8"/>
  <c r="H102" i="3"/>
  <c r="H12" i="8"/>
  <c r="H152" i="3"/>
  <c r="H47" i="8"/>
  <c r="H143" i="3"/>
  <c r="H340" i="8"/>
  <c r="H532" i="3"/>
  <c r="H504" i="8"/>
  <c r="H432" i="3"/>
  <c r="H300" i="8"/>
  <c r="H344" i="3"/>
  <c r="H363" i="8"/>
  <c r="H164" i="3"/>
  <c r="H49" i="8"/>
  <c r="H306" i="3"/>
  <c r="H120" i="8"/>
  <c r="H125" i="3"/>
  <c r="H212" i="8"/>
  <c r="H133" i="3"/>
  <c r="H13" i="8"/>
  <c r="H230" i="3"/>
  <c r="H560" i="8"/>
  <c r="H399" i="3"/>
  <c r="H167" i="8"/>
  <c r="H307" i="8"/>
  <c r="H132" i="3"/>
  <c r="H111" i="3"/>
  <c r="H38" i="8"/>
  <c r="H459" i="3"/>
  <c r="H203" i="8"/>
  <c r="H414" i="3"/>
  <c r="H462" i="8"/>
  <c r="H442" i="3"/>
  <c r="H416" i="8"/>
  <c r="H156" i="3"/>
  <c r="H113" i="8"/>
  <c r="H474" i="3"/>
  <c r="H448" i="8"/>
  <c r="H190" i="3"/>
  <c r="H52" i="8"/>
  <c r="H450" i="3"/>
  <c r="H321" i="8"/>
  <c r="H299" i="3"/>
  <c r="H218" i="8"/>
  <c r="H493" i="3"/>
  <c r="H134" i="8"/>
  <c r="H421" i="3"/>
  <c r="H286" i="8"/>
  <c r="H176" i="3"/>
  <c r="H534" i="8"/>
  <c r="H203" i="3"/>
  <c r="H392" i="8"/>
  <c r="H210" i="3"/>
  <c r="H236" i="8"/>
  <c r="H441" i="3"/>
  <c r="H543" i="8"/>
  <c r="H276" i="3"/>
  <c r="H237" i="8"/>
  <c r="H336" i="3"/>
  <c r="H164" i="8"/>
  <c r="H228" i="3"/>
  <c r="H347" i="8"/>
  <c r="H483" i="3"/>
  <c r="H523" i="8"/>
  <c r="H456" i="8"/>
  <c r="H214" i="3"/>
  <c r="H536" i="8"/>
  <c r="H245" i="3"/>
  <c r="H486" i="3"/>
  <c r="H186" i="8"/>
  <c r="H214" i="8"/>
  <c r="H151" i="3"/>
  <c r="H174" i="8"/>
  <c r="H533" i="3"/>
  <c r="H487" i="3"/>
  <c r="H204" i="8"/>
  <c r="H449" i="3"/>
  <c r="H521" i="8"/>
  <c r="H367" i="8"/>
  <c r="H422" i="3"/>
  <c r="H255" i="8"/>
  <c r="H189" i="3"/>
  <c r="H523" i="3"/>
  <c r="H465" i="8"/>
  <c r="H224" i="3"/>
  <c r="H158" i="8"/>
  <c r="H352" i="3"/>
  <c r="H241" i="8"/>
  <c r="H78" i="3"/>
  <c r="H34" i="8"/>
  <c r="H20" i="3"/>
  <c r="H8" i="8"/>
  <c r="H570" i="3"/>
  <c r="H139" i="8"/>
  <c r="H218" i="3"/>
  <c r="H309" i="8"/>
  <c r="H568" i="3"/>
  <c r="H483" i="8"/>
  <c r="H85" i="3"/>
  <c r="H149" i="8"/>
  <c r="H481" i="3"/>
  <c r="H545" i="8"/>
  <c r="H247" i="3"/>
  <c r="H280" i="8"/>
  <c r="H337" i="3"/>
  <c r="H122" i="8"/>
  <c r="H355" i="3"/>
  <c r="H260" i="8"/>
  <c r="H265" i="3"/>
  <c r="H396" i="8"/>
  <c r="H44" i="3"/>
  <c r="H485" i="8"/>
  <c r="H287" i="3"/>
  <c r="H162" i="8"/>
  <c r="H516" i="8"/>
  <c r="H229" i="3"/>
  <c r="H333" i="3"/>
  <c r="H404" i="8"/>
  <c r="H345" i="3"/>
  <c r="H364" i="8"/>
  <c r="H251" i="3"/>
  <c r="H517" i="8"/>
  <c r="H84" i="3"/>
  <c r="H148" i="8"/>
  <c r="H512" i="8"/>
  <c r="H185" i="3"/>
  <c r="H281" i="3"/>
  <c r="H564" i="8"/>
  <c r="H11" i="8"/>
  <c r="H68" i="3"/>
  <c r="H459" i="8"/>
  <c r="H384" i="3"/>
  <c r="H109" i="3"/>
  <c r="H271" i="8"/>
  <c r="H328" i="8"/>
  <c r="H7" i="3"/>
  <c r="H282" i="3"/>
  <c r="H473" i="8"/>
  <c r="H387" i="3"/>
  <c r="H498" i="8"/>
  <c r="H558" i="3"/>
  <c r="H175" i="8"/>
  <c r="H240" i="3"/>
  <c r="H310" i="8"/>
  <c r="H524" i="3"/>
  <c r="H528" i="8"/>
  <c r="H75" i="3"/>
  <c r="H147" i="8"/>
  <c r="H382" i="3"/>
  <c r="H76" i="8"/>
  <c r="H351" i="3"/>
  <c r="H221" i="8"/>
  <c r="H326" i="3"/>
  <c r="H220" i="8"/>
  <c r="H131" i="3"/>
  <c r="H111" i="8"/>
  <c r="H155" i="8"/>
  <c r="H192" i="3"/>
  <c r="H331" i="3"/>
  <c r="H121" i="8"/>
  <c r="H154" i="3"/>
  <c r="H490" i="8"/>
  <c r="H175" i="3"/>
  <c r="H50" i="8"/>
  <c r="H396" i="3"/>
  <c r="H567" i="8"/>
  <c r="H12" i="3"/>
  <c r="H329" i="8"/>
  <c r="H527" i="3"/>
  <c r="H135" i="8"/>
  <c r="H129" i="3"/>
  <c r="H339" i="8"/>
  <c r="H390" i="3"/>
  <c r="H298" i="8"/>
  <c r="H490" i="3"/>
  <c r="H450" i="8"/>
  <c r="H538" i="8"/>
  <c r="H341" i="3"/>
  <c r="H116" i="3"/>
  <c r="H196" i="8"/>
  <c r="H369" i="3"/>
  <c r="H439" i="8"/>
  <c r="H339" i="3"/>
  <c r="H407" i="8"/>
  <c r="H237" i="3"/>
  <c r="H216" i="8"/>
  <c r="H332" i="8"/>
  <c r="H21" i="3"/>
  <c r="H502" i="3"/>
  <c r="H301" i="8"/>
  <c r="H539" i="3"/>
  <c r="H188" i="8"/>
  <c r="H91" i="3"/>
  <c r="H530" i="8"/>
  <c r="H137" i="3"/>
  <c r="H471" i="8"/>
  <c r="H278" i="3"/>
  <c r="H355" i="8"/>
  <c r="H275" i="8"/>
  <c r="H173" i="3"/>
  <c r="H228" i="8"/>
  <c r="H544" i="3"/>
  <c r="H319" i="3"/>
  <c r="H313" i="8"/>
  <c r="H243" i="3"/>
  <c r="H350" i="8"/>
  <c r="H324" i="3"/>
  <c r="H314" i="8"/>
  <c r="H485" i="3"/>
  <c r="H287" i="8"/>
  <c r="H52" i="3"/>
  <c r="H33" i="8"/>
  <c r="H223" i="3"/>
  <c r="H535" i="8"/>
  <c r="H447" i="3"/>
  <c r="H87" i="8"/>
  <c r="H209" i="3"/>
  <c r="H256" i="8"/>
  <c r="H40" i="3"/>
  <c r="H529" i="8"/>
  <c r="H500" i="8"/>
  <c r="H437" i="3"/>
  <c r="H80" i="3"/>
  <c r="H303" i="8"/>
  <c r="H197" i="8"/>
  <c r="H150" i="3"/>
  <c r="H563" i="3"/>
  <c r="H97" i="8"/>
  <c r="H308" i="3"/>
  <c r="H400" i="8"/>
  <c r="H491" i="3"/>
  <c r="H525" i="8"/>
  <c r="H431" i="8"/>
  <c r="H250" i="3"/>
  <c r="H449" i="8"/>
  <c r="H482" i="3"/>
  <c r="H280" i="3"/>
  <c r="H21" i="8"/>
  <c r="H199" i="3"/>
  <c r="H293" i="8"/>
  <c r="H510" i="3"/>
  <c r="H482" i="8"/>
  <c r="H81" i="3"/>
  <c r="H210" i="8"/>
  <c r="H142" i="8"/>
  <c r="H28" i="3"/>
  <c r="H76" i="3"/>
  <c r="H178" i="8"/>
  <c r="H92" i="3"/>
  <c r="H229" i="8"/>
  <c r="H514" i="3"/>
  <c r="H526" i="8"/>
  <c r="H427" i="3"/>
  <c r="H81" i="8"/>
  <c r="H97" i="3"/>
  <c r="H270" i="8"/>
  <c r="H273" i="3"/>
  <c r="H217" i="8"/>
  <c r="H309" i="3"/>
  <c r="H163" i="8"/>
  <c r="H57" i="3"/>
  <c r="H487" i="8"/>
  <c r="H486" i="8"/>
  <c r="H45" i="3"/>
  <c r="H362" i="3"/>
  <c r="H24" i="8"/>
  <c r="H476" i="3"/>
  <c r="H522" i="8"/>
  <c r="H77" i="3"/>
  <c r="H179" i="8"/>
  <c r="H32" i="3"/>
  <c r="H423" i="8"/>
  <c r="H45" i="8"/>
  <c r="H142" i="3"/>
  <c r="H17" i="3"/>
  <c r="H505" i="8"/>
  <c r="H507" i="8"/>
  <c r="H60" i="3"/>
  <c r="H342" i="3"/>
  <c r="H23" i="8"/>
  <c r="H346" i="3"/>
  <c r="H409" i="8"/>
  <c r="H507" i="3"/>
  <c r="H289" i="8"/>
  <c r="H235" i="3"/>
  <c r="H561" i="8"/>
  <c r="H108" i="8"/>
  <c r="H108" i="3"/>
  <c r="H62" i="8"/>
  <c r="H288" i="3"/>
  <c r="H29" i="3"/>
  <c r="H100" i="8"/>
  <c r="H231" i="8"/>
  <c r="H122" i="3"/>
  <c r="H89" i="3"/>
  <c r="H107" i="8"/>
  <c r="H395" i="8"/>
  <c r="H248" i="3"/>
  <c r="H64" i="8"/>
  <c r="H314" i="3"/>
  <c r="H183" i="3"/>
  <c r="H154" i="8"/>
  <c r="H444" i="3"/>
  <c r="H169" i="8"/>
  <c r="H514" i="8"/>
  <c r="H202" i="3"/>
  <c r="H550" i="3"/>
  <c r="H96" i="8"/>
  <c r="H438" i="3"/>
  <c r="H368" i="8"/>
  <c r="H185" i="8"/>
  <c r="H454" i="3"/>
  <c r="H233" i="3"/>
  <c r="H296" i="8"/>
  <c r="H430" i="8"/>
  <c r="H239" i="3"/>
  <c r="H35" i="3"/>
  <c r="H207" i="8"/>
  <c r="H555" i="3"/>
  <c r="H191" i="8"/>
  <c r="H209" i="8"/>
  <c r="H73" i="3"/>
  <c r="H551" i="3"/>
  <c r="H29" i="8"/>
  <c r="H85" i="8"/>
  <c r="H445" i="3"/>
  <c r="H540" i="3"/>
  <c r="H248" i="8"/>
  <c r="H367" i="3"/>
  <c r="H165" i="8"/>
  <c r="H58" i="3"/>
  <c r="H335" i="8"/>
  <c r="H404" i="3"/>
  <c r="H540" i="8"/>
  <c r="H526" i="3"/>
  <c r="H569" i="8"/>
  <c r="H380" i="3"/>
  <c r="H126" i="8"/>
  <c r="H297" i="3"/>
  <c r="H494" i="8"/>
  <c r="H225" i="3"/>
  <c r="H257" i="8"/>
  <c r="H509" i="3"/>
  <c r="H378" i="8"/>
  <c r="H55" i="3"/>
  <c r="H102" i="8"/>
  <c r="H295" i="3"/>
  <c r="H438" i="8"/>
  <c r="H353" i="3"/>
  <c r="H519" i="8"/>
  <c r="H249" i="3"/>
  <c r="H562" i="8"/>
  <c r="H424" i="3"/>
  <c r="H79" i="8"/>
  <c r="H453" i="8"/>
  <c r="H50" i="3"/>
  <c r="H491" i="8"/>
  <c r="H166" i="3"/>
  <c r="H541" i="3"/>
  <c r="H380" i="8"/>
  <c r="H564" i="3"/>
  <c r="H468" i="8"/>
  <c r="H549" i="3"/>
  <c r="H249" i="8"/>
  <c r="H322" i="3"/>
  <c r="H362" i="8"/>
  <c r="H14" i="3"/>
  <c r="H469" i="8"/>
  <c r="H19" i="3"/>
  <c r="H331" i="8"/>
  <c r="H246" i="3"/>
  <c r="H351" i="8"/>
  <c r="H34" i="3"/>
  <c r="H484" i="8"/>
  <c r="H515" i="3"/>
  <c r="H226" i="8"/>
  <c r="H112" i="8"/>
  <c r="H146" i="3"/>
  <c r="H204" i="3"/>
  <c r="H393" i="8"/>
  <c r="F143" i="4" l="1"/>
  <c r="F423" i="4"/>
  <c r="F95" i="4"/>
  <c r="F90" i="4"/>
  <c r="F443" i="4"/>
  <c r="G443" i="3" s="1"/>
  <c r="F530" i="4"/>
  <c r="G95" i="8" s="1"/>
  <c r="F55" i="4"/>
  <c r="G55" i="3" s="1"/>
  <c r="F418" i="4"/>
  <c r="G418" i="3" s="1"/>
  <c r="F338" i="4"/>
  <c r="G338" i="3" s="1"/>
  <c r="F233" i="4"/>
  <c r="F103" i="4"/>
  <c r="G304" i="8" s="1"/>
  <c r="F327" i="4"/>
  <c r="G496" i="8" s="1"/>
  <c r="F146" i="4"/>
  <c r="F178" i="4"/>
  <c r="F232" i="4"/>
  <c r="G199" i="8" s="1"/>
  <c r="F144" i="4"/>
  <c r="G213" i="8" s="1"/>
  <c r="F415" i="4"/>
  <c r="G415" i="3" s="1"/>
  <c r="F426" i="4"/>
  <c r="G463" i="8" s="1"/>
  <c r="F364" i="4"/>
  <c r="F53" i="4"/>
  <c r="F401" i="4"/>
  <c r="G319" i="8" s="1"/>
  <c r="F186" i="4"/>
  <c r="F250" i="4"/>
  <c r="G431" i="8" s="1"/>
  <c r="F477" i="4"/>
  <c r="G326" i="8" s="1"/>
  <c r="F19" i="4"/>
  <c r="G331" i="8" s="1"/>
  <c r="F92" i="4"/>
  <c r="F15" i="4"/>
  <c r="F479" i="4"/>
  <c r="G479" i="3" s="1"/>
  <c r="F135" i="4"/>
  <c r="G532" i="8" s="1"/>
  <c r="F290" i="4"/>
  <c r="G357" i="8" s="1"/>
  <c r="F185" i="4"/>
  <c r="G512" i="8" s="1"/>
  <c r="F484" i="4"/>
  <c r="G524" i="8" s="1"/>
  <c r="F540" i="4"/>
  <c r="G540" i="3" s="1"/>
  <c r="F301" i="4"/>
  <c r="F42" i="4"/>
  <c r="G144" i="8" s="1"/>
  <c r="F475" i="4"/>
  <c r="G132" i="8" s="1"/>
  <c r="F314" i="4"/>
  <c r="F520" i="4"/>
  <c r="F74" i="4"/>
  <c r="G268" i="8" s="1"/>
  <c r="F20" i="4"/>
  <c r="G8" i="8" s="1"/>
  <c r="F383" i="4"/>
  <c r="G383" i="3" s="1"/>
  <c r="F329" i="4"/>
  <c r="G402" i="8" s="1"/>
  <c r="F77" i="4"/>
  <c r="F355" i="4"/>
  <c r="F243" i="4"/>
  <c r="F222" i="4"/>
  <c r="F156" i="4"/>
  <c r="G113" i="8" s="1"/>
  <c r="F368" i="4"/>
  <c r="G184" i="8" s="1"/>
  <c r="F284" i="4"/>
  <c r="G116" i="8" s="1"/>
  <c r="F542" i="4"/>
  <c r="G467" i="8" s="1"/>
  <c r="F393" i="4"/>
  <c r="F373" i="4"/>
  <c r="F269" i="4"/>
  <c r="G269" i="3" s="1"/>
  <c r="F136" i="4"/>
  <c r="G232" i="8" s="1"/>
  <c r="F228" i="4"/>
  <c r="G347" i="8" s="1"/>
  <c r="F414" i="4"/>
  <c r="G462" i="8" s="1"/>
  <c r="F45" i="4"/>
  <c r="F563" i="4"/>
  <c r="G563" i="3" s="1"/>
  <c r="F168" i="4"/>
  <c r="G168" i="3" s="1"/>
  <c r="F104" i="4"/>
  <c r="G531" i="8" s="1"/>
  <c r="F358" i="4"/>
  <c r="G358" i="3" s="1"/>
  <c r="F398" i="4"/>
  <c r="F257" i="4"/>
  <c r="G434" i="8" s="1"/>
  <c r="F71" i="4"/>
  <c r="G71" i="3" s="1"/>
  <c r="F106" i="4"/>
  <c r="G338" i="8" s="1"/>
  <c r="F161" i="4"/>
  <c r="G48" i="8" s="1"/>
  <c r="F352" i="4"/>
  <c r="G241" i="8" s="1"/>
  <c r="F190" i="4"/>
  <c r="G190" i="3" s="1"/>
  <c r="F480" i="4"/>
  <c r="F439" i="4"/>
  <c r="F409" i="4"/>
  <c r="G443" i="8" s="1"/>
  <c r="F348" i="4"/>
  <c r="G348" i="3" s="1"/>
  <c r="F96" i="4"/>
  <c r="F391" i="4"/>
  <c r="F295" i="4"/>
  <c r="G438" i="8" s="1"/>
  <c r="F151" i="4"/>
  <c r="G151" i="3" s="1"/>
  <c r="F134" i="4"/>
  <c r="G14" i="8" s="1"/>
  <c r="F411" i="4"/>
  <c r="G411" i="3" s="1"/>
  <c r="F129" i="4"/>
  <c r="G129" i="3" s="1"/>
  <c r="F78" i="4"/>
  <c r="G78" i="3" s="1"/>
  <c r="F80" i="4"/>
  <c r="G80" i="3" s="1"/>
  <c r="F354" i="4"/>
  <c r="F72" i="4"/>
  <c r="G72" i="3" s="1"/>
  <c r="F9" i="4"/>
  <c r="G9" i="3" s="1"/>
  <c r="F326" i="4"/>
  <c r="F541" i="4"/>
  <c r="F549" i="4"/>
  <c r="G249" i="8" s="1"/>
  <c r="F13" i="4"/>
  <c r="G330" i="8" s="1"/>
  <c r="F268" i="4"/>
  <c r="G268" i="3" s="1"/>
  <c r="F109" i="4"/>
  <c r="G271" i="8" s="1"/>
  <c r="F349" i="4"/>
  <c r="F316" i="4"/>
  <c r="F162" i="4"/>
  <c r="G162" i="3" s="1"/>
  <c r="F189" i="4"/>
  <c r="F379" i="4"/>
  <c r="G74" i="8" s="1"/>
  <c r="F289" i="4"/>
  <c r="G356" i="8" s="1"/>
  <c r="F265" i="4"/>
  <c r="F350" i="4"/>
  <c r="F425" i="4"/>
  <c r="G425" i="3" s="1"/>
  <c r="F529" i="4"/>
  <c r="G529" i="3" s="1"/>
  <c r="F210" i="4"/>
  <c r="F47" i="4"/>
  <c r="G101" i="8" s="1"/>
  <c r="F236" i="4"/>
  <c r="G349" i="8" s="1"/>
  <c r="F345" i="4"/>
  <c r="G345" i="3" s="1"/>
  <c r="F82" i="4"/>
  <c r="G384" i="8" s="1"/>
  <c r="F153" i="4"/>
  <c r="F377" i="4"/>
  <c r="G73" i="8" s="1"/>
  <c r="F142" i="4"/>
  <c r="G45" i="8" s="1"/>
  <c r="F48" i="4"/>
  <c r="G553" i="8" s="1"/>
  <c r="F251" i="4"/>
  <c r="F23" i="4"/>
  <c r="G141" i="8" s="1"/>
  <c r="F33" i="4"/>
  <c r="G33" i="3" s="1"/>
  <c r="F387" i="4"/>
  <c r="G498" i="8" s="1"/>
  <c r="F43" i="4"/>
  <c r="G43" i="3" s="1"/>
  <c r="F130" i="4"/>
  <c r="G41" i="8" s="1"/>
  <c r="F405" i="4"/>
  <c r="G320" i="8" s="1"/>
  <c r="F351" i="4"/>
  <c r="G221" i="8" s="1"/>
  <c r="F38" i="4"/>
  <c r="F208" i="4"/>
  <c r="G208" i="3" s="1"/>
  <c r="F569" i="4"/>
  <c r="G252" i="8" s="1"/>
  <c r="F300" i="4"/>
  <c r="F303" i="4"/>
  <c r="F30" i="4"/>
  <c r="G422" i="8" s="1"/>
  <c r="F323" i="4"/>
  <c r="G239" i="8" s="1"/>
  <c r="F209" i="4"/>
  <c r="G209" i="3" s="1"/>
  <c r="F467" i="4"/>
  <c r="G467" i="3" s="1"/>
  <c r="F558" i="4"/>
  <c r="G558" i="3" s="1"/>
  <c r="F88" i="4"/>
  <c r="G106" i="8" s="1"/>
  <c r="F459" i="4"/>
  <c r="F436" i="4"/>
  <c r="G84" i="8" s="1"/>
  <c r="F474" i="4"/>
  <c r="G474" i="3" s="1"/>
  <c r="F14" i="4"/>
  <c r="G469" i="8" s="1"/>
  <c r="F79" i="4"/>
  <c r="F292" i="4"/>
  <c r="G292" i="3" s="1"/>
  <c r="F517" i="4"/>
  <c r="G206" i="8" s="1"/>
  <c r="F508" i="4"/>
  <c r="G508" i="3" s="1"/>
  <c r="F437" i="4"/>
  <c r="G500" i="8" s="1"/>
  <c r="F51" i="4"/>
  <c r="G51" i="3" s="1"/>
  <c r="F317" i="4"/>
  <c r="G495" i="8" s="1"/>
  <c r="F35" i="4"/>
  <c r="G35" i="3" s="1"/>
  <c r="F101" i="4"/>
  <c r="G101" i="3" s="1"/>
  <c r="F102" i="4"/>
  <c r="F494" i="4"/>
  <c r="G494" i="3" s="1"/>
  <c r="F382" i="4"/>
  <c r="G76" i="8" s="1"/>
  <c r="F451" i="4"/>
  <c r="G544" i="8" s="1"/>
  <c r="F248" i="4"/>
  <c r="F499" i="4"/>
  <c r="G376" i="8" s="1"/>
  <c r="F11" i="4"/>
  <c r="F357" i="4"/>
  <c r="G222" i="8" s="1"/>
  <c r="F566" i="4"/>
  <c r="G566" i="3" s="1"/>
  <c r="F67" i="4"/>
  <c r="G67" i="3" s="1"/>
  <c r="F304" i="4"/>
  <c r="G63" i="8" s="1"/>
  <c r="F226" i="4"/>
  <c r="G226" i="3" s="1"/>
  <c r="F380" i="4"/>
  <c r="F259" i="4"/>
  <c r="G200" i="8" s="1"/>
  <c r="F170" i="4"/>
  <c r="G343" i="8" s="1"/>
  <c r="F26" i="4"/>
  <c r="G420" i="8" s="1"/>
  <c r="F76" i="4"/>
  <c r="G178" i="8" s="1"/>
  <c r="F262" i="4"/>
  <c r="G283" i="8" s="1"/>
  <c r="F177" i="4"/>
  <c r="G177" i="3" s="1"/>
  <c r="F469" i="4"/>
  <c r="G88" i="8" s="1"/>
  <c r="F413" i="4"/>
  <c r="G299" i="8" s="1"/>
  <c r="F60" i="4"/>
  <c r="G60" i="3" s="1"/>
  <c r="F381" i="4"/>
  <c r="G381" i="3" s="1"/>
  <c r="F460" i="4"/>
  <c r="F392" i="4"/>
  <c r="F448" i="4"/>
  <c r="G481" i="8" s="1"/>
  <c r="F550" i="4"/>
  <c r="G550" i="3" s="1"/>
  <c r="F63" i="4"/>
  <c r="F455" i="4"/>
  <c r="F560" i="4"/>
  <c r="G327" i="8" s="1"/>
  <c r="F245" i="4"/>
  <c r="F100" i="4"/>
  <c r="G100" i="3" s="1"/>
  <c r="F254" i="4"/>
  <c r="G254" i="3" s="1"/>
  <c r="F462" i="4"/>
  <c r="G373" i="8" s="1"/>
  <c r="F498" i="4"/>
  <c r="G288" i="8" s="1"/>
  <c r="F556" i="4"/>
  <c r="G137" i="8" s="1"/>
  <c r="F41" i="4"/>
  <c r="F487" i="4"/>
  <c r="G204" i="8" s="1"/>
  <c r="F492" i="4"/>
  <c r="G245" i="8" s="1"/>
  <c r="F514" i="4"/>
  <c r="F321" i="4"/>
  <c r="F37" i="4"/>
  <c r="G334" i="8" s="1"/>
  <c r="F124" i="4"/>
  <c r="G124" i="3" s="1"/>
  <c r="F461" i="4"/>
  <c r="G372" i="8" s="1"/>
  <c r="F188" i="4"/>
  <c r="G556" i="8" s="1"/>
  <c r="F172" i="4"/>
  <c r="G555" i="8" s="1"/>
  <c r="F468" i="4"/>
  <c r="G323" i="8" s="1"/>
  <c r="F81" i="4"/>
  <c r="G81" i="3" s="1"/>
  <c r="F58" i="4"/>
  <c r="F375" i="4"/>
  <c r="G375" i="3" s="1"/>
  <c r="F447" i="4"/>
  <c r="G447" i="3" s="1"/>
  <c r="F165" i="4"/>
  <c r="G233" i="8" s="1"/>
  <c r="F176" i="4"/>
  <c r="F147" i="4"/>
  <c r="G147" i="3" s="1"/>
  <c r="F28" i="4"/>
  <c r="G142" i="8" s="1"/>
  <c r="F483" i="4"/>
  <c r="G523" i="8" s="1"/>
  <c r="F453" i="4"/>
  <c r="G453" i="3" s="1"/>
  <c r="F343" i="4"/>
  <c r="G343" i="3" s="1"/>
  <c r="F75" i="4"/>
  <c r="G75" i="3" s="1"/>
  <c r="G114" i="8"/>
  <c r="G158" i="3"/>
  <c r="F57" i="4"/>
  <c r="F408" i="4"/>
  <c r="F287" i="4"/>
  <c r="F433" i="4"/>
  <c r="F410" i="4"/>
  <c r="F332" i="4"/>
  <c r="F110" i="4"/>
  <c r="F330" i="4"/>
  <c r="F472" i="4"/>
  <c r="F227" i="4"/>
  <c r="F429" i="4"/>
  <c r="F155" i="4"/>
  <c r="F112" i="4"/>
  <c r="F416" i="4"/>
  <c r="F93" i="4"/>
  <c r="F546" i="4"/>
  <c r="F59" i="4"/>
  <c r="F152" i="4"/>
  <c r="F450" i="4"/>
  <c r="F515" i="4"/>
  <c r="F488" i="4"/>
  <c r="F421" i="4"/>
  <c r="F570" i="4"/>
  <c r="F491" i="4"/>
  <c r="F476" i="4"/>
  <c r="F195" i="4"/>
  <c r="F537" i="4"/>
  <c r="F525" i="4"/>
  <c r="F372" i="4"/>
  <c r="F215" i="4"/>
  <c r="F199" i="4"/>
  <c r="F169" i="4"/>
  <c r="F266" i="4"/>
  <c r="F256" i="4"/>
  <c r="F279" i="4"/>
  <c r="F335" i="4"/>
  <c r="F39" i="4"/>
  <c r="F145" i="4"/>
  <c r="F280" i="4"/>
  <c r="F370" i="4"/>
  <c r="F214" i="4"/>
  <c r="F221" i="4"/>
  <c r="F527" i="4"/>
  <c r="F203" i="4"/>
  <c r="F239" i="4"/>
  <c r="F218" i="4"/>
  <c r="F291" i="4"/>
  <c r="F371" i="4"/>
  <c r="F270" i="4"/>
  <c r="F553" i="4"/>
  <c r="F430" i="4"/>
  <c r="F128" i="4"/>
  <c r="F274" i="4"/>
  <c r="F384" i="4"/>
  <c r="F285" i="4"/>
  <c r="F56" i="4"/>
  <c r="F360" i="4"/>
  <c r="F293" i="4"/>
  <c r="F568" i="4"/>
  <c r="F65" i="4"/>
  <c r="F545" i="4"/>
  <c r="F444" i="4"/>
  <c r="F346" i="4"/>
  <c r="F402" i="4"/>
  <c r="G255" i="8"/>
  <c r="G189" i="3"/>
  <c r="G15" i="3"/>
  <c r="G551" i="8"/>
  <c r="G97" i="8"/>
  <c r="G474" i="8"/>
  <c r="G375" i="8"/>
  <c r="G355" i="3"/>
  <c r="G260" i="8"/>
  <c r="G80" i="8"/>
  <c r="G441" i="8"/>
  <c r="G398" i="3"/>
  <c r="F564" i="4"/>
  <c r="F342" i="4"/>
  <c r="F489" i="4"/>
  <c r="F312" i="4"/>
  <c r="F435" i="4"/>
  <c r="F159" i="4"/>
  <c r="F536" i="4"/>
  <c r="F313" i="4"/>
  <c r="F334" i="4"/>
  <c r="F263" i="4"/>
  <c r="F163" i="4"/>
  <c r="F201" i="4"/>
  <c r="F478" i="4"/>
  <c r="F547" i="4"/>
  <c r="F181" i="4"/>
  <c r="F485" i="4"/>
  <c r="F369" i="4"/>
  <c r="F213" i="4"/>
  <c r="F376" i="4"/>
  <c r="F157" i="4"/>
  <c r="F212" i="4"/>
  <c r="F315" i="4"/>
  <c r="F217" i="4"/>
  <c r="F337" i="4"/>
  <c r="F46" i="4"/>
  <c r="F125" i="4"/>
  <c r="F167" i="4"/>
  <c r="F127" i="4"/>
  <c r="F302" i="4"/>
  <c r="F512" i="4"/>
  <c r="F507" i="4"/>
  <c r="F229" i="4"/>
  <c r="F247" i="4"/>
  <c r="F559" i="4"/>
  <c r="F120" i="4"/>
  <c r="F271" i="4"/>
  <c r="F255" i="4"/>
  <c r="F115" i="4"/>
  <c r="F449" i="4"/>
  <c r="F400" i="4"/>
  <c r="F534" i="4"/>
  <c r="F554" i="4"/>
  <c r="F85" i="4"/>
  <c r="F126" i="4"/>
  <c r="F513" i="4"/>
  <c r="F386" i="4"/>
  <c r="F211" i="4"/>
  <c r="F44" i="4"/>
  <c r="F511" i="4"/>
  <c r="G143" i="3"/>
  <c r="G340" i="8"/>
  <c r="G45" i="3"/>
  <c r="G486" i="8"/>
  <c r="G542" i="3"/>
  <c r="G401" i="8"/>
  <c r="G321" i="3"/>
  <c r="G539" i="8"/>
  <c r="G350" i="3"/>
  <c r="G552" i="8"/>
  <c r="G38" i="3"/>
  <c r="G303" i="8"/>
  <c r="G211" i="8"/>
  <c r="G90" i="3"/>
  <c r="G207" i="8"/>
  <c r="F17" i="4"/>
  <c r="F235" i="4"/>
  <c r="F154" i="4"/>
  <c r="F119" i="4"/>
  <c r="F105" i="4"/>
  <c r="F149" i="4"/>
  <c r="F412" i="4"/>
  <c r="F175" i="4"/>
  <c r="F68" i="4"/>
  <c r="F296" i="4"/>
  <c r="F140" i="4"/>
  <c r="F277" i="4"/>
  <c r="F571" i="4"/>
  <c r="F465" i="4"/>
  <c r="F272" i="4"/>
  <c r="F362" i="4"/>
  <c r="F356" i="4"/>
  <c r="F557" i="4"/>
  <c r="F294" i="4"/>
  <c r="F244" i="4"/>
  <c r="F240" i="4"/>
  <c r="F457" i="4"/>
  <c r="F501" i="4"/>
  <c r="F399" i="4"/>
  <c r="F138" i="4"/>
  <c r="F52" i="4"/>
  <c r="F344" i="4"/>
  <c r="F21" i="4"/>
  <c r="F336" i="4"/>
  <c r="F438" i="4"/>
  <c r="F471" i="4"/>
  <c r="F133" i="4"/>
  <c r="F406" i="4"/>
  <c r="F555" i="4"/>
  <c r="F32" i="4"/>
  <c r="F428" i="4"/>
  <c r="F422" i="4"/>
  <c r="F200" i="4"/>
  <c r="F253" i="4"/>
  <c r="F99" i="4"/>
  <c r="F503" i="4"/>
  <c r="F62" i="4"/>
  <c r="F91" i="4"/>
  <c r="F308" i="4"/>
  <c r="G92" i="3"/>
  <c r="G229" i="8"/>
  <c r="G186" i="3"/>
  <c r="G235" i="8"/>
  <c r="G295" i="3"/>
  <c r="G470" i="8"/>
  <c r="G79" i="3"/>
  <c r="G77" i="3"/>
  <c r="G179" i="8"/>
  <c r="G78" i="8"/>
  <c r="G423" i="3"/>
  <c r="G396" i="8"/>
  <c r="G265" i="3"/>
  <c r="G454" i="8"/>
  <c r="G95" i="3"/>
  <c r="G437" i="3"/>
  <c r="G234" i="8"/>
  <c r="G178" i="3"/>
  <c r="G172" i="3"/>
  <c r="G468" i="3"/>
  <c r="G507" i="8"/>
  <c r="G210" i="8"/>
  <c r="G369" i="8"/>
  <c r="G75" i="8"/>
  <c r="G58" i="3"/>
  <c r="G335" i="8"/>
  <c r="G460" i="3"/>
  <c r="G447" i="8"/>
  <c r="G123" i="8"/>
  <c r="G392" i="3"/>
  <c r="G166" i="8"/>
  <c r="G220" i="8"/>
  <c r="G326" i="3"/>
  <c r="G380" i="8"/>
  <c r="G541" i="3"/>
  <c r="G533" i="8"/>
  <c r="G153" i="3"/>
  <c r="AJ15" i="6"/>
  <c r="G70" i="8"/>
  <c r="G364" i="3"/>
  <c r="G451" i="3"/>
  <c r="G224" i="8"/>
  <c r="G439" i="3"/>
  <c r="G395" i="8"/>
  <c r="G248" i="3"/>
  <c r="G248" i="8"/>
  <c r="G19" i="3"/>
  <c r="G67" i="8"/>
  <c r="G349" i="3"/>
  <c r="G459" i="3"/>
  <c r="G203" i="8"/>
  <c r="F148" i="4"/>
  <c r="F531" i="4"/>
  <c r="F40" i="4"/>
  <c r="F324" i="4"/>
  <c r="F446" i="4"/>
  <c r="F331" i="4"/>
  <c r="F506" i="4"/>
  <c r="F29" i="4"/>
  <c r="F246" i="4"/>
  <c r="F25" i="4"/>
  <c r="F374" i="4"/>
  <c r="F116" i="4"/>
  <c r="F8" i="4"/>
  <c r="F197" i="4"/>
  <c r="F552" i="4"/>
  <c r="F396" i="4"/>
  <c r="F533" i="4"/>
  <c r="F388" i="4"/>
  <c r="F390" i="4"/>
  <c r="F528" i="4"/>
  <c r="F249" i="4"/>
  <c r="F481" i="4"/>
  <c r="F16" i="4"/>
  <c r="F367" i="4"/>
  <c r="F500" i="4"/>
  <c r="F496" i="4"/>
  <c r="F216" i="4"/>
  <c r="F261" i="4"/>
  <c r="F18" i="4"/>
  <c r="F252" i="4"/>
  <c r="F24" i="4"/>
  <c r="F319" i="4"/>
  <c r="F179" i="4"/>
  <c r="F22" i="4"/>
  <c r="F264" i="4"/>
  <c r="F61" i="4"/>
  <c r="F281" i="4"/>
  <c r="F49" i="4"/>
  <c r="F526" i="4"/>
  <c r="F299" i="4"/>
  <c r="F196" i="4"/>
  <c r="F325" i="4"/>
  <c r="F524" i="4"/>
  <c r="F241" i="4"/>
  <c r="F363" i="4"/>
  <c r="F204" i="4"/>
  <c r="F535" i="4"/>
  <c r="F310" i="4"/>
  <c r="F395" i="4"/>
  <c r="F463" i="4"/>
  <c r="F417" i="4"/>
  <c r="F441" i="4"/>
  <c r="F87" i="4"/>
  <c r="F234" i="4"/>
  <c r="F366" i="4"/>
  <c r="F36" i="4"/>
  <c r="F543" i="4"/>
  <c r="F275" i="4"/>
  <c r="F224" i="4"/>
  <c r="F166" i="4"/>
  <c r="F131" i="4"/>
  <c r="F297" i="4"/>
  <c r="F464" i="4"/>
  <c r="F141" i="4"/>
  <c r="F505" i="4"/>
  <c r="F194" i="4"/>
  <c r="G219" i="8"/>
  <c r="G316" i="3"/>
  <c r="G556" i="3"/>
  <c r="G57" i="8"/>
  <c r="G381" i="8"/>
  <c r="G53" i="3"/>
  <c r="F122" i="4"/>
  <c r="F231" i="4"/>
  <c r="F223" i="4"/>
  <c r="F347" i="4"/>
  <c r="F322" i="4"/>
  <c r="F97" i="4"/>
  <c r="F452" i="4"/>
  <c r="F562" i="4"/>
  <c r="F171" i="4"/>
  <c r="F83" i="4"/>
  <c r="F521" i="4"/>
  <c r="F202" i="4"/>
  <c r="F518" i="4"/>
  <c r="F420" i="4"/>
  <c r="F490" i="4"/>
  <c r="F470" i="4"/>
  <c r="F473" i="4"/>
  <c r="F311" i="4"/>
  <c r="F431" i="4"/>
  <c r="F341" i="4"/>
  <c r="F389" i="4"/>
  <c r="F113" i="4"/>
  <c r="F404" i="4"/>
  <c r="F427" i="4"/>
  <c r="F440" i="4"/>
  <c r="F339" i="4"/>
  <c r="F132" i="4"/>
  <c r="F206" i="4"/>
  <c r="F456" i="4"/>
  <c r="F509" i="4"/>
  <c r="F510" i="4"/>
  <c r="F66" i="4"/>
  <c r="F70" i="4"/>
  <c r="F258" i="4"/>
  <c r="F282" i="4"/>
  <c r="F538" i="4"/>
  <c r="F242" i="4"/>
  <c r="F207" i="4"/>
  <c r="F442" i="4"/>
  <c r="F385" i="4"/>
  <c r="F118" i="4"/>
  <c r="F394" i="4"/>
  <c r="F205" i="4"/>
  <c r="F434" i="4"/>
  <c r="F31" i="4"/>
  <c r="F121" i="4"/>
  <c r="F486" i="4"/>
  <c r="F34" i="4"/>
  <c r="F183" i="4"/>
  <c r="G23" i="3"/>
  <c r="G228" i="3"/>
  <c r="G476" i="8"/>
  <c r="G391" i="3"/>
  <c r="G284" i="3"/>
  <c r="G112" i="8"/>
  <c r="G146" i="3"/>
  <c r="G480" i="8"/>
  <c r="G520" i="3"/>
  <c r="G379" i="8"/>
  <c r="G317" i="3"/>
  <c r="F522" i="4"/>
  <c r="F108" i="4"/>
  <c r="F225" i="4"/>
  <c r="F567" i="4"/>
  <c r="F27" i="4"/>
  <c r="F191" i="4"/>
  <c r="F432" i="4"/>
  <c r="F173" i="4"/>
  <c r="F359" i="4"/>
  <c r="F174" i="4"/>
  <c r="F160" i="4"/>
  <c r="F516" i="4"/>
  <c r="F137" i="4"/>
  <c r="F267" i="4"/>
  <c r="F238" i="4"/>
  <c r="F50" i="4"/>
  <c r="F504" i="4"/>
  <c r="F117" i="4"/>
  <c r="F193" i="4"/>
  <c r="F328" i="4"/>
  <c r="F86" i="4"/>
  <c r="F182" i="4"/>
  <c r="F111" i="4"/>
  <c r="F495" i="4"/>
  <c r="F107" i="4"/>
  <c r="F164" i="4"/>
  <c r="F365" i="4"/>
  <c r="F260" i="4"/>
  <c r="F397" i="4"/>
  <c r="F458" i="4"/>
  <c r="F10" i="4"/>
  <c r="F551" i="4"/>
  <c r="F445" i="4"/>
  <c r="F407" i="4"/>
  <c r="F283" i="4"/>
  <c r="F298" i="4"/>
  <c r="F318" i="4"/>
  <c r="F276" i="4"/>
  <c r="F192" i="4"/>
  <c r="F98" i="4"/>
  <c r="F482" i="4"/>
  <c r="F273" i="4"/>
  <c r="F150" i="4"/>
  <c r="F532" i="4"/>
  <c r="G96" i="3"/>
  <c r="G269" i="8"/>
  <c r="G233" i="3"/>
  <c r="G296" i="8"/>
  <c r="G425" i="8"/>
  <c r="G41" i="3"/>
  <c r="G380" i="3"/>
  <c r="G126" i="8"/>
  <c r="G130" i="3"/>
  <c r="G526" i="8"/>
  <c r="G514" i="3"/>
  <c r="G64" i="8"/>
  <c r="G314" i="3"/>
  <c r="G477" i="8"/>
  <c r="G393" i="3"/>
  <c r="G152" i="8"/>
  <c r="G236" i="8"/>
  <c r="G210" i="3"/>
  <c r="G243" i="3"/>
  <c r="G350" i="8"/>
  <c r="G68" i="8"/>
  <c r="G354" i="3"/>
  <c r="G22" i="8"/>
  <c r="G300" i="3"/>
  <c r="G520" i="8"/>
  <c r="G373" i="3"/>
  <c r="G201" i="8"/>
  <c r="G303" i="3"/>
  <c r="G56" i="8"/>
  <c r="G222" i="3"/>
  <c r="G30" i="3"/>
  <c r="G12" i="8"/>
  <c r="G102" i="3"/>
  <c r="G352" i="3"/>
  <c r="G82" i="3"/>
  <c r="G232" i="3"/>
  <c r="G165" i="3"/>
  <c r="G534" i="8"/>
  <c r="G176" i="3"/>
  <c r="G133" i="8"/>
  <c r="G480" i="3"/>
  <c r="G63" i="3"/>
  <c r="G489" i="8"/>
  <c r="G292" i="8"/>
  <c r="G445" i="8"/>
  <c r="G455" i="3"/>
  <c r="G175" i="8"/>
  <c r="G560" i="3"/>
  <c r="G358" i="8"/>
  <c r="G301" i="3"/>
  <c r="G410" i="8"/>
  <c r="G536" i="8"/>
  <c r="G245" i="3"/>
  <c r="G499" i="3"/>
  <c r="G517" i="8"/>
  <c r="G251" i="3"/>
  <c r="G30" i="8"/>
  <c r="G11" i="3"/>
  <c r="F306" i="4"/>
  <c r="F114" i="4"/>
  <c r="F493" i="4"/>
  <c r="F353" i="4"/>
  <c r="F180" i="4"/>
  <c r="F198" i="4"/>
  <c r="F454" i="4"/>
  <c r="F278" i="4"/>
  <c r="F305" i="4"/>
  <c r="F237" i="4"/>
  <c r="F94" i="4"/>
  <c r="F320" i="4"/>
  <c r="F54" i="4"/>
  <c r="F230" i="4"/>
  <c r="F565" i="4"/>
  <c r="F220" i="4"/>
  <c r="F466" i="4"/>
  <c r="F123" i="4"/>
  <c r="F307" i="4"/>
  <c r="F73" i="4"/>
  <c r="F544" i="4"/>
  <c r="F497" i="4"/>
  <c r="F403" i="4"/>
  <c r="F502" i="4"/>
  <c r="F84" i="4"/>
  <c r="F519" i="4"/>
  <c r="F361" i="4"/>
  <c r="F561" i="4"/>
  <c r="F333" i="4"/>
  <c r="F286" i="4"/>
  <c r="F69" i="4"/>
  <c r="F184" i="4"/>
  <c r="F539" i="4"/>
  <c r="F139" i="4"/>
  <c r="F7" i="4"/>
  <c r="F548" i="4"/>
  <c r="F378" i="4"/>
  <c r="F219" i="4"/>
  <c r="F419" i="4"/>
  <c r="F309" i="4"/>
  <c r="F424" i="4"/>
  <c r="F64" i="4"/>
  <c r="F523" i="4"/>
  <c r="F187" i="4"/>
  <c r="F288" i="4"/>
  <c r="F89" i="4"/>
  <c r="F12" i="4"/>
  <c r="F340" i="4"/>
  <c r="AJ21" i="6"/>
  <c r="D14" i="6" s="1"/>
  <c r="G76" i="3" l="1"/>
  <c r="G134" i="3"/>
  <c r="G377" i="3"/>
  <c r="G103" i="3"/>
  <c r="G461" i="3"/>
  <c r="G487" i="3"/>
  <c r="G176" i="8"/>
  <c r="G508" i="8"/>
  <c r="G156" i="3"/>
  <c r="G387" i="3"/>
  <c r="G42" i="3"/>
  <c r="G483" i="3"/>
  <c r="G106" i="3"/>
  <c r="G461" i="8"/>
  <c r="G20" i="8"/>
  <c r="G337" i="8"/>
  <c r="G435" i="8"/>
  <c r="G274" i="8"/>
  <c r="G448" i="8"/>
  <c r="G433" i="8"/>
  <c r="G502" i="8"/>
  <c r="G259" i="3"/>
  <c r="G371" i="8"/>
  <c r="G426" i="3"/>
  <c r="G188" i="3"/>
  <c r="G329" i="3"/>
  <c r="G47" i="3"/>
  <c r="G475" i="3"/>
  <c r="G14" i="3"/>
  <c r="G136" i="3"/>
  <c r="G145" i="8"/>
  <c r="G104" i="3"/>
  <c r="G109" i="3"/>
  <c r="G530" i="3"/>
  <c r="G265" i="8"/>
  <c r="G161" i="3"/>
  <c r="G290" i="3"/>
  <c r="G327" i="3"/>
  <c r="G142" i="3"/>
  <c r="G267" i="8"/>
  <c r="G413" i="3"/>
  <c r="G13" i="3"/>
  <c r="G236" i="3"/>
  <c r="G383" i="8"/>
  <c r="G412" i="8"/>
  <c r="G424" i="8"/>
  <c r="G368" i="3"/>
  <c r="G448" i="3"/>
  <c r="G20" i="3"/>
  <c r="AJ20" i="6" s="1"/>
  <c r="C14" i="6" s="1"/>
  <c r="G34" i="8"/>
  <c r="G102" i="8"/>
  <c r="G509" i="8"/>
  <c r="G205" i="8"/>
  <c r="G124" i="8"/>
  <c r="G144" i="3"/>
  <c r="G185" i="3"/>
  <c r="G74" i="3"/>
  <c r="G26" i="3"/>
  <c r="G379" i="3"/>
  <c r="G135" i="3"/>
  <c r="G88" i="3"/>
  <c r="G256" i="8"/>
  <c r="G194" i="8"/>
  <c r="G240" i="8"/>
  <c r="G484" i="3"/>
  <c r="G458" i="8"/>
  <c r="G401" i="3"/>
  <c r="G357" i="3"/>
  <c r="G250" i="3"/>
  <c r="G382" i="3"/>
  <c r="G172" i="8"/>
  <c r="G477" i="3"/>
  <c r="G257" i="3"/>
  <c r="G517" i="3"/>
  <c r="G289" i="3"/>
  <c r="G339" i="8"/>
  <c r="G48" i="3"/>
  <c r="G351" i="3"/>
  <c r="G436" i="3"/>
  <c r="G28" i="3"/>
  <c r="G96" i="8"/>
  <c r="G254" i="8"/>
  <c r="G10" i="8"/>
  <c r="G570" i="8"/>
  <c r="G405" i="3"/>
  <c r="G52" i="8"/>
  <c r="G53" i="8"/>
  <c r="G147" i="8"/>
  <c r="G469" i="3"/>
  <c r="G414" i="3"/>
  <c r="G569" i="3"/>
  <c r="G498" i="3"/>
  <c r="G462" i="3"/>
  <c r="G323" i="3"/>
  <c r="G72" i="8"/>
  <c r="G214" i="8"/>
  <c r="G87" i="8"/>
  <c r="G364" i="8"/>
  <c r="G304" i="3"/>
  <c r="G262" i="3"/>
  <c r="G170" i="3"/>
  <c r="G409" i="3"/>
  <c r="G37" i="3"/>
  <c r="G492" i="3"/>
  <c r="G549" i="3"/>
  <c r="G138" i="8"/>
  <c r="G565" i="3"/>
  <c r="G548" i="8"/>
  <c r="G548" i="3"/>
  <c r="G183" i="8"/>
  <c r="G361" i="3"/>
  <c r="G94" i="3"/>
  <c r="G35" i="8"/>
  <c r="G336" i="8"/>
  <c r="G64" i="3"/>
  <c r="G139" i="3"/>
  <c r="G472" i="8"/>
  <c r="G390" i="8"/>
  <c r="G123" i="3"/>
  <c r="G216" i="8"/>
  <c r="G237" i="3"/>
  <c r="G114" i="3"/>
  <c r="G230" i="8"/>
  <c r="G458" i="3"/>
  <c r="G131" i="8"/>
  <c r="G153" i="8"/>
  <c r="G182" i="3"/>
  <c r="G161" i="8"/>
  <c r="G267" i="3"/>
  <c r="G186" i="8"/>
  <c r="G486" i="3"/>
  <c r="G482" i="8"/>
  <c r="G510" i="3"/>
  <c r="G451" i="8"/>
  <c r="G500" i="3"/>
  <c r="G79" i="8"/>
  <c r="G424" i="3"/>
  <c r="G188" i="8"/>
  <c r="G539" i="3"/>
  <c r="G148" i="8"/>
  <c r="G84" i="3"/>
  <c r="G466" i="3"/>
  <c r="G322" i="8"/>
  <c r="G119" i="8"/>
  <c r="G305" i="3"/>
  <c r="G120" i="8"/>
  <c r="G306" i="3"/>
  <c r="G361" i="8"/>
  <c r="G318" i="3"/>
  <c r="G478" i="8"/>
  <c r="G397" i="3"/>
  <c r="G386" i="8"/>
  <c r="G86" i="3"/>
  <c r="G471" i="8"/>
  <c r="G137" i="3"/>
  <c r="G27" i="3"/>
  <c r="G421" i="8"/>
  <c r="G306" i="8"/>
  <c r="G121" i="3"/>
  <c r="G559" i="8"/>
  <c r="G207" i="3"/>
  <c r="G378" i="8"/>
  <c r="G509" i="3"/>
  <c r="G388" i="8"/>
  <c r="G113" i="3"/>
  <c r="G285" i="8"/>
  <c r="G420" i="3"/>
  <c r="G270" i="8"/>
  <c r="G97" i="3"/>
  <c r="G44" i="8"/>
  <c r="G141" i="3"/>
  <c r="G143" i="8"/>
  <c r="G36" i="3"/>
  <c r="G311" i="8"/>
  <c r="G310" i="3"/>
  <c r="G218" i="8"/>
  <c r="G299" i="3"/>
  <c r="G313" i="8"/>
  <c r="G319" i="3"/>
  <c r="G367" i="3"/>
  <c r="G165" i="8"/>
  <c r="G567" i="8"/>
  <c r="G396" i="3"/>
  <c r="G100" i="8"/>
  <c r="G29" i="3"/>
  <c r="G367" i="8"/>
  <c r="G422" i="3"/>
  <c r="G164" i="8"/>
  <c r="G336" i="3"/>
  <c r="G240" i="3"/>
  <c r="G310" i="8"/>
  <c r="G99" i="8"/>
  <c r="G571" i="3"/>
  <c r="G105" i="3"/>
  <c r="G37" i="8"/>
  <c r="G485" i="8"/>
  <c r="G44" i="3"/>
  <c r="G168" i="8"/>
  <c r="G400" i="3"/>
  <c r="G516" i="8"/>
  <c r="G229" i="3"/>
  <c r="G122" i="8"/>
  <c r="G337" i="3"/>
  <c r="G287" i="8"/>
  <c r="G485" i="3"/>
  <c r="G360" i="8"/>
  <c r="G313" i="3"/>
  <c r="G169" i="8"/>
  <c r="G444" i="3"/>
  <c r="G384" i="3"/>
  <c r="G459" i="8"/>
  <c r="G309" i="8"/>
  <c r="G218" i="3"/>
  <c r="G15" i="8"/>
  <c r="G145" i="3"/>
  <c r="G215" i="3"/>
  <c r="G345" i="8"/>
  <c r="G286" i="8"/>
  <c r="G421" i="3"/>
  <c r="G541" i="8"/>
  <c r="G416" i="3"/>
  <c r="G332" i="3"/>
  <c r="G403" i="8"/>
  <c r="G329" i="8"/>
  <c r="G12" i="3"/>
  <c r="G408" i="8"/>
  <c r="G340" i="3"/>
  <c r="G163" i="8"/>
  <c r="G309" i="3"/>
  <c r="G492" i="8"/>
  <c r="G184" i="3"/>
  <c r="G301" i="8"/>
  <c r="G502" i="3"/>
  <c r="G294" i="8"/>
  <c r="G220" i="3"/>
  <c r="G278" i="3"/>
  <c r="G355" i="8"/>
  <c r="G504" i="8"/>
  <c r="G532" i="3"/>
  <c r="G118" i="8"/>
  <c r="G298" i="3"/>
  <c r="G297" i="8"/>
  <c r="G260" i="3"/>
  <c r="G328" i="3"/>
  <c r="G65" i="8"/>
  <c r="G417" i="8"/>
  <c r="G516" i="3"/>
  <c r="G98" i="8"/>
  <c r="G567" i="3"/>
  <c r="G253" i="8"/>
  <c r="G31" i="3"/>
  <c r="G258" i="8"/>
  <c r="G242" i="3"/>
  <c r="G446" i="8"/>
  <c r="G456" i="3"/>
  <c r="G128" i="8"/>
  <c r="G389" i="3"/>
  <c r="G173" i="8"/>
  <c r="G518" i="3"/>
  <c r="G362" i="8"/>
  <c r="G322" i="3"/>
  <c r="G27" i="8"/>
  <c r="G464" i="3"/>
  <c r="G71" i="8"/>
  <c r="G366" i="3"/>
  <c r="G263" i="8"/>
  <c r="G535" i="3"/>
  <c r="G569" i="8"/>
  <c r="G526" i="3"/>
  <c r="G24" i="3"/>
  <c r="G177" i="8"/>
  <c r="G31" i="8"/>
  <c r="G16" i="3"/>
  <c r="G419" i="8"/>
  <c r="G552" i="3"/>
  <c r="G547" i="8"/>
  <c r="G506" i="3"/>
  <c r="G400" i="8"/>
  <c r="G308" i="3"/>
  <c r="G82" i="8"/>
  <c r="G428" i="3"/>
  <c r="G21" i="3"/>
  <c r="G332" i="8"/>
  <c r="G259" i="8"/>
  <c r="G244" i="3"/>
  <c r="G277" i="3"/>
  <c r="G436" i="8"/>
  <c r="G119" i="3"/>
  <c r="G427" i="8"/>
  <c r="G428" i="8"/>
  <c r="G211" i="3"/>
  <c r="G521" i="8"/>
  <c r="G449" i="3"/>
  <c r="G289" i="8"/>
  <c r="G507" i="3"/>
  <c r="G278" i="8"/>
  <c r="G217" i="3"/>
  <c r="G51" i="8"/>
  <c r="G181" i="3"/>
  <c r="G247" i="8"/>
  <c r="G536" i="3"/>
  <c r="G189" i="8"/>
  <c r="G545" i="3"/>
  <c r="G354" i="8"/>
  <c r="G274" i="3"/>
  <c r="G430" i="8"/>
  <c r="G239" i="3"/>
  <c r="G39" i="3"/>
  <c r="G32" i="8"/>
  <c r="G366" i="8"/>
  <c r="G372" i="3"/>
  <c r="G171" i="8"/>
  <c r="G488" i="3"/>
  <c r="G112" i="3"/>
  <c r="G180" i="8"/>
  <c r="G444" i="8"/>
  <c r="G410" i="3"/>
  <c r="G181" i="8"/>
  <c r="G283" i="3"/>
  <c r="G16" i="8"/>
  <c r="G160" i="3"/>
  <c r="G414" i="8"/>
  <c r="G434" i="3"/>
  <c r="G538" i="3"/>
  <c r="G227" i="8"/>
  <c r="G515" i="8"/>
  <c r="G206" i="3"/>
  <c r="G514" i="8"/>
  <c r="G202" i="3"/>
  <c r="G494" i="8"/>
  <c r="G297" i="3"/>
  <c r="G348" i="8"/>
  <c r="G234" i="3"/>
  <c r="G204" i="3"/>
  <c r="G393" i="8"/>
  <c r="G208" i="8"/>
  <c r="G49" i="3"/>
  <c r="G352" i="8"/>
  <c r="G252" i="3"/>
  <c r="G545" i="8"/>
  <c r="G481" i="3"/>
  <c r="G197" i="3"/>
  <c r="G513" i="8"/>
  <c r="G121" i="8"/>
  <c r="G331" i="3"/>
  <c r="G530" i="8"/>
  <c r="G91" i="3"/>
  <c r="G32" i="3"/>
  <c r="G423" i="8"/>
  <c r="G363" i="8"/>
  <c r="G344" i="3"/>
  <c r="G117" i="8"/>
  <c r="G294" i="3"/>
  <c r="G43" i="8"/>
  <c r="G140" i="3"/>
  <c r="G490" i="8"/>
  <c r="G154" i="3"/>
  <c r="G242" i="8"/>
  <c r="G386" i="3"/>
  <c r="G115" i="3"/>
  <c r="G389" i="8"/>
  <c r="G187" i="8"/>
  <c r="G512" i="3"/>
  <c r="G284" i="8"/>
  <c r="G315" i="3"/>
  <c r="G136" i="8"/>
  <c r="G547" i="3"/>
  <c r="G391" i="8"/>
  <c r="G159" i="3"/>
  <c r="G9" i="8"/>
  <c r="G65" i="3"/>
  <c r="G110" i="8"/>
  <c r="G128" i="3"/>
  <c r="G203" i="3"/>
  <c r="G392" i="8"/>
  <c r="G406" i="8"/>
  <c r="G335" i="3"/>
  <c r="G503" i="8"/>
  <c r="G525" i="3"/>
  <c r="G515" i="3"/>
  <c r="G226" i="8"/>
  <c r="G342" i="8"/>
  <c r="G155" i="3"/>
  <c r="G83" i="8"/>
  <c r="G433" i="3"/>
  <c r="G223" i="8"/>
  <c r="G365" i="3"/>
  <c r="G538" i="8"/>
  <c r="G341" i="3"/>
  <c r="G219" i="3"/>
  <c r="G346" i="8"/>
  <c r="G18" i="8"/>
  <c r="G198" i="3"/>
  <c r="G39" i="8"/>
  <c r="G117" i="3"/>
  <c r="G282" i="3"/>
  <c r="G473" i="8"/>
  <c r="G130" i="8"/>
  <c r="G431" i="3"/>
  <c r="G535" i="8"/>
  <c r="G223" i="3"/>
  <c r="G111" i="8"/>
  <c r="G131" i="3"/>
  <c r="G69" i="8"/>
  <c r="G363" i="3"/>
  <c r="G564" i="8"/>
  <c r="G281" i="3"/>
  <c r="G506" i="8"/>
  <c r="G18" i="3"/>
  <c r="G562" i="8"/>
  <c r="G249" i="3"/>
  <c r="G7" i="8"/>
  <c r="G8" i="3"/>
  <c r="G86" i="8"/>
  <c r="G446" i="3"/>
  <c r="G62" i="3"/>
  <c r="G193" i="8"/>
  <c r="G191" i="8"/>
  <c r="G555" i="3"/>
  <c r="G52" i="3"/>
  <c r="G33" i="8"/>
  <c r="G557" i="3"/>
  <c r="G549" i="8"/>
  <c r="G238" i="8"/>
  <c r="G296" i="3"/>
  <c r="G235" i="3"/>
  <c r="G561" i="8"/>
  <c r="G28" i="8"/>
  <c r="G513" i="3"/>
  <c r="G281" i="8"/>
  <c r="G255" i="3"/>
  <c r="G359" i="8"/>
  <c r="G302" i="3"/>
  <c r="G54" i="8"/>
  <c r="G212" i="3"/>
  <c r="G374" i="8"/>
  <c r="G478" i="3"/>
  <c r="G415" i="8"/>
  <c r="G435" i="3"/>
  <c r="G483" i="8"/>
  <c r="G568" i="3"/>
  <c r="G129" i="8"/>
  <c r="G430" i="3"/>
  <c r="G527" i="3"/>
  <c r="G135" i="8"/>
  <c r="G397" i="8"/>
  <c r="G279" i="3"/>
  <c r="G290" i="8"/>
  <c r="G537" i="3"/>
  <c r="G321" i="8"/>
  <c r="G450" i="3"/>
  <c r="G413" i="8"/>
  <c r="G429" i="3"/>
  <c r="G162" i="8"/>
  <c r="G287" i="3"/>
  <c r="G499" i="8"/>
  <c r="G419" i="3"/>
  <c r="G197" i="8"/>
  <c r="G150" i="3"/>
  <c r="G156" i="8"/>
  <c r="G193" i="3"/>
  <c r="G257" i="8"/>
  <c r="G225" i="3"/>
  <c r="G315" i="8"/>
  <c r="G347" i="3"/>
  <c r="G107" i="8"/>
  <c r="G89" i="3"/>
  <c r="G398" i="8"/>
  <c r="G286" i="3"/>
  <c r="G91" i="8"/>
  <c r="G497" i="3"/>
  <c r="G560" i="8"/>
  <c r="G230" i="3"/>
  <c r="G217" i="8"/>
  <c r="G273" i="3"/>
  <c r="G442" i="8"/>
  <c r="G407" i="3"/>
  <c r="G49" i="8"/>
  <c r="G164" i="3"/>
  <c r="G17" i="8"/>
  <c r="G174" i="3"/>
  <c r="G108" i="8"/>
  <c r="G108" i="3"/>
  <c r="G205" i="3"/>
  <c r="G558" i="8"/>
  <c r="G307" i="8"/>
  <c r="G132" i="3"/>
  <c r="G521" i="3"/>
  <c r="G94" i="8"/>
  <c r="G387" i="8"/>
  <c r="G87" i="3"/>
  <c r="G62" i="8"/>
  <c r="G288" i="3"/>
  <c r="G378" i="3"/>
  <c r="G566" i="8"/>
  <c r="G404" i="8"/>
  <c r="G333" i="3"/>
  <c r="G228" i="8"/>
  <c r="G544" i="3"/>
  <c r="G382" i="8"/>
  <c r="G54" i="3"/>
  <c r="G215" i="8"/>
  <c r="G180" i="3"/>
  <c r="G449" i="8"/>
  <c r="G482" i="3"/>
  <c r="G85" i="8"/>
  <c r="G445" i="3"/>
  <c r="G195" i="8"/>
  <c r="G107" i="3"/>
  <c r="G377" i="8"/>
  <c r="G504" i="3"/>
  <c r="G125" i="8"/>
  <c r="G359" i="3"/>
  <c r="G527" i="8"/>
  <c r="G522" i="3"/>
  <c r="G411" i="8"/>
  <c r="G394" i="3"/>
  <c r="G258" i="3"/>
  <c r="G160" i="8"/>
  <c r="G407" i="8"/>
  <c r="G339" i="3"/>
  <c r="G311" i="3"/>
  <c r="G182" i="8"/>
  <c r="G385" i="8"/>
  <c r="G83" i="3"/>
  <c r="G231" i="3"/>
  <c r="G295" i="8"/>
  <c r="G491" i="8"/>
  <c r="G166" i="3"/>
  <c r="G543" i="8"/>
  <c r="G441" i="3"/>
  <c r="G394" i="8"/>
  <c r="G241" i="3"/>
  <c r="G426" i="8"/>
  <c r="G61" i="3"/>
  <c r="G282" i="8"/>
  <c r="G261" i="3"/>
  <c r="G528" i="3"/>
  <c r="G246" i="8"/>
  <c r="G196" i="8"/>
  <c r="G116" i="3"/>
  <c r="G314" i="8"/>
  <c r="G324" i="3"/>
  <c r="B9" i="6"/>
  <c r="G452" i="8"/>
  <c r="G503" i="3"/>
  <c r="G25" i="8"/>
  <c r="G406" i="3"/>
  <c r="G42" i="8"/>
  <c r="G138" i="3"/>
  <c r="G316" i="8"/>
  <c r="G356" i="3"/>
  <c r="G11" i="8"/>
  <c r="G68" i="3"/>
  <c r="G17" i="3"/>
  <c r="G505" i="8"/>
  <c r="G126" i="3"/>
  <c r="G40" i="8"/>
  <c r="G59" i="8"/>
  <c r="G271" i="3"/>
  <c r="G291" i="8"/>
  <c r="G127" i="3"/>
  <c r="G273" i="8"/>
  <c r="G157" i="3"/>
  <c r="G277" i="8"/>
  <c r="G201" i="3"/>
  <c r="G312" i="8"/>
  <c r="G312" i="3"/>
  <c r="G565" i="8"/>
  <c r="G293" i="3"/>
  <c r="G571" i="8"/>
  <c r="G553" i="3"/>
  <c r="G493" i="8"/>
  <c r="G221" i="3"/>
  <c r="G256" i="3"/>
  <c r="G159" i="8"/>
  <c r="G115" i="8"/>
  <c r="G195" i="3"/>
  <c r="G47" i="8"/>
  <c r="G152" i="3"/>
  <c r="G279" i="8"/>
  <c r="G227" i="3"/>
  <c r="G568" i="8"/>
  <c r="G408" i="3"/>
  <c r="G185" i="8"/>
  <c r="G454" i="3"/>
  <c r="G198" i="8"/>
  <c r="G187" i="3"/>
  <c r="G250" i="8"/>
  <c r="G561" i="3"/>
  <c r="G209" i="8"/>
  <c r="G73" i="3"/>
  <c r="G202" i="8"/>
  <c r="G320" i="3"/>
  <c r="G519" i="8"/>
  <c r="G353" i="3"/>
  <c r="G36" i="8"/>
  <c r="G98" i="3"/>
  <c r="G29" i="8"/>
  <c r="G551" i="3"/>
  <c r="G495" i="3"/>
  <c r="G89" i="8"/>
  <c r="G50" i="3"/>
  <c r="G453" i="8"/>
  <c r="G275" i="8"/>
  <c r="G173" i="3"/>
  <c r="G154" i="8"/>
  <c r="G183" i="3"/>
  <c r="G305" i="8"/>
  <c r="G118" i="3"/>
  <c r="G105" i="8"/>
  <c r="G70" i="3"/>
  <c r="G542" i="8"/>
  <c r="G440" i="3"/>
  <c r="G325" i="8"/>
  <c r="G473" i="3"/>
  <c r="G344" i="8"/>
  <c r="G171" i="3"/>
  <c r="G231" i="8"/>
  <c r="G122" i="3"/>
  <c r="G224" i="3"/>
  <c r="G158" i="8"/>
  <c r="G417" i="3"/>
  <c r="G77" i="8"/>
  <c r="G524" i="3"/>
  <c r="G528" i="8"/>
  <c r="G563" i="8"/>
  <c r="G264" i="3"/>
  <c r="G308" i="8"/>
  <c r="G216" i="3"/>
  <c r="G390" i="3"/>
  <c r="G298" i="8"/>
  <c r="G317" i="8"/>
  <c r="G374" i="3"/>
  <c r="G40" i="3"/>
  <c r="G529" i="8"/>
  <c r="G99" i="3"/>
  <c r="G151" i="8"/>
  <c r="G133" i="3"/>
  <c r="G13" i="8"/>
  <c r="G167" i="8"/>
  <c r="G399" i="3"/>
  <c r="G362" i="3"/>
  <c r="G24" i="8"/>
  <c r="G50" i="8"/>
  <c r="G175" i="3"/>
  <c r="G149" i="8"/>
  <c r="G85" i="3"/>
  <c r="G272" i="8"/>
  <c r="G120" i="3"/>
  <c r="G554" i="8"/>
  <c r="G167" i="3"/>
  <c r="G475" i="8"/>
  <c r="G376" i="3"/>
  <c r="G510" i="8"/>
  <c r="G163" i="3"/>
  <c r="G489" i="3"/>
  <c r="G546" i="8"/>
  <c r="G360" i="3"/>
  <c r="G497" i="8"/>
  <c r="G457" i="8"/>
  <c r="G270" i="3"/>
  <c r="G456" i="8"/>
  <c r="G214" i="3"/>
  <c r="G537" i="8"/>
  <c r="G266" i="3"/>
  <c r="G522" i="8"/>
  <c r="G476" i="3"/>
  <c r="G488" i="8"/>
  <c r="G59" i="3"/>
  <c r="G472" i="3"/>
  <c r="G324" i="8"/>
  <c r="G57" i="3"/>
  <c r="G487" i="8"/>
  <c r="G104" i="8"/>
  <c r="G69" i="3"/>
  <c r="G328" i="8"/>
  <c r="G7" i="3"/>
  <c r="G155" i="8"/>
  <c r="G192" i="3"/>
  <c r="G550" i="8"/>
  <c r="G10" i="3"/>
  <c r="G111" i="3"/>
  <c r="G38" i="8"/>
  <c r="G429" i="8"/>
  <c r="G238" i="3"/>
  <c r="G300" i="8"/>
  <c r="G432" i="3"/>
  <c r="G34" i="3"/>
  <c r="G484" i="8"/>
  <c r="G460" i="8"/>
  <c r="G385" i="3"/>
  <c r="G66" i="3"/>
  <c r="G146" i="8"/>
  <c r="G81" i="8"/>
  <c r="G427" i="3"/>
  <c r="G244" i="8"/>
  <c r="G470" i="3"/>
  <c r="G251" i="8"/>
  <c r="G562" i="3"/>
  <c r="G157" i="8"/>
  <c r="G194" i="3"/>
  <c r="G60" i="8"/>
  <c r="G275" i="3"/>
  <c r="G170" i="8"/>
  <c r="G463" i="3"/>
  <c r="G325" i="3"/>
  <c r="G518" i="8"/>
  <c r="G140" i="8"/>
  <c r="G22" i="3"/>
  <c r="G90" i="8"/>
  <c r="G496" i="3"/>
  <c r="G127" i="8"/>
  <c r="G388" i="3"/>
  <c r="G333" i="8"/>
  <c r="G25" i="3"/>
  <c r="G418" i="8"/>
  <c r="G531" i="3"/>
  <c r="G432" i="8"/>
  <c r="G253" i="3"/>
  <c r="G225" i="8"/>
  <c r="G471" i="3"/>
  <c r="G464" i="8"/>
  <c r="G501" i="3"/>
  <c r="G353" i="8"/>
  <c r="G272" i="3"/>
  <c r="G412" i="3"/>
  <c r="G26" i="8"/>
  <c r="G190" i="8"/>
  <c r="G554" i="3"/>
  <c r="G192" i="8"/>
  <c r="G559" i="3"/>
  <c r="G212" i="8"/>
  <c r="G125" i="3"/>
  <c r="G55" i="8"/>
  <c r="G213" i="3"/>
  <c r="G58" i="8"/>
  <c r="G263" i="3"/>
  <c r="G23" i="8"/>
  <c r="G342" i="3"/>
  <c r="G243" i="8"/>
  <c r="G402" i="3"/>
  <c r="G56" i="3"/>
  <c r="G103" i="8"/>
  <c r="G371" i="3"/>
  <c r="G365" i="8"/>
  <c r="G440" i="8"/>
  <c r="G370" i="3"/>
  <c r="G511" i="8"/>
  <c r="G169" i="3"/>
  <c r="G525" i="8"/>
  <c r="G491" i="3"/>
  <c r="G302" i="8"/>
  <c r="G546" i="3"/>
  <c r="G66" i="8"/>
  <c r="G330" i="3"/>
  <c r="G479" i="8"/>
  <c r="G403" i="3"/>
  <c r="G465" i="8"/>
  <c r="G523" i="3"/>
  <c r="G399" i="8"/>
  <c r="G307" i="3"/>
  <c r="G134" i="8"/>
  <c r="G493" i="3"/>
  <c r="G93" i="8"/>
  <c r="G519" i="3"/>
  <c r="G237" i="8"/>
  <c r="G276" i="3"/>
  <c r="G557" i="8"/>
  <c r="G191" i="3"/>
  <c r="G416" i="8"/>
  <c r="G442" i="3"/>
  <c r="G540" i="8"/>
  <c r="G404" i="3"/>
  <c r="G450" i="8"/>
  <c r="G490" i="3"/>
  <c r="G370" i="8"/>
  <c r="G452" i="3"/>
  <c r="G505" i="3"/>
  <c r="G262" i="8"/>
  <c r="G543" i="3"/>
  <c r="G264" i="8"/>
  <c r="G318" i="8"/>
  <c r="G395" i="3"/>
  <c r="G455" i="8"/>
  <c r="G196" i="3"/>
  <c r="G179" i="3"/>
  <c r="G276" i="8"/>
  <c r="G533" i="3"/>
  <c r="G174" i="8"/>
  <c r="G351" i="8"/>
  <c r="G246" i="3"/>
  <c r="G341" i="8"/>
  <c r="G148" i="3"/>
  <c r="G200" i="3"/>
  <c r="G19" i="8"/>
  <c r="G368" i="8"/>
  <c r="G438" i="3"/>
  <c r="G261" i="8"/>
  <c r="G457" i="3"/>
  <c r="G501" i="8"/>
  <c r="G465" i="3"/>
  <c r="G46" i="8"/>
  <c r="G149" i="3"/>
  <c r="G92" i="8"/>
  <c r="G511" i="3"/>
  <c r="G466" i="8"/>
  <c r="G534" i="3"/>
  <c r="G280" i="8"/>
  <c r="G247" i="3"/>
  <c r="G46" i="3"/>
  <c r="G266" i="8"/>
  <c r="G439" i="8"/>
  <c r="G369" i="3"/>
  <c r="G405" i="8"/>
  <c r="G334" i="3"/>
  <c r="G468" i="8"/>
  <c r="G564" i="3"/>
  <c r="G409" i="8"/>
  <c r="G346" i="3"/>
  <c r="G61" i="8"/>
  <c r="G285" i="3"/>
  <c r="G291" i="3"/>
  <c r="G437" i="8"/>
  <c r="G21" i="8"/>
  <c r="G280" i="3"/>
  <c r="G293" i="8"/>
  <c r="G199" i="3"/>
  <c r="G570" i="3"/>
  <c r="G139" i="8"/>
  <c r="G150" i="8"/>
  <c r="G93" i="3"/>
  <c r="G109" i="8"/>
  <c r="G110" i="3"/>
  <c r="AJ16" i="6" l="1"/>
  <c r="B14" i="6" s="1"/>
  <c r="G573" i="3"/>
  <c r="G574" i="3"/>
  <c r="G574" i="8"/>
  <c r="G573" i="8"/>
</calcChain>
</file>

<file path=xl/sharedStrings.xml><?xml version="1.0" encoding="utf-8"?>
<sst xmlns="http://schemas.openxmlformats.org/spreadsheetml/2006/main" count="18035" uniqueCount="1221">
  <si>
    <t>Residential Desirability</t>
  </si>
  <si>
    <t>Social Indicators</t>
  </si>
  <si>
    <t>Economic Indicators</t>
  </si>
  <si>
    <t>Education Indicator</t>
  </si>
  <si>
    <t>Fiscal Indicators</t>
  </si>
  <si>
    <t>1 = most distressed, 565 = least distressed</t>
  </si>
  <si>
    <t>Weighted at 0.25 each</t>
  </si>
  <si>
    <t>Weighted at 1 each</t>
  </si>
  <si>
    <t>Retained</t>
  </si>
  <si>
    <t>New</t>
  </si>
  <si>
    <t>Municipality</t>
  </si>
  <si>
    <t>County</t>
  </si>
  <si>
    <t>Region</t>
  </si>
  <si>
    <t>MRI Score</t>
  </si>
  <si>
    <t>MRI Distress Score</t>
  </si>
  <si>
    <t>MRI Rank</t>
  </si>
  <si>
    <t>Rank</t>
  </si>
  <si>
    <t>Value</t>
  </si>
  <si>
    <t>Camden city</t>
  </si>
  <si>
    <t>Camden</t>
  </si>
  <si>
    <t>South</t>
  </si>
  <si>
    <t>Salem city</t>
  </si>
  <si>
    <t>Salem</t>
  </si>
  <si>
    <t>Atlantic City city</t>
  </si>
  <si>
    <t>Atlantic</t>
  </si>
  <si>
    <t>Bridgeton city</t>
  </si>
  <si>
    <t>Cumberland</t>
  </si>
  <si>
    <t>Wildwood city</t>
  </si>
  <si>
    <t>Cape May</t>
  </si>
  <si>
    <t>Seaside Heights borough</t>
  </si>
  <si>
    <t>Ocean</t>
  </si>
  <si>
    <t>Penns Grove borough</t>
  </si>
  <si>
    <t>Paterson city</t>
  </si>
  <si>
    <t>Passaic</t>
  </si>
  <si>
    <t>North</t>
  </si>
  <si>
    <t>Woodbine borough</t>
  </si>
  <si>
    <t>Passaic city</t>
  </si>
  <si>
    <t>Trenton city</t>
  </si>
  <si>
    <t>Mercer</t>
  </si>
  <si>
    <t>Central</t>
  </si>
  <si>
    <t>Newark city</t>
  </si>
  <si>
    <t>Essex</t>
  </si>
  <si>
    <t>Pleasantville city</t>
  </si>
  <si>
    <t>Wrightstown borough</t>
  </si>
  <si>
    <t>Burlington</t>
  </si>
  <si>
    <t>Woodlynne borough</t>
  </si>
  <si>
    <t>Paulsboro borough</t>
  </si>
  <si>
    <t>Gloucester</t>
  </si>
  <si>
    <t>New Brunswick city</t>
  </si>
  <si>
    <t>Middlesex</t>
  </si>
  <si>
    <t>Egg Harbor City city</t>
  </si>
  <si>
    <t>Union City city</t>
  </si>
  <si>
    <t>Hudson</t>
  </si>
  <si>
    <t>Asbury Park city</t>
  </si>
  <si>
    <t>Monmouth</t>
  </si>
  <si>
    <t>East Orange city</t>
  </si>
  <si>
    <t>City of Orange township</t>
  </si>
  <si>
    <t>Irvington township</t>
  </si>
  <si>
    <t>Commercial township</t>
  </si>
  <si>
    <t>Perth Amboy city</t>
  </si>
  <si>
    <t>Plainfield city</t>
  </si>
  <si>
    <t>Union</t>
  </si>
  <si>
    <t>Phillipsburg town</t>
  </si>
  <si>
    <t>Warren</t>
  </si>
  <si>
    <t>Elizabeth city</t>
  </si>
  <si>
    <t>Millville city</t>
  </si>
  <si>
    <t>Pemberton borough</t>
  </si>
  <si>
    <t>Vineland city</t>
  </si>
  <si>
    <t>Lindenwold borough</t>
  </si>
  <si>
    <t>Woodbury city</t>
  </si>
  <si>
    <t>Sussex borough</t>
  </si>
  <si>
    <t>Sussex</t>
  </si>
  <si>
    <t>West New York town</t>
  </si>
  <si>
    <t>Buena borough</t>
  </si>
  <si>
    <t>Lakewood township</t>
  </si>
  <si>
    <t>Prospect Park borough</t>
  </si>
  <si>
    <t>Keansburg borough</t>
  </si>
  <si>
    <t>Beverly city</t>
  </si>
  <si>
    <t>North Wildwood city</t>
  </si>
  <si>
    <t>Clementon borough</t>
  </si>
  <si>
    <t>Victory Gardens borough</t>
  </si>
  <si>
    <t>Morris</t>
  </si>
  <si>
    <t>Fairfield township</t>
  </si>
  <si>
    <t>South Toms River borough</t>
  </si>
  <si>
    <t>Lawnside borough</t>
  </si>
  <si>
    <t>Lawrence township</t>
  </si>
  <si>
    <t>Buena Vista township</t>
  </si>
  <si>
    <t>Chesilhurst borough</t>
  </si>
  <si>
    <t>Haledon borough</t>
  </si>
  <si>
    <t>Gloucester City city</t>
  </si>
  <si>
    <t>Flemington borough</t>
  </si>
  <si>
    <t>Hunterdon</t>
  </si>
  <si>
    <t>Garfield city</t>
  </si>
  <si>
    <t>Bergen</t>
  </si>
  <si>
    <t>Carneys Point township</t>
  </si>
  <si>
    <t>Pine Hill borough</t>
  </si>
  <si>
    <t>Newton town</t>
  </si>
  <si>
    <t>Brooklawn borough</t>
  </si>
  <si>
    <t>Westville borough</t>
  </si>
  <si>
    <t>Mount Holly township</t>
  </si>
  <si>
    <t>Burlington city</t>
  </si>
  <si>
    <t>Somers Point city</t>
  </si>
  <si>
    <t>Maurice River township</t>
  </si>
  <si>
    <t>Downe township</t>
  </si>
  <si>
    <t>Jersey City city</t>
  </si>
  <si>
    <t>East Newark borough</t>
  </si>
  <si>
    <t>National Park borough</t>
  </si>
  <si>
    <t>Ocean Gate borough</t>
  </si>
  <si>
    <t>Ventnor City city</t>
  </si>
  <si>
    <t>Mullica township</t>
  </si>
  <si>
    <t>Guttenberg town</t>
  </si>
  <si>
    <t>Pennsauken township</t>
  </si>
  <si>
    <t>Roselle borough</t>
  </si>
  <si>
    <t>Freehold borough</t>
  </si>
  <si>
    <t>Lower township</t>
  </si>
  <si>
    <t>Fairview borough</t>
  </si>
  <si>
    <t>Audubon Park borough</t>
  </si>
  <si>
    <t>Lodi borough</t>
  </si>
  <si>
    <t>Long Branch city</t>
  </si>
  <si>
    <t>Riverside township</t>
  </si>
  <si>
    <t>North Bergen township</t>
  </si>
  <si>
    <t>Hamilton township</t>
  </si>
  <si>
    <t>Bayonne city</t>
  </si>
  <si>
    <t>Bellmawr borough</t>
  </si>
  <si>
    <t>Hi-Nella borough</t>
  </si>
  <si>
    <t>Dover town</t>
  </si>
  <si>
    <t>Cape May city</t>
  </si>
  <si>
    <t>Harrison town</t>
  </si>
  <si>
    <t>Willingboro township</t>
  </si>
  <si>
    <t>Clayton borough</t>
  </si>
  <si>
    <t>Middle township</t>
  </si>
  <si>
    <t>Pemberton township</t>
  </si>
  <si>
    <t>Glassboro borough</t>
  </si>
  <si>
    <t>Hammonton town</t>
  </si>
  <si>
    <t>Berlin township</t>
  </si>
  <si>
    <t>Winfield township</t>
  </si>
  <si>
    <t>Wildwood Crest borough</t>
  </si>
  <si>
    <t>Brigantine city</t>
  </si>
  <si>
    <t>Shrewsbury township</t>
  </si>
  <si>
    <t>West Wildwood borough</t>
  </si>
  <si>
    <t>West Cape May borough</t>
  </si>
  <si>
    <t>Carteret borough</t>
  </si>
  <si>
    <t>Estell Manor city</t>
  </si>
  <si>
    <t>Neptune City borough</t>
  </si>
  <si>
    <t>Bass River township</t>
  </si>
  <si>
    <t>Union Beach borough</t>
  </si>
  <si>
    <t>Kearny town</t>
  </si>
  <si>
    <t>Lakehurst borough</t>
  </si>
  <si>
    <t>Absecon city</t>
  </si>
  <si>
    <t>Hackensack city</t>
  </si>
  <si>
    <t>Folsom borough</t>
  </si>
  <si>
    <t>Moonachie borough</t>
  </si>
  <si>
    <t>Washington township</t>
  </si>
  <si>
    <t>South River borough</t>
  </si>
  <si>
    <t>Hillside township</t>
  </si>
  <si>
    <t>Teterboro borough</t>
  </si>
  <si>
    <t>Mount Ephraim borough</t>
  </si>
  <si>
    <t>Quinton township</t>
  </si>
  <si>
    <t>Magnolia borough</t>
  </si>
  <si>
    <t>Egg Harbor township</t>
  </si>
  <si>
    <t>Belleville township</t>
  </si>
  <si>
    <t>Somerdale borough</t>
  </si>
  <si>
    <t>Runnemede borough</t>
  </si>
  <si>
    <t>Mannington township</t>
  </si>
  <si>
    <t>Red Bank borough</t>
  </si>
  <si>
    <t>Deerfield township</t>
  </si>
  <si>
    <t>Linden city</t>
  </si>
  <si>
    <t>Galloway township</t>
  </si>
  <si>
    <t>Manchester township</t>
  </si>
  <si>
    <t>Merchantville borough</t>
  </si>
  <si>
    <t>Swedesboro borough</t>
  </si>
  <si>
    <t>Manville borough</t>
  </si>
  <si>
    <t>Somerset</t>
  </si>
  <si>
    <t>Rahway city</t>
  </si>
  <si>
    <t>Bound Brook borough</t>
  </si>
  <si>
    <t>Wharton borough</t>
  </si>
  <si>
    <t>Montague township</t>
  </si>
  <si>
    <t>Keyport borough</t>
  </si>
  <si>
    <t>Washington borough</t>
  </si>
  <si>
    <t>Berkeley township</t>
  </si>
  <si>
    <t>Little Egg Harbor township</t>
  </si>
  <si>
    <t>Weymouth township</t>
  </si>
  <si>
    <t>South Hackensack township</t>
  </si>
  <si>
    <t>Pennsville township</t>
  </si>
  <si>
    <t>Neptune township</t>
  </si>
  <si>
    <t>Belvidere town</t>
  </si>
  <si>
    <t>Franklin township</t>
  </si>
  <si>
    <t>Edgewater Park township</t>
  </si>
  <si>
    <t>North Plainfield borough</t>
  </si>
  <si>
    <t>Clifton city</t>
  </si>
  <si>
    <t>Franklin borough</t>
  </si>
  <si>
    <t>Elk township</t>
  </si>
  <si>
    <t>Lake Como borough</t>
  </si>
  <si>
    <t>Northfield city</t>
  </si>
  <si>
    <t>Dennis township</t>
  </si>
  <si>
    <t>Netcong borough</t>
  </si>
  <si>
    <t>Farmingdale borough</t>
  </si>
  <si>
    <t>Elsinboro township</t>
  </si>
  <si>
    <t>Upper Deerfield township</t>
  </si>
  <si>
    <t>Alpha borough</t>
  </si>
  <si>
    <t>Woodstown borough</t>
  </si>
  <si>
    <t>Tuckerton borough</t>
  </si>
  <si>
    <t>Hackettstown town</t>
  </si>
  <si>
    <t>Corbin City city</t>
  </si>
  <si>
    <t>Newfield borough</t>
  </si>
  <si>
    <t>Jamesburg borough</t>
  </si>
  <si>
    <t>Waterford township</t>
  </si>
  <si>
    <t>Wallington borough</t>
  </si>
  <si>
    <t>New Hanover township</t>
  </si>
  <si>
    <t>Shiloh borough</t>
  </si>
  <si>
    <t>Greenwich township</t>
  </si>
  <si>
    <t>Monroe township</t>
  </si>
  <si>
    <t>Barrington borough</t>
  </si>
  <si>
    <t>Deptford township</t>
  </si>
  <si>
    <t>South Amboy city</t>
  </si>
  <si>
    <t>Barnegat township</t>
  </si>
  <si>
    <t>Elmwood Park borough</t>
  </si>
  <si>
    <t>Laurel Springs borough</t>
  </si>
  <si>
    <t>Bradley Beach borough</t>
  </si>
  <si>
    <t>Stratford borough</t>
  </si>
  <si>
    <t>Pittsgrove township</t>
  </si>
  <si>
    <t>Palmyra borough</t>
  </si>
  <si>
    <t>Bogota borough</t>
  </si>
  <si>
    <t>Maple Shade township</t>
  </si>
  <si>
    <t>Fieldsboro borough</t>
  </si>
  <si>
    <t>Englewood city</t>
  </si>
  <si>
    <t>Woodland Park borough</t>
  </si>
  <si>
    <t>Highlands borough</t>
  </si>
  <si>
    <t>Ocean City city</t>
  </si>
  <si>
    <t>Eatontown borough</t>
  </si>
  <si>
    <t>Cliffside Park borough</t>
  </si>
  <si>
    <t>Elmer borough</t>
  </si>
  <si>
    <t>Winslow township</t>
  </si>
  <si>
    <t>Oaklyn borough</t>
  </si>
  <si>
    <t>Somerville borough</t>
  </si>
  <si>
    <t>Gloucester township</t>
  </si>
  <si>
    <t>Bloomfield township</t>
  </si>
  <si>
    <t>Oxford township</t>
  </si>
  <si>
    <t>Hopewell township</t>
  </si>
  <si>
    <t>Port Republic city</t>
  </si>
  <si>
    <t>Pohatcong township</t>
  </si>
  <si>
    <t>Hightstown borough</t>
  </si>
  <si>
    <t>Little Ferry borough</t>
  </si>
  <si>
    <t>Lyndhurst township</t>
  </si>
  <si>
    <t>Dunellen borough</t>
  </si>
  <si>
    <t>Hamburg borough</t>
  </si>
  <si>
    <t>Berlin borough</t>
  </si>
  <si>
    <t>Southampton township</t>
  </si>
  <si>
    <t>Glen Gardner borough</t>
  </si>
  <si>
    <t>Beachwood borough</t>
  </si>
  <si>
    <t>Collingswood borough</t>
  </si>
  <si>
    <t>Ewing township</t>
  </si>
  <si>
    <t>Ridgefield Park village</t>
  </si>
  <si>
    <t>Roselle Park borough</t>
  </si>
  <si>
    <t>Lower Alloways Creek township</t>
  </si>
  <si>
    <t>Branchville borough</t>
  </si>
  <si>
    <t>Morristown town</t>
  </si>
  <si>
    <t>Stanhope borough</t>
  </si>
  <si>
    <t>South Bound Brook borough</t>
  </si>
  <si>
    <t>Weehawken township</t>
  </si>
  <si>
    <t>Margate City city</t>
  </si>
  <si>
    <t>Stow Creek township</t>
  </si>
  <si>
    <t>Cape May Point borough</t>
  </si>
  <si>
    <t>Florence township</t>
  </si>
  <si>
    <t>Seaside Park borough</t>
  </si>
  <si>
    <t>White township</t>
  </si>
  <si>
    <t>Belmar borough</t>
  </si>
  <si>
    <t>North Arlington borough</t>
  </si>
  <si>
    <t>Toms River township</t>
  </si>
  <si>
    <t>Union township</t>
  </si>
  <si>
    <t>West Deptford township</t>
  </si>
  <si>
    <t>Stafford township</t>
  </si>
  <si>
    <t>Burlington township</t>
  </si>
  <si>
    <t>Hampton borough</t>
  </si>
  <si>
    <t>Totowa borough</t>
  </si>
  <si>
    <t>Lopatcong township</t>
  </si>
  <si>
    <t>Lacey township</t>
  </si>
  <si>
    <t>Ocean township</t>
  </si>
  <si>
    <t>Woodbury Heights borough</t>
  </si>
  <si>
    <t>Bloomsbury borough</t>
  </si>
  <si>
    <t>Oceanport borough</t>
  </si>
  <si>
    <t>Brick township</t>
  </si>
  <si>
    <t>Pitman borough</t>
  </si>
  <si>
    <t>Mansfield township</t>
  </si>
  <si>
    <t>East Rutherford borough</t>
  </si>
  <si>
    <t>Upper Pittsgrove township</t>
  </si>
  <si>
    <t>Gibbsboro borough</t>
  </si>
  <si>
    <t>Palisades Park borough</t>
  </si>
  <si>
    <t>Lumberton township</t>
  </si>
  <si>
    <t>Oldmans township</t>
  </si>
  <si>
    <t>Liberty township</t>
  </si>
  <si>
    <t>Woodland township</t>
  </si>
  <si>
    <t>Carlstadt borough</t>
  </si>
  <si>
    <t>Secaucus town</t>
  </si>
  <si>
    <t>Audubon borough</t>
  </si>
  <si>
    <t>Bergenfield borough</t>
  </si>
  <si>
    <t>Bloomingdale borough</t>
  </si>
  <si>
    <t>Mine Hill township</t>
  </si>
  <si>
    <t>North Hanover township</t>
  </si>
  <si>
    <t>Alloway township</t>
  </si>
  <si>
    <t>Lavallette borough</t>
  </si>
  <si>
    <t>Sea Isle City city</t>
  </si>
  <si>
    <t>Woodbridge township</t>
  </si>
  <si>
    <t>Matawan borough</t>
  </si>
  <si>
    <t>High Bridge borough</t>
  </si>
  <si>
    <t>Bordentown city</t>
  </si>
  <si>
    <t>Andover borough</t>
  </si>
  <si>
    <t>Highland Park borough</t>
  </si>
  <si>
    <t>North Brunswick township</t>
  </si>
  <si>
    <t>Delanco township</t>
  </si>
  <si>
    <t>Hazlet township</t>
  </si>
  <si>
    <t>Plumsted township</t>
  </si>
  <si>
    <t>Sea Bright borough</t>
  </si>
  <si>
    <t>East Windsor township</t>
  </si>
  <si>
    <t>Hopatcong borough</t>
  </si>
  <si>
    <t>Ogdensburg borough</t>
  </si>
  <si>
    <t>Rochelle Park township</t>
  </si>
  <si>
    <t>Little Falls township</t>
  </si>
  <si>
    <t>Vernon township</t>
  </si>
  <si>
    <t>Ridgefield borough</t>
  </si>
  <si>
    <t>Knowlton township</t>
  </si>
  <si>
    <t>Upper township</t>
  </si>
  <si>
    <t>Helmetta borough</t>
  </si>
  <si>
    <t>Spotswood borough</t>
  </si>
  <si>
    <t>Voorhees township</t>
  </si>
  <si>
    <t>Ship Bottom borough</t>
  </si>
  <si>
    <t>Mantua township</t>
  </si>
  <si>
    <t>Fort Lee borough</t>
  </si>
  <si>
    <t>Surf City borough</t>
  </si>
  <si>
    <t>Pompton Lakes borough</t>
  </si>
  <si>
    <t>Sayreville borough</t>
  </si>
  <si>
    <t>West Orange township</t>
  </si>
  <si>
    <t>Maywood borough</t>
  </si>
  <si>
    <t>Saddle Brook township</t>
  </si>
  <si>
    <t>Eastampton township</t>
  </si>
  <si>
    <t>Milford borough</t>
  </si>
  <si>
    <t>Wanaque borough</t>
  </si>
  <si>
    <t>Pilesgrove township</t>
  </si>
  <si>
    <t>Boonton town</t>
  </si>
  <si>
    <t>Frenchtown borough</t>
  </si>
  <si>
    <t>Leonia borough</t>
  </si>
  <si>
    <t>Island Heights borough</t>
  </si>
  <si>
    <t>Hawthorne borough</t>
  </si>
  <si>
    <t>New Milford borough</t>
  </si>
  <si>
    <t>Garwood borough</t>
  </si>
  <si>
    <t>Point Pleasant Beach borough</t>
  </si>
  <si>
    <t>Caldwell borough</t>
  </si>
  <si>
    <t>Walpack township</t>
  </si>
  <si>
    <t>Sandyston township</t>
  </si>
  <si>
    <t>Delran township</t>
  </si>
  <si>
    <t>Kenilworth borough</t>
  </si>
  <si>
    <t>Stillwater township</t>
  </si>
  <si>
    <t>Harmony township</t>
  </si>
  <si>
    <t>Linwood city</t>
  </si>
  <si>
    <t>Tinton Falls borough</t>
  </si>
  <si>
    <t>Hope township</t>
  </si>
  <si>
    <t>Nutley township</t>
  </si>
  <si>
    <t>Deal borough</t>
  </si>
  <si>
    <t>Hasbrouck Heights borough</t>
  </si>
  <si>
    <t>Harvey Cedars borough</t>
  </si>
  <si>
    <t>Eagleswood township</t>
  </si>
  <si>
    <t>Northvale borough</t>
  </si>
  <si>
    <t>Middlesex borough</t>
  </si>
  <si>
    <t>Aberdeen township</t>
  </si>
  <si>
    <t>Logan township</t>
  </si>
  <si>
    <t>Frankford township</t>
  </si>
  <si>
    <t>Piscataway township</t>
  </si>
  <si>
    <t>South Plainfield borough</t>
  </si>
  <si>
    <t>Beach Haven borough</t>
  </si>
  <si>
    <t>Teaneck township</t>
  </si>
  <si>
    <t>Wantage township</t>
  </si>
  <si>
    <t>Clinton town</t>
  </si>
  <si>
    <t>Englishtown borough</t>
  </si>
  <si>
    <t>West Milford township</t>
  </si>
  <si>
    <t>Roosevelt borough</t>
  </si>
  <si>
    <t>Millstone borough</t>
  </si>
  <si>
    <t>Hampton township</t>
  </si>
  <si>
    <t>Point Pleasant borough</t>
  </si>
  <si>
    <t>Cherry Hill township</t>
  </si>
  <si>
    <t>West Long Branch borough</t>
  </si>
  <si>
    <t>Westampton township</t>
  </si>
  <si>
    <t>Shamong township</t>
  </si>
  <si>
    <t>Westwood borough</t>
  </si>
  <si>
    <t>Jackson township</t>
  </si>
  <si>
    <t>Raritan borough</t>
  </si>
  <si>
    <t>Jefferson township</t>
  </si>
  <si>
    <t>Independence township</t>
  </si>
  <si>
    <t>Haddon township</t>
  </si>
  <si>
    <t>East Hanover township</t>
  </si>
  <si>
    <t>Riverton borough</t>
  </si>
  <si>
    <t>Wenonah borough</t>
  </si>
  <si>
    <t>Old Bridge township</t>
  </si>
  <si>
    <t>Emerson borough</t>
  </si>
  <si>
    <t>Atlantic Highlands borough</t>
  </si>
  <si>
    <t>Dumont borough</t>
  </si>
  <si>
    <t>Fair Lawn borough</t>
  </si>
  <si>
    <t>Lincoln Park borough</t>
  </si>
  <si>
    <t>Mount Laurel township</t>
  </si>
  <si>
    <t>Edison township</t>
  </si>
  <si>
    <t>Blairstown township</t>
  </si>
  <si>
    <t>Tabernacle township</t>
  </si>
  <si>
    <t>Montclair township</t>
  </si>
  <si>
    <t>Mount Olive township</t>
  </si>
  <si>
    <t>Bay Head borough</t>
  </si>
  <si>
    <t>Rockaway borough</t>
  </si>
  <si>
    <t>Cinnaminson township</t>
  </si>
  <si>
    <t>Howell township</t>
  </si>
  <si>
    <t>Lafayette township</t>
  </si>
  <si>
    <t>Butler borough</t>
  </si>
  <si>
    <t>Haddon Heights borough</t>
  </si>
  <si>
    <t>Andover township</t>
  </si>
  <si>
    <t>Parsippany-Troy Hills township</t>
  </si>
  <si>
    <t>Hardwick township</t>
  </si>
  <si>
    <t>Wood-Ridge borough</t>
  </si>
  <si>
    <t>Rutherford borough</t>
  </si>
  <si>
    <t>East Brunswick township</t>
  </si>
  <si>
    <t>Frelinghuysen township</t>
  </si>
  <si>
    <t>Stone Harbor borough</t>
  </si>
  <si>
    <t>Midland Park borough</t>
  </si>
  <si>
    <t>Spring Lake Heights borough</t>
  </si>
  <si>
    <t>Lambertville city</t>
  </si>
  <si>
    <t>Evesham township</t>
  </si>
  <si>
    <t>South Orange Village township</t>
  </si>
  <si>
    <t>Milltown borough</t>
  </si>
  <si>
    <t>Springfield township</t>
  </si>
  <si>
    <t>Wall township</t>
  </si>
  <si>
    <t>Pine Beach borough</t>
  </si>
  <si>
    <t>Bordentown township</t>
  </si>
  <si>
    <t>Stockton borough</t>
  </si>
  <si>
    <t>Ringwood borough</t>
  </si>
  <si>
    <t>Avalon borough</t>
  </si>
  <si>
    <t>Long Beach township</t>
  </si>
  <si>
    <t>Roxbury township</t>
  </si>
  <si>
    <t>Wayne township</t>
  </si>
  <si>
    <t>Clark township</t>
  </si>
  <si>
    <t>Mount Arlington borough</t>
  </si>
  <si>
    <t>Manasquan borough</t>
  </si>
  <si>
    <t>Middletown township</t>
  </si>
  <si>
    <t>Allentown borough</t>
  </si>
  <si>
    <t>Holland township</t>
  </si>
  <si>
    <t>Edgewater borough</t>
  </si>
  <si>
    <t>Hainesport township</t>
  </si>
  <si>
    <t>Cedar Grove township</t>
  </si>
  <si>
    <t>Maplewood township</t>
  </si>
  <si>
    <t>Barnegat Light borough</t>
  </si>
  <si>
    <t>Green Brook township</t>
  </si>
  <si>
    <t>South Harrison township</t>
  </si>
  <si>
    <t>East Amwell township</t>
  </si>
  <si>
    <t>Pequannock township</t>
  </si>
  <si>
    <t>Hillsdale borough</t>
  </si>
  <si>
    <t>Avon-by-the-Sea borough</t>
  </si>
  <si>
    <t>Norwood borough</t>
  </si>
  <si>
    <t>Chester borough</t>
  </si>
  <si>
    <t>Fredon township</t>
  </si>
  <si>
    <t>Medford Lakes borough</t>
  </si>
  <si>
    <t>Alpine borough</t>
  </si>
  <si>
    <t>Paramus borough</t>
  </si>
  <si>
    <t>Hoboken city</t>
  </si>
  <si>
    <t>North Haledon borough</t>
  </si>
  <si>
    <t>Byram township</t>
  </si>
  <si>
    <t>Loch Arbour village</t>
  </si>
  <si>
    <t>Freehold township</t>
  </si>
  <si>
    <t>Hardyston township</t>
  </si>
  <si>
    <t>Manalapan township</t>
  </si>
  <si>
    <t>Rockleigh borough</t>
  </si>
  <si>
    <t>Lebanon borough</t>
  </si>
  <si>
    <t>East Greenwich township</t>
  </si>
  <si>
    <t>West Caldwell township</t>
  </si>
  <si>
    <t>West Amwell township</t>
  </si>
  <si>
    <t>Verona township</t>
  </si>
  <si>
    <t>Allenhurst borough</t>
  </si>
  <si>
    <t>Rockaway township</t>
  </si>
  <si>
    <t>Raritan township</t>
  </si>
  <si>
    <t>Montvale borough</t>
  </si>
  <si>
    <t>Plainsboro township</t>
  </si>
  <si>
    <t>Riverdale borough</t>
  </si>
  <si>
    <t>River Edge borough</t>
  </si>
  <si>
    <t>Park Ridge borough</t>
  </si>
  <si>
    <t>Longport borough</t>
  </si>
  <si>
    <t>Lebanon township</t>
  </si>
  <si>
    <t>Madison borough</t>
  </si>
  <si>
    <t>South Brunswick township</t>
  </si>
  <si>
    <t>Allamuchy township</t>
  </si>
  <si>
    <t>Waldwick borough</t>
  </si>
  <si>
    <t>Bridgewater township</t>
  </si>
  <si>
    <t>Florham Park borough</t>
  </si>
  <si>
    <t>Pennington borough</t>
  </si>
  <si>
    <t>Oakland borough</t>
  </si>
  <si>
    <t>Hanover township</t>
  </si>
  <si>
    <t>Monmouth Beach borough</t>
  </si>
  <si>
    <t>Delaware township</t>
  </si>
  <si>
    <t>Medford township</t>
  </si>
  <si>
    <t>Metuchen borough</t>
  </si>
  <si>
    <t>Hopewell borough</t>
  </si>
  <si>
    <t>Readington township</t>
  </si>
  <si>
    <t>Scotch Plains township</t>
  </si>
  <si>
    <t>Bedminster township</t>
  </si>
  <si>
    <t>Clinton township</t>
  </si>
  <si>
    <t>Pine Valley borough</t>
  </si>
  <si>
    <t>Boonton township</t>
  </si>
  <si>
    <t>Bethlehem township</t>
  </si>
  <si>
    <t>Califon borough</t>
  </si>
  <si>
    <t>Morris Plains borough</t>
  </si>
  <si>
    <t>Moorestown township</t>
  </si>
  <si>
    <t>Cresskill borough</t>
  </si>
  <si>
    <t>Chesterfield township</t>
  </si>
  <si>
    <t>Rocky Hill borough</t>
  </si>
  <si>
    <t>Far Hills borough</t>
  </si>
  <si>
    <t>Denville township</t>
  </si>
  <si>
    <t>Spring Lake borough</t>
  </si>
  <si>
    <t>Kingwood township</t>
  </si>
  <si>
    <t>Harrison township</t>
  </si>
  <si>
    <t>Princeton borough</t>
  </si>
  <si>
    <t>Mahwah township</t>
  </si>
  <si>
    <t>Long Hill township</t>
  </si>
  <si>
    <t>Hillsborough township</t>
  </si>
  <si>
    <t>Green township</t>
  </si>
  <si>
    <t>Millstone township</t>
  </si>
  <si>
    <t>Sparta township</t>
  </si>
  <si>
    <t>Roseland borough</t>
  </si>
  <si>
    <t>Old Tappan borough</t>
  </si>
  <si>
    <t>Summit city</t>
  </si>
  <si>
    <t>Brielle borough</t>
  </si>
  <si>
    <t>Englewood Cliffs borough</t>
  </si>
  <si>
    <t>Peapack and Gladstone borough</t>
  </si>
  <si>
    <t>Branchburg township</t>
  </si>
  <si>
    <t>New Providence borough</t>
  </si>
  <si>
    <t>Holmdel township</t>
  </si>
  <si>
    <t>Morris township</t>
  </si>
  <si>
    <t>Cranford township</t>
  </si>
  <si>
    <t>Randolph township</t>
  </si>
  <si>
    <t>Montville township</t>
  </si>
  <si>
    <t>Watchung borough</t>
  </si>
  <si>
    <t>Harrington Park borough</t>
  </si>
  <si>
    <t>Closter borough</t>
  </si>
  <si>
    <t>Cranbury township</t>
  </si>
  <si>
    <t>Robbinsville township</t>
  </si>
  <si>
    <t>Upper Freehold township</t>
  </si>
  <si>
    <t>River Vale township</t>
  </si>
  <si>
    <t>Allendale borough</t>
  </si>
  <si>
    <t>Alexandria township</t>
  </si>
  <si>
    <t>Mountainside borough</t>
  </si>
  <si>
    <t>Bernardsville borough</t>
  </si>
  <si>
    <t>Haddonfield borough</t>
  </si>
  <si>
    <t>Fanwood borough</t>
  </si>
  <si>
    <t>Bernards township</t>
  </si>
  <si>
    <t>Marlboro township</t>
  </si>
  <si>
    <t>Interlaken borough</t>
  </si>
  <si>
    <t>Tenafly borough</t>
  </si>
  <si>
    <t>Berkeley Heights township</t>
  </si>
  <si>
    <t>Woolwich township</t>
  </si>
  <si>
    <t>Shrewsbury borough</t>
  </si>
  <si>
    <t>Livingston township</t>
  </si>
  <si>
    <t>Warren township</t>
  </si>
  <si>
    <t>Sea Girt borough</t>
  </si>
  <si>
    <t>Wyckoff township</t>
  </si>
  <si>
    <t>Oradell borough</t>
  </si>
  <si>
    <t>Westfield town</t>
  </si>
  <si>
    <t>Mendham borough</t>
  </si>
  <si>
    <t>Kinnelon borough</t>
  </si>
  <si>
    <t>Rumson borough</t>
  </si>
  <si>
    <t>Ridgewood village</t>
  </si>
  <si>
    <t>Colts Neck township</t>
  </si>
  <si>
    <t>Saddle River borough</t>
  </si>
  <si>
    <t>Ramsey borough</t>
  </si>
  <si>
    <t>Chatham borough</t>
  </si>
  <si>
    <t>Mantoloking borough</t>
  </si>
  <si>
    <t>Little Silver borough</t>
  </si>
  <si>
    <t>Woodcliff Lake borough</t>
  </si>
  <si>
    <t>Montgomery township</t>
  </si>
  <si>
    <t>Chester township</t>
  </si>
  <si>
    <t>Franklin Lakes borough</t>
  </si>
  <si>
    <t>Glen Rock borough</t>
  </si>
  <si>
    <t>Mendham township</t>
  </si>
  <si>
    <t>Chatham township</t>
  </si>
  <si>
    <t>Tewksbury township</t>
  </si>
  <si>
    <t>Mountain Lakes borough</t>
  </si>
  <si>
    <t>West Windsor township</t>
  </si>
  <si>
    <t>Demarest borough</t>
  </si>
  <si>
    <t>Ho-Ho-Kus borough</t>
  </si>
  <si>
    <t>Glen Ridge borough</t>
  </si>
  <si>
    <t>Fair Haven borough</t>
  </si>
  <si>
    <t>Haworth borough</t>
  </si>
  <si>
    <t>Upper Saddle River borough</t>
  </si>
  <si>
    <t>Essex Fells borough</t>
  </si>
  <si>
    <t>Harding township</t>
  </si>
  <si>
    <t>Millburn township</t>
  </si>
  <si>
    <t>North Caldwell borough</t>
  </si>
  <si>
    <t>Tavistock borough</t>
  </si>
  <si>
    <t>Standard Deviation</t>
  </si>
  <si>
    <t>Pop. Change (2005-2015)</t>
  </si>
  <si>
    <t>Non-Seasonal Housing Vacancy Rate (2015)</t>
  </si>
  <si>
    <t>% w SNAP Benefits (2015)</t>
  </si>
  <si>
    <t>Children on TANF Rate (2016)</t>
  </si>
  <si>
    <t>Poverty Rate (2015)</t>
  </si>
  <si>
    <t>HS Diploma or Higher (2015)</t>
  </si>
  <si>
    <t>Avg Property Tax Rate (2014-16)</t>
  </si>
  <si>
    <t>Equalized Valuation Per Capita (2016)</t>
  </si>
  <si>
    <t>Index</t>
  </si>
  <si>
    <t>Average</t>
  </si>
  <si>
    <t>2017 Urban Aid</t>
  </si>
  <si>
    <t>Chg MRI Distress Score</t>
  </si>
  <si>
    <t>Chg MRI Rank</t>
  </si>
  <si>
    <t>Chg MRI Score</t>
  </si>
  <si>
    <t>Chg in Rank</t>
  </si>
  <si>
    <t>Chg in Index</t>
  </si>
  <si>
    <t>Chg in Value</t>
  </si>
  <si>
    <t>Select Municipality:</t>
  </si>
  <si>
    <t>1330</t>
  </si>
  <si>
    <t>0101</t>
  </si>
  <si>
    <t>1001</t>
  </si>
  <si>
    <t>2101</t>
  </si>
  <si>
    <t>0201</t>
  </si>
  <si>
    <t>1301</t>
  </si>
  <si>
    <t>1302</t>
  </si>
  <si>
    <t>1701</t>
  </si>
  <si>
    <t>2102</t>
  </si>
  <si>
    <t>0202</t>
  </si>
  <si>
    <t>1901</t>
  </si>
  <si>
    <t>1902</t>
  </si>
  <si>
    <t>1303</t>
  </si>
  <si>
    <t>0102</t>
  </si>
  <si>
    <t>1304</t>
  </si>
  <si>
    <t>0401</t>
  </si>
  <si>
    <t>0402</t>
  </si>
  <si>
    <t>0501</t>
  </si>
  <si>
    <t>1305</t>
  </si>
  <si>
    <t>1501</t>
  </si>
  <si>
    <t>1533</t>
  </si>
  <si>
    <t>0403</t>
  </si>
  <si>
    <t>0301</t>
  </si>
  <si>
    <t>1502</t>
  </si>
  <si>
    <t>0901</t>
  </si>
  <si>
    <t>1503</t>
  </si>
  <si>
    <t>1504</t>
  </si>
  <si>
    <t>1801</t>
  </si>
  <si>
    <t>0701</t>
  </si>
  <si>
    <t>0404</t>
  </si>
  <si>
    <t>1306</t>
  </si>
  <si>
    <t>2103</t>
  </si>
  <si>
    <t>0203</t>
  </si>
  <si>
    <t>2001</t>
  </si>
  <si>
    <t>1505</t>
  </si>
  <si>
    <t>0405</t>
  </si>
  <si>
    <t>0406</t>
  </si>
  <si>
    <t>1802</t>
  </si>
  <si>
    <t>1803</t>
  </si>
  <si>
    <t>1002</t>
  </si>
  <si>
    <t>0302</t>
  </si>
  <si>
    <t>2104</t>
  </si>
  <si>
    <t>0702</t>
  </si>
  <si>
    <t>1601</t>
  </si>
  <si>
    <t>1003</t>
  </si>
  <si>
    <t>0204</t>
  </si>
  <si>
    <t>1401</t>
  </si>
  <si>
    <t>1402</t>
  </si>
  <si>
    <t>0303</t>
  </si>
  <si>
    <t>0304</t>
  </si>
  <si>
    <t>1804</t>
  </si>
  <si>
    <t>1307</t>
  </si>
  <si>
    <t>1805</t>
  </si>
  <si>
    <t>1903</t>
  </si>
  <si>
    <t>1506</t>
  </si>
  <si>
    <t>0601</t>
  </si>
  <si>
    <t>1806</t>
  </si>
  <si>
    <t>1308</t>
  </si>
  <si>
    <t>0103</t>
  </si>
  <si>
    <t>0407</t>
  </si>
  <si>
    <t>0104</t>
  </si>
  <si>
    <t>0105</t>
  </si>
  <si>
    <t>0305</t>
  </si>
  <si>
    <t>0306</t>
  </si>
  <si>
    <t>1403</t>
  </si>
  <si>
    <t>1904</t>
  </si>
  <si>
    <t>0703</t>
  </si>
  <si>
    <t>1004</t>
  </si>
  <si>
    <t>0408</t>
  </si>
  <si>
    <t>0502</t>
  </si>
  <si>
    <t>0503</t>
  </si>
  <si>
    <t>0205</t>
  </si>
  <si>
    <t>1713</t>
  </si>
  <si>
    <t>1201</t>
  </si>
  <si>
    <t>0704</t>
  </si>
  <si>
    <t>1404</t>
  </si>
  <si>
    <t>1405</t>
  </si>
  <si>
    <t>0409</t>
  </si>
  <si>
    <t>0410</t>
  </si>
  <si>
    <t>1406</t>
  </si>
  <si>
    <t>1407</t>
  </si>
  <si>
    <t>0307</t>
  </si>
  <si>
    <t>0308</t>
  </si>
  <si>
    <t>0717</t>
  </si>
  <si>
    <t>2002</t>
  </si>
  <si>
    <t>0801</t>
  </si>
  <si>
    <t>0411</t>
  </si>
  <si>
    <t>0206</t>
  </si>
  <si>
    <t>1602</t>
  </si>
  <si>
    <t>1005</t>
  </si>
  <si>
    <t>1006</t>
  </si>
  <si>
    <t>0207</t>
  </si>
  <si>
    <t>0412</t>
  </si>
  <si>
    <t>1309</t>
  </si>
  <si>
    <t>0602</t>
  </si>
  <si>
    <t>0106</t>
  </si>
  <si>
    <t>1202</t>
  </si>
  <si>
    <t>2003</t>
  </si>
  <si>
    <t>0208</t>
  </si>
  <si>
    <t>1310</t>
  </si>
  <si>
    <t>0603</t>
  </si>
  <si>
    <t>0309</t>
  </si>
  <si>
    <t>1007</t>
  </si>
  <si>
    <t>0310</t>
  </si>
  <si>
    <t>0209</t>
  </si>
  <si>
    <t>0504</t>
  </si>
  <si>
    <t>1408</t>
  </si>
  <si>
    <t>0802</t>
  </si>
  <si>
    <t>1409</t>
  </si>
  <si>
    <t>0604</t>
  </si>
  <si>
    <t>0210</t>
  </si>
  <si>
    <t>1203</t>
  </si>
  <si>
    <t>1508</t>
  </si>
  <si>
    <t>1008</t>
  </si>
  <si>
    <t>1204</t>
  </si>
  <si>
    <t>0803</t>
  </si>
  <si>
    <t>1410</t>
  </si>
  <si>
    <t>0902</t>
  </si>
  <si>
    <t>0705</t>
  </si>
  <si>
    <t>0212</t>
  </si>
  <si>
    <t>1101</t>
  </si>
  <si>
    <t>0311</t>
  </si>
  <si>
    <t>1311</t>
  </si>
  <si>
    <t>0213</t>
  </si>
  <si>
    <t>0312</t>
  </si>
  <si>
    <t>1205</t>
  </si>
  <si>
    <t>0107</t>
  </si>
  <si>
    <t>0108</t>
  </si>
  <si>
    <t>2004</t>
  </si>
  <si>
    <t>0804</t>
  </si>
  <si>
    <t>1702</t>
  </si>
  <si>
    <t>0211</t>
  </si>
  <si>
    <t>1703</t>
  </si>
  <si>
    <t>0214</t>
  </si>
  <si>
    <t>0215</t>
  </si>
  <si>
    <t>0216</t>
  </si>
  <si>
    <t>1312</t>
  </si>
  <si>
    <t>0706</t>
  </si>
  <si>
    <t>0109</t>
  </si>
  <si>
    <t>0313</t>
  </si>
  <si>
    <t>1102</t>
  </si>
  <si>
    <t>1313</t>
  </si>
  <si>
    <t>0217</t>
  </si>
  <si>
    <t>0605</t>
  </si>
  <si>
    <t>0707</t>
  </si>
  <si>
    <t>0218</t>
  </si>
  <si>
    <t>2005</t>
  </si>
  <si>
    <t>1807</t>
  </si>
  <si>
    <t>1314</t>
  </si>
  <si>
    <t>0314</t>
  </si>
  <si>
    <t>1009</t>
  </si>
  <si>
    <t>0315</t>
  </si>
  <si>
    <t>1411</t>
  </si>
  <si>
    <t>0110</t>
  </si>
  <si>
    <t>0219</t>
  </si>
  <si>
    <t>1905</t>
  </si>
  <si>
    <t>1906</t>
  </si>
  <si>
    <t>0220</t>
  </si>
  <si>
    <t>0805</t>
  </si>
  <si>
    <t>1808</t>
  </si>
  <si>
    <t>2105</t>
  </si>
  <si>
    <t>1010</t>
  </si>
  <si>
    <t>1907</t>
  </si>
  <si>
    <t>1315</t>
  </si>
  <si>
    <t>1316</t>
  </si>
  <si>
    <t>2106</t>
  </si>
  <si>
    <t>1011</t>
  </si>
  <si>
    <t>0111</t>
  </si>
  <si>
    <t>0221</t>
  </si>
  <si>
    <t>2006</t>
  </si>
  <si>
    <t>0413</t>
  </si>
  <si>
    <t>0806</t>
  </si>
  <si>
    <t>1012</t>
  </si>
  <si>
    <t>0708</t>
  </si>
  <si>
    <t>0222</t>
  </si>
  <si>
    <t>0414</t>
  </si>
  <si>
    <t>0415</t>
  </si>
  <si>
    <t>1809</t>
  </si>
  <si>
    <t>1908</t>
  </si>
  <si>
    <t>0807</t>
  </si>
  <si>
    <t>0606</t>
  </si>
  <si>
    <t>2107</t>
  </si>
  <si>
    <t>0903</t>
  </si>
  <si>
    <t>0223</t>
  </si>
  <si>
    <t>2108</t>
  </si>
  <si>
    <t>0418</t>
  </si>
  <si>
    <t>0416</t>
  </si>
  <si>
    <t>0417</t>
  </si>
  <si>
    <t>0316</t>
  </si>
  <si>
    <t>1603</t>
  </si>
  <si>
    <t>1909</t>
  </si>
  <si>
    <t>0112</t>
  </si>
  <si>
    <t>1103</t>
  </si>
  <si>
    <t>0113</t>
  </si>
  <si>
    <t>1013</t>
  </si>
  <si>
    <t>1910</t>
  </si>
  <si>
    <t>1412</t>
  </si>
  <si>
    <t>1413</t>
  </si>
  <si>
    <t>2109</t>
  </si>
  <si>
    <t>1911</t>
  </si>
  <si>
    <t>2110</t>
  </si>
  <si>
    <t>0224</t>
  </si>
  <si>
    <t>0904</t>
  </si>
  <si>
    <t>0808</t>
  </si>
  <si>
    <t>1509</t>
  </si>
  <si>
    <t>0225</t>
  </si>
  <si>
    <t>0226</t>
  </si>
  <si>
    <t>1604</t>
  </si>
  <si>
    <t>1339</t>
  </si>
  <si>
    <t>1206</t>
  </si>
  <si>
    <t>1014</t>
  </si>
  <si>
    <t>1207</t>
  </si>
  <si>
    <t>1317</t>
  </si>
  <si>
    <t>1104</t>
  </si>
  <si>
    <t>1810</t>
  </si>
  <si>
    <t>0227</t>
  </si>
  <si>
    <t>2007</t>
  </si>
  <si>
    <t>0419</t>
  </si>
  <si>
    <t>0905</t>
  </si>
  <si>
    <t>0228</t>
  </si>
  <si>
    <t>1015</t>
  </si>
  <si>
    <t>1318</t>
  </si>
  <si>
    <t>1912</t>
  </si>
  <si>
    <t>2111</t>
  </si>
  <si>
    <t>1105</t>
  </si>
  <si>
    <t>0607</t>
  </si>
  <si>
    <t>1106</t>
  </si>
  <si>
    <t>1319</t>
  </si>
  <si>
    <t>2112</t>
  </si>
  <si>
    <t>1320</t>
  </si>
  <si>
    <t>0709</t>
  </si>
  <si>
    <t>1510</t>
  </si>
  <si>
    <t>1511</t>
  </si>
  <si>
    <t>1208</t>
  </si>
  <si>
    <t>1414</t>
  </si>
  <si>
    <t>0906</t>
  </si>
  <si>
    <t>1321</t>
  </si>
  <si>
    <t>0907</t>
  </si>
  <si>
    <t>2008</t>
  </si>
  <si>
    <t>1322</t>
  </si>
  <si>
    <t>1016</t>
  </si>
  <si>
    <t>1415</t>
  </si>
  <si>
    <t>2113</t>
  </si>
  <si>
    <t>1512</t>
  </si>
  <si>
    <t>1913</t>
  </si>
  <si>
    <t>1347</t>
  </si>
  <si>
    <t>1513</t>
  </si>
  <si>
    <t>1514</t>
  </si>
  <si>
    <t>1017</t>
  </si>
  <si>
    <t>0420</t>
  </si>
  <si>
    <t>1515</t>
  </si>
  <si>
    <t>0421</t>
  </si>
  <si>
    <t>0608</t>
  </si>
  <si>
    <t>1107</t>
  </si>
  <si>
    <t>1018</t>
  </si>
  <si>
    <t>1019</t>
  </si>
  <si>
    <t>0229</t>
  </si>
  <si>
    <t>2114</t>
  </si>
  <si>
    <t>1416</t>
  </si>
  <si>
    <t>2009</t>
  </si>
  <si>
    <t>0422</t>
  </si>
  <si>
    <t>0114</t>
  </si>
  <si>
    <t>1516</t>
  </si>
  <si>
    <t>1605</t>
  </si>
  <si>
    <t>0230</t>
  </si>
  <si>
    <t>1323</t>
  </si>
  <si>
    <t>0710</t>
  </si>
  <si>
    <t>1324</t>
  </si>
  <si>
    <t>0231</t>
  </si>
  <si>
    <t>0809</t>
  </si>
  <si>
    <t>1517</t>
  </si>
  <si>
    <t>1325</t>
  </si>
  <si>
    <t>1430</t>
  </si>
  <si>
    <t>0115</t>
  </si>
  <si>
    <t>2115</t>
  </si>
  <si>
    <t>1704</t>
  </si>
  <si>
    <t>0505</t>
  </si>
  <si>
    <t>0317</t>
  </si>
  <si>
    <t>0232</t>
  </si>
  <si>
    <t>1417</t>
  </si>
  <si>
    <t>0423</t>
  </si>
  <si>
    <t>0233</t>
  </si>
  <si>
    <t>1326</t>
  </si>
  <si>
    <t>1327</t>
  </si>
  <si>
    <t>1518</t>
  </si>
  <si>
    <t>1705</t>
  </si>
  <si>
    <t>2116</t>
  </si>
  <si>
    <t>0318</t>
  </si>
  <si>
    <t>1519</t>
  </si>
  <si>
    <t>0810</t>
  </si>
  <si>
    <t>1811</t>
  </si>
  <si>
    <t>0319</t>
  </si>
  <si>
    <t>0711</t>
  </si>
  <si>
    <t>0116</t>
  </si>
  <si>
    <t>1328</t>
  </si>
  <si>
    <t>1329</t>
  </si>
  <si>
    <t>0609</t>
  </si>
  <si>
    <t>0234</t>
  </si>
  <si>
    <t>0321</t>
  </si>
  <si>
    <t>0320</t>
  </si>
  <si>
    <t>1418</t>
  </si>
  <si>
    <t>1419</t>
  </si>
  <si>
    <t>0424</t>
  </si>
  <si>
    <t>1210</t>
  </si>
  <si>
    <t>0506</t>
  </si>
  <si>
    <t>1211</t>
  </si>
  <si>
    <t>1331</t>
  </si>
  <si>
    <t>0235</t>
  </si>
  <si>
    <t>1020</t>
  </si>
  <si>
    <t>0712</t>
  </si>
  <si>
    <t>1812</t>
  </si>
  <si>
    <t>1332</t>
  </si>
  <si>
    <t>1212</t>
  </si>
  <si>
    <t>0610</t>
  </si>
  <si>
    <t>1420</t>
  </si>
  <si>
    <t>1333</t>
  </si>
  <si>
    <t>0811</t>
  </si>
  <si>
    <t>1213</t>
  </si>
  <si>
    <t>1914</t>
  </si>
  <si>
    <t>0713</t>
  </si>
  <si>
    <t>1813</t>
  </si>
  <si>
    <t>0236</t>
  </si>
  <si>
    <t>1421</t>
  </si>
  <si>
    <t>0237</t>
  </si>
  <si>
    <t>0322</t>
  </si>
  <si>
    <t>1423</t>
  </si>
  <si>
    <t>1422</t>
  </si>
  <si>
    <t>1424</t>
  </si>
  <si>
    <t>1426</t>
  </si>
  <si>
    <t>0425</t>
  </si>
  <si>
    <t>0323</t>
  </si>
  <si>
    <t>0324</t>
  </si>
  <si>
    <t>1427</t>
  </si>
  <si>
    <t>1425</t>
  </si>
  <si>
    <t>2010</t>
  </si>
  <si>
    <t>0117</t>
  </si>
  <si>
    <t>0812</t>
  </si>
  <si>
    <t>1335</t>
  </si>
  <si>
    <t>1334</t>
  </si>
  <si>
    <t>1428</t>
  </si>
  <si>
    <t>1214</t>
  </si>
  <si>
    <t>0325</t>
  </si>
  <si>
    <t>0238</t>
  </si>
  <si>
    <t>2011</t>
  </si>
  <si>
    <t>0714</t>
  </si>
  <si>
    <t>0813</t>
  </si>
  <si>
    <t>1915</t>
  </si>
  <si>
    <t>0239</t>
  </si>
  <si>
    <t>0908</t>
  </si>
  <si>
    <t>1215</t>
  </si>
  <si>
    <t>0715</t>
  </si>
  <si>
    <t>1606</t>
  </si>
  <si>
    <t>0326</t>
  </si>
  <si>
    <t>1814</t>
  </si>
  <si>
    <t>0507</t>
  </si>
  <si>
    <t>0118</t>
  </si>
  <si>
    <t>0240</t>
  </si>
  <si>
    <t>0241</t>
  </si>
  <si>
    <t>0716</t>
  </si>
  <si>
    <t>0242</t>
  </si>
  <si>
    <t>0426</t>
  </si>
  <si>
    <t>0508</t>
  </si>
  <si>
    <t>1521</t>
  </si>
  <si>
    <t>1520</t>
  </si>
  <si>
    <t>1337</t>
  </si>
  <si>
    <t>1338</t>
  </si>
  <si>
    <t>1916</t>
  </si>
  <si>
    <t>1209</t>
  </si>
  <si>
    <t>0243</t>
  </si>
  <si>
    <t>1706</t>
  </si>
  <si>
    <t>0244</t>
  </si>
  <si>
    <t>2117</t>
  </si>
  <si>
    <t>0245</t>
  </si>
  <si>
    <t>0327</t>
  </si>
  <si>
    <t>0246</t>
  </si>
  <si>
    <t>0247</t>
  </si>
  <si>
    <t>1429</t>
  </si>
  <si>
    <t>1607</t>
  </si>
  <si>
    <t>1608</t>
  </si>
  <si>
    <t>0814</t>
  </si>
  <si>
    <t>1815</t>
  </si>
  <si>
    <t>0328</t>
  </si>
  <si>
    <t>0329</t>
  </si>
  <si>
    <t>1108</t>
  </si>
  <si>
    <t>1707</t>
  </si>
  <si>
    <t>0427</t>
  </si>
  <si>
    <t>1708</t>
  </si>
  <si>
    <t>1431</t>
  </si>
  <si>
    <t>1216</t>
  </si>
  <si>
    <t>2119</t>
  </si>
  <si>
    <t>1709</t>
  </si>
  <si>
    <t>1522</t>
  </si>
  <si>
    <t>0428</t>
  </si>
  <si>
    <t>0429</t>
  </si>
  <si>
    <t>1217</t>
  </si>
  <si>
    <t>0815</t>
  </si>
  <si>
    <t>1710</t>
  </si>
  <si>
    <t>2012</t>
  </si>
  <si>
    <t>1218</t>
  </si>
  <si>
    <t>0119</t>
  </si>
  <si>
    <t>1523</t>
  </si>
  <si>
    <t>2120</t>
  </si>
  <si>
    <t>1525</t>
  </si>
  <si>
    <t>1524</t>
  </si>
  <si>
    <t>1609</t>
  </si>
  <si>
    <t>0120</t>
  </si>
  <si>
    <t>1114</t>
  </si>
  <si>
    <t>1610</t>
  </si>
  <si>
    <t>1711</t>
  </si>
  <si>
    <t>2013</t>
  </si>
  <si>
    <t>0248</t>
  </si>
  <si>
    <t>1432</t>
  </si>
  <si>
    <t>1816</t>
  </si>
  <si>
    <t>1021</t>
  </si>
  <si>
    <t>1022</t>
  </si>
  <si>
    <t>1340</t>
  </si>
  <si>
    <t>0249</t>
  </si>
  <si>
    <t>0250</t>
  </si>
  <si>
    <t>0251</t>
  </si>
  <si>
    <t>1611</t>
  </si>
  <si>
    <t>0252</t>
  </si>
  <si>
    <t>0253</t>
  </si>
  <si>
    <t>1433</t>
  </si>
  <si>
    <t>0330</t>
  </si>
  <si>
    <t>0331</t>
  </si>
  <si>
    <t>1112</t>
  </si>
  <si>
    <t>0254</t>
  </si>
  <si>
    <t>1434</t>
  </si>
  <si>
    <t>1435</t>
  </si>
  <si>
    <t>0255</t>
  </si>
  <si>
    <t>1817</t>
  </si>
  <si>
    <t>1341</t>
  </si>
  <si>
    <t>0718</t>
  </si>
  <si>
    <t>2014</t>
  </si>
  <si>
    <t>2015</t>
  </si>
  <si>
    <t>1436</t>
  </si>
  <si>
    <t>1342</t>
  </si>
  <si>
    <t>0430</t>
  </si>
  <si>
    <t>0256</t>
  </si>
  <si>
    <t>0257</t>
  </si>
  <si>
    <t>0258</t>
  </si>
  <si>
    <t>1712</t>
  </si>
  <si>
    <t>1917</t>
  </si>
  <si>
    <t>1219</t>
  </si>
  <si>
    <t>2016</t>
  </si>
  <si>
    <t>1343</t>
  </si>
  <si>
    <t>1344</t>
  </si>
  <si>
    <t>0509</t>
  </si>
  <si>
    <t>1526</t>
  </si>
  <si>
    <t>1527</t>
  </si>
  <si>
    <t>0909</t>
  </si>
  <si>
    <t>0332</t>
  </si>
  <si>
    <t>0611</t>
  </si>
  <si>
    <t>1528</t>
  </si>
  <si>
    <t>1345</t>
  </si>
  <si>
    <t>1346</t>
  </si>
  <si>
    <t>0431</t>
  </si>
  <si>
    <t>0121</t>
  </si>
  <si>
    <t>1818</t>
  </si>
  <si>
    <t>1220</t>
  </si>
  <si>
    <t>1819</t>
  </si>
  <si>
    <t>1221</t>
  </si>
  <si>
    <t>0259</t>
  </si>
  <si>
    <t>0816</t>
  </si>
  <si>
    <t>0719</t>
  </si>
  <si>
    <t>1222</t>
  </si>
  <si>
    <t>1223</t>
  </si>
  <si>
    <t>1529</t>
  </si>
  <si>
    <t>0333</t>
  </si>
  <si>
    <t>1918</t>
  </si>
  <si>
    <t>1224</t>
  </si>
  <si>
    <t>1348</t>
  </si>
  <si>
    <t>1349</t>
  </si>
  <si>
    <t>0334</t>
  </si>
  <si>
    <t>2017</t>
  </si>
  <si>
    <t>1530</t>
  </si>
  <si>
    <t>1919</t>
  </si>
  <si>
    <t>1920</t>
  </si>
  <si>
    <t>1023</t>
  </si>
  <si>
    <t>0510</t>
  </si>
  <si>
    <t>0612</t>
  </si>
  <si>
    <t>0432</t>
  </si>
  <si>
    <t>2018</t>
  </si>
  <si>
    <t>1531</t>
  </si>
  <si>
    <t>1921</t>
  </si>
  <si>
    <t>0817</t>
  </si>
  <si>
    <t>0335</t>
  </si>
  <si>
    <t>0433</t>
  </si>
  <si>
    <t>0260</t>
  </si>
  <si>
    <t>0261</t>
  </si>
  <si>
    <t>0262</t>
  </si>
  <si>
    <t>1024</t>
  </si>
  <si>
    <t>1336</t>
  </si>
  <si>
    <t>1507</t>
  </si>
  <si>
    <t>1612</t>
  </si>
  <si>
    <t>1111</t>
  </si>
  <si>
    <t>1532</t>
  </si>
  <si>
    <t>1350</t>
  </si>
  <si>
    <t>0910</t>
  </si>
  <si>
    <t>2019</t>
  </si>
  <si>
    <t>1025</t>
  </si>
  <si>
    <t>0613</t>
  </si>
  <si>
    <t>1351</t>
  </si>
  <si>
    <t>1714</t>
  </si>
  <si>
    <t>0263</t>
  </si>
  <si>
    <t>0511</t>
  </si>
  <si>
    <t>0122</t>
  </si>
  <si>
    <t>1922</t>
  </si>
  <si>
    <t>0720</t>
  </si>
  <si>
    <t>1437</t>
  </si>
  <si>
    <t>0614</t>
  </si>
  <si>
    <t>0434</t>
  </si>
  <si>
    <t>0264</t>
  </si>
  <si>
    <t>1352</t>
  </si>
  <si>
    <t>0265</t>
  </si>
  <si>
    <t>1923</t>
  </si>
  <si>
    <t>1613</t>
  </si>
  <si>
    <t>1924</t>
  </si>
  <si>
    <t>1820</t>
  </si>
  <si>
    <t>2121</t>
  </si>
  <si>
    <t>0336</t>
  </si>
  <si>
    <t>0818</t>
  </si>
  <si>
    <t>2122</t>
  </si>
  <si>
    <t>0266</t>
  </si>
  <si>
    <t>1438</t>
  </si>
  <si>
    <t>1821</t>
  </si>
  <si>
    <t>0435</t>
  </si>
  <si>
    <t>1614</t>
  </si>
  <si>
    <t>0911</t>
  </si>
  <si>
    <t>0819</t>
  </si>
  <si>
    <t>1026</t>
  </si>
  <si>
    <t>0721</t>
  </si>
  <si>
    <t>0512</t>
  </si>
  <si>
    <t>0820</t>
  </si>
  <si>
    <t>1353</t>
  </si>
  <si>
    <t>1615</t>
  </si>
  <si>
    <t>0912</t>
  </si>
  <si>
    <t>0722</t>
  </si>
  <si>
    <t>0513</t>
  </si>
  <si>
    <t>1113</t>
  </si>
  <si>
    <t>0337</t>
  </si>
  <si>
    <t>2020</t>
  </si>
  <si>
    <t>0821</t>
  </si>
  <si>
    <t>0267</t>
  </si>
  <si>
    <t>0123</t>
  </si>
  <si>
    <t>1439</t>
  </si>
  <si>
    <t>2123</t>
  </si>
  <si>
    <t>0514</t>
  </si>
  <si>
    <t>0515</t>
  </si>
  <si>
    <t>0338</t>
  </si>
  <si>
    <t>2021</t>
  </si>
  <si>
    <t>0436</t>
  </si>
  <si>
    <t>0516</t>
  </si>
  <si>
    <t>1225</t>
  </si>
  <si>
    <t>0822</t>
  </si>
  <si>
    <t>0823</t>
  </si>
  <si>
    <t>0268</t>
  </si>
  <si>
    <t>1616</t>
  </si>
  <si>
    <t>0339</t>
  </si>
  <si>
    <t>0437</t>
  </si>
  <si>
    <t>0269</t>
  </si>
  <si>
    <t>1715</t>
  </si>
  <si>
    <t>0824</t>
  </si>
  <si>
    <t>0340</t>
  </si>
  <si>
    <t>0270</t>
  </si>
  <si>
    <t>Select Municipality</t>
  </si>
  <si>
    <t>Muni MRI vs. State &amp; County Average</t>
  </si>
  <si>
    <r>
      <t>2017 MRI Distress Score</t>
    </r>
    <r>
      <rPr>
        <b/>
        <sz val="10"/>
        <rFont val="Arial Narrow"/>
        <family val="2"/>
      </rPr>
      <t xml:space="preserve"> (of 100)</t>
    </r>
  </si>
  <si>
    <t>MRI Distress Viewer</t>
  </si>
  <si>
    <r>
      <t>MRI Rank</t>
    </r>
    <r>
      <rPr>
        <b/>
        <sz val="10"/>
        <rFont val="Arial Narrow"/>
        <family val="2"/>
      </rPr>
      <t xml:space="preserve"> (of 565)</t>
    </r>
  </si>
  <si>
    <t>Unemployment Rate (2015)</t>
  </si>
  <si>
    <t>Median Household Income (2015)</t>
  </si>
  <si>
    <t>2017 Municipal Revitalization Index</t>
  </si>
  <si>
    <t>2017 MRI</t>
  </si>
  <si>
    <t>2017 Distress Score</t>
  </si>
  <si>
    <t>Children on TANF Rate (2020)</t>
  </si>
  <si>
    <t>2020 Municipal Revitalization Index - Alphabetical</t>
  </si>
  <si>
    <t>Pop. Change (2009-2019)</t>
  </si>
  <si>
    <t>2020 Urban Aid</t>
  </si>
  <si>
    <t>Equalized Valuation Per Capita (2019)</t>
  </si>
  <si>
    <t>Regression Equation</t>
  </si>
  <si>
    <t>x</t>
  </si>
  <si>
    <t>y</t>
  </si>
  <si>
    <t>slope</t>
  </si>
  <si>
    <t>intercept</t>
  </si>
  <si>
    <t>Non-Seasonal Housing Vacancy Rate (2019)</t>
  </si>
  <si>
    <t>% w SNAP Benefits (2019)</t>
  </si>
  <si>
    <t>Poverty Rate (2019)</t>
  </si>
  <si>
    <t>Median Household Income (2019)</t>
  </si>
  <si>
    <t>Unemployment Rate (2019)</t>
  </si>
  <si>
    <t>HS Diploma or Higher (2019)</t>
  </si>
  <si>
    <t>Avg Property Tax Rate (2017-19)</t>
  </si>
  <si>
    <t>2020 Municipal Revitalization Index - By County</t>
  </si>
  <si>
    <t>2020 Municipal Revitalization Index - Ranked</t>
  </si>
  <si>
    <t>2017-2020 Change in Municipal Revitalization Index - Alphabetical</t>
  </si>
  <si>
    <t>2017-2020 Change in Municipal Revitalization Index - By County</t>
  </si>
  <si>
    <t>2020 MRI*</t>
  </si>
  <si>
    <t>2017-20 Change in MRI Distress Score</t>
  </si>
  <si>
    <t>2017-20 Change in MRI Rank</t>
  </si>
  <si>
    <t>2017-20  Change in MRI Rank</t>
  </si>
  <si>
    <r>
      <t>2020 MRI Distress Score</t>
    </r>
    <r>
      <rPr>
        <b/>
        <sz val="10"/>
        <rFont val="Arial Narrow"/>
        <family val="2"/>
      </rPr>
      <t xml:space="preserve"> (of 100)</t>
    </r>
  </si>
  <si>
    <t>Non-Seasonal Housing Vacancy Rate (2015 to 2019)</t>
  </si>
  <si>
    <t>% w SNAP Benefits (2015 to 2019)</t>
  </si>
  <si>
    <t>Poverty Rate (2015 to 2019)</t>
  </si>
  <si>
    <t>Median Household Income (2015 to 2019)</t>
  </si>
  <si>
    <t>Unemployment Rate (2015 to 2019)</t>
  </si>
  <si>
    <t>HS Diploma or Higher (2015 to 2019)</t>
  </si>
  <si>
    <t>Equalized Valuation Per Capita (2016 to 2019)</t>
  </si>
  <si>
    <t>Pop. Change (2005-2015 to 2009-2019)</t>
  </si>
  <si>
    <t>Children on TANF Rate (2016 to 2020)</t>
  </si>
  <si>
    <t>Avg Property Tax Rate (2014 to 2016) to (2017 to 2019)</t>
  </si>
  <si>
    <t>2017 MRI Distress Score</t>
  </si>
  <si>
    <t>2017-2020 Change in Municipal Revitalization Index - By Ranked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</si>
</sst>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&quot;$&quot;#,##0"/>
    <numFmt numFmtId="167" formatCode="0.000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Tw Cen MT Condensed"/>
      <family val="2"/>
    </font>
    <font>
      <sz val="9"/>
      <color theme="1"/>
      <name val="Tw Cen MT Condensed"/>
      <family val="2"/>
    </font>
    <font>
      <b/>
      <sz val="9"/>
      <color theme="1"/>
      <name val="Tw Cen MT Condensed"/>
      <family val="2"/>
    </font>
    <font>
      <b/>
      <sz val="9"/>
      <name val="Tw Cen MT Condense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name val="Book Antiqua"/>
      <family val="1"/>
    </font>
    <font>
      <b/>
      <sz val="10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Arial Narrow"/>
      <family val="2"/>
    </font>
    <font>
      <sz val="12"/>
      <color theme="0" tint="-0.14999847407452621"/>
      <name val="Arial Narrow"/>
      <family val="2"/>
    </font>
    <font>
      <b/>
      <u/>
      <sz val="12"/>
      <color theme="1"/>
      <name val="Arial Narrow"/>
      <family val="2"/>
    </font>
    <font>
      <b/>
      <sz val="10"/>
      <name val="Arial Narrow"/>
      <family val="2"/>
    </font>
    <font>
      <sz val="9"/>
      <color theme="1"/>
      <name val="Arial Narrow"/>
      <family val="2"/>
    </font>
    <font>
      <b/>
      <sz val="10"/>
      <color theme="0" tint="-0.14999847407452621"/>
      <name val="Arial"/>
      <family val="2"/>
    </font>
    <font>
      <b/>
      <u/>
      <sz val="10"/>
      <color theme="0" tint="-0.14999847407452621"/>
      <name val="Arial"/>
      <family val="2"/>
    </font>
    <font>
      <sz val="20"/>
      <color rgb="FF00B0F0"/>
      <name val="Franklin Gothic Demi Cond"/>
      <family val="2"/>
    </font>
    <font>
      <sz val="18"/>
      <color rgb="FF0070C0"/>
      <name val="Franklin Gothic Demi Cond"/>
      <family val="2"/>
    </font>
    <font>
      <sz val="24"/>
      <color rgb="FF00B0F0"/>
      <name val="Franklin Gothic Demi Cond"/>
      <family val="2"/>
    </font>
    <font>
      <b/>
      <sz val="10"/>
      <color theme="1"/>
      <name val="Book Antiqua"/>
      <family val="1"/>
    </font>
    <font>
      <sz val="10"/>
      <color theme="1"/>
      <name val="Book Antiqua"/>
      <family val="1"/>
    </font>
    <font>
      <b/>
      <i/>
      <sz val="10"/>
      <color theme="1"/>
      <name val="Book Antiqua"/>
      <family val="1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9F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/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theme="0" tint="-0.14996795556505021"/>
      </right>
      <top style="medium">
        <color auto="1"/>
      </top>
      <bottom style="thin">
        <color auto="1"/>
      </bottom>
      <diagonal/>
    </border>
    <border>
      <left style="thin">
        <color theme="0" tint="-0.1499679555650502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theme="0" tint="-0.14996795556505021"/>
      </bottom>
      <diagonal/>
    </border>
    <border>
      <left/>
      <right/>
      <top style="medium">
        <color indexed="64"/>
      </top>
      <bottom style="thin">
        <color theme="0" tint="-0.149967955565050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1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/>
    </xf>
    <xf numFmtId="0" fontId="6" fillId="5" borderId="11" xfId="0" applyFont="1" applyFill="1" applyBorder="1" applyAlignment="1">
      <alignment horizontal="center" vertical="center"/>
    </xf>
    <xf numFmtId="164" fontId="7" fillId="7" borderId="9" xfId="0" applyNumberFormat="1" applyFont="1" applyFill="1" applyBorder="1" applyAlignment="1">
      <alignment horizontal="center" vertical="center"/>
    </xf>
    <xf numFmtId="1" fontId="7" fillId="6" borderId="13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5" fontId="6" fillId="0" borderId="12" xfId="1" applyNumberFormat="1" applyFont="1" applyBorder="1" applyAlignment="1">
      <alignment horizontal="center" vertical="center"/>
    </xf>
    <xf numFmtId="16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2" fontId="6" fillId="0" borderId="12" xfId="1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6" fillId="0" borderId="15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165" fontId="6" fillId="0" borderId="16" xfId="1" applyNumberFormat="1" applyFont="1" applyBorder="1" applyAlignment="1">
      <alignment horizontal="center" vertical="center"/>
    </xf>
    <xf numFmtId="164" fontId="6" fillId="0" borderId="16" xfId="1" applyNumberFormat="1" applyFont="1" applyBorder="1" applyAlignment="1">
      <alignment horizontal="center" vertical="center"/>
    </xf>
    <xf numFmtId="3" fontId="6" fillId="0" borderId="16" xfId="1" applyNumberFormat="1" applyFont="1" applyBorder="1" applyAlignment="1">
      <alignment horizontal="center" vertical="center"/>
    </xf>
    <xf numFmtId="2" fontId="6" fillId="0" borderId="16" xfId="1" applyNumberFormat="1" applyFont="1" applyBorder="1" applyAlignment="1">
      <alignment horizontal="center" vertical="center"/>
    </xf>
    <xf numFmtId="164" fontId="7" fillId="7" borderId="18" xfId="0" applyNumberFormat="1" applyFont="1" applyFill="1" applyBorder="1" applyAlignment="1">
      <alignment horizontal="center" vertical="center"/>
    </xf>
    <xf numFmtId="1" fontId="7" fillId="6" borderId="19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5" fontId="6" fillId="0" borderId="20" xfId="1" applyNumberFormat="1" applyFont="1" applyBorder="1" applyAlignment="1">
      <alignment horizontal="center" vertical="center"/>
    </xf>
    <xf numFmtId="164" fontId="6" fillId="0" borderId="20" xfId="1" applyNumberFormat="1" applyFont="1" applyBorder="1" applyAlignment="1">
      <alignment horizontal="center" vertical="center"/>
    </xf>
    <xf numFmtId="3" fontId="6" fillId="0" borderId="20" xfId="1" applyNumberFormat="1" applyFont="1" applyBorder="1" applyAlignment="1">
      <alignment horizontal="center" vertical="center"/>
    </xf>
    <xf numFmtId="2" fontId="6" fillId="0" borderId="20" xfId="1" applyNumberFormat="1" applyFont="1" applyBorder="1" applyAlignment="1">
      <alignment horizontal="center" vertical="center"/>
    </xf>
    <xf numFmtId="0" fontId="8" fillId="0" borderId="0" xfId="0" applyFont="1"/>
    <xf numFmtId="0" fontId="4" fillId="3" borderId="7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/>
    </xf>
    <xf numFmtId="9" fontId="6" fillId="0" borderId="0" xfId="1" applyFont="1" applyBorder="1" applyAlignment="1">
      <alignment horizontal="center" vertical="center"/>
    </xf>
    <xf numFmtId="2" fontId="6" fillId="0" borderId="9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7" fillId="6" borderId="9" xfId="0" applyNumberFormat="1" applyFont="1" applyFill="1" applyBorder="1" applyAlignment="1">
      <alignment horizontal="center" vertical="center"/>
    </xf>
    <xf numFmtId="2" fontId="7" fillId="6" borderId="18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0" fillId="0" borderId="0" xfId="0" applyFill="1"/>
    <xf numFmtId="164" fontId="9" fillId="0" borderId="0" xfId="0" applyNumberFormat="1" applyFont="1" applyFill="1" applyBorder="1" applyAlignment="1">
      <alignment horizontal="right" vertical="center"/>
    </xf>
    <xf numFmtId="2" fontId="7" fillId="6" borderId="11" xfId="0" applyNumberFormat="1" applyFont="1" applyFill="1" applyBorder="1" applyAlignment="1">
      <alignment horizontal="center" vertical="center"/>
    </xf>
    <xf numFmtId="164" fontId="7" fillId="7" borderId="11" xfId="0" applyNumberFormat="1" applyFont="1" applyFill="1" applyBorder="1" applyAlignment="1">
      <alignment horizontal="center" vertical="center"/>
    </xf>
    <xf numFmtId="1" fontId="7" fillId="6" borderId="21" xfId="0" applyNumberFormat="1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10" fontId="5" fillId="4" borderId="25" xfId="0" applyNumberFormat="1" applyFont="1" applyFill="1" applyBorder="1" applyAlignment="1">
      <alignment horizontal="center" vertical="center" wrapText="1"/>
    </xf>
    <xf numFmtId="10" fontId="5" fillId="4" borderId="26" xfId="0" applyNumberFormat="1" applyFont="1" applyFill="1" applyBorder="1" applyAlignment="1">
      <alignment horizontal="center" vertical="center" wrapText="1"/>
    </xf>
    <xf numFmtId="10" fontId="5" fillId="4" borderId="22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7" xfId="0" applyFont="1" applyBorder="1" applyAlignment="1">
      <alignment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8" xfId="0" applyFont="1" applyBorder="1" applyAlignment="1">
      <alignment vertical="center"/>
    </xf>
    <xf numFmtId="0" fontId="6" fillId="8" borderId="11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164" fontId="7" fillId="0" borderId="0" xfId="1" applyNumberFormat="1" applyFont="1" applyBorder="1" applyAlignment="1">
      <alignment horizontal="center" vertical="center"/>
    </xf>
    <xf numFmtId="3" fontId="7" fillId="0" borderId="0" xfId="1" applyNumberFormat="1" applyFont="1" applyBorder="1" applyAlignment="1">
      <alignment horizontal="center" vertical="center"/>
    </xf>
    <xf numFmtId="2" fontId="7" fillId="0" borderId="0" xfId="1" applyNumberFormat="1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3" fillId="0" borderId="0" xfId="0" applyFont="1" applyFill="1" applyBorder="1" applyAlignment="1">
      <alignment vertical="center" wrapText="1"/>
    </xf>
    <xf numFmtId="0" fontId="10" fillId="0" borderId="0" xfId="0" applyFont="1"/>
    <xf numFmtId="2" fontId="0" fillId="0" borderId="0" xfId="0" applyNumberFormat="1"/>
    <xf numFmtId="164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13" fillId="0" borderId="27" xfId="0" applyNumberFormat="1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left" vertical="center" wrapText="1"/>
    </xf>
    <xf numFmtId="1" fontId="13" fillId="0" borderId="27" xfId="0" applyNumberFormat="1" applyFont="1" applyFill="1" applyBorder="1" applyAlignment="1">
      <alignment horizontal="center" vertical="center" wrapText="1"/>
    </xf>
    <xf numFmtId="0" fontId="13" fillId="3" borderId="27" xfId="0" applyFont="1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19" fillId="0" borderId="0" xfId="0" applyFont="1" applyAlignment="1" applyProtection="1">
      <alignment horizontal="left"/>
    </xf>
    <xf numFmtId="0" fontId="19" fillId="0" borderId="0" xfId="0" quotePrefix="1" applyFont="1" applyAlignment="1">
      <alignment horizontal="left"/>
    </xf>
    <xf numFmtId="0" fontId="18" fillId="0" borderId="0" xfId="0" applyFont="1" applyBorder="1"/>
    <xf numFmtId="166" fontId="20" fillId="0" borderId="0" xfId="0" quotePrefix="1" applyNumberFormat="1" applyFont="1" applyFill="1" applyBorder="1" applyAlignment="1" applyProtection="1">
      <alignment horizontal="left" vertical="center" wrapText="1"/>
    </xf>
    <xf numFmtId="0" fontId="19" fillId="0" borderId="0" xfId="0" quotePrefix="1" applyFont="1" applyAlignment="1" applyProtection="1">
      <alignment horizontal="left"/>
    </xf>
    <xf numFmtId="0" fontId="20" fillId="0" borderId="0" xfId="0" applyFont="1" applyFill="1" applyBorder="1" applyAlignment="1">
      <alignment horizontal="left" vertical="center" wrapText="1"/>
    </xf>
    <xf numFmtId="167" fontId="18" fillId="0" borderId="0" xfId="0" applyNumberFormat="1" applyFont="1"/>
    <xf numFmtId="0" fontId="19" fillId="0" borderId="0" xfId="0" applyFont="1" applyFill="1" applyAlignment="1" applyProtection="1">
      <alignment horizontal="left"/>
    </xf>
    <xf numFmtId="0" fontId="0" fillId="0" borderId="4" xfId="0" applyBorder="1" applyAlignment="1">
      <alignment wrapText="1"/>
    </xf>
    <xf numFmtId="0" fontId="11" fillId="0" borderId="29" xfId="0" applyFont="1" applyBorder="1"/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30" xfId="0" applyBorder="1"/>
    <xf numFmtId="0" fontId="12" fillId="0" borderId="29" xfId="0" applyFont="1" applyBorder="1"/>
    <xf numFmtId="0" fontId="0" fillId="0" borderId="29" xfId="0" applyBorder="1"/>
    <xf numFmtId="0" fontId="0" fillId="3" borderId="28" xfId="0" applyFill="1" applyBorder="1"/>
    <xf numFmtId="0" fontId="0" fillId="0" borderId="31" xfId="0" applyBorder="1"/>
    <xf numFmtId="0" fontId="0" fillId="0" borderId="32" xfId="0" applyBorder="1" applyAlignment="1">
      <alignment wrapText="1"/>
    </xf>
    <xf numFmtId="0" fontId="0" fillId="0" borderId="32" xfId="0" applyBorder="1"/>
    <xf numFmtId="0" fontId="0" fillId="0" borderId="33" xfId="0" applyBorder="1"/>
    <xf numFmtId="0" fontId="21" fillId="0" borderId="29" xfId="0" applyFont="1" applyBorder="1"/>
    <xf numFmtId="164" fontId="15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 applyProtection="1">
      <alignment horizontal="left"/>
    </xf>
    <xf numFmtId="0" fontId="19" fillId="0" borderId="0" xfId="0" quotePrefix="1" applyFont="1" applyBorder="1" applyAlignment="1">
      <alignment horizontal="left"/>
    </xf>
    <xf numFmtId="0" fontId="23" fillId="0" borderId="29" xfId="0" applyFont="1" applyBorder="1" applyAlignment="1">
      <alignment vertical="top"/>
    </xf>
    <xf numFmtId="0" fontId="24" fillId="0" borderId="0" xfId="0" applyFont="1"/>
    <xf numFmtId="0" fontId="25" fillId="0" borderId="0" xfId="0" applyFont="1"/>
    <xf numFmtId="2" fontId="17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13" fillId="0" borderId="29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10" fontId="5" fillId="4" borderId="34" xfId="0" applyNumberFormat="1" applyFont="1" applyFill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26" fillId="0" borderId="0" xfId="0" applyFont="1"/>
    <xf numFmtId="0" fontId="28" fillId="0" borderId="0" xfId="0" applyFont="1"/>
    <xf numFmtId="164" fontId="7" fillId="7" borderId="0" xfId="0" applyNumberFormat="1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 wrapText="1"/>
    </xf>
    <xf numFmtId="164" fontId="7" fillId="7" borderId="4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0" borderId="0" xfId="0" applyFont="1"/>
    <xf numFmtId="0" fontId="31" fillId="0" borderId="0" xfId="0" applyFont="1" applyAlignment="1">
      <alignment horizontal="center"/>
    </xf>
    <xf numFmtId="0" fontId="29" fillId="0" borderId="0" xfId="0" applyFont="1"/>
    <xf numFmtId="0" fontId="31" fillId="0" borderId="0" xfId="0" applyFont="1"/>
    <xf numFmtId="2" fontId="30" fillId="0" borderId="0" xfId="0" applyNumberFormat="1" applyFont="1"/>
    <xf numFmtId="0" fontId="30" fillId="0" borderId="0" xfId="0" applyFont="1" applyAlignment="1">
      <alignment horizontal="center"/>
    </xf>
    <xf numFmtId="0" fontId="2" fillId="2" borderId="2" xfId="0" applyFont="1" applyFill="1" applyBorder="1" applyAlignment="1">
      <alignment horizontal="left" vertical="center" wrapText="1"/>
    </xf>
    <xf numFmtId="166" fontId="0" fillId="0" borderId="0" xfId="0" applyNumberFormat="1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0" fillId="0" borderId="5" xfId="0" applyBorder="1"/>
    <xf numFmtId="165" fontId="6" fillId="0" borderId="33" xfId="1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8" borderId="18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7" fillId="0" borderId="4" xfId="0" applyFont="1" applyBorder="1" applyAlignment="1">
      <alignment horizontal="center"/>
    </xf>
    <xf numFmtId="0" fontId="27" fillId="0" borderId="5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BDBD"/>
      <color rgb="FFFF8B8B"/>
      <color rgb="FFFFEBEB"/>
      <color rgb="FFFF6D6D"/>
      <color rgb="FFFFCD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2020 MRI Distress Score (of 100)</a:t>
            </a:r>
          </a:p>
          <a:p>
            <a:pPr>
              <a:defRPr b="1"/>
            </a:pPr>
            <a:r>
              <a:rPr lang="en-US" sz="1050" b="1"/>
              <a:t>(HIgh Score = More Distress)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Viewer'!$B$8</c:f>
              <c:strCache>
                <c:ptCount val="1"/>
                <c:pt idx="0">
                  <c:v>2020 MRI Distress Score (of 100)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01-469E-90CF-4C296D301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Viewer'!$B$9:$B$9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69E-90CF-4C296D30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MRI Rank (of 565)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(Low Rank =  More Distress)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Viewer'!$C$8</c:f>
              <c:strCache>
                <c:ptCount val="1"/>
                <c:pt idx="0">
                  <c:v>MRI Rank (of 565)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D-4BA4-B1A2-2C37C161DC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Viewer'!$C$9:$C$9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BD-4BA4-B1A2-2C37C161D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2017-20 Change in MRI Distress Score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>
                <a:effectLst/>
              </a:rPr>
              <a:t>(Increase = More Distress)</a:t>
            </a:r>
            <a:endParaRPr lang="en-US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Viewer'!$C$13</c:f>
              <c:strCache>
                <c:ptCount val="1"/>
                <c:pt idx="0">
                  <c:v>2017-20 Change in MRI Distress Score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2-42CA-8536-524084A56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Viewer'!$C$14:$C$14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92-42CA-8536-524084A5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4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2017-20 Change in MRI Rank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(Decrease in Rank = More Distress Relative to Other Towns)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Viewer'!$D$13</c:f>
              <c:strCache>
                <c:ptCount val="1"/>
                <c:pt idx="0">
                  <c:v>2017-20  Change in MRI Rank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69-4869-B1C1-25414E0A59DA}"/>
              </c:ext>
            </c:extLst>
          </c:dPt>
          <c:dLbls>
            <c:dLbl>
              <c:idx val="0"/>
              <c:layout>
                <c:manualLayout>
                  <c:x val="0"/>
                  <c:y val="8.465608465608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9-4869-B1C1-25414E0A59D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Viewer'!$D$14:$D$14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69-4869-B1C1-25414E0A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280"/>
          <c:min val="-4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22" fmlaLink="$A$5" fmlaRange="$AC$10:$AC$57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</xdr:row>
          <xdr:rowOff>28575</xdr:rowOff>
        </xdr:from>
        <xdr:to>
          <xdr:col>1</xdr:col>
          <xdr:colOff>19050</xdr:colOff>
          <xdr:row>5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4762</xdr:colOff>
      <xdr:row>1</xdr:row>
      <xdr:rowOff>9525</xdr:rowOff>
    </xdr:from>
    <xdr:to>
      <xdr:col>12</xdr:col>
      <xdr:colOff>309562</xdr:colOff>
      <xdr:row>12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12</xdr:row>
      <xdr:rowOff>85725</xdr:rowOff>
    </xdr:from>
    <xdr:to>
      <xdr:col>12</xdr:col>
      <xdr:colOff>304800</xdr:colOff>
      <xdr:row>24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314325</xdr:colOff>
      <xdr:row>1</xdr:row>
      <xdr:rowOff>9525</xdr:rowOff>
    </xdr:from>
    <xdr:to>
      <xdr:col>20</xdr:col>
      <xdr:colOff>9525</xdr:colOff>
      <xdr:row>12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314325</xdr:colOff>
      <xdr:row>12</xdr:row>
      <xdr:rowOff>85725</xdr:rowOff>
    </xdr:from>
    <xdr:to>
      <xdr:col>20</xdr:col>
      <xdr:colOff>9525</xdr:colOff>
      <xdr:row>24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AL1156"/>
  <sheetViews>
    <sheetView tabSelected="1"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AG16" sqref="A10:AG16"/>
    </sheetView>
  </sheetViews>
  <sheetFormatPr defaultRowHeight="15" x14ac:dyDescent="0.25"/>
  <cols>
    <col min="1" max="1" width="17.42578125" hidden="1" customWidth="1"/>
    <col min="2" max="2" width="19.5703125" style="29" customWidth="1"/>
    <col min="3" max="3" width="9.5703125" style="29" customWidth="1"/>
    <col min="4" max="4" width="15.7109375" style="29" hidden="1" customWidth="1"/>
    <col min="5" max="5" width="6.14062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4.710937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6.42578125" style="29" customWidth="1"/>
    <col min="24" max="24" width="4.7109375" style="29" customWidth="1"/>
    <col min="25" max="25" width="7.710937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4.85546875" style="29" customWidth="1"/>
    <col min="37" max="37" width="8" style="29" customWidth="1"/>
    <col min="38" max="38" width="7" customWidth="1"/>
  </cols>
  <sheetData>
    <row r="1" spans="1:38" ht="27.75" thickBot="1" x14ac:dyDescent="0.5">
      <c r="B1" s="114" t="s">
        <v>1184</v>
      </c>
    </row>
    <row r="2" spans="1:38" ht="14.25" customHeight="1" thickBot="1" x14ac:dyDescent="0.3">
      <c r="B2" s="128"/>
      <c r="C2" s="129"/>
      <c r="D2" s="129"/>
      <c r="E2" s="129"/>
      <c r="F2" s="129"/>
      <c r="G2" s="129"/>
      <c r="H2" s="143" t="s">
        <v>0</v>
      </c>
      <c r="I2" s="144"/>
      <c r="J2" s="144"/>
      <c r="K2" s="144"/>
      <c r="L2" s="144"/>
      <c r="M2" s="145"/>
      <c r="N2" s="143" t="s">
        <v>1</v>
      </c>
      <c r="O2" s="144"/>
      <c r="P2" s="144"/>
      <c r="Q2" s="144"/>
      <c r="R2" s="144"/>
      <c r="S2" s="145"/>
      <c r="T2" s="143" t="s">
        <v>2</v>
      </c>
      <c r="U2" s="144"/>
      <c r="V2" s="144"/>
      <c r="W2" s="144"/>
      <c r="X2" s="144"/>
      <c r="Y2" s="144"/>
      <c r="Z2" s="144"/>
      <c r="AA2" s="144"/>
      <c r="AB2" s="145"/>
      <c r="AC2" s="143" t="s">
        <v>3</v>
      </c>
      <c r="AD2" s="144"/>
      <c r="AE2" s="145"/>
      <c r="AF2" s="143" t="s">
        <v>4</v>
      </c>
      <c r="AG2" s="144"/>
      <c r="AH2" s="144"/>
      <c r="AI2" s="144"/>
      <c r="AJ2" s="144"/>
      <c r="AK2" s="145"/>
      <c r="AL2" s="132"/>
    </row>
    <row r="3" spans="1:38" ht="29.25" customHeight="1" thickBot="1" x14ac:dyDescent="0.3">
      <c r="B3" s="146" t="s">
        <v>5</v>
      </c>
      <c r="C3" s="147"/>
      <c r="D3" s="147"/>
      <c r="E3" s="147"/>
      <c r="F3" s="147"/>
      <c r="G3" s="148"/>
      <c r="H3" s="140" t="s">
        <v>1185</v>
      </c>
      <c r="I3" s="141"/>
      <c r="J3" s="142"/>
      <c r="K3" s="140" t="s">
        <v>1193</v>
      </c>
      <c r="L3" s="141"/>
      <c r="M3" s="142"/>
      <c r="N3" s="140" t="s">
        <v>1194</v>
      </c>
      <c r="O3" s="141"/>
      <c r="P3" s="142"/>
      <c r="Q3" s="140" t="s">
        <v>1183</v>
      </c>
      <c r="R3" s="141"/>
      <c r="S3" s="142"/>
      <c r="T3" s="140" t="s">
        <v>1195</v>
      </c>
      <c r="U3" s="141"/>
      <c r="V3" s="142"/>
      <c r="W3" s="140" t="s">
        <v>1196</v>
      </c>
      <c r="X3" s="141"/>
      <c r="Y3" s="142"/>
      <c r="Z3" s="140" t="s">
        <v>1197</v>
      </c>
      <c r="AA3" s="141"/>
      <c r="AB3" s="142"/>
      <c r="AC3" s="140" t="s">
        <v>1198</v>
      </c>
      <c r="AD3" s="141"/>
      <c r="AE3" s="142"/>
      <c r="AF3" s="140" t="s">
        <v>1199</v>
      </c>
      <c r="AG3" s="141"/>
      <c r="AH3" s="142"/>
      <c r="AI3" s="140" t="s">
        <v>1187</v>
      </c>
      <c r="AJ3" s="141"/>
      <c r="AK3" s="142"/>
      <c r="AL3" s="89"/>
    </row>
    <row r="4" spans="1:38" ht="13.5" customHeight="1" thickBot="1" x14ac:dyDescent="0.3">
      <c r="B4" s="3"/>
      <c r="C4" s="4"/>
      <c r="D4" s="4"/>
      <c r="E4" s="4"/>
      <c r="F4" s="4"/>
      <c r="G4" s="30"/>
      <c r="H4" s="137" t="s">
        <v>6</v>
      </c>
      <c r="I4" s="138"/>
      <c r="J4" s="138"/>
      <c r="K4" s="138"/>
      <c r="L4" s="138"/>
      <c r="M4" s="139"/>
      <c r="N4" s="137" t="s">
        <v>7</v>
      </c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9"/>
      <c r="AF4" s="137" t="s">
        <v>6</v>
      </c>
      <c r="AG4" s="138"/>
      <c r="AH4" s="138"/>
      <c r="AI4" s="138"/>
      <c r="AJ4" s="138"/>
      <c r="AK4" s="139"/>
      <c r="AL4" s="89"/>
    </row>
    <row r="5" spans="1:38" ht="13.5" customHeight="1" thickBot="1" x14ac:dyDescent="0.3">
      <c r="B5" s="3"/>
      <c r="C5" s="4"/>
      <c r="D5" s="4"/>
      <c r="E5" s="4"/>
      <c r="F5" s="4"/>
      <c r="G5" s="30"/>
      <c r="H5" s="137" t="s">
        <v>8</v>
      </c>
      <c r="I5" s="138"/>
      <c r="J5" s="138"/>
      <c r="K5" s="137" t="s">
        <v>9</v>
      </c>
      <c r="L5" s="138"/>
      <c r="M5" s="138"/>
      <c r="N5" s="137" t="s">
        <v>9</v>
      </c>
      <c r="O5" s="138"/>
      <c r="P5" s="138"/>
      <c r="Q5" s="137" t="s">
        <v>8</v>
      </c>
      <c r="R5" s="138"/>
      <c r="S5" s="138"/>
      <c r="T5" s="137" t="s">
        <v>9</v>
      </c>
      <c r="U5" s="138"/>
      <c r="V5" s="138"/>
      <c r="W5" s="137" t="s">
        <v>9</v>
      </c>
      <c r="X5" s="138"/>
      <c r="Y5" s="139"/>
      <c r="Z5" s="137" t="s">
        <v>8</v>
      </c>
      <c r="AA5" s="138"/>
      <c r="AB5" s="138"/>
      <c r="AC5" s="137" t="s">
        <v>9</v>
      </c>
      <c r="AD5" s="138"/>
      <c r="AE5" s="138"/>
      <c r="AF5" s="137" t="s">
        <v>8</v>
      </c>
      <c r="AG5" s="138"/>
      <c r="AH5" s="138"/>
      <c r="AI5" s="137" t="s">
        <v>8</v>
      </c>
      <c r="AJ5" s="138"/>
      <c r="AK5" s="139"/>
      <c r="AL5" s="89"/>
    </row>
    <row r="6" spans="1:38" ht="27.75" customHeight="1" x14ac:dyDescent="0.25">
      <c r="B6" s="46" t="s">
        <v>10</v>
      </c>
      <c r="C6" s="47" t="s">
        <v>11</v>
      </c>
      <c r="D6" s="48" t="s">
        <v>12</v>
      </c>
      <c r="E6" s="48" t="s">
        <v>13</v>
      </c>
      <c r="F6" s="48" t="s">
        <v>14</v>
      </c>
      <c r="G6" s="49" t="s">
        <v>15</v>
      </c>
      <c r="H6" s="50" t="s">
        <v>16</v>
      </c>
      <c r="I6" s="50" t="s">
        <v>598</v>
      </c>
      <c r="J6" s="51" t="s">
        <v>17</v>
      </c>
      <c r="K6" s="50" t="s">
        <v>16</v>
      </c>
      <c r="L6" s="50" t="s">
        <v>598</v>
      </c>
      <c r="M6" s="51" t="s">
        <v>17</v>
      </c>
      <c r="N6" s="50" t="s">
        <v>16</v>
      </c>
      <c r="O6" s="50" t="s">
        <v>598</v>
      </c>
      <c r="P6" s="51" t="s">
        <v>17</v>
      </c>
      <c r="Q6" s="50" t="s">
        <v>16</v>
      </c>
      <c r="R6" s="50" t="s">
        <v>598</v>
      </c>
      <c r="S6" s="51" t="s">
        <v>17</v>
      </c>
      <c r="T6" s="50" t="s">
        <v>16</v>
      </c>
      <c r="U6" s="50" t="s">
        <v>598</v>
      </c>
      <c r="V6" s="51" t="s">
        <v>17</v>
      </c>
      <c r="W6" s="111" t="s">
        <v>16</v>
      </c>
      <c r="X6" s="50" t="s">
        <v>598</v>
      </c>
      <c r="Y6" s="51" t="s">
        <v>17</v>
      </c>
      <c r="Z6" s="50" t="s">
        <v>16</v>
      </c>
      <c r="AA6" s="50" t="s">
        <v>598</v>
      </c>
      <c r="AB6" s="51" t="s">
        <v>17</v>
      </c>
      <c r="AC6" s="50" t="s">
        <v>16</v>
      </c>
      <c r="AD6" s="50" t="s">
        <v>598</v>
      </c>
      <c r="AE6" s="51" t="s">
        <v>17</v>
      </c>
      <c r="AF6" s="50" t="s">
        <v>16</v>
      </c>
      <c r="AG6" s="50" t="s">
        <v>598</v>
      </c>
      <c r="AH6" s="51" t="s">
        <v>17</v>
      </c>
      <c r="AI6" s="50" t="s">
        <v>16</v>
      </c>
      <c r="AJ6" s="50" t="s">
        <v>598</v>
      </c>
      <c r="AK6" s="51" t="s">
        <v>17</v>
      </c>
      <c r="AL6" s="52" t="s">
        <v>1186</v>
      </c>
    </row>
    <row r="7" spans="1:38" x14ac:dyDescent="0.25">
      <c r="A7" t="s">
        <v>608</v>
      </c>
      <c r="B7" s="15" t="s">
        <v>363</v>
      </c>
      <c r="C7" s="16" t="s">
        <v>54</v>
      </c>
      <c r="D7" s="7" t="s">
        <v>39</v>
      </c>
      <c r="E7" s="43">
        <f>((I7+L7+AG7+AJ7)*0.25)+(O7+R7+U7+X7+AA7+AD7)</f>
        <v>2.7701254476517976</v>
      </c>
      <c r="F7" s="8">
        <f>((E7*$I$580)+$J$580)</f>
        <v>19.678214463748063</v>
      </c>
      <c r="G7" s="9">
        <f>RANK(E7,$E$7:$E$571,1)</f>
        <v>389</v>
      </c>
      <c r="H7" s="112">
        <f>RANK(J7,J$7:J$571,1)</f>
        <v>510</v>
      </c>
      <c r="I7" s="34">
        <f t="shared" ref="I7:I70" si="0">(J7-J$573)/J$574</f>
        <v>1.076582606559124</v>
      </c>
      <c r="J7" s="18">
        <v>6.500661084178061E-2</v>
      </c>
      <c r="K7" s="112">
        <f>RANK(M7,M$7:M$571,0)</f>
        <v>422</v>
      </c>
      <c r="L7" s="34">
        <f t="shared" ref="L7:L70" si="1">-(M7-M$573)/M$574</f>
        <v>0.56818948307075223</v>
      </c>
      <c r="M7" s="18">
        <v>3.8954316034683578E-2</v>
      </c>
      <c r="N7" s="17">
        <f>RANK(P7,P$7:P$571,0)</f>
        <v>372</v>
      </c>
      <c r="O7" s="34">
        <f t="shared" ref="O7:O70" si="2">-(P7-P$573)/P$574</f>
        <v>0.56443591016362293</v>
      </c>
      <c r="P7" s="18">
        <v>2.4908623257073235E-2</v>
      </c>
      <c r="Q7" s="17">
        <f>RANK(S7,S$7:S$571,0)</f>
        <v>345</v>
      </c>
      <c r="R7" s="34">
        <f t="shared" ref="R7:R70" si="3">-(S7-S$573)/S$574</f>
        <v>0.2360461403286023</v>
      </c>
      <c r="S7" s="19">
        <v>0.15518311607697083</v>
      </c>
      <c r="T7" s="17">
        <f>RANK(V7,V$7:V$571,0)</f>
        <v>427</v>
      </c>
      <c r="U7" s="34">
        <f t="shared" ref="U7:U70" si="4">-(V7-V$573)/V$574</f>
        <v>0.67363481800471425</v>
      </c>
      <c r="V7" s="18">
        <v>3.6021883971615841E-2</v>
      </c>
      <c r="W7" s="112">
        <f>RANK(Y7,Y$7:Y$571,1)</f>
        <v>352</v>
      </c>
      <c r="X7" s="34">
        <f t="shared" ref="X7" si="5">(Y7-Y$573)/Y$574</f>
        <v>0.11793199112945196</v>
      </c>
      <c r="Y7" s="20">
        <v>101363</v>
      </c>
      <c r="Z7" s="17">
        <f>RANK(AB7,AB$7:AB$571,0)</f>
        <v>224</v>
      </c>
      <c r="AA7" s="34">
        <f t="shared" ref="AA7:AA70" si="6">-(AB7-AB$573)/AB$574</f>
        <v>7.5557528546880179E-2</v>
      </c>
      <c r="AB7" s="18">
        <v>3.4000000000000002E-2</v>
      </c>
      <c r="AC7" s="112">
        <f>RANK(AE7,AE$7:AE$571,1)</f>
        <v>433</v>
      </c>
      <c r="AD7" s="34">
        <f t="shared" ref="AD7:AD70" si="7">(AE7-AE$573)/AE$574</f>
        <v>0.69933564352085476</v>
      </c>
      <c r="AE7" s="18">
        <v>0.96432037023214157</v>
      </c>
      <c r="AF7" s="17">
        <f>RANK(AH7,AH$7:AH$571,0)</f>
        <v>331</v>
      </c>
      <c r="AG7" s="34">
        <f t="shared" ref="AG7:AG70" si="8">-(AH7-AH$573)/AH$574</f>
        <v>0.19374271972127841</v>
      </c>
      <c r="AH7" s="21">
        <v>2.407</v>
      </c>
      <c r="AI7" s="112">
        <f>RANK(AK7,AK$7:AK$571,1)</f>
        <v>252</v>
      </c>
      <c r="AJ7" s="34">
        <f t="shared" ref="AJ7:AJ70" si="9">(AK7-AK$573)/AK$574</f>
        <v>-0.22578114552047038</v>
      </c>
      <c r="AK7" s="20">
        <v>124133.08079867577</v>
      </c>
      <c r="AL7" s="39"/>
    </row>
    <row r="8" spans="1:38" x14ac:dyDescent="0.25">
      <c r="A8" t="s">
        <v>609</v>
      </c>
      <c r="B8" s="5" t="s">
        <v>148</v>
      </c>
      <c r="C8" s="6" t="s">
        <v>24</v>
      </c>
      <c r="D8" s="7" t="s">
        <v>20</v>
      </c>
      <c r="E8" s="43">
        <f t="shared" ref="E8:E71" si="10">((I8+L8+AG8+AJ8)*0.25)+(O8+R8+U8+X8+AA8+AD8)</f>
        <v>-3.0365934608260279</v>
      </c>
      <c r="F8" s="8">
        <f t="shared" ref="F8:F71" si="11">((E8*$I$580)+$J$580)</f>
        <v>37.777430615044707</v>
      </c>
      <c r="G8" s="9">
        <f t="shared" ref="G8:G71" si="12">RANK(E8,$E$7:$E$571,1)</f>
        <v>118</v>
      </c>
      <c r="H8" s="112">
        <f t="shared" ref="H8:H71" si="13">RANK(J8,J$7:J$571,1)</f>
        <v>490</v>
      </c>
      <c r="I8" s="33">
        <f t="shared" si="0"/>
        <v>0.85928550971712281</v>
      </c>
      <c r="J8" s="11">
        <v>5.1263710061993262E-2</v>
      </c>
      <c r="K8" s="112">
        <f>RANK(M8,M$7:M$571,0)</f>
        <v>140</v>
      </c>
      <c r="L8" s="33">
        <f t="shared" si="1"/>
        <v>-0.32283190048201971</v>
      </c>
      <c r="M8" s="11">
        <v>8.5889570552147243E-2</v>
      </c>
      <c r="N8" s="10">
        <f>RANK(P8,P$7:P$571,0)</f>
        <v>119</v>
      </c>
      <c r="O8" s="33">
        <f t="shared" si="2"/>
        <v>-0.44736766602061268</v>
      </c>
      <c r="P8" s="11">
        <v>8.9707271010387155E-2</v>
      </c>
      <c r="Q8" s="10">
        <f>RANK(S8,S$7:S$571,0)</f>
        <v>53</v>
      </c>
      <c r="R8" s="33">
        <f t="shared" si="3"/>
        <v>-0.37426356661082594</v>
      </c>
      <c r="S8" s="19">
        <v>2.7217056021773645</v>
      </c>
      <c r="T8" s="10">
        <f>RANK(V8,V$7:V$571,0)</f>
        <v>202</v>
      </c>
      <c r="U8" s="33">
        <f t="shared" si="4"/>
        <v>-3.2892089109491852E-2</v>
      </c>
      <c r="V8" s="18">
        <v>7.7494821493846719E-2</v>
      </c>
      <c r="W8" s="112">
        <f t="shared" ref="W8:W71" si="14">RANK(Y8,Y$7:Y$571,1)</f>
        <v>135</v>
      </c>
      <c r="X8" s="33">
        <f t="shared" ref="X8:X71" si="15">(Y8-Y$573)/Y$574</f>
        <v>-0.73361759886445055</v>
      </c>
      <c r="Y8" s="13">
        <v>70393</v>
      </c>
      <c r="Z8" s="10">
        <f>RANK(AB8,AB$7:AB$571,0)</f>
        <v>83</v>
      </c>
      <c r="AA8" s="33">
        <f t="shared" si="6"/>
        <v>-0.80313894409096798</v>
      </c>
      <c r="AB8" s="11">
        <v>4.5999999999999999E-2</v>
      </c>
      <c r="AC8" s="112">
        <f t="shared" ref="AC8:AC71" si="16">RANK(AE8,AE$7:AE$571,1)</f>
        <v>110</v>
      </c>
      <c r="AD8" s="33">
        <f t="shared" si="7"/>
        <v>-0.59742330773523733</v>
      </c>
      <c r="AE8" s="11">
        <v>0.88694214876033062</v>
      </c>
      <c r="AF8" s="10">
        <f>RANK(AH8,AH$7:AH$571,0)</f>
        <v>127</v>
      </c>
      <c r="AG8" s="33">
        <f t="shared" si="8"/>
        <v>-0.44428702562079248</v>
      </c>
      <c r="AH8" s="14">
        <v>3.1270000000000002</v>
      </c>
      <c r="AI8" s="112">
        <f t="shared" ref="AI8:AI71" si="17">RANK(AK8,AK$7:AK$571,1)</f>
        <v>115</v>
      </c>
      <c r="AJ8" s="33">
        <f t="shared" si="9"/>
        <v>-0.28372773719207589</v>
      </c>
      <c r="AK8" s="13">
        <v>84360.812202313449</v>
      </c>
      <c r="AL8" s="38"/>
    </row>
    <row r="9" spans="1:38" x14ac:dyDescent="0.25">
      <c r="A9" t="s">
        <v>610</v>
      </c>
      <c r="B9" s="5" t="s">
        <v>540</v>
      </c>
      <c r="C9" s="6" t="s">
        <v>91</v>
      </c>
      <c r="D9" s="7" t="s">
        <v>39</v>
      </c>
      <c r="E9" s="43">
        <f t="shared" si="10"/>
        <v>3.7298434840286285</v>
      </c>
      <c r="F9" s="8">
        <f t="shared" si="11"/>
        <v>16.686827338168108</v>
      </c>
      <c r="G9" s="9">
        <f t="shared" si="12"/>
        <v>439</v>
      </c>
      <c r="H9" s="112">
        <f t="shared" si="13"/>
        <v>142</v>
      </c>
      <c r="I9" s="33">
        <f t="shared" si="0"/>
        <v>-0.52192864736005373</v>
      </c>
      <c r="J9" s="11">
        <v>-3.6090835360908402E-2</v>
      </c>
      <c r="K9" s="10">
        <f t="shared" ref="K9:K72" si="18">RANK(M9,M$7:M$571,0)</f>
        <v>187</v>
      </c>
      <c r="L9" s="33">
        <f t="shared" si="1"/>
        <v>-0.12428649204035695</v>
      </c>
      <c r="M9" s="11">
        <v>7.5431034482758619E-2</v>
      </c>
      <c r="N9" s="10">
        <f t="shared" ref="N9:N72" si="19">RANK(P9,P$7:P$571,0)</f>
        <v>535</v>
      </c>
      <c r="O9" s="33">
        <f t="shared" si="2"/>
        <v>0.95337356493194514</v>
      </c>
      <c r="P9" s="11">
        <v>0</v>
      </c>
      <c r="Q9" s="10">
        <f t="shared" ref="Q9:Q72" si="20">RANK(S9,S$7:S$571,0)</f>
        <v>326</v>
      </c>
      <c r="R9" s="33">
        <f t="shared" si="3"/>
        <v>0.22292785117766192</v>
      </c>
      <c r="S9" s="12">
        <v>0.21034917963819943</v>
      </c>
      <c r="T9" s="10">
        <f t="shared" ref="T9:T72" si="21">RANK(V9,V$7:V$571,0)</f>
        <v>500</v>
      </c>
      <c r="U9" s="33">
        <f t="shared" si="4"/>
        <v>0.87012314385016354</v>
      </c>
      <c r="V9" s="18">
        <v>2.4488072619801564E-2</v>
      </c>
      <c r="W9" s="112">
        <f t="shared" si="14"/>
        <v>450</v>
      </c>
      <c r="X9" s="33">
        <f t="shared" si="15"/>
        <v>0.76595655480321034</v>
      </c>
      <c r="Y9" s="13">
        <v>124931</v>
      </c>
      <c r="Z9" s="10">
        <f t="shared" ref="Z9:Z72" si="22">RANK(AB9,AB$7:AB$571,0)</f>
        <v>399</v>
      </c>
      <c r="AA9" s="33">
        <f t="shared" si="6"/>
        <v>0.58813047091895843</v>
      </c>
      <c r="AB9" s="11">
        <v>2.7000000000000003E-2</v>
      </c>
      <c r="AC9" s="112">
        <f t="shared" si="16"/>
        <v>356</v>
      </c>
      <c r="AD9" s="33">
        <f t="shared" si="7"/>
        <v>0.47689065455116336</v>
      </c>
      <c r="AE9" s="11">
        <v>0.95104697226938317</v>
      </c>
      <c r="AF9" s="10">
        <f t="shared" ref="AF9:AF72" si="23">RANK(AH9,AH$7:AH$571,0)</f>
        <v>340</v>
      </c>
      <c r="AG9" s="33">
        <f t="shared" si="8"/>
        <v>0.22150882900931304</v>
      </c>
      <c r="AH9" s="14">
        <v>2.3756666666666666</v>
      </c>
      <c r="AI9" s="112">
        <f t="shared" si="17"/>
        <v>350</v>
      </c>
      <c r="AJ9" s="33">
        <f t="shared" si="9"/>
        <v>-0.16552871442679987</v>
      </c>
      <c r="AK9" s="13">
        <v>165487.98716870006</v>
      </c>
      <c r="AL9" s="38"/>
    </row>
    <row r="10" spans="1:38" x14ac:dyDescent="0.25">
      <c r="A10" t="s">
        <v>611</v>
      </c>
      <c r="B10" s="5" t="s">
        <v>482</v>
      </c>
      <c r="C10" s="6" t="s">
        <v>63</v>
      </c>
      <c r="D10" s="7" t="s">
        <v>34</v>
      </c>
      <c r="E10" s="43">
        <f t="shared" si="10"/>
        <v>3.2665190996936699</v>
      </c>
      <c r="F10" s="8">
        <f t="shared" si="11"/>
        <v>18.130983377476564</v>
      </c>
      <c r="G10" s="9">
        <f t="shared" si="12"/>
        <v>415</v>
      </c>
      <c r="H10" s="112">
        <f t="shared" si="13"/>
        <v>532</v>
      </c>
      <c r="I10" s="33">
        <f t="shared" si="0"/>
        <v>1.3587125546248604</v>
      </c>
      <c r="J10" s="11">
        <v>8.2849849152935695E-2</v>
      </c>
      <c r="K10" s="10">
        <f t="shared" si="18"/>
        <v>445</v>
      </c>
      <c r="L10" s="33">
        <f t="shared" si="1"/>
        <v>0.63237824151881383</v>
      </c>
      <c r="M10" s="11">
        <v>3.5573122529644272E-2</v>
      </c>
      <c r="N10" s="10">
        <f t="shared" si="19"/>
        <v>501</v>
      </c>
      <c r="O10" s="33">
        <f t="shared" si="2"/>
        <v>0.82538521604680626</v>
      </c>
      <c r="P10" s="11">
        <v>8.1967213114754103E-3</v>
      </c>
      <c r="Q10" s="10">
        <f t="shared" si="20"/>
        <v>390</v>
      </c>
      <c r="R10" s="33">
        <f t="shared" si="3"/>
        <v>0.27294812057923573</v>
      </c>
      <c r="S10" s="12">
        <v>0</v>
      </c>
      <c r="T10" s="10">
        <f t="shared" si="21"/>
        <v>415</v>
      </c>
      <c r="U10" s="33">
        <f t="shared" si="4"/>
        <v>0.64988987126266129</v>
      </c>
      <c r="V10" s="18">
        <v>3.7415705895149011E-2</v>
      </c>
      <c r="W10" s="112">
        <f t="shared" si="14"/>
        <v>265</v>
      </c>
      <c r="X10" s="33">
        <f t="shared" si="15"/>
        <v>-0.23728819463519857</v>
      </c>
      <c r="Y10" s="13">
        <v>88444</v>
      </c>
      <c r="Z10" s="10">
        <f t="shared" si="22"/>
        <v>317</v>
      </c>
      <c r="AA10" s="33">
        <f t="shared" si="6"/>
        <v>0.36845635275949656</v>
      </c>
      <c r="AB10" s="11">
        <v>0.03</v>
      </c>
      <c r="AC10" s="112">
        <f t="shared" si="16"/>
        <v>500</v>
      </c>
      <c r="AD10" s="33">
        <f t="shared" si="7"/>
        <v>0.9282896233347413</v>
      </c>
      <c r="AE10" s="11">
        <v>0.97798216276477146</v>
      </c>
      <c r="AF10" s="10">
        <f t="shared" si="23"/>
        <v>275</v>
      </c>
      <c r="AG10" s="33">
        <f t="shared" si="8"/>
        <v>4.2210655202536765E-2</v>
      </c>
      <c r="AH10" s="14">
        <v>2.5779999999999998</v>
      </c>
      <c r="AI10" s="112">
        <f t="shared" si="17"/>
        <v>302</v>
      </c>
      <c r="AJ10" s="33">
        <f t="shared" si="9"/>
        <v>-0.19794900996250242</v>
      </c>
      <c r="AK10" s="13">
        <v>143235.9674239177</v>
      </c>
      <c r="AL10" s="38"/>
    </row>
    <row r="11" spans="1:38" x14ac:dyDescent="0.25">
      <c r="A11" t="s">
        <v>612</v>
      </c>
      <c r="B11" s="5" t="s">
        <v>539</v>
      </c>
      <c r="C11" s="6" t="s">
        <v>93</v>
      </c>
      <c r="D11" s="7" t="s">
        <v>34</v>
      </c>
      <c r="E11" s="36">
        <f t="shared" si="10"/>
        <v>6.0269625800321087</v>
      </c>
      <c r="F11" s="8">
        <f t="shared" si="11"/>
        <v>9.5268363520129142</v>
      </c>
      <c r="G11" s="9">
        <f t="shared" si="12"/>
        <v>544</v>
      </c>
      <c r="H11" s="112">
        <f t="shared" si="13"/>
        <v>470</v>
      </c>
      <c r="I11" s="33">
        <f t="shared" si="0"/>
        <v>0.63307671633188567</v>
      </c>
      <c r="J11" s="11">
        <v>3.695719125346475E-2</v>
      </c>
      <c r="K11" s="10">
        <f t="shared" si="18"/>
        <v>324</v>
      </c>
      <c r="L11" s="33">
        <f t="shared" si="1"/>
        <v>0.29142334853246127</v>
      </c>
      <c r="M11" s="11">
        <v>5.353319057815846E-2</v>
      </c>
      <c r="N11" s="10">
        <f t="shared" si="19"/>
        <v>517</v>
      </c>
      <c r="O11" s="33">
        <f t="shared" si="2"/>
        <v>0.86858852295554545</v>
      </c>
      <c r="P11" s="11">
        <v>5.4298642533936649E-3</v>
      </c>
      <c r="Q11" s="10">
        <f t="shared" si="20"/>
        <v>291</v>
      </c>
      <c r="R11" s="33">
        <f t="shared" si="3"/>
        <v>0.20232253081532667</v>
      </c>
      <c r="S11" s="12">
        <v>0.29700029700029701</v>
      </c>
      <c r="T11" s="10">
        <f t="shared" si="21"/>
        <v>540</v>
      </c>
      <c r="U11" s="33">
        <f t="shared" si="4"/>
        <v>1.0138865873335789</v>
      </c>
      <c r="V11" s="18">
        <v>1.6049197540122993E-2</v>
      </c>
      <c r="W11" s="112">
        <f t="shared" si="14"/>
        <v>541</v>
      </c>
      <c r="X11" s="33">
        <f t="shared" si="15"/>
        <v>2.0317876324444533</v>
      </c>
      <c r="Y11" s="13">
        <v>170968</v>
      </c>
      <c r="Z11" s="10">
        <f t="shared" si="22"/>
        <v>399</v>
      </c>
      <c r="AA11" s="33">
        <f t="shared" si="6"/>
        <v>0.58813047091895843</v>
      </c>
      <c r="AB11" s="11">
        <v>2.7000000000000003E-2</v>
      </c>
      <c r="AC11" s="112">
        <f t="shared" si="16"/>
        <v>526</v>
      </c>
      <c r="AD11" s="33">
        <f t="shared" si="7"/>
        <v>1.0007331136661801</v>
      </c>
      <c r="AE11" s="11">
        <v>0.98230490018148819</v>
      </c>
      <c r="AF11" s="10">
        <f t="shared" si="23"/>
        <v>389</v>
      </c>
      <c r="AG11" s="33">
        <f t="shared" si="8"/>
        <v>0.38072088120346842</v>
      </c>
      <c r="AH11" s="14">
        <v>2.1960000000000002</v>
      </c>
      <c r="AI11" s="112">
        <f t="shared" si="17"/>
        <v>469</v>
      </c>
      <c r="AJ11" s="33">
        <f t="shared" si="9"/>
        <v>-1.9166058475553957E-2</v>
      </c>
      <c r="AK11" s="13">
        <v>265945.57573507575</v>
      </c>
      <c r="AL11" s="38"/>
    </row>
    <row r="12" spans="1:38" x14ac:dyDescent="0.25">
      <c r="A12" t="s">
        <v>613</v>
      </c>
      <c r="B12" s="5" t="s">
        <v>470</v>
      </c>
      <c r="C12" s="6" t="s">
        <v>54</v>
      </c>
      <c r="D12" s="7" t="s">
        <v>39</v>
      </c>
      <c r="E12" s="36">
        <f t="shared" si="10"/>
        <v>4.9778651640658502</v>
      </c>
      <c r="F12" s="8">
        <f t="shared" si="11"/>
        <v>12.796813975282708</v>
      </c>
      <c r="G12" s="9">
        <f t="shared" si="12"/>
        <v>510</v>
      </c>
      <c r="H12" s="112">
        <f t="shared" si="13"/>
        <v>69</v>
      </c>
      <c r="I12" s="33">
        <f t="shared" si="0"/>
        <v>-0.84685347224535246</v>
      </c>
      <c r="J12" s="11">
        <v>-5.6640625E-2</v>
      </c>
      <c r="K12" s="10">
        <f t="shared" si="18"/>
        <v>336</v>
      </c>
      <c r="L12" s="33">
        <f t="shared" si="1"/>
        <v>0.32076174135676755</v>
      </c>
      <c r="M12" s="11">
        <v>5.1987767584097858E-2</v>
      </c>
      <c r="N12" s="10">
        <f t="shared" si="19"/>
        <v>401</v>
      </c>
      <c r="O12" s="33">
        <f t="shared" si="2"/>
        <v>0.61576105544033566</v>
      </c>
      <c r="P12" s="11">
        <v>2.1621621621621623E-2</v>
      </c>
      <c r="Q12" s="10">
        <f t="shared" si="20"/>
        <v>390</v>
      </c>
      <c r="R12" s="33">
        <f t="shared" si="3"/>
        <v>0.27294812057923573</v>
      </c>
      <c r="S12" s="12">
        <v>0</v>
      </c>
      <c r="T12" s="10">
        <f t="shared" si="21"/>
        <v>545</v>
      </c>
      <c r="U12" s="33">
        <f t="shared" si="4"/>
        <v>1.0362436828715793</v>
      </c>
      <c r="V12" s="18">
        <v>1.4736842105263158E-2</v>
      </c>
      <c r="W12" s="112">
        <f t="shared" si="14"/>
        <v>387</v>
      </c>
      <c r="X12" s="33">
        <f t="shared" si="15"/>
        <v>0.25659406999090661</v>
      </c>
      <c r="Y12" s="13">
        <v>106406</v>
      </c>
      <c r="Z12" s="10">
        <f t="shared" si="22"/>
        <v>547</v>
      </c>
      <c r="AA12" s="33">
        <f t="shared" si="6"/>
        <v>1.1007034132910369</v>
      </c>
      <c r="AB12" s="11">
        <v>0.02</v>
      </c>
      <c r="AC12" s="112">
        <f t="shared" si="16"/>
        <v>499</v>
      </c>
      <c r="AD12" s="33">
        <f t="shared" si="7"/>
        <v>0.92382702552123408</v>
      </c>
      <c r="AE12" s="11">
        <v>0.97771587743732591</v>
      </c>
      <c r="AF12" s="10">
        <f t="shared" si="23"/>
        <v>557</v>
      </c>
      <c r="AG12" s="33">
        <f t="shared" si="8"/>
        <v>1.7297402548040413</v>
      </c>
      <c r="AH12" s="14">
        <v>0.67366666666666675</v>
      </c>
      <c r="AI12" s="112">
        <f t="shared" si="17"/>
        <v>550</v>
      </c>
      <c r="AJ12" s="33">
        <f t="shared" si="9"/>
        <v>1.8835026615706303</v>
      </c>
      <c r="AK12" s="13">
        <v>1571862.7867494824</v>
      </c>
      <c r="AL12" s="38"/>
    </row>
    <row r="13" spans="1:38" x14ac:dyDescent="0.25">
      <c r="A13" t="s">
        <v>614</v>
      </c>
      <c r="B13" s="5" t="s">
        <v>438</v>
      </c>
      <c r="C13" s="6" t="s">
        <v>54</v>
      </c>
      <c r="D13" s="7" t="s">
        <v>39</v>
      </c>
      <c r="E13" s="36">
        <f t="shared" si="10"/>
        <v>3.7565831061778883</v>
      </c>
      <c r="F13" s="8">
        <f t="shared" si="11"/>
        <v>16.603481440301955</v>
      </c>
      <c r="G13" s="9">
        <f t="shared" si="12"/>
        <v>440</v>
      </c>
      <c r="H13" s="112">
        <f t="shared" si="13"/>
        <v>171</v>
      </c>
      <c r="I13" s="33">
        <f t="shared" si="0"/>
        <v>-0.44322965391957203</v>
      </c>
      <c r="J13" s="11">
        <v>-3.1113537117903878E-2</v>
      </c>
      <c r="K13" s="10">
        <f t="shared" si="18"/>
        <v>536</v>
      </c>
      <c r="L13" s="33">
        <f t="shared" si="1"/>
        <v>1.0176661524165811</v>
      </c>
      <c r="M13" s="11">
        <v>1.5277777777777777E-2</v>
      </c>
      <c r="N13" s="10">
        <f t="shared" si="19"/>
        <v>497</v>
      </c>
      <c r="O13" s="33">
        <f t="shared" si="2"/>
        <v>0.82123326678819109</v>
      </c>
      <c r="P13" s="11">
        <v>8.4626234132581107E-3</v>
      </c>
      <c r="Q13" s="10">
        <f t="shared" si="20"/>
        <v>225</v>
      </c>
      <c r="R13" s="33">
        <f t="shared" si="3"/>
        <v>0.13897833988341496</v>
      </c>
      <c r="S13" s="12">
        <v>0.56338028169014087</v>
      </c>
      <c r="T13" s="10">
        <f t="shared" si="21"/>
        <v>504</v>
      </c>
      <c r="U13" s="33">
        <f t="shared" si="4"/>
        <v>0.88211157139204999</v>
      </c>
      <c r="V13" s="18">
        <v>2.3784355179704016E-2</v>
      </c>
      <c r="W13" s="112">
        <f t="shared" si="14"/>
        <v>384</v>
      </c>
      <c r="X13" s="33">
        <f t="shared" si="15"/>
        <v>0.2437259651114379</v>
      </c>
      <c r="Y13" s="13">
        <v>105938</v>
      </c>
      <c r="Z13" s="10">
        <f t="shared" si="22"/>
        <v>507</v>
      </c>
      <c r="AA13" s="33">
        <f t="shared" si="6"/>
        <v>0.8810292951315748</v>
      </c>
      <c r="AB13" s="11">
        <v>2.3E-2</v>
      </c>
      <c r="AC13" s="112">
        <f t="shared" si="16"/>
        <v>460</v>
      </c>
      <c r="AD13" s="33">
        <f t="shared" si="7"/>
        <v>0.78287714404852671</v>
      </c>
      <c r="AE13" s="11">
        <v>0.96930533117932149</v>
      </c>
      <c r="AF13" s="10">
        <f t="shared" si="23"/>
        <v>162</v>
      </c>
      <c r="AG13" s="33">
        <f t="shared" si="8"/>
        <v>-0.30250263776699887</v>
      </c>
      <c r="AH13" s="14">
        <v>2.9670000000000001</v>
      </c>
      <c r="AI13" s="112">
        <f t="shared" si="17"/>
        <v>199</v>
      </c>
      <c r="AJ13" s="33">
        <f t="shared" si="9"/>
        <v>-0.2454237654392408</v>
      </c>
      <c r="AK13" s="13">
        <v>110651.15661971831</v>
      </c>
      <c r="AL13" s="38"/>
    </row>
    <row r="14" spans="1:38" x14ac:dyDescent="0.25">
      <c r="A14" t="s">
        <v>615</v>
      </c>
      <c r="B14" s="5" t="s">
        <v>299</v>
      </c>
      <c r="C14" s="6" t="s">
        <v>22</v>
      </c>
      <c r="D14" s="7" t="s">
        <v>20</v>
      </c>
      <c r="E14" s="36">
        <f t="shared" si="10"/>
        <v>0.23763294095714987</v>
      </c>
      <c r="F14" s="8">
        <f t="shared" si="11"/>
        <v>27.571851128902395</v>
      </c>
      <c r="G14" s="9">
        <f t="shared" si="12"/>
        <v>249</v>
      </c>
      <c r="H14" s="112">
        <f t="shared" si="13"/>
        <v>230</v>
      </c>
      <c r="I14" s="33">
        <f t="shared" si="0"/>
        <v>-0.26049190856377391</v>
      </c>
      <c r="J14" s="11">
        <v>-1.955633391710454E-2</v>
      </c>
      <c r="K14" s="10">
        <f t="shared" si="18"/>
        <v>72</v>
      </c>
      <c r="L14" s="33">
        <f t="shared" si="1"/>
        <v>-0.81396528317874339</v>
      </c>
      <c r="M14" s="11">
        <v>0.11176040905770636</v>
      </c>
      <c r="N14" s="10">
        <f t="shared" si="19"/>
        <v>432</v>
      </c>
      <c r="O14" s="33">
        <f t="shared" si="2"/>
        <v>0.69485405228315478</v>
      </c>
      <c r="P14" s="11">
        <v>1.6556291390728478E-2</v>
      </c>
      <c r="Q14" s="10">
        <f t="shared" si="20"/>
        <v>138</v>
      </c>
      <c r="R14" s="33">
        <f t="shared" si="3"/>
        <v>-1.0227063386327638E-2</v>
      </c>
      <c r="S14" s="12">
        <v>1.1908306043465318</v>
      </c>
      <c r="T14" s="10">
        <f t="shared" si="21"/>
        <v>409</v>
      </c>
      <c r="U14" s="33">
        <f t="shared" si="4"/>
        <v>0.63731502161006015</v>
      </c>
      <c r="V14" s="18">
        <v>3.8153846153846156E-2</v>
      </c>
      <c r="W14" s="112">
        <f t="shared" si="14"/>
        <v>278</v>
      </c>
      <c r="X14" s="33">
        <f t="shared" si="15"/>
        <v>-0.19450449550602478</v>
      </c>
      <c r="Y14" s="13">
        <v>90000</v>
      </c>
      <c r="Z14" s="10">
        <f t="shared" si="22"/>
        <v>125</v>
      </c>
      <c r="AA14" s="33">
        <f t="shared" si="6"/>
        <v>-0.43701541382519754</v>
      </c>
      <c r="AB14" s="11">
        <v>4.0999999999999995E-2</v>
      </c>
      <c r="AC14" s="112">
        <f t="shared" si="16"/>
        <v>204</v>
      </c>
      <c r="AD14" s="33">
        <f t="shared" si="7"/>
        <v>-5.7035274645698533E-2</v>
      </c>
      <c r="AE14" s="11">
        <v>0.91918735891647851</v>
      </c>
      <c r="AF14" s="10">
        <f t="shared" si="23"/>
        <v>183</v>
      </c>
      <c r="AG14" s="33">
        <f t="shared" si="8"/>
        <v>-0.22924737070920578</v>
      </c>
      <c r="AH14" s="14">
        <v>2.8843333333333336</v>
      </c>
      <c r="AI14" s="112">
        <f t="shared" si="17"/>
        <v>123</v>
      </c>
      <c r="AJ14" s="33">
        <f t="shared" si="9"/>
        <v>-0.27931097983954251</v>
      </c>
      <c r="AK14" s="13">
        <v>87392.301280142899</v>
      </c>
      <c r="AL14" s="38"/>
    </row>
    <row r="15" spans="1:38" x14ac:dyDescent="0.25">
      <c r="A15" t="s">
        <v>616</v>
      </c>
      <c r="B15" s="5" t="s">
        <v>199</v>
      </c>
      <c r="C15" s="6" t="s">
        <v>63</v>
      </c>
      <c r="D15" s="7" t="s">
        <v>34</v>
      </c>
      <c r="E15" s="36">
        <f t="shared" si="10"/>
        <v>-1.4520059940991423</v>
      </c>
      <c r="F15" s="8">
        <f t="shared" si="11"/>
        <v>32.838360630263303</v>
      </c>
      <c r="G15" s="9">
        <f t="shared" si="12"/>
        <v>173</v>
      </c>
      <c r="H15" s="112">
        <f t="shared" si="13"/>
        <v>71</v>
      </c>
      <c r="I15" s="33">
        <f t="shared" si="0"/>
        <v>-0.83190388976304497</v>
      </c>
      <c r="J15" s="11">
        <v>-5.5695142378559437E-2</v>
      </c>
      <c r="K15" s="10">
        <f t="shared" si="18"/>
        <v>60</v>
      </c>
      <c r="L15" s="33">
        <f t="shared" si="1"/>
        <v>-1.0016625285856957</v>
      </c>
      <c r="M15" s="11">
        <v>0.12164750957854406</v>
      </c>
      <c r="N15" s="10">
        <f t="shared" si="19"/>
        <v>271</v>
      </c>
      <c r="O15" s="33">
        <f t="shared" si="2"/>
        <v>0.27225781513971242</v>
      </c>
      <c r="P15" s="11">
        <v>4.3620501635768812E-2</v>
      </c>
      <c r="Q15" s="10">
        <f t="shared" si="20"/>
        <v>71</v>
      </c>
      <c r="R15" s="33">
        <f t="shared" si="3"/>
        <v>-0.25431653736994791</v>
      </c>
      <c r="S15" s="12">
        <v>2.2172949002217295</v>
      </c>
      <c r="T15" s="10">
        <f t="shared" si="21"/>
        <v>283</v>
      </c>
      <c r="U15" s="33">
        <f t="shared" si="4"/>
        <v>0.26005199295305786</v>
      </c>
      <c r="V15" s="18">
        <v>6.02990834539315E-2</v>
      </c>
      <c r="W15" s="112">
        <f t="shared" si="14"/>
        <v>146</v>
      </c>
      <c r="X15" s="33">
        <f t="shared" si="15"/>
        <v>-0.67670098112833887</v>
      </c>
      <c r="Y15" s="13">
        <v>72463</v>
      </c>
      <c r="Z15" s="10">
        <f t="shared" si="22"/>
        <v>201</v>
      </c>
      <c r="AA15" s="33">
        <f t="shared" si="6"/>
        <v>2.3328224937260757E-3</v>
      </c>
      <c r="AB15" s="11">
        <v>3.5000000000000003E-2</v>
      </c>
      <c r="AC15" s="112">
        <f t="shared" si="16"/>
        <v>137</v>
      </c>
      <c r="AD15" s="33">
        <f t="shared" si="7"/>
        <v>-0.39231859261966551</v>
      </c>
      <c r="AE15" s="11">
        <v>0.89918084436042844</v>
      </c>
      <c r="AF15" s="10">
        <f t="shared" si="23"/>
        <v>106</v>
      </c>
      <c r="AG15" s="33">
        <f t="shared" si="8"/>
        <v>-0.55003454822841369</v>
      </c>
      <c r="AH15" s="14">
        <v>3.2463333333333337</v>
      </c>
      <c r="AI15" s="112">
        <f t="shared" si="17"/>
        <v>139</v>
      </c>
      <c r="AJ15" s="33">
        <f t="shared" si="9"/>
        <v>-0.26964908769359147</v>
      </c>
      <c r="AK15" s="13">
        <v>94023.845232815962</v>
      </c>
      <c r="AL15" s="38"/>
    </row>
    <row r="16" spans="1:38" x14ac:dyDescent="0.25">
      <c r="A16" t="s">
        <v>617</v>
      </c>
      <c r="B16" s="5" t="s">
        <v>455</v>
      </c>
      <c r="C16" s="6" t="s">
        <v>93</v>
      </c>
      <c r="D16" s="7" t="s">
        <v>34</v>
      </c>
      <c r="E16" s="36">
        <f t="shared" si="10"/>
        <v>4.2141028469277426</v>
      </c>
      <c r="F16" s="8">
        <f t="shared" si="11"/>
        <v>15.177418148478598</v>
      </c>
      <c r="G16" s="9">
        <f t="shared" si="12"/>
        <v>466</v>
      </c>
      <c r="H16" s="112">
        <f t="shared" si="13"/>
        <v>267</v>
      </c>
      <c r="I16" s="33">
        <f t="shared" si="0"/>
        <v>-0.14606177649590474</v>
      </c>
      <c r="J16" s="11">
        <v>-1.2319228709159025E-2</v>
      </c>
      <c r="K16" s="10">
        <f t="shared" si="18"/>
        <v>311</v>
      </c>
      <c r="L16" s="33">
        <f t="shared" si="1"/>
        <v>0.24957273032720825</v>
      </c>
      <c r="M16" s="11">
        <v>5.5737704918032788E-2</v>
      </c>
      <c r="N16" s="10">
        <f t="shared" si="19"/>
        <v>519</v>
      </c>
      <c r="O16" s="33">
        <f t="shared" si="2"/>
        <v>0.87031729597456775</v>
      </c>
      <c r="P16" s="11">
        <v>5.3191489361702126E-3</v>
      </c>
      <c r="Q16" s="10">
        <f t="shared" si="20"/>
        <v>390</v>
      </c>
      <c r="R16" s="33">
        <f t="shared" si="3"/>
        <v>0.27294812057923573</v>
      </c>
      <c r="S16" s="12">
        <v>0</v>
      </c>
      <c r="T16" s="10">
        <f t="shared" si="21"/>
        <v>227</v>
      </c>
      <c r="U16" s="33">
        <f t="shared" si="4"/>
        <v>6.4945567397271531E-2</v>
      </c>
      <c r="V16" s="18">
        <v>7.175177763413057E-2</v>
      </c>
      <c r="W16" s="112">
        <f t="shared" si="14"/>
        <v>470</v>
      </c>
      <c r="X16" s="33">
        <f t="shared" si="15"/>
        <v>0.93178463285465452</v>
      </c>
      <c r="Y16" s="13">
        <v>130962</v>
      </c>
      <c r="Z16" s="10">
        <f t="shared" si="22"/>
        <v>556</v>
      </c>
      <c r="AA16" s="33">
        <f t="shared" si="6"/>
        <v>1.2471528253973447</v>
      </c>
      <c r="AB16" s="11">
        <v>1.8000000000000002E-2</v>
      </c>
      <c r="AC16" s="112">
        <f t="shared" si="16"/>
        <v>250</v>
      </c>
      <c r="AD16" s="33">
        <f t="shared" si="7"/>
        <v>9.8114670085302724E-2</v>
      </c>
      <c r="AE16" s="11">
        <v>0.92844522968197885</v>
      </c>
      <c r="AF16" s="10">
        <f t="shared" si="23"/>
        <v>556</v>
      </c>
      <c r="AG16" s="33">
        <f t="shared" si="8"/>
        <v>1.678934182489765</v>
      </c>
      <c r="AH16" s="14">
        <v>0.73100000000000021</v>
      </c>
      <c r="AI16" s="112">
        <f t="shared" si="17"/>
        <v>543</v>
      </c>
      <c r="AJ16" s="33">
        <f t="shared" si="9"/>
        <v>1.1329138022363967</v>
      </c>
      <c r="AK16" s="13">
        <v>1056688.0222342734</v>
      </c>
      <c r="AL16" s="38"/>
    </row>
    <row r="17" spans="1:38" x14ac:dyDescent="0.25">
      <c r="A17" t="s">
        <v>618</v>
      </c>
      <c r="B17" s="5" t="s">
        <v>306</v>
      </c>
      <c r="C17" s="6" t="s">
        <v>71</v>
      </c>
      <c r="D17" s="7" t="s">
        <v>34</v>
      </c>
      <c r="E17" s="36">
        <f t="shared" si="10"/>
        <v>0.35215658145038387</v>
      </c>
      <c r="F17" s="8">
        <f t="shared" si="11"/>
        <v>27.214887384593339</v>
      </c>
      <c r="G17" s="9">
        <f t="shared" si="12"/>
        <v>253</v>
      </c>
      <c r="H17" s="112">
        <f t="shared" si="13"/>
        <v>25</v>
      </c>
      <c r="I17" s="33">
        <f t="shared" si="0"/>
        <v>-1.1934294772485767</v>
      </c>
      <c r="J17" s="11">
        <v>-7.8559738134206247E-2</v>
      </c>
      <c r="K17" s="10">
        <f t="shared" si="18"/>
        <v>47</v>
      </c>
      <c r="L17" s="33">
        <f t="shared" si="1"/>
        <v>-1.1244204318052489</v>
      </c>
      <c r="M17" s="11">
        <v>0.12811387900355872</v>
      </c>
      <c r="N17" s="10">
        <f t="shared" si="19"/>
        <v>434</v>
      </c>
      <c r="O17" s="33">
        <f t="shared" si="2"/>
        <v>0.69844167000970936</v>
      </c>
      <c r="P17" s="11">
        <v>1.6326530612244899E-2</v>
      </c>
      <c r="Q17" s="10">
        <f t="shared" si="20"/>
        <v>390</v>
      </c>
      <c r="R17" s="33">
        <f t="shared" si="3"/>
        <v>0.27294812057923573</v>
      </c>
      <c r="S17" s="12">
        <v>0</v>
      </c>
      <c r="T17" s="10">
        <f t="shared" si="21"/>
        <v>430</v>
      </c>
      <c r="U17" s="33">
        <f t="shared" si="4"/>
        <v>0.67990799383148581</v>
      </c>
      <c r="V17" s="18">
        <v>3.5653650254668934E-2</v>
      </c>
      <c r="W17" s="112">
        <f t="shared" si="14"/>
        <v>96</v>
      </c>
      <c r="X17" s="33">
        <f t="shared" si="15"/>
        <v>-0.89144435529212251</v>
      </c>
      <c r="Y17" s="13">
        <v>64653</v>
      </c>
      <c r="Z17" s="10">
        <f t="shared" si="22"/>
        <v>201</v>
      </c>
      <c r="AA17" s="33">
        <f t="shared" si="6"/>
        <v>2.3328224937260757E-3</v>
      </c>
      <c r="AB17" s="11">
        <v>3.5000000000000003E-2</v>
      </c>
      <c r="AC17" s="112">
        <f t="shared" si="16"/>
        <v>305</v>
      </c>
      <c r="AD17" s="33">
        <f t="shared" si="7"/>
        <v>0.31628261895681353</v>
      </c>
      <c r="AE17" s="11">
        <v>0.94146341463414629</v>
      </c>
      <c r="AF17" s="10">
        <f t="shared" si="23"/>
        <v>151</v>
      </c>
      <c r="AG17" s="33">
        <f t="shared" si="8"/>
        <v>-0.35685331977761925</v>
      </c>
      <c r="AH17" s="14">
        <v>3.0283333333333329</v>
      </c>
      <c r="AI17" s="112">
        <f t="shared" si="17"/>
        <v>240</v>
      </c>
      <c r="AJ17" s="33">
        <f t="shared" si="9"/>
        <v>-0.23054592768241206</v>
      </c>
      <c r="AK17" s="13">
        <v>120862.72113676732</v>
      </c>
      <c r="AL17" s="38"/>
    </row>
    <row r="18" spans="1:38" x14ac:dyDescent="0.25">
      <c r="A18" t="s">
        <v>619</v>
      </c>
      <c r="B18" s="5" t="s">
        <v>410</v>
      </c>
      <c r="C18" s="6" t="s">
        <v>71</v>
      </c>
      <c r="D18" s="7" t="s">
        <v>34</v>
      </c>
      <c r="E18" s="36">
        <f t="shared" si="10"/>
        <v>1.1766645357855756</v>
      </c>
      <c r="F18" s="8">
        <f t="shared" si="11"/>
        <v>24.644942477808112</v>
      </c>
      <c r="G18" s="9">
        <f t="shared" si="12"/>
        <v>298</v>
      </c>
      <c r="H18" s="112">
        <f t="shared" si="13"/>
        <v>36</v>
      </c>
      <c r="I18" s="33">
        <f t="shared" si="0"/>
        <v>-1.0863892612063435</v>
      </c>
      <c r="J18" s="11">
        <v>-7.1790006325110678E-2</v>
      </c>
      <c r="K18" s="10">
        <f t="shared" si="18"/>
        <v>345</v>
      </c>
      <c r="L18" s="33">
        <f t="shared" si="1"/>
        <v>0.33504980298844456</v>
      </c>
      <c r="M18" s="11">
        <v>5.123513266239707E-2</v>
      </c>
      <c r="N18" s="10">
        <f t="shared" si="19"/>
        <v>446</v>
      </c>
      <c r="O18" s="33">
        <f t="shared" si="2"/>
        <v>0.71421747032542582</v>
      </c>
      <c r="P18" s="11">
        <v>1.5316205533596838E-2</v>
      </c>
      <c r="Q18" s="10">
        <f t="shared" si="20"/>
        <v>390</v>
      </c>
      <c r="R18" s="33">
        <f t="shared" si="3"/>
        <v>0.27294812057923573</v>
      </c>
      <c r="S18" s="12">
        <v>0</v>
      </c>
      <c r="T18" s="10">
        <f t="shared" si="21"/>
        <v>261</v>
      </c>
      <c r="U18" s="33">
        <f t="shared" si="4"/>
        <v>0.19267555535461309</v>
      </c>
      <c r="V18" s="18">
        <v>6.4254062038404725E-2</v>
      </c>
      <c r="W18" s="112">
        <f t="shared" si="14"/>
        <v>295</v>
      </c>
      <c r="X18" s="33">
        <f t="shared" si="15"/>
        <v>-0.11647098771129777</v>
      </c>
      <c r="Y18" s="13">
        <v>92838</v>
      </c>
      <c r="Z18" s="10">
        <f t="shared" si="22"/>
        <v>317</v>
      </c>
      <c r="AA18" s="33">
        <f t="shared" si="6"/>
        <v>0.36845635275949656</v>
      </c>
      <c r="AB18" s="11">
        <v>0.03</v>
      </c>
      <c r="AC18" s="112">
        <f t="shared" si="16"/>
        <v>259</v>
      </c>
      <c r="AD18" s="33">
        <f t="shared" si="7"/>
        <v>0.14586184488208029</v>
      </c>
      <c r="AE18" s="11">
        <v>0.93129432624113473</v>
      </c>
      <c r="AF18" s="10">
        <f t="shared" si="23"/>
        <v>93</v>
      </c>
      <c r="AG18" s="33">
        <f t="shared" si="8"/>
        <v>-0.62506212013437901</v>
      </c>
      <c r="AH18" s="14">
        <v>3.331</v>
      </c>
      <c r="AI18" s="112">
        <f t="shared" si="17"/>
        <v>250</v>
      </c>
      <c r="AJ18" s="33">
        <f t="shared" si="9"/>
        <v>-0.22769370326363433</v>
      </c>
      <c r="AK18" s="13">
        <v>122820.37614991482</v>
      </c>
      <c r="AL18" s="38"/>
    </row>
    <row r="19" spans="1:38" x14ac:dyDescent="0.25">
      <c r="A19" t="s">
        <v>620</v>
      </c>
      <c r="B19" s="5" t="s">
        <v>53</v>
      </c>
      <c r="C19" s="6" t="s">
        <v>54</v>
      </c>
      <c r="D19" s="7" t="s">
        <v>39</v>
      </c>
      <c r="E19" s="36">
        <f t="shared" si="10"/>
        <v>-9.7993013333648467</v>
      </c>
      <c r="F19" s="8">
        <f t="shared" si="11"/>
        <v>58.856410583310733</v>
      </c>
      <c r="G19" s="9">
        <f t="shared" si="12"/>
        <v>23</v>
      </c>
      <c r="H19" s="112">
        <f t="shared" si="13"/>
        <v>104</v>
      </c>
      <c r="I19" s="33">
        <f t="shared" si="0"/>
        <v>-0.69079271605931891</v>
      </c>
      <c r="J19" s="11">
        <v>-4.6770601336302842E-2</v>
      </c>
      <c r="K19" s="10">
        <f t="shared" si="18"/>
        <v>76</v>
      </c>
      <c r="L19" s="33">
        <f t="shared" si="1"/>
        <v>-0.73528558827916712</v>
      </c>
      <c r="M19" s="11">
        <v>0.10761589403973509</v>
      </c>
      <c r="N19" s="10">
        <f t="shared" si="19"/>
        <v>16</v>
      </c>
      <c r="O19" s="33">
        <f t="shared" si="2"/>
        <v>-2.5301005950133839</v>
      </c>
      <c r="P19" s="11">
        <v>0.223091141760273</v>
      </c>
      <c r="Q19" s="10">
        <f t="shared" si="20"/>
        <v>56</v>
      </c>
      <c r="R19" s="33">
        <f t="shared" si="3"/>
        <v>-0.34438407239865065</v>
      </c>
      <c r="S19" s="12">
        <v>2.5960539979231569</v>
      </c>
      <c r="T19" s="10">
        <f t="shared" si="21"/>
        <v>13</v>
      </c>
      <c r="U19" s="33">
        <f t="shared" si="4"/>
        <v>-3.1130380958117234</v>
      </c>
      <c r="V19" s="18">
        <v>0.25829855537720708</v>
      </c>
      <c r="W19" s="112">
        <f t="shared" si="14"/>
        <v>24</v>
      </c>
      <c r="X19" s="33">
        <f t="shared" si="15"/>
        <v>-1.3537062767314991</v>
      </c>
      <c r="Y19" s="13">
        <v>47841</v>
      </c>
      <c r="Z19" s="10">
        <f t="shared" si="22"/>
        <v>51</v>
      </c>
      <c r="AA19" s="33">
        <f t="shared" si="6"/>
        <v>-1.0960377683035845</v>
      </c>
      <c r="AB19" s="11">
        <v>0.05</v>
      </c>
      <c r="AC19" s="112">
        <f t="shared" si="16"/>
        <v>63</v>
      </c>
      <c r="AD19" s="33">
        <f t="shared" si="7"/>
        <v>-1.1527424765362186</v>
      </c>
      <c r="AE19" s="11">
        <v>0.85380599065677387</v>
      </c>
      <c r="AF19" s="10">
        <f t="shared" si="23"/>
        <v>499</v>
      </c>
      <c r="AG19" s="33">
        <f t="shared" si="8"/>
        <v>0.81759402627796973</v>
      </c>
      <c r="AH19" s="14">
        <v>1.7030000000000001</v>
      </c>
      <c r="AI19" s="112">
        <f t="shared" si="17"/>
        <v>245</v>
      </c>
      <c r="AJ19" s="33">
        <f t="shared" si="9"/>
        <v>-0.22868391621862899</v>
      </c>
      <c r="AK19" s="13">
        <v>122140.73280114227</v>
      </c>
      <c r="AL19" s="38">
        <v>1</v>
      </c>
    </row>
    <row r="20" spans="1:38" x14ac:dyDescent="0.25">
      <c r="A20" t="s">
        <v>621</v>
      </c>
      <c r="B20" s="5" t="s">
        <v>23</v>
      </c>
      <c r="C20" s="6" t="s">
        <v>24</v>
      </c>
      <c r="D20" s="7" t="s">
        <v>20</v>
      </c>
      <c r="E20" s="36">
        <f t="shared" si="10"/>
        <v>-19.738359073984761</v>
      </c>
      <c r="F20" s="8">
        <f t="shared" si="11"/>
        <v>89.835894388710585</v>
      </c>
      <c r="G20" s="9">
        <f t="shared" si="12"/>
        <v>3</v>
      </c>
      <c r="H20" s="112">
        <f t="shared" si="13"/>
        <v>84</v>
      </c>
      <c r="I20" s="33">
        <f t="shared" si="0"/>
        <v>-0.76470375683363667</v>
      </c>
      <c r="J20" s="11">
        <v>-5.1445086705202314E-2</v>
      </c>
      <c r="K20" s="10">
        <f t="shared" si="18"/>
        <v>21</v>
      </c>
      <c r="L20" s="33">
        <f t="shared" si="1"/>
        <v>-1.7393754947429907</v>
      </c>
      <c r="M20" s="11">
        <v>0.16050712222820501</v>
      </c>
      <c r="N20" s="10">
        <f t="shared" si="19"/>
        <v>6</v>
      </c>
      <c r="O20" s="33">
        <f t="shared" si="2"/>
        <v>-4.0863162657047045</v>
      </c>
      <c r="P20" s="11">
        <v>0.32275541795665635</v>
      </c>
      <c r="Q20" s="10">
        <f t="shared" si="20"/>
        <v>5</v>
      </c>
      <c r="R20" s="33">
        <f t="shared" si="3"/>
        <v>-2.1779112262121378</v>
      </c>
      <c r="S20" s="12">
        <v>10.306546909360675</v>
      </c>
      <c r="T20" s="10">
        <f t="shared" si="21"/>
        <v>2</v>
      </c>
      <c r="U20" s="33">
        <f t="shared" si="4"/>
        <v>-5.0295136113174133</v>
      </c>
      <c r="V20" s="18">
        <v>0.37079514753403614</v>
      </c>
      <c r="W20" s="112">
        <f t="shared" si="14"/>
        <v>4</v>
      </c>
      <c r="X20" s="33">
        <f t="shared" si="15"/>
        <v>-1.8653784213939637</v>
      </c>
      <c r="Y20" s="13">
        <v>29232</v>
      </c>
      <c r="Z20" s="10">
        <f t="shared" si="22"/>
        <v>15</v>
      </c>
      <c r="AA20" s="33">
        <f t="shared" si="6"/>
        <v>-2.6337565954198183</v>
      </c>
      <c r="AB20" s="11">
        <v>7.0999999999999994E-2</v>
      </c>
      <c r="AC20" s="112">
        <f t="shared" si="16"/>
        <v>13</v>
      </c>
      <c r="AD20" s="33">
        <f t="shared" si="7"/>
        <v>-3.1165412777245396</v>
      </c>
      <c r="AE20" s="11">
        <v>0.736625185066624</v>
      </c>
      <c r="AF20" s="10">
        <f t="shared" si="23"/>
        <v>112</v>
      </c>
      <c r="AG20" s="33">
        <f t="shared" si="8"/>
        <v>-0.51576998783041295</v>
      </c>
      <c r="AH20" s="14">
        <v>3.2076666666666664</v>
      </c>
      <c r="AI20" s="112">
        <f t="shared" si="17"/>
        <v>93</v>
      </c>
      <c r="AJ20" s="33">
        <f t="shared" si="9"/>
        <v>-0.29591746544169811</v>
      </c>
      <c r="AK20" s="13">
        <v>75994.26065760538</v>
      </c>
      <c r="AL20" s="38">
        <v>1</v>
      </c>
    </row>
    <row r="21" spans="1:38" ht="15.75" customHeight="1" x14ac:dyDescent="0.25">
      <c r="A21" t="s">
        <v>622</v>
      </c>
      <c r="B21" s="5" t="s">
        <v>393</v>
      </c>
      <c r="C21" s="6" t="s">
        <v>54</v>
      </c>
      <c r="D21" s="7" t="s">
        <v>39</v>
      </c>
      <c r="E21" s="36">
        <f t="shared" si="10"/>
        <v>2.6546705248690476</v>
      </c>
      <c r="F21" s="8">
        <f t="shared" si="11"/>
        <v>20.038080962559526</v>
      </c>
      <c r="G21" s="9">
        <f t="shared" si="12"/>
        <v>386</v>
      </c>
      <c r="H21" s="112">
        <f t="shared" si="13"/>
        <v>265</v>
      </c>
      <c r="I21" s="33">
        <f t="shared" si="0"/>
        <v>-0.14865090912574361</v>
      </c>
      <c r="J21" s="11">
        <v>-1.248297775760332E-2</v>
      </c>
      <c r="K21" s="10">
        <f t="shared" si="18"/>
        <v>239</v>
      </c>
      <c r="L21" s="33">
        <f t="shared" si="1"/>
        <v>5.3118897834456502E-2</v>
      </c>
      <c r="M21" s="11">
        <v>6.6086065573770489E-2</v>
      </c>
      <c r="N21" s="10">
        <f t="shared" si="19"/>
        <v>298</v>
      </c>
      <c r="O21" s="33">
        <f t="shared" si="2"/>
        <v>0.33269185029305498</v>
      </c>
      <c r="P21" s="11">
        <v>3.9750141964792735E-2</v>
      </c>
      <c r="Q21" s="10">
        <f t="shared" si="20"/>
        <v>198</v>
      </c>
      <c r="R21" s="33">
        <f t="shared" si="3"/>
        <v>0.10898832232475504</v>
      </c>
      <c r="S21" s="12">
        <v>0.68949666743277405</v>
      </c>
      <c r="T21" s="10">
        <f t="shared" si="21"/>
        <v>429</v>
      </c>
      <c r="U21" s="33">
        <f t="shared" si="4"/>
        <v>0.67845142217909837</v>
      </c>
      <c r="V21" s="18">
        <v>3.5739150614991874E-2</v>
      </c>
      <c r="W21" s="112">
        <f t="shared" si="14"/>
        <v>342</v>
      </c>
      <c r="X21" s="33">
        <f t="shared" si="15"/>
        <v>8.1774816094192626E-2</v>
      </c>
      <c r="Y21" s="13">
        <v>100048</v>
      </c>
      <c r="Z21" s="10">
        <f t="shared" si="22"/>
        <v>369</v>
      </c>
      <c r="AA21" s="33">
        <f t="shared" si="6"/>
        <v>0.51490576486580475</v>
      </c>
      <c r="AB21" s="11">
        <v>2.7999999999999997E-2</v>
      </c>
      <c r="AC21" s="112">
        <f t="shared" si="16"/>
        <v>478</v>
      </c>
      <c r="AD21" s="33">
        <f t="shared" si="7"/>
        <v>0.84305735059255504</v>
      </c>
      <c r="AE21" s="11">
        <v>0.97289631263788212</v>
      </c>
      <c r="AF21" s="10">
        <f t="shared" si="23"/>
        <v>452</v>
      </c>
      <c r="AG21" s="33">
        <f t="shared" si="8"/>
        <v>0.56681289026157256</v>
      </c>
      <c r="AH21" s="14">
        <v>1.986</v>
      </c>
      <c r="AI21" s="112">
        <f t="shared" si="17"/>
        <v>431</v>
      </c>
      <c r="AJ21" s="33">
        <f t="shared" si="9"/>
        <v>-9.2076884891937827E-2</v>
      </c>
      <c r="AK21" s="13">
        <v>215902.44311652493</v>
      </c>
      <c r="AL21" s="38"/>
    </row>
    <row r="22" spans="1:38" x14ac:dyDescent="0.25">
      <c r="A22" t="s">
        <v>623</v>
      </c>
      <c r="B22" s="5" t="s">
        <v>294</v>
      </c>
      <c r="C22" s="6" t="s">
        <v>19</v>
      </c>
      <c r="D22" s="7" t="s">
        <v>20</v>
      </c>
      <c r="E22" s="36">
        <f t="shared" si="10"/>
        <v>1.5947268227863798</v>
      </c>
      <c r="F22" s="8">
        <f t="shared" si="11"/>
        <v>23.341865849441323</v>
      </c>
      <c r="G22" s="9">
        <f t="shared" si="12"/>
        <v>320</v>
      </c>
      <c r="H22" s="112">
        <f t="shared" si="13"/>
        <v>204</v>
      </c>
      <c r="I22" s="33">
        <f t="shared" si="0"/>
        <v>-0.34053848010410021</v>
      </c>
      <c r="J22" s="11">
        <v>-2.4618859401468129E-2</v>
      </c>
      <c r="K22" s="10">
        <f t="shared" si="18"/>
        <v>319</v>
      </c>
      <c r="L22" s="33">
        <f t="shared" si="1"/>
        <v>0.2815352484314611</v>
      </c>
      <c r="M22" s="11">
        <v>5.4054054054054057E-2</v>
      </c>
      <c r="N22" s="10">
        <f t="shared" si="19"/>
        <v>229</v>
      </c>
      <c r="O22" s="33">
        <f t="shared" si="2"/>
        <v>0.10175435646756925</v>
      </c>
      <c r="P22" s="11">
        <v>5.4540005993407255E-2</v>
      </c>
      <c r="Q22" s="10">
        <f t="shared" si="20"/>
        <v>131</v>
      </c>
      <c r="R22" s="33">
        <f t="shared" si="3"/>
        <v>-2.9907033766706132E-2</v>
      </c>
      <c r="S22" s="12">
        <v>1.2735903670255875</v>
      </c>
      <c r="T22" s="10">
        <f t="shared" si="21"/>
        <v>423</v>
      </c>
      <c r="U22" s="33">
        <f t="shared" si="4"/>
        <v>0.6677767868496014</v>
      </c>
      <c r="V22" s="18">
        <v>3.6365748809108867E-2</v>
      </c>
      <c r="W22" s="112">
        <f t="shared" si="14"/>
        <v>251</v>
      </c>
      <c r="X22" s="33">
        <f t="shared" si="15"/>
        <v>-0.28232656171333909</v>
      </c>
      <c r="Y22" s="13">
        <v>86806</v>
      </c>
      <c r="Z22" s="10">
        <f t="shared" si="22"/>
        <v>369</v>
      </c>
      <c r="AA22" s="33">
        <f t="shared" si="6"/>
        <v>0.51490576486580475</v>
      </c>
      <c r="AB22" s="11">
        <v>2.7999999999999997E-2</v>
      </c>
      <c r="AC22" s="112">
        <f t="shared" si="16"/>
        <v>491</v>
      </c>
      <c r="AD22" s="33">
        <f t="shared" si="7"/>
        <v>0.88832897067620886</v>
      </c>
      <c r="AE22" s="11">
        <v>0.97559769167353672</v>
      </c>
      <c r="AF22" s="10">
        <f t="shared" si="23"/>
        <v>85</v>
      </c>
      <c r="AG22" s="33">
        <f t="shared" si="8"/>
        <v>-0.72135735021841341</v>
      </c>
      <c r="AH22" s="14">
        <v>3.4396666666666662</v>
      </c>
      <c r="AI22" s="112">
        <f t="shared" si="17"/>
        <v>117</v>
      </c>
      <c r="AJ22" s="33">
        <f t="shared" si="9"/>
        <v>-0.28286126047998372</v>
      </c>
      <c r="AK22" s="13">
        <v>84955.527845316654</v>
      </c>
      <c r="AL22" s="38"/>
    </row>
    <row r="23" spans="1:38" x14ac:dyDescent="0.25">
      <c r="A23" t="s">
        <v>624</v>
      </c>
      <c r="B23" s="5" t="s">
        <v>116</v>
      </c>
      <c r="C23" s="6" t="s">
        <v>19</v>
      </c>
      <c r="D23" s="7" t="s">
        <v>20</v>
      </c>
      <c r="E23" s="36">
        <f t="shared" si="10"/>
        <v>-3.8628331011014745</v>
      </c>
      <c r="F23" s="8">
        <f t="shared" si="11"/>
        <v>40.352773089480934</v>
      </c>
      <c r="G23" s="9">
        <f t="shared" si="12"/>
        <v>93</v>
      </c>
      <c r="H23" s="112">
        <f t="shared" si="13"/>
        <v>189</v>
      </c>
      <c r="I23" s="33">
        <f t="shared" si="0"/>
        <v>-0.38110479711767953</v>
      </c>
      <c r="J23" s="11">
        <v>-2.7184466019417486E-2</v>
      </c>
      <c r="K23" s="10">
        <f t="shared" si="18"/>
        <v>337</v>
      </c>
      <c r="L23" s="33">
        <f t="shared" si="1"/>
        <v>0.32100313515938478</v>
      </c>
      <c r="M23" s="11">
        <v>5.1975051975051978E-2</v>
      </c>
      <c r="N23" s="10">
        <f t="shared" si="19"/>
        <v>164</v>
      </c>
      <c r="O23" s="33">
        <f t="shared" si="2"/>
        <v>-0.17662883114605676</v>
      </c>
      <c r="P23" s="11">
        <v>7.2368421052631582E-2</v>
      </c>
      <c r="Q23" s="10">
        <f t="shared" si="20"/>
        <v>390</v>
      </c>
      <c r="R23" s="33">
        <f t="shared" si="3"/>
        <v>0.27294812057923573</v>
      </c>
      <c r="S23" s="12">
        <v>0</v>
      </c>
      <c r="T23" s="10">
        <f t="shared" si="21"/>
        <v>143</v>
      </c>
      <c r="U23" s="33">
        <f t="shared" si="4"/>
        <v>-0.34846278063829284</v>
      </c>
      <c r="V23" s="18">
        <v>9.6018735362997654E-2</v>
      </c>
      <c r="W23" s="112">
        <f t="shared" si="14"/>
        <v>32</v>
      </c>
      <c r="X23" s="33">
        <f t="shared" si="15"/>
        <v>-1.2743804592587058</v>
      </c>
      <c r="Y23" s="13">
        <v>50726</v>
      </c>
      <c r="Z23" s="10">
        <f t="shared" si="22"/>
        <v>26</v>
      </c>
      <c r="AA23" s="33">
        <f t="shared" si="6"/>
        <v>-1.8282848288351243</v>
      </c>
      <c r="AB23" s="11">
        <v>0.06</v>
      </c>
      <c r="AC23" s="112">
        <f t="shared" si="16"/>
        <v>310</v>
      </c>
      <c r="AD23" s="33">
        <f t="shared" si="7"/>
        <v>0.33129565025017743</v>
      </c>
      <c r="AE23" s="11">
        <v>0.94235924932975867</v>
      </c>
      <c r="AF23" s="10">
        <f t="shared" si="23"/>
        <v>4</v>
      </c>
      <c r="AG23" s="33">
        <f t="shared" si="8"/>
        <v>-2.9210830509417471</v>
      </c>
      <c r="AH23" s="14">
        <v>5.9219999999999997</v>
      </c>
      <c r="AI23" s="112">
        <f t="shared" si="17"/>
        <v>3</v>
      </c>
      <c r="AJ23" s="33">
        <f t="shared" si="9"/>
        <v>-0.37609517531079112</v>
      </c>
      <c r="AK23" s="13">
        <v>20963.424151696607</v>
      </c>
      <c r="AL23" s="38"/>
    </row>
    <row r="24" spans="1:38" x14ac:dyDescent="0.25">
      <c r="A24" t="s">
        <v>625</v>
      </c>
      <c r="B24" s="5" t="s">
        <v>430</v>
      </c>
      <c r="C24" s="6" t="s">
        <v>28</v>
      </c>
      <c r="D24" s="7" t="s">
        <v>20</v>
      </c>
      <c r="E24" s="36">
        <f t="shared" si="10"/>
        <v>4.3218067256685444</v>
      </c>
      <c r="F24" s="8">
        <f t="shared" si="11"/>
        <v>14.841711217871582</v>
      </c>
      <c r="G24" s="9">
        <f t="shared" si="12"/>
        <v>472</v>
      </c>
      <c r="H24" s="112">
        <f t="shared" si="13"/>
        <v>9</v>
      </c>
      <c r="I24" s="33">
        <f t="shared" si="0"/>
        <v>-1.6828036599044511</v>
      </c>
      <c r="J24" s="11">
        <v>-0.10951008645533145</v>
      </c>
      <c r="K24" s="10">
        <f t="shared" si="18"/>
        <v>104</v>
      </c>
      <c r="L24" s="33">
        <f t="shared" si="1"/>
        <v>-0.49846057456821802</v>
      </c>
      <c r="M24" s="11">
        <v>9.5140949554896145E-2</v>
      </c>
      <c r="N24" s="10">
        <f t="shared" si="19"/>
        <v>535</v>
      </c>
      <c r="O24" s="33">
        <f t="shared" si="2"/>
        <v>0.95337356493194514</v>
      </c>
      <c r="P24" s="11">
        <v>0</v>
      </c>
      <c r="Q24" s="10">
        <f t="shared" si="20"/>
        <v>390</v>
      </c>
      <c r="R24" s="33">
        <f t="shared" si="3"/>
        <v>0.27294812057923573</v>
      </c>
      <c r="S24" s="12">
        <v>0</v>
      </c>
      <c r="T24" s="10">
        <f t="shared" si="21"/>
        <v>322</v>
      </c>
      <c r="U24" s="33">
        <f t="shared" si="4"/>
        <v>0.36578598760010073</v>
      </c>
      <c r="V24" s="18">
        <v>5.4092526690391461E-2</v>
      </c>
      <c r="W24" s="112">
        <f t="shared" si="14"/>
        <v>313</v>
      </c>
      <c r="X24" s="33">
        <f t="shared" si="15"/>
        <v>-4.1736993988229408E-2</v>
      </c>
      <c r="Y24" s="13">
        <v>95556</v>
      </c>
      <c r="Z24" s="10">
        <f t="shared" si="22"/>
        <v>55</v>
      </c>
      <c r="AA24" s="33">
        <f t="shared" si="6"/>
        <v>-1.0228130622504303</v>
      </c>
      <c r="AB24" s="11">
        <v>4.9000000000000002E-2</v>
      </c>
      <c r="AC24" s="112">
        <f t="shared" si="16"/>
        <v>545</v>
      </c>
      <c r="AD24" s="33">
        <f t="shared" si="7"/>
        <v>1.1110722521071079</v>
      </c>
      <c r="AE24" s="11">
        <v>0.98888888888888893</v>
      </c>
      <c r="AF24" s="10">
        <f t="shared" si="23"/>
        <v>565</v>
      </c>
      <c r="AG24" s="33">
        <f t="shared" si="8"/>
        <v>1.8992907519458693</v>
      </c>
      <c r="AH24" s="14">
        <v>0.48233333333333334</v>
      </c>
      <c r="AI24" s="112">
        <f t="shared" si="17"/>
        <v>565</v>
      </c>
      <c r="AJ24" s="33">
        <f t="shared" si="9"/>
        <v>11.014680909282056</v>
      </c>
      <c r="AK24" s="13">
        <v>7839145.5275080903</v>
      </c>
      <c r="AL24" s="38"/>
    </row>
    <row r="25" spans="1:38" x14ac:dyDescent="0.25">
      <c r="A25" t="s">
        <v>626</v>
      </c>
      <c r="B25" s="5" t="s">
        <v>450</v>
      </c>
      <c r="C25" s="6" t="s">
        <v>54</v>
      </c>
      <c r="D25" s="7" t="s">
        <v>39</v>
      </c>
      <c r="E25" s="36">
        <f t="shared" si="10"/>
        <v>2.267044652540267</v>
      </c>
      <c r="F25" s="8">
        <f t="shared" si="11"/>
        <v>21.246288998748526</v>
      </c>
      <c r="G25" s="9">
        <f t="shared" si="12"/>
        <v>365</v>
      </c>
      <c r="H25" s="112">
        <f t="shared" si="13"/>
        <v>31</v>
      </c>
      <c r="I25" s="33">
        <f t="shared" si="0"/>
        <v>-1.1176365569946638</v>
      </c>
      <c r="J25" s="11">
        <v>-7.3766233766233813E-2</v>
      </c>
      <c r="K25" s="10">
        <f t="shared" si="18"/>
        <v>149</v>
      </c>
      <c r="L25" s="33">
        <f t="shared" si="1"/>
        <v>-0.27920200294451869</v>
      </c>
      <c r="M25" s="11">
        <v>8.3591331269349839E-2</v>
      </c>
      <c r="N25" s="10">
        <f t="shared" si="19"/>
        <v>487</v>
      </c>
      <c r="O25" s="33">
        <f t="shared" si="2"/>
        <v>0.79670555258425013</v>
      </c>
      <c r="P25" s="11">
        <v>1.0033444816053512E-2</v>
      </c>
      <c r="Q25" s="10">
        <f t="shared" si="20"/>
        <v>390</v>
      </c>
      <c r="R25" s="33">
        <f t="shared" si="3"/>
        <v>0.27294812057923573</v>
      </c>
      <c r="S25" s="12">
        <v>0</v>
      </c>
      <c r="T25" s="10">
        <f t="shared" si="21"/>
        <v>172</v>
      </c>
      <c r="U25" s="33">
        <f t="shared" si="4"/>
        <v>-0.14108513450079091</v>
      </c>
      <c r="V25" s="18">
        <v>8.3845723868082728E-2</v>
      </c>
      <c r="W25" s="112">
        <f t="shared" si="14"/>
        <v>294</v>
      </c>
      <c r="X25" s="33">
        <f t="shared" si="15"/>
        <v>-0.11715838647622666</v>
      </c>
      <c r="Y25" s="13">
        <v>92813</v>
      </c>
      <c r="Z25" s="10">
        <f t="shared" si="22"/>
        <v>350</v>
      </c>
      <c r="AA25" s="33">
        <f t="shared" si="6"/>
        <v>0.44168105881265068</v>
      </c>
      <c r="AB25" s="11">
        <v>2.8999999999999998E-2</v>
      </c>
      <c r="AC25" s="112">
        <f t="shared" si="16"/>
        <v>488</v>
      </c>
      <c r="AD25" s="33">
        <f t="shared" si="7"/>
        <v>0.88177497376400693</v>
      </c>
      <c r="AE25" s="11">
        <v>0.97520661157024791</v>
      </c>
      <c r="AF25" s="10">
        <f t="shared" si="23"/>
        <v>541</v>
      </c>
      <c r="AG25" s="33">
        <f t="shared" si="8"/>
        <v>1.42844843061473</v>
      </c>
      <c r="AH25" s="14">
        <v>1.0136666666666667</v>
      </c>
      <c r="AI25" s="112">
        <f t="shared" si="17"/>
        <v>533</v>
      </c>
      <c r="AJ25" s="33">
        <f t="shared" si="9"/>
        <v>0.49710400043301767</v>
      </c>
      <c r="AK25" s="13">
        <v>620293.10263600678</v>
      </c>
      <c r="AL25" s="38"/>
    </row>
    <row r="26" spans="1:38" x14ac:dyDescent="0.25">
      <c r="A26" t="s">
        <v>627</v>
      </c>
      <c r="B26" s="5" t="s">
        <v>444</v>
      </c>
      <c r="C26" s="6" t="s">
        <v>30</v>
      </c>
      <c r="D26" s="7" t="s">
        <v>20</v>
      </c>
      <c r="E26" s="36">
        <f t="shared" si="10"/>
        <v>3.9330570102390618</v>
      </c>
      <c r="F26" s="8">
        <f t="shared" si="11"/>
        <v>16.053422209777974</v>
      </c>
      <c r="G26" s="9">
        <f t="shared" si="12"/>
        <v>450</v>
      </c>
      <c r="H26" s="112">
        <f t="shared" si="13"/>
        <v>293</v>
      </c>
      <c r="I26" s="33">
        <f t="shared" si="0"/>
        <v>-3.167310654872544E-2</v>
      </c>
      <c r="J26" s="11">
        <v>-5.0847457627118953E-3</v>
      </c>
      <c r="K26" s="10">
        <f t="shared" si="18"/>
        <v>539</v>
      </c>
      <c r="L26" s="33">
        <f t="shared" si="1"/>
        <v>1.0259057589774021</v>
      </c>
      <c r="M26" s="11">
        <v>1.4843749999999999E-2</v>
      </c>
      <c r="N26" s="10">
        <f t="shared" si="19"/>
        <v>535</v>
      </c>
      <c r="O26" s="33">
        <f t="shared" si="2"/>
        <v>0.95337356493194514</v>
      </c>
      <c r="P26" s="11">
        <v>0</v>
      </c>
      <c r="Q26" s="10">
        <f t="shared" si="20"/>
        <v>390</v>
      </c>
      <c r="R26" s="33">
        <f t="shared" si="3"/>
        <v>0.27294812057923573</v>
      </c>
      <c r="S26" s="12">
        <v>0</v>
      </c>
      <c r="T26" s="10">
        <f t="shared" si="21"/>
        <v>402</v>
      </c>
      <c r="U26" s="33">
        <f t="shared" si="4"/>
        <v>0.61546187849612966</v>
      </c>
      <c r="V26" s="18">
        <v>3.9436619718309862E-2</v>
      </c>
      <c r="W26" s="112">
        <f t="shared" si="14"/>
        <v>160</v>
      </c>
      <c r="X26" s="33">
        <f t="shared" si="15"/>
        <v>-0.64131369270979988</v>
      </c>
      <c r="Y26" s="13">
        <v>73750</v>
      </c>
      <c r="Z26" s="10">
        <f t="shared" si="22"/>
        <v>399</v>
      </c>
      <c r="AA26" s="33">
        <f t="shared" si="6"/>
        <v>0.58813047091895843</v>
      </c>
      <c r="AB26" s="11">
        <v>2.7000000000000003E-2</v>
      </c>
      <c r="AC26" s="112">
        <f t="shared" si="16"/>
        <v>515</v>
      </c>
      <c r="AD26" s="33">
        <f t="shared" si="7"/>
        <v>0.95625990595560606</v>
      </c>
      <c r="AE26" s="11">
        <v>0.97965116279069764</v>
      </c>
      <c r="AF26" s="10">
        <f t="shared" si="23"/>
        <v>553</v>
      </c>
      <c r="AG26" s="33">
        <f t="shared" si="8"/>
        <v>1.5672789770549032</v>
      </c>
      <c r="AH26" s="14">
        <v>0.85699999999999987</v>
      </c>
      <c r="AI26" s="112">
        <f t="shared" si="17"/>
        <v>552</v>
      </c>
      <c r="AJ26" s="33">
        <f t="shared" si="9"/>
        <v>2.1912754187843673</v>
      </c>
      <c r="AK26" s="13">
        <v>1783105.940374787</v>
      </c>
      <c r="AL26" s="38"/>
    </row>
    <row r="27" spans="1:38" x14ac:dyDescent="0.25">
      <c r="A27" t="s">
        <v>628</v>
      </c>
      <c r="B27" s="5" t="s">
        <v>215</v>
      </c>
      <c r="C27" s="6" t="s">
        <v>30</v>
      </c>
      <c r="D27" s="7" t="s">
        <v>20</v>
      </c>
      <c r="E27" s="36">
        <f t="shared" si="10"/>
        <v>-0.73003468693799434</v>
      </c>
      <c r="F27" s="8">
        <f t="shared" si="11"/>
        <v>30.58801668400033</v>
      </c>
      <c r="G27" s="9">
        <f t="shared" si="12"/>
        <v>198</v>
      </c>
      <c r="H27" s="112">
        <f t="shared" si="13"/>
        <v>553</v>
      </c>
      <c r="I27" s="33">
        <f t="shared" si="0"/>
        <v>2.4262685828889841</v>
      </c>
      <c r="J27" s="11">
        <v>0.15036716432427166</v>
      </c>
      <c r="K27" s="10">
        <f t="shared" si="18"/>
        <v>317</v>
      </c>
      <c r="L27" s="33">
        <f t="shared" si="1"/>
        <v>0.27604086988476961</v>
      </c>
      <c r="M27" s="11">
        <v>5.4343474779823861E-2</v>
      </c>
      <c r="N27" s="10">
        <f t="shared" si="19"/>
        <v>132</v>
      </c>
      <c r="O27" s="33">
        <f t="shared" si="2"/>
        <v>-0.35037489150448542</v>
      </c>
      <c r="P27" s="11">
        <v>8.3495590424922689E-2</v>
      </c>
      <c r="Q27" s="10">
        <f t="shared" si="20"/>
        <v>97</v>
      </c>
      <c r="R27" s="33">
        <f t="shared" si="3"/>
        <v>-0.14926482175318598</v>
      </c>
      <c r="S27" s="12">
        <v>1.7755231452124285</v>
      </c>
      <c r="T27" s="10">
        <f t="shared" si="21"/>
        <v>186</v>
      </c>
      <c r="U27" s="33">
        <f t="shared" si="4"/>
        <v>-9.6568621735719451E-2</v>
      </c>
      <c r="V27" s="18">
        <v>8.1232616661516044E-2</v>
      </c>
      <c r="W27" s="112">
        <f t="shared" si="14"/>
        <v>157</v>
      </c>
      <c r="X27" s="33">
        <f t="shared" si="15"/>
        <v>-0.64824267226028309</v>
      </c>
      <c r="Y27" s="13">
        <v>73498</v>
      </c>
      <c r="Z27" s="10">
        <f t="shared" si="22"/>
        <v>136</v>
      </c>
      <c r="AA27" s="33">
        <f t="shared" si="6"/>
        <v>-0.36379070777204392</v>
      </c>
      <c r="AB27" s="11">
        <v>0.04</v>
      </c>
      <c r="AC27" s="112">
        <f t="shared" si="16"/>
        <v>284</v>
      </c>
      <c r="AD27" s="33">
        <f t="shared" si="7"/>
        <v>0.26464726182325288</v>
      </c>
      <c r="AE27" s="11">
        <v>0.93838230839139658</v>
      </c>
      <c r="AF27" s="10">
        <f t="shared" si="23"/>
        <v>263</v>
      </c>
      <c r="AG27" s="33">
        <f t="shared" si="8"/>
        <v>1.152259553209258E-3</v>
      </c>
      <c r="AH27" s="14">
        <v>2.624333333333333</v>
      </c>
      <c r="AI27" s="112">
        <f t="shared" si="17"/>
        <v>185</v>
      </c>
      <c r="AJ27" s="33">
        <f t="shared" si="9"/>
        <v>-0.24922264726908108</v>
      </c>
      <c r="AK27" s="13">
        <v>108043.75307545974</v>
      </c>
      <c r="AL27" s="38"/>
    </row>
    <row r="28" spans="1:38" x14ac:dyDescent="0.25">
      <c r="A28" t="s">
        <v>629</v>
      </c>
      <c r="B28" s="5" t="s">
        <v>212</v>
      </c>
      <c r="C28" s="6" t="s">
        <v>19</v>
      </c>
      <c r="D28" s="7" t="s">
        <v>20</v>
      </c>
      <c r="E28" s="36">
        <f t="shared" si="10"/>
        <v>-0.33834374239405907</v>
      </c>
      <c r="F28" s="8">
        <f t="shared" si="11"/>
        <v>29.367138046417956</v>
      </c>
      <c r="G28" s="9">
        <f t="shared" si="12"/>
        <v>218</v>
      </c>
      <c r="H28" s="112">
        <f t="shared" si="13"/>
        <v>85</v>
      </c>
      <c r="I28" s="33">
        <f t="shared" si="0"/>
        <v>-0.76421035688116923</v>
      </c>
      <c r="J28" s="11">
        <v>-5.1413881748071932E-2</v>
      </c>
      <c r="K28" s="10">
        <f t="shared" si="18"/>
        <v>383</v>
      </c>
      <c r="L28" s="33">
        <f t="shared" si="1"/>
        <v>0.43791299086540558</v>
      </c>
      <c r="M28" s="11">
        <v>4.5816733067729085E-2</v>
      </c>
      <c r="N28" s="10">
        <f t="shared" si="19"/>
        <v>157</v>
      </c>
      <c r="O28" s="33">
        <f t="shared" si="2"/>
        <v>-0.23103079378383481</v>
      </c>
      <c r="P28" s="11">
        <v>7.5852470424495472E-2</v>
      </c>
      <c r="Q28" s="10">
        <f t="shared" si="20"/>
        <v>190</v>
      </c>
      <c r="R28" s="33">
        <f t="shared" si="3"/>
        <v>9.3938514485377086E-2</v>
      </c>
      <c r="S28" s="12">
        <v>0.75278530563083401</v>
      </c>
      <c r="T28" s="10">
        <f t="shared" si="21"/>
        <v>280</v>
      </c>
      <c r="U28" s="33">
        <f t="shared" si="4"/>
        <v>0.24728942029956438</v>
      </c>
      <c r="V28" s="18">
        <v>6.1048243001786781E-2</v>
      </c>
      <c r="W28" s="112">
        <f t="shared" si="14"/>
        <v>203</v>
      </c>
      <c r="X28" s="33">
        <f t="shared" si="15"/>
        <v>-0.50320153286028835</v>
      </c>
      <c r="Y28" s="13">
        <v>78773</v>
      </c>
      <c r="Z28" s="10">
        <f t="shared" si="22"/>
        <v>290</v>
      </c>
      <c r="AA28" s="33">
        <f t="shared" si="6"/>
        <v>0.2952316467063425</v>
      </c>
      <c r="AB28" s="11">
        <v>3.1E-2</v>
      </c>
      <c r="AC28" s="112">
        <f t="shared" si="16"/>
        <v>273</v>
      </c>
      <c r="AD28" s="33">
        <f t="shared" si="7"/>
        <v>0.23024632223184457</v>
      </c>
      <c r="AE28" s="11">
        <v>0.93632958801498123</v>
      </c>
      <c r="AF28" s="10">
        <f t="shared" si="23"/>
        <v>33</v>
      </c>
      <c r="AG28" s="33">
        <f t="shared" si="8"/>
        <v>-1.2633872496178116</v>
      </c>
      <c r="AH28" s="14">
        <v>4.051333333333333</v>
      </c>
      <c r="AI28" s="112">
        <f t="shared" si="17"/>
        <v>95</v>
      </c>
      <c r="AJ28" s="33">
        <f t="shared" si="9"/>
        <v>-0.29358466225868274</v>
      </c>
      <c r="AK28" s="13">
        <v>77595.405299608552</v>
      </c>
      <c r="AL28" s="38"/>
    </row>
    <row r="29" spans="1:38" x14ac:dyDescent="0.25">
      <c r="A29" t="s">
        <v>630</v>
      </c>
      <c r="B29" s="5" t="s">
        <v>144</v>
      </c>
      <c r="C29" s="6" t="s">
        <v>44</v>
      </c>
      <c r="D29" s="7" t="s">
        <v>20</v>
      </c>
      <c r="E29" s="36">
        <f t="shared" si="10"/>
        <v>-5.7238801914204478</v>
      </c>
      <c r="F29" s="8">
        <f t="shared" si="11"/>
        <v>46.153552167360324</v>
      </c>
      <c r="G29" s="9">
        <f t="shared" si="12"/>
        <v>54</v>
      </c>
      <c r="H29" s="112">
        <f t="shared" si="13"/>
        <v>208</v>
      </c>
      <c r="I29" s="33">
        <f t="shared" si="0"/>
        <v>-0.32202969445554341</v>
      </c>
      <c r="J29" s="11">
        <v>-2.344827586206899E-2</v>
      </c>
      <c r="K29" s="10">
        <f t="shared" si="18"/>
        <v>107</v>
      </c>
      <c r="L29" s="33">
        <f t="shared" si="1"/>
        <v>-0.47825595077334049</v>
      </c>
      <c r="M29" s="11">
        <v>9.4076655052264813E-2</v>
      </c>
      <c r="N29" s="10">
        <f t="shared" si="19"/>
        <v>169</v>
      </c>
      <c r="O29" s="33">
        <f t="shared" si="2"/>
        <v>-0.12763572026715039</v>
      </c>
      <c r="P29" s="11">
        <v>6.9230769230769235E-2</v>
      </c>
      <c r="Q29" s="10">
        <f t="shared" si="20"/>
        <v>197</v>
      </c>
      <c r="R29" s="33">
        <f t="shared" si="3"/>
        <v>0.10501283757423442</v>
      </c>
      <c r="S29" s="12">
        <v>0.70621468926553677</v>
      </c>
      <c r="T29" s="10">
        <f t="shared" si="21"/>
        <v>34</v>
      </c>
      <c r="U29" s="33">
        <f t="shared" si="4"/>
        <v>-1.8383094053244124</v>
      </c>
      <c r="V29" s="18">
        <v>0.18347232752084913</v>
      </c>
      <c r="W29" s="112">
        <f t="shared" si="14"/>
        <v>196</v>
      </c>
      <c r="X29" s="33">
        <f t="shared" si="15"/>
        <v>-0.52291612943844878</v>
      </c>
      <c r="Y29" s="13">
        <v>78056</v>
      </c>
      <c r="Z29" s="10">
        <f t="shared" si="22"/>
        <v>19</v>
      </c>
      <c r="AA29" s="33">
        <f t="shared" si="6"/>
        <v>-2.121183653047741</v>
      </c>
      <c r="AB29" s="11">
        <v>6.4000000000000001E-2</v>
      </c>
      <c r="AC29" s="112">
        <f t="shared" si="16"/>
        <v>69</v>
      </c>
      <c r="AD29" s="33">
        <f t="shared" si="7"/>
        <v>-1.0496342700813104</v>
      </c>
      <c r="AE29" s="11">
        <v>0.85995850622406644</v>
      </c>
      <c r="AF29" s="10">
        <f t="shared" si="23"/>
        <v>381</v>
      </c>
      <c r="AG29" s="33">
        <f t="shared" si="8"/>
        <v>0.35177323534998567</v>
      </c>
      <c r="AH29" s="14">
        <v>2.2286666666666668</v>
      </c>
      <c r="AI29" s="112">
        <f t="shared" si="17"/>
        <v>246</v>
      </c>
      <c r="AJ29" s="33">
        <f t="shared" si="9"/>
        <v>-0.22834299346358264</v>
      </c>
      <c r="AK29" s="13">
        <v>122374.72881355933</v>
      </c>
      <c r="AL29" s="38"/>
    </row>
    <row r="30" spans="1:38" x14ac:dyDescent="0.25">
      <c r="A30" t="s">
        <v>631</v>
      </c>
      <c r="B30" s="5" t="s">
        <v>403</v>
      </c>
      <c r="C30" s="6" t="s">
        <v>30</v>
      </c>
      <c r="D30" s="7" t="s">
        <v>20</v>
      </c>
      <c r="E30" s="36">
        <f t="shared" si="10"/>
        <v>4.595436406583377</v>
      </c>
      <c r="F30" s="8">
        <f t="shared" si="11"/>
        <v>13.988822896885827</v>
      </c>
      <c r="G30" s="9">
        <f t="shared" si="12"/>
        <v>492</v>
      </c>
      <c r="H30" s="112">
        <f t="shared" si="13"/>
        <v>244</v>
      </c>
      <c r="I30" s="33">
        <f t="shared" si="0"/>
        <v>-0.22169472485003533</v>
      </c>
      <c r="J30" s="11">
        <v>-1.7102615694164935E-2</v>
      </c>
      <c r="K30" s="10">
        <f t="shared" si="18"/>
        <v>124</v>
      </c>
      <c r="L30" s="33">
        <f t="shared" si="1"/>
        <v>-0.38763715490351097</v>
      </c>
      <c r="M30" s="11">
        <v>8.9303238469087345E-2</v>
      </c>
      <c r="N30" s="10">
        <f t="shared" si="19"/>
        <v>525</v>
      </c>
      <c r="O30" s="33">
        <f t="shared" si="2"/>
        <v>0.88692854976604329</v>
      </c>
      <c r="P30" s="11">
        <v>4.2553191489361703E-3</v>
      </c>
      <c r="Q30" s="10">
        <f t="shared" si="20"/>
        <v>390</v>
      </c>
      <c r="R30" s="33">
        <f t="shared" si="3"/>
        <v>0.27294812057923573</v>
      </c>
      <c r="S30" s="12">
        <v>0</v>
      </c>
      <c r="T30" s="10">
        <f t="shared" si="21"/>
        <v>498</v>
      </c>
      <c r="U30" s="33">
        <f t="shared" si="4"/>
        <v>0.86465314092942014</v>
      </c>
      <c r="V30" s="18">
        <v>2.4809160305343511E-2</v>
      </c>
      <c r="W30" s="112">
        <f t="shared" si="14"/>
        <v>370</v>
      </c>
      <c r="X30" s="33">
        <f t="shared" si="15"/>
        <v>0.17864305004797107</v>
      </c>
      <c r="Y30" s="13">
        <v>103571</v>
      </c>
      <c r="Z30" s="10">
        <f t="shared" si="22"/>
        <v>369</v>
      </c>
      <c r="AA30" s="33">
        <f t="shared" si="6"/>
        <v>0.51490576486580475</v>
      </c>
      <c r="AB30" s="11">
        <v>2.7999999999999997E-2</v>
      </c>
      <c r="AC30" s="112">
        <f t="shared" si="16"/>
        <v>543</v>
      </c>
      <c r="AD30" s="33">
        <f t="shared" si="7"/>
        <v>1.0934028934222648</v>
      </c>
      <c r="AE30" s="11">
        <v>0.98783454987834551</v>
      </c>
      <c r="AF30" s="10">
        <f t="shared" si="23"/>
        <v>555</v>
      </c>
      <c r="AG30" s="33">
        <f t="shared" si="8"/>
        <v>1.6050881471492477</v>
      </c>
      <c r="AH30" s="14">
        <v>0.81433333333333324</v>
      </c>
      <c r="AI30" s="112">
        <f t="shared" si="17"/>
        <v>551</v>
      </c>
      <c r="AJ30" s="33">
        <f t="shared" si="9"/>
        <v>2.140063280494847</v>
      </c>
      <c r="AK30" s="13">
        <v>1747955.9365404299</v>
      </c>
      <c r="AL30" s="38"/>
    </row>
    <row r="31" spans="1:38" x14ac:dyDescent="0.25">
      <c r="A31" t="s">
        <v>632</v>
      </c>
      <c r="B31" s="5" t="s">
        <v>122</v>
      </c>
      <c r="C31" s="6" t="s">
        <v>52</v>
      </c>
      <c r="D31" s="7" t="s">
        <v>34</v>
      </c>
      <c r="E31" s="36">
        <f t="shared" si="10"/>
        <v>-4.4563567838582108</v>
      </c>
      <c r="F31" s="8">
        <f t="shared" si="11"/>
        <v>42.202753016948066</v>
      </c>
      <c r="G31" s="9">
        <f t="shared" si="12"/>
        <v>83</v>
      </c>
      <c r="H31" s="112">
        <f t="shared" si="13"/>
        <v>471</v>
      </c>
      <c r="I31" s="33">
        <f t="shared" si="0"/>
        <v>0.64253151496963146</v>
      </c>
      <c r="J31" s="11">
        <v>3.7555157638933245E-2</v>
      </c>
      <c r="K31" s="10">
        <f t="shared" si="18"/>
        <v>174</v>
      </c>
      <c r="L31" s="33">
        <f t="shared" si="1"/>
        <v>-0.17319207686346774</v>
      </c>
      <c r="M31" s="11">
        <v>7.8007174756570763E-2</v>
      </c>
      <c r="N31" s="10">
        <f t="shared" si="19"/>
        <v>50</v>
      </c>
      <c r="O31" s="33">
        <f t="shared" si="2"/>
        <v>-1.4238048354250996</v>
      </c>
      <c r="P31" s="11">
        <v>0.15224095806464533</v>
      </c>
      <c r="Q31" s="10">
        <f t="shared" si="20"/>
        <v>82</v>
      </c>
      <c r="R31" s="33">
        <f t="shared" si="3"/>
        <v>-0.20339942854569504</v>
      </c>
      <c r="S31" s="12">
        <v>2.0031742607516523</v>
      </c>
      <c r="T31" s="10">
        <f t="shared" si="21"/>
        <v>62</v>
      </c>
      <c r="U31" s="33">
        <f t="shared" si="4"/>
        <v>-1.0176125592138991</v>
      </c>
      <c r="V31" s="18">
        <v>0.1352976455933689</v>
      </c>
      <c r="W31" s="112">
        <f t="shared" si="14"/>
        <v>89</v>
      </c>
      <c r="X31" s="33">
        <f t="shared" si="15"/>
        <v>-0.91085649641371425</v>
      </c>
      <c r="Y31" s="13">
        <v>63947</v>
      </c>
      <c r="Z31" s="10">
        <f t="shared" si="22"/>
        <v>149</v>
      </c>
      <c r="AA31" s="33">
        <f t="shared" si="6"/>
        <v>-0.2905660017188898</v>
      </c>
      <c r="AB31" s="11">
        <v>3.9E-2</v>
      </c>
      <c r="AC31" s="112">
        <f t="shared" si="16"/>
        <v>103</v>
      </c>
      <c r="AD31" s="33">
        <f t="shared" si="7"/>
        <v>-0.61375209709944523</v>
      </c>
      <c r="AE31" s="11">
        <v>0.88596780215677229</v>
      </c>
      <c r="AF31" s="10">
        <f t="shared" si="23"/>
        <v>190</v>
      </c>
      <c r="AG31" s="33">
        <f t="shared" si="8"/>
        <v>-0.2076843283897743</v>
      </c>
      <c r="AH31" s="14">
        <v>2.86</v>
      </c>
      <c r="AI31" s="112">
        <f t="shared" si="17"/>
        <v>194</v>
      </c>
      <c r="AJ31" s="33">
        <f t="shared" si="9"/>
        <v>-0.24711657148225763</v>
      </c>
      <c r="AK31" s="13">
        <v>109489.28092207652</v>
      </c>
      <c r="AL31" s="38">
        <v>1</v>
      </c>
    </row>
    <row r="32" spans="1:38" x14ac:dyDescent="0.25">
      <c r="A32" t="s">
        <v>633</v>
      </c>
      <c r="B32" s="5" t="s">
        <v>368</v>
      </c>
      <c r="C32" s="6" t="s">
        <v>30</v>
      </c>
      <c r="D32" s="7" t="s">
        <v>20</v>
      </c>
      <c r="E32" s="36">
        <f t="shared" si="10"/>
        <v>2.8077472343160124</v>
      </c>
      <c r="F32" s="8">
        <f t="shared" si="11"/>
        <v>19.560949471320164</v>
      </c>
      <c r="G32" s="9">
        <f t="shared" si="12"/>
        <v>391</v>
      </c>
      <c r="H32" s="112">
        <f t="shared" si="13"/>
        <v>422</v>
      </c>
      <c r="I32" s="33">
        <f t="shared" si="0"/>
        <v>0.37004413616092219</v>
      </c>
      <c r="J32" s="11">
        <v>2.0321761219305623E-2</v>
      </c>
      <c r="K32" s="10">
        <f t="shared" si="18"/>
        <v>463</v>
      </c>
      <c r="L32" s="33">
        <f t="shared" si="1"/>
        <v>0.66881388694921184</v>
      </c>
      <c r="M32" s="11">
        <v>3.3653846153846152E-2</v>
      </c>
      <c r="N32" s="10">
        <f t="shared" si="19"/>
        <v>466</v>
      </c>
      <c r="O32" s="33">
        <f t="shared" si="2"/>
        <v>0.74596929558107494</v>
      </c>
      <c r="P32" s="11">
        <v>1.3282732447817837E-2</v>
      </c>
      <c r="Q32" s="10">
        <f t="shared" si="20"/>
        <v>183</v>
      </c>
      <c r="R32" s="33">
        <f t="shared" si="3"/>
        <v>7.5606742375848329E-2</v>
      </c>
      <c r="S32" s="12">
        <v>0.82987551867219911</v>
      </c>
      <c r="T32" s="10">
        <f t="shared" si="21"/>
        <v>256</v>
      </c>
      <c r="U32" s="33">
        <f t="shared" si="4"/>
        <v>0.17250977242467389</v>
      </c>
      <c r="V32" s="18">
        <v>6.5437788018433182E-2</v>
      </c>
      <c r="W32" s="112">
        <f t="shared" si="14"/>
        <v>331</v>
      </c>
      <c r="X32" s="33">
        <f t="shared" si="15"/>
        <v>2.4932257362687854E-4</v>
      </c>
      <c r="Y32" s="13">
        <v>97083</v>
      </c>
      <c r="Z32" s="10">
        <f t="shared" si="22"/>
        <v>105</v>
      </c>
      <c r="AA32" s="33">
        <f t="shared" si="6"/>
        <v>-0.58346482593150573</v>
      </c>
      <c r="AB32" s="11">
        <v>4.2999999999999997E-2</v>
      </c>
      <c r="AC32" s="112">
        <f t="shared" si="16"/>
        <v>555</v>
      </c>
      <c r="AD32" s="33">
        <f t="shared" si="7"/>
        <v>1.1899671498585167</v>
      </c>
      <c r="AE32" s="11">
        <v>0.99359658484525082</v>
      </c>
      <c r="AF32" s="10">
        <f t="shared" si="23"/>
        <v>539</v>
      </c>
      <c r="AG32" s="33">
        <f t="shared" si="8"/>
        <v>1.406885388295299</v>
      </c>
      <c r="AH32" s="14">
        <v>1.038</v>
      </c>
      <c r="AI32" s="112">
        <f t="shared" si="17"/>
        <v>554</v>
      </c>
      <c r="AJ32" s="33">
        <f t="shared" si="9"/>
        <v>2.381895698329676</v>
      </c>
      <c r="AK32" s="13">
        <v>1913940.2265560166</v>
      </c>
      <c r="AL32" s="38"/>
    </row>
    <row r="33" spans="1:38" x14ac:dyDescent="0.25">
      <c r="A33" t="s">
        <v>634</v>
      </c>
      <c r="B33" s="5" t="s">
        <v>249</v>
      </c>
      <c r="C33" s="6" t="s">
        <v>30</v>
      </c>
      <c r="D33" s="7" t="s">
        <v>20</v>
      </c>
      <c r="E33" s="36">
        <f t="shared" si="10"/>
        <v>-1.2022010828943517</v>
      </c>
      <c r="F33" s="8">
        <f t="shared" si="11"/>
        <v>32.059732776080466</v>
      </c>
      <c r="G33" s="9">
        <f t="shared" si="12"/>
        <v>184</v>
      </c>
      <c r="H33" s="112">
        <f t="shared" si="13"/>
        <v>446</v>
      </c>
      <c r="I33" s="33">
        <f t="shared" si="0"/>
        <v>0.46327158506823524</v>
      </c>
      <c r="J33" s="11">
        <v>2.6217908010523372E-2</v>
      </c>
      <c r="K33" s="10">
        <f t="shared" si="18"/>
        <v>358</v>
      </c>
      <c r="L33" s="33">
        <f t="shared" si="1"/>
        <v>0.36135094220764541</v>
      </c>
      <c r="M33" s="11">
        <v>4.9849699398797596E-2</v>
      </c>
      <c r="N33" s="10">
        <f t="shared" si="19"/>
        <v>99</v>
      </c>
      <c r="O33" s="33">
        <f t="shared" si="2"/>
        <v>-0.63730943851164357</v>
      </c>
      <c r="P33" s="11">
        <v>0.10187165775401069</v>
      </c>
      <c r="Q33" s="10">
        <f t="shared" si="20"/>
        <v>251</v>
      </c>
      <c r="R33" s="33">
        <f t="shared" si="3"/>
        <v>0.16784011106054678</v>
      </c>
      <c r="S33" s="12">
        <v>0.44200848656294206</v>
      </c>
      <c r="T33" s="10">
        <f t="shared" si="21"/>
        <v>153</v>
      </c>
      <c r="U33" s="33">
        <f t="shared" si="4"/>
        <v>-0.27810884942124708</v>
      </c>
      <c r="V33" s="18">
        <v>9.1888978711937477E-2</v>
      </c>
      <c r="W33" s="112">
        <f t="shared" si="14"/>
        <v>209</v>
      </c>
      <c r="X33" s="33">
        <f t="shared" si="15"/>
        <v>-0.4755955984607444</v>
      </c>
      <c r="Y33" s="13">
        <v>79777</v>
      </c>
      <c r="Z33" s="10">
        <f t="shared" si="22"/>
        <v>175</v>
      </c>
      <c r="AA33" s="33">
        <f t="shared" si="6"/>
        <v>-0.14411658961258211</v>
      </c>
      <c r="AB33" s="11">
        <v>3.7000000000000005E-2</v>
      </c>
      <c r="AC33" s="112">
        <f t="shared" si="16"/>
        <v>197</v>
      </c>
      <c r="AD33" s="33">
        <f t="shared" si="7"/>
        <v>-7.7592524176645333E-2</v>
      </c>
      <c r="AE33" s="11">
        <v>0.91796069808987224</v>
      </c>
      <c r="AF33" s="10">
        <f t="shared" si="23"/>
        <v>406</v>
      </c>
      <c r="AG33" s="33">
        <f t="shared" si="8"/>
        <v>0.43359464250727942</v>
      </c>
      <c r="AH33" s="14">
        <v>2.136333333333333</v>
      </c>
      <c r="AI33" s="112">
        <f t="shared" si="17"/>
        <v>106</v>
      </c>
      <c r="AJ33" s="33">
        <f t="shared" si="9"/>
        <v>-0.28748994487130303</v>
      </c>
      <c r="AK33" s="13">
        <v>81778.580357142855</v>
      </c>
      <c r="AL33" s="38"/>
    </row>
    <row r="34" spans="1:38" x14ac:dyDescent="0.25">
      <c r="A34" t="s">
        <v>635</v>
      </c>
      <c r="B34" s="15" t="s">
        <v>496</v>
      </c>
      <c r="C34" s="16" t="s">
        <v>172</v>
      </c>
      <c r="D34" s="7" t="s">
        <v>39</v>
      </c>
      <c r="E34" s="36">
        <f t="shared" si="10"/>
        <v>3.6040334193137404</v>
      </c>
      <c r="F34" s="8">
        <f t="shared" si="11"/>
        <v>17.078970231801009</v>
      </c>
      <c r="G34" s="9">
        <f t="shared" si="12"/>
        <v>433</v>
      </c>
      <c r="H34" s="112">
        <f t="shared" si="13"/>
        <v>197</v>
      </c>
      <c r="I34" s="34">
        <f t="shared" si="0"/>
        <v>-0.35541144160044952</v>
      </c>
      <c r="J34" s="18">
        <v>-2.5559496147731453E-2</v>
      </c>
      <c r="K34" s="17">
        <f t="shared" si="18"/>
        <v>261</v>
      </c>
      <c r="L34" s="34">
        <f t="shared" si="1"/>
        <v>0.1248101100356398</v>
      </c>
      <c r="M34" s="18">
        <v>6.2309674396814244E-2</v>
      </c>
      <c r="N34" s="17">
        <f t="shared" si="19"/>
        <v>467</v>
      </c>
      <c r="O34" s="34">
        <f t="shared" si="2"/>
        <v>0.75053617164508013</v>
      </c>
      <c r="P34" s="18">
        <v>1.2990257307019736E-2</v>
      </c>
      <c r="Q34" s="17">
        <f t="shared" si="20"/>
        <v>390</v>
      </c>
      <c r="R34" s="34">
        <f t="shared" si="3"/>
        <v>0.27294812057923573</v>
      </c>
      <c r="S34" s="19">
        <v>0</v>
      </c>
      <c r="T34" s="17">
        <f t="shared" si="21"/>
        <v>254</v>
      </c>
      <c r="U34" s="33">
        <f t="shared" si="4"/>
        <v>0.16002041327958735</v>
      </c>
      <c r="V34" s="18">
        <v>6.6170910007562395E-2</v>
      </c>
      <c r="W34" s="112">
        <f t="shared" si="14"/>
        <v>424</v>
      </c>
      <c r="X34" s="34">
        <f t="shared" si="15"/>
        <v>0.54054475180773032</v>
      </c>
      <c r="Y34" s="20">
        <v>116733</v>
      </c>
      <c r="Z34" s="17">
        <f t="shared" si="22"/>
        <v>466</v>
      </c>
      <c r="AA34" s="34">
        <f t="shared" si="6"/>
        <v>0.73457988302526656</v>
      </c>
      <c r="AB34" s="18">
        <v>2.5000000000000001E-2</v>
      </c>
      <c r="AC34" s="112">
        <f t="shared" si="16"/>
        <v>494</v>
      </c>
      <c r="AD34" s="34">
        <f t="shared" si="7"/>
        <v>0.90596534122734385</v>
      </c>
      <c r="AE34" s="18">
        <v>0.97665006226650064</v>
      </c>
      <c r="AF34" s="17">
        <f t="shared" si="23"/>
        <v>525</v>
      </c>
      <c r="AG34" s="33">
        <f t="shared" si="8"/>
        <v>1.143402734200333</v>
      </c>
      <c r="AH34" s="21">
        <v>1.335333333333333</v>
      </c>
      <c r="AI34" s="112">
        <f t="shared" si="17"/>
        <v>499</v>
      </c>
      <c r="AJ34" s="34">
        <f t="shared" si="9"/>
        <v>4.495354836246325E-2</v>
      </c>
      <c r="AK34" s="20">
        <v>309954.75991465861</v>
      </c>
      <c r="AL34" s="38"/>
    </row>
    <row r="35" spans="1:38" x14ac:dyDescent="0.25">
      <c r="A35" t="s">
        <v>636</v>
      </c>
      <c r="B35" s="5" t="s">
        <v>160</v>
      </c>
      <c r="C35" s="6" t="s">
        <v>41</v>
      </c>
      <c r="D35" s="7" t="s">
        <v>34</v>
      </c>
      <c r="E35" s="36">
        <f t="shared" si="10"/>
        <v>-3.0649660168999215</v>
      </c>
      <c r="F35" s="8">
        <f t="shared" si="11"/>
        <v>37.865866276084965</v>
      </c>
      <c r="G35" s="9">
        <f t="shared" si="12"/>
        <v>117</v>
      </c>
      <c r="H35" s="112">
        <f t="shared" si="13"/>
        <v>418</v>
      </c>
      <c r="I35" s="33">
        <f t="shared" si="0"/>
        <v>0.35026373152285367</v>
      </c>
      <c r="J35" s="11">
        <v>1.9070754453565542E-2</v>
      </c>
      <c r="K35" s="10">
        <f t="shared" si="18"/>
        <v>131</v>
      </c>
      <c r="L35" s="33">
        <f t="shared" si="1"/>
        <v>-0.35820988947564419</v>
      </c>
      <c r="M35" s="11">
        <v>8.7753134040501446E-2</v>
      </c>
      <c r="N35" s="10">
        <f t="shared" si="19"/>
        <v>130</v>
      </c>
      <c r="O35" s="33">
        <f t="shared" si="2"/>
        <v>-0.35750196271287471</v>
      </c>
      <c r="P35" s="11">
        <v>8.3952027412906916E-2</v>
      </c>
      <c r="Q35" s="10">
        <f t="shared" si="20"/>
        <v>195</v>
      </c>
      <c r="R35" s="33">
        <f t="shared" si="3"/>
        <v>0.10354500856695725</v>
      </c>
      <c r="S35" s="12">
        <v>0.71238731950571277</v>
      </c>
      <c r="T35" s="10">
        <f t="shared" si="21"/>
        <v>113</v>
      </c>
      <c r="U35" s="33">
        <f t="shared" si="4"/>
        <v>-0.55474662039802558</v>
      </c>
      <c r="V35" s="18">
        <v>0.10812754072066591</v>
      </c>
      <c r="W35" s="112">
        <f t="shared" si="14"/>
        <v>134</v>
      </c>
      <c r="X35" s="33">
        <f t="shared" si="15"/>
        <v>-0.73587226681341733</v>
      </c>
      <c r="Y35" s="13">
        <v>70311</v>
      </c>
      <c r="Z35" s="10">
        <f t="shared" si="22"/>
        <v>149</v>
      </c>
      <c r="AA35" s="33">
        <f t="shared" si="6"/>
        <v>-0.2905660017188898</v>
      </c>
      <c r="AB35" s="11">
        <v>3.9E-2</v>
      </c>
      <c r="AC35" s="112">
        <f t="shared" si="16"/>
        <v>77</v>
      </c>
      <c r="AD35" s="33">
        <f t="shared" si="7"/>
        <v>-0.92165224262387824</v>
      </c>
      <c r="AE35" s="11">
        <v>0.86759525448435038</v>
      </c>
      <c r="AF35" s="10">
        <f t="shared" si="23"/>
        <v>53</v>
      </c>
      <c r="AG35" s="33">
        <f t="shared" si="8"/>
        <v>-0.9434862245226906</v>
      </c>
      <c r="AH35" s="14">
        <v>3.6903333333333337</v>
      </c>
      <c r="AI35" s="112">
        <f t="shared" si="17"/>
        <v>119</v>
      </c>
      <c r="AJ35" s="33">
        <f t="shared" si="9"/>
        <v>-0.28125534232369298</v>
      </c>
      <c r="AK35" s="13">
        <v>86057.767104145547</v>
      </c>
      <c r="AL35" s="38">
        <v>1</v>
      </c>
    </row>
    <row r="36" spans="1:38" x14ac:dyDescent="0.25">
      <c r="A36" t="s">
        <v>637</v>
      </c>
      <c r="B36" s="5" t="s">
        <v>123</v>
      </c>
      <c r="C36" s="6" t="s">
        <v>19</v>
      </c>
      <c r="D36" s="7" t="s">
        <v>20</v>
      </c>
      <c r="E36" s="36">
        <f t="shared" si="10"/>
        <v>-4.9248875294747556</v>
      </c>
      <c r="F36" s="8">
        <f t="shared" si="11"/>
        <v>43.663136991460959</v>
      </c>
      <c r="G36" s="9">
        <f t="shared" si="12"/>
        <v>73</v>
      </c>
      <c r="H36" s="112">
        <f t="shared" si="13"/>
        <v>225</v>
      </c>
      <c r="I36" s="33">
        <f t="shared" si="0"/>
        <v>-0.27176194728024972</v>
      </c>
      <c r="J36" s="11">
        <v>-2.0269104709332408E-2</v>
      </c>
      <c r="K36" s="10">
        <f t="shared" si="18"/>
        <v>164</v>
      </c>
      <c r="L36" s="33">
        <f t="shared" si="1"/>
        <v>-0.22231028984129725</v>
      </c>
      <c r="M36" s="11">
        <v>8.0594515386225668E-2</v>
      </c>
      <c r="N36" s="10">
        <f t="shared" si="19"/>
        <v>124</v>
      </c>
      <c r="O36" s="33">
        <f t="shared" si="2"/>
        <v>-0.40828025792939265</v>
      </c>
      <c r="P36" s="11">
        <v>8.7204007285974494E-2</v>
      </c>
      <c r="Q36" s="10">
        <f t="shared" si="20"/>
        <v>76</v>
      </c>
      <c r="R36" s="33">
        <f t="shared" si="3"/>
        <v>-0.22948278510277531</v>
      </c>
      <c r="S36" s="12">
        <v>2.1128620477154678</v>
      </c>
      <c r="T36" s="10">
        <f t="shared" si="21"/>
        <v>48</v>
      </c>
      <c r="U36" s="33">
        <f t="shared" si="4"/>
        <v>-1.2955231350649907</v>
      </c>
      <c r="V36" s="18">
        <v>0.15161092090246686</v>
      </c>
      <c r="W36" s="112">
        <f t="shared" si="14"/>
        <v>65</v>
      </c>
      <c r="X36" s="33">
        <f t="shared" si="15"/>
        <v>-1.0291165799320796</v>
      </c>
      <c r="Y36" s="13">
        <v>59646</v>
      </c>
      <c r="Z36" s="10">
        <f t="shared" si="22"/>
        <v>149</v>
      </c>
      <c r="AA36" s="33">
        <f t="shared" si="6"/>
        <v>-0.2905660017188898</v>
      </c>
      <c r="AB36" s="11">
        <v>3.9E-2</v>
      </c>
      <c r="AC36" s="112">
        <f t="shared" si="16"/>
        <v>59</v>
      </c>
      <c r="AD36" s="33">
        <f t="shared" si="7"/>
        <v>-1.1954662016411033</v>
      </c>
      <c r="AE36" s="11">
        <v>0.85125664572257131</v>
      </c>
      <c r="AF36" s="10">
        <f t="shared" si="23"/>
        <v>43</v>
      </c>
      <c r="AG36" s="33">
        <f t="shared" si="8"/>
        <v>-1.1041751974236562</v>
      </c>
      <c r="AH36" s="14">
        <v>3.8716666666666666</v>
      </c>
      <c r="AI36" s="112">
        <f t="shared" si="17"/>
        <v>70</v>
      </c>
      <c r="AJ36" s="33">
        <f t="shared" si="9"/>
        <v>-0.30756283779689003</v>
      </c>
      <c r="AK36" s="13">
        <v>68001.333656131697</v>
      </c>
      <c r="AL36" s="38"/>
    </row>
    <row r="37" spans="1:38" x14ac:dyDescent="0.25">
      <c r="A37" t="s">
        <v>638</v>
      </c>
      <c r="B37" s="5" t="s">
        <v>266</v>
      </c>
      <c r="C37" s="6" t="s">
        <v>54</v>
      </c>
      <c r="D37" s="7" t="s">
        <v>39</v>
      </c>
      <c r="E37" s="36">
        <f t="shared" si="10"/>
        <v>-0.38906854506349675</v>
      </c>
      <c r="F37" s="8">
        <f t="shared" si="11"/>
        <v>29.525244402557497</v>
      </c>
      <c r="G37" s="9">
        <f t="shared" si="12"/>
        <v>214</v>
      </c>
      <c r="H37" s="112">
        <f t="shared" si="13"/>
        <v>110</v>
      </c>
      <c r="I37" s="33">
        <f t="shared" si="0"/>
        <v>-0.66726140054156002</v>
      </c>
      <c r="J37" s="11">
        <v>-4.5282369146005474E-2</v>
      </c>
      <c r="K37" s="10">
        <f t="shared" si="18"/>
        <v>158</v>
      </c>
      <c r="L37" s="33">
        <f t="shared" si="1"/>
        <v>-0.24871099396175897</v>
      </c>
      <c r="M37" s="11">
        <v>8.1985193309569507E-2</v>
      </c>
      <c r="N37" s="10">
        <f t="shared" si="19"/>
        <v>217</v>
      </c>
      <c r="O37" s="33">
        <f t="shared" si="2"/>
        <v>6.9052772473138138E-2</v>
      </c>
      <c r="P37" s="11">
        <v>5.6634304207119741E-2</v>
      </c>
      <c r="Q37" s="10">
        <f t="shared" si="20"/>
        <v>337</v>
      </c>
      <c r="R37" s="33">
        <f t="shared" si="3"/>
        <v>0.23006329447732737</v>
      </c>
      <c r="S37" s="12">
        <v>0.18034265103697025</v>
      </c>
      <c r="T37" s="10">
        <f t="shared" si="21"/>
        <v>87</v>
      </c>
      <c r="U37" s="33">
        <f t="shared" si="4"/>
        <v>-0.74525105996199481</v>
      </c>
      <c r="V37" s="18">
        <v>0.11931009957325747</v>
      </c>
      <c r="W37" s="112">
        <f t="shared" si="14"/>
        <v>260</v>
      </c>
      <c r="X37" s="33">
        <f t="shared" si="15"/>
        <v>-0.25942243486590866</v>
      </c>
      <c r="Y37" s="13">
        <v>87639</v>
      </c>
      <c r="Z37" s="10">
        <f t="shared" si="22"/>
        <v>224</v>
      </c>
      <c r="AA37" s="33">
        <f t="shared" si="6"/>
        <v>7.5557528546880179E-2</v>
      </c>
      <c r="AB37" s="11">
        <v>3.4000000000000002E-2</v>
      </c>
      <c r="AC37" s="112">
        <f t="shared" si="16"/>
        <v>255</v>
      </c>
      <c r="AD37" s="33">
        <f t="shared" si="7"/>
        <v>0.13653670039560992</v>
      </c>
      <c r="AE37" s="11">
        <v>0.93073789044816657</v>
      </c>
      <c r="AF37" s="10">
        <f t="shared" si="23"/>
        <v>533</v>
      </c>
      <c r="AG37" s="33">
        <f t="shared" si="8"/>
        <v>1.262737927310609</v>
      </c>
      <c r="AH37" s="14">
        <v>1.2006666666666668</v>
      </c>
      <c r="AI37" s="112">
        <f t="shared" si="17"/>
        <v>503</v>
      </c>
      <c r="AJ37" s="33">
        <f t="shared" si="9"/>
        <v>7.0813082678514494E-2</v>
      </c>
      <c r="AK37" s="13">
        <v>327703.73038773669</v>
      </c>
      <c r="AL37" s="38"/>
    </row>
    <row r="38" spans="1:38" x14ac:dyDescent="0.25">
      <c r="A38" t="s">
        <v>639</v>
      </c>
      <c r="B38" s="5" t="s">
        <v>185</v>
      </c>
      <c r="C38" s="6" t="s">
        <v>63</v>
      </c>
      <c r="D38" s="7" t="s">
        <v>34</v>
      </c>
      <c r="E38" s="36">
        <f t="shared" si="10"/>
        <v>-4.9430870763781378</v>
      </c>
      <c r="F38" s="8">
        <f t="shared" si="11"/>
        <v>43.719863955250965</v>
      </c>
      <c r="G38" s="9">
        <f t="shared" si="12"/>
        <v>72</v>
      </c>
      <c r="H38" s="112">
        <f t="shared" si="13"/>
        <v>86</v>
      </c>
      <c r="I38" s="33">
        <f t="shared" si="0"/>
        <v>-0.75972249697724414</v>
      </c>
      <c r="J38" s="11">
        <v>-5.113004816598743E-2</v>
      </c>
      <c r="K38" s="10">
        <f t="shared" si="18"/>
        <v>56</v>
      </c>
      <c r="L38" s="33">
        <f t="shared" si="1"/>
        <v>-1.0380785953701301</v>
      </c>
      <c r="M38" s="11">
        <v>0.1235657546337158</v>
      </c>
      <c r="N38" s="10">
        <f t="shared" si="19"/>
        <v>18</v>
      </c>
      <c r="O38" s="33">
        <f t="shared" si="2"/>
        <v>-2.4687817778378722</v>
      </c>
      <c r="P38" s="11">
        <v>0.21916411824668705</v>
      </c>
      <c r="Q38" s="10">
        <f t="shared" si="20"/>
        <v>187</v>
      </c>
      <c r="R38" s="33">
        <f t="shared" si="3"/>
        <v>8.7242255108652481E-2</v>
      </c>
      <c r="S38" s="12">
        <v>0.78094494338149167</v>
      </c>
      <c r="T38" s="10">
        <f t="shared" si="21"/>
        <v>148</v>
      </c>
      <c r="U38" s="33">
        <f t="shared" si="4"/>
        <v>-0.32420132648265931</v>
      </c>
      <c r="V38" s="18">
        <v>9.45945945945946E-2</v>
      </c>
      <c r="W38" s="112">
        <f t="shared" si="14"/>
        <v>63</v>
      </c>
      <c r="X38" s="33">
        <f t="shared" si="15"/>
        <v>-1.040004976368553</v>
      </c>
      <c r="Y38" s="13">
        <v>59250</v>
      </c>
      <c r="Z38" s="10">
        <f t="shared" si="22"/>
        <v>175</v>
      </c>
      <c r="AA38" s="33">
        <f t="shared" si="6"/>
        <v>-0.14411658961258211</v>
      </c>
      <c r="AB38" s="11">
        <v>3.7000000000000005E-2</v>
      </c>
      <c r="AC38" s="112">
        <f t="shared" si="16"/>
        <v>157</v>
      </c>
      <c r="AD38" s="33">
        <f t="shared" si="7"/>
        <v>-0.25516629295037635</v>
      </c>
      <c r="AE38" s="11">
        <v>0.90736478711162261</v>
      </c>
      <c r="AF38" s="10">
        <f t="shared" si="23"/>
        <v>45</v>
      </c>
      <c r="AG38" s="33">
        <f t="shared" si="8"/>
        <v>-1.0964952097482423</v>
      </c>
      <c r="AH38" s="14">
        <v>3.863</v>
      </c>
      <c r="AI38" s="112">
        <f t="shared" si="17"/>
        <v>89</v>
      </c>
      <c r="AJ38" s="33">
        <f t="shared" si="9"/>
        <v>-0.29793717084337229</v>
      </c>
      <c r="AK38" s="13">
        <v>74608.014057008986</v>
      </c>
      <c r="AL38" s="38"/>
    </row>
    <row r="39" spans="1:38" x14ac:dyDescent="0.25">
      <c r="A39" t="s">
        <v>640</v>
      </c>
      <c r="B39" s="5" t="s">
        <v>295</v>
      </c>
      <c r="C39" s="6" t="s">
        <v>93</v>
      </c>
      <c r="D39" s="7" t="s">
        <v>34</v>
      </c>
      <c r="E39" s="36">
        <f t="shared" si="10"/>
        <v>0.9752691915400763</v>
      </c>
      <c r="F39" s="8">
        <f t="shared" si="11"/>
        <v>25.272680435304597</v>
      </c>
      <c r="G39" s="9">
        <f t="shared" si="12"/>
        <v>287</v>
      </c>
      <c r="H39" s="112">
        <f t="shared" si="13"/>
        <v>445</v>
      </c>
      <c r="I39" s="33">
        <f t="shared" si="0"/>
        <v>0.46317855717505602</v>
      </c>
      <c r="J39" s="11">
        <v>2.6212024484584484E-2</v>
      </c>
      <c r="K39" s="10">
        <f t="shared" si="18"/>
        <v>467</v>
      </c>
      <c r="L39" s="33">
        <f t="shared" si="1"/>
        <v>0.690482750067833</v>
      </c>
      <c r="M39" s="11">
        <v>3.2512421689349751E-2</v>
      </c>
      <c r="N39" s="10">
        <f t="shared" si="19"/>
        <v>171</v>
      </c>
      <c r="O39" s="33">
        <f t="shared" si="2"/>
        <v>-0.11831783214920598</v>
      </c>
      <c r="P39" s="11">
        <v>6.8634026380505253E-2</v>
      </c>
      <c r="Q39" s="10">
        <f t="shared" si="20"/>
        <v>376</v>
      </c>
      <c r="R39" s="33">
        <f t="shared" si="3"/>
        <v>0.25554435428691807</v>
      </c>
      <c r="S39" s="12">
        <v>7.3187689830570488E-2</v>
      </c>
      <c r="T39" s="10">
        <f t="shared" si="21"/>
        <v>250</v>
      </c>
      <c r="U39" s="33">
        <f t="shared" si="4"/>
        <v>0.14340111692979232</v>
      </c>
      <c r="V39" s="18">
        <v>6.714645818872611E-2</v>
      </c>
      <c r="W39" s="112">
        <f t="shared" si="14"/>
        <v>318</v>
      </c>
      <c r="X39" s="33">
        <f t="shared" si="15"/>
        <v>-2.0317648473045357E-2</v>
      </c>
      <c r="Y39" s="13">
        <v>96335</v>
      </c>
      <c r="Z39" s="10">
        <f t="shared" si="22"/>
        <v>399</v>
      </c>
      <c r="AA39" s="33">
        <f t="shared" si="6"/>
        <v>0.58813047091895843</v>
      </c>
      <c r="AB39" s="11">
        <v>2.7000000000000003E-2</v>
      </c>
      <c r="AC39" s="112">
        <f t="shared" si="16"/>
        <v>207</v>
      </c>
      <c r="AD39" s="33">
        <f t="shared" si="7"/>
        <v>-4.928912387455156E-2</v>
      </c>
      <c r="AE39" s="11">
        <v>0.91964957540578307</v>
      </c>
      <c r="AF39" s="10">
        <f t="shared" si="23"/>
        <v>189</v>
      </c>
      <c r="AG39" s="33">
        <f t="shared" si="8"/>
        <v>-0.21270585879292933</v>
      </c>
      <c r="AH39" s="14">
        <v>2.8656666666666664</v>
      </c>
      <c r="AI39" s="112">
        <f t="shared" si="17"/>
        <v>226</v>
      </c>
      <c r="AJ39" s="33">
        <f t="shared" si="9"/>
        <v>-0.23648403284511868</v>
      </c>
      <c r="AK39" s="13">
        <v>116787.03856991255</v>
      </c>
      <c r="AL39" s="38">
        <v>1</v>
      </c>
    </row>
    <row r="40" spans="1:38" ht="16.5" customHeight="1" x14ac:dyDescent="0.25">
      <c r="A40" t="s">
        <v>641</v>
      </c>
      <c r="B40" s="5" t="s">
        <v>549</v>
      </c>
      <c r="C40" s="6" t="s">
        <v>61</v>
      </c>
      <c r="D40" s="7" t="s">
        <v>39</v>
      </c>
      <c r="E40" s="36">
        <f t="shared" si="10"/>
        <v>6.1666377412390423</v>
      </c>
      <c r="F40" s="8">
        <f t="shared" si="11"/>
        <v>9.0914767326656474</v>
      </c>
      <c r="G40" s="9">
        <f t="shared" si="12"/>
        <v>545</v>
      </c>
      <c r="H40" s="112">
        <f t="shared" si="13"/>
        <v>410</v>
      </c>
      <c r="I40" s="33">
        <f t="shared" si="0"/>
        <v>0.3329889127786459</v>
      </c>
      <c r="J40" s="11">
        <v>1.7978212843757113E-2</v>
      </c>
      <c r="K40" s="10">
        <f t="shared" si="18"/>
        <v>334</v>
      </c>
      <c r="L40" s="33">
        <f t="shared" si="1"/>
        <v>0.31575528106174666</v>
      </c>
      <c r="M40" s="11">
        <v>5.2251486830926085E-2</v>
      </c>
      <c r="N40" s="10">
        <f t="shared" si="19"/>
        <v>535</v>
      </c>
      <c r="O40" s="33">
        <f t="shared" si="2"/>
        <v>0.95337356493194514</v>
      </c>
      <c r="P40" s="11">
        <v>0</v>
      </c>
      <c r="Q40" s="10">
        <f t="shared" si="20"/>
        <v>320</v>
      </c>
      <c r="R40" s="33">
        <f t="shared" si="3"/>
        <v>0.21956272192584608</v>
      </c>
      <c r="S40" s="12">
        <v>0.22450048641772058</v>
      </c>
      <c r="T40" s="10">
        <f t="shared" si="21"/>
        <v>551</v>
      </c>
      <c r="U40" s="33">
        <f t="shared" si="4"/>
        <v>1.0972830786558885</v>
      </c>
      <c r="V40" s="18">
        <v>1.1153846153846153E-2</v>
      </c>
      <c r="W40" s="112">
        <f t="shared" si="14"/>
        <v>549</v>
      </c>
      <c r="X40" s="33">
        <f t="shared" si="15"/>
        <v>2.3641586832628674</v>
      </c>
      <c r="Y40" s="13">
        <v>183056</v>
      </c>
      <c r="Z40" s="10">
        <f t="shared" si="22"/>
        <v>466</v>
      </c>
      <c r="AA40" s="33">
        <f t="shared" si="6"/>
        <v>0.73457988302526656</v>
      </c>
      <c r="AB40" s="11">
        <v>2.5000000000000001E-2</v>
      </c>
      <c r="AC40" s="112">
        <f t="shared" si="16"/>
        <v>383</v>
      </c>
      <c r="AD40" s="33">
        <f t="shared" si="7"/>
        <v>0.54694540550171367</v>
      </c>
      <c r="AE40" s="11">
        <v>0.95522717247463607</v>
      </c>
      <c r="AF40" s="10">
        <f t="shared" si="23"/>
        <v>392</v>
      </c>
      <c r="AG40" s="33">
        <f t="shared" si="8"/>
        <v>0.38219780191027863</v>
      </c>
      <c r="AH40" s="14">
        <v>2.1943333333333337</v>
      </c>
      <c r="AI40" s="112">
        <f t="shared" si="17"/>
        <v>467</v>
      </c>
      <c r="AJ40" s="33">
        <f t="shared" si="9"/>
        <v>-2.8004380008611586E-2</v>
      </c>
      <c r="AK40" s="13">
        <v>259879.29836114644</v>
      </c>
      <c r="AL40" s="38"/>
    </row>
    <row r="41" spans="1:38" x14ac:dyDescent="0.25">
      <c r="A41" t="s">
        <v>642</v>
      </c>
      <c r="B41" s="5" t="s">
        <v>179</v>
      </c>
      <c r="C41" s="6" t="s">
        <v>30</v>
      </c>
      <c r="D41" s="7" t="s">
        <v>20</v>
      </c>
      <c r="E41" s="36">
        <f t="shared" si="10"/>
        <v>-2.5588424115959358</v>
      </c>
      <c r="F41" s="8">
        <f t="shared" si="11"/>
        <v>36.288307472903341</v>
      </c>
      <c r="G41" s="9">
        <f t="shared" si="12"/>
        <v>138</v>
      </c>
      <c r="H41" s="112">
        <f t="shared" si="13"/>
        <v>412</v>
      </c>
      <c r="I41" s="33">
        <f t="shared" si="0"/>
        <v>0.34336972090820383</v>
      </c>
      <c r="J41" s="11">
        <v>1.8634744468946085E-2</v>
      </c>
      <c r="K41" s="10">
        <f t="shared" si="18"/>
        <v>184</v>
      </c>
      <c r="L41" s="33">
        <f t="shared" si="1"/>
        <v>-0.13560288217714259</v>
      </c>
      <c r="M41" s="11">
        <v>7.602713426340714E-2</v>
      </c>
      <c r="N41" s="10">
        <f t="shared" si="19"/>
        <v>196</v>
      </c>
      <c r="O41" s="33">
        <f t="shared" si="2"/>
        <v>-2.8570047444448989E-2</v>
      </c>
      <c r="P41" s="11">
        <v>6.2886334610472536E-2</v>
      </c>
      <c r="Q41" s="10">
        <f t="shared" si="20"/>
        <v>215</v>
      </c>
      <c r="R41" s="33">
        <f t="shared" si="3"/>
        <v>0.13152388853106164</v>
      </c>
      <c r="S41" s="12">
        <v>0.59472832809972398</v>
      </c>
      <c r="T41" s="10">
        <f t="shared" si="21"/>
        <v>192</v>
      </c>
      <c r="U41" s="33">
        <f t="shared" si="4"/>
        <v>-6.1400954730785363E-2</v>
      </c>
      <c r="V41" s="18">
        <v>7.9168284161490687E-2</v>
      </c>
      <c r="W41" s="112">
        <f t="shared" si="14"/>
        <v>45</v>
      </c>
      <c r="X41" s="33">
        <f t="shared" si="15"/>
        <v>-1.1584575315410985</v>
      </c>
      <c r="Y41" s="13">
        <v>54942</v>
      </c>
      <c r="Z41" s="10">
        <f t="shared" si="22"/>
        <v>55</v>
      </c>
      <c r="AA41" s="33">
        <f t="shared" si="6"/>
        <v>-1.0228130622504303</v>
      </c>
      <c r="AB41" s="11">
        <v>4.9000000000000002E-2</v>
      </c>
      <c r="AC41" s="112">
        <f t="shared" si="16"/>
        <v>112</v>
      </c>
      <c r="AD41" s="33">
        <f t="shared" si="7"/>
        <v>-0.5665819049421067</v>
      </c>
      <c r="AE41" s="11">
        <v>0.88878246988826004</v>
      </c>
      <c r="AF41" s="10">
        <f t="shared" si="23"/>
        <v>456</v>
      </c>
      <c r="AG41" s="33">
        <f t="shared" si="8"/>
        <v>0.58837593258100362</v>
      </c>
      <c r="AH41" s="14">
        <v>1.9616666666666667</v>
      </c>
      <c r="AI41" s="112">
        <f t="shared" si="17"/>
        <v>288</v>
      </c>
      <c r="AJ41" s="33">
        <f t="shared" si="9"/>
        <v>-0.20631396818457468</v>
      </c>
      <c r="AK41" s="13">
        <v>137494.58806737082</v>
      </c>
      <c r="AL41" s="38"/>
    </row>
    <row r="42" spans="1:38" x14ac:dyDescent="0.25">
      <c r="A42" t="s">
        <v>643</v>
      </c>
      <c r="B42" s="5" t="s">
        <v>246</v>
      </c>
      <c r="C42" s="6" t="s">
        <v>19</v>
      </c>
      <c r="D42" s="7" t="s">
        <v>20</v>
      </c>
      <c r="E42" s="36">
        <f t="shared" si="10"/>
        <v>1.2336293203876763</v>
      </c>
      <c r="F42" s="8">
        <f t="shared" si="11"/>
        <v>24.467386449046295</v>
      </c>
      <c r="G42" s="9">
        <f t="shared" si="12"/>
        <v>301</v>
      </c>
      <c r="H42" s="112">
        <f t="shared" si="13"/>
        <v>347</v>
      </c>
      <c r="I42" s="33">
        <f t="shared" si="0"/>
        <v>0.14370831625931108</v>
      </c>
      <c r="J42" s="11">
        <v>6.0072086503804023E-3</v>
      </c>
      <c r="K42" s="10">
        <f t="shared" si="18"/>
        <v>527</v>
      </c>
      <c r="L42" s="33">
        <f t="shared" si="1"/>
        <v>0.94829969588507834</v>
      </c>
      <c r="M42" s="11">
        <v>1.8931710615280595E-2</v>
      </c>
      <c r="N42" s="10">
        <f t="shared" si="19"/>
        <v>535</v>
      </c>
      <c r="O42" s="33">
        <f t="shared" si="2"/>
        <v>0.95337356493194514</v>
      </c>
      <c r="P42" s="11">
        <v>0</v>
      </c>
      <c r="Q42" s="10">
        <f t="shared" si="20"/>
        <v>43</v>
      </c>
      <c r="R42" s="33">
        <f t="shared" si="3"/>
        <v>-0.48436513016943256</v>
      </c>
      <c r="S42" s="12">
        <v>3.1847133757961785</v>
      </c>
      <c r="T42" s="10">
        <f t="shared" si="21"/>
        <v>437</v>
      </c>
      <c r="U42" s="33">
        <f t="shared" si="4"/>
        <v>0.69706158469933077</v>
      </c>
      <c r="V42" s="18">
        <v>3.4646739130434784E-2</v>
      </c>
      <c r="W42" s="112">
        <f t="shared" si="14"/>
        <v>328</v>
      </c>
      <c r="X42" s="33">
        <f t="shared" si="15"/>
        <v>-1.9503534741455531E-3</v>
      </c>
      <c r="Y42" s="13">
        <v>97003</v>
      </c>
      <c r="Z42" s="10">
        <f t="shared" si="22"/>
        <v>224</v>
      </c>
      <c r="AA42" s="33">
        <f t="shared" si="6"/>
        <v>7.5557528546880179E-2</v>
      </c>
      <c r="AB42" s="11">
        <v>3.4000000000000002E-2</v>
      </c>
      <c r="AC42" s="112">
        <f t="shared" si="16"/>
        <v>198</v>
      </c>
      <c r="AD42" s="33">
        <f t="shared" si="7"/>
        <v>-7.6791194885238237E-2</v>
      </c>
      <c r="AE42" s="11">
        <v>0.9180085137886359</v>
      </c>
      <c r="AF42" s="10">
        <f t="shared" si="23"/>
        <v>109</v>
      </c>
      <c r="AG42" s="33">
        <f t="shared" si="8"/>
        <v>-0.54412686540117217</v>
      </c>
      <c r="AH42" s="14">
        <v>3.2396666666666669</v>
      </c>
      <c r="AI42" s="112">
        <f t="shared" si="17"/>
        <v>149</v>
      </c>
      <c r="AJ42" s="33">
        <f t="shared" si="9"/>
        <v>-0.26490786378987069</v>
      </c>
      <c r="AK42" s="13">
        <v>97278.03542993631</v>
      </c>
      <c r="AL42" s="38"/>
    </row>
    <row r="43" spans="1:38" x14ac:dyDescent="0.25">
      <c r="A43" t="s">
        <v>644</v>
      </c>
      <c r="B43" s="5" t="s">
        <v>134</v>
      </c>
      <c r="C43" s="6" t="s">
        <v>19</v>
      </c>
      <c r="D43" s="7" t="s">
        <v>20</v>
      </c>
      <c r="E43" s="36">
        <f t="shared" si="10"/>
        <v>-3.7938248594390962</v>
      </c>
      <c r="F43" s="8">
        <f t="shared" si="11"/>
        <v>40.137678282628002</v>
      </c>
      <c r="G43" s="9">
        <f t="shared" si="12"/>
        <v>95</v>
      </c>
      <c r="H43" s="112">
        <f t="shared" si="13"/>
        <v>506</v>
      </c>
      <c r="I43" s="33">
        <f t="shared" si="0"/>
        <v>1.0408244959285691</v>
      </c>
      <c r="J43" s="11">
        <v>6.2745098039215685E-2</v>
      </c>
      <c r="K43" s="10">
        <f t="shared" si="18"/>
        <v>142</v>
      </c>
      <c r="L43" s="33">
        <f t="shared" si="1"/>
        <v>-0.31547155861657317</v>
      </c>
      <c r="M43" s="11">
        <v>8.5501858736059477E-2</v>
      </c>
      <c r="N43" s="10">
        <f t="shared" si="19"/>
        <v>173</v>
      </c>
      <c r="O43" s="33">
        <f t="shared" si="2"/>
        <v>-0.1157902202362968</v>
      </c>
      <c r="P43" s="11">
        <v>6.8472151251916205E-2</v>
      </c>
      <c r="Q43" s="10">
        <f t="shared" si="20"/>
        <v>118</v>
      </c>
      <c r="R43" s="33">
        <f t="shared" si="3"/>
        <v>-6.1328963567777894E-2</v>
      </c>
      <c r="S43" s="12">
        <v>1.4057283429977157</v>
      </c>
      <c r="T43" s="10">
        <f t="shared" si="21"/>
        <v>104</v>
      </c>
      <c r="U43" s="33">
        <f t="shared" si="4"/>
        <v>-0.62091361452047134</v>
      </c>
      <c r="V43" s="18">
        <v>0.11201152530163876</v>
      </c>
      <c r="W43" s="112">
        <f t="shared" si="14"/>
        <v>117</v>
      </c>
      <c r="X43" s="33">
        <f t="shared" si="15"/>
        <v>-0.80892900755005925</v>
      </c>
      <c r="Y43" s="13">
        <v>67654</v>
      </c>
      <c r="Z43" s="10">
        <f t="shared" si="22"/>
        <v>136</v>
      </c>
      <c r="AA43" s="33">
        <f t="shared" si="6"/>
        <v>-0.36379070777204392</v>
      </c>
      <c r="AB43" s="11">
        <v>0.04</v>
      </c>
      <c r="AC43" s="112">
        <f t="shared" si="16"/>
        <v>33</v>
      </c>
      <c r="AD43" s="33">
        <f t="shared" si="7"/>
        <v>-1.753546454822658</v>
      </c>
      <c r="AE43" s="11">
        <v>0.8179557324048744</v>
      </c>
      <c r="AF43" s="10">
        <f t="shared" si="23"/>
        <v>78</v>
      </c>
      <c r="AG43" s="33">
        <f t="shared" si="8"/>
        <v>-0.76536958728136206</v>
      </c>
      <c r="AH43" s="14">
        <v>3.4893333333333332</v>
      </c>
      <c r="AI43" s="112">
        <f t="shared" si="17"/>
        <v>220</v>
      </c>
      <c r="AJ43" s="33">
        <f t="shared" si="9"/>
        <v>-0.23808691390978931</v>
      </c>
      <c r="AK43" s="13">
        <v>115686.88385169566</v>
      </c>
      <c r="AL43" s="38"/>
    </row>
    <row r="44" spans="1:38" x14ac:dyDescent="0.25">
      <c r="A44" t="s">
        <v>645</v>
      </c>
      <c r="B44" s="5" t="s">
        <v>545</v>
      </c>
      <c r="C44" s="6" t="s">
        <v>172</v>
      </c>
      <c r="D44" s="7" t="s">
        <v>39</v>
      </c>
      <c r="E44" s="36">
        <f t="shared" si="10"/>
        <v>5.011728200682815</v>
      </c>
      <c r="F44" s="8">
        <f t="shared" si="11"/>
        <v>12.691264795284535</v>
      </c>
      <c r="G44" s="9">
        <f t="shared" si="12"/>
        <v>515</v>
      </c>
      <c r="H44" s="112">
        <f t="shared" si="13"/>
        <v>425</v>
      </c>
      <c r="I44" s="33">
        <f t="shared" si="0"/>
        <v>0.3721653660337364</v>
      </c>
      <c r="J44" s="11">
        <v>2.0455917874396157E-2</v>
      </c>
      <c r="K44" s="10">
        <f t="shared" si="18"/>
        <v>411</v>
      </c>
      <c r="L44" s="33">
        <f t="shared" si="1"/>
        <v>0.53391418853297201</v>
      </c>
      <c r="M44" s="11">
        <v>4.0759794222398102E-2</v>
      </c>
      <c r="N44" s="10">
        <f t="shared" si="19"/>
        <v>465</v>
      </c>
      <c r="O44" s="33">
        <f t="shared" si="2"/>
        <v>0.74563010012642583</v>
      </c>
      <c r="P44" s="11">
        <v>1.3304455445544554E-2</v>
      </c>
      <c r="Q44" s="10">
        <f t="shared" si="20"/>
        <v>390</v>
      </c>
      <c r="R44" s="33">
        <f t="shared" si="3"/>
        <v>0.27294812057923573</v>
      </c>
      <c r="S44" s="12">
        <v>0</v>
      </c>
      <c r="T44" s="10">
        <f t="shared" si="21"/>
        <v>417</v>
      </c>
      <c r="U44" s="33">
        <f t="shared" si="4"/>
        <v>0.65519531529807762</v>
      </c>
      <c r="V44" s="18">
        <v>3.7104277771473959E-2</v>
      </c>
      <c r="W44" s="112">
        <f t="shared" si="14"/>
        <v>522</v>
      </c>
      <c r="X44" s="33">
        <f t="shared" si="15"/>
        <v>1.5066974638905766</v>
      </c>
      <c r="Y44" s="13">
        <v>151871</v>
      </c>
      <c r="Z44" s="10">
        <f t="shared" si="22"/>
        <v>436</v>
      </c>
      <c r="AA44" s="33">
        <f t="shared" si="6"/>
        <v>0.66135517697211244</v>
      </c>
      <c r="AB44" s="11">
        <v>2.6000000000000002E-2</v>
      </c>
      <c r="AC44" s="112">
        <f t="shared" si="16"/>
        <v>464</v>
      </c>
      <c r="AD44" s="33">
        <f t="shared" si="7"/>
        <v>0.78899726155035665</v>
      </c>
      <c r="AE44" s="11">
        <v>0.96967052149247213</v>
      </c>
      <c r="AF44" s="10">
        <f t="shared" si="23"/>
        <v>466</v>
      </c>
      <c r="AG44" s="33">
        <f t="shared" si="8"/>
        <v>0.63918200489527932</v>
      </c>
      <c r="AH44" s="14">
        <v>1.9043333333333337</v>
      </c>
      <c r="AI44" s="112">
        <f t="shared" si="17"/>
        <v>468</v>
      </c>
      <c r="AJ44" s="33">
        <f t="shared" si="9"/>
        <v>-2.1642510397869293E-2</v>
      </c>
      <c r="AK44" s="13">
        <v>264245.83623049041</v>
      </c>
      <c r="AL44" s="38"/>
    </row>
    <row r="45" spans="1:38" x14ac:dyDescent="0.25">
      <c r="A45" t="s">
        <v>646</v>
      </c>
      <c r="B45" s="5" t="s">
        <v>542</v>
      </c>
      <c r="C45" s="6" t="s">
        <v>172</v>
      </c>
      <c r="D45" s="7" t="s">
        <v>39</v>
      </c>
      <c r="E45" s="36">
        <f t="shared" si="10"/>
        <v>5.4944285066978793</v>
      </c>
      <c r="F45" s="8">
        <f t="shared" si="11"/>
        <v>11.186715098189953</v>
      </c>
      <c r="G45" s="9">
        <f t="shared" si="12"/>
        <v>526</v>
      </c>
      <c r="H45" s="112">
        <f t="shared" si="13"/>
        <v>272</v>
      </c>
      <c r="I45" s="33">
        <f t="shared" si="0"/>
        <v>-0.1262960400385873</v>
      </c>
      <c r="J45" s="11">
        <v>-1.1069149628857966E-2</v>
      </c>
      <c r="K45" s="10">
        <f t="shared" si="18"/>
        <v>461</v>
      </c>
      <c r="L45" s="33">
        <f t="shared" si="1"/>
        <v>0.66217307227878897</v>
      </c>
      <c r="M45" s="11">
        <v>3.4003656307129801E-2</v>
      </c>
      <c r="N45" s="10">
        <f t="shared" si="19"/>
        <v>535</v>
      </c>
      <c r="O45" s="33">
        <f t="shared" si="2"/>
        <v>0.95337356493194514</v>
      </c>
      <c r="P45" s="11">
        <v>0</v>
      </c>
      <c r="Q45" s="10">
        <f t="shared" si="20"/>
        <v>390</v>
      </c>
      <c r="R45" s="33">
        <f t="shared" si="3"/>
        <v>0.27294812057923573</v>
      </c>
      <c r="S45" s="12">
        <v>0</v>
      </c>
      <c r="T45" s="10">
        <f t="shared" si="21"/>
        <v>448</v>
      </c>
      <c r="U45" s="33">
        <f t="shared" si="4"/>
        <v>0.71928865485768845</v>
      </c>
      <c r="V45" s="18">
        <v>3.3342016150039074E-2</v>
      </c>
      <c r="W45" s="112">
        <f t="shared" si="14"/>
        <v>534</v>
      </c>
      <c r="X45" s="33">
        <f t="shared" si="15"/>
        <v>1.8691215887116819</v>
      </c>
      <c r="Y45" s="13">
        <v>165052</v>
      </c>
      <c r="Z45" s="10">
        <f t="shared" si="22"/>
        <v>507</v>
      </c>
      <c r="AA45" s="33">
        <f t="shared" si="6"/>
        <v>0.8810292951315748</v>
      </c>
      <c r="AB45" s="11">
        <v>2.3E-2</v>
      </c>
      <c r="AC45" s="112">
        <f t="shared" si="16"/>
        <v>366</v>
      </c>
      <c r="AD45" s="33">
        <f t="shared" si="7"/>
        <v>0.51031179528927806</v>
      </c>
      <c r="AE45" s="11">
        <v>0.95304122758365684</v>
      </c>
      <c r="AF45" s="10">
        <f t="shared" si="23"/>
        <v>458</v>
      </c>
      <c r="AG45" s="33">
        <f t="shared" si="8"/>
        <v>0.59014823742917633</v>
      </c>
      <c r="AH45" s="14">
        <v>1.9596666666666664</v>
      </c>
      <c r="AI45" s="112">
        <f t="shared" si="17"/>
        <v>489</v>
      </c>
      <c r="AJ45" s="33">
        <f t="shared" si="9"/>
        <v>2.7396679116521487E-2</v>
      </c>
      <c r="AK45" s="13">
        <v>297904.41322096391</v>
      </c>
      <c r="AL45" s="38"/>
    </row>
    <row r="46" spans="1:38" x14ac:dyDescent="0.25">
      <c r="A46" t="s">
        <v>647</v>
      </c>
      <c r="B46" s="5" t="s">
        <v>500</v>
      </c>
      <c r="C46" s="6" t="s">
        <v>91</v>
      </c>
      <c r="D46" s="7" t="s">
        <v>39</v>
      </c>
      <c r="E46" s="36">
        <f t="shared" si="10"/>
        <v>4.599276484012818</v>
      </c>
      <c r="F46" s="8">
        <f t="shared" si="11"/>
        <v>13.976853591581294</v>
      </c>
      <c r="G46" s="9">
        <f t="shared" si="12"/>
        <v>493</v>
      </c>
      <c r="H46" s="112">
        <f t="shared" si="13"/>
        <v>162</v>
      </c>
      <c r="I46" s="33">
        <f t="shared" si="0"/>
        <v>-0.46721559657561185</v>
      </c>
      <c r="J46" s="11">
        <v>-3.2630522088353375E-2</v>
      </c>
      <c r="K46" s="10">
        <f t="shared" si="18"/>
        <v>330</v>
      </c>
      <c r="L46" s="33">
        <f t="shared" si="1"/>
        <v>0.30605874601969929</v>
      </c>
      <c r="M46" s="11">
        <v>5.2762259466170081E-2</v>
      </c>
      <c r="N46" s="10">
        <f t="shared" si="19"/>
        <v>509</v>
      </c>
      <c r="O46" s="33">
        <f t="shared" si="2"/>
        <v>0.840817625086692</v>
      </c>
      <c r="P46" s="11">
        <v>7.2083879423328967E-3</v>
      </c>
      <c r="Q46" s="10">
        <f t="shared" si="20"/>
        <v>390</v>
      </c>
      <c r="R46" s="33">
        <f t="shared" si="3"/>
        <v>0.27294812057923573</v>
      </c>
      <c r="S46" s="12">
        <v>0</v>
      </c>
      <c r="T46" s="10">
        <f t="shared" si="21"/>
        <v>444</v>
      </c>
      <c r="U46" s="33">
        <f t="shared" si="4"/>
        <v>0.71280783710385964</v>
      </c>
      <c r="V46" s="18">
        <v>3.372243839169909E-2</v>
      </c>
      <c r="W46" s="112">
        <f t="shared" si="14"/>
        <v>472</v>
      </c>
      <c r="X46" s="33">
        <f t="shared" si="15"/>
        <v>0.94297548474769677</v>
      </c>
      <c r="Y46" s="13">
        <v>131369</v>
      </c>
      <c r="Z46" s="10">
        <f t="shared" si="22"/>
        <v>466</v>
      </c>
      <c r="AA46" s="33">
        <f t="shared" si="6"/>
        <v>0.73457988302526656</v>
      </c>
      <c r="AB46" s="11">
        <v>2.5000000000000001E-2</v>
      </c>
      <c r="AC46" s="112">
        <f t="shared" si="16"/>
        <v>557</v>
      </c>
      <c r="AD46" s="33">
        <f t="shared" si="7"/>
        <v>1.1980470818234561</v>
      </c>
      <c r="AE46" s="11">
        <v>0.99407871821664928</v>
      </c>
      <c r="AF46" s="10">
        <f t="shared" si="23"/>
        <v>238</v>
      </c>
      <c r="AG46" s="33">
        <f t="shared" si="8"/>
        <v>-5.8810721143291389E-2</v>
      </c>
      <c r="AH46" s="14">
        <v>2.6920000000000002</v>
      </c>
      <c r="AI46" s="112">
        <f t="shared" si="17"/>
        <v>312</v>
      </c>
      <c r="AJ46" s="33">
        <f t="shared" si="9"/>
        <v>-0.19163062171435319</v>
      </c>
      <c r="AK46" s="13">
        <v>147572.66139076283</v>
      </c>
      <c r="AL46" s="38"/>
    </row>
    <row r="47" spans="1:38" x14ac:dyDescent="0.25">
      <c r="A47" t="s">
        <v>648</v>
      </c>
      <c r="B47" s="5" t="s">
        <v>77</v>
      </c>
      <c r="C47" s="6" t="s">
        <v>44</v>
      </c>
      <c r="D47" s="7" t="s">
        <v>20</v>
      </c>
      <c r="E47" s="36">
        <f t="shared" si="10"/>
        <v>-9.0761499734135125</v>
      </c>
      <c r="F47" s="8">
        <f t="shared" si="11"/>
        <v>56.602388478890603</v>
      </c>
      <c r="G47" s="9">
        <f t="shared" si="12"/>
        <v>28</v>
      </c>
      <c r="H47" s="112">
        <f t="shared" si="13"/>
        <v>109</v>
      </c>
      <c r="I47" s="33">
        <f t="shared" si="0"/>
        <v>-0.66970703584263569</v>
      </c>
      <c r="J47" s="11">
        <v>-4.5437042741624967E-2</v>
      </c>
      <c r="K47" s="10">
        <f t="shared" si="18"/>
        <v>6</v>
      </c>
      <c r="L47" s="33">
        <f t="shared" si="1"/>
        <v>-2.7217019097299198</v>
      </c>
      <c r="M47" s="11">
        <v>0.21225194132873165</v>
      </c>
      <c r="N47" s="10">
        <f t="shared" si="19"/>
        <v>22</v>
      </c>
      <c r="O47" s="33">
        <f t="shared" si="2"/>
        <v>-2.2618956245856272</v>
      </c>
      <c r="P47" s="11">
        <v>0.20591456736035049</v>
      </c>
      <c r="Q47" s="10">
        <f t="shared" si="20"/>
        <v>22</v>
      </c>
      <c r="R47" s="33">
        <f t="shared" si="3"/>
        <v>-0.97406788972978553</v>
      </c>
      <c r="S47" s="12">
        <v>5.2440500201694231</v>
      </c>
      <c r="T47" s="10">
        <f t="shared" si="21"/>
        <v>44</v>
      </c>
      <c r="U47" s="33">
        <f t="shared" si="4"/>
        <v>-1.4630865195206386</v>
      </c>
      <c r="V47" s="18">
        <v>0.16144684605205117</v>
      </c>
      <c r="W47" s="112">
        <f t="shared" si="14"/>
        <v>33</v>
      </c>
      <c r="X47" s="33">
        <f t="shared" si="15"/>
        <v>-1.2704760342739096</v>
      </c>
      <c r="Y47" s="13">
        <v>50868</v>
      </c>
      <c r="Z47" s="10">
        <f t="shared" si="22"/>
        <v>70</v>
      </c>
      <c r="AA47" s="33">
        <f t="shared" si="6"/>
        <v>-0.8763636501441221</v>
      </c>
      <c r="AB47" s="11">
        <v>4.7E-2</v>
      </c>
      <c r="AC47" s="112">
        <f t="shared" si="16"/>
        <v>75</v>
      </c>
      <c r="AD47" s="33">
        <f t="shared" si="7"/>
        <v>-0.9385692341053139</v>
      </c>
      <c r="AE47" s="11">
        <v>0.86658580958156461</v>
      </c>
      <c r="AF47" s="10">
        <f t="shared" si="23"/>
        <v>20</v>
      </c>
      <c r="AG47" s="33">
        <f t="shared" si="8"/>
        <v>-1.4429808075659507</v>
      </c>
      <c r="AH47" s="14">
        <v>4.2540000000000004</v>
      </c>
      <c r="AI47" s="112">
        <f t="shared" si="17"/>
        <v>20</v>
      </c>
      <c r="AJ47" s="33">
        <f t="shared" si="9"/>
        <v>-0.33237433107795383</v>
      </c>
      <c r="AK47" s="13">
        <v>50971.697458652685</v>
      </c>
      <c r="AL47" s="38"/>
    </row>
    <row r="48" spans="1:38" x14ac:dyDescent="0.25">
      <c r="A48" t="s">
        <v>649</v>
      </c>
      <c r="B48" s="5" t="s">
        <v>399</v>
      </c>
      <c r="C48" s="6" t="s">
        <v>63</v>
      </c>
      <c r="D48" s="7" t="s">
        <v>34</v>
      </c>
      <c r="E48" s="36">
        <f t="shared" si="10"/>
        <v>1.8487254614131747</v>
      </c>
      <c r="F48" s="8">
        <f t="shared" si="11"/>
        <v>22.550166382823512</v>
      </c>
      <c r="G48" s="9">
        <f t="shared" si="12"/>
        <v>341</v>
      </c>
      <c r="H48" s="112">
        <f t="shared" si="13"/>
        <v>100</v>
      </c>
      <c r="I48" s="33">
        <f t="shared" si="0"/>
        <v>-0.70534193479381002</v>
      </c>
      <c r="J48" s="11">
        <v>-4.7690763052208873E-2</v>
      </c>
      <c r="K48" s="10">
        <f t="shared" si="18"/>
        <v>213</v>
      </c>
      <c r="L48" s="33">
        <f t="shared" si="1"/>
        <v>-6.0484425989980545E-3</v>
      </c>
      <c r="M48" s="11">
        <v>6.9202751922298661E-2</v>
      </c>
      <c r="N48" s="10">
        <f t="shared" si="19"/>
        <v>489</v>
      </c>
      <c r="O48" s="33">
        <f t="shared" si="2"/>
        <v>0.80149484800571735</v>
      </c>
      <c r="P48" s="11">
        <v>9.7267253358036126E-3</v>
      </c>
      <c r="Q48" s="10">
        <f t="shared" si="20"/>
        <v>390</v>
      </c>
      <c r="R48" s="33">
        <f t="shared" si="3"/>
        <v>0.27294812057923573</v>
      </c>
      <c r="S48" s="12">
        <v>0</v>
      </c>
      <c r="T48" s="10">
        <f t="shared" si="21"/>
        <v>406</v>
      </c>
      <c r="U48" s="33">
        <f t="shared" si="4"/>
        <v>0.62750081876778552</v>
      </c>
      <c r="V48" s="18">
        <v>3.8729937194696439E-2</v>
      </c>
      <c r="W48" s="112">
        <f t="shared" si="14"/>
        <v>383</v>
      </c>
      <c r="X48" s="33">
        <f t="shared" si="15"/>
        <v>0.2391616373123101</v>
      </c>
      <c r="Y48" s="13">
        <v>105772</v>
      </c>
      <c r="Z48" s="10">
        <f t="shared" si="22"/>
        <v>290</v>
      </c>
      <c r="AA48" s="33">
        <f t="shared" si="6"/>
        <v>0.2952316467063425</v>
      </c>
      <c r="AB48" s="11">
        <v>3.1E-2</v>
      </c>
      <c r="AC48" s="112">
        <f t="shared" si="16"/>
        <v>164</v>
      </c>
      <c r="AD48" s="33">
        <f t="shared" si="7"/>
        <v>-0.22088928615141609</v>
      </c>
      <c r="AE48" s="11">
        <v>0.9094101123595506</v>
      </c>
      <c r="AF48" s="10">
        <f t="shared" si="23"/>
        <v>351</v>
      </c>
      <c r="AG48" s="33">
        <f t="shared" si="8"/>
        <v>0.26433952950681316</v>
      </c>
      <c r="AH48" s="14">
        <v>2.3273333333333333</v>
      </c>
      <c r="AI48" s="112">
        <f t="shared" si="17"/>
        <v>262</v>
      </c>
      <c r="AJ48" s="33">
        <f t="shared" si="9"/>
        <v>-0.21983844734120705</v>
      </c>
      <c r="AK48" s="13">
        <v>128211.91583201547</v>
      </c>
      <c r="AL48" s="38"/>
    </row>
    <row r="49" spans="1:38" x14ac:dyDescent="0.25">
      <c r="A49" t="s">
        <v>650</v>
      </c>
      <c r="B49" s="5" t="s">
        <v>236</v>
      </c>
      <c r="C49" s="6" t="s">
        <v>41</v>
      </c>
      <c r="D49" s="7" t="s">
        <v>34</v>
      </c>
      <c r="E49" s="36">
        <f t="shared" si="10"/>
        <v>-0.57770907738174415</v>
      </c>
      <c r="F49" s="8">
        <f t="shared" si="11"/>
        <v>30.113226328863387</v>
      </c>
      <c r="G49" s="9">
        <f t="shared" si="12"/>
        <v>206</v>
      </c>
      <c r="H49" s="112">
        <f t="shared" si="13"/>
        <v>503</v>
      </c>
      <c r="I49" s="33">
        <f t="shared" si="0"/>
        <v>0.9847520958077749</v>
      </c>
      <c r="J49" s="11">
        <v>5.9198813056379862E-2</v>
      </c>
      <c r="K49" s="10">
        <f t="shared" si="18"/>
        <v>338</v>
      </c>
      <c r="L49" s="33">
        <f t="shared" si="1"/>
        <v>0.32327737821128222</v>
      </c>
      <c r="M49" s="11">
        <v>5.1855254427601694E-2</v>
      </c>
      <c r="N49" s="10">
        <f t="shared" si="19"/>
        <v>166</v>
      </c>
      <c r="O49" s="33">
        <f t="shared" si="2"/>
        <v>-0.14436232377812303</v>
      </c>
      <c r="P49" s="11">
        <v>7.0301986327178767E-2</v>
      </c>
      <c r="Q49" s="10">
        <f t="shared" si="20"/>
        <v>173</v>
      </c>
      <c r="R49" s="33">
        <f t="shared" si="3"/>
        <v>6.357426124832502E-2</v>
      </c>
      <c r="S49" s="12">
        <v>0.88047545674664318</v>
      </c>
      <c r="T49" s="10">
        <f t="shared" si="21"/>
        <v>210</v>
      </c>
      <c r="U49" s="33">
        <f t="shared" si="4"/>
        <v>-1.0127249050791584E-2</v>
      </c>
      <c r="V49" s="18">
        <v>7.6158531566384066E-2</v>
      </c>
      <c r="W49" s="112">
        <f t="shared" si="14"/>
        <v>195</v>
      </c>
      <c r="X49" s="33">
        <f t="shared" si="15"/>
        <v>-0.5235210403515862</v>
      </c>
      <c r="Y49" s="13">
        <v>78034</v>
      </c>
      <c r="Z49" s="10">
        <f t="shared" si="22"/>
        <v>201</v>
      </c>
      <c r="AA49" s="33">
        <f t="shared" si="6"/>
        <v>2.3328224937260757E-3</v>
      </c>
      <c r="AB49" s="11">
        <v>3.5000000000000003E-2</v>
      </c>
      <c r="AC49" s="112">
        <f t="shared" si="16"/>
        <v>202</v>
      </c>
      <c r="AD49" s="33">
        <f t="shared" si="7"/>
        <v>-6.6082423636387097E-2</v>
      </c>
      <c r="AE49" s="11">
        <v>0.91864751124655353</v>
      </c>
      <c r="AF49" s="10">
        <f t="shared" si="23"/>
        <v>90</v>
      </c>
      <c r="AG49" s="33">
        <f t="shared" si="8"/>
        <v>-0.64485285760563782</v>
      </c>
      <c r="AH49" s="14">
        <v>3.3533333333333335</v>
      </c>
      <c r="AI49" s="112">
        <f t="shared" si="17"/>
        <v>158</v>
      </c>
      <c r="AJ49" s="33">
        <f t="shared" si="9"/>
        <v>-0.26126911364104904</v>
      </c>
      <c r="AK49" s="13">
        <v>99775.530866668007</v>
      </c>
      <c r="AL49" s="38">
        <v>1</v>
      </c>
    </row>
    <row r="50" spans="1:38" x14ac:dyDescent="0.25">
      <c r="A50" t="s">
        <v>651</v>
      </c>
      <c r="B50" s="5" t="s">
        <v>296</v>
      </c>
      <c r="C50" s="6" t="s">
        <v>33</v>
      </c>
      <c r="D50" s="7" t="s">
        <v>34</v>
      </c>
      <c r="E50" s="36">
        <f t="shared" si="10"/>
        <v>-1.8773670213073079E-3</v>
      </c>
      <c r="F50" s="8">
        <f t="shared" si="11"/>
        <v>28.318391284003873</v>
      </c>
      <c r="G50" s="9">
        <f t="shared" si="12"/>
        <v>235</v>
      </c>
      <c r="H50" s="112">
        <f t="shared" si="13"/>
        <v>500</v>
      </c>
      <c r="I50" s="33">
        <f t="shared" si="0"/>
        <v>0.95502914849129428</v>
      </c>
      <c r="J50" s="11">
        <v>5.7318992654774359E-2</v>
      </c>
      <c r="K50" s="10">
        <f t="shared" si="18"/>
        <v>478</v>
      </c>
      <c r="L50" s="33">
        <f t="shared" si="1"/>
        <v>0.70924297769457889</v>
      </c>
      <c r="M50" s="11">
        <v>3.1524211894702635E-2</v>
      </c>
      <c r="N50" s="10">
        <f t="shared" si="19"/>
        <v>170</v>
      </c>
      <c r="O50" s="33">
        <f t="shared" si="2"/>
        <v>-0.12602347673963502</v>
      </c>
      <c r="P50" s="11">
        <v>6.9127516778523496E-2</v>
      </c>
      <c r="Q50" s="10">
        <f t="shared" si="20"/>
        <v>175</v>
      </c>
      <c r="R50" s="33">
        <f t="shared" si="3"/>
        <v>6.6450846649751441E-2</v>
      </c>
      <c r="S50" s="12">
        <v>0.86837861307530084</v>
      </c>
      <c r="T50" s="10">
        <f t="shared" si="21"/>
        <v>174</v>
      </c>
      <c r="U50" s="33">
        <f t="shared" si="4"/>
        <v>-0.14000110143194813</v>
      </c>
      <c r="V50" s="18">
        <v>8.3782091421415156E-2</v>
      </c>
      <c r="W50" s="112">
        <f t="shared" si="14"/>
        <v>300</v>
      </c>
      <c r="X50" s="33">
        <f t="shared" si="15"/>
        <v>-9.5436585504473898E-2</v>
      </c>
      <c r="Y50" s="13">
        <v>93603</v>
      </c>
      <c r="Z50" s="10">
        <f t="shared" si="22"/>
        <v>162</v>
      </c>
      <c r="AA50" s="33">
        <f t="shared" si="6"/>
        <v>-0.21734129566573571</v>
      </c>
      <c r="AB50" s="11">
        <v>3.7999999999999999E-2</v>
      </c>
      <c r="AC50" s="112">
        <f t="shared" si="16"/>
        <v>334</v>
      </c>
      <c r="AD50" s="33">
        <f t="shared" si="7"/>
        <v>0.4033121162333444</v>
      </c>
      <c r="AE50" s="11">
        <v>0.94665650600114304</v>
      </c>
      <c r="AF50" s="10">
        <f t="shared" si="23"/>
        <v>49</v>
      </c>
      <c r="AG50" s="33">
        <f t="shared" si="8"/>
        <v>-0.9812953946170353</v>
      </c>
      <c r="AH50" s="14">
        <v>3.7330000000000001</v>
      </c>
      <c r="AI50" s="112">
        <f t="shared" si="17"/>
        <v>175</v>
      </c>
      <c r="AJ50" s="33">
        <f t="shared" si="9"/>
        <v>-0.2543282138192795</v>
      </c>
      <c r="AK50" s="13">
        <v>104539.49237067362</v>
      </c>
      <c r="AL50" s="38"/>
    </row>
    <row r="51" spans="1:38" x14ac:dyDescent="0.25">
      <c r="A51" t="s">
        <v>652</v>
      </c>
      <c r="B51" s="5" t="s">
        <v>279</v>
      </c>
      <c r="C51" s="6" t="s">
        <v>91</v>
      </c>
      <c r="D51" s="7" t="s">
        <v>39</v>
      </c>
      <c r="E51" s="36">
        <f t="shared" si="10"/>
        <v>-6.8168722451537045E-2</v>
      </c>
      <c r="F51" s="8">
        <f t="shared" si="11"/>
        <v>28.525017709323414</v>
      </c>
      <c r="G51" s="9">
        <f t="shared" si="12"/>
        <v>231</v>
      </c>
      <c r="H51" s="112">
        <f t="shared" si="13"/>
        <v>128</v>
      </c>
      <c r="I51" s="33">
        <f t="shared" si="0"/>
        <v>-0.58446239392103339</v>
      </c>
      <c r="J51" s="11">
        <v>-4.0045766590389054E-2</v>
      </c>
      <c r="K51" s="10">
        <f t="shared" si="18"/>
        <v>33</v>
      </c>
      <c r="L51" s="33">
        <f t="shared" si="1"/>
        <v>-1.3885855583539217</v>
      </c>
      <c r="M51" s="11">
        <v>0.14202898550724638</v>
      </c>
      <c r="N51" s="10">
        <f t="shared" si="19"/>
        <v>384</v>
      </c>
      <c r="O51" s="33">
        <f t="shared" si="2"/>
        <v>0.58410988267549735</v>
      </c>
      <c r="P51" s="11">
        <v>2.364864864864865E-2</v>
      </c>
      <c r="Q51" s="10">
        <f t="shared" si="20"/>
        <v>390</v>
      </c>
      <c r="R51" s="33">
        <f t="shared" si="3"/>
        <v>0.27294812057923573</v>
      </c>
      <c r="S51" s="12">
        <v>0</v>
      </c>
      <c r="T51" s="10">
        <f t="shared" si="21"/>
        <v>173</v>
      </c>
      <c r="U51" s="33">
        <f t="shared" si="4"/>
        <v>-0.14015642361229419</v>
      </c>
      <c r="V51" s="18">
        <v>8.3791208791208785E-2</v>
      </c>
      <c r="W51" s="112">
        <f t="shared" si="14"/>
        <v>264</v>
      </c>
      <c r="X51" s="33">
        <f t="shared" si="15"/>
        <v>-0.24361226327254432</v>
      </c>
      <c r="Y51" s="13">
        <v>88214</v>
      </c>
      <c r="Z51" s="10">
        <f t="shared" si="22"/>
        <v>224</v>
      </c>
      <c r="AA51" s="33">
        <f t="shared" si="6"/>
        <v>7.5557528546880179E-2</v>
      </c>
      <c r="AB51" s="11">
        <v>3.4000000000000002E-2</v>
      </c>
      <c r="AC51" s="112">
        <f t="shared" si="16"/>
        <v>211</v>
      </c>
      <c r="AD51" s="33">
        <f t="shared" si="7"/>
        <v>-3.1746954805531989E-2</v>
      </c>
      <c r="AE51" s="11">
        <v>0.92069632495164411</v>
      </c>
      <c r="AF51" s="10">
        <f t="shared" si="23"/>
        <v>215</v>
      </c>
      <c r="AG51" s="33">
        <f t="shared" si="8"/>
        <v>-0.13029368335291266</v>
      </c>
      <c r="AH51" s="14">
        <v>2.7726666666666673</v>
      </c>
      <c r="AI51" s="112">
        <f t="shared" si="17"/>
        <v>222</v>
      </c>
      <c r="AJ51" s="33">
        <f t="shared" si="9"/>
        <v>-0.23773281462325152</v>
      </c>
      <c r="AK51" s="13">
        <v>115929.92371871276</v>
      </c>
      <c r="AL51" s="38"/>
    </row>
    <row r="52" spans="1:38" x14ac:dyDescent="0.25">
      <c r="A52" t="s">
        <v>653</v>
      </c>
      <c r="B52" s="5" t="s">
        <v>222</v>
      </c>
      <c r="C52" s="6" t="s">
        <v>93</v>
      </c>
      <c r="D52" s="7" t="s">
        <v>34</v>
      </c>
      <c r="E52" s="36">
        <f t="shared" si="10"/>
        <v>0.18050022246978009</v>
      </c>
      <c r="F52" s="8">
        <f t="shared" si="11"/>
        <v>27.749930598136622</v>
      </c>
      <c r="G52" s="9">
        <f t="shared" si="12"/>
        <v>245</v>
      </c>
      <c r="H52" s="112">
        <f t="shared" si="13"/>
        <v>431</v>
      </c>
      <c r="I52" s="33">
        <f t="shared" si="0"/>
        <v>0.3838638463154378</v>
      </c>
      <c r="J52" s="11">
        <v>2.1195785346728835E-2</v>
      </c>
      <c r="K52" s="10">
        <f t="shared" si="18"/>
        <v>408</v>
      </c>
      <c r="L52" s="33">
        <f t="shared" si="1"/>
        <v>0.52539040571470363</v>
      </c>
      <c r="M52" s="11">
        <v>4.1208791208791208E-2</v>
      </c>
      <c r="N52" s="10">
        <f t="shared" si="19"/>
        <v>185</v>
      </c>
      <c r="O52" s="33">
        <f t="shared" si="2"/>
        <v>-7.5667429256305471E-2</v>
      </c>
      <c r="P52" s="11">
        <v>6.5902578796561598E-2</v>
      </c>
      <c r="Q52" s="10">
        <f t="shared" si="20"/>
        <v>244</v>
      </c>
      <c r="R52" s="33">
        <f t="shared" si="3"/>
        <v>0.15882869131224983</v>
      </c>
      <c r="S52" s="12">
        <v>0.47990401919616071</v>
      </c>
      <c r="T52" s="10">
        <f t="shared" si="21"/>
        <v>310</v>
      </c>
      <c r="U52" s="33">
        <f t="shared" si="4"/>
        <v>0.34686864258032057</v>
      </c>
      <c r="V52" s="18">
        <v>5.5202969704227035E-2</v>
      </c>
      <c r="W52" s="112">
        <f t="shared" si="14"/>
        <v>284</v>
      </c>
      <c r="X52" s="33">
        <f t="shared" si="15"/>
        <v>-0.16062948437032934</v>
      </c>
      <c r="Y52" s="13">
        <v>91232</v>
      </c>
      <c r="Z52" s="10">
        <f t="shared" si="22"/>
        <v>317</v>
      </c>
      <c r="AA52" s="33">
        <f t="shared" si="6"/>
        <v>0.36845635275949656</v>
      </c>
      <c r="AB52" s="11">
        <v>0.03</v>
      </c>
      <c r="AC52" s="112">
        <f t="shared" si="16"/>
        <v>120</v>
      </c>
      <c r="AD52" s="33">
        <f t="shared" si="7"/>
        <v>-0.48266214540630126</v>
      </c>
      <c r="AE52" s="11">
        <v>0.8937900017298045</v>
      </c>
      <c r="AF52" s="10">
        <f t="shared" si="23"/>
        <v>110</v>
      </c>
      <c r="AG52" s="33">
        <f t="shared" si="8"/>
        <v>-0.54264994469436112</v>
      </c>
      <c r="AH52" s="14">
        <v>3.2379999999999995</v>
      </c>
      <c r="AI52" s="112">
        <f t="shared" si="17"/>
        <v>148</v>
      </c>
      <c r="AJ52" s="33">
        <f t="shared" si="9"/>
        <v>-0.26538192793318321</v>
      </c>
      <c r="AK52" s="13">
        <v>96952.656388722258</v>
      </c>
      <c r="AL52" s="38"/>
    </row>
    <row r="53" spans="1:38" x14ac:dyDescent="0.25">
      <c r="A53" t="s">
        <v>654</v>
      </c>
      <c r="B53" s="5" t="s">
        <v>338</v>
      </c>
      <c r="C53" s="6" t="s">
        <v>81</v>
      </c>
      <c r="D53" s="7" t="s">
        <v>34</v>
      </c>
      <c r="E53" s="36">
        <f t="shared" si="10"/>
        <v>0.75200164670562142</v>
      </c>
      <c r="F53" s="8">
        <f t="shared" si="11"/>
        <v>25.968592811505257</v>
      </c>
      <c r="G53" s="9">
        <f t="shared" si="12"/>
        <v>276</v>
      </c>
      <c r="H53" s="112">
        <f t="shared" si="13"/>
        <v>511</v>
      </c>
      <c r="I53" s="33">
        <f t="shared" si="0"/>
        <v>1.1039653940453418</v>
      </c>
      <c r="J53" s="11">
        <v>6.6738428417653317E-2</v>
      </c>
      <c r="K53" s="10">
        <f t="shared" si="18"/>
        <v>92</v>
      </c>
      <c r="L53" s="33">
        <f t="shared" si="1"/>
        <v>-0.57259455949166482</v>
      </c>
      <c r="M53" s="11">
        <v>9.9046015712682373E-2</v>
      </c>
      <c r="N53" s="10">
        <f t="shared" si="19"/>
        <v>198</v>
      </c>
      <c r="O53" s="33">
        <f t="shared" si="2"/>
        <v>-2.2537595317238292E-2</v>
      </c>
      <c r="P53" s="11">
        <v>6.25E-2</v>
      </c>
      <c r="Q53" s="10">
        <f t="shared" si="20"/>
        <v>322</v>
      </c>
      <c r="R53" s="33">
        <f t="shared" si="3"/>
        <v>0.21962457293149901</v>
      </c>
      <c r="S53" s="12">
        <v>0.22424038569346338</v>
      </c>
      <c r="T53" s="10">
        <f t="shared" si="21"/>
        <v>343</v>
      </c>
      <c r="U53" s="33">
        <f t="shared" si="4"/>
        <v>0.44237579752618511</v>
      </c>
      <c r="V53" s="18">
        <v>4.9596725653063681E-2</v>
      </c>
      <c r="W53" s="112">
        <f t="shared" si="14"/>
        <v>253</v>
      </c>
      <c r="X53" s="33">
        <f t="shared" si="15"/>
        <v>-0.27624995663136775</v>
      </c>
      <c r="Y53" s="13">
        <v>87027</v>
      </c>
      <c r="Z53" s="10">
        <f t="shared" si="22"/>
        <v>290</v>
      </c>
      <c r="AA53" s="33">
        <f t="shared" si="6"/>
        <v>0.2952316467063425</v>
      </c>
      <c r="AB53" s="11">
        <v>3.1E-2</v>
      </c>
      <c r="AC53" s="112">
        <f t="shared" si="16"/>
        <v>233</v>
      </c>
      <c r="AD53" s="33">
        <f t="shared" si="7"/>
        <v>4.3553746404387125E-2</v>
      </c>
      <c r="AE53" s="11">
        <v>0.92518955349620891</v>
      </c>
      <c r="AF53" s="10">
        <f t="shared" si="23"/>
        <v>217</v>
      </c>
      <c r="AG53" s="33">
        <f t="shared" si="8"/>
        <v>-0.11995523840524018</v>
      </c>
      <c r="AH53" s="14">
        <v>2.7610000000000006</v>
      </c>
      <c r="AI53" s="112">
        <f t="shared" si="17"/>
        <v>274</v>
      </c>
      <c r="AJ53" s="33">
        <f t="shared" si="9"/>
        <v>-0.21140185580518184</v>
      </c>
      <c r="AK53" s="13">
        <v>134002.46148671376</v>
      </c>
      <c r="AL53" s="38"/>
    </row>
    <row r="54" spans="1:38" x14ac:dyDescent="0.25">
      <c r="A54" t="s">
        <v>655</v>
      </c>
      <c r="B54" s="5" t="s">
        <v>499</v>
      </c>
      <c r="C54" s="6" t="s">
        <v>81</v>
      </c>
      <c r="D54" s="7" t="s">
        <v>34</v>
      </c>
      <c r="E54" s="36">
        <f t="shared" si="10"/>
        <v>4.3209943498398831</v>
      </c>
      <c r="F54" s="8">
        <f t="shared" si="11"/>
        <v>14.844243347625195</v>
      </c>
      <c r="G54" s="9">
        <f t="shared" si="12"/>
        <v>471</v>
      </c>
      <c r="H54" s="112">
        <f t="shared" si="13"/>
        <v>288</v>
      </c>
      <c r="I54" s="33">
        <f t="shared" si="0"/>
        <v>-4.7709940311834897E-2</v>
      </c>
      <c r="J54" s="11">
        <v>-6.0989913206661583E-3</v>
      </c>
      <c r="K54" s="10">
        <f t="shared" si="18"/>
        <v>425</v>
      </c>
      <c r="L54" s="33">
        <f t="shared" si="1"/>
        <v>0.57707605001053786</v>
      </c>
      <c r="M54" s="11">
        <v>3.8486209108402822E-2</v>
      </c>
      <c r="N54" s="10">
        <f t="shared" si="19"/>
        <v>463</v>
      </c>
      <c r="O54" s="33">
        <f t="shared" si="2"/>
        <v>0.74250822308202025</v>
      </c>
      <c r="P54" s="11">
        <v>1.350438892640108E-2</v>
      </c>
      <c r="Q54" s="10">
        <f t="shared" si="20"/>
        <v>313</v>
      </c>
      <c r="R54" s="33">
        <f t="shared" si="3"/>
        <v>0.21682436303024308</v>
      </c>
      <c r="S54" s="12">
        <v>0.23601604909133819</v>
      </c>
      <c r="T54" s="10">
        <f t="shared" si="21"/>
        <v>510</v>
      </c>
      <c r="U54" s="33">
        <f t="shared" si="4"/>
        <v>0.90355280070406607</v>
      </c>
      <c r="V54" s="18">
        <v>2.2525760843517852E-2</v>
      </c>
      <c r="W54" s="112">
        <f t="shared" si="14"/>
        <v>490</v>
      </c>
      <c r="X54" s="33">
        <f t="shared" si="15"/>
        <v>1.1459230961053006</v>
      </c>
      <c r="Y54" s="13">
        <v>138750</v>
      </c>
      <c r="Z54" s="10">
        <f t="shared" si="22"/>
        <v>224</v>
      </c>
      <c r="AA54" s="33">
        <f t="shared" si="6"/>
        <v>7.5557528546880179E-2</v>
      </c>
      <c r="AB54" s="11">
        <v>3.4000000000000002E-2</v>
      </c>
      <c r="AC54" s="112">
        <f t="shared" si="16"/>
        <v>525</v>
      </c>
      <c r="AD54" s="33">
        <f t="shared" si="7"/>
        <v>0.99975441071122773</v>
      </c>
      <c r="AE54" s="11">
        <v>0.98224650051212015</v>
      </c>
      <c r="AF54" s="10">
        <f t="shared" si="23"/>
        <v>427</v>
      </c>
      <c r="AG54" s="33">
        <f t="shared" si="8"/>
        <v>0.49001301350743443</v>
      </c>
      <c r="AH54" s="14">
        <v>2.0726666666666667</v>
      </c>
      <c r="AI54" s="112">
        <f t="shared" si="17"/>
        <v>440</v>
      </c>
      <c r="AJ54" s="33">
        <f t="shared" si="9"/>
        <v>-7.188341256555611E-2</v>
      </c>
      <c r="AK54" s="13">
        <v>229762.45079065376</v>
      </c>
      <c r="AL54" s="38"/>
    </row>
    <row r="55" spans="1:38" x14ac:dyDescent="0.25">
      <c r="A55" t="s">
        <v>656</v>
      </c>
      <c r="B55" s="5" t="s">
        <v>305</v>
      </c>
      <c r="C55" s="6" t="s">
        <v>44</v>
      </c>
      <c r="D55" s="7" t="s">
        <v>20</v>
      </c>
      <c r="E55" s="36">
        <f t="shared" si="10"/>
        <v>0.2135983957920824</v>
      </c>
      <c r="F55" s="8">
        <f t="shared" si="11"/>
        <v>27.646765453996647</v>
      </c>
      <c r="G55" s="9">
        <f t="shared" si="12"/>
        <v>248</v>
      </c>
      <c r="H55" s="112">
        <f t="shared" si="13"/>
        <v>139</v>
      </c>
      <c r="I55" s="33">
        <f t="shared" si="0"/>
        <v>-0.52974796018900938</v>
      </c>
      <c r="J55" s="11">
        <v>-3.6585365853658569E-2</v>
      </c>
      <c r="K55" s="10">
        <f t="shared" si="18"/>
        <v>41</v>
      </c>
      <c r="L55" s="33">
        <f t="shared" si="1"/>
        <v>-1.1985404491515077</v>
      </c>
      <c r="M55" s="11">
        <v>0.13201820940819423</v>
      </c>
      <c r="N55" s="10">
        <f t="shared" si="19"/>
        <v>322</v>
      </c>
      <c r="O55" s="33">
        <f t="shared" si="2"/>
        <v>0.4136781136869368</v>
      </c>
      <c r="P55" s="11">
        <v>3.4563561804335091E-2</v>
      </c>
      <c r="Q55" s="10">
        <f t="shared" si="20"/>
        <v>108</v>
      </c>
      <c r="R55" s="33">
        <f t="shared" si="3"/>
        <v>-0.10331194387500765</v>
      </c>
      <c r="S55" s="12">
        <v>1.5822784810126582</v>
      </c>
      <c r="T55" s="10">
        <f t="shared" si="21"/>
        <v>335</v>
      </c>
      <c r="U55" s="33">
        <f t="shared" si="4"/>
        <v>0.41085572517753394</v>
      </c>
      <c r="V55" s="18">
        <v>5.1446945337620578E-2</v>
      </c>
      <c r="W55" s="112">
        <f t="shared" si="14"/>
        <v>217</v>
      </c>
      <c r="X55" s="33">
        <f t="shared" si="15"/>
        <v>-0.44482762974252749</v>
      </c>
      <c r="Y55" s="13">
        <v>80896</v>
      </c>
      <c r="Z55" s="10">
        <f t="shared" si="22"/>
        <v>264</v>
      </c>
      <c r="AA55" s="33">
        <f t="shared" si="6"/>
        <v>0.22200694065318838</v>
      </c>
      <c r="AB55" s="11">
        <v>3.2000000000000001E-2</v>
      </c>
      <c r="AC55" s="112">
        <f t="shared" si="16"/>
        <v>311</v>
      </c>
      <c r="AD55" s="33">
        <f t="shared" si="7"/>
        <v>0.33348436790858504</v>
      </c>
      <c r="AE55" s="11">
        <v>0.94248985115020301</v>
      </c>
      <c r="AF55" s="10">
        <f t="shared" si="23"/>
        <v>122</v>
      </c>
      <c r="AG55" s="33">
        <f t="shared" si="8"/>
        <v>-0.47766543359470626</v>
      </c>
      <c r="AH55" s="14">
        <v>3.1646666666666667</v>
      </c>
      <c r="AI55" s="112">
        <f t="shared" si="17"/>
        <v>143</v>
      </c>
      <c r="AJ55" s="33">
        <f t="shared" si="9"/>
        <v>-0.26719486913128299</v>
      </c>
      <c r="AK55" s="13">
        <v>95708.324630801682</v>
      </c>
      <c r="AL55" s="38"/>
    </row>
    <row r="56" spans="1:38" x14ac:dyDescent="0.25">
      <c r="A56" t="s">
        <v>657</v>
      </c>
      <c r="B56" s="5" t="s">
        <v>427</v>
      </c>
      <c r="C56" s="6" t="s">
        <v>44</v>
      </c>
      <c r="D56" s="7" t="s">
        <v>20</v>
      </c>
      <c r="E56" s="36">
        <f t="shared" si="10"/>
        <v>2.3456315956395701</v>
      </c>
      <c r="F56" s="8">
        <f t="shared" si="11"/>
        <v>21.001337918415143</v>
      </c>
      <c r="G56" s="9">
        <f t="shared" si="12"/>
        <v>369</v>
      </c>
      <c r="H56" s="112">
        <f t="shared" si="13"/>
        <v>515</v>
      </c>
      <c r="I56" s="33">
        <f t="shared" si="0"/>
        <v>1.115486420121345</v>
      </c>
      <c r="J56" s="11">
        <v>6.7467072842935183E-2</v>
      </c>
      <c r="K56" s="10">
        <f t="shared" si="18"/>
        <v>211</v>
      </c>
      <c r="L56" s="33">
        <f t="shared" si="1"/>
        <v>-2.9531479334181265E-2</v>
      </c>
      <c r="M56" s="11">
        <v>7.0439739413680785E-2</v>
      </c>
      <c r="N56" s="10">
        <f t="shared" si="19"/>
        <v>394</v>
      </c>
      <c r="O56" s="33">
        <f t="shared" si="2"/>
        <v>0.60455906350253918</v>
      </c>
      <c r="P56" s="11">
        <v>2.2339027595269383E-2</v>
      </c>
      <c r="Q56" s="10">
        <f t="shared" si="20"/>
        <v>374</v>
      </c>
      <c r="R56" s="33">
        <f t="shared" si="3"/>
        <v>0.25298871477639184</v>
      </c>
      <c r="S56" s="12">
        <v>8.3934866543562192E-2</v>
      </c>
      <c r="T56" s="10">
        <f t="shared" si="21"/>
        <v>290</v>
      </c>
      <c r="U56" s="33">
        <f t="shared" si="4"/>
        <v>0.27071345013640707</v>
      </c>
      <c r="V56" s="18">
        <v>5.9673258813413586E-2</v>
      </c>
      <c r="W56" s="112">
        <f t="shared" si="14"/>
        <v>298</v>
      </c>
      <c r="X56" s="33">
        <f t="shared" si="15"/>
        <v>-0.10409780994257785</v>
      </c>
      <c r="Y56" s="13">
        <v>93288</v>
      </c>
      <c r="Z56" s="10">
        <f t="shared" si="22"/>
        <v>399</v>
      </c>
      <c r="AA56" s="33">
        <f t="shared" si="6"/>
        <v>0.58813047091895843</v>
      </c>
      <c r="AB56" s="11">
        <v>2.7000000000000003E-2</v>
      </c>
      <c r="AC56" s="112">
        <f t="shared" si="16"/>
        <v>373</v>
      </c>
      <c r="AD56" s="33">
        <f t="shared" si="7"/>
        <v>0.53000921006797042</v>
      </c>
      <c r="AE56" s="11">
        <v>0.95421658166291068</v>
      </c>
      <c r="AF56" s="10">
        <f t="shared" si="23"/>
        <v>244</v>
      </c>
      <c r="AG56" s="33">
        <f t="shared" si="8"/>
        <v>-4.2859977509739411E-2</v>
      </c>
      <c r="AH56" s="14">
        <v>2.6739999999999999</v>
      </c>
      <c r="AI56" s="112">
        <f t="shared" si="17"/>
        <v>242</v>
      </c>
      <c r="AJ56" s="33">
        <f t="shared" si="9"/>
        <v>-0.22978097855789992</v>
      </c>
      <c r="AK56" s="13">
        <v>121387.75222427397</v>
      </c>
      <c r="AL56" s="38"/>
    </row>
    <row r="57" spans="1:38" x14ac:dyDescent="0.25">
      <c r="A57" t="s">
        <v>658</v>
      </c>
      <c r="B57" s="5" t="s">
        <v>174</v>
      </c>
      <c r="C57" s="6" t="s">
        <v>172</v>
      </c>
      <c r="D57" s="7" t="s">
        <v>39</v>
      </c>
      <c r="E57" s="36">
        <f t="shared" si="10"/>
        <v>-3.0663575932979543</v>
      </c>
      <c r="F57" s="8">
        <f t="shared" si="11"/>
        <v>37.870203741427446</v>
      </c>
      <c r="G57" s="9">
        <f t="shared" si="12"/>
        <v>116</v>
      </c>
      <c r="H57" s="112">
        <f t="shared" si="13"/>
        <v>222</v>
      </c>
      <c r="I57" s="33">
        <f t="shared" si="0"/>
        <v>-0.27532681133239256</v>
      </c>
      <c r="J57" s="11">
        <v>-2.0494563648609687E-2</v>
      </c>
      <c r="K57" s="10">
        <f t="shared" si="18"/>
        <v>29</v>
      </c>
      <c r="L57" s="33">
        <f t="shared" si="1"/>
        <v>-1.5228506580083809</v>
      </c>
      <c r="M57" s="11">
        <v>0.14910150558523555</v>
      </c>
      <c r="N57" s="10">
        <f t="shared" si="19"/>
        <v>230</v>
      </c>
      <c r="O57" s="33">
        <f t="shared" si="2"/>
        <v>0.11560508033447264</v>
      </c>
      <c r="P57" s="11">
        <v>5.3652968036529677E-2</v>
      </c>
      <c r="Q57" s="10">
        <f t="shared" si="20"/>
        <v>75</v>
      </c>
      <c r="R57" s="33">
        <f t="shared" si="3"/>
        <v>-0.24095364132369165</v>
      </c>
      <c r="S57" s="12">
        <v>2.1611001964636545</v>
      </c>
      <c r="T57" s="10">
        <f t="shared" si="21"/>
        <v>187</v>
      </c>
      <c r="U57" s="33">
        <f t="shared" si="4"/>
        <v>-8.527433243010038E-2</v>
      </c>
      <c r="V57" s="18">
        <v>8.0569644947327351E-2</v>
      </c>
      <c r="W57" s="112">
        <f t="shared" si="14"/>
        <v>136</v>
      </c>
      <c r="X57" s="33">
        <f t="shared" si="15"/>
        <v>-0.72957569412666878</v>
      </c>
      <c r="Y57" s="13">
        <v>70540</v>
      </c>
      <c r="Z57" s="10">
        <f t="shared" si="22"/>
        <v>201</v>
      </c>
      <c r="AA57" s="33">
        <f t="shared" si="6"/>
        <v>2.3328224937260757E-3</v>
      </c>
      <c r="AB57" s="11">
        <v>3.5000000000000003E-2</v>
      </c>
      <c r="AC57" s="112">
        <f t="shared" si="16"/>
        <v>45</v>
      </c>
      <c r="AD57" s="33">
        <f t="shared" si="7"/>
        <v>-1.5057953840327791</v>
      </c>
      <c r="AE57" s="11">
        <v>0.83273915626856798</v>
      </c>
      <c r="AF57" s="10">
        <f t="shared" si="23"/>
        <v>139</v>
      </c>
      <c r="AG57" s="33">
        <f t="shared" si="8"/>
        <v>-0.40322862997146497</v>
      </c>
      <c r="AH57" s="14">
        <v>3.0806666666666671</v>
      </c>
      <c r="AI57" s="112">
        <f t="shared" si="17"/>
        <v>100</v>
      </c>
      <c r="AJ57" s="33">
        <f t="shared" si="9"/>
        <v>-0.28937967753941318</v>
      </c>
      <c r="AK57" s="13">
        <v>80481.541944990182</v>
      </c>
      <c r="AL57" s="38"/>
    </row>
    <row r="58" spans="1:38" x14ac:dyDescent="0.25">
      <c r="A58" t="s">
        <v>659</v>
      </c>
      <c r="B58" s="5" t="s">
        <v>218</v>
      </c>
      <c r="C58" s="6" t="s">
        <v>54</v>
      </c>
      <c r="D58" s="7" t="s">
        <v>39</v>
      </c>
      <c r="E58" s="36">
        <f t="shared" si="10"/>
        <v>-1.4296809198859686</v>
      </c>
      <c r="F58" s="8">
        <f t="shared" si="11"/>
        <v>32.768774629951139</v>
      </c>
      <c r="G58" s="9">
        <f t="shared" si="12"/>
        <v>174</v>
      </c>
      <c r="H58" s="112">
        <f t="shared" si="13"/>
        <v>122</v>
      </c>
      <c r="I58" s="33">
        <f t="shared" si="0"/>
        <v>-0.62286622891602084</v>
      </c>
      <c r="J58" s="11">
        <v>-4.2474607571560519E-2</v>
      </c>
      <c r="K58" s="10">
        <f t="shared" si="18"/>
        <v>357</v>
      </c>
      <c r="L58" s="33">
        <f t="shared" si="1"/>
        <v>0.3608946040049692</v>
      </c>
      <c r="M58" s="11">
        <v>4.9873737373737376E-2</v>
      </c>
      <c r="N58" s="10">
        <f t="shared" si="19"/>
        <v>113</v>
      </c>
      <c r="O58" s="33">
        <f t="shared" si="2"/>
        <v>-0.47602791141815998</v>
      </c>
      <c r="P58" s="11">
        <v>9.1542750929368033E-2</v>
      </c>
      <c r="Q58" s="10">
        <f t="shared" si="20"/>
        <v>137</v>
      </c>
      <c r="R58" s="33">
        <f t="shared" si="3"/>
        <v>-1.369165851319659E-2</v>
      </c>
      <c r="S58" s="12">
        <v>1.205400192864031</v>
      </c>
      <c r="T58" s="10">
        <f t="shared" si="21"/>
        <v>109</v>
      </c>
      <c r="U58" s="33">
        <f t="shared" si="4"/>
        <v>-0.57758523546515683</v>
      </c>
      <c r="V58" s="18">
        <v>0.10946816122108276</v>
      </c>
      <c r="W58" s="112">
        <f t="shared" si="14"/>
        <v>91</v>
      </c>
      <c r="X58" s="33">
        <f t="shared" si="15"/>
        <v>-0.90263520718516477</v>
      </c>
      <c r="Y58" s="13">
        <v>64246</v>
      </c>
      <c r="Z58" s="10">
        <f t="shared" si="22"/>
        <v>290</v>
      </c>
      <c r="AA58" s="33">
        <f t="shared" si="6"/>
        <v>0.2952316467063425</v>
      </c>
      <c r="AB58" s="11">
        <v>3.1E-2</v>
      </c>
      <c r="AC58" s="112">
        <f t="shared" si="16"/>
        <v>218</v>
      </c>
      <c r="AD58" s="33">
        <f t="shared" si="7"/>
        <v>-1.7035256995219985E-2</v>
      </c>
      <c r="AE58" s="11">
        <v>0.92157417893544735</v>
      </c>
      <c r="AF58" s="10">
        <f t="shared" si="23"/>
        <v>529</v>
      </c>
      <c r="AG58" s="33">
        <f t="shared" si="8"/>
        <v>1.2187256902476606</v>
      </c>
      <c r="AH58" s="14">
        <v>1.2503333333333333</v>
      </c>
      <c r="AI58" s="112">
        <f t="shared" si="17"/>
        <v>511</v>
      </c>
      <c r="AJ58" s="33">
        <f t="shared" si="9"/>
        <v>9.1496746601739398E-2</v>
      </c>
      <c r="AK58" s="13">
        <v>341900.1863548698</v>
      </c>
      <c r="AL58" s="38"/>
    </row>
    <row r="59" spans="1:38" x14ac:dyDescent="0.25">
      <c r="A59" t="s">
        <v>660</v>
      </c>
      <c r="B59" s="5" t="s">
        <v>525</v>
      </c>
      <c r="C59" s="6" t="s">
        <v>172</v>
      </c>
      <c r="D59" s="7" t="s">
        <v>39</v>
      </c>
      <c r="E59" s="36">
        <f t="shared" si="10"/>
        <v>5.0895299566831644</v>
      </c>
      <c r="F59" s="8">
        <f t="shared" si="11"/>
        <v>12.448761098963907</v>
      </c>
      <c r="G59" s="9">
        <f t="shared" si="12"/>
        <v>518</v>
      </c>
      <c r="H59" s="112">
        <f t="shared" si="13"/>
        <v>330</v>
      </c>
      <c r="I59" s="33">
        <f t="shared" si="0"/>
        <v>8.5889961636270357E-2</v>
      </c>
      <c r="J59" s="11">
        <v>2.3505012098168354E-3</v>
      </c>
      <c r="K59" s="10">
        <f t="shared" si="18"/>
        <v>530</v>
      </c>
      <c r="L59" s="33">
        <f t="shared" si="1"/>
        <v>0.96702327633296281</v>
      </c>
      <c r="M59" s="11">
        <v>1.7945431239699688E-2</v>
      </c>
      <c r="N59" s="10">
        <f t="shared" si="19"/>
        <v>521</v>
      </c>
      <c r="O59" s="33">
        <f t="shared" si="2"/>
        <v>0.8747620375726971</v>
      </c>
      <c r="P59" s="11">
        <v>5.0344956181241846E-3</v>
      </c>
      <c r="Q59" s="10">
        <f t="shared" si="20"/>
        <v>378</v>
      </c>
      <c r="R59" s="33">
        <f t="shared" si="3"/>
        <v>0.25654724046784305</v>
      </c>
      <c r="S59" s="12">
        <v>6.8970273811987032E-2</v>
      </c>
      <c r="T59" s="10">
        <f t="shared" si="21"/>
        <v>513</v>
      </c>
      <c r="U59" s="33">
        <f t="shared" si="4"/>
        <v>0.91181040115550505</v>
      </c>
      <c r="V59" s="18">
        <v>2.2041041940164444E-2</v>
      </c>
      <c r="W59" s="112">
        <f t="shared" si="14"/>
        <v>489</v>
      </c>
      <c r="X59" s="33">
        <f t="shared" si="15"/>
        <v>1.1418811913675189</v>
      </c>
      <c r="Y59" s="13">
        <v>138603</v>
      </c>
      <c r="Z59" s="10">
        <f t="shared" si="22"/>
        <v>399</v>
      </c>
      <c r="AA59" s="33">
        <f t="shared" si="6"/>
        <v>0.58813047091895843</v>
      </c>
      <c r="AB59" s="11">
        <v>2.7000000000000003E-2</v>
      </c>
      <c r="AC59" s="112">
        <f t="shared" si="16"/>
        <v>509</v>
      </c>
      <c r="AD59" s="33">
        <f t="shared" si="7"/>
        <v>0.94312745093089811</v>
      </c>
      <c r="AE59" s="11">
        <v>0.97886754297269973</v>
      </c>
      <c r="AF59" s="10">
        <f t="shared" si="23"/>
        <v>436</v>
      </c>
      <c r="AG59" s="33">
        <f t="shared" si="8"/>
        <v>0.50507760471689989</v>
      </c>
      <c r="AH59" s="14">
        <v>2.0556666666666668</v>
      </c>
      <c r="AI59" s="112">
        <f t="shared" si="17"/>
        <v>444</v>
      </c>
      <c r="AJ59" s="33">
        <f t="shared" si="9"/>
        <v>-6.4906185607159272E-2</v>
      </c>
      <c r="AK59" s="13">
        <v>234551.3458169529</v>
      </c>
      <c r="AL59" s="38"/>
    </row>
    <row r="60" spans="1:38" x14ac:dyDescent="0.25">
      <c r="A60" t="s">
        <v>661</v>
      </c>
      <c r="B60" s="5" t="s">
        <v>255</v>
      </c>
      <c r="C60" s="6" t="s">
        <v>71</v>
      </c>
      <c r="D60" s="7" t="s">
        <v>34</v>
      </c>
      <c r="E60" s="36">
        <f t="shared" si="10"/>
        <v>-2.3662895403332609</v>
      </c>
      <c r="F60" s="8">
        <f t="shared" si="11"/>
        <v>35.688131006216146</v>
      </c>
      <c r="G60" s="9">
        <f t="shared" si="12"/>
        <v>142</v>
      </c>
      <c r="H60" s="112">
        <f t="shared" si="13"/>
        <v>26</v>
      </c>
      <c r="I60" s="33">
        <f t="shared" si="0"/>
        <v>-1.1689923484651019</v>
      </c>
      <c r="J60" s="11">
        <v>-7.7014218009478719E-2</v>
      </c>
      <c r="K60" s="10">
        <f t="shared" si="18"/>
        <v>10</v>
      </c>
      <c r="L60" s="33">
        <f t="shared" si="1"/>
        <v>-2.4076774625341657</v>
      </c>
      <c r="M60" s="11">
        <v>0.19571045576407506</v>
      </c>
      <c r="N60" s="10">
        <f t="shared" si="19"/>
        <v>162</v>
      </c>
      <c r="O60" s="33">
        <f t="shared" si="2"/>
        <v>-0.19169552976043008</v>
      </c>
      <c r="P60" s="11">
        <v>7.3333333333333334E-2</v>
      </c>
      <c r="Q60" s="10">
        <f t="shared" si="20"/>
        <v>390</v>
      </c>
      <c r="R60" s="33">
        <f t="shared" si="3"/>
        <v>0.27294812057923573</v>
      </c>
      <c r="S60" s="12">
        <v>0</v>
      </c>
      <c r="T60" s="10">
        <f t="shared" si="21"/>
        <v>107</v>
      </c>
      <c r="U60" s="33">
        <f t="shared" si="4"/>
        <v>-0.59834958504331615</v>
      </c>
      <c r="V60" s="18">
        <v>0.11068702290076336</v>
      </c>
      <c r="W60" s="112">
        <f t="shared" si="14"/>
        <v>94</v>
      </c>
      <c r="X60" s="33">
        <f t="shared" si="15"/>
        <v>-0.89636613044901337</v>
      </c>
      <c r="Y60" s="13">
        <v>64474</v>
      </c>
      <c r="Z60" s="10">
        <f t="shared" si="22"/>
        <v>264</v>
      </c>
      <c r="AA60" s="33">
        <f t="shared" si="6"/>
        <v>0.22200694065318838</v>
      </c>
      <c r="AB60" s="11">
        <v>3.2000000000000001E-2</v>
      </c>
      <c r="AC60" s="112">
        <f t="shared" si="16"/>
        <v>143</v>
      </c>
      <c r="AD60" s="33">
        <f t="shared" si="7"/>
        <v>-0.34280688689444661</v>
      </c>
      <c r="AE60" s="11">
        <v>0.90213523131672602</v>
      </c>
      <c r="AF60" s="10">
        <f t="shared" si="23"/>
        <v>400</v>
      </c>
      <c r="AG60" s="33">
        <f t="shared" si="8"/>
        <v>0.41409928917738259</v>
      </c>
      <c r="AH60" s="14">
        <v>2.1583333333333332</v>
      </c>
      <c r="AI60" s="112">
        <f t="shared" si="17"/>
        <v>349</v>
      </c>
      <c r="AJ60" s="33">
        <f t="shared" si="9"/>
        <v>-0.16553535585203047</v>
      </c>
      <c r="AK60" s="13">
        <v>165483.42875481385</v>
      </c>
      <c r="AL60" s="38"/>
    </row>
    <row r="61" spans="1:38" x14ac:dyDescent="0.25">
      <c r="A61" t="s">
        <v>662</v>
      </c>
      <c r="B61" s="5" t="s">
        <v>281</v>
      </c>
      <c r="C61" s="6" t="s">
        <v>30</v>
      </c>
      <c r="D61" s="7" t="s">
        <v>20</v>
      </c>
      <c r="E61" s="36">
        <f t="shared" si="10"/>
        <v>0.38456159316623839</v>
      </c>
      <c r="F61" s="8">
        <f t="shared" si="11"/>
        <v>27.113882786183339</v>
      </c>
      <c r="G61" s="9">
        <f t="shared" si="12"/>
        <v>257</v>
      </c>
      <c r="H61" s="112">
        <f t="shared" si="13"/>
        <v>375</v>
      </c>
      <c r="I61" s="33">
        <f t="shared" si="0"/>
        <v>0.20610624474540648</v>
      </c>
      <c r="J61" s="11">
        <v>9.9535500995355797E-3</v>
      </c>
      <c r="K61" s="10">
        <f t="shared" si="18"/>
        <v>301</v>
      </c>
      <c r="L61" s="33">
        <f t="shared" si="1"/>
        <v>0.21840547263993537</v>
      </c>
      <c r="M61" s="11">
        <v>5.7379464811976894E-2</v>
      </c>
      <c r="N61" s="10">
        <f t="shared" si="19"/>
        <v>279</v>
      </c>
      <c r="O61" s="33">
        <f t="shared" si="2"/>
        <v>0.28725798646028944</v>
      </c>
      <c r="P61" s="11">
        <v>4.2659849943562846E-2</v>
      </c>
      <c r="Q61" s="10">
        <f t="shared" si="20"/>
        <v>258</v>
      </c>
      <c r="R61" s="33">
        <f t="shared" si="3"/>
        <v>0.17295490712952982</v>
      </c>
      <c r="S61" s="12">
        <v>0.42049934296977665</v>
      </c>
      <c r="T61" s="10">
        <f t="shared" si="21"/>
        <v>245</v>
      </c>
      <c r="U61" s="33">
        <f t="shared" si="4"/>
        <v>0.12090870327346552</v>
      </c>
      <c r="V61" s="18">
        <v>6.8466756760373046E-2</v>
      </c>
      <c r="W61" s="112">
        <f t="shared" si="14"/>
        <v>200</v>
      </c>
      <c r="X61" s="33">
        <f t="shared" si="15"/>
        <v>-0.5165370688999088</v>
      </c>
      <c r="Y61" s="13">
        <v>78288</v>
      </c>
      <c r="Z61" s="10">
        <f t="shared" si="22"/>
        <v>224</v>
      </c>
      <c r="AA61" s="33">
        <f t="shared" si="6"/>
        <v>7.5557528546880179E-2</v>
      </c>
      <c r="AB61" s="11">
        <v>3.4000000000000002E-2</v>
      </c>
      <c r="AC61" s="112">
        <f t="shared" si="16"/>
        <v>237</v>
      </c>
      <c r="AD61" s="33">
        <f t="shared" si="7"/>
        <v>5.7728053173964906E-2</v>
      </c>
      <c r="AE61" s="11">
        <v>0.92603534110181085</v>
      </c>
      <c r="AF61" s="10">
        <f t="shared" si="23"/>
        <v>439</v>
      </c>
      <c r="AG61" s="33">
        <f t="shared" si="8"/>
        <v>0.51098528754414141</v>
      </c>
      <c r="AH61" s="14">
        <v>2.0489999999999999</v>
      </c>
      <c r="AI61" s="112">
        <f t="shared" si="17"/>
        <v>317</v>
      </c>
      <c r="AJ61" s="33">
        <f t="shared" si="9"/>
        <v>-0.18873107100141392</v>
      </c>
      <c r="AK61" s="13">
        <v>149562.79931668856</v>
      </c>
      <c r="AL61" s="38">
        <v>1</v>
      </c>
    </row>
    <row r="62" spans="1:38" x14ac:dyDescent="0.25">
      <c r="A62" t="s">
        <v>663</v>
      </c>
      <c r="B62" s="5" t="s">
        <v>25</v>
      </c>
      <c r="C62" s="6" t="s">
        <v>26</v>
      </c>
      <c r="D62" s="7" t="s">
        <v>20</v>
      </c>
      <c r="E62" s="36">
        <f t="shared" si="10"/>
        <v>-17.912907463866507</v>
      </c>
      <c r="F62" s="8">
        <f t="shared" si="11"/>
        <v>84.146064420012536</v>
      </c>
      <c r="G62" s="9">
        <f t="shared" si="12"/>
        <v>5</v>
      </c>
      <c r="H62" s="112">
        <f t="shared" si="13"/>
        <v>112</v>
      </c>
      <c r="I62" s="33">
        <f t="shared" si="0"/>
        <v>-0.66194351869005952</v>
      </c>
      <c r="J62" s="11">
        <v>-4.4946041032533524E-2</v>
      </c>
      <c r="K62" s="10">
        <f t="shared" si="18"/>
        <v>51</v>
      </c>
      <c r="L62" s="33">
        <f t="shared" si="1"/>
        <v>-1.0794686745210709</v>
      </c>
      <c r="M62" s="11">
        <v>0.12574600971547537</v>
      </c>
      <c r="N62" s="10">
        <f t="shared" si="19"/>
        <v>10</v>
      </c>
      <c r="O62" s="33">
        <f t="shared" si="2"/>
        <v>-3.3846979522893808</v>
      </c>
      <c r="P62" s="11">
        <v>0.27782187648833145</v>
      </c>
      <c r="Q62" s="10">
        <f t="shared" si="20"/>
        <v>9</v>
      </c>
      <c r="R62" s="33">
        <f t="shared" si="3"/>
        <v>-1.4790283782139997</v>
      </c>
      <c r="S62" s="12">
        <v>7.3675496688741724</v>
      </c>
      <c r="T62" s="10">
        <f t="shared" si="21"/>
        <v>6</v>
      </c>
      <c r="U62" s="33">
        <f t="shared" si="4"/>
        <v>-4.0261035352264063</v>
      </c>
      <c r="V62" s="18">
        <v>0.31189524864006163</v>
      </c>
      <c r="W62" s="112">
        <f t="shared" si="14"/>
        <v>9</v>
      </c>
      <c r="X62" s="33">
        <f t="shared" si="15"/>
        <v>-1.6296831328751478</v>
      </c>
      <c r="Y62" s="13">
        <v>37804</v>
      </c>
      <c r="Z62" s="10">
        <f t="shared" si="22"/>
        <v>19</v>
      </c>
      <c r="AA62" s="33">
        <f t="shared" si="6"/>
        <v>-2.121183653047741</v>
      </c>
      <c r="AB62" s="11">
        <v>6.4000000000000001E-2</v>
      </c>
      <c r="AC62" s="112">
        <f t="shared" si="16"/>
        <v>3</v>
      </c>
      <c r="AD62" s="33">
        <f t="shared" si="7"/>
        <v>-4.3635336813053227</v>
      </c>
      <c r="AE62" s="11">
        <v>0.66221655709110427</v>
      </c>
      <c r="AF62" s="10">
        <f t="shared" si="23"/>
        <v>17</v>
      </c>
      <c r="AG62" s="33">
        <f t="shared" si="8"/>
        <v>-1.5185991477546401</v>
      </c>
      <c r="AH62" s="14">
        <v>4.3393333333333333</v>
      </c>
      <c r="AI62" s="112">
        <f t="shared" si="17"/>
        <v>4</v>
      </c>
      <c r="AJ62" s="33">
        <f t="shared" si="9"/>
        <v>-0.37469718266826607</v>
      </c>
      <c r="AK62" s="13">
        <v>21922.951490066225</v>
      </c>
      <c r="AL62" s="38">
        <v>1</v>
      </c>
    </row>
    <row r="63" spans="1:38" x14ac:dyDescent="0.25">
      <c r="A63" t="s">
        <v>664</v>
      </c>
      <c r="B63" s="5" t="s">
        <v>484</v>
      </c>
      <c r="C63" s="6" t="s">
        <v>172</v>
      </c>
      <c r="D63" s="7" t="s">
        <v>39</v>
      </c>
      <c r="E63" s="36">
        <f t="shared" si="10"/>
        <v>3.7841986013293178</v>
      </c>
      <c r="F63" s="8">
        <f t="shared" si="11"/>
        <v>16.517405495564716</v>
      </c>
      <c r="G63" s="9">
        <f t="shared" si="12"/>
        <v>441</v>
      </c>
      <c r="H63" s="112">
        <f t="shared" si="13"/>
        <v>282</v>
      </c>
      <c r="I63" s="33">
        <f t="shared" si="0"/>
        <v>-8.6758280126248408E-2</v>
      </c>
      <c r="J63" s="11">
        <v>-8.5685938486516067E-3</v>
      </c>
      <c r="K63" s="10">
        <f t="shared" si="18"/>
        <v>485</v>
      </c>
      <c r="L63" s="33">
        <f t="shared" si="1"/>
        <v>0.72577705487304967</v>
      </c>
      <c r="M63" s="11">
        <v>3.0653266331658293E-2</v>
      </c>
      <c r="N63" s="10">
        <f t="shared" si="19"/>
        <v>354</v>
      </c>
      <c r="O63" s="33">
        <f t="shared" si="2"/>
        <v>0.500174641608644</v>
      </c>
      <c r="P63" s="11">
        <v>2.9024089344847737E-2</v>
      </c>
      <c r="Q63" s="10">
        <f t="shared" si="20"/>
        <v>281</v>
      </c>
      <c r="R63" s="33">
        <f t="shared" si="3"/>
        <v>0.19723057485754847</v>
      </c>
      <c r="S63" s="12">
        <v>0.31841339155749632</v>
      </c>
      <c r="T63" s="10">
        <f t="shared" si="21"/>
        <v>463</v>
      </c>
      <c r="U63" s="33">
        <f t="shared" si="4"/>
        <v>0.7578732274689689</v>
      </c>
      <c r="V63" s="18">
        <v>3.1077112219110716E-2</v>
      </c>
      <c r="W63" s="112">
        <f t="shared" si="14"/>
        <v>478</v>
      </c>
      <c r="X63" s="33">
        <f t="shared" si="15"/>
        <v>0.99722499527588426</v>
      </c>
      <c r="Y63" s="13">
        <v>133342</v>
      </c>
      <c r="Z63" s="10">
        <f t="shared" si="22"/>
        <v>369</v>
      </c>
      <c r="AA63" s="33">
        <f t="shared" si="6"/>
        <v>0.51490576486580475</v>
      </c>
      <c r="AB63" s="11">
        <v>2.7999999999999997E-2</v>
      </c>
      <c r="AC63" s="112">
        <f t="shared" si="16"/>
        <v>376</v>
      </c>
      <c r="AD63" s="33">
        <f t="shared" si="7"/>
        <v>0.53441323554090436</v>
      </c>
      <c r="AE63" s="11">
        <v>0.9544793719510225</v>
      </c>
      <c r="AF63" s="10">
        <f t="shared" si="23"/>
        <v>457</v>
      </c>
      <c r="AG63" s="33">
        <f t="shared" si="8"/>
        <v>0.58867131672236572</v>
      </c>
      <c r="AH63" s="14">
        <v>1.9613333333333334</v>
      </c>
      <c r="AI63" s="112">
        <f t="shared" si="17"/>
        <v>423</v>
      </c>
      <c r="AJ63" s="33">
        <f t="shared" si="9"/>
        <v>-9.8185444622913121E-2</v>
      </c>
      <c r="AK63" s="13">
        <v>211709.76721706695</v>
      </c>
      <c r="AL63" s="38"/>
    </row>
    <row r="64" spans="1:38" x14ac:dyDescent="0.25">
      <c r="A64" t="s">
        <v>665</v>
      </c>
      <c r="B64" s="5" t="s">
        <v>522</v>
      </c>
      <c r="C64" s="6" t="s">
        <v>54</v>
      </c>
      <c r="D64" s="7" t="s">
        <v>39</v>
      </c>
      <c r="E64" s="36">
        <f t="shared" si="10"/>
        <v>5.0068445976510212</v>
      </c>
      <c r="F64" s="8">
        <f t="shared" si="11"/>
        <v>12.706486711182775</v>
      </c>
      <c r="G64" s="9">
        <f t="shared" si="12"/>
        <v>513</v>
      </c>
      <c r="H64" s="112">
        <f t="shared" si="13"/>
        <v>207</v>
      </c>
      <c r="I64" s="33">
        <f t="shared" si="0"/>
        <v>-0.32837166776738441</v>
      </c>
      <c r="J64" s="11">
        <v>-2.3849372384937229E-2</v>
      </c>
      <c r="K64" s="10">
        <f t="shared" si="18"/>
        <v>501</v>
      </c>
      <c r="L64" s="33">
        <f t="shared" si="1"/>
        <v>0.79535958195827028</v>
      </c>
      <c r="M64" s="11">
        <v>2.6987951807228915E-2</v>
      </c>
      <c r="N64" s="10">
        <f t="shared" si="19"/>
        <v>462</v>
      </c>
      <c r="O64" s="33">
        <f t="shared" si="2"/>
        <v>0.73861718353613626</v>
      </c>
      <c r="P64" s="11">
        <v>1.3753581661891117E-2</v>
      </c>
      <c r="Q64" s="10">
        <f t="shared" si="20"/>
        <v>390</v>
      </c>
      <c r="R64" s="33">
        <f t="shared" si="3"/>
        <v>0.27294812057923573</v>
      </c>
      <c r="S64" s="12">
        <v>0</v>
      </c>
      <c r="T64" s="10">
        <f t="shared" si="21"/>
        <v>527</v>
      </c>
      <c r="U64" s="33">
        <f t="shared" si="4"/>
        <v>0.96812546487409612</v>
      </c>
      <c r="V64" s="18">
        <v>1.873536299765808E-2</v>
      </c>
      <c r="W64" s="112">
        <f t="shared" si="14"/>
        <v>494</v>
      </c>
      <c r="X64" s="33">
        <f t="shared" si="15"/>
        <v>1.1899716089619436</v>
      </c>
      <c r="Y64" s="13">
        <v>140352</v>
      </c>
      <c r="Z64" s="10">
        <f t="shared" si="22"/>
        <v>369</v>
      </c>
      <c r="AA64" s="33">
        <f t="shared" si="6"/>
        <v>0.51490576486580475</v>
      </c>
      <c r="AB64" s="11">
        <v>2.7999999999999997E-2</v>
      </c>
      <c r="AC64" s="112">
        <f t="shared" si="16"/>
        <v>516</v>
      </c>
      <c r="AD64" s="33">
        <f t="shared" si="7"/>
        <v>0.95850649695131662</v>
      </c>
      <c r="AE64" s="11">
        <v>0.97978521794061912</v>
      </c>
      <c r="AF64" s="10">
        <f t="shared" si="23"/>
        <v>507</v>
      </c>
      <c r="AG64" s="33">
        <f t="shared" si="8"/>
        <v>0.90000620171798718</v>
      </c>
      <c r="AH64" s="14">
        <v>1.61</v>
      </c>
      <c r="AI64" s="112">
        <f t="shared" si="17"/>
        <v>509</v>
      </c>
      <c r="AJ64" s="33">
        <f t="shared" si="9"/>
        <v>8.808571562107681E-2</v>
      </c>
      <c r="AK64" s="13">
        <v>339558.98842691811</v>
      </c>
      <c r="AL64" s="38"/>
    </row>
    <row r="65" spans="1:38" x14ac:dyDescent="0.25">
      <c r="A65" t="s">
        <v>666</v>
      </c>
      <c r="B65" s="5" t="s">
        <v>137</v>
      </c>
      <c r="C65" s="6" t="s">
        <v>24</v>
      </c>
      <c r="D65" s="7" t="s">
        <v>20</v>
      </c>
      <c r="E65" s="36">
        <f t="shared" si="10"/>
        <v>-0.7106483729806361</v>
      </c>
      <c r="F65" s="8">
        <f t="shared" si="11"/>
        <v>30.52759063407068</v>
      </c>
      <c r="G65" s="9">
        <f t="shared" si="12"/>
        <v>201</v>
      </c>
      <c r="H65" s="112">
        <f t="shared" si="13"/>
        <v>8</v>
      </c>
      <c r="I65" s="33">
        <f t="shared" si="0"/>
        <v>-1.6947460112811938</v>
      </c>
      <c r="J65" s="11">
        <v>-0.11026537749434273</v>
      </c>
      <c r="K65" s="10">
        <f t="shared" si="18"/>
        <v>479</v>
      </c>
      <c r="L65" s="33">
        <f t="shared" si="1"/>
        <v>0.7107552840679201</v>
      </c>
      <c r="M65" s="11">
        <v>3.1444549963068481E-2</v>
      </c>
      <c r="N65" s="10">
        <f t="shared" si="19"/>
        <v>204</v>
      </c>
      <c r="O65" s="33">
        <f t="shared" si="2"/>
        <v>1.3107728403610425E-2</v>
      </c>
      <c r="P65" s="11">
        <v>6.0217176702862786E-2</v>
      </c>
      <c r="Q65" s="10">
        <f t="shared" si="20"/>
        <v>120</v>
      </c>
      <c r="R65" s="33">
        <f t="shared" si="3"/>
        <v>-5.6942784486773729E-2</v>
      </c>
      <c r="S65" s="12">
        <v>1.3872832369942196</v>
      </c>
      <c r="T65" s="10">
        <f t="shared" si="21"/>
        <v>216</v>
      </c>
      <c r="U65" s="33">
        <f t="shared" si="4"/>
        <v>1.6834482765235585E-2</v>
      </c>
      <c r="V65" s="18">
        <v>7.4575885232836162E-2</v>
      </c>
      <c r="W65" s="112">
        <f t="shared" si="14"/>
        <v>145</v>
      </c>
      <c r="X65" s="33">
        <f t="shared" si="15"/>
        <v>-0.67920311263268007</v>
      </c>
      <c r="Y65" s="13">
        <v>72372</v>
      </c>
      <c r="Z65" s="10">
        <f t="shared" si="22"/>
        <v>149</v>
      </c>
      <c r="AA65" s="33">
        <f t="shared" si="6"/>
        <v>-0.2905660017188898</v>
      </c>
      <c r="AB65" s="11">
        <v>3.9E-2</v>
      </c>
      <c r="AC65" s="112">
        <f t="shared" si="16"/>
        <v>293</v>
      </c>
      <c r="AD65" s="33">
        <f t="shared" si="7"/>
        <v>0.28966511784102777</v>
      </c>
      <c r="AE65" s="11">
        <v>0.93987513572204129</v>
      </c>
      <c r="AF65" s="10">
        <f t="shared" si="23"/>
        <v>498</v>
      </c>
      <c r="AG65" s="33">
        <f t="shared" si="8"/>
        <v>0.80814173375438358</v>
      </c>
      <c r="AH65" s="14">
        <v>1.7136666666666667</v>
      </c>
      <c r="AI65" s="112">
        <f t="shared" si="17"/>
        <v>517</v>
      </c>
      <c r="AJ65" s="33">
        <f t="shared" si="9"/>
        <v>0.16167378085022499</v>
      </c>
      <c r="AK65" s="13">
        <v>390066.95121387282</v>
      </c>
      <c r="AL65" s="38"/>
    </row>
    <row r="66" spans="1:38" x14ac:dyDescent="0.25">
      <c r="A66" t="s">
        <v>667</v>
      </c>
      <c r="B66" s="5" t="s">
        <v>97</v>
      </c>
      <c r="C66" s="6" t="s">
        <v>19</v>
      </c>
      <c r="D66" s="7" t="s">
        <v>20</v>
      </c>
      <c r="E66" s="36">
        <f t="shared" si="10"/>
        <v>-5.4528484523271556</v>
      </c>
      <c r="F66" s="8">
        <f t="shared" si="11"/>
        <v>45.308761484871908</v>
      </c>
      <c r="G66" s="9">
        <f t="shared" si="12"/>
        <v>59</v>
      </c>
      <c r="H66" s="112">
        <f t="shared" si="13"/>
        <v>155</v>
      </c>
      <c r="I66" s="33">
        <f t="shared" si="0"/>
        <v>-0.48262186950989283</v>
      </c>
      <c r="J66" s="11">
        <v>-3.3604887983706755E-2</v>
      </c>
      <c r="K66" s="10">
        <f t="shared" si="18"/>
        <v>39</v>
      </c>
      <c r="L66" s="33">
        <f t="shared" si="1"/>
        <v>-1.2668164599201488</v>
      </c>
      <c r="M66" s="11">
        <v>0.13561470215462612</v>
      </c>
      <c r="N66" s="10">
        <f t="shared" si="19"/>
        <v>53</v>
      </c>
      <c r="O66" s="33">
        <f t="shared" si="2"/>
        <v>-1.3795738240661031</v>
      </c>
      <c r="P66" s="11">
        <v>0.14940828402366865</v>
      </c>
      <c r="Q66" s="10">
        <f t="shared" si="20"/>
        <v>109</v>
      </c>
      <c r="R66" s="33">
        <f t="shared" si="3"/>
        <v>-0.10291546330129403</v>
      </c>
      <c r="S66" s="12">
        <v>1.5806111696522656</v>
      </c>
      <c r="T66" s="10">
        <f t="shared" si="21"/>
        <v>96</v>
      </c>
      <c r="U66" s="33">
        <f t="shared" si="4"/>
        <v>-0.67045097386813723</v>
      </c>
      <c r="V66" s="18">
        <v>0.11491935483870967</v>
      </c>
      <c r="W66" s="112">
        <f t="shared" si="14"/>
        <v>110</v>
      </c>
      <c r="X66" s="33">
        <f t="shared" si="15"/>
        <v>-0.83249303721182133</v>
      </c>
      <c r="Y66" s="13">
        <v>66797</v>
      </c>
      <c r="Z66" s="10">
        <f t="shared" si="22"/>
        <v>70</v>
      </c>
      <c r="AA66" s="33">
        <f t="shared" si="6"/>
        <v>-0.8763636501441221</v>
      </c>
      <c r="AB66" s="11">
        <v>4.7E-2</v>
      </c>
      <c r="AC66" s="112">
        <f t="shared" si="16"/>
        <v>86</v>
      </c>
      <c r="AD66" s="33">
        <f t="shared" si="7"/>
        <v>-0.84006224855327571</v>
      </c>
      <c r="AE66" s="11">
        <v>0.87246376811594206</v>
      </c>
      <c r="AF66" s="10">
        <f t="shared" si="23"/>
        <v>54</v>
      </c>
      <c r="AG66" s="33">
        <f t="shared" si="8"/>
        <v>-0.93787392583681062</v>
      </c>
      <c r="AH66" s="14">
        <v>3.6839999999999997</v>
      </c>
      <c r="AI66" s="112">
        <f t="shared" si="17"/>
        <v>46</v>
      </c>
      <c r="AJ66" s="33">
        <f t="shared" si="9"/>
        <v>-0.31664476546275466</v>
      </c>
      <c r="AK66" s="13">
        <v>61767.854583772394</v>
      </c>
      <c r="AL66" s="38"/>
    </row>
    <row r="67" spans="1:38" x14ac:dyDescent="0.25">
      <c r="A67" t="s">
        <v>668</v>
      </c>
      <c r="B67" s="5" t="s">
        <v>73</v>
      </c>
      <c r="C67" s="6" t="s">
        <v>24</v>
      </c>
      <c r="D67" s="7" t="s">
        <v>20</v>
      </c>
      <c r="E67" s="36">
        <f t="shared" si="10"/>
        <v>-6.8916506028069779</v>
      </c>
      <c r="F67" s="8">
        <f t="shared" si="11"/>
        <v>49.793426840803733</v>
      </c>
      <c r="G67" s="9">
        <f t="shared" si="12"/>
        <v>47</v>
      </c>
      <c r="H67" s="112">
        <f t="shared" si="13"/>
        <v>57</v>
      </c>
      <c r="I67" s="33">
        <f t="shared" si="0"/>
        <v>-0.93430742906070474</v>
      </c>
      <c r="J67" s="11">
        <v>-6.2171628721541139E-2</v>
      </c>
      <c r="K67" s="10">
        <f t="shared" si="18"/>
        <v>210</v>
      </c>
      <c r="L67" s="33">
        <f t="shared" si="1"/>
        <v>-3.3180800012390904E-2</v>
      </c>
      <c r="M67" s="11">
        <v>7.0631970260223054E-2</v>
      </c>
      <c r="N67" s="10">
        <f t="shared" si="19"/>
        <v>66</v>
      </c>
      <c r="O67" s="33">
        <f t="shared" si="2"/>
        <v>-1.0988281891920519</v>
      </c>
      <c r="P67" s="11">
        <v>0.13142857142857142</v>
      </c>
      <c r="Q67" s="10">
        <f t="shared" si="20"/>
        <v>18</v>
      </c>
      <c r="R67" s="33">
        <f t="shared" si="3"/>
        <v>-1.0592443765360686</v>
      </c>
      <c r="S67" s="12">
        <v>5.6022408963585439</v>
      </c>
      <c r="T67" s="10">
        <f t="shared" si="21"/>
        <v>125</v>
      </c>
      <c r="U67" s="33">
        <f t="shared" si="4"/>
        <v>-0.46812503012040085</v>
      </c>
      <c r="V67" s="18">
        <v>0.10304287690179806</v>
      </c>
      <c r="W67" s="112">
        <f t="shared" si="14"/>
        <v>39</v>
      </c>
      <c r="X67" s="33">
        <f t="shared" si="15"/>
        <v>-1.2042932811865565</v>
      </c>
      <c r="Y67" s="13">
        <v>53275</v>
      </c>
      <c r="Z67" s="10">
        <f t="shared" si="22"/>
        <v>40</v>
      </c>
      <c r="AA67" s="33">
        <f t="shared" si="6"/>
        <v>-1.3157118864630462</v>
      </c>
      <c r="AB67" s="11">
        <v>5.2999999999999999E-2</v>
      </c>
      <c r="AC67" s="112">
        <f t="shared" si="16"/>
        <v>56</v>
      </c>
      <c r="AD67" s="33">
        <f t="shared" si="7"/>
        <v>-1.2544339058235345</v>
      </c>
      <c r="AE67" s="11">
        <v>0.8477380148548278</v>
      </c>
      <c r="AF67" s="10">
        <f t="shared" si="23"/>
        <v>88</v>
      </c>
      <c r="AG67" s="33">
        <f t="shared" si="8"/>
        <v>-0.67941280214499977</v>
      </c>
      <c r="AH67" s="14">
        <v>3.3923333333333332</v>
      </c>
      <c r="AI67" s="112">
        <f t="shared" si="17"/>
        <v>45</v>
      </c>
      <c r="AJ67" s="33">
        <f t="shared" si="9"/>
        <v>-0.31715470272318308</v>
      </c>
      <c r="AK67" s="13">
        <v>61417.853641456582</v>
      </c>
      <c r="AL67" s="38"/>
    </row>
    <row r="68" spans="1:38" x14ac:dyDescent="0.25">
      <c r="A68" t="s">
        <v>669</v>
      </c>
      <c r="B68" s="5" t="s">
        <v>86</v>
      </c>
      <c r="C68" s="6" t="s">
        <v>24</v>
      </c>
      <c r="D68" s="7" t="s">
        <v>20</v>
      </c>
      <c r="E68" s="36">
        <f t="shared" si="10"/>
        <v>-6.0665055826745835</v>
      </c>
      <c r="F68" s="8">
        <f t="shared" si="11"/>
        <v>47.221496235769997</v>
      </c>
      <c r="G68" s="9">
        <f t="shared" si="12"/>
        <v>51</v>
      </c>
      <c r="H68" s="112">
        <f t="shared" si="13"/>
        <v>93</v>
      </c>
      <c r="I68" s="33">
        <f t="shared" si="0"/>
        <v>-0.72653696790291011</v>
      </c>
      <c r="J68" s="11">
        <v>-4.9031237643337278E-2</v>
      </c>
      <c r="K68" s="10">
        <f t="shared" si="18"/>
        <v>31</v>
      </c>
      <c r="L68" s="33">
        <f t="shared" si="1"/>
        <v>-1.407941522903178</v>
      </c>
      <c r="M68" s="11">
        <v>0.14304857621440537</v>
      </c>
      <c r="N68" s="10">
        <f t="shared" si="19"/>
        <v>81</v>
      </c>
      <c r="O68" s="33">
        <f t="shared" si="2"/>
        <v>-0.84126525360290971</v>
      </c>
      <c r="P68" s="11">
        <v>0.11493354182955434</v>
      </c>
      <c r="Q68" s="10">
        <f t="shared" si="20"/>
        <v>111</v>
      </c>
      <c r="R68" s="33">
        <f t="shared" si="3"/>
        <v>-8.9596573542164118E-2</v>
      </c>
      <c r="S68" s="12">
        <v>1.5246015246015245</v>
      </c>
      <c r="T68" s="10">
        <f t="shared" si="21"/>
        <v>194</v>
      </c>
      <c r="U68" s="33">
        <f t="shared" si="4"/>
        <v>-5.3573099890806448E-2</v>
      </c>
      <c r="V68" s="18">
        <v>7.8708791208791207E-2</v>
      </c>
      <c r="W68" s="112">
        <f t="shared" si="14"/>
        <v>83</v>
      </c>
      <c r="X68" s="33">
        <f t="shared" si="15"/>
        <v>-0.93706013733280336</v>
      </c>
      <c r="Y68" s="13">
        <v>62994</v>
      </c>
      <c r="Z68" s="10">
        <f t="shared" si="22"/>
        <v>26</v>
      </c>
      <c r="AA68" s="33">
        <f t="shared" si="6"/>
        <v>-1.8282848288351243</v>
      </c>
      <c r="AB68" s="11">
        <v>0.06</v>
      </c>
      <c r="AC68" s="112">
        <f t="shared" si="16"/>
        <v>35</v>
      </c>
      <c r="AD68" s="33">
        <f t="shared" si="7"/>
        <v>-1.6898422130357673</v>
      </c>
      <c r="AE68" s="11">
        <v>0.82175699471727648</v>
      </c>
      <c r="AF68" s="10">
        <f t="shared" si="23"/>
        <v>227</v>
      </c>
      <c r="AG68" s="33">
        <f t="shared" si="8"/>
        <v>-8.6576830431325649E-2</v>
      </c>
      <c r="AH68" s="14">
        <v>2.7233333333333332</v>
      </c>
      <c r="AI68" s="112">
        <f t="shared" si="17"/>
        <v>109</v>
      </c>
      <c r="AJ68" s="33">
        <f t="shared" si="9"/>
        <v>-0.28647858450262076</v>
      </c>
      <c r="AK68" s="13">
        <v>82472.738461538465</v>
      </c>
      <c r="AL68" s="38"/>
    </row>
    <row r="69" spans="1:38" x14ac:dyDescent="0.25">
      <c r="A69" t="s">
        <v>670</v>
      </c>
      <c r="B69" s="5" t="s">
        <v>100</v>
      </c>
      <c r="C69" s="6" t="s">
        <v>44</v>
      </c>
      <c r="D69" s="7" t="s">
        <v>20</v>
      </c>
      <c r="E69" s="36">
        <f t="shared" si="10"/>
        <v>-4.9772140795735318</v>
      </c>
      <c r="F69" s="8">
        <f t="shared" si="11"/>
        <v>43.826235904223324</v>
      </c>
      <c r="G69" s="9">
        <f t="shared" si="12"/>
        <v>70</v>
      </c>
      <c r="H69" s="112">
        <f t="shared" si="13"/>
        <v>290</v>
      </c>
      <c r="I69" s="33">
        <f t="shared" si="0"/>
        <v>-3.9002160400830162E-2</v>
      </c>
      <c r="J69" s="11">
        <v>-5.5482699485523979E-3</v>
      </c>
      <c r="K69" s="10">
        <f t="shared" si="18"/>
        <v>90</v>
      </c>
      <c r="L69" s="33">
        <f t="shared" si="1"/>
        <v>-0.57824662888548106</v>
      </c>
      <c r="M69" s="11">
        <v>9.9343742928264311E-2</v>
      </c>
      <c r="N69" s="10">
        <f t="shared" si="19"/>
        <v>70</v>
      </c>
      <c r="O69" s="33">
        <f t="shared" si="2"/>
        <v>-1.0378795095158835</v>
      </c>
      <c r="P69" s="11">
        <v>0.12752525252525251</v>
      </c>
      <c r="Q69" s="10">
        <f t="shared" si="20"/>
        <v>55</v>
      </c>
      <c r="R69" s="33">
        <f t="shared" si="3"/>
        <v>-0.35422832282836486</v>
      </c>
      <c r="S69" s="12">
        <v>2.6374518157841345</v>
      </c>
      <c r="T69" s="10">
        <f t="shared" si="21"/>
        <v>65</v>
      </c>
      <c r="U69" s="33">
        <f t="shared" si="4"/>
        <v>-0.97181159128260908</v>
      </c>
      <c r="V69" s="18">
        <v>0.13260914121746259</v>
      </c>
      <c r="W69" s="112">
        <f t="shared" si="14"/>
        <v>58</v>
      </c>
      <c r="X69" s="33">
        <f t="shared" si="15"/>
        <v>-1.0828986593001155</v>
      </c>
      <c r="Y69" s="13">
        <v>57690</v>
      </c>
      <c r="Z69" s="10">
        <f t="shared" si="22"/>
        <v>70</v>
      </c>
      <c r="AA69" s="33">
        <f t="shared" si="6"/>
        <v>-0.8763636501441221</v>
      </c>
      <c r="AB69" s="11">
        <v>4.7E-2</v>
      </c>
      <c r="AC69" s="112">
        <f t="shared" si="16"/>
        <v>167</v>
      </c>
      <c r="AD69" s="33">
        <f t="shared" si="7"/>
        <v>-0.21047365043741612</v>
      </c>
      <c r="AE69" s="11">
        <v>0.91003161828111523</v>
      </c>
      <c r="AF69" s="10">
        <f t="shared" si="23"/>
        <v>64</v>
      </c>
      <c r="AG69" s="33">
        <f t="shared" si="8"/>
        <v>-0.84925868342818966</v>
      </c>
      <c r="AH69" s="14">
        <v>3.5839999999999996</v>
      </c>
      <c r="AI69" s="112">
        <f t="shared" si="17"/>
        <v>69</v>
      </c>
      <c r="AJ69" s="33">
        <f t="shared" si="9"/>
        <v>-0.30772731154558103</v>
      </c>
      <c r="AK69" s="13">
        <v>67888.44532359505</v>
      </c>
      <c r="AL69" s="38"/>
    </row>
    <row r="70" spans="1:38" x14ac:dyDescent="0.25">
      <c r="A70" t="s">
        <v>671</v>
      </c>
      <c r="B70" s="5" t="s">
        <v>272</v>
      </c>
      <c r="C70" s="6" t="s">
        <v>44</v>
      </c>
      <c r="D70" s="7" t="s">
        <v>20</v>
      </c>
      <c r="E70" s="36">
        <f t="shared" si="10"/>
        <v>0.35338556084480055</v>
      </c>
      <c r="F70" s="8">
        <f t="shared" si="11"/>
        <v>27.211056724963413</v>
      </c>
      <c r="G70" s="9">
        <f t="shared" si="12"/>
        <v>254</v>
      </c>
      <c r="H70" s="112">
        <f t="shared" si="13"/>
        <v>349</v>
      </c>
      <c r="I70" s="33">
        <f t="shared" si="0"/>
        <v>0.14872683468904715</v>
      </c>
      <c r="J70" s="11">
        <v>6.324603598788503E-3</v>
      </c>
      <c r="K70" s="10">
        <f t="shared" si="18"/>
        <v>331</v>
      </c>
      <c r="L70" s="33">
        <f t="shared" si="1"/>
        <v>0.30650366580530519</v>
      </c>
      <c r="M70" s="11">
        <v>5.2738822965360185E-2</v>
      </c>
      <c r="N70" s="10">
        <f t="shared" si="19"/>
        <v>168</v>
      </c>
      <c r="O70" s="33">
        <f t="shared" si="2"/>
        <v>-0.12943252970558694</v>
      </c>
      <c r="P70" s="11">
        <v>6.9345841784989856E-2</v>
      </c>
      <c r="Q70" s="10">
        <f t="shared" si="20"/>
        <v>169</v>
      </c>
      <c r="R70" s="33">
        <f t="shared" si="3"/>
        <v>5.1928222578141711E-2</v>
      </c>
      <c r="S70" s="12">
        <v>0.9294502965389041</v>
      </c>
      <c r="T70" s="10">
        <f t="shared" si="21"/>
        <v>305</v>
      </c>
      <c r="U70" s="33">
        <f t="shared" si="4"/>
        <v>0.33000129672086925</v>
      </c>
      <c r="V70" s="18">
        <v>5.6193078324225862E-2</v>
      </c>
      <c r="W70" s="112">
        <f t="shared" si="14"/>
        <v>277</v>
      </c>
      <c r="X70" s="33">
        <f t="shared" si="15"/>
        <v>-0.20701515302773049</v>
      </c>
      <c r="Y70" s="13">
        <v>89545</v>
      </c>
      <c r="Z70" s="10">
        <f t="shared" si="22"/>
        <v>290</v>
      </c>
      <c r="AA70" s="33">
        <f t="shared" si="6"/>
        <v>0.2952316467063425</v>
      </c>
      <c r="AB70" s="11">
        <v>3.1E-2</v>
      </c>
      <c r="AC70" s="112">
        <f t="shared" si="16"/>
        <v>213</v>
      </c>
      <c r="AD70" s="33">
        <f t="shared" si="7"/>
        <v>-2.6459927387570716E-2</v>
      </c>
      <c r="AE70" s="11">
        <v>0.92101180438448571</v>
      </c>
      <c r="AF70" s="10">
        <f t="shared" si="23"/>
        <v>234</v>
      </c>
      <c r="AG70" s="33">
        <f t="shared" si="8"/>
        <v>-6.3832251546446409E-2</v>
      </c>
      <c r="AH70" s="14">
        <v>2.6976666666666667</v>
      </c>
      <c r="AI70" s="112">
        <f t="shared" si="17"/>
        <v>231</v>
      </c>
      <c r="AJ70" s="33">
        <f t="shared" si="9"/>
        <v>-0.23487022910656521</v>
      </c>
      <c r="AK70" s="13">
        <v>117894.69018323449</v>
      </c>
      <c r="AL70" s="38"/>
    </row>
    <row r="71" spans="1:38" x14ac:dyDescent="0.25">
      <c r="A71" t="s">
        <v>672</v>
      </c>
      <c r="B71" s="5" t="s">
        <v>408</v>
      </c>
      <c r="C71" s="6" t="s">
        <v>81</v>
      </c>
      <c r="D71" s="7" t="s">
        <v>34</v>
      </c>
      <c r="E71" s="36">
        <f t="shared" si="10"/>
        <v>2.1154482990929511</v>
      </c>
      <c r="F71" s="8">
        <f t="shared" si="11"/>
        <v>21.718806303621925</v>
      </c>
      <c r="G71" s="9">
        <f t="shared" si="12"/>
        <v>355</v>
      </c>
      <c r="H71" s="112">
        <f t="shared" si="13"/>
        <v>409</v>
      </c>
      <c r="I71" s="33">
        <f t="shared" ref="I71:I134" si="24">(J71-J$573)/J$574</f>
        <v>0.33261421582279238</v>
      </c>
      <c r="J71" s="11">
        <v>1.7954515228088885E-2</v>
      </c>
      <c r="K71" s="10">
        <f t="shared" si="18"/>
        <v>486</v>
      </c>
      <c r="L71" s="33">
        <f t="shared" ref="L71:L134" si="25">-(M71-M$573)/M$574</f>
        <v>0.73044224973216754</v>
      </c>
      <c r="M71" s="11">
        <v>3.0407523510971788E-2</v>
      </c>
      <c r="N71" s="10">
        <f t="shared" si="19"/>
        <v>277</v>
      </c>
      <c r="O71" s="33">
        <f t="shared" ref="O71:O134" si="26">-(P71-P$573)/P$574</f>
        <v>0.28698999867062103</v>
      </c>
      <c r="P71" s="11">
        <v>4.2677012609117361E-2</v>
      </c>
      <c r="Q71" s="10">
        <f t="shared" si="20"/>
        <v>267</v>
      </c>
      <c r="R71" s="33">
        <f t="shared" ref="R71:R134" si="27">-(S71-S$573)/S$574</f>
        <v>0.17974338028589296</v>
      </c>
      <c r="S71" s="12">
        <v>0.39195192056441075</v>
      </c>
      <c r="T71" s="10">
        <f t="shared" si="21"/>
        <v>366</v>
      </c>
      <c r="U71" s="33">
        <f t="shared" ref="U71:U134" si="28">-(V71-V$573)/V$574</f>
        <v>0.49751272221697851</v>
      </c>
      <c r="V71" s="18">
        <v>4.6360203151452013E-2</v>
      </c>
      <c r="W71" s="112">
        <f t="shared" si="14"/>
        <v>312</v>
      </c>
      <c r="X71" s="33">
        <f t="shared" si="15"/>
        <v>-4.4761548553916501E-2</v>
      </c>
      <c r="Y71" s="13">
        <v>95446</v>
      </c>
      <c r="Z71" s="10">
        <f t="shared" si="22"/>
        <v>369</v>
      </c>
      <c r="AA71" s="33">
        <f t="shared" ref="AA71:AA134" si="29">-(AB71-AB$573)/AB$574</f>
        <v>0.51490576486580475</v>
      </c>
      <c r="AB71" s="11">
        <v>2.7999999999999997E-2</v>
      </c>
      <c r="AC71" s="112">
        <f t="shared" si="16"/>
        <v>362</v>
      </c>
      <c r="AD71" s="33">
        <f t="shared" ref="AD71:AD134" si="30">(AE71-AE$573)/AE$574</f>
        <v>0.49629075627892605</v>
      </c>
      <c r="AE71" s="11">
        <v>0.95220458553791887</v>
      </c>
      <c r="AF71" s="10">
        <f t="shared" si="23"/>
        <v>221</v>
      </c>
      <c r="AG71" s="33">
        <f t="shared" ref="AG71:AG134" si="31">-(AH71-AH$573)/AH$574</f>
        <v>-0.11227525072982564</v>
      </c>
      <c r="AH71" s="14">
        <v>2.7523333333333331</v>
      </c>
      <c r="AI71" s="112">
        <f t="shared" si="17"/>
        <v>273</v>
      </c>
      <c r="AJ71" s="33">
        <f t="shared" ref="AJ71:AJ134" si="32">(AK71-AK$573)/AK$574</f>
        <v>-0.211712313510557</v>
      </c>
      <c r="AK71" s="13">
        <v>133789.37548993991</v>
      </c>
      <c r="AL71" s="38"/>
    </row>
    <row r="72" spans="1:38" x14ac:dyDescent="0.25">
      <c r="A72" t="s">
        <v>673</v>
      </c>
      <c r="B72" s="5" t="s">
        <v>459</v>
      </c>
      <c r="C72" s="6" t="s">
        <v>71</v>
      </c>
      <c r="D72" s="7" t="s">
        <v>34</v>
      </c>
      <c r="E72" s="36">
        <f t="shared" ref="E72:E135" si="33">((I72+L72+AG72+AJ72)*0.25)+(O72+R72+U72+X72+AA72+AD72)</f>
        <v>2.7023742833672593</v>
      </c>
      <c r="F72" s="8">
        <f t="shared" ref="F72:F135" si="34">((E72*$I$580)+$J$580)</f>
        <v>19.889391031137528</v>
      </c>
      <c r="G72" s="9">
        <f t="shared" ref="G72:G135" si="35">RANK(E72,$E$7:$E$571,1)</f>
        <v>388</v>
      </c>
      <c r="H72" s="112">
        <f t="shared" ref="H72:H135" si="36">RANK(J72,J$7:J$571,1)</f>
        <v>80</v>
      </c>
      <c r="I72" s="33">
        <f t="shared" si="24"/>
        <v>-0.80371295517478802</v>
      </c>
      <c r="J72" s="11">
        <v>-5.391221374045807E-2</v>
      </c>
      <c r="K72" s="10">
        <f t="shared" si="18"/>
        <v>404</v>
      </c>
      <c r="L72" s="33">
        <f t="shared" si="25"/>
        <v>0.50886636827274401</v>
      </c>
      <c r="M72" s="11">
        <v>4.2079207920792082E-2</v>
      </c>
      <c r="N72" s="10">
        <f t="shared" si="19"/>
        <v>436</v>
      </c>
      <c r="O72" s="33">
        <f t="shared" si="26"/>
        <v>0.70253696149440403</v>
      </c>
      <c r="P72" s="11">
        <v>1.6064257028112448E-2</v>
      </c>
      <c r="Q72" s="10">
        <f t="shared" si="20"/>
        <v>390</v>
      </c>
      <c r="R72" s="33">
        <f t="shared" si="27"/>
        <v>0.27294812057923573</v>
      </c>
      <c r="S72" s="12">
        <v>0</v>
      </c>
      <c r="T72" s="10">
        <f t="shared" si="21"/>
        <v>405</v>
      </c>
      <c r="U72" s="33">
        <f t="shared" si="28"/>
        <v>0.62720993142341053</v>
      </c>
      <c r="V72" s="18">
        <v>3.8747012202792801E-2</v>
      </c>
      <c r="W72" s="112">
        <f t="shared" ref="W72:W135" si="37">RANK(Y72,Y$7:Y$571,1)</f>
        <v>395</v>
      </c>
      <c r="X72" s="33">
        <f t="shared" ref="X72:X135" si="38">(Y72-Y$573)/Y$574</f>
        <v>0.30803899355818437</v>
      </c>
      <c r="Y72" s="13">
        <v>108277</v>
      </c>
      <c r="Z72" s="10">
        <f t="shared" si="22"/>
        <v>264</v>
      </c>
      <c r="AA72" s="33">
        <f t="shared" si="29"/>
        <v>0.22200694065318838</v>
      </c>
      <c r="AB72" s="11">
        <v>3.2000000000000001E-2</v>
      </c>
      <c r="AC72" s="112">
        <f t="shared" ref="AC72:AC135" si="39">RANK(AE72,AE$7:AE$571,1)</f>
        <v>479</v>
      </c>
      <c r="AD72" s="33">
        <f t="shared" si="30"/>
        <v>0.84665055020398938</v>
      </c>
      <c r="AE72" s="11">
        <v>0.97311072056239012</v>
      </c>
      <c r="AF72" s="10">
        <f t="shared" si="23"/>
        <v>101</v>
      </c>
      <c r="AG72" s="33">
        <f t="shared" si="31"/>
        <v>-0.58932063902956855</v>
      </c>
      <c r="AH72" s="14">
        <v>3.2906666666666666</v>
      </c>
      <c r="AI72" s="112">
        <f t="shared" ref="AI72:AI135" si="40">RANK(AK72,AK$7:AK$571,1)</f>
        <v>257</v>
      </c>
      <c r="AJ72" s="33">
        <f t="shared" si="32"/>
        <v>-0.22390163224899912</v>
      </c>
      <c r="AK72" s="13">
        <v>125423.10501765003</v>
      </c>
      <c r="AL72" s="38"/>
    </row>
    <row r="73" spans="1:38" x14ac:dyDescent="0.25">
      <c r="A73" t="s">
        <v>674</v>
      </c>
      <c r="B73" s="5" t="s">
        <v>346</v>
      </c>
      <c r="C73" s="6" t="s">
        <v>41</v>
      </c>
      <c r="D73" s="7" t="s">
        <v>34</v>
      </c>
      <c r="E73" s="36">
        <f t="shared" si="33"/>
        <v>1.7579706769600554</v>
      </c>
      <c r="F73" s="8">
        <f t="shared" si="34"/>
        <v>22.833043940093102</v>
      </c>
      <c r="G73" s="9">
        <f t="shared" si="35"/>
        <v>335</v>
      </c>
      <c r="H73" s="112">
        <f t="shared" si="36"/>
        <v>424</v>
      </c>
      <c r="I73" s="33">
        <f t="shared" si="24"/>
        <v>0.37178348040581227</v>
      </c>
      <c r="J73" s="11">
        <v>2.0431765612952901E-2</v>
      </c>
      <c r="K73" s="10">
        <f t="shared" ref="K73:K136" si="41">RANK(M73,M$7:M$571,0)</f>
        <v>198</v>
      </c>
      <c r="L73" s="33">
        <f t="shared" si="25"/>
        <v>-7.7798736886792674E-2</v>
      </c>
      <c r="M73" s="11">
        <v>7.2982255294791076E-2</v>
      </c>
      <c r="N73" s="10">
        <f t="shared" ref="N73:N136" si="42">RANK(P73,P$7:P$571,0)</f>
        <v>351</v>
      </c>
      <c r="O73" s="33">
        <f t="shared" si="26"/>
        <v>0.49057654667237555</v>
      </c>
      <c r="P73" s="11">
        <v>2.9638777400432231E-2</v>
      </c>
      <c r="Q73" s="10">
        <f t="shared" ref="Q73:Q136" si="43">RANK(S73,S$7:S$571,0)</f>
        <v>390</v>
      </c>
      <c r="R73" s="33">
        <f t="shared" si="27"/>
        <v>0.27294812057923573</v>
      </c>
      <c r="S73" s="12">
        <v>0</v>
      </c>
      <c r="T73" s="10">
        <f t="shared" ref="T73:T136" si="44">RANK(V73,V$7:V$571,0)</f>
        <v>160</v>
      </c>
      <c r="U73" s="33">
        <f t="shared" si="28"/>
        <v>-0.2342087667854677</v>
      </c>
      <c r="V73" s="18">
        <v>8.9312055786509317E-2</v>
      </c>
      <c r="W73" s="112">
        <f t="shared" si="37"/>
        <v>323</v>
      </c>
      <c r="X73" s="33">
        <f t="shared" si="38"/>
        <v>-7.3670557417851654E-3</v>
      </c>
      <c r="Y73" s="13">
        <v>96806</v>
      </c>
      <c r="Z73" s="10">
        <f t="shared" ref="Z73:Z136" si="45">RANK(AB73,AB$7:AB$571,0)</f>
        <v>369</v>
      </c>
      <c r="AA73" s="33">
        <f t="shared" si="29"/>
        <v>0.51490576486580475</v>
      </c>
      <c r="AB73" s="11">
        <v>2.7999999999999997E-2</v>
      </c>
      <c r="AC73" s="112">
        <f t="shared" si="39"/>
        <v>418</v>
      </c>
      <c r="AD73" s="33">
        <f t="shared" si="30"/>
        <v>0.65316693602850451</v>
      </c>
      <c r="AE73" s="11">
        <v>0.96156546156546152</v>
      </c>
      <c r="AF73" s="10">
        <f t="shared" ref="AF73:AF136" si="46">RANK(AH73,AH$7:AH$571,0)</f>
        <v>328</v>
      </c>
      <c r="AG73" s="33">
        <f t="shared" si="31"/>
        <v>0.17306582982593383</v>
      </c>
      <c r="AH73" s="14">
        <v>2.430333333333333</v>
      </c>
      <c r="AI73" s="112">
        <f t="shared" si="40"/>
        <v>307</v>
      </c>
      <c r="AJ73" s="33">
        <f t="shared" si="32"/>
        <v>-0.19525404797940332</v>
      </c>
      <c r="AK73" s="13">
        <v>145085.68366704445</v>
      </c>
      <c r="AL73" s="38"/>
    </row>
    <row r="74" spans="1:38" x14ac:dyDescent="0.25">
      <c r="A74" t="s">
        <v>675</v>
      </c>
      <c r="B74" s="5" t="s">
        <v>501</v>
      </c>
      <c r="C74" s="6" t="s">
        <v>91</v>
      </c>
      <c r="D74" s="7" t="s">
        <v>39</v>
      </c>
      <c r="E74" s="36">
        <f t="shared" si="33"/>
        <v>3.6849461450114744</v>
      </c>
      <c r="F74" s="8">
        <f t="shared" si="34"/>
        <v>16.826769817957015</v>
      </c>
      <c r="G74" s="9">
        <f t="shared" si="35"/>
        <v>437</v>
      </c>
      <c r="H74" s="112">
        <f t="shared" si="36"/>
        <v>169</v>
      </c>
      <c r="I74" s="33">
        <f t="shared" si="24"/>
        <v>-0.44904743891896426</v>
      </c>
      <c r="J74" s="11">
        <v>-3.1481481481481444E-2</v>
      </c>
      <c r="K74" s="10">
        <f t="shared" si="41"/>
        <v>556</v>
      </c>
      <c r="L74" s="33">
        <f t="shared" si="25"/>
        <v>1.2216048225586944</v>
      </c>
      <c r="M74" s="11">
        <v>4.5351473922902496E-3</v>
      </c>
      <c r="N74" s="10">
        <f t="shared" si="42"/>
        <v>535</v>
      </c>
      <c r="O74" s="33">
        <f t="shared" si="26"/>
        <v>0.95337356493194514</v>
      </c>
      <c r="P74" s="11">
        <v>0</v>
      </c>
      <c r="Q74" s="10">
        <f t="shared" si="43"/>
        <v>390</v>
      </c>
      <c r="R74" s="33">
        <f t="shared" si="27"/>
        <v>0.27294812057923573</v>
      </c>
      <c r="S74" s="12">
        <v>0</v>
      </c>
      <c r="T74" s="10">
        <f t="shared" si="44"/>
        <v>439</v>
      </c>
      <c r="U74" s="33">
        <f t="shared" si="28"/>
        <v>0.70244071035795164</v>
      </c>
      <c r="V74" s="18">
        <v>3.4330985915492961E-2</v>
      </c>
      <c r="W74" s="112">
        <f t="shared" si="37"/>
        <v>330</v>
      </c>
      <c r="X74" s="33">
        <f t="shared" si="38"/>
        <v>-1.5104182645910666E-3</v>
      </c>
      <c r="Y74" s="13">
        <v>97019</v>
      </c>
      <c r="Z74" s="10">
        <f t="shared" si="45"/>
        <v>507</v>
      </c>
      <c r="AA74" s="33">
        <f t="shared" si="29"/>
        <v>0.8810292951315748</v>
      </c>
      <c r="AB74" s="11">
        <v>2.3E-2</v>
      </c>
      <c r="AC74" s="112">
        <f t="shared" si="39"/>
        <v>489</v>
      </c>
      <c r="AD74" s="33">
        <f t="shared" si="30"/>
        <v>0.88267667761655155</v>
      </c>
      <c r="AE74" s="11">
        <v>0.97526041666666663</v>
      </c>
      <c r="AF74" s="10">
        <f t="shared" si="46"/>
        <v>97</v>
      </c>
      <c r="AG74" s="33">
        <f t="shared" si="31"/>
        <v>-0.59936369983587856</v>
      </c>
      <c r="AH74" s="14">
        <v>3.3019999999999996</v>
      </c>
      <c r="AI74" s="112">
        <f t="shared" si="40"/>
        <v>303</v>
      </c>
      <c r="AJ74" s="33">
        <f t="shared" si="32"/>
        <v>-0.19724090516862514</v>
      </c>
      <c r="AK74" s="13">
        <v>143721.98279158701</v>
      </c>
      <c r="AL74" s="38"/>
    </row>
    <row r="75" spans="1:38" x14ac:dyDescent="0.25">
      <c r="A75" t="s">
        <v>676</v>
      </c>
      <c r="B75" s="5" t="s">
        <v>18</v>
      </c>
      <c r="C75" s="6" t="s">
        <v>19</v>
      </c>
      <c r="D75" s="7" t="s">
        <v>20</v>
      </c>
      <c r="E75" s="36">
        <f t="shared" si="33"/>
        <v>-22.999279533051798</v>
      </c>
      <c r="F75" s="8">
        <f>((E75*$I$580)+$J$580)</f>
        <v>100</v>
      </c>
      <c r="G75" s="9">
        <f t="shared" si="35"/>
        <v>1</v>
      </c>
      <c r="H75" s="112">
        <f t="shared" si="36"/>
        <v>83</v>
      </c>
      <c r="I75" s="33">
        <f t="shared" si="24"/>
        <v>-0.77173012236259564</v>
      </c>
      <c r="J75" s="11">
        <v>-5.1889467443419046E-2</v>
      </c>
      <c r="K75" s="10">
        <f t="shared" si="41"/>
        <v>20</v>
      </c>
      <c r="L75" s="33">
        <f t="shared" si="25"/>
        <v>-1.7529321303791192</v>
      </c>
      <c r="M75" s="11">
        <v>0.16122122870839425</v>
      </c>
      <c r="N75" s="10">
        <f t="shared" si="42"/>
        <v>3</v>
      </c>
      <c r="O75" s="33">
        <f t="shared" si="26"/>
        <v>-5.0550595138438164</v>
      </c>
      <c r="P75" s="11">
        <v>0.3847963654064579</v>
      </c>
      <c r="Q75" s="10">
        <f t="shared" si="43"/>
        <v>4</v>
      </c>
      <c r="R75" s="33">
        <f t="shared" si="27"/>
        <v>-2.9919756762510925</v>
      </c>
      <c r="S75" s="12">
        <v>13.72991490171556</v>
      </c>
      <c r="T75" s="10">
        <f t="shared" si="44"/>
        <v>3</v>
      </c>
      <c r="U75" s="33">
        <f t="shared" si="28"/>
        <v>-4.9104279611397992</v>
      </c>
      <c r="V75" s="18">
        <v>0.36380485221777847</v>
      </c>
      <c r="W75" s="112">
        <f t="shared" si="37"/>
        <v>3</v>
      </c>
      <c r="X75" s="33">
        <f t="shared" si="38"/>
        <v>-1.9263369438678573</v>
      </c>
      <c r="Y75" s="13">
        <v>27015</v>
      </c>
      <c r="Z75" s="10">
        <f t="shared" si="45"/>
        <v>8</v>
      </c>
      <c r="AA75" s="33">
        <f t="shared" si="29"/>
        <v>-3.2195542438450513</v>
      </c>
      <c r="AB75" s="11">
        <v>7.9000000000000001E-2</v>
      </c>
      <c r="AC75" s="112">
        <f t="shared" si="39"/>
        <v>5</v>
      </c>
      <c r="AD75" s="33">
        <f t="shared" si="30"/>
        <v>-4.1112955752011704</v>
      </c>
      <c r="AE75" s="11">
        <v>0.67726772447950101</v>
      </c>
      <c r="AF75" s="10">
        <f t="shared" si="46"/>
        <v>179</v>
      </c>
      <c r="AG75" s="33">
        <f t="shared" si="31"/>
        <v>-0.2422442729291362</v>
      </c>
      <c r="AH75" s="14">
        <v>2.8989999999999996</v>
      </c>
      <c r="AI75" s="112">
        <f t="shared" si="40"/>
        <v>5</v>
      </c>
      <c r="AJ75" s="33">
        <f t="shared" si="32"/>
        <v>-0.37161194994119184</v>
      </c>
      <c r="AK75" s="13">
        <v>24040.534270411354</v>
      </c>
      <c r="AL75" s="38">
        <v>1</v>
      </c>
    </row>
    <row r="76" spans="1:38" x14ac:dyDescent="0.25">
      <c r="A76" t="s">
        <v>677</v>
      </c>
      <c r="B76" s="5" t="s">
        <v>126</v>
      </c>
      <c r="C76" s="6" t="s">
        <v>28</v>
      </c>
      <c r="D76" s="7" t="s">
        <v>20</v>
      </c>
      <c r="E76" s="36">
        <f t="shared" si="33"/>
        <v>-4.2179434706261301</v>
      </c>
      <c r="F76" s="8">
        <f t="shared" si="34"/>
        <v>41.459632132754031</v>
      </c>
      <c r="G76" s="9">
        <f t="shared" si="35"/>
        <v>87</v>
      </c>
      <c r="H76" s="112">
        <f t="shared" si="36"/>
        <v>63</v>
      </c>
      <c r="I76" s="33">
        <f t="shared" si="24"/>
        <v>-0.87778645616409146</v>
      </c>
      <c r="J76" s="11">
        <v>-5.8596973865199464E-2</v>
      </c>
      <c r="K76" s="10">
        <f t="shared" si="41"/>
        <v>23</v>
      </c>
      <c r="L76" s="33">
        <f t="shared" si="25"/>
        <v>-1.6653770432780242</v>
      </c>
      <c r="M76" s="11">
        <v>0.15660919540229884</v>
      </c>
      <c r="N76" s="10">
        <f t="shared" si="42"/>
        <v>304</v>
      </c>
      <c r="O76" s="33">
        <f t="shared" si="26"/>
        <v>0.34216775703585389</v>
      </c>
      <c r="P76" s="11">
        <v>3.9143279172821267E-2</v>
      </c>
      <c r="Q76" s="10">
        <f t="shared" si="43"/>
        <v>174</v>
      </c>
      <c r="R76" s="33">
        <f t="shared" si="27"/>
        <v>6.44767347799238E-2</v>
      </c>
      <c r="S76" s="12">
        <v>0.87668030391583862</v>
      </c>
      <c r="T76" s="10">
        <f t="shared" si="44"/>
        <v>272</v>
      </c>
      <c r="U76" s="33">
        <f t="shared" si="28"/>
        <v>0.22180503303792137</v>
      </c>
      <c r="V76" s="18">
        <v>6.2544169611307418E-2</v>
      </c>
      <c r="W76" s="112">
        <f t="shared" si="37"/>
        <v>49</v>
      </c>
      <c r="X76" s="33">
        <f t="shared" si="38"/>
        <v>-1.1376156009884548</v>
      </c>
      <c r="Y76" s="13">
        <v>55700</v>
      </c>
      <c r="Z76" s="10">
        <f t="shared" si="45"/>
        <v>6</v>
      </c>
      <c r="AA76" s="33">
        <f t="shared" si="29"/>
        <v>-3.658902480163976</v>
      </c>
      <c r="AB76" s="11">
        <v>8.5000000000000006E-2</v>
      </c>
      <c r="AC76" s="112">
        <f t="shared" si="39"/>
        <v>214</v>
      </c>
      <c r="AD76" s="33">
        <f t="shared" si="30"/>
        <v>-2.4247055705043666E-2</v>
      </c>
      <c r="AE76" s="11">
        <v>0.92114384748700173</v>
      </c>
      <c r="AF76" s="10">
        <f t="shared" si="46"/>
        <v>548</v>
      </c>
      <c r="AG76" s="33">
        <f t="shared" si="31"/>
        <v>1.5333098007982648</v>
      </c>
      <c r="AH76" s="14">
        <v>0.89533333333333331</v>
      </c>
      <c r="AI76" s="112">
        <f t="shared" si="40"/>
        <v>542</v>
      </c>
      <c r="AJ76" s="33">
        <f t="shared" si="32"/>
        <v>0.90734226415443098</v>
      </c>
      <c r="AK76" s="13">
        <v>901864.56253652833</v>
      </c>
      <c r="AL76" s="38"/>
    </row>
    <row r="77" spans="1:38" x14ac:dyDescent="0.25">
      <c r="A77" t="s">
        <v>678</v>
      </c>
      <c r="B77" s="5" t="s">
        <v>262</v>
      </c>
      <c r="C77" s="6" t="s">
        <v>28</v>
      </c>
      <c r="D77" s="7" t="s">
        <v>20</v>
      </c>
      <c r="E77" s="36">
        <f t="shared" si="33"/>
        <v>-1.2168203241781845</v>
      </c>
      <c r="F77" s="8">
        <f t="shared" si="34"/>
        <v>32.1053001286826</v>
      </c>
      <c r="G77" s="9">
        <f t="shared" si="35"/>
        <v>183</v>
      </c>
      <c r="H77" s="112">
        <f t="shared" si="36"/>
        <v>134</v>
      </c>
      <c r="I77" s="33">
        <f t="shared" si="24"/>
        <v>-0.55941323009086263</v>
      </c>
      <c r="J77" s="11">
        <v>-3.8461538461538436E-2</v>
      </c>
      <c r="K77" s="10">
        <f t="shared" si="41"/>
        <v>12</v>
      </c>
      <c r="L77" s="33">
        <f t="shared" si="25"/>
        <v>-2.3372379717397274</v>
      </c>
      <c r="M77" s="11">
        <v>0.192</v>
      </c>
      <c r="N77" s="10">
        <f t="shared" si="42"/>
        <v>535</v>
      </c>
      <c r="O77" s="33">
        <f t="shared" si="26"/>
        <v>0.95337356493194514</v>
      </c>
      <c r="P77" s="11">
        <v>0</v>
      </c>
      <c r="Q77" s="10">
        <f t="shared" si="43"/>
        <v>390</v>
      </c>
      <c r="R77" s="33">
        <f t="shared" si="27"/>
        <v>0.27294812057923573</v>
      </c>
      <c r="S77" s="12">
        <v>0</v>
      </c>
      <c r="T77" s="10">
        <f t="shared" si="44"/>
        <v>18</v>
      </c>
      <c r="U77" s="33">
        <f t="shared" si="28"/>
        <v>-2.5844866190911517</v>
      </c>
      <c r="V77" s="18">
        <v>0.22727272727272727</v>
      </c>
      <c r="W77" s="112">
        <f t="shared" si="37"/>
        <v>80</v>
      </c>
      <c r="X77" s="33">
        <f t="shared" si="38"/>
        <v>-0.95064313692779812</v>
      </c>
      <c r="Y77" s="13">
        <v>62500</v>
      </c>
      <c r="Z77" s="10">
        <f t="shared" si="45"/>
        <v>113</v>
      </c>
      <c r="AA77" s="33">
        <f t="shared" si="29"/>
        <v>-0.51024011987835216</v>
      </c>
      <c r="AB77" s="11">
        <v>4.2000000000000003E-2</v>
      </c>
      <c r="AC77" s="112">
        <f t="shared" si="39"/>
        <v>559</v>
      </c>
      <c r="AD77" s="33">
        <f t="shared" si="30"/>
        <v>1.2972801090166044</v>
      </c>
      <c r="AE77" s="11">
        <v>1</v>
      </c>
      <c r="AF77" s="10">
        <f t="shared" si="46"/>
        <v>563</v>
      </c>
      <c r="AG77" s="33">
        <f t="shared" si="31"/>
        <v>1.8322385518566797</v>
      </c>
      <c r="AH77" s="14">
        <v>0.55799999999999994</v>
      </c>
      <c r="AI77" s="112">
        <f t="shared" si="40"/>
        <v>553</v>
      </c>
      <c r="AJ77" s="33">
        <f t="shared" si="32"/>
        <v>2.2842036787392392</v>
      </c>
      <c r="AK77" s="13">
        <v>1846888.2545454546</v>
      </c>
      <c r="AL77" s="38"/>
    </row>
    <row r="78" spans="1:38" x14ac:dyDescent="0.25">
      <c r="A78" t="s">
        <v>679</v>
      </c>
      <c r="B78" s="5" t="s">
        <v>292</v>
      </c>
      <c r="C78" s="6" t="s">
        <v>93</v>
      </c>
      <c r="D78" s="7" t="s">
        <v>34</v>
      </c>
      <c r="E78" s="36">
        <f t="shared" si="33"/>
        <v>-0.24909555099760622</v>
      </c>
      <c r="F78" s="8">
        <f t="shared" si="34"/>
        <v>29.08895645494496</v>
      </c>
      <c r="G78" s="9">
        <f t="shared" si="35"/>
        <v>221</v>
      </c>
      <c r="H78" s="112">
        <f t="shared" si="36"/>
        <v>353</v>
      </c>
      <c r="I78" s="33">
        <f t="shared" si="24"/>
        <v>0.15515644682511107</v>
      </c>
      <c r="J78" s="11">
        <v>6.7312428172714434E-3</v>
      </c>
      <c r="K78" s="10">
        <f t="shared" si="41"/>
        <v>230</v>
      </c>
      <c r="L78" s="33">
        <f t="shared" si="25"/>
        <v>3.2869388037839432E-2</v>
      </c>
      <c r="M78" s="11">
        <v>6.7152724481964701E-2</v>
      </c>
      <c r="N78" s="10">
        <f t="shared" si="42"/>
        <v>310</v>
      </c>
      <c r="O78" s="33">
        <f t="shared" si="26"/>
        <v>0.37122274854469395</v>
      </c>
      <c r="P78" s="11">
        <v>3.7282518641259324E-2</v>
      </c>
      <c r="Q78" s="10">
        <f t="shared" si="43"/>
        <v>162</v>
      </c>
      <c r="R78" s="33">
        <f t="shared" si="27"/>
        <v>4.0270663891288722E-2</v>
      </c>
      <c r="S78" s="12">
        <v>0.9784735812133073</v>
      </c>
      <c r="T78" s="10">
        <f t="shared" si="44"/>
        <v>308</v>
      </c>
      <c r="U78" s="33">
        <f t="shared" si="28"/>
        <v>0.33320231075789175</v>
      </c>
      <c r="V78" s="18">
        <v>5.6005179669796047E-2</v>
      </c>
      <c r="W78" s="112">
        <f t="shared" si="37"/>
        <v>269</v>
      </c>
      <c r="X78" s="33">
        <f t="shared" si="38"/>
        <v>-0.22675724555648805</v>
      </c>
      <c r="Y78" s="13">
        <v>88827</v>
      </c>
      <c r="Z78" s="10">
        <f t="shared" si="45"/>
        <v>162</v>
      </c>
      <c r="AA78" s="33">
        <f t="shared" si="29"/>
        <v>-0.21734129566573571</v>
      </c>
      <c r="AB78" s="11">
        <v>3.7999999999999999E-2</v>
      </c>
      <c r="AC78" s="112">
        <f t="shared" si="39"/>
        <v>79</v>
      </c>
      <c r="AD78" s="33">
        <f t="shared" si="30"/>
        <v>-0.88340505935317226</v>
      </c>
      <c r="AE78" s="11">
        <v>0.86987748204478244</v>
      </c>
      <c r="AF78" s="10">
        <f t="shared" si="46"/>
        <v>514</v>
      </c>
      <c r="AG78" s="33">
        <f t="shared" si="31"/>
        <v>0.98743990756116007</v>
      </c>
      <c r="AH78" s="14">
        <v>1.5113333333333332</v>
      </c>
      <c r="AI78" s="112">
        <f t="shared" si="40"/>
        <v>516</v>
      </c>
      <c r="AJ78" s="33">
        <f t="shared" si="32"/>
        <v>0.15938356311155064</v>
      </c>
      <c r="AK78" s="13">
        <v>388495.03555120679</v>
      </c>
      <c r="AL78" s="38"/>
    </row>
    <row r="79" spans="1:38" x14ac:dyDescent="0.25">
      <c r="A79" t="s">
        <v>680</v>
      </c>
      <c r="B79" s="5" t="s">
        <v>94</v>
      </c>
      <c r="C79" s="6" t="s">
        <v>22</v>
      </c>
      <c r="D79" s="7" t="s">
        <v>20</v>
      </c>
      <c r="E79" s="36">
        <f t="shared" si="33"/>
        <v>-8.1022364407465339</v>
      </c>
      <c r="F79" s="8">
        <f t="shared" si="34"/>
        <v>53.566754790013917</v>
      </c>
      <c r="G79" s="9">
        <f t="shared" si="35"/>
        <v>37</v>
      </c>
      <c r="H79" s="112">
        <f t="shared" si="36"/>
        <v>103</v>
      </c>
      <c r="I79" s="33">
        <f t="shared" si="24"/>
        <v>-0.69167626521221515</v>
      </c>
      <c r="J79" s="11">
        <v>-4.6826481182461799E-2</v>
      </c>
      <c r="K79" s="10">
        <f t="shared" si="41"/>
        <v>78</v>
      </c>
      <c r="L79" s="33">
        <f t="shared" si="25"/>
        <v>-0.7314932026424984</v>
      </c>
      <c r="M79" s="11">
        <v>0.107416127133608</v>
      </c>
      <c r="N79" s="10">
        <f t="shared" si="42"/>
        <v>40</v>
      </c>
      <c r="O79" s="33">
        <f t="shared" si="26"/>
        <v>-1.6272894697316698</v>
      </c>
      <c r="P79" s="11">
        <v>0.16527266644362662</v>
      </c>
      <c r="Q79" s="10">
        <f t="shared" si="43"/>
        <v>15</v>
      </c>
      <c r="R79" s="33">
        <f t="shared" si="27"/>
        <v>-1.1834538802741452</v>
      </c>
      <c r="S79" s="12">
        <v>6.124576492051081</v>
      </c>
      <c r="T79" s="10">
        <f t="shared" si="44"/>
        <v>73</v>
      </c>
      <c r="U79" s="33">
        <f t="shared" si="28"/>
        <v>-0.92869083795479113</v>
      </c>
      <c r="V79" s="18">
        <v>0.1300779647107099</v>
      </c>
      <c r="W79" s="112">
        <f t="shared" si="37"/>
        <v>56</v>
      </c>
      <c r="X79" s="33">
        <f t="shared" si="38"/>
        <v>-1.0968940981540676</v>
      </c>
      <c r="Y79" s="13">
        <v>57181</v>
      </c>
      <c r="Z79" s="10">
        <f t="shared" si="45"/>
        <v>36</v>
      </c>
      <c r="AA79" s="33">
        <f t="shared" si="29"/>
        <v>-1.3889365925162007</v>
      </c>
      <c r="AB79" s="11">
        <v>5.4000000000000006E-2</v>
      </c>
      <c r="AC79" s="112">
        <f t="shared" si="39"/>
        <v>54</v>
      </c>
      <c r="AD79" s="33">
        <f t="shared" si="30"/>
        <v>-1.2998557206155896</v>
      </c>
      <c r="AE79" s="11">
        <v>0.84502767362970899</v>
      </c>
      <c r="AF79" s="10">
        <f t="shared" si="46"/>
        <v>99</v>
      </c>
      <c r="AG79" s="33">
        <f t="shared" si="31"/>
        <v>-0.59700062670498233</v>
      </c>
      <c r="AH79" s="14">
        <v>3.2993333333333332</v>
      </c>
      <c r="AI79" s="112">
        <f t="shared" si="40"/>
        <v>103</v>
      </c>
      <c r="AJ79" s="33">
        <f t="shared" si="32"/>
        <v>-0.28829327144058436</v>
      </c>
      <c r="AK79" s="13">
        <v>81227.208496221006</v>
      </c>
      <c r="AL79" s="38"/>
    </row>
    <row r="80" spans="1:38" x14ac:dyDescent="0.25">
      <c r="A80" t="s">
        <v>681</v>
      </c>
      <c r="B80" s="5" t="s">
        <v>141</v>
      </c>
      <c r="C80" s="6" t="s">
        <v>49</v>
      </c>
      <c r="D80" s="7" t="s">
        <v>39</v>
      </c>
      <c r="E80" s="36">
        <f t="shared" si="33"/>
        <v>-3.5123241856255336</v>
      </c>
      <c r="F80" s="8">
        <f t="shared" si="34"/>
        <v>39.260256519599544</v>
      </c>
      <c r="G80" s="9">
        <f t="shared" si="35"/>
        <v>105</v>
      </c>
      <c r="H80" s="112">
        <f t="shared" si="36"/>
        <v>461</v>
      </c>
      <c r="I80" s="33">
        <f t="shared" si="24"/>
        <v>0.56057565504247764</v>
      </c>
      <c r="J80" s="11">
        <v>3.2371879685983984E-2</v>
      </c>
      <c r="K80" s="10">
        <f t="shared" si="41"/>
        <v>303</v>
      </c>
      <c r="L80" s="33">
        <f t="shared" si="25"/>
        <v>0.23632973940388347</v>
      </c>
      <c r="M80" s="11">
        <v>5.6435289915466126E-2</v>
      </c>
      <c r="N80" s="10">
        <f t="shared" si="42"/>
        <v>114</v>
      </c>
      <c r="O80" s="33">
        <f t="shared" si="26"/>
        <v>-0.47311916444679808</v>
      </c>
      <c r="P80" s="11">
        <v>9.1356466876971604E-2</v>
      </c>
      <c r="Q80" s="10">
        <f t="shared" si="43"/>
        <v>146</v>
      </c>
      <c r="R80" s="33">
        <f t="shared" si="27"/>
        <v>8.820242114090172E-3</v>
      </c>
      <c r="S80" s="12">
        <v>1.1107313738892686</v>
      </c>
      <c r="T80" s="10">
        <f t="shared" si="44"/>
        <v>69</v>
      </c>
      <c r="U80" s="33">
        <f t="shared" si="28"/>
        <v>-0.93716068274119035</v>
      </c>
      <c r="V80" s="18">
        <v>0.1305751422988701</v>
      </c>
      <c r="W80" s="112">
        <f t="shared" si="37"/>
        <v>154</v>
      </c>
      <c r="X80" s="33">
        <f t="shared" si="38"/>
        <v>-0.65239456080045355</v>
      </c>
      <c r="Y80" s="13">
        <v>73347</v>
      </c>
      <c r="Z80" s="10">
        <f t="shared" si="45"/>
        <v>113</v>
      </c>
      <c r="AA80" s="33">
        <f t="shared" si="29"/>
        <v>-0.51024011987835216</v>
      </c>
      <c r="AB80" s="11">
        <v>4.2000000000000003E-2</v>
      </c>
      <c r="AC80" s="112">
        <f t="shared" si="39"/>
        <v>65</v>
      </c>
      <c r="AD80" s="33">
        <f t="shared" si="30"/>
        <v>-1.1199108471062469</v>
      </c>
      <c r="AE80" s="11">
        <v>0.85576506955177745</v>
      </c>
      <c r="AF80" s="10">
        <f t="shared" si="46"/>
        <v>294</v>
      </c>
      <c r="AG80" s="33">
        <f t="shared" si="31"/>
        <v>9.5084416506346942E-2</v>
      </c>
      <c r="AH80" s="14">
        <v>2.5183333333333335</v>
      </c>
      <c r="AI80" s="112">
        <f t="shared" si="40"/>
        <v>292</v>
      </c>
      <c r="AJ80" s="33">
        <f t="shared" si="32"/>
        <v>-0.20526602201903862</v>
      </c>
      <c r="AK80" s="13">
        <v>138213.85722829803</v>
      </c>
      <c r="AL80" s="38">
        <v>1</v>
      </c>
    </row>
    <row r="81" spans="1:38" x14ac:dyDescent="0.25">
      <c r="A81" t="s">
        <v>682</v>
      </c>
      <c r="B81" s="5" t="s">
        <v>442</v>
      </c>
      <c r="C81" s="6" t="s">
        <v>41</v>
      </c>
      <c r="D81" s="7" t="s">
        <v>34</v>
      </c>
      <c r="E81" s="36">
        <f t="shared" si="33"/>
        <v>4.0039534546634235</v>
      </c>
      <c r="F81" s="8">
        <f t="shared" si="34"/>
        <v>15.832441981146365</v>
      </c>
      <c r="G81" s="9">
        <f t="shared" si="35"/>
        <v>457</v>
      </c>
      <c r="H81" s="112">
        <f t="shared" si="36"/>
        <v>378</v>
      </c>
      <c r="I81" s="33">
        <f t="shared" si="24"/>
        <v>0.2150413779840859</v>
      </c>
      <c r="J81" s="11">
        <v>1.0518650376243999E-2</v>
      </c>
      <c r="K81" s="10">
        <f t="shared" si="41"/>
        <v>529</v>
      </c>
      <c r="L81" s="33">
        <f t="shared" si="25"/>
        <v>0.96417154520257975</v>
      </c>
      <c r="M81" s="11">
        <v>1.8095648427401981E-2</v>
      </c>
      <c r="N81" s="10">
        <f t="shared" si="42"/>
        <v>386</v>
      </c>
      <c r="O81" s="33">
        <f t="shared" si="26"/>
        <v>0.58455239355300426</v>
      </c>
      <c r="P81" s="11">
        <v>2.3620309050772628E-2</v>
      </c>
      <c r="Q81" s="10">
        <f t="shared" si="43"/>
        <v>390</v>
      </c>
      <c r="R81" s="33">
        <f t="shared" si="27"/>
        <v>0.27294812057923573</v>
      </c>
      <c r="S81" s="12">
        <v>0</v>
      </c>
      <c r="T81" s="10">
        <f t="shared" si="44"/>
        <v>497</v>
      </c>
      <c r="U81" s="33">
        <f t="shared" si="28"/>
        <v>0.86056457689133647</v>
      </c>
      <c r="V81" s="18">
        <v>2.5049157903736002E-2</v>
      </c>
      <c r="W81" s="112">
        <f t="shared" si="37"/>
        <v>441</v>
      </c>
      <c r="X81" s="33">
        <f t="shared" si="38"/>
        <v>0.73397876425871855</v>
      </c>
      <c r="Y81" s="13">
        <v>123768</v>
      </c>
      <c r="Z81" s="10">
        <f t="shared" si="45"/>
        <v>436</v>
      </c>
      <c r="AA81" s="33">
        <f t="shared" si="29"/>
        <v>0.66135517697211244</v>
      </c>
      <c r="AB81" s="11">
        <v>2.6000000000000002E-2</v>
      </c>
      <c r="AC81" s="112">
        <f t="shared" si="39"/>
        <v>372</v>
      </c>
      <c r="AD81" s="33">
        <f t="shared" si="30"/>
        <v>0.52523767679059885</v>
      </c>
      <c r="AE81" s="11">
        <v>0.95393186200985647</v>
      </c>
      <c r="AF81" s="10">
        <f t="shared" si="46"/>
        <v>399</v>
      </c>
      <c r="AG81" s="33">
        <f t="shared" si="31"/>
        <v>0.41262236847057199</v>
      </c>
      <c r="AH81" s="14">
        <v>2.16</v>
      </c>
      <c r="AI81" s="112">
        <f t="shared" si="40"/>
        <v>388</v>
      </c>
      <c r="AJ81" s="33">
        <f t="shared" si="32"/>
        <v>-0.13056830918356871</v>
      </c>
      <c r="AK81" s="13">
        <v>189483.43862599088</v>
      </c>
      <c r="AL81" s="38"/>
    </row>
    <row r="82" spans="1:38" x14ac:dyDescent="0.25">
      <c r="A82" t="s">
        <v>683</v>
      </c>
      <c r="B82" s="5" t="s">
        <v>565</v>
      </c>
      <c r="C82" s="6" t="s">
        <v>81</v>
      </c>
      <c r="D82" s="7" t="s">
        <v>34</v>
      </c>
      <c r="E82" s="36">
        <f t="shared" si="33"/>
        <v>7.0639415371117185</v>
      </c>
      <c r="F82" s="8">
        <f t="shared" si="34"/>
        <v>6.294631283307428</v>
      </c>
      <c r="G82" s="9">
        <f t="shared" si="35"/>
        <v>558</v>
      </c>
      <c r="H82" s="112">
        <f t="shared" si="36"/>
        <v>164</v>
      </c>
      <c r="I82" s="33">
        <f t="shared" si="24"/>
        <v>-0.45989725517912933</v>
      </c>
      <c r="J82" s="11">
        <v>-3.2167675409101149E-2</v>
      </c>
      <c r="K82" s="10">
        <f t="shared" si="41"/>
        <v>313</v>
      </c>
      <c r="L82" s="33">
        <f t="shared" si="25"/>
        <v>0.26309430517340782</v>
      </c>
      <c r="M82" s="11">
        <v>5.5025445292620864E-2</v>
      </c>
      <c r="N82" s="10">
        <f t="shared" si="42"/>
        <v>496</v>
      </c>
      <c r="O82" s="33">
        <f t="shared" si="26"/>
        <v>0.82023425248321613</v>
      </c>
      <c r="P82" s="11">
        <v>8.5266030013642566E-3</v>
      </c>
      <c r="Q82" s="10">
        <f t="shared" si="43"/>
        <v>390</v>
      </c>
      <c r="R82" s="33">
        <f t="shared" si="27"/>
        <v>0.27294812057923573</v>
      </c>
      <c r="S82" s="12">
        <v>0</v>
      </c>
      <c r="T82" s="10">
        <f t="shared" si="44"/>
        <v>550</v>
      </c>
      <c r="U82" s="33">
        <f t="shared" si="28"/>
        <v>1.0759257966508078</v>
      </c>
      <c r="V82" s="18">
        <v>1.2407512805919181E-2</v>
      </c>
      <c r="W82" s="112">
        <f t="shared" si="37"/>
        <v>556</v>
      </c>
      <c r="X82" s="33">
        <f t="shared" si="38"/>
        <v>2.6189086655455123</v>
      </c>
      <c r="Y82" s="13">
        <v>192321</v>
      </c>
      <c r="Z82" s="10">
        <f t="shared" si="45"/>
        <v>547</v>
      </c>
      <c r="AA82" s="33">
        <f t="shared" si="29"/>
        <v>1.1007034132910369</v>
      </c>
      <c r="AB82" s="11">
        <v>0.02</v>
      </c>
      <c r="AC82" s="112">
        <f t="shared" si="39"/>
        <v>523</v>
      </c>
      <c r="AD82" s="33">
        <f t="shared" si="30"/>
        <v>0.99796403254125599</v>
      </c>
      <c r="AE82" s="11">
        <v>0.98213966779782103</v>
      </c>
      <c r="AF82" s="10">
        <f t="shared" si="46"/>
        <v>503</v>
      </c>
      <c r="AG82" s="33">
        <f t="shared" si="31"/>
        <v>0.87253547657131481</v>
      </c>
      <c r="AH82" s="14">
        <v>1.641</v>
      </c>
      <c r="AI82" s="112">
        <f t="shared" si="40"/>
        <v>494</v>
      </c>
      <c r="AJ82" s="33">
        <f t="shared" si="32"/>
        <v>3.3296497517017229E-2</v>
      </c>
      <c r="AK82" s="13">
        <v>301953.81725535612</v>
      </c>
      <c r="AL82" s="38"/>
    </row>
    <row r="83" spans="1:38" x14ac:dyDescent="0.25">
      <c r="A83" t="s">
        <v>684</v>
      </c>
      <c r="B83" s="5" t="s">
        <v>574</v>
      </c>
      <c r="C83" s="6" t="s">
        <v>81</v>
      </c>
      <c r="D83" s="7" t="s">
        <v>34</v>
      </c>
      <c r="E83" s="36">
        <f t="shared" si="33"/>
        <v>6.59984354554609</v>
      </c>
      <c r="F83" s="8">
        <f t="shared" si="34"/>
        <v>7.7411986128306829</v>
      </c>
      <c r="G83" s="9">
        <f t="shared" si="35"/>
        <v>551</v>
      </c>
      <c r="H83" s="112">
        <f t="shared" si="36"/>
        <v>179</v>
      </c>
      <c r="I83" s="33">
        <f t="shared" si="24"/>
        <v>-0.4272447974589183</v>
      </c>
      <c r="J83" s="11">
        <v>-3.0102578851500361E-2</v>
      </c>
      <c r="K83" s="10">
        <f t="shared" si="41"/>
        <v>314</v>
      </c>
      <c r="L83" s="33">
        <f t="shared" si="25"/>
        <v>0.27274411478334115</v>
      </c>
      <c r="M83" s="11">
        <v>5.4517133956386292E-2</v>
      </c>
      <c r="N83" s="10">
        <f t="shared" si="42"/>
        <v>535</v>
      </c>
      <c r="O83" s="33">
        <f t="shared" si="26"/>
        <v>0.95337356493194514</v>
      </c>
      <c r="P83" s="11">
        <v>0</v>
      </c>
      <c r="Q83" s="10">
        <f t="shared" si="43"/>
        <v>390</v>
      </c>
      <c r="R83" s="33">
        <f t="shared" si="27"/>
        <v>0.27294812057923573</v>
      </c>
      <c r="S83" s="12">
        <v>0</v>
      </c>
      <c r="T83" s="10">
        <f t="shared" si="44"/>
        <v>483</v>
      </c>
      <c r="U83" s="33">
        <f t="shared" si="28"/>
        <v>0.80781518293324273</v>
      </c>
      <c r="V83" s="18">
        <v>2.8145532999901933E-2</v>
      </c>
      <c r="W83" s="112">
        <f t="shared" si="37"/>
        <v>554</v>
      </c>
      <c r="X83" s="33">
        <f t="shared" si="38"/>
        <v>2.5357609109397146</v>
      </c>
      <c r="Y83" s="13">
        <v>189297</v>
      </c>
      <c r="Z83" s="10">
        <f t="shared" si="45"/>
        <v>507</v>
      </c>
      <c r="AA83" s="33">
        <f t="shared" si="29"/>
        <v>0.8810292951315748</v>
      </c>
      <c r="AB83" s="11">
        <v>2.3E-2</v>
      </c>
      <c r="AC83" s="112">
        <f t="shared" si="39"/>
        <v>504</v>
      </c>
      <c r="AD83" s="33">
        <f t="shared" si="30"/>
        <v>0.93458054782615219</v>
      </c>
      <c r="AE83" s="11">
        <v>0.97835754521197749</v>
      </c>
      <c r="AF83" s="10">
        <f t="shared" si="46"/>
        <v>506</v>
      </c>
      <c r="AG83" s="33">
        <f t="shared" si="31"/>
        <v>0.89350775060802157</v>
      </c>
      <c r="AH83" s="14">
        <v>1.6173333333333335</v>
      </c>
      <c r="AI83" s="112">
        <f t="shared" si="40"/>
        <v>513</v>
      </c>
      <c r="AJ83" s="33">
        <f t="shared" si="32"/>
        <v>0.11833662488445458</v>
      </c>
      <c r="AK83" s="13">
        <v>360322.0264900662</v>
      </c>
      <c r="AL83" s="38"/>
    </row>
    <row r="84" spans="1:38" x14ac:dyDescent="0.25">
      <c r="A84" t="s">
        <v>685</v>
      </c>
      <c r="B84" s="5" t="s">
        <v>378</v>
      </c>
      <c r="C84" s="6" t="s">
        <v>19</v>
      </c>
      <c r="D84" s="7" t="s">
        <v>20</v>
      </c>
      <c r="E84" s="36">
        <f t="shared" si="33"/>
        <v>1.8832380542319489</v>
      </c>
      <c r="F84" s="8">
        <f t="shared" si="34"/>
        <v>22.442592572688376</v>
      </c>
      <c r="G84" s="9">
        <f t="shared" si="35"/>
        <v>347</v>
      </c>
      <c r="H84" s="112">
        <f t="shared" si="36"/>
        <v>337</v>
      </c>
      <c r="I84" s="33">
        <f t="shared" si="24"/>
        <v>9.837117043487513E-2</v>
      </c>
      <c r="J84" s="11">
        <v>3.1398721522908346E-3</v>
      </c>
      <c r="K84" s="10">
        <f t="shared" si="41"/>
        <v>267</v>
      </c>
      <c r="L84" s="33">
        <f t="shared" si="25"/>
        <v>0.13680447530893713</v>
      </c>
      <c r="M84" s="11">
        <v>6.1677861740834033E-2</v>
      </c>
      <c r="N84" s="10">
        <f t="shared" si="42"/>
        <v>294</v>
      </c>
      <c r="O84" s="33">
        <f t="shared" si="26"/>
        <v>0.3226824303080208</v>
      </c>
      <c r="P84" s="11">
        <v>4.0391172393120761E-2</v>
      </c>
      <c r="Q84" s="10">
        <f t="shared" si="43"/>
        <v>263</v>
      </c>
      <c r="R84" s="33">
        <f t="shared" si="27"/>
        <v>0.17615403732683385</v>
      </c>
      <c r="S84" s="12">
        <v>0.40704610849884199</v>
      </c>
      <c r="T84" s="10">
        <f t="shared" si="44"/>
        <v>315</v>
      </c>
      <c r="U84" s="33">
        <f t="shared" si="28"/>
        <v>0.35815856133392193</v>
      </c>
      <c r="V84" s="18">
        <v>5.4540254540254539E-2</v>
      </c>
      <c r="W84" s="112">
        <f t="shared" si="37"/>
        <v>375</v>
      </c>
      <c r="X84" s="33">
        <f t="shared" si="38"/>
        <v>0.21853967436444355</v>
      </c>
      <c r="Y84" s="13">
        <v>105022</v>
      </c>
      <c r="Z84" s="10">
        <f t="shared" si="45"/>
        <v>436</v>
      </c>
      <c r="AA84" s="33">
        <f t="shared" si="29"/>
        <v>0.66135517697211244</v>
      </c>
      <c r="AB84" s="11">
        <v>2.6000000000000002E-2</v>
      </c>
      <c r="AC84" s="112">
        <f t="shared" si="39"/>
        <v>302</v>
      </c>
      <c r="AD84" s="33">
        <f t="shared" si="30"/>
        <v>0.31295697631969122</v>
      </c>
      <c r="AE84" s="11">
        <v>0.94126497196115599</v>
      </c>
      <c r="AF84" s="10">
        <f t="shared" si="46"/>
        <v>89</v>
      </c>
      <c r="AG84" s="33">
        <f t="shared" si="31"/>
        <v>-0.6729143510350345</v>
      </c>
      <c r="AH84" s="14">
        <v>3.3850000000000002</v>
      </c>
      <c r="AI84" s="112">
        <f t="shared" si="40"/>
        <v>244</v>
      </c>
      <c r="AJ84" s="33">
        <f t="shared" si="32"/>
        <v>-0.22869650428107763</v>
      </c>
      <c r="AK84" s="13">
        <v>122132.09284862096</v>
      </c>
      <c r="AL84" s="38"/>
    </row>
    <row r="85" spans="1:38" x14ac:dyDescent="0.25">
      <c r="A85" t="s">
        <v>686</v>
      </c>
      <c r="B85" s="5" t="s">
        <v>87</v>
      </c>
      <c r="C85" s="6" t="s">
        <v>19</v>
      </c>
      <c r="D85" s="7" t="s">
        <v>20</v>
      </c>
      <c r="E85" s="36">
        <f t="shared" si="33"/>
        <v>-7.8111534986369824</v>
      </c>
      <c r="F85" s="8">
        <f t="shared" si="34"/>
        <v>52.659465635805972</v>
      </c>
      <c r="G85" s="9">
        <f t="shared" si="35"/>
        <v>40</v>
      </c>
      <c r="H85" s="112">
        <f t="shared" si="36"/>
        <v>296</v>
      </c>
      <c r="I85" s="33">
        <f t="shared" si="24"/>
        <v>-1.938665679751015E-2</v>
      </c>
      <c r="J85" s="11">
        <v>-4.3076923076923457E-3</v>
      </c>
      <c r="K85" s="10">
        <f t="shared" si="41"/>
        <v>139</v>
      </c>
      <c r="L85" s="33">
        <f t="shared" si="25"/>
        <v>-0.34033105363555588</v>
      </c>
      <c r="M85" s="11">
        <v>8.681135225375626E-2</v>
      </c>
      <c r="N85" s="10">
        <f t="shared" si="42"/>
        <v>49</v>
      </c>
      <c r="O85" s="33">
        <f t="shared" si="26"/>
        <v>-1.4289977968528262</v>
      </c>
      <c r="P85" s="11">
        <v>0.15257352941176472</v>
      </c>
      <c r="Q85" s="10">
        <f t="shared" si="43"/>
        <v>62</v>
      </c>
      <c r="R85" s="33">
        <f t="shared" si="27"/>
        <v>-0.31492916183134967</v>
      </c>
      <c r="S85" s="12">
        <v>2.4721878862793569</v>
      </c>
      <c r="T85" s="10">
        <f t="shared" si="44"/>
        <v>28</v>
      </c>
      <c r="U85" s="33">
        <f t="shared" si="28"/>
        <v>-2.019190408712443</v>
      </c>
      <c r="V85" s="18">
        <v>0.19408999328408327</v>
      </c>
      <c r="W85" s="112">
        <f t="shared" si="37"/>
        <v>48</v>
      </c>
      <c r="X85" s="33">
        <f t="shared" si="38"/>
        <v>-1.1415750178744453</v>
      </c>
      <c r="Y85" s="13">
        <v>55556</v>
      </c>
      <c r="Z85" s="10">
        <f t="shared" si="45"/>
        <v>83</v>
      </c>
      <c r="AA85" s="33">
        <f t="shared" si="29"/>
        <v>-0.80313894409096798</v>
      </c>
      <c r="AB85" s="11">
        <v>4.5999999999999999E-2</v>
      </c>
      <c r="AC85" s="112">
        <f t="shared" si="39"/>
        <v>34</v>
      </c>
      <c r="AD85" s="33">
        <f t="shared" si="30"/>
        <v>-1.7268474919195902</v>
      </c>
      <c r="AE85" s="11">
        <v>0.81954887218045114</v>
      </c>
      <c r="AF85" s="10">
        <f t="shared" si="46"/>
        <v>74</v>
      </c>
      <c r="AG85" s="33">
        <f t="shared" si="31"/>
        <v>-0.81617565959563831</v>
      </c>
      <c r="AH85" s="14">
        <v>3.5466666666666669</v>
      </c>
      <c r="AI85" s="112">
        <f t="shared" si="40"/>
        <v>24</v>
      </c>
      <c r="AJ85" s="33">
        <f t="shared" si="32"/>
        <v>-0.33000533939273591</v>
      </c>
      <c r="AK85" s="13">
        <v>52597.680469715699</v>
      </c>
      <c r="AL85" s="38"/>
    </row>
    <row r="86" spans="1:38" x14ac:dyDescent="0.25">
      <c r="A86" t="s">
        <v>687</v>
      </c>
      <c r="B86" s="5" t="s">
        <v>452</v>
      </c>
      <c r="C86" s="6" t="s">
        <v>81</v>
      </c>
      <c r="D86" s="7" t="s">
        <v>34</v>
      </c>
      <c r="E86" s="36">
        <f t="shared" si="33"/>
        <v>1.8535202341917389</v>
      </c>
      <c r="F86" s="8">
        <f t="shared" si="34"/>
        <v>22.535221345826994</v>
      </c>
      <c r="G86" s="9">
        <f t="shared" si="35"/>
        <v>342</v>
      </c>
      <c r="H86" s="112">
        <f t="shared" si="36"/>
        <v>257</v>
      </c>
      <c r="I86" s="33">
        <f t="shared" si="24"/>
        <v>-0.19099000695258284</v>
      </c>
      <c r="J86" s="11">
        <v>-1.5160703456640334E-2</v>
      </c>
      <c r="K86" s="10">
        <f t="shared" si="41"/>
        <v>328</v>
      </c>
      <c r="L86" s="33">
        <f t="shared" si="25"/>
        <v>0.3024932336682255</v>
      </c>
      <c r="M86" s="11">
        <v>5.2950075642965201E-2</v>
      </c>
      <c r="N86" s="10">
        <f t="shared" si="42"/>
        <v>207</v>
      </c>
      <c r="O86" s="33">
        <f t="shared" si="26"/>
        <v>1.8520155761206372E-2</v>
      </c>
      <c r="P86" s="11">
        <v>5.9870550161812294E-2</v>
      </c>
      <c r="Q86" s="10">
        <f t="shared" si="43"/>
        <v>390</v>
      </c>
      <c r="R86" s="33">
        <f t="shared" si="27"/>
        <v>0.27294812057923573</v>
      </c>
      <c r="S86" s="12">
        <v>0</v>
      </c>
      <c r="T86" s="10">
        <f t="shared" si="44"/>
        <v>213</v>
      </c>
      <c r="U86" s="33">
        <f t="shared" si="28"/>
        <v>2.3556164185361628E-3</v>
      </c>
      <c r="V86" s="18">
        <v>7.5425790754257913E-2</v>
      </c>
      <c r="W86" s="112">
        <f t="shared" si="37"/>
        <v>379</v>
      </c>
      <c r="X86" s="33">
        <f t="shared" si="38"/>
        <v>0.23168273874988382</v>
      </c>
      <c r="Y86" s="13">
        <v>105500</v>
      </c>
      <c r="Z86" s="10">
        <f t="shared" si="45"/>
        <v>547</v>
      </c>
      <c r="AA86" s="33">
        <f t="shared" si="29"/>
        <v>1.1007034132910369</v>
      </c>
      <c r="AB86" s="11">
        <v>0.02</v>
      </c>
      <c r="AC86" s="112">
        <f t="shared" si="39"/>
        <v>272</v>
      </c>
      <c r="AD86" s="33">
        <f t="shared" si="30"/>
        <v>0.22852287892489292</v>
      </c>
      <c r="AE86" s="11">
        <v>0.93622674933569527</v>
      </c>
      <c r="AF86" s="10">
        <f t="shared" si="46"/>
        <v>236</v>
      </c>
      <c r="AG86" s="33">
        <f t="shared" si="31"/>
        <v>-6.2059946698273798E-2</v>
      </c>
      <c r="AH86" s="14">
        <v>2.6956666666666664</v>
      </c>
      <c r="AI86" s="112">
        <f t="shared" si="40"/>
        <v>450</v>
      </c>
      <c r="AJ86" s="33">
        <f t="shared" si="32"/>
        <v>-5.4294038149581066E-2</v>
      </c>
      <c r="AK86" s="13">
        <v>241835.1077586207</v>
      </c>
      <c r="AL86" s="38"/>
    </row>
    <row r="87" spans="1:38" x14ac:dyDescent="0.25">
      <c r="A87" t="s">
        <v>688</v>
      </c>
      <c r="B87" s="5" t="s">
        <v>570</v>
      </c>
      <c r="C87" s="6" t="s">
        <v>81</v>
      </c>
      <c r="D87" s="7" t="s">
        <v>34</v>
      </c>
      <c r="E87" s="36">
        <f t="shared" si="33"/>
        <v>6.0176114550786739</v>
      </c>
      <c r="F87" s="8">
        <f t="shared" si="34"/>
        <v>9.5559832823978006</v>
      </c>
      <c r="G87" s="9">
        <f t="shared" si="35"/>
        <v>543</v>
      </c>
      <c r="H87" s="112">
        <f t="shared" si="36"/>
        <v>248</v>
      </c>
      <c r="I87" s="33">
        <f t="shared" si="24"/>
        <v>-0.21081397291512444</v>
      </c>
      <c r="J87" s="11">
        <v>-1.6414465247499344E-2</v>
      </c>
      <c r="K87" s="10">
        <f t="shared" si="41"/>
        <v>510</v>
      </c>
      <c r="L87" s="33">
        <f t="shared" si="25"/>
        <v>0.83577321893260148</v>
      </c>
      <c r="M87" s="11">
        <v>2.4859131587669871E-2</v>
      </c>
      <c r="N87" s="10">
        <f t="shared" si="42"/>
        <v>438</v>
      </c>
      <c r="O87" s="33">
        <f t="shared" si="26"/>
        <v>0.70327934002129089</v>
      </c>
      <c r="P87" s="11">
        <v>1.6016713091922007E-2</v>
      </c>
      <c r="Q87" s="10">
        <f t="shared" si="43"/>
        <v>390</v>
      </c>
      <c r="R87" s="33">
        <f t="shared" si="27"/>
        <v>0.27294812057923573</v>
      </c>
      <c r="S87" s="12">
        <v>0</v>
      </c>
      <c r="T87" s="10">
        <f t="shared" si="44"/>
        <v>533</v>
      </c>
      <c r="U87" s="33">
        <f t="shared" si="28"/>
        <v>0.97751562732421016</v>
      </c>
      <c r="V87" s="18">
        <v>1.818416301263864E-2</v>
      </c>
      <c r="W87" s="112">
        <f t="shared" si="37"/>
        <v>536</v>
      </c>
      <c r="X87" s="33">
        <f t="shared" si="38"/>
        <v>1.9364316757735183</v>
      </c>
      <c r="Y87" s="13">
        <v>167500</v>
      </c>
      <c r="Z87" s="10">
        <f t="shared" si="45"/>
        <v>466</v>
      </c>
      <c r="AA87" s="33">
        <f t="shared" si="29"/>
        <v>0.73457988302526656</v>
      </c>
      <c r="AB87" s="11">
        <v>2.5000000000000001E-2</v>
      </c>
      <c r="AC87" s="112">
        <f t="shared" si="39"/>
        <v>552</v>
      </c>
      <c r="AD87" s="33">
        <f t="shared" si="30"/>
        <v>1.1668379853846726</v>
      </c>
      <c r="AE87" s="11">
        <v>0.99221645663454405</v>
      </c>
      <c r="AF87" s="10">
        <f t="shared" si="46"/>
        <v>375</v>
      </c>
      <c r="AG87" s="33">
        <f t="shared" si="31"/>
        <v>0.32843788818238195</v>
      </c>
      <c r="AH87" s="14">
        <v>2.2550000000000003</v>
      </c>
      <c r="AI87" s="112">
        <f t="shared" si="40"/>
        <v>454</v>
      </c>
      <c r="AJ87" s="33">
        <f t="shared" si="32"/>
        <v>-4.9321842317938007E-2</v>
      </c>
      <c r="AK87" s="13">
        <v>245247.82803129073</v>
      </c>
      <c r="AL87" s="38"/>
    </row>
    <row r="88" spans="1:38" x14ac:dyDescent="0.25">
      <c r="A88" t="s">
        <v>689</v>
      </c>
      <c r="B88" s="5" t="s">
        <v>505</v>
      </c>
      <c r="C88" s="6" t="s">
        <v>44</v>
      </c>
      <c r="D88" s="7" t="s">
        <v>20</v>
      </c>
      <c r="E88" s="36">
        <f t="shared" si="33"/>
        <v>3.3873689103542537</v>
      </c>
      <c r="F88" s="8">
        <f t="shared" si="34"/>
        <v>17.754301316666677</v>
      </c>
      <c r="G88" s="9">
        <f t="shared" si="35"/>
        <v>419</v>
      </c>
      <c r="H88" s="112">
        <f t="shared" si="36"/>
        <v>325</v>
      </c>
      <c r="I88" s="33">
        <f t="shared" si="24"/>
        <v>6.7538168803969276E-2</v>
      </c>
      <c r="J88" s="11">
        <v>1.1898466419884013E-3</v>
      </c>
      <c r="K88" s="10">
        <f t="shared" si="41"/>
        <v>369</v>
      </c>
      <c r="L88" s="33">
        <f t="shared" si="25"/>
        <v>0.40270706724601246</v>
      </c>
      <c r="M88" s="11">
        <v>4.7671232876712329E-2</v>
      </c>
      <c r="N88" s="10">
        <f t="shared" si="42"/>
        <v>535</v>
      </c>
      <c r="O88" s="33">
        <f t="shared" si="26"/>
        <v>0.95337356493194514</v>
      </c>
      <c r="P88" s="11">
        <v>0</v>
      </c>
      <c r="Q88" s="10">
        <f t="shared" si="43"/>
        <v>353</v>
      </c>
      <c r="R88" s="33">
        <f t="shared" si="27"/>
        <v>0.24154757116221712</v>
      </c>
      <c r="S88" s="12">
        <v>0.13204806549584047</v>
      </c>
      <c r="T88" s="10">
        <f t="shared" si="44"/>
        <v>531</v>
      </c>
      <c r="U88" s="33">
        <f t="shared" si="28"/>
        <v>0.97380999813308766</v>
      </c>
      <c r="V88" s="18">
        <v>1.8401682439537329E-2</v>
      </c>
      <c r="W88" s="112">
        <f t="shared" si="37"/>
        <v>509</v>
      </c>
      <c r="X88" s="33">
        <f t="shared" si="38"/>
        <v>1.3678979052761362</v>
      </c>
      <c r="Y88" s="13">
        <v>146823</v>
      </c>
      <c r="Z88" s="10">
        <f t="shared" si="45"/>
        <v>244</v>
      </c>
      <c r="AA88" s="33">
        <f t="shared" si="29"/>
        <v>0.14878223460003429</v>
      </c>
      <c r="AB88" s="11">
        <v>3.3000000000000002E-2</v>
      </c>
      <c r="AC88" s="112">
        <f t="shared" si="39"/>
        <v>148</v>
      </c>
      <c r="AD88" s="33">
        <f t="shared" si="30"/>
        <v>-0.32778400110528988</v>
      </c>
      <c r="AE88" s="11">
        <v>0.90303165403477481</v>
      </c>
      <c r="AF88" s="10">
        <f t="shared" si="46"/>
        <v>223</v>
      </c>
      <c r="AG88" s="33">
        <f t="shared" si="31"/>
        <v>-0.10577679961986003</v>
      </c>
      <c r="AH88" s="14">
        <v>2.7449999999999997</v>
      </c>
      <c r="AI88" s="112">
        <f t="shared" si="40"/>
        <v>198</v>
      </c>
      <c r="AJ88" s="33">
        <f t="shared" si="32"/>
        <v>-0.24550188700562833</v>
      </c>
      <c r="AK88" s="13">
        <v>110597.53703948237</v>
      </c>
      <c r="AL88" s="38"/>
    </row>
    <row r="89" spans="1:38" x14ac:dyDescent="0.25">
      <c r="A89" t="s">
        <v>690</v>
      </c>
      <c r="B89" s="5" t="s">
        <v>405</v>
      </c>
      <c r="C89" s="6" t="s">
        <v>44</v>
      </c>
      <c r="D89" s="7" t="s">
        <v>20</v>
      </c>
      <c r="E89" s="36">
        <f t="shared" si="33"/>
        <v>3.524881037504946</v>
      </c>
      <c r="F89" s="8">
        <f t="shared" si="34"/>
        <v>17.325683752780257</v>
      </c>
      <c r="G89" s="9">
        <f t="shared" si="35"/>
        <v>427</v>
      </c>
      <c r="H89" s="112">
        <f t="shared" si="36"/>
        <v>493</v>
      </c>
      <c r="I89" s="33">
        <f t="shared" si="24"/>
        <v>0.88724130717432059</v>
      </c>
      <c r="J89" s="11">
        <v>5.3031767510793193E-2</v>
      </c>
      <c r="K89" s="10">
        <f t="shared" si="41"/>
        <v>259</v>
      </c>
      <c r="L89" s="33">
        <f t="shared" si="25"/>
        <v>0.1181778661189707</v>
      </c>
      <c r="M89" s="11">
        <v>6.2659033078880405E-2</v>
      </c>
      <c r="N89" s="10">
        <f t="shared" si="42"/>
        <v>427</v>
      </c>
      <c r="O89" s="33">
        <f t="shared" si="26"/>
        <v>0.68507270835442202</v>
      </c>
      <c r="P89" s="11">
        <v>1.7182715209254847E-2</v>
      </c>
      <c r="Q89" s="10">
        <f t="shared" si="43"/>
        <v>286</v>
      </c>
      <c r="R89" s="33">
        <f t="shared" si="27"/>
        <v>0.20019192160264723</v>
      </c>
      <c r="S89" s="12">
        <v>0.30596010280259456</v>
      </c>
      <c r="T89" s="10">
        <f t="shared" si="44"/>
        <v>447</v>
      </c>
      <c r="U89" s="33">
        <f t="shared" si="28"/>
        <v>0.71608264685643597</v>
      </c>
      <c r="V89" s="18">
        <v>3.3530207948812597E-2</v>
      </c>
      <c r="W89" s="112">
        <f t="shared" si="37"/>
        <v>403</v>
      </c>
      <c r="X89" s="33">
        <f t="shared" si="38"/>
        <v>0.36165609722263736</v>
      </c>
      <c r="Y89" s="13">
        <v>110227</v>
      </c>
      <c r="Z89" s="10">
        <f t="shared" si="45"/>
        <v>436</v>
      </c>
      <c r="AA89" s="33">
        <f t="shared" si="29"/>
        <v>0.66135517697211244</v>
      </c>
      <c r="AB89" s="11">
        <v>2.6000000000000002E-2</v>
      </c>
      <c r="AC89" s="112">
        <f t="shared" si="39"/>
        <v>462</v>
      </c>
      <c r="AD89" s="33">
        <f t="shared" si="30"/>
        <v>0.78572885981123575</v>
      </c>
      <c r="AE89" s="11">
        <v>0.969475494411006</v>
      </c>
      <c r="AF89" s="10">
        <f t="shared" si="46"/>
        <v>163</v>
      </c>
      <c r="AG89" s="33">
        <f t="shared" si="31"/>
        <v>-0.30043494877746502</v>
      </c>
      <c r="AH89" s="14">
        <v>2.9646666666666674</v>
      </c>
      <c r="AI89" s="112">
        <f t="shared" si="40"/>
        <v>197</v>
      </c>
      <c r="AJ89" s="33">
        <f t="shared" si="32"/>
        <v>-0.2458097177740049</v>
      </c>
      <c r="AK89" s="13">
        <v>110386.25406926937</v>
      </c>
      <c r="AL89" s="38"/>
    </row>
    <row r="90" spans="1:38" x14ac:dyDescent="0.25">
      <c r="A90" t="s">
        <v>691</v>
      </c>
      <c r="B90" s="5" t="s">
        <v>56</v>
      </c>
      <c r="C90" s="6" t="s">
        <v>41</v>
      </c>
      <c r="D90" s="7" t="s">
        <v>34</v>
      </c>
      <c r="E90" s="36">
        <f t="shared" si="33"/>
        <v>-9.9873372000973148</v>
      </c>
      <c r="F90" s="8">
        <f t="shared" si="34"/>
        <v>59.442507801004275</v>
      </c>
      <c r="G90" s="9">
        <f t="shared" si="35"/>
        <v>21</v>
      </c>
      <c r="H90" s="112">
        <f t="shared" si="36"/>
        <v>380</v>
      </c>
      <c r="I90" s="33">
        <f t="shared" si="24"/>
        <v>0.22614200873444082</v>
      </c>
      <c r="J90" s="11">
        <v>1.1220707003839481E-2</v>
      </c>
      <c r="K90" s="10">
        <f t="shared" si="41"/>
        <v>153</v>
      </c>
      <c r="L90" s="33">
        <f t="shared" si="25"/>
        <v>-0.25736779537804738</v>
      </c>
      <c r="M90" s="11">
        <v>8.2441197155583346E-2</v>
      </c>
      <c r="N90" s="10">
        <f t="shared" si="42"/>
        <v>23</v>
      </c>
      <c r="O90" s="33">
        <f t="shared" si="26"/>
        <v>-2.1769890598019366</v>
      </c>
      <c r="P90" s="11">
        <v>0.20047692045648099</v>
      </c>
      <c r="Q90" s="10">
        <f t="shared" si="43"/>
        <v>44</v>
      </c>
      <c r="R90" s="33">
        <f t="shared" si="27"/>
        <v>-0.48205980031706669</v>
      </c>
      <c r="S90" s="12">
        <v>3.1750188209878565</v>
      </c>
      <c r="T90" s="10">
        <f t="shared" si="44"/>
        <v>21</v>
      </c>
      <c r="U90" s="33">
        <f t="shared" si="28"/>
        <v>-2.354822358640158</v>
      </c>
      <c r="V90" s="18">
        <v>0.2137914975716852</v>
      </c>
      <c r="W90" s="112">
        <f t="shared" si="37"/>
        <v>16</v>
      </c>
      <c r="X90" s="33">
        <f t="shared" si="38"/>
        <v>-1.4877490358926315</v>
      </c>
      <c r="Y90" s="13">
        <v>42966</v>
      </c>
      <c r="Z90" s="10">
        <f t="shared" si="45"/>
        <v>40</v>
      </c>
      <c r="AA90" s="33">
        <f t="shared" si="29"/>
        <v>-1.3157118864630462</v>
      </c>
      <c r="AB90" s="11">
        <v>5.2999999999999999E-2</v>
      </c>
      <c r="AC90" s="112">
        <f t="shared" si="39"/>
        <v>32</v>
      </c>
      <c r="AD90" s="33">
        <f t="shared" si="30"/>
        <v>-1.7572625683657876</v>
      </c>
      <c r="AE90" s="11">
        <v>0.81773399014778325</v>
      </c>
      <c r="AF90" s="10">
        <f t="shared" si="46"/>
        <v>30</v>
      </c>
      <c r="AG90" s="33">
        <f t="shared" si="31"/>
        <v>-1.2991287307226225</v>
      </c>
      <c r="AH90" s="14">
        <v>4.0916666666666668</v>
      </c>
      <c r="AI90" s="112">
        <f t="shared" si="40"/>
        <v>40</v>
      </c>
      <c r="AJ90" s="33">
        <f t="shared" si="32"/>
        <v>-0.32061544510051754</v>
      </c>
      <c r="AK90" s="13">
        <v>59042.535759876926</v>
      </c>
      <c r="AL90" s="38">
        <v>1</v>
      </c>
    </row>
    <row r="91" spans="1:38" x14ac:dyDescent="0.25">
      <c r="A91" t="s">
        <v>692</v>
      </c>
      <c r="B91" s="5" t="s">
        <v>434</v>
      </c>
      <c r="C91" s="6" t="s">
        <v>61</v>
      </c>
      <c r="D91" s="7" t="s">
        <v>39</v>
      </c>
      <c r="E91" s="36">
        <f t="shared" si="33"/>
        <v>2.8834480068412947</v>
      </c>
      <c r="F91" s="8">
        <f t="shared" si="34"/>
        <v>19.324994422289834</v>
      </c>
      <c r="G91" s="9">
        <f t="shared" si="35"/>
        <v>398</v>
      </c>
      <c r="H91" s="112">
        <f t="shared" si="36"/>
        <v>534</v>
      </c>
      <c r="I91" s="33">
        <f t="shared" si="24"/>
        <v>1.3979947661282566</v>
      </c>
      <c r="J91" s="11">
        <v>8.5334242837653562E-2</v>
      </c>
      <c r="K91" s="10">
        <f t="shared" si="41"/>
        <v>515</v>
      </c>
      <c r="L91" s="33">
        <f t="shared" si="25"/>
        <v>0.88007528992275275</v>
      </c>
      <c r="M91" s="11">
        <v>2.2525485037816508E-2</v>
      </c>
      <c r="N91" s="10">
        <f t="shared" si="42"/>
        <v>469</v>
      </c>
      <c r="O91" s="33">
        <f t="shared" si="26"/>
        <v>0.75375910389527445</v>
      </c>
      <c r="P91" s="11">
        <v>1.2783851976450799E-2</v>
      </c>
      <c r="Q91" s="10">
        <f t="shared" si="43"/>
        <v>357</v>
      </c>
      <c r="R91" s="33">
        <f t="shared" si="27"/>
        <v>0.24305730784149682</v>
      </c>
      <c r="S91" s="12">
        <v>0.12569920181006852</v>
      </c>
      <c r="T91" s="10">
        <f t="shared" si="44"/>
        <v>331</v>
      </c>
      <c r="U91" s="33">
        <f t="shared" si="28"/>
        <v>0.38647927783513364</v>
      </c>
      <c r="V91" s="18">
        <v>5.2877836174849376E-2</v>
      </c>
      <c r="W91" s="112">
        <f t="shared" si="37"/>
        <v>402</v>
      </c>
      <c r="X91" s="33">
        <f t="shared" si="38"/>
        <v>0.34656082034479907</v>
      </c>
      <c r="Y91" s="13">
        <v>109678</v>
      </c>
      <c r="Z91" s="10">
        <f t="shared" si="45"/>
        <v>369</v>
      </c>
      <c r="AA91" s="33">
        <f t="shared" si="29"/>
        <v>0.51490576486580475</v>
      </c>
      <c r="AB91" s="11">
        <v>2.7999999999999997E-2</v>
      </c>
      <c r="AC91" s="112">
        <f t="shared" si="39"/>
        <v>235</v>
      </c>
      <c r="AD91" s="33">
        <f t="shared" si="30"/>
        <v>4.8985999768862351E-2</v>
      </c>
      <c r="AE91" s="11">
        <v>0.92551369863013699</v>
      </c>
      <c r="AF91" s="10">
        <f t="shared" si="46"/>
        <v>342</v>
      </c>
      <c r="AG91" s="33">
        <f t="shared" si="31"/>
        <v>0.22800728011927826</v>
      </c>
      <c r="AH91" s="14">
        <v>2.3683333333333336</v>
      </c>
      <c r="AI91" s="112">
        <f t="shared" si="40"/>
        <v>373</v>
      </c>
      <c r="AJ91" s="33">
        <f t="shared" si="32"/>
        <v>-0.1472784070105923</v>
      </c>
      <c r="AK91" s="13">
        <v>178014.28263465528</v>
      </c>
      <c r="AL91" s="38"/>
    </row>
    <row r="92" spans="1:38" x14ac:dyDescent="0.25">
      <c r="A92" t="s">
        <v>693</v>
      </c>
      <c r="B92" s="5" t="s">
        <v>129</v>
      </c>
      <c r="C92" s="6" t="s">
        <v>47</v>
      </c>
      <c r="D92" s="7" t="s">
        <v>20</v>
      </c>
      <c r="E92" s="36">
        <f t="shared" si="33"/>
        <v>-3.7722400601446235</v>
      </c>
      <c r="F92" s="8">
        <f t="shared" si="34"/>
        <v>40.070399677589513</v>
      </c>
      <c r="G92" s="9">
        <f t="shared" si="35"/>
        <v>97</v>
      </c>
      <c r="H92" s="112">
        <f t="shared" si="36"/>
        <v>524</v>
      </c>
      <c r="I92" s="33">
        <f t="shared" si="24"/>
        <v>1.1978115453169185</v>
      </c>
      <c r="J92" s="11">
        <v>7.2673704885833468E-2</v>
      </c>
      <c r="K92" s="10">
        <f t="shared" si="41"/>
        <v>126</v>
      </c>
      <c r="L92" s="33">
        <f t="shared" si="25"/>
        <v>-0.38027126002111955</v>
      </c>
      <c r="M92" s="11">
        <v>8.8915234143449914E-2</v>
      </c>
      <c r="N92" s="10">
        <f t="shared" si="42"/>
        <v>77</v>
      </c>
      <c r="O92" s="33">
        <f t="shared" si="26"/>
        <v>-0.90243636674032179</v>
      </c>
      <c r="P92" s="11">
        <v>0.1188511059755695</v>
      </c>
      <c r="Q92" s="10">
        <f t="shared" si="43"/>
        <v>73</v>
      </c>
      <c r="R92" s="33">
        <f t="shared" si="27"/>
        <v>-0.24411881166687951</v>
      </c>
      <c r="S92" s="12">
        <v>2.1744106202792404</v>
      </c>
      <c r="T92" s="10">
        <f t="shared" si="44"/>
        <v>133</v>
      </c>
      <c r="U92" s="33">
        <f t="shared" si="28"/>
        <v>-0.43752477698772696</v>
      </c>
      <c r="V92" s="18">
        <v>0.1012466503553536</v>
      </c>
      <c r="W92" s="112">
        <f t="shared" si="37"/>
        <v>128</v>
      </c>
      <c r="X92" s="33">
        <f t="shared" si="38"/>
        <v>-0.74764053366899985</v>
      </c>
      <c r="Y92" s="13">
        <v>69883</v>
      </c>
      <c r="Z92" s="10">
        <f t="shared" si="45"/>
        <v>70</v>
      </c>
      <c r="AA92" s="33">
        <f t="shared" si="29"/>
        <v>-0.8763636501441221</v>
      </c>
      <c r="AB92" s="11">
        <v>4.7E-2</v>
      </c>
      <c r="AC92" s="112">
        <f t="shared" si="39"/>
        <v>131</v>
      </c>
      <c r="AD92" s="33">
        <f t="shared" si="30"/>
        <v>-0.44977752968072593</v>
      </c>
      <c r="AE92" s="11">
        <v>0.89575224234218986</v>
      </c>
      <c r="AF92" s="10">
        <f t="shared" si="46"/>
        <v>52</v>
      </c>
      <c r="AG92" s="33">
        <f t="shared" si="31"/>
        <v>-0.94939390734993134</v>
      </c>
      <c r="AH92" s="14">
        <v>3.6969999999999996</v>
      </c>
      <c r="AI92" s="112">
        <f t="shared" si="40"/>
        <v>29</v>
      </c>
      <c r="AJ92" s="33">
        <f t="shared" si="32"/>
        <v>-0.32565994296925793</v>
      </c>
      <c r="AK92" s="13">
        <v>55580.190203707942</v>
      </c>
      <c r="AL92" s="38"/>
    </row>
    <row r="93" spans="1:38" x14ac:dyDescent="0.25">
      <c r="A93" t="s">
        <v>694</v>
      </c>
      <c r="B93" s="5" t="s">
        <v>79</v>
      </c>
      <c r="C93" s="6" t="s">
        <v>19</v>
      </c>
      <c r="D93" s="7" t="s">
        <v>20</v>
      </c>
      <c r="E93" s="36">
        <f t="shared" si="33"/>
        <v>-8.5234205738513182</v>
      </c>
      <c r="F93" s="8">
        <f t="shared" si="34"/>
        <v>54.879562037051521</v>
      </c>
      <c r="G93" s="9">
        <f t="shared" si="35"/>
        <v>33</v>
      </c>
      <c r="H93" s="112">
        <f t="shared" si="36"/>
        <v>275</v>
      </c>
      <c r="I93" s="33">
        <f t="shared" si="24"/>
        <v>-0.11542026010939797</v>
      </c>
      <c r="J93" s="11">
        <v>-1.0381313635456135E-2</v>
      </c>
      <c r="K93" s="10">
        <f t="shared" si="41"/>
        <v>522</v>
      </c>
      <c r="L93" s="33">
        <f t="shared" si="25"/>
        <v>0.90950306127816216</v>
      </c>
      <c r="M93" s="11">
        <v>2.097535395909806E-2</v>
      </c>
      <c r="N93" s="10">
        <f t="shared" si="42"/>
        <v>35</v>
      </c>
      <c r="O93" s="33">
        <f t="shared" si="26"/>
        <v>-1.8352486035135642</v>
      </c>
      <c r="P93" s="11">
        <v>0.17859093391589295</v>
      </c>
      <c r="Q93" s="10">
        <f t="shared" si="43"/>
        <v>6</v>
      </c>
      <c r="R93" s="33">
        <f t="shared" si="27"/>
        <v>-2.0296997138536725</v>
      </c>
      <c r="S93" s="12">
        <v>9.6832761751059113</v>
      </c>
      <c r="T93" s="10">
        <f t="shared" si="44"/>
        <v>46</v>
      </c>
      <c r="U93" s="33">
        <f t="shared" si="28"/>
        <v>-1.3992849540681078</v>
      </c>
      <c r="V93" s="18">
        <v>0.15770171149144255</v>
      </c>
      <c r="W93" s="112">
        <f t="shared" si="37"/>
        <v>40</v>
      </c>
      <c r="X93" s="33">
        <f t="shared" si="38"/>
        <v>-1.2041283054829737</v>
      </c>
      <c r="Y93" s="13">
        <v>53281</v>
      </c>
      <c r="Z93" s="10">
        <f t="shared" si="45"/>
        <v>55</v>
      </c>
      <c r="AA93" s="33">
        <f t="shared" si="29"/>
        <v>-1.0228130622504303</v>
      </c>
      <c r="AB93" s="11">
        <v>4.9000000000000002E-2</v>
      </c>
      <c r="AC93" s="112">
        <f t="shared" si="39"/>
        <v>88</v>
      </c>
      <c r="AD93" s="33">
        <f t="shared" si="30"/>
        <v>-0.8009035996282563</v>
      </c>
      <c r="AE93" s="11">
        <v>0.8748003832641329</v>
      </c>
      <c r="AF93" s="10">
        <f t="shared" si="46"/>
        <v>24</v>
      </c>
      <c r="AG93" s="33">
        <f t="shared" si="31"/>
        <v>-1.388334741413968</v>
      </c>
      <c r="AH93" s="14">
        <v>4.1923333333333339</v>
      </c>
      <c r="AI93" s="112">
        <f t="shared" si="40"/>
        <v>23</v>
      </c>
      <c r="AJ93" s="33">
        <f t="shared" si="32"/>
        <v>-0.33111739997204553</v>
      </c>
      <c r="AK93" s="13">
        <v>51834.405688924751</v>
      </c>
      <c r="AL93" s="38"/>
    </row>
    <row r="94" spans="1:38" x14ac:dyDescent="0.25">
      <c r="A94" t="s">
        <v>695</v>
      </c>
      <c r="B94" s="5" t="s">
        <v>230</v>
      </c>
      <c r="C94" s="6" t="s">
        <v>93</v>
      </c>
      <c r="D94" s="7" t="s">
        <v>34</v>
      </c>
      <c r="E94" s="36">
        <f t="shared" si="33"/>
        <v>-0.38405550102907648</v>
      </c>
      <c r="F94" s="8">
        <f t="shared" si="34"/>
        <v>29.509619026336434</v>
      </c>
      <c r="G94" s="9">
        <f t="shared" si="35"/>
        <v>215</v>
      </c>
      <c r="H94" s="112">
        <f t="shared" si="36"/>
        <v>546</v>
      </c>
      <c r="I94" s="33">
        <f t="shared" si="24"/>
        <v>1.8465223342123969</v>
      </c>
      <c r="J94" s="11">
        <v>0.11370125719156188</v>
      </c>
      <c r="K94" s="10">
        <f t="shared" si="41"/>
        <v>226</v>
      </c>
      <c r="L94" s="33">
        <f t="shared" si="25"/>
        <v>2.8460452363202389E-2</v>
      </c>
      <c r="M94" s="11">
        <v>6.7384968647884833E-2</v>
      </c>
      <c r="N94" s="10">
        <f t="shared" si="42"/>
        <v>156</v>
      </c>
      <c r="O94" s="33">
        <f t="shared" si="26"/>
        <v>-0.23346512158114102</v>
      </c>
      <c r="P94" s="11">
        <v>7.600837138508372E-2</v>
      </c>
      <c r="Q94" s="10">
        <f t="shared" si="43"/>
        <v>248</v>
      </c>
      <c r="R94" s="33">
        <f t="shared" si="27"/>
        <v>0.16375452134374874</v>
      </c>
      <c r="S94" s="12">
        <v>0.45918953047870509</v>
      </c>
      <c r="T94" s="10">
        <f t="shared" si="44"/>
        <v>140</v>
      </c>
      <c r="U94" s="33">
        <f t="shared" si="28"/>
        <v>-0.38492019539001093</v>
      </c>
      <c r="V94" s="18">
        <v>9.8158775705404114E-2</v>
      </c>
      <c r="W94" s="112">
        <f t="shared" si="37"/>
        <v>148</v>
      </c>
      <c r="X94" s="33">
        <f t="shared" si="38"/>
        <v>-0.67202666952682255</v>
      </c>
      <c r="Y94" s="13">
        <v>72633</v>
      </c>
      <c r="Z94" s="10">
        <f t="shared" si="45"/>
        <v>436</v>
      </c>
      <c r="AA94" s="33">
        <f t="shared" si="29"/>
        <v>0.66135517697211244</v>
      </c>
      <c r="AB94" s="11">
        <v>2.6000000000000002E-2</v>
      </c>
      <c r="AC94" s="112">
        <f t="shared" si="39"/>
        <v>128</v>
      </c>
      <c r="AD94" s="33">
        <f t="shared" si="30"/>
        <v>-0.46271038952186155</v>
      </c>
      <c r="AE94" s="11">
        <v>0.89498053246343257</v>
      </c>
      <c r="AF94" s="10">
        <f t="shared" si="46"/>
        <v>438</v>
      </c>
      <c r="AG94" s="33">
        <f t="shared" si="31"/>
        <v>0.51039451926141732</v>
      </c>
      <c r="AH94" s="14">
        <v>2.0496666666666665</v>
      </c>
      <c r="AI94" s="112">
        <f t="shared" si="40"/>
        <v>278</v>
      </c>
      <c r="AJ94" s="33">
        <f t="shared" si="32"/>
        <v>-0.20954859913742263</v>
      </c>
      <c r="AK94" s="13">
        <v>135274.46420234951</v>
      </c>
      <c r="AL94" s="38">
        <v>1</v>
      </c>
    </row>
    <row r="95" spans="1:38" x14ac:dyDescent="0.25">
      <c r="A95" t="s">
        <v>696</v>
      </c>
      <c r="B95" s="5" t="s">
        <v>189</v>
      </c>
      <c r="C95" s="6" t="s">
        <v>33</v>
      </c>
      <c r="D95" s="7" t="s">
        <v>34</v>
      </c>
      <c r="E95" s="36">
        <f t="shared" si="33"/>
        <v>-2.9561294959924393</v>
      </c>
      <c r="F95" s="8">
        <f t="shared" si="34"/>
        <v>37.526628963566935</v>
      </c>
      <c r="G95" s="9">
        <f t="shared" si="35"/>
        <v>123</v>
      </c>
      <c r="H95" s="112">
        <f t="shared" si="36"/>
        <v>414</v>
      </c>
      <c r="I95" s="33">
        <f t="shared" si="24"/>
        <v>0.3451198891055664</v>
      </c>
      <c r="J95" s="11">
        <v>1.8745433420772173E-2</v>
      </c>
      <c r="K95" s="10">
        <f t="shared" si="41"/>
        <v>234</v>
      </c>
      <c r="L95" s="33">
        <f t="shared" si="25"/>
        <v>4.3865461221433907E-2</v>
      </c>
      <c r="M95" s="11">
        <v>6.65734976495998E-2</v>
      </c>
      <c r="N95" s="10">
        <f t="shared" si="42"/>
        <v>58</v>
      </c>
      <c r="O95" s="33">
        <f t="shared" si="26"/>
        <v>-1.2332865518527989</v>
      </c>
      <c r="P95" s="11">
        <v>0.14003964998632759</v>
      </c>
      <c r="Q95" s="10">
        <f t="shared" si="43"/>
        <v>160</v>
      </c>
      <c r="R95" s="33">
        <f t="shared" si="27"/>
        <v>3.5297146322522718E-2</v>
      </c>
      <c r="S95" s="12">
        <v>0.99938860932135631</v>
      </c>
      <c r="T95" s="10">
        <f t="shared" si="44"/>
        <v>139</v>
      </c>
      <c r="U95" s="33">
        <f t="shared" si="28"/>
        <v>-0.38624085596682972</v>
      </c>
      <c r="V95" s="18">
        <v>9.8236298122510904E-2</v>
      </c>
      <c r="W95" s="112">
        <f t="shared" si="37"/>
        <v>183</v>
      </c>
      <c r="X95" s="33">
        <f t="shared" si="38"/>
        <v>-0.56168541978043796</v>
      </c>
      <c r="Y95" s="13">
        <v>76646</v>
      </c>
      <c r="Z95" s="10">
        <f t="shared" si="45"/>
        <v>201</v>
      </c>
      <c r="AA95" s="33">
        <f t="shared" si="29"/>
        <v>2.3328224937260757E-3</v>
      </c>
      <c r="AB95" s="11">
        <v>3.5000000000000003E-2</v>
      </c>
      <c r="AC95" s="112">
        <f t="shared" si="39"/>
        <v>87</v>
      </c>
      <c r="AD95" s="33">
        <f t="shared" si="30"/>
        <v>-0.80600761347822736</v>
      </c>
      <c r="AE95" s="11">
        <v>0.87449582433766804</v>
      </c>
      <c r="AF95" s="10">
        <f t="shared" si="46"/>
        <v>196</v>
      </c>
      <c r="AG95" s="33">
        <f t="shared" si="31"/>
        <v>-0.19321050546303251</v>
      </c>
      <c r="AH95" s="14">
        <v>2.8436666666666661</v>
      </c>
      <c r="AI95" s="112">
        <f t="shared" si="40"/>
        <v>259</v>
      </c>
      <c r="AJ95" s="33">
        <f t="shared" si="32"/>
        <v>-0.2219309397855426</v>
      </c>
      <c r="AK95" s="13">
        <v>126775.71105911677</v>
      </c>
      <c r="AL95" s="38">
        <v>1</v>
      </c>
    </row>
    <row r="96" spans="1:38" x14ac:dyDescent="0.25">
      <c r="A96" t="s">
        <v>697</v>
      </c>
      <c r="B96" s="5" t="s">
        <v>371</v>
      </c>
      <c r="C96" s="6" t="s">
        <v>91</v>
      </c>
      <c r="D96" s="7" t="s">
        <v>39</v>
      </c>
      <c r="E96" s="36">
        <f t="shared" si="33"/>
        <v>2.5359186825793287</v>
      </c>
      <c r="F96" s="8">
        <f t="shared" si="34"/>
        <v>20.408223773989285</v>
      </c>
      <c r="G96" s="9">
        <f t="shared" si="35"/>
        <v>377</v>
      </c>
      <c r="H96" s="112">
        <f t="shared" si="36"/>
        <v>262</v>
      </c>
      <c r="I96" s="33">
        <f t="shared" si="24"/>
        <v>-0.17176707842107353</v>
      </c>
      <c r="J96" s="11">
        <v>-1.3944954128440323E-2</v>
      </c>
      <c r="K96" s="10">
        <f t="shared" si="41"/>
        <v>535</v>
      </c>
      <c r="L96" s="33">
        <f t="shared" si="25"/>
        <v>1.0140434245820147</v>
      </c>
      <c r="M96" s="11">
        <v>1.5468607825295723E-2</v>
      </c>
      <c r="N96" s="10">
        <f t="shared" si="42"/>
        <v>222</v>
      </c>
      <c r="O96" s="33">
        <f t="shared" si="26"/>
        <v>8.7500446781098445E-2</v>
      </c>
      <c r="P96" s="11">
        <v>5.545286506469501E-2</v>
      </c>
      <c r="Q96" s="10">
        <f t="shared" si="43"/>
        <v>390</v>
      </c>
      <c r="R96" s="33">
        <f t="shared" si="27"/>
        <v>0.27294812057923573</v>
      </c>
      <c r="S96" s="12">
        <v>0</v>
      </c>
      <c r="T96" s="10">
        <f t="shared" si="44"/>
        <v>325</v>
      </c>
      <c r="U96" s="33">
        <f t="shared" si="28"/>
        <v>0.372621649942318</v>
      </c>
      <c r="V96" s="18">
        <v>5.3691275167785234E-2</v>
      </c>
      <c r="W96" s="112">
        <f t="shared" si="37"/>
        <v>373</v>
      </c>
      <c r="X96" s="33">
        <f t="shared" si="38"/>
        <v>0.1892839829290702</v>
      </c>
      <c r="Y96" s="13">
        <v>103958</v>
      </c>
      <c r="Z96" s="10">
        <f t="shared" si="45"/>
        <v>488</v>
      </c>
      <c r="AA96" s="33">
        <f t="shared" si="29"/>
        <v>0.80780458907842068</v>
      </c>
      <c r="AB96" s="11">
        <v>2.4E-2</v>
      </c>
      <c r="AC96" s="112">
        <f t="shared" si="39"/>
        <v>442</v>
      </c>
      <c r="AD96" s="33">
        <f t="shared" si="30"/>
        <v>0.7222264332666869</v>
      </c>
      <c r="AE96" s="11">
        <v>0.96568627450980393</v>
      </c>
      <c r="AF96" s="10">
        <f t="shared" si="46"/>
        <v>156</v>
      </c>
      <c r="AG96" s="33">
        <f t="shared" si="31"/>
        <v>-0.32465644836915442</v>
      </c>
      <c r="AH96" s="14">
        <v>2.9920000000000004</v>
      </c>
      <c r="AI96" s="112">
        <f t="shared" si="40"/>
        <v>326</v>
      </c>
      <c r="AJ96" s="33">
        <f t="shared" si="32"/>
        <v>-0.18348605778179078</v>
      </c>
      <c r="AK96" s="13">
        <v>153162.77074804614</v>
      </c>
      <c r="AL96" s="38"/>
    </row>
    <row r="97" spans="1:38" x14ac:dyDescent="0.25">
      <c r="A97" t="s">
        <v>698</v>
      </c>
      <c r="B97" s="5" t="s">
        <v>497</v>
      </c>
      <c r="C97" s="6" t="s">
        <v>91</v>
      </c>
      <c r="D97" s="7" t="s">
        <v>39</v>
      </c>
      <c r="E97" s="36">
        <f t="shared" si="33"/>
        <v>3.8052434815017211</v>
      </c>
      <c r="F97" s="8">
        <f t="shared" si="34"/>
        <v>16.451809788053829</v>
      </c>
      <c r="G97" s="9">
        <f t="shared" si="35"/>
        <v>443</v>
      </c>
      <c r="H97" s="112">
        <f t="shared" si="36"/>
        <v>44</v>
      </c>
      <c r="I97" s="33">
        <f t="shared" si="24"/>
        <v>-1.0201648861317951</v>
      </c>
      <c r="J97" s="11">
        <v>-6.7601662214306968E-2</v>
      </c>
      <c r="K97" s="10">
        <f t="shared" si="41"/>
        <v>449</v>
      </c>
      <c r="L97" s="33">
        <f t="shared" si="25"/>
        <v>0.63927973644219505</v>
      </c>
      <c r="M97" s="11">
        <v>3.5209580838323352E-2</v>
      </c>
      <c r="N97" s="10">
        <f t="shared" si="42"/>
        <v>481</v>
      </c>
      <c r="O97" s="33">
        <f t="shared" si="26"/>
        <v>0.77893065644649018</v>
      </c>
      <c r="P97" s="11">
        <v>1.1171797418073486E-2</v>
      </c>
      <c r="Q97" s="10">
        <f t="shared" si="43"/>
        <v>390</v>
      </c>
      <c r="R97" s="33">
        <f t="shared" si="27"/>
        <v>0.27294812057923573</v>
      </c>
      <c r="S97" s="12">
        <v>0</v>
      </c>
      <c r="T97" s="10">
        <f t="shared" si="44"/>
        <v>411</v>
      </c>
      <c r="U97" s="33">
        <f t="shared" si="28"/>
        <v>0.64108835721016455</v>
      </c>
      <c r="V97" s="18">
        <v>3.7932352379132429E-2</v>
      </c>
      <c r="W97" s="112">
        <f t="shared" si="37"/>
        <v>499</v>
      </c>
      <c r="X97" s="33">
        <f t="shared" si="38"/>
        <v>1.2397392795427948</v>
      </c>
      <c r="Y97" s="13">
        <v>142162</v>
      </c>
      <c r="Z97" s="10">
        <f t="shared" si="45"/>
        <v>317</v>
      </c>
      <c r="AA97" s="33">
        <f t="shared" si="29"/>
        <v>0.36845635275949656</v>
      </c>
      <c r="AB97" s="11">
        <v>0.03</v>
      </c>
      <c r="AC97" s="112">
        <f t="shared" si="39"/>
        <v>399</v>
      </c>
      <c r="AD97" s="33">
        <f t="shared" si="30"/>
        <v>0.59640094544437139</v>
      </c>
      <c r="AE97" s="11">
        <v>0.95817820799205755</v>
      </c>
      <c r="AF97" s="10">
        <f t="shared" si="46"/>
        <v>319</v>
      </c>
      <c r="AG97" s="33">
        <f t="shared" si="31"/>
        <v>0.15209355578922643</v>
      </c>
      <c r="AH97" s="14">
        <v>2.4540000000000002</v>
      </c>
      <c r="AI97" s="112">
        <f t="shared" si="40"/>
        <v>379</v>
      </c>
      <c r="AJ97" s="33">
        <f t="shared" si="32"/>
        <v>-0.14048932802295261</v>
      </c>
      <c r="AK97" s="13">
        <v>182674.04027059293</v>
      </c>
      <c r="AL97" s="38"/>
    </row>
    <row r="98" spans="1:38" x14ac:dyDescent="0.25">
      <c r="A98" t="s">
        <v>699</v>
      </c>
      <c r="B98" s="5" t="s">
        <v>534</v>
      </c>
      <c r="C98" s="6" t="s">
        <v>93</v>
      </c>
      <c r="D98" s="7" t="s">
        <v>34</v>
      </c>
      <c r="E98" s="36">
        <f t="shared" si="33"/>
        <v>4.809526018728727</v>
      </c>
      <c r="F98" s="8">
        <f t="shared" si="34"/>
        <v>13.321517620525944</v>
      </c>
      <c r="G98" s="9">
        <f t="shared" si="35"/>
        <v>504</v>
      </c>
      <c r="H98" s="112">
        <f t="shared" si="36"/>
        <v>423</v>
      </c>
      <c r="I98" s="33">
        <f t="shared" si="24"/>
        <v>0.37098473645511582</v>
      </c>
      <c r="J98" s="11">
        <v>2.0381249250689404E-2</v>
      </c>
      <c r="K98" s="10">
        <f t="shared" si="41"/>
        <v>460</v>
      </c>
      <c r="L98" s="33">
        <f t="shared" si="25"/>
        <v>0.6608166995393725</v>
      </c>
      <c r="M98" s="11">
        <v>3.4075104311543813E-2</v>
      </c>
      <c r="N98" s="10">
        <f t="shared" si="42"/>
        <v>449</v>
      </c>
      <c r="O98" s="33">
        <f t="shared" si="26"/>
        <v>0.71730002292782302</v>
      </c>
      <c r="P98" s="11">
        <v>1.511879049676026E-2</v>
      </c>
      <c r="Q98" s="10">
        <f t="shared" si="43"/>
        <v>390</v>
      </c>
      <c r="R98" s="33">
        <f t="shared" si="27"/>
        <v>0.27294812057923573</v>
      </c>
      <c r="S98" s="12">
        <v>0</v>
      </c>
      <c r="T98" s="10">
        <f t="shared" si="44"/>
        <v>496</v>
      </c>
      <c r="U98" s="33">
        <f t="shared" si="28"/>
        <v>0.85494677419696485</v>
      </c>
      <c r="V98" s="18">
        <v>2.5378921395840678E-2</v>
      </c>
      <c r="W98" s="112">
        <f t="shared" si="37"/>
        <v>495</v>
      </c>
      <c r="X98" s="33">
        <f t="shared" si="38"/>
        <v>1.1901090887149295</v>
      </c>
      <c r="Y98" s="13">
        <v>140357</v>
      </c>
      <c r="Z98" s="10">
        <f t="shared" si="45"/>
        <v>466</v>
      </c>
      <c r="AA98" s="33">
        <f t="shared" si="29"/>
        <v>0.73457988302526656</v>
      </c>
      <c r="AB98" s="11">
        <v>2.5000000000000001E-2</v>
      </c>
      <c r="AC98" s="112">
        <f t="shared" si="39"/>
        <v>429</v>
      </c>
      <c r="AD98" s="33">
        <f t="shared" si="30"/>
        <v>0.68554461984873249</v>
      </c>
      <c r="AE98" s="11">
        <v>0.96349745331069614</v>
      </c>
      <c r="AF98" s="10">
        <f t="shared" si="46"/>
        <v>395</v>
      </c>
      <c r="AG98" s="33">
        <f t="shared" si="31"/>
        <v>0.39696700897838205</v>
      </c>
      <c r="AH98" s="14">
        <v>2.1776666666666671</v>
      </c>
      <c r="AI98" s="112">
        <f t="shared" si="40"/>
        <v>472</v>
      </c>
      <c r="AJ98" s="33">
        <f t="shared" si="32"/>
        <v>-1.2378407229772976E-2</v>
      </c>
      <c r="AK98" s="13">
        <v>270604.35342497943</v>
      </c>
      <c r="AL98" s="38"/>
    </row>
    <row r="99" spans="1:38" x14ac:dyDescent="0.25">
      <c r="A99" t="s">
        <v>700</v>
      </c>
      <c r="B99" s="5" t="s">
        <v>250</v>
      </c>
      <c r="C99" s="6" t="s">
        <v>19</v>
      </c>
      <c r="D99" s="7" t="s">
        <v>20</v>
      </c>
      <c r="E99" s="36">
        <f t="shared" si="33"/>
        <v>-0.10302900235981305</v>
      </c>
      <c r="F99" s="8">
        <f t="shared" si="34"/>
        <v>28.633675240555622</v>
      </c>
      <c r="G99" s="9">
        <f t="shared" si="35"/>
        <v>230</v>
      </c>
      <c r="H99" s="112">
        <f t="shared" si="36"/>
        <v>285</v>
      </c>
      <c r="I99" s="33">
        <f t="shared" si="24"/>
        <v>-5.1985954158191683E-2</v>
      </c>
      <c r="J99" s="11">
        <v>-6.3694267515923553E-3</v>
      </c>
      <c r="K99" s="10">
        <f t="shared" si="41"/>
        <v>82</v>
      </c>
      <c r="L99" s="33">
        <f t="shared" si="25"/>
        <v>-0.68384914462918434</v>
      </c>
      <c r="M99" s="11">
        <v>0.10490643878002062</v>
      </c>
      <c r="N99" s="10">
        <f t="shared" si="42"/>
        <v>218</v>
      </c>
      <c r="O99" s="33">
        <f t="shared" si="26"/>
        <v>7.4330623551939923E-2</v>
      </c>
      <c r="P99" s="11">
        <v>5.6296296296296296E-2</v>
      </c>
      <c r="Q99" s="10">
        <f t="shared" si="43"/>
        <v>124</v>
      </c>
      <c r="R99" s="33">
        <f t="shared" si="27"/>
        <v>-5.2471848735555028E-2</v>
      </c>
      <c r="S99" s="12">
        <v>1.3684817055603573</v>
      </c>
      <c r="T99" s="10">
        <f t="shared" si="44"/>
        <v>221</v>
      </c>
      <c r="U99" s="33">
        <f t="shared" si="28"/>
        <v>5.3300523213751359E-2</v>
      </c>
      <c r="V99" s="18">
        <v>7.2435338564370816E-2</v>
      </c>
      <c r="W99" s="112">
        <f t="shared" si="37"/>
        <v>158</v>
      </c>
      <c r="X99" s="33">
        <f t="shared" si="38"/>
        <v>-0.64560306100295617</v>
      </c>
      <c r="Y99" s="13">
        <v>73594</v>
      </c>
      <c r="Z99" s="10">
        <f t="shared" si="45"/>
        <v>317</v>
      </c>
      <c r="AA99" s="33">
        <f t="shared" si="29"/>
        <v>0.36845635275949656</v>
      </c>
      <c r="AB99" s="11">
        <v>0.03</v>
      </c>
      <c r="AC99" s="112">
        <f t="shared" si="39"/>
        <v>377</v>
      </c>
      <c r="AD99" s="33">
        <f t="shared" si="30"/>
        <v>0.53450520859320172</v>
      </c>
      <c r="AE99" s="11">
        <v>0.95448486002666155</v>
      </c>
      <c r="AF99" s="10">
        <f t="shared" si="46"/>
        <v>86</v>
      </c>
      <c r="AG99" s="33">
        <f t="shared" si="31"/>
        <v>-0.71426813082572405</v>
      </c>
      <c r="AH99" s="14">
        <v>3.4316666666666666</v>
      </c>
      <c r="AI99" s="112">
        <f t="shared" si="40"/>
        <v>97</v>
      </c>
      <c r="AJ99" s="33">
        <f t="shared" si="32"/>
        <v>-0.29208397334566544</v>
      </c>
      <c r="AK99" s="13">
        <v>78625.419331604731</v>
      </c>
      <c r="AL99" s="38"/>
    </row>
    <row r="100" spans="1:38" x14ac:dyDescent="0.25">
      <c r="A100" t="s">
        <v>701</v>
      </c>
      <c r="B100" s="5" t="s">
        <v>562</v>
      </c>
      <c r="C100" s="6" t="s">
        <v>54</v>
      </c>
      <c r="D100" s="7" t="s">
        <v>39</v>
      </c>
      <c r="E100" s="36">
        <f t="shared" si="33"/>
        <v>5.5031500991668008</v>
      </c>
      <c r="F100" s="8">
        <f t="shared" si="34"/>
        <v>11.159530385141753</v>
      </c>
      <c r="G100" s="9">
        <f t="shared" si="35"/>
        <v>527</v>
      </c>
      <c r="H100" s="112">
        <f t="shared" si="36"/>
        <v>170</v>
      </c>
      <c r="I100" s="33">
        <f t="shared" si="24"/>
        <v>-0.44563101798136001</v>
      </c>
      <c r="J100" s="11">
        <v>-3.1265410790018766E-2</v>
      </c>
      <c r="K100" s="10">
        <f t="shared" si="41"/>
        <v>352</v>
      </c>
      <c r="L100" s="33">
        <f t="shared" si="25"/>
        <v>0.34913230805659334</v>
      </c>
      <c r="M100" s="11">
        <v>5.0493325594892627E-2</v>
      </c>
      <c r="N100" s="10">
        <f t="shared" si="42"/>
        <v>459</v>
      </c>
      <c r="O100" s="33">
        <f t="shared" si="26"/>
        <v>0.7355632625824684</v>
      </c>
      <c r="P100" s="11">
        <v>1.3949163050216987E-2</v>
      </c>
      <c r="Q100" s="10">
        <f t="shared" si="43"/>
        <v>390</v>
      </c>
      <c r="R100" s="33">
        <f t="shared" si="27"/>
        <v>0.27294812057923573</v>
      </c>
      <c r="S100" s="12">
        <v>0</v>
      </c>
      <c r="T100" s="10">
        <f t="shared" si="44"/>
        <v>396</v>
      </c>
      <c r="U100" s="33">
        <f t="shared" si="28"/>
        <v>0.57927877243079162</v>
      </c>
      <c r="V100" s="18">
        <v>4.1560558215340736E-2</v>
      </c>
      <c r="W100" s="112">
        <f t="shared" si="37"/>
        <v>545</v>
      </c>
      <c r="X100" s="33">
        <f t="shared" si="38"/>
        <v>2.1778461220165428</v>
      </c>
      <c r="Y100" s="13">
        <v>176280</v>
      </c>
      <c r="Z100" s="10">
        <f t="shared" si="45"/>
        <v>399</v>
      </c>
      <c r="AA100" s="33">
        <f t="shared" si="29"/>
        <v>0.58813047091895843</v>
      </c>
      <c r="AB100" s="11">
        <v>2.7000000000000003E-2</v>
      </c>
      <c r="AC100" s="112">
        <f t="shared" si="39"/>
        <v>517</v>
      </c>
      <c r="AD100" s="33">
        <f t="shared" si="30"/>
        <v>0.96656795594633138</v>
      </c>
      <c r="AE100" s="11">
        <v>0.98026624902114334</v>
      </c>
      <c r="AF100" s="10">
        <f t="shared" si="46"/>
        <v>493</v>
      </c>
      <c r="AG100" s="33">
        <f t="shared" si="31"/>
        <v>0.78214792931452171</v>
      </c>
      <c r="AH100" s="14">
        <v>1.7429999999999997</v>
      </c>
      <c r="AI100" s="112">
        <f t="shared" si="40"/>
        <v>500</v>
      </c>
      <c r="AJ100" s="33">
        <f t="shared" si="32"/>
        <v>4.5612359380132847E-2</v>
      </c>
      <c r="AK100" s="13">
        <v>310406.94196701283</v>
      </c>
      <c r="AL100" s="38"/>
    </row>
    <row r="101" spans="1:38" x14ac:dyDescent="0.25">
      <c r="A101" t="s">
        <v>702</v>
      </c>
      <c r="B101" s="5" t="s">
        <v>58</v>
      </c>
      <c r="C101" s="6" t="s">
        <v>26</v>
      </c>
      <c r="D101" s="7" t="s">
        <v>20</v>
      </c>
      <c r="E101" s="36">
        <f t="shared" si="33"/>
        <v>-9.108352063506409</v>
      </c>
      <c r="F101" s="8">
        <f t="shared" si="34"/>
        <v>56.702760582018229</v>
      </c>
      <c r="G101" s="9">
        <f t="shared" si="35"/>
        <v>27</v>
      </c>
      <c r="H101" s="112">
        <f t="shared" si="36"/>
        <v>82</v>
      </c>
      <c r="I101" s="33">
        <f t="shared" si="24"/>
        <v>-0.77736746246501232</v>
      </c>
      <c r="J101" s="11">
        <v>-5.2245999614420668E-2</v>
      </c>
      <c r="K101" s="10">
        <f t="shared" si="41"/>
        <v>64</v>
      </c>
      <c r="L101" s="33">
        <f t="shared" si="25"/>
        <v>-0.98213774023596334</v>
      </c>
      <c r="M101" s="11">
        <v>0.12061902594446973</v>
      </c>
      <c r="N101" s="10">
        <f t="shared" si="42"/>
        <v>32</v>
      </c>
      <c r="O101" s="33">
        <f t="shared" si="26"/>
        <v>-1.9319289958047707</v>
      </c>
      <c r="P101" s="11">
        <v>0.18478260869565216</v>
      </c>
      <c r="Q101" s="10">
        <f t="shared" si="43"/>
        <v>69</v>
      </c>
      <c r="R101" s="33">
        <f t="shared" si="27"/>
        <v>-0.25914300392969419</v>
      </c>
      <c r="S101" s="12">
        <v>2.2375915378356384</v>
      </c>
      <c r="T101" s="10">
        <f t="shared" si="44"/>
        <v>47</v>
      </c>
      <c r="U101" s="33">
        <f t="shared" si="28"/>
        <v>-1.3663368811632044</v>
      </c>
      <c r="V101" s="18">
        <v>0.15576766856214461</v>
      </c>
      <c r="W101" s="112">
        <f t="shared" si="37"/>
        <v>19</v>
      </c>
      <c r="X101" s="33">
        <f t="shared" si="38"/>
        <v>-1.4357816892640078</v>
      </c>
      <c r="Y101" s="13">
        <v>44856</v>
      </c>
      <c r="Z101" s="10">
        <f t="shared" si="45"/>
        <v>12</v>
      </c>
      <c r="AA101" s="33">
        <f t="shared" si="29"/>
        <v>-2.7069813014729736</v>
      </c>
      <c r="AB101" s="11">
        <v>7.2000000000000008E-2</v>
      </c>
      <c r="AC101" s="112">
        <f t="shared" si="39"/>
        <v>81</v>
      </c>
      <c r="AD101" s="33">
        <f t="shared" si="30"/>
        <v>-0.86950222593027282</v>
      </c>
      <c r="AE101" s="11">
        <v>0.87070707070707065</v>
      </c>
      <c r="AF101" s="10">
        <f t="shared" si="46"/>
        <v>237</v>
      </c>
      <c r="AG101" s="33">
        <f t="shared" si="31"/>
        <v>-6.1173794274187683E-2</v>
      </c>
      <c r="AH101" s="14">
        <v>2.6946666666666665</v>
      </c>
      <c r="AI101" s="112">
        <f t="shared" si="40"/>
        <v>18</v>
      </c>
      <c r="AJ101" s="33">
        <f t="shared" si="32"/>
        <v>-0.33403286679077754</v>
      </c>
      <c r="AK101" s="13">
        <v>49833.343572009762</v>
      </c>
      <c r="AL101" s="38"/>
    </row>
    <row r="102" spans="1:38" x14ac:dyDescent="0.25">
      <c r="A102" t="s">
        <v>703</v>
      </c>
      <c r="B102" s="5" t="s">
        <v>203</v>
      </c>
      <c r="C102" s="6" t="s">
        <v>24</v>
      </c>
      <c r="D102" s="7" t="s">
        <v>20</v>
      </c>
      <c r="E102" s="36">
        <f t="shared" si="33"/>
        <v>-0.71900413237364846</v>
      </c>
      <c r="F102" s="8">
        <f t="shared" si="34"/>
        <v>30.553635066003068</v>
      </c>
      <c r="G102" s="9">
        <f t="shared" si="35"/>
        <v>199</v>
      </c>
      <c r="H102" s="112">
        <f t="shared" si="36"/>
        <v>308</v>
      </c>
      <c r="I102" s="33">
        <f t="shared" si="24"/>
        <v>1.6587427170138339E-2</v>
      </c>
      <c r="J102" s="11">
        <v>-2.0325203252032908E-3</v>
      </c>
      <c r="K102" s="10">
        <f t="shared" si="41"/>
        <v>257</v>
      </c>
      <c r="L102" s="33">
        <f t="shared" si="25"/>
        <v>0.10967750865016267</v>
      </c>
      <c r="M102" s="11">
        <v>6.3106796116504854E-2</v>
      </c>
      <c r="N102" s="10">
        <f t="shared" si="42"/>
        <v>151</v>
      </c>
      <c r="O102" s="33">
        <f t="shared" si="26"/>
        <v>-0.24774786306704991</v>
      </c>
      <c r="P102" s="11">
        <v>7.6923076923076927E-2</v>
      </c>
      <c r="Q102" s="10">
        <f t="shared" si="43"/>
        <v>81</v>
      </c>
      <c r="R102" s="33">
        <f t="shared" si="27"/>
        <v>-0.21136218641685756</v>
      </c>
      <c r="S102" s="12">
        <v>2.0366598778004072</v>
      </c>
      <c r="T102" s="10">
        <f t="shared" si="44"/>
        <v>341</v>
      </c>
      <c r="U102" s="33">
        <f t="shared" si="28"/>
        <v>0.42914901271697214</v>
      </c>
      <c r="V102" s="18">
        <v>5.0373134328358209E-2</v>
      </c>
      <c r="W102" s="112">
        <f t="shared" si="37"/>
        <v>227</v>
      </c>
      <c r="X102" s="33">
        <f t="shared" si="38"/>
        <v>-0.40072412498469023</v>
      </c>
      <c r="Y102" s="13">
        <v>82500</v>
      </c>
      <c r="Z102" s="10">
        <f t="shared" si="45"/>
        <v>43</v>
      </c>
      <c r="AA102" s="33">
        <f t="shared" si="29"/>
        <v>-1.2424871804098927</v>
      </c>
      <c r="AB102" s="11">
        <v>5.2000000000000005E-2</v>
      </c>
      <c r="AC102" s="112">
        <f t="shared" si="39"/>
        <v>470</v>
      </c>
      <c r="AD102" s="33">
        <f t="shared" si="30"/>
        <v>0.81469953744487178</v>
      </c>
      <c r="AE102" s="11">
        <v>0.97120418848167545</v>
      </c>
      <c r="AF102" s="10">
        <f t="shared" si="46"/>
        <v>478</v>
      </c>
      <c r="AG102" s="33">
        <f t="shared" si="31"/>
        <v>0.68614808337184863</v>
      </c>
      <c r="AH102" s="14">
        <v>1.8513333333333335</v>
      </c>
      <c r="AI102" s="112">
        <f t="shared" si="40"/>
        <v>174</v>
      </c>
      <c r="AJ102" s="33">
        <f t="shared" si="32"/>
        <v>-0.25453832982015756</v>
      </c>
      <c r="AK102" s="13">
        <v>104395.27698574337</v>
      </c>
      <c r="AL102" s="38"/>
    </row>
    <row r="103" spans="1:38" x14ac:dyDescent="0.25">
      <c r="A103" t="s">
        <v>704</v>
      </c>
      <c r="B103" s="5" t="s">
        <v>535</v>
      </c>
      <c r="C103" s="6" t="s">
        <v>49</v>
      </c>
      <c r="D103" s="7" t="s">
        <v>39</v>
      </c>
      <c r="E103" s="36">
        <f t="shared" si="33"/>
        <v>6.2314667017261387</v>
      </c>
      <c r="F103" s="8">
        <f t="shared" si="34"/>
        <v>8.8894085101094049</v>
      </c>
      <c r="G103" s="9">
        <f t="shared" si="35"/>
        <v>546</v>
      </c>
      <c r="H103" s="112">
        <f t="shared" si="36"/>
        <v>518</v>
      </c>
      <c r="I103" s="33">
        <f t="shared" si="24"/>
        <v>1.1285811472625151</v>
      </c>
      <c r="J103" s="11">
        <v>6.8295245600210164E-2</v>
      </c>
      <c r="K103" s="10">
        <f t="shared" si="41"/>
        <v>246</v>
      </c>
      <c r="L103" s="33">
        <f t="shared" si="25"/>
        <v>7.7632040973160149E-2</v>
      </c>
      <c r="M103" s="11">
        <v>6.4794816414686832E-2</v>
      </c>
      <c r="N103" s="10">
        <f t="shared" si="42"/>
        <v>444</v>
      </c>
      <c r="O103" s="33">
        <f t="shared" si="26"/>
        <v>0.71296434916617246</v>
      </c>
      <c r="P103" s="11">
        <v>1.5396458814472672E-2</v>
      </c>
      <c r="Q103" s="10">
        <f t="shared" si="43"/>
        <v>308</v>
      </c>
      <c r="R103" s="33">
        <f t="shared" si="27"/>
        <v>0.21447839824457088</v>
      </c>
      <c r="S103" s="12">
        <v>0.24588148512417013</v>
      </c>
      <c r="T103" s="10">
        <f t="shared" si="44"/>
        <v>548</v>
      </c>
      <c r="U103" s="33">
        <f t="shared" si="28"/>
        <v>1.0439971821188594</v>
      </c>
      <c r="V103" s="18">
        <v>1.4281713805656678E-2</v>
      </c>
      <c r="W103" s="112">
        <f t="shared" si="37"/>
        <v>537</v>
      </c>
      <c r="X103" s="33">
        <f t="shared" si="38"/>
        <v>1.955513865487944</v>
      </c>
      <c r="Y103" s="13">
        <v>168194</v>
      </c>
      <c r="Z103" s="10">
        <f t="shared" si="45"/>
        <v>466</v>
      </c>
      <c r="AA103" s="33">
        <f t="shared" si="29"/>
        <v>0.73457988302526656</v>
      </c>
      <c r="AB103" s="11">
        <v>2.5000000000000001E-2</v>
      </c>
      <c r="AC103" s="112">
        <f t="shared" si="39"/>
        <v>530</v>
      </c>
      <c r="AD103" s="33">
        <f t="shared" si="30"/>
        <v>1.034423570380016</v>
      </c>
      <c r="AE103" s="11">
        <v>0.98431522570772767</v>
      </c>
      <c r="AF103" s="10">
        <f t="shared" si="46"/>
        <v>479</v>
      </c>
      <c r="AG103" s="33">
        <f t="shared" si="31"/>
        <v>0.69116961377500363</v>
      </c>
      <c r="AH103" s="14">
        <v>1.845666666666667</v>
      </c>
      <c r="AI103" s="112">
        <f t="shared" si="40"/>
        <v>525</v>
      </c>
      <c r="AJ103" s="33">
        <f t="shared" si="32"/>
        <v>0.24465501120256136</v>
      </c>
      <c r="AK103" s="13">
        <v>447022.01426112611</v>
      </c>
      <c r="AL103" s="38"/>
    </row>
    <row r="104" spans="1:38" x14ac:dyDescent="0.25">
      <c r="A104" t="s">
        <v>705</v>
      </c>
      <c r="B104" s="5" t="s">
        <v>529</v>
      </c>
      <c r="C104" s="6" t="s">
        <v>61</v>
      </c>
      <c r="D104" s="7" t="s">
        <v>39</v>
      </c>
      <c r="E104" s="36">
        <f t="shared" si="33"/>
        <v>4.4357343166724768</v>
      </c>
      <c r="F104" s="8">
        <f t="shared" si="34"/>
        <v>14.486605326286892</v>
      </c>
      <c r="G104" s="9">
        <f t="shared" si="35"/>
        <v>481</v>
      </c>
      <c r="H104" s="112">
        <f t="shared" si="36"/>
        <v>520</v>
      </c>
      <c r="I104" s="33">
        <f t="shared" si="24"/>
        <v>1.148294610519401</v>
      </c>
      <c r="J104" s="11">
        <v>6.9542018674966677E-2</v>
      </c>
      <c r="K104" s="10">
        <f t="shared" si="41"/>
        <v>439</v>
      </c>
      <c r="L104" s="33">
        <f t="shared" si="25"/>
        <v>0.62455421975075753</v>
      </c>
      <c r="M104" s="11">
        <v>3.5985259050509429E-2</v>
      </c>
      <c r="N104" s="10">
        <f t="shared" si="42"/>
        <v>403</v>
      </c>
      <c r="O104" s="33">
        <f t="shared" si="26"/>
        <v>0.62858190377413281</v>
      </c>
      <c r="P104" s="11">
        <v>2.0800539689678436E-2</v>
      </c>
      <c r="Q104" s="10">
        <f t="shared" si="43"/>
        <v>306</v>
      </c>
      <c r="R104" s="33">
        <f t="shared" si="27"/>
        <v>0.21363249056300176</v>
      </c>
      <c r="S104" s="12">
        <v>0.24943876278373661</v>
      </c>
      <c r="T104" s="10">
        <f t="shared" si="44"/>
        <v>488</v>
      </c>
      <c r="U104" s="33">
        <f t="shared" si="28"/>
        <v>0.82991189686593625</v>
      </c>
      <c r="V104" s="18">
        <v>2.6848461894541934E-2</v>
      </c>
      <c r="W104" s="112">
        <f t="shared" si="37"/>
        <v>469</v>
      </c>
      <c r="X104" s="33">
        <f t="shared" si="38"/>
        <v>0.899311915199414</v>
      </c>
      <c r="Y104" s="13">
        <v>129781</v>
      </c>
      <c r="Z104" s="10">
        <f t="shared" si="45"/>
        <v>488</v>
      </c>
      <c r="AA104" s="33">
        <f t="shared" si="29"/>
        <v>0.80780458907842068</v>
      </c>
      <c r="AB104" s="11">
        <v>2.4E-2</v>
      </c>
      <c r="AC104" s="112">
        <f t="shared" si="39"/>
        <v>390</v>
      </c>
      <c r="AD104" s="33">
        <f t="shared" si="30"/>
        <v>0.56509404252693907</v>
      </c>
      <c r="AE104" s="11">
        <v>0.95631011025099699</v>
      </c>
      <c r="AF104" s="10">
        <f t="shared" si="46"/>
        <v>368</v>
      </c>
      <c r="AG104" s="33">
        <f t="shared" si="31"/>
        <v>0.31248714454883036</v>
      </c>
      <c r="AH104" s="14">
        <v>2.2730000000000001</v>
      </c>
      <c r="AI104" s="112">
        <f t="shared" si="40"/>
        <v>402</v>
      </c>
      <c r="AJ104" s="33">
        <f t="shared" si="32"/>
        <v>-0.11974606016045945</v>
      </c>
      <c r="AK104" s="13">
        <v>196911.40604473269</v>
      </c>
      <c r="AL104" s="38"/>
    </row>
    <row r="105" spans="1:38" x14ac:dyDescent="0.25">
      <c r="A105" t="s">
        <v>706</v>
      </c>
      <c r="B105" s="5" t="s">
        <v>504</v>
      </c>
      <c r="C105" s="6" t="s">
        <v>93</v>
      </c>
      <c r="D105" s="7" t="s">
        <v>34</v>
      </c>
      <c r="E105" s="36">
        <f t="shared" si="33"/>
        <v>4.9503182446153327</v>
      </c>
      <c r="F105" s="8">
        <f t="shared" si="34"/>
        <v>12.882676173418277</v>
      </c>
      <c r="G105" s="9">
        <f t="shared" si="35"/>
        <v>508</v>
      </c>
      <c r="H105" s="112">
        <f t="shared" si="36"/>
        <v>433</v>
      </c>
      <c r="I105" s="33">
        <f t="shared" si="24"/>
        <v>0.39354903237637984</v>
      </c>
      <c r="J105" s="11">
        <v>2.180832252740772E-2</v>
      </c>
      <c r="K105" s="10">
        <f t="shared" si="41"/>
        <v>233</v>
      </c>
      <c r="L105" s="33">
        <f t="shared" si="25"/>
        <v>4.1256640316524928E-2</v>
      </c>
      <c r="M105" s="11">
        <v>6.6710919349485559E-2</v>
      </c>
      <c r="N105" s="10">
        <f t="shared" si="42"/>
        <v>460</v>
      </c>
      <c r="O105" s="33">
        <f t="shared" si="26"/>
        <v>0.73681290917252451</v>
      </c>
      <c r="P105" s="11">
        <v>1.3869132290184922E-2</v>
      </c>
      <c r="Q105" s="10">
        <f t="shared" si="43"/>
        <v>390</v>
      </c>
      <c r="R105" s="33">
        <f t="shared" si="27"/>
        <v>0.27294812057923573</v>
      </c>
      <c r="S105" s="12">
        <v>0</v>
      </c>
      <c r="T105" s="10">
        <f t="shared" si="44"/>
        <v>460</v>
      </c>
      <c r="U105" s="33">
        <f t="shared" si="28"/>
        <v>0.75424928602366537</v>
      </c>
      <c r="V105" s="18">
        <v>3.1289836597519993E-2</v>
      </c>
      <c r="W105" s="112">
        <f t="shared" si="37"/>
        <v>520</v>
      </c>
      <c r="X105" s="33">
        <f t="shared" si="38"/>
        <v>1.494901701084397</v>
      </c>
      <c r="Y105" s="13">
        <v>151442</v>
      </c>
      <c r="Z105" s="10">
        <f t="shared" si="45"/>
        <v>466</v>
      </c>
      <c r="AA105" s="33">
        <f t="shared" si="29"/>
        <v>0.73457988302526656</v>
      </c>
      <c r="AB105" s="11">
        <v>2.5000000000000001E-2</v>
      </c>
      <c r="AC105" s="112">
        <f t="shared" si="39"/>
        <v>448</v>
      </c>
      <c r="AD105" s="33">
        <f t="shared" si="30"/>
        <v>0.75017455005571076</v>
      </c>
      <c r="AE105" s="11">
        <v>0.96735395189003437</v>
      </c>
      <c r="AF105" s="10">
        <f t="shared" si="46"/>
        <v>397</v>
      </c>
      <c r="AG105" s="33">
        <f t="shared" si="31"/>
        <v>0.40671468564333085</v>
      </c>
      <c r="AH105" s="14">
        <v>2.1666666666666665</v>
      </c>
      <c r="AI105" s="112">
        <f t="shared" si="40"/>
        <v>471</v>
      </c>
      <c r="AJ105" s="33">
        <f t="shared" si="32"/>
        <v>-1.4913179638101985E-2</v>
      </c>
      <c r="AK105" s="13">
        <v>268864.58502538071</v>
      </c>
      <c r="AL105" s="38"/>
    </row>
    <row r="106" spans="1:38" x14ac:dyDescent="0.25">
      <c r="A106" t="s">
        <v>707</v>
      </c>
      <c r="B106" s="5" t="s">
        <v>357</v>
      </c>
      <c r="C106" s="6" t="s">
        <v>54</v>
      </c>
      <c r="D106" s="7" t="s">
        <v>39</v>
      </c>
      <c r="E106" s="36">
        <f t="shared" si="33"/>
        <v>-2.59977199588677</v>
      </c>
      <c r="F106" s="8">
        <f t="shared" si="34"/>
        <v>36.415882684436482</v>
      </c>
      <c r="G106" s="9">
        <f t="shared" si="35"/>
        <v>136</v>
      </c>
      <c r="H106" s="112">
        <f t="shared" si="36"/>
        <v>42</v>
      </c>
      <c r="I106" s="33">
        <f t="shared" si="24"/>
        <v>-1.0367858311151308</v>
      </c>
      <c r="J106" s="11">
        <v>-6.8652849740932664E-2</v>
      </c>
      <c r="K106" s="10">
        <f t="shared" si="41"/>
        <v>553</v>
      </c>
      <c r="L106" s="33">
        <f t="shared" si="25"/>
        <v>1.1757138362696569</v>
      </c>
      <c r="M106" s="11">
        <v>6.9524913093858632E-3</v>
      </c>
      <c r="N106" s="10">
        <f t="shared" si="42"/>
        <v>55</v>
      </c>
      <c r="O106" s="33">
        <f t="shared" si="26"/>
        <v>-1.3057569507087174</v>
      </c>
      <c r="P106" s="11">
        <v>0.14468085106382977</v>
      </c>
      <c r="Q106" s="10">
        <f t="shared" si="43"/>
        <v>390</v>
      </c>
      <c r="R106" s="33">
        <f t="shared" si="27"/>
        <v>0.27294812057923573</v>
      </c>
      <c r="S106" s="12">
        <v>0</v>
      </c>
      <c r="T106" s="10">
        <f t="shared" si="44"/>
        <v>20</v>
      </c>
      <c r="U106" s="33">
        <f t="shared" si="28"/>
        <v>-2.3562079663855093</v>
      </c>
      <c r="V106" s="18">
        <v>0.2138728323699422</v>
      </c>
      <c r="W106" s="112">
        <f t="shared" si="37"/>
        <v>85</v>
      </c>
      <c r="X106" s="33">
        <f t="shared" si="38"/>
        <v>-0.93156094721337224</v>
      </c>
      <c r="Y106" s="13">
        <v>63194</v>
      </c>
      <c r="Z106" s="10">
        <f t="shared" si="45"/>
        <v>507</v>
      </c>
      <c r="AA106" s="33">
        <f t="shared" si="29"/>
        <v>0.8810292951315748</v>
      </c>
      <c r="AB106" s="11">
        <v>2.3E-2</v>
      </c>
      <c r="AC106" s="112">
        <f t="shared" si="39"/>
        <v>74</v>
      </c>
      <c r="AD106" s="33">
        <f t="shared" si="30"/>
        <v>-0.96981289685764516</v>
      </c>
      <c r="AE106" s="11">
        <v>0.86472148541114058</v>
      </c>
      <c r="AF106" s="10">
        <f t="shared" si="46"/>
        <v>561</v>
      </c>
      <c r="AG106" s="33">
        <f t="shared" si="31"/>
        <v>1.7852724733801102</v>
      </c>
      <c r="AH106" s="14">
        <v>0.6110000000000001</v>
      </c>
      <c r="AI106" s="112">
        <f t="shared" si="40"/>
        <v>560</v>
      </c>
      <c r="AJ106" s="33">
        <f t="shared" si="32"/>
        <v>5.3141569197360186</v>
      </c>
      <c r="AK106" s="13">
        <v>3926529.3630041727</v>
      </c>
      <c r="AL106" s="38"/>
    </row>
    <row r="107" spans="1:38" x14ac:dyDescent="0.25">
      <c r="A107" t="s">
        <v>708</v>
      </c>
      <c r="B107" s="5" t="s">
        <v>165</v>
      </c>
      <c r="C107" s="6" t="s">
        <v>26</v>
      </c>
      <c r="D107" s="7" t="s">
        <v>20</v>
      </c>
      <c r="E107" s="36">
        <f t="shared" si="33"/>
        <v>-4.2166395239618577</v>
      </c>
      <c r="F107" s="8">
        <f t="shared" si="34"/>
        <v>41.455567804361628</v>
      </c>
      <c r="G107" s="9">
        <f t="shared" si="35"/>
        <v>88</v>
      </c>
      <c r="H107" s="112">
        <f t="shared" si="36"/>
        <v>181</v>
      </c>
      <c r="I107" s="33">
        <f t="shared" si="24"/>
        <v>-0.41991765035907724</v>
      </c>
      <c r="J107" s="11">
        <v>-2.9639175257731964E-2</v>
      </c>
      <c r="K107" s="10">
        <f t="shared" si="41"/>
        <v>283</v>
      </c>
      <c r="L107" s="33">
        <f t="shared" si="25"/>
        <v>0.1791008485386692</v>
      </c>
      <c r="M107" s="11">
        <v>5.944986690328305E-2</v>
      </c>
      <c r="N107" s="10">
        <f t="shared" si="42"/>
        <v>121</v>
      </c>
      <c r="O107" s="33">
        <f t="shared" si="26"/>
        <v>-0.43131547753482069</v>
      </c>
      <c r="P107" s="11">
        <v>8.8679245283018862E-2</v>
      </c>
      <c r="Q107" s="10">
        <f t="shared" si="43"/>
        <v>390</v>
      </c>
      <c r="R107" s="33">
        <f t="shared" si="27"/>
        <v>0.27294812057923573</v>
      </c>
      <c r="S107" s="12">
        <v>0</v>
      </c>
      <c r="T107" s="10">
        <f t="shared" si="44"/>
        <v>108</v>
      </c>
      <c r="U107" s="33">
        <f t="shared" si="28"/>
        <v>-0.59533908790151502</v>
      </c>
      <c r="V107" s="18">
        <v>0.11051030753632984</v>
      </c>
      <c r="W107" s="112">
        <f t="shared" si="37"/>
        <v>92</v>
      </c>
      <c r="X107" s="33">
        <f t="shared" si="38"/>
        <v>-0.90049052303858668</v>
      </c>
      <c r="Y107" s="13">
        <v>64324</v>
      </c>
      <c r="Z107" s="10">
        <f t="shared" si="45"/>
        <v>125</v>
      </c>
      <c r="AA107" s="33">
        <f t="shared" si="29"/>
        <v>-0.43701541382519754</v>
      </c>
      <c r="AB107" s="11">
        <v>4.0999999999999995E-2</v>
      </c>
      <c r="AC107" s="112">
        <f t="shared" si="39"/>
        <v>29</v>
      </c>
      <c r="AD107" s="33">
        <f t="shared" si="30"/>
        <v>-1.8392118660828161</v>
      </c>
      <c r="AE107" s="11">
        <v>0.8128440366972477</v>
      </c>
      <c r="AF107" s="10">
        <f t="shared" si="46"/>
        <v>100</v>
      </c>
      <c r="AG107" s="33">
        <f t="shared" si="31"/>
        <v>-0.59581909013953416</v>
      </c>
      <c r="AH107" s="14">
        <v>3.298</v>
      </c>
      <c r="AI107" s="112">
        <f t="shared" si="40"/>
        <v>65</v>
      </c>
      <c r="AJ107" s="33">
        <f t="shared" si="32"/>
        <v>-0.30822521267268665</v>
      </c>
      <c r="AK107" s="13">
        <v>67546.705511288179</v>
      </c>
      <c r="AL107" s="38"/>
    </row>
    <row r="108" spans="1:38" x14ac:dyDescent="0.25">
      <c r="A108" t="s">
        <v>709</v>
      </c>
      <c r="B108" s="5" t="s">
        <v>309</v>
      </c>
      <c r="C108" s="6" t="s">
        <v>44</v>
      </c>
      <c r="D108" s="7" t="s">
        <v>20</v>
      </c>
      <c r="E108" s="36">
        <f t="shared" si="33"/>
        <v>0.61978454727960908</v>
      </c>
      <c r="F108" s="8">
        <f t="shared" si="34"/>
        <v>26.380706071872495</v>
      </c>
      <c r="G108" s="9">
        <f t="shared" si="35"/>
        <v>266</v>
      </c>
      <c r="H108" s="112">
        <f t="shared" si="36"/>
        <v>491</v>
      </c>
      <c r="I108" s="33">
        <f t="shared" si="24"/>
        <v>0.86313609701496419</v>
      </c>
      <c r="J108" s="11">
        <v>5.1507239496795698E-2</v>
      </c>
      <c r="K108" s="10">
        <f t="shared" si="41"/>
        <v>351</v>
      </c>
      <c r="L108" s="33">
        <f t="shared" si="25"/>
        <v>0.34808672552728276</v>
      </c>
      <c r="M108" s="11">
        <v>5.0548402479732954E-2</v>
      </c>
      <c r="N108" s="10">
        <f t="shared" si="42"/>
        <v>259</v>
      </c>
      <c r="O108" s="33">
        <f t="shared" si="26"/>
        <v>0.24754128428964267</v>
      </c>
      <c r="P108" s="11">
        <v>4.5203415369161226E-2</v>
      </c>
      <c r="Q108" s="10">
        <f t="shared" si="43"/>
        <v>67</v>
      </c>
      <c r="R108" s="33">
        <f t="shared" si="27"/>
        <v>-0.26383824676857881</v>
      </c>
      <c r="S108" s="12">
        <v>2.2573363431151243</v>
      </c>
      <c r="T108" s="10">
        <f t="shared" si="44"/>
        <v>259</v>
      </c>
      <c r="U108" s="33">
        <f t="shared" si="28"/>
        <v>0.18833454103679656</v>
      </c>
      <c r="V108" s="18">
        <v>6.4508878399640368E-2</v>
      </c>
      <c r="W108" s="112">
        <f t="shared" si="37"/>
        <v>225</v>
      </c>
      <c r="X108" s="33">
        <f t="shared" si="38"/>
        <v>-0.41328977440759024</v>
      </c>
      <c r="Y108" s="13">
        <v>82043</v>
      </c>
      <c r="Z108" s="10">
        <f t="shared" si="45"/>
        <v>290</v>
      </c>
      <c r="AA108" s="33">
        <f t="shared" si="29"/>
        <v>0.2952316467063425</v>
      </c>
      <c r="AB108" s="11">
        <v>3.1E-2</v>
      </c>
      <c r="AC108" s="112">
        <f t="shared" si="39"/>
        <v>333</v>
      </c>
      <c r="AD108" s="33">
        <f t="shared" si="30"/>
        <v>0.40203951724156334</v>
      </c>
      <c r="AE108" s="11">
        <v>0.9465805694159084</v>
      </c>
      <c r="AF108" s="10">
        <f t="shared" si="46"/>
        <v>167</v>
      </c>
      <c r="AG108" s="33">
        <f t="shared" si="31"/>
        <v>-0.28950573554706766</v>
      </c>
      <c r="AH108" s="14">
        <v>2.9523333333333333</v>
      </c>
      <c r="AI108" s="112">
        <f t="shared" si="40"/>
        <v>144</v>
      </c>
      <c r="AJ108" s="33">
        <f t="shared" si="32"/>
        <v>-0.26665477026944728</v>
      </c>
      <c r="AK108" s="13">
        <v>96079.027313769751</v>
      </c>
      <c r="AL108" s="38"/>
    </row>
    <row r="109" spans="1:38" x14ac:dyDescent="0.25">
      <c r="A109" t="s">
        <v>710</v>
      </c>
      <c r="B109" s="5" t="s">
        <v>490</v>
      </c>
      <c r="C109" s="6" t="s">
        <v>91</v>
      </c>
      <c r="D109" s="7" t="s">
        <v>39</v>
      </c>
      <c r="E109" s="36">
        <f t="shared" si="33"/>
        <v>2.9090623912917057</v>
      </c>
      <c r="F109" s="8">
        <f t="shared" si="34"/>
        <v>19.245155827025037</v>
      </c>
      <c r="G109" s="9">
        <f t="shared" si="35"/>
        <v>400</v>
      </c>
      <c r="H109" s="112">
        <f t="shared" si="36"/>
        <v>149</v>
      </c>
      <c r="I109" s="33">
        <f t="shared" si="24"/>
        <v>-0.50304274720756859</v>
      </c>
      <c r="J109" s="11">
        <v>-3.4896401308615044E-2</v>
      </c>
      <c r="K109" s="10">
        <f t="shared" si="41"/>
        <v>503</v>
      </c>
      <c r="L109" s="33">
        <f t="shared" si="25"/>
        <v>0.80091830879978021</v>
      </c>
      <c r="M109" s="11">
        <v>2.6695141484249868E-2</v>
      </c>
      <c r="N109" s="10">
        <f t="shared" si="42"/>
        <v>303</v>
      </c>
      <c r="O109" s="33">
        <f t="shared" si="26"/>
        <v>0.34174260735642009</v>
      </c>
      <c r="P109" s="11">
        <v>3.9170506912442393E-2</v>
      </c>
      <c r="Q109" s="10">
        <f t="shared" si="43"/>
        <v>390</v>
      </c>
      <c r="R109" s="33">
        <f t="shared" si="27"/>
        <v>0.27294812057923573</v>
      </c>
      <c r="S109" s="12">
        <v>0</v>
      </c>
      <c r="T109" s="10">
        <f t="shared" si="44"/>
        <v>329</v>
      </c>
      <c r="U109" s="33">
        <f t="shared" si="28"/>
        <v>0.38216030331002471</v>
      </c>
      <c r="V109" s="18">
        <v>5.3131358806240106E-2</v>
      </c>
      <c r="W109" s="112">
        <f t="shared" si="37"/>
        <v>429</v>
      </c>
      <c r="X109" s="33">
        <f t="shared" si="38"/>
        <v>0.57375986012909408</v>
      </c>
      <c r="Y109" s="13">
        <v>117941</v>
      </c>
      <c r="Z109" s="10">
        <f t="shared" si="45"/>
        <v>507</v>
      </c>
      <c r="AA109" s="33">
        <f t="shared" si="29"/>
        <v>0.8810292951315748</v>
      </c>
      <c r="AB109" s="11">
        <v>2.3E-2</v>
      </c>
      <c r="AC109" s="112">
        <f t="shared" si="39"/>
        <v>314</v>
      </c>
      <c r="AD109" s="33">
        <f t="shared" si="30"/>
        <v>0.34629383342785786</v>
      </c>
      <c r="AE109" s="11">
        <v>0.94325419803126809</v>
      </c>
      <c r="AF109" s="10">
        <f t="shared" si="46"/>
        <v>354</v>
      </c>
      <c r="AG109" s="33">
        <f t="shared" si="31"/>
        <v>0.26581645021362338</v>
      </c>
      <c r="AH109" s="14">
        <v>2.3256666666666668</v>
      </c>
      <c r="AI109" s="112">
        <f t="shared" si="40"/>
        <v>403</v>
      </c>
      <c r="AJ109" s="33">
        <f t="shared" si="32"/>
        <v>-0.11917852637584081</v>
      </c>
      <c r="AK109" s="13">
        <v>197300.93898305084</v>
      </c>
      <c r="AL109" s="38"/>
    </row>
    <row r="110" spans="1:38" x14ac:dyDescent="0.25">
      <c r="A110" t="s">
        <v>711</v>
      </c>
      <c r="B110" s="5" t="s">
        <v>349</v>
      </c>
      <c r="C110" s="6" t="s">
        <v>44</v>
      </c>
      <c r="D110" s="7" t="s">
        <v>20</v>
      </c>
      <c r="E110" s="36">
        <f t="shared" si="33"/>
        <v>1.0000300538186955</v>
      </c>
      <c r="F110" s="8">
        <f t="shared" si="34"/>
        <v>25.195502220630054</v>
      </c>
      <c r="G110" s="9">
        <f t="shared" si="35"/>
        <v>288</v>
      </c>
      <c r="H110" s="112">
        <f t="shared" si="36"/>
        <v>234</v>
      </c>
      <c r="I110" s="33">
        <f t="shared" si="24"/>
        <v>-0.25038794289374228</v>
      </c>
      <c r="J110" s="11">
        <v>-1.8917311124330705E-2</v>
      </c>
      <c r="K110" s="10">
        <f t="shared" si="41"/>
        <v>224</v>
      </c>
      <c r="L110" s="33">
        <f t="shared" si="25"/>
        <v>1.9549189482108355E-2</v>
      </c>
      <c r="M110" s="11">
        <v>6.7854376452362516E-2</v>
      </c>
      <c r="N110" s="10">
        <f t="shared" si="42"/>
        <v>347</v>
      </c>
      <c r="O110" s="33">
        <f t="shared" si="26"/>
        <v>0.47641347860084698</v>
      </c>
      <c r="P110" s="11">
        <v>3.0545818728092138E-2</v>
      </c>
      <c r="Q110" s="10">
        <f t="shared" si="43"/>
        <v>230</v>
      </c>
      <c r="R110" s="33">
        <f t="shared" si="27"/>
        <v>0.14317809592390368</v>
      </c>
      <c r="S110" s="12">
        <v>0.54571913655105497</v>
      </c>
      <c r="T110" s="10">
        <f t="shared" si="44"/>
        <v>307</v>
      </c>
      <c r="U110" s="33">
        <f t="shared" si="28"/>
        <v>0.33219072993394544</v>
      </c>
      <c r="V110" s="18">
        <v>5.6064559189369575E-2</v>
      </c>
      <c r="W110" s="112">
        <f t="shared" si="37"/>
        <v>274</v>
      </c>
      <c r="X110" s="33">
        <f t="shared" si="38"/>
        <v>-0.21248684719656441</v>
      </c>
      <c r="Y110" s="13">
        <v>89346</v>
      </c>
      <c r="Z110" s="10">
        <f t="shared" si="45"/>
        <v>317</v>
      </c>
      <c r="AA110" s="33">
        <f t="shared" si="29"/>
        <v>0.36845635275949656</v>
      </c>
      <c r="AB110" s="11">
        <v>0.03</v>
      </c>
      <c r="AC110" s="112">
        <f t="shared" si="39"/>
        <v>258</v>
      </c>
      <c r="AD110" s="33">
        <f t="shared" si="30"/>
        <v>0.14448730201549606</v>
      </c>
      <c r="AE110" s="11">
        <v>0.93121230661655452</v>
      </c>
      <c r="AF110" s="10">
        <f t="shared" si="46"/>
        <v>113</v>
      </c>
      <c r="AG110" s="33">
        <f t="shared" si="31"/>
        <v>-0.51547460368905096</v>
      </c>
      <c r="AH110" s="14">
        <v>3.2073333333333331</v>
      </c>
      <c r="AI110" s="112">
        <f t="shared" si="40"/>
        <v>154</v>
      </c>
      <c r="AJ110" s="33">
        <f t="shared" si="32"/>
        <v>-0.26252287577303052</v>
      </c>
      <c r="AK110" s="13">
        <v>98914.997695852537</v>
      </c>
      <c r="AL110" s="38"/>
    </row>
    <row r="111" spans="1:38" x14ac:dyDescent="0.25">
      <c r="A111" t="s">
        <v>712</v>
      </c>
      <c r="B111" s="5" t="s">
        <v>578</v>
      </c>
      <c r="C111" s="6" t="s">
        <v>93</v>
      </c>
      <c r="D111" s="7" t="s">
        <v>34</v>
      </c>
      <c r="E111" s="36">
        <f t="shared" si="33"/>
        <v>5.404794259078133</v>
      </c>
      <c r="F111" s="8">
        <f t="shared" si="34"/>
        <v>11.466100005191404</v>
      </c>
      <c r="G111" s="9">
        <f t="shared" si="35"/>
        <v>524</v>
      </c>
      <c r="H111" s="112">
        <f t="shared" si="36"/>
        <v>354</v>
      </c>
      <c r="I111" s="33">
        <f t="shared" si="24"/>
        <v>0.15606535675514138</v>
      </c>
      <c r="J111" s="11">
        <v>6.7887265994650559E-3</v>
      </c>
      <c r="K111" s="10">
        <f t="shared" si="41"/>
        <v>427</v>
      </c>
      <c r="L111" s="33">
        <f t="shared" si="25"/>
        <v>0.57963414103303657</v>
      </c>
      <c r="M111" s="11">
        <v>3.8351459645105897E-2</v>
      </c>
      <c r="N111" s="10">
        <f t="shared" si="42"/>
        <v>486</v>
      </c>
      <c r="O111" s="33">
        <f t="shared" si="26"/>
        <v>0.79536890089160117</v>
      </c>
      <c r="P111" s="11">
        <v>1.011904761904762E-2</v>
      </c>
      <c r="Q111" s="10">
        <f t="shared" si="43"/>
        <v>390</v>
      </c>
      <c r="R111" s="33">
        <f t="shared" si="27"/>
        <v>0.27294812057923573</v>
      </c>
      <c r="S111" s="12">
        <v>0</v>
      </c>
      <c r="T111" s="10">
        <f t="shared" si="44"/>
        <v>451</v>
      </c>
      <c r="U111" s="33">
        <f t="shared" si="28"/>
        <v>0.72541164761614652</v>
      </c>
      <c r="V111" s="18">
        <v>3.2982598138405504E-2</v>
      </c>
      <c r="W111" s="112">
        <f t="shared" si="37"/>
        <v>527</v>
      </c>
      <c r="X111" s="33">
        <f t="shared" si="38"/>
        <v>1.5789843180104981</v>
      </c>
      <c r="Y111" s="13">
        <v>154500</v>
      </c>
      <c r="Z111" s="10">
        <f t="shared" si="45"/>
        <v>527</v>
      </c>
      <c r="AA111" s="33">
        <f t="shared" si="29"/>
        <v>0.95425400118472858</v>
      </c>
      <c r="AB111" s="11">
        <v>2.2000000000000002E-2</v>
      </c>
      <c r="AC111" s="112">
        <f t="shared" si="39"/>
        <v>452</v>
      </c>
      <c r="AD111" s="33">
        <f t="shared" si="30"/>
        <v>0.75701837499979552</v>
      </c>
      <c r="AE111" s="11">
        <v>0.96776232616940583</v>
      </c>
      <c r="AF111" s="10">
        <f t="shared" si="46"/>
        <v>422</v>
      </c>
      <c r="AG111" s="33">
        <f t="shared" si="31"/>
        <v>0.46431459320893403</v>
      </c>
      <c r="AH111" s="14">
        <v>2.101666666666667</v>
      </c>
      <c r="AI111" s="112">
        <f t="shared" si="40"/>
        <v>508</v>
      </c>
      <c r="AJ111" s="33">
        <f t="shared" si="32"/>
        <v>8.3221492187396703E-2</v>
      </c>
      <c r="AK111" s="13">
        <v>336220.37617490807</v>
      </c>
      <c r="AL111" s="38"/>
    </row>
    <row r="112" spans="1:38" x14ac:dyDescent="0.25">
      <c r="A112" t="s">
        <v>713</v>
      </c>
      <c r="B112" s="5" t="s">
        <v>194</v>
      </c>
      <c r="C112" s="6" t="s">
        <v>28</v>
      </c>
      <c r="D112" s="7" t="s">
        <v>20</v>
      </c>
      <c r="E112" s="36">
        <f t="shared" si="33"/>
        <v>-2.3595604007461568</v>
      </c>
      <c r="F112" s="8">
        <f t="shared" si="34"/>
        <v>35.667156656705025</v>
      </c>
      <c r="G112" s="9">
        <f t="shared" si="35"/>
        <v>143</v>
      </c>
      <c r="H112" s="112">
        <f t="shared" si="36"/>
        <v>105</v>
      </c>
      <c r="I112" s="33">
        <f t="shared" si="24"/>
        <v>-0.68738268582204609</v>
      </c>
      <c r="J112" s="11">
        <v>-4.6554934823091254E-2</v>
      </c>
      <c r="K112" s="10">
        <f t="shared" si="41"/>
        <v>245</v>
      </c>
      <c r="L112" s="33">
        <f t="shared" si="25"/>
        <v>7.1498296851215809E-2</v>
      </c>
      <c r="M112" s="11">
        <v>6.5117916226680742E-2</v>
      </c>
      <c r="N112" s="10">
        <f t="shared" si="42"/>
        <v>122</v>
      </c>
      <c r="O112" s="33">
        <f t="shared" si="26"/>
        <v>-0.41501900336539155</v>
      </c>
      <c r="P112" s="11">
        <v>8.7635574837310201E-2</v>
      </c>
      <c r="Q112" s="10">
        <f t="shared" si="43"/>
        <v>277</v>
      </c>
      <c r="R112" s="33">
        <f t="shared" si="27"/>
        <v>0.19554045106911794</v>
      </c>
      <c r="S112" s="12">
        <v>0.32552083333333331</v>
      </c>
      <c r="T112" s="10">
        <f t="shared" si="44"/>
        <v>94</v>
      </c>
      <c r="U112" s="33">
        <f t="shared" si="28"/>
        <v>-0.68351053718695332</v>
      </c>
      <c r="V112" s="18">
        <v>0.11568594765794299</v>
      </c>
      <c r="W112" s="112">
        <f t="shared" si="37"/>
        <v>185</v>
      </c>
      <c r="X112" s="33">
        <f t="shared" si="38"/>
        <v>-0.5553888470936893</v>
      </c>
      <c r="Y112" s="13">
        <v>76875</v>
      </c>
      <c r="Z112" s="10">
        <f t="shared" si="45"/>
        <v>55</v>
      </c>
      <c r="AA112" s="33">
        <f t="shared" si="29"/>
        <v>-1.0228130622504303</v>
      </c>
      <c r="AB112" s="11">
        <v>4.9000000000000002E-2</v>
      </c>
      <c r="AC112" s="112">
        <f t="shared" si="39"/>
        <v>248</v>
      </c>
      <c r="AD112" s="33">
        <f t="shared" si="30"/>
        <v>9.3741521674732389E-2</v>
      </c>
      <c r="AE112" s="11">
        <v>0.92818428184281843</v>
      </c>
      <c r="AF112" s="10">
        <f t="shared" si="46"/>
        <v>508</v>
      </c>
      <c r="AG112" s="33">
        <f t="shared" si="31"/>
        <v>0.91625232949290103</v>
      </c>
      <c r="AH112" s="14">
        <v>1.5916666666666668</v>
      </c>
      <c r="AI112" s="112">
        <f t="shared" si="40"/>
        <v>316</v>
      </c>
      <c r="AJ112" s="33">
        <f t="shared" si="32"/>
        <v>-0.188811634896241</v>
      </c>
      <c r="AK112" s="13">
        <v>149507.50341796875</v>
      </c>
      <c r="AL112" s="38"/>
    </row>
    <row r="113" spans="1:38" x14ac:dyDescent="0.25">
      <c r="A113" t="s">
        <v>714</v>
      </c>
      <c r="B113" s="5" t="s">
        <v>508</v>
      </c>
      <c r="C113" s="6" t="s">
        <v>81</v>
      </c>
      <c r="D113" s="7" t="s">
        <v>34</v>
      </c>
      <c r="E113" s="36">
        <f t="shared" si="33"/>
        <v>3.5938483879699481</v>
      </c>
      <c r="F113" s="8">
        <f t="shared" si="34"/>
        <v>17.110716401489007</v>
      </c>
      <c r="G113" s="9">
        <f t="shared" si="35"/>
        <v>432</v>
      </c>
      <c r="H113" s="112">
        <f t="shared" si="36"/>
        <v>283</v>
      </c>
      <c r="I113" s="33">
        <f t="shared" si="24"/>
        <v>-7.9064877858596339E-2</v>
      </c>
      <c r="J113" s="11">
        <v>-8.0820265379976108E-3</v>
      </c>
      <c r="K113" s="10">
        <f t="shared" si="41"/>
        <v>335</v>
      </c>
      <c r="L113" s="33">
        <f t="shared" si="25"/>
        <v>0.3163512924841213</v>
      </c>
      <c r="M113" s="11">
        <v>5.2220091458917248E-2</v>
      </c>
      <c r="N113" s="10">
        <f t="shared" si="42"/>
        <v>474</v>
      </c>
      <c r="O113" s="33">
        <f t="shared" si="26"/>
        <v>0.76211459382783386</v>
      </c>
      <c r="P113" s="11">
        <v>1.2248743718592964E-2</v>
      </c>
      <c r="Q113" s="10">
        <f t="shared" si="43"/>
        <v>390</v>
      </c>
      <c r="R113" s="33">
        <f t="shared" si="27"/>
        <v>0.27294812057923573</v>
      </c>
      <c r="S113" s="12">
        <v>0</v>
      </c>
      <c r="T113" s="10">
        <f t="shared" si="44"/>
        <v>390</v>
      </c>
      <c r="U113" s="33">
        <f t="shared" si="28"/>
        <v>0.56802508063581636</v>
      </c>
      <c r="V113" s="18">
        <v>4.2221146866682796E-2</v>
      </c>
      <c r="W113" s="112">
        <f t="shared" si="37"/>
        <v>452</v>
      </c>
      <c r="X113" s="33">
        <f t="shared" si="38"/>
        <v>0.7858636230355508</v>
      </c>
      <c r="Y113" s="13">
        <v>125655</v>
      </c>
      <c r="Z113" s="10">
        <f t="shared" si="45"/>
        <v>350</v>
      </c>
      <c r="AA113" s="33">
        <f t="shared" si="29"/>
        <v>0.44168105881265068</v>
      </c>
      <c r="AB113" s="11">
        <v>2.8999999999999998E-2</v>
      </c>
      <c r="AC113" s="112">
        <f t="shared" si="39"/>
        <v>422</v>
      </c>
      <c r="AD113" s="33">
        <f t="shared" si="30"/>
        <v>0.65890697408669152</v>
      </c>
      <c r="AE113" s="11">
        <v>0.96190797235799763</v>
      </c>
      <c r="AF113" s="10">
        <f t="shared" si="46"/>
        <v>360</v>
      </c>
      <c r="AG113" s="33">
        <f t="shared" si="31"/>
        <v>0.2941733277843821</v>
      </c>
      <c r="AH113" s="14">
        <v>2.2936666666666667</v>
      </c>
      <c r="AI113" s="112">
        <f t="shared" si="40"/>
        <v>410</v>
      </c>
      <c r="AJ113" s="33">
        <f t="shared" si="32"/>
        <v>-0.11422399444123225</v>
      </c>
      <c r="AK113" s="13">
        <v>200701.53544934938</v>
      </c>
      <c r="AL113" s="38"/>
    </row>
    <row r="114" spans="1:38" x14ac:dyDescent="0.25">
      <c r="A114" t="s">
        <v>715</v>
      </c>
      <c r="B114" s="5" t="s">
        <v>213</v>
      </c>
      <c r="C114" s="6" t="s">
        <v>47</v>
      </c>
      <c r="D114" s="7" t="s">
        <v>20</v>
      </c>
      <c r="E114" s="36">
        <f t="shared" si="33"/>
        <v>-1.6208035018220983</v>
      </c>
      <c r="F114" s="8">
        <f t="shared" si="34"/>
        <v>33.36449296527568</v>
      </c>
      <c r="G114" s="9">
        <f t="shared" si="35"/>
        <v>170</v>
      </c>
      <c r="H114" s="112">
        <f t="shared" si="36"/>
        <v>305</v>
      </c>
      <c r="I114" s="33">
        <f t="shared" si="24"/>
        <v>1.9741541507389566E-3</v>
      </c>
      <c r="J114" s="11">
        <v>-2.9567331384079409E-3</v>
      </c>
      <c r="K114" s="10">
        <f t="shared" si="41"/>
        <v>218</v>
      </c>
      <c r="L114" s="33">
        <f t="shared" si="25"/>
        <v>6.0399400579427857E-3</v>
      </c>
      <c r="M114" s="11">
        <v>6.8565986826442341E-2</v>
      </c>
      <c r="N114" s="10">
        <f t="shared" si="42"/>
        <v>109</v>
      </c>
      <c r="O114" s="33">
        <f t="shared" si="26"/>
        <v>-0.50471437117861795</v>
      </c>
      <c r="P114" s="11">
        <v>9.337990968731362E-2</v>
      </c>
      <c r="Q114" s="10">
        <f t="shared" si="43"/>
        <v>172</v>
      </c>
      <c r="R114" s="33">
        <f t="shared" si="27"/>
        <v>6.1392493051237784E-2</v>
      </c>
      <c r="S114" s="12">
        <v>0.88965040034268017</v>
      </c>
      <c r="T114" s="10">
        <f t="shared" si="44"/>
        <v>248</v>
      </c>
      <c r="U114" s="33">
        <f t="shared" si="28"/>
        <v>0.13708085834202188</v>
      </c>
      <c r="V114" s="18">
        <v>6.7517455650953795E-2</v>
      </c>
      <c r="W114" s="112">
        <f t="shared" si="37"/>
        <v>144</v>
      </c>
      <c r="X114" s="33">
        <f t="shared" si="38"/>
        <v>-0.68225516314896428</v>
      </c>
      <c r="Y114" s="13">
        <v>72261</v>
      </c>
      <c r="Z114" s="10">
        <f t="shared" si="45"/>
        <v>136</v>
      </c>
      <c r="AA114" s="33">
        <f t="shared" si="29"/>
        <v>-0.36379070777204392</v>
      </c>
      <c r="AB114" s="11">
        <v>0.04</v>
      </c>
      <c r="AC114" s="112">
        <f t="shared" si="39"/>
        <v>185</v>
      </c>
      <c r="AD114" s="33">
        <f t="shared" si="30"/>
        <v>-0.12749149758049863</v>
      </c>
      <c r="AE114" s="11">
        <v>0.91498320268756994</v>
      </c>
      <c r="AF114" s="10">
        <f t="shared" si="46"/>
        <v>161</v>
      </c>
      <c r="AG114" s="33">
        <f t="shared" si="31"/>
        <v>-0.303388790191085</v>
      </c>
      <c r="AH114" s="14">
        <v>2.968</v>
      </c>
      <c r="AI114" s="112">
        <f t="shared" si="40"/>
        <v>140</v>
      </c>
      <c r="AJ114" s="33">
        <f t="shared" si="32"/>
        <v>-0.26872575815852978</v>
      </c>
      <c r="AK114" s="13">
        <v>94657.582424462089</v>
      </c>
      <c r="AL114" s="38"/>
    </row>
    <row r="115" spans="1:38" x14ac:dyDescent="0.25">
      <c r="A115" t="s">
        <v>716</v>
      </c>
      <c r="B115" s="5" t="s">
        <v>125</v>
      </c>
      <c r="C115" s="6" t="s">
        <v>81</v>
      </c>
      <c r="D115" s="7" t="s">
        <v>34</v>
      </c>
      <c r="E115" s="36">
        <f t="shared" si="33"/>
        <v>-4.042358870439223</v>
      </c>
      <c r="F115" s="8">
        <f t="shared" si="34"/>
        <v>40.912344812373838</v>
      </c>
      <c r="G115" s="9">
        <f t="shared" si="35"/>
        <v>89</v>
      </c>
      <c r="H115" s="112">
        <f t="shared" si="36"/>
        <v>206</v>
      </c>
      <c r="I115" s="33">
        <f t="shared" si="24"/>
        <v>-0.32917208372858603</v>
      </c>
      <c r="J115" s="11">
        <v>-2.3899994493088772E-2</v>
      </c>
      <c r="K115" s="10">
        <f t="shared" si="41"/>
        <v>195</v>
      </c>
      <c r="L115" s="33">
        <f t="shared" si="25"/>
        <v>-9.3021833159205147E-2</v>
      </c>
      <c r="M115" s="11">
        <v>7.3784143904063959E-2</v>
      </c>
      <c r="N115" s="10">
        <f t="shared" si="42"/>
        <v>61</v>
      </c>
      <c r="O115" s="33">
        <f t="shared" si="26"/>
        <v>-1.1912387035896921</v>
      </c>
      <c r="P115" s="11">
        <v>0.1373467916366258</v>
      </c>
      <c r="Q115" s="10">
        <f t="shared" si="43"/>
        <v>192</v>
      </c>
      <c r="R115" s="33">
        <f t="shared" si="27"/>
        <v>9.8541762917398565E-2</v>
      </c>
      <c r="S115" s="12">
        <v>0.7334273624823695</v>
      </c>
      <c r="T115" s="10">
        <f t="shared" si="44"/>
        <v>141</v>
      </c>
      <c r="U115" s="33">
        <f t="shared" si="28"/>
        <v>-0.37877848695399036</v>
      </c>
      <c r="V115" s="18">
        <v>9.7798259088581668E-2</v>
      </c>
      <c r="W115" s="112">
        <f t="shared" si="37"/>
        <v>142</v>
      </c>
      <c r="X115" s="33">
        <f t="shared" si="38"/>
        <v>-0.69209871346274598</v>
      </c>
      <c r="Y115" s="13">
        <v>71903</v>
      </c>
      <c r="Z115" s="10">
        <f t="shared" si="45"/>
        <v>436</v>
      </c>
      <c r="AA115" s="33">
        <f t="shared" si="29"/>
        <v>0.66135517697211244</v>
      </c>
      <c r="AB115" s="11">
        <v>2.6000000000000002E-2</v>
      </c>
      <c r="AC115" s="112">
        <f t="shared" si="39"/>
        <v>23</v>
      </c>
      <c r="AD115" s="33">
        <f t="shared" si="30"/>
        <v>-2.4084493653987473</v>
      </c>
      <c r="AE115" s="11">
        <v>0.77887736521257223</v>
      </c>
      <c r="AF115" s="10">
        <f t="shared" si="46"/>
        <v>330</v>
      </c>
      <c r="AG115" s="33">
        <f t="shared" si="31"/>
        <v>0.18458581133905408</v>
      </c>
      <c r="AH115" s="14">
        <v>2.4173333333333336</v>
      </c>
      <c r="AI115" s="112">
        <f t="shared" si="40"/>
        <v>101</v>
      </c>
      <c r="AJ115" s="33">
        <f t="shared" si="32"/>
        <v>-0.28915405814549466</v>
      </c>
      <c r="AK115" s="13">
        <v>80636.398251057821</v>
      </c>
      <c r="AL115" s="38"/>
    </row>
    <row r="116" spans="1:38" x14ac:dyDescent="0.25">
      <c r="A116" t="s">
        <v>717</v>
      </c>
      <c r="B116" s="5" t="s">
        <v>103</v>
      </c>
      <c r="C116" s="6" t="s">
        <v>26</v>
      </c>
      <c r="D116" s="7" t="s">
        <v>20</v>
      </c>
      <c r="E116" s="36">
        <f t="shared" si="33"/>
        <v>-5.2855439831469777</v>
      </c>
      <c r="F116" s="8">
        <f t="shared" si="34"/>
        <v>44.787282866998922</v>
      </c>
      <c r="G116" s="9">
        <f t="shared" si="35"/>
        <v>64</v>
      </c>
      <c r="H116" s="112">
        <f t="shared" si="36"/>
        <v>13</v>
      </c>
      <c r="I116" s="33">
        <f t="shared" si="24"/>
        <v>-1.3642680339761906</v>
      </c>
      <c r="J116" s="11">
        <v>-8.9364380113278741E-2</v>
      </c>
      <c r="K116" s="10">
        <f t="shared" si="41"/>
        <v>4</v>
      </c>
      <c r="L116" s="33">
        <f t="shared" si="25"/>
        <v>-3.6416306622924135</v>
      </c>
      <c r="M116" s="11">
        <v>0.26070991432068541</v>
      </c>
      <c r="N116" s="10">
        <f t="shared" si="42"/>
        <v>242</v>
      </c>
      <c r="O116" s="33">
        <f t="shared" si="26"/>
        <v>0.15882642561402582</v>
      </c>
      <c r="P116" s="11">
        <v>5.0884955752212392E-2</v>
      </c>
      <c r="Q116" s="10">
        <f t="shared" si="43"/>
        <v>122</v>
      </c>
      <c r="R116" s="33">
        <f t="shared" si="27"/>
        <v>-5.5726876981347297E-2</v>
      </c>
      <c r="S116" s="12">
        <v>1.38217000691085</v>
      </c>
      <c r="T116" s="10">
        <f t="shared" si="44"/>
        <v>128</v>
      </c>
      <c r="U116" s="33">
        <f t="shared" si="28"/>
        <v>-0.45168220346130583</v>
      </c>
      <c r="V116" s="18">
        <v>0.10207768744354111</v>
      </c>
      <c r="W116" s="112">
        <f t="shared" si="37"/>
        <v>36</v>
      </c>
      <c r="X116" s="33">
        <f t="shared" si="38"/>
        <v>-1.2305244180562429</v>
      </c>
      <c r="Y116" s="13">
        <v>52321</v>
      </c>
      <c r="Z116" s="10">
        <f t="shared" si="45"/>
        <v>55</v>
      </c>
      <c r="AA116" s="33">
        <f t="shared" si="29"/>
        <v>-1.0228130622504303</v>
      </c>
      <c r="AB116" s="11">
        <v>4.9000000000000002E-2</v>
      </c>
      <c r="AC116" s="112">
        <f t="shared" si="39"/>
        <v>49</v>
      </c>
      <c r="AD116" s="33">
        <f t="shared" si="30"/>
        <v>-1.3758878981504097</v>
      </c>
      <c r="AE116" s="11">
        <v>0.8404907975460123</v>
      </c>
      <c r="AF116" s="10">
        <f t="shared" si="46"/>
        <v>279</v>
      </c>
      <c r="AG116" s="33">
        <f t="shared" si="31"/>
        <v>4.664141732296772E-2</v>
      </c>
      <c r="AH116" s="14">
        <v>2.573</v>
      </c>
      <c r="AI116" s="112">
        <f t="shared" si="40"/>
        <v>136</v>
      </c>
      <c r="AJ116" s="33">
        <f t="shared" si="32"/>
        <v>-0.27168652049943282</v>
      </c>
      <c r="AK116" s="13">
        <v>92625.431237042154</v>
      </c>
      <c r="AL116" s="38"/>
    </row>
    <row r="117" spans="1:38" x14ac:dyDescent="0.25">
      <c r="A117" t="s">
        <v>718</v>
      </c>
      <c r="B117" s="5" t="s">
        <v>394</v>
      </c>
      <c r="C117" s="6" t="s">
        <v>93</v>
      </c>
      <c r="D117" s="7" t="s">
        <v>34</v>
      </c>
      <c r="E117" s="36">
        <f t="shared" si="33"/>
        <v>1.8601095126805636</v>
      </c>
      <c r="F117" s="8">
        <f t="shared" si="34"/>
        <v>22.514682935490612</v>
      </c>
      <c r="G117" s="9">
        <f t="shared" si="35"/>
        <v>343</v>
      </c>
      <c r="H117" s="112">
        <f t="shared" si="36"/>
        <v>345</v>
      </c>
      <c r="I117" s="33">
        <f t="shared" si="24"/>
        <v>0.13677372184747613</v>
      </c>
      <c r="J117" s="11">
        <v>5.5686319536139006E-3</v>
      </c>
      <c r="K117" s="10">
        <f t="shared" si="41"/>
        <v>487</v>
      </c>
      <c r="L117" s="33">
        <f t="shared" si="25"/>
        <v>0.73260110261000688</v>
      </c>
      <c r="M117" s="11">
        <v>3.0293804231998782E-2</v>
      </c>
      <c r="N117" s="10">
        <f t="shared" si="42"/>
        <v>256</v>
      </c>
      <c r="O117" s="33">
        <f t="shared" si="26"/>
        <v>0.24005451279376644</v>
      </c>
      <c r="P117" s="11">
        <v>4.5682888540031399E-2</v>
      </c>
      <c r="Q117" s="10">
        <f t="shared" si="43"/>
        <v>390</v>
      </c>
      <c r="R117" s="33">
        <f t="shared" si="27"/>
        <v>0.27294812057923573</v>
      </c>
      <c r="S117" s="12">
        <v>0</v>
      </c>
      <c r="T117" s="10">
        <f t="shared" si="44"/>
        <v>359</v>
      </c>
      <c r="U117" s="33">
        <f t="shared" si="28"/>
        <v>0.47588301798922</v>
      </c>
      <c r="V117" s="18">
        <v>4.7629860913993759E-2</v>
      </c>
      <c r="W117" s="112">
        <f t="shared" si="37"/>
        <v>344</v>
      </c>
      <c r="X117" s="33">
        <f t="shared" si="38"/>
        <v>8.6476623646306192E-2</v>
      </c>
      <c r="Y117" s="13">
        <v>100219</v>
      </c>
      <c r="Z117" s="10">
        <f t="shared" si="45"/>
        <v>436</v>
      </c>
      <c r="AA117" s="33">
        <f t="shared" si="29"/>
        <v>0.66135517697211244</v>
      </c>
      <c r="AB117" s="11">
        <v>2.6000000000000002E-2</v>
      </c>
      <c r="AC117" s="112">
        <f t="shared" si="39"/>
        <v>231</v>
      </c>
      <c r="AD117" s="33">
        <f t="shared" si="30"/>
        <v>3.1107587570965149E-2</v>
      </c>
      <c r="AE117" s="11">
        <v>0.9244468852973482</v>
      </c>
      <c r="AF117" s="10">
        <f t="shared" si="46"/>
        <v>173</v>
      </c>
      <c r="AG117" s="33">
        <f t="shared" si="31"/>
        <v>-0.27207807120670552</v>
      </c>
      <c r="AH117" s="14">
        <v>2.9326666666666665</v>
      </c>
      <c r="AI117" s="112">
        <f t="shared" si="40"/>
        <v>248</v>
      </c>
      <c r="AJ117" s="33">
        <f t="shared" si="32"/>
        <v>-0.22815886073494729</v>
      </c>
      <c r="AK117" s="13">
        <v>122501.11029915506</v>
      </c>
      <c r="AL117" s="38"/>
    </row>
    <row r="118" spans="1:38" x14ac:dyDescent="0.25">
      <c r="A118" t="s">
        <v>719</v>
      </c>
      <c r="B118" s="5" t="s">
        <v>244</v>
      </c>
      <c r="C118" s="6" t="s">
        <v>49</v>
      </c>
      <c r="D118" s="7" t="s">
        <v>39</v>
      </c>
      <c r="E118" s="36">
        <f t="shared" si="33"/>
        <v>-0.89311151999329064</v>
      </c>
      <c r="F118" s="8">
        <f t="shared" si="34"/>
        <v>31.096317997919183</v>
      </c>
      <c r="G118" s="9">
        <f t="shared" si="35"/>
        <v>192</v>
      </c>
      <c r="H118" s="112">
        <f t="shared" si="36"/>
        <v>320</v>
      </c>
      <c r="I118" s="33">
        <f t="shared" si="24"/>
        <v>5.9709649956818114E-2</v>
      </c>
      <c r="J118" s="11">
        <v>6.9473391690988429E-4</v>
      </c>
      <c r="K118" s="10">
        <f t="shared" si="41"/>
        <v>223</v>
      </c>
      <c r="L118" s="33">
        <f t="shared" si="25"/>
        <v>1.3333018166707525E-2</v>
      </c>
      <c r="M118" s="11">
        <v>6.8181818181818177E-2</v>
      </c>
      <c r="N118" s="10">
        <f t="shared" si="42"/>
        <v>183</v>
      </c>
      <c r="O118" s="33">
        <f t="shared" si="26"/>
        <v>-8.1250949673693132E-2</v>
      </c>
      <c r="P118" s="11">
        <v>6.626016260162601E-2</v>
      </c>
      <c r="Q118" s="10">
        <f t="shared" si="43"/>
        <v>296</v>
      </c>
      <c r="R118" s="33">
        <f t="shared" si="27"/>
        <v>0.20691191931984057</v>
      </c>
      <c r="S118" s="12">
        <v>0.27770063871146905</v>
      </c>
      <c r="T118" s="10">
        <f t="shared" si="44"/>
        <v>79</v>
      </c>
      <c r="U118" s="33">
        <f t="shared" si="28"/>
        <v>-0.83717836929400469</v>
      </c>
      <c r="V118" s="18">
        <v>0.12470620765933914</v>
      </c>
      <c r="W118" s="112">
        <f t="shared" si="37"/>
        <v>179</v>
      </c>
      <c r="X118" s="33">
        <f t="shared" si="38"/>
        <v>-0.57917284436022876</v>
      </c>
      <c r="Y118" s="13">
        <v>76010</v>
      </c>
      <c r="Z118" s="10">
        <f t="shared" si="45"/>
        <v>264</v>
      </c>
      <c r="AA118" s="33">
        <f t="shared" si="29"/>
        <v>0.22200694065318838</v>
      </c>
      <c r="AB118" s="11">
        <v>3.2000000000000001E-2</v>
      </c>
      <c r="AC118" s="112">
        <f t="shared" si="39"/>
        <v>315</v>
      </c>
      <c r="AD118" s="33">
        <f t="shared" si="30"/>
        <v>0.34668117563408701</v>
      </c>
      <c r="AE118" s="11">
        <v>0.94327731092436973</v>
      </c>
      <c r="AF118" s="10">
        <f t="shared" si="46"/>
        <v>120</v>
      </c>
      <c r="AG118" s="33">
        <f t="shared" si="31"/>
        <v>-0.48150542743241354</v>
      </c>
      <c r="AH118" s="14">
        <v>3.1690000000000005</v>
      </c>
      <c r="AI118" s="112">
        <f t="shared" si="40"/>
        <v>130</v>
      </c>
      <c r="AJ118" s="33">
        <f t="shared" si="32"/>
        <v>-0.27597480978103278</v>
      </c>
      <c r="AK118" s="13">
        <v>89682.11760622049</v>
      </c>
      <c r="AL118" s="38"/>
    </row>
    <row r="119" spans="1:38" x14ac:dyDescent="0.25">
      <c r="A119" t="s">
        <v>720</v>
      </c>
      <c r="B119" s="5" t="s">
        <v>360</v>
      </c>
      <c r="C119" s="6" t="s">
        <v>30</v>
      </c>
      <c r="D119" s="7" t="s">
        <v>20</v>
      </c>
      <c r="E119" s="36">
        <f t="shared" si="33"/>
        <v>-0.80059757865108216</v>
      </c>
      <c r="F119" s="8">
        <f t="shared" si="34"/>
        <v>30.807957247596597</v>
      </c>
      <c r="G119" s="9">
        <f t="shared" si="35"/>
        <v>196</v>
      </c>
      <c r="H119" s="112">
        <f t="shared" si="36"/>
        <v>348</v>
      </c>
      <c r="I119" s="33">
        <f t="shared" si="24"/>
        <v>0.14798148122538649</v>
      </c>
      <c r="J119" s="11">
        <v>6.2774639045826142E-3</v>
      </c>
      <c r="K119" s="10">
        <f t="shared" si="41"/>
        <v>387</v>
      </c>
      <c r="L119" s="33">
        <f t="shared" si="25"/>
        <v>0.44696236056059202</v>
      </c>
      <c r="M119" s="11">
        <v>4.534005037783375E-2</v>
      </c>
      <c r="N119" s="10">
        <f t="shared" si="42"/>
        <v>221</v>
      </c>
      <c r="O119" s="33">
        <f t="shared" si="26"/>
        <v>8.7354921887291645E-2</v>
      </c>
      <c r="P119" s="11">
        <v>5.5462184873949577E-2</v>
      </c>
      <c r="Q119" s="10">
        <f t="shared" si="43"/>
        <v>133</v>
      </c>
      <c r="R119" s="33">
        <f t="shared" si="27"/>
        <v>-2.3741038166967411E-2</v>
      </c>
      <c r="S119" s="12">
        <v>1.2476606363069245</v>
      </c>
      <c r="T119" s="10">
        <f t="shared" si="44"/>
        <v>370</v>
      </c>
      <c r="U119" s="33">
        <f t="shared" si="28"/>
        <v>0.52321395626883571</v>
      </c>
      <c r="V119" s="18">
        <v>4.4851547694251419E-2</v>
      </c>
      <c r="W119" s="112">
        <f t="shared" si="37"/>
        <v>176</v>
      </c>
      <c r="X119" s="33">
        <f t="shared" si="38"/>
        <v>-0.58893390682221891</v>
      </c>
      <c r="Y119" s="13">
        <v>75655</v>
      </c>
      <c r="Z119" s="10">
        <f t="shared" si="45"/>
        <v>91</v>
      </c>
      <c r="AA119" s="33">
        <f t="shared" si="29"/>
        <v>-0.72991423803781397</v>
      </c>
      <c r="AB119" s="11">
        <v>4.4999999999999998E-2</v>
      </c>
      <c r="AC119" s="112">
        <f t="shared" si="39"/>
        <v>171</v>
      </c>
      <c r="AD119" s="33">
        <f t="shared" si="30"/>
        <v>-0.18478242556918922</v>
      </c>
      <c r="AE119" s="11">
        <v>0.91156462585034015</v>
      </c>
      <c r="AF119" s="10">
        <f t="shared" si="46"/>
        <v>282</v>
      </c>
      <c r="AG119" s="33">
        <f t="shared" si="31"/>
        <v>5.9047551260174858E-2</v>
      </c>
      <c r="AH119" s="14">
        <v>2.5589999999999997</v>
      </c>
      <c r="AI119" s="112">
        <f t="shared" si="40"/>
        <v>315</v>
      </c>
      <c r="AJ119" s="33">
        <f t="shared" si="32"/>
        <v>-0.18917078589023384</v>
      </c>
      <c r="AK119" s="13">
        <v>149260.99625701809</v>
      </c>
      <c r="AL119" s="38"/>
    </row>
    <row r="120" spans="1:38" x14ac:dyDescent="0.25">
      <c r="A120" t="s">
        <v>721</v>
      </c>
      <c r="B120" s="5" t="s">
        <v>447</v>
      </c>
      <c r="C120" s="6" t="s">
        <v>91</v>
      </c>
      <c r="D120" s="7" t="s">
        <v>39</v>
      </c>
      <c r="E120" s="36">
        <f t="shared" si="33"/>
        <v>3.4805752938041969</v>
      </c>
      <c r="F120" s="8">
        <f t="shared" si="34"/>
        <v>17.463782263251126</v>
      </c>
      <c r="G120" s="9">
        <f t="shared" si="35"/>
        <v>422</v>
      </c>
      <c r="H120" s="112">
        <f t="shared" si="36"/>
        <v>98</v>
      </c>
      <c r="I120" s="33">
        <f t="shared" si="24"/>
        <v>-0.70829598643935943</v>
      </c>
      <c r="J120" s="11">
        <v>-4.78775913129319E-2</v>
      </c>
      <c r="K120" s="10">
        <f t="shared" si="41"/>
        <v>193</v>
      </c>
      <c r="L120" s="33">
        <f t="shared" si="25"/>
        <v>-0.10473242987297177</v>
      </c>
      <c r="M120" s="11">
        <v>7.4401008827238338E-2</v>
      </c>
      <c r="N120" s="10">
        <f t="shared" si="42"/>
        <v>400</v>
      </c>
      <c r="O120" s="33">
        <f t="shared" si="26"/>
        <v>0.61300128015838795</v>
      </c>
      <c r="P120" s="11">
        <v>2.1798365122615803E-2</v>
      </c>
      <c r="Q120" s="10">
        <f t="shared" si="43"/>
        <v>390</v>
      </c>
      <c r="R120" s="33">
        <f t="shared" si="27"/>
        <v>0.27294812057923573</v>
      </c>
      <c r="S120" s="12">
        <v>0</v>
      </c>
      <c r="T120" s="10">
        <f t="shared" si="44"/>
        <v>505</v>
      </c>
      <c r="U120" s="33">
        <f t="shared" si="28"/>
        <v>0.88525928813018884</v>
      </c>
      <c r="V120" s="18">
        <v>2.3599585062240663E-2</v>
      </c>
      <c r="W120" s="112">
        <f t="shared" si="37"/>
        <v>394</v>
      </c>
      <c r="X120" s="33">
        <f t="shared" si="38"/>
        <v>0.30542687825145459</v>
      </c>
      <c r="Y120" s="13">
        <v>108182</v>
      </c>
      <c r="Z120" s="10">
        <f t="shared" si="45"/>
        <v>507</v>
      </c>
      <c r="AA120" s="33">
        <f t="shared" si="29"/>
        <v>0.8810292951315748</v>
      </c>
      <c r="AB120" s="11">
        <v>2.3E-2</v>
      </c>
      <c r="AC120" s="112">
        <f t="shared" si="39"/>
        <v>415</v>
      </c>
      <c r="AD120" s="33">
        <f t="shared" si="30"/>
        <v>0.6450800010594816</v>
      </c>
      <c r="AE120" s="11">
        <v>0.96108291032148896</v>
      </c>
      <c r="AF120" s="10">
        <f t="shared" si="46"/>
        <v>408</v>
      </c>
      <c r="AG120" s="33">
        <f t="shared" si="31"/>
        <v>0.44304693503086501</v>
      </c>
      <c r="AH120" s="14">
        <v>2.125666666666667</v>
      </c>
      <c r="AI120" s="112">
        <f t="shared" si="40"/>
        <v>404</v>
      </c>
      <c r="AJ120" s="33">
        <f t="shared" si="32"/>
        <v>-0.11869679674303887</v>
      </c>
      <c r="AK120" s="13">
        <v>197631.57931570761</v>
      </c>
      <c r="AL120" s="38"/>
    </row>
    <row r="121" spans="1:38" x14ac:dyDescent="0.25">
      <c r="A121" t="s">
        <v>722</v>
      </c>
      <c r="B121" s="5" t="s">
        <v>415</v>
      </c>
      <c r="C121" s="6" t="s">
        <v>49</v>
      </c>
      <c r="D121" s="7" t="s">
        <v>39</v>
      </c>
      <c r="E121" s="36">
        <f t="shared" si="33"/>
        <v>2.3581826307645488</v>
      </c>
      <c r="F121" s="8">
        <f t="shared" si="34"/>
        <v>20.962217048052732</v>
      </c>
      <c r="G121" s="9">
        <f t="shared" si="35"/>
        <v>370</v>
      </c>
      <c r="H121" s="112">
        <f t="shared" si="36"/>
        <v>338</v>
      </c>
      <c r="I121" s="33">
        <f t="shared" si="24"/>
        <v>9.9699835457016175E-2</v>
      </c>
      <c r="J121" s="11">
        <v>3.223903240760162E-3</v>
      </c>
      <c r="K121" s="10">
        <f t="shared" si="41"/>
        <v>400</v>
      </c>
      <c r="L121" s="33">
        <f t="shared" si="25"/>
        <v>0.5030082545263993</v>
      </c>
      <c r="M121" s="11">
        <v>4.2387788685240881E-2</v>
      </c>
      <c r="N121" s="10">
        <f t="shared" si="42"/>
        <v>275</v>
      </c>
      <c r="O121" s="33">
        <f t="shared" si="26"/>
        <v>0.28483964897977293</v>
      </c>
      <c r="P121" s="11">
        <v>4.2814726840855105E-2</v>
      </c>
      <c r="Q121" s="10">
        <f t="shared" si="43"/>
        <v>282</v>
      </c>
      <c r="R121" s="33">
        <f t="shared" si="27"/>
        <v>0.19802960571867351</v>
      </c>
      <c r="S121" s="12">
        <v>0.3150532439982357</v>
      </c>
      <c r="T121" s="10">
        <f t="shared" si="44"/>
        <v>281</v>
      </c>
      <c r="U121" s="33">
        <f t="shared" si="28"/>
        <v>0.25310783938249193</v>
      </c>
      <c r="V121" s="18">
        <v>6.070670338217056E-2</v>
      </c>
      <c r="W121" s="112">
        <f t="shared" si="37"/>
        <v>421</v>
      </c>
      <c r="X121" s="33">
        <f t="shared" si="38"/>
        <v>0.50512996743859417</v>
      </c>
      <c r="Y121" s="13">
        <v>115445</v>
      </c>
      <c r="Z121" s="10">
        <f t="shared" si="45"/>
        <v>436</v>
      </c>
      <c r="AA121" s="33">
        <f t="shared" si="29"/>
        <v>0.66135517697211244</v>
      </c>
      <c r="AB121" s="11">
        <v>2.6000000000000002E-2</v>
      </c>
      <c r="AC121" s="112">
        <f t="shared" si="39"/>
        <v>321</v>
      </c>
      <c r="AD121" s="33">
        <f t="shared" si="30"/>
        <v>0.36513440405619085</v>
      </c>
      <c r="AE121" s="11">
        <v>0.94437842381380255</v>
      </c>
      <c r="AF121" s="10">
        <f t="shared" si="46"/>
        <v>233</v>
      </c>
      <c r="AG121" s="33">
        <f t="shared" si="31"/>
        <v>-6.6490708818705141E-2</v>
      </c>
      <c r="AH121" s="14">
        <v>2.7006666666666668</v>
      </c>
      <c r="AI121" s="112">
        <f t="shared" si="40"/>
        <v>339</v>
      </c>
      <c r="AJ121" s="33">
        <f t="shared" si="32"/>
        <v>-0.17387342829785879</v>
      </c>
      <c r="AK121" s="13">
        <v>159760.50274096322</v>
      </c>
      <c r="AL121" s="38"/>
    </row>
    <row r="122" spans="1:38" x14ac:dyDescent="0.25">
      <c r="A122" t="s">
        <v>723</v>
      </c>
      <c r="B122" s="5" t="s">
        <v>466</v>
      </c>
      <c r="C122" s="6" t="s">
        <v>47</v>
      </c>
      <c r="D122" s="7" t="s">
        <v>20</v>
      </c>
      <c r="E122" s="36">
        <f t="shared" si="33"/>
        <v>4.4514152157103455</v>
      </c>
      <c r="F122" s="8">
        <f t="shared" si="34"/>
        <v>14.437728846194377</v>
      </c>
      <c r="G122" s="9">
        <f t="shared" si="35"/>
        <v>482</v>
      </c>
      <c r="H122" s="112">
        <f t="shared" si="36"/>
        <v>554</v>
      </c>
      <c r="I122" s="33">
        <f t="shared" si="24"/>
        <v>2.4749946523605613</v>
      </c>
      <c r="J122" s="11">
        <v>0.15344883245453578</v>
      </c>
      <c r="K122" s="10">
        <f t="shared" si="41"/>
        <v>155</v>
      </c>
      <c r="L122" s="33">
        <f t="shared" si="25"/>
        <v>-0.2558738686565869</v>
      </c>
      <c r="M122" s="11">
        <v>8.236250338661609E-2</v>
      </c>
      <c r="N122" s="10">
        <f t="shared" si="42"/>
        <v>499</v>
      </c>
      <c r="O122" s="33">
        <f t="shared" si="26"/>
        <v>0.82428936068286507</v>
      </c>
      <c r="P122" s="11">
        <v>8.2669028638913487E-3</v>
      </c>
      <c r="Q122" s="10">
        <f t="shared" si="43"/>
        <v>208</v>
      </c>
      <c r="R122" s="33">
        <f t="shared" si="27"/>
        <v>0.11765616002829132</v>
      </c>
      <c r="S122" s="12">
        <v>0.65304599309637101</v>
      </c>
      <c r="T122" s="10">
        <f t="shared" si="44"/>
        <v>475</v>
      </c>
      <c r="U122" s="33">
        <f t="shared" si="28"/>
        <v>0.79550120299660576</v>
      </c>
      <c r="V122" s="18">
        <v>2.8868360277136258E-2</v>
      </c>
      <c r="W122" s="112">
        <f t="shared" si="37"/>
        <v>468</v>
      </c>
      <c r="X122" s="33">
        <f t="shared" si="38"/>
        <v>0.88754364834383148</v>
      </c>
      <c r="Y122" s="13">
        <v>129353</v>
      </c>
      <c r="Z122" s="10">
        <f t="shared" si="45"/>
        <v>399</v>
      </c>
      <c r="AA122" s="33">
        <f t="shared" si="29"/>
        <v>0.58813047091895843</v>
      </c>
      <c r="AB122" s="11">
        <v>2.7000000000000003E-2</v>
      </c>
      <c r="AC122" s="112">
        <f t="shared" si="39"/>
        <v>474</v>
      </c>
      <c r="AD122" s="33">
        <f t="shared" si="30"/>
        <v>0.82395175016278588</v>
      </c>
      <c r="AE122" s="11">
        <v>0.9717562724014337</v>
      </c>
      <c r="AF122" s="10">
        <f t="shared" si="46"/>
        <v>158</v>
      </c>
      <c r="AG122" s="33">
        <f t="shared" si="31"/>
        <v>-0.31786261311782638</v>
      </c>
      <c r="AH122" s="14">
        <v>2.9843333333333333</v>
      </c>
      <c r="AI122" s="112">
        <f t="shared" si="40"/>
        <v>204</v>
      </c>
      <c r="AJ122" s="33">
        <f t="shared" si="32"/>
        <v>-0.24388768027811847</v>
      </c>
      <c r="AK122" s="13">
        <v>111705.46524862394</v>
      </c>
      <c r="AL122" s="38"/>
    </row>
    <row r="123" spans="1:38" x14ac:dyDescent="0.25">
      <c r="A123" t="s">
        <v>724</v>
      </c>
      <c r="B123" s="5" t="s">
        <v>388</v>
      </c>
      <c r="C123" s="6" t="s">
        <v>81</v>
      </c>
      <c r="D123" s="7" t="s">
        <v>34</v>
      </c>
      <c r="E123" s="36">
        <f t="shared" si="33"/>
        <v>3.5580301942104398</v>
      </c>
      <c r="F123" s="8">
        <f t="shared" si="34"/>
        <v>17.222359696303201</v>
      </c>
      <c r="G123" s="9">
        <f t="shared" si="35"/>
        <v>429</v>
      </c>
      <c r="H123" s="112">
        <f t="shared" si="36"/>
        <v>210</v>
      </c>
      <c r="I123" s="33">
        <f t="shared" si="24"/>
        <v>-0.31480877524079232</v>
      </c>
      <c r="J123" s="11">
        <v>-2.2991590624440894E-2</v>
      </c>
      <c r="K123" s="10">
        <f t="shared" si="41"/>
        <v>517</v>
      </c>
      <c r="L123" s="33">
        <f t="shared" si="25"/>
        <v>0.88441054385856743</v>
      </c>
      <c r="M123" s="11">
        <v>2.2297122115633911E-2</v>
      </c>
      <c r="N123" s="10">
        <f t="shared" si="42"/>
        <v>324</v>
      </c>
      <c r="O123" s="33">
        <f t="shared" si="26"/>
        <v>0.41508260409442144</v>
      </c>
      <c r="P123" s="11">
        <v>3.4473614425881732E-2</v>
      </c>
      <c r="Q123" s="10">
        <f t="shared" si="43"/>
        <v>390</v>
      </c>
      <c r="R123" s="33">
        <f t="shared" si="27"/>
        <v>0.27294812057923573</v>
      </c>
      <c r="S123" s="12">
        <v>0</v>
      </c>
      <c r="T123" s="10">
        <f t="shared" si="44"/>
        <v>512</v>
      </c>
      <c r="U123" s="33">
        <f t="shared" si="28"/>
        <v>0.90571493869756958</v>
      </c>
      <c r="V123" s="18">
        <v>2.2398843930635837E-2</v>
      </c>
      <c r="W123" s="112">
        <f t="shared" si="37"/>
        <v>482</v>
      </c>
      <c r="X123" s="33">
        <f t="shared" si="38"/>
        <v>1.0707491671726779</v>
      </c>
      <c r="Y123" s="13">
        <v>136016</v>
      </c>
      <c r="Z123" s="10">
        <f t="shared" si="45"/>
        <v>399</v>
      </c>
      <c r="AA123" s="33">
        <f t="shared" si="29"/>
        <v>0.58813047091895843</v>
      </c>
      <c r="AB123" s="11">
        <v>2.7000000000000003E-2</v>
      </c>
      <c r="AC123" s="112">
        <f t="shared" si="39"/>
        <v>210</v>
      </c>
      <c r="AD123" s="33">
        <f t="shared" si="30"/>
        <v>-4.0537612470346859E-2</v>
      </c>
      <c r="AE123" s="11">
        <v>0.9201717822407478</v>
      </c>
      <c r="AF123" s="10">
        <f t="shared" si="46"/>
        <v>495</v>
      </c>
      <c r="AG123" s="33">
        <f t="shared" si="31"/>
        <v>0.78451100244541805</v>
      </c>
      <c r="AH123" s="14">
        <v>1.7403333333333333</v>
      </c>
      <c r="AI123" s="112">
        <f t="shared" si="40"/>
        <v>490</v>
      </c>
      <c r="AJ123" s="33">
        <f t="shared" si="32"/>
        <v>2.9657249808501127E-2</v>
      </c>
      <c r="AK123" s="13">
        <v>299455.98031315813</v>
      </c>
      <c r="AL123" s="38"/>
    </row>
    <row r="124" spans="1:38" x14ac:dyDescent="0.25">
      <c r="A124" t="s">
        <v>725</v>
      </c>
      <c r="B124" s="5" t="s">
        <v>105</v>
      </c>
      <c r="C124" s="6" t="s">
        <v>52</v>
      </c>
      <c r="D124" s="7" t="s">
        <v>34</v>
      </c>
      <c r="E124" s="36">
        <f t="shared" si="33"/>
        <v>-5.6629432044319294</v>
      </c>
      <c r="F124" s="8">
        <f t="shared" si="34"/>
        <v>45.963615007236442</v>
      </c>
      <c r="G124" s="9">
        <f t="shared" si="35"/>
        <v>56</v>
      </c>
      <c r="H124" s="112">
        <f t="shared" si="36"/>
        <v>536</v>
      </c>
      <c r="I124" s="33">
        <f t="shared" si="24"/>
        <v>1.4236455731309101</v>
      </c>
      <c r="J124" s="11">
        <v>8.6956521739130377E-2</v>
      </c>
      <c r="K124" s="10">
        <f t="shared" si="41"/>
        <v>381</v>
      </c>
      <c r="L124" s="33">
        <f t="shared" si="25"/>
        <v>0.43434190915288945</v>
      </c>
      <c r="M124" s="11">
        <v>4.6004842615012108E-2</v>
      </c>
      <c r="N124" s="10">
        <f t="shared" si="42"/>
        <v>21</v>
      </c>
      <c r="O124" s="33">
        <f t="shared" si="26"/>
        <v>-2.2938173559485211</v>
      </c>
      <c r="P124" s="11">
        <v>0.2079589216944801</v>
      </c>
      <c r="Q124" s="10">
        <f t="shared" si="43"/>
        <v>87</v>
      </c>
      <c r="R124" s="33">
        <f t="shared" si="27"/>
        <v>-0.18435257314207543</v>
      </c>
      <c r="S124" s="12">
        <v>1.9230769230769229</v>
      </c>
      <c r="T124" s="10">
        <f t="shared" si="44"/>
        <v>66</v>
      </c>
      <c r="U124" s="33">
        <f t="shared" si="28"/>
        <v>-0.97070060563211602</v>
      </c>
      <c r="V124" s="18">
        <v>0.13254392666157372</v>
      </c>
      <c r="W124" s="112">
        <f t="shared" si="37"/>
        <v>87</v>
      </c>
      <c r="X124" s="33">
        <f t="shared" si="38"/>
        <v>-0.91627319868135382</v>
      </c>
      <c r="Y124" s="13">
        <v>63750</v>
      </c>
      <c r="Z124" s="10">
        <f t="shared" si="45"/>
        <v>290</v>
      </c>
      <c r="AA124" s="33">
        <f t="shared" si="29"/>
        <v>0.2952316467063425</v>
      </c>
      <c r="AB124" s="11">
        <v>3.1E-2</v>
      </c>
      <c r="AC124" s="112">
        <f t="shared" si="39"/>
        <v>26</v>
      </c>
      <c r="AD124" s="33">
        <f t="shared" si="30"/>
        <v>-2.0748422748170752</v>
      </c>
      <c r="AE124" s="11">
        <v>0.79878385848535105</v>
      </c>
      <c r="AF124" s="10">
        <f t="shared" si="46"/>
        <v>384</v>
      </c>
      <c r="AG124" s="33">
        <f t="shared" si="31"/>
        <v>0.36211168029765811</v>
      </c>
      <c r="AH124" s="14">
        <v>2.2170000000000001</v>
      </c>
      <c r="AI124" s="112">
        <f t="shared" si="40"/>
        <v>96</v>
      </c>
      <c r="AJ124" s="33">
        <f t="shared" si="32"/>
        <v>-0.29285453424998381</v>
      </c>
      <c r="AK124" s="13">
        <v>78096.536538461543</v>
      </c>
      <c r="AL124" s="38"/>
    </row>
    <row r="125" spans="1:38" x14ac:dyDescent="0.25">
      <c r="A125" t="s">
        <v>726</v>
      </c>
      <c r="B125" s="5" t="s">
        <v>55</v>
      </c>
      <c r="C125" s="6" t="s">
        <v>41</v>
      </c>
      <c r="D125" s="7" t="s">
        <v>34</v>
      </c>
      <c r="E125" s="36">
        <f t="shared" si="33"/>
        <v>-9.6604012752437782</v>
      </c>
      <c r="F125" s="8">
        <f t="shared" si="34"/>
        <v>58.423466916674741</v>
      </c>
      <c r="G125" s="9">
        <f t="shared" si="35"/>
        <v>24</v>
      </c>
      <c r="H125" s="112">
        <f t="shared" si="36"/>
        <v>309</v>
      </c>
      <c r="I125" s="33">
        <f t="shared" si="24"/>
        <v>1.9301963209729326E-2</v>
      </c>
      <c r="J125" s="11">
        <v>-1.8608401693364085E-3</v>
      </c>
      <c r="K125" s="10">
        <f t="shared" si="41"/>
        <v>28</v>
      </c>
      <c r="L125" s="33">
        <f t="shared" si="25"/>
        <v>-1.5417941250439435</v>
      </c>
      <c r="M125" s="11">
        <v>0.15009936766034326</v>
      </c>
      <c r="N125" s="10">
        <f t="shared" si="42"/>
        <v>19</v>
      </c>
      <c r="O125" s="33">
        <f t="shared" si="26"/>
        <v>-2.4415907127870797</v>
      </c>
      <c r="P125" s="11">
        <v>0.21742272862548362</v>
      </c>
      <c r="Q125" s="10">
        <f t="shared" si="43"/>
        <v>38</v>
      </c>
      <c r="R125" s="33">
        <f t="shared" si="27"/>
        <v>-0.54351055735282683</v>
      </c>
      <c r="S125" s="12">
        <v>3.4334363882113501</v>
      </c>
      <c r="T125" s="10">
        <f t="shared" si="44"/>
        <v>36</v>
      </c>
      <c r="U125" s="33">
        <f t="shared" si="28"/>
        <v>-1.7769723653108163</v>
      </c>
      <c r="V125" s="18">
        <v>0.17987185993402691</v>
      </c>
      <c r="W125" s="112">
        <f t="shared" si="37"/>
        <v>25</v>
      </c>
      <c r="X125" s="33">
        <f t="shared" si="38"/>
        <v>-1.3473547121435561</v>
      </c>
      <c r="Y125" s="13">
        <v>48072</v>
      </c>
      <c r="Z125" s="10">
        <f t="shared" si="45"/>
        <v>25</v>
      </c>
      <c r="AA125" s="33">
        <f t="shared" si="29"/>
        <v>-1.9015095348882785</v>
      </c>
      <c r="AB125" s="11">
        <v>6.0999999999999999E-2</v>
      </c>
      <c r="AC125" s="112">
        <f t="shared" si="39"/>
        <v>85</v>
      </c>
      <c r="AD125" s="33">
        <f t="shared" si="30"/>
        <v>-0.85033033822378878</v>
      </c>
      <c r="AE125" s="11">
        <v>0.87185106633675036</v>
      </c>
      <c r="AF125" s="10">
        <f t="shared" si="46"/>
        <v>27</v>
      </c>
      <c r="AG125" s="33">
        <f t="shared" si="31"/>
        <v>-1.3401871263719507</v>
      </c>
      <c r="AH125" s="14">
        <v>4.1380000000000008</v>
      </c>
      <c r="AI125" s="112">
        <f t="shared" si="40"/>
        <v>19</v>
      </c>
      <c r="AJ125" s="33">
        <f t="shared" si="32"/>
        <v>-0.33385292994356131</v>
      </c>
      <c r="AK125" s="13">
        <v>49956.845169108397</v>
      </c>
      <c r="AL125" s="38">
        <v>1</v>
      </c>
    </row>
    <row r="126" spans="1:38" x14ac:dyDescent="0.25">
      <c r="A126" t="s">
        <v>727</v>
      </c>
      <c r="B126" s="5" t="s">
        <v>284</v>
      </c>
      <c r="C126" s="6" t="s">
        <v>93</v>
      </c>
      <c r="D126" s="7" t="s">
        <v>34</v>
      </c>
      <c r="E126" s="36">
        <f t="shared" si="33"/>
        <v>-0.41385357658029021</v>
      </c>
      <c r="F126" s="8">
        <f t="shared" si="34"/>
        <v>29.602497951387665</v>
      </c>
      <c r="G126" s="9">
        <f t="shared" si="35"/>
        <v>212</v>
      </c>
      <c r="H126" s="112">
        <f t="shared" si="36"/>
        <v>538</v>
      </c>
      <c r="I126" s="33">
        <f t="shared" si="24"/>
        <v>1.510944591247704</v>
      </c>
      <c r="J126" s="11">
        <v>9.2477726401263061E-2</v>
      </c>
      <c r="K126" s="10">
        <f t="shared" si="41"/>
        <v>284</v>
      </c>
      <c r="L126" s="33">
        <f t="shared" si="25"/>
        <v>0.17913661237727291</v>
      </c>
      <c r="M126" s="11">
        <v>5.9447983014861996E-2</v>
      </c>
      <c r="N126" s="10">
        <f t="shared" si="42"/>
        <v>100</v>
      </c>
      <c r="O126" s="33">
        <f t="shared" si="26"/>
        <v>-0.63328179595729694</v>
      </c>
      <c r="P126" s="11">
        <v>0.1016137165910237</v>
      </c>
      <c r="Q126" s="10">
        <f t="shared" si="43"/>
        <v>193</v>
      </c>
      <c r="R126" s="33">
        <f t="shared" si="27"/>
        <v>0.10111220387173363</v>
      </c>
      <c r="S126" s="12">
        <v>0.72261794157117787</v>
      </c>
      <c r="T126" s="10">
        <f t="shared" si="44"/>
        <v>124</v>
      </c>
      <c r="U126" s="33">
        <f t="shared" si="28"/>
        <v>-0.46864476000551203</v>
      </c>
      <c r="V126" s="18">
        <v>0.10307338490487142</v>
      </c>
      <c r="W126" s="112">
        <f t="shared" si="37"/>
        <v>217</v>
      </c>
      <c r="X126" s="33">
        <f t="shared" si="38"/>
        <v>-0.44482762974252749</v>
      </c>
      <c r="Y126" s="13">
        <v>80896</v>
      </c>
      <c r="Z126" s="10">
        <f t="shared" si="45"/>
        <v>290</v>
      </c>
      <c r="AA126" s="33">
        <f t="shared" si="29"/>
        <v>0.2952316467063425</v>
      </c>
      <c r="AB126" s="11">
        <v>3.1E-2</v>
      </c>
      <c r="AC126" s="112">
        <f t="shared" si="39"/>
        <v>252</v>
      </c>
      <c r="AD126" s="33">
        <f t="shared" si="30"/>
        <v>0.12671228166568183</v>
      </c>
      <c r="AE126" s="11">
        <v>0.93015166272436345</v>
      </c>
      <c r="AF126" s="10">
        <f t="shared" si="46"/>
        <v>497</v>
      </c>
      <c r="AG126" s="33">
        <f t="shared" si="31"/>
        <v>0.79455406325172828</v>
      </c>
      <c r="AH126" s="14">
        <v>1.7290000000000001</v>
      </c>
      <c r="AI126" s="112">
        <f t="shared" si="40"/>
        <v>458</v>
      </c>
      <c r="AJ126" s="33">
        <f t="shared" si="32"/>
        <v>-4.525735935155116E-2</v>
      </c>
      <c r="AK126" s="13">
        <v>248037.5297821823</v>
      </c>
      <c r="AL126" s="38"/>
    </row>
    <row r="127" spans="1:38" x14ac:dyDescent="0.25">
      <c r="A127" t="s">
        <v>728</v>
      </c>
      <c r="B127" s="5" t="s">
        <v>313</v>
      </c>
      <c r="C127" s="6" t="s">
        <v>38</v>
      </c>
      <c r="D127" s="7" t="s">
        <v>39</v>
      </c>
      <c r="E127" s="36">
        <f t="shared" si="33"/>
        <v>0.57488947683621305</v>
      </c>
      <c r="F127" s="8">
        <f t="shared" si="34"/>
        <v>26.520641480644628</v>
      </c>
      <c r="G127" s="9">
        <f t="shared" si="35"/>
        <v>265</v>
      </c>
      <c r="H127" s="112">
        <f t="shared" si="36"/>
        <v>371</v>
      </c>
      <c r="I127" s="33">
        <f t="shared" si="24"/>
        <v>0.19492264350747757</v>
      </c>
      <c r="J127" s="11">
        <v>9.2462460241142796E-3</v>
      </c>
      <c r="K127" s="10">
        <f t="shared" si="41"/>
        <v>268</v>
      </c>
      <c r="L127" s="33">
        <f t="shared" si="25"/>
        <v>0.13713070883150763</v>
      </c>
      <c r="M127" s="11">
        <v>6.1660677132589367E-2</v>
      </c>
      <c r="N127" s="10">
        <f t="shared" si="42"/>
        <v>235</v>
      </c>
      <c r="O127" s="33">
        <f t="shared" si="26"/>
        <v>0.12689911514414937</v>
      </c>
      <c r="P127" s="11">
        <v>5.2929667387498713E-2</v>
      </c>
      <c r="Q127" s="10">
        <f t="shared" si="43"/>
        <v>264</v>
      </c>
      <c r="R127" s="33">
        <f t="shared" si="27"/>
        <v>0.17709060195984624</v>
      </c>
      <c r="S127" s="12">
        <v>0.40310759308120786</v>
      </c>
      <c r="T127" s="10">
        <f t="shared" si="44"/>
        <v>217</v>
      </c>
      <c r="U127" s="33">
        <f t="shared" si="28"/>
        <v>1.9218843506462406E-2</v>
      </c>
      <c r="V127" s="18">
        <v>7.4435923905028761E-2</v>
      </c>
      <c r="W127" s="112">
        <f t="shared" si="37"/>
        <v>268</v>
      </c>
      <c r="X127" s="33">
        <f t="shared" si="38"/>
        <v>-0.22763711597559702</v>
      </c>
      <c r="Y127" s="13">
        <v>88795</v>
      </c>
      <c r="Z127" s="10">
        <f t="shared" si="45"/>
        <v>488</v>
      </c>
      <c r="AA127" s="33">
        <f t="shared" si="29"/>
        <v>0.80780458907842068</v>
      </c>
      <c r="AB127" s="11">
        <v>2.4E-2</v>
      </c>
      <c r="AC127" s="112">
        <f t="shared" si="39"/>
        <v>158</v>
      </c>
      <c r="AD127" s="33">
        <f t="shared" si="30"/>
        <v>-0.24959367548263645</v>
      </c>
      <c r="AE127" s="11">
        <v>0.90769730783814528</v>
      </c>
      <c r="AF127" s="10">
        <f t="shared" si="46"/>
        <v>140</v>
      </c>
      <c r="AG127" s="33">
        <f t="shared" si="31"/>
        <v>-0.40293324583010254</v>
      </c>
      <c r="AH127" s="14">
        <v>3.0803333333333334</v>
      </c>
      <c r="AI127" s="112">
        <f t="shared" si="40"/>
        <v>201</v>
      </c>
      <c r="AJ127" s="33">
        <f t="shared" si="32"/>
        <v>-0.24469163208661149</v>
      </c>
      <c r="AK127" s="13">
        <v>111153.6642480211</v>
      </c>
      <c r="AL127" s="38"/>
    </row>
    <row r="128" spans="1:38" x14ac:dyDescent="0.25">
      <c r="A128" t="s">
        <v>729</v>
      </c>
      <c r="B128" s="5" t="s">
        <v>334</v>
      </c>
      <c r="C128" s="6" t="s">
        <v>44</v>
      </c>
      <c r="D128" s="7" t="s">
        <v>20</v>
      </c>
      <c r="E128" s="36">
        <f t="shared" si="33"/>
        <v>1.0382763246501341</v>
      </c>
      <c r="F128" s="8">
        <f t="shared" si="34"/>
        <v>25.076290746186444</v>
      </c>
      <c r="G128" s="9">
        <f t="shared" si="35"/>
        <v>290</v>
      </c>
      <c r="H128" s="112">
        <f t="shared" si="36"/>
        <v>367</v>
      </c>
      <c r="I128" s="33">
        <f t="shared" si="24"/>
        <v>0.18368912013283095</v>
      </c>
      <c r="J128" s="11">
        <v>8.5357846355875733E-3</v>
      </c>
      <c r="K128" s="10">
        <f t="shared" si="41"/>
        <v>533</v>
      </c>
      <c r="L128" s="33">
        <f t="shared" si="25"/>
        <v>0.9933369516644095</v>
      </c>
      <c r="M128" s="11">
        <v>1.655933762649494E-2</v>
      </c>
      <c r="N128" s="10">
        <f t="shared" si="42"/>
        <v>140</v>
      </c>
      <c r="O128" s="33">
        <f t="shared" si="26"/>
        <v>-0.31010730109693208</v>
      </c>
      <c r="P128" s="11">
        <v>8.0916744621141248E-2</v>
      </c>
      <c r="Q128" s="10">
        <f t="shared" si="43"/>
        <v>242</v>
      </c>
      <c r="R128" s="33">
        <f t="shared" si="27"/>
        <v>0.15683661631405904</v>
      </c>
      <c r="S128" s="12">
        <v>0.48828125</v>
      </c>
      <c r="T128" s="10">
        <f t="shared" si="44"/>
        <v>295</v>
      </c>
      <c r="U128" s="33">
        <f t="shared" si="28"/>
        <v>0.2909818540326341</v>
      </c>
      <c r="V128" s="18">
        <v>5.8483509010540634E-2</v>
      </c>
      <c r="W128" s="112">
        <f t="shared" si="37"/>
        <v>319</v>
      </c>
      <c r="X128" s="33">
        <f t="shared" si="38"/>
        <v>-1.7733029116912748E-2</v>
      </c>
      <c r="Y128" s="13">
        <v>96429</v>
      </c>
      <c r="Z128" s="10">
        <f t="shared" si="45"/>
        <v>317</v>
      </c>
      <c r="AA128" s="33">
        <f t="shared" si="29"/>
        <v>0.36845635275949656</v>
      </c>
      <c r="AB128" s="11">
        <v>0.03</v>
      </c>
      <c r="AC128" s="112">
        <f t="shared" si="39"/>
        <v>323</v>
      </c>
      <c r="AD128" s="33">
        <f t="shared" si="30"/>
        <v>0.36927352572171579</v>
      </c>
      <c r="AE128" s="11">
        <v>0.94462540716612375</v>
      </c>
      <c r="AF128" s="10">
        <f t="shared" si="46"/>
        <v>203</v>
      </c>
      <c r="AG128" s="33">
        <f t="shared" si="31"/>
        <v>-0.16751208516453331</v>
      </c>
      <c r="AH128" s="14">
        <v>2.8146666666666671</v>
      </c>
      <c r="AI128" s="112">
        <f t="shared" si="40"/>
        <v>107</v>
      </c>
      <c r="AJ128" s="33">
        <f t="shared" si="32"/>
        <v>-0.28724076248841346</v>
      </c>
      <c r="AK128" s="13">
        <v>81949.609375</v>
      </c>
      <c r="AL128" s="38"/>
    </row>
    <row r="129" spans="1:38" x14ac:dyDescent="0.25">
      <c r="A129" t="s">
        <v>730</v>
      </c>
      <c r="B129" s="5" t="s">
        <v>229</v>
      </c>
      <c r="C129" s="6" t="s">
        <v>54</v>
      </c>
      <c r="D129" s="7" t="s">
        <v>39</v>
      </c>
      <c r="E129" s="36">
        <f t="shared" si="33"/>
        <v>-2.1988017642844122</v>
      </c>
      <c r="F129" s="8">
        <f t="shared" si="34"/>
        <v>35.166081031146362</v>
      </c>
      <c r="G129" s="9">
        <f t="shared" si="35"/>
        <v>146</v>
      </c>
      <c r="H129" s="112">
        <f t="shared" si="36"/>
        <v>92</v>
      </c>
      <c r="I129" s="33">
        <f t="shared" si="24"/>
        <v>-0.72911732063530399</v>
      </c>
      <c r="J129" s="11">
        <v>-4.9194431409353978E-2</v>
      </c>
      <c r="K129" s="10">
        <f t="shared" si="41"/>
        <v>281</v>
      </c>
      <c r="L129" s="33">
        <f t="shared" si="25"/>
        <v>0.17789491293482013</v>
      </c>
      <c r="M129" s="11">
        <v>5.9513390512865395E-2</v>
      </c>
      <c r="N129" s="10">
        <f t="shared" si="42"/>
        <v>118</v>
      </c>
      <c r="O129" s="33">
        <f t="shared" si="26"/>
        <v>-0.44778253434596987</v>
      </c>
      <c r="P129" s="11">
        <v>8.9733840304182508E-2</v>
      </c>
      <c r="Q129" s="10">
        <f t="shared" si="43"/>
        <v>149</v>
      </c>
      <c r="R129" s="33">
        <f t="shared" si="27"/>
        <v>1.8662302568537032E-2</v>
      </c>
      <c r="S129" s="12">
        <v>1.0693427654849059</v>
      </c>
      <c r="T129" s="10">
        <f t="shared" si="44"/>
        <v>103</v>
      </c>
      <c r="U129" s="33">
        <f t="shared" si="28"/>
        <v>-0.62424105433347943</v>
      </c>
      <c r="V129" s="18">
        <v>0.11220684511477584</v>
      </c>
      <c r="W129" s="112">
        <f t="shared" si="37"/>
        <v>106</v>
      </c>
      <c r="X129" s="33">
        <f t="shared" si="38"/>
        <v>-0.84827571285458858</v>
      </c>
      <c r="Y129" s="13">
        <v>66223</v>
      </c>
      <c r="Z129" s="10">
        <f t="shared" si="45"/>
        <v>185</v>
      </c>
      <c r="AA129" s="33">
        <f t="shared" si="29"/>
        <v>-7.0891883559428021E-2</v>
      </c>
      <c r="AB129" s="11">
        <v>3.6000000000000004E-2</v>
      </c>
      <c r="AC129" s="112">
        <f t="shared" si="39"/>
        <v>175</v>
      </c>
      <c r="AD129" s="33">
        <f t="shared" si="30"/>
        <v>-0.15837179907795826</v>
      </c>
      <c r="AE129" s="11">
        <v>0.91314056045550962</v>
      </c>
      <c r="AF129" s="10">
        <f t="shared" si="46"/>
        <v>396</v>
      </c>
      <c r="AG129" s="33">
        <f t="shared" si="31"/>
        <v>0.40346546008834805</v>
      </c>
      <c r="AH129" s="14">
        <v>2.1703333333333332</v>
      </c>
      <c r="AI129" s="112">
        <f t="shared" si="40"/>
        <v>400</v>
      </c>
      <c r="AJ129" s="33">
        <f t="shared" si="32"/>
        <v>-0.12384738311396405</v>
      </c>
      <c r="AK129" s="13">
        <v>194096.4187710784</v>
      </c>
      <c r="AL129" s="38"/>
    </row>
    <row r="130" spans="1:38" x14ac:dyDescent="0.25">
      <c r="A130" t="s">
        <v>731</v>
      </c>
      <c r="B130" s="5" t="s">
        <v>440</v>
      </c>
      <c r="C130" s="6" t="s">
        <v>93</v>
      </c>
      <c r="D130" s="7" t="s">
        <v>34</v>
      </c>
      <c r="E130" s="36">
        <f t="shared" si="33"/>
        <v>4.5756952706120693</v>
      </c>
      <c r="F130" s="8">
        <f t="shared" si="34"/>
        <v>14.050354907070645</v>
      </c>
      <c r="G130" s="9">
        <f t="shared" si="35"/>
        <v>489</v>
      </c>
      <c r="H130" s="112">
        <f t="shared" si="36"/>
        <v>560</v>
      </c>
      <c r="I130" s="33">
        <f t="shared" si="24"/>
        <v>3.1273624331532792</v>
      </c>
      <c r="J130" s="11">
        <v>0.19470767030216352</v>
      </c>
      <c r="K130" s="10">
        <f t="shared" si="41"/>
        <v>227</v>
      </c>
      <c r="L130" s="33">
        <f t="shared" si="25"/>
        <v>3.0222745494226391E-2</v>
      </c>
      <c r="M130" s="11">
        <v>6.7292138466515689E-2</v>
      </c>
      <c r="N130" s="10">
        <f t="shared" si="42"/>
        <v>398</v>
      </c>
      <c r="O130" s="33">
        <f t="shared" si="26"/>
        <v>0.61127012221548649</v>
      </c>
      <c r="P130" s="11">
        <v>2.1909233176838811E-2</v>
      </c>
      <c r="Q130" s="10">
        <f t="shared" si="43"/>
        <v>321</v>
      </c>
      <c r="R130" s="33">
        <f t="shared" si="27"/>
        <v>0.2195667166428959</v>
      </c>
      <c r="S130" s="12">
        <v>0.22448368751870695</v>
      </c>
      <c r="T130" s="10">
        <f t="shared" si="44"/>
        <v>243</v>
      </c>
      <c r="U130" s="33">
        <f t="shared" si="28"/>
        <v>0.10971111301955132</v>
      </c>
      <c r="V130" s="18">
        <v>6.9124052266494596E-2</v>
      </c>
      <c r="W130" s="112">
        <f t="shared" si="37"/>
        <v>456</v>
      </c>
      <c r="X130" s="33">
        <f t="shared" si="38"/>
        <v>0.82892228167069615</v>
      </c>
      <c r="Y130" s="13">
        <v>127221</v>
      </c>
      <c r="Z130" s="10">
        <f t="shared" si="45"/>
        <v>507</v>
      </c>
      <c r="AA130" s="33">
        <f t="shared" si="29"/>
        <v>0.8810292951315748</v>
      </c>
      <c r="AB130" s="11">
        <v>2.3E-2</v>
      </c>
      <c r="AC130" s="112">
        <f t="shared" si="39"/>
        <v>482</v>
      </c>
      <c r="AD130" s="33">
        <f t="shared" si="30"/>
        <v>0.85328227414373814</v>
      </c>
      <c r="AE130" s="11">
        <v>0.97350643867426645</v>
      </c>
      <c r="AF130" s="10">
        <f t="shared" si="46"/>
        <v>521</v>
      </c>
      <c r="AG130" s="33">
        <f t="shared" si="31"/>
        <v>1.0999812654201084</v>
      </c>
      <c r="AH130" s="14">
        <v>1.3843333333333334</v>
      </c>
      <c r="AI130" s="112">
        <f t="shared" si="40"/>
        <v>492</v>
      </c>
      <c r="AJ130" s="33">
        <f t="shared" si="32"/>
        <v>3.0087427084893471E-2</v>
      </c>
      <c r="AK130" s="13">
        <v>299751.23712960194</v>
      </c>
      <c r="AL130" s="38"/>
    </row>
    <row r="131" spans="1:38" x14ac:dyDescent="0.25">
      <c r="A131" t="s">
        <v>732</v>
      </c>
      <c r="B131" s="5" t="s">
        <v>187</v>
      </c>
      <c r="C131" s="6" t="s">
        <v>44</v>
      </c>
      <c r="D131" s="7" t="s">
        <v>20</v>
      </c>
      <c r="E131" s="36">
        <f t="shared" si="33"/>
        <v>-3.2081933882711686</v>
      </c>
      <c r="F131" s="8">
        <f t="shared" si="34"/>
        <v>38.312297934666802</v>
      </c>
      <c r="G131" s="9">
        <f t="shared" si="35"/>
        <v>109</v>
      </c>
      <c r="H131" s="112">
        <f t="shared" si="36"/>
        <v>238</v>
      </c>
      <c r="I131" s="33">
        <f t="shared" si="24"/>
        <v>-0.23853013263483044</v>
      </c>
      <c r="J131" s="11">
        <v>-1.8167366867264723E-2</v>
      </c>
      <c r="K131" s="10">
        <f t="shared" si="41"/>
        <v>325</v>
      </c>
      <c r="L131" s="33">
        <f t="shared" si="25"/>
        <v>0.29191923082813415</v>
      </c>
      <c r="M131" s="11">
        <v>5.3507069586914334E-2</v>
      </c>
      <c r="N131" s="10">
        <f t="shared" si="42"/>
        <v>67</v>
      </c>
      <c r="O131" s="33">
        <f t="shared" si="26"/>
        <v>-1.0819186028988064</v>
      </c>
      <c r="P131" s="11">
        <v>0.13034563561804335</v>
      </c>
      <c r="Q131" s="10">
        <f t="shared" si="43"/>
        <v>99</v>
      </c>
      <c r="R131" s="33">
        <f t="shared" si="27"/>
        <v>-0.13955857665983298</v>
      </c>
      <c r="S131" s="12">
        <v>1.7347056782699202</v>
      </c>
      <c r="T131" s="10">
        <f t="shared" si="44"/>
        <v>165</v>
      </c>
      <c r="U131" s="33">
        <f t="shared" si="28"/>
        <v>-0.19794963356124398</v>
      </c>
      <c r="V131" s="18">
        <v>8.7183654515904346E-2</v>
      </c>
      <c r="W131" s="112">
        <f t="shared" si="37"/>
        <v>118</v>
      </c>
      <c r="X131" s="33">
        <f t="shared" si="38"/>
        <v>-0.79680329333671374</v>
      </c>
      <c r="Y131" s="13">
        <v>68095</v>
      </c>
      <c r="Z131" s="10">
        <f t="shared" si="45"/>
        <v>224</v>
      </c>
      <c r="AA131" s="33">
        <f t="shared" si="29"/>
        <v>7.5557528546880179E-2</v>
      </c>
      <c r="AB131" s="11">
        <v>3.4000000000000002E-2</v>
      </c>
      <c r="AC131" s="112">
        <f t="shared" si="39"/>
        <v>80</v>
      </c>
      <c r="AD131" s="33">
        <f t="shared" si="30"/>
        <v>-0.87553318532458768</v>
      </c>
      <c r="AE131" s="11">
        <v>0.87034720050046921</v>
      </c>
      <c r="AF131" s="10">
        <f t="shared" si="46"/>
        <v>115</v>
      </c>
      <c r="AG131" s="33">
        <f t="shared" si="31"/>
        <v>-0.51281614641679218</v>
      </c>
      <c r="AH131" s="14">
        <v>3.204333333333333</v>
      </c>
      <c r="AI131" s="112">
        <f t="shared" si="40"/>
        <v>64</v>
      </c>
      <c r="AJ131" s="33">
        <f t="shared" si="32"/>
        <v>-0.30852345192396796</v>
      </c>
      <c r="AK131" s="13">
        <v>67342.005782352266</v>
      </c>
      <c r="AL131" s="38"/>
    </row>
    <row r="132" spans="1:38" x14ac:dyDescent="0.25">
      <c r="A132" t="s">
        <v>733</v>
      </c>
      <c r="B132" s="5" t="s">
        <v>398</v>
      </c>
      <c r="C132" s="6" t="s">
        <v>49</v>
      </c>
      <c r="D132" s="7" t="s">
        <v>39</v>
      </c>
      <c r="E132" s="36">
        <f t="shared" si="33"/>
        <v>1.8610184473540481</v>
      </c>
      <c r="F132" s="8">
        <f t="shared" si="34"/>
        <v>22.511849837250093</v>
      </c>
      <c r="G132" s="9">
        <f t="shared" si="35"/>
        <v>344</v>
      </c>
      <c r="H132" s="112">
        <f t="shared" si="36"/>
        <v>316</v>
      </c>
      <c r="I132" s="33">
        <f t="shared" si="24"/>
        <v>4.6506121864317074E-2</v>
      </c>
      <c r="J132" s="11">
        <v>-1.4031992943908111E-4</v>
      </c>
      <c r="K132" s="10">
        <f t="shared" si="41"/>
        <v>420</v>
      </c>
      <c r="L132" s="33">
        <f t="shared" si="25"/>
        <v>0.5577155939045455</v>
      </c>
      <c r="M132" s="11">
        <v>3.9506036411857334E-2</v>
      </c>
      <c r="N132" s="10">
        <f t="shared" si="42"/>
        <v>267</v>
      </c>
      <c r="O132" s="33">
        <f t="shared" si="26"/>
        <v>0.26458144696948888</v>
      </c>
      <c r="P132" s="11">
        <v>4.4112117092360646E-2</v>
      </c>
      <c r="Q132" s="10">
        <f t="shared" si="43"/>
        <v>196</v>
      </c>
      <c r="R132" s="33">
        <f t="shared" si="27"/>
        <v>0.10370313158395905</v>
      </c>
      <c r="S132" s="12">
        <v>0.71172236813087675</v>
      </c>
      <c r="T132" s="10">
        <f t="shared" si="44"/>
        <v>299</v>
      </c>
      <c r="U132" s="33">
        <f t="shared" si="28"/>
        <v>0.31551830736832304</v>
      </c>
      <c r="V132" s="18">
        <v>5.704322586497082E-2</v>
      </c>
      <c r="W132" s="112">
        <f t="shared" si="37"/>
        <v>367</v>
      </c>
      <c r="X132" s="33">
        <f t="shared" si="38"/>
        <v>0.16503255450237916</v>
      </c>
      <c r="Y132" s="13">
        <v>103076</v>
      </c>
      <c r="Z132" s="10">
        <f t="shared" si="45"/>
        <v>488</v>
      </c>
      <c r="AA132" s="33">
        <f t="shared" si="29"/>
        <v>0.80780458907842068</v>
      </c>
      <c r="AB132" s="11">
        <v>2.4E-2</v>
      </c>
      <c r="AC132" s="112">
        <f t="shared" si="39"/>
        <v>216</v>
      </c>
      <c r="AD132" s="33">
        <f t="shared" si="30"/>
        <v>-1.999818003747976E-2</v>
      </c>
      <c r="AE132" s="11">
        <v>0.92139737991266379</v>
      </c>
      <c r="AF132" s="10">
        <f t="shared" si="46"/>
        <v>402</v>
      </c>
      <c r="AG132" s="33">
        <f t="shared" si="31"/>
        <v>0.42266542927688244</v>
      </c>
      <c r="AH132" s="14">
        <v>2.1486666666666667</v>
      </c>
      <c r="AI132" s="112">
        <f t="shared" si="40"/>
        <v>392</v>
      </c>
      <c r="AJ132" s="33">
        <f t="shared" si="32"/>
        <v>-0.12938075348991696</v>
      </c>
      <c r="AK132" s="13">
        <v>190298.5302933098</v>
      </c>
      <c r="AL132" s="38"/>
    </row>
    <row r="133" spans="1:38" x14ac:dyDescent="0.25">
      <c r="A133" t="s">
        <v>734</v>
      </c>
      <c r="B133" s="5" t="s">
        <v>50</v>
      </c>
      <c r="C133" s="6" t="s">
        <v>24</v>
      </c>
      <c r="D133" s="7" t="s">
        <v>20</v>
      </c>
      <c r="E133" s="36">
        <f t="shared" si="33"/>
        <v>-12.039515442258878</v>
      </c>
      <c r="F133" s="8">
        <f t="shared" si="34"/>
        <v>65.839031926124491</v>
      </c>
      <c r="G133" s="9">
        <f t="shared" si="35"/>
        <v>16</v>
      </c>
      <c r="H133" s="112">
        <f t="shared" si="36"/>
        <v>81</v>
      </c>
      <c r="I133" s="33">
        <f t="shared" si="24"/>
        <v>-0.78657652525562327</v>
      </c>
      <c r="J133" s="11">
        <v>-5.282842449742875E-2</v>
      </c>
      <c r="K133" s="10">
        <f t="shared" si="41"/>
        <v>43</v>
      </c>
      <c r="L133" s="33">
        <f t="shared" si="25"/>
        <v>-1.187217124091078</v>
      </c>
      <c r="M133" s="11">
        <v>0.13142174432497014</v>
      </c>
      <c r="N133" s="10">
        <f t="shared" si="42"/>
        <v>31</v>
      </c>
      <c r="O133" s="33">
        <f t="shared" si="26"/>
        <v>-1.9461699098111582</v>
      </c>
      <c r="P133" s="11">
        <v>0.18569463548830811</v>
      </c>
      <c r="Q133" s="10">
        <f t="shared" si="43"/>
        <v>10</v>
      </c>
      <c r="R133" s="33">
        <f t="shared" si="27"/>
        <v>-1.3115784687216552</v>
      </c>
      <c r="S133" s="12">
        <v>6.6633761105626856</v>
      </c>
      <c r="T133" s="10">
        <f t="shared" si="44"/>
        <v>25</v>
      </c>
      <c r="U133" s="33">
        <f t="shared" si="28"/>
        <v>-2.0837851034674615</v>
      </c>
      <c r="V133" s="18">
        <v>0.19788168431929734</v>
      </c>
      <c r="W133" s="112">
        <f t="shared" si="37"/>
        <v>15</v>
      </c>
      <c r="X133" s="33">
        <f t="shared" si="38"/>
        <v>-1.5066387539528774</v>
      </c>
      <c r="Y133" s="13">
        <v>42279</v>
      </c>
      <c r="Z133" s="10">
        <f t="shared" si="45"/>
        <v>12</v>
      </c>
      <c r="AA133" s="33">
        <f t="shared" si="29"/>
        <v>-2.7069813014729736</v>
      </c>
      <c r="AB133" s="11">
        <v>7.2000000000000008E-2</v>
      </c>
      <c r="AC133" s="112">
        <f t="shared" si="39"/>
        <v>47</v>
      </c>
      <c r="AD133" s="33">
        <f t="shared" si="30"/>
        <v>-1.4368063328136103</v>
      </c>
      <c r="AE133" s="11">
        <v>0.83685576566555431</v>
      </c>
      <c r="AF133" s="10">
        <f t="shared" si="46"/>
        <v>12</v>
      </c>
      <c r="AG133" s="33">
        <f t="shared" si="31"/>
        <v>-1.8866477878917787</v>
      </c>
      <c r="AH133" s="14">
        <v>4.7546666666666662</v>
      </c>
      <c r="AI133" s="112">
        <f t="shared" si="40"/>
        <v>25</v>
      </c>
      <c r="AJ133" s="33">
        <f t="shared" si="32"/>
        <v>-0.3297808508380905</v>
      </c>
      <c r="AK133" s="13">
        <v>52751.760612043436</v>
      </c>
      <c r="AL133" s="38"/>
    </row>
    <row r="134" spans="1:38" x14ac:dyDescent="0.25">
      <c r="A134" t="s">
        <v>735</v>
      </c>
      <c r="B134" s="5" t="s">
        <v>159</v>
      </c>
      <c r="C134" s="6" t="s">
        <v>24</v>
      </c>
      <c r="D134" s="7" t="s">
        <v>20</v>
      </c>
      <c r="E134" s="36">
        <f t="shared" si="33"/>
        <v>-2.7153428683535128</v>
      </c>
      <c r="F134" s="8">
        <f t="shared" si="34"/>
        <v>36.776110591889612</v>
      </c>
      <c r="G134" s="9">
        <f t="shared" si="35"/>
        <v>132</v>
      </c>
      <c r="H134" s="112">
        <f t="shared" si="36"/>
        <v>284</v>
      </c>
      <c r="I134" s="33">
        <f t="shared" si="24"/>
        <v>-5.5005287661897266E-2</v>
      </c>
      <c r="J134" s="11">
        <v>-6.5603837471783777E-3</v>
      </c>
      <c r="K134" s="10">
        <f t="shared" si="41"/>
        <v>163</v>
      </c>
      <c r="L134" s="33">
        <f t="shared" si="25"/>
        <v>-0.22708014259841047</v>
      </c>
      <c r="M134" s="11">
        <v>8.0845771144278614E-2</v>
      </c>
      <c r="N134" s="10">
        <f t="shared" si="42"/>
        <v>93</v>
      </c>
      <c r="O134" s="33">
        <f t="shared" si="26"/>
        <v>-0.73797741606011114</v>
      </c>
      <c r="P134" s="11">
        <v>0.10831870831870832</v>
      </c>
      <c r="Q134" s="10">
        <f t="shared" si="43"/>
        <v>115</v>
      </c>
      <c r="R134" s="33">
        <f t="shared" si="27"/>
        <v>-6.4758846310037588E-2</v>
      </c>
      <c r="S134" s="12">
        <v>1.4201519562593197</v>
      </c>
      <c r="T134" s="10">
        <f t="shared" si="44"/>
        <v>205</v>
      </c>
      <c r="U134" s="33">
        <f t="shared" si="28"/>
        <v>-2.1457610021179258E-2</v>
      </c>
      <c r="V134" s="18">
        <v>7.6823620677495943E-2</v>
      </c>
      <c r="W134" s="112">
        <f t="shared" si="37"/>
        <v>226</v>
      </c>
      <c r="X134" s="33">
        <f t="shared" si="38"/>
        <v>-0.41125507406340073</v>
      </c>
      <c r="Y134" s="13">
        <v>82117</v>
      </c>
      <c r="Z134" s="10">
        <f t="shared" si="45"/>
        <v>91</v>
      </c>
      <c r="AA134" s="33">
        <f t="shared" si="29"/>
        <v>-0.72991423803781397</v>
      </c>
      <c r="AB134" s="11">
        <v>4.4999999999999998E-2</v>
      </c>
      <c r="AC134" s="112">
        <f t="shared" si="39"/>
        <v>114</v>
      </c>
      <c r="AD134" s="33">
        <f t="shared" si="30"/>
        <v>-0.51177046841925933</v>
      </c>
      <c r="AE134" s="11">
        <v>0.89205309429408719</v>
      </c>
      <c r="AF134" s="10">
        <f t="shared" si="46"/>
        <v>134</v>
      </c>
      <c r="AG134" s="33">
        <f t="shared" si="31"/>
        <v>-0.41356707491913669</v>
      </c>
      <c r="AH134" s="14">
        <v>3.0923333333333329</v>
      </c>
      <c r="AI134" s="112">
        <f t="shared" si="40"/>
        <v>166</v>
      </c>
      <c r="AJ134" s="33">
        <f t="shared" si="32"/>
        <v>-0.25718435658740046</v>
      </c>
      <c r="AK134" s="13">
        <v>102579.14795616464</v>
      </c>
      <c r="AL134" s="38"/>
    </row>
    <row r="135" spans="1:38" x14ac:dyDescent="0.25">
      <c r="A135" t="s">
        <v>736</v>
      </c>
      <c r="B135" s="5" t="s">
        <v>64</v>
      </c>
      <c r="C135" s="6" t="s">
        <v>61</v>
      </c>
      <c r="D135" s="7" t="s">
        <v>39</v>
      </c>
      <c r="E135" s="36">
        <f t="shared" si="33"/>
        <v>-9.0277357695259735</v>
      </c>
      <c r="F135" s="8">
        <f t="shared" si="34"/>
        <v>56.45148412915978</v>
      </c>
      <c r="G135" s="9">
        <f t="shared" si="35"/>
        <v>29</v>
      </c>
      <c r="H135" s="112">
        <f t="shared" si="36"/>
        <v>482</v>
      </c>
      <c r="I135" s="33">
        <f t="shared" ref="I135:I198" si="47">(J135-J$573)/J$574</f>
        <v>0.72101009875193411</v>
      </c>
      <c r="J135" s="11">
        <v>4.251851612799129E-2</v>
      </c>
      <c r="K135" s="10">
        <f t="shared" si="41"/>
        <v>166</v>
      </c>
      <c r="L135" s="33">
        <f t="shared" ref="L135:L198" si="48">-(M135-M$573)/M$574</f>
        <v>-0.20731652204228146</v>
      </c>
      <c r="M135" s="11">
        <v>7.9804706835260766E-2</v>
      </c>
      <c r="N135" s="10">
        <f t="shared" si="42"/>
        <v>39</v>
      </c>
      <c r="O135" s="33">
        <f t="shared" ref="O135:O198" si="49">-(P135-P$573)/P$574</f>
        <v>-1.6844699144322814</v>
      </c>
      <c r="P135" s="11">
        <v>0.16893465734951577</v>
      </c>
      <c r="Q135" s="10">
        <f t="shared" si="43"/>
        <v>51</v>
      </c>
      <c r="R135" s="33">
        <f t="shared" ref="R135:R198" si="50">-(S135-S$573)/S$574</f>
        <v>-0.39876181989489173</v>
      </c>
      <c r="S135" s="12">
        <v>2.824727587914809</v>
      </c>
      <c r="T135" s="10">
        <f t="shared" si="44"/>
        <v>37</v>
      </c>
      <c r="U135" s="33">
        <f t="shared" ref="U135:U198" si="51">-(V135-V$573)/V$574</f>
        <v>-1.716137199291458</v>
      </c>
      <c r="V135" s="18">
        <v>0.17630085221433428</v>
      </c>
      <c r="W135" s="112">
        <f t="shared" si="37"/>
        <v>26</v>
      </c>
      <c r="X135" s="33">
        <f t="shared" si="38"/>
        <v>-1.338143568693509</v>
      </c>
      <c r="Y135" s="13">
        <v>48407</v>
      </c>
      <c r="Z135" s="10">
        <f t="shared" si="45"/>
        <v>95</v>
      </c>
      <c r="AA135" s="33">
        <f t="shared" ref="AA135:AA198" si="52">-(AB135-AB$573)/AB$574</f>
        <v>-0.65668953198466029</v>
      </c>
      <c r="AB135" s="11">
        <v>4.4000000000000004E-2</v>
      </c>
      <c r="AC135" s="112">
        <f t="shared" si="39"/>
        <v>11</v>
      </c>
      <c r="AD135" s="33">
        <f t="shared" ref="AD135:AD198" si="53">(AE135-AE$573)/AE$574</f>
        <v>-3.1573431094206219</v>
      </c>
      <c r="AE135" s="11">
        <v>0.73419052042337873</v>
      </c>
      <c r="AF135" s="10">
        <f t="shared" si="46"/>
        <v>116</v>
      </c>
      <c r="AG135" s="33">
        <f t="shared" ref="AG135:AG198" si="54">-(AH135-AH$573)/AH$574</f>
        <v>-0.50809000015499928</v>
      </c>
      <c r="AH135" s="14">
        <v>3.1989999999999998</v>
      </c>
      <c r="AI135" s="112">
        <f t="shared" si="40"/>
        <v>60</v>
      </c>
      <c r="AJ135" s="33">
        <f t="shared" ref="AJ135:AJ198" si="55">(AK135-AK$573)/AK$574</f>
        <v>-0.31036607978886138</v>
      </c>
      <c r="AK135" s="13">
        <v>66077.29826027737</v>
      </c>
      <c r="AL135" s="38">
        <v>1</v>
      </c>
    </row>
    <row r="136" spans="1:38" x14ac:dyDescent="0.25">
      <c r="A136" t="s">
        <v>737</v>
      </c>
      <c r="B136" s="5" t="s">
        <v>191</v>
      </c>
      <c r="C136" s="6" t="s">
        <v>47</v>
      </c>
      <c r="D136" s="7" t="s">
        <v>20</v>
      </c>
      <c r="E136" s="36">
        <f t="shared" ref="E136:E199" si="56">((I136+L136+AG136+AJ136)*0.25)+(O136+R136+U136+X136+AA136+AD136)</f>
        <v>-1.2961648118206419</v>
      </c>
      <c r="F136" s="8">
        <f t="shared" ref="F136:F199" si="57">((E136*$I$580)+$J$580)</f>
        <v>32.35261243273748</v>
      </c>
      <c r="G136" s="9">
        <f t="shared" ref="G136:G199" si="58">RANK(E136,$E$7:$E$571,1)</f>
        <v>181</v>
      </c>
      <c r="H136" s="112">
        <f t="shared" ref="H136:H199" si="59">RANK(J136,J$7:J$571,1)</f>
        <v>300</v>
      </c>
      <c r="I136" s="33">
        <f t="shared" si="47"/>
        <v>-1.5427228267697497E-2</v>
      </c>
      <c r="J136" s="11">
        <v>-4.0572792362768562E-3</v>
      </c>
      <c r="K136" s="10">
        <f t="shared" si="41"/>
        <v>38</v>
      </c>
      <c r="L136" s="33">
        <f t="shared" si="48"/>
        <v>-1.2843531574989084</v>
      </c>
      <c r="M136" s="11">
        <v>0.13653846153846153</v>
      </c>
      <c r="N136" s="10">
        <f t="shared" si="42"/>
        <v>197</v>
      </c>
      <c r="O136" s="33">
        <f t="shared" si="49"/>
        <v>-2.8452208409657623E-2</v>
      </c>
      <c r="P136" s="11">
        <v>6.2878787878787881E-2</v>
      </c>
      <c r="Q136" s="10">
        <f t="shared" si="43"/>
        <v>245</v>
      </c>
      <c r="R136" s="33">
        <f t="shared" si="50"/>
        <v>0.15897910033716439</v>
      </c>
      <c r="S136" s="12">
        <v>0.47927150730889045</v>
      </c>
      <c r="T136" s="10">
        <f t="shared" si="44"/>
        <v>206</v>
      </c>
      <c r="U136" s="33">
        <f t="shared" si="51"/>
        <v>-1.9959604922655926E-2</v>
      </c>
      <c r="V136" s="18">
        <v>7.6735688185140066E-2</v>
      </c>
      <c r="W136" s="112">
        <f t="shared" ref="W136:W199" si="60">RANK(Y136,Y$7:Y$571,1)</f>
        <v>249</v>
      </c>
      <c r="X136" s="33">
        <f t="shared" ref="X136:X199" si="61">(Y136-Y$573)/Y$574</f>
        <v>-0.28823819109172749</v>
      </c>
      <c r="Y136" s="13">
        <v>86591</v>
      </c>
      <c r="Z136" s="10">
        <f t="shared" si="45"/>
        <v>185</v>
      </c>
      <c r="AA136" s="33">
        <f t="shared" si="52"/>
        <v>-7.0891883559428021E-2</v>
      </c>
      <c r="AB136" s="11">
        <v>3.6000000000000004E-2</v>
      </c>
      <c r="AC136" s="112">
        <f t="shared" ref="AC136:AC199" si="62">RANK(AE136,AE$7:AE$571,1)</f>
        <v>116</v>
      </c>
      <c r="AD136" s="33">
        <f t="shared" si="53"/>
        <v>-0.49629389733574364</v>
      </c>
      <c r="AE136" s="11">
        <v>0.8929765886287625</v>
      </c>
      <c r="AF136" s="10">
        <f t="shared" si="46"/>
        <v>91</v>
      </c>
      <c r="AG136" s="33">
        <f t="shared" si="54"/>
        <v>-0.63569594922341355</v>
      </c>
      <c r="AH136" s="14">
        <v>3.343</v>
      </c>
      <c r="AI136" s="112">
        <f t="shared" ref="AI136:AI199" si="63">RANK(AK136,AK$7:AK$571,1)</f>
        <v>138</v>
      </c>
      <c r="AJ136" s="33">
        <f t="shared" si="55"/>
        <v>-0.26975617236435567</v>
      </c>
      <c r="AK136" s="13">
        <v>93950.346513299781</v>
      </c>
      <c r="AL136" s="38"/>
    </row>
    <row r="137" spans="1:38" x14ac:dyDescent="0.25">
      <c r="A137" t="s">
        <v>738</v>
      </c>
      <c r="B137" s="5" t="s">
        <v>231</v>
      </c>
      <c r="C137" s="6" t="s">
        <v>22</v>
      </c>
      <c r="D137" s="7" t="s">
        <v>20</v>
      </c>
      <c r="E137" s="36">
        <f t="shared" si="56"/>
        <v>-3.1669943342254721</v>
      </c>
      <c r="F137" s="8">
        <f t="shared" si="57"/>
        <v>38.183882801068144</v>
      </c>
      <c r="G137" s="9">
        <f t="shared" si="58"/>
        <v>112</v>
      </c>
      <c r="H137" s="112">
        <f t="shared" si="59"/>
        <v>52</v>
      </c>
      <c r="I137" s="33">
        <f t="shared" si="47"/>
        <v>-0.96918864287677531</v>
      </c>
      <c r="J137" s="11">
        <v>-6.4377682403433445E-2</v>
      </c>
      <c r="K137" s="10">
        <f t="shared" ref="K137:K200" si="64">RANK(M137,M$7:M$571,0)</f>
        <v>165</v>
      </c>
      <c r="L137" s="33">
        <f t="shared" si="48"/>
        <v>-0.20961252414000467</v>
      </c>
      <c r="M137" s="11">
        <v>7.9925650557620811E-2</v>
      </c>
      <c r="N137" s="10">
        <f t="shared" ref="N137:N200" si="65">RANK(P137,P$7:P$571,0)</f>
        <v>325</v>
      </c>
      <c r="O137" s="33">
        <f t="shared" si="49"/>
        <v>0.41711531121926254</v>
      </c>
      <c r="P137" s="11">
        <v>3.4343434343434343E-2</v>
      </c>
      <c r="Q137" s="10">
        <f t="shared" ref="Q137:Q200" si="66">RANK(S137,S$7:S$571,0)</f>
        <v>3</v>
      </c>
      <c r="R137" s="33">
        <f t="shared" si="50"/>
        <v>-3.3630818600795074</v>
      </c>
      <c r="S137" s="12">
        <v>15.290519877675841</v>
      </c>
      <c r="T137" s="10">
        <f t="shared" ref="T137:T200" si="67">RANK(V137,V$7:V$571,0)</f>
        <v>323</v>
      </c>
      <c r="U137" s="33">
        <f t="shared" si="51"/>
        <v>0.36805467611547121</v>
      </c>
      <c r="V137" s="18">
        <v>5.3959355290819903E-2</v>
      </c>
      <c r="W137" s="112">
        <f t="shared" si="60"/>
        <v>194</v>
      </c>
      <c r="X137" s="33">
        <f t="shared" si="61"/>
        <v>-0.53176982553073282</v>
      </c>
      <c r="Y137" s="13">
        <v>77734</v>
      </c>
      <c r="Z137" s="10">
        <f t="shared" ref="Z137:Z200" si="68">RANK(AB137,AB$7:AB$571,0)</f>
        <v>185</v>
      </c>
      <c r="AA137" s="33">
        <f t="shared" si="52"/>
        <v>-7.0891883559428021E-2</v>
      </c>
      <c r="AB137" s="11">
        <v>3.6000000000000004E-2</v>
      </c>
      <c r="AC137" s="112">
        <f t="shared" si="62"/>
        <v>374</v>
      </c>
      <c r="AD137" s="33">
        <f t="shared" si="53"/>
        <v>0.53235986694024762</v>
      </c>
      <c r="AE137" s="11">
        <v>0.9543568464730291</v>
      </c>
      <c r="AF137" s="10">
        <f t="shared" ref="AF137:AF200" si="69">RANK(AH137,AH$7:AH$571,0)</f>
        <v>95</v>
      </c>
      <c r="AG137" s="33">
        <f t="shared" si="54"/>
        <v>-0.61738213245896478</v>
      </c>
      <c r="AH137" s="14">
        <v>3.3223333333333329</v>
      </c>
      <c r="AI137" s="112">
        <f t="shared" si="63"/>
        <v>125</v>
      </c>
      <c r="AJ137" s="33">
        <f t="shared" si="55"/>
        <v>-0.27893917784739775</v>
      </c>
      <c r="AK137" s="13">
        <v>87647.491590214064</v>
      </c>
      <c r="AL137" s="38"/>
    </row>
    <row r="138" spans="1:38" x14ac:dyDescent="0.25">
      <c r="A138" t="s">
        <v>739</v>
      </c>
      <c r="B138" s="5" t="s">
        <v>216</v>
      </c>
      <c r="C138" s="6" t="s">
        <v>93</v>
      </c>
      <c r="D138" s="7" t="s">
        <v>34</v>
      </c>
      <c r="E138" s="36">
        <f t="shared" si="56"/>
        <v>-1.5128880841153896</v>
      </c>
      <c r="F138" s="8">
        <f t="shared" si="57"/>
        <v>33.028126679613123</v>
      </c>
      <c r="G138" s="9">
        <f t="shared" si="58"/>
        <v>171</v>
      </c>
      <c r="H138" s="112">
        <f t="shared" si="59"/>
        <v>466</v>
      </c>
      <c r="I138" s="33">
        <f t="shared" si="47"/>
        <v>0.59434750648369694</v>
      </c>
      <c r="J138" s="11">
        <v>3.4507772020725413E-2</v>
      </c>
      <c r="K138" s="10">
        <f t="shared" si="64"/>
        <v>323</v>
      </c>
      <c r="L138" s="33">
        <f t="shared" si="48"/>
        <v>0.28917383662121937</v>
      </c>
      <c r="M138" s="11">
        <v>5.365168539325843E-2</v>
      </c>
      <c r="N138" s="10">
        <f t="shared" si="65"/>
        <v>96</v>
      </c>
      <c r="O138" s="33">
        <f t="shared" si="49"/>
        <v>-0.65721297439291682</v>
      </c>
      <c r="P138" s="11">
        <v>0.10314633422380529</v>
      </c>
      <c r="Q138" s="10">
        <f t="shared" si="66"/>
        <v>304</v>
      </c>
      <c r="R138" s="33">
        <f t="shared" si="50"/>
        <v>0.21339779484171148</v>
      </c>
      <c r="S138" s="12">
        <v>0.25042572373034155</v>
      </c>
      <c r="T138" s="10">
        <f t="shared" si="67"/>
        <v>188</v>
      </c>
      <c r="U138" s="33">
        <f t="shared" si="51"/>
        <v>-8.1456696988996255E-2</v>
      </c>
      <c r="V138" s="18">
        <v>8.0345550783980826E-2</v>
      </c>
      <c r="W138" s="112">
        <f t="shared" si="60"/>
        <v>192</v>
      </c>
      <c r="X138" s="33">
        <f t="shared" si="61"/>
        <v>-0.54276820576959495</v>
      </c>
      <c r="Y138" s="13">
        <v>77334</v>
      </c>
      <c r="Z138" s="10">
        <f t="shared" si="68"/>
        <v>113</v>
      </c>
      <c r="AA138" s="33">
        <f t="shared" si="52"/>
        <v>-0.51024011987835216</v>
      </c>
      <c r="AB138" s="11">
        <v>4.2000000000000003E-2</v>
      </c>
      <c r="AC138" s="112">
        <f t="shared" si="62"/>
        <v>194</v>
      </c>
      <c r="AD138" s="33">
        <f t="shared" si="53"/>
        <v>-9.5437118136229543E-2</v>
      </c>
      <c r="AE138" s="11">
        <v>0.91689590270739829</v>
      </c>
      <c r="AF138" s="10">
        <f t="shared" si="69"/>
        <v>262</v>
      </c>
      <c r="AG138" s="33">
        <f t="shared" si="54"/>
        <v>-2.9831184258600507E-3</v>
      </c>
      <c r="AH138" s="14">
        <v>2.629</v>
      </c>
      <c r="AI138" s="112">
        <f t="shared" si="63"/>
        <v>225</v>
      </c>
      <c r="AJ138" s="33">
        <f t="shared" si="55"/>
        <v>-0.23722127984310157</v>
      </c>
      <c r="AK138" s="13">
        <v>116281.02113593108</v>
      </c>
      <c r="AL138" s="38"/>
    </row>
    <row r="139" spans="1:38" x14ac:dyDescent="0.25">
      <c r="A139" t="s">
        <v>740</v>
      </c>
      <c r="B139" s="5" t="s">
        <v>197</v>
      </c>
      <c r="C139" s="6" t="s">
        <v>22</v>
      </c>
      <c r="D139" s="7" t="s">
        <v>20</v>
      </c>
      <c r="E139" s="36">
        <f t="shared" si="56"/>
        <v>-2.8177799319015007</v>
      </c>
      <c r="F139" s="8">
        <f t="shared" si="57"/>
        <v>37.095401155852031</v>
      </c>
      <c r="G139" s="9">
        <f t="shared" si="58"/>
        <v>129</v>
      </c>
      <c r="H139" s="112">
        <f t="shared" si="59"/>
        <v>29</v>
      </c>
      <c r="I139" s="33">
        <f t="shared" si="47"/>
        <v>-1.130342052647485</v>
      </c>
      <c r="J139" s="11">
        <v>-7.4569789674952203E-2</v>
      </c>
      <c r="K139" s="10">
        <f t="shared" si="64"/>
        <v>27</v>
      </c>
      <c r="L139" s="33">
        <f t="shared" si="48"/>
        <v>-1.5675544039400755</v>
      </c>
      <c r="M139" s="11">
        <v>0.15145631067961166</v>
      </c>
      <c r="N139" s="10">
        <f t="shared" si="65"/>
        <v>190</v>
      </c>
      <c r="O139" s="33">
        <f t="shared" si="49"/>
        <v>-4.0951013435147406E-2</v>
      </c>
      <c r="P139" s="11">
        <v>6.3679245283018868E-2</v>
      </c>
      <c r="Q139" s="10">
        <f t="shared" si="66"/>
        <v>25</v>
      </c>
      <c r="R139" s="33">
        <f t="shared" si="50"/>
        <v>-0.95533886668874901</v>
      </c>
      <c r="S139" s="12">
        <v>5.1652892561983474</v>
      </c>
      <c r="T139" s="10">
        <f t="shared" si="67"/>
        <v>198</v>
      </c>
      <c r="U139" s="33">
        <f t="shared" si="51"/>
        <v>-4.0591384824559366E-2</v>
      </c>
      <c r="V139" s="18">
        <v>7.7946768060836502E-2</v>
      </c>
      <c r="W139" s="112">
        <f t="shared" si="60"/>
        <v>263</v>
      </c>
      <c r="X139" s="33">
        <f t="shared" si="61"/>
        <v>-0.24449213369165329</v>
      </c>
      <c r="Y139" s="13">
        <v>88182</v>
      </c>
      <c r="Z139" s="10">
        <f t="shared" si="68"/>
        <v>91</v>
      </c>
      <c r="AA139" s="33">
        <f t="shared" si="52"/>
        <v>-0.72991423803781397</v>
      </c>
      <c r="AB139" s="11">
        <v>4.4999999999999998E-2</v>
      </c>
      <c r="AC139" s="112">
        <f t="shared" si="62"/>
        <v>228</v>
      </c>
      <c r="AD139" s="33">
        <f t="shared" si="53"/>
        <v>2.4739928592627022E-2</v>
      </c>
      <c r="AE139" s="11">
        <v>0.92406692406692403</v>
      </c>
      <c r="AF139" s="10">
        <f t="shared" si="69"/>
        <v>147</v>
      </c>
      <c r="AG139" s="33">
        <f t="shared" si="54"/>
        <v>-0.37634867310751607</v>
      </c>
      <c r="AH139" s="14">
        <v>3.0503333333333331</v>
      </c>
      <c r="AI139" s="112">
        <f t="shared" si="63"/>
        <v>181</v>
      </c>
      <c r="AJ139" s="33">
        <f t="shared" si="55"/>
        <v>-0.25068376556974076</v>
      </c>
      <c r="AK139" s="13">
        <v>107040.89876033057</v>
      </c>
      <c r="AL139" s="38"/>
    </row>
    <row r="140" spans="1:38" x14ac:dyDescent="0.25">
      <c r="A140" t="s">
        <v>741</v>
      </c>
      <c r="B140" s="5" t="s">
        <v>392</v>
      </c>
      <c r="C140" s="6" t="s">
        <v>93</v>
      </c>
      <c r="D140" s="7" t="s">
        <v>34</v>
      </c>
      <c r="E140" s="36">
        <f t="shared" si="56"/>
        <v>3.9616321872102689</v>
      </c>
      <c r="F140" s="8">
        <f t="shared" si="57"/>
        <v>15.964354990800258</v>
      </c>
      <c r="G140" s="9">
        <f t="shared" si="58"/>
        <v>452</v>
      </c>
      <c r="H140" s="112">
        <f t="shared" si="59"/>
        <v>460</v>
      </c>
      <c r="I140" s="33">
        <f t="shared" si="47"/>
        <v>0.56016244194713727</v>
      </c>
      <c r="J140" s="11">
        <v>3.2345746126664965E-2</v>
      </c>
      <c r="K140" s="10">
        <f t="shared" si="64"/>
        <v>502</v>
      </c>
      <c r="L140" s="33">
        <f t="shared" si="48"/>
        <v>0.79874444501615471</v>
      </c>
      <c r="M140" s="11">
        <v>2.6809651474530832E-2</v>
      </c>
      <c r="N140" s="10">
        <f t="shared" si="65"/>
        <v>471</v>
      </c>
      <c r="O140" s="33">
        <f t="shared" si="49"/>
        <v>0.75673188289826465</v>
      </c>
      <c r="P140" s="11">
        <v>1.2593467138921684E-2</v>
      </c>
      <c r="Q140" s="10">
        <f t="shared" si="66"/>
        <v>390</v>
      </c>
      <c r="R140" s="33">
        <f t="shared" si="50"/>
        <v>0.27294812057923573</v>
      </c>
      <c r="S140" s="12">
        <v>0</v>
      </c>
      <c r="T140" s="10">
        <f t="shared" si="67"/>
        <v>482</v>
      </c>
      <c r="U140" s="33">
        <f t="shared" si="51"/>
        <v>0.80741516260497814</v>
      </c>
      <c r="V140" s="18">
        <v>2.8169014084507043E-2</v>
      </c>
      <c r="W140" s="112">
        <f t="shared" si="60"/>
        <v>462</v>
      </c>
      <c r="X140" s="33">
        <f t="shared" si="61"/>
        <v>0.85289875059141562</v>
      </c>
      <c r="Y140" s="13">
        <v>128093</v>
      </c>
      <c r="Z140" s="10">
        <f t="shared" si="68"/>
        <v>436</v>
      </c>
      <c r="AA140" s="33">
        <f t="shared" si="52"/>
        <v>0.66135517697211244</v>
      </c>
      <c r="AB140" s="11">
        <v>2.6000000000000002E-2</v>
      </c>
      <c r="AC140" s="112">
        <f t="shared" si="62"/>
        <v>289</v>
      </c>
      <c r="AD140" s="33">
        <f t="shared" si="53"/>
        <v>0.28367370424394284</v>
      </c>
      <c r="AE140" s="11">
        <v>0.93951762523191096</v>
      </c>
      <c r="AF140" s="10">
        <f t="shared" si="69"/>
        <v>296</v>
      </c>
      <c r="AG140" s="33">
        <f t="shared" si="54"/>
        <v>9.8038257919967703E-2</v>
      </c>
      <c r="AH140" s="14">
        <v>2.5150000000000001</v>
      </c>
      <c r="AI140" s="112">
        <f t="shared" si="63"/>
        <v>368</v>
      </c>
      <c r="AJ140" s="33">
        <f t="shared" si="55"/>
        <v>-0.15050758760198338</v>
      </c>
      <c r="AK140" s="13">
        <v>175797.89968404424</v>
      </c>
      <c r="AL140" s="38"/>
    </row>
    <row r="141" spans="1:38" x14ac:dyDescent="0.25">
      <c r="A141" t="s">
        <v>742</v>
      </c>
      <c r="B141" s="5" t="s">
        <v>225</v>
      </c>
      <c r="C141" s="6" t="s">
        <v>93</v>
      </c>
      <c r="D141" s="7" t="s">
        <v>34</v>
      </c>
      <c r="E141" s="36">
        <f t="shared" si="56"/>
        <v>-0.9403189690178555</v>
      </c>
      <c r="F141" s="8">
        <f t="shared" si="57"/>
        <v>31.243460960634231</v>
      </c>
      <c r="G141" s="9">
        <f t="shared" si="58"/>
        <v>191</v>
      </c>
      <c r="H141" s="112">
        <f t="shared" si="59"/>
        <v>492</v>
      </c>
      <c r="I141" s="33">
        <f t="shared" si="47"/>
        <v>0.88085200539945774</v>
      </c>
      <c r="J141" s="11">
        <v>5.2627677711066578E-2</v>
      </c>
      <c r="K141" s="10">
        <f t="shared" si="64"/>
        <v>138</v>
      </c>
      <c r="L141" s="33">
        <f t="shared" si="48"/>
        <v>-0.34301969515218639</v>
      </c>
      <c r="M141" s="11">
        <v>8.6952978567353928E-2</v>
      </c>
      <c r="N141" s="10">
        <f t="shared" si="65"/>
        <v>189</v>
      </c>
      <c r="O141" s="33">
        <f t="shared" si="49"/>
        <v>-5.2568332837952765E-2</v>
      </c>
      <c r="P141" s="11">
        <v>6.4423249955011697E-2</v>
      </c>
      <c r="Q141" s="10">
        <f t="shared" si="66"/>
        <v>210</v>
      </c>
      <c r="R141" s="33">
        <f t="shared" si="50"/>
        <v>0.12224273035208717</v>
      </c>
      <c r="S141" s="12">
        <v>0.63375818604323642</v>
      </c>
      <c r="T141" s="10">
        <f t="shared" si="67"/>
        <v>93</v>
      </c>
      <c r="U141" s="33">
        <f t="shared" si="51"/>
        <v>-0.687522358758062</v>
      </c>
      <c r="V141" s="18">
        <v>0.11592144049437085</v>
      </c>
      <c r="W141" s="112">
        <f t="shared" si="60"/>
        <v>245</v>
      </c>
      <c r="X141" s="33">
        <f t="shared" si="61"/>
        <v>-0.30726538890495902</v>
      </c>
      <c r="Y141" s="13">
        <v>85899</v>
      </c>
      <c r="Z141" s="10">
        <f t="shared" si="68"/>
        <v>264</v>
      </c>
      <c r="AA141" s="33">
        <f t="shared" si="52"/>
        <v>0.22200694065318838</v>
      </c>
      <c r="AB141" s="11">
        <v>3.2000000000000001E-2</v>
      </c>
      <c r="AC141" s="112">
        <f t="shared" si="62"/>
        <v>138</v>
      </c>
      <c r="AD141" s="33">
        <f t="shared" si="53"/>
        <v>-0.38810751203290372</v>
      </c>
      <c r="AE141" s="11">
        <v>0.89943212153569874</v>
      </c>
      <c r="AF141" s="10">
        <f t="shared" si="69"/>
        <v>338</v>
      </c>
      <c r="AG141" s="33">
        <f t="shared" si="54"/>
        <v>0.20998884749619243</v>
      </c>
      <c r="AH141" s="14">
        <v>2.3886666666666665</v>
      </c>
      <c r="AI141" s="112">
        <f t="shared" si="63"/>
        <v>377</v>
      </c>
      <c r="AJ141" s="33">
        <f t="shared" si="55"/>
        <v>-0.14424134770047742</v>
      </c>
      <c r="AK141" s="13">
        <v>180098.80107034717</v>
      </c>
      <c r="AL141" s="38"/>
    </row>
    <row r="142" spans="1:38" x14ac:dyDescent="0.25">
      <c r="A142" t="s">
        <v>743</v>
      </c>
      <c r="B142" s="5" t="s">
        <v>523</v>
      </c>
      <c r="C142" s="6" t="s">
        <v>93</v>
      </c>
      <c r="D142" s="7" t="s">
        <v>34</v>
      </c>
      <c r="E142" s="36">
        <f t="shared" si="56"/>
        <v>5.017432838670846</v>
      </c>
      <c r="F142" s="8">
        <f t="shared" si="57"/>
        <v>12.673483759619192</v>
      </c>
      <c r="G142" s="9">
        <f t="shared" si="58"/>
        <v>516</v>
      </c>
      <c r="H142" s="112">
        <f t="shared" si="59"/>
        <v>402</v>
      </c>
      <c r="I142" s="33">
        <f t="shared" si="47"/>
        <v>0.31905971877707506</v>
      </c>
      <c r="J142" s="11">
        <v>1.7097264437689885E-2</v>
      </c>
      <c r="K142" s="10">
        <f t="shared" si="64"/>
        <v>91</v>
      </c>
      <c r="L142" s="33">
        <f t="shared" si="48"/>
        <v>-0.57563833911586415</v>
      </c>
      <c r="M142" s="11">
        <v>9.9206349206349201E-2</v>
      </c>
      <c r="N142" s="10">
        <f t="shared" si="65"/>
        <v>348</v>
      </c>
      <c r="O142" s="33">
        <f t="shared" si="49"/>
        <v>0.48046507318123949</v>
      </c>
      <c r="P142" s="11">
        <v>3.0286343612334801E-2</v>
      </c>
      <c r="Q142" s="10">
        <f t="shared" si="66"/>
        <v>390</v>
      </c>
      <c r="R142" s="33">
        <f t="shared" si="50"/>
        <v>0.27294812057923573</v>
      </c>
      <c r="S142" s="12">
        <v>0</v>
      </c>
      <c r="T142" s="10">
        <f t="shared" si="67"/>
        <v>516</v>
      </c>
      <c r="U142" s="33">
        <f t="shared" si="51"/>
        <v>0.92888252889895484</v>
      </c>
      <c r="V142" s="18">
        <v>2.1038912679203128E-2</v>
      </c>
      <c r="W142" s="112">
        <f t="shared" si="60"/>
        <v>514</v>
      </c>
      <c r="X142" s="33">
        <f t="shared" si="61"/>
        <v>1.4125238330953194</v>
      </c>
      <c r="Y142" s="13">
        <v>148446</v>
      </c>
      <c r="Z142" s="10">
        <f t="shared" si="68"/>
        <v>527</v>
      </c>
      <c r="AA142" s="33">
        <f t="shared" si="52"/>
        <v>0.95425400118472858</v>
      </c>
      <c r="AB142" s="11">
        <v>2.2000000000000002E-2</v>
      </c>
      <c r="AC142" s="112">
        <f t="shared" si="62"/>
        <v>367</v>
      </c>
      <c r="AD142" s="33">
        <f t="shared" si="53"/>
        <v>0.5122997754278692</v>
      </c>
      <c r="AE142" s="11">
        <v>0.95315985130111525</v>
      </c>
      <c r="AF142" s="10">
        <f t="shared" si="69"/>
        <v>542</v>
      </c>
      <c r="AG142" s="33">
        <f t="shared" si="54"/>
        <v>1.460940686164558</v>
      </c>
      <c r="AH142" s="14">
        <v>0.97699999999999998</v>
      </c>
      <c r="AI142" s="112">
        <f t="shared" si="63"/>
        <v>535</v>
      </c>
      <c r="AJ142" s="33">
        <f t="shared" si="55"/>
        <v>0.61987595938822748</v>
      </c>
      <c r="AK142" s="13">
        <v>704558.96171087038</v>
      </c>
      <c r="AL142" s="38"/>
    </row>
    <row r="143" spans="1:38" x14ac:dyDescent="0.25">
      <c r="A143" t="s">
        <v>744</v>
      </c>
      <c r="B143" s="5" t="s">
        <v>372</v>
      </c>
      <c r="C143" s="6" t="s">
        <v>54</v>
      </c>
      <c r="D143" s="7" t="s">
        <v>39</v>
      </c>
      <c r="E143" s="36">
        <f t="shared" si="56"/>
        <v>1.0864944038826752</v>
      </c>
      <c r="F143" s="8">
        <f t="shared" si="57"/>
        <v>24.925997705971263</v>
      </c>
      <c r="G143" s="9">
        <f t="shared" si="58"/>
        <v>295</v>
      </c>
      <c r="H143" s="112">
        <f t="shared" si="59"/>
        <v>472</v>
      </c>
      <c r="I143" s="33">
        <f t="shared" si="47"/>
        <v>0.64959951518714765</v>
      </c>
      <c r="J143" s="11">
        <v>3.8002171552660169E-2</v>
      </c>
      <c r="K143" s="10">
        <f t="shared" si="64"/>
        <v>231</v>
      </c>
      <c r="L143" s="33">
        <f t="shared" si="48"/>
        <v>3.8964053517019592E-2</v>
      </c>
      <c r="M143" s="11">
        <v>6.6831683168316836E-2</v>
      </c>
      <c r="N143" s="10">
        <f t="shared" si="65"/>
        <v>369</v>
      </c>
      <c r="O143" s="33">
        <f t="shared" si="49"/>
        <v>0.55990275231158471</v>
      </c>
      <c r="P143" s="11">
        <v>2.5198938992042442E-2</v>
      </c>
      <c r="Q143" s="10">
        <f t="shared" si="66"/>
        <v>390</v>
      </c>
      <c r="R143" s="33">
        <f t="shared" si="50"/>
        <v>0.27294812057923573</v>
      </c>
      <c r="S143" s="12">
        <v>0</v>
      </c>
      <c r="T143" s="10">
        <f t="shared" si="67"/>
        <v>91</v>
      </c>
      <c r="U143" s="33">
        <f t="shared" si="51"/>
        <v>-0.70359002394305981</v>
      </c>
      <c r="V143" s="18">
        <v>0.1168646080760095</v>
      </c>
      <c r="W143" s="112">
        <f t="shared" si="60"/>
        <v>292</v>
      </c>
      <c r="X143" s="33">
        <f t="shared" si="61"/>
        <v>-0.12117279526341135</v>
      </c>
      <c r="Y143" s="13">
        <v>92667</v>
      </c>
      <c r="Z143" s="10">
        <f t="shared" si="68"/>
        <v>350</v>
      </c>
      <c r="AA143" s="33">
        <f t="shared" si="52"/>
        <v>0.44168105881265068</v>
      </c>
      <c r="AB143" s="11">
        <v>2.8999999999999998E-2</v>
      </c>
      <c r="AC143" s="112">
        <f t="shared" si="62"/>
        <v>339</v>
      </c>
      <c r="AD143" s="33">
        <f t="shared" si="53"/>
        <v>0.42070630222998312</v>
      </c>
      <c r="AE143" s="11">
        <v>0.94769442532690984</v>
      </c>
      <c r="AF143" s="10">
        <f t="shared" si="69"/>
        <v>391</v>
      </c>
      <c r="AG143" s="33">
        <f t="shared" si="54"/>
        <v>0.38190241776891698</v>
      </c>
      <c r="AH143" s="14">
        <v>2.1946666666666665</v>
      </c>
      <c r="AI143" s="112">
        <f t="shared" si="63"/>
        <v>287</v>
      </c>
      <c r="AJ143" s="33">
        <f t="shared" si="55"/>
        <v>-0.20639002985031554</v>
      </c>
      <c r="AK143" s="13">
        <v>137442.38232217572</v>
      </c>
      <c r="AL143" s="38"/>
    </row>
    <row r="144" spans="1:38" x14ac:dyDescent="0.25">
      <c r="A144" t="s">
        <v>745</v>
      </c>
      <c r="B144" s="5" t="s">
        <v>584</v>
      </c>
      <c r="C144" s="6" t="s">
        <v>41</v>
      </c>
      <c r="D144" s="7" t="s">
        <v>34</v>
      </c>
      <c r="E144" s="36">
        <f t="shared" si="56"/>
        <v>7.4234540271611937</v>
      </c>
      <c r="F144" s="8">
        <f t="shared" si="57"/>
        <v>5.1740510780220887</v>
      </c>
      <c r="G144" s="9">
        <f t="shared" si="58"/>
        <v>561</v>
      </c>
      <c r="H144" s="112">
        <f t="shared" si="59"/>
        <v>277</v>
      </c>
      <c r="I144" s="33">
        <f t="shared" si="47"/>
        <v>-0.10129027165397501</v>
      </c>
      <c r="J144" s="11">
        <v>-9.4876660341556285E-3</v>
      </c>
      <c r="K144" s="10">
        <f t="shared" si="64"/>
        <v>137</v>
      </c>
      <c r="L144" s="33">
        <f t="shared" si="48"/>
        <v>-0.34308695891480839</v>
      </c>
      <c r="M144" s="11">
        <v>8.6956521739130432E-2</v>
      </c>
      <c r="N144" s="10">
        <f t="shared" si="65"/>
        <v>535</v>
      </c>
      <c r="O144" s="33">
        <f t="shared" si="49"/>
        <v>0.95337356493194514</v>
      </c>
      <c r="P144" s="11">
        <v>0</v>
      </c>
      <c r="Q144" s="10">
        <f t="shared" si="66"/>
        <v>390</v>
      </c>
      <c r="R144" s="33">
        <f t="shared" si="50"/>
        <v>0.27294812057923573</v>
      </c>
      <c r="S144" s="12">
        <v>0</v>
      </c>
      <c r="T144" s="10">
        <f t="shared" si="67"/>
        <v>530</v>
      </c>
      <c r="U144" s="33">
        <f t="shared" si="51"/>
        <v>0.97241765978622186</v>
      </c>
      <c r="V144" s="18">
        <v>1.8483412322274882E-2</v>
      </c>
      <c r="W144" s="112">
        <f t="shared" si="60"/>
        <v>560</v>
      </c>
      <c r="X144" s="33">
        <f t="shared" si="61"/>
        <v>3.1899170715966383</v>
      </c>
      <c r="Y144" s="13">
        <v>213088</v>
      </c>
      <c r="Z144" s="10">
        <f t="shared" si="68"/>
        <v>507</v>
      </c>
      <c r="AA144" s="33">
        <f t="shared" si="52"/>
        <v>0.8810292951315748</v>
      </c>
      <c r="AB144" s="11">
        <v>2.3E-2</v>
      </c>
      <c r="AC144" s="112">
        <f t="shared" si="62"/>
        <v>540</v>
      </c>
      <c r="AD144" s="33">
        <f t="shared" si="53"/>
        <v>1.0775317064526022</v>
      </c>
      <c r="AE144" s="11">
        <v>0.9868875086266391</v>
      </c>
      <c r="AF144" s="10">
        <f t="shared" si="69"/>
        <v>455</v>
      </c>
      <c r="AG144" s="33">
        <f t="shared" si="54"/>
        <v>0.58187748147103802</v>
      </c>
      <c r="AH144" s="14">
        <v>1.9690000000000001</v>
      </c>
      <c r="AI144" s="112">
        <f t="shared" si="63"/>
        <v>519</v>
      </c>
      <c r="AJ144" s="33">
        <f t="shared" si="55"/>
        <v>0.16744618382964868</v>
      </c>
      <c r="AK144" s="13">
        <v>394028.90229885059</v>
      </c>
      <c r="AL144" s="38"/>
    </row>
    <row r="145" spans="1:38" x14ac:dyDescent="0.25">
      <c r="A145" t="s">
        <v>746</v>
      </c>
      <c r="B145" s="5" t="s">
        <v>142</v>
      </c>
      <c r="C145" s="6" t="s">
        <v>24</v>
      </c>
      <c r="D145" s="7" t="s">
        <v>20</v>
      </c>
      <c r="E145" s="36">
        <f t="shared" si="56"/>
        <v>-0.39805795437522834</v>
      </c>
      <c r="F145" s="8">
        <f t="shared" si="57"/>
        <v>29.553263885637342</v>
      </c>
      <c r="G145" s="9">
        <f t="shared" si="58"/>
        <v>213</v>
      </c>
      <c r="H145" s="112">
        <f t="shared" si="59"/>
        <v>314</v>
      </c>
      <c r="I145" s="33">
        <f t="shared" si="47"/>
        <v>3.9585156158599082E-2</v>
      </c>
      <c r="J145" s="11">
        <v>-5.7803468208095232E-4</v>
      </c>
      <c r="K145" s="10">
        <f t="shared" si="64"/>
        <v>377</v>
      </c>
      <c r="L145" s="33">
        <f t="shared" si="48"/>
        <v>0.42472107004904458</v>
      </c>
      <c r="M145" s="11">
        <v>4.6511627906976744E-2</v>
      </c>
      <c r="N145" s="10">
        <f t="shared" si="65"/>
        <v>329</v>
      </c>
      <c r="O145" s="33">
        <f t="shared" si="49"/>
        <v>0.42136066667003935</v>
      </c>
      <c r="P145" s="11">
        <v>3.4071550255536626E-2</v>
      </c>
      <c r="Q145" s="10">
        <f t="shared" si="66"/>
        <v>98</v>
      </c>
      <c r="R145" s="33">
        <f t="shared" si="50"/>
        <v>-0.13965400909412776</v>
      </c>
      <c r="S145" s="12">
        <v>1.735106998264893</v>
      </c>
      <c r="T145" s="10">
        <f t="shared" si="67"/>
        <v>413</v>
      </c>
      <c r="U145" s="33">
        <f t="shared" si="51"/>
        <v>0.6446225123414524</v>
      </c>
      <c r="V145" s="18">
        <v>3.772489843296576E-2</v>
      </c>
      <c r="W145" s="112">
        <f t="shared" si="60"/>
        <v>324</v>
      </c>
      <c r="X145" s="33">
        <f t="shared" si="61"/>
        <v>-6.4871853226761934E-3</v>
      </c>
      <c r="Y145" s="13">
        <v>96838</v>
      </c>
      <c r="Z145" s="10">
        <f t="shared" si="68"/>
        <v>36</v>
      </c>
      <c r="AA145" s="33">
        <f t="shared" si="52"/>
        <v>-1.3889365925162007</v>
      </c>
      <c r="AB145" s="11">
        <v>5.4000000000000006E-2</v>
      </c>
      <c r="AC145" s="112">
        <f t="shared" si="62"/>
        <v>206</v>
      </c>
      <c r="AD145" s="33">
        <f t="shared" si="53"/>
        <v>-5.2607182718052849E-2</v>
      </c>
      <c r="AE145" s="11">
        <v>0.91945158526135395</v>
      </c>
      <c r="AF145" s="10">
        <f t="shared" si="69"/>
        <v>362</v>
      </c>
      <c r="AG145" s="33">
        <f t="shared" si="54"/>
        <v>0.29624101677391673</v>
      </c>
      <c r="AH145" s="14">
        <v>2.2913333333333332</v>
      </c>
      <c r="AI145" s="112">
        <f t="shared" si="63"/>
        <v>146</v>
      </c>
      <c r="AJ145" s="33">
        <f t="shared" si="55"/>
        <v>-0.26597189792421067</v>
      </c>
      <c r="AK145" s="13">
        <v>96547.72411798728</v>
      </c>
      <c r="AL145" s="38"/>
    </row>
    <row r="146" spans="1:38" x14ac:dyDescent="0.25">
      <c r="A146" t="s">
        <v>747</v>
      </c>
      <c r="B146" s="5" t="s">
        <v>421</v>
      </c>
      <c r="C146" s="6" t="s">
        <v>44</v>
      </c>
      <c r="D146" s="7" t="s">
        <v>20</v>
      </c>
      <c r="E146" s="36">
        <f t="shared" si="56"/>
        <v>2.9462882618697828</v>
      </c>
      <c r="F146" s="8">
        <f t="shared" si="57"/>
        <v>19.12912488276336</v>
      </c>
      <c r="G146" s="9">
        <f t="shared" si="58"/>
        <v>403</v>
      </c>
      <c r="H146" s="112">
        <f t="shared" si="59"/>
        <v>303</v>
      </c>
      <c r="I146" s="33">
        <f t="shared" si="47"/>
        <v>-9.4944747841213747E-3</v>
      </c>
      <c r="J146" s="11">
        <v>-3.682063719545825E-3</v>
      </c>
      <c r="K146" s="10">
        <f t="shared" si="64"/>
        <v>236</v>
      </c>
      <c r="L146" s="33">
        <f t="shared" si="48"/>
        <v>4.5577530322250391E-2</v>
      </c>
      <c r="M146" s="11">
        <v>6.6483313058655527E-2</v>
      </c>
      <c r="N146" s="10">
        <f t="shared" si="65"/>
        <v>442</v>
      </c>
      <c r="O146" s="33">
        <f t="shared" si="49"/>
        <v>0.70972801879619796</v>
      </c>
      <c r="P146" s="11">
        <v>1.5603722197004085E-2</v>
      </c>
      <c r="Q146" s="10">
        <f t="shared" si="66"/>
        <v>292</v>
      </c>
      <c r="R146" s="33">
        <f t="shared" si="50"/>
        <v>0.20453719976937329</v>
      </c>
      <c r="S146" s="12">
        <v>0.28768699654775604</v>
      </c>
      <c r="T146" s="10">
        <f t="shared" si="67"/>
        <v>438</v>
      </c>
      <c r="U146" s="33">
        <f t="shared" si="51"/>
        <v>0.69830995310963706</v>
      </c>
      <c r="V146" s="18">
        <v>3.457346024386438E-2</v>
      </c>
      <c r="W146" s="112">
        <f t="shared" si="60"/>
        <v>348</v>
      </c>
      <c r="X146" s="33">
        <f t="shared" si="61"/>
        <v>0.10025209489548105</v>
      </c>
      <c r="Y146" s="13">
        <v>100720</v>
      </c>
      <c r="Z146" s="10">
        <f t="shared" si="68"/>
        <v>436</v>
      </c>
      <c r="AA146" s="33">
        <f t="shared" si="52"/>
        <v>0.66135517697211244</v>
      </c>
      <c r="AB146" s="11">
        <v>2.6000000000000002E-2</v>
      </c>
      <c r="AC146" s="112">
        <f t="shared" si="62"/>
        <v>402</v>
      </c>
      <c r="AD146" s="33">
        <f t="shared" si="53"/>
        <v>0.61469086196117795</v>
      </c>
      <c r="AE146" s="11">
        <v>0.95926957598266793</v>
      </c>
      <c r="AF146" s="10">
        <f t="shared" si="69"/>
        <v>268</v>
      </c>
      <c r="AG146" s="33">
        <f t="shared" si="54"/>
        <v>1.8875308034933067E-2</v>
      </c>
      <c r="AH146" s="14">
        <v>2.6043333333333334</v>
      </c>
      <c r="AI146" s="112">
        <f t="shared" si="63"/>
        <v>253</v>
      </c>
      <c r="AJ146" s="33">
        <f t="shared" si="55"/>
        <v>-0.2252985381098504</v>
      </c>
      <c r="AK146" s="13">
        <v>124464.32360361158</v>
      </c>
      <c r="AL146" s="38"/>
    </row>
    <row r="147" spans="1:38" x14ac:dyDescent="0.25">
      <c r="A147" t="s">
        <v>748</v>
      </c>
      <c r="B147" s="5" t="s">
        <v>251</v>
      </c>
      <c r="C147" s="6" t="s">
        <v>38</v>
      </c>
      <c r="D147" s="7" t="s">
        <v>39</v>
      </c>
      <c r="E147" s="36">
        <f t="shared" si="56"/>
        <v>-0.80726483440782726</v>
      </c>
      <c r="F147" s="8">
        <f t="shared" si="57"/>
        <v>30.828738708690079</v>
      </c>
      <c r="G147" s="9">
        <f t="shared" si="58"/>
        <v>195</v>
      </c>
      <c r="H147" s="112">
        <f t="shared" si="59"/>
        <v>395</v>
      </c>
      <c r="I147" s="33">
        <f t="shared" si="47"/>
        <v>0.29510355838677998</v>
      </c>
      <c r="J147" s="11">
        <v>1.558216303922122E-2</v>
      </c>
      <c r="K147" s="10">
        <f t="shared" si="64"/>
        <v>112</v>
      </c>
      <c r="L147" s="33">
        <f t="shared" si="48"/>
        <v>-0.45283652494349719</v>
      </c>
      <c r="M147" s="11">
        <v>9.2737666737243277E-2</v>
      </c>
      <c r="N147" s="10">
        <f t="shared" si="65"/>
        <v>262</v>
      </c>
      <c r="O147" s="33">
        <f t="shared" si="49"/>
        <v>0.25520053532160991</v>
      </c>
      <c r="P147" s="11">
        <v>4.4712896140571071E-2</v>
      </c>
      <c r="Q147" s="10">
        <f t="shared" si="66"/>
        <v>221</v>
      </c>
      <c r="R147" s="33">
        <f t="shared" si="50"/>
        <v>0.13539134633367148</v>
      </c>
      <c r="S147" s="12">
        <v>0.57846458970333037</v>
      </c>
      <c r="T147" s="10">
        <f t="shared" si="67"/>
        <v>127</v>
      </c>
      <c r="U147" s="33">
        <f t="shared" si="51"/>
        <v>-0.4560065509424811</v>
      </c>
      <c r="V147" s="18">
        <v>0.10233152546599339</v>
      </c>
      <c r="W147" s="112">
        <f t="shared" si="60"/>
        <v>204</v>
      </c>
      <c r="X147" s="33">
        <f t="shared" si="61"/>
        <v>-0.50036944994878141</v>
      </c>
      <c r="Y147" s="13">
        <v>78876</v>
      </c>
      <c r="Z147" s="10">
        <f t="shared" si="68"/>
        <v>244</v>
      </c>
      <c r="AA147" s="33">
        <f t="shared" si="52"/>
        <v>0.14878223460003429</v>
      </c>
      <c r="AB147" s="11">
        <v>3.3000000000000002E-2</v>
      </c>
      <c r="AC147" s="112">
        <f t="shared" si="62"/>
        <v>203</v>
      </c>
      <c r="AD147" s="33">
        <f t="shared" si="53"/>
        <v>-6.2613246811916726E-2</v>
      </c>
      <c r="AE147" s="11">
        <v>0.91885451867255874</v>
      </c>
      <c r="AF147" s="10">
        <f t="shared" si="69"/>
        <v>61</v>
      </c>
      <c r="AG147" s="33">
        <f t="shared" si="54"/>
        <v>-0.87554787200941453</v>
      </c>
      <c r="AH147" s="14">
        <v>3.613666666666667</v>
      </c>
      <c r="AI147" s="112">
        <f t="shared" si="63"/>
        <v>127</v>
      </c>
      <c r="AJ147" s="33">
        <f t="shared" si="55"/>
        <v>-0.27731797327372315</v>
      </c>
      <c r="AK147" s="13">
        <v>88760.222846596705</v>
      </c>
      <c r="AL147" s="38"/>
    </row>
    <row r="148" spans="1:38" x14ac:dyDescent="0.25">
      <c r="A148" t="s">
        <v>749</v>
      </c>
      <c r="B148" s="5" t="s">
        <v>581</v>
      </c>
      <c r="C148" s="6" t="s">
        <v>54</v>
      </c>
      <c r="D148" s="7" t="s">
        <v>39</v>
      </c>
      <c r="E148" s="36">
        <f t="shared" si="56"/>
        <v>5.9548598178169829</v>
      </c>
      <c r="F148" s="8">
        <f t="shared" si="57"/>
        <v>9.7515766053308077</v>
      </c>
      <c r="G148" s="9">
        <f t="shared" si="58"/>
        <v>540</v>
      </c>
      <c r="H148" s="112">
        <f t="shared" si="59"/>
        <v>61</v>
      </c>
      <c r="I148" s="33">
        <f t="shared" si="47"/>
        <v>-0.89965958286390002</v>
      </c>
      <c r="J148" s="11">
        <v>-5.9980334316617534E-2</v>
      </c>
      <c r="K148" s="10">
        <f t="shared" si="64"/>
        <v>462</v>
      </c>
      <c r="L148" s="33">
        <f t="shared" si="48"/>
        <v>0.66688837032350878</v>
      </c>
      <c r="M148" s="11">
        <v>3.3755274261603373E-2</v>
      </c>
      <c r="N148" s="10">
        <f t="shared" si="65"/>
        <v>522</v>
      </c>
      <c r="O148" s="33">
        <f t="shared" si="49"/>
        <v>0.87624337444024225</v>
      </c>
      <c r="P148" s="11">
        <v>4.9396267837541162E-3</v>
      </c>
      <c r="Q148" s="10">
        <f t="shared" si="66"/>
        <v>390</v>
      </c>
      <c r="R148" s="33">
        <f t="shared" si="50"/>
        <v>0.27294812057923573</v>
      </c>
      <c r="S148" s="12">
        <v>0</v>
      </c>
      <c r="T148" s="10">
        <f t="shared" si="67"/>
        <v>450</v>
      </c>
      <c r="U148" s="33">
        <f t="shared" si="51"/>
        <v>0.720888906021386</v>
      </c>
      <c r="V148" s="18">
        <v>3.3248081841432228E-2</v>
      </c>
      <c r="W148" s="112">
        <f t="shared" si="60"/>
        <v>547</v>
      </c>
      <c r="X148" s="33">
        <f t="shared" si="61"/>
        <v>2.2564295488232129</v>
      </c>
      <c r="Y148" s="13">
        <v>179138</v>
      </c>
      <c r="Z148" s="10">
        <f t="shared" si="68"/>
        <v>507</v>
      </c>
      <c r="AA148" s="33">
        <f t="shared" si="52"/>
        <v>0.8810292951315748</v>
      </c>
      <c r="AB148" s="11">
        <v>2.3E-2</v>
      </c>
      <c r="AC148" s="112">
        <f t="shared" si="62"/>
        <v>473</v>
      </c>
      <c r="AD148" s="33">
        <f t="shared" si="53"/>
        <v>0.8175191978661186</v>
      </c>
      <c r="AE148" s="11">
        <v>0.97137243895593606</v>
      </c>
      <c r="AF148" s="10">
        <f t="shared" si="69"/>
        <v>481</v>
      </c>
      <c r="AG148" s="33">
        <f t="shared" si="54"/>
        <v>0.70505266841902114</v>
      </c>
      <c r="AH148" s="14">
        <v>1.83</v>
      </c>
      <c r="AI148" s="112">
        <f t="shared" si="63"/>
        <v>501</v>
      </c>
      <c r="AJ148" s="33">
        <f t="shared" si="55"/>
        <v>4.692404394221996E-2</v>
      </c>
      <c r="AK148" s="13">
        <v>311307.23082287307</v>
      </c>
      <c r="AL148" s="38"/>
    </row>
    <row r="149" spans="1:38" x14ac:dyDescent="0.25">
      <c r="A149" t="s">
        <v>750</v>
      </c>
      <c r="B149" s="5" t="s">
        <v>395</v>
      </c>
      <c r="C149" s="6" t="s">
        <v>93</v>
      </c>
      <c r="D149" s="7" t="s">
        <v>34</v>
      </c>
      <c r="E149" s="36">
        <f t="shared" si="56"/>
        <v>2.8604159078606615</v>
      </c>
      <c r="F149" s="8">
        <f t="shared" si="57"/>
        <v>19.396784179024898</v>
      </c>
      <c r="G149" s="9">
        <f t="shared" si="58"/>
        <v>394</v>
      </c>
      <c r="H149" s="112">
        <f t="shared" si="59"/>
        <v>416</v>
      </c>
      <c r="I149" s="33">
        <f t="shared" si="47"/>
        <v>0.34896034388661218</v>
      </c>
      <c r="J149" s="11">
        <v>1.8988322027073012E-2</v>
      </c>
      <c r="K149" s="10">
        <f t="shared" si="64"/>
        <v>474</v>
      </c>
      <c r="L149" s="33">
        <f t="shared" si="48"/>
        <v>0.70400707871389989</v>
      </c>
      <c r="M149" s="11">
        <v>3.1800017005356687E-2</v>
      </c>
      <c r="N149" s="10">
        <f t="shared" si="65"/>
        <v>249</v>
      </c>
      <c r="O149" s="33">
        <f t="shared" si="49"/>
        <v>0.18683721494786715</v>
      </c>
      <c r="P149" s="11">
        <v>4.9091068762624042E-2</v>
      </c>
      <c r="Q149" s="10">
        <f t="shared" si="66"/>
        <v>347</v>
      </c>
      <c r="R149" s="33">
        <f t="shared" si="50"/>
        <v>0.23680446166400562</v>
      </c>
      <c r="S149" s="12">
        <v>0.1519941634241245</v>
      </c>
      <c r="T149" s="10">
        <f t="shared" si="67"/>
        <v>394</v>
      </c>
      <c r="U149" s="33">
        <f t="shared" si="51"/>
        <v>0.57876690245934848</v>
      </c>
      <c r="V149" s="18">
        <v>4.1590604843616895E-2</v>
      </c>
      <c r="W149" s="112">
        <f t="shared" si="60"/>
        <v>439</v>
      </c>
      <c r="X149" s="33">
        <f t="shared" si="61"/>
        <v>0.71723373034505089</v>
      </c>
      <c r="Y149" s="13">
        <v>123159</v>
      </c>
      <c r="Z149" s="10">
        <f t="shared" si="68"/>
        <v>350</v>
      </c>
      <c r="AA149" s="33">
        <f t="shared" si="52"/>
        <v>0.44168105881265068</v>
      </c>
      <c r="AB149" s="11">
        <v>2.8999999999999998E-2</v>
      </c>
      <c r="AC149" s="112">
        <f t="shared" si="62"/>
        <v>365</v>
      </c>
      <c r="AD149" s="33">
        <f t="shared" si="53"/>
        <v>0.50188973831711425</v>
      </c>
      <c r="AE149" s="11">
        <v>0.95253867945086079</v>
      </c>
      <c r="AF149" s="10">
        <f t="shared" si="69"/>
        <v>226</v>
      </c>
      <c r="AG149" s="33">
        <f t="shared" si="54"/>
        <v>-8.8349135279497865E-2</v>
      </c>
      <c r="AH149" s="14">
        <v>2.7253333333333329</v>
      </c>
      <c r="AI149" s="112">
        <f t="shared" si="63"/>
        <v>335</v>
      </c>
      <c r="AJ149" s="33">
        <f t="shared" si="55"/>
        <v>-0.17580708206251763</v>
      </c>
      <c r="AK149" s="13">
        <v>158433.31861016536</v>
      </c>
      <c r="AL149" s="38"/>
    </row>
    <row r="150" spans="1:38" x14ac:dyDescent="0.25">
      <c r="A150" t="s">
        <v>751</v>
      </c>
      <c r="B150" s="5" t="s">
        <v>82</v>
      </c>
      <c r="C150" s="6" t="s">
        <v>26</v>
      </c>
      <c r="D150" s="7" t="s">
        <v>20</v>
      </c>
      <c r="E150" s="36">
        <f t="shared" si="56"/>
        <v>-8.3332629794209208</v>
      </c>
      <c r="F150" s="8">
        <f t="shared" si="57"/>
        <v>54.286851513492081</v>
      </c>
      <c r="G150" s="9">
        <f t="shared" si="58"/>
        <v>35</v>
      </c>
      <c r="H150" s="112">
        <f t="shared" si="59"/>
        <v>46</v>
      </c>
      <c r="I150" s="33">
        <f t="shared" si="47"/>
        <v>-1.0165242413175721</v>
      </c>
      <c r="J150" s="11">
        <v>-6.7371410539602383E-2</v>
      </c>
      <c r="K150" s="10">
        <f t="shared" si="64"/>
        <v>42</v>
      </c>
      <c r="L150" s="33">
        <f t="shared" si="48"/>
        <v>-1.1894685943634586</v>
      </c>
      <c r="M150" s="11">
        <v>0.13154034229828851</v>
      </c>
      <c r="N150" s="10">
        <f t="shared" si="65"/>
        <v>56</v>
      </c>
      <c r="O150" s="33">
        <f t="shared" si="49"/>
        <v>-1.2708742718680317</v>
      </c>
      <c r="P150" s="11">
        <v>0.1424468696151637</v>
      </c>
      <c r="Q150" s="10">
        <f t="shared" si="66"/>
        <v>342</v>
      </c>
      <c r="R150" s="33">
        <f t="shared" si="50"/>
        <v>0.23271865674315351</v>
      </c>
      <c r="S150" s="12">
        <v>0.16917611233293861</v>
      </c>
      <c r="T150" s="10">
        <f t="shared" si="67"/>
        <v>74</v>
      </c>
      <c r="U150" s="33">
        <f t="shared" si="51"/>
        <v>-0.92603464271938241</v>
      </c>
      <c r="V150" s="18">
        <v>0.12992204677193683</v>
      </c>
      <c r="W150" s="112">
        <f t="shared" si="60"/>
        <v>46</v>
      </c>
      <c r="X150" s="33">
        <f t="shared" si="61"/>
        <v>-1.1531783090264447</v>
      </c>
      <c r="Y150" s="13">
        <v>55134</v>
      </c>
      <c r="Z150" s="10">
        <f t="shared" si="68"/>
        <v>11</v>
      </c>
      <c r="AA150" s="33">
        <f t="shared" si="52"/>
        <v>-2.8534307135792818</v>
      </c>
      <c r="AB150" s="11">
        <v>7.400000000000001E-2</v>
      </c>
      <c r="AC150" s="112">
        <f t="shared" si="62"/>
        <v>36</v>
      </c>
      <c r="AD150" s="33">
        <f t="shared" si="53"/>
        <v>-1.6877216372100257</v>
      </c>
      <c r="AE150" s="11">
        <v>0.8218835304822566</v>
      </c>
      <c r="AF150" s="10">
        <f t="shared" si="69"/>
        <v>205</v>
      </c>
      <c r="AG150" s="33">
        <f t="shared" si="54"/>
        <v>-0.15599210365141267</v>
      </c>
      <c r="AH150" s="14">
        <v>2.8016666666666672</v>
      </c>
      <c r="AI150" s="112">
        <f t="shared" si="63"/>
        <v>16</v>
      </c>
      <c r="AJ150" s="33">
        <f t="shared" si="55"/>
        <v>-0.33698330771118462</v>
      </c>
      <c r="AK150" s="13">
        <v>47808.276602943668</v>
      </c>
      <c r="AL150" s="38"/>
    </row>
    <row r="151" spans="1:38" x14ac:dyDescent="0.25">
      <c r="A151" t="s">
        <v>752</v>
      </c>
      <c r="B151" s="5" t="s">
        <v>82</v>
      </c>
      <c r="C151" s="6" t="s">
        <v>41</v>
      </c>
      <c r="D151" s="7" t="s">
        <v>34</v>
      </c>
      <c r="E151" s="36">
        <f t="shared" si="56"/>
        <v>3.6870565808779348</v>
      </c>
      <c r="F151" s="8">
        <f t="shared" si="57"/>
        <v>16.820191708094534</v>
      </c>
      <c r="G151" s="9">
        <f t="shared" si="58"/>
        <v>438</v>
      </c>
      <c r="H151" s="112">
        <f t="shared" si="59"/>
        <v>366</v>
      </c>
      <c r="I151" s="33">
        <f t="shared" si="47"/>
        <v>0.17883500393842316</v>
      </c>
      <c r="J151" s="11">
        <v>8.228787265614379E-3</v>
      </c>
      <c r="K151" s="10">
        <f t="shared" si="64"/>
        <v>258</v>
      </c>
      <c r="L151" s="33">
        <f t="shared" si="48"/>
        <v>0.1153023358786842</v>
      </c>
      <c r="M151" s="11">
        <v>6.2810503903477644E-2</v>
      </c>
      <c r="N151" s="10">
        <f t="shared" si="65"/>
        <v>535</v>
      </c>
      <c r="O151" s="33">
        <f t="shared" si="49"/>
        <v>0.95337356493194514</v>
      </c>
      <c r="P151" s="11">
        <v>0</v>
      </c>
      <c r="Q151" s="10">
        <f t="shared" si="66"/>
        <v>202</v>
      </c>
      <c r="R151" s="33">
        <f t="shared" si="50"/>
        <v>0.11386572779419302</v>
      </c>
      <c r="S151" s="12">
        <v>0.66898581750066899</v>
      </c>
      <c r="T151" s="10">
        <f t="shared" si="67"/>
        <v>558</v>
      </c>
      <c r="U151" s="33">
        <f t="shared" si="51"/>
        <v>1.1803407003765605</v>
      </c>
      <c r="V151" s="18">
        <v>6.2783863211327813E-3</v>
      </c>
      <c r="W151" s="112">
        <f t="shared" si="60"/>
        <v>438</v>
      </c>
      <c r="X151" s="33">
        <f t="shared" si="61"/>
        <v>0.69537444962031236</v>
      </c>
      <c r="Y151" s="13">
        <v>122364</v>
      </c>
      <c r="Z151" s="10">
        <f t="shared" si="68"/>
        <v>244</v>
      </c>
      <c r="AA151" s="33">
        <f t="shared" si="52"/>
        <v>0.14878223460003429</v>
      </c>
      <c r="AB151" s="11">
        <v>3.3000000000000002E-2</v>
      </c>
      <c r="AC151" s="112">
        <f t="shared" si="62"/>
        <v>297</v>
      </c>
      <c r="AD151" s="33">
        <f t="shared" si="53"/>
        <v>0.29671570234732231</v>
      </c>
      <c r="AE151" s="11">
        <v>0.94029584744252359</v>
      </c>
      <c r="AF151" s="10">
        <f t="shared" si="69"/>
        <v>472</v>
      </c>
      <c r="AG151" s="33">
        <f t="shared" si="54"/>
        <v>0.67196964458646924</v>
      </c>
      <c r="AH151" s="14">
        <v>1.8673333333333335</v>
      </c>
      <c r="AI151" s="112">
        <f t="shared" si="63"/>
        <v>524</v>
      </c>
      <c r="AJ151" s="33">
        <f t="shared" si="55"/>
        <v>0.22830982042669173</v>
      </c>
      <c r="AK151" s="13">
        <v>435803.31616269733</v>
      </c>
      <c r="AL151" s="38"/>
    </row>
    <row r="152" spans="1:38" x14ac:dyDescent="0.25">
      <c r="A152" t="s">
        <v>753</v>
      </c>
      <c r="B152" s="5" t="s">
        <v>115</v>
      </c>
      <c r="C152" s="6" t="s">
        <v>93</v>
      </c>
      <c r="D152" s="7" t="s">
        <v>34</v>
      </c>
      <c r="E152" s="36">
        <f t="shared" si="56"/>
        <v>-4.732595187132481</v>
      </c>
      <c r="F152" s="8">
        <f t="shared" si="57"/>
        <v>43.063772578761274</v>
      </c>
      <c r="G152" s="9">
        <f t="shared" si="58"/>
        <v>81</v>
      </c>
      <c r="H152" s="112">
        <f t="shared" si="59"/>
        <v>462</v>
      </c>
      <c r="I152" s="33">
        <f t="shared" si="47"/>
        <v>0.56185647942548733</v>
      </c>
      <c r="J152" s="11">
        <v>3.2452885105144436E-2</v>
      </c>
      <c r="K152" s="10">
        <f t="shared" si="64"/>
        <v>360</v>
      </c>
      <c r="L152" s="33">
        <f t="shared" si="48"/>
        <v>0.36694034512479523</v>
      </c>
      <c r="M152" s="11">
        <v>4.9555273189326558E-2</v>
      </c>
      <c r="N152" s="10">
        <f t="shared" si="65"/>
        <v>87</v>
      </c>
      <c r="O152" s="33">
        <f t="shared" si="49"/>
        <v>-0.76733152128281057</v>
      </c>
      <c r="P152" s="11">
        <v>0.11019862490450726</v>
      </c>
      <c r="Q152" s="10">
        <f t="shared" si="66"/>
        <v>257</v>
      </c>
      <c r="R152" s="33">
        <f t="shared" si="50"/>
        <v>0.17239289016056697</v>
      </c>
      <c r="S152" s="12">
        <v>0.42286278102755653</v>
      </c>
      <c r="T152" s="10">
        <f t="shared" si="67"/>
        <v>102</v>
      </c>
      <c r="U152" s="33">
        <f t="shared" si="51"/>
        <v>-0.63770413375597568</v>
      </c>
      <c r="V152" s="18">
        <v>0.11299712421968156</v>
      </c>
      <c r="W152" s="112">
        <f t="shared" si="60"/>
        <v>59</v>
      </c>
      <c r="X152" s="33">
        <f t="shared" si="61"/>
        <v>-1.0826786916953384</v>
      </c>
      <c r="Y152" s="13">
        <v>57698</v>
      </c>
      <c r="Z152" s="10">
        <f t="shared" si="68"/>
        <v>399</v>
      </c>
      <c r="AA152" s="33">
        <f t="shared" si="52"/>
        <v>0.58813047091895843</v>
      </c>
      <c r="AB152" s="11">
        <v>2.7000000000000003E-2</v>
      </c>
      <c r="AC152" s="112">
        <f t="shared" si="62"/>
        <v>10</v>
      </c>
      <c r="AD152" s="33">
        <f t="shared" si="53"/>
        <v>-3.1950577386110308</v>
      </c>
      <c r="AE152" s="11">
        <v>0.73194007061742528</v>
      </c>
      <c r="AF152" s="10">
        <f t="shared" si="69"/>
        <v>292</v>
      </c>
      <c r="AG152" s="33">
        <f t="shared" si="54"/>
        <v>9.2721343375450641E-2</v>
      </c>
      <c r="AH152" s="14">
        <v>2.5209999999999999</v>
      </c>
      <c r="AI152" s="112">
        <f t="shared" si="63"/>
        <v>152</v>
      </c>
      <c r="AJ152" s="33">
        <f t="shared" si="55"/>
        <v>-0.26290401939313596</v>
      </c>
      <c r="AK152" s="13">
        <v>98653.395658608788</v>
      </c>
      <c r="AL152" s="38"/>
    </row>
    <row r="153" spans="1:38" x14ac:dyDescent="0.25">
      <c r="A153" t="s">
        <v>754</v>
      </c>
      <c r="B153" s="5" t="s">
        <v>544</v>
      </c>
      <c r="C153" s="6" t="s">
        <v>61</v>
      </c>
      <c r="D153" s="7" t="s">
        <v>39</v>
      </c>
      <c r="E153" s="36">
        <f t="shared" si="56"/>
        <v>5.5394141879726693</v>
      </c>
      <c r="F153" s="8">
        <f t="shared" si="57"/>
        <v>11.04649726055414</v>
      </c>
      <c r="G153" s="9">
        <f t="shared" si="58"/>
        <v>528</v>
      </c>
      <c r="H153" s="112">
        <f t="shared" si="59"/>
        <v>504</v>
      </c>
      <c r="I153" s="33">
        <f t="shared" si="47"/>
        <v>0.98662664678149115</v>
      </c>
      <c r="J153" s="11">
        <v>5.9317368565923401E-2</v>
      </c>
      <c r="K153" s="10">
        <f t="shared" si="64"/>
        <v>518</v>
      </c>
      <c r="L153" s="33">
        <f t="shared" si="48"/>
        <v>0.88550324896048671</v>
      </c>
      <c r="M153" s="11">
        <v>2.22395630120952E-2</v>
      </c>
      <c r="N153" s="10">
        <f t="shared" si="65"/>
        <v>535</v>
      </c>
      <c r="O153" s="33">
        <f t="shared" si="49"/>
        <v>0.95337356493194514</v>
      </c>
      <c r="P153" s="11">
        <v>0</v>
      </c>
      <c r="Q153" s="10">
        <f t="shared" si="66"/>
        <v>390</v>
      </c>
      <c r="R153" s="33">
        <f t="shared" si="50"/>
        <v>0.27294812057923573</v>
      </c>
      <c r="S153" s="12">
        <v>0</v>
      </c>
      <c r="T153" s="10">
        <f t="shared" si="67"/>
        <v>458</v>
      </c>
      <c r="U153" s="33">
        <f t="shared" si="51"/>
        <v>0.74536184984318321</v>
      </c>
      <c r="V153" s="18">
        <v>3.1811526687075736E-2</v>
      </c>
      <c r="W153" s="112">
        <f t="shared" si="60"/>
        <v>512</v>
      </c>
      <c r="X153" s="33">
        <f t="shared" si="61"/>
        <v>1.3976485238222582</v>
      </c>
      <c r="Y153" s="13">
        <v>147905</v>
      </c>
      <c r="Z153" s="10">
        <f t="shared" si="68"/>
        <v>436</v>
      </c>
      <c r="AA153" s="33">
        <f t="shared" si="52"/>
        <v>0.66135517697211244</v>
      </c>
      <c r="AB153" s="11">
        <v>2.6000000000000002E-2</v>
      </c>
      <c r="AC153" s="112">
        <f t="shared" si="62"/>
        <v>542</v>
      </c>
      <c r="AD153" s="33">
        <f t="shared" si="53"/>
        <v>1.0928654244690943</v>
      </c>
      <c r="AE153" s="11">
        <v>0.9878024788510722</v>
      </c>
      <c r="AF153" s="10">
        <f t="shared" si="69"/>
        <v>246</v>
      </c>
      <c r="AG153" s="33">
        <f t="shared" si="54"/>
        <v>-4.020152023748147E-2</v>
      </c>
      <c r="AH153" s="14">
        <v>2.6710000000000007</v>
      </c>
      <c r="AI153" s="112">
        <f t="shared" si="63"/>
        <v>344</v>
      </c>
      <c r="AJ153" s="33">
        <f t="shared" si="55"/>
        <v>-0.16848226608513706</v>
      </c>
      <c r="AK153" s="13">
        <v>163460.78511108225</v>
      </c>
      <c r="AL153" s="38"/>
    </row>
    <row r="154" spans="1:38" x14ac:dyDescent="0.25">
      <c r="A154" t="s">
        <v>755</v>
      </c>
      <c r="B154" s="5" t="s">
        <v>507</v>
      </c>
      <c r="C154" s="6" t="s">
        <v>172</v>
      </c>
      <c r="D154" s="7" t="s">
        <v>39</v>
      </c>
      <c r="E154" s="36">
        <f t="shared" si="56"/>
        <v>4.4334166208950112</v>
      </c>
      <c r="F154" s="8">
        <f t="shared" si="57"/>
        <v>14.49382945363152</v>
      </c>
      <c r="G154" s="9">
        <f t="shared" si="58"/>
        <v>480</v>
      </c>
      <c r="H154" s="112">
        <f t="shared" si="59"/>
        <v>260</v>
      </c>
      <c r="I154" s="33">
        <f t="shared" si="47"/>
        <v>-0.17567547565083019</v>
      </c>
      <c r="J154" s="11">
        <v>-1.4192139737991272E-2</v>
      </c>
      <c r="K154" s="10">
        <f t="shared" si="64"/>
        <v>253</v>
      </c>
      <c r="L154" s="33">
        <f t="shared" si="48"/>
        <v>9.145174939920496E-2</v>
      </c>
      <c r="M154" s="11">
        <v>6.4066852367688026E-2</v>
      </c>
      <c r="N154" s="10">
        <f t="shared" si="65"/>
        <v>512</v>
      </c>
      <c r="O154" s="33">
        <f t="shared" si="49"/>
        <v>0.85728385069202551</v>
      </c>
      <c r="P154" s="11">
        <v>6.1538461538461538E-3</v>
      </c>
      <c r="Q154" s="10">
        <f t="shared" si="66"/>
        <v>390</v>
      </c>
      <c r="R154" s="33">
        <f t="shared" si="50"/>
        <v>0.27294812057923573</v>
      </c>
      <c r="S154" s="12">
        <v>0</v>
      </c>
      <c r="T154" s="10">
        <f t="shared" si="67"/>
        <v>357</v>
      </c>
      <c r="U154" s="33">
        <f t="shared" si="51"/>
        <v>0.4722808553145878</v>
      </c>
      <c r="V154" s="18">
        <v>4.7841306884480746E-2</v>
      </c>
      <c r="W154" s="112">
        <f t="shared" si="60"/>
        <v>457</v>
      </c>
      <c r="X154" s="33">
        <f t="shared" si="61"/>
        <v>0.84041558902030711</v>
      </c>
      <c r="Y154" s="13">
        <v>127639</v>
      </c>
      <c r="Z154" s="10">
        <f t="shared" si="68"/>
        <v>436</v>
      </c>
      <c r="AA154" s="33">
        <f t="shared" si="52"/>
        <v>0.66135517697211244</v>
      </c>
      <c r="AB154" s="11">
        <v>2.6000000000000002E-2</v>
      </c>
      <c r="AC154" s="112">
        <f t="shared" si="62"/>
        <v>522</v>
      </c>
      <c r="AD154" s="33">
        <f t="shared" si="53"/>
        <v>0.99457768152825965</v>
      </c>
      <c r="AE154" s="11">
        <v>0.98193760262725782</v>
      </c>
      <c r="AF154" s="10">
        <f t="shared" si="69"/>
        <v>524</v>
      </c>
      <c r="AG154" s="33">
        <f t="shared" si="54"/>
        <v>1.139858124503988</v>
      </c>
      <c r="AH154" s="14">
        <v>1.3393333333333333</v>
      </c>
      <c r="AI154" s="112">
        <f t="shared" si="63"/>
        <v>526</v>
      </c>
      <c r="AJ154" s="33">
        <f t="shared" si="55"/>
        <v>0.28258698890156825</v>
      </c>
      <c r="AK154" s="13">
        <v>473057.0365448505</v>
      </c>
      <c r="AL154" s="38"/>
    </row>
    <row r="155" spans="1:38" x14ac:dyDescent="0.25">
      <c r="A155" t="s">
        <v>756</v>
      </c>
      <c r="B155" s="5" t="s">
        <v>196</v>
      </c>
      <c r="C155" s="6" t="s">
        <v>54</v>
      </c>
      <c r="D155" s="7" t="s">
        <v>39</v>
      </c>
      <c r="E155" s="36">
        <f t="shared" si="56"/>
        <v>-5.0671019526613588</v>
      </c>
      <c r="F155" s="8">
        <f t="shared" si="57"/>
        <v>44.10641134753979</v>
      </c>
      <c r="G155" s="9">
        <f t="shared" si="58"/>
        <v>68</v>
      </c>
      <c r="H155" s="112">
        <f t="shared" si="59"/>
        <v>352</v>
      </c>
      <c r="I155" s="33">
        <f t="shared" si="47"/>
        <v>0.15452725621996885</v>
      </c>
      <c r="J155" s="11">
        <v>6.6914498141263934E-3</v>
      </c>
      <c r="K155" s="10">
        <f t="shared" si="64"/>
        <v>249</v>
      </c>
      <c r="L155" s="33">
        <f t="shared" si="48"/>
        <v>8.2922657155458435E-2</v>
      </c>
      <c r="M155" s="11">
        <v>6.4516129032258063E-2</v>
      </c>
      <c r="N155" s="10">
        <f t="shared" si="65"/>
        <v>60</v>
      </c>
      <c r="O155" s="33">
        <f t="shared" si="49"/>
        <v>-1.2003614094110802</v>
      </c>
      <c r="P155" s="11">
        <v>0.13793103448275862</v>
      </c>
      <c r="Q155" s="10">
        <f t="shared" si="66"/>
        <v>11</v>
      </c>
      <c r="R155" s="33">
        <f t="shared" si="50"/>
        <v>-1.3076776154737453</v>
      </c>
      <c r="S155" s="12">
        <v>6.646971935007385</v>
      </c>
      <c r="T155" s="10">
        <f t="shared" si="67"/>
        <v>33</v>
      </c>
      <c r="U155" s="33">
        <f t="shared" si="51"/>
        <v>-1.847088923161248</v>
      </c>
      <c r="V155" s="18">
        <v>0.18398768283294842</v>
      </c>
      <c r="W155" s="112">
        <f t="shared" si="60"/>
        <v>86</v>
      </c>
      <c r="X155" s="33">
        <f t="shared" si="61"/>
        <v>-0.91902279374106943</v>
      </c>
      <c r="Y155" s="13">
        <v>63650</v>
      </c>
      <c r="Z155" s="10">
        <f t="shared" si="68"/>
        <v>185</v>
      </c>
      <c r="AA155" s="33">
        <f t="shared" si="52"/>
        <v>-7.0891883559428021E-2</v>
      </c>
      <c r="AB155" s="11">
        <v>3.6000000000000004E-2</v>
      </c>
      <c r="AC155" s="112">
        <f t="shared" si="62"/>
        <v>263</v>
      </c>
      <c r="AD155" s="33">
        <f t="shared" si="53"/>
        <v>0.1788105965076992</v>
      </c>
      <c r="AE155" s="11">
        <v>0.93326039387308535</v>
      </c>
      <c r="AF155" s="10">
        <f t="shared" si="69"/>
        <v>389</v>
      </c>
      <c r="AG155" s="33">
        <f t="shared" si="54"/>
        <v>0.38072088120346842</v>
      </c>
      <c r="AH155" s="14">
        <v>2.1960000000000002</v>
      </c>
      <c r="AI155" s="112">
        <f t="shared" si="63"/>
        <v>260</v>
      </c>
      <c r="AJ155" s="33">
        <f t="shared" si="55"/>
        <v>-0.22165048986884869</v>
      </c>
      <c r="AK155" s="13">
        <v>126968.20088626293</v>
      </c>
      <c r="AL155" s="38"/>
    </row>
    <row r="156" spans="1:38" x14ac:dyDescent="0.25">
      <c r="A156" t="s">
        <v>757</v>
      </c>
      <c r="B156" s="5" t="s">
        <v>224</v>
      </c>
      <c r="C156" s="6" t="s">
        <v>44</v>
      </c>
      <c r="D156" s="7" t="s">
        <v>20</v>
      </c>
      <c r="E156" s="36">
        <f t="shared" si="56"/>
        <v>0.66672705988435788</v>
      </c>
      <c r="F156" s="8">
        <f t="shared" si="57"/>
        <v>26.23438890107267</v>
      </c>
      <c r="G156" s="9">
        <f t="shared" si="58"/>
        <v>267</v>
      </c>
      <c r="H156" s="112">
        <f t="shared" si="59"/>
        <v>464</v>
      </c>
      <c r="I156" s="33">
        <f t="shared" si="47"/>
        <v>0.58169970821248429</v>
      </c>
      <c r="J156" s="11">
        <v>3.3707865168539408E-2</v>
      </c>
      <c r="K156" s="10">
        <f t="shared" si="64"/>
        <v>329</v>
      </c>
      <c r="L156" s="33">
        <f t="shared" si="48"/>
        <v>0.30524203187859683</v>
      </c>
      <c r="M156" s="11">
        <v>5.2805280528052806E-2</v>
      </c>
      <c r="N156" s="10">
        <f t="shared" si="65"/>
        <v>163</v>
      </c>
      <c r="O156" s="33">
        <f t="shared" si="49"/>
        <v>-0.18915657389636709</v>
      </c>
      <c r="P156" s="11">
        <v>7.3170731707317069E-2</v>
      </c>
      <c r="Q156" s="10">
        <f t="shared" si="66"/>
        <v>390</v>
      </c>
      <c r="R156" s="33">
        <f t="shared" si="50"/>
        <v>0.27294812057923573</v>
      </c>
      <c r="S156" s="12">
        <v>0</v>
      </c>
      <c r="T156" s="10">
        <f t="shared" si="67"/>
        <v>449</v>
      </c>
      <c r="U156" s="33">
        <f t="shared" si="51"/>
        <v>0.71943657405508932</v>
      </c>
      <c r="V156" s="18">
        <v>3.3333333333333333E-2</v>
      </c>
      <c r="W156" s="112">
        <f t="shared" si="60"/>
        <v>177</v>
      </c>
      <c r="X156" s="33">
        <f t="shared" si="61"/>
        <v>-0.58252735033308167</v>
      </c>
      <c r="Y156" s="13">
        <v>75888</v>
      </c>
      <c r="Z156" s="10">
        <f t="shared" si="68"/>
        <v>350</v>
      </c>
      <c r="AA156" s="33">
        <f t="shared" si="52"/>
        <v>0.44168105881265068</v>
      </c>
      <c r="AB156" s="11">
        <v>2.8999999999999998E-2</v>
      </c>
      <c r="AC156" s="112">
        <f t="shared" si="62"/>
        <v>180</v>
      </c>
      <c r="AD156" s="33">
        <f t="shared" si="53"/>
        <v>-0.1429212842677878</v>
      </c>
      <c r="AE156" s="11">
        <v>0.9140625</v>
      </c>
      <c r="AF156" s="10">
        <f t="shared" si="69"/>
        <v>242</v>
      </c>
      <c r="AG156" s="33">
        <f t="shared" si="54"/>
        <v>-4.7290739630170754E-2</v>
      </c>
      <c r="AH156" s="14">
        <v>2.6790000000000003</v>
      </c>
      <c r="AI156" s="112">
        <f t="shared" si="63"/>
        <v>182</v>
      </c>
      <c r="AJ156" s="33">
        <f t="shared" si="55"/>
        <v>-0.25058494072243542</v>
      </c>
      <c r="AK156" s="13">
        <v>107108.72826086957</v>
      </c>
      <c r="AL156" s="38"/>
    </row>
    <row r="157" spans="1:38" x14ac:dyDescent="0.25">
      <c r="A157" t="s">
        <v>758</v>
      </c>
      <c r="B157" s="5" t="s">
        <v>90</v>
      </c>
      <c r="C157" s="6" t="s">
        <v>91</v>
      </c>
      <c r="D157" s="7" t="s">
        <v>39</v>
      </c>
      <c r="E157" s="36">
        <f t="shared" si="56"/>
        <v>-7.7741545093391196</v>
      </c>
      <c r="F157" s="8">
        <f t="shared" si="57"/>
        <v>52.54414186773036</v>
      </c>
      <c r="G157" s="9">
        <f t="shared" si="58"/>
        <v>41</v>
      </c>
      <c r="H157" s="112">
        <f t="shared" si="59"/>
        <v>329</v>
      </c>
      <c r="I157" s="33">
        <f t="shared" si="47"/>
        <v>8.3346192994998985E-2</v>
      </c>
      <c r="J157" s="11">
        <v>2.1896211955332312E-3</v>
      </c>
      <c r="K157" s="10">
        <f t="shared" si="64"/>
        <v>77</v>
      </c>
      <c r="L157" s="33">
        <f t="shared" si="48"/>
        <v>-0.73326493149402194</v>
      </c>
      <c r="M157" s="11">
        <v>0.10750945434900054</v>
      </c>
      <c r="N157" s="10">
        <f t="shared" si="65"/>
        <v>51</v>
      </c>
      <c r="O157" s="33">
        <f t="shared" si="49"/>
        <v>-1.4096074526205571</v>
      </c>
      <c r="P157" s="11">
        <v>0.1513317191283293</v>
      </c>
      <c r="Q157" s="10">
        <f t="shared" si="66"/>
        <v>46</v>
      </c>
      <c r="R157" s="33">
        <f t="shared" si="50"/>
        <v>-0.4544167582259086</v>
      </c>
      <c r="S157" s="12">
        <v>3.0587721214769501</v>
      </c>
      <c r="T157" s="10">
        <f t="shared" si="67"/>
        <v>19</v>
      </c>
      <c r="U157" s="33">
        <f t="shared" si="51"/>
        <v>-2.5621856864834482</v>
      </c>
      <c r="V157" s="18">
        <v>0.2259636685866194</v>
      </c>
      <c r="W157" s="112">
        <f t="shared" si="60"/>
        <v>76</v>
      </c>
      <c r="X157" s="33">
        <f t="shared" si="61"/>
        <v>-0.96782810605102021</v>
      </c>
      <c r="Y157" s="13">
        <v>61875</v>
      </c>
      <c r="Z157" s="10">
        <f t="shared" si="68"/>
        <v>399</v>
      </c>
      <c r="AA157" s="33">
        <f t="shared" si="52"/>
        <v>0.58813047091895843</v>
      </c>
      <c r="AB157" s="11">
        <v>2.7000000000000003E-2</v>
      </c>
      <c r="AC157" s="112">
        <f t="shared" si="62"/>
        <v>19</v>
      </c>
      <c r="AD157" s="33">
        <f t="shared" si="53"/>
        <v>-2.6386892451292749</v>
      </c>
      <c r="AE157" s="11">
        <v>0.76513884242221475</v>
      </c>
      <c r="AF157" s="10">
        <f t="shared" si="69"/>
        <v>136</v>
      </c>
      <c r="AG157" s="33">
        <f t="shared" si="54"/>
        <v>-0.40913631279870616</v>
      </c>
      <c r="AH157" s="14">
        <v>3.0873333333333335</v>
      </c>
      <c r="AI157" s="112">
        <f t="shared" si="63"/>
        <v>162</v>
      </c>
      <c r="AJ157" s="33">
        <f t="shared" si="55"/>
        <v>-0.25917587569374612</v>
      </c>
      <c r="AK157" s="13">
        <v>101212.2473235744</v>
      </c>
      <c r="AL157" s="38"/>
    </row>
    <row r="158" spans="1:38" x14ac:dyDescent="0.25">
      <c r="A158" t="s">
        <v>759</v>
      </c>
      <c r="B158" s="5" t="s">
        <v>263</v>
      </c>
      <c r="C158" s="6" t="s">
        <v>44</v>
      </c>
      <c r="D158" s="7" t="s">
        <v>20</v>
      </c>
      <c r="E158" s="36">
        <f t="shared" si="56"/>
        <v>0.55012727584760213</v>
      </c>
      <c r="F158" s="8">
        <f t="shared" si="57"/>
        <v>26.597823868002894</v>
      </c>
      <c r="G158" s="9">
        <f t="shared" si="58"/>
        <v>264</v>
      </c>
      <c r="H158" s="112">
        <f t="shared" si="59"/>
        <v>473</v>
      </c>
      <c r="I158" s="33">
        <f t="shared" si="47"/>
        <v>0.65216034673010082</v>
      </c>
      <c r="J158" s="11">
        <v>3.8164130705911736E-2</v>
      </c>
      <c r="K158" s="10">
        <f t="shared" si="64"/>
        <v>200</v>
      </c>
      <c r="L158" s="33">
        <f t="shared" si="48"/>
        <v>-6.9289593673115893E-2</v>
      </c>
      <c r="M158" s="11">
        <v>7.2534029461122501E-2</v>
      </c>
      <c r="N158" s="10">
        <f t="shared" si="65"/>
        <v>234</v>
      </c>
      <c r="O158" s="33">
        <f t="shared" si="49"/>
        <v>0.12539955486018298</v>
      </c>
      <c r="P158" s="11">
        <v>5.3025703298927342E-2</v>
      </c>
      <c r="Q158" s="10">
        <f t="shared" si="66"/>
        <v>103</v>
      </c>
      <c r="R158" s="33">
        <f t="shared" si="50"/>
        <v>-0.12699770478010419</v>
      </c>
      <c r="S158" s="12">
        <v>1.6818837097549255</v>
      </c>
      <c r="T158" s="10">
        <f t="shared" si="67"/>
        <v>296</v>
      </c>
      <c r="U158" s="33">
        <f t="shared" si="51"/>
        <v>0.29826937508892504</v>
      </c>
      <c r="V158" s="18">
        <v>5.8055733504164E-2</v>
      </c>
      <c r="W158" s="112">
        <f t="shared" si="60"/>
        <v>239</v>
      </c>
      <c r="X158" s="33">
        <f t="shared" si="61"/>
        <v>-0.33481633140330874</v>
      </c>
      <c r="Y158" s="13">
        <v>84897</v>
      </c>
      <c r="Z158" s="10">
        <f t="shared" si="68"/>
        <v>290</v>
      </c>
      <c r="AA158" s="33">
        <f t="shared" si="52"/>
        <v>0.2952316467063425</v>
      </c>
      <c r="AB158" s="11">
        <v>3.1E-2</v>
      </c>
      <c r="AC158" s="112">
        <f t="shared" si="62"/>
        <v>260</v>
      </c>
      <c r="AD158" s="33">
        <f t="shared" si="53"/>
        <v>0.15327704899742356</v>
      </c>
      <c r="AE158" s="11">
        <v>0.93173679498657114</v>
      </c>
      <c r="AF158" s="10">
        <f t="shared" si="69"/>
        <v>345</v>
      </c>
      <c r="AG158" s="33">
        <f t="shared" si="54"/>
        <v>0.23480111537060591</v>
      </c>
      <c r="AH158" s="14">
        <v>2.3606666666666669</v>
      </c>
      <c r="AI158" s="112">
        <f t="shared" si="63"/>
        <v>164</v>
      </c>
      <c r="AJ158" s="33">
        <f t="shared" si="55"/>
        <v>-0.25861712291502653</v>
      </c>
      <c r="AK158" s="13">
        <v>101595.75332372257</v>
      </c>
      <c r="AL158" s="38"/>
    </row>
    <row r="159" spans="1:38" x14ac:dyDescent="0.25">
      <c r="A159" t="s">
        <v>760</v>
      </c>
      <c r="B159" s="5" t="s">
        <v>485</v>
      </c>
      <c r="C159" s="6" t="s">
        <v>81</v>
      </c>
      <c r="D159" s="7" t="s">
        <v>34</v>
      </c>
      <c r="E159" s="36">
        <f t="shared" si="56"/>
        <v>3.8140217906495533</v>
      </c>
      <c r="F159" s="8">
        <f t="shared" si="57"/>
        <v>16.424448292308348</v>
      </c>
      <c r="G159" s="9">
        <f t="shared" si="58"/>
        <v>444</v>
      </c>
      <c r="H159" s="112">
        <f t="shared" si="59"/>
        <v>280</v>
      </c>
      <c r="I159" s="33">
        <f t="shared" si="47"/>
        <v>-9.1683305762383205E-2</v>
      </c>
      <c r="J159" s="11">
        <v>-8.8800758686093939E-3</v>
      </c>
      <c r="K159" s="10">
        <f t="shared" si="64"/>
        <v>362</v>
      </c>
      <c r="L159" s="33">
        <f t="shared" si="48"/>
        <v>0.37289626790737118</v>
      </c>
      <c r="M159" s="11">
        <v>4.9241540256709453E-2</v>
      </c>
      <c r="N159" s="10">
        <f t="shared" si="65"/>
        <v>494</v>
      </c>
      <c r="O159" s="33">
        <f t="shared" si="49"/>
        <v>0.8176283464174039</v>
      </c>
      <c r="P159" s="11">
        <v>8.6934923000496767E-3</v>
      </c>
      <c r="Q159" s="10">
        <f t="shared" si="66"/>
        <v>390</v>
      </c>
      <c r="R159" s="33">
        <f t="shared" si="50"/>
        <v>0.27294812057923573</v>
      </c>
      <c r="S159" s="12">
        <v>0</v>
      </c>
      <c r="T159" s="10">
        <f t="shared" si="67"/>
        <v>197</v>
      </c>
      <c r="U159" s="33">
        <f t="shared" si="51"/>
        <v>-4.7794642370473879E-2</v>
      </c>
      <c r="V159" s="18">
        <v>7.8369597322043905E-2</v>
      </c>
      <c r="W159" s="112">
        <f t="shared" si="60"/>
        <v>461</v>
      </c>
      <c r="X159" s="33">
        <f t="shared" si="61"/>
        <v>0.85229383967827821</v>
      </c>
      <c r="Y159" s="13">
        <v>128071</v>
      </c>
      <c r="Z159" s="10">
        <f t="shared" si="68"/>
        <v>399</v>
      </c>
      <c r="AA159" s="33">
        <f t="shared" si="52"/>
        <v>0.58813047091895843</v>
      </c>
      <c r="AB159" s="11">
        <v>2.7000000000000003E-2</v>
      </c>
      <c r="AC159" s="112">
        <f t="shared" si="62"/>
        <v>520</v>
      </c>
      <c r="AD159" s="33">
        <f t="shared" si="53"/>
        <v>0.99150561767312673</v>
      </c>
      <c r="AE159" s="11">
        <v>0.98175429112042167</v>
      </c>
      <c r="AF159" s="10">
        <f t="shared" si="69"/>
        <v>516</v>
      </c>
      <c r="AG159" s="33">
        <f t="shared" si="54"/>
        <v>1.0332244494722809</v>
      </c>
      <c r="AH159" s="14">
        <v>1.4596666666666664</v>
      </c>
      <c r="AI159" s="112">
        <f t="shared" si="63"/>
        <v>497</v>
      </c>
      <c r="AJ159" s="33">
        <f t="shared" si="55"/>
        <v>4.2802739394826574E-2</v>
      </c>
      <c r="AK159" s="13">
        <v>308478.52896659705</v>
      </c>
      <c r="AL159" s="38"/>
    </row>
    <row r="160" spans="1:38" x14ac:dyDescent="0.25">
      <c r="A160" t="s">
        <v>761</v>
      </c>
      <c r="B160" s="5" t="s">
        <v>150</v>
      </c>
      <c r="C160" s="6" t="s">
        <v>24</v>
      </c>
      <c r="D160" s="7" t="s">
        <v>20</v>
      </c>
      <c r="E160" s="36">
        <f t="shared" si="56"/>
        <v>-2.416470171644395</v>
      </c>
      <c r="F160" s="8">
        <f t="shared" si="57"/>
        <v>35.844541210846977</v>
      </c>
      <c r="G160" s="9">
        <f t="shared" si="58"/>
        <v>140</v>
      </c>
      <c r="H160" s="112">
        <f t="shared" si="59"/>
        <v>53</v>
      </c>
      <c r="I160" s="33">
        <f t="shared" si="47"/>
        <v>-0.95253676065039516</v>
      </c>
      <c r="J160" s="11">
        <v>-6.3324538258575203E-2</v>
      </c>
      <c r="K160" s="10">
        <f t="shared" si="64"/>
        <v>430</v>
      </c>
      <c r="L160" s="33">
        <f t="shared" si="48"/>
        <v>0.60231543926859177</v>
      </c>
      <c r="M160" s="11">
        <v>3.7156704361873988E-2</v>
      </c>
      <c r="N160" s="10">
        <f t="shared" si="65"/>
        <v>138</v>
      </c>
      <c r="O160" s="33">
        <f t="shared" si="49"/>
        <v>-0.32128590967923309</v>
      </c>
      <c r="P160" s="11">
        <v>8.1632653061224483E-2</v>
      </c>
      <c r="Q160" s="10">
        <f t="shared" si="66"/>
        <v>225</v>
      </c>
      <c r="R160" s="33">
        <f t="shared" si="50"/>
        <v>0.13897833988341496</v>
      </c>
      <c r="S160" s="12">
        <v>0.56338028169014087</v>
      </c>
      <c r="T160" s="10">
        <f t="shared" si="67"/>
        <v>147</v>
      </c>
      <c r="U160" s="33">
        <f t="shared" si="51"/>
        <v>-0.32894941045248749</v>
      </c>
      <c r="V160" s="18">
        <v>9.487330583382439E-2</v>
      </c>
      <c r="W160" s="112">
        <f t="shared" si="60"/>
        <v>181</v>
      </c>
      <c r="X160" s="33">
        <f t="shared" si="61"/>
        <v>-0.56765204106002065</v>
      </c>
      <c r="Y160" s="13">
        <v>76429</v>
      </c>
      <c r="Z160" s="10">
        <f t="shared" si="68"/>
        <v>43</v>
      </c>
      <c r="AA160" s="33">
        <f t="shared" si="52"/>
        <v>-1.2424871804098927</v>
      </c>
      <c r="AB160" s="11">
        <v>5.2000000000000005E-2</v>
      </c>
      <c r="AC160" s="112">
        <f t="shared" si="62"/>
        <v>201</v>
      </c>
      <c r="AD160" s="33">
        <f t="shared" si="53"/>
        <v>-6.6473742342380904E-2</v>
      </c>
      <c r="AE160" s="11">
        <v>0.9186241610738255</v>
      </c>
      <c r="AF160" s="10">
        <f t="shared" si="69"/>
        <v>433</v>
      </c>
      <c r="AG160" s="33">
        <f t="shared" si="54"/>
        <v>0.49887453774829632</v>
      </c>
      <c r="AH160" s="14">
        <v>2.0626666666666669</v>
      </c>
      <c r="AI160" s="112">
        <f t="shared" si="63"/>
        <v>151</v>
      </c>
      <c r="AJ160" s="33">
        <f t="shared" si="55"/>
        <v>-0.26305412670167466</v>
      </c>
      <c r="AK160" s="13">
        <v>98550.367887323941</v>
      </c>
      <c r="AL160" s="38"/>
    </row>
    <row r="161" spans="1:38" x14ac:dyDescent="0.25">
      <c r="A161" t="s">
        <v>762</v>
      </c>
      <c r="B161" s="5" t="s">
        <v>327</v>
      </c>
      <c r="C161" s="6" t="s">
        <v>93</v>
      </c>
      <c r="D161" s="7" t="s">
        <v>34</v>
      </c>
      <c r="E161" s="36">
        <f t="shared" si="56"/>
        <v>1.6331921670951455</v>
      </c>
      <c r="F161" s="8">
        <f t="shared" si="57"/>
        <v>23.221971535293971</v>
      </c>
      <c r="G161" s="9">
        <f t="shared" si="58"/>
        <v>322</v>
      </c>
      <c r="H161" s="112">
        <f t="shared" si="59"/>
        <v>539</v>
      </c>
      <c r="I161" s="33">
        <f t="shared" si="47"/>
        <v>1.5654272031165519</v>
      </c>
      <c r="J161" s="11">
        <v>9.5923465621983839E-2</v>
      </c>
      <c r="K161" s="10">
        <f t="shared" si="64"/>
        <v>255</v>
      </c>
      <c r="L161" s="33">
        <f t="shared" si="48"/>
        <v>9.5612317211301326E-2</v>
      </c>
      <c r="M161" s="11">
        <v>6.384769117492374E-2</v>
      </c>
      <c r="N161" s="10">
        <f t="shared" si="65"/>
        <v>261</v>
      </c>
      <c r="O161" s="33">
        <f t="shared" si="49"/>
        <v>0.25478666424896651</v>
      </c>
      <c r="P161" s="11">
        <v>4.4739401567595399E-2</v>
      </c>
      <c r="Q161" s="10">
        <f t="shared" si="66"/>
        <v>384</v>
      </c>
      <c r="R161" s="33">
        <f t="shared" si="50"/>
        <v>0.26062866140373608</v>
      </c>
      <c r="S161" s="12">
        <v>5.1806760782282094E-2</v>
      </c>
      <c r="T161" s="10">
        <f t="shared" si="67"/>
        <v>145</v>
      </c>
      <c r="U161" s="33">
        <f t="shared" si="51"/>
        <v>-0.34164422235451247</v>
      </c>
      <c r="V161" s="18">
        <v>9.5618487843975419E-2</v>
      </c>
      <c r="W161" s="112">
        <f t="shared" si="60"/>
        <v>234</v>
      </c>
      <c r="X161" s="33">
        <f t="shared" si="61"/>
        <v>-0.36588675557809436</v>
      </c>
      <c r="Y161" s="13">
        <v>83767</v>
      </c>
      <c r="Z161" s="10">
        <f t="shared" si="68"/>
        <v>527</v>
      </c>
      <c r="AA161" s="33">
        <f t="shared" si="52"/>
        <v>0.95425400118472858</v>
      </c>
      <c r="AB161" s="11">
        <v>2.2000000000000002E-2</v>
      </c>
      <c r="AC161" s="112">
        <f t="shared" si="62"/>
        <v>325</v>
      </c>
      <c r="AD161" s="33">
        <f t="shared" si="53"/>
        <v>0.38150376356006177</v>
      </c>
      <c r="AE161" s="11">
        <v>0.94535519125683065</v>
      </c>
      <c r="AF161" s="10">
        <f t="shared" si="69"/>
        <v>403</v>
      </c>
      <c r="AG161" s="33">
        <f t="shared" si="54"/>
        <v>0.42886849624548601</v>
      </c>
      <c r="AH161" s="14">
        <v>2.1416666666666666</v>
      </c>
      <c r="AI161" s="112">
        <f t="shared" si="63"/>
        <v>387</v>
      </c>
      <c r="AJ161" s="33">
        <f t="shared" si="55"/>
        <v>-0.1317077980523019</v>
      </c>
      <c r="AK161" s="13">
        <v>188701.33814272762</v>
      </c>
      <c r="AL161" s="38"/>
    </row>
    <row r="162" spans="1:38" x14ac:dyDescent="0.25">
      <c r="A162" t="s">
        <v>763</v>
      </c>
      <c r="B162" s="5" t="s">
        <v>365</v>
      </c>
      <c r="C162" s="6" t="s">
        <v>71</v>
      </c>
      <c r="D162" s="7" t="s">
        <v>34</v>
      </c>
      <c r="E162" s="36">
        <f t="shared" si="56"/>
        <v>0.69157923931964926</v>
      </c>
      <c r="F162" s="8">
        <f t="shared" si="57"/>
        <v>26.156926055958294</v>
      </c>
      <c r="G162" s="9">
        <f t="shared" si="58"/>
        <v>269</v>
      </c>
      <c r="H162" s="112">
        <f t="shared" si="59"/>
        <v>90</v>
      </c>
      <c r="I162" s="33">
        <f t="shared" si="47"/>
        <v>-0.73916222030366596</v>
      </c>
      <c r="J162" s="11">
        <v>-4.9829718587560468E-2</v>
      </c>
      <c r="K162" s="10">
        <f t="shared" si="64"/>
        <v>170</v>
      </c>
      <c r="L162" s="33">
        <f t="shared" si="48"/>
        <v>-0.19507614622319019</v>
      </c>
      <c r="M162" s="11">
        <v>7.9159935379644594E-2</v>
      </c>
      <c r="N162" s="10">
        <f t="shared" si="65"/>
        <v>326</v>
      </c>
      <c r="O162" s="33">
        <f t="shared" si="49"/>
        <v>0.41879167234782416</v>
      </c>
      <c r="P162" s="11">
        <v>3.4236075625958103E-2</v>
      </c>
      <c r="Q162" s="10">
        <f t="shared" si="66"/>
        <v>390</v>
      </c>
      <c r="R162" s="33">
        <f t="shared" si="50"/>
        <v>0.27294812057923573</v>
      </c>
      <c r="S162" s="12">
        <v>0</v>
      </c>
      <c r="T162" s="10">
        <f t="shared" si="67"/>
        <v>265</v>
      </c>
      <c r="U162" s="33">
        <f t="shared" si="51"/>
        <v>0.19997270419822652</v>
      </c>
      <c r="V162" s="18">
        <v>6.3825721383527614E-2</v>
      </c>
      <c r="W162" s="112">
        <f t="shared" si="60"/>
        <v>257</v>
      </c>
      <c r="X162" s="33">
        <f t="shared" si="61"/>
        <v>-0.27138317337567125</v>
      </c>
      <c r="Y162" s="13">
        <v>87204</v>
      </c>
      <c r="Z162" s="10">
        <f t="shared" si="68"/>
        <v>185</v>
      </c>
      <c r="AA162" s="33">
        <f t="shared" si="52"/>
        <v>-7.0891883559428021E-2</v>
      </c>
      <c r="AB162" s="11">
        <v>3.6000000000000004E-2</v>
      </c>
      <c r="AC162" s="112">
        <f t="shared" si="62"/>
        <v>319</v>
      </c>
      <c r="AD162" s="33">
        <f t="shared" si="53"/>
        <v>0.35610580999111557</v>
      </c>
      <c r="AE162" s="11">
        <v>0.94383968332508661</v>
      </c>
      <c r="AF162" s="10">
        <f t="shared" si="69"/>
        <v>350</v>
      </c>
      <c r="AG162" s="33">
        <f t="shared" si="54"/>
        <v>0.26315799294136505</v>
      </c>
      <c r="AH162" s="14">
        <v>2.3286666666666664</v>
      </c>
      <c r="AI162" s="112">
        <f t="shared" si="63"/>
        <v>323</v>
      </c>
      <c r="AJ162" s="33">
        <f t="shared" si="55"/>
        <v>-0.18477566986112293</v>
      </c>
      <c r="AK162" s="13">
        <v>152277.63157894736</v>
      </c>
      <c r="AL162" s="38"/>
    </row>
    <row r="163" spans="1:38" x14ac:dyDescent="0.25">
      <c r="A163" t="s">
        <v>764</v>
      </c>
      <c r="B163" s="5" t="s">
        <v>190</v>
      </c>
      <c r="C163" s="6" t="s">
        <v>71</v>
      </c>
      <c r="D163" s="7" t="s">
        <v>34</v>
      </c>
      <c r="E163" s="36">
        <f t="shared" si="56"/>
        <v>-2.8384489645516644</v>
      </c>
      <c r="F163" s="8">
        <f t="shared" si="57"/>
        <v>37.159825367781309</v>
      </c>
      <c r="G163" s="9">
        <f t="shared" si="58"/>
        <v>126</v>
      </c>
      <c r="H163" s="112">
        <f t="shared" si="59"/>
        <v>40</v>
      </c>
      <c r="I163" s="33">
        <f t="shared" si="47"/>
        <v>-1.0454920127670051</v>
      </c>
      <c r="J163" s="11">
        <v>-6.92034700315457E-2</v>
      </c>
      <c r="K163" s="10">
        <f t="shared" si="64"/>
        <v>44</v>
      </c>
      <c r="L163" s="33">
        <f t="shared" si="48"/>
        <v>-1.1869190811538604</v>
      </c>
      <c r="M163" s="11">
        <v>0.13140604467805519</v>
      </c>
      <c r="N163" s="10">
        <f t="shared" si="65"/>
        <v>159</v>
      </c>
      <c r="O163" s="33">
        <f t="shared" si="49"/>
        <v>-0.20413679760263856</v>
      </c>
      <c r="P163" s="11">
        <v>7.4130105900151289E-2</v>
      </c>
      <c r="Q163" s="10">
        <f t="shared" si="66"/>
        <v>256</v>
      </c>
      <c r="R163" s="33">
        <f t="shared" si="50"/>
        <v>0.17220829395984077</v>
      </c>
      <c r="S163" s="12">
        <v>0.42363905952128783</v>
      </c>
      <c r="T163" s="10">
        <f t="shared" si="67"/>
        <v>176</v>
      </c>
      <c r="U163" s="33">
        <f t="shared" si="51"/>
        <v>-0.13681764051059428</v>
      </c>
      <c r="V163" s="18">
        <v>8.3595223130106852E-2</v>
      </c>
      <c r="W163" s="112">
        <f t="shared" si="60"/>
        <v>103</v>
      </c>
      <c r="X163" s="33">
        <f t="shared" si="61"/>
        <v>-0.87285709268844547</v>
      </c>
      <c r="Y163" s="13">
        <v>65329</v>
      </c>
      <c r="Z163" s="10">
        <f t="shared" si="68"/>
        <v>83</v>
      </c>
      <c r="AA163" s="33">
        <f t="shared" si="52"/>
        <v>-0.80313894409096798</v>
      </c>
      <c r="AB163" s="11">
        <v>4.5999999999999999E-2</v>
      </c>
      <c r="AC163" s="112">
        <f t="shared" si="62"/>
        <v>177</v>
      </c>
      <c r="AD163" s="33">
        <f t="shared" si="53"/>
        <v>-0.15230260806075396</v>
      </c>
      <c r="AE163" s="11">
        <v>0.91350271196117616</v>
      </c>
      <c r="AF163" s="10">
        <f t="shared" si="69"/>
        <v>63</v>
      </c>
      <c r="AG163" s="33">
        <f t="shared" si="54"/>
        <v>-0.85693867110360378</v>
      </c>
      <c r="AH163" s="14">
        <v>3.5926666666666667</v>
      </c>
      <c r="AI163" s="112">
        <f t="shared" si="63"/>
        <v>129</v>
      </c>
      <c r="AJ163" s="33">
        <f t="shared" si="55"/>
        <v>-0.27626693720795081</v>
      </c>
      <c r="AK163" s="13">
        <v>89481.612793899592</v>
      </c>
      <c r="AL163" s="38"/>
    </row>
    <row r="164" spans="1:38" x14ac:dyDescent="0.25">
      <c r="A164" t="s">
        <v>765</v>
      </c>
      <c r="B164" s="5" t="s">
        <v>571</v>
      </c>
      <c r="C164" s="6" t="s">
        <v>93</v>
      </c>
      <c r="D164" s="7" t="s">
        <v>34</v>
      </c>
      <c r="E164" s="36">
        <f t="shared" si="56"/>
        <v>6.7225823381181424</v>
      </c>
      <c r="F164" s="8">
        <f t="shared" si="57"/>
        <v>7.3586287016770058</v>
      </c>
      <c r="G164" s="9">
        <f t="shared" si="58"/>
        <v>554</v>
      </c>
      <c r="H164" s="112">
        <f t="shared" si="59"/>
        <v>497</v>
      </c>
      <c r="I164" s="33">
        <f t="shared" si="47"/>
        <v>0.91731208454814517</v>
      </c>
      <c r="J164" s="11">
        <v>5.4933586337760909E-2</v>
      </c>
      <c r="K164" s="10">
        <f t="shared" si="64"/>
        <v>417</v>
      </c>
      <c r="L164" s="33">
        <f t="shared" si="48"/>
        <v>0.55060943531634832</v>
      </c>
      <c r="M164" s="11">
        <v>3.9880358923230309E-2</v>
      </c>
      <c r="N164" s="10">
        <f t="shared" si="65"/>
        <v>428</v>
      </c>
      <c r="O164" s="33">
        <f t="shared" si="49"/>
        <v>0.68534698880109002</v>
      </c>
      <c r="P164" s="11">
        <v>1.7165149544863458E-2</v>
      </c>
      <c r="Q164" s="10">
        <f t="shared" si="66"/>
        <v>390</v>
      </c>
      <c r="R164" s="33">
        <f t="shared" si="50"/>
        <v>0.27294812057923573</v>
      </c>
      <c r="S164" s="12">
        <v>0</v>
      </c>
      <c r="T164" s="10">
        <f t="shared" si="67"/>
        <v>557</v>
      </c>
      <c r="U164" s="33">
        <f t="shared" si="51"/>
        <v>1.1721281560504173</v>
      </c>
      <c r="V164" s="18">
        <v>6.7604604421706562E-3</v>
      </c>
      <c r="W164" s="112">
        <f t="shared" si="60"/>
        <v>543</v>
      </c>
      <c r="X164" s="33">
        <f t="shared" si="61"/>
        <v>2.0812253516181385</v>
      </c>
      <c r="Y164" s="13">
        <v>172766</v>
      </c>
      <c r="Z164" s="10">
        <f t="shared" si="68"/>
        <v>488</v>
      </c>
      <c r="AA164" s="33">
        <f t="shared" si="52"/>
        <v>0.80780458907842068</v>
      </c>
      <c r="AB164" s="11">
        <v>2.4E-2</v>
      </c>
      <c r="AC164" s="112">
        <f t="shared" si="62"/>
        <v>533</v>
      </c>
      <c r="AD164" s="33">
        <f t="shared" si="53"/>
        <v>1.0603622599735483</v>
      </c>
      <c r="AE164" s="11">
        <v>0.98586299961444546</v>
      </c>
      <c r="AF164" s="10">
        <f t="shared" si="69"/>
        <v>510</v>
      </c>
      <c r="AG164" s="33">
        <f t="shared" si="54"/>
        <v>0.94076921322595286</v>
      </c>
      <c r="AH164" s="14">
        <v>1.5640000000000001</v>
      </c>
      <c r="AI164" s="112">
        <f t="shared" si="63"/>
        <v>518</v>
      </c>
      <c r="AJ164" s="33">
        <f t="shared" si="55"/>
        <v>0.16237675497872028</v>
      </c>
      <c r="AK164" s="13">
        <v>390549.44509398326</v>
      </c>
      <c r="AL164" s="38"/>
    </row>
    <row r="165" spans="1:38" x14ac:dyDescent="0.25">
      <c r="A165" t="s">
        <v>766</v>
      </c>
      <c r="B165" s="5" t="s">
        <v>186</v>
      </c>
      <c r="C165" s="6" t="s">
        <v>47</v>
      </c>
      <c r="D165" s="7" t="s">
        <v>20</v>
      </c>
      <c r="E165" s="36">
        <f t="shared" si="56"/>
        <v>-1.9711409748776885</v>
      </c>
      <c r="F165" s="8">
        <f t="shared" si="57"/>
        <v>34.456475158778204</v>
      </c>
      <c r="G165" s="9">
        <f t="shared" si="58"/>
        <v>155</v>
      </c>
      <c r="H165" s="112">
        <f t="shared" si="59"/>
        <v>176</v>
      </c>
      <c r="I165" s="33">
        <f t="shared" si="47"/>
        <v>-0.43007219445922973</v>
      </c>
      <c r="J165" s="11">
        <v>-3.0281396870724064E-2</v>
      </c>
      <c r="K165" s="10">
        <f t="shared" si="64"/>
        <v>363</v>
      </c>
      <c r="L165" s="33">
        <f t="shared" si="48"/>
        <v>0.37431250388744752</v>
      </c>
      <c r="M165" s="11">
        <v>4.9166938908853319E-2</v>
      </c>
      <c r="N165" s="10">
        <f t="shared" si="65"/>
        <v>186</v>
      </c>
      <c r="O165" s="33">
        <f t="shared" si="49"/>
        <v>-6.894550024983212E-2</v>
      </c>
      <c r="P165" s="11">
        <v>6.5472088215024121E-2</v>
      </c>
      <c r="Q165" s="10">
        <f t="shared" si="66"/>
        <v>176</v>
      </c>
      <c r="R165" s="33">
        <f t="shared" si="50"/>
        <v>6.8705847555239077E-2</v>
      </c>
      <c r="S165" s="12">
        <v>0.85889570552147232</v>
      </c>
      <c r="T165" s="10">
        <f t="shared" si="67"/>
        <v>222</v>
      </c>
      <c r="U165" s="33">
        <f t="shared" si="51"/>
        <v>5.5403236961669391E-2</v>
      </c>
      <c r="V165" s="18">
        <v>7.2311909838562297E-2</v>
      </c>
      <c r="W165" s="112">
        <v>112</v>
      </c>
      <c r="X165" s="33">
        <f t="shared" si="61"/>
        <v>-0.36899379799557291</v>
      </c>
      <c r="Y165" s="13">
        <v>83654</v>
      </c>
      <c r="Z165" s="10">
        <f t="shared" si="68"/>
        <v>70</v>
      </c>
      <c r="AA165" s="33">
        <f t="shared" si="52"/>
        <v>-0.8763636501441221</v>
      </c>
      <c r="AB165" s="11">
        <v>4.7E-2</v>
      </c>
      <c r="AC165" s="112">
        <v>112</v>
      </c>
      <c r="AD165" s="33">
        <f t="shared" si="53"/>
        <v>-0.59719480283186499</v>
      </c>
      <c r="AE165" s="11">
        <v>0.88695578375625905</v>
      </c>
      <c r="AF165" s="10">
        <f t="shared" si="69"/>
        <v>143</v>
      </c>
      <c r="AG165" s="33">
        <f t="shared" si="54"/>
        <v>-0.39170864845834358</v>
      </c>
      <c r="AH165" s="14">
        <v>3.0676666666666663</v>
      </c>
      <c r="AI165" s="112">
        <v>112</v>
      </c>
      <c r="AJ165" s="33">
        <f t="shared" si="55"/>
        <v>-0.28754089366269409</v>
      </c>
      <c r="AK165" s="13">
        <v>81743.611104294483</v>
      </c>
      <c r="AL165" s="38"/>
    </row>
    <row r="166" spans="1:38" x14ac:dyDescent="0.25">
      <c r="A166" t="s">
        <v>767</v>
      </c>
      <c r="B166" s="5" t="s">
        <v>186</v>
      </c>
      <c r="C166" s="6" t="s">
        <v>172</v>
      </c>
      <c r="D166" s="7" t="s">
        <v>39</v>
      </c>
      <c r="E166" s="36">
        <f t="shared" si="56"/>
        <v>1.4740566708454799</v>
      </c>
      <c r="F166" s="8">
        <f t="shared" si="57"/>
        <v>23.71798792412957</v>
      </c>
      <c r="G166" s="9">
        <f t="shared" si="58"/>
        <v>314</v>
      </c>
      <c r="H166" s="112">
        <f t="shared" si="59"/>
        <v>517</v>
      </c>
      <c r="I166" s="33">
        <f t="shared" si="47"/>
        <v>1.1248873859478021</v>
      </c>
      <c r="J166" s="11">
        <v>6.8061634585658837E-2</v>
      </c>
      <c r="K166" s="10">
        <f t="shared" si="64"/>
        <v>240</v>
      </c>
      <c r="L166" s="33">
        <f t="shared" si="48"/>
        <v>5.3320983916545044E-2</v>
      </c>
      <c r="M166" s="11">
        <v>6.6075420529922671E-2</v>
      </c>
      <c r="N166" s="10">
        <f t="shared" si="65"/>
        <v>349</v>
      </c>
      <c r="O166" s="33">
        <f t="shared" si="49"/>
        <v>0.48116601333157522</v>
      </c>
      <c r="P166" s="11">
        <v>3.0241453502271098E-2</v>
      </c>
      <c r="Q166" s="10">
        <f t="shared" si="66"/>
        <v>152</v>
      </c>
      <c r="R166" s="33">
        <f t="shared" si="50"/>
        <v>2.2986984557776202E-2</v>
      </c>
      <c r="S166" s="12">
        <v>1.051156271899089</v>
      </c>
      <c r="T166" s="10">
        <f t="shared" si="67"/>
        <v>253</v>
      </c>
      <c r="U166" s="33">
        <f t="shared" si="51"/>
        <v>0.15684775888119271</v>
      </c>
      <c r="V166" s="18">
        <v>6.6357143958908543E-2</v>
      </c>
      <c r="W166" s="112">
        <v>342</v>
      </c>
      <c r="X166" s="33">
        <f t="shared" si="61"/>
        <v>-0.10247554885734568</v>
      </c>
      <c r="Y166" s="13">
        <v>93347</v>
      </c>
      <c r="Z166" s="10">
        <f t="shared" si="68"/>
        <v>244</v>
      </c>
      <c r="AA166" s="33">
        <f t="shared" si="52"/>
        <v>0.14878223460003429</v>
      </c>
      <c r="AB166" s="11">
        <v>3.3000000000000002E-2</v>
      </c>
      <c r="AC166" s="112">
        <v>342</v>
      </c>
      <c r="AD166" s="33">
        <f t="shared" si="53"/>
        <v>0.40180616226703769</v>
      </c>
      <c r="AE166" s="11">
        <v>0.94656664501393462</v>
      </c>
      <c r="AF166" s="10">
        <f t="shared" si="69"/>
        <v>411</v>
      </c>
      <c r="AG166" s="33">
        <f t="shared" si="54"/>
        <v>0.45102230684764116</v>
      </c>
      <c r="AH166" s="14">
        <v>2.1166666666666667</v>
      </c>
      <c r="AI166" s="112">
        <v>342</v>
      </c>
      <c r="AJ166" s="33">
        <f t="shared" si="55"/>
        <v>-0.16945841245115117</v>
      </c>
      <c r="AK166" s="13">
        <v>162790.79651747356</v>
      </c>
      <c r="AL166" s="38"/>
    </row>
    <row r="167" spans="1:38" x14ac:dyDescent="0.25">
      <c r="A167" t="s">
        <v>768</v>
      </c>
      <c r="B167" s="5" t="s">
        <v>186</v>
      </c>
      <c r="C167" s="6" t="s">
        <v>63</v>
      </c>
      <c r="D167" s="7" t="s">
        <v>34</v>
      </c>
      <c r="E167" s="36">
        <f t="shared" si="56"/>
        <v>1.6583909599687714</v>
      </c>
      <c r="F167" s="8">
        <f t="shared" si="57"/>
        <v>23.1434283155928</v>
      </c>
      <c r="G167" s="9">
        <f t="shared" si="58"/>
        <v>325</v>
      </c>
      <c r="H167" s="112">
        <f t="shared" si="59"/>
        <v>123</v>
      </c>
      <c r="I167" s="33">
        <f t="shared" si="47"/>
        <v>-0.6221912537622033</v>
      </c>
      <c r="J167" s="11">
        <v>-4.2431918936035484E-2</v>
      </c>
      <c r="K167" s="10">
        <f t="shared" si="64"/>
        <v>373</v>
      </c>
      <c r="L167" s="33">
        <f t="shared" si="48"/>
        <v>0.40991617318789725</v>
      </c>
      <c r="M167" s="11">
        <v>4.7291487532244193E-2</v>
      </c>
      <c r="N167" s="10">
        <f t="shared" si="65"/>
        <v>493</v>
      </c>
      <c r="O167" s="33">
        <f t="shared" si="49"/>
        <v>0.80998900511571981</v>
      </c>
      <c r="P167" s="11">
        <v>9.1827364554637279E-3</v>
      </c>
      <c r="Q167" s="10">
        <f t="shared" si="66"/>
        <v>390</v>
      </c>
      <c r="R167" s="33">
        <f t="shared" si="50"/>
        <v>0.27294812057923573</v>
      </c>
      <c r="S167" s="12">
        <v>0</v>
      </c>
      <c r="T167" s="10">
        <f t="shared" si="67"/>
        <v>476</v>
      </c>
      <c r="U167" s="33">
        <f t="shared" si="51"/>
        <v>0.79577209455247433</v>
      </c>
      <c r="V167" s="18">
        <v>2.8852459016393443E-2</v>
      </c>
      <c r="W167" s="112">
        <v>284</v>
      </c>
      <c r="X167" s="33">
        <f t="shared" si="61"/>
        <v>0.17644337400019863</v>
      </c>
      <c r="Y167" s="13">
        <v>103491</v>
      </c>
      <c r="Z167" s="10">
        <f t="shared" si="68"/>
        <v>244</v>
      </c>
      <c r="AA167" s="33">
        <f t="shared" si="52"/>
        <v>0.14878223460003429</v>
      </c>
      <c r="AB167" s="11">
        <v>3.3000000000000002E-2</v>
      </c>
      <c r="AC167" s="112">
        <v>284</v>
      </c>
      <c r="AD167" s="33">
        <f t="shared" si="53"/>
        <v>-0.34096581636582807</v>
      </c>
      <c r="AE167" s="11">
        <v>0.90224508886810106</v>
      </c>
      <c r="AF167" s="10">
        <f t="shared" si="69"/>
        <v>142</v>
      </c>
      <c r="AG167" s="33">
        <f t="shared" si="54"/>
        <v>-0.39289018502379253</v>
      </c>
      <c r="AH167" s="14">
        <v>3.0690000000000004</v>
      </c>
      <c r="AI167" s="112">
        <v>284</v>
      </c>
      <c r="AJ167" s="33">
        <f t="shared" si="55"/>
        <v>-0.21314694445415522</v>
      </c>
      <c r="AK167" s="13">
        <v>132804.70105820106</v>
      </c>
      <c r="AL167" s="38"/>
    </row>
    <row r="168" spans="1:38" x14ac:dyDescent="0.25">
      <c r="A168" t="s">
        <v>769</v>
      </c>
      <c r="B168" s="5" t="s">
        <v>186</v>
      </c>
      <c r="C168" s="6" t="s">
        <v>91</v>
      </c>
      <c r="D168" s="7" t="s">
        <v>39</v>
      </c>
      <c r="E168" s="36">
        <f t="shared" si="56"/>
        <v>4.3397618348829816</v>
      </c>
      <c r="F168" s="8">
        <f t="shared" si="57"/>
        <v>14.785746152605933</v>
      </c>
      <c r="G168" s="9">
        <f t="shared" si="58"/>
        <v>474</v>
      </c>
      <c r="H168" s="112">
        <f t="shared" si="59"/>
        <v>541</v>
      </c>
      <c r="I168" s="33">
        <f t="shared" si="47"/>
        <v>1.6526555448793026</v>
      </c>
      <c r="J168" s="11">
        <v>0.10144020037570445</v>
      </c>
      <c r="K168" s="10">
        <f t="shared" si="64"/>
        <v>180</v>
      </c>
      <c r="L168" s="33">
        <f t="shared" si="48"/>
        <v>-0.14838484332118893</v>
      </c>
      <c r="M168" s="11">
        <v>7.6700434153400873E-2</v>
      </c>
      <c r="N168" s="10">
        <f t="shared" si="65"/>
        <v>524</v>
      </c>
      <c r="O168" s="33">
        <f t="shared" si="49"/>
        <v>0.87954577030316528</v>
      </c>
      <c r="P168" s="11">
        <v>4.7281323877068557E-3</v>
      </c>
      <c r="Q168" s="10">
        <f t="shared" si="66"/>
        <v>390</v>
      </c>
      <c r="R168" s="33">
        <f t="shared" si="50"/>
        <v>0.27294812057923573</v>
      </c>
      <c r="S168" s="12">
        <v>0</v>
      </c>
      <c r="T168" s="10">
        <f t="shared" si="67"/>
        <v>466</v>
      </c>
      <c r="U168" s="33">
        <f t="shared" si="51"/>
        <v>0.76264345005241618</v>
      </c>
      <c r="V168" s="18">
        <v>3.0797101449275364E-2</v>
      </c>
      <c r="W168" s="112">
        <v>345</v>
      </c>
      <c r="X168" s="33">
        <f t="shared" si="61"/>
        <v>0.4913270002388222</v>
      </c>
      <c r="Y168" s="13">
        <v>114943</v>
      </c>
      <c r="Z168" s="10">
        <f t="shared" si="68"/>
        <v>488</v>
      </c>
      <c r="AA168" s="33">
        <f t="shared" si="52"/>
        <v>0.80780458907842068</v>
      </c>
      <c r="AB168" s="11">
        <v>2.4E-2</v>
      </c>
      <c r="AC168" s="112">
        <v>345</v>
      </c>
      <c r="AD168" s="33">
        <f t="shared" si="53"/>
        <v>0.75072626892350269</v>
      </c>
      <c r="AE168" s="11">
        <v>0.96738687321646966</v>
      </c>
      <c r="AF168" s="10">
        <f t="shared" si="69"/>
        <v>325</v>
      </c>
      <c r="AG168" s="33">
        <f t="shared" si="54"/>
        <v>0.16774891528141636</v>
      </c>
      <c r="AH168" s="14">
        <v>2.4363333333333332</v>
      </c>
      <c r="AI168" s="112">
        <v>345</v>
      </c>
      <c r="AJ168" s="33">
        <f t="shared" si="55"/>
        <v>-0.17295307400985274</v>
      </c>
      <c r="AK168" s="13">
        <v>160392.19783968164</v>
      </c>
      <c r="AL168" s="38"/>
    </row>
    <row r="169" spans="1:38" x14ac:dyDescent="0.25">
      <c r="A169" t="s">
        <v>770</v>
      </c>
      <c r="B169" s="5" t="s">
        <v>453</v>
      </c>
      <c r="C169" s="6" t="s">
        <v>71</v>
      </c>
      <c r="D169" s="7" t="s">
        <v>34</v>
      </c>
      <c r="E169" s="36">
        <f t="shared" si="56"/>
        <v>2.2304564938756162</v>
      </c>
      <c r="F169" s="8">
        <f t="shared" si="57"/>
        <v>21.360332230853771</v>
      </c>
      <c r="G169" s="9">
        <f t="shared" si="58"/>
        <v>362</v>
      </c>
      <c r="H169" s="112">
        <f t="shared" si="59"/>
        <v>32</v>
      </c>
      <c r="I169" s="33">
        <f t="shared" si="47"/>
        <v>-1.1104825913615246</v>
      </c>
      <c r="J169" s="11">
        <v>-7.3313782991202392E-2</v>
      </c>
      <c r="K169" s="10">
        <f t="shared" si="64"/>
        <v>67</v>
      </c>
      <c r="L169" s="33">
        <f t="shared" si="48"/>
        <v>-0.90710594019117219</v>
      </c>
      <c r="M169" s="11">
        <v>0.11666666666666667</v>
      </c>
      <c r="N169" s="10">
        <f t="shared" si="65"/>
        <v>523</v>
      </c>
      <c r="O169" s="33">
        <f t="shared" si="49"/>
        <v>0.87859110054503453</v>
      </c>
      <c r="P169" s="11">
        <v>4.7892720306513406E-3</v>
      </c>
      <c r="Q169" s="10">
        <f t="shared" si="66"/>
        <v>390</v>
      </c>
      <c r="R169" s="33">
        <f t="shared" si="50"/>
        <v>0.27294812057923573</v>
      </c>
      <c r="S169" s="12">
        <v>0</v>
      </c>
      <c r="T169" s="10">
        <f t="shared" si="67"/>
        <v>204</v>
      </c>
      <c r="U169" s="33">
        <f t="shared" si="51"/>
        <v>-2.1918760542528708E-2</v>
      </c>
      <c r="V169" s="18">
        <v>7.6850690087829354E-2</v>
      </c>
      <c r="W169" s="112">
        <f t="shared" si="60"/>
        <v>458</v>
      </c>
      <c r="X169" s="33">
        <f t="shared" si="61"/>
        <v>0.84283523267285676</v>
      </c>
      <c r="Y169" s="13">
        <v>127727</v>
      </c>
      <c r="Z169" s="10">
        <f t="shared" si="68"/>
        <v>201</v>
      </c>
      <c r="AA169" s="33">
        <f t="shared" si="52"/>
        <v>2.3328224937260757E-3</v>
      </c>
      <c r="AB169" s="11">
        <v>3.5000000000000003E-2</v>
      </c>
      <c r="AC169" s="112">
        <f t="shared" si="62"/>
        <v>487</v>
      </c>
      <c r="AD169" s="33">
        <f t="shared" si="53"/>
        <v>0.8808189104063161</v>
      </c>
      <c r="AE169" s="11">
        <v>0.97514956281638288</v>
      </c>
      <c r="AF169" s="10">
        <f t="shared" si="69"/>
        <v>172</v>
      </c>
      <c r="AG169" s="33">
        <f t="shared" si="54"/>
        <v>-0.27503191262032628</v>
      </c>
      <c r="AH169" s="14">
        <v>2.9359999999999999</v>
      </c>
      <c r="AI169" s="112">
        <f t="shared" si="63"/>
        <v>282</v>
      </c>
      <c r="AJ169" s="33">
        <f t="shared" si="55"/>
        <v>-0.20798328494307472</v>
      </c>
      <c r="AK169" s="13">
        <v>136348.83449367087</v>
      </c>
      <c r="AL169" s="38"/>
    </row>
    <row r="170" spans="1:38" x14ac:dyDescent="0.25">
      <c r="A170" t="s">
        <v>771</v>
      </c>
      <c r="B170" s="5" t="s">
        <v>113</v>
      </c>
      <c r="C170" s="6" t="s">
        <v>54</v>
      </c>
      <c r="D170" s="7" t="s">
        <v>39</v>
      </c>
      <c r="E170" s="36">
        <f t="shared" si="56"/>
        <v>-6.1122024685824199</v>
      </c>
      <c r="F170" s="8">
        <f t="shared" si="57"/>
        <v>47.363930858234596</v>
      </c>
      <c r="G170" s="9">
        <f t="shared" si="58"/>
        <v>49</v>
      </c>
      <c r="H170" s="112">
        <f t="shared" si="59"/>
        <v>202</v>
      </c>
      <c r="I170" s="33">
        <f t="shared" si="47"/>
        <v>-0.34329806134305807</v>
      </c>
      <c r="J170" s="11">
        <v>-2.4793388429752095E-2</v>
      </c>
      <c r="K170" s="10">
        <f t="shared" si="64"/>
        <v>279</v>
      </c>
      <c r="L170" s="33">
        <f t="shared" si="48"/>
        <v>0.17219744351155261</v>
      </c>
      <c r="M170" s="11">
        <v>5.9813509210825566E-2</v>
      </c>
      <c r="N170" s="10">
        <f t="shared" si="65"/>
        <v>79</v>
      </c>
      <c r="O170" s="33">
        <f t="shared" si="49"/>
        <v>-0.87474835692816033</v>
      </c>
      <c r="P170" s="11">
        <v>0.11707789066279632</v>
      </c>
      <c r="Q170" s="10">
        <f t="shared" si="66"/>
        <v>199</v>
      </c>
      <c r="R170" s="33">
        <f t="shared" si="50"/>
        <v>0.11010178554408297</v>
      </c>
      <c r="S170" s="12">
        <v>0.68481424413627801</v>
      </c>
      <c r="T170" s="10">
        <f t="shared" si="67"/>
        <v>42</v>
      </c>
      <c r="U170" s="33">
        <f t="shared" si="51"/>
        <v>-1.5088953677820398</v>
      </c>
      <c r="V170" s="18">
        <v>0.16413581300119434</v>
      </c>
      <c r="W170" s="112">
        <f t="shared" si="60"/>
        <v>72</v>
      </c>
      <c r="X170" s="33">
        <f t="shared" si="61"/>
        <v>-0.98325333433602446</v>
      </c>
      <c r="Y170" s="13">
        <v>61314</v>
      </c>
      <c r="Z170" s="10">
        <f t="shared" si="68"/>
        <v>369</v>
      </c>
      <c r="AA170" s="33">
        <f t="shared" si="52"/>
        <v>0.51490576486580475</v>
      </c>
      <c r="AB170" s="11">
        <v>2.7999999999999997E-2</v>
      </c>
      <c r="AC170" s="112">
        <f t="shared" si="62"/>
        <v>9</v>
      </c>
      <c r="AD170" s="33">
        <f t="shared" si="53"/>
        <v>-3.2592444743289639</v>
      </c>
      <c r="AE170" s="11">
        <v>0.72811001766338634</v>
      </c>
      <c r="AF170" s="10">
        <f t="shared" si="69"/>
        <v>259</v>
      </c>
      <c r="AG170" s="33">
        <f t="shared" si="54"/>
        <v>-5.0508074153947048E-3</v>
      </c>
      <c r="AH170" s="14">
        <v>2.6313333333333335</v>
      </c>
      <c r="AI170" s="112">
        <f t="shared" si="63"/>
        <v>142</v>
      </c>
      <c r="AJ170" s="33">
        <f t="shared" si="55"/>
        <v>-0.26812251722157271</v>
      </c>
      <c r="AK170" s="13">
        <v>95071.623352165727</v>
      </c>
      <c r="AL170" s="38"/>
    </row>
    <row r="171" spans="1:38" x14ac:dyDescent="0.25">
      <c r="A171" t="s">
        <v>772</v>
      </c>
      <c r="B171" s="5" t="s">
        <v>461</v>
      </c>
      <c r="C171" s="6" t="s">
        <v>54</v>
      </c>
      <c r="D171" s="7" t="s">
        <v>39</v>
      </c>
      <c r="E171" s="36">
        <f t="shared" si="56"/>
        <v>2.2724220174835756</v>
      </c>
      <c r="F171" s="8">
        <f t="shared" si="57"/>
        <v>21.229528054751178</v>
      </c>
      <c r="G171" s="9">
        <f t="shared" si="58"/>
        <v>366</v>
      </c>
      <c r="H171" s="112">
        <f t="shared" si="59"/>
        <v>156</v>
      </c>
      <c r="I171" s="33">
        <f t="shared" si="47"/>
        <v>-0.48219716644996441</v>
      </c>
      <c r="J171" s="11">
        <v>-3.3578027744438521E-2</v>
      </c>
      <c r="K171" s="10">
        <f t="shared" si="64"/>
        <v>353</v>
      </c>
      <c r="L171" s="33">
        <f t="shared" si="48"/>
        <v>0.35176162788868837</v>
      </c>
      <c r="M171" s="11">
        <v>5.035482409784086E-2</v>
      </c>
      <c r="N171" s="10">
        <f t="shared" si="65"/>
        <v>327</v>
      </c>
      <c r="O171" s="33">
        <f t="shared" si="49"/>
        <v>0.4189198875851321</v>
      </c>
      <c r="P171" s="11">
        <v>3.4227864374096098E-2</v>
      </c>
      <c r="Q171" s="10">
        <f t="shared" si="66"/>
        <v>314</v>
      </c>
      <c r="R171" s="33">
        <f t="shared" si="50"/>
        <v>0.21800441430957723</v>
      </c>
      <c r="S171" s="12">
        <v>0.23105360443622919</v>
      </c>
      <c r="T171" s="10">
        <f t="shared" si="67"/>
        <v>379</v>
      </c>
      <c r="U171" s="33">
        <f t="shared" si="51"/>
        <v>0.53187364079739341</v>
      </c>
      <c r="V171" s="18">
        <v>4.4343226564795765E-2</v>
      </c>
      <c r="W171" s="112">
        <f t="shared" si="60"/>
        <v>405</v>
      </c>
      <c r="X171" s="33">
        <f t="shared" si="61"/>
        <v>0.36729276709505421</v>
      </c>
      <c r="Y171" s="13">
        <v>110432</v>
      </c>
      <c r="Z171" s="10">
        <f t="shared" si="68"/>
        <v>350</v>
      </c>
      <c r="AA171" s="33">
        <f t="shared" si="52"/>
        <v>0.44168105881265068</v>
      </c>
      <c r="AB171" s="11">
        <v>2.8999999999999998E-2</v>
      </c>
      <c r="AC171" s="112">
        <f t="shared" si="62"/>
        <v>276</v>
      </c>
      <c r="AD171" s="33">
        <f t="shared" si="53"/>
        <v>0.24416581928564132</v>
      </c>
      <c r="AE171" s="11">
        <v>0.93716017100402604</v>
      </c>
      <c r="AF171" s="10">
        <f t="shared" si="69"/>
        <v>415</v>
      </c>
      <c r="AG171" s="33">
        <f t="shared" si="54"/>
        <v>0.45663460553352031</v>
      </c>
      <c r="AH171" s="14">
        <v>2.1103333333333336</v>
      </c>
      <c r="AI171" s="112">
        <f t="shared" si="63"/>
        <v>399</v>
      </c>
      <c r="AJ171" s="33">
        <f t="shared" si="55"/>
        <v>-0.12426134857973777</v>
      </c>
      <c r="AK171" s="13">
        <v>193812.28910582257</v>
      </c>
      <c r="AL171" s="38"/>
    </row>
    <row r="172" spans="1:38" x14ac:dyDescent="0.25">
      <c r="A172" t="s">
        <v>773</v>
      </c>
      <c r="B172" s="5" t="s">
        <v>416</v>
      </c>
      <c r="C172" s="6" t="s">
        <v>63</v>
      </c>
      <c r="D172" s="7" t="s">
        <v>34</v>
      </c>
      <c r="E172" s="36">
        <f t="shared" si="56"/>
        <v>2.1162489039620365</v>
      </c>
      <c r="F172" s="8">
        <f t="shared" si="57"/>
        <v>21.71631086328707</v>
      </c>
      <c r="G172" s="9">
        <f t="shared" si="58"/>
        <v>356</v>
      </c>
      <c r="H172" s="112">
        <f t="shared" si="59"/>
        <v>192</v>
      </c>
      <c r="I172" s="33">
        <f t="shared" si="47"/>
        <v>-0.36233398407995704</v>
      </c>
      <c r="J172" s="11">
        <v>-2.5997310623039005E-2</v>
      </c>
      <c r="K172" s="10">
        <f t="shared" si="64"/>
        <v>297</v>
      </c>
      <c r="L172" s="33">
        <f t="shared" si="48"/>
        <v>0.20850299482394025</v>
      </c>
      <c r="M172" s="11">
        <v>5.790108564535585E-2</v>
      </c>
      <c r="N172" s="10">
        <f t="shared" si="65"/>
        <v>373</v>
      </c>
      <c r="O172" s="33">
        <f t="shared" si="49"/>
        <v>0.56505289383802926</v>
      </c>
      <c r="P172" s="11">
        <v>2.4869109947643978E-2</v>
      </c>
      <c r="Q172" s="10">
        <f t="shared" si="66"/>
        <v>390</v>
      </c>
      <c r="R172" s="33">
        <f t="shared" si="50"/>
        <v>0.27294812057923573</v>
      </c>
      <c r="S172" s="12">
        <v>0</v>
      </c>
      <c r="T172" s="10">
        <f t="shared" si="67"/>
        <v>277</v>
      </c>
      <c r="U172" s="33">
        <f t="shared" si="51"/>
        <v>0.24163887773441936</v>
      </c>
      <c r="V172" s="18">
        <v>6.137992831541219E-2</v>
      </c>
      <c r="W172" s="112">
        <f t="shared" si="60"/>
        <v>444</v>
      </c>
      <c r="X172" s="33">
        <f t="shared" si="61"/>
        <v>0.74822166666804502</v>
      </c>
      <c r="Y172" s="13">
        <v>124286</v>
      </c>
      <c r="Z172" s="10">
        <f t="shared" si="68"/>
        <v>264</v>
      </c>
      <c r="AA172" s="33">
        <f t="shared" si="52"/>
        <v>0.22200694065318838</v>
      </c>
      <c r="AB172" s="11">
        <v>3.2000000000000001E-2</v>
      </c>
      <c r="AC172" s="112">
        <f t="shared" si="62"/>
        <v>256</v>
      </c>
      <c r="AD172" s="33">
        <f t="shared" si="53"/>
        <v>0.13659200944707781</v>
      </c>
      <c r="AE172" s="11">
        <v>0.93074119076549211</v>
      </c>
      <c r="AF172" s="10">
        <f t="shared" si="69"/>
        <v>289</v>
      </c>
      <c r="AG172" s="33">
        <f t="shared" si="54"/>
        <v>8.8881349537743376E-2</v>
      </c>
      <c r="AH172" s="14">
        <v>2.5253333333333337</v>
      </c>
      <c r="AI172" s="112">
        <f t="shared" si="63"/>
        <v>268</v>
      </c>
      <c r="AJ172" s="33">
        <f t="shared" si="55"/>
        <v>-0.21589678011356139</v>
      </c>
      <c r="AK172" s="13">
        <v>130917.32167510355</v>
      </c>
      <c r="AL172" s="38"/>
    </row>
    <row r="173" spans="1:38" x14ac:dyDescent="0.25">
      <c r="A173" t="s">
        <v>774</v>
      </c>
      <c r="B173" s="5" t="s">
        <v>339</v>
      </c>
      <c r="C173" s="6" t="s">
        <v>91</v>
      </c>
      <c r="D173" s="7" t="s">
        <v>39</v>
      </c>
      <c r="E173" s="36">
        <f t="shared" si="56"/>
        <v>-1.361269714434197</v>
      </c>
      <c r="F173" s="8">
        <f t="shared" si="57"/>
        <v>32.555540751377372</v>
      </c>
      <c r="G173" s="9">
        <f t="shared" si="58"/>
        <v>176</v>
      </c>
      <c r="H173" s="112">
        <f t="shared" si="59"/>
        <v>193</v>
      </c>
      <c r="I173" s="33">
        <f t="shared" si="47"/>
        <v>-0.36166971684097637</v>
      </c>
      <c r="J173" s="11">
        <v>-2.5955299206921412E-2</v>
      </c>
      <c r="K173" s="10">
        <f t="shared" si="64"/>
        <v>300</v>
      </c>
      <c r="L173" s="33">
        <f t="shared" si="48"/>
        <v>0.21633262769486117</v>
      </c>
      <c r="M173" s="11">
        <v>5.7488653555219364E-2</v>
      </c>
      <c r="N173" s="10">
        <f t="shared" si="65"/>
        <v>112</v>
      </c>
      <c r="O173" s="33">
        <f t="shared" si="49"/>
        <v>-0.4821602707894343</v>
      </c>
      <c r="P173" s="11">
        <v>9.1935483870967741E-2</v>
      </c>
      <c r="Q173" s="10">
        <f t="shared" si="66"/>
        <v>70</v>
      </c>
      <c r="R173" s="33">
        <f t="shared" si="50"/>
        <v>-0.25509709200791864</v>
      </c>
      <c r="S173" s="12">
        <v>2.2205773501110291</v>
      </c>
      <c r="T173" s="10">
        <f t="shared" si="67"/>
        <v>81</v>
      </c>
      <c r="U173" s="33">
        <f t="shared" si="51"/>
        <v>-0.79944636881485509</v>
      </c>
      <c r="V173" s="18">
        <v>0.12249134948096886</v>
      </c>
      <c r="W173" s="112">
        <f t="shared" si="60"/>
        <v>159</v>
      </c>
      <c r="X173" s="33">
        <f t="shared" si="61"/>
        <v>-0.64513562984280448</v>
      </c>
      <c r="Y173" s="13">
        <v>73611</v>
      </c>
      <c r="Z173" s="10">
        <f t="shared" si="68"/>
        <v>466</v>
      </c>
      <c r="AA173" s="33">
        <f t="shared" si="52"/>
        <v>0.73457988302526656</v>
      </c>
      <c r="AB173" s="11">
        <v>2.5000000000000001E-2</v>
      </c>
      <c r="AC173" s="112">
        <f t="shared" si="62"/>
        <v>278</v>
      </c>
      <c r="AD173" s="33">
        <f t="shared" si="53"/>
        <v>0.24781116987892959</v>
      </c>
      <c r="AE173" s="11">
        <v>0.93737769080234834</v>
      </c>
      <c r="AF173" s="10">
        <f t="shared" si="69"/>
        <v>170</v>
      </c>
      <c r="AG173" s="33">
        <f t="shared" si="54"/>
        <v>-0.277690369892585</v>
      </c>
      <c r="AH173" s="14">
        <v>2.9390000000000001</v>
      </c>
      <c r="AI173" s="112">
        <f t="shared" si="63"/>
        <v>256</v>
      </c>
      <c r="AJ173" s="33">
        <f t="shared" si="55"/>
        <v>-0.22425816449482341</v>
      </c>
      <c r="AK173" s="13">
        <v>125178.39526276832</v>
      </c>
      <c r="AL173" s="38"/>
    </row>
    <row r="174" spans="1:38" x14ac:dyDescent="0.25">
      <c r="A174" t="s">
        <v>775</v>
      </c>
      <c r="B174" s="5" t="s">
        <v>167</v>
      </c>
      <c r="C174" s="6" t="s">
        <v>24</v>
      </c>
      <c r="D174" s="7" t="s">
        <v>20</v>
      </c>
      <c r="E174" s="36">
        <f t="shared" si="56"/>
        <v>-1.6297595371833808</v>
      </c>
      <c r="F174" s="8">
        <f t="shared" si="57"/>
        <v>33.39240842362959</v>
      </c>
      <c r="G174" s="9">
        <f t="shared" si="58"/>
        <v>169</v>
      </c>
      <c r="H174" s="112">
        <f t="shared" si="59"/>
        <v>132</v>
      </c>
      <c r="I174" s="33">
        <f t="shared" si="47"/>
        <v>-0.56732220780119169</v>
      </c>
      <c r="J174" s="11">
        <v>-3.8961739787383265E-2</v>
      </c>
      <c r="K174" s="10">
        <f t="shared" si="64"/>
        <v>222</v>
      </c>
      <c r="L174" s="33">
        <f t="shared" si="48"/>
        <v>1.2834225378580085E-2</v>
      </c>
      <c r="M174" s="11">
        <v>6.8208092485549127E-2</v>
      </c>
      <c r="N174" s="10">
        <f t="shared" si="65"/>
        <v>155</v>
      </c>
      <c r="O174" s="33">
        <f t="shared" si="49"/>
        <v>-0.23474506879198292</v>
      </c>
      <c r="P174" s="11">
        <v>7.6090342679127732E-2</v>
      </c>
      <c r="Q174" s="10">
        <f t="shared" si="66"/>
        <v>134</v>
      </c>
      <c r="R174" s="33">
        <f t="shared" si="50"/>
        <v>-2.0808964948969087E-2</v>
      </c>
      <c r="S174" s="12">
        <v>1.2353304508956144</v>
      </c>
      <c r="T174" s="10">
        <f t="shared" si="67"/>
        <v>293</v>
      </c>
      <c r="U174" s="33">
        <f t="shared" si="51"/>
        <v>0.28524980257008464</v>
      </c>
      <c r="V174" s="18">
        <v>5.8819978874302098E-2</v>
      </c>
      <c r="W174" s="112">
        <f t="shared" si="60"/>
        <v>166</v>
      </c>
      <c r="X174" s="33">
        <f t="shared" si="61"/>
        <v>-0.62905049874346863</v>
      </c>
      <c r="Y174" s="13">
        <v>74196</v>
      </c>
      <c r="Z174" s="10">
        <f t="shared" si="68"/>
        <v>95</v>
      </c>
      <c r="AA174" s="33">
        <f t="shared" si="52"/>
        <v>-0.65668953198466029</v>
      </c>
      <c r="AB174" s="11">
        <v>4.4000000000000004E-2</v>
      </c>
      <c r="AC174" s="112">
        <f t="shared" si="62"/>
        <v>196</v>
      </c>
      <c r="AD174" s="33">
        <f t="shared" si="53"/>
        <v>-8.4159763615707067E-2</v>
      </c>
      <c r="AE174" s="11">
        <v>0.91756882779872684</v>
      </c>
      <c r="AF174" s="10">
        <f t="shared" si="69"/>
        <v>159</v>
      </c>
      <c r="AG174" s="33">
        <f t="shared" si="54"/>
        <v>-0.31431800342148192</v>
      </c>
      <c r="AH174" s="14">
        <v>2.9803333333333337</v>
      </c>
      <c r="AI174" s="112">
        <f t="shared" si="63"/>
        <v>99</v>
      </c>
      <c r="AJ174" s="33">
        <f t="shared" si="55"/>
        <v>-0.28941606083061622</v>
      </c>
      <c r="AK174" s="13">
        <v>80456.569880397554</v>
      </c>
      <c r="AL174" s="38"/>
    </row>
    <row r="175" spans="1:38" x14ac:dyDescent="0.25">
      <c r="A175" t="s">
        <v>776</v>
      </c>
      <c r="B175" s="5" t="s">
        <v>92</v>
      </c>
      <c r="C175" s="6" t="s">
        <v>93</v>
      </c>
      <c r="D175" s="7" t="s">
        <v>34</v>
      </c>
      <c r="E175" s="36">
        <f t="shared" si="56"/>
        <v>-5.3540155201414485</v>
      </c>
      <c r="F175" s="8">
        <f t="shared" si="57"/>
        <v>45.000704795597031</v>
      </c>
      <c r="G175" s="9">
        <f t="shared" si="58"/>
        <v>62</v>
      </c>
      <c r="H175" s="112">
        <f t="shared" si="59"/>
        <v>489</v>
      </c>
      <c r="I175" s="33">
        <f t="shared" si="47"/>
        <v>0.81774559509849343</v>
      </c>
      <c r="J175" s="11">
        <v>4.8636528505951793E-2</v>
      </c>
      <c r="K175" s="10">
        <f t="shared" si="64"/>
        <v>273</v>
      </c>
      <c r="L175" s="33">
        <f t="shared" si="48"/>
        <v>0.15659049899805713</v>
      </c>
      <c r="M175" s="11">
        <v>6.0635617329106724E-2</v>
      </c>
      <c r="N175" s="10">
        <f t="shared" si="65"/>
        <v>64</v>
      </c>
      <c r="O175" s="33">
        <f t="shared" si="49"/>
        <v>-1.1520996163383117</v>
      </c>
      <c r="P175" s="11">
        <v>0.13484021823850351</v>
      </c>
      <c r="Q175" s="10">
        <f t="shared" si="66"/>
        <v>145</v>
      </c>
      <c r="R175" s="33">
        <f t="shared" si="50"/>
        <v>3.7616233003555993E-3</v>
      </c>
      <c r="S175" s="12">
        <v>1.1320042764606</v>
      </c>
      <c r="T175" s="10">
        <f t="shared" si="67"/>
        <v>45</v>
      </c>
      <c r="U175" s="33">
        <f t="shared" si="51"/>
        <v>-1.4429102946569141</v>
      </c>
      <c r="V175" s="18">
        <v>0.16026250713334603</v>
      </c>
      <c r="W175" s="112">
        <f t="shared" si="60"/>
        <v>82</v>
      </c>
      <c r="X175" s="33">
        <f t="shared" si="61"/>
        <v>-0.93857241461564689</v>
      </c>
      <c r="Y175" s="13">
        <v>62939</v>
      </c>
      <c r="Z175" s="10">
        <f t="shared" si="68"/>
        <v>64</v>
      </c>
      <c r="AA175" s="33">
        <f t="shared" si="52"/>
        <v>-0.94958835619727622</v>
      </c>
      <c r="AB175" s="11">
        <v>4.8000000000000001E-2</v>
      </c>
      <c r="AC175" s="112">
        <f t="shared" si="62"/>
        <v>67</v>
      </c>
      <c r="AD175" s="33">
        <f t="shared" si="53"/>
        <v>-1.0964893307608097</v>
      </c>
      <c r="AE175" s="11">
        <v>0.85716264253727903</v>
      </c>
      <c r="AF175" s="10">
        <f t="shared" si="69"/>
        <v>335</v>
      </c>
      <c r="AG175" s="33">
        <f t="shared" si="54"/>
        <v>0.1984688659830714</v>
      </c>
      <c r="AH175" s="14">
        <v>2.4016666666666668</v>
      </c>
      <c r="AI175" s="112">
        <f t="shared" si="63"/>
        <v>113</v>
      </c>
      <c r="AJ175" s="33">
        <f t="shared" si="55"/>
        <v>-0.28527348357100363</v>
      </c>
      <c r="AK175" s="13">
        <v>83299.872492296083</v>
      </c>
      <c r="AL175" s="38">
        <v>1</v>
      </c>
    </row>
    <row r="176" spans="1:38" x14ac:dyDescent="0.25">
      <c r="A176" t="s">
        <v>777</v>
      </c>
      <c r="B176" s="5" t="s">
        <v>344</v>
      </c>
      <c r="C176" s="6" t="s">
        <v>61</v>
      </c>
      <c r="D176" s="7" t="s">
        <v>39</v>
      </c>
      <c r="E176" s="36">
        <f t="shared" si="56"/>
        <v>1.6513560691920715</v>
      </c>
      <c r="F176" s="8">
        <f t="shared" si="57"/>
        <v>23.165355674360306</v>
      </c>
      <c r="G176" s="9">
        <f t="shared" si="58"/>
        <v>324</v>
      </c>
      <c r="H176" s="112">
        <f t="shared" si="59"/>
        <v>469</v>
      </c>
      <c r="I176" s="33">
        <f t="shared" si="47"/>
        <v>0.63266482504193777</v>
      </c>
      <c r="J176" s="11">
        <v>3.6931141291398628E-2</v>
      </c>
      <c r="K176" s="10">
        <f t="shared" si="64"/>
        <v>480</v>
      </c>
      <c r="L176" s="33">
        <f t="shared" si="48"/>
        <v>0.71212215383178878</v>
      </c>
      <c r="M176" s="11">
        <v>3.1372549019607843E-2</v>
      </c>
      <c r="N176" s="10">
        <f t="shared" si="65"/>
        <v>418</v>
      </c>
      <c r="O176" s="33">
        <f t="shared" si="49"/>
        <v>0.66371181765798448</v>
      </c>
      <c r="P176" s="11">
        <v>1.8550724637681159E-2</v>
      </c>
      <c r="Q176" s="10">
        <f t="shared" si="66"/>
        <v>141</v>
      </c>
      <c r="R176" s="33">
        <f t="shared" si="50"/>
        <v>-2.5541886823880191E-4</v>
      </c>
      <c r="S176" s="12">
        <v>1.1488970588235294</v>
      </c>
      <c r="T176" s="10">
        <f t="shared" si="67"/>
        <v>347</v>
      </c>
      <c r="U176" s="33">
        <f t="shared" si="51"/>
        <v>0.4455825541638902</v>
      </c>
      <c r="V176" s="18">
        <v>4.9408489909533754E-2</v>
      </c>
      <c r="W176" s="112">
        <f t="shared" si="60"/>
        <v>270</v>
      </c>
      <c r="X176" s="33">
        <f t="shared" si="61"/>
        <v>-0.22497000876767295</v>
      </c>
      <c r="Y176" s="13">
        <v>88892</v>
      </c>
      <c r="Z176" s="10">
        <f t="shared" si="68"/>
        <v>224</v>
      </c>
      <c r="AA176" s="33">
        <f t="shared" si="52"/>
        <v>7.5557528546880179E-2</v>
      </c>
      <c r="AB176" s="11">
        <v>3.4000000000000002E-2</v>
      </c>
      <c r="AC176" s="112">
        <f t="shared" si="62"/>
        <v>324</v>
      </c>
      <c r="AD176" s="33">
        <f t="shared" si="53"/>
        <v>0.37390612573518367</v>
      </c>
      <c r="AE176" s="11">
        <v>0.94490183660544647</v>
      </c>
      <c r="AF176" s="10">
        <f t="shared" si="69"/>
        <v>293</v>
      </c>
      <c r="AG176" s="33">
        <f t="shared" si="54"/>
        <v>9.3016727516812683E-2</v>
      </c>
      <c r="AH176" s="14">
        <v>2.5206666666666666</v>
      </c>
      <c r="AI176" s="112">
        <f t="shared" si="63"/>
        <v>348</v>
      </c>
      <c r="AJ176" s="33">
        <f t="shared" si="55"/>
        <v>-0.16650982349436086</v>
      </c>
      <c r="AK176" s="13">
        <v>164814.59237132352</v>
      </c>
      <c r="AL176" s="38"/>
    </row>
    <row r="177" spans="1:38" x14ac:dyDescent="0.25">
      <c r="A177" t="s">
        <v>778</v>
      </c>
      <c r="B177" s="5" t="s">
        <v>286</v>
      </c>
      <c r="C177" s="6" t="s">
        <v>19</v>
      </c>
      <c r="D177" s="7" t="s">
        <v>20</v>
      </c>
      <c r="E177" s="36">
        <f t="shared" si="56"/>
        <v>0.96248914284142062</v>
      </c>
      <c r="F177" s="8">
        <f t="shared" si="57"/>
        <v>25.312515128091835</v>
      </c>
      <c r="G177" s="9">
        <f t="shared" si="58"/>
        <v>286</v>
      </c>
      <c r="H177" s="112">
        <f t="shared" si="59"/>
        <v>178</v>
      </c>
      <c r="I177" s="33">
        <f t="shared" si="47"/>
        <v>-0.42831919849353439</v>
      </c>
      <c r="J177" s="11">
        <v>-3.0170529077393926E-2</v>
      </c>
      <c r="K177" s="10">
        <f t="shared" si="64"/>
        <v>394</v>
      </c>
      <c r="L177" s="33">
        <f t="shared" si="48"/>
        <v>0.47506637721136746</v>
      </c>
      <c r="M177" s="11">
        <v>4.3859649122807015E-2</v>
      </c>
      <c r="N177" s="10">
        <f t="shared" si="65"/>
        <v>284</v>
      </c>
      <c r="O177" s="33">
        <f t="shared" si="49"/>
        <v>0.29850264219592687</v>
      </c>
      <c r="P177" s="11">
        <v>4.1939711664482307E-2</v>
      </c>
      <c r="Q177" s="10">
        <f t="shared" si="66"/>
        <v>68</v>
      </c>
      <c r="R177" s="33">
        <f t="shared" si="50"/>
        <v>-0.26311220569461868</v>
      </c>
      <c r="S177" s="12">
        <v>2.254283137962128</v>
      </c>
      <c r="T177" s="10">
        <f t="shared" si="67"/>
        <v>442</v>
      </c>
      <c r="U177" s="33">
        <f t="shared" si="51"/>
        <v>0.70581627260732893</v>
      </c>
      <c r="V177" s="18">
        <v>3.4132841328413287E-2</v>
      </c>
      <c r="W177" s="112">
        <f t="shared" si="60"/>
        <v>243</v>
      </c>
      <c r="X177" s="33">
        <f t="shared" si="61"/>
        <v>-0.31994102213024767</v>
      </c>
      <c r="Y177" s="13">
        <v>85438</v>
      </c>
      <c r="Z177" s="10">
        <f t="shared" si="68"/>
        <v>369</v>
      </c>
      <c r="AA177" s="33">
        <f t="shared" si="52"/>
        <v>0.51490576486580475</v>
      </c>
      <c r="AB177" s="11">
        <v>2.7999999999999997E-2</v>
      </c>
      <c r="AC177" s="112">
        <f t="shared" si="62"/>
        <v>292</v>
      </c>
      <c r="AD177" s="33">
        <f t="shared" si="53"/>
        <v>0.28932085714034494</v>
      </c>
      <c r="AE177" s="11">
        <v>0.93985459352280243</v>
      </c>
      <c r="AF177" s="10">
        <f t="shared" si="69"/>
        <v>62</v>
      </c>
      <c r="AG177" s="33">
        <f t="shared" si="54"/>
        <v>-0.86373250635493148</v>
      </c>
      <c r="AH177" s="14">
        <v>3.6003333333333334</v>
      </c>
      <c r="AI177" s="112">
        <f t="shared" si="63"/>
        <v>229</v>
      </c>
      <c r="AJ177" s="33">
        <f t="shared" si="55"/>
        <v>-0.23502733693537661</v>
      </c>
      <c r="AK177" s="13">
        <v>117786.85752930568</v>
      </c>
      <c r="AL177" s="38"/>
    </row>
    <row r="178" spans="1:38" x14ac:dyDescent="0.25">
      <c r="A178" t="s">
        <v>779</v>
      </c>
      <c r="B178" s="5" t="s">
        <v>132</v>
      </c>
      <c r="C178" s="6" t="s">
        <v>47</v>
      </c>
      <c r="D178" s="7" t="s">
        <v>20</v>
      </c>
      <c r="E178" s="36">
        <f t="shared" si="56"/>
        <v>-5.1597022977312328</v>
      </c>
      <c r="F178" s="8">
        <f t="shared" si="57"/>
        <v>44.395041413420429</v>
      </c>
      <c r="G178" s="9">
        <f t="shared" si="58"/>
        <v>67</v>
      </c>
      <c r="H178" s="112">
        <f t="shared" si="59"/>
        <v>535</v>
      </c>
      <c r="I178" s="33">
        <f t="shared" si="47"/>
        <v>1.4006198801890615</v>
      </c>
      <c r="J178" s="11">
        <v>8.5500267522739426E-2</v>
      </c>
      <c r="K178" s="10">
        <f t="shared" si="64"/>
        <v>95</v>
      </c>
      <c r="L178" s="33">
        <f t="shared" si="48"/>
        <v>-0.55058612095417014</v>
      </c>
      <c r="M178" s="11">
        <v>9.7886703845024944E-2</v>
      </c>
      <c r="N178" s="10">
        <f t="shared" si="65"/>
        <v>76</v>
      </c>
      <c r="O178" s="33">
        <f t="shared" si="49"/>
        <v>-0.95856313135056836</v>
      </c>
      <c r="P178" s="11">
        <v>0.12244561634805537</v>
      </c>
      <c r="Q178" s="10">
        <f t="shared" si="66"/>
        <v>74</v>
      </c>
      <c r="R178" s="33">
        <f t="shared" si="50"/>
        <v>-0.24277742517902529</v>
      </c>
      <c r="S178" s="12">
        <v>2.1687697160883279</v>
      </c>
      <c r="T178" s="10">
        <f t="shared" si="67"/>
        <v>15</v>
      </c>
      <c r="U178" s="33">
        <f t="shared" si="51"/>
        <v>-2.8677170419547111</v>
      </c>
      <c r="V178" s="18">
        <v>0.24389827615634066</v>
      </c>
      <c r="W178" s="112">
        <f t="shared" si="60"/>
        <v>167</v>
      </c>
      <c r="X178" s="33">
        <f t="shared" si="61"/>
        <v>-0.62833560402794253</v>
      </c>
      <c r="Y178" s="13">
        <v>74222</v>
      </c>
      <c r="Z178" s="10">
        <f t="shared" si="68"/>
        <v>136</v>
      </c>
      <c r="AA178" s="33">
        <f t="shared" si="52"/>
        <v>-0.36379070777204392</v>
      </c>
      <c r="AB178" s="11">
        <v>0.04</v>
      </c>
      <c r="AC178" s="112">
        <f t="shared" si="62"/>
        <v>215</v>
      </c>
      <c r="AD178" s="33">
        <f t="shared" si="53"/>
        <v>-2.2002896116664863E-2</v>
      </c>
      <c r="AE178" s="11">
        <v>0.9212777575536949</v>
      </c>
      <c r="AF178" s="10">
        <f t="shared" si="69"/>
        <v>66</v>
      </c>
      <c r="AG178" s="33">
        <f t="shared" si="54"/>
        <v>-0.84216946403550075</v>
      </c>
      <c r="AH178" s="14">
        <v>3.5760000000000005</v>
      </c>
      <c r="AI178" s="112">
        <f t="shared" si="63"/>
        <v>51</v>
      </c>
      <c r="AJ178" s="33">
        <f t="shared" si="55"/>
        <v>-0.31392626052049882</v>
      </c>
      <c r="AK178" s="13">
        <v>63633.729791009464</v>
      </c>
      <c r="AL178" s="38">
        <v>1</v>
      </c>
    </row>
    <row r="179" spans="1:38" x14ac:dyDescent="0.25">
      <c r="A179" t="s">
        <v>780</v>
      </c>
      <c r="B179" s="5" t="s">
        <v>248</v>
      </c>
      <c r="C179" s="6" t="s">
        <v>91</v>
      </c>
      <c r="D179" s="7" t="s">
        <v>39</v>
      </c>
      <c r="E179" s="36">
        <f t="shared" si="56"/>
        <v>0.40400323159487461</v>
      </c>
      <c r="F179" s="8">
        <f t="shared" si="57"/>
        <v>27.053284292989275</v>
      </c>
      <c r="G179" s="9">
        <f t="shared" si="58"/>
        <v>258</v>
      </c>
      <c r="H179" s="112">
        <f t="shared" si="59"/>
        <v>544</v>
      </c>
      <c r="I179" s="33">
        <f t="shared" si="47"/>
        <v>1.7333411027319157</v>
      </c>
      <c r="J179" s="11">
        <v>0.10654313839027219</v>
      </c>
      <c r="K179" s="10">
        <f t="shared" si="64"/>
        <v>83</v>
      </c>
      <c r="L179" s="33">
        <f t="shared" si="48"/>
        <v>-0.67900297158649425</v>
      </c>
      <c r="M179" s="11">
        <v>0.10465116279069768</v>
      </c>
      <c r="N179" s="10">
        <f t="shared" si="65"/>
        <v>226</v>
      </c>
      <c r="O179" s="33">
        <f t="shared" si="49"/>
        <v>9.8337972119101252E-2</v>
      </c>
      <c r="P179" s="11">
        <v>5.4758800521512385E-2</v>
      </c>
      <c r="Q179" s="10">
        <f t="shared" si="66"/>
        <v>237</v>
      </c>
      <c r="R179" s="33">
        <f t="shared" si="50"/>
        <v>0.14851255766187213</v>
      </c>
      <c r="S179" s="12">
        <v>0.52328623757195181</v>
      </c>
      <c r="T179" s="10">
        <f t="shared" si="67"/>
        <v>232</v>
      </c>
      <c r="U179" s="33">
        <f t="shared" si="51"/>
        <v>8.2040677418138946E-2</v>
      </c>
      <c r="V179" s="18">
        <v>7.0748299319727898E-2</v>
      </c>
      <c r="W179" s="112">
        <f t="shared" si="60"/>
        <v>133</v>
      </c>
      <c r="X179" s="33">
        <f t="shared" si="61"/>
        <v>-0.73754951979984384</v>
      </c>
      <c r="Y179" s="13">
        <v>70250</v>
      </c>
      <c r="Z179" s="10">
        <f t="shared" si="68"/>
        <v>244</v>
      </c>
      <c r="AA179" s="33">
        <f t="shared" si="52"/>
        <v>0.14878223460003429</v>
      </c>
      <c r="AB179" s="11">
        <v>3.3000000000000002E-2</v>
      </c>
      <c r="AC179" s="112">
        <f t="shared" si="62"/>
        <v>361</v>
      </c>
      <c r="AD179" s="33">
        <f t="shared" si="53"/>
        <v>0.48999180876668852</v>
      </c>
      <c r="AE179" s="11">
        <v>0.95182872435325605</v>
      </c>
      <c r="AF179" s="10">
        <f t="shared" si="69"/>
        <v>228</v>
      </c>
      <c r="AG179" s="33">
        <f t="shared" si="54"/>
        <v>-8.1850684169532659E-2</v>
      </c>
      <c r="AH179" s="14">
        <v>2.718</v>
      </c>
      <c r="AI179" s="112">
        <f t="shared" si="63"/>
        <v>128</v>
      </c>
      <c r="AJ179" s="33">
        <f t="shared" si="55"/>
        <v>-0.2769374436603555</v>
      </c>
      <c r="AK179" s="13">
        <v>89021.40345368917</v>
      </c>
      <c r="AL179" s="38"/>
    </row>
    <row r="180" spans="1:38" x14ac:dyDescent="0.25">
      <c r="A180" t="s">
        <v>781</v>
      </c>
      <c r="B180" s="5" t="s">
        <v>580</v>
      </c>
      <c r="C180" s="6" t="s">
        <v>41</v>
      </c>
      <c r="D180" s="7" t="s">
        <v>34</v>
      </c>
      <c r="E180" s="36">
        <f t="shared" si="56"/>
        <v>6.78069045848033</v>
      </c>
      <c r="F180" s="8">
        <f t="shared" si="57"/>
        <v>7.1775089596751513</v>
      </c>
      <c r="G180" s="9">
        <f t="shared" si="58"/>
        <v>555</v>
      </c>
      <c r="H180" s="112">
        <f t="shared" si="59"/>
        <v>381</v>
      </c>
      <c r="I180" s="33">
        <f t="shared" si="47"/>
        <v>0.23673167107807716</v>
      </c>
      <c r="J180" s="11">
        <v>1.1890447561790252E-2</v>
      </c>
      <c r="K180" s="10">
        <f t="shared" si="64"/>
        <v>541</v>
      </c>
      <c r="L180" s="33">
        <f t="shared" si="48"/>
        <v>1.0344392371516675</v>
      </c>
      <c r="M180" s="11">
        <v>1.4394242303078768E-2</v>
      </c>
      <c r="N180" s="10">
        <f t="shared" si="65"/>
        <v>535</v>
      </c>
      <c r="O180" s="33">
        <f t="shared" si="49"/>
        <v>0.95337356493194514</v>
      </c>
      <c r="P180" s="11">
        <v>0</v>
      </c>
      <c r="Q180" s="10">
        <f t="shared" si="66"/>
        <v>236</v>
      </c>
      <c r="R180" s="33">
        <f t="shared" si="50"/>
        <v>0.14736250624858779</v>
      </c>
      <c r="S180" s="12">
        <v>0.52812252442566676</v>
      </c>
      <c r="T180" s="10">
        <f t="shared" si="67"/>
        <v>344</v>
      </c>
      <c r="U180" s="33">
        <f t="shared" si="51"/>
        <v>0.44269379867980591</v>
      </c>
      <c r="V180" s="18">
        <v>4.9578059071729956E-2</v>
      </c>
      <c r="W180" s="112">
        <f t="shared" si="60"/>
        <v>559</v>
      </c>
      <c r="X180" s="33">
        <f t="shared" si="61"/>
        <v>2.8911460724079476</v>
      </c>
      <c r="Y180" s="13">
        <v>202222</v>
      </c>
      <c r="Z180" s="10">
        <f t="shared" si="68"/>
        <v>535</v>
      </c>
      <c r="AA180" s="33">
        <f t="shared" si="52"/>
        <v>1.0274787072378828</v>
      </c>
      <c r="AB180" s="11">
        <v>2.1000000000000001E-2</v>
      </c>
      <c r="AC180" s="112">
        <f t="shared" si="62"/>
        <v>537</v>
      </c>
      <c r="AD180" s="33">
        <f t="shared" si="53"/>
        <v>1.0711401956015003</v>
      </c>
      <c r="AE180" s="11">
        <v>0.9865061241436579</v>
      </c>
      <c r="AF180" s="10">
        <f t="shared" si="69"/>
        <v>182</v>
      </c>
      <c r="AG180" s="33">
        <f t="shared" si="54"/>
        <v>-0.23161044384010207</v>
      </c>
      <c r="AH180" s="14">
        <v>2.887</v>
      </c>
      <c r="AI180" s="112">
        <f t="shared" si="63"/>
        <v>453</v>
      </c>
      <c r="AJ180" s="33">
        <f t="shared" si="55"/>
        <v>-4.9578010898998187E-2</v>
      </c>
      <c r="AK180" s="13">
        <v>245072.00396091893</v>
      </c>
      <c r="AL180" s="38"/>
    </row>
    <row r="181" spans="1:38" x14ac:dyDescent="0.25">
      <c r="A181" t="s">
        <v>782</v>
      </c>
      <c r="B181" s="5" t="s">
        <v>572</v>
      </c>
      <c r="C181" s="6" t="s">
        <v>93</v>
      </c>
      <c r="D181" s="7" t="s">
        <v>34</v>
      </c>
      <c r="E181" s="36">
        <f t="shared" si="56"/>
        <v>6.5212170115061889</v>
      </c>
      <c r="F181" s="8">
        <f t="shared" si="57"/>
        <v>7.9862730958985217</v>
      </c>
      <c r="G181" s="9">
        <f t="shared" si="58"/>
        <v>549</v>
      </c>
      <c r="H181" s="112">
        <f t="shared" si="59"/>
        <v>387</v>
      </c>
      <c r="I181" s="33">
        <f t="shared" si="47"/>
        <v>0.25671800985245802</v>
      </c>
      <c r="J181" s="11">
        <v>1.3154478580700957E-2</v>
      </c>
      <c r="K181" s="10">
        <f t="shared" si="64"/>
        <v>475</v>
      </c>
      <c r="L181" s="33">
        <f t="shared" si="48"/>
        <v>0.70410475566509678</v>
      </c>
      <c r="M181" s="11">
        <v>3.1794871794871796E-2</v>
      </c>
      <c r="N181" s="10">
        <f t="shared" si="65"/>
        <v>528</v>
      </c>
      <c r="O181" s="33">
        <f t="shared" si="49"/>
        <v>0.89548053000190886</v>
      </c>
      <c r="P181" s="11">
        <v>3.7076271186440679E-3</v>
      </c>
      <c r="Q181" s="10">
        <f t="shared" si="66"/>
        <v>390</v>
      </c>
      <c r="R181" s="33">
        <f t="shared" si="50"/>
        <v>0.27294812057923573</v>
      </c>
      <c r="S181" s="12">
        <v>0</v>
      </c>
      <c r="T181" s="10">
        <f t="shared" si="67"/>
        <v>472</v>
      </c>
      <c r="U181" s="33">
        <f t="shared" si="51"/>
        <v>0.79270906422567122</v>
      </c>
      <c r="V181" s="18">
        <v>2.903225806451613E-2</v>
      </c>
      <c r="W181" s="112">
        <f t="shared" si="60"/>
        <v>551</v>
      </c>
      <c r="X181" s="33">
        <f t="shared" si="61"/>
        <v>2.4726027124180483</v>
      </c>
      <c r="Y181" s="13">
        <v>187000</v>
      </c>
      <c r="Z181" s="10">
        <f t="shared" si="68"/>
        <v>527</v>
      </c>
      <c r="AA181" s="33">
        <f t="shared" si="52"/>
        <v>0.95425400118472858</v>
      </c>
      <c r="AB181" s="11">
        <v>2.2000000000000002E-2</v>
      </c>
      <c r="AC181" s="112">
        <f t="shared" si="62"/>
        <v>495</v>
      </c>
      <c r="AD181" s="33">
        <f t="shared" si="53"/>
        <v>0.90602624624956707</v>
      </c>
      <c r="AE181" s="11">
        <v>0.97665369649805445</v>
      </c>
      <c r="AF181" s="10">
        <f t="shared" si="69"/>
        <v>269</v>
      </c>
      <c r="AG181" s="33">
        <f t="shared" si="54"/>
        <v>1.9761460459019178E-2</v>
      </c>
      <c r="AH181" s="14">
        <v>2.6033333333333335</v>
      </c>
      <c r="AI181" s="112">
        <f t="shared" si="63"/>
        <v>441</v>
      </c>
      <c r="AJ181" s="33">
        <f t="shared" si="55"/>
        <v>-7.1798878588456905E-2</v>
      </c>
      <c r="AK181" s="13">
        <v>229820.47159818912</v>
      </c>
      <c r="AL181" s="38"/>
    </row>
    <row r="182" spans="1:38" x14ac:dyDescent="0.25">
      <c r="A182" t="s">
        <v>783</v>
      </c>
      <c r="B182" s="5" t="s">
        <v>89</v>
      </c>
      <c r="C182" s="6" t="s">
        <v>19</v>
      </c>
      <c r="D182" s="7" t="s">
        <v>20</v>
      </c>
      <c r="E182" s="36">
        <f t="shared" si="56"/>
        <v>-6.1074605455152637</v>
      </c>
      <c r="F182" s="8">
        <f t="shared" si="57"/>
        <v>47.349150550815203</v>
      </c>
      <c r="G182" s="9">
        <f t="shared" si="58"/>
        <v>50</v>
      </c>
      <c r="H182" s="112">
        <f t="shared" si="59"/>
        <v>211</v>
      </c>
      <c r="I182" s="33">
        <f t="shared" si="47"/>
        <v>-0.30267446141438409</v>
      </c>
      <c r="J182" s="11">
        <v>-2.2224158968101815E-2</v>
      </c>
      <c r="K182" s="10">
        <f t="shared" si="64"/>
        <v>119</v>
      </c>
      <c r="L182" s="33">
        <f t="shared" si="48"/>
        <v>-0.41533979923541059</v>
      </c>
      <c r="M182" s="11">
        <v>9.0762497120479152E-2</v>
      </c>
      <c r="N182" s="10">
        <f t="shared" si="65"/>
        <v>46</v>
      </c>
      <c r="O182" s="33">
        <f t="shared" si="49"/>
        <v>-1.5072972906038726</v>
      </c>
      <c r="P182" s="11">
        <v>0.15758804155054471</v>
      </c>
      <c r="Q182" s="10">
        <f t="shared" si="66"/>
        <v>34</v>
      </c>
      <c r="R182" s="33">
        <f t="shared" si="50"/>
        <v>-0.70206146974198413</v>
      </c>
      <c r="S182" s="12">
        <v>4.1001871824583302</v>
      </c>
      <c r="T182" s="10">
        <f t="shared" si="67"/>
        <v>115</v>
      </c>
      <c r="U182" s="33">
        <f t="shared" si="51"/>
        <v>-0.5303853686319</v>
      </c>
      <c r="V182" s="18">
        <v>0.10669754185963662</v>
      </c>
      <c r="W182" s="112">
        <f t="shared" si="60"/>
        <v>64</v>
      </c>
      <c r="X182" s="33">
        <f t="shared" si="61"/>
        <v>-1.0360455594825628</v>
      </c>
      <c r="Y182" s="13">
        <v>59394</v>
      </c>
      <c r="Z182" s="10">
        <f t="shared" si="68"/>
        <v>43</v>
      </c>
      <c r="AA182" s="33">
        <f t="shared" si="52"/>
        <v>-1.2424871804098927</v>
      </c>
      <c r="AB182" s="11">
        <v>5.2000000000000005E-2</v>
      </c>
      <c r="AC182" s="112">
        <f t="shared" si="62"/>
        <v>123</v>
      </c>
      <c r="AD182" s="33">
        <f t="shared" si="53"/>
        <v>-0.47898838776984304</v>
      </c>
      <c r="AE182" s="11">
        <v>0.89400921658986177</v>
      </c>
      <c r="AF182" s="10">
        <f t="shared" si="69"/>
        <v>25</v>
      </c>
      <c r="AG182" s="33">
        <f t="shared" si="54"/>
        <v>-1.3859716682830707</v>
      </c>
      <c r="AH182" s="14">
        <v>4.1896666666666667</v>
      </c>
      <c r="AI182" s="112">
        <f t="shared" si="63"/>
        <v>17</v>
      </c>
      <c r="AJ182" s="33">
        <f t="shared" si="55"/>
        <v>-0.33679522656796812</v>
      </c>
      <c r="AK182" s="13">
        <v>47937.36812550138</v>
      </c>
      <c r="AL182" s="38">
        <v>1</v>
      </c>
    </row>
    <row r="183" spans="1:38" x14ac:dyDescent="0.25">
      <c r="A183" t="s">
        <v>784</v>
      </c>
      <c r="B183" s="5" t="s">
        <v>235</v>
      </c>
      <c r="C183" s="6" t="s">
        <v>19</v>
      </c>
      <c r="D183" s="7" t="s">
        <v>20</v>
      </c>
      <c r="E183" s="36">
        <f t="shared" si="56"/>
        <v>-0.70161615542860778</v>
      </c>
      <c r="F183" s="8">
        <f t="shared" si="57"/>
        <v>30.499437720114226</v>
      </c>
      <c r="G183" s="9">
        <f t="shared" si="58"/>
        <v>202</v>
      </c>
      <c r="H183" s="112">
        <f t="shared" si="59"/>
        <v>273</v>
      </c>
      <c r="I183" s="33">
        <f t="shared" si="47"/>
        <v>-0.11921013890988004</v>
      </c>
      <c r="J183" s="11">
        <v>-1.0621003576460342E-2</v>
      </c>
      <c r="K183" s="10">
        <f t="shared" si="64"/>
        <v>242</v>
      </c>
      <c r="L183" s="33">
        <f t="shared" si="48"/>
        <v>5.5669300686971422E-2</v>
      </c>
      <c r="M183" s="11">
        <v>6.5951721090894491E-2</v>
      </c>
      <c r="N183" s="10">
        <f t="shared" si="65"/>
        <v>224</v>
      </c>
      <c r="O183" s="33">
        <f t="shared" si="49"/>
        <v>9.0300033672343849E-2</v>
      </c>
      <c r="P183" s="11">
        <v>5.5273571920165174E-2</v>
      </c>
      <c r="Q183" s="10">
        <f t="shared" si="66"/>
        <v>171</v>
      </c>
      <c r="R183" s="33">
        <f t="shared" si="50"/>
        <v>6.0839259306687252E-2</v>
      </c>
      <c r="S183" s="12">
        <v>0.89197690249284078</v>
      </c>
      <c r="T183" s="10">
        <f t="shared" si="67"/>
        <v>267</v>
      </c>
      <c r="U183" s="33">
        <f t="shared" si="51"/>
        <v>0.20471908609670655</v>
      </c>
      <c r="V183" s="18">
        <v>6.35471100554236E-2</v>
      </c>
      <c r="W183" s="112">
        <f t="shared" si="60"/>
        <v>212</v>
      </c>
      <c r="X183" s="33">
        <f t="shared" si="61"/>
        <v>-0.46800671609592948</v>
      </c>
      <c r="Y183" s="13">
        <v>80053</v>
      </c>
      <c r="Z183" s="10">
        <f t="shared" si="68"/>
        <v>162</v>
      </c>
      <c r="AA183" s="33">
        <f t="shared" si="52"/>
        <v>-0.21734129566573571</v>
      </c>
      <c r="AB183" s="11">
        <v>3.7999999999999999E-2</v>
      </c>
      <c r="AC183" s="112">
        <f t="shared" si="62"/>
        <v>209</v>
      </c>
      <c r="AD183" s="33">
        <f t="shared" si="53"/>
        <v>-4.273103303762895E-2</v>
      </c>
      <c r="AE183" s="11">
        <v>0.92004089979550108</v>
      </c>
      <c r="AF183" s="10">
        <f t="shared" si="69"/>
        <v>51</v>
      </c>
      <c r="AG183" s="33">
        <f t="shared" si="54"/>
        <v>-0.9505754439153794</v>
      </c>
      <c r="AH183" s="14">
        <v>3.6983333333333328</v>
      </c>
      <c r="AI183" s="112">
        <f t="shared" si="63"/>
        <v>76</v>
      </c>
      <c r="AJ183" s="33">
        <f t="shared" si="55"/>
        <v>-0.30346567668191748</v>
      </c>
      <c r="AK183" s="13">
        <v>70813.464406991843</v>
      </c>
      <c r="AL183" s="38">
        <v>1</v>
      </c>
    </row>
    <row r="184" spans="1:38" x14ac:dyDescent="0.25">
      <c r="A184" t="s">
        <v>785</v>
      </c>
      <c r="B184" s="5" t="s">
        <v>445</v>
      </c>
      <c r="C184" s="6" t="s">
        <v>172</v>
      </c>
      <c r="D184" s="7" t="s">
        <v>39</v>
      </c>
      <c r="E184" s="36">
        <f t="shared" si="56"/>
        <v>3.9854626952774703</v>
      </c>
      <c r="F184" s="8">
        <f t="shared" si="57"/>
        <v>15.890076637860911</v>
      </c>
      <c r="G184" s="9">
        <f t="shared" si="58"/>
        <v>454</v>
      </c>
      <c r="H184" s="112">
        <f t="shared" si="59"/>
        <v>268</v>
      </c>
      <c r="I184" s="33">
        <f t="shared" si="47"/>
        <v>-0.14298486039922786</v>
      </c>
      <c r="J184" s="11">
        <v>-1.2124629916819396E-2</v>
      </c>
      <c r="K184" s="10">
        <f t="shared" si="64"/>
        <v>551</v>
      </c>
      <c r="L184" s="33">
        <f t="shared" si="48"/>
        <v>1.1555573989539303</v>
      </c>
      <c r="M184" s="11">
        <v>8.0142475512021364E-3</v>
      </c>
      <c r="N184" s="10">
        <f t="shared" si="65"/>
        <v>367</v>
      </c>
      <c r="O184" s="33">
        <f t="shared" si="49"/>
        <v>0.55834052858452954</v>
      </c>
      <c r="P184" s="11">
        <v>2.5298988040478382E-2</v>
      </c>
      <c r="Q184" s="10">
        <f t="shared" si="66"/>
        <v>390</v>
      </c>
      <c r="R184" s="33">
        <f t="shared" si="50"/>
        <v>0.27294812057923573</v>
      </c>
      <c r="S184" s="12">
        <v>0</v>
      </c>
      <c r="T184" s="10">
        <f t="shared" si="67"/>
        <v>416</v>
      </c>
      <c r="U184" s="33">
        <f t="shared" si="51"/>
        <v>0.65163218016589408</v>
      </c>
      <c r="V184" s="18">
        <v>3.7313432835820892E-2</v>
      </c>
      <c r="W184" s="112">
        <f t="shared" si="60"/>
        <v>515</v>
      </c>
      <c r="X184" s="33">
        <f t="shared" si="61"/>
        <v>1.4149709726984663</v>
      </c>
      <c r="Y184" s="13">
        <v>148535</v>
      </c>
      <c r="Z184" s="10">
        <f t="shared" si="68"/>
        <v>350</v>
      </c>
      <c r="AA184" s="33">
        <f t="shared" si="52"/>
        <v>0.44168105881265068</v>
      </c>
      <c r="AB184" s="11">
        <v>2.8999999999999998E-2</v>
      </c>
      <c r="AC184" s="112">
        <f t="shared" si="62"/>
        <v>328</v>
      </c>
      <c r="AD184" s="33">
        <f t="shared" si="53"/>
        <v>0.39001608709801311</v>
      </c>
      <c r="AE184" s="11">
        <v>0.94586312563840658</v>
      </c>
      <c r="AF184" s="10">
        <f t="shared" si="69"/>
        <v>304</v>
      </c>
      <c r="AG184" s="33">
        <f t="shared" si="54"/>
        <v>0.12403206235982975</v>
      </c>
      <c r="AH184" s="14">
        <v>2.4856666666666669</v>
      </c>
      <c r="AI184" s="112">
        <f t="shared" si="63"/>
        <v>412</v>
      </c>
      <c r="AJ184" s="33">
        <f t="shared" si="55"/>
        <v>-0.11310961155980714</v>
      </c>
      <c r="AK184" s="13">
        <v>201466.40416726132</v>
      </c>
      <c r="AL184" s="38"/>
    </row>
    <row r="185" spans="1:38" x14ac:dyDescent="0.25">
      <c r="A185" t="s">
        <v>786</v>
      </c>
      <c r="B185" s="5" t="s">
        <v>516</v>
      </c>
      <c r="C185" s="6" t="s">
        <v>71</v>
      </c>
      <c r="D185" s="7" t="s">
        <v>34</v>
      </c>
      <c r="E185" s="36">
        <f t="shared" si="56"/>
        <v>3.1292055934844147</v>
      </c>
      <c r="F185" s="8">
        <f t="shared" si="57"/>
        <v>18.558981851062953</v>
      </c>
      <c r="G185" s="9">
        <f t="shared" si="58"/>
        <v>413</v>
      </c>
      <c r="H185" s="112">
        <f t="shared" si="59"/>
        <v>168</v>
      </c>
      <c r="I185" s="33">
        <f t="shared" si="47"/>
        <v>-0.45407049132222782</v>
      </c>
      <c r="J185" s="11">
        <v>-3.1799163179916268E-2</v>
      </c>
      <c r="K185" s="10">
        <f t="shared" si="64"/>
        <v>152</v>
      </c>
      <c r="L185" s="33">
        <f t="shared" si="48"/>
        <v>-0.26017911650157982</v>
      </c>
      <c r="M185" s="11">
        <v>8.2589285714285712E-2</v>
      </c>
      <c r="N185" s="10">
        <f t="shared" si="65"/>
        <v>430</v>
      </c>
      <c r="O185" s="33">
        <f t="shared" si="49"/>
        <v>0.687431837564771</v>
      </c>
      <c r="P185" s="11">
        <v>1.7031630170316302E-2</v>
      </c>
      <c r="Q185" s="10">
        <f t="shared" si="66"/>
        <v>390</v>
      </c>
      <c r="R185" s="33">
        <f t="shared" si="50"/>
        <v>0.27294812057923573</v>
      </c>
      <c r="S185" s="12">
        <v>0</v>
      </c>
      <c r="T185" s="10">
        <f t="shared" si="67"/>
        <v>316</v>
      </c>
      <c r="U185" s="33">
        <f t="shared" si="51"/>
        <v>0.35824778352995301</v>
      </c>
      <c r="V185" s="18">
        <v>5.4535017221584388E-2</v>
      </c>
      <c r="W185" s="112">
        <f t="shared" si="60"/>
        <v>493</v>
      </c>
      <c r="X185" s="33">
        <f t="shared" si="61"/>
        <v>1.1834275727198207</v>
      </c>
      <c r="Y185" s="13">
        <v>140114</v>
      </c>
      <c r="Z185" s="10">
        <f t="shared" si="68"/>
        <v>224</v>
      </c>
      <c r="AA185" s="33">
        <f t="shared" si="52"/>
        <v>7.5557528546880179E-2</v>
      </c>
      <c r="AB185" s="11">
        <v>3.4000000000000002E-2</v>
      </c>
      <c r="AC185" s="112">
        <f t="shared" si="62"/>
        <v>498</v>
      </c>
      <c r="AD185" s="33">
        <f t="shared" si="53"/>
        <v>0.92060009313098023</v>
      </c>
      <c r="AE185" s="11">
        <v>0.97752332485156912</v>
      </c>
      <c r="AF185" s="10">
        <f t="shared" si="69"/>
        <v>107</v>
      </c>
      <c r="AG185" s="33">
        <f t="shared" si="54"/>
        <v>-0.54973916408705126</v>
      </c>
      <c r="AH185" s="14">
        <v>3.246</v>
      </c>
      <c r="AI185" s="112">
        <f t="shared" si="63"/>
        <v>272</v>
      </c>
      <c r="AJ185" s="33">
        <f t="shared" si="55"/>
        <v>-0.21204059843804754</v>
      </c>
      <c r="AK185" s="13">
        <v>133564.05358686257</v>
      </c>
      <c r="AL185" s="38"/>
    </row>
    <row r="186" spans="1:38" x14ac:dyDescent="0.25">
      <c r="A186" t="s">
        <v>787</v>
      </c>
      <c r="B186" s="5" t="s">
        <v>210</v>
      </c>
      <c r="C186" s="6" t="s">
        <v>47</v>
      </c>
      <c r="D186" s="7" t="s">
        <v>20</v>
      </c>
      <c r="E186" s="36">
        <f t="shared" si="56"/>
        <v>-2.1940331996728002</v>
      </c>
      <c r="F186" s="8">
        <f t="shared" si="57"/>
        <v>35.151217683531762</v>
      </c>
      <c r="G186" s="9">
        <f t="shared" si="58"/>
        <v>147</v>
      </c>
      <c r="H186" s="112">
        <f t="shared" si="59"/>
        <v>191</v>
      </c>
      <c r="I186" s="33">
        <f t="shared" si="47"/>
        <v>-0.36863693344792425</v>
      </c>
      <c r="J186" s="11">
        <v>-2.6395939086294451E-2</v>
      </c>
      <c r="K186" s="10">
        <f t="shared" si="64"/>
        <v>154</v>
      </c>
      <c r="L186" s="33">
        <f t="shared" si="48"/>
        <v>-0.25696918606163316</v>
      </c>
      <c r="M186" s="11">
        <v>8.2420200095283475E-2</v>
      </c>
      <c r="N186" s="10">
        <f t="shared" si="65"/>
        <v>135</v>
      </c>
      <c r="O186" s="33">
        <f t="shared" si="49"/>
        <v>-0.34378768648960711</v>
      </c>
      <c r="P186" s="11">
        <v>8.3073727933541022E-2</v>
      </c>
      <c r="Q186" s="10">
        <f t="shared" si="66"/>
        <v>153</v>
      </c>
      <c r="R186" s="33">
        <f t="shared" si="50"/>
        <v>2.4985283524927241E-2</v>
      </c>
      <c r="S186" s="12">
        <v>1.0427528675703859</v>
      </c>
      <c r="T186" s="10">
        <f t="shared" si="67"/>
        <v>106</v>
      </c>
      <c r="U186" s="33">
        <f t="shared" si="51"/>
        <v>-0.59890233562976436</v>
      </c>
      <c r="V186" s="18">
        <v>0.11071946921003525</v>
      </c>
      <c r="W186" s="112">
        <v>361</v>
      </c>
      <c r="X186" s="33">
        <f t="shared" si="61"/>
        <v>-0.65965349175810262</v>
      </c>
      <c r="Y186" s="13">
        <v>73083</v>
      </c>
      <c r="Z186" s="10">
        <f t="shared" si="68"/>
        <v>162</v>
      </c>
      <c r="AA186" s="33">
        <f t="shared" si="52"/>
        <v>-0.21734129566573571</v>
      </c>
      <c r="AB186" s="11">
        <v>3.7999999999999999E-2</v>
      </c>
      <c r="AC186" s="112">
        <v>361</v>
      </c>
      <c r="AD186" s="33">
        <f t="shared" si="53"/>
        <v>-0.12124357072860655</v>
      </c>
      <c r="AE186" s="11">
        <v>0.91535601944523881</v>
      </c>
      <c r="AF186" s="10">
        <f t="shared" si="69"/>
        <v>157</v>
      </c>
      <c r="AG186" s="33">
        <f t="shared" si="54"/>
        <v>-0.31963491796599863</v>
      </c>
      <c r="AH186" s="14">
        <v>2.9863333333333331</v>
      </c>
      <c r="AI186" s="112">
        <v>361</v>
      </c>
      <c r="AJ186" s="33">
        <f t="shared" si="55"/>
        <v>-0.16711937422808787</v>
      </c>
      <c r="AK186" s="13">
        <v>164396.22064650679</v>
      </c>
      <c r="AL186" s="38"/>
    </row>
    <row r="187" spans="1:38" x14ac:dyDescent="0.25">
      <c r="A187" t="s">
        <v>788</v>
      </c>
      <c r="B187" s="5" t="s">
        <v>210</v>
      </c>
      <c r="C187" s="6" t="s">
        <v>26</v>
      </c>
      <c r="D187" s="7" t="s">
        <v>20</v>
      </c>
      <c r="E187" s="36">
        <f t="shared" si="56"/>
        <v>-0.62728422395681727</v>
      </c>
      <c r="F187" s="8">
        <f t="shared" si="57"/>
        <v>30.267749271636532</v>
      </c>
      <c r="G187" s="9">
        <f t="shared" si="58"/>
        <v>205</v>
      </c>
      <c r="H187" s="112">
        <f t="shared" si="59"/>
        <v>60</v>
      </c>
      <c r="I187" s="33">
        <f t="shared" si="47"/>
        <v>-0.91133449577289671</v>
      </c>
      <c r="J187" s="11">
        <v>-6.0718711276332105E-2</v>
      </c>
      <c r="K187" s="10">
        <f t="shared" si="64"/>
        <v>13</v>
      </c>
      <c r="L187" s="33">
        <f t="shared" si="48"/>
        <v>-2.2478414923059051</v>
      </c>
      <c r="M187" s="11">
        <v>0.18729096989966554</v>
      </c>
      <c r="N187" s="10">
        <f t="shared" si="65"/>
        <v>219</v>
      </c>
      <c r="O187" s="33">
        <f t="shared" si="49"/>
        <v>7.4631048343935774E-2</v>
      </c>
      <c r="P187" s="11">
        <v>5.627705627705628E-2</v>
      </c>
      <c r="Q187" s="10">
        <f t="shared" si="66"/>
        <v>35</v>
      </c>
      <c r="R187" s="33">
        <f t="shared" si="50"/>
        <v>-0.66819842586567901</v>
      </c>
      <c r="S187" s="12">
        <v>3.9577836411609497</v>
      </c>
      <c r="T187" s="10">
        <f t="shared" si="67"/>
        <v>414</v>
      </c>
      <c r="U187" s="33">
        <f t="shared" si="51"/>
        <v>0.64663377933431876</v>
      </c>
      <c r="V187" s="18">
        <v>3.7606837606837605E-2</v>
      </c>
      <c r="W187" s="112">
        <v>180</v>
      </c>
      <c r="X187" s="33">
        <f t="shared" si="61"/>
        <v>-0.55046707193679856</v>
      </c>
      <c r="Y187" s="13">
        <v>77054</v>
      </c>
      <c r="Z187" s="10">
        <f t="shared" si="68"/>
        <v>317</v>
      </c>
      <c r="AA187" s="33">
        <f t="shared" si="52"/>
        <v>0.36845635275949656</v>
      </c>
      <c r="AB187" s="11">
        <v>0.03</v>
      </c>
      <c r="AC187" s="112">
        <v>180</v>
      </c>
      <c r="AD187" s="33">
        <f t="shared" si="53"/>
        <v>0.54806732003956915</v>
      </c>
      <c r="AE187" s="11">
        <v>0.95529411764705885</v>
      </c>
      <c r="AF187" s="10">
        <f t="shared" si="69"/>
        <v>80</v>
      </c>
      <c r="AG187" s="33">
        <f t="shared" si="54"/>
        <v>-0.76093882516093148</v>
      </c>
      <c r="AH187" s="14">
        <v>3.4843333333333337</v>
      </c>
      <c r="AI187" s="112">
        <v>180</v>
      </c>
      <c r="AJ187" s="33">
        <f t="shared" si="55"/>
        <v>-0.26551409328690656</v>
      </c>
      <c r="AK187" s="13">
        <v>96861.943271767814</v>
      </c>
      <c r="AL187" s="38"/>
    </row>
    <row r="188" spans="1:38" x14ac:dyDescent="0.25">
      <c r="A188" t="s">
        <v>789</v>
      </c>
      <c r="B188" s="5" t="s">
        <v>210</v>
      </c>
      <c r="C188" s="6" t="s">
        <v>63</v>
      </c>
      <c r="D188" s="7" t="s">
        <v>34</v>
      </c>
      <c r="E188" s="36">
        <f t="shared" si="56"/>
        <v>2.9599422084248799</v>
      </c>
      <c r="F188" s="8">
        <f t="shared" si="57"/>
        <v>19.086566299523149</v>
      </c>
      <c r="G188" s="9">
        <f t="shared" si="58"/>
        <v>406</v>
      </c>
      <c r="H188" s="112">
        <f t="shared" si="59"/>
        <v>151</v>
      </c>
      <c r="I188" s="33">
        <f t="shared" si="47"/>
        <v>-0.4982434119776466</v>
      </c>
      <c r="J188" s="11">
        <v>-3.4592868547099531E-2</v>
      </c>
      <c r="K188" s="10">
        <f t="shared" si="64"/>
        <v>525</v>
      </c>
      <c r="L188" s="33">
        <f t="shared" si="48"/>
        <v>0.9341145790628157</v>
      </c>
      <c r="M188" s="11">
        <v>1.9678922837907821E-2</v>
      </c>
      <c r="N188" s="10">
        <f t="shared" si="65"/>
        <v>316</v>
      </c>
      <c r="O188" s="33">
        <f t="shared" si="49"/>
        <v>0.38422093898630411</v>
      </c>
      <c r="P188" s="11">
        <v>3.6450079239302692E-2</v>
      </c>
      <c r="Q188" s="10">
        <f t="shared" si="66"/>
        <v>390</v>
      </c>
      <c r="R188" s="33">
        <f t="shared" si="50"/>
        <v>0.27294812057923573</v>
      </c>
      <c r="S188" s="12">
        <v>0</v>
      </c>
      <c r="T188" s="10">
        <f t="shared" si="67"/>
        <v>469</v>
      </c>
      <c r="U188" s="33">
        <f t="shared" si="51"/>
        <v>0.78257848584802692</v>
      </c>
      <c r="V188" s="18">
        <v>2.9626920263350402E-2</v>
      </c>
      <c r="W188" s="112">
        <v>276</v>
      </c>
      <c r="X188" s="33">
        <f t="shared" si="61"/>
        <v>0.55038830212151202</v>
      </c>
      <c r="Y188" s="13">
        <v>117091</v>
      </c>
      <c r="Z188" s="10">
        <f t="shared" si="68"/>
        <v>290</v>
      </c>
      <c r="AA188" s="33">
        <f t="shared" si="52"/>
        <v>0.2952316467063425</v>
      </c>
      <c r="AB188" s="11">
        <v>3.1E-2</v>
      </c>
      <c r="AC188" s="112">
        <v>276</v>
      </c>
      <c r="AD188" s="33">
        <f t="shared" si="53"/>
        <v>0.63989688222633434</v>
      </c>
      <c r="AE188" s="11">
        <v>0.96077363116317083</v>
      </c>
      <c r="AF188" s="10">
        <f t="shared" si="69"/>
        <v>229</v>
      </c>
      <c r="AG188" s="33">
        <f t="shared" si="54"/>
        <v>-7.9782995179998401E-2</v>
      </c>
      <c r="AH188" s="14">
        <v>2.7156666666666669</v>
      </c>
      <c r="AI188" s="112">
        <v>276</v>
      </c>
      <c r="AJ188" s="33">
        <f t="shared" si="55"/>
        <v>-0.21737684407667504</v>
      </c>
      <c r="AK188" s="13">
        <v>129901.4638000735</v>
      </c>
      <c r="AL188" s="38"/>
    </row>
    <row r="189" spans="1:38" x14ac:dyDescent="0.25">
      <c r="A189" t="s">
        <v>790</v>
      </c>
      <c r="B189" s="5" t="s">
        <v>110</v>
      </c>
      <c r="C189" s="6" t="s">
        <v>52</v>
      </c>
      <c r="D189" s="7" t="s">
        <v>34</v>
      </c>
      <c r="E189" s="36">
        <f t="shared" si="56"/>
        <v>-4.43806790654632</v>
      </c>
      <c r="F189" s="8">
        <f t="shared" si="57"/>
        <v>42.145747615300465</v>
      </c>
      <c r="G189" s="9">
        <f t="shared" si="58"/>
        <v>84</v>
      </c>
      <c r="H189" s="112">
        <f t="shared" si="59"/>
        <v>341</v>
      </c>
      <c r="I189" s="33">
        <f t="shared" si="47"/>
        <v>0.11439821937151955</v>
      </c>
      <c r="J189" s="11">
        <v>4.1534988713318732E-3</v>
      </c>
      <c r="K189" s="10">
        <f t="shared" si="64"/>
        <v>322</v>
      </c>
      <c r="L189" s="33">
        <f t="shared" si="48"/>
        <v>0.28696751102241275</v>
      </c>
      <c r="M189" s="11">
        <v>5.3767905335270913E-2</v>
      </c>
      <c r="N189" s="10">
        <f t="shared" si="65"/>
        <v>45</v>
      </c>
      <c r="O189" s="33">
        <f t="shared" si="49"/>
        <v>-1.5104447570819719</v>
      </c>
      <c r="P189" s="11">
        <v>0.15778961384820239</v>
      </c>
      <c r="Q189" s="10">
        <f t="shared" si="66"/>
        <v>250</v>
      </c>
      <c r="R189" s="33">
        <f t="shared" si="50"/>
        <v>0.16603491100496998</v>
      </c>
      <c r="S189" s="12">
        <v>0.44959985612804604</v>
      </c>
      <c r="T189" s="10">
        <f t="shared" si="67"/>
        <v>54</v>
      </c>
      <c r="U189" s="33">
        <f t="shared" si="51"/>
        <v>-1.1579013621040273</v>
      </c>
      <c r="V189" s="18">
        <v>0.14353256021409455</v>
      </c>
      <c r="W189" s="112">
        <f t="shared" si="60"/>
        <v>79</v>
      </c>
      <c r="X189" s="33">
        <f t="shared" si="61"/>
        <v>-0.95201793445765592</v>
      </c>
      <c r="Y189" s="13">
        <v>62450</v>
      </c>
      <c r="Z189" s="10">
        <f t="shared" si="68"/>
        <v>369</v>
      </c>
      <c r="AA189" s="33">
        <f t="shared" si="52"/>
        <v>0.51490576486580475</v>
      </c>
      <c r="AB189" s="11">
        <v>2.7999999999999997E-2</v>
      </c>
      <c r="AC189" s="112">
        <f t="shared" si="62"/>
        <v>44</v>
      </c>
      <c r="AD189" s="33">
        <f t="shared" si="53"/>
        <v>-1.5279111722147112</v>
      </c>
      <c r="AE189" s="11">
        <v>0.8314194967016858</v>
      </c>
      <c r="AF189" s="10">
        <f t="shared" si="69"/>
        <v>250</v>
      </c>
      <c r="AG189" s="33">
        <f t="shared" si="54"/>
        <v>-3.3998453268877502E-2</v>
      </c>
      <c r="AH189" s="14">
        <v>2.6640000000000001</v>
      </c>
      <c r="AI189" s="112">
        <f t="shared" si="63"/>
        <v>184</v>
      </c>
      <c r="AJ189" s="33">
        <f t="shared" si="55"/>
        <v>-0.2503007033599694</v>
      </c>
      <c r="AK189" s="13">
        <v>107303.81764229835</v>
      </c>
      <c r="AL189" s="38"/>
    </row>
    <row r="190" spans="1:38" x14ac:dyDescent="0.25">
      <c r="A190" t="s">
        <v>791</v>
      </c>
      <c r="B190" s="5" t="s">
        <v>149</v>
      </c>
      <c r="C190" s="6" t="s">
        <v>93</v>
      </c>
      <c r="D190" s="7" t="s">
        <v>34</v>
      </c>
      <c r="E190" s="36">
        <f t="shared" si="56"/>
        <v>-2.9800697605665474</v>
      </c>
      <c r="F190" s="8">
        <f t="shared" si="57"/>
        <v>37.601249421363406</v>
      </c>
      <c r="G190" s="9">
        <f t="shared" si="58"/>
        <v>122</v>
      </c>
      <c r="H190" s="112">
        <f t="shared" si="59"/>
        <v>458</v>
      </c>
      <c r="I190" s="33">
        <f t="shared" si="47"/>
        <v>0.55005886007063898</v>
      </c>
      <c r="J190" s="11">
        <v>3.1706747606817576E-2</v>
      </c>
      <c r="K190" s="10">
        <f t="shared" si="64"/>
        <v>269</v>
      </c>
      <c r="L190" s="33">
        <f t="shared" si="48"/>
        <v>0.14488058700736078</v>
      </c>
      <c r="M190" s="11">
        <v>6.1252446183953035E-2</v>
      </c>
      <c r="N190" s="10">
        <f t="shared" si="65"/>
        <v>133</v>
      </c>
      <c r="O190" s="33">
        <f t="shared" si="49"/>
        <v>-0.34947806367744688</v>
      </c>
      <c r="P190" s="11">
        <v>8.3438155136268344E-2</v>
      </c>
      <c r="Q190" s="10">
        <f t="shared" si="66"/>
        <v>154</v>
      </c>
      <c r="R190" s="33">
        <f t="shared" si="50"/>
        <v>2.540053766501096E-2</v>
      </c>
      <c r="S190" s="12">
        <v>1.0410066081289038</v>
      </c>
      <c r="T190" s="10">
        <f t="shared" si="67"/>
        <v>64</v>
      </c>
      <c r="U190" s="33">
        <f t="shared" si="51"/>
        <v>-0.99286884173296441</v>
      </c>
      <c r="V190" s="18">
        <v>0.13384519609877568</v>
      </c>
      <c r="W190" s="112">
        <f t="shared" si="60"/>
        <v>129</v>
      </c>
      <c r="X190" s="33">
        <f t="shared" si="61"/>
        <v>-0.74194887189538872</v>
      </c>
      <c r="Y190" s="13">
        <v>70090</v>
      </c>
      <c r="Z190" s="10">
        <f t="shared" si="68"/>
        <v>175</v>
      </c>
      <c r="AA190" s="33">
        <f t="shared" si="52"/>
        <v>-0.14411658961258211</v>
      </c>
      <c r="AB190" s="11">
        <v>3.7000000000000005E-2</v>
      </c>
      <c r="AC190" s="112">
        <f t="shared" si="62"/>
        <v>89</v>
      </c>
      <c r="AD190" s="33">
        <f t="shared" si="53"/>
        <v>-0.78357201843643376</v>
      </c>
      <c r="AE190" s="11">
        <v>0.87583456693151263</v>
      </c>
      <c r="AF190" s="10">
        <f t="shared" si="69"/>
        <v>125</v>
      </c>
      <c r="AG190" s="33">
        <f t="shared" si="54"/>
        <v>-0.45846546440617186</v>
      </c>
      <c r="AH190" s="14">
        <v>3.1430000000000002</v>
      </c>
      <c r="AI190" s="112">
        <f t="shared" si="63"/>
        <v>276</v>
      </c>
      <c r="AJ190" s="33">
        <f t="shared" si="55"/>
        <v>-0.21041763417879797</v>
      </c>
      <c r="AK190" s="13">
        <v>134677.99262243143</v>
      </c>
      <c r="AL190" s="38">
        <v>1</v>
      </c>
    </row>
    <row r="191" spans="1:38" x14ac:dyDescent="0.25">
      <c r="A191" t="s">
        <v>792</v>
      </c>
      <c r="B191" s="5" t="s">
        <v>202</v>
      </c>
      <c r="C191" s="6" t="s">
        <v>63</v>
      </c>
      <c r="D191" s="7" t="s">
        <v>34</v>
      </c>
      <c r="E191" s="36">
        <f t="shared" si="56"/>
        <v>-2.0449312891211795</v>
      </c>
      <c r="F191" s="8">
        <f t="shared" si="57"/>
        <v>34.68647541682671</v>
      </c>
      <c r="G191" s="9">
        <f t="shared" si="58"/>
        <v>152</v>
      </c>
      <c r="H191" s="112">
        <f t="shared" si="59"/>
        <v>143</v>
      </c>
      <c r="I191" s="33">
        <f t="shared" si="47"/>
        <v>-0.51673137906903133</v>
      </c>
      <c r="J191" s="11">
        <v>-3.5762135422034436E-2</v>
      </c>
      <c r="K191" s="10">
        <f t="shared" si="64"/>
        <v>476</v>
      </c>
      <c r="L191" s="33">
        <f t="shared" si="48"/>
        <v>0.70663612646679663</v>
      </c>
      <c r="M191" s="11">
        <v>3.16615298402914E-2</v>
      </c>
      <c r="N191" s="10">
        <f t="shared" si="65"/>
        <v>108</v>
      </c>
      <c r="O191" s="33">
        <f t="shared" si="49"/>
        <v>-0.50610228342909769</v>
      </c>
      <c r="P191" s="11">
        <v>9.3468795355587803E-2</v>
      </c>
      <c r="Q191" s="10">
        <f t="shared" si="66"/>
        <v>390</v>
      </c>
      <c r="R191" s="33">
        <f t="shared" si="50"/>
        <v>0.27294812057923573</v>
      </c>
      <c r="S191" s="12">
        <v>0</v>
      </c>
      <c r="T191" s="10">
        <f t="shared" si="67"/>
        <v>92</v>
      </c>
      <c r="U191" s="33">
        <f t="shared" si="51"/>
        <v>-0.69679706879016523</v>
      </c>
      <c r="V191" s="18">
        <v>0.11646586345381527</v>
      </c>
      <c r="W191" s="112">
        <f t="shared" si="60"/>
        <v>132</v>
      </c>
      <c r="X191" s="33">
        <f t="shared" si="61"/>
        <v>-0.73798945500939828</v>
      </c>
      <c r="Y191" s="13">
        <v>70234</v>
      </c>
      <c r="Z191" s="10">
        <f t="shared" si="68"/>
        <v>201</v>
      </c>
      <c r="AA191" s="33">
        <f t="shared" si="52"/>
        <v>2.3328224937260757E-3</v>
      </c>
      <c r="AB191" s="11">
        <v>3.5000000000000003E-2</v>
      </c>
      <c r="AC191" s="112">
        <f t="shared" si="62"/>
        <v>156</v>
      </c>
      <c r="AD191" s="33">
        <f t="shared" si="53"/>
        <v>-0.26776689478241134</v>
      </c>
      <c r="AE191" s="11">
        <v>0.90661290322580645</v>
      </c>
      <c r="AF191" s="10">
        <f t="shared" si="69"/>
        <v>145</v>
      </c>
      <c r="AG191" s="33">
        <f t="shared" si="54"/>
        <v>-0.38964095946880933</v>
      </c>
      <c r="AH191" s="14">
        <v>3.0653333333333332</v>
      </c>
      <c r="AI191" s="112">
        <f t="shared" si="63"/>
        <v>195</v>
      </c>
      <c r="AJ191" s="33">
        <f t="shared" si="55"/>
        <v>-0.24648990866123088</v>
      </c>
      <c r="AK191" s="13">
        <v>109919.39771269774</v>
      </c>
      <c r="AL191" s="38"/>
    </row>
    <row r="192" spans="1:38" x14ac:dyDescent="0.25">
      <c r="A192" t="s">
        <v>793</v>
      </c>
      <c r="B192" s="5" t="s">
        <v>409</v>
      </c>
      <c r="C192" s="6" t="s">
        <v>19</v>
      </c>
      <c r="D192" s="7" t="s">
        <v>20</v>
      </c>
      <c r="E192" s="36">
        <f t="shared" si="56"/>
        <v>2.5928983138869746</v>
      </c>
      <c r="F192" s="8">
        <f t="shared" si="57"/>
        <v>20.230621468881559</v>
      </c>
      <c r="G192" s="9">
        <f t="shared" si="58"/>
        <v>380</v>
      </c>
      <c r="H192" s="112">
        <f t="shared" si="59"/>
        <v>346</v>
      </c>
      <c r="I192" s="33">
        <f t="shared" si="47"/>
        <v>0.13742344481285493</v>
      </c>
      <c r="J192" s="11">
        <v>5.6097235207692719E-3</v>
      </c>
      <c r="K192" s="10">
        <f t="shared" si="64"/>
        <v>409</v>
      </c>
      <c r="L192" s="33">
        <f t="shared" si="48"/>
        <v>0.52618497222338445</v>
      </c>
      <c r="M192" s="11">
        <v>4.1166936790923828E-2</v>
      </c>
      <c r="N192" s="10">
        <f t="shared" si="65"/>
        <v>360</v>
      </c>
      <c r="O192" s="33">
        <f t="shared" si="49"/>
        <v>0.53925009400675605</v>
      </c>
      <c r="P192" s="11">
        <v>2.652159129547773E-2</v>
      </c>
      <c r="Q192" s="10">
        <f t="shared" si="66"/>
        <v>390</v>
      </c>
      <c r="R192" s="33">
        <f t="shared" si="50"/>
        <v>0.27294812057923573</v>
      </c>
      <c r="S192" s="12">
        <v>0</v>
      </c>
      <c r="T192" s="10">
        <f t="shared" si="67"/>
        <v>345</v>
      </c>
      <c r="U192" s="33">
        <f t="shared" si="51"/>
        <v>0.44277043113221226</v>
      </c>
      <c r="V192" s="18">
        <v>4.9573560767590619E-2</v>
      </c>
      <c r="W192" s="112">
        <f t="shared" si="60"/>
        <v>364</v>
      </c>
      <c r="X192" s="33">
        <f t="shared" si="61"/>
        <v>0.14982729382215224</v>
      </c>
      <c r="Y192" s="13">
        <v>102523</v>
      </c>
      <c r="Z192" s="10">
        <f t="shared" si="68"/>
        <v>466</v>
      </c>
      <c r="AA192" s="33">
        <f t="shared" si="52"/>
        <v>0.73457988302526656</v>
      </c>
      <c r="AB192" s="11">
        <v>2.5000000000000001E-2</v>
      </c>
      <c r="AC192" s="112">
        <f t="shared" si="62"/>
        <v>358</v>
      </c>
      <c r="AD192" s="33">
        <f t="shared" si="53"/>
        <v>0.47812977928243183</v>
      </c>
      <c r="AE192" s="11">
        <v>0.95112091142962141</v>
      </c>
      <c r="AF192" s="10">
        <f t="shared" si="69"/>
        <v>111</v>
      </c>
      <c r="AG192" s="33">
        <f t="shared" si="54"/>
        <v>-0.51783767681994808</v>
      </c>
      <c r="AH192" s="14">
        <v>3.2100000000000004</v>
      </c>
      <c r="AI192" s="112">
        <f t="shared" si="63"/>
        <v>203</v>
      </c>
      <c r="AJ192" s="33">
        <f t="shared" si="55"/>
        <v>-0.24419989206061293</v>
      </c>
      <c r="AK192" s="13">
        <v>111491.17532208793</v>
      </c>
      <c r="AL192" s="38"/>
    </row>
    <row r="193" spans="1:38" x14ac:dyDescent="0.25">
      <c r="A193" t="s">
        <v>794</v>
      </c>
      <c r="B193" s="5" t="s">
        <v>387</v>
      </c>
      <c r="C193" s="6" t="s">
        <v>19</v>
      </c>
      <c r="D193" s="7" t="s">
        <v>20</v>
      </c>
      <c r="E193" s="36">
        <f t="shared" si="56"/>
        <v>2.4920345538415516</v>
      </c>
      <c r="F193" s="8">
        <f t="shared" si="57"/>
        <v>20.545008134340655</v>
      </c>
      <c r="G193" s="9">
        <f t="shared" si="58"/>
        <v>374</v>
      </c>
      <c r="H193" s="112">
        <f t="shared" si="59"/>
        <v>266</v>
      </c>
      <c r="I193" s="33">
        <f t="shared" si="47"/>
        <v>-0.14673190919273071</v>
      </c>
      <c r="J193" s="11">
        <v>-1.2361611084697466E-2</v>
      </c>
      <c r="K193" s="10">
        <f t="shared" si="64"/>
        <v>132</v>
      </c>
      <c r="L193" s="33">
        <f t="shared" si="48"/>
        <v>-0.35736539198757317</v>
      </c>
      <c r="M193" s="11">
        <v>8.7708649468892258E-2</v>
      </c>
      <c r="N193" s="10">
        <f t="shared" si="65"/>
        <v>410</v>
      </c>
      <c r="O193" s="33">
        <f t="shared" si="49"/>
        <v>0.64894002185804556</v>
      </c>
      <c r="P193" s="11">
        <v>1.9496750541576405E-2</v>
      </c>
      <c r="Q193" s="10">
        <f t="shared" si="66"/>
        <v>243</v>
      </c>
      <c r="R193" s="33">
        <f t="shared" si="50"/>
        <v>0.15847356414256886</v>
      </c>
      <c r="S193" s="12">
        <v>0.48139742796231344</v>
      </c>
      <c r="T193" s="10">
        <f t="shared" si="67"/>
        <v>392</v>
      </c>
      <c r="U193" s="33">
        <f t="shared" si="51"/>
        <v>0.57086466598686947</v>
      </c>
      <c r="V193" s="18">
        <v>4.205446397793864E-2</v>
      </c>
      <c r="W193" s="112">
        <f t="shared" si="60"/>
        <v>290</v>
      </c>
      <c r="X193" s="33">
        <f t="shared" si="61"/>
        <v>-0.12361993486655817</v>
      </c>
      <c r="Y193" s="13">
        <v>92578</v>
      </c>
      <c r="Z193" s="10">
        <f t="shared" si="68"/>
        <v>466</v>
      </c>
      <c r="AA193" s="33">
        <f t="shared" si="52"/>
        <v>0.73457988302526656</v>
      </c>
      <c r="AB193" s="11">
        <v>2.5000000000000001E-2</v>
      </c>
      <c r="AC193" s="112">
        <f t="shared" si="62"/>
        <v>477</v>
      </c>
      <c r="AD193" s="33">
        <f t="shared" si="53"/>
        <v>0.83998242846510618</v>
      </c>
      <c r="AE193" s="11">
        <v>0.97271283057658164</v>
      </c>
      <c r="AF193" s="10">
        <f t="shared" si="69"/>
        <v>102</v>
      </c>
      <c r="AG193" s="33">
        <f t="shared" si="54"/>
        <v>-0.58282218791960294</v>
      </c>
      <c r="AH193" s="14">
        <v>3.2833333333333332</v>
      </c>
      <c r="AI193" s="112">
        <f t="shared" si="63"/>
        <v>156</v>
      </c>
      <c r="AJ193" s="33">
        <f t="shared" si="55"/>
        <v>-0.26182480997908103</v>
      </c>
      <c r="AK193" s="13">
        <v>99394.122687573064</v>
      </c>
      <c r="AL193" s="38"/>
    </row>
    <row r="194" spans="1:38" x14ac:dyDescent="0.25">
      <c r="A194" t="s">
        <v>795</v>
      </c>
      <c r="B194" s="5" t="s">
        <v>543</v>
      </c>
      <c r="C194" s="6" t="s">
        <v>19</v>
      </c>
      <c r="D194" s="7" t="s">
        <v>20</v>
      </c>
      <c r="E194" s="36">
        <f t="shared" si="56"/>
        <v>5.771008399052544</v>
      </c>
      <c r="F194" s="8">
        <f t="shared" si="57"/>
        <v>10.324631134125354</v>
      </c>
      <c r="G194" s="9">
        <f t="shared" si="58"/>
        <v>538</v>
      </c>
      <c r="H194" s="112">
        <f t="shared" si="59"/>
        <v>203</v>
      </c>
      <c r="I194" s="33">
        <f t="shared" si="47"/>
        <v>-0.34101185256254835</v>
      </c>
      <c r="J194" s="11">
        <v>-2.464879772472639E-2</v>
      </c>
      <c r="K194" s="10">
        <f t="shared" si="64"/>
        <v>308</v>
      </c>
      <c r="L194" s="33">
        <f t="shared" si="48"/>
        <v>0.24553358518824175</v>
      </c>
      <c r="M194" s="11">
        <v>5.5950470075670715E-2</v>
      </c>
      <c r="N194" s="10">
        <f t="shared" si="65"/>
        <v>513</v>
      </c>
      <c r="O194" s="33">
        <f t="shared" si="49"/>
        <v>0.85855586658371252</v>
      </c>
      <c r="P194" s="11">
        <v>6.0723828030119021E-3</v>
      </c>
      <c r="Q194" s="10">
        <f t="shared" si="66"/>
        <v>373</v>
      </c>
      <c r="R194" s="33">
        <f t="shared" si="50"/>
        <v>0.25193580629673312</v>
      </c>
      <c r="S194" s="12">
        <v>8.8362640275691434E-2</v>
      </c>
      <c r="T194" s="10">
        <f t="shared" si="67"/>
        <v>543</v>
      </c>
      <c r="U194" s="33">
        <f t="shared" si="51"/>
        <v>1.0270137543231621</v>
      </c>
      <c r="V194" s="18">
        <v>1.5278636403779917E-2</v>
      </c>
      <c r="W194" s="112">
        <f t="shared" si="60"/>
        <v>519</v>
      </c>
      <c r="X194" s="33">
        <f t="shared" si="61"/>
        <v>1.4815936609953737</v>
      </c>
      <c r="Y194" s="13">
        <v>150958</v>
      </c>
      <c r="Z194" s="10">
        <f t="shared" si="68"/>
        <v>547</v>
      </c>
      <c r="AA194" s="33">
        <f t="shared" si="52"/>
        <v>1.1007034132910369</v>
      </c>
      <c r="AB194" s="11">
        <v>0.02</v>
      </c>
      <c r="AC194" s="112">
        <f t="shared" si="62"/>
        <v>554</v>
      </c>
      <c r="AD194" s="33">
        <f t="shared" si="53"/>
        <v>1.172639411476714</v>
      </c>
      <c r="AE194" s="11">
        <v>0.99256263048016702</v>
      </c>
      <c r="AF194" s="10">
        <f t="shared" si="69"/>
        <v>164</v>
      </c>
      <c r="AG194" s="33">
        <f t="shared" si="54"/>
        <v>-0.29393649766749863</v>
      </c>
      <c r="AH194" s="14">
        <v>2.9573333333333331</v>
      </c>
      <c r="AI194" s="112">
        <f t="shared" si="63"/>
        <v>426</v>
      </c>
      <c r="AJ194" s="33">
        <f t="shared" si="55"/>
        <v>-9.6319290614948747E-2</v>
      </c>
      <c r="AK194" s="13">
        <v>212990.62216135018</v>
      </c>
      <c r="AL194" s="38"/>
    </row>
    <row r="195" spans="1:38" x14ac:dyDescent="0.25">
      <c r="A195" t="s">
        <v>796</v>
      </c>
      <c r="B195" s="5" t="s">
        <v>441</v>
      </c>
      <c r="C195" s="6" t="s">
        <v>44</v>
      </c>
      <c r="D195" s="7" t="s">
        <v>20</v>
      </c>
      <c r="E195" s="36">
        <f t="shared" si="56"/>
        <v>2.6129029993469604</v>
      </c>
      <c r="F195" s="8">
        <f t="shared" si="57"/>
        <v>20.168267989767845</v>
      </c>
      <c r="G195" s="9">
        <f t="shared" si="58"/>
        <v>381</v>
      </c>
      <c r="H195" s="112">
        <f t="shared" si="59"/>
        <v>323</v>
      </c>
      <c r="I195" s="33">
        <f t="shared" si="47"/>
        <v>6.4615846975226751E-2</v>
      </c>
      <c r="J195" s="11">
        <v>1.0050251256281673E-3</v>
      </c>
      <c r="K195" s="10">
        <f t="shared" si="64"/>
        <v>371</v>
      </c>
      <c r="L195" s="33">
        <f t="shared" si="48"/>
        <v>0.4055655288305765</v>
      </c>
      <c r="M195" s="11">
        <v>4.7520661157024795E-2</v>
      </c>
      <c r="N195" s="10">
        <f t="shared" si="65"/>
        <v>535</v>
      </c>
      <c r="O195" s="33">
        <f t="shared" si="49"/>
        <v>0.95337356493194514</v>
      </c>
      <c r="P195" s="11">
        <v>0</v>
      </c>
      <c r="Q195" s="10">
        <f t="shared" si="66"/>
        <v>182</v>
      </c>
      <c r="R195" s="33">
        <f t="shared" si="50"/>
        <v>7.3988648746001265E-2</v>
      </c>
      <c r="S195" s="12">
        <v>0.83668005354752339</v>
      </c>
      <c r="T195" s="10">
        <f t="shared" si="67"/>
        <v>291</v>
      </c>
      <c r="U195" s="33">
        <f t="shared" si="51"/>
        <v>0.27274910975775563</v>
      </c>
      <c r="V195" s="18">
        <v>5.9553766146619697E-2</v>
      </c>
      <c r="W195" s="112">
        <f t="shared" si="60"/>
        <v>396</v>
      </c>
      <c r="X195" s="33">
        <f t="shared" si="61"/>
        <v>0.31040364530953973</v>
      </c>
      <c r="Y195" s="13">
        <v>108363</v>
      </c>
      <c r="Z195" s="10">
        <f t="shared" si="68"/>
        <v>350</v>
      </c>
      <c r="AA195" s="33">
        <f t="shared" si="52"/>
        <v>0.44168105881265068</v>
      </c>
      <c r="AB195" s="11">
        <v>2.8999999999999998E-2</v>
      </c>
      <c r="AC195" s="112">
        <f t="shared" si="62"/>
        <v>330</v>
      </c>
      <c r="AD195" s="33">
        <f t="shared" si="53"/>
        <v>0.39652376313606147</v>
      </c>
      <c r="AE195" s="11">
        <v>0.94625144175317188</v>
      </c>
      <c r="AF195" s="10">
        <f t="shared" si="69"/>
        <v>394</v>
      </c>
      <c r="AG195" s="33">
        <f t="shared" si="54"/>
        <v>0.38544702746526144</v>
      </c>
      <c r="AH195" s="14">
        <v>2.190666666666667</v>
      </c>
      <c r="AI195" s="112">
        <f t="shared" si="63"/>
        <v>301</v>
      </c>
      <c r="AJ195" s="33">
        <f t="shared" si="55"/>
        <v>-0.19889556865903987</v>
      </c>
      <c r="AK195" s="13">
        <v>142586.28664658635</v>
      </c>
      <c r="AL195" s="38"/>
    </row>
    <row r="196" spans="1:38" x14ac:dyDescent="0.25">
      <c r="A196" t="s">
        <v>797</v>
      </c>
      <c r="B196" s="5" t="s">
        <v>88</v>
      </c>
      <c r="C196" s="6" t="s">
        <v>33</v>
      </c>
      <c r="D196" s="7" t="s">
        <v>34</v>
      </c>
      <c r="E196" s="36">
        <f t="shared" si="56"/>
        <v>-5.2416890454295135</v>
      </c>
      <c r="F196" s="8">
        <f t="shared" si="57"/>
        <v>44.650589493415573</v>
      </c>
      <c r="G196" s="9">
        <f t="shared" si="58"/>
        <v>66</v>
      </c>
      <c r="H196" s="112">
        <f t="shared" si="59"/>
        <v>328</v>
      </c>
      <c r="I196" s="33">
        <f t="shared" si="47"/>
        <v>8.1203900357356695E-2</v>
      </c>
      <c r="J196" s="11">
        <v>2.0541324311260656E-3</v>
      </c>
      <c r="K196" s="10">
        <f t="shared" si="64"/>
        <v>526</v>
      </c>
      <c r="L196" s="33">
        <f t="shared" si="48"/>
        <v>0.94407369101379757</v>
      </c>
      <c r="M196" s="11">
        <v>1.9154318756776291E-2</v>
      </c>
      <c r="N196" s="10">
        <f t="shared" si="65"/>
        <v>20</v>
      </c>
      <c r="O196" s="33">
        <f t="shared" si="49"/>
        <v>-2.3432931694691281</v>
      </c>
      <c r="P196" s="11">
        <v>0.21112748710390566</v>
      </c>
      <c r="Q196" s="10">
        <f t="shared" si="66"/>
        <v>95</v>
      </c>
      <c r="R196" s="33">
        <f t="shared" si="50"/>
        <v>-0.15716708634542695</v>
      </c>
      <c r="S196" s="12">
        <v>1.8087543711563971</v>
      </c>
      <c r="T196" s="10">
        <f t="shared" si="67"/>
        <v>95</v>
      </c>
      <c r="U196" s="33">
        <f t="shared" si="51"/>
        <v>-0.67719649872336829</v>
      </c>
      <c r="V196" s="18">
        <v>0.11531531531531532</v>
      </c>
      <c r="W196" s="112">
        <f t="shared" si="60"/>
        <v>130</v>
      </c>
      <c r="X196" s="33">
        <f t="shared" si="61"/>
        <v>-0.73983168369940766</v>
      </c>
      <c r="Y196" s="13">
        <v>70167</v>
      </c>
      <c r="Z196" s="10">
        <f t="shared" si="68"/>
        <v>95</v>
      </c>
      <c r="AA196" s="33">
        <f t="shared" si="52"/>
        <v>-0.65668953198466029</v>
      </c>
      <c r="AB196" s="11">
        <v>4.4000000000000004E-2</v>
      </c>
      <c r="AC196" s="112">
        <f t="shared" si="62"/>
        <v>113</v>
      </c>
      <c r="AD196" s="33">
        <f t="shared" si="53"/>
        <v>-0.54735510111729058</v>
      </c>
      <c r="AE196" s="11">
        <v>0.88992974238875877</v>
      </c>
      <c r="AF196" s="10">
        <f t="shared" si="69"/>
        <v>37</v>
      </c>
      <c r="AG196" s="33">
        <f t="shared" si="54"/>
        <v>-1.2090365676071912</v>
      </c>
      <c r="AH196" s="14">
        <v>3.99</v>
      </c>
      <c r="AI196" s="112">
        <f t="shared" si="63"/>
        <v>91</v>
      </c>
      <c r="AJ196" s="33">
        <f t="shared" si="55"/>
        <v>-0.29686492012488769</v>
      </c>
      <c r="AK196" s="13">
        <v>75343.964910165203</v>
      </c>
      <c r="AL196" s="38"/>
    </row>
    <row r="197" spans="1:38" x14ac:dyDescent="0.25">
      <c r="A197" t="s">
        <v>798</v>
      </c>
      <c r="B197" s="5" t="s">
        <v>245</v>
      </c>
      <c r="C197" s="6" t="s">
        <v>71</v>
      </c>
      <c r="D197" s="7" t="s">
        <v>34</v>
      </c>
      <c r="E197" s="36">
        <f t="shared" si="56"/>
        <v>-0.4384597736491106</v>
      </c>
      <c r="F197" s="8">
        <f t="shared" si="57"/>
        <v>29.67919408330474</v>
      </c>
      <c r="G197" s="9">
        <f t="shared" si="58"/>
        <v>210</v>
      </c>
      <c r="H197" s="112">
        <f t="shared" si="59"/>
        <v>115</v>
      </c>
      <c r="I197" s="33">
        <f t="shared" si="47"/>
        <v>-0.65572804215091152</v>
      </c>
      <c r="J197" s="11">
        <v>-4.4552944766554803E-2</v>
      </c>
      <c r="K197" s="10">
        <f t="shared" si="64"/>
        <v>364</v>
      </c>
      <c r="L197" s="33">
        <f t="shared" si="48"/>
        <v>0.37671260427214692</v>
      </c>
      <c r="M197" s="11">
        <v>4.9040511727078892E-2</v>
      </c>
      <c r="N197" s="10">
        <f t="shared" si="65"/>
        <v>290</v>
      </c>
      <c r="O197" s="33">
        <f t="shared" si="49"/>
        <v>0.31700583477700589</v>
      </c>
      <c r="P197" s="11">
        <v>4.0754716981132075E-2</v>
      </c>
      <c r="Q197" s="10">
        <f t="shared" si="66"/>
        <v>166</v>
      </c>
      <c r="R197" s="33">
        <f t="shared" si="50"/>
        <v>4.5101080590335858E-2</v>
      </c>
      <c r="S197" s="12">
        <v>0.9581603321622485</v>
      </c>
      <c r="T197" s="10">
        <f t="shared" si="67"/>
        <v>184</v>
      </c>
      <c r="U197" s="33">
        <f t="shared" si="51"/>
        <v>-0.10349402512725206</v>
      </c>
      <c r="V197" s="18">
        <v>8.1639135959339262E-2</v>
      </c>
      <c r="W197" s="112">
        <f t="shared" si="60"/>
        <v>184</v>
      </c>
      <c r="X197" s="33">
        <f t="shared" si="61"/>
        <v>-0.56157543597804926</v>
      </c>
      <c r="Y197" s="13">
        <v>76650</v>
      </c>
      <c r="Z197" s="10">
        <f t="shared" si="68"/>
        <v>175</v>
      </c>
      <c r="AA197" s="33">
        <f t="shared" si="52"/>
        <v>-0.14411658961258211</v>
      </c>
      <c r="AB197" s="11">
        <v>3.7000000000000005E-2</v>
      </c>
      <c r="AC197" s="112">
        <f t="shared" si="62"/>
        <v>327</v>
      </c>
      <c r="AD197" s="33">
        <f t="shared" si="53"/>
        <v>0.38840842648215468</v>
      </c>
      <c r="AE197" s="11">
        <v>0.94576719576719581</v>
      </c>
      <c r="AF197" s="10">
        <f t="shared" si="69"/>
        <v>50</v>
      </c>
      <c r="AG197" s="33">
        <f t="shared" si="54"/>
        <v>-0.95973235229760456</v>
      </c>
      <c r="AH197" s="14">
        <v>3.7086666666666672</v>
      </c>
      <c r="AI197" s="112">
        <f t="shared" si="63"/>
        <v>120</v>
      </c>
      <c r="AJ197" s="33">
        <f t="shared" si="55"/>
        <v>-0.28040846894652521</v>
      </c>
      <c r="AK197" s="13">
        <v>86639.027786649633</v>
      </c>
      <c r="AL197" s="38"/>
    </row>
    <row r="198" spans="1:38" x14ac:dyDescent="0.25">
      <c r="A198" t="s">
        <v>799</v>
      </c>
      <c r="B198" s="5" t="s">
        <v>121</v>
      </c>
      <c r="C198" s="6" t="s">
        <v>24</v>
      </c>
      <c r="D198" s="7" t="s">
        <v>20</v>
      </c>
      <c r="E198" s="36">
        <f t="shared" si="56"/>
        <v>-3.6178006898441204</v>
      </c>
      <c r="F198" s="8">
        <f t="shared" si="57"/>
        <v>39.589020849133064</v>
      </c>
      <c r="G198" s="9">
        <f t="shared" si="58"/>
        <v>102</v>
      </c>
      <c r="H198" s="112">
        <f t="shared" si="59"/>
        <v>253</v>
      </c>
      <c r="I198" s="33">
        <f t="shared" si="47"/>
        <v>-0.20447816791773507</v>
      </c>
      <c r="J198" s="11">
        <v>-1.60137588381426E-2</v>
      </c>
      <c r="K198" s="10">
        <f t="shared" si="64"/>
        <v>192</v>
      </c>
      <c r="L198" s="33">
        <f t="shared" si="48"/>
        <v>-0.10844532085185536</v>
      </c>
      <c r="M198" s="11">
        <v>7.4596588289534346E-2</v>
      </c>
      <c r="N198" s="10">
        <f t="shared" si="65"/>
        <v>63</v>
      </c>
      <c r="O198" s="33">
        <f t="shared" si="49"/>
        <v>-1.1805336528960566</v>
      </c>
      <c r="P198" s="11">
        <v>0.13666121112929625</v>
      </c>
      <c r="Q198" s="10">
        <f t="shared" si="66"/>
        <v>52</v>
      </c>
      <c r="R198" s="33">
        <f t="shared" si="50"/>
        <v>-0.38282526605134032</v>
      </c>
      <c r="S198" s="12">
        <v>2.7577099355239652</v>
      </c>
      <c r="T198" s="10">
        <f t="shared" si="67"/>
        <v>195</v>
      </c>
      <c r="U198" s="33">
        <f t="shared" si="51"/>
        <v>-5.0528738198460106E-2</v>
      </c>
      <c r="V198" s="18">
        <v>7.8530088004439863E-2</v>
      </c>
      <c r="W198" s="112">
        <f t="shared" si="60"/>
        <v>168</v>
      </c>
      <c r="X198" s="33">
        <f t="shared" si="61"/>
        <v>-0.62539353731404701</v>
      </c>
      <c r="Y198" s="13">
        <v>74329</v>
      </c>
      <c r="Z198" s="10">
        <f t="shared" si="68"/>
        <v>51</v>
      </c>
      <c r="AA198" s="33">
        <f t="shared" si="52"/>
        <v>-1.0960377683035845</v>
      </c>
      <c r="AB198" s="11">
        <v>0.05</v>
      </c>
      <c r="AC198" s="112">
        <f t="shared" si="62"/>
        <v>200</v>
      </c>
      <c r="AD198" s="33">
        <f t="shared" si="53"/>
        <v>-6.9949586359078997E-2</v>
      </c>
      <c r="AE198" s="11">
        <v>0.91841675581329885</v>
      </c>
      <c r="AF198" s="10">
        <f t="shared" si="69"/>
        <v>176</v>
      </c>
      <c r="AG198" s="33">
        <f t="shared" si="54"/>
        <v>-0.25819501656268856</v>
      </c>
      <c r="AH198" s="14">
        <v>2.9170000000000003</v>
      </c>
      <c r="AI198" s="112">
        <f t="shared" si="63"/>
        <v>124</v>
      </c>
      <c r="AJ198" s="33">
        <f t="shared" si="55"/>
        <v>-0.27901005755393377</v>
      </c>
      <c r="AK198" s="13">
        <v>87598.842538646786</v>
      </c>
      <c r="AL198" s="38"/>
    </row>
    <row r="199" spans="1:38" x14ac:dyDescent="0.25">
      <c r="A199" t="s">
        <v>800</v>
      </c>
      <c r="B199" s="5" t="s">
        <v>121</v>
      </c>
      <c r="C199" s="6" t="s">
        <v>38</v>
      </c>
      <c r="D199" s="7" t="s">
        <v>39</v>
      </c>
      <c r="E199" s="36">
        <f t="shared" si="56"/>
        <v>-0.1553480346365298</v>
      </c>
      <c r="F199" s="8">
        <f t="shared" si="57"/>
        <v>28.796750720689584</v>
      </c>
      <c r="G199" s="9">
        <f t="shared" si="58"/>
        <v>228</v>
      </c>
      <c r="H199" s="112">
        <f t="shared" si="59"/>
        <v>255</v>
      </c>
      <c r="I199" s="33">
        <f t="shared" ref="I199:I262" si="70">(J199-J$573)/J$574</f>
        <v>-0.19851004006349426</v>
      </c>
      <c r="J199" s="11">
        <v>-1.5636306078147588E-2</v>
      </c>
      <c r="K199" s="10">
        <f t="shared" si="64"/>
        <v>304</v>
      </c>
      <c r="L199" s="33">
        <f t="shared" ref="L199:L262" si="71">-(M199-M$573)/M$574</f>
        <v>0.23645378956393084</v>
      </c>
      <c r="M199" s="11">
        <v>5.6428755475392937E-2</v>
      </c>
      <c r="N199" s="10">
        <f t="shared" si="65"/>
        <v>247</v>
      </c>
      <c r="O199" s="33">
        <f t="shared" ref="O199:O262" si="72">-(P199-P$573)/P$574</f>
        <v>0.1678089341168385</v>
      </c>
      <c r="P199" s="11">
        <v>5.0309691522953608E-2</v>
      </c>
      <c r="Q199" s="10">
        <f t="shared" si="66"/>
        <v>265</v>
      </c>
      <c r="R199" s="33">
        <f t="shared" ref="R199:R262" si="73">-(S199-S$573)/S$574</f>
        <v>0.1773543386263515</v>
      </c>
      <c r="S199" s="12">
        <v>0.40199850686268879</v>
      </c>
      <c r="T199" s="10">
        <f t="shared" si="67"/>
        <v>191</v>
      </c>
      <c r="U199" s="33">
        <f t="shared" ref="U199:U262" si="74">-(V199-V$573)/V$574</f>
        <v>-6.6009805456311146E-2</v>
      </c>
      <c r="V199" s="18">
        <v>7.9438822447102111E-2</v>
      </c>
      <c r="W199" s="112">
        <f t="shared" si="60"/>
        <v>199</v>
      </c>
      <c r="X199" s="33">
        <f t="shared" si="61"/>
        <v>-0.51958911941619301</v>
      </c>
      <c r="Y199" s="13">
        <v>78177</v>
      </c>
      <c r="Z199" s="10">
        <f t="shared" si="68"/>
        <v>317</v>
      </c>
      <c r="AA199" s="33">
        <f t="shared" ref="AA199:AA262" si="75">-(AB199-AB$573)/AB$574</f>
        <v>0.36845635275949656</v>
      </c>
      <c r="AB199" s="11">
        <v>0.03</v>
      </c>
      <c r="AC199" s="112">
        <f t="shared" si="62"/>
        <v>166</v>
      </c>
      <c r="AD199" s="33">
        <f t="shared" ref="AD199:AD262" si="76">(AE199-AE$573)/AE$574</f>
        <v>-0.21723097993832213</v>
      </c>
      <c r="AE199" s="11">
        <v>0.90962840522584953</v>
      </c>
      <c r="AF199" s="10">
        <f t="shared" si="69"/>
        <v>241</v>
      </c>
      <c r="AG199" s="33">
        <f t="shared" ref="AG199:AG262" si="77">-(AH199-AH$573)/AH$574</f>
        <v>-4.8472276195618905E-2</v>
      </c>
      <c r="AH199" s="14">
        <v>2.6803333333333335</v>
      </c>
      <c r="AI199" s="112">
        <f t="shared" si="63"/>
        <v>176</v>
      </c>
      <c r="AJ199" s="33">
        <f t="shared" ref="AJ199:AJ262" si="78">(AK199-AK$573)/AK$574</f>
        <v>-0.25402249461837817</v>
      </c>
      <c r="AK199" s="13">
        <v>104749.3260437604</v>
      </c>
      <c r="AL199" s="38"/>
    </row>
    <row r="200" spans="1:38" x14ac:dyDescent="0.25">
      <c r="A200" t="s">
        <v>801</v>
      </c>
      <c r="B200" s="5" t="s">
        <v>133</v>
      </c>
      <c r="C200" s="6" t="s">
        <v>24</v>
      </c>
      <c r="D200" s="7" t="s">
        <v>20</v>
      </c>
      <c r="E200" s="36">
        <f t="shared" ref="E200:E263" si="79">((I200+L200+AG200+AJ200)*0.25)+(O200+R200+U200+X200+AA200+AD200)</f>
        <v>-4.2915583234284842</v>
      </c>
      <c r="F200" s="8">
        <f t="shared" ref="F200:F263" si="80">((E200*$I$580)+$J$580)</f>
        <v>41.689085487361993</v>
      </c>
      <c r="G200" s="9">
        <f t="shared" ref="G200:G263" si="81">RANK(E200,$E$7:$E$571,1)</f>
        <v>85</v>
      </c>
      <c r="H200" s="112">
        <f t="shared" ref="H200:H263" si="82">RANK(J200,J$7:J$571,1)</f>
        <v>77</v>
      </c>
      <c r="I200" s="33">
        <f t="shared" si="70"/>
        <v>-0.81688487135523957</v>
      </c>
      <c r="J200" s="11">
        <v>-5.4745268299301264E-2</v>
      </c>
      <c r="K200" s="10">
        <f t="shared" si="64"/>
        <v>136</v>
      </c>
      <c r="L200" s="33">
        <f t="shared" si="71"/>
        <v>-0.34323618936701167</v>
      </c>
      <c r="M200" s="11">
        <v>8.6964382570963658E-2</v>
      </c>
      <c r="N200" s="10">
        <f t="shared" si="65"/>
        <v>115</v>
      </c>
      <c r="O200" s="33">
        <f t="shared" si="72"/>
        <v>-0.47295813081686128</v>
      </c>
      <c r="P200" s="11">
        <v>9.1346153846153841E-2</v>
      </c>
      <c r="Q200" s="10">
        <f t="shared" si="66"/>
        <v>42</v>
      </c>
      <c r="R200" s="33">
        <f t="shared" si="73"/>
        <v>-0.49501773510317298</v>
      </c>
      <c r="S200" s="12">
        <v>3.2295105497344627</v>
      </c>
      <c r="T200" s="10">
        <f t="shared" si="67"/>
        <v>132</v>
      </c>
      <c r="U200" s="33">
        <f t="shared" si="74"/>
        <v>-0.44266368197718908</v>
      </c>
      <c r="V200" s="18">
        <v>0.10154830268227084</v>
      </c>
      <c r="W200" s="112">
        <f t="shared" ref="W200:W263" si="83">RANK(Y200,Y$7:Y$571,1)</f>
        <v>151</v>
      </c>
      <c r="X200" s="33">
        <f t="shared" ref="X200:X263" si="84">(Y200-Y$573)/Y$574</f>
        <v>-0.66061585002900303</v>
      </c>
      <c r="Y200" s="13">
        <v>73048</v>
      </c>
      <c r="Z200" s="10">
        <f t="shared" si="68"/>
        <v>55</v>
      </c>
      <c r="AA200" s="33">
        <f t="shared" si="75"/>
        <v>-1.0228130622504303</v>
      </c>
      <c r="AB200" s="11">
        <v>4.9000000000000002E-2</v>
      </c>
      <c r="AC200" s="112">
        <f t="shared" ref="AC200:AC263" si="85">RANK(AE200,AE$7:AE$571,1)</f>
        <v>84</v>
      </c>
      <c r="AD200" s="33">
        <f t="shared" si="76"/>
        <v>-0.85219139326692528</v>
      </c>
      <c r="AE200" s="11">
        <v>0.87174001629991849</v>
      </c>
      <c r="AF200" s="10">
        <f t="shared" si="69"/>
        <v>272</v>
      </c>
      <c r="AG200" s="33">
        <f t="shared" si="77"/>
        <v>3.3644515103036503E-2</v>
      </c>
      <c r="AH200" s="14">
        <v>2.5876666666666668</v>
      </c>
      <c r="AI200" s="112">
        <f t="shared" ref="AI200:AI263" si="86">RANK(AK200,AK$7:AK$571,1)</f>
        <v>173</v>
      </c>
      <c r="AJ200" s="33">
        <f t="shared" si="78"/>
        <v>-0.25471733432039428</v>
      </c>
      <c r="AK200" s="13">
        <v>104272.4153150567</v>
      </c>
      <c r="AL200" s="38"/>
    </row>
    <row r="201" spans="1:38" x14ac:dyDescent="0.25">
      <c r="A201" t="s">
        <v>802</v>
      </c>
      <c r="B201" s="5" t="s">
        <v>273</v>
      </c>
      <c r="C201" s="6" t="s">
        <v>91</v>
      </c>
      <c r="D201" s="7" t="s">
        <v>39</v>
      </c>
      <c r="E201" s="36">
        <f t="shared" si="79"/>
        <v>-2.3412326547966238</v>
      </c>
      <c r="F201" s="8">
        <f t="shared" si="80"/>
        <v>35.610030103700652</v>
      </c>
      <c r="G201" s="9">
        <f t="shared" si="81"/>
        <v>144</v>
      </c>
      <c r="H201" s="112">
        <f t="shared" si="82"/>
        <v>43</v>
      </c>
      <c r="I201" s="33">
        <f t="shared" si="70"/>
        <v>-1.035179168265935</v>
      </c>
      <c r="J201" s="11">
        <v>-6.8551236749116562E-2</v>
      </c>
      <c r="K201" s="10">
        <f t="shared" ref="K201:K264" si="87">RANK(M201,M$7:M$571,0)</f>
        <v>216</v>
      </c>
      <c r="L201" s="33">
        <f t="shared" si="71"/>
        <v>-2.5955252037514628E-3</v>
      </c>
      <c r="M201" s="11">
        <v>6.9020866773675763E-2</v>
      </c>
      <c r="N201" s="10">
        <f t="shared" ref="N201:N264" si="88">RANK(P201,P$7:P$571,0)</f>
        <v>139</v>
      </c>
      <c r="O201" s="33">
        <f t="shared" si="72"/>
        <v>-0.31852451567011031</v>
      </c>
      <c r="P201" s="11">
        <v>8.1455805892547667E-2</v>
      </c>
      <c r="Q201" s="10">
        <f t="shared" ref="Q201:Q264" si="89">RANK(S201,S$7:S$571,0)</f>
        <v>66</v>
      </c>
      <c r="R201" s="33">
        <f t="shared" si="73"/>
        <v>-0.26831825438680779</v>
      </c>
      <c r="S201" s="12">
        <v>2.2761760242792106</v>
      </c>
      <c r="T201" s="10">
        <f t="shared" ref="T201:T264" si="90">RANK(V201,V$7:V$571,0)</f>
        <v>167</v>
      </c>
      <c r="U201" s="33">
        <f t="shared" si="74"/>
        <v>-0.18783687463754778</v>
      </c>
      <c r="V201" s="18">
        <v>8.6590038314176249E-2</v>
      </c>
      <c r="W201" s="112">
        <f t="shared" si="83"/>
        <v>163</v>
      </c>
      <c r="X201" s="33">
        <f t="shared" si="84"/>
        <v>-0.63270746017289026</v>
      </c>
      <c r="Y201" s="13">
        <v>74063</v>
      </c>
      <c r="Z201" s="10">
        <f t="shared" ref="Z201:Z264" si="91">RANK(AB201,AB$7:AB$571,0)</f>
        <v>83</v>
      </c>
      <c r="AA201" s="33">
        <f t="shared" si="75"/>
        <v>-0.80313894409096798</v>
      </c>
      <c r="AB201" s="11">
        <v>4.5999999999999999E-2</v>
      </c>
      <c r="AC201" s="112">
        <f t="shared" si="85"/>
        <v>304</v>
      </c>
      <c r="AD201" s="33">
        <f t="shared" si="76"/>
        <v>0.31552645439613058</v>
      </c>
      <c r="AE201" s="11">
        <v>0.94141829393627952</v>
      </c>
      <c r="AF201" s="10">
        <f t="shared" ref="AF201:AF264" si="92">RANK(AH201,AH$7:AH$571,0)</f>
        <v>121</v>
      </c>
      <c r="AG201" s="33">
        <f t="shared" si="77"/>
        <v>-0.47884697016015482</v>
      </c>
      <c r="AH201" s="14">
        <v>3.1660000000000004</v>
      </c>
      <c r="AI201" s="112">
        <f t="shared" si="86"/>
        <v>141</v>
      </c>
      <c r="AJ201" s="33">
        <f t="shared" si="78"/>
        <v>-0.26831057730787866</v>
      </c>
      <c r="AK201" s="13">
        <v>94942.546282245821</v>
      </c>
      <c r="AL201" s="38"/>
    </row>
    <row r="202" spans="1:38" x14ac:dyDescent="0.25">
      <c r="A202" t="s">
        <v>803</v>
      </c>
      <c r="B202" s="5" t="s">
        <v>376</v>
      </c>
      <c r="C202" s="6" t="s">
        <v>71</v>
      </c>
      <c r="D202" s="7" t="s">
        <v>34</v>
      </c>
      <c r="E202" s="36">
        <f t="shared" si="79"/>
        <v>1.0608351465602799</v>
      </c>
      <c r="F202" s="8">
        <f t="shared" si="80"/>
        <v>25.005976167453483</v>
      </c>
      <c r="G202" s="9">
        <f t="shared" si="81"/>
        <v>292</v>
      </c>
      <c r="H202" s="112">
        <f t="shared" si="82"/>
        <v>45</v>
      </c>
      <c r="I202" s="33">
        <f t="shared" si="70"/>
        <v>-1.0171565723322245</v>
      </c>
      <c r="J202" s="11">
        <v>-6.7411402157164901E-2</v>
      </c>
      <c r="K202" s="10">
        <f t="shared" si="87"/>
        <v>209</v>
      </c>
      <c r="L202" s="33">
        <f t="shared" si="71"/>
        <v>-3.3243503423897827E-2</v>
      </c>
      <c r="M202" s="11">
        <v>7.0635273211905825E-2</v>
      </c>
      <c r="N202" s="10">
        <f t="shared" si="88"/>
        <v>337</v>
      </c>
      <c r="O202" s="33">
        <f t="shared" si="72"/>
        <v>0.44040084953964165</v>
      </c>
      <c r="P202" s="11">
        <v>3.285216525634644E-2</v>
      </c>
      <c r="Q202" s="10">
        <f t="shared" si="89"/>
        <v>390</v>
      </c>
      <c r="R202" s="33">
        <f t="shared" si="73"/>
        <v>0.27294812057923573</v>
      </c>
      <c r="S202" s="12">
        <v>0</v>
      </c>
      <c r="T202" s="10">
        <f t="shared" si="90"/>
        <v>298</v>
      </c>
      <c r="U202" s="33">
        <f t="shared" si="74"/>
        <v>0.31092136873983051</v>
      </c>
      <c r="V202" s="18">
        <v>5.7313064913722268E-2</v>
      </c>
      <c r="W202" s="112">
        <f t="shared" si="83"/>
        <v>201</v>
      </c>
      <c r="X202" s="33">
        <f t="shared" si="84"/>
        <v>-0.5133750345812359</v>
      </c>
      <c r="Y202" s="13">
        <v>78403</v>
      </c>
      <c r="Z202" s="10">
        <f t="shared" si="91"/>
        <v>350</v>
      </c>
      <c r="AA202" s="33">
        <f t="shared" si="75"/>
        <v>0.44168105881265068</v>
      </c>
      <c r="AB202" s="11">
        <v>2.8999999999999998E-2</v>
      </c>
      <c r="AC202" s="112">
        <f t="shared" si="85"/>
        <v>341</v>
      </c>
      <c r="AD202" s="33">
        <f t="shared" si="76"/>
        <v>0.42724173261826054</v>
      </c>
      <c r="AE202" s="11">
        <v>0.94808439755691287</v>
      </c>
      <c r="AF202" s="10">
        <f t="shared" si="92"/>
        <v>253</v>
      </c>
      <c r="AG202" s="33">
        <f t="shared" si="77"/>
        <v>-2.2773855897118514E-2</v>
      </c>
      <c r="AH202" s="14">
        <v>2.6513333333333331</v>
      </c>
      <c r="AI202" s="112">
        <f t="shared" si="86"/>
        <v>295</v>
      </c>
      <c r="AJ202" s="33">
        <f t="shared" si="78"/>
        <v>-0.20275786493917153</v>
      </c>
      <c r="AK202" s="13">
        <v>139935.35790995456</v>
      </c>
      <c r="AL202" s="38"/>
    </row>
    <row r="203" spans="1:38" x14ac:dyDescent="0.25">
      <c r="A203" t="s">
        <v>804</v>
      </c>
      <c r="B203" s="5" t="s">
        <v>488</v>
      </c>
      <c r="C203" s="6" t="s">
        <v>81</v>
      </c>
      <c r="D203" s="7" t="s">
        <v>34</v>
      </c>
      <c r="E203" s="36">
        <f t="shared" si="79"/>
        <v>4.0818989385349802</v>
      </c>
      <c r="F203" s="8">
        <f t="shared" si="80"/>
        <v>15.589490293137322</v>
      </c>
      <c r="G203" s="9">
        <f t="shared" si="81"/>
        <v>460</v>
      </c>
      <c r="H203" s="112">
        <f t="shared" si="82"/>
        <v>484</v>
      </c>
      <c r="I203" s="33">
        <f t="shared" si="70"/>
        <v>0.7327632345561601</v>
      </c>
      <c r="J203" s="11">
        <v>4.3261840275236052E-2</v>
      </c>
      <c r="K203" s="10">
        <f t="shared" si="87"/>
        <v>378</v>
      </c>
      <c r="L203" s="33">
        <f t="shared" si="71"/>
        <v>0.43097172364738506</v>
      </c>
      <c r="M203" s="11">
        <v>4.6182369796055958E-2</v>
      </c>
      <c r="N203" s="10">
        <f t="shared" si="88"/>
        <v>425</v>
      </c>
      <c r="O203" s="33">
        <f t="shared" si="72"/>
        <v>0.67977298478420944</v>
      </c>
      <c r="P203" s="11">
        <v>1.7522123893805308E-2</v>
      </c>
      <c r="Q203" s="10">
        <f t="shared" si="89"/>
        <v>350</v>
      </c>
      <c r="R203" s="33">
        <f t="shared" si="73"/>
        <v>0.23957787629982483</v>
      </c>
      <c r="S203" s="12">
        <v>0.14033118158854896</v>
      </c>
      <c r="T203" s="10">
        <f t="shared" si="90"/>
        <v>511</v>
      </c>
      <c r="U203" s="33">
        <f t="shared" si="74"/>
        <v>0.90422958959353683</v>
      </c>
      <c r="V203" s="18">
        <v>2.2486033519553073E-2</v>
      </c>
      <c r="W203" s="112">
        <f t="shared" si="83"/>
        <v>454</v>
      </c>
      <c r="X203" s="33">
        <f t="shared" si="84"/>
        <v>0.8134420614844976</v>
      </c>
      <c r="Y203" s="13">
        <v>126658</v>
      </c>
      <c r="Z203" s="10">
        <f t="shared" si="91"/>
        <v>369</v>
      </c>
      <c r="AA203" s="33">
        <f t="shared" si="75"/>
        <v>0.51490576486580475</v>
      </c>
      <c r="AB203" s="11">
        <v>2.7999999999999997E-2</v>
      </c>
      <c r="AC203" s="112">
        <f t="shared" si="85"/>
        <v>338</v>
      </c>
      <c r="AD203" s="33">
        <f t="shared" si="76"/>
        <v>0.41829316487321377</v>
      </c>
      <c r="AE203" s="11">
        <v>0.94755043227665703</v>
      </c>
      <c r="AF203" s="10">
        <f t="shared" si="92"/>
        <v>504</v>
      </c>
      <c r="AG203" s="33">
        <f t="shared" si="77"/>
        <v>0.88080623252945278</v>
      </c>
      <c r="AH203" s="14">
        <v>1.6316666666666666</v>
      </c>
      <c r="AI203" s="112">
        <f t="shared" si="86"/>
        <v>481</v>
      </c>
      <c r="AJ203" s="33">
        <f t="shared" si="78"/>
        <v>2.1687958025716847E-3</v>
      </c>
      <c r="AK203" s="13">
        <v>280588.98323042382</v>
      </c>
      <c r="AL203" s="38"/>
    </row>
    <row r="204" spans="1:38" x14ac:dyDescent="0.25">
      <c r="A204" t="s">
        <v>805</v>
      </c>
      <c r="B204" s="5" t="s">
        <v>585</v>
      </c>
      <c r="C204" s="6" t="s">
        <v>81</v>
      </c>
      <c r="D204" s="7" t="s">
        <v>34</v>
      </c>
      <c r="E204" s="36">
        <f t="shared" si="79"/>
        <v>4.9835691035014822</v>
      </c>
      <c r="F204" s="8">
        <f t="shared" si="80"/>
        <v>12.779035116965892</v>
      </c>
      <c r="G204" s="9">
        <f t="shared" si="81"/>
        <v>511</v>
      </c>
      <c r="H204" s="112">
        <f t="shared" si="82"/>
        <v>276</v>
      </c>
      <c r="I204" s="33">
        <f t="shared" si="70"/>
        <v>-0.11359474578667555</v>
      </c>
      <c r="J204" s="11">
        <v>-1.0265859436693892E-2</v>
      </c>
      <c r="K204" s="10">
        <f t="shared" si="87"/>
        <v>191</v>
      </c>
      <c r="L204" s="33">
        <f t="shared" si="71"/>
        <v>-0.10855382620580051</v>
      </c>
      <c r="M204" s="11">
        <v>7.4602303894679103E-2</v>
      </c>
      <c r="N204" s="10">
        <f t="shared" si="88"/>
        <v>511</v>
      </c>
      <c r="O204" s="33">
        <f t="shared" si="72"/>
        <v>0.85626797684744926</v>
      </c>
      <c r="P204" s="11">
        <v>6.2189054726368162E-3</v>
      </c>
      <c r="Q204" s="10">
        <f t="shared" si="89"/>
        <v>390</v>
      </c>
      <c r="R204" s="33">
        <f t="shared" si="73"/>
        <v>0.27294812057923573</v>
      </c>
      <c r="S204" s="12">
        <v>0</v>
      </c>
      <c r="T204" s="10">
        <f t="shared" si="90"/>
        <v>337</v>
      </c>
      <c r="U204" s="33">
        <f t="shared" si="74"/>
        <v>0.41885679464692549</v>
      </c>
      <c r="V204" s="18">
        <v>5.0977284733227678E-2</v>
      </c>
      <c r="W204" s="112">
        <f t="shared" si="83"/>
        <v>497</v>
      </c>
      <c r="X204" s="33">
        <f t="shared" si="84"/>
        <v>1.2131781912659427</v>
      </c>
      <c r="Y204" s="13">
        <v>141196</v>
      </c>
      <c r="Z204" s="10">
        <f t="shared" si="91"/>
        <v>466</v>
      </c>
      <c r="AA204" s="33">
        <f t="shared" si="75"/>
        <v>0.73457988302526656</v>
      </c>
      <c r="AB204" s="11">
        <v>2.5000000000000001E-2</v>
      </c>
      <c r="AC204" s="112">
        <f t="shared" si="85"/>
        <v>538</v>
      </c>
      <c r="AD204" s="33">
        <f t="shared" si="76"/>
        <v>1.0720597169585984</v>
      </c>
      <c r="AE204" s="11">
        <v>0.9865609924190214</v>
      </c>
      <c r="AF204" s="10">
        <f t="shared" si="92"/>
        <v>540</v>
      </c>
      <c r="AG204" s="33">
        <f t="shared" si="77"/>
        <v>1.4260853574838337</v>
      </c>
      <c r="AH204" s="14">
        <v>1.0163333333333331</v>
      </c>
      <c r="AI204" s="112">
        <f t="shared" si="86"/>
        <v>532</v>
      </c>
      <c r="AJ204" s="33">
        <f t="shared" si="78"/>
        <v>0.45877689522089848</v>
      </c>
      <c r="AK204" s="13">
        <v>593986.88031914888</v>
      </c>
      <c r="AL204" s="38"/>
    </row>
    <row r="205" spans="1:38" x14ac:dyDescent="0.25">
      <c r="A205" t="s">
        <v>806</v>
      </c>
      <c r="B205" s="5" t="s">
        <v>412</v>
      </c>
      <c r="C205" s="6" t="s">
        <v>63</v>
      </c>
      <c r="D205" s="7" t="s">
        <v>34</v>
      </c>
      <c r="E205" s="36">
        <f t="shared" si="79"/>
        <v>0.1418150203242034</v>
      </c>
      <c r="F205" s="8">
        <f t="shared" si="80"/>
        <v>27.870510196792093</v>
      </c>
      <c r="G205" s="9">
        <f t="shared" si="81"/>
        <v>243</v>
      </c>
      <c r="H205" s="112">
        <f t="shared" si="82"/>
        <v>130</v>
      </c>
      <c r="I205" s="33">
        <f t="shared" si="70"/>
        <v>-0.57961235811419021</v>
      </c>
      <c r="J205" s="11">
        <v>-3.9739027283511308E-2</v>
      </c>
      <c r="K205" s="10">
        <f t="shared" si="87"/>
        <v>108</v>
      </c>
      <c r="L205" s="33">
        <f t="shared" si="71"/>
        <v>-0.47763388311254951</v>
      </c>
      <c r="M205" s="11">
        <v>9.4043887147335428E-2</v>
      </c>
      <c r="N205" s="10">
        <f t="shared" si="88"/>
        <v>376</v>
      </c>
      <c r="O205" s="33">
        <f t="shared" si="72"/>
        <v>0.57319252163487189</v>
      </c>
      <c r="P205" s="11">
        <v>2.4347826086956521E-2</v>
      </c>
      <c r="Q205" s="10">
        <f t="shared" si="89"/>
        <v>390</v>
      </c>
      <c r="R205" s="33">
        <f t="shared" si="73"/>
        <v>0.27294812057923573</v>
      </c>
      <c r="S205" s="12">
        <v>0</v>
      </c>
      <c r="T205" s="10">
        <f t="shared" si="90"/>
        <v>90</v>
      </c>
      <c r="U205" s="33">
        <f t="shared" si="74"/>
        <v>-0.70590755317559317</v>
      </c>
      <c r="V205" s="18">
        <v>0.11700064641241112</v>
      </c>
      <c r="W205" s="112">
        <f t="shared" si="83"/>
        <v>385</v>
      </c>
      <c r="X205" s="33">
        <f t="shared" si="84"/>
        <v>0.24466082743174117</v>
      </c>
      <c r="Y205" s="13">
        <v>105972</v>
      </c>
      <c r="Z205" s="10">
        <f t="shared" si="91"/>
        <v>224</v>
      </c>
      <c r="AA205" s="33">
        <f t="shared" si="75"/>
        <v>7.5557528546880179E-2</v>
      </c>
      <c r="AB205" s="11">
        <v>3.4000000000000002E-2</v>
      </c>
      <c r="AC205" s="112">
        <f t="shared" si="85"/>
        <v>223</v>
      </c>
      <c r="AD205" s="33">
        <f t="shared" si="76"/>
        <v>8.1487919508555981E-3</v>
      </c>
      <c r="AE205" s="11">
        <v>0.92307692307692313</v>
      </c>
      <c r="AF205" s="10">
        <f t="shared" si="92"/>
        <v>254</v>
      </c>
      <c r="AG205" s="33">
        <f t="shared" si="77"/>
        <v>-2.2183087614394439E-2</v>
      </c>
      <c r="AH205" s="14">
        <v>2.6506666666666665</v>
      </c>
      <c r="AI205" s="112">
        <f t="shared" si="86"/>
        <v>249</v>
      </c>
      <c r="AJ205" s="33">
        <f t="shared" si="78"/>
        <v>-0.22771153773401773</v>
      </c>
      <c r="AK205" s="13">
        <v>122808.13526868437</v>
      </c>
      <c r="AL205" s="38"/>
    </row>
    <row r="206" spans="1:38" x14ac:dyDescent="0.25">
      <c r="A206" t="s">
        <v>807</v>
      </c>
      <c r="B206" s="5" t="s">
        <v>462</v>
      </c>
      <c r="C206" s="6" t="s">
        <v>71</v>
      </c>
      <c r="D206" s="7" t="s">
        <v>34</v>
      </c>
      <c r="E206" s="36">
        <f t="shared" si="79"/>
        <v>1.6247383165635978</v>
      </c>
      <c r="F206" s="8">
        <f t="shared" si="80"/>
        <v>23.248321711786559</v>
      </c>
      <c r="G206" s="9">
        <f t="shared" si="81"/>
        <v>321</v>
      </c>
      <c r="H206" s="112">
        <f t="shared" si="82"/>
        <v>135</v>
      </c>
      <c r="I206" s="33">
        <f t="shared" si="70"/>
        <v>-0.55107227844602547</v>
      </c>
      <c r="J206" s="11">
        <v>-3.7934017051773128E-2</v>
      </c>
      <c r="K206" s="10">
        <f t="shared" si="87"/>
        <v>80</v>
      </c>
      <c r="L206" s="33">
        <f t="shared" si="71"/>
        <v>-0.71328084737261388</v>
      </c>
      <c r="M206" s="11">
        <v>0.10645677694770544</v>
      </c>
      <c r="N206" s="10">
        <f t="shared" si="88"/>
        <v>302</v>
      </c>
      <c r="O206" s="33">
        <f t="shared" si="72"/>
        <v>0.34143055664206201</v>
      </c>
      <c r="P206" s="11">
        <v>3.9190491487311276E-2</v>
      </c>
      <c r="Q206" s="10">
        <f t="shared" si="89"/>
        <v>390</v>
      </c>
      <c r="R206" s="33">
        <f t="shared" si="73"/>
        <v>0.27294812057923573</v>
      </c>
      <c r="S206" s="12">
        <v>0</v>
      </c>
      <c r="T206" s="10">
        <f t="shared" si="90"/>
        <v>403</v>
      </c>
      <c r="U206" s="33">
        <f t="shared" si="74"/>
        <v>0.62647157623849636</v>
      </c>
      <c r="V206" s="18">
        <v>3.879035345157586E-2</v>
      </c>
      <c r="W206" s="112">
        <f t="shared" si="83"/>
        <v>346</v>
      </c>
      <c r="X206" s="33">
        <f t="shared" si="84"/>
        <v>9.0765991939462443E-2</v>
      </c>
      <c r="Y206" s="13">
        <v>100375</v>
      </c>
      <c r="Z206" s="10">
        <f t="shared" si="91"/>
        <v>264</v>
      </c>
      <c r="AA206" s="33">
        <f t="shared" si="75"/>
        <v>0.22200694065318838</v>
      </c>
      <c r="AB206" s="11">
        <v>3.2000000000000001E-2</v>
      </c>
      <c r="AC206" s="112">
        <f t="shared" si="85"/>
        <v>346</v>
      </c>
      <c r="AD206" s="33">
        <f t="shared" si="76"/>
        <v>0.44316145205512325</v>
      </c>
      <c r="AE206" s="11">
        <v>0.94903433476394849</v>
      </c>
      <c r="AF206" s="10">
        <f t="shared" si="92"/>
        <v>251</v>
      </c>
      <c r="AG206" s="33">
        <f t="shared" si="77"/>
        <v>-3.1930764279342848E-2</v>
      </c>
      <c r="AH206" s="14">
        <v>2.6616666666666666</v>
      </c>
      <c r="AI206" s="112">
        <f t="shared" si="86"/>
        <v>311</v>
      </c>
      <c r="AJ206" s="33">
        <f t="shared" si="78"/>
        <v>-0.19190139607789905</v>
      </c>
      <c r="AK206" s="13">
        <v>147386.81248394554</v>
      </c>
      <c r="AL206" s="38"/>
    </row>
    <row r="207" spans="1:38" x14ac:dyDescent="0.25">
      <c r="A207" t="s">
        <v>808</v>
      </c>
      <c r="B207" s="5" t="s">
        <v>352</v>
      </c>
      <c r="C207" s="6" t="s">
        <v>63</v>
      </c>
      <c r="D207" s="7" t="s">
        <v>34</v>
      </c>
      <c r="E207" s="36">
        <f t="shared" si="79"/>
        <v>0.70006563007997336</v>
      </c>
      <c r="F207" s="8">
        <f t="shared" si="80"/>
        <v>26.130474453403323</v>
      </c>
      <c r="G207" s="9">
        <f t="shared" si="81"/>
        <v>270</v>
      </c>
      <c r="H207" s="112">
        <f t="shared" si="82"/>
        <v>20</v>
      </c>
      <c r="I207" s="33">
        <f t="shared" si="70"/>
        <v>-1.2192690816246643</v>
      </c>
      <c r="J207" s="11">
        <v>-8.0193957478552735E-2</v>
      </c>
      <c r="K207" s="10">
        <f t="shared" si="87"/>
        <v>419</v>
      </c>
      <c r="L207" s="33">
        <f t="shared" si="71"/>
        <v>0.5546428299316043</v>
      </c>
      <c r="M207" s="11">
        <v>3.9667896678966787E-2</v>
      </c>
      <c r="N207" s="10">
        <f t="shared" si="88"/>
        <v>335</v>
      </c>
      <c r="O207" s="33">
        <f t="shared" si="72"/>
        <v>0.43602307034201648</v>
      </c>
      <c r="P207" s="11">
        <v>3.313253012048193E-2</v>
      </c>
      <c r="Q207" s="10">
        <f t="shared" si="89"/>
        <v>390</v>
      </c>
      <c r="R207" s="33">
        <f t="shared" si="73"/>
        <v>0.27294812057923573</v>
      </c>
      <c r="S207" s="12">
        <v>0</v>
      </c>
      <c r="T207" s="10">
        <f t="shared" si="90"/>
        <v>214</v>
      </c>
      <c r="U207" s="33">
        <f t="shared" si="74"/>
        <v>5.0967226322973774E-3</v>
      </c>
      <c r="V207" s="18">
        <v>7.5264888564121307E-2</v>
      </c>
      <c r="W207" s="112">
        <f t="shared" si="83"/>
        <v>267</v>
      </c>
      <c r="X207" s="33">
        <f t="shared" si="84"/>
        <v>-0.23574842140175786</v>
      </c>
      <c r="Y207" s="13">
        <v>88500</v>
      </c>
      <c r="Z207" s="10">
        <f t="shared" si="91"/>
        <v>317</v>
      </c>
      <c r="AA207" s="33">
        <f t="shared" si="75"/>
        <v>0.36845635275949656</v>
      </c>
      <c r="AB207" s="11">
        <v>0.03</v>
      </c>
      <c r="AC207" s="112">
        <f t="shared" si="85"/>
        <v>205</v>
      </c>
      <c r="AD207" s="33">
        <f t="shared" si="76"/>
        <v>-5.4499373257250287E-2</v>
      </c>
      <c r="AE207" s="11">
        <v>0.91933867735470942</v>
      </c>
      <c r="AF207" s="10">
        <f t="shared" si="92"/>
        <v>393</v>
      </c>
      <c r="AG207" s="33">
        <f t="shared" si="77"/>
        <v>0.38337933847572719</v>
      </c>
      <c r="AH207" s="14">
        <v>2.1930000000000001</v>
      </c>
      <c r="AI207" s="112">
        <f t="shared" si="86"/>
        <v>435</v>
      </c>
      <c r="AJ207" s="33">
        <f t="shared" si="78"/>
        <v>-8.7596453078925066E-2</v>
      </c>
      <c r="AK207" s="13">
        <v>218977.63584752637</v>
      </c>
      <c r="AL207" s="38"/>
    </row>
    <row r="208" spans="1:38" x14ac:dyDescent="0.25">
      <c r="A208" t="s">
        <v>809</v>
      </c>
      <c r="B208" s="5" t="s">
        <v>533</v>
      </c>
      <c r="C208" s="6" t="s">
        <v>93</v>
      </c>
      <c r="D208" s="7" t="s">
        <v>34</v>
      </c>
      <c r="E208" s="36">
        <f t="shared" si="79"/>
        <v>4.0425006923988063</v>
      </c>
      <c r="F208" s="8">
        <f t="shared" si="80"/>
        <v>15.71229240979558</v>
      </c>
      <c r="G208" s="9">
        <f t="shared" si="81"/>
        <v>459</v>
      </c>
      <c r="H208" s="112">
        <f t="shared" si="82"/>
        <v>398</v>
      </c>
      <c r="I208" s="33">
        <f t="shared" si="70"/>
        <v>0.31038230172413905</v>
      </c>
      <c r="J208" s="11">
        <v>1.6548463356973908E-2</v>
      </c>
      <c r="K208" s="10">
        <f t="shared" si="87"/>
        <v>540</v>
      </c>
      <c r="L208" s="33">
        <f t="shared" si="71"/>
        <v>1.0315686158501118</v>
      </c>
      <c r="M208" s="11">
        <v>1.4545454545454545E-2</v>
      </c>
      <c r="N208" s="10">
        <f t="shared" si="88"/>
        <v>454</v>
      </c>
      <c r="O208" s="33">
        <f t="shared" si="72"/>
        <v>0.72290008059265454</v>
      </c>
      <c r="P208" s="11">
        <v>1.4760147601476014E-2</v>
      </c>
      <c r="Q208" s="10">
        <f t="shared" si="89"/>
        <v>390</v>
      </c>
      <c r="R208" s="33">
        <f t="shared" si="73"/>
        <v>0.27294812057923573</v>
      </c>
      <c r="S208" s="12">
        <v>0</v>
      </c>
      <c r="T208" s="10">
        <f t="shared" si="90"/>
        <v>170</v>
      </c>
      <c r="U208" s="33">
        <f t="shared" si="74"/>
        <v>-0.18223668403658158</v>
      </c>
      <c r="V208" s="18">
        <v>8.6261308647170215E-2</v>
      </c>
      <c r="W208" s="112">
        <f t="shared" si="83"/>
        <v>479</v>
      </c>
      <c r="X208" s="33">
        <f t="shared" si="84"/>
        <v>1.0342345447796555</v>
      </c>
      <c r="Y208" s="13">
        <v>134688</v>
      </c>
      <c r="Z208" s="10">
        <f t="shared" si="91"/>
        <v>507</v>
      </c>
      <c r="AA208" s="33">
        <f t="shared" si="75"/>
        <v>0.8810292951315748</v>
      </c>
      <c r="AB208" s="11">
        <v>2.3E-2</v>
      </c>
      <c r="AC208" s="112">
        <f t="shared" si="85"/>
        <v>519</v>
      </c>
      <c r="AD208" s="33">
        <f t="shared" si="76"/>
        <v>0.98350443853374991</v>
      </c>
      <c r="AE208" s="11">
        <v>0.98127685696746469</v>
      </c>
      <c r="AF208" s="10">
        <f t="shared" si="92"/>
        <v>286</v>
      </c>
      <c r="AG208" s="33">
        <f t="shared" si="77"/>
        <v>7.2044453480106074E-2</v>
      </c>
      <c r="AH208" s="14">
        <v>2.5443333333333329</v>
      </c>
      <c r="AI208" s="112">
        <f t="shared" si="86"/>
        <v>428</v>
      </c>
      <c r="AJ208" s="33">
        <f t="shared" si="78"/>
        <v>-9.3511783780289515E-2</v>
      </c>
      <c r="AK208" s="13">
        <v>214917.58477801268</v>
      </c>
      <c r="AL208" s="38"/>
    </row>
    <row r="209" spans="1:38" x14ac:dyDescent="0.25">
      <c r="A209" t="s">
        <v>810</v>
      </c>
      <c r="B209" s="5" t="s">
        <v>127</v>
      </c>
      <c r="C209" s="6" t="s">
        <v>52</v>
      </c>
      <c r="D209" s="7" t="s">
        <v>34</v>
      </c>
      <c r="E209" s="36">
        <f t="shared" si="79"/>
        <v>-1.8646247977683115</v>
      </c>
      <c r="F209" s="8">
        <f t="shared" si="80"/>
        <v>34.124470227336154</v>
      </c>
      <c r="G209" s="9">
        <f t="shared" si="81"/>
        <v>162</v>
      </c>
      <c r="H209" s="112">
        <f t="shared" si="82"/>
        <v>565</v>
      </c>
      <c r="I209" s="33">
        <f t="shared" si="70"/>
        <v>7.5758368556705413</v>
      </c>
      <c r="J209" s="11">
        <v>0.47605032742255915</v>
      </c>
      <c r="K209" s="10">
        <f t="shared" si="87"/>
        <v>393</v>
      </c>
      <c r="L209" s="33">
        <f t="shared" si="71"/>
        <v>0.46589121255672261</v>
      </c>
      <c r="M209" s="11">
        <v>4.4342958161461402E-2</v>
      </c>
      <c r="N209" s="10">
        <f t="shared" si="88"/>
        <v>106</v>
      </c>
      <c r="O209" s="33">
        <f t="shared" si="72"/>
        <v>-0.51064391859293423</v>
      </c>
      <c r="P209" s="11">
        <v>9.3759654000617851E-2</v>
      </c>
      <c r="Q209" s="10">
        <f t="shared" si="89"/>
        <v>142</v>
      </c>
      <c r="R209" s="33">
        <f t="shared" si="73"/>
        <v>3.1384028877752594E-4</v>
      </c>
      <c r="S209" s="12">
        <v>1.1465031653456956</v>
      </c>
      <c r="T209" s="10">
        <f t="shared" si="90"/>
        <v>43</v>
      </c>
      <c r="U209" s="33">
        <f t="shared" si="74"/>
        <v>-1.4987313087890115</v>
      </c>
      <c r="V209" s="18">
        <v>0.16353918549933191</v>
      </c>
      <c r="W209" s="112">
        <f t="shared" si="83"/>
        <v>126</v>
      </c>
      <c r="X209" s="33">
        <f t="shared" si="84"/>
        <v>-0.75531190388560621</v>
      </c>
      <c r="Y209" s="13">
        <v>69604</v>
      </c>
      <c r="Z209" s="10">
        <f t="shared" si="91"/>
        <v>290</v>
      </c>
      <c r="AA209" s="33">
        <f t="shared" si="75"/>
        <v>0.2952316467063425</v>
      </c>
      <c r="AB209" s="11">
        <v>3.1E-2</v>
      </c>
      <c r="AC209" s="112">
        <f t="shared" si="85"/>
        <v>51</v>
      </c>
      <c r="AD209" s="33">
        <f t="shared" si="76"/>
        <v>-1.3562742780805148</v>
      </c>
      <c r="AE209" s="11">
        <v>0.84166115155526144</v>
      </c>
      <c r="AF209" s="10">
        <f t="shared" si="92"/>
        <v>300</v>
      </c>
      <c r="AG209" s="33">
        <f t="shared" si="77"/>
        <v>0.1027644041817611</v>
      </c>
      <c r="AH209" s="14">
        <v>2.5096666666666665</v>
      </c>
      <c r="AI209" s="112">
        <f t="shared" si="86"/>
        <v>82</v>
      </c>
      <c r="AJ209" s="33">
        <f t="shared" si="78"/>
        <v>-0.30132797407048573</v>
      </c>
      <c r="AK209" s="13">
        <v>72280.699666018641</v>
      </c>
      <c r="AL209" s="38">
        <v>1</v>
      </c>
    </row>
    <row r="210" spans="1:38" x14ac:dyDescent="0.25">
      <c r="A210" t="s">
        <v>811</v>
      </c>
      <c r="B210" s="5" t="s">
        <v>511</v>
      </c>
      <c r="C210" s="6" t="s">
        <v>47</v>
      </c>
      <c r="D210" s="7" t="s">
        <v>20</v>
      </c>
      <c r="E210" s="36">
        <f t="shared" si="79"/>
        <v>4.9966890356840299</v>
      </c>
      <c r="F210" s="8">
        <f t="shared" si="80"/>
        <v>12.73814102648123</v>
      </c>
      <c r="G210" s="9">
        <f t="shared" si="81"/>
        <v>512</v>
      </c>
      <c r="H210" s="112">
        <f t="shared" si="82"/>
        <v>527</v>
      </c>
      <c r="I210" s="33">
        <f t="shared" si="70"/>
        <v>1.2219680056052227</v>
      </c>
      <c r="J210" s="11">
        <v>7.4201474201474271E-2</v>
      </c>
      <c r="K210" s="10">
        <f t="shared" si="87"/>
        <v>498</v>
      </c>
      <c r="L210" s="33">
        <f t="shared" si="71"/>
        <v>0.79334346842052539</v>
      </c>
      <c r="M210" s="11">
        <v>2.7094152178821405E-2</v>
      </c>
      <c r="N210" s="10">
        <f t="shared" si="88"/>
        <v>457</v>
      </c>
      <c r="O210" s="33">
        <f t="shared" si="72"/>
        <v>0.72999427496871738</v>
      </c>
      <c r="P210" s="11">
        <v>1.4305816135084427E-2</v>
      </c>
      <c r="Q210" s="10">
        <f t="shared" si="89"/>
        <v>268</v>
      </c>
      <c r="R210" s="33">
        <f t="shared" si="73"/>
        <v>0.18229686991779862</v>
      </c>
      <c r="S210" s="12">
        <v>0.38121378469045442</v>
      </c>
      <c r="T210" s="10">
        <f t="shared" si="90"/>
        <v>526</v>
      </c>
      <c r="U210" s="33">
        <f t="shared" si="74"/>
        <v>0.96742547042407023</v>
      </c>
      <c r="V210" s="18">
        <v>1.877645248172374E-2</v>
      </c>
      <c r="W210" s="112">
        <f t="shared" si="83"/>
        <v>504</v>
      </c>
      <c r="X210" s="33">
        <f t="shared" si="84"/>
        <v>1.3278363052560809</v>
      </c>
      <c r="Y210" s="13">
        <v>145366</v>
      </c>
      <c r="Z210" s="10">
        <f t="shared" si="91"/>
        <v>399</v>
      </c>
      <c r="AA210" s="33">
        <f t="shared" si="75"/>
        <v>0.58813047091895843</v>
      </c>
      <c r="AB210" s="11">
        <v>2.7000000000000003E-2</v>
      </c>
      <c r="AC210" s="112">
        <f t="shared" si="85"/>
        <v>463</v>
      </c>
      <c r="AD210" s="33">
        <f t="shared" si="76"/>
        <v>0.78752457524644071</v>
      </c>
      <c r="AE210" s="11">
        <v>0.96958264560245222</v>
      </c>
      <c r="AF210" s="10">
        <f t="shared" si="92"/>
        <v>214</v>
      </c>
      <c r="AG210" s="33">
        <f t="shared" si="77"/>
        <v>-0.13088445163563633</v>
      </c>
      <c r="AH210" s="14">
        <v>2.7733333333333334</v>
      </c>
      <c r="AI210" s="112">
        <f t="shared" si="86"/>
        <v>241</v>
      </c>
      <c r="AJ210" s="33">
        <f t="shared" si="78"/>
        <v>-0.23050274658225914</v>
      </c>
      <c r="AK210" s="13">
        <v>120892.35895089967</v>
      </c>
      <c r="AL210" s="38"/>
    </row>
    <row r="211" spans="1:38" x14ac:dyDescent="0.25">
      <c r="A211" t="s">
        <v>812</v>
      </c>
      <c r="B211" s="5" t="s">
        <v>359</v>
      </c>
      <c r="C211" s="6" t="s">
        <v>30</v>
      </c>
      <c r="D211" s="7" t="s">
        <v>20</v>
      </c>
      <c r="E211" s="36">
        <f t="shared" si="79"/>
        <v>4.3207655900834947</v>
      </c>
      <c r="F211" s="8">
        <f t="shared" si="80"/>
        <v>14.844956378915818</v>
      </c>
      <c r="G211" s="9">
        <f t="shared" si="81"/>
        <v>470</v>
      </c>
      <c r="H211" s="112">
        <f t="shared" si="82"/>
        <v>407</v>
      </c>
      <c r="I211" s="33">
        <f t="shared" si="70"/>
        <v>0.3285759331217194</v>
      </c>
      <c r="J211" s="11">
        <v>1.7699115044247815E-2</v>
      </c>
      <c r="K211" s="10">
        <f t="shared" si="87"/>
        <v>514</v>
      </c>
      <c r="L211" s="33">
        <f t="shared" si="71"/>
        <v>0.86621068670326007</v>
      </c>
      <c r="M211" s="11">
        <v>2.3255813953488372E-2</v>
      </c>
      <c r="N211" s="10">
        <f t="shared" si="88"/>
        <v>476</v>
      </c>
      <c r="O211" s="33">
        <f t="shared" si="72"/>
        <v>0.76599862216410197</v>
      </c>
      <c r="P211" s="11">
        <v>1.2E-2</v>
      </c>
      <c r="Q211" s="10">
        <f t="shared" si="89"/>
        <v>390</v>
      </c>
      <c r="R211" s="33">
        <f t="shared" si="73"/>
        <v>0.27294812057923573</v>
      </c>
      <c r="S211" s="12">
        <v>0</v>
      </c>
      <c r="T211" s="10">
        <f t="shared" si="90"/>
        <v>228</v>
      </c>
      <c r="U211" s="33">
        <f t="shared" si="74"/>
        <v>6.7889878564572403E-2</v>
      </c>
      <c r="V211" s="18">
        <v>7.1578947368421048E-2</v>
      </c>
      <c r="W211" s="112">
        <f t="shared" si="83"/>
        <v>326</v>
      </c>
      <c r="X211" s="33">
        <f t="shared" si="84"/>
        <v>-3.5726145593777212E-3</v>
      </c>
      <c r="Y211" s="13">
        <v>96944</v>
      </c>
      <c r="Z211" s="10">
        <f t="shared" si="91"/>
        <v>350</v>
      </c>
      <c r="AA211" s="33">
        <f t="shared" si="75"/>
        <v>0.44168105881265068</v>
      </c>
      <c r="AB211" s="11">
        <v>2.8999999999999998E-2</v>
      </c>
      <c r="AC211" s="112">
        <f t="shared" si="85"/>
        <v>483</v>
      </c>
      <c r="AD211" s="33">
        <f t="shared" si="76"/>
        <v>0.8614744864624615</v>
      </c>
      <c r="AE211" s="11">
        <v>0.97399527186761226</v>
      </c>
      <c r="AF211" s="10">
        <f t="shared" si="92"/>
        <v>545</v>
      </c>
      <c r="AG211" s="33">
        <f t="shared" si="77"/>
        <v>1.4963867831280062</v>
      </c>
      <c r="AH211" s="14">
        <v>0.93699999999999994</v>
      </c>
      <c r="AI211" s="112">
        <f t="shared" si="86"/>
        <v>559</v>
      </c>
      <c r="AJ211" s="33">
        <f t="shared" si="78"/>
        <v>4.9662107492864171</v>
      </c>
      <c r="AK211" s="13">
        <v>3687712.7536231885</v>
      </c>
      <c r="AL211" s="38"/>
    </row>
    <row r="212" spans="1:38" ht="22.5" x14ac:dyDescent="0.25">
      <c r="A212" t="s">
        <v>813</v>
      </c>
      <c r="B212" s="5" t="s">
        <v>358</v>
      </c>
      <c r="C212" s="6" t="s">
        <v>93</v>
      </c>
      <c r="D212" s="7" t="s">
        <v>34</v>
      </c>
      <c r="E212" s="36">
        <f t="shared" si="79"/>
        <v>0.78323577749195405</v>
      </c>
      <c r="F212" s="8">
        <f t="shared" si="80"/>
        <v>25.871237783078733</v>
      </c>
      <c r="G212" s="9">
        <f t="shared" si="81"/>
        <v>280</v>
      </c>
      <c r="H212" s="112">
        <f t="shared" si="82"/>
        <v>405</v>
      </c>
      <c r="I212" s="33">
        <f t="shared" si="70"/>
        <v>0.3278159843634702</v>
      </c>
      <c r="J212" s="11">
        <v>1.7651052274270107E-2</v>
      </c>
      <c r="K212" s="10">
        <f t="shared" si="87"/>
        <v>385</v>
      </c>
      <c r="L212" s="33">
        <f t="shared" si="71"/>
        <v>0.44127942440164275</v>
      </c>
      <c r="M212" s="11">
        <v>4.5639403524627205E-2</v>
      </c>
      <c r="N212" s="10">
        <f t="shared" si="88"/>
        <v>203</v>
      </c>
      <c r="O212" s="33">
        <f t="shared" si="72"/>
        <v>7.0354701448581492E-3</v>
      </c>
      <c r="P212" s="11">
        <v>6.0606060606060608E-2</v>
      </c>
      <c r="Q212" s="10">
        <f t="shared" si="89"/>
        <v>203</v>
      </c>
      <c r="R212" s="33">
        <f t="shared" si="73"/>
        <v>0.11431145564589228</v>
      </c>
      <c r="S212" s="12">
        <v>0.66711140760507004</v>
      </c>
      <c r="T212" s="10">
        <f t="shared" si="90"/>
        <v>219</v>
      </c>
      <c r="U212" s="33">
        <f t="shared" si="74"/>
        <v>2.4073462934256853E-2</v>
      </c>
      <c r="V212" s="18">
        <v>7.4150959063356309E-2</v>
      </c>
      <c r="W212" s="112">
        <f t="shared" si="83"/>
        <v>307</v>
      </c>
      <c r="X212" s="33">
        <f t="shared" si="84"/>
        <v>-6.2496436689081732E-2</v>
      </c>
      <c r="Y212" s="13">
        <v>94801</v>
      </c>
      <c r="Z212" s="10">
        <f t="shared" si="91"/>
        <v>317</v>
      </c>
      <c r="AA212" s="33">
        <f t="shared" si="75"/>
        <v>0.36845635275949656</v>
      </c>
      <c r="AB212" s="11">
        <v>0.03</v>
      </c>
      <c r="AC212" s="112">
        <f t="shared" si="85"/>
        <v>267</v>
      </c>
      <c r="AD212" s="33">
        <f t="shared" si="76"/>
        <v>0.18655132894501833</v>
      </c>
      <c r="AE212" s="11">
        <v>0.93372228704784133</v>
      </c>
      <c r="AF212" s="10">
        <f t="shared" si="92"/>
        <v>258</v>
      </c>
      <c r="AG212" s="33">
        <f t="shared" si="77"/>
        <v>-1.3321563373532535E-2</v>
      </c>
      <c r="AH212" s="14">
        <v>2.6406666666666667</v>
      </c>
      <c r="AI212" s="112">
        <f t="shared" si="86"/>
        <v>338</v>
      </c>
      <c r="AJ212" s="33">
        <f t="shared" si="78"/>
        <v>-0.17455727038552588</v>
      </c>
      <c r="AK212" s="13">
        <v>159291.14034356238</v>
      </c>
      <c r="AL212" s="38"/>
    </row>
    <row r="213" spans="1:38" x14ac:dyDescent="0.25">
      <c r="A213" t="s">
        <v>814</v>
      </c>
      <c r="B213" s="5" t="s">
        <v>582</v>
      </c>
      <c r="C213" s="6" t="s">
        <v>93</v>
      </c>
      <c r="D213" s="7" t="s">
        <v>34</v>
      </c>
      <c r="E213" s="36">
        <f t="shared" si="79"/>
        <v>6.3633310779696179</v>
      </c>
      <c r="F213" s="8">
        <f t="shared" si="80"/>
        <v>8.4783946680578914</v>
      </c>
      <c r="G213" s="9">
        <f t="shared" si="81"/>
        <v>547</v>
      </c>
      <c r="H213" s="112">
        <f t="shared" si="82"/>
        <v>355</v>
      </c>
      <c r="I213" s="33">
        <f t="shared" si="70"/>
        <v>0.15663772388433844</v>
      </c>
      <c r="J213" s="11">
        <v>6.8249258160237858E-3</v>
      </c>
      <c r="K213" s="10">
        <f t="shared" si="87"/>
        <v>520</v>
      </c>
      <c r="L213" s="33">
        <f t="shared" si="71"/>
        <v>0.89785458841509069</v>
      </c>
      <c r="M213" s="11">
        <v>2.158894645941278E-2</v>
      </c>
      <c r="N213" s="10">
        <f t="shared" si="88"/>
        <v>435</v>
      </c>
      <c r="O213" s="33">
        <f t="shared" si="72"/>
        <v>0.7008466878863342</v>
      </c>
      <c r="P213" s="11">
        <v>1.6172506738544475E-2</v>
      </c>
      <c r="Q213" s="10">
        <f t="shared" si="89"/>
        <v>390</v>
      </c>
      <c r="R213" s="33">
        <f t="shared" si="73"/>
        <v>0.27294812057923573</v>
      </c>
      <c r="S213" s="12">
        <v>0</v>
      </c>
      <c r="T213" s="10">
        <f t="shared" si="90"/>
        <v>552</v>
      </c>
      <c r="U213" s="33">
        <f t="shared" si="74"/>
        <v>1.0979003475239424</v>
      </c>
      <c r="V213" s="18">
        <v>1.1117612638970159E-2</v>
      </c>
      <c r="W213" s="112">
        <f t="shared" si="83"/>
        <v>546</v>
      </c>
      <c r="X213" s="33">
        <f t="shared" si="84"/>
        <v>2.23751233481237</v>
      </c>
      <c r="Y213" s="13">
        <v>178450</v>
      </c>
      <c r="Z213" s="10">
        <f t="shared" si="91"/>
        <v>507</v>
      </c>
      <c r="AA213" s="33">
        <f t="shared" si="75"/>
        <v>0.8810292951315748</v>
      </c>
      <c r="AB213" s="11">
        <v>2.3E-2</v>
      </c>
      <c r="AC213" s="112">
        <f t="shared" si="85"/>
        <v>486</v>
      </c>
      <c r="AD213" s="33">
        <f t="shared" si="76"/>
        <v>0.87957275488356779</v>
      </c>
      <c r="AE213" s="11">
        <v>0.97507520412548343</v>
      </c>
      <c r="AF213" s="10">
        <f t="shared" si="92"/>
        <v>305</v>
      </c>
      <c r="AG213" s="33">
        <f t="shared" si="77"/>
        <v>0.12432744650119178</v>
      </c>
      <c r="AH213" s="14">
        <v>2.4853333333333336</v>
      </c>
      <c r="AI213" s="112">
        <f t="shared" si="86"/>
        <v>475</v>
      </c>
      <c r="AJ213" s="33">
        <f t="shared" si="78"/>
        <v>-4.7336101902457099E-3</v>
      </c>
      <c r="AK213" s="13">
        <v>275851.44238137343</v>
      </c>
      <c r="AL213" s="38"/>
    </row>
    <row r="214" spans="1:38" x14ac:dyDescent="0.25">
      <c r="A214" t="s">
        <v>815</v>
      </c>
      <c r="B214" s="5" t="s">
        <v>342</v>
      </c>
      <c r="C214" s="6" t="s">
        <v>33</v>
      </c>
      <c r="D214" s="7" t="s">
        <v>34</v>
      </c>
      <c r="E214" s="36">
        <f t="shared" si="79"/>
        <v>0.74924551756745983</v>
      </c>
      <c r="F214" s="8">
        <f t="shared" si="80"/>
        <v>25.977183510968882</v>
      </c>
      <c r="G214" s="9">
        <f t="shared" si="81"/>
        <v>275</v>
      </c>
      <c r="H214" s="112">
        <f t="shared" si="82"/>
        <v>339</v>
      </c>
      <c r="I214" s="33">
        <f t="shared" si="70"/>
        <v>0.10626764701396828</v>
      </c>
      <c r="J214" s="11">
        <v>3.6392828472036065E-3</v>
      </c>
      <c r="K214" s="10">
        <f t="shared" si="87"/>
        <v>493</v>
      </c>
      <c r="L214" s="33">
        <f t="shared" si="71"/>
        <v>0.76115435003455334</v>
      </c>
      <c r="M214" s="11">
        <v>2.8789739391458589E-2</v>
      </c>
      <c r="N214" s="10">
        <f t="shared" si="88"/>
        <v>245</v>
      </c>
      <c r="O214" s="33">
        <f t="shared" si="72"/>
        <v>0.16584424427005842</v>
      </c>
      <c r="P214" s="11">
        <v>5.0435515594268052E-2</v>
      </c>
      <c r="Q214" s="10">
        <f t="shared" si="89"/>
        <v>324</v>
      </c>
      <c r="R214" s="33">
        <f t="shared" si="73"/>
        <v>0.22222634577305392</v>
      </c>
      <c r="S214" s="12">
        <v>0.21329920546045966</v>
      </c>
      <c r="T214" s="10">
        <f t="shared" si="90"/>
        <v>313</v>
      </c>
      <c r="U214" s="33">
        <f t="shared" si="74"/>
        <v>0.35543035574228549</v>
      </c>
      <c r="V214" s="18">
        <v>5.4700399467376828E-2</v>
      </c>
      <c r="W214" s="112">
        <f t="shared" si="83"/>
        <v>333</v>
      </c>
      <c r="X214" s="33">
        <f t="shared" si="84"/>
        <v>1.6994356487294512E-2</v>
      </c>
      <c r="Y214" s="13">
        <v>97692</v>
      </c>
      <c r="Z214" s="10">
        <f t="shared" si="91"/>
        <v>244</v>
      </c>
      <c r="AA214" s="33">
        <f t="shared" si="75"/>
        <v>0.14878223460003429</v>
      </c>
      <c r="AB214" s="11">
        <v>3.3000000000000002E-2</v>
      </c>
      <c r="AC214" s="112">
        <f t="shared" si="85"/>
        <v>154</v>
      </c>
      <c r="AD214" s="33">
        <f t="shared" si="76"/>
        <v>-0.27899168181471773</v>
      </c>
      <c r="AE214" s="11">
        <v>0.90594311486142431</v>
      </c>
      <c r="AF214" s="10">
        <f t="shared" si="92"/>
        <v>197</v>
      </c>
      <c r="AG214" s="33">
        <f t="shared" si="77"/>
        <v>-0.1875982067771538</v>
      </c>
      <c r="AH214" s="14">
        <v>2.8373333333333335</v>
      </c>
      <c r="AI214" s="112">
        <f t="shared" si="86"/>
        <v>294</v>
      </c>
      <c r="AJ214" s="33">
        <f t="shared" si="78"/>
        <v>-0.20398514023356371</v>
      </c>
      <c r="AK214" s="13">
        <v>139093.00426598411</v>
      </c>
      <c r="AL214" s="38"/>
    </row>
    <row r="215" spans="1:38" x14ac:dyDescent="0.25">
      <c r="A215" t="s">
        <v>816</v>
      </c>
      <c r="B215" s="5" t="s">
        <v>310</v>
      </c>
      <c r="C215" s="6" t="s">
        <v>54</v>
      </c>
      <c r="D215" s="7" t="s">
        <v>39</v>
      </c>
      <c r="E215" s="36">
        <f t="shared" si="79"/>
        <v>1.0745152885527951</v>
      </c>
      <c r="F215" s="8">
        <f t="shared" si="80"/>
        <v>24.963335934508599</v>
      </c>
      <c r="G215" s="9">
        <f t="shared" si="81"/>
        <v>293</v>
      </c>
      <c r="H215" s="112">
        <f t="shared" si="82"/>
        <v>144</v>
      </c>
      <c r="I215" s="33">
        <f t="shared" si="70"/>
        <v>-0.51575326146128009</v>
      </c>
      <c r="J215" s="11">
        <v>-3.570027461749703E-2</v>
      </c>
      <c r="K215" s="10">
        <f t="shared" si="87"/>
        <v>429</v>
      </c>
      <c r="L215" s="33">
        <f t="shared" si="71"/>
        <v>0.6017685372751822</v>
      </c>
      <c r="M215" s="11">
        <v>3.7185512855957975E-2</v>
      </c>
      <c r="N215" s="10">
        <f t="shared" si="88"/>
        <v>211</v>
      </c>
      <c r="O215" s="33">
        <f t="shared" si="72"/>
        <v>3.1967708535874752E-2</v>
      </c>
      <c r="P215" s="11">
        <v>5.9009332376166547E-2</v>
      </c>
      <c r="Q215" s="10">
        <f t="shared" si="89"/>
        <v>288</v>
      </c>
      <c r="R215" s="33">
        <f t="shared" si="73"/>
        <v>0.20039023996438163</v>
      </c>
      <c r="S215" s="12">
        <v>0.3051261187957689</v>
      </c>
      <c r="T215" s="10">
        <f t="shared" si="90"/>
        <v>377</v>
      </c>
      <c r="U215" s="33">
        <f t="shared" si="74"/>
        <v>0.5304964646197361</v>
      </c>
      <c r="V215" s="18">
        <v>4.4424066432319526E-2</v>
      </c>
      <c r="W215" s="112">
        <f t="shared" si="83"/>
        <v>345</v>
      </c>
      <c r="X215" s="33">
        <f t="shared" si="84"/>
        <v>8.7246510263026544E-2</v>
      </c>
      <c r="Y215" s="13">
        <v>100247</v>
      </c>
      <c r="Z215" s="10">
        <f t="shared" si="91"/>
        <v>224</v>
      </c>
      <c r="AA215" s="33">
        <f t="shared" si="75"/>
        <v>7.5557528546880179E-2</v>
      </c>
      <c r="AB215" s="11">
        <v>3.4000000000000002E-2</v>
      </c>
      <c r="AC215" s="112">
        <f t="shared" si="85"/>
        <v>253</v>
      </c>
      <c r="AD215" s="33">
        <f t="shared" si="76"/>
        <v>0.13103794554029938</v>
      </c>
      <c r="AE215" s="11">
        <v>0.93040977713874906</v>
      </c>
      <c r="AF215" s="10">
        <f t="shared" si="92"/>
        <v>336</v>
      </c>
      <c r="AG215" s="33">
        <f t="shared" si="77"/>
        <v>0.20083193911396807</v>
      </c>
      <c r="AH215" s="14">
        <v>2.399</v>
      </c>
      <c r="AI215" s="112">
        <f t="shared" si="86"/>
        <v>269</v>
      </c>
      <c r="AJ215" s="33">
        <f t="shared" si="78"/>
        <v>-0.21557165059748384</v>
      </c>
      <c r="AK215" s="13">
        <v>131140.47782750204</v>
      </c>
      <c r="AL215" s="38"/>
    </row>
    <row r="216" spans="1:38" x14ac:dyDescent="0.25">
      <c r="A216" t="s">
        <v>817</v>
      </c>
      <c r="B216" s="5" t="s">
        <v>322</v>
      </c>
      <c r="C216" s="6" t="s">
        <v>49</v>
      </c>
      <c r="D216" s="7" t="s">
        <v>39</v>
      </c>
      <c r="E216" s="36">
        <f t="shared" si="79"/>
        <v>1.4046480503719723</v>
      </c>
      <c r="F216" s="8">
        <f t="shared" si="80"/>
        <v>23.93433068921145</v>
      </c>
      <c r="G216" s="9">
        <f t="shared" si="81"/>
        <v>308</v>
      </c>
      <c r="H216" s="112">
        <f t="shared" si="82"/>
        <v>326</v>
      </c>
      <c r="I216" s="33">
        <f t="shared" si="70"/>
        <v>7.0766980672734819E-2</v>
      </c>
      <c r="J216" s="11">
        <v>1.3940520446096283E-3</v>
      </c>
      <c r="K216" s="10">
        <f t="shared" si="87"/>
        <v>466</v>
      </c>
      <c r="L216" s="33">
        <f t="shared" si="71"/>
        <v>0.68185238524325797</v>
      </c>
      <c r="M216" s="11">
        <v>3.2967032967032968E-2</v>
      </c>
      <c r="N216" s="10">
        <f t="shared" si="88"/>
        <v>314</v>
      </c>
      <c r="O216" s="33">
        <f t="shared" si="72"/>
        <v>0.38171012378179586</v>
      </c>
      <c r="P216" s="11">
        <v>3.6610878661087864E-2</v>
      </c>
      <c r="Q216" s="10">
        <f t="shared" si="89"/>
        <v>119</v>
      </c>
      <c r="R216" s="33">
        <f t="shared" si="73"/>
        <v>-5.8090896685379353E-2</v>
      </c>
      <c r="S216" s="12">
        <v>1.3921113689095128</v>
      </c>
      <c r="T216" s="10">
        <f t="shared" si="90"/>
        <v>461</v>
      </c>
      <c r="U216" s="33">
        <f t="shared" si="74"/>
        <v>0.75729402730989004</v>
      </c>
      <c r="V216" s="18">
        <v>3.111111111111111E-2</v>
      </c>
      <c r="W216" s="112">
        <f t="shared" si="83"/>
        <v>296</v>
      </c>
      <c r="X216" s="33">
        <f t="shared" si="84"/>
        <v>-0.11047687048111789</v>
      </c>
      <c r="Y216" s="13">
        <v>93056</v>
      </c>
      <c r="Z216" s="10">
        <f t="shared" si="91"/>
        <v>290</v>
      </c>
      <c r="AA216" s="33">
        <f t="shared" si="75"/>
        <v>0.2952316467063425</v>
      </c>
      <c r="AB216" s="11">
        <v>3.1E-2</v>
      </c>
      <c r="AC216" s="112">
        <f t="shared" si="85"/>
        <v>229</v>
      </c>
      <c r="AD216" s="33">
        <f t="shared" si="76"/>
        <v>2.4927073734791017E-2</v>
      </c>
      <c r="AE216" s="11">
        <v>0.92407809110629069</v>
      </c>
      <c r="AF216" s="10">
        <f t="shared" si="92"/>
        <v>249</v>
      </c>
      <c r="AG216" s="33">
        <f t="shared" si="77"/>
        <v>-3.4884605692963616E-2</v>
      </c>
      <c r="AH216" s="14">
        <v>2.665</v>
      </c>
      <c r="AI216" s="112">
        <f t="shared" si="86"/>
        <v>157</v>
      </c>
      <c r="AJ216" s="33">
        <f t="shared" si="78"/>
        <v>-0.26152297620042897</v>
      </c>
      <c r="AK216" s="13">
        <v>99601.289559164739</v>
      </c>
      <c r="AL216" s="38"/>
    </row>
    <row r="217" spans="1:38" x14ac:dyDescent="0.25">
      <c r="A217" t="s">
        <v>818</v>
      </c>
      <c r="B217" s="5" t="s">
        <v>304</v>
      </c>
      <c r="C217" s="6" t="s">
        <v>91</v>
      </c>
      <c r="D217" s="7" t="s">
        <v>39</v>
      </c>
      <c r="E217" s="36">
        <f t="shared" si="79"/>
        <v>-2.1055494554020169</v>
      </c>
      <c r="F217" s="8">
        <f t="shared" si="80"/>
        <v>34.87541883074163</v>
      </c>
      <c r="G217" s="9">
        <f t="shared" si="81"/>
        <v>150</v>
      </c>
      <c r="H217" s="112">
        <f t="shared" si="82"/>
        <v>35</v>
      </c>
      <c r="I217" s="33">
        <f t="shared" si="70"/>
        <v>-1.0874372707091959</v>
      </c>
      <c r="J217" s="11">
        <v>-7.1856287425149712E-2</v>
      </c>
      <c r="K217" s="10">
        <f t="shared" si="87"/>
        <v>326</v>
      </c>
      <c r="L217" s="33">
        <f t="shared" si="71"/>
        <v>0.29778232023206302</v>
      </c>
      <c r="M217" s="11">
        <v>5.3198226725775809E-2</v>
      </c>
      <c r="N217" s="10">
        <f t="shared" si="88"/>
        <v>92</v>
      </c>
      <c r="O217" s="33">
        <f t="shared" si="72"/>
        <v>-0.73864096842316085</v>
      </c>
      <c r="P217" s="11">
        <v>0.10836120401337793</v>
      </c>
      <c r="Q217" s="10">
        <f t="shared" si="89"/>
        <v>217</v>
      </c>
      <c r="R217" s="33">
        <f t="shared" si="73"/>
        <v>0.13347811428300005</v>
      </c>
      <c r="S217" s="12">
        <v>0.58651026392961869</v>
      </c>
      <c r="T217" s="10">
        <f t="shared" si="90"/>
        <v>57</v>
      </c>
      <c r="U217" s="33">
        <f t="shared" si="74"/>
        <v>-1.0928537953282975</v>
      </c>
      <c r="V217" s="18">
        <v>0.13971428571428571</v>
      </c>
      <c r="W217" s="112">
        <f t="shared" si="83"/>
        <v>317</v>
      </c>
      <c r="X217" s="33">
        <f t="shared" si="84"/>
        <v>-2.6284269752628077E-2</v>
      </c>
      <c r="Y217" s="13">
        <v>96118</v>
      </c>
      <c r="Z217" s="10">
        <f t="shared" si="91"/>
        <v>162</v>
      </c>
      <c r="AA217" s="33">
        <f t="shared" si="75"/>
        <v>-0.21734129566573571</v>
      </c>
      <c r="AB217" s="11">
        <v>3.7999999999999999E-2</v>
      </c>
      <c r="AC217" s="112">
        <f t="shared" si="85"/>
        <v>307</v>
      </c>
      <c r="AD217" s="33">
        <f t="shared" si="76"/>
        <v>0.32208232512230628</v>
      </c>
      <c r="AE217" s="11">
        <v>0.9418094858509366</v>
      </c>
      <c r="AF217" s="10">
        <f t="shared" si="92"/>
        <v>58</v>
      </c>
      <c r="AG217" s="33">
        <f t="shared" si="77"/>
        <v>-0.89740629847020759</v>
      </c>
      <c r="AH217" s="14">
        <v>3.6383333333333336</v>
      </c>
      <c r="AI217" s="112">
        <f t="shared" si="86"/>
        <v>169</v>
      </c>
      <c r="AJ217" s="33">
        <f t="shared" si="78"/>
        <v>-0.25689701360266531</v>
      </c>
      <c r="AK217" s="13">
        <v>102776.36891495601</v>
      </c>
      <c r="AL217" s="38"/>
    </row>
    <row r="218" spans="1:38" x14ac:dyDescent="0.25">
      <c r="A218" t="s">
        <v>819</v>
      </c>
      <c r="B218" s="5" t="s">
        <v>307</v>
      </c>
      <c r="C218" s="6" t="s">
        <v>49</v>
      </c>
      <c r="D218" s="7" t="s">
        <v>39</v>
      </c>
      <c r="E218" s="36">
        <f t="shared" si="79"/>
        <v>0.32618598242094743</v>
      </c>
      <c r="F218" s="8">
        <f t="shared" si="80"/>
        <v>27.2958362806603</v>
      </c>
      <c r="G218" s="9">
        <f t="shared" si="81"/>
        <v>252</v>
      </c>
      <c r="H218" s="112">
        <f t="shared" si="82"/>
        <v>231</v>
      </c>
      <c r="I218" s="33">
        <f t="shared" si="70"/>
        <v>-0.25995395555171574</v>
      </c>
      <c r="J218" s="11">
        <v>-1.9522311212814669E-2</v>
      </c>
      <c r="K218" s="10">
        <f t="shared" si="87"/>
        <v>296</v>
      </c>
      <c r="L218" s="33">
        <f t="shared" si="71"/>
        <v>0.20655137938226609</v>
      </c>
      <c r="M218" s="11">
        <v>5.800388852883992E-2</v>
      </c>
      <c r="N218" s="10">
        <f t="shared" si="88"/>
        <v>172</v>
      </c>
      <c r="O218" s="33">
        <f t="shared" si="72"/>
        <v>-0.11664027563420408</v>
      </c>
      <c r="P218" s="11">
        <v>6.8526591107236273E-2</v>
      </c>
      <c r="Q218" s="10">
        <f t="shared" si="89"/>
        <v>126</v>
      </c>
      <c r="R218" s="33">
        <f t="shared" si="73"/>
        <v>-3.9234396613636598E-2</v>
      </c>
      <c r="S218" s="12">
        <v>1.3128145284807817</v>
      </c>
      <c r="T218" s="10">
        <f t="shared" si="90"/>
        <v>137</v>
      </c>
      <c r="U218" s="33">
        <f t="shared" si="74"/>
        <v>-0.41039056418379927</v>
      </c>
      <c r="V218" s="18">
        <v>9.9653879434669745E-2</v>
      </c>
      <c r="W218" s="112">
        <f t="shared" si="83"/>
        <v>222</v>
      </c>
      <c r="X218" s="33">
        <f t="shared" si="84"/>
        <v>-0.43091467874036687</v>
      </c>
      <c r="Y218" s="13">
        <v>81402</v>
      </c>
      <c r="Z218" s="10">
        <f t="shared" si="91"/>
        <v>507</v>
      </c>
      <c r="AA218" s="33">
        <f t="shared" si="75"/>
        <v>0.8810292951315748</v>
      </c>
      <c r="AB218" s="11">
        <v>2.3E-2</v>
      </c>
      <c r="AC218" s="112">
        <f t="shared" si="85"/>
        <v>413</v>
      </c>
      <c r="AD218" s="33">
        <f t="shared" si="76"/>
        <v>0.64291217783033283</v>
      </c>
      <c r="AE218" s="11">
        <v>0.96095355528154547</v>
      </c>
      <c r="AF218" s="10">
        <f t="shared" si="92"/>
        <v>114</v>
      </c>
      <c r="AG218" s="33">
        <f t="shared" si="77"/>
        <v>-0.51281614641679296</v>
      </c>
      <c r="AH218" s="14">
        <v>3.2043333333333339</v>
      </c>
      <c r="AI218" s="112">
        <f t="shared" si="86"/>
        <v>227</v>
      </c>
      <c r="AJ218" s="33">
        <f t="shared" si="78"/>
        <v>-0.23608357888957068</v>
      </c>
      <c r="AK218" s="13">
        <v>117061.89446429873</v>
      </c>
      <c r="AL218" s="38"/>
    </row>
    <row r="219" spans="1:38" x14ac:dyDescent="0.25">
      <c r="A219" t="s">
        <v>820</v>
      </c>
      <c r="B219" s="5" t="s">
        <v>227</v>
      </c>
      <c r="C219" s="6" t="s">
        <v>54</v>
      </c>
      <c r="D219" s="7" t="s">
        <v>39</v>
      </c>
      <c r="E219" s="36">
        <f t="shared" si="79"/>
        <v>-1.9671951859377077</v>
      </c>
      <c r="F219" s="8">
        <f t="shared" si="80"/>
        <v>34.444176356642657</v>
      </c>
      <c r="G219" s="9">
        <f t="shared" si="81"/>
        <v>156</v>
      </c>
      <c r="H219" s="112">
        <f t="shared" si="82"/>
        <v>58</v>
      </c>
      <c r="I219" s="33">
        <f t="shared" si="70"/>
        <v>-0.92986308461350997</v>
      </c>
      <c r="J219" s="11">
        <v>-6.1890547263681595E-2</v>
      </c>
      <c r="K219" s="10">
        <f t="shared" si="87"/>
        <v>199</v>
      </c>
      <c r="L219" s="33">
        <f t="shared" si="71"/>
        <v>-7.4776478883257988E-2</v>
      </c>
      <c r="M219" s="11">
        <v>7.2823055469476289E-2</v>
      </c>
      <c r="N219" s="10">
        <f t="shared" si="88"/>
        <v>84</v>
      </c>
      <c r="O219" s="33">
        <f t="shared" si="72"/>
        <v>-0.80534609067693319</v>
      </c>
      <c r="P219" s="11">
        <v>0.11263318112633181</v>
      </c>
      <c r="Q219" s="10">
        <f t="shared" si="89"/>
        <v>255</v>
      </c>
      <c r="R219" s="33">
        <f t="shared" si="73"/>
        <v>0.17205870151471225</v>
      </c>
      <c r="S219" s="12">
        <v>0.4242681374628765</v>
      </c>
      <c r="T219" s="10">
        <f t="shared" si="90"/>
        <v>226</v>
      </c>
      <c r="U219" s="33">
        <f t="shared" si="74"/>
        <v>6.1774482382450722E-2</v>
      </c>
      <c r="V219" s="18">
        <v>7.1937919463087252E-2</v>
      </c>
      <c r="W219" s="112">
        <f t="shared" si="83"/>
        <v>69</v>
      </c>
      <c r="X219" s="33">
        <f t="shared" si="84"/>
        <v>-1.0018405969397015</v>
      </c>
      <c r="Y219" s="13">
        <v>60638</v>
      </c>
      <c r="Z219" s="10">
        <f t="shared" si="91"/>
        <v>201</v>
      </c>
      <c r="AA219" s="33">
        <f t="shared" si="75"/>
        <v>2.3328224937260757E-3</v>
      </c>
      <c r="AB219" s="11">
        <v>3.5000000000000003E-2</v>
      </c>
      <c r="AC219" s="112">
        <f t="shared" si="85"/>
        <v>191</v>
      </c>
      <c r="AD219" s="33">
        <f t="shared" si="76"/>
        <v>-0.11688401137659291</v>
      </c>
      <c r="AE219" s="11">
        <v>0.91561615641883198</v>
      </c>
      <c r="AF219" s="10">
        <f t="shared" si="92"/>
        <v>287</v>
      </c>
      <c r="AG219" s="33">
        <f t="shared" si="77"/>
        <v>7.8247520448709251E-2</v>
      </c>
      <c r="AH219" s="14">
        <v>2.5373333333333332</v>
      </c>
      <c r="AI219" s="112">
        <f t="shared" si="86"/>
        <v>314</v>
      </c>
      <c r="AJ219" s="33">
        <f t="shared" si="78"/>
        <v>-0.19076993029341749</v>
      </c>
      <c r="AK219" s="13">
        <v>148163.40623674163</v>
      </c>
      <c r="AL219" s="38"/>
    </row>
    <row r="220" spans="1:38" x14ac:dyDescent="0.25">
      <c r="A220" t="s">
        <v>821</v>
      </c>
      <c r="B220" s="5" t="s">
        <v>241</v>
      </c>
      <c r="C220" s="6" t="s">
        <v>38</v>
      </c>
      <c r="D220" s="7" t="s">
        <v>39</v>
      </c>
      <c r="E220" s="36">
        <f t="shared" si="79"/>
        <v>-1.7291232675211199</v>
      </c>
      <c r="F220" s="8">
        <f t="shared" si="80"/>
        <v>33.702119580881622</v>
      </c>
      <c r="G220" s="9">
        <f t="shared" si="81"/>
        <v>166</v>
      </c>
      <c r="H220" s="112">
        <f t="shared" si="82"/>
        <v>158</v>
      </c>
      <c r="I220" s="33">
        <f t="shared" si="70"/>
        <v>-0.47583027768966746</v>
      </c>
      <c r="J220" s="11">
        <v>-3.3175355450236976E-2</v>
      </c>
      <c r="K220" s="10">
        <f t="shared" si="87"/>
        <v>251</v>
      </c>
      <c r="L220" s="33">
        <f t="shared" si="71"/>
        <v>8.9675817109454506E-2</v>
      </c>
      <c r="M220" s="11">
        <v>6.4160401002506265E-2</v>
      </c>
      <c r="N220" s="10">
        <f t="shared" si="88"/>
        <v>141</v>
      </c>
      <c r="O220" s="33">
        <f t="shared" si="72"/>
        <v>-0.29278187482919754</v>
      </c>
      <c r="P220" s="11">
        <v>7.9807177289769687E-2</v>
      </c>
      <c r="Q220" s="10">
        <f t="shared" si="89"/>
        <v>390</v>
      </c>
      <c r="R220" s="33">
        <f t="shared" si="73"/>
        <v>0.27294812057923573</v>
      </c>
      <c r="S220" s="12">
        <v>0</v>
      </c>
      <c r="T220" s="10">
        <f t="shared" si="90"/>
        <v>112</v>
      </c>
      <c r="U220" s="33">
        <f t="shared" si="74"/>
        <v>-0.55838858590201323</v>
      </c>
      <c r="V220" s="18">
        <v>0.10834132310642378</v>
      </c>
      <c r="W220" s="112">
        <f t="shared" si="83"/>
        <v>215</v>
      </c>
      <c r="X220" s="33">
        <f t="shared" si="84"/>
        <v>-0.45819066173274503</v>
      </c>
      <c r="Y220" s="13">
        <v>80410</v>
      </c>
      <c r="Z220" s="10">
        <f t="shared" si="91"/>
        <v>507</v>
      </c>
      <c r="AA220" s="33">
        <f t="shared" si="75"/>
        <v>0.8810292951315748</v>
      </c>
      <c r="AB220" s="11">
        <v>2.3E-2</v>
      </c>
      <c r="AC220" s="112">
        <f t="shared" si="85"/>
        <v>64</v>
      </c>
      <c r="AD220" s="33">
        <f t="shared" si="76"/>
        <v>-1.1478639046524153</v>
      </c>
      <c r="AE220" s="11">
        <v>0.85409709735422557</v>
      </c>
      <c r="AF220" s="10">
        <f t="shared" si="92"/>
        <v>46</v>
      </c>
      <c r="AG220" s="33">
        <f t="shared" si="77"/>
        <v>-1.0371229973344669</v>
      </c>
      <c r="AH220" s="14">
        <v>3.7960000000000007</v>
      </c>
      <c r="AI220" s="112">
        <f t="shared" si="86"/>
        <v>121</v>
      </c>
      <c r="AJ220" s="33">
        <f t="shared" si="78"/>
        <v>-0.28022516654755841</v>
      </c>
      <c r="AK220" s="13">
        <v>86764.839366515836</v>
      </c>
      <c r="AL220" s="38"/>
    </row>
    <row r="221" spans="1:38" x14ac:dyDescent="0.25">
      <c r="A221" t="s">
        <v>822</v>
      </c>
      <c r="B221" s="5" t="s">
        <v>515</v>
      </c>
      <c r="C221" s="6" t="s">
        <v>172</v>
      </c>
      <c r="D221" s="7" t="s">
        <v>39</v>
      </c>
      <c r="E221" s="36">
        <f t="shared" si="79"/>
        <v>4.3543315818596255</v>
      </c>
      <c r="F221" s="8">
        <f t="shared" si="80"/>
        <v>14.74033307097476</v>
      </c>
      <c r="G221" s="9">
        <f t="shared" si="81"/>
        <v>475</v>
      </c>
      <c r="H221" s="112">
        <f t="shared" si="82"/>
        <v>488</v>
      </c>
      <c r="I221" s="33">
        <f t="shared" si="70"/>
        <v>0.78130647150851384</v>
      </c>
      <c r="J221" s="11">
        <v>4.6331945208349712E-2</v>
      </c>
      <c r="K221" s="10">
        <f t="shared" si="87"/>
        <v>256</v>
      </c>
      <c r="L221" s="33">
        <f t="shared" si="71"/>
        <v>9.8924984943445482E-2</v>
      </c>
      <c r="M221" s="11">
        <v>6.36731937879811E-2</v>
      </c>
      <c r="N221" s="10">
        <f t="shared" si="88"/>
        <v>431</v>
      </c>
      <c r="O221" s="33">
        <f t="shared" si="72"/>
        <v>0.69075342379485882</v>
      </c>
      <c r="P221" s="11">
        <v>1.6818906771059881E-2</v>
      </c>
      <c r="Q221" s="10">
        <f t="shared" si="89"/>
        <v>305</v>
      </c>
      <c r="R221" s="33">
        <f t="shared" si="73"/>
        <v>0.21342462602727533</v>
      </c>
      <c r="S221" s="12">
        <v>0.25031289111389232</v>
      </c>
      <c r="T221" s="10">
        <f t="shared" si="90"/>
        <v>499</v>
      </c>
      <c r="U221" s="33">
        <f t="shared" si="74"/>
        <v>0.86584802207119838</v>
      </c>
      <c r="V221" s="18">
        <v>2.4739021106906098E-2</v>
      </c>
      <c r="W221" s="112">
        <f t="shared" si="83"/>
        <v>467</v>
      </c>
      <c r="X221" s="33">
        <f t="shared" si="84"/>
        <v>0.8856464277526277</v>
      </c>
      <c r="Y221" s="13">
        <v>129284</v>
      </c>
      <c r="Z221" s="10">
        <f t="shared" si="91"/>
        <v>399</v>
      </c>
      <c r="AA221" s="33">
        <f t="shared" si="75"/>
        <v>0.58813047091895843</v>
      </c>
      <c r="AB221" s="11">
        <v>2.7000000000000003E-2</v>
      </c>
      <c r="AC221" s="112">
        <f t="shared" si="85"/>
        <v>475</v>
      </c>
      <c r="AD221" s="33">
        <f t="shared" si="76"/>
        <v>0.82623436310555087</v>
      </c>
      <c r="AE221" s="11">
        <v>0.97189247699801551</v>
      </c>
      <c r="AF221" s="10">
        <f t="shared" si="92"/>
        <v>401</v>
      </c>
      <c r="AG221" s="33">
        <f t="shared" si="77"/>
        <v>0.41941620372189964</v>
      </c>
      <c r="AH221" s="14">
        <v>2.1523333333333334</v>
      </c>
      <c r="AI221" s="112">
        <f t="shared" si="86"/>
        <v>357</v>
      </c>
      <c r="AJ221" s="33">
        <f t="shared" si="78"/>
        <v>-0.16247066741723679</v>
      </c>
      <c r="AK221" s="13">
        <v>167586.91073842303</v>
      </c>
      <c r="AL221" s="38"/>
    </row>
    <row r="222" spans="1:38" x14ac:dyDescent="0.25">
      <c r="A222" t="s">
        <v>823</v>
      </c>
      <c r="B222" s="5" t="s">
        <v>449</v>
      </c>
      <c r="C222" s="6" t="s">
        <v>93</v>
      </c>
      <c r="D222" s="7" t="s">
        <v>34</v>
      </c>
      <c r="E222" s="36">
        <f t="shared" si="79"/>
        <v>3.5827518279237718</v>
      </c>
      <c r="F222" s="8">
        <f t="shared" si="80"/>
        <v>17.145303754859661</v>
      </c>
      <c r="G222" s="9">
        <f t="shared" si="81"/>
        <v>430</v>
      </c>
      <c r="H222" s="112">
        <f t="shared" si="82"/>
        <v>388</v>
      </c>
      <c r="I222" s="33">
        <f t="shared" si="70"/>
        <v>0.25699698484251543</v>
      </c>
      <c r="J222" s="11">
        <v>1.3172122284478505E-2</v>
      </c>
      <c r="K222" s="10">
        <f t="shared" si="87"/>
        <v>543</v>
      </c>
      <c r="L222" s="33">
        <f t="shared" si="71"/>
        <v>1.0554383538923442</v>
      </c>
      <c r="M222" s="11">
        <v>1.3288097257562907E-2</v>
      </c>
      <c r="N222" s="10">
        <f t="shared" si="88"/>
        <v>255</v>
      </c>
      <c r="O222" s="33">
        <f t="shared" si="72"/>
        <v>0.2330448690001696</v>
      </c>
      <c r="P222" s="11">
        <v>4.6131805157593124E-2</v>
      </c>
      <c r="Q222" s="10">
        <f t="shared" si="89"/>
        <v>332</v>
      </c>
      <c r="R222" s="33">
        <f t="shared" si="73"/>
        <v>0.22680542906180448</v>
      </c>
      <c r="S222" s="12">
        <v>0.19404288347724846</v>
      </c>
      <c r="T222" s="10">
        <f t="shared" si="90"/>
        <v>364</v>
      </c>
      <c r="U222" s="33">
        <f t="shared" si="74"/>
        <v>0.49412437899371237</v>
      </c>
      <c r="V222" s="18">
        <v>4.6559097978227063E-2</v>
      </c>
      <c r="W222" s="112">
        <f t="shared" si="83"/>
        <v>506</v>
      </c>
      <c r="X222" s="33">
        <f t="shared" si="84"/>
        <v>1.3474684139824498</v>
      </c>
      <c r="Y222" s="13">
        <v>146080</v>
      </c>
      <c r="Z222" s="10">
        <f t="shared" si="91"/>
        <v>369</v>
      </c>
      <c r="AA222" s="33">
        <f t="shared" si="75"/>
        <v>0.51490576486580475</v>
      </c>
      <c r="AB222" s="11">
        <v>2.7999999999999997E-2</v>
      </c>
      <c r="AC222" s="112">
        <f t="shared" si="85"/>
        <v>353</v>
      </c>
      <c r="AD222" s="33">
        <f t="shared" si="76"/>
        <v>0.46261085002427266</v>
      </c>
      <c r="AE222" s="11">
        <v>0.95019488956258125</v>
      </c>
      <c r="AF222" s="10">
        <f t="shared" si="92"/>
        <v>278</v>
      </c>
      <c r="AG222" s="33">
        <f t="shared" si="77"/>
        <v>4.6050649040243641E-2</v>
      </c>
      <c r="AH222" s="14">
        <v>2.5736666666666665</v>
      </c>
      <c r="AI222" s="112">
        <f t="shared" si="86"/>
        <v>378</v>
      </c>
      <c r="AJ222" s="33">
        <f t="shared" si="78"/>
        <v>-0.14331749979286867</v>
      </c>
      <c r="AK222" s="13">
        <v>180732.89405258562</v>
      </c>
      <c r="AL222" s="38"/>
    </row>
    <row r="223" spans="1:38" x14ac:dyDescent="0.25">
      <c r="A223" t="s">
        <v>824</v>
      </c>
      <c r="B223" s="5" t="s">
        <v>154</v>
      </c>
      <c r="C223" s="6" t="s">
        <v>61</v>
      </c>
      <c r="D223" s="7" t="s">
        <v>39</v>
      </c>
      <c r="E223" s="36">
        <f t="shared" si="79"/>
        <v>-2.7057428113438213</v>
      </c>
      <c r="F223" s="8">
        <f t="shared" si="80"/>
        <v>36.746187754290311</v>
      </c>
      <c r="G223" s="9">
        <f t="shared" si="81"/>
        <v>133</v>
      </c>
      <c r="H223" s="112">
        <f t="shared" si="82"/>
        <v>456</v>
      </c>
      <c r="I223" s="33">
        <f t="shared" si="70"/>
        <v>0.53850039993447352</v>
      </c>
      <c r="J223" s="11">
        <v>3.097573567372236E-2</v>
      </c>
      <c r="K223" s="10">
        <f t="shared" si="87"/>
        <v>320</v>
      </c>
      <c r="L223" s="33">
        <f t="shared" si="71"/>
        <v>0.28510566808133259</v>
      </c>
      <c r="M223" s="11">
        <v>5.3865979381443302E-2</v>
      </c>
      <c r="N223" s="10">
        <f t="shared" si="88"/>
        <v>248</v>
      </c>
      <c r="O223" s="33">
        <f t="shared" si="72"/>
        <v>0.16860381689174095</v>
      </c>
      <c r="P223" s="11">
        <v>5.0258785072187416E-2</v>
      </c>
      <c r="Q223" s="10">
        <f t="shared" si="89"/>
        <v>317</v>
      </c>
      <c r="R223" s="33">
        <f t="shared" si="73"/>
        <v>0.21882230441519834</v>
      </c>
      <c r="S223" s="12">
        <v>0.22761414849547049</v>
      </c>
      <c r="T223" s="10">
        <f t="shared" si="90"/>
        <v>161</v>
      </c>
      <c r="U223" s="33">
        <f t="shared" si="74"/>
        <v>-0.22259308799330196</v>
      </c>
      <c r="V223" s="18">
        <v>8.8630218596764579E-2</v>
      </c>
      <c r="W223" s="112">
        <f t="shared" si="83"/>
        <v>171</v>
      </c>
      <c r="X223" s="33">
        <f t="shared" si="84"/>
        <v>-0.60037222227063558</v>
      </c>
      <c r="Y223" s="13">
        <v>75239</v>
      </c>
      <c r="Z223" s="10">
        <f t="shared" si="91"/>
        <v>40</v>
      </c>
      <c r="AA223" s="33">
        <f t="shared" si="75"/>
        <v>-1.3157118864630462</v>
      </c>
      <c r="AB223" s="11">
        <v>5.2999999999999999E-2</v>
      </c>
      <c r="AC223" s="112">
        <f t="shared" si="85"/>
        <v>82</v>
      </c>
      <c r="AD223" s="33">
        <f t="shared" si="76"/>
        <v>-0.86051255366110002</v>
      </c>
      <c r="AE223" s="11">
        <v>0.87124348871377055</v>
      </c>
      <c r="AF223" s="10">
        <f t="shared" si="92"/>
        <v>55</v>
      </c>
      <c r="AG223" s="33">
        <f t="shared" si="77"/>
        <v>-0.92517240775824183</v>
      </c>
      <c r="AH223" s="14">
        <v>3.6696666666666666</v>
      </c>
      <c r="AI223" s="112">
        <f t="shared" si="86"/>
        <v>132</v>
      </c>
      <c r="AJ223" s="33">
        <f t="shared" si="78"/>
        <v>-0.27435038930827232</v>
      </c>
      <c r="AK223" s="13">
        <v>90797.05612964902</v>
      </c>
      <c r="AL223" s="38">
        <v>1</v>
      </c>
    </row>
    <row r="224" spans="1:38" x14ac:dyDescent="0.25">
      <c r="A224" t="s">
        <v>825</v>
      </c>
      <c r="B224" s="5" t="s">
        <v>124</v>
      </c>
      <c r="C224" s="6" t="s">
        <v>19</v>
      </c>
      <c r="D224" s="7" t="s">
        <v>20</v>
      </c>
      <c r="E224" s="36">
        <f t="shared" si="79"/>
        <v>-3.7235086843820286</v>
      </c>
      <c r="F224" s="8">
        <f t="shared" si="80"/>
        <v>39.918506720968253</v>
      </c>
      <c r="G224" s="9">
        <f t="shared" si="81"/>
        <v>99</v>
      </c>
      <c r="H224" s="112">
        <f t="shared" si="82"/>
        <v>252</v>
      </c>
      <c r="I224" s="33">
        <f t="shared" si="70"/>
        <v>-0.2051309815152782</v>
      </c>
      <c r="J224" s="11">
        <v>-1.6055045871559592E-2</v>
      </c>
      <c r="K224" s="10">
        <f t="shared" si="87"/>
        <v>513</v>
      </c>
      <c r="L224" s="33">
        <f t="shared" si="71"/>
        <v>0.85996319212796446</v>
      </c>
      <c r="M224" s="11">
        <v>2.358490566037736E-2</v>
      </c>
      <c r="N224" s="10">
        <f t="shared" si="88"/>
        <v>104</v>
      </c>
      <c r="O224" s="33">
        <f t="shared" si="72"/>
        <v>-0.55528136878659928</v>
      </c>
      <c r="P224" s="11">
        <v>9.6618357487922704E-2</v>
      </c>
      <c r="Q224" s="10">
        <f t="shared" si="89"/>
        <v>140</v>
      </c>
      <c r="R224" s="33">
        <f t="shared" si="73"/>
        <v>-4.2038150094377419E-3</v>
      </c>
      <c r="S224" s="12">
        <v>1.1655011655011656</v>
      </c>
      <c r="T224" s="10">
        <f t="shared" si="90"/>
        <v>70</v>
      </c>
      <c r="U224" s="33">
        <f t="shared" si="74"/>
        <v>-0.93701859214433747</v>
      </c>
      <c r="V224" s="18">
        <v>0.13056680161943321</v>
      </c>
      <c r="W224" s="112">
        <f t="shared" si="83"/>
        <v>31</v>
      </c>
      <c r="X224" s="33">
        <f t="shared" si="84"/>
        <v>-1.2790547708602222</v>
      </c>
      <c r="Y224" s="13">
        <v>50556</v>
      </c>
      <c r="Z224" s="10">
        <f t="shared" si="91"/>
        <v>105</v>
      </c>
      <c r="AA224" s="33">
        <f t="shared" si="75"/>
        <v>-0.58346482593150573</v>
      </c>
      <c r="AB224" s="11">
        <v>4.2999999999999997E-2</v>
      </c>
      <c r="AC224" s="112">
        <f t="shared" si="85"/>
        <v>244</v>
      </c>
      <c r="AD224" s="33">
        <f t="shared" si="76"/>
        <v>7.935081237018364E-2</v>
      </c>
      <c r="AE224" s="11">
        <v>0.92732558139534882</v>
      </c>
      <c r="AF224" s="10">
        <f t="shared" si="92"/>
        <v>8</v>
      </c>
      <c r="AG224" s="33">
        <f t="shared" si="77"/>
        <v>-2.0875090040179858</v>
      </c>
      <c r="AH224" s="14">
        <v>4.9813333333333327</v>
      </c>
      <c r="AI224" s="112">
        <f t="shared" si="86"/>
        <v>14</v>
      </c>
      <c r="AJ224" s="33">
        <f t="shared" si="78"/>
        <v>-0.3426677026751393</v>
      </c>
      <c r="AK224" s="13">
        <v>43906.730769230766</v>
      </c>
      <c r="AL224" s="38"/>
    </row>
    <row r="225" spans="1:38" x14ac:dyDescent="0.25">
      <c r="A225" t="s">
        <v>826</v>
      </c>
      <c r="B225" s="5" t="s">
        <v>457</v>
      </c>
      <c r="C225" s="6" t="s">
        <v>52</v>
      </c>
      <c r="D225" s="7" t="s">
        <v>34</v>
      </c>
      <c r="E225" s="36">
        <f t="shared" si="79"/>
        <v>3.8156929505608792</v>
      </c>
      <c r="F225" s="8">
        <f t="shared" si="80"/>
        <v>16.419239380884321</v>
      </c>
      <c r="G225" s="9">
        <f t="shared" si="81"/>
        <v>445</v>
      </c>
      <c r="H225" s="112">
        <f t="shared" si="82"/>
        <v>530</v>
      </c>
      <c r="I225" s="33">
        <f t="shared" si="70"/>
        <v>1.2839445055127043</v>
      </c>
      <c r="J225" s="11">
        <v>7.8121162505116581E-2</v>
      </c>
      <c r="K225" s="10">
        <f t="shared" si="87"/>
        <v>181</v>
      </c>
      <c r="L225" s="33">
        <f t="shared" si="71"/>
        <v>-0.14520335442819099</v>
      </c>
      <c r="M225" s="11">
        <v>7.6532846715328465E-2</v>
      </c>
      <c r="N225" s="10">
        <f t="shared" si="88"/>
        <v>205</v>
      </c>
      <c r="O225" s="33">
        <f t="shared" si="72"/>
        <v>1.3348900369789897E-2</v>
      </c>
      <c r="P225" s="11">
        <v>6.0201731395441188E-2</v>
      </c>
      <c r="Q225" s="10">
        <f t="shared" si="89"/>
        <v>235</v>
      </c>
      <c r="R225" s="33">
        <f t="shared" si="73"/>
        <v>0.14654953864438194</v>
      </c>
      <c r="S225" s="12">
        <v>0.53154127987546751</v>
      </c>
      <c r="T225" s="10">
        <f t="shared" si="90"/>
        <v>168</v>
      </c>
      <c r="U225" s="33">
        <f t="shared" si="74"/>
        <v>-0.18735763950679862</v>
      </c>
      <c r="V225" s="18">
        <v>8.6561907342183692E-2</v>
      </c>
      <c r="W225" s="112">
        <f t="shared" si="83"/>
        <v>510</v>
      </c>
      <c r="X225" s="33">
        <f t="shared" si="84"/>
        <v>1.3898121779020691</v>
      </c>
      <c r="Y225" s="13">
        <v>147620</v>
      </c>
      <c r="Z225" s="10">
        <f t="shared" si="91"/>
        <v>556</v>
      </c>
      <c r="AA225" s="33">
        <f t="shared" si="75"/>
        <v>1.2471528253973447</v>
      </c>
      <c r="AB225" s="11">
        <v>1.8000000000000002E-2</v>
      </c>
      <c r="AC225" s="112">
        <f t="shared" si="85"/>
        <v>386</v>
      </c>
      <c r="AD225" s="33">
        <f t="shared" si="76"/>
        <v>0.55873282385837886</v>
      </c>
      <c r="AE225" s="11">
        <v>0.95593053331691091</v>
      </c>
      <c r="AF225" s="10">
        <f t="shared" si="92"/>
        <v>538</v>
      </c>
      <c r="AG225" s="33">
        <f t="shared" si="77"/>
        <v>1.3726208278972989</v>
      </c>
      <c r="AH225" s="14">
        <v>1.0766666666666667</v>
      </c>
      <c r="AI225" s="112">
        <f t="shared" si="86"/>
        <v>506</v>
      </c>
      <c r="AJ225" s="33">
        <f t="shared" si="78"/>
        <v>7.8455316601042907E-2</v>
      </c>
      <c r="AK225" s="13">
        <v>332949.06012111547</v>
      </c>
      <c r="AL225" s="38">
        <v>1</v>
      </c>
    </row>
    <row r="226" spans="1:38" x14ac:dyDescent="0.25">
      <c r="A226" t="s">
        <v>827</v>
      </c>
      <c r="B226" s="5" t="s">
        <v>579</v>
      </c>
      <c r="C226" s="6" t="s">
        <v>93</v>
      </c>
      <c r="D226" s="7" t="s">
        <v>34</v>
      </c>
      <c r="E226" s="36">
        <f t="shared" si="79"/>
        <v>7.8660395363821465</v>
      </c>
      <c r="F226" s="8">
        <f t="shared" si="80"/>
        <v>3.7945369456733644</v>
      </c>
      <c r="G226" s="9">
        <f t="shared" si="81"/>
        <v>563</v>
      </c>
      <c r="H226" s="112">
        <f t="shared" si="82"/>
        <v>321</v>
      </c>
      <c r="I226" s="33">
        <f t="shared" si="70"/>
        <v>6.0402490384361102E-2</v>
      </c>
      <c r="J226" s="11">
        <v>7.3855243722298347E-4</v>
      </c>
      <c r="K226" s="10">
        <f t="shared" si="87"/>
        <v>185</v>
      </c>
      <c r="L226" s="33">
        <f t="shared" si="71"/>
        <v>-0.13397319276225694</v>
      </c>
      <c r="M226" s="11">
        <v>7.5941289087428213E-2</v>
      </c>
      <c r="N226" s="10">
        <f t="shared" si="88"/>
        <v>529</v>
      </c>
      <c r="O226" s="33">
        <f t="shared" si="72"/>
        <v>0.89908087173310325</v>
      </c>
      <c r="P226" s="11">
        <v>3.4770514603616135E-3</v>
      </c>
      <c r="Q226" s="10">
        <f t="shared" si="89"/>
        <v>390</v>
      </c>
      <c r="R226" s="33">
        <f t="shared" si="73"/>
        <v>0.27294812057923573</v>
      </c>
      <c r="S226" s="12">
        <v>0</v>
      </c>
      <c r="T226" s="10">
        <f t="shared" si="90"/>
        <v>562</v>
      </c>
      <c r="U226" s="33">
        <f t="shared" si="74"/>
        <v>1.2789760211601184</v>
      </c>
      <c r="V226" s="18">
        <v>4.8851978505129456E-4</v>
      </c>
      <c r="W226" s="112">
        <f t="shared" si="83"/>
        <v>562</v>
      </c>
      <c r="X226" s="33">
        <f t="shared" si="84"/>
        <v>3.294044236508066</v>
      </c>
      <c r="Y226" s="13">
        <v>216875</v>
      </c>
      <c r="Z226" s="10">
        <f t="shared" si="91"/>
        <v>535</v>
      </c>
      <c r="AA226" s="33">
        <f t="shared" si="75"/>
        <v>1.0274787072378828</v>
      </c>
      <c r="AB226" s="11">
        <v>2.1000000000000001E-2</v>
      </c>
      <c r="AC226" s="112">
        <f t="shared" si="85"/>
        <v>502</v>
      </c>
      <c r="AD226" s="33">
        <f t="shared" si="76"/>
        <v>0.93349654750467226</v>
      </c>
      <c r="AE226" s="11">
        <v>0.97829286239882263</v>
      </c>
      <c r="AF226" s="10">
        <f t="shared" si="92"/>
        <v>468</v>
      </c>
      <c r="AG226" s="33">
        <f t="shared" si="77"/>
        <v>0.65365582782202092</v>
      </c>
      <c r="AH226" s="14">
        <v>1.8880000000000001</v>
      </c>
      <c r="AI226" s="112">
        <f t="shared" si="86"/>
        <v>502</v>
      </c>
      <c r="AJ226" s="33">
        <f t="shared" si="78"/>
        <v>5.9975001192146896E-2</v>
      </c>
      <c r="AK226" s="13">
        <v>320264.89618696185</v>
      </c>
      <c r="AL226" s="38"/>
    </row>
    <row r="227" spans="1:38" x14ac:dyDescent="0.25">
      <c r="A227" t="s">
        <v>828</v>
      </c>
      <c r="B227" s="5" t="s">
        <v>439</v>
      </c>
      <c r="C227" s="6" t="s">
        <v>91</v>
      </c>
      <c r="D227" s="7" t="s">
        <v>39</v>
      </c>
      <c r="E227" s="36">
        <f t="shared" si="79"/>
        <v>2.6229594801857417</v>
      </c>
      <c r="F227" s="8">
        <f t="shared" si="80"/>
        <v>20.136922504771711</v>
      </c>
      <c r="G227" s="9">
        <f t="shared" si="81"/>
        <v>383</v>
      </c>
      <c r="H227" s="112">
        <f t="shared" si="82"/>
        <v>131</v>
      </c>
      <c r="I227" s="33">
        <f t="shared" si="70"/>
        <v>-0.57122062262578621</v>
      </c>
      <c r="J227" s="11">
        <v>-3.9208294062205495E-2</v>
      </c>
      <c r="K227" s="10">
        <f t="shared" si="87"/>
        <v>73</v>
      </c>
      <c r="L227" s="33">
        <f t="shared" si="71"/>
        <v>-0.74462980649455324</v>
      </c>
      <c r="M227" s="11">
        <v>0.10810810810810811</v>
      </c>
      <c r="N227" s="10">
        <f t="shared" si="88"/>
        <v>456</v>
      </c>
      <c r="O227" s="33">
        <f t="shared" si="72"/>
        <v>0.72494712825919994</v>
      </c>
      <c r="P227" s="11">
        <v>1.4629049111807733E-2</v>
      </c>
      <c r="Q227" s="10">
        <f t="shared" si="89"/>
        <v>390</v>
      </c>
      <c r="R227" s="33">
        <f t="shared" si="73"/>
        <v>0.27294812057923573</v>
      </c>
      <c r="S227" s="12">
        <v>0</v>
      </c>
      <c r="T227" s="10">
        <f t="shared" si="90"/>
        <v>434</v>
      </c>
      <c r="U227" s="33">
        <f t="shared" si="74"/>
        <v>0.68989846762892981</v>
      </c>
      <c r="V227" s="18">
        <v>3.5067212156633547E-2</v>
      </c>
      <c r="W227" s="112">
        <f t="shared" si="83"/>
        <v>359</v>
      </c>
      <c r="X227" s="33">
        <f t="shared" si="84"/>
        <v>0.12791302119621936</v>
      </c>
      <c r="Y227" s="13">
        <v>101726</v>
      </c>
      <c r="Z227" s="10">
        <f t="shared" si="91"/>
        <v>399</v>
      </c>
      <c r="AA227" s="33">
        <f t="shared" si="75"/>
        <v>0.58813047091895843</v>
      </c>
      <c r="AB227" s="11">
        <v>2.7000000000000003E-2</v>
      </c>
      <c r="AC227" s="112">
        <f t="shared" si="85"/>
        <v>391</v>
      </c>
      <c r="AD227" s="33">
        <f t="shared" si="76"/>
        <v>0.56563968277418086</v>
      </c>
      <c r="AE227" s="11">
        <v>0.95634266886326191</v>
      </c>
      <c r="AF227" s="10">
        <f t="shared" si="92"/>
        <v>310</v>
      </c>
      <c r="AG227" s="33">
        <f t="shared" si="77"/>
        <v>0.13939203771065764</v>
      </c>
      <c r="AH227" s="14">
        <v>2.4683333333333333</v>
      </c>
      <c r="AI227" s="112">
        <f t="shared" si="86"/>
        <v>277</v>
      </c>
      <c r="AJ227" s="33">
        <f t="shared" si="78"/>
        <v>-0.20961125327424879</v>
      </c>
      <c r="AK227" s="13">
        <v>135231.460859329</v>
      </c>
      <c r="AL227" s="38"/>
    </row>
    <row r="228" spans="1:38" x14ac:dyDescent="0.25">
      <c r="A228" t="s">
        <v>829</v>
      </c>
      <c r="B228" s="5" t="s">
        <v>527</v>
      </c>
      <c r="C228" s="6" t="s">
        <v>54</v>
      </c>
      <c r="D228" s="7" t="s">
        <v>39</v>
      </c>
      <c r="E228" s="36">
        <f t="shared" si="79"/>
        <v>4.2858663122761236</v>
      </c>
      <c r="F228" s="8">
        <f t="shared" si="80"/>
        <v>14.953735464405481</v>
      </c>
      <c r="G228" s="9">
        <f t="shared" si="81"/>
        <v>468</v>
      </c>
      <c r="H228" s="112">
        <f t="shared" si="82"/>
        <v>335</v>
      </c>
      <c r="I228" s="33">
        <f t="shared" si="70"/>
        <v>9.4217595870174642E-2</v>
      </c>
      <c r="J228" s="11">
        <v>2.8771803632439141E-3</v>
      </c>
      <c r="K228" s="10">
        <f t="shared" si="87"/>
        <v>428</v>
      </c>
      <c r="L228" s="33">
        <f t="shared" si="71"/>
        <v>0.58079810567758561</v>
      </c>
      <c r="M228" s="11">
        <v>3.8290146888925562E-2</v>
      </c>
      <c r="N228" s="10">
        <f t="shared" si="88"/>
        <v>475</v>
      </c>
      <c r="O228" s="33">
        <f t="shared" si="72"/>
        <v>0.76222958595900159</v>
      </c>
      <c r="P228" s="11">
        <v>1.2241379310344828E-2</v>
      </c>
      <c r="Q228" s="10">
        <f t="shared" si="89"/>
        <v>359</v>
      </c>
      <c r="R228" s="33">
        <f t="shared" si="73"/>
        <v>0.24452228103167944</v>
      </c>
      <c r="S228" s="12">
        <v>0.1195385810770426</v>
      </c>
      <c r="T228" s="10">
        <f t="shared" si="90"/>
        <v>395</v>
      </c>
      <c r="U228" s="33">
        <f t="shared" si="74"/>
        <v>0.57882884907991028</v>
      </c>
      <c r="V228" s="18">
        <v>4.1586968593817483E-2</v>
      </c>
      <c r="W228" s="112">
        <f t="shared" si="83"/>
        <v>518</v>
      </c>
      <c r="X228" s="33">
        <f t="shared" si="84"/>
        <v>1.4396348403841146</v>
      </c>
      <c r="Y228" s="13">
        <v>149432</v>
      </c>
      <c r="Z228" s="10">
        <f t="shared" si="91"/>
        <v>369</v>
      </c>
      <c r="AA228" s="33">
        <f t="shared" si="75"/>
        <v>0.51490576486580475</v>
      </c>
      <c r="AB228" s="11">
        <v>2.7999999999999997E-2</v>
      </c>
      <c r="AC228" s="112">
        <f t="shared" si="85"/>
        <v>347</v>
      </c>
      <c r="AD228" s="33">
        <f t="shared" si="76"/>
        <v>0.44471952667392323</v>
      </c>
      <c r="AE228" s="11">
        <v>0.94912730581520388</v>
      </c>
      <c r="AF228" s="10">
        <f t="shared" si="92"/>
        <v>450</v>
      </c>
      <c r="AG228" s="33">
        <f t="shared" si="77"/>
        <v>0.55942828672752065</v>
      </c>
      <c r="AH228" s="14">
        <v>1.9943333333333335</v>
      </c>
      <c r="AI228" s="112">
        <f t="shared" si="86"/>
        <v>466</v>
      </c>
      <c r="AJ228" s="33">
        <f t="shared" si="78"/>
        <v>-3.034213114852127E-2</v>
      </c>
      <c r="AK228" s="13">
        <v>258274.75763552685</v>
      </c>
      <c r="AL228" s="38"/>
    </row>
    <row r="229" spans="1:38" x14ac:dyDescent="0.25">
      <c r="A229" t="s">
        <v>830</v>
      </c>
      <c r="B229" s="5" t="s">
        <v>314</v>
      </c>
      <c r="C229" s="6" t="s">
        <v>71</v>
      </c>
      <c r="D229" s="7" t="s">
        <v>34</v>
      </c>
      <c r="E229" s="36">
        <f t="shared" si="79"/>
        <v>1.5666822651750119</v>
      </c>
      <c r="F229" s="8">
        <f t="shared" si="80"/>
        <v>23.429279157727102</v>
      </c>
      <c r="G229" s="9">
        <f t="shared" si="81"/>
        <v>318</v>
      </c>
      <c r="H229" s="112">
        <f t="shared" si="82"/>
        <v>37</v>
      </c>
      <c r="I229" s="33">
        <f t="shared" si="70"/>
        <v>-1.067947942686446</v>
      </c>
      <c r="J229" s="11">
        <v>-7.0623689727463357E-2</v>
      </c>
      <c r="K229" s="10">
        <f t="shared" si="87"/>
        <v>122</v>
      </c>
      <c r="L229" s="33">
        <f t="shared" si="71"/>
        <v>-0.39728261620450234</v>
      </c>
      <c r="M229" s="11">
        <v>8.9811320754716983E-2</v>
      </c>
      <c r="N229" s="10">
        <f t="shared" si="88"/>
        <v>381</v>
      </c>
      <c r="O229" s="33">
        <f t="shared" si="72"/>
        <v>0.58333328298467846</v>
      </c>
      <c r="P229" s="11">
        <v>2.3698384201077199E-2</v>
      </c>
      <c r="Q229" s="10">
        <f t="shared" si="89"/>
        <v>325</v>
      </c>
      <c r="R229" s="33">
        <f t="shared" si="73"/>
        <v>0.22265987285575867</v>
      </c>
      <c r="S229" s="12">
        <v>0.21147610320033836</v>
      </c>
      <c r="T229" s="10">
        <f t="shared" si="90"/>
        <v>485</v>
      </c>
      <c r="U229" s="33">
        <f t="shared" si="74"/>
        <v>0.8185870468652815</v>
      </c>
      <c r="V229" s="18">
        <v>2.7513227513227514E-2</v>
      </c>
      <c r="W229" s="112">
        <f t="shared" si="83"/>
        <v>276</v>
      </c>
      <c r="X229" s="33">
        <f t="shared" si="84"/>
        <v>-0.21100206586431802</v>
      </c>
      <c r="Y229" s="13">
        <v>89400</v>
      </c>
      <c r="Z229" s="10">
        <f t="shared" si="91"/>
        <v>185</v>
      </c>
      <c r="AA229" s="33">
        <f t="shared" si="75"/>
        <v>-7.0891883559428021E-2</v>
      </c>
      <c r="AB229" s="11">
        <v>3.6000000000000004E-2</v>
      </c>
      <c r="AC229" s="112">
        <f t="shared" si="85"/>
        <v>436</v>
      </c>
      <c r="AD229" s="33">
        <f t="shared" si="76"/>
        <v>0.70425011331210319</v>
      </c>
      <c r="AE229" s="11">
        <v>0.96461361897475129</v>
      </c>
      <c r="AF229" s="10">
        <f t="shared" si="92"/>
        <v>186</v>
      </c>
      <c r="AG229" s="33">
        <f t="shared" si="77"/>
        <v>-0.22097661475106756</v>
      </c>
      <c r="AH229" s="14">
        <v>2.875</v>
      </c>
      <c r="AI229" s="112">
        <f t="shared" si="86"/>
        <v>232</v>
      </c>
      <c r="AJ229" s="33">
        <f t="shared" si="78"/>
        <v>-0.23480923203423865</v>
      </c>
      <c r="AK229" s="13">
        <v>117936.55618215141</v>
      </c>
      <c r="AL229" s="38"/>
    </row>
    <row r="230" spans="1:38" x14ac:dyDescent="0.25">
      <c r="A230" t="s">
        <v>831</v>
      </c>
      <c r="B230" s="5" t="s">
        <v>355</v>
      </c>
      <c r="C230" s="6" t="s">
        <v>63</v>
      </c>
      <c r="D230" s="7" t="s">
        <v>34</v>
      </c>
      <c r="E230" s="36">
        <f t="shared" si="79"/>
        <v>1.9913732096740331</v>
      </c>
      <c r="F230" s="8">
        <f t="shared" si="80"/>
        <v>22.105541376867123</v>
      </c>
      <c r="G230" s="9">
        <f t="shared" si="81"/>
        <v>352</v>
      </c>
      <c r="H230" s="112">
        <f t="shared" si="82"/>
        <v>87</v>
      </c>
      <c r="I230" s="33">
        <f t="shared" si="70"/>
        <v>-0.75922557307057192</v>
      </c>
      <c r="J230" s="11">
        <v>-5.1098620337250877E-2</v>
      </c>
      <c r="K230" s="10">
        <f t="shared" si="87"/>
        <v>178</v>
      </c>
      <c r="L230" s="33">
        <f t="shared" si="71"/>
        <v>-0.16393175215657604</v>
      </c>
      <c r="M230" s="11">
        <v>7.7519379844961239E-2</v>
      </c>
      <c r="N230" s="10">
        <f t="shared" si="88"/>
        <v>343</v>
      </c>
      <c r="O230" s="33">
        <f t="shared" si="72"/>
        <v>0.45551743680482548</v>
      </c>
      <c r="P230" s="11">
        <v>3.1884057971014491E-2</v>
      </c>
      <c r="Q230" s="10">
        <f t="shared" si="89"/>
        <v>390</v>
      </c>
      <c r="R230" s="33">
        <f t="shared" si="73"/>
        <v>0.27294812057923573</v>
      </c>
      <c r="S230" s="12">
        <v>0</v>
      </c>
      <c r="T230" s="10">
        <f t="shared" si="90"/>
        <v>522</v>
      </c>
      <c r="U230" s="33">
        <f t="shared" si="74"/>
        <v>0.95383894006279302</v>
      </c>
      <c r="V230" s="18">
        <v>1.9573978123200921E-2</v>
      </c>
      <c r="W230" s="112">
        <f t="shared" si="83"/>
        <v>334</v>
      </c>
      <c r="X230" s="33">
        <f t="shared" si="84"/>
        <v>2.89001030958628E-2</v>
      </c>
      <c r="Y230" s="13">
        <v>98125</v>
      </c>
      <c r="Z230" s="10">
        <f t="shared" si="91"/>
        <v>317</v>
      </c>
      <c r="AA230" s="33">
        <f t="shared" si="75"/>
        <v>0.36845635275949656</v>
      </c>
      <c r="AB230" s="11">
        <v>0.03</v>
      </c>
      <c r="AC230" s="112">
        <f t="shared" si="85"/>
        <v>268</v>
      </c>
      <c r="AD230" s="33">
        <f t="shared" si="76"/>
        <v>0.21325964834644562</v>
      </c>
      <c r="AE230" s="11">
        <v>0.93531598513011149</v>
      </c>
      <c r="AF230" s="10">
        <f t="shared" si="92"/>
        <v>232</v>
      </c>
      <c r="AG230" s="33">
        <f t="shared" si="77"/>
        <v>-6.7081477101428824E-2</v>
      </c>
      <c r="AH230" s="14">
        <v>2.7013333333333329</v>
      </c>
      <c r="AI230" s="112">
        <f t="shared" si="86"/>
        <v>267</v>
      </c>
      <c r="AJ230" s="33">
        <f t="shared" si="78"/>
        <v>-0.21595076556992851</v>
      </c>
      <c r="AK230" s="13">
        <v>130880.26817447496</v>
      </c>
      <c r="AL230" s="38"/>
    </row>
    <row r="231" spans="1:38" x14ac:dyDescent="0.25">
      <c r="A231" t="s">
        <v>832</v>
      </c>
      <c r="B231" s="5" t="s">
        <v>493</v>
      </c>
      <c r="C231" s="6" t="s">
        <v>38</v>
      </c>
      <c r="D231" s="7" t="s">
        <v>39</v>
      </c>
      <c r="E231" s="36">
        <f t="shared" si="79"/>
        <v>3.868888321916514</v>
      </c>
      <c r="F231" s="8">
        <f t="shared" si="80"/>
        <v>16.253432401144277</v>
      </c>
      <c r="G231" s="9">
        <f t="shared" si="81"/>
        <v>447</v>
      </c>
      <c r="H231" s="112">
        <f t="shared" si="82"/>
        <v>261</v>
      </c>
      <c r="I231" s="33">
        <f t="shared" si="70"/>
        <v>-0.17213029237320052</v>
      </c>
      <c r="J231" s="11">
        <v>-1.3967925504397294E-2</v>
      </c>
      <c r="K231" s="10">
        <f t="shared" si="87"/>
        <v>521</v>
      </c>
      <c r="L231" s="33">
        <f t="shared" si="71"/>
        <v>0.90698149562911112</v>
      </c>
      <c r="M231" s="11">
        <v>2.1108179419525065E-2</v>
      </c>
      <c r="N231" s="10">
        <f t="shared" si="88"/>
        <v>464</v>
      </c>
      <c r="O231" s="33">
        <f t="shared" si="72"/>
        <v>0.74293450072726941</v>
      </c>
      <c r="P231" s="11">
        <v>1.3477088948787063E-2</v>
      </c>
      <c r="Q231" s="10">
        <f t="shared" si="89"/>
        <v>390</v>
      </c>
      <c r="R231" s="33">
        <f t="shared" si="73"/>
        <v>0.27294812057923573</v>
      </c>
      <c r="S231" s="12">
        <v>0</v>
      </c>
      <c r="T231" s="10">
        <f t="shared" si="90"/>
        <v>268</v>
      </c>
      <c r="U231" s="33">
        <f t="shared" si="74"/>
        <v>0.2057987245434704</v>
      </c>
      <c r="V231" s="18">
        <v>6.348373557187828E-2</v>
      </c>
      <c r="W231" s="112">
        <f t="shared" si="83"/>
        <v>400</v>
      </c>
      <c r="X231" s="33">
        <f t="shared" si="84"/>
        <v>0.33427013042787063</v>
      </c>
      <c r="Y231" s="13">
        <v>109231</v>
      </c>
      <c r="Z231" s="10">
        <f t="shared" si="91"/>
        <v>556</v>
      </c>
      <c r="AA231" s="33">
        <f t="shared" si="75"/>
        <v>1.2471528253973447</v>
      </c>
      <c r="AB231" s="11">
        <v>1.8000000000000002E-2</v>
      </c>
      <c r="AC231" s="112">
        <f t="shared" si="85"/>
        <v>505</v>
      </c>
      <c r="AD231" s="33">
        <f t="shared" si="76"/>
        <v>0.93743056959027582</v>
      </c>
      <c r="AE231" s="11">
        <v>0.9785276073619632</v>
      </c>
      <c r="AF231" s="10">
        <f t="shared" si="92"/>
        <v>231</v>
      </c>
      <c r="AG231" s="33">
        <f t="shared" si="77"/>
        <v>-7.062608679777406E-2</v>
      </c>
      <c r="AH231" s="14">
        <v>2.7053333333333334</v>
      </c>
      <c r="AI231" s="112">
        <f t="shared" si="86"/>
        <v>367</v>
      </c>
      <c r="AJ231" s="33">
        <f t="shared" si="78"/>
        <v>-0.15081131385394797</v>
      </c>
      <c r="AK231" s="13">
        <v>175589.43389296957</v>
      </c>
      <c r="AL231" s="38"/>
    </row>
    <row r="232" spans="1:38" x14ac:dyDescent="0.25">
      <c r="A232" t="s">
        <v>833</v>
      </c>
      <c r="B232" s="5" t="s">
        <v>238</v>
      </c>
      <c r="C232" s="6" t="s">
        <v>26</v>
      </c>
      <c r="D232" s="7" t="s">
        <v>20</v>
      </c>
      <c r="E232" s="36">
        <f t="shared" si="79"/>
        <v>-0.35795869385483658</v>
      </c>
      <c r="F232" s="8">
        <f t="shared" si="80"/>
        <v>29.428276746582601</v>
      </c>
      <c r="G232" s="9">
        <f t="shared" si="81"/>
        <v>216</v>
      </c>
      <c r="H232" s="112">
        <f t="shared" si="82"/>
        <v>95</v>
      </c>
      <c r="I232" s="33">
        <f t="shared" si="70"/>
        <v>-0.71244577668522102</v>
      </c>
      <c r="J232" s="11">
        <v>-4.8140043763676199E-2</v>
      </c>
      <c r="K232" s="10">
        <f t="shared" si="87"/>
        <v>347</v>
      </c>
      <c r="L232" s="33">
        <f t="shared" si="71"/>
        <v>0.33771216749675392</v>
      </c>
      <c r="M232" s="11">
        <v>5.1094890510948905E-2</v>
      </c>
      <c r="N232" s="10">
        <f t="shared" si="88"/>
        <v>282</v>
      </c>
      <c r="O232" s="33">
        <f t="shared" si="72"/>
        <v>0.29347173276344962</v>
      </c>
      <c r="P232" s="11">
        <v>4.2261904761904764E-2</v>
      </c>
      <c r="Q232" s="10">
        <f t="shared" si="89"/>
        <v>390</v>
      </c>
      <c r="R232" s="33">
        <f t="shared" si="73"/>
        <v>0.27294812057923573</v>
      </c>
      <c r="S232" s="12">
        <v>0</v>
      </c>
      <c r="T232" s="10">
        <f t="shared" si="90"/>
        <v>242</v>
      </c>
      <c r="U232" s="33">
        <f t="shared" si="74"/>
        <v>0.10833242561013863</v>
      </c>
      <c r="V232" s="18">
        <v>6.9204980842911878E-2</v>
      </c>
      <c r="W232" s="112">
        <f t="shared" si="83"/>
        <v>214</v>
      </c>
      <c r="X232" s="33">
        <f t="shared" si="84"/>
        <v>-0.46234255027291549</v>
      </c>
      <c r="Y232" s="13">
        <v>80259</v>
      </c>
      <c r="Z232" s="10">
        <f t="shared" si="91"/>
        <v>175</v>
      </c>
      <c r="AA232" s="33">
        <f t="shared" si="75"/>
        <v>-0.14411658961258211</v>
      </c>
      <c r="AB232" s="11">
        <v>3.7000000000000005E-2</v>
      </c>
      <c r="AC232" s="112">
        <f t="shared" si="85"/>
        <v>170</v>
      </c>
      <c r="AD232" s="33">
        <f t="shared" si="76"/>
        <v>-0.18556109859860848</v>
      </c>
      <c r="AE232" s="11">
        <v>0.91151816206147163</v>
      </c>
      <c r="AF232" s="10">
        <f t="shared" si="92"/>
        <v>165</v>
      </c>
      <c r="AG232" s="33">
        <f t="shared" si="77"/>
        <v>-0.29186880867796433</v>
      </c>
      <c r="AH232" s="14">
        <v>2.9550000000000001</v>
      </c>
      <c r="AI232" s="112">
        <f t="shared" si="86"/>
        <v>92</v>
      </c>
      <c r="AJ232" s="33">
        <f t="shared" si="78"/>
        <v>-0.29616051942778709</v>
      </c>
      <c r="AK232" s="13">
        <v>75827.437931034481</v>
      </c>
      <c r="AL232" s="38"/>
    </row>
    <row r="233" spans="1:38" x14ac:dyDescent="0.25">
      <c r="A233" t="s">
        <v>834</v>
      </c>
      <c r="B233" s="5" t="s">
        <v>238</v>
      </c>
      <c r="C233" s="6" t="s">
        <v>38</v>
      </c>
      <c r="D233" s="7" t="s">
        <v>39</v>
      </c>
      <c r="E233" s="36">
        <f t="shared" si="79"/>
        <v>4.4966545893375294</v>
      </c>
      <c r="F233" s="8">
        <f t="shared" si="80"/>
        <v>14.296720263768901</v>
      </c>
      <c r="G233" s="9">
        <f t="shared" si="81"/>
        <v>484</v>
      </c>
      <c r="H233" s="112">
        <f t="shared" si="82"/>
        <v>450</v>
      </c>
      <c r="I233" s="33">
        <f t="shared" si="70"/>
        <v>0.49354038271030254</v>
      </c>
      <c r="J233" s="11">
        <v>2.8132250580046314E-2</v>
      </c>
      <c r="K233" s="10">
        <f t="shared" si="87"/>
        <v>350</v>
      </c>
      <c r="L233" s="33">
        <f t="shared" si="71"/>
        <v>0.34737360865331274</v>
      </c>
      <c r="M233" s="11">
        <v>5.058596647381694E-2</v>
      </c>
      <c r="N233" s="10">
        <f t="shared" si="88"/>
        <v>424</v>
      </c>
      <c r="O233" s="33">
        <f t="shared" si="72"/>
        <v>0.67934696878924949</v>
      </c>
      <c r="P233" s="11">
        <v>1.7549407114624507E-2</v>
      </c>
      <c r="Q233" s="10">
        <f t="shared" si="89"/>
        <v>379</v>
      </c>
      <c r="R233" s="33">
        <f t="shared" si="73"/>
        <v>0.25953224691294058</v>
      </c>
      <c r="S233" s="12">
        <v>5.6417489421720729E-2</v>
      </c>
      <c r="T233" s="10">
        <f t="shared" si="90"/>
        <v>494</v>
      </c>
      <c r="U233" s="33">
        <f t="shared" si="74"/>
        <v>0.85411759361606787</v>
      </c>
      <c r="V233" s="18">
        <v>2.5427594070695551E-2</v>
      </c>
      <c r="W233" s="112">
        <f t="shared" si="83"/>
        <v>483</v>
      </c>
      <c r="X233" s="33">
        <f t="shared" si="84"/>
        <v>1.0766607965510662</v>
      </c>
      <c r="Y233" s="13">
        <v>136231</v>
      </c>
      <c r="Z233" s="10">
        <f t="shared" si="91"/>
        <v>554</v>
      </c>
      <c r="AA233" s="33">
        <f t="shared" si="75"/>
        <v>1.1739281193441908</v>
      </c>
      <c r="AB233" s="11">
        <v>1.9E-2</v>
      </c>
      <c r="AC233" s="112">
        <f t="shared" si="85"/>
        <v>277</v>
      </c>
      <c r="AD233" s="33">
        <f t="shared" si="76"/>
        <v>0.24727921754633864</v>
      </c>
      <c r="AE233" s="11">
        <v>0.93734594895444068</v>
      </c>
      <c r="AF233" s="10">
        <f t="shared" si="92"/>
        <v>276</v>
      </c>
      <c r="AG233" s="33">
        <f t="shared" si="77"/>
        <v>4.2506039343898405E-2</v>
      </c>
      <c r="AH233" s="14">
        <v>2.577666666666667</v>
      </c>
      <c r="AI233" s="112">
        <f t="shared" si="86"/>
        <v>447</v>
      </c>
      <c r="AJ233" s="33">
        <f t="shared" si="78"/>
        <v>-6.0261444396812087E-2</v>
      </c>
      <c r="AK233" s="13">
        <v>237739.3140761636</v>
      </c>
      <c r="AL233" s="38"/>
    </row>
    <row r="234" spans="1:38" x14ac:dyDescent="0.25">
      <c r="A234" t="s">
        <v>835</v>
      </c>
      <c r="B234" s="5" t="s">
        <v>406</v>
      </c>
      <c r="C234" s="6" t="s">
        <v>54</v>
      </c>
      <c r="D234" s="7" t="s">
        <v>39</v>
      </c>
      <c r="E234" s="36">
        <f t="shared" si="79"/>
        <v>2.2001817086412196</v>
      </c>
      <c r="F234" s="8">
        <f t="shared" si="80"/>
        <v>21.454697033167761</v>
      </c>
      <c r="G234" s="9">
        <f t="shared" si="81"/>
        <v>361</v>
      </c>
      <c r="H234" s="112">
        <f t="shared" si="82"/>
        <v>428</v>
      </c>
      <c r="I234" s="33">
        <f t="shared" si="70"/>
        <v>0.38059291271577556</v>
      </c>
      <c r="J234" s="11">
        <v>2.0988915965725941E-2</v>
      </c>
      <c r="K234" s="10">
        <f t="shared" si="87"/>
        <v>379</v>
      </c>
      <c r="L234" s="33">
        <f t="shared" si="71"/>
        <v>0.43366654469827337</v>
      </c>
      <c r="M234" s="11">
        <v>4.6040417970614755E-2</v>
      </c>
      <c r="N234" s="10">
        <f t="shared" si="88"/>
        <v>273</v>
      </c>
      <c r="O234" s="33">
        <f t="shared" si="72"/>
        <v>0.2829318610957669</v>
      </c>
      <c r="P234" s="11">
        <v>4.293690675600223E-2</v>
      </c>
      <c r="Q234" s="10">
        <f t="shared" si="89"/>
        <v>346</v>
      </c>
      <c r="R234" s="33">
        <f t="shared" si="73"/>
        <v>0.23633026398313442</v>
      </c>
      <c r="S234" s="12">
        <v>0.15398829688943641</v>
      </c>
      <c r="T234" s="10">
        <f t="shared" si="90"/>
        <v>350</v>
      </c>
      <c r="U234" s="33">
        <f t="shared" si="74"/>
        <v>0.4544841040714484</v>
      </c>
      <c r="V234" s="18">
        <v>4.8885971348032589E-2</v>
      </c>
      <c r="W234" s="112">
        <f t="shared" si="83"/>
        <v>376</v>
      </c>
      <c r="X234" s="33">
        <f t="shared" si="84"/>
        <v>0.22018943140027289</v>
      </c>
      <c r="Y234" s="13">
        <v>105082</v>
      </c>
      <c r="Z234" s="10">
        <f t="shared" si="91"/>
        <v>264</v>
      </c>
      <c r="AA234" s="33">
        <f t="shared" si="75"/>
        <v>0.22200694065318838</v>
      </c>
      <c r="AB234" s="11">
        <v>3.2000000000000001E-2</v>
      </c>
      <c r="AC234" s="112">
        <f t="shared" si="85"/>
        <v>370</v>
      </c>
      <c r="AD234" s="33">
        <f t="shared" si="76"/>
        <v>0.52122574812364975</v>
      </c>
      <c r="AE234" s="11">
        <v>0.95369246832406807</v>
      </c>
      <c r="AF234" s="10">
        <f t="shared" si="92"/>
        <v>404</v>
      </c>
      <c r="AG234" s="33">
        <f t="shared" si="77"/>
        <v>0.43005003281093457</v>
      </c>
      <c r="AH234" s="14">
        <v>2.140333333333333</v>
      </c>
      <c r="AI234" s="112">
        <f t="shared" si="86"/>
        <v>310</v>
      </c>
      <c r="AJ234" s="33">
        <f t="shared" si="78"/>
        <v>-0.19225605296994808</v>
      </c>
      <c r="AK234" s="13">
        <v>147143.38989836772</v>
      </c>
      <c r="AL234" s="38"/>
    </row>
    <row r="235" spans="1:38" x14ac:dyDescent="0.25">
      <c r="A235" t="s">
        <v>836</v>
      </c>
      <c r="B235" s="5" t="s">
        <v>386</v>
      </c>
      <c r="C235" s="6" t="s">
        <v>63</v>
      </c>
      <c r="D235" s="7" t="s">
        <v>34</v>
      </c>
      <c r="E235" s="36">
        <f t="shared" si="79"/>
        <v>1.415598870360417</v>
      </c>
      <c r="F235" s="8">
        <f t="shared" si="80"/>
        <v>23.900197599401398</v>
      </c>
      <c r="G235" s="9">
        <f t="shared" si="81"/>
        <v>309</v>
      </c>
      <c r="H235" s="112">
        <f t="shared" si="82"/>
        <v>96</v>
      </c>
      <c r="I235" s="33">
        <f t="shared" si="70"/>
        <v>-0.71069879987359519</v>
      </c>
      <c r="J235" s="11">
        <v>-4.802955665024633E-2</v>
      </c>
      <c r="K235" s="10">
        <f t="shared" si="87"/>
        <v>306</v>
      </c>
      <c r="L235" s="33">
        <f t="shared" si="71"/>
        <v>0.23889300084070181</v>
      </c>
      <c r="M235" s="11">
        <v>5.6300268096514748E-2</v>
      </c>
      <c r="N235" s="10">
        <f t="shared" si="88"/>
        <v>395</v>
      </c>
      <c r="O235" s="33">
        <f t="shared" si="72"/>
        <v>0.60589004575231165</v>
      </c>
      <c r="P235" s="11">
        <v>2.225378787878788E-2</v>
      </c>
      <c r="Q235" s="10">
        <f t="shared" si="89"/>
        <v>390</v>
      </c>
      <c r="R235" s="33">
        <f t="shared" si="73"/>
        <v>0.27294812057923573</v>
      </c>
      <c r="S235" s="12">
        <v>0</v>
      </c>
      <c r="T235" s="10">
        <f t="shared" si="90"/>
        <v>234</v>
      </c>
      <c r="U235" s="33">
        <f t="shared" si="74"/>
        <v>8.7678577240971944E-2</v>
      </c>
      <c r="V235" s="18">
        <v>7.0417356131641851E-2</v>
      </c>
      <c r="W235" s="112">
        <f t="shared" si="83"/>
        <v>302</v>
      </c>
      <c r="X235" s="33">
        <f t="shared" si="84"/>
        <v>-7.7646705468114349E-2</v>
      </c>
      <c r="Y235" s="13">
        <v>94250</v>
      </c>
      <c r="Z235" s="10">
        <f t="shared" si="91"/>
        <v>350</v>
      </c>
      <c r="AA235" s="33">
        <f t="shared" si="75"/>
        <v>0.44168105881265068</v>
      </c>
      <c r="AB235" s="11">
        <v>2.8999999999999998E-2</v>
      </c>
      <c r="AC235" s="112">
        <f t="shared" si="85"/>
        <v>301</v>
      </c>
      <c r="AD235" s="33">
        <f t="shared" si="76"/>
        <v>0.30992501542736117</v>
      </c>
      <c r="AE235" s="11">
        <v>0.94108405341712487</v>
      </c>
      <c r="AF235" s="10">
        <f t="shared" si="92"/>
        <v>201</v>
      </c>
      <c r="AG235" s="33">
        <f t="shared" si="77"/>
        <v>-0.17991821910174005</v>
      </c>
      <c r="AH235" s="14">
        <v>2.8286666666666669</v>
      </c>
      <c r="AI235" s="112">
        <f t="shared" si="86"/>
        <v>187</v>
      </c>
      <c r="AJ235" s="33">
        <f t="shared" si="78"/>
        <v>-0.24778494980136634</v>
      </c>
      <c r="AK235" s="13">
        <v>109030.53224912216</v>
      </c>
      <c r="AL235" s="38"/>
    </row>
    <row r="236" spans="1:38" x14ac:dyDescent="0.25">
      <c r="A236" t="s">
        <v>837</v>
      </c>
      <c r="B236" s="5" t="s">
        <v>547</v>
      </c>
      <c r="C236" s="6" t="s">
        <v>54</v>
      </c>
      <c r="D236" s="7" t="s">
        <v>39</v>
      </c>
      <c r="E236" s="36">
        <f t="shared" si="79"/>
        <v>3.5930590639593718</v>
      </c>
      <c r="F236" s="8">
        <f t="shared" si="80"/>
        <v>17.113176680022548</v>
      </c>
      <c r="G236" s="9">
        <f t="shared" si="81"/>
        <v>431</v>
      </c>
      <c r="H236" s="112">
        <f t="shared" si="82"/>
        <v>117</v>
      </c>
      <c r="I236" s="33">
        <f t="shared" si="70"/>
        <v>-0.64123543816561279</v>
      </c>
      <c r="J236" s="11">
        <v>-4.3636363636363584E-2</v>
      </c>
      <c r="K236" s="10">
        <f t="shared" si="87"/>
        <v>214</v>
      </c>
      <c r="L236" s="33">
        <f t="shared" si="71"/>
        <v>-4.7774705972785008E-3</v>
      </c>
      <c r="M236" s="11">
        <v>6.9135802469135796E-2</v>
      </c>
      <c r="N236" s="10">
        <f t="shared" si="88"/>
        <v>516</v>
      </c>
      <c r="O236" s="33">
        <f t="shared" si="72"/>
        <v>0.86232645960257515</v>
      </c>
      <c r="P236" s="11">
        <v>5.8309037900874635E-3</v>
      </c>
      <c r="Q236" s="10">
        <f t="shared" si="89"/>
        <v>390</v>
      </c>
      <c r="R236" s="33">
        <f t="shared" si="73"/>
        <v>0.27294812057923573</v>
      </c>
      <c r="S236" s="12">
        <v>0</v>
      </c>
      <c r="T236" s="10">
        <f t="shared" si="90"/>
        <v>263</v>
      </c>
      <c r="U236" s="33">
        <f t="shared" si="74"/>
        <v>0.19554805204439621</v>
      </c>
      <c r="V236" s="18">
        <v>6.4085447263017362E-2</v>
      </c>
      <c r="W236" s="112">
        <f t="shared" si="83"/>
        <v>418</v>
      </c>
      <c r="X236" s="33">
        <f t="shared" si="84"/>
        <v>0.47227230647499352</v>
      </c>
      <c r="Y236" s="13">
        <v>114250</v>
      </c>
      <c r="Z236" s="10">
        <f t="shared" si="91"/>
        <v>436</v>
      </c>
      <c r="AA236" s="33">
        <f t="shared" si="75"/>
        <v>0.66135517697211244</v>
      </c>
      <c r="AB236" s="11">
        <v>2.6000000000000002E-2</v>
      </c>
      <c r="AC236" s="112">
        <f t="shared" si="85"/>
        <v>496</v>
      </c>
      <c r="AD236" s="33">
        <f t="shared" si="76"/>
        <v>0.91202247403143832</v>
      </c>
      <c r="AE236" s="11">
        <v>0.97701149425287359</v>
      </c>
      <c r="AF236" s="10">
        <f t="shared" si="92"/>
        <v>537</v>
      </c>
      <c r="AG236" s="33">
        <f t="shared" si="77"/>
        <v>1.3546023952742126</v>
      </c>
      <c r="AH236" s="14">
        <v>1.0970000000000002</v>
      </c>
      <c r="AI236" s="112">
        <f t="shared" si="86"/>
        <v>515</v>
      </c>
      <c r="AJ236" s="33">
        <f t="shared" si="78"/>
        <v>0.1577564105071598</v>
      </c>
      <c r="AK236" s="13">
        <v>387378.2217997465</v>
      </c>
      <c r="AL236" s="38"/>
    </row>
    <row r="237" spans="1:38" x14ac:dyDescent="0.25">
      <c r="A237" t="s">
        <v>838</v>
      </c>
      <c r="B237" s="5" t="s">
        <v>57</v>
      </c>
      <c r="C237" s="6" t="s">
        <v>41</v>
      </c>
      <c r="D237" s="7" t="s">
        <v>34</v>
      </c>
      <c r="E237" s="36">
        <f t="shared" si="79"/>
        <v>-9.60576804649682</v>
      </c>
      <c r="F237" s="8">
        <f t="shared" si="80"/>
        <v>58.253178216339904</v>
      </c>
      <c r="G237" s="9">
        <f t="shared" si="81"/>
        <v>26</v>
      </c>
      <c r="H237" s="112">
        <f t="shared" si="82"/>
        <v>324</v>
      </c>
      <c r="I237" s="33">
        <f t="shared" si="70"/>
        <v>6.591986570664346E-2</v>
      </c>
      <c r="J237" s="11">
        <v>1.0874974655779024E-3</v>
      </c>
      <c r="K237" s="10">
        <f t="shared" si="87"/>
        <v>22</v>
      </c>
      <c r="L237" s="33">
        <f t="shared" si="71"/>
        <v>-1.7149538339103176</v>
      </c>
      <c r="M237" s="11">
        <v>0.15922069197178368</v>
      </c>
      <c r="N237" s="10">
        <f t="shared" si="88"/>
        <v>36</v>
      </c>
      <c r="O237" s="33">
        <f t="shared" si="72"/>
        <v>-1.7525087571333096</v>
      </c>
      <c r="P237" s="11">
        <v>0.17329204954055133</v>
      </c>
      <c r="Q237" s="10">
        <f t="shared" si="89"/>
        <v>49</v>
      </c>
      <c r="R237" s="33">
        <f t="shared" si="73"/>
        <v>-0.42320781838228311</v>
      </c>
      <c r="S237" s="12">
        <v>2.9275298276623953</v>
      </c>
      <c r="T237" s="10">
        <f t="shared" si="90"/>
        <v>30</v>
      </c>
      <c r="U237" s="33">
        <f t="shared" si="74"/>
        <v>-1.9530745558770526</v>
      </c>
      <c r="V237" s="18">
        <v>0.19020901068276824</v>
      </c>
      <c r="W237" s="112">
        <f t="shared" si="83"/>
        <v>20</v>
      </c>
      <c r="X237" s="33">
        <f t="shared" si="84"/>
        <v>-1.4269829850729181</v>
      </c>
      <c r="Y237" s="13">
        <v>45176</v>
      </c>
      <c r="Z237" s="10">
        <f t="shared" si="91"/>
        <v>31</v>
      </c>
      <c r="AA237" s="33">
        <f t="shared" si="75"/>
        <v>-1.6086107106756626</v>
      </c>
      <c r="AB237" s="11">
        <v>5.7000000000000002E-2</v>
      </c>
      <c r="AC237" s="112">
        <f t="shared" si="85"/>
        <v>48</v>
      </c>
      <c r="AD237" s="33">
        <f t="shared" si="76"/>
        <v>-1.3871907075901029</v>
      </c>
      <c r="AE237" s="11">
        <v>0.83981635354758755</v>
      </c>
      <c r="AF237" s="10">
        <f t="shared" si="92"/>
        <v>6</v>
      </c>
      <c r="AG237" s="33">
        <f t="shared" si="77"/>
        <v>-2.2165918737932109</v>
      </c>
      <c r="AH237" s="14">
        <v>5.1269999999999998</v>
      </c>
      <c r="AI237" s="112">
        <f t="shared" si="86"/>
        <v>12</v>
      </c>
      <c r="AJ237" s="33">
        <f t="shared" si="78"/>
        <v>-0.35114420506507982</v>
      </c>
      <c r="AK237" s="13">
        <v>38088.791869200177</v>
      </c>
      <c r="AL237" s="38">
        <v>1</v>
      </c>
    </row>
    <row r="238" spans="1:38" x14ac:dyDescent="0.25">
      <c r="A238" t="s">
        <v>839</v>
      </c>
      <c r="B238" s="5" t="s">
        <v>341</v>
      </c>
      <c r="C238" s="6" t="s">
        <v>30</v>
      </c>
      <c r="D238" s="7" t="s">
        <v>20</v>
      </c>
      <c r="E238" s="36">
        <f t="shared" si="79"/>
        <v>2.9492961510177307</v>
      </c>
      <c r="F238" s="8">
        <f t="shared" si="80"/>
        <v>19.119749461513269</v>
      </c>
      <c r="G238" s="9">
        <f t="shared" si="81"/>
        <v>404</v>
      </c>
      <c r="H238" s="112">
        <f t="shared" si="82"/>
        <v>289</v>
      </c>
      <c r="I238" s="33">
        <f t="shared" si="70"/>
        <v>-4.489028803055016E-2</v>
      </c>
      <c r="J238" s="11">
        <v>-5.9206631142687538E-3</v>
      </c>
      <c r="K238" s="10">
        <f t="shared" si="87"/>
        <v>292</v>
      </c>
      <c r="L238" s="33">
        <f t="shared" si="71"/>
        <v>0.18812791650870861</v>
      </c>
      <c r="M238" s="11">
        <v>5.8974358974358973E-2</v>
      </c>
      <c r="N238" s="10">
        <f t="shared" si="88"/>
        <v>345</v>
      </c>
      <c r="O238" s="33">
        <f t="shared" si="72"/>
        <v>0.46157581488511251</v>
      </c>
      <c r="P238" s="11">
        <v>3.1496062992125984E-2</v>
      </c>
      <c r="Q238" s="10">
        <f t="shared" si="89"/>
        <v>390</v>
      </c>
      <c r="R238" s="33">
        <f t="shared" si="73"/>
        <v>0.27294812057923573</v>
      </c>
      <c r="S238" s="12">
        <v>0</v>
      </c>
      <c r="T238" s="10">
        <f t="shared" si="90"/>
        <v>561</v>
      </c>
      <c r="U238" s="33">
        <f t="shared" si="74"/>
        <v>1.2190183970668378</v>
      </c>
      <c r="V238" s="18">
        <v>4.0080160320641279E-3</v>
      </c>
      <c r="W238" s="112">
        <f t="shared" si="83"/>
        <v>306</v>
      </c>
      <c r="X238" s="33">
        <f t="shared" si="84"/>
        <v>-7.1762572040323103E-2</v>
      </c>
      <c r="Y238" s="13">
        <v>94464</v>
      </c>
      <c r="Z238" s="10">
        <f t="shared" si="91"/>
        <v>244</v>
      </c>
      <c r="AA238" s="33">
        <f t="shared" si="75"/>
        <v>0.14878223460003429</v>
      </c>
      <c r="AB238" s="11">
        <v>3.3000000000000002E-2</v>
      </c>
      <c r="AC238" s="112">
        <f t="shared" si="85"/>
        <v>444</v>
      </c>
      <c r="AD238" s="33">
        <f t="shared" si="76"/>
        <v>0.73432612301114752</v>
      </c>
      <c r="AE238" s="11">
        <v>0.96640826873385011</v>
      </c>
      <c r="AF238" s="10">
        <f t="shared" si="92"/>
        <v>474</v>
      </c>
      <c r="AG238" s="33">
        <f t="shared" si="77"/>
        <v>0.67669579084826248</v>
      </c>
      <c r="AH238" s="14">
        <v>1.8620000000000001</v>
      </c>
      <c r="AI238" s="112">
        <f t="shared" si="86"/>
        <v>438</v>
      </c>
      <c r="AJ238" s="33">
        <f t="shared" si="78"/>
        <v>-8.2301287663677031E-2</v>
      </c>
      <c r="AK238" s="13">
        <v>222612.02977963074</v>
      </c>
      <c r="AL238" s="38"/>
    </row>
    <row r="239" spans="1:38" x14ac:dyDescent="0.25">
      <c r="A239" t="s">
        <v>840</v>
      </c>
      <c r="B239" s="5" t="s">
        <v>383</v>
      </c>
      <c r="C239" s="6" t="s">
        <v>30</v>
      </c>
      <c r="D239" s="7" t="s">
        <v>20</v>
      </c>
      <c r="E239" s="36">
        <f t="shared" si="79"/>
        <v>1.9445946193738188</v>
      </c>
      <c r="F239" s="8">
        <f t="shared" si="80"/>
        <v>22.251347611065995</v>
      </c>
      <c r="G239" s="9">
        <f t="shared" si="81"/>
        <v>350</v>
      </c>
      <c r="H239" s="112">
        <f t="shared" si="82"/>
        <v>513</v>
      </c>
      <c r="I239" s="33">
        <f t="shared" si="70"/>
        <v>1.1118140304531106</v>
      </c>
      <c r="J239" s="11">
        <v>6.7234813472843546E-2</v>
      </c>
      <c r="K239" s="10">
        <f t="shared" si="87"/>
        <v>291</v>
      </c>
      <c r="L239" s="33">
        <f t="shared" si="71"/>
        <v>0.18715606934826218</v>
      </c>
      <c r="M239" s="11">
        <v>5.9025551790457001E-2</v>
      </c>
      <c r="N239" s="10">
        <f t="shared" si="88"/>
        <v>313</v>
      </c>
      <c r="O239" s="33">
        <f t="shared" si="72"/>
        <v>0.38129099582499876</v>
      </c>
      <c r="P239" s="11">
        <v>3.6637720753244216E-2</v>
      </c>
      <c r="Q239" s="10">
        <f t="shared" si="89"/>
        <v>297</v>
      </c>
      <c r="R239" s="33">
        <f t="shared" si="73"/>
        <v>0.20704346325888254</v>
      </c>
      <c r="S239" s="12">
        <v>0.27714745977031402</v>
      </c>
      <c r="T239" s="10">
        <f t="shared" si="90"/>
        <v>324</v>
      </c>
      <c r="U239" s="33">
        <f t="shared" si="74"/>
        <v>0.3709715932337328</v>
      </c>
      <c r="V239" s="18">
        <v>5.3788133048347495E-2</v>
      </c>
      <c r="W239" s="112">
        <f t="shared" si="83"/>
        <v>311</v>
      </c>
      <c r="X239" s="33">
        <f t="shared" si="84"/>
        <v>-5.5127521929044083E-2</v>
      </c>
      <c r="Y239" s="13">
        <v>95069</v>
      </c>
      <c r="Z239" s="10">
        <f t="shared" si="91"/>
        <v>264</v>
      </c>
      <c r="AA239" s="33">
        <f t="shared" si="75"/>
        <v>0.22200694065318838</v>
      </c>
      <c r="AB239" s="11">
        <v>3.2000000000000001E-2</v>
      </c>
      <c r="AC239" s="112">
        <f t="shared" si="85"/>
        <v>336</v>
      </c>
      <c r="AD239" s="33">
        <f t="shared" si="76"/>
        <v>0.41225871589583729</v>
      </c>
      <c r="AE239" s="11">
        <v>0.94719035384497974</v>
      </c>
      <c r="AF239" s="10">
        <f t="shared" si="92"/>
        <v>442</v>
      </c>
      <c r="AG239" s="33">
        <f t="shared" si="77"/>
        <v>0.53491140299446915</v>
      </c>
      <c r="AH239" s="14">
        <v>2.0219999999999998</v>
      </c>
      <c r="AI239" s="112">
        <f t="shared" si="86"/>
        <v>279</v>
      </c>
      <c r="AJ239" s="33">
        <f t="shared" si="78"/>
        <v>-0.20927977305094903</v>
      </c>
      <c r="AK239" s="13">
        <v>135458.975888171</v>
      </c>
      <c r="AL239" s="38"/>
    </row>
    <row r="240" spans="1:38" x14ac:dyDescent="0.25">
      <c r="A240" t="s">
        <v>841</v>
      </c>
      <c r="B240" s="5" t="s">
        <v>205</v>
      </c>
      <c r="C240" s="6" t="s">
        <v>49</v>
      </c>
      <c r="D240" s="7" t="s">
        <v>39</v>
      </c>
      <c r="E240" s="36">
        <f t="shared" si="79"/>
        <v>-0.86067786030179005</v>
      </c>
      <c r="F240" s="8">
        <f t="shared" si="80"/>
        <v>30.995224105380835</v>
      </c>
      <c r="G240" s="9">
        <f t="shared" si="81"/>
        <v>194</v>
      </c>
      <c r="H240" s="112">
        <f t="shared" si="82"/>
        <v>304</v>
      </c>
      <c r="I240" s="33">
        <f t="shared" si="70"/>
        <v>5.1057293977215261E-4</v>
      </c>
      <c r="J240" s="11">
        <v>-3.0492969676435555E-3</v>
      </c>
      <c r="K240" s="10">
        <f t="shared" si="87"/>
        <v>93</v>
      </c>
      <c r="L240" s="33">
        <f t="shared" si="71"/>
        <v>-0.57110017371231392</v>
      </c>
      <c r="M240" s="11">
        <v>9.8967297762478479E-2</v>
      </c>
      <c r="N240" s="10">
        <f t="shared" si="88"/>
        <v>143</v>
      </c>
      <c r="O240" s="33">
        <f t="shared" si="72"/>
        <v>-0.27995736016112344</v>
      </c>
      <c r="P240" s="11">
        <v>7.8985860555826432E-2</v>
      </c>
      <c r="Q240" s="10">
        <f t="shared" si="89"/>
        <v>158</v>
      </c>
      <c r="R240" s="33">
        <f t="shared" si="73"/>
        <v>3.0504932064283983E-2</v>
      </c>
      <c r="S240" s="12">
        <v>1.0195412064570943</v>
      </c>
      <c r="T240" s="10">
        <f t="shared" si="90"/>
        <v>260</v>
      </c>
      <c r="U240" s="33">
        <f t="shared" si="74"/>
        <v>0.19108821234077517</v>
      </c>
      <c r="V240" s="18">
        <v>6.434723864212126E-2</v>
      </c>
      <c r="W240" s="112">
        <f t="shared" si="83"/>
        <v>244</v>
      </c>
      <c r="X240" s="33">
        <f t="shared" si="84"/>
        <v>-0.31658651615739475</v>
      </c>
      <c r="Y240" s="13">
        <v>85560</v>
      </c>
      <c r="Z240" s="10">
        <f t="shared" si="91"/>
        <v>201</v>
      </c>
      <c r="AA240" s="33">
        <f t="shared" si="75"/>
        <v>2.3328224937260757E-3</v>
      </c>
      <c r="AB240" s="11">
        <v>3.5000000000000003E-2</v>
      </c>
      <c r="AC240" s="112">
        <f t="shared" si="85"/>
        <v>187</v>
      </c>
      <c r="AD240" s="33">
        <f t="shared" si="76"/>
        <v>-0.12522108889108777</v>
      </c>
      <c r="AE240" s="11">
        <v>0.91511867905056754</v>
      </c>
      <c r="AF240" s="10">
        <f t="shared" si="92"/>
        <v>103</v>
      </c>
      <c r="AG240" s="33">
        <f t="shared" si="77"/>
        <v>-0.58252680377824084</v>
      </c>
      <c r="AH240" s="14">
        <v>3.2829999999999999</v>
      </c>
      <c r="AI240" s="112">
        <f t="shared" si="86"/>
        <v>88</v>
      </c>
      <c r="AJ240" s="33">
        <f t="shared" si="78"/>
        <v>-0.29823904341309454</v>
      </c>
      <c r="AK240" s="13">
        <v>74400.82056074767</v>
      </c>
      <c r="AL240" s="38"/>
    </row>
    <row r="241" spans="1:38" x14ac:dyDescent="0.25">
      <c r="A241" t="s">
        <v>842</v>
      </c>
      <c r="B241" s="5" t="s">
        <v>385</v>
      </c>
      <c r="C241" s="6" t="s">
        <v>81</v>
      </c>
      <c r="D241" s="7" t="s">
        <v>34</v>
      </c>
      <c r="E241" s="36">
        <f t="shared" si="79"/>
        <v>1.7010463583678572</v>
      </c>
      <c r="F241" s="8">
        <f t="shared" si="80"/>
        <v>23.010473838578672</v>
      </c>
      <c r="G241" s="9">
        <f t="shared" si="81"/>
        <v>331</v>
      </c>
      <c r="H241" s="112">
        <f t="shared" si="82"/>
        <v>209</v>
      </c>
      <c r="I241" s="33">
        <f t="shared" si="70"/>
        <v>-0.31517141303153934</v>
      </c>
      <c r="J241" s="11">
        <v>-2.301452556121486E-2</v>
      </c>
      <c r="K241" s="10">
        <f t="shared" si="87"/>
        <v>208</v>
      </c>
      <c r="L241" s="33">
        <f t="shared" si="71"/>
        <v>-3.6470502324634294E-2</v>
      </c>
      <c r="M241" s="11">
        <v>7.0805257925549536E-2</v>
      </c>
      <c r="N241" s="10">
        <f t="shared" si="88"/>
        <v>359</v>
      </c>
      <c r="O241" s="33">
        <f t="shared" si="72"/>
        <v>0.53005781828042009</v>
      </c>
      <c r="P241" s="11">
        <v>2.7110289587184228E-2</v>
      </c>
      <c r="Q241" s="10">
        <f t="shared" si="89"/>
        <v>367</v>
      </c>
      <c r="R241" s="33">
        <f t="shared" si="73"/>
        <v>0.24999037190815232</v>
      </c>
      <c r="S241" s="12">
        <v>9.6543734311643176E-2</v>
      </c>
      <c r="T241" s="10">
        <f t="shared" si="90"/>
        <v>342</v>
      </c>
      <c r="U241" s="33">
        <f t="shared" si="74"/>
        <v>0.43879100432156981</v>
      </c>
      <c r="V241" s="18">
        <v>4.9807152040379027E-2</v>
      </c>
      <c r="W241" s="112">
        <f t="shared" si="83"/>
        <v>389</v>
      </c>
      <c r="X241" s="33">
        <f t="shared" si="84"/>
        <v>0.26995710198112416</v>
      </c>
      <c r="Y241" s="13">
        <v>106892</v>
      </c>
      <c r="Z241" s="10">
        <f t="shared" si="91"/>
        <v>185</v>
      </c>
      <c r="AA241" s="33">
        <f t="shared" si="75"/>
        <v>-7.0891883559428021E-2</v>
      </c>
      <c r="AB241" s="11">
        <v>3.6000000000000004E-2</v>
      </c>
      <c r="AC241" s="112">
        <f t="shared" si="85"/>
        <v>342</v>
      </c>
      <c r="AD241" s="33">
        <f t="shared" si="76"/>
        <v>0.42826014489278941</v>
      </c>
      <c r="AE241" s="11">
        <v>0.94814516670020799</v>
      </c>
      <c r="AF241" s="10">
        <f t="shared" si="92"/>
        <v>256</v>
      </c>
      <c r="AG241" s="33">
        <f t="shared" si="77"/>
        <v>-1.6570788928515337E-2</v>
      </c>
      <c r="AH241" s="14">
        <v>2.6443333333333334</v>
      </c>
      <c r="AI241" s="112">
        <f t="shared" si="86"/>
        <v>271</v>
      </c>
      <c r="AJ241" s="33">
        <f t="shared" si="78"/>
        <v>-0.2122600935423932</v>
      </c>
      <c r="AK241" s="13">
        <v>133413.40075304112</v>
      </c>
      <c r="AL241" s="38"/>
    </row>
    <row r="242" spans="1:38" x14ac:dyDescent="0.25">
      <c r="A242" t="s">
        <v>843</v>
      </c>
      <c r="B242" s="5" t="s">
        <v>104</v>
      </c>
      <c r="C242" s="6" t="s">
        <v>52</v>
      </c>
      <c r="D242" s="7" t="s">
        <v>34</v>
      </c>
      <c r="E242" s="36">
        <f t="shared" si="79"/>
        <v>-4.858014199241441</v>
      </c>
      <c r="F242" s="8">
        <f t="shared" si="80"/>
        <v>43.454696583422148</v>
      </c>
      <c r="G242" s="9">
        <f t="shared" si="81"/>
        <v>77</v>
      </c>
      <c r="H242" s="112">
        <f t="shared" si="82"/>
        <v>514</v>
      </c>
      <c r="I242" s="33">
        <f t="shared" si="70"/>
        <v>1.1130177514563726</v>
      </c>
      <c r="J242" s="11">
        <v>6.7310942507951665E-2</v>
      </c>
      <c r="K242" s="10">
        <f t="shared" si="87"/>
        <v>129</v>
      </c>
      <c r="L242" s="33">
        <f t="shared" si="71"/>
        <v>-0.36555252182405518</v>
      </c>
      <c r="M242" s="11">
        <v>8.8139912993804109E-2</v>
      </c>
      <c r="N242" s="10">
        <f t="shared" si="88"/>
        <v>41</v>
      </c>
      <c r="O242" s="33">
        <f t="shared" si="72"/>
        <v>-1.5926082399647763</v>
      </c>
      <c r="P242" s="11">
        <v>0.16305158634051828</v>
      </c>
      <c r="Q242" s="10">
        <f t="shared" si="89"/>
        <v>40</v>
      </c>
      <c r="R242" s="33">
        <f t="shared" si="73"/>
        <v>-0.51917712189611076</v>
      </c>
      <c r="S242" s="12">
        <v>3.3311075073929222</v>
      </c>
      <c r="T242" s="10">
        <f t="shared" si="90"/>
        <v>40</v>
      </c>
      <c r="U242" s="33">
        <f t="shared" si="74"/>
        <v>-1.6349384604723072</v>
      </c>
      <c r="V242" s="18">
        <v>0.17153450830298167</v>
      </c>
      <c r="W242" s="112">
        <f t="shared" si="83"/>
        <v>138</v>
      </c>
      <c r="X242" s="33">
        <f t="shared" si="84"/>
        <v>-0.72374655260007181</v>
      </c>
      <c r="Y242" s="13">
        <v>70752</v>
      </c>
      <c r="Z242" s="10">
        <f t="shared" si="91"/>
        <v>201</v>
      </c>
      <c r="AA242" s="33">
        <f t="shared" si="75"/>
        <v>2.3328224937260757E-3</v>
      </c>
      <c r="AB242" s="11">
        <v>3.5000000000000003E-2</v>
      </c>
      <c r="AC242" s="112">
        <f t="shared" si="85"/>
        <v>90</v>
      </c>
      <c r="AD242" s="33">
        <f t="shared" si="76"/>
        <v>-0.77535531774041366</v>
      </c>
      <c r="AE242" s="11">
        <v>0.87632486135794274</v>
      </c>
      <c r="AF242" s="10">
        <f t="shared" si="92"/>
        <v>513</v>
      </c>
      <c r="AG242" s="33">
        <f t="shared" si="77"/>
        <v>0.9779876150375737</v>
      </c>
      <c r="AH242" s="14">
        <v>1.522</v>
      </c>
      <c r="AI242" s="112">
        <f t="shared" si="86"/>
        <v>325</v>
      </c>
      <c r="AJ242" s="33">
        <f t="shared" si="78"/>
        <v>-0.18353816091583891</v>
      </c>
      <c r="AK242" s="13">
        <v>153127.00919965658</v>
      </c>
      <c r="AL242" s="38">
        <v>1</v>
      </c>
    </row>
    <row r="243" spans="1:38" x14ac:dyDescent="0.25">
      <c r="A243" t="s">
        <v>844</v>
      </c>
      <c r="B243" s="5" t="s">
        <v>76</v>
      </c>
      <c r="C243" s="6" t="s">
        <v>54</v>
      </c>
      <c r="D243" s="7" t="s">
        <v>39</v>
      </c>
      <c r="E243" s="36">
        <f t="shared" si="79"/>
        <v>-11.658292307593479</v>
      </c>
      <c r="F243" s="8">
        <f t="shared" si="80"/>
        <v>64.650780863013765</v>
      </c>
      <c r="G243" s="9">
        <f t="shared" si="81"/>
        <v>18</v>
      </c>
      <c r="H243" s="112">
        <f t="shared" si="82"/>
        <v>89</v>
      </c>
      <c r="I243" s="33">
        <f t="shared" si="70"/>
        <v>-0.74489503031095206</v>
      </c>
      <c r="J243" s="11">
        <v>-5.019228872892223E-2</v>
      </c>
      <c r="K243" s="10">
        <f t="shared" si="87"/>
        <v>9</v>
      </c>
      <c r="L243" s="33">
        <f t="shared" si="71"/>
        <v>-2.4119851718726455</v>
      </c>
      <c r="M243" s="11">
        <v>0.19593736775285653</v>
      </c>
      <c r="N243" s="10">
        <f t="shared" si="88"/>
        <v>9</v>
      </c>
      <c r="O243" s="33">
        <f t="shared" si="72"/>
        <v>-3.4266337590373923</v>
      </c>
      <c r="P243" s="11">
        <v>0.28050755939524841</v>
      </c>
      <c r="Q243" s="10">
        <f t="shared" si="89"/>
        <v>57</v>
      </c>
      <c r="R243" s="33">
        <f t="shared" si="73"/>
        <v>-0.34425588880376318</v>
      </c>
      <c r="S243" s="12">
        <v>2.595514950166113</v>
      </c>
      <c r="T243" s="10">
        <f t="shared" si="90"/>
        <v>11</v>
      </c>
      <c r="U243" s="33">
        <f t="shared" si="74"/>
        <v>-3.1970376775219504</v>
      </c>
      <c r="V243" s="18">
        <v>0.26322930800542743</v>
      </c>
      <c r="W243" s="112">
        <f t="shared" si="83"/>
        <v>36</v>
      </c>
      <c r="X243" s="33">
        <f t="shared" si="84"/>
        <v>-1.2305244180562429</v>
      </c>
      <c r="Y243" s="13">
        <v>52321</v>
      </c>
      <c r="Z243" s="10">
        <f t="shared" si="91"/>
        <v>64</v>
      </c>
      <c r="AA243" s="33">
        <f t="shared" si="75"/>
        <v>-0.94958835619727622</v>
      </c>
      <c r="AB243" s="11">
        <v>4.8000000000000001E-2</v>
      </c>
      <c r="AC243" s="112">
        <f t="shared" si="85"/>
        <v>46</v>
      </c>
      <c r="AD243" s="33">
        <f t="shared" si="76"/>
        <v>-1.5033592088285963</v>
      </c>
      <c r="AE243" s="11">
        <v>0.8328845239980992</v>
      </c>
      <c r="AF243" s="10">
        <f t="shared" si="92"/>
        <v>105</v>
      </c>
      <c r="AG243" s="33">
        <f t="shared" si="77"/>
        <v>-0.55239762135930992</v>
      </c>
      <c r="AH243" s="14">
        <v>3.2490000000000001</v>
      </c>
      <c r="AI243" s="112">
        <f t="shared" si="86"/>
        <v>44</v>
      </c>
      <c r="AJ243" s="33">
        <f t="shared" si="78"/>
        <v>-0.31829417305012553</v>
      </c>
      <c r="AK243" s="13">
        <v>60635.765884551496</v>
      </c>
      <c r="AL243" s="38"/>
    </row>
    <row r="244" spans="1:38" x14ac:dyDescent="0.25">
      <c r="A244" t="s">
        <v>845</v>
      </c>
      <c r="B244" s="5" t="s">
        <v>146</v>
      </c>
      <c r="C244" s="6" t="s">
        <v>52</v>
      </c>
      <c r="D244" s="7" t="s">
        <v>34</v>
      </c>
      <c r="E244" s="36">
        <f t="shared" si="79"/>
        <v>-3.9227265858295679</v>
      </c>
      <c r="F244" s="8">
        <f t="shared" si="80"/>
        <v>40.539457711766588</v>
      </c>
      <c r="G244" s="9">
        <f t="shared" si="81"/>
        <v>91</v>
      </c>
      <c r="H244" s="112">
        <f t="shared" si="82"/>
        <v>394</v>
      </c>
      <c r="I244" s="33">
        <f t="shared" si="70"/>
        <v>0.2887682100433413</v>
      </c>
      <c r="J244" s="11">
        <v>1.5181485510829873E-2</v>
      </c>
      <c r="K244" s="10">
        <f t="shared" si="87"/>
        <v>266</v>
      </c>
      <c r="L244" s="33">
        <f t="shared" si="71"/>
        <v>0.13627050381398542</v>
      </c>
      <c r="M244" s="11">
        <v>6.1705989110707807E-2</v>
      </c>
      <c r="N244" s="10">
        <f t="shared" si="88"/>
        <v>82</v>
      </c>
      <c r="O244" s="33">
        <f t="shared" si="72"/>
        <v>-0.82727726801598123</v>
      </c>
      <c r="P244" s="11">
        <v>0.11403771325950314</v>
      </c>
      <c r="Q244" s="10">
        <f t="shared" si="89"/>
        <v>189</v>
      </c>
      <c r="R244" s="33">
        <f t="shared" si="73"/>
        <v>9.3404860245377863E-2</v>
      </c>
      <c r="S244" s="12">
        <v>0.75502947050513902</v>
      </c>
      <c r="T244" s="10">
        <f t="shared" si="90"/>
        <v>122</v>
      </c>
      <c r="U244" s="33">
        <f t="shared" si="74"/>
        <v>-0.47247569611502654</v>
      </c>
      <c r="V244" s="18">
        <v>0.10329825981384055</v>
      </c>
      <c r="W244" s="112">
        <f t="shared" si="83"/>
        <v>137</v>
      </c>
      <c r="X244" s="33">
        <f t="shared" si="84"/>
        <v>-0.72512135012992962</v>
      </c>
      <c r="Y244" s="13">
        <v>70702</v>
      </c>
      <c r="Z244" s="10">
        <f t="shared" si="91"/>
        <v>162</v>
      </c>
      <c r="AA244" s="33">
        <f t="shared" si="75"/>
        <v>-0.21734129566573571</v>
      </c>
      <c r="AB244" s="11">
        <v>3.7999999999999999E-2</v>
      </c>
      <c r="AC244" s="112">
        <f t="shared" si="85"/>
        <v>31</v>
      </c>
      <c r="AD244" s="33">
        <f t="shared" si="76"/>
        <v>-1.7629199266429489</v>
      </c>
      <c r="AE244" s="11">
        <v>0.81739641289698306</v>
      </c>
      <c r="AF244" s="10">
        <f t="shared" si="92"/>
        <v>188</v>
      </c>
      <c r="AG244" s="33">
        <f t="shared" si="77"/>
        <v>-0.21418277949973991</v>
      </c>
      <c r="AH244" s="14">
        <v>2.8673333333333333</v>
      </c>
      <c r="AI244" s="112">
        <f t="shared" si="86"/>
        <v>172</v>
      </c>
      <c r="AJ244" s="33">
        <f t="shared" si="78"/>
        <v>-0.25483957237888122</v>
      </c>
      <c r="AK244" s="13">
        <v>104188.51590433046</v>
      </c>
      <c r="AL244" s="38">
        <v>1</v>
      </c>
    </row>
    <row r="245" spans="1:38" x14ac:dyDescent="0.25">
      <c r="A245" t="s">
        <v>846</v>
      </c>
      <c r="B245" s="5" t="s">
        <v>350</v>
      </c>
      <c r="C245" s="6" t="s">
        <v>61</v>
      </c>
      <c r="D245" s="7" t="s">
        <v>39</v>
      </c>
      <c r="E245" s="36">
        <f t="shared" si="79"/>
        <v>0.13219044761001228</v>
      </c>
      <c r="F245" s="8">
        <f t="shared" si="80"/>
        <v>27.900509448463065</v>
      </c>
      <c r="G245" s="9">
        <f t="shared" si="81"/>
        <v>242</v>
      </c>
      <c r="H245" s="112">
        <f t="shared" si="82"/>
        <v>483</v>
      </c>
      <c r="I245" s="33">
        <f t="shared" si="70"/>
        <v>0.73136981343667051</v>
      </c>
      <c r="J245" s="11">
        <v>4.3173713703515082E-2</v>
      </c>
      <c r="K245" s="10">
        <f t="shared" si="87"/>
        <v>361</v>
      </c>
      <c r="L245" s="33">
        <f t="shared" si="71"/>
        <v>0.3700531383868183</v>
      </c>
      <c r="M245" s="11">
        <v>4.9391304347826084E-2</v>
      </c>
      <c r="N245" s="10">
        <f t="shared" si="88"/>
        <v>254</v>
      </c>
      <c r="O245" s="33">
        <f t="shared" si="72"/>
        <v>0.22206509212172648</v>
      </c>
      <c r="P245" s="11">
        <v>4.6834979875594582E-2</v>
      </c>
      <c r="Q245" s="10">
        <f t="shared" si="89"/>
        <v>309</v>
      </c>
      <c r="R245" s="33">
        <f t="shared" si="73"/>
        <v>0.2148852806976384</v>
      </c>
      <c r="S245" s="12">
        <v>0.24417043096081062</v>
      </c>
      <c r="T245" s="10">
        <f t="shared" si="90"/>
        <v>207</v>
      </c>
      <c r="U245" s="33">
        <f t="shared" si="74"/>
        <v>-1.9458713494344203E-2</v>
      </c>
      <c r="V245" s="18">
        <v>7.6706285994363438E-2</v>
      </c>
      <c r="W245" s="112">
        <f t="shared" si="83"/>
        <v>297</v>
      </c>
      <c r="X245" s="33">
        <f t="shared" si="84"/>
        <v>-0.10629748599035027</v>
      </c>
      <c r="Y245" s="13">
        <v>93208</v>
      </c>
      <c r="Z245" s="10">
        <f t="shared" si="91"/>
        <v>264</v>
      </c>
      <c r="AA245" s="33">
        <f t="shared" si="75"/>
        <v>0.22200694065318838</v>
      </c>
      <c r="AB245" s="11">
        <v>3.2000000000000001E-2</v>
      </c>
      <c r="AC245" s="112">
        <f t="shared" si="85"/>
        <v>100</v>
      </c>
      <c r="AD245" s="33">
        <f t="shared" si="76"/>
        <v>-0.63137557092869112</v>
      </c>
      <c r="AE245" s="11">
        <v>0.88491620111731839</v>
      </c>
      <c r="AF245" s="10">
        <f t="shared" si="92"/>
        <v>239</v>
      </c>
      <c r="AG245" s="33">
        <f t="shared" si="77"/>
        <v>-5.556149558830898E-2</v>
      </c>
      <c r="AH245" s="14">
        <v>2.6883333333333339</v>
      </c>
      <c r="AI245" s="112">
        <f t="shared" si="86"/>
        <v>398</v>
      </c>
      <c r="AJ245" s="33">
        <f t="shared" si="78"/>
        <v>-0.12440183803180115</v>
      </c>
      <c r="AK245" s="13">
        <v>193715.86265413259</v>
      </c>
      <c r="AL245" s="38"/>
    </row>
    <row r="246" spans="1:38" x14ac:dyDescent="0.25">
      <c r="A246" t="s">
        <v>847</v>
      </c>
      <c r="B246" s="5" t="s">
        <v>177</v>
      </c>
      <c r="C246" s="6" t="s">
        <v>54</v>
      </c>
      <c r="D246" s="7" t="s">
        <v>39</v>
      </c>
      <c r="E246" s="36">
        <f t="shared" si="79"/>
        <v>-2.9995706324698284</v>
      </c>
      <c r="F246" s="8">
        <f t="shared" si="80"/>
        <v>37.662032541965459</v>
      </c>
      <c r="G246" s="9">
        <f t="shared" si="81"/>
        <v>119</v>
      </c>
      <c r="H246" s="112">
        <f t="shared" si="82"/>
        <v>133</v>
      </c>
      <c r="I246" s="33">
        <f t="shared" si="70"/>
        <v>-0.56552895903536304</v>
      </c>
      <c r="J246" s="11">
        <v>-3.8848326215732198E-2</v>
      </c>
      <c r="K246" s="10">
        <f t="shared" si="87"/>
        <v>282</v>
      </c>
      <c r="L246" s="33">
        <f t="shared" si="71"/>
        <v>0.17849570669713524</v>
      </c>
      <c r="M246" s="11">
        <v>5.9481743227326266E-2</v>
      </c>
      <c r="N246" s="10">
        <f t="shared" si="88"/>
        <v>94</v>
      </c>
      <c r="O246" s="33">
        <f t="shared" si="72"/>
        <v>-0.71697737643491211</v>
      </c>
      <c r="P246" s="11">
        <v>0.10697380877248343</v>
      </c>
      <c r="Q246" s="10">
        <f t="shared" si="89"/>
        <v>223</v>
      </c>
      <c r="R246" s="33">
        <f t="shared" si="73"/>
        <v>0.13661653924910425</v>
      </c>
      <c r="S246" s="12">
        <v>0.57331231188189768</v>
      </c>
      <c r="T246" s="10">
        <f t="shared" si="90"/>
        <v>135</v>
      </c>
      <c r="U246" s="33">
        <f t="shared" si="74"/>
        <v>-0.42453096089036091</v>
      </c>
      <c r="V246" s="18">
        <v>0.10048391688015941</v>
      </c>
      <c r="W246" s="112">
        <f t="shared" si="83"/>
        <v>70</v>
      </c>
      <c r="X246" s="33">
        <f t="shared" si="84"/>
        <v>-0.99328935630398618</v>
      </c>
      <c r="Y246" s="13">
        <v>60949</v>
      </c>
      <c r="Z246" s="10">
        <f t="shared" si="91"/>
        <v>125</v>
      </c>
      <c r="AA246" s="33">
        <f t="shared" si="75"/>
        <v>-0.43701541382519754</v>
      </c>
      <c r="AB246" s="11">
        <v>4.0999999999999995E-2</v>
      </c>
      <c r="AC246" s="112">
        <f t="shared" si="85"/>
        <v>132</v>
      </c>
      <c r="AD246" s="33">
        <f t="shared" si="76"/>
        <v>-0.43045386532822622</v>
      </c>
      <c r="AE246" s="11">
        <v>0.8969052945563013</v>
      </c>
      <c r="AF246" s="10">
        <f t="shared" si="92"/>
        <v>295</v>
      </c>
      <c r="AG246" s="33">
        <f t="shared" si="77"/>
        <v>9.5675184789071416E-2</v>
      </c>
      <c r="AH246" s="14">
        <v>2.5176666666666665</v>
      </c>
      <c r="AI246" s="112">
        <f t="shared" si="86"/>
        <v>202</v>
      </c>
      <c r="AJ246" s="33">
        <f t="shared" si="78"/>
        <v>-0.24432272819584214</v>
      </c>
      <c r="AK246" s="13">
        <v>111406.86541493479</v>
      </c>
      <c r="AL246" s="38"/>
    </row>
    <row r="247" spans="1:38" x14ac:dyDescent="0.25">
      <c r="A247" t="s">
        <v>848</v>
      </c>
      <c r="B247" s="5" t="s">
        <v>510</v>
      </c>
      <c r="C247" s="6" t="s">
        <v>91</v>
      </c>
      <c r="D247" s="7" t="s">
        <v>39</v>
      </c>
      <c r="E247" s="36">
        <f t="shared" si="79"/>
        <v>2.4938786669075861</v>
      </c>
      <c r="F247" s="8">
        <f t="shared" si="80"/>
        <v>20.539260137663764</v>
      </c>
      <c r="G247" s="9">
        <f t="shared" si="81"/>
        <v>375</v>
      </c>
      <c r="H247" s="112">
        <f t="shared" si="82"/>
        <v>180</v>
      </c>
      <c r="I247" s="33">
        <f t="shared" si="70"/>
        <v>-0.42681170410099606</v>
      </c>
      <c r="J247" s="11">
        <v>-3.007518796992481E-2</v>
      </c>
      <c r="K247" s="10">
        <f t="shared" si="87"/>
        <v>201</v>
      </c>
      <c r="L247" s="33">
        <f t="shared" si="71"/>
        <v>-6.8467144837913552E-2</v>
      </c>
      <c r="M247" s="11">
        <v>7.24907063197026E-2</v>
      </c>
      <c r="N247" s="10">
        <f t="shared" si="88"/>
        <v>535</v>
      </c>
      <c r="O247" s="33">
        <f t="shared" si="72"/>
        <v>0.95337356493194514</v>
      </c>
      <c r="P247" s="11">
        <v>0</v>
      </c>
      <c r="Q247" s="10">
        <f t="shared" si="89"/>
        <v>390</v>
      </c>
      <c r="R247" s="33">
        <f t="shared" si="73"/>
        <v>0.27294812057923573</v>
      </c>
      <c r="S247" s="12">
        <v>0</v>
      </c>
      <c r="T247" s="10">
        <f t="shared" si="90"/>
        <v>554</v>
      </c>
      <c r="U247" s="33">
        <f t="shared" si="74"/>
        <v>1.1238413518942181</v>
      </c>
      <c r="V247" s="18">
        <v>9.5948827292110881E-3</v>
      </c>
      <c r="W247" s="112">
        <f t="shared" si="83"/>
        <v>425</v>
      </c>
      <c r="X247" s="33">
        <f t="shared" si="84"/>
        <v>0.54730875565463055</v>
      </c>
      <c r="Y247" s="13">
        <v>116979</v>
      </c>
      <c r="Z247" s="10">
        <f t="shared" si="91"/>
        <v>290</v>
      </c>
      <c r="AA247" s="33">
        <f t="shared" si="75"/>
        <v>0.2952316467063425</v>
      </c>
      <c r="AB247" s="11">
        <v>3.1E-2</v>
      </c>
      <c r="AC247" s="112">
        <f t="shared" si="85"/>
        <v>102</v>
      </c>
      <c r="AD247" s="33">
        <f t="shared" si="76"/>
        <v>-0.61665048931999755</v>
      </c>
      <c r="AE247" s="11">
        <v>0.88579485371871691</v>
      </c>
      <c r="AF247" s="10">
        <f t="shared" si="92"/>
        <v>376</v>
      </c>
      <c r="AG247" s="33">
        <f t="shared" si="77"/>
        <v>0.32991480888919256</v>
      </c>
      <c r="AH247" s="14">
        <v>2.2533333333333334</v>
      </c>
      <c r="AI247" s="112">
        <f t="shared" si="86"/>
        <v>355</v>
      </c>
      <c r="AJ247" s="33">
        <f t="shared" si="78"/>
        <v>-0.16333309410543748</v>
      </c>
      <c r="AK247" s="13">
        <v>166994.97487302861</v>
      </c>
      <c r="AL247" s="38"/>
    </row>
    <row r="248" spans="1:38" x14ac:dyDescent="0.25">
      <c r="A248" t="s">
        <v>849</v>
      </c>
      <c r="B248" s="5" t="s">
        <v>559</v>
      </c>
      <c r="C248" s="6" t="s">
        <v>81</v>
      </c>
      <c r="D248" s="7" t="s">
        <v>34</v>
      </c>
      <c r="E248" s="36">
        <f t="shared" si="79"/>
        <v>4.8699743710634618</v>
      </c>
      <c r="F248" s="8">
        <f t="shared" si="80"/>
        <v>13.133103507127281</v>
      </c>
      <c r="G248" s="9">
        <f t="shared" si="81"/>
        <v>505</v>
      </c>
      <c r="H248" s="112">
        <f t="shared" si="82"/>
        <v>174</v>
      </c>
      <c r="I248" s="33">
        <f t="shared" si="70"/>
        <v>-0.43304301671106721</v>
      </c>
      <c r="J248" s="11">
        <v>-3.0469285784265665E-2</v>
      </c>
      <c r="K248" s="10">
        <f t="shared" si="87"/>
        <v>451</v>
      </c>
      <c r="L248" s="33">
        <f t="shared" si="71"/>
        <v>0.6438473321222028</v>
      </c>
      <c r="M248" s="11">
        <v>3.4968979131415681E-2</v>
      </c>
      <c r="N248" s="10">
        <f t="shared" si="88"/>
        <v>491</v>
      </c>
      <c r="O248" s="33">
        <f t="shared" si="72"/>
        <v>0.80922468599102937</v>
      </c>
      <c r="P248" s="11">
        <v>9.2316855270994647E-3</v>
      </c>
      <c r="Q248" s="10">
        <f t="shared" si="89"/>
        <v>390</v>
      </c>
      <c r="R248" s="33">
        <f t="shared" si="73"/>
        <v>0.27294812057923573</v>
      </c>
      <c r="S248" s="12">
        <v>0</v>
      </c>
      <c r="T248" s="10">
        <f t="shared" si="90"/>
        <v>471</v>
      </c>
      <c r="U248" s="33">
        <f t="shared" si="74"/>
        <v>0.7857454811385427</v>
      </c>
      <c r="V248" s="18">
        <v>2.9441018500099461E-2</v>
      </c>
      <c r="W248" s="112">
        <f t="shared" si="83"/>
        <v>531</v>
      </c>
      <c r="X248" s="33">
        <f t="shared" si="84"/>
        <v>1.675220145100542</v>
      </c>
      <c r="Y248" s="13">
        <v>158000</v>
      </c>
      <c r="Z248" s="10">
        <f t="shared" si="91"/>
        <v>317</v>
      </c>
      <c r="AA248" s="33">
        <f t="shared" si="75"/>
        <v>0.36845635275949656</v>
      </c>
      <c r="AB248" s="11">
        <v>0.03</v>
      </c>
      <c r="AC248" s="112">
        <f t="shared" si="85"/>
        <v>493</v>
      </c>
      <c r="AD248" s="33">
        <f t="shared" si="76"/>
        <v>0.90319233922153819</v>
      </c>
      <c r="AE248" s="11">
        <v>0.9764845959220122</v>
      </c>
      <c r="AF248" s="10">
        <f t="shared" si="92"/>
        <v>297</v>
      </c>
      <c r="AG248" s="33">
        <f t="shared" si="77"/>
        <v>9.9810562768139932E-2</v>
      </c>
      <c r="AH248" s="14">
        <v>2.5130000000000003</v>
      </c>
      <c r="AI248" s="112">
        <f t="shared" si="86"/>
        <v>433</v>
      </c>
      <c r="AJ248" s="33">
        <f t="shared" si="78"/>
        <v>-8.9865893086969156E-2</v>
      </c>
      <c r="AK248" s="13">
        <v>217419.98120452708</v>
      </c>
      <c r="AL248" s="38"/>
    </row>
    <row r="249" spans="1:38" x14ac:dyDescent="0.25">
      <c r="A249" t="s">
        <v>850</v>
      </c>
      <c r="B249" s="5" t="s">
        <v>320</v>
      </c>
      <c r="C249" s="6" t="s">
        <v>63</v>
      </c>
      <c r="D249" s="7" t="s">
        <v>34</v>
      </c>
      <c r="E249" s="36">
        <f t="shared" si="79"/>
        <v>-0.17184630458532335</v>
      </c>
      <c r="F249" s="8">
        <f t="shared" si="80"/>
        <v>28.848174899926104</v>
      </c>
      <c r="G249" s="9">
        <f t="shared" si="81"/>
        <v>227</v>
      </c>
      <c r="H249" s="112">
        <f t="shared" si="82"/>
        <v>116</v>
      </c>
      <c r="I249" s="33">
        <f t="shared" si="70"/>
        <v>-0.65309506807073936</v>
      </c>
      <c r="J249" s="11">
        <v>-4.4386422976501305E-2</v>
      </c>
      <c r="K249" s="10">
        <f t="shared" si="87"/>
        <v>68</v>
      </c>
      <c r="L249" s="33">
        <f t="shared" si="71"/>
        <v>-0.90632082631540167</v>
      </c>
      <c r="M249" s="11">
        <v>0.11662531017369727</v>
      </c>
      <c r="N249" s="10">
        <f t="shared" si="88"/>
        <v>270</v>
      </c>
      <c r="O249" s="33">
        <f t="shared" si="72"/>
        <v>0.27190239420765766</v>
      </c>
      <c r="P249" s="11">
        <v>4.3643263757115747E-2</v>
      </c>
      <c r="Q249" s="10">
        <f t="shared" si="89"/>
        <v>157</v>
      </c>
      <c r="R249" s="33">
        <f t="shared" si="73"/>
        <v>2.9304308350668301E-2</v>
      </c>
      <c r="S249" s="12">
        <v>1.0245901639344261</v>
      </c>
      <c r="T249" s="10">
        <f t="shared" si="90"/>
        <v>532</v>
      </c>
      <c r="U249" s="33">
        <f t="shared" si="74"/>
        <v>0.97573858677392633</v>
      </c>
      <c r="V249" s="18">
        <v>1.828847481021394E-2</v>
      </c>
      <c r="W249" s="112">
        <f t="shared" si="83"/>
        <v>358</v>
      </c>
      <c r="X249" s="33">
        <f t="shared" si="84"/>
        <v>0.12629076011098719</v>
      </c>
      <c r="Y249" s="13">
        <v>101667</v>
      </c>
      <c r="Z249" s="10">
        <f t="shared" si="91"/>
        <v>95</v>
      </c>
      <c r="AA249" s="33">
        <f t="shared" si="75"/>
        <v>-0.65668953198466029</v>
      </c>
      <c r="AB249" s="11">
        <v>4.4000000000000004E-2</v>
      </c>
      <c r="AC249" s="112">
        <f t="shared" si="85"/>
        <v>133</v>
      </c>
      <c r="AD249" s="33">
        <f t="shared" si="76"/>
        <v>-0.42237819897419077</v>
      </c>
      <c r="AE249" s="11">
        <v>0.89738717339667462</v>
      </c>
      <c r="AF249" s="10">
        <f t="shared" si="92"/>
        <v>199</v>
      </c>
      <c r="AG249" s="33">
        <f t="shared" si="77"/>
        <v>-0.18139513980855024</v>
      </c>
      <c r="AH249" s="14">
        <v>2.8303333333333334</v>
      </c>
      <c r="AI249" s="112">
        <f t="shared" si="86"/>
        <v>205</v>
      </c>
      <c r="AJ249" s="33">
        <f t="shared" si="78"/>
        <v>-0.24324745808415629</v>
      </c>
      <c r="AK249" s="13">
        <v>112144.88866120219</v>
      </c>
      <c r="AL249" s="38"/>
    </row>
    <row r="250" spans="1:38" x14ac:dyDescent="0.25">
      <c r="A250" t="s">
        <v>851</v>
      </c>
      <c r="B250" s="5" t="s">
        <v>276</v>
      </c>
      <c r="C250" s="6" t="s">
        <v>30</v>
      </c>
      <c r="D250" s="7" t="s">
        <v>20</v>
      </c>
      <c r="E250" s="36">
        <f t="shared" si="79"/>
        <v>0.89958821377616993</v>
      </c>
      <c r="F250" s="8">
        <f t="shared" si="80"/>
        <v>25.508573785177372</v>
      </c>
      <c r="G250" s="9">
        <f t="shared" si="81"/>
        <v>284</v>
      </c>
      <c r="H250" s="112">
        <f t="shared" si="82"/>
        <v>508</v>
      </c>
      <c r="I250" s="33">
        <f t="shared" si="70"/>
        <v>1.047170261520904</v>
      </c>
      <c r="J250" s="11">
        <v>6.3146434403919427E-2</v>
      </c>
      <c r="K250" s="10">
        <f t="shared" si="87"/>
        <v>295</v>
      </c>
      <c r="L250" s="33">
        <f t="shared" si="71"/>
        <v>0.20299889697918561</v>
      </c>
      <c r="M250" s="11">
        <v>5.8191018342820998E-2</v>
      </c>
      <c r="N250" s="10">
        <f t="shared" si="88"/>
        <v>371</v>
      </c>
      <c r="O250" s="33">
        <f t="shared" si="72"/>
        <v>0.56411011970108171</v>
      </c>
      <c r="P250" s="11">
        <v>2.4929487762714947E-2</v>
      </c>
      <c r="Q250" s="10">
        <f t="shared" si="89"/>
        <v>201</v>
      </c>
      <c r="R250" s="33">
        <f t="shared" si="73"/>
        <v>0.11060208150425239</v>
      </c>
      <c r="S250" s="12">
        <v>0.68271036012971498</v>
      </c>
      <c r="T250" s="10">
        <f t="shared" si="90"/>
        <v>199</v>
      </c>
      <c r="U250" s="33">
        <f t="shared" si="74"/>
        <v>-3.7911113565870867E-2</v>
      </c>
      <c r="V250" s="18">
        <v>7.7789436866037079E-2</v>
      </c>
      <c r="W250" s="112">
        <f t="shared" si="83"/>
        <v>238</v>
      </c>
      <c r="X250" s="33">
        <f t="shared" si="84"/>
        <v>-0.34388999510037005</v>
      </c>
      <c r="Y250" s="13">
        <v>84567</v>
      </c>
      <c r="Z250" s="10">
        <f t="shared" si="91"/>
        <v>185</v>
      </c>
      <c r="AA250" s="33">
        <f t="shared" si="75"/>
        <v>-7.0891883559428021E-2</v>
      </c>
      <c r="AB250" s="11">
        <v>3.6000000000000004E-2</v>
      </c>
      <c r="AC250" s="112">
        <f t="shared" si="85"/>
        <v>298</v>
      </c>
      <c r="AD250" s="33">
        <f t="shared" si="76"/>
        <v>0.29916148923037922</v>
      </c>
      <c r="AE250" s="11">
        <v>0.94044178870549056</v>
      </c>
      <c r="AF250" s="10">
        <f t="shared" si="92"/>
        <v>425</v>
      </c>
      <c r="AG250" s="33">
        <f t="shared" si="77"/>
        <v>0.47465303815660692</v>
      </c>
      <c r="AH250" s="14">
        <v>2.09</v>
      </c>
      <c r="AI250" s="112">
        <f t="shared" si="86"/>
        <v>275</v>
      </c>
      <c r="AJ250" s="33">
        <f t="shared" si="78"/>
        <v>-0.21119213439219423</v>
      </c>
      <c r="AK250" s="13">
        <v>134146.40604198669</v>
      </c>
      <c r="AL250" s="38"/>
    </row>
    <row r="251" spans="1:38" x14ac:dyDescent="0.25">
      <c r="A251" t="s">
        <v>852</v>
      </c>
      <c r="B251" s="5" t="s">
        <v>407</v>
      </c>
      <c r="C251" s="6" t="s">
        <v>71</v>
      </c>
      <c r="D251" s="7" t="s">
        <v>34</v>
      </c>
      <c r="E251" s="36">
        <f t="shared" si="79"/>
        <v>1.4736031093662019</v>
      </c>
      <c r="F251" s="8">
        <f t="shared" si="80"/>
        <v>23.719401649743077</v>
      </c>
      <c r="G251" s="9">
        <f t="shared" si="81"/>
        <v>313</v>
      </c>
      <c r="H251" s="112">
        <f t="shared" si="82"/>
        <v>47</v>
      </c>
      <c r="I251" s="33">
        <f t="shared" si="70"/>
        <v>-1.0007998624887202</v>
      </c>
      <c r="J251" s="11">
        <v>-6.637692611615964E-2</v>
      </c>
      <c r="K251" s="10">
        <f t="shared" si="87"/>
        <v>254</v>
      </c>
      <c r="L251" s="33">
        <f t="shared" si="71"/>
        <v>9.2885598962958518E-2</v>
      </c>
      <c r="M251" s="11">
        <v>6.3991323210412149E-2</v>
      </c>
      <c r="N251" s="10">
        <f t="shared" si="88"/>
        <v>419</v>
      </c>
      <c r="O251" s="33">
        <f t="shared" si="72"/>
        <v>0.66421470263589077</v>
      </c>
      <c r="P251" s="11">
        <v>1.8518518518518517E-2</v>
      </c>
      <c r="Q251" s="10">
        <f t="shared" si="89"/>
        <v>180</v>
      </c>
      <c r="R251" s="33">
        <f t="shared" si="73"/>
        <v>7.168162820929766E-2</v>
      </c>
      <c r="S251" s="12">
        <v>0.84638171815488783</v>
      </c>
      <c r="T251" s="10">
        <f t="shared" si="90"/>
        <v>279</v>
      </c>
      <c r="U251" s="33">
        <f t="shared" si="74"/>
        <v>0.24323654163766772</v>
      </c>
      <c r="V251" s="18">
        <v>6.1286145878290892E-2</v>
      </c>
      <c r="W251" s="112">
        <f t="shared" si="83"/>
        <v>363</v>
      </c>
      <c r="X251" s="33">
        <f t="shared" si="84"/>
        <v>0.14691272305885375</v>
      </c>
      <c r="Y251" s="13">
        <v>102417</v>
      </c>
      <c r="Z251" s="10">
        <f t="shared" si="91"/>
        <v>317</v>
      </c>
      <c r="AA251" s="33">
        <f t="shared" si="75"/>
        <v>0.36845635275949656</v>
      </c>
      <c r="AB251" s="11">
        <v>0.03</v>
      </c>
      <c r="AC251" s="112">
        <f t="shared" si="85"/>
        <v>274</v>
      </c>
      <c r="AD251" s="33">
        <f t="shared" si="76"/>
        <v>0.23709492254987843</v>
      </c>
      <c r="AE251" s="11">
        <v>0.93673824724318044</v>
      </c>
      <c r="AF251" s="10">
        <f t="shared" si="92"/>
        <v>283</v>
      </c>
      <c r="AG251" s="33">
        <f t="shared" si="77"/>
        <v>6.1115240249709116E-2</v>
      </c>
      <c r="AH251" s="14">
        <v>2.5566666666666666</v>
      </c>
      <c r="AI251" s="112">
        <f t="shared" si="86"/>
        <v>322</v>
      </c>
      <c r="AJ251" s="33">
        <f t="shared" si="78"/>
        <v>-0.18517602266347982</v>
      </c>
      <c r="AK251" s="13">
        <v>152002.84511214559</v>
      </c>
      <c r="AL251" s="38"/>
    </row>
    <row r="252" spans="1:38" x14ac:dyDescent="0.25">
      <c r="A252" t="s">
        <v>853</v>
      </c>
      <c r="B252" s="5" t="s">
        <v>192</v>
      </c>
      <c r="C252" s="6" t="s">
        <v>54</v>
      </c>
      <c r="D252" s="7" t="s">
        <v>39</v>
      </c>
      <c r="E252" s="36">
        <f t="shared" si="79"/>
        <v>-0.87711650859209467</v>
      </c>
      <c r="F252" s="8">
        <f t="shared" si="80"/>
        <v>31.046462447262162</v>
      </c>
      <c r="G252" s="9">
        <f t="shared" si="81"/>
        <v>193</v>
      </c>
      <c r="H252" s="112">
        <f t="shared" si="82"/>
        <v>113</v>
      </c>
      <c r="I252" s="33">
        <f t="shared" si="70"/>
        <v>-0.66059690054258824</v>
      </c>
      <c r="J252" s="11">
        <v>-4.486087450312326E-2</v>
      </c>
      <c r="K252" s="10">
        <f t="shared" si="87"/>
        <v>62</v>
      </c>
      <c r="L252" s="33">
        <f t="shared" si="71"/>
        <v>-0.98961949362276203</v>
      </c>
      <c r="M252" s="11">
        <v>0.12101313320825516</v>
      </c>
      <c r="N252" s="10">
        <f t="shared" si="88"/>
        <v>127</v>
      </c>
      <c r="O252" s="33">
        <f t="shared" si="72"/>
        <v>-0.39525400334762811</v>
      </c>
      <c r="P252" s="11">
        <v>8.6369770580296892E-2</v>
      </c>
      <c r="Q252" s="10">
        <f t="shared" si="89"/>
        <v>390</v>
      </c>
      <c r="R252" s="33">
        <f t="shared" si="73"/>
        <v>0.27294812057923573</v>
      </c>
      <c r="S252" s="12">
        <v>0</v>
      </c>
      <c r="T252" s="10">
        <f t="shared" si="90"/>
        <v>130</v>
      </c>
      <c r="U252" s="33">
        <f t="shared" si="74"/>
        <v>-0.4456591855969661</v>
      </c>
      <c r="V252" s="18">
        <v>0.10172413793103448</v>
      </c>
      <c r="W252" s="112">
        <f t="shared" si="83"/>
        <v>314</v>
      </c>
      <c r="X252" s="33">
        <f t="shared" si="84"/>
        <v>-4.1544522334049323E-2</v>
      </c>
      <c r="Y252" s="13">
        <v>95563</v>
      </c>
      <c r="Z252" s="10">
        <f t="shared" si="91"/>
        <v>185</v>
      </c>
      <c r="AA252" s="33">
        <f t="shared" si="75"/>
        <v>-7.0891883559428021E-2</v>
      </c>
      <c r="AB252" s="11">
        <v>3.6000000000000004E-2</v>
      </c>
      <c r="AC252" s="112">
        <f t="shared" si="85"/>
        <v>219</v>
      </c>
      <c r="AD252" s="33">
        <f t="shared" si="76"/>
        <v>-1.3234902881989028E-2</v>
      </c>
      <c r="AE252" s="11">
        <v>0.9218009478672986</v>
      </c>
      <c r="AF252" s="10">
        <f t="shared" si="92"/>
        <v>511</v>
      </c>
      <c r="AG252" s="33">
        <f t="shared" si="77"/>
        <v>0.95051688989090122</v>
      </c>
      <c r="AH252" s="14">
        <v>1.5529999999999999</v>
      </c>
      <c r="AI252" s="112">
        <f t="shared" si="86"/>
        <v>463</v>
      </c>
      <c r="AJ252" s="33">
        <f t="shared" si="78"/>
        <v>-3.4221021530630009E-2</v>
      </c>
      <c r="AK252" s="13">
        <v>255612.43935790725</v>
      </c>
      <c r="AL252" s="38"/>
    </row>
    <row r="253" spans="1:38" x14ac:dyDescent="0.25">
      <c r="A253" t="s">
        <v>854</v>
      </c>
      <c r="B253" s="5" t="s">
        <v>147</v>
      </c>
      <c r="C253" s="6" t="s">
        <v>30</v>
      </c>
      <c r="D253" s="7" t="s">
        <v>20</v>
      </c>
      <c r="E253" s="36">
        <f t="shared" si="79"/>
        <v>-3.1681775876306038</v>
      </c>
      <c r="F253" s="8">
        <f t="shared" si="80"/>
        <v>38.187570935362018</v>
      </c>
      <c r="G253" s="9">
        <f t="shared" si="81"/>
        <v>111</v>
      </c>
      <c r="H253" s="112">
        <f t="shared" si="82"/>
        <v>419</v>
      </c>
      <c r="I253" s="33">
        <f t="shared" si="70"/>
        <v>0.35828904258080402</v>
      </c>
      <c r="J253" s="11">
        <v>1.957831325301207E-2</v>
      </c>
      <c r="K253" s="10">
        <f t="shared" si="87"/>
        <v>389</v>
      </c>
      <c r="L253" s="33">
        <f t="shared" si="71"/>
        <v>0.45098404211667992</v>
      </c>
      <c r="M253" s="11">
        <v>4.5128205128205132E-2</v>
      </c>
      <c r="N253" s="10">
        <f t="shared" si="88"/>
        <v>72</v>
      </c>
      <c r="O253" s="33">
        <f t="shared" si="72"/>
        <v>-1.0175634464091696</v>
      </c>
      <c r="P253" s="11">
        <v>0.12622415669205658</v>
      </c>
      <c r="Q253" s="10">
        <f t="shared" si="89"/>
        <v>390</v>
      </c>
      <c r="R253" s="33">
        <f t="shared" si="73"/>
        <v>0.27294812057923573</v>
      </c>
      <c r="S253" s="12">
        <v>0</v>
      </c>
      <c r="T253" s="10">
        <f t="shared" si="90"/>
        <v>193</v>
      </c>
      <c r="U253" s="33">
        <f t="shared" si="74"/>
        <v>-5.8980723206542761E-2</v>
      </c>
      <c r="V253" s="18">
        <v>7.9026217228464424E-2</v>
      </c>
      <c r="W253" s="112">
        <f t="shared" si="83"/>
        <v>121</v>
      </c>
      <c r="X253" s="33">
        <f t="shared" si="84"/>
        <v>-0.79056171255115937</v>
      </c>
      <c r="Y253" s="13">
        <v>68322</v>
      </c>
      <c r="Z253" s="10">
        <f t="shared" si="91"/>
        <v>95</v>
      </c>
      <c r="AA253" s="33">
        <f t="shared" si="75"/>
        <v>-0.65668953198466029</v>
      </c>
      <c r="AB253" s="11">
        <v>4.4000000000000004E-2</v>
      </c>
      <c r="AC253" s="112">
        <f t="shared" si="85"/>
        <v>72</v>
      </c>
      <c r="AD253" s="33">
        <f t="shared" si="76"/>
        <v>-1.0014806023882499</v>
      </c>
      <c r="AE253" s="11">
        <v>0.86283185840707965</v>
      </c>
      <c r="AF253" s="10">
        <f t="shared" si="92"/>
        <v>207</v>
      </c>
      <c r="AG253" s="33">
        <f t="shared" si="77"/>
        <v>-0.15274287809642947</v>
      </c>
      <c r="AH253" s="14">
        <v>2.798</v>
      </c>
      <c r="AI253" s="112">
        <f t="shared" si="86"/>
        <v>42</v>
      </c>
      <c r="AJ253" s="33">
        <f t="shared" si="78"/>
        <v>-0.31992897328128428</v>
      </c>
      <c r="AK253" s="13">
        <v>59513.703101920233</v>
      </c>
      <c r="AL253" s="38"/>
    </row>
    <row r="254" spans="1:38" x14ac:dyDescent="0.25">
      <c r="A254" t="s">
        <v>855</v>
      </c>
      <c r="B254" s="5" t="s">
        <v>74</v>
      </c>
      <c r="C254" s="6" t="s">
        <v>30</v>
      </c>
      <c r="D254" s="7" t="s">
        <v>20</v>
      </c>
      <c r="E254" s="36">
        <f t="shared" si="79"/>
        <v>-5.4657469026631631</v>
      </c>
      <c r="F254" s="8">
        <f t="shared" si="80"/>
        <v>45.348965228901491</v>
      </c>
      <c r="G254" s="9">
        <f t="shared" si="81"/>
        <v>58</v>
      </c>
      <c r="H254" s="112">
        <f t="shared" si="82"/>
        <v>557</v>
      </c>
      <c r="I254" s="33">
        <f t="shared" si="70"/>
        <v>2.7813335661571008</v>
      </c>
      <c r="J254" s="11">
        <v>0.17282316077496795</v>
      </c>
      <c r="K254" s="10">
        <f t="shared" si="87"/>
        <v>229</v>
      </c>
      <c r="L254" s="33">
        <f t="shared" si="71"/>
        <v>3.237441130010716E-2</v>
      </c>
      <c r="M254" s="11">
        <v>6.7178797772229695E-2</v>
      </c>
      <c r="N254" s="10">
        <f t="shared" si="88"/>
        <v>28</v>
      </c>
      <c r="O254" s="33">
        <f t="shared" si="72"/>
        <v>-1.9658651674798924</v>
      </c>
      <c r="P254" s="11">
        <v>0.18695597325596064</v>
      </c>
      <c r="Q254" s="10">
        <f t="shared" si="89"/>
        <v>294</v>
      </c>
      <c r="R254" s="33">
        <f t="shared" si="73"/>
        <v>0.20583720033415145</v>
      </c>
      <c r="S254" s="12">
        <v>0.28222013170272814</v>
      </c>
      <c r="T254" s="10">
        <f t="shared" si="90"/>
        <v>16</v>
      </c>
      <c r="U254" s="33">
        <f t="shared" si="74"/>
        <v>-2.8381938125286927</v>
      </c>
      <c r="V254" s="18">
        <v>0.24216527060890747</v>
      </c>
      <c r="W254" s="112">
        <f t="shared" si="83"/>
        <v>35</v>
      </c>
      <c r="X254" s="33">
        <f t="shared" si="84"/>
        <v>-1.2352812175095507</v>
      </c>
      <c r="Y254" s="13">
        <v>52148</v>
      </c>
      <c r="Z254" s="10">
        <f t="shared" si="91"/>
        <v>290</v>
      </c>
      <c r="AA254" s="33">
        <f t="shared" si="75"/>
        <v>0.2952316467063425</v>
      </c>
      <c r="AB254" s="11">
        <v>3.1E-2</v>
      </c>
      <c r="AC254" s="112">
        <f t="shared" si="85"/>
        <v>95</v>
      </c>
      <c r="AD254" s="33">
        <f t="shared" si="76"/>
        <v>-0.73643035118611577</v>
      </c>
      <c r="AE254" s="11">
        <v>0.87864753256827355</v>
      </c>
      <c r="AF254" s="10">
        <f t="shared" si="92"/>
        <v>471</v>
      </c>
      <c r="AG254" s="33">
        <f t="shared" si="77"/>
        <v>0.6681296507487624</v>
      </c>
      <c r="AH254" s="14">
        <v>1.8716666666666668</v>
      </c>
      <c r="AI254" s="112">
        <f t="shared" si="86"/>
        <v>196</v>
      </c>
      <c r="AJ254" s="33">
        <f t="shared" si="78"/>
        <v>-0.24601843220359274</v>
      </c>
      <c r="AK254" s="13">
        <v>110243.00066792098</v>
      </c>
      <c r="AL254" s="38">
        <v>1</v>
      </c>
    </row>
    <row r="255" spans="1:38" x14ac:dyDescent="0.25">
      <c r="A255" t="s">
        <v>856</v>
      </c>
      <c r="B255" s="5" t="s">
        <v>420</v>
      </c>
      <c r="C255" s="6" t="s">
        <v>91</v>
      </c>
      <c r="D255" s="7" t="s">
        <v>39</v>
      </c>
      <c r="E255" s="36">
        <f t="shared" si="79"/>
        <v>0.78218739705698226</v>
      </c>
      <c r="F255" s="8">
        <f t="shared" si="80"/>
        <v>25.874505525912578</v>
      </c>
      <c r="G255" s="9">
        <f t="shared" si="81"/>
        <v>279</v>
      </c>
      <c r="H255" s="112">
        <f t="shared" si="82"/>
        <v>175</v>
      </c>
      <c r="I255" s="33">
        <f t="shared" si="70"/>
        <v>-0.43126985885410374</v>
      </c>
      <c r="J255" s="11">
        <v>-3.035714285714286E-2</v>
      </c>
      <c r="K255" s="10">
        <f t="shared" si="87"/>
        <v>88</v>
      </c>
      <c r="L255" s="33">
        <f t="shared" si="71"/>
        <v>-0.60719698663839061</v>
      </c>
      <c r="M255" s="11">
        <v>0.10086872586872588</v>
      </c>
      <c r="N255" s="10">
        <f t="shared" si="88"/>
        <v>233</v>
      </c>
      <c r="O255" s="33">
        <f t="shared" si="72"/>
        <v>0.12361335138674569</v>
      </c>
      <c r="P255" s="11">
        <v>5.3140096618357488E-2</v>
      </c>
      <c r="Q255" s="10">
        <f t="shared" si="89"/>
        <v>390</v>
      </c>
      <c r="R255" s="33">
        <f t="shared" si="73"/>
        <v>0.27294812057923573</v>
      </c>
      <c r="S255" s="12">
        <v>0</v>
      </c>
      <c r="T255" s="10">
        <f t="shared" si="90"/>
        <v>162</v>
      </c>
      <c r="U255" s="33">
        <f t="shared" si="74"/>
        <v>-0.21257313255291446</v>
      </c>
      <c r="V255" s="18">
        <v>8.8042049934296984E-2</v>
      </c>
      <c r="W255" s="112">
        <f t="shared" si="83"/>
        <v>173</v>
      </c>
      <c r="X255" s="33">
        <f t="shared" si="84"/>
        <v>-0.59600036612568785</v>
      </c>
      <c r="Y255" s="13">
        <v>75398</v>
      </c>
      <c r="Z255" s="10">
        <f t="shared" si="91"/>
        <v>535</v>
      </c>
      <c r="AA255" s="33">
        <f t="shared" si="75"/>
        <v>1.0274787072378828</v>
      </c>
      <c r="AB255" s="11">
        <v>2.1000000000000001E-2</v>
      </c>
      <c r="AC255" s="112">
        <f t="shared" si="85"/>
        <v>299</v>
      </c>
      <c r="AD255" s="33">
        <f t="shared" si="76"/>
        <v>0.30039733243568795</v>
      </c>
      <c r="AE255" s="11">
        <v>0.94051553205551885</v>
      </c>
      <c r="AF255" s="10">
        <f t="shared" si="92"/>
        <v>460</v>
      </c>
      <c r="AG255" s="33">
        <f t="shared" si="77"/>
        <v>0.60078206651821064</v>
      </c>
      <c r="AH255" s="14">
        <v>1.9476666666666667</v>
      </c>
      <c r="AI255" s="112">
        <f t="shared" si="86"/>
        <v>424</v>
      </c>
      <c r="AJ255" s="33">
        <f t="shared" si="78"/>
        <v>-9.7021684641586711E-2</v>
      </c>
      <c r="AK255" s="13">
        <v>212508.52644041041</v>
      </c>
      <c r="AL255" s="38"/>
    </row>
    <row r="256" spans="1:38" x14ac:dyDescent="0.25">
      <c r="A256" t="s">
        <v>857</v>
      </c>
      <c r="B256" s="5" t="s">
        <v>217</v>
      </c>
      <c r="C256" s="6" t="s">
        <v>19</v>
      </c>
      <c r="D256" s="7" t="s">
        <v>20</v>
      </c>
      <c r="E256" s="36">
        <f t="shared" si="79"/>
        <v>9.7914768978536237E-2</v>
      </c>
      <c r="F256" s="8">
        <f t="shared" si="80"/>
        <v>28.007344810405201</v>
      </c>
      <c r="G256" s="9">
        <f t="shared" si="81"/>
        <v>238</v>
      </c>
      <c r="H256" s="112">
        <f t="shared" si="82"/>
        <v>196</v>
      </c>
      <c r="I256" s="33">
        <f t="shared" si="70"/>
        <v>-0.35585371095492835</v>
      </c>
      <c r="J256" s="11">
        <v>-2.5587467362924277E-2</v>
      </c>
      <c r="K256" s="10">
        <f t="shared" si="87"/>
        <v>106</v>
      </c>
      <c r="L256" s="33">
        <f t="shared" si="71"/>
        <v>-0.49442701351844426</v>
      </c>
      <c r="M256" s="11">
        <v>9.4928478543563066E-2</v>
      </c>
      <c r="N256" s="10">
        <f t="shared" si="88"/>
        <v>184</v>
      </c>
      <c r="O256" s="33">
        <f t="shared" si="72"/>
        <v>-7.8624443607421282E-2</v>
      </c>
      <c r="P256" s="11">
        <v>6.6091954022988508E-2</v>
      </c>
      <c r="Q256" s="10">
        <f t="shared" si="89"/>
        <v>148</v>
      </c>
      <c r="R256" s="33">
        <f t="shared" si="73"/>
        <v>1.8075279491259488E-2</v>
      </c>
      <c r="S256" s="12">
        <v>1.0718113612004287</v>
      </c>
      <c r="T256" s="10">
        <f t="shared" si="90"/>
        <v>378</v>
      </c>
      <c r="U256" s="33">
        <f t="shared" si="74"/>
        <v>0.53072905438529416</v>
      </c>
      <c r="V256" s="18">
        <v>4.44104134762634E-2</v>
      </c>
      <c r="W256" s="112">
        <f t="shared" si="83"/>
        <v>275</v>
      </c>
      <c r="X256" s="33">
        <f t="shared" si="84"/>
        <v>-0.2116894646292469</v>
      </c>
      <c r="Y256" s="13">
        <v>89375</v>
      </c>
      <c r="Z256" s="10">
        <f t="shared" si="91"/>
        <v>175</v>
      </c>
      <c r="AA256" s="33">
        <f t="shared" si="75"/>
        <v>-0.14411658961258211</v>
      </c>
      <c r="AB256" s="11">
        <v>3.7000000000000005E-2</v>
      </c>
      <c r="AC256" s="112">
        <f t="shared" si="85"/>
        <v>456</v>
      </c>
      <c r="AD256" s="33">
        <f t="shared" si="76"/>
        <v>0.77279002025513033</v>
      </c>
      <c r="AE256" s="11">
        <v>0.96870342771982121</v>
      </c>
      <c r="AF256" s="10">
        <f t="shared" si="92"/>
        <v>9</v>
      </c>
      <c r="AG256" s="33">
        <f t="shared" si="77"/>
        <v>-1.9968260726198315</v>
      </c>
      <c r="AH256" s="14">
        <v>4.8790000000000004</v>
      </c>
      <c r="AI256" s="112">
        <f t="shared" si="86"/>
        <v>61</v>
      </c>
      <c r="AJ256" s="33">
        <f t="shared" si="78"/>
        <v>-0.30988955212238578</v>
      </c>
      <c r="AK256" s="13">
        <v>66404.36816720257</v>
      </c>
      <c r="AL256" s="38"/>
    </row>
    <row r="257" spans="1:38" x14ac:dyDescent="0.25">
      <c r="A257" t="s">
        <v>858</v>
      </c>
      <c r="B257" s="5" t="s">
        <v>300</v>
      </c>
      <c r="C257" s="6" t="s">
        <v>30</v>
      </c>
      <c r="D257" s="7" t="s">
        <v>20</v>
      </c>
      <c r="E257" s="36">
        <f t="shared" si="79"/>
        <v>1.6909352422579849</v>
      </c>
      <c r="F257" s="8">
        <f t="shared" si="80"/>
        <v>23.041989618641015</v>
      </c>
      <c r="G257" s="9">
        <f t="shared" si="81"/>
        <v>329</v>
      </c>
      <c r="H257" s="112">
        <f t="shared" si="82"/>
        <v>154</v>
      </c>
      <c r="I257" s="33">
        <f t="shared" si="70"/>
        <v>-0.48351407631038079</v>
      </c>
      <c r="J257" s="11">
        <v>-3.3661315380631773E-2</v>
      </c>
      <c r="K257" s="10">
        <f t="shared" si="87"/>
        <v>277</v>
      </c>
      <c r="L257" s="33">
        <f t="shared" si="71"/>
        <v>0.16865709238959964</v>
      </c>
      <c r="M257" s="11">
        <v>0.06</v>
      </c>
      <c r="N257" s="10">
        <f t="shared" si="88"/>
        <v>368</v>
      </c>
      <c r="O257" s="33">
        <f t="shared" si="72"/>
        <v>0.55949230385840076</v>
      </c>
      <c r="P257" s="11">
        <v>2.5225225225225224E-2</v>
      </c>
      <c r="Q257" s="10">
        <f t="shared" si="89"/>
        <v>390</v>
      </c>
      <c r="R257" s="33">
        <f t="shared" si="73"/>
        <v>0.27294812057923573</v>
      </c>
      <c r="S257" s="12">
        <v>0</v>
      </c>
      <c r="T257" s="10">
        <f t="shared" si="90"/>
        <v>212</v>
      </c>
      <c r="U257" s="33">
        <f t="shared" si="74"/>
        <v>6.7443708457283946E-4</v>
      </c>
      <c r="V257" s="18">
        <v>7.5524475524475526E-2</v>
      </c>
      <c r="W257" s="112">
        <f t="shared" si="83"/>
        <v>197</v>
      </c>
      <c r="X257" s="33">
        <f t="shared" si="84"/>
        <v>-0.52052398173649628</v>
      </c>
      <c r="Y257" s="13">
        <v>78143</v>
      </c>
      <c r="Z257" s="10">
        <f t="shared" si="91"/>
        <v>201</v>
      </c>
      <c r="AA257" s="33">
        <f t="shared" si="75"/>
        <v>2.3328224937260757E-3</v>
      </c>
      <c r="AB257" s="11">
        <v>3.5000000000000003E-2</v>
      </c>
      <c r="AC257" s="112">
        <f t="shared" si="85"/>
        <v>439</v>
      </c>
      <c r="AD257" s="33">
        <f t="shared" si="76"/>
        <v>0.71143547446024213</v>
      </c>
      <c r="AE257" s="11">
        <v>0.96504237288135597</v>
      </c>
      <c r="AF257" s="10">
        <f t="shared" si="92"/>
        <v>554</v>
      </c>
      <c r="AG257" s="33">
        <f t="shared" si="77"/>
        <v>1.5787989585680238</v>
      </c>
      <c r="AH257" s="14">
        <v>0.84399999999999997</v>
      </c>
      <c r="AI257" s="112">
        <f t="shared" si="86"/>
        <v>545</v>
      </c>
      <c r="AJ257" s="33">
        <f t="shared" si="78"/>
        <v>1.3943622874259727</v>
      </c>
      <c r="AK257" s="13">
        <v>1236136.0117899249</v>
      </c>
      <c r="AL257" s="38"/>
    </row>
    <row r="258" spans="1:38" x14ac:dyDescent="0.25">
      <c r="A258" t="s">
        <v>859</v>
      </c>
      <c r="B258" s="5" t="s">
        <v>84</v>
      </c>
      <c r="C258" s="6" t="s">
        <v>19</v>
      </c>
      <c r="D258" s="7" t="s">
        <v>20</v>
      </c>
      <c r="E258" s="36">
        <f t="shared" si="79"/>
        <v>-6.052478354656567</v>
      </c>
      <c r="F258" s="8">
        <f t="shared" si="80"/>
        <v>47.177774155210713</v>
      </c>
      <c r="G258" s="9">
        <f t="shared" si="81"/>
        <v>52</v>
      </c>
      <c r="H258" s="112">
        <f t="shared" si="82"/>
        <v>246</v>
      </c>
      <c r="I258" s="33">
        <f t="shared" si="70"/>
        <v>-0.21561086889634529</v>
      </c>
      <c r="J258" s="11">
        <v>-1.6717843739338156E-2</v>
      </c>
      <c r="K258" s="10">
        <f t="shared" si="87"/>
        <v>232</v>
      </c>
      <c r="L258" s="33">
        <f t="shared" si="71"/>
        <v>3.9039722166738684E-2</v>
      </c>
      <c r="M258" s="11">
        <v>6.6827697262479877E-2</v>
      </c>
      <c r="N258" s="10">
        <f t="shared" si="88"/>
        <v>69</v>
      </c>
      <c r="O258" s="33">
        <f t="shared" si="72"/>
        <v>-1.0405501861207438</v>
      </c>
      <c r="P258" s="11">
        <v>0.1276962899050906</v>
      </c>
      <c r="Q258" s="10">
        <f t="shared" si="89"/>
        <v>32</v>
      </c>
      <c r="R258" s="33">
        <f t="shared" si="73"/>
        <v>-0.79969334005784387</v>
      </c>
      <c r="S258" s="12">
        <v>4.5107564191533651</v>
      </c>
      <c r="T258" s="10">
        <f t="shared" si="90"/>
        <v>58</v>
      </c>
      <c r="U258" s="33">
        <f t="shared" si="74"/>
        <v>-1.0761598092854394</v>
      </c>
      <c r="V258" s="18">
        <v>0.13873435326842837</v>
      </c>
      <c r="W258" s="112">
        <f t="shared" si="83"/>
        <v>102</v>
      </c>
      <c r="X258" s="33">
        <f t="shared" si="84"/>
        <v>-0.87439686592188626</v>
      </c>
      <c r="Y258" s="13">
        <v>65273</v>
      </c>
      <c r="Z258" s="10">
        <f t="shared" si="91"/>
        <v>30</v>
      </c>
      <c r="AA258" s="33">
        <f t="shared" si="75"/>
        <v>-1.6818354167288163</v>
      </c>
      <c r="AB258" s="11">
        <v>5.7999999999999996E-2</v>
      </c>
      <c r="AC258" s="112">
        <f t="shared" si="85"/>
        <v>176</v>
      </c>
      <c r="AD258" s="33">
        <f t="shared" si="76"/>
        <v>-0.15240877697717062</v>
      </c>
      <c r="AE258" s="11">
        <v>0.91349637681159424</v>
      </c>
      <c r="AF258" s="10">
        <f t="shared" si="92"/>
        <v>34</v>
      </c>
      <c r="AG258" s="33">
        <f t="shared" si="77"/>
        <v>-1.2373934451779491</v>
      </c>
      <c r="AH258" s="14">
        <v>4.0219999999999994</v>
      </c>
      <c r="AI258" s="112">
        <f t="shared" si="86"/>
        <v>94</v>
      </c>
      <c r="AJ258" s="33">
        <f t="shared" si="78"/>
        <v>-0.29577124635110935</v>
      </c>
      <c r="AK258" s="13">
        <v>76094.619708535742</v>
      </c>
      <c r="AL258" s="38"/>
    </row>
    <row r="259" spans="1:38" x14ac:dyDescent="0.25">
      <c r="A259" t="s">
        <v>860</v>
      </c>
      <c r="B259" s="5" t="s">
        <v>85</v>
      </c>
      <c r="C259" s="6" t="s">
        <v>26</v>
      </c>
      <c r="D259" s="7" t="s">
        <v>20</v>
      </c>
      <c r="E259" s="36">
        <f t="shared" si="79"/>
        <v>-8.0834610067598902</v>
      </c>
      <c r="F259" s="8">
        <f t="shared" si="80"/>
        <v>53.50823281858483</v>
      </c>
      <c r="G259" s="9">
        <f t="shared" si="81"/>
        <v>38</v>
      </c>
      <c r="H259" s="112">
        <f t="shared" si="82"/>
        <v>65</v>
      </c>
      <c r="I259" s="33">
        <f t="shared" si="70"/>
        <v>-0.87106291458610396</v>
      </c>
      <c r="J259" s="11">
        <v>-5.817174515235457E-2</v>
      </c>
      <c r="K259" s="10">
        <f t="shared" si="87"/>
        <v>24</v>
      </c>
      <c r="L259" s="33">
        <f t="shared" si="71"/>
        <v>-1.6457393102152365</v>
      </c>
      <c r="M259" s="11">
        <v>0.15557476231633535</v>
      </c>
      <c r="N259" s="10">
        <f t="shared" si="88"/>
        <v>47</v>
      </c>
      <c r="O259" s="33">
        <f t="shared" si="72"/>
        <v>-1.4759160376535347</v>
      </c>
      <c r="P259" s="11">
        <v>0.1555783009211873</v>
      </c>
      <c r="Q259" s="10">
        <f t="shared" si="89"/>
        <v>86</v>
      </c>
      <c r="R259" s="33">
        <f t="shared" si="73"/>
        <v>-0.19331925341112077</v>
      </c>
      <c r="S259" s="12">
        <v>1.9607843137254901</v>
      </c>
      <c r="T259" s="10">
        <f t="shared" si="90"/>
        <v>52</v>
      </c>
      <c r="U259" s="33">
        <f t="shared" si="74"/>
        <v>-1.1783455566862877</v>
      </c>
      <c r="V259" s="18">
        <v>0.14473262888248478</v>
      </c>
      <c r="W259" s="112">
        <f t="shared" si="83"/>
        <v>160</v>
      </c>
      <c r="X259" s="33">
        <f t="shared" si="84"/>
        <v>-0.64131369270979988</v>
      </c>
      <c r="Y259" s="13">
        <v>73750</v>
      </c>
      <c r="Z259" s="10">
        <f t="shared" si="91"/>
        <v>26</v>
      </c>
      <c r="AA259" s="33">
        <f t="shared" si="75"/>
        <v>-1.8282848288351243</v>
      </c>
      <c r="AB259" s="11">
        <v>0.06</v>
      </c>
      <c r="AC259" s="112">
        <f t="shared" si="85"/>
        <v>27</v>
      </c>
      <c r="AD259" s="33">
        <f t="shared" si="76"/>
        <v>-2.0327076266290218</v>
      </c>
      <c r="AE259" s="11">
        <v>0.80129805292061906</v>
      </c>
      <c r="AF259" s="10">
        <f t="shared" si="92"/>
        <v>218</v>
      </c>
      <c r="AG259" s="33">
        <f t="shared" si="77"/>
        <v>-0.11877370183979125</v>
      </c>
      <c r="AH259" s="14">
        <v>2.7596666666666665</v>
      </c>
      <c r="AI259" s="112">
        <f t="shared" si="86"/>
        <v>86</v>
      </c>
      <c r="AJ259" s="33">
        <f t="shared" si="78"/>
        <v>-0.298720116698873</v>
      </c>
      <c r="AK259" s="13">
        <v>74070.630718954242</v>
      </c>
      <c r="AL259" s="38"/>
    </row>
    <row r="260" spans="1:38" x14ac:dyDescent="0.25">
      <c r="A260" t="s">
        <v>861</v>
      </c>
      <c r="B260" s="5" t="s">
        <v>85</v>
      </c>
      <c r="C260" s="6" t="s">
        <v>38</v>
      </c>
      <c r="D260" s="7" t="s">
        <v>39</v>
      </c>
      <c r="E260" s="36">
        <f t="shared" si="79"/>
        <v>2.3424686609177932</v>
      </c>
      <c r="F260" s="8">
        <f t="shared" si="80"/>
        <v>21.011196607995984</v>
      </c>
      <c r="G260" s="9">
        <f t="shared" si="81"/>
        <v>368</v>
      </c>
      <c r="H260" s="112">
        <f t="shared" si="82"/>
        <v>217</v>
      </c>
      <c r="I260" s="33">
        <f t="shared" si="70"/>
        <v>-0.28390460172100762</v>
      </c>
      <c r="J260" s="11">
        <v>-2.1037063865749106E-2</v>
      </c>
      <c r="K260" s="10">
        <f t="shared" si="87"/>
        <v>237</v>
      </c>
      <c r="L260" s="33">
        <f t="shared" si="71"/>
        <v>4.8921728271451255E-2</v>
      </c>
      <c r="M260" s="11">
        <v>6.6307154792647732E-2</v>
      </c>
      <c r="N260" s="10">
        <f t="shared" si="88"/>
        <v>405</v>
      </c>
      <c r="O260" s="33">
        <f t="shared" si="72"/>
        <v>0.63893397008245267</v>
      </c>
      <c r="P260" s="11">
        <v>2.0137565260628161E-2</v>
      </c>
      <c r="Q260" s="10">
        <f t="shared" si="89"/>
        <v>227</v>
      </c>
      <c r="R260" s="33">
        <f t="shared" si="73"/>
        <v>0.14098158772178321</v>
      </c>
      <c r="S260" s="12">
        <v>0.55495606597810998</v>
      </c>
      <c r="T260" s="10">
        <f t="shared" si="90"/>
        <v>287</v>
      </c>
      <c r="U260" s="33">
        <f t="shared" si="74"/>
        <v>0.26608618069144502</v>
      </c>
      <c r="V260" s="18">
        <v>5.9944878272852546E-2</v>
      </c>
      <c r="W260" s="112">
        <f t="shared" si="83"/>
        <v>371</v>
      </c>
      <c r="X260" s="33">
        <f t="shared" si="84"/>
        <v>0.18191506816903258</v>
      </c>
      <c r="Y260" s="13">
        <v>103690</v>
      </c>
      <c r="Z260" s="10">
        <f t="shared" si="91"/>
        <v>507</v>
      </c>
      <c r="AA260" s="33">
        <f t="shared" si="75"/>
        <v>0.8810292951315748</v>
      </c>
      <c r="AB260" s="11">
        <v>2.3E-2</v>
      </c>
      <c r="AC260" s="112">
        <f t="shared" si="85"/>
        <v>312</v>
      </c>
      <c r="AD260" s="33">
        <f t="shared" si="76"/>
        <v>0.33976655304344777</v>
      </c>
      <c r="AE260" s="11">
        <v>0.94286471211586009</v>
      </c>
      <c r="AF260" s="10">
        <f t="shared" si="92"/>
        <v>261</v>
      </c>
      <c r="AG260" s="33">
        <f t="shared" si="77"/>
        <v>-3.573886708584125E-3</v>
      </c>
      <c r="AH260" s="14">
        <v>2.6296666666666666</v>
      </c>
      <c r="AI260" s="112">
        <f t="shared" si="86"/>
        <v>320</v>
      </c>
      <c r="AJ260" s="33">
        <f t="shared" si="78"/>
        <v>-0.18641921552963184</v>
      </c>
      <c r="AK260" s="13">
        <v>151149.56627100354</v>
      </c>
      <c r="AL260" s="38"/>
    </row>
    <row r="261" spans="1:38" x14ac:dyDescent="0.25">
      <c r="A261" t="s">
        <v>862</v>
      </c>
      <c r="B261" s="5" t="s">
        <v>465</v>
      </c>
      <c r="C261" s="6" t="s">
        <v>91</v>
      </c>
      <c r="D261" s="7" t="s">
        <v>39</v>
      </c>
      <c r="E261" s="36">
        <f t="shared" si="79"/>
        <v>3.0579068252457997</v>
      </c>
      <c r="F261" s="8">
        <f t="shared" si="80"/>
        <v>18.781216100388821</v>
      </c>
      <c r="G261" s="9">
        <f t="shared" si="81"/>
        <v>410</v>
      </c>
      <c r="H261" s="112">
        <f t="shared" si="82"/>
        <v>562</v>
      </c>
      <c r="I261" s="33">
        <f t="shared" si="70"/>
        <v>3.6069214012740929</v>
      </c>
      <c r="J261" s="11">
        <v>0.22503725782414308</v>
      </c>
      <c r="K261" s="10">
        <f t="shared" si="87"/>
        <v>276</v>
      </c>
      <c r="L261" s="33">
        <f t="shared" si="71"/>
        <v>0.16820129278537077</v>
      </c>
      <c r="M261" s="11">
        <v>6.0024009603841535E-2</v>
      </c>
      <c r="N261" s="10">
        <f t="shared" si="88"/>
        <v>299</v>
      </c>
      <c r="O261" s="33">
        <f t="shared" si="72"/>
        <v>0.33279416046579774</v>
      </c>
      <c r="P261" s="11">
        <v>3.9743589743589741E-2</v>
      </c>
      <c r="Q261" s="10">
        <f t="shared" si="89"/>
        <v>390</v>
      </c>
      <c r="R261" s="33">
        <f t="shared" si="73"/>
        <v>0.27294812057923573</v>
      </c>
      <c r="S261" s="12">
        <v>0</v>
      </c>
      <c r="T261" s="10">
        <f t="shared" si="90"/>
        <v>328</v>
      </c>
      <c r="U261" s="33">
        <f t="shared" si="74"/>
        <v>0.37761685049232591</v>
      </c>
      <c r="V261" s="18">
        <v>5.3398058252427182E-2</v>
      </c>
      <c r="W261" s="112">
        <f t="shared" si="83"/>
        <v>291</v>
      </c>
      <c r="X261" s="33">
        <f t="shared" si="84"/>
        <v>-0.12158523452236868</v>
      </c>
      <c r="Y261" s="13">
        <v>92652</v>
      </c>
      <c r="Z261" s="10">
        <f t="shared" si="91"/>
        <v>244</v>
      </c>
      <c r="AA261" s="33">
        <f t="shared" si="75"/>
        <v>0.14878223460003429</v>
      </c>
      <c r="AB261" s="11">
        <v>3.3000000000000002E-2</v>
      </c>
      <c r="AC261" s="112">
        <f t="shared" si="85"/>
        <v>534</v>
      </c>
      <c r="AD261" s="33">
        <f t="shared" si="76"/>
        <v>1.0606865967080663</v>
      </c>
      <c r="AE261" s="11">
        <v>0.98588235294117643</v>
      </c>
      <c r="AF261" s="10">
        <f t="shared" si="92"/>
        <v>374</v>
      </c>
      <c r="AG261" s="33">
        <f t="shared" si="77"/>
        <v>0.32637019919284771</v>
      </c>
      <c r="AH261" s="14">
        <v>2.2573333333333334</v>
      </c>
      <c r="AI261" s="112">
        <f t="shared" si="86"/>
        <v>363</v>
      </c>
      <c r="AJ261" s="33">
        <f t="shared" si="78"/>
        <v>-0.15483650556147838</v>
      </c>
      <c r="AK261" s="13">
        <v>172826.70012165449</v>
      </c>
      <c r="AL261" s="38"/>
    </row>
    <row r="262" spans="1:38" x14ac:dyDescent="0.25">
      <c r="A262" t="s">
        <v>863</v>
      </c>
      <c r="B262" s="5" t="s">
        <v>479</v>
      </c>
      <c r="C262" s="6" t="s">
        <v>91</v>
      </c>
      <c r="D262" s="7" t="s">
        <v>39</v>
      </c>
      <c r="E262" s="36">
        <f t="shared" si="79"/>
        <v>3.1169712651743926</v>
      </c>
      <c r="F262" s="8">
        <f t="shared" si="80"/>
        <v>18.597115564101088</v>
      </c>
      <c r="G262" s="9">
        <f t="shared" si="81"/>
        <v>411</v>
      </c>
      <c r="H262" s="112">
        <f t="shared" si="82"/>
        <v>33</v>
      </c>
      <c r="I262" s="33">
        <f t="shared" si="70"/>
        <v>-1.0901535643894187</v>
      </c>
      <c r="J262" s="11">
        <v>-7.2028078742560675E-2</v>
      </c>
      <c r="K262" s="10">
        <f t="shared" si="87"/>
        <v>81</v>
      </c>
      <c r="L262" s="33">
        <f t="shared" si="71"/>
        <v>-0.70298027778669414</v>
      </c>
      <c r="M262" s="11">
        <v>0.10591418631619637</v>
      </c>
      <c r="N262" s="10">
        <f t="shared" si="88"/>
        <v>505</v>
      </c>
      <c r="O262" s="33">
        <f t="shared" si="72"/>
        <v>0.8318593348620078</v>
      </c>
      <c r="P262" s="11">
        <v>7.7821011673151752E-3</v>
      </c>
      <c r="Q262" s="10">
        <f t="shared" si="89"/>
        <v>390</v>
      </c>
      <c r="R262" s="33">
        <f t="shared" si="73"/>
        <v>0.27294812057923573</v>
      </c>
      <c r="S262" s="12">
        <v>0</v>
      </c>
      <c r="T262" s="10">
        <f t="shared" si="90"/>
        <v>507</v>
      </c>
      <c r="U262" s="33">
        <f t="shared" si="74"/>
        <v>0.89065778354138248</v>
      </c>
      <c r="V262" s="18">
        <v>2.3282694848084543E-2</v>
      </c>
      <c r="W262" s="112">
        <f t="shared" si="83"/>
        <v>428</v>
      </c>
      <c r="X262" s="33">
        <f t="shared" si="84"/>
        <v>0.56375133411172951</v>
      </c>
      <c r="Y262" s="13">
        <v>117577</v>
      </c>
      <c r="Z262" s="10">
        <f t="shared" si="91"/>
        <v>317</v>
      </c>
      <c r="AA262" s="33">
        <f t="shared" si="75"/>
        <v>0.36845635275949656</v>
      </c>
      <c r="AB262" s="11">
        <v>0.03</v>
      </c>
      <c r="AC262" s="112">
        <f t="shared" si="85"/>
        <v>407</v>
      </c>
      <c r="AD262" s="33">
        <f t="shared" si="76"/>
        <v>0.62751108383986443</v>
      </c>
      <c r="AE262" s="11">
        <v>0.96003456470079929</v>
      </c>
      <c r="AF262" s="10">
        <f t="shared" si="92"/>
        <v>341</v>
      </c>
      <c r="AG262" s="33">
        <f t="shared" si="77"/>
        <v>0.22505343870565789</v>
      </c>
      <c r="AH262" s="14">
        <v>2.3716666666666666</v>
      </c>
      <c r="AI262" s="112">
        <f t="shared" si="86"/>
        <v>324</v>
      </c>
      <c r="AJ262" s="33">
        <f t="shared" si="78"/>
        <v>-0.18477057460683907</v>
      </c>
      <c r="AK262" s="13">
        <v>152281.12876171683</v>
      </c>
      <c r="AL262" s="38"/>
    </row>
    <row r="263" spans="1:38" x14ac:dyDescent="0.25">
      <c r="A263" t="s">
        <v>864</v>
      </c>
      <c r="B263" s="5" t="s">
        <v>340</v>
      </c>
      <c r="C263" s="6" t="s">
        <v>93</v>
      </c>
      <c r="D263" s="7" t="s">
        <v>34</v>
      </c>
      <c r="E263" s="36">
        <f t="shared" si="79"/>
        <v>2.4996564234043599</v>
      </c>
      <c r="F263" s="8">
        <f t="shared" si="80"/>
        <v>20.521251195720321</v>
      </c>
      <c r="G263" s="9">
        <f t="shared" si="81"/>
        <v>376</v>
      </c>
      <c r="H263" s="112">
        <f t="shared" si="82"/>
        <v>392</v>
      </c>
      <c r="I263" s="33">
        <f t="shared" ref="I263:I326" si="93">(J263-J$573)/J$574</f>
        <v>0.27774961343406696</v>
      </c>
      <c r="J263" s="11">
        <v>1.4484617112059395E-2</v>
      </c>
      <c r="K263" s="10">
        <f t="shared" si="87"/>
        <v>459</v>
      </c>
      <c r="L263" s="33">
        <f t="shared" ref="L263:L326" si="94">-(M263-M$573)/M$574</f>
        <v>0.66020750644729487</v>
      </c>
      <c r="M263" s="11">
        <v>3.4107194038406417E-2</v>
      </c>
      <c r="N263" s="10">
        <f t="shared" si="88"/>
        <v>274</v>
      </c>
      <c r="O263" s="33">
        <f t="shared" ref="O263:O326" si="95">-(P263-P$573)/P$574</f>
        <v>0.2831800289515819</v>
      </c>
      <c r="P263" s="11">
        <v>4.2921013412816691E-2</v>
      </c>
      <c r="Q263" s="10">
        <f t="shared" si="89"/>
        <v>323</v>
      </c>
      <c r="R263" s="33">
        <f t="shared" ref="R263:R326" si="96">-(S263-S$573)/S$574</f>
        <v>0.22030919180555961</v>
      </c>
      <c r="S263" s="12">
        <v>0.22136137244050913</v>
      </c>
      <c r="T263" s="10">
        <f t="shared" si="90"/>
        <v>317</v>
      </c>
      <c r="U263" s="33">
        <f t="shared" ref="U263:U326" si="97">-(V263-V$573)/V$574</f>
        <v>0.35947291943282966</v>
      </c>
      <c r="V263" s="18">
        <v>5.4463102076889085E-2</v>
      </c>
      <c r="W263" s="112">
        <f t="shared" si="83"/>
        <v>360</v>
      </c>
      <c r="X263" s="33">
        <f t="shared" si="84"/>
        <v>0.14232089930912881</v>
      </c>
      <c r="Y263" s="13">
        <v>102250</v>
      </c>
      <c r="Z263" s="10">
        <f t="shared" si="91"/>
        <v>535</v>
      </c>
      <c r="AA263" s="33">
        <f t="shared" ref="AA263:AA326" si="98">-(AB263-AB$573)/AB$574</f>
        <v>1.0274787072378828</v>
      </c>
      <c r="AB263" s="11">
        <v>2.1000000000000001E-2</v>
      </c>
      <c r="AC263" s="112">
        <f t="shared" si="85"/>
        <v>279</v>
      </c>
      <c r="AD263" s="33">
        <f t="shared" ref="AD263:AD326" si="99">(AE263-AE$573)/AE$574</f>
        <v>0.24872259153368853</v>
      </c>
      <c r="AE263" s="11">
        <v>0.93743207576463283</v>
      </c>
      <c r="AF263" s="10">
        <f t="shared" si="92"/>
        <v>298</v>
      </c>
      <c r="AG263" s="33">
        <f t="shared" ref="AG263:AG326" si="100">-(AH263-AH$573)/AH$574</f>
        <v>9.9810562768140321E-2</v>
      </c>
      <c r="AH263" s="14">
        <v>2.5129999999999999</v>
      </c>
      <c r="AI263" s="112">
        <f t="shared" si="86"/>
        <v>351</v>
      </c>
      <c r="AJ263" s="33">
        <f t="shared" ref="AJ263:AJ326" si="101">(AK263-AK$573)/AK$574</f>
        <v>-0.16507934211474781</v>
      </c>
      <c r="AK263" s="13">
        <v>165796.41870503596</v>
      </c>
      <c r="AL263" s="38"/>
    </row>
    <row r="264" spans="1:38" x14ac:dyDescent="0.25">
      <c r="A264" t="s">
        <v>865</v>
      </c>
      <c r="B264" s="5" t="s">
        <v>290</v>
      </c>
      <c r="C264" s="6" t="s">
        <v>63</v>
      </c>
      <c r="D264" s="7" t="s">
        <v>34</v>
      </c>
      <c r="E264" s="36">
        <f t="shared" ref="E264:E327" si="102">((I264+L264+AG264+AJ264)*0.25)+(O264+R264+U264+X264+AA264+AD264)</f>
        <v>2.2389102140411179</v>
      </c>
      <c r="F264" s="8">
        <f t="shared" ref="F264:F327" si="103">((E264*$I$580)+$J$580)</f>
        <v>21.333982460704814</v>
      </c>
      <c r="G264" s="9">
        <f t="shared" ref="G264:G327" si="104">RANK(E264,$E$7:$E$571,1)</f>
        <v>363</v>
      </c>
      <c r="H264" s="112">
        <f t="shared" ref="H264:H327" si="105">RANK(J264,J$7:J$571,1)</f>
        <v>102</v>
      </c>
      <c r="I264" s="33">
        <f t="shared" si="93"/>
        <v>-0.69857572454884742</v>
      </c>
      <c r="J264" s="11">
        <v>-4.7262835770146228E-2</v>
      </c>
      <c r="K264" s="10">
        <f t="shared" si="87"/>
        <v>99</v>
      </c>
      <c r="L264" s="33">
        <f t="shared" si="94"/>
        <v>-0.53733622310990059</v>
      </c>
      <c r="M264" s="11">
        <v>9.7188755020080328E-2</v>
      </c>
      <c r="N264" s="10">
        <f t="shared" si="88"/>
        <v>269</v>
      </c>
      <c r="O264" s="33">
        <f t="shared" si="95"/>
        <v>0.26621514498120918</v>
      </c>
      <c r="P264" s="11">
        <v>4.4007490636704123E-2</v>
      </c>
      <c r="Q264" s="10">
        <f t="shared" si="89"/>
        <v>390</v>
      </c>
      <c r="R264" s="33">
        <f t="shared" si="96"/>
        <v>0.27294812057923573</v>
      </c>
      <c r="S264" s="12">
        <v>0</v>
      </c>
      <c r="T264" s="10">
        <f t="shared" si="90"/>
        <v>524</v>
      </c>
      <c r="U264" s="33">
        <f t="shared" si="97"/>
        <v>0.96073248218073581</v>
      </c>
      <c r="V264" s="18">
        <v>1.9169329073482427E-2</v>
      </c>
      <c r="W264" s="112">
        <f t="shared" ref="W264:W327" si="106">RANK(Y264,Y$7:Y$571,1)</f>
        <v>374</v>
      </c>
      <c r="X264" s="33">
        <f t="shared" ref="X264:X327" si="107">(Y264-Y$573)/Y$574</f>
        <v>0.20074979432808401</v>
      </c>
      <c r="Y264" s="13">
        <v>104375</v>
      </c>
      <c r="Z264" s="10">
        <f t="shared" si="91"/>
        <v>290</v>
      </c>
      <c r="AA264" s="33">
        <f t="shared" si="98"/>
        <v>0.2952316467063425</v>
      </c>
      <c r="AB264" s="11">
        <v>3.1E-2</v>
      </c>
      <c r="AC264" s="112">
        <f t="shared" ref="AC264:AC327" si="108">RANK(AE264,AE$7:AE$571,1)</f>
        <v>420</v>
      </c>
      <c r="AD264" s="33">
        <f t="shared" si="99"/>
        <v>0.65571553218408907</v>
      </c>
      <c r="AE264" s="11">
        <v>0.9617175375064666</v>
      </c>
      <c r="AF264" s="10">
        <f t="shared" si="92"/>
        <v>204</v>
      </c>
      <c r="AG264" s="33">
        <f t="shared" si="100"/>
        <v>-0.16219517062001584</v>
      </c>
      <c r="AH264" s="14">
        <v>2.8086666666666669</v>
      </c>
      <c r="AI264" s="112">
        <f t="shared" ref="AI264:AI327" si="109">RANK(AK264,AK$7:AK$571,1)</f>
        <v>178</v>
      </c>
      <c r="AJ264" s="33">
        <f t="shared" si="101"/>
        <v>-0.25262290939554988</v>
      </c>
      <c r="AK264" s="13">
        <v>105709.94646680942</v>
      </c>
      <c r="AL264" s="38"/>
    </row>
    <row r="265" spans="1:38" x14ac:dyDescent="0.25">
      <c r="A265" t="s">
        <v>866</v>
      </c>
      <c r="B265" s="5" t="s">
        <v>396</v>
      </c>
      <c r="C265" s="6" t="s">
        <v>81</v>
      </c>
      <c r="D265" s="7" t="s">
        <v>34</v>
      </c>
      <c r="E265" s="36">
        <f t="shared" si="102"/>
        <v>1.7968492045396396</v>
      </c>
      <c r="F265" s="8">
        <f t="shared" si="103"/>
        <v>22.711861756936329</v>
      </c>
      <c r="G265" s="9">
        <f t="shared" si="104"/>
        <v>337</v>
      </c>
      <c r="H265" s="112">
        <f t="shared" si="105"/>
        <v>126</v>
      </c>
      <c r="I265" s="33">
        <f t="shared" si="93"/>
        <v>-0.6163955621254571</v>
      </c>
      <c r="J265" s="11">
        <v>-4.2065371861676915E-2</v>
      </c>
      <c r="K265" s="10">
        <f t="shared" ref="K265:K328" si="110">RANK(M265,M$7:M$571,0)</f>
        <v>302</v>
      </c>
      <c r="L265" s="33">
        <f t="shared" si="94"/>
        <v>0.21997061833762135</v>
      </c>
      <c r="M265" s="11">
        <v>5.7297019527235357E-2</v>
      </c>
      <c r="N265" s="10">
        <f t="shared" ref="N265:N328" si="111">RANK(P265,P$7:P$571,0)</f>
        <v>416</v>
      </c>
      <c r="O265" s="33">
        <f t="shared" si="95"/>
        <v>0.65972245538844587</v>
      </c>
      <c r="P265" s="11">
        <v>1.8806214227309895E-2</v>
      </c>
      <c r="Q265" s="10">
        <f t="shared" ref="Q265:Q328" si="112">RANK(S265,S$7:S$571,0)</f>
        <v>366</v>
      </c>
      <c r="R265" s="33">
        <f t="shared" si="96"/>
        <v>0.24942954074192172</v>
      </c>
      <c r="S265" s="12">
        <v>9.890218573830481E-2</v>
      </c>
      <c r="T265" s="10">
        <f t="shared" ref="T265:T328" si="113">RANK(V265,V$7:V$571,0)</f>
        <v>467</v>
      </c>
      <c r="U265" s="33">
        <f t="shared" si="97"/>
        <v>0.76281737521744697</v>
      </c>
      <c r="V265" s="18">
        <v>3.0786892089334168E-2</v>
      </c>
      <c r="W265" s="112">
        <f t="shared" si="106"/>
        <v>328</v>
      </c>
      <c r="X265" s="33">
        <f t="shared" si="107"/>
        <v>-1.9503534741455531E-3</v>
      </c>
      <c r="Y265" s="13">
        <v>97003</v>
      </c>
      <c r="Z265" s="10">
        <f t="shared" ref="Z265:Z328" si="114">RANK(AB265,AB$7:AB$571,0)</f>
        <v>264</v>
      </c>
      <c r="AA265" s="33">
        <f t="shared" si="98"/>
        <v>0.22200694065318838</v>
      </c>
      <c r="AB265" s="11">
        <v>3.2000000000000001E-2</v>
      </c>
      <c r="AC265" s="112">
        <f t="shared" si="108"/>
        <v>234</v>
      </c>
      <c r="AD265" s="33">
        <f t="shared" si="99"/>
        <v>4.4913033367041513E-2</v>
      </c>
      <c r="AE265" s="11">
        <v>0.92527066279376813</v>
      </c>
      <c r="AF265" s="10">
        <f t="shared" ref="AF265:AF328" si="115">RANK(AH265,AH$7:AH$571,0)</f>
        <v>273</v>
      </c>
      <c r="AG265" s="33">
        <f t="shared" si="100"/>
        <v>3.5712204092571156E-2</v>
      </c>
      <c r="AH265" s="14">
        <v>2.5853333333333333</v>
      </c>
      <c r="AI265" s="112">
        <f t="shared" si="109"/>
        <v>300</v>
      </c>
      <c r="AJ265" s="33">
        <f t="shared" si="101"/>
        <v>-0.19964640972177203</v>
      </c>
      <c r="AK265" s="13">
        <v>142070.93877954702</v>
      </c>
      <c r="AL265" s="38"/>
    </row>
    <row r="266" spans="1:38" x14ac:dyDescent="0.25">
      <c r="A266" t="s">
        <v>867</v>
      </c>
      <c r="B266" s="5" t="s">
        <v>166</v>
      </c>
      <c r="C266" s="6" t="s">
        <v>61</v>
      </c>
      <c r="D266" s="7" t="s">
        <v>39</v>
      </c>
      <c r="E266" s="36">
        <f t="shared" si="102"/>
        <v>-2.8187303071198029</v>
      </c>
      <c r="F266" s="8">
        <f t="shared" si="103"/>
        <v>37.098363421939304</v>
      </c>
      <c r="G266" s="9">
        <f t="shared" si="104"/>
        <v>128</v>
      </c>
      <c r="H266" s="112">
        <f t="shared" si="105"/>
        <v>496</v>
      </c>
      <c r="I266" s="33">
        <f t="shared" si="93"/>
        <v>0.90408584444327622</v>
      </c>
      <c r="J266" s="11">
        <v>5.4097096075845341E-2</v>
      </c>
      <c r="K266" s="10">
        <f t="shared" si="110"/>
        <v>182</v>
      </c>
      <c r="L266" s="33">
        <f t="shared" si="94"/>
        <v>-0.14312716757707855</v>
      </c>
      <c r="M266" s="11">
        <v>7.6423481934548204E-2</v>
      </c>
      <c r="N266" s="10">
        <f t="shared" si="111"/>
        <v>98</v>
      </c>
      <c r="O266" s="33">
        <f t="shared" si="95"/>
        <v>-0.64038590479977231</v>
      </c>
      <c r="P266" s="11">
        <v>0.10206868300675906</v>
      </c>
      <c r="Q266" s="10">
        <f t="shared" si="112"/>
        <v>205</v>
      </c>
      <c r="R266" s="33">
        <f t="shared" si="96"/>
        <v>0.11576821215917264</v>
      </c>
      <c r="S266" s="12">
        <v>0.66098534028941724</v>
      </c>
      <c r="T266" s="10">
        <f t="shared" si="113"/>
        <v>180</v>
      </c>
      <c r="U266" s="33">
        <f t="shared" si="97"/>
        <v>-0.12020033043063291</v>
      </c>
      <c r="V266" s="18">
        <v>8.2619791542442811E-2</v>
      </c>
      <c r="W266" s="112">
        <f t="shared" si="106"/>
        <v>155</v>
      </c>
      <c r="X266" s="33">
        <f t="shared" si="107"/>
        <v>-0.65132221872716445</v>
      </c>
      <c r="Y266" s="13">
        <v>73386</v>
      </c>
      <c r="Z266" s="10">
        <f t="shared" si="114"/>
        <v>136</v>
      </c>
      <c r="AA266" s="33">
        <f t="shared" si="98"/>
        <v>-0.36379070777204392</v>
      </c>
      <c r="AB266" s="11">
        <v>0.04</v>
      </c>
      <c r="AC266" s="112">
        <f t="shared" si="108"/>
        <v>60</v>
      </c>
      <c r="AD266" s="33">
        <f t="shared" si="99"/>
        <v>-1.1929033287051369</v>
      </c>
      <c r="AE266" s="11">
        <v>0.85140957356583102</v>
      </c>
      <c r="AF266" s="10">
        <f t="shared" si="115"/>
        <v>130</v>
      </c>
      <c r="AG266" s="33">
        <f t="shared" si="100"/>
        <v>-0.4336531965317576</v>
      </c>
      <c r="AH266" s="14">
        <v>3.1149999999999998</v>
      </c>
      <c r="AI266" s="112">
        <f t="shared" si="109"/>
        <v>313</v>
      </c>
      <c r="AJ266" s="33">
        <f t="shared" si="101"/>
        <v>-0.19088959571133948</v>
      </c>
      <c r="AK266" s="13">
        <v>148081.27258563301</v>
      </c>
      <c r="AL266" s="38"/>
    </row>
    <row r="267" spans="1:38" x14ac:dyDescent="0.25">
      <c r="A267" t="s">
        <v>868</v>
      </c>
      <c r="B267" s="5" t="s">
        <v>68</v>
      </c>
      <c r="C267" s="6" t="s">
        <v>19</v>
      </c>
      <c r="D267" s="7" t="s">
        <v>20</v>
      </c>
      <c r="E267" s="36">
        <f t="shared" si="102"/>
        <v>-7.6737457560197369</v>
      </c>
      <c r="F267" s="8">
        <f t="shared" si="103"/>
        <v>52.231173432637618</v>
      </c>
      <c r="G267" s="9">
        <f t="shared" si="104"/>
        <v>42</v>
      </c>
      <c r="H267" s="112">
        <f t="shared" si="105"/>
        <v>226</v>
      </c>
      <c r="I267" s="33">
        <f t="shared" si="93"/>
        <v>-0.27075562353664639</v>
      </c>
      <c r="J267" s="11">
        <v>-2.020546001475676E-2</v>
      </c>
      <c r="K267" s="10">
        <f t="shared" si="110"/>
        <v>61</v>
      </c>
      <c r="L267" s="33">
        <f t="shared" si="94"/>
        <v>-0.99745910611372446</v>
      </c>
      <c r="M267" s="11">
        <v>0.12142609098275263</v>
      </c>
      <c r="N267" s="10">
        <f t="shared" si="111"/>
        <v>52</v>
      </c>
      <c r="O267" s="33">
        <f t="shared" si="95"/>
        <v>-1.3816128211188017</v>
      </c>
      <c r="P267" s="11">
        <v>0.14953886693017127</v>
      </c>
      <c r="Q267" s="10">
        <f t="shared" si="112"/>
        <v>26</v>
      </c>
      <c r="R267" s="33">
        <f t="shared" si="96"/>
        <v>-0.95301933035178898</v>
      </c>
      <c r="S267" s="12">
        <v>5.1555349591612112</v>
      </c>
      <c r="T267" s="10">
        <f t="shared" si="113"/>
        <v>55</v>
      </c>
      <c r="U267" s="33">
        <f t="shared" si="97"/>
        <v>-1.1299245433255687</v>
      </c>
      <c r="V267" s="18">
        <v>0.14189032855159647</v>
      </c>
      <c r="W267" s="112">
        <f t="shared" si="106"/>
        <v>22</v>
      </c>
      <c r="X267" s="33">
        <f t="shared" si="107"/>
        <v>-1.4101279673568619</v>
      </c>
      <c r="Y267" s="13">
        <v>45789</v>
      </c>
      <c r="Z267" s="10">
        <f t="shared" si="114"/>
        <v>47</v>
      </c>
      <c r="AA267" s="33">
        <f t="shared" si="98"/>
        <v>-1.1692624743567379</v>
      </c>
      <c r="AB267" s="11">
        <v>5.0999999999999997E-2</v>
      </c>
      <c r="AC267" s="112">
        <f t="shared" si="108"/>
        <v>96</v>
      </c>
      <c r="AD267" s="33">
        <f t="shared" si="99"/>
        <v>-0.73097938500904014</v>
      </c>
      <c r="AE267" s="11">
        <v>0.87897279430460207</v>
      </c>
      <c r="AF267" s="10">
        <f t="shared" si="115"/>
        <v>11</v>
      </c>
      <c r="AG267" s="33">
        <f t="shared" si="100"/>
        <v>-1.9705368840386066</v>
      </c>
      <c r="AH267" s="14">
        <v>4.8493333333333331</v>
      </c>
      <c r="AI267" s="112">
        <f t="shared" si="109"/>
        <v>10</v>
      </c>
      <c r="AJ267" s="33">
        <f t="shared" si="101"/>
        <v>-0.35652532431477479</v>
      </c>
      <c r="AK267" s="13">
        <v>34395.402595145686</v>
      </c>
      <c r="AL267" s="38">
        <v>1</v>
      </c>
    </row>
    <row r="268" spans="1:38" x14ac:dyDescent="0.25">
      <c r="A268" t="s">
        <v>869</v>
      </c>
      <c r="B268" s="5" t="s">
        <v>353</v>
      </c>
      <c r="C268" s="6" t="s">
        <v>24</v>
      </c>
      <c r="D268" s="7" t="s">
        <v>20</v>
      </c>
      <c r="E268" s="36">
        <f t="shared" si="102"/>
        <v>2.0475724297254825</v>
      </c>
      <c r="F268" s="8">
        <f t="shared" si="103"/>
        <v>21.93037156973897</v>
      </c>
      <c r="G268" s="9">
        <f t="shared" si="104"/>
        <v>354</v>
      </c>
      <c r="H268" s="112">
        <f t="shared" si="105"/>
        <v>50</v>
      </c>
      <c r="I268" s="33">
        <f t="shared" si="93"/>
        <v>-0.99177402890526589</v>
      </c>
      <c r="J268" s="11">
        <v>-6.580608951873157E-2</v>
      </c>
      <c r="K268" s="10">
        <f t="shared" si="110"/>
        <v>169</v>
      </c>
      <c r="L268" s="33">
        <f t="shared" si="94"/>
        <v>-0.19633022347731244</v>
      </c>
      <c r="M268" s="11">
        <v>7.9225994888645485E-2</v>
      </c>
      <c r="N268" s="10">
        <f t="shared" si="111"/>
        <v>455</v>
      </c>
      <c r="O268" s="33">
        <f t="shared" si="95"/>
        <v>0.72310676267307039</v>
      </c>
      <c r="P268" s="11">
        <v>1.4746911119968115E-2</v>
      </c>
      <c r="Q268" s="10">
        <f t="shared" si="112"/>
        <v>390</v>
      </c>
      <c r="R268" s="33">
        <f t="shared" si="96"/>
        <v>0.27294812057923573</v>
      </c>
      <c r="S268" s="12">
        <v>0</v>
      </c>
      <c r="T268" s="10">
        <f t="shared" si="113"/>
        <v>443</v>
      </c>
      <c r="U268" s="33">
        <f t="shared" si="97"/>
        <v>0.70893655291894431</v>
      </c>
      <c r="V268" s="18">
        <v>3.3949681721733856E-2</v>
      </c>
      <c r="W268" s="112">
        <f t="shared" si="106"/>
        <v>398</v>
      </c>
      <c r="X268" s="33">
        <f t="shared" si="107"/>
        <v>0.32827601319769073</v>
      </c>
      <c r="Y268" s="13">
        <v>109013</v>
      </c>
      <c r="Z268" s="10">
        <f t="shared" si="114"/>
        <v>290</v>
      </c>
      <c r="AA268" s="33">
        <f t="shared" si="98"/>
        <v>0.2952316467063425</v>
      </c>
      <c r="AB268" s="11">
        <v>3.1E-2</v>
      </c>
      <c r="AC268" s="112">
        <f t="shared" si="108"/>
        <v>288</v>
      </c>
      <c r="AD268" s="33">
        <f t="shared" si="99"/>
        <v>0.27633939334621532</v>
      </c>
      <c r="AE268" s="11">
        <v>0.93907998342312471</v>
      </c>
      <c r="AF268" s="10">
        <f t="shared" si="115"/>
        <v>71</v>
      </c>
      <c r="AG268" s="33">
        <f t="shared" si="100"/>
        <v>-0.83508024464281028</v>
      </c>
      <c r="AH268" s="14">
        <v>3.5679999999999996</v>
      </c>
      <c r="AI268" s="112">
        <f t="shared" si="109"/>
        <v>289</v>
      </c>
      <c r="AJ268" s="33">
        <f t="shared" si="101"/>
        <v>-0.20587974175867607</v>
      </c>
      <c r="AK268" s="13">
        <v>137792.62406127967</v>
      </c>
      <c r="AL268" s="38"/>
    </row>
    <row r="269" spans="1:38" x14ac:dyDescent="0.25">
      <c r="A269" t="s">
        <v>870</v>
      </c>
      <c r="B269" s="5" t="s">
        <v>180</v>
      </c>
      <c r="C269" s="6" t="s">
        <v>30</v>
      </c>
      <c r="D269" s="7" t="s">
        <v>20</v>
      </c>
      <c r="E269" s="36">
        <f t="shared" si="102"/>
        <v>-1.3035983869016334</v>
      </c>
      <c r="F269" s="8">
        <f t="shared" si="103"/>
        <v>32.375782468051455</v>
      </c>
      <c r="G269" s="9">
        <f t="shared" si="104"/>
        <v>180</v>
      </c>
      <c r="H269" s="112">
        <f t="shared" si="105"/>
        <v>540</v>
      </c>
      <c r="I269" s="33">
        <f t="shared" si="93"/>
        <v>1.565954141066114</v>
      </c>
      <c r="J269" s="11">
        <v>9.5956791681389042E-2</v>
      </c>
      <c r="K269" s="10">
        <f t="shared" si="110"/>
        <v>247</v>
      </c>
      <c r="L269" s="33">
        <f t="shared" si="94"/>
        <v>8.1613014676628154E-2</v>
      </c>
      <c r="M269" s="11">
        <v>6.4585115483319078E-2</v>
      </c>
      <c r="N269" s="10">
        <f t="shared" si="111"/>
        <v>237</v>
      </c>
      <c r="O269" s="33">
        <f t="shared" si="95"/>
        <v>0.14455599302191541</v>
      </c>
      <c r="P269" s="11">
        <v>5.17988729952319E-2</v>
      </c>
      <c r="Q269" s="10">
        <f t="shared" si="112"/>
        <v>105</v>
      </c>
      <c r="R269" s="33">
        <f t="shared" si="96"/>
        <v>-0.12133471778033252</v>
      </c>
      <c r="S269" s="12">
        <v>1.658069270449521</v>
      </c>
      <c r="T269" s="10">
        <f t="shared" si="113"/>
        <v>190</v>
      </c>
      <c r="U269" s="33">
        <f t="shared" si="97"/>
        <v>-6.750989991586831E-2</v>
      </c>
      <c r="V269" s="18">
        <v>7.9526877584383107E-2</v>
      </c>
      <c r="W269" s="112">
        <f t="shared" si="106"/>
        <v>111</v>
      </c>
      <c r="X269" s="33">
        <f t="shared" si="107"/>
        <v>-0.82762625395612488</v>
      </c>
      <c r="Y269" s="13">
        <v>66974</v>
      </c>
      <c r="Z269" s="10">
        <f t="shared" si="114"/>
        <v>70</v>
      </c>
      <c r="AA269" s="33">
        <f t="shared" si="98"/>
        <v>-0.8763636501441221</v>
      </c>
      <c r="AB269" s="11">
        <v>4.7E-2</v>
      </c>
      <c r="AC269" s="112">
        <f t="shared" si="108"/>
        <v>226</v>
      </c>
      <c r="AD269" s="33">
        <f t="shared" si="99"/>
        <v>1.8987725720037887E-2</v>
      </c>
      <c r="AE269" s="11">
        <v>0.92372368739414468</v>
      </c>
      <c r="AF269" s="10">
        <f t="shared" si="115"/>
        <v>363</v>
      </c>
      <c r="AG269" s="33">
        <f t="shared" si="100"/>
        <v>0.29712716919800286</v>
      </c>
      <c r="AH269" s="14">
        <v>2.2903333333333333</v>
      </c>
      <c r="AI269" s="112">
        <f t="shared" si="109"/>
        <v>211</v>
      </c>
      <c r="AJ269" s="33">
        <f t="shared" si="101"/>
        <v>-0.24192466032930096</v>
      </c>
      <c r="AK269" s="13">
        <v>113052.80517686073</v>
      </c>
      <c r="AL269" s="38"/>
    </row>
    <row r="270" spans="1:38" x14ac:dyDescent="0.25">
      <c r="A270" t="s">
        <v>871</v>
      </c>
      <c r="B270" s="5" t="s">
        <v>317</v>
      </c>
      <c r="C270" s="6" t="s">
        <v>33</v>
      </c>
      <c r="D270" s="7" t="s">
        <v>34</v>
      </c>
      <c r="E270" s="36">
        <f t="shared" si="102"/>
        <v>2.1238143694780915</v>
      </c>
      <c r="F270" s="8">
        <f t="shared" si="103"/>
        <v>21.692729732907168</v>
      </c>
      <c r="G270" s="9">
        <f t="shared" si="104"/>
        <v>358</v>
      </c>
      <c r="H270" s="112">
        <f t="shared" si="105"/>
        <v>427</v>
      </c>
      <c r="I270" s="33">
        <f t="shared" si="93"/>
        <v>0.37655323196346369</v>
      </c>
      <c r="J270" s="11">
        <v>2.0733427362482404E-2</v>
      </c>
      <c r="K270" s="10">
        <f t="shared" si="110"/>
        <v>456</v>
      </c>
      <c r="L270" s="33">
        <f t="shared" si="94"/>
        <v>0.65247365006907632</v>
      </c>
      <c r="M270" s="11">
        <v>3.4514581026208933E-2</v>
      </c>
      <c r="N270" s="10">
        <f t="shared" si="111"/>
        <v>422</v>
      </c>
      <c r="O270" s="33">
        <f t="shared" si="95"/>
        <v>0.66936342448033515</v>
      </c>
      <c r="P270" s="11">
        <v>1.8188780394409344E-2</v>
      </c>
      <c r="Q270" s="10">
        <f t="shared" si="112"/>
        <v>259</v>
      </c>
      <c r="R270" s="33">
        <f t="shared" si="96"/>
        <v>0.17437287086177744</v>
      </c>
      <c r="S270" s="12">
        <v>0.41453641011468839</v>
      </c>
      <c r="T270" s="10">
        <f t="shared" si="113"/>
        <v>371</v>
      </c>
      <c r="U270" s="33">
        <f t="shared" si="97"/>
        <v>0.52322122063327869</v>
      </c>
      <c r="V270" s="18">
        <v>4.4851121278031952E-2</v>
      </c>
      <c r="W270" s="112">
        <f t="shared" si="106"/>
        <v>357</v>
      </c>
      <c r="X270" s="33">
        <f t="shared" si="107"/>
        <v>0.12585082490143271</v>
      </c>
      <c r="Y270" s="13">
        <v>101651</v>
      </c>
      <c r="Z270" s="10">
        <f t="shared" si="114"/>
        <v>264</v>
      </c>
      <c r="AA270" s="33">
        <f t="shared" si="98"/>
        <v>0.22200694065318838</v>
      </c>
      <c r="AB270" s="11">
        <v>3.2000000000000001E-2</v>
      </c>
      <c r="AC270" s="112">
        <f t="shared" si="108"/>
        <v>287</v>
      </c>
      <c r="AD270" s="33">
        <f t="shared" si="99"/>
        <v>0.27243686647711701</v>
      </c>
      <c r="AE270" s="11">
        <v>0.93884711779448626</v>
      </c>
      <c r="AF270" s="10">
        <f t="shared" si="115"/>
        <v>178</v>
      </c>
      <c r="AG270" s="33">
        <f t="shared" si="100"/>
        <v>-0.24372119363594758</v>
      </c>
      <c r="AH270" s="14">
        <v>2.9006666666666674</v>
      </c>
      <c r="AI270" s="112">
        <f t="shared" si="109"/>
        <v>215</v>
      </c>
      <c r="AJ270" s="33">
        <f t="shared" si="101"/>
        <v>-0.23905680251274339</v>
      </c>
      <c r="AK270" s="13">
        <v>115021.19034130164</v>
      </c>
      <c r="AL270" s="38"/>
    </row>
    <row r="271" spans="1:38" x14ac:dyDescent="0.25">
      <c r="A271" t="s">
        <v>872</v>
      </c>
      <c r="B271" s="5" t="s">
        <v>242</v>
      </c>
      <c r="C271" s="6" t="s">
        <v>93</v>
      </c>
      <c r="D271" s="7" t="s">
        <v>34</v>
      </c>
      <c r="E271" s="36">
        <f t="shared" si="102"/>
        <v>-1.8335080583454144</v>
      </c>
      <c r="F271" s="8">
        <f t="shared" si="103"/>
        <v>34.02748110118501</v>
      </c>
      <c r="G271" s="9">
        <f t="shared" si="104"/>
        <v>164</v>
      </c>
      <c r="H271" s="112">
        <f t="shared" si="105"/>
        <v>384</v>
      </c>
      <c r="I271" s="33">
        <f t="shared" si="93"/>
        <v>0.25304357987350168</v>
      </c>
      <c r="J271" s="11">
        <v>1.292209017166579E-2</v>
      </c>
      <c r="K271" s="10">
        <f t="shared" si="110"/>
        <v>262</v>
      </c>
      <c r="L271" s="33">
        <f t="shared" si="94"/>
        <v>0.12554312469728682</v>
      </c>
      <c r="M271" s="11">
        <v>6.2271062271062272E-2</v>
      </c>
      <c r="N271" s="10">
        <f t="shared" si="111"/>
        <v>126</v>
      </c>
      <c r="O271" s="33">
        <f t="shared" si="95"/>
        <v>-0.39612858635012882</v>
      </c>
      <c r="P271" s="11">
        <v>8.642578125E-2</v>
      </c>
      <c r="Q271" s="10">
        <f t="shared" si="112"/>
        <v>295</v>
      </c>
      <c r="R271" s="33">
        <f t="shared" si="96"/>
        <v>0.20651837086275882</v>
      </c>
      <c r="S271" s="12">
        <v>0.27935561970388301</v>
      </c>
      <c r="T271" s="10">
        <f t="shared" si="113"/>
        <v>123</v>
      </c>
      <c r="U271" s="33">
        <f t="shared" si="97"/>
        <v>-0.47127197238972668</v>
      </c>
      <c r="V271" s="18">
        <v>0.10322760155815247</v>
      </c>
      <c r="W271" s="112">
        <f t="shared" si="106"/>
        <v>105</v>
      </c>
      <c r="X271" s="33">
        <f t="shared" si="107"/>
        <v>-0.85171270667923304</v>
      </c>
      <c r="Y271" s="13">
        <v>66098</v>
      </c>
      <c r="Z271" s="10">
        <f t="shared" si="114"/>
        <v>317</v>
      </c>
      <c r="AA271" s="33">
        <f t="shared" si="98"/>
        <v>0.36845635275949656</v>
      </c>
      <c r="AB271" s="11">
        <v>0.03</v>
      </c>
      <c r="AC271" s="112">
        <f t="shared" si="108"/>
        <v>105</v>
      </c>
      <c r="AD271" s="33">
        <f t="shared" si="99"/>
        <v>-0.61258652651937673</v>
      </c>
      <c r="AE271" s="11">
        <v>0.88603735230593317</v>
      </c>
      <c r="AF271" s="10">
        <f t="shared" si="115"/>
        <v>129</v>
      </c>
      <c r="AG271" s="33">
        <f t="shared" si="100"/>
        <v>-0.43778857451082692</v>
      </c>
      <c r="AH271" s="14">
        <v>3.1196666666666668</v>
      </c>
      <c r="AI271" s="112">
        <f t="shared" si="109"/>
        <v>186</v>
      </c>
      <c r="AJ271" s="33">
        <f t="shared" si="101"/>
        <v>-0.24793009017677933</v>
      </c>
      <c r="AK271" s="13">
        <v>108930.91358599497</v>
      </c>
      <c r="AL271" s="38"/>
    </row>
    <row r="272" spans="1:38" x14ac:dyDescent="0.25">
      <c r="A272" t="s">
        <v>873</v>
      </c>
      <c r="B272" s="5" t="s">
        <v>567</v>
      </c>
      <c r="C272" s="6" t="s">
        <v>54</v>
      </c>
      <c r="D272" s="7" t="s">
        <v>39</v>
      </c>
      <c r="E272" s="36">
        <f t="shared" si="102"/>
        <v>7.0406540508061157</v>
      </c>
      <c r="F272" s="8">
        <f t="shared" si="103"/>
        <v>6.3672170679663154</v>
      </c>
      <c r="G272" s="9">
        <f t="shared" si="104"/>
        <v>557</v>
      </c>
      <c r="H272" s="112">
        <f t="shared" si="105"/>
        <v>177</v>
      </c>
      <c r="I272" s="33">
        <f t="shared" si="93"/>
        <v>-0.42864621259830549</v>
      </c>
      <c r="J272" s="11">
        <v>-3.0191211003019136E-2</v>
      </c>
      <c r="K272" s="10">
        <f t="shared" si="110"/>
        <v>494</v>
      </c>
      <c r="L272" s="33">
        <f t="shared" si="94"/>
        <v>0.76628094096894239</v>
      </c>
      <c r="M272" s="11">
        <v>2.8519692168401993E-2</v>
      </c>
      <c r="N272" s="10">
        <f t="shared" si="111"/>
        <v>535</v>
      </c>
      <c r="O272" s="33">
        <f t="shared" si="95"/>
        <v>0.95337356493194514</v>
      </c>
      <c r="P272" s="11">
        <v>0</v>
      </c>
      <c r="Q272" s="10">
        <f t="shared" si="112"/>
        <v>390</v>
      </c>
      <c r="R272" s="33">
        <f t="shared" si="96"/>
        <v>0.27294812057923573</v>
      </c>
      <c r="S272" s="12">
        <v>0</v>
      </c>
      <c r="T272" s="10">
        <f t="shared" si="113"/>
        <v>549</v>
      </c>
      <c r="U272" s="33">
        <f t="shared" si="97"/>
        <v>1.045344937034046</v>
      </c>
      <c r="V272" s="18">
        <v>1.4202600958247776E-2</v>
      </c>
      <c r="W272" s="112">
        <f t="shared" si="106"/>
        <v>548</v>
      </c>
      <c r="X272" s="33">
        <f t="shared" si="107"/>
        <v>2.2633860243242929</v>
      </c>
      <c r="Y272" s="13">
        <v>179391</v>
      </c>
      <c r="Z272" s="10">
        <f t="shared" si="114"/>
        <v>547</v>
      </c>
      <c r="AA272" s="33">
        <f t="shared" si="98"/>
        <v>1.1007034132910369</v>
      </c>
      <c r="AB272" s="11">
        <v>0.02</v>
      </c>
      <c r="AC272" s="112">
        <f t="shared" si="108"/>
        <v>551</v>
      </c>
      <c r="AD272" s="33">
        <f t="shared" si="99"/>
        <v>1.1576594740705783</v>
      </c>
      <c r="AE272" s="11">
        <v>0.9916687705124968</v>
      </c>
      <c r="AF272" s="10">
        <f t="shared" si="115"/>
        <v>462</v>
      </c>
      <c r="AG272" s="33">
        <f t="shared" si="100"/>
        <v>0.60816667005226255</v>
      </c>
      <c r="AH272" s="14">
        <v>1.9393333333333331</v>
      </c>
      <c r="AI272" s="112">
        <f t="shared" si="109"/>
        <v>498</v>
      </c>
      <c r="AJ272" s="33">
        <f t="shared" si="101"/>
        <v>4.3152667877021614E-2</v>
      </c>
      <c r="AK272" s="13">
        <v>308718.70615703909</v>
      </c>
      <c r="AL272" s="38"/>
    </row>
    <row r="273" spans="1:38" x14ac:dyDescent="0.25">
      <c r="A273" t="s">
        <v>874</v>
      </c>
      <c r="B273" s="5" t="s">
        <v>552</v>
      </c>
      <c r="C273" s="6" t="s">
        <v>41</v>
      </c>
      <c r="D273" s="7" t="s">
        <v>34</v>
      </c>
      <c r="E273" s="36">
        <f t="shared" si="102"/>
        <v>5.680627133877346</v>
      </c>
      <c r="F273" s="8">
        <f t="shared" si="103"/>
        <v>10.606344452819883</v>
      </c>
      <c r="G273" s="9">
        <f t="shared" si="104"/>
        <v>535</v>
      </c>
      <c r="H273" s="112">
        <f t="shared" si="105"/>
        <v>478</v>
      </c>
      <c r="I273" s="33">
        <f t="shared" si="93"/>
        <v>0.69615752311852275</v>
      </c>
      <c r="J273" s="11">
        <v>4.0946721170691536E-2</v>
      </c>
      <c r="K273" s="10">
        <f t="shared" si="110"/>
        <v>511</v>
      </c>
      <c r="L273" s="33">
        <f t="shared" si="94"/>
        <v>0.84790370043166874</v>
      </c>
      <c r="M273" s="11">
        <v>2.4220148902082746E-2</v>
      </c>
      <c r="N273" s="10">
        <f t="shared" si="111"/>
        <v>451</v>
      </c>
      <c r="O273" s="33">
        <f t="shared" si="95"/>
        <v>0.72125464642573345</v>
      </c>
      <c r="P273" s="11">
        <v>1.4865525672371638E-2</v>
      </c>
      <c r="Q273" s="10">
        <f t="shared" si="112"/>
        <v>354</v>
      </c>
      <c r="R273" s="33">
        <f t="shared" si="96"/>
        <v>0.24155896957305389</v>
      </c>
      <c r="S273" s="12">
        <v>0.132000132000132</v>
      </c>
      <c r="T273" s="10">
        <f t="shared" si="113"/>
        <v>493</v>
      </c>
      <c r="U273" s="33">
        <f t="shared" si="97"/>
        <v>0.85057047876780179</v>
      </c>
      <c r="V273" s="18">
        <v>2.5635808748728381E-2</v>
      </c>
      <c r="W273" s="112">
        <f t="shared" si="106"/>
        <v>535</v>
      </c>
      <c r="X273" s="33">
        <f t="shared" si="107"/>
        <v>1.9124827028033959</v>
      </c>
      <c r="Y273" s="13">
        <v>166629</v>
      </c>
      <c r="Z273" s="10">
        <f t="shared" si="114"/>
        <v>466</v>
      </c>
      <c r="AA273" s="33">
        <f t="shared" si="98"/>
        <v>0.73457988302526656</v>
      </c>
      <c r="AB273" s="11">
        <v>2.5000000000000001E-2</v>
      </c>
      <c r="AC273" s="112">
        <f t="shared" si="108"/>
        <v>450</v>
      </c>
      <c r="AD273" s="33">
        <f t="shared" si="99"/>
        <v>0.75440948062969737</v>
      </c>
      <c r="AE273" s="11">
        <v>0.96760665220535069</v>
      </c>
      <c r="AF273" s="10">
        <f t="shared" si="115"/>
        <v>371</v>
      </c>
      <c r="AG273" s="33">
        <f t="shared" si="100"/>
        <v>0.32075790050696817</v>
      </c>
      <c r="AH273" s="14">
        <v>2.2636666666666669</v>
      </c>
      <c r="AI273" s="112">
        <f t="shared" si="109"/>
        <v>479</v>
      </c>
      <c r="AJ273" s="33">
        <f t="shared" si="101"/>
        <v>-1.7352334475727507E-3</v>
      </c>
      <c r="AK273" s="13">
        <v>277909.41061941063</v>
      </c>
      <c r="AL273" s="38"/>
    </row>
    <row r="274" spans="1:38" x14ac:dyDescent="0.25">
      <c r="A274" t="s">
        <v>875</v>
      </c>
      <c r="B274" s="5" t="s">
        <v>460</v>
      </c>
      <c r="C274" s="6" t="s">
        <v>54</v>
      </c>
      <c r="D274" s="7" t="s">
        <v>39</v>
      </c>
      <c r="E274" s="36">
        <f t="shared" si="102"/>
        <v>3.658270412601933</v>
      </c>
      <c r="F274" s="8">
        <f t="shared" si="103"/>
        <v>16.909916575098904</v>
      </c>
      <c r="G274" s="9">
        <f t="shared" si="104"/>
        <v>435</v>
      </c>
      <c r="H274" s="112">
        <f t="shared" si="105"/>
        <v>10</v>
      </c>
      <c r="I274" s="33">
        <f t="shared" si="93"/>
        <v>-1.6032322419359557</v>
      </c>
      <c r="J274" s="11">
        <v>-0.10447761194029848</v>
      </c>
      <c r="K274" s="10">
        <f t="shared" si="110"/>
        <v>173</v>
      </c>
      <c r="L274" s="33">
        <f t="shared" si="94"/>
        <v>-0.18801300397407861</v>
      </c>
      <c r="M274" s="11">
        <v>7.8787878787878782E-2</v>
      </c>
      <c r="N274" s="10">
        <f t="shared" si="111"/>
        <v>392</v>
      </c>
      <c r="O274" s="33">
        <f t="shared" si="95"/>
        <v>0.59849677938678747</v>
      </c>
      <c r="P274" s="11">
        <v>2.2727272727272728E-2</v>
      </c>
      <c r="Q274" s="10">
        <f t="shared" si="112"/>
        <v>390</v>
      </c>
      <c r="R274" s="33">
        <f t="shared" si="96"/>
        <v>0.27294812057923573</v>
      </c>
      <c r="S274" s="12">
        <v>0</v>
      </c>
      <c r="T274" s="10">
        <f t="shared" si="113"/>
        <v>83</v>
      </c>
      <c r="U274" s="33">
        <f t="shared" si="97"/>
        <v>-0.78663167499459008</v>
      </c>
      <c r="V274" s="18">
        <v>0.12173913043478261</v>
      </c>
      <c r="W274" s="112">
        <f t="shared" si="106"/>
        <v>471</v>
      </c>
      <c r="X274" s="33">
        <f t="shared" si="107"/>
        <v>0.93970346662663518</v>
      </c>
      <c r="Y274" s="13">
        <v>131250</v>
      </c>
      <c r="Z274" s="10">
        <f t="shared" si="114"/>
        <v>556</v>
      </c>
      <c r="AA274" s="33">
        <f t="shared" si="98"/>
        <v>1.2471528253973447</v>
      </c>
      <c r="AB274" s="11">
        <v>1.8000000000000002E-2</v>
      </c>
      <c r="AC274" s="112">
        <f t="shared" si="108"/>
        <v>559</v>
      </c>
      <c r="AD274" s="33">
        <f t="shared" si="99"/>
        <v>1.2972801090166044</v>
      </c>
      <c r="AE274" s="11">
        <v>1</v>
      </c>
      <c r="AF274" s="10">
        <f t="shared" si="115"/>
        <v>532</v>
      </c>
      <c r="AG274" s="33">
        <f t="shared" si="100"/>
        <v>1.249741025090678</v>
      </c>
      <c r="AH274" s="14">
        <v>1.2153333333333334</v>
      </c>
      <c r="AI274" s="112">
        <f t="shared" si="109"/>
        <v>541</v>
      </c>
      <c r="AJ274" s="33">
        <f t="shared" si="101"/>
        <v>0.89878736717901864</v>
      </c>
      <c r="AK274" s="13">
        <v>895992.81666666665</v>
      </c>
      <c r="AL274" s="38"/>
    </row>
    <row r="275" spans="1:38" x14ac:dyDescent="0.25">
      <c r="A275" t="s">
        <v>876</v>
      </c>
      <c r="B275" s="5" t="s">
        <v>117</v>
      </c>
      <c r="C275" s="6" t="s">
        <v>93</v>
      </c>
      <c r="D275" s="7" t="s">
        <v>34</v>
      </c>
      <c r="E275" s="36">
        <f t="shared" si="102"/>
        <v>-3.7752181574663477</v>
      </c>
      <c r="F275" s="8">
        <f t="shared" si="103"/>
        <v>40.079682239393357</v>
      </c>
      <c r="G275" s="9">
        <f t="shared" si="104"/>
        <v>96</v>
      </c>
      <c r="H275" s="112">
        <f t="shared" si="105"/>
        <v>383</v>
      </c>
      <c r="I275" s="33">
        <f t="shared" si="93"/>
        <v>0.24864673496624046</v>
      </c>
      <c r="J275" s="11">
        <v>1.26440128103813E-2</v>
      </c>
      <c r="K275" s="10">
        <f t="shared" si="110"/>
        <v>410</v>
      </c>
      <c r="L275" s="33">
        <f t="shared" si="94"/>
        <v>0.52958140182259472</v>
      </c>
      <c r="M275" s="11">
        <v>4.0988027181533812E-2</v>
      </c>
      <c r="N275" s="10">
        <f t="shared" si="111"/>
        <v>97</v>
      </c>
      <c r="O275" s="33">
        <f t="shared" si="95"/>
        <v>-0.64266512985377211</v>
      </c>
      <c r="P275" s="11">
        <v>0.10221465076660988</v>
      </c>
      <c r="Q275" s="10">
        <f t="shared" si="112"/>
        <v>222</v>
      </c>
      <c r="R275" s="33">
        <f t="shared" si="96"/>
        <v>0.13621057384694241</v>
      </c>
      <c r="S275" s="12">
        <v>0.57501950959050396</v>
      </c>
      <c r="T275" s="10">
        <f t="shared" si="113"/>
        <v>121</v>
      </c>
      <c r="U275" s="33">
        <f t="shared" si="97"/>
        <v>-0.48202704096293153</v>
      </c>
      <c r="V275" s="18">
        <v>0.10385892116182573</v>
      </c>
      <c r="W275" s="112">
        <f t="shared" si="106"/>
        <v>109</v>
      </c>
      <c r="X275" s="33">
        <f t="shared" si="107"/>
        <v>-0.83804721923244674</v>
      </c>
      <c r="Y275" s="13">
        <v>66595</v>
      </c>
      <c r="Z275" s="10">
        <f t="shared" si="114"/>
        <v>113</v>
      </c>
      <c r="AA275" s="33">
        <f t="shared" si="98"/>
        <v>-0.51024011987835216</v>
      </c>
      <c r="AB275" s="11">
        <v>4.2000000000000003E-2</v>
      </c>
      <c r="AC275" s="112">
        <f t="shared" si="108"/>
        <v>40</v>
      </c>
      <c r="AD275" s="33">
        <f t="shared" si="99"/>
        <v>-1.5822665432264198</v>
      </c>
      <c r="AE275" s="11">
        <v>0.828176085941149</v>
      </c>
      <c r="AF275" s="10">
        <f t="shared" si="115"/>
        <v>277</v>
      </c>
      <c r="AG275" s="33">
        <f t="shared" si="100"/>
        <v>4.4573728333433454E-2</v>
      </c>
      <c r="AH275" s="14">
        <v>2.575333333333333</v>
      </c>
      <c r="AI275" s="112">
        <f t="shared" si="109"/>
        <v>190</v>
      </c>
      <c r="AJ275" s="33">
        <f t="shared" si="101"/>
        <v>-0.24753257775974</v>
      </c>
      <c r="AK275" s="13">
        <v>109203.75052367848</v>
      </c>
      <c r="AL275" s="38">
        <v>1</v>
      </c>
    </row>
    <row r="276" spans="1:38" x14ac:dyDescent="0.25">
      <c r="A276" t="s">
        <v>877</v>
      </c>
      <c r="B276" s="5" t="s">
        <v>364</v>
      </c>
      <c r="C276" s="6" t="s">
        <v>47</v>
      </c>
      <c r="D276" s="7" t="s">
        <v>20</v>
      </c>
      <c r="E276" s="36">
        <f t="shared" si="102"/>
        <v>2.9891803080811599</v>
      </c>
      <c r="F276" s="8">
        <f t="shared" si="103"/>
        <v>18.995432787832144</v>
      </c>
      <c r="G276" s="9">
        <f t="shared" si="104"/>
        <v>407</v>
      </c>
      <c r="H276" s="112">
        <f t="shared" si="105"/>
        <v>163</v>
      </c>
      <c r="I276" s="33">
        <f t="shared" si="93"/>
        <v>-0.46687048594051417</v>
      </c>
      <c r="J276" s="11">
        <v>-3.2608695652173947E-2</v>
      </c>
      <c r="K276" s="10">
        <f t="shared" si="110"/>
        <v>243</v>
      </c>
      <c r="L276" s="33">
        <f t="shared" si="94"/>
        <v>6.5107709574338049E-2</v>
      </c>
      <c r="M276" s="11">
        <v>6.545454545454546E-2</v>
      </c>
      <c r="N276" s="10">
        <f t="shared" si="111"/>
        <v>387</v>
      </c>
      <c r="O276" s="33">
        <f t="shared" si="95"/>
        <v>0.58883087472213336</v>
      </c>
      <c r="P276" s="11">
        <v>2.3346303501945526E-2</v>
      </c>
      <c r="Q276" s="10">
        <f t="shared" si="112"/>
        <v>275</v>
      </c>
      <c r="R276" s="33">
        <f t="shared" si="96"/>
        <v>0.19198238658703898</v>
      </c>
      <c r="S276" s="12">
        <v>0.34048348655090233</v>
      </c>
      <c r="T276" s="10">
        <f t="shared" si="113"/>
        <v>404</v>
      </c>
      <c r="U276" s="33">
        <f t="shared" si="97"/>
        <v>0.62685981558791548</v>
      </c>
      <c r="V276" s="18">
        <v>3.8767563907228714E-2</v>
      </c>
      <c r="W276" s="112">
        <f t="shared" si="106"/>
        <v>411</v>
      </c>
      <c r="X276" s="33">
        <f t="shared" si="107"/>
        <v>0.39181915502771686</v>
      </c>
      <c r="Y276" s="13">
        <v>111324</v>
      </c>
      <c r="Z276" s="10">
        <f t="shared" si="114"/>
        <v>399</v>
      </c>
      <c r="AA276" s="33">
        <f t="shared" si="98"/>
        <v>0.58813047091895843</v>
      </c>
      <c r="AB276" s="11">
        <v>2.7000000000000003E-2</v>
      </c>
      <c r="AC276" s="112">
        <f t="shared" si="108"/>
        <v>400</v>
      </c>
      <c r="AD276" s="33">
        <f t="shared" si="99"/>
        <v>0.59812845042311369</v>
      </c>
      <c r="AE276" s="11">
        <v>0.95828128903322507</v>
      </c>
      <c r="AF276" s="10">
        <f t="shared" si="115"/>
        <v>418</v>
      </c>
      <c r="AG276" s="33">
        <f t="shared" si="100"/>
        <v>0.46076998351258958</v>
      </c>
      <c r="AH276" s="14">
        <v>2.1056666666666666</v>
      </c>
      <c r="AI276" s="112">
        <f t="shared" si="109"/>
        <v>457</v>
      </c>
      <c r="AJ276" s="33">
        <f t="shared" si="101"/>
        <v>-4.5290587889282093E-2</v>
      </c>
      <c r="AK276" s="13">
        <v>248014.72301668368</v>
      </c>
      <c r="AL276" s="38"/>
    </row>
    <row r="277" spans="1:38" x14ac:dyDescent="0.25">
      <c r="A277" t="s">
        <v>878</v>
      </c>
      <c r="B277" s="5" t="s">
        <v>431</v>
      </c>
      <c r="C277" s="6" t="s">
        <v>30</v>
      </c>
      <c r="D277" s="7" t="s">
        <v>20</v>
      </c>
      <c r="E277" s="36">
        <f t="shared" si="102"/>
        <v>2.4915748795665653</v>
      </c>
      <c r="F277" s="8">
        <f t="shared" si="103"/>
        <v>20.546440913194481</v>
      </c>
      <c r="G277" s="9">
        <f t="shared" si="104"/>
        <v>373</v>
      </c>
      <c r="H277" s="112">
        <f t="shared" si="105"/>
        <v>307</v>
      </c>
      <c r="I277" s="33">
        <f t="shared" si="93"/>
        <v>7.6424024874354388E-3</v>
      </c>
      <c r="J277" s="11">
        <v>-2.5982461838258697E-3</v>
      </c>
      <c r="K277" s="10">
        <f t="shared" si="110"/>
        <v>492</v>
      </c>
      <c r="L277" s="33">
        <f t="shared" si="94"/>
        <v>0.75942438953418989</v>
      </c>
      <c r="M277" s="11">
        <v>2.8880866425992781E-2</v>
      </c>
      <c r="N277" s="10">
        <f t="shared" si="111"/>
        <v>433</v>
      </c>
      <c r="O277" s="33">
        <f t="shared" si="95"/>
        <v>0.69544532944042003</v>
      </c>
      <c r="P277" s="11">
        <v>1.6518424396442185E-2</v>
      </c>
      <c r="Q277" s="10">
        <f t="shared" si="112"/>
        <v>390</v>
      </c>
      <c r="R277" s="33">
        <f t="shared" si="96"/>
        <v>0.27294812057923573</v>
      </c>
      <c r="S277" s="12">
        <v>0</v>
      </c>
      <c r="T277" s="10">
        <f t="shared" si="113"/>
        <v>119</v>
      </c>
      <c r="U277" s="33">
        <f t="shared" si="97"/>
        <v>-0.49656068101403206</v>
      </c>
      <c r="V277" s="18">
        <v>0.10471204188481675</v>
      </c>
      <c r="W277" s="112">
        <f t="shared" si="106"/>
        <v>247</v>
      </c>
      <c r="X277" s="33">
        <f t="shared" si="107"/>
        <v>-0.29348991765578419</v>
      </c>
      <c r="Y277" s="13">
        <v>86400</v>
      </c>
      <c r="Z277" s="10">
        <f t="shared" si="114"/>
        <v>136</v>
      </c>
      <c r="AA277" s="33">
        <f t="shared" si="98"/>
        <v>-0.36379070777204392</v>
      </c>
      <c r="AB277" s="11">
        <v>0.04</v>
      </c>
      <c r="AC277" s="112">
        <f t="shared" si="108"/>
        <v>549</v>
      </c>
      <c r="AD277" s="33">
        <f t="shared" si="99"/>
        <v>1.1311172905279596</v>
      </c>
      <c r="AE277" s="11">
        <v>0.99008498583569404</v>
      </c>
      <c r="AF277" s="10">
        <f t="shared" si="115"/>
        <v>550</v>
      </c>
      <c r="AG277" s="33">
        <f t="shared" si="100"/>
        <v>1.5386267153427819</v>
      </c>
      <c r="AH277" s="14">
        <v>0.88933333333333342</v>
      </c>
      <c r="AI277" s="112">
        <f t="shared" si="109"/>
        <v>557</v>
      </c>
      <c r="AJ277" s="33">
        <f t="shared" si="101"/>
        <v>3.8779282744788319</v>
      </c>
      <c r="AK277" s="13">
        <v>2940758.3314881148</v>
      </c>
      <c r="AL277" s="38"/>
    </row>
    <row r="278" spans="1:38" x14ac:dyDescent="0.25">
      <c r="A278" t="s">
        <v>879</v>
      </c>
      <c r="B278" s="5" t="s">
        <v>118</v>
      </c>
      <c r="C278" s="6" t="s">
        <v>54</v>
      </c>
      <c r="D278" s="7" t="s">
        <v>39</v>
      </c>
      <c r="E278" s="36">
        <f t="shared" si="102"/>
        <v>-5.5112539403895893</v>
      </c>
      <c r="F278" s="8">
        <f t="shared" si="103"/>
        <v>45.490808105265508</v>
      </c>
      <c r="G278" s="9">
        <f t="shared" si="104"/>
        <v>57</v>
      </c>
      <c r="H278" s="112">
        <f t="shared" si="105"/>
        <v>250</v>
      </c>
      <c r="I278" s="33">
        <f t="shared" si="93"/>
        <v>-0.2074374421703151</v>
      </c>
      <c r="J278" s="11">
        <v>-1.620091740134677E-2</v>
      </c>
      <c r="K278" s="10">
        <f t="shared" si="110"/>
        <v>145</v>
      </c>
      <c r="L278" s="33">
        <f t="shared" si="94"/>
        <v>-0.3013377253508478</v>
      </c>
      <c r="M278" s="11">
        <v>8.4757347915242656E-2</v>
      </c>
      <c r="N278" s="10">
        <f t="shared" si="111"/>
        <v>74</v>
      </c>
      <c r="O278" s="33">
        <f t="shared" si="95"/>
        <v>-1.0010442639713397</v>
      </c>
      <c r="P278" s="11">
        <v>0.12516622340425532</v>
      </c>
      <c r="Q278" s="10">
        <f t="shared" si="112"/>
        <v>214</v>
      </c>
      <c r="R278" s="33">
        <f t="shared" si="96"/>
        <v>0.13140734834182713</v>
      </c>
      <c r="S278" s="12">
        <v>0.59521841208954729</v>
      </c>
      <c r="T278" s="10">
        <f t="shared" si="113"/>
        <v>32</v>
      </c>
      <c r="U278" s="33">
        <f t="shared" si="97"/>
        <v>-1.9024126316289482</v>
      </c>
      <c r="V278" s="18">
        <v>0.18723516949152541</v>
      </c>
      <c r="W278" s="112">
        <f t="shared" si="106"/>
        <v>66</v>
      </c>
      <c r="X278" s="33">
        <f t="shared" si="107"/>
        <v>-1.0223525760851795</v>
      </c>
      <c r="Y278" s="13">
        <v>59892</v>
      </c>
      <c r="Z278" s="10">
        <f t="shared" si="114"/>
        <v>185</v>
      </c>
      <c r="AA278" s="33">
        <f t="shared" si="98"/>
        <v>-7.0891883559428021E-2</v>
      </c>
      <c r="AB278" s="11">
        <v>3.6000000000000004E-2</v>
      </c>
      <c r="AC278" s="112">
        <f t="shared" si="108"/>
        <v>38</v>
      </c>
      <c r="AD278" s="33">
        <f t="shared" si="99"/>
        <v>-1.6375533800810556</v>
      </c>
      <c r="AE278" s="11">
        <v>0.82487709417211585</v>
      </c>
      <c r="AF278" s="10">
        <f t="shared" si="115"/>
        <v>465</v>
      </c>
      <c r="AG278" s="33">
        <f t="shared" si="100"/>
        <v>0.6288435599476071</v>
      </c>
      <c r="AH278" s="14">
        <v>1.9160000000000001</v>
      </c>
      <c r="AI278" s="112">
        <f t="shared" si="109"/>
        <v>366</v>
      </c>
      <c r="AJ278" s="33">
        <f t="shared" si="101"/>
        <v>-0.15369460604830493</v>
      </c>
      <c r="AK278" s="13">
        <v>173610.45517674679</v>
      </c>
      <c r="AL278" s="38">
        <v>1</v>
      </c>
    </row>
    <row r="279" spans="1:38" x14ac:dyDescent="0.25">
      <c r="A279" t="s">
        <v>880</v>
      </c>
      <c r="B279" s="5" t="s">
        <v>514</v>
      </c>
      <c r="C279" s="6" t="s">
        <v>81</v>
      </c>
      <c r="D279" s="7" t="s">
        <v>34</v>
      </c>
      <c r="E279" s="36">
        <f t="shared" si="102"/>
        <v>4.7109220227673347</v>
      </c>
      <c r="F279" s="8">
        <f t="shared" si="103"/>
        <v>13.628860728469608</v>
      </c>
      <c r="G279" s="9">
        <f t="shared" si="104"/>
        <v>496</v>
      </c>
      <c r="H279" s="112">
        <f t="shared" si="105"/>
        <v>165</v>
      </c>
      <c r="I279" s="33">
        <f t="shared" si="93"/>
        <v>-0.45956967243611574</v>
      </c>
      <c r="J279" s="11">
        <v>-3.214695752009189E-2</v>
      </c>
      <c r="K279" s="10">
        <f t="shared" si="110"/>
        <v>500</v>
      </c>
      <c r="L279" s="33">
        <f t="shared" si="94"/>
        <v>0.79445833446268987</v>
      </c>
      <c r="M279" s="11">
        <v>2.7035425730267248E-2</v>
      </c>
      <c r="N279" s="10">
        <f t="shared" si="111"/>
        <v>535</v>
      </c>
      <c r="O279" s="33">
        <f t="shared" si="95"/>
        <v>0.95337356493194514</v>
      </c>
      <c r="P279" s="11">
        <v>0</v>
      </c>
      <c r="Q279" s="10">
        <f t="shared" si="112"/>
        <v>360</v>
      </c>
      <c r="R279" s="33">
        <f t="shared" si="96"/>
        <v>0.24473977411006823</v>
      </c>
      <c r="S279" s="12">
        <v>0.11862396204033215</v>
      </c>
      <c r="T279" s="10">
        <f t="shared" si="113"/>
        <v>474</v>
      </c>
      <c r="U279" s="33">
        <f t="shared" si="97"/>
        <v>0.79545998134790796</v>
      </c>
      <c r="V279" s="18">
        <v>2.8870779976717113E-2</v>
      </c>
      <c r="W279" s="112">
        <f t="shared" si="106"/>
        <v>484</v>
      </c>
      <c r="X279" s="33">
        <f t="shared" si="107"/>
        <v>1.1005272816693972</v>
      </c>
      <c r="Y279" s="13">
        <v>137099</v>
      </c>
      <c r="Z279" s="10">
        <f t="shared" si="114"/>
        <v>436</v>
      </c>
      <c r="AA279" s="33">
        <f t="shared" si="98"/>
        <v>0.66135517697211244</v>
      </c>
      <c r="AB279" s="11">
        <v>2.6000000000000002E-2</v>
      </c>
      <c r="AC279" s="112">
        <f t="shared" si="108"/>
        <v>469</v>
      </c>
      <c r="AD279" s="33">
        <f t="shared" si="99"/>
        <v>0.81251280054000796</v>
      </c>
      <c r="AE279" s="11">
        <v>0.97107370485373423</v>
      </c>
      <c r="AF279" s="10">
        <f t="shared" si="115"/>
        <v>379</v>
      </c>
      <c r="AG279" s="33">
        <f t="shared" si="100"/>
        <v>0.34291171110912333</v>
      </c>
      <c r="AH279" s="14">
        <v>2.238666666666667</v>
      </c>
      <c r="AI279" s="112">
        <f t="shared" si="109"/>
        <v>420</v>
      </c>
      <c r="AJ279" s="33">
        <f t="shared" si="101"/>
        <v>-0.10598660035211363</v>
      </c>
      <c r="AK279" s="13">
        <v>206355.35978647688</v>
      </c>
      <c r="AL279" s="38"/>
    </row>
    <row r="280" spans="1:38" x14ac:dyDescent="0.25">
      <c r="A280" t="s">
        <v>881</v>
      </c>
      <c r="B280" s="5" t="s">
        <v>478</v>
      </c>
      <c r="C280" s="6" t="s">
        <v>24</v>
      </c>
      <c r="D280" s="7" t="s">
        <v>20</v>
      </c>
      <c r="E280" s="36">
        <f t="shared" si="102"/>
        <v>4.9259401914273875</v>
      </c>
      <c r="F280" s="8">
        <f t="shared" si="103"/>
        <v>12.958661193694054</v>
      </c>
      <c r="G280" s="9">
        <f t="shared" si="104"/>
        <v>507</v>
      </c>
      <c r="H280" s="112">
        <f t="shared" si="105"/>
        <v>51</v>
      </c>
      <c r="I280" s="33">
        <f t="shared" si="93"/>
        <v>-0.97642216699692741</v>
      </c>
      <c r="J280" s="11">
        <v>-6.4835164835164827E-2</v>
      </c>
      <c r="K280" s="10">
        <f t="shared" si="110"/>
        <v>470</v>
      </c>
      <c r="L280" s="33">
        <f t="shared" si="94"/>
        <v>0.69448726918903625</v>
      </c>
      <c r="M280" s="11">
        <v>3.2301480484522208E-2</v>
      </c>
      <c r="N280" s="10">
        <f t="shared" si="111"/>
        <v>532</v>
      </c>
      <c r="O280" s="33">
        <f t="shared" si="95"/>
        <v>0.91619599692245246</v>
      </c>
      <c r="P280" s="11">
        <v>2.3809523809523812E-3</v>
      </c>
      <c r="Q280" s="10">
        <f t="shared" si="112"/>
        <v>390</v>
      </c>
      <c r="R280" s="33">
        <f t="shared" si="96"/>
        <v>0.27294812057923573</v>
      </c>
      <c r="S280" s="12">
        <v>0</v>
      </c>
      <c r="T280" s="10">
        <f t="shared" si="113"/>
        <v>420</v>
      </c>
      <c r="U280" s="33">
        <f t="shared" si="97"/>
        <v>0.65997118430502844</v>
      </c>
      <c r="V280" s="18">
        <v>3.6823935558112773E-2</v>
      </c>
      <c r="W280" s="112">
        <f t="shared" si="106"/>
        <v>423</v>
      </c>
      <c r="X280" s="33">
        <f t="shared" si="107"/>
        <v>0.53413819531859319</v>
      </c>
      <c r="Y280" s="13">
        <v>116500</v>
      </c>
      <c r="Z280" s="10">
        <f t="shared" si="114"/>
        <v>436</v>
      </c>
      <c r="AA280" s="33">
        <f t="shared" si="98"/>
        <v>0.66135517697211244</v>
      </c>
      <c r="AB280" s="11">
        <v>2.6000000000000002E-2</v>
      </c>
      <c r="AC280" s="112">
        <f t="shared" si="108"/>
        <v>472</v>
      </c>
      <c r="AD280" s="33">
        <f t="shared" si="99"/>
        <v>0.81715343840412213</v>
      </c>
      <c r="AE280" s="11">
        <v>0.97135061391541611</v>
      </c>
      <c r="AF280" s="10">
        <f t="shared" si="115"/>
        <v>547</v>
      </c>
      <c r="AG280" s="33">
        <f t="shared" si="100"/>
        <v>1.5191313620128855</v>
      </c>
      <c r="AH280" s="14">
        <v>0.91133333333333333</v>
      </c>
      <c r="AI280" s="112">
        <f t="shared" si="109"/>
        <v>555</v>
      </c>
      <c r="AJ280" s="33">
        <f t="shared" si="101"/>
        <v>3.0195158514983782</v>
      </c>
      <c r="AK280" s="13">
        <v>2351577.7003525263</v>
      </c>
      <c r="AL280" s="38"/>
    </row>
    <row r="281" spans="1:38" x14ac:dyDescent="0.25">
      <c r="A281" t="s">
        <v>882</v>
      </c>
      <c r="B281" s="5" t="s">
        <v>275</v>
      </c>
      <c r="C281" s="6" t="s">
        <v>63</v>
      </c>
      <c r="D281" s="7" t="s">
        <v>34</v>
      </c>
      <c r="E281" s="36">
        <f t="shared" si="102"/>
        <v>0.72071345328629</v>
      </c>
      <c r="F281" s="8">
        <f t="shared" si="103"/>
        <v>26.066116350117273</v>
      </c>
      <c r="G281" s="9">
        <f t="shared" si="104"/>
        <v>271</v>
      </c>
      <c r="H281" s="112">
        <f t="shared" si="105"/>
        <v>509</v>
      </c>
      <c r="I281" s="33">
        <f t="shared" si="93"/>
        <v>1.0724534200637117</v>
      </c>
      <c r="J281" s="11">
        <v>6.474546147010285E-2</v>
      </c>
      <c r="K281" s="10">
        <f t="shared" si="110"/>
        <v>441</v>
      </c>
      <c r="L281" s="33">
        <f t="shared" si="94"/>
        <v>0.62840202129978751</v>
      </c>
      <c r="M281" s="11">
        <v>3.5782573067467904E-2</v>
      </c>
      <c r="N281" s="10">
        <f t="shared" si="111"/>
        <v>165</v>
      </c>
      <c r="O281" s="33">
        <f t="shared" si="95"/>
        <v>-0.1561779037978514</v>
      </c>
      <c r="P281" s="11">
        <v>7.105868814729574E-2</v>
      </c>
      <c r="Q281" s="10">
        <f t="shared" si="112"/>
        <v>167</v>
      </c>
      <c r="R281" s="33">
        <f t="shared" si="96"/>
        <v>4.6124359296219802E-2</v>
      </c>
      <c r="S281" s="12">
        <v>0.95385715989030639</v>
      </c>
      <c r="T281" s="10">
        <f t="shared" si="113"/>
        <v>257</v>
      </c>
      <c r="U281" s="33">
        <f t="shared" si="97"/>
        <v>0.17297976543257829</v>
      </c>
      <c r="V281" s="18">
        <v>6.5410199556541024E-2</v>
      </c>
      <c r="W281" s="112">
        <f t="shared" si="106"/>
        <v>272</v>
      </c>
      <c r="X281" s="33">
        <f t="shared" si="107"/>
        <v>-0.22348522743542656</v>
      </c>
      <c r="Y281" s="13">
        <v>88946</v>
      </c>
      <c r="Z281" s="10">
        <f t="shared" si="114"/>
        <v>369</v>
      </c>
      <c r="AA281" s="33">
        <f t="shared" si="98"/>
        <v>0.51490576486580475</v>
      </c>
      <c r="AB281" s="11">
        <v>2.7999999999999997E-2</v>
      </c>
      <c r="AC281" s="112">
        <f t="shared" si="108"/>
        <v>240</v>
      </c>
      <c r="AD281" s="33">
        <f t="shared" si="99"/>
        <v>7.032684604970528E-2</v>
      </c>
      <c r="AE281" s="11">
        <v>0.9267871170463472</v>
      </c>
      <c r="AF281" s="10">
        <f t="shared" si="115"/>
        <v>175</v>
      </c>
      <c r="AG281" s="33">
        <f t="shared" si="100"/>
        <v>-0.26912422979308515</v>
      </c>
      <c r="AH281" s="14">
        <v>2.9293333333333336</v>
      </c>
      <c r="AI281" s="112">
        <f t="shared" si="109"/>
        <v>189</v>
      </c>
      <c r="AJ281" s="33">
        <f t="shared" si="101"/>
        <v>-0.24757181606937473</v>
      </c>
      <c r="AK281" s="13">
        <v>109176.81888637177</v>
      </c>
      <c r="AL281" s="38"/>
    </row>
    <row r="282" spans="1:38" ht="22.5" x14ac:dyDescent="0.25">
      <c r="A282" t="s">
        <v>883</v>
      </c>
      <c r="B282" s="5" t="s">
        <v>254</v>
      </c>
      <c r="C282" s="6" t="s">
        <v>22</v>
      </c>
      <c r="D282" s="7" t="s">
        <v>20</v>
      </c>
      <c r="E282" s="36">
        <f t="shared" si="102"/>
        <v>1.0468729003718491</v>
      </c>
      <c r="F282" s="8">
        <f t="shared" si="103"/>
        <v>25.049495703305837</v>
      </c>
      <c r="G282" s="9">
        <f t="shared" si="104"/>
        <v>291</v>
      </c>
      <c r="H282" s="112">
        <f t="shared" si="105"/>
        <v>59</v>
      </c>
      <c r="I282" s="33">
        <f t="shared" si="93"/>
        <v>-0.92729920066385807</v>
      </c>
      <c r="J282" s="11">
        <v>-6.1728395061728447E-2</v>
      </c>
      <c r="K282" s="10">
        <f t="shared" si="110"/>
        <v>280</v>
      </c>
      <c r="L282" s="33">
        <f t="shared" si="94"/>
        <v>0.17473641083726904</v>
      </c>
      <c r="M282" s="11">
        <v>5.9679767103347887E-2</v>
      </c>
      <c r="N282" s="10">
        <f t="shared" si="111"/>
        <v>472</v>
      </c>
      <c r="O282" s="33">
        <f t="shared" si="95"/>
        <v>0.76000417095068273</v>
      </c>
      <c r="P282" s="11">
        <v>1.238390092879257E-2</v>
      </c>
      <c r="Q282" s="10">
        <f t="shared" si="112"/>
        <v>390</v>
      </c>
      <c r="R282" s="33">
        <f t="shared" si="96"/>
        <v>0.27294812057923573</v>
      </c>
      <c r="S282" s="12">
        <v>0</v>
      </c>
      <c r="T282" s="10">
        <f t="shared" si="113"/>
        <v>431</v>
      </c>
      <c r="U282" s="33">
        <f t="shared" si="97"/>
        <v>0.68100485371474329</v>
      </c>
      <c r="V282" s="18">
        <v>3.5589264877479578E-2</v>
      </c>
      <c r="W282" s="112">
        <f t="shared" si="106"/>
        <v>309</v>
      </c>
      <c r="X282" s="33">
        <f t="shared" si="107"/>
        <v>-5.7024742520247806E-2</v>
      </c>
      <c r="Y282" s="13">
        <v>95000</v>
      </c>
      <c r="Z282" s="10">
        <f t="shared" si="114"/>
        <v>95</v>
      </c>
      <c r="AA282" s="33">
        <f t="shared" si="98"/>
        <v>-0.65668953198466029</v>
      </c>
      <c r="AB282" s="11">
        <v>4.4000000000000004E-2</v>
      </c>
      <c r="AC282" s="112">
        <f t="shared" si="108"/>
        <v>212</v>
      </c>
      <c r="AD282" s="33">
        <f t="shared" si="99"/>
        <v>-2.933806379580714E-2</v>
      </c>
      <c r="AE282" s="11">
        <v>0.92084006462035539</v>
      </c>
      <c r="AF282" s="10">
        <f t="shared" si="115"/>
        <v>530</v>
      </c>
      <c r="AG282" s="33">
        <f t="shared" si="100"/>
        <v>1.233199513174402</v>
      </c>
      <c r="AH282" s="14">
        <v>1.234</v>
      </c>
      <c r="AI282" s="112">
        <f t="shared" si="109"/>
        <v>334</v>
      </c>
      <c r="AJ282" s="33">
        <f t="shared" si="101"/>
        <v>-0.17676434963620236</v>
      </c>
      <c r="AK282" s="13">
        <v>157776.28767942585</v>
      </c>
      <c r="AL282" s="38"/>
    </row>
    <row r="283" spans="1:38" x14ac:dyDescent="0.25">
      <c r="A283" t="s">
        <v>884</v>
      </c>
      <c r="B283" s="5" t="s">
        <v>114</v>
      </c>
      <c r="C283" s="6" t="s">
        <v>28</v>
      </c>
      <c r="D283" s="7" t="s">
        <v>20</v>
      </c>
      <c r="E283" s="36">
        <f t="shared" si="102"/>
        <v>-4.6678689898452443</v>
      </c>
      <c r="F283" s="8">
        <f t="shared" si="103"/>
        <v>42.862024663317527</v>
      </c>
      <c r="G283" s="9">
        <f t="shared" si="104"/>
        <v>82</v>
      </c>
      <c r="H283" s="112">
        <f t="shared" si="105"/>
        <v>55</v>
      </c>
      <c r="I283" s="33">
        <f t="shared" si="93"/>
        <v>-0.9430153863583044</v>
      </c>
      <c r="J283" s="11">
        <v>-6.2722361312425923E-2</v>
      </c>
      <c r="K283" s="10">
        <f t="shared" si="110"/>
        <v>315</v>
      </c>
      <c r="L283" s="33">
        <f t="shared" si="94"/>
        <v>0.27408348946107863</v>
      </c>
      <c r="M283" s="11">
        <v>5.4446581338285033E-2</v>
      </c>
      <c r="N283" s="10">
        <f t="shared" si="111"/>
        <v>154</v>
      </c>
      <c r="O283" s="33">
        <f t="shared" si="95"/>
        <v>-0.2353940534481439</v>
      </c>
      <c r="P283" s="11">
        <v>7.6131905418301352E-2</v>
      </c>
      <c r="Q283" s="10">
        <f t="shared" si="112"/>
        <v>112</v>
      </c>
      <c r="R283" s="33">
        <f t="shared" si="96"/>
        <v>-8.3651698696391927E-2</v>
      </c>
      <c r="S283" s="12">
        <v>1.499601668306856</v>
      </c>
      <c r="T283" s="10">
        <f t="shared" si="113"/>
        <v>117</v>
      </c>
      <c r="U283" s="33">
        <f t="shared" si="97"/>
        <v>-0.50080697424825482</v>
      </c>
      <c r="V283" s="18">
        <v>0.10496129814417607</v>
      </c>
      <c r="W283" s="112">
        <f t="shared" si="106"/>
        <v>90</v>
      </c>
      <c r="X283" s="33">
        <f t="shared" si="107"/>
        <v>-0.90285517478994204</v>
      </c>
      <c r="Y283" s="13">
        <v>64238</v>
      </c>
      <c r="Z283" s="10">
        <f t="shared" si="114"/>
        <v>9</v>
      </c>
      <c r="AA283" s="33">
        <f t="shared" si="98"/>
        <v>-3.073104831738743</v>
      </c>
      <c r="AB283" s="11">
        <v>7.6999999999999999E-2</v>
      </c>
      <c r="AC283" s="112">
        <f t="shared" si="108"/>
        <v>246</v>
      </c>
      <c r="AD283" s="33">
        <f t="shared" si="99"/>
        <v>8.4424515856706545E-2</v>
      </c>
      <c r="AE283" s="11">
        <v>0.92762833168805525</v>
      </c>
      <c r="AF283" s="10">
        <f t="shared" si="115"/>
        <v>512</v>
      </c>
      <c r="AG283" s="33">
        <f t="shared" si="100"/>
        <v>0.96380917625219409</v>
      </c>
      <c r="AH283" s="14">
        <v>1.5380000000000003</v>
      </c>
      <c r="AI283" s="112">
        <f t="shared" si="109"/>
        <v>401</v>
      </c>
      <c r="AJ283" s="33">
        <f t="shared" si="101"/>
        <v>-0.12080037047686762</v>
      </c>
      <c r="AK283" s="13">
        <v>196187.76878016777</v>
      </c>
      <c r="AL283" s="38"/>
    </row>
    <row r="284" spans="1:38" x14ac:dyDescent="0.25">
      <c r="A284" t="s">
        <v>885</v>
      </c>
      <c r="B284" s="5" t="s">
        <v>288</v>
      </c>
      <c r="C284" s="6" t="s">
        <v>44</v>
      </c>
      <c r="D284" s="7" t="s">
        <v>20</v>
      </c>
      <c r="E284" s="36">
        <f t="shared" si="102"/>
        <v>-0.18561749194979671</v>
      </c>
      <c r="F284" s="8">
        <f t="shared" si="103"/>
        <v>28.891098916173164</v>
      </c>
      <c r="G284" s="9">
        <f t="shared" si="104"/>
        <v>226</v>
      </c>
      <c r="H284" s="112">
        <f t="shared" si="105"/>
        <v>239</v>
      </c>
      <c r="I284" s="33">
        <f t="shared" si="93"/>
        <v>-0.23653582082403338</v>
      </c>
      <c r="J284" s="11">
        <v>-1.8041237113402109E-2</v>
      </c>
      <c r="K284" s="10">
        <f t="shared" si="110"/>
        <v>225</v>
      </c>
      <c r="L284" s="33">
        <f t="shared" si="94"/>
        <v>2.7318195867245196E-2</v>
      </c>
      <c r="M284" s="11">
        <v>6.744513791020737E-2</v>
      </c>
      <c r="N284" s="10">
        <f t="shared" si="111"/>
        <v>167</v>
      </c>
      <c r="O284" s="33">
        <f t="shared" si="95"/>
        <v>-0.13012831985832859</v>
      </c>
      <c r="P284" s="11">
        <v>6.9390402075226981E-2</v>
      </c>
      <c r="Q284" s="10">
        <f t="shared" si="112"/>
        <v>207</v>
      </c>
      <c r="R284" s="33">
        <f t="shared" si="96"/>
        <v>0.11691376314151798</v>
      </c>
      <c r="S284" s="12">
        <v>0.65616797900262469</v>
      </c>
      <c r="T284" s="10">
        <f t="shared" si="113"/>
        <v>223</v>
      </c>
      <c r="U284" s="33">
        <f t="shared" si="97"/>
        <v>5.6522924700330629E-2</v>
      </c>
      <c r="V284" s="18">
        <v>7.2246184472461838E-2</v>
      </c>
      <c r="W284" s="112">
        <f t="shared" si="106"/>
        <v>261</v>
      </c>
      <c r="X284" s="33">
        <f t="shared" si="107"/>
        <v>-0.24902896554018392</v>
      </c>
      <c r="Y284" s="13">
        <v>88017</v>
      </c>
      <c r="Z284" s="10">
        <f t="shared" si="114"/>
        <v>185</v>
      </c>
      <c r="AA284" s="33">
        <f t="shared" si="98"/>
        <v>-7.0891883559428021E-2</v>
      </c>
      <c r="AB284" s="11">
        <v>3.6000000000000004E-2</v>
      </c>
      <c r="AC284" s="112">
        <f t="shared" si="108"/>
        <v>257</v>
      </c>
      <c r="AD284" s="33">
        <f t="shared" si="99"/>
        <v>0.14157486434122138</v>
      </c>
      <c r="AE284" s="11">
        <v>0.93103852007961596</v>
      </c>
      <c r="AF284" s="10">
        <f t="shared" si="115"/>
        <v>347</v>
      </c>
      <c r="AG284" s="33">
        <f t="shared" si="100"/>
        <v>0.24573032860100286</v>
      </c>
      <c r="AH284" s="14">
        <v>2.3483333333333332</v>
      </c>
      <c r="AI284" s="112">
        <f t="shared" si="109"/>
        <v>216</v>
      </c>
      <c r="AJ284" s="33">
        <f t="shared" si="101"/>
        <v>-0.23883220434391927</v>
      </c>
      <c r="AK284" s="13">
        <v>115175.34571850394</v>
      </c>
      <c r="AL284" s="38"/>
    </row>
    <row r="285" spans="1:38" x14ac:dyDescent="0.25">
      <c r="A285" t="s">
        <v>886</v>
      </c>
      <c r="B285" s="5" t="s">
        <v>243</v>
      </c>
      <c r="C285" s="6" t="s">
        <v>93</v>
      </c>
      <c r="D285" s="7" t="s">
        <v>34</v>
      </c>
      <c r="E285" s="36">
        <f t="shared" si="102"/>
        <v>-0.15263554366268173</v>
      </c>
      <c r="F285" s="8">
        <f t="shared" si="103"/>
        <v>28.788296038929037</v>
      </c>
      <c r="G285" s="9">
        <f t="shared" si="104"/>
        <v>229</v>
      </c>
      <c r="H285" s="112">
        <f t="shared" si="105"/>
        <v>549</v>
      </c>
      <c r="I285" s="33">
        <f t="shared" si="93"/>
        <v>2.0064682376866787</v>
      </c>
      <c r="J285" s="11">
        <v>0.12381699602804885</v>
      </c>
      <c r="K285" s="10">
        <f t="shared" si="110"/>
        <v>316</v>
      </c>
      <c r="L285" s="33">
        <f t="shared" si="94"/>
        <v>0.27437285842575532</v>
      </c>
      <c r="M285" s="11">
        <v>5.4431338599718646E-2</v>
      </c>
      <c r="N285" s="10">
        <f t="shared" si="111"/>
        <v>241</v>
      </c>
      <c r="O285" s="33">
        <f t="shared" si="95"/>
        <v>0.15817014756250292</v>
      </c>
      <c r="P285" s="11">
        <v>5.0926985580224307E-2</v>
      </c>
      <c r="Q285" s="10">
        <f t="shared" si="112"/>
        <v>273</v>
      </c>
      <c r="R285" s="33">
        <f t="shared" si="96"/>
        <v>0.18994040237168469</v>
      </c>
      <c r="S285" s="12">
        <v>0.34907059952875469</v>
      </c>
      <c r="T285" s="10">
        <f t="shared" si="113"/>
        <v>182</v>
      </c>
      <c r="U285" s="33">
        <f t="shared" si="97"/>
        <v>-0.11266790373943561</v>
      </c>
      <c r="V285" s="18">
        <v>8.2177640141824868E-2</v>
      </c>
      <c r="W285" s="112">
        <f t="shared" si="106"/>
        <v>210</v>
      </c>
      <c r="X285" s="33">
        <f t="shared" si="107"/>
        <v>-0.46987644073653606</v>
      </c>
      <c r="Y285" s="13">
        <v>79985</v>
      </c>
      <c r="Z285" s="10">
        <f t="shared" si="114"/>
        <v>201</v>
      </c>
      <c r="AA285" s="33">
        <f t="shared" si="98"/>
        <v>2.3328224937260757E-3</v>
      </c>
      <c r="AB285" s="11">
        <v>3.5000000000000003E-2</v>
      </c>
      <c r="AC285" s="112">
        <f t="shared" si="108"/>
        <v>122</v>
      </c>
      <c r="AD285" s="33">
        <f t="shared" si="99"/>
        <v>-0.47938409604522081</v>
      </c>
      <c r="AE285" s="11">
        <v>0.89398560448944731</v>
      </c>
      <c r="AF285" s="10">
        <f t="shared" si="115"/>
        <v>323</v>
      </c>
      <c r="AG285" s="33">
        <f t="shared" si="100"/>
        <v>0.1615458483128128</v>
      </c>
      <c r="AH285" s="14">
        <v>2.4433333333333334</v>
      </c>
      <c r="AI285" s="112">
        <f t="shared" si="109"/>
        <v>284</v>
      </c>
      <c r="AJ285" s="33">
        <f t="shared" si="101"/>
        <v>-0.20698884670285828</v>
      </c>
      <c r="AK285" s="13">
        <v>137031.3779125578</v>
      </c>
      <c r="AL285" s="38"/>
    </row>
    <row r="286" spans="1:38" x14ac:dyDescent="0.25">
      <c r="A286" t="s">
        <v>887</v>
      </c>
      <c r="B286" s="5" t="s">
        <v>480</v>
      </c>
      <c r="C286" s="6" t="s">
        <v>81</v>
      </c>
      <c r="D286" s="7" t="s">
        <v>34</v>
      </c>
      <c r="E286" s="36">
        <f t="shared" si="102"/>
        <v>4.5934263072215371</v>
      </c>
      <c r="F286" s="8">
        <f t="shared" si="103"/>
        <v>13.995088263508345</v>
      </c>
      <c r="G286" s="9">
        <f t="shared" si="104"/>
        <v>490</v>
      </c>
      <c r="H286" s="112">
        <f t="shared" si="105"/>
        <v>547</v>
      </c>
      <c r="I286" s="33">
        <f t="shared" si="93"/>
        <v>1.8772894900539681</v>
      </c>
      <c r="J286" s="11">
        <v>0.11564711830131436</v>
      </c>
      <c r="K286" s="10">
        <f t="shared" si="110"/>
        <v>442</v>
      </c>
      <c r="L286" s="33">
        <f t="shared" si="94"/>
        <v>0.6285265947782892</v>
      </c>
      <c r="M286" s="11">
        <v>3.5776011061182167E-2</v>
      </c>
      <c r="N286" s="10">
        <f t="shared" si="111"/>
        <v>391</v>
      </c>
      <c r="O286" s="33">
        <f t="shared" si="95"/>
        <v>0.59792429487882803</v>
      </c>
      <c r="P286" s="11">
        <v>2.2763936189281232E-2</v>
      </c>
      <c r="Q286" s="10">
        <f t="shared" si="112"/>
        <v>390</v>
      </c>
      <c r="R286" s="33">
        <f t="shared" si="96"/>
        <v>0.27294812057923573</v>
      </c>
      <c r="S286" s="12">
        <v>0</v>
      </c>
      <c r="T286" s="10">
        <f t="shared" si="113"/>
        <v>339</v>
      </c>
      <c r="U286" s="33">
        <f t="shared" si="97"/>
        <v>0.42343195103167763</v>
      </c>
      <c r="V286" s="18">
        <v>5.0708724296266723E-2</v>
      </c>
      <c r="W286" s="112">
        <f t="shared" si="106"/>
        <v>507</v>
      </c>
      <c r="X286" s="33">
        <f t="shared" si="107"/>
        <v>1.3495856021784307</v>
      </c>
      <c r="Y286" s="13">
        <v>146157</v>
      </c>
      <c r="Z286" s="10">
        <f t="shared" si="114"/>
        <v>399</v>
      </c>
      <c r="AA286" s="33">
        <f t="shared" si="98"/>
        <v>0.58813047091895843</v>
      </c>
      <c r="AB286" s="11">
        <v>2.7000000000000003E-2</v>
      </c>
      <c r="AC286" s="112">
        <f t="shared" si="108"/>
        <v>371</v>
      </c>
      <c r="AD286" s="33">
        <f t="shared" si="99"/>
        <v>0.52236584179863532</v>
      </c>
      <c r="AE286" s="11">
        <v>0.95376049825422293</v>
      </c>
      <c r="AF286" s="10">
        <f t="shared" si="115"/>
        <v>505</v>
      </c>
      <c r="AG286" s="33">
        <f t="shared" si="100"/>
        <v>0.89173544575984931</v>
      </c>
      <c r="AH286" s="14">
        <v>1.6193333333333333</v>
      </c>
      <c r="AI286" s="112">
        <f t="shared" si="109"/>
        <v>459</v>
      </c>
      <c r="AJ286" s="33">
        <f t="shared" si="101"/>
        <v>-4.1391427249020521E-2</v>
      </c>
      <c r="AK286" s="13">
        <v>250690.95400475812</v>
      </c>
      <c r="AL286" s="38"/>
    </row>
    <row r="287" spans="1:38" x14ac:dyDescent="0.25">
      <c r="A287" t="s">
        <v>888</v>
      </c>
      <c r="B287" s="5" t="s">
        <v>158</v>
      </c>
      <c r="C287" s="6" t="s">
        <v>19</v>
      </c>
      <c r="D287" s="7" t="s">
        <v>20</v>
      </c>
      <c r="E287" s="36">
        <f t="shared" si="102"/>
        <v>-2.9892576987693844</v>
      </c>
      <c r="F287" s="8">
        <f t="shared" si="103"/>
        <v>37.629887707827578</v>
      </c>
      <c r="G287" s="9">
        <f t="shared" si="104"/>
        <v>121</v>
      </c>
      <c r="H287" s="112">
        <f t="shared" si="105"/>
        <v>240</v>
      </c>
      <c r="I287" s="33">
        <f t="shared" si="93"/>
        <v>-0.23472818053187708</v>
      </c>
      <c r="J287" s="11">
        <v>-1.7926913353252139E-2</v>
      </c>
      <c r="K287" s="10">
        <f t="shared" si="110"/>
        <v>115</v>
      </c>
      <c r="L287" s="33">
        <f t="shared" si="94"/>
        <v>-0.43678029001674895</v>
      </c>
      <c r="M287" s="11">
        <v>9.1891891891891897E-2</v>
      </c>
      <c r="N287" s="10">
        <f t="shared" si="111"/>
        <v>90</v>
      </c>
      <c r="O287" s="33">
        <f t="shared" si="95"/>
        <v>-0.75679456350471908</v>
      </c>
      <c r="P287" s="11">
        <v>0.10952380952380952</v>
      </c>
      <c r="Q287" s="10">
        <f t="shared" si="112"/>
        <v>90</v>
      </c>
      <c r="R287" s="33">
        <f t="shared" si="96"/>
        <v>-0.17225920118080515</v>
      </c>
      <c r="S287" s="12">
        <v>1.8722209220688042</v>
      </c>
      <c r="T287" s="10">
        <f t="shared" si="113"/>
        <v>181</v>
      </c>
      <c r="U287" s="33">
        <f t="shared" si="97"/>
        <v>-0.11631483042589183</v>
      </c>
      <c r="V287" s="18">
        <v>8.239171374764595E-2</v>
      </c>
      <c r="W287" s="112">
        <f t="shared" si="106"/>
        <v>67</v>
      </c>
      <c r="X287" s="33">
        <f t="shared" si="107"/>
        <v>-1.0193830134206865</v>
      </c>
      <c r="Y287" s="13">
        <v>60000</v>
      </c>
      <c r="Z287" s="10">
        <f t="shared" si="114"/>
        <v>125</v>
      </c>
      <c r="AA287" s="33">
        <f t="shared" si="98"/>
        <v>-0.43701541382519754</v>
      </c>
      <c r="AB287" s="11">
        <v>4.0999999999999995E-2</v>
      </c>
      <c r="AC287" s="112">
        <f t="shared" si="108"/>
        <v>243</v>
      </c>
      <c r="AD287" s="33">
        <f t="shared" si="99"/>
        <v>7.896620311861062E-2</v>
      </c>
      <c r="AE287" s="11">
        <v>0.92730263157894732</v>
      </c>
      <c r="AF287" s="10">
        <f t="shared" si="115"/>
        <v>32</v>
      </c>
      <c r="AG287" s="33">
        <f t="shared" si="100"/>
        <v>-1.2825872188063467</v>
      </c>
      <c r="AH287" s="14">
        <v>4.0730000000000004</v>
      </c>
      <c r="AI287" s="112">
        <f t="shared" si="109"/>
        <v>58</v>
      </c>
      <c r="AJ287" s="33">
        <f t="shared" si="101"/>
        <v>-0.31173182876780908</v>
      </c>
      <c r="AK287" s="13">
        <v>65139.901708401594</v>
      </c>
      <c r="AL287" s="38"/>
    </row>
    <row r="288" spans="1:38" x14ac:dyDescent="0.25">
      <c r="A288" t="s">
        <v>889</v>
      </c>
      <c r="B288" s="5" t="s">
        <v>513</v>
      </c>
      <c r="C288" s="6" t="s">
        <v>93</v>
      </c>
      <c r="D288" s="7" t="s">
        <v>34</v>
      </c>
      <c r="E288" s="36">
        <f t="shared" si="102"/>
        <v>3.5227803694594866</v>
      </c>
      <c r="F288" s="8">
        <f t="shared" si="103"/>
        <v>17.332231416894217</v>
      </c>
      <c r="G288" s="9">
        <f t="shared" si="104"/>
        <v>426</v>
      </c>
      <c r="H288" s="112">
        <f t="shared" si="105"/>
        <v>429</v>
      </c>
      <c r="I288" s="33">
        <f t="shared" si="93"/>
        <v>0.38272905735451085</v>
      </c>
      <c r="J288" s="11">
        <v>2.112401590147317E-2</v>
      </c>
      <c r="K288" s="10">
        <f t="shared" si="110"/>
        <v>546</v>
      </c>
      <c r="L288" s="33">
        <f t="shared" si="94"/>
        <v>1.0589674917169731</v>
      </c>
      <c r="M288" s="11">
        <v>1.3102197137673856E-2</v>
      </c>
      <c r="N288" s="10">
        <f t="shared" si="111"/>
        <v>468</v>
      </c>
      <c r="O288" s="33">
        <f t="shared" si="95"/>
        <v>0.75056609125365303</v>
      </c>
      <c r="P288" s="11">
        <v>1.2988341174064225E-2</v>
      </c>
      <c r="Q288" s="10">
        <f t="shared" si="112"/>
        <v>375</v>
      </c>
      <c r="R288" s="33">
        <f t="shared" si="96"/>
        <v>0.25479572662999284</v>
      </c>
      <c r="S288" s="12">
        <v>7.6335877862595422E-2</v>
      </c>
      <c r="T288" s="10">
        <f t="shared" si="113"/>
        <v>349</v>
      </c>
      <c r="U288" s="33">
        <f t="shared" si="97"/>
        <v>0.4492951523423922</v>
      </c>
      <c r="V288" s="18">
        <v>4.9190561404968997E-2</v>
      </c>
      <c r="W288" s="112">
        <f t="shared" si="106"/>
        <v>391</v>
      </c>
      <c r="X288" s="33">
        <f t="shared" si="107"/>
        <v>0.27515383664398652</v>
      </c>
      <c r="Y288" s="13">
        <v>107081</v>
      </c>
      <c r="Z288" s="10">
        <f t="shared" si="114"/>
        <v>399</v>
      </c>
      <c r="AA288" s="33">
        <f t="shared" si="98"/>
        <v>0.58813047091895843</v>
      </c>
      <c r="AB288" s="11">
        <v>2.7000000000000003E-2</v>
      </c>
      <c r="AC288" s="112">
        <f t="shared" si="108"/>
        <v>417</v>
      </c>
      <c r="AD288" s="33">
        <f t="shared" si="99"/>
        <v>0.65066029177226525</v>
      </c>
      <c r="AE288" s="11">
        <v>0.96141588891418162</v>
      </c>
      <c r="AF288" s="10">
        <f t="shared" si="115"/>
        <v>501</v>
      </c>
      <c r="AG288" s="33">
        <f t="shared" si="100"/>
        <v>0.82881862364972858</v>
      </c>
      <c r="AH288" s="14">
        <v>1.6903333333333332</v>
      </c>
      <c r="AI288" s="112">
        <f t="shared" si="109"/>
        <v>451</v>
      </c>
      <c r="AJ288" s="33">
        <f t="shared" si="101"/>
        <v>-5.3799973128259439E-2</v>
      </c>
      <c r="AK288" s="13">
        <v>242174.21461832061</v>
      </c>
      <c r="AL288" s="38"/>
    </row>
    <row r="289" spans="1:38" x14ac:dyDescent="0.25">
      <c r="A289" t="s">
        <v>890</v>
      </c>
      <c r="B289" s="5" t="s">
        <v>463</v>
      </c>
      <c r="C289" s="6" t="s">
        <v>54</v>
      </c>
      <c r="D289" s="7" t="s">
        <v>39</v>
      </c>
      <c r="E289" s="36">
        <f t="shared" si="102"/>
        <v>3.7993368519543917</v>
      </c>
      <c r="F289" s="8">
        <f t="shared" si="103"/>
        <v>16.470220420045443</v>
      </c>
      <c r="G289" s="9">
        <f t="shared" si="104"/>
        <v>442</v>
      </c>
      <c r="H289" s="112">
        <f t="shared" si="105"/>
        <v>438</v>
      </c>
      <c r="I289" s="33">
        <f t="shared" si="93"/>
        <v>0.41569946688533427</v>
      </c>
      <c r="J289" s="11">
        <v>2.3209221242161737E-2</v>
      </c>
      <c r="K289" s="10">
        <f t="shared" si="110"/>
        <v>545</v>
      </c>
      <c r="L289" s="33">
        <f t="shared" si="94"/>
        <v>1.0564274383694519</v>
      </c>
      <c r="M289" s="11">
        <v>1.3235996452207136E-2</v>
      </c>
      <c r="N289" s="10">
        <f t="shared" si="111"/>
        <v>352</v>
      </c>
      <c r="O289" s="33">
        <f t="shared" si="95"/>
        <v>0.49248806677728096</v>
      </c>
      <c r="P289" s="11">
        <v>2.9516358463726886E-2</v>
      </c>
      <c r="Q289" s="10">
        <f t="shared" si="112"/>
        <v>389</v>
      </c>
      <c r="R289" s="33">
        <f t="shared" si="96"/>
        <v>0.26690116925730101</v>
      </c>
      <c r="S289" s="12">
        <v>2.5429116338207245E-2</v>
      </c>
      <c r="T289" s="10">
        <f t="shared" si="113"/>
        <v>470</v>
      </c>
      <c r="U289" s="33">
        <f t="shared" si="97"/>
        <v>0.78535756015172642</v>
      </c>
      <c r="V289" s="18">
        <v>2.9463789356648305E-2</v>
      </c>
      <c r="W289" s="112">
        <f t="shared" si="106"/>
        <v>437</v>
      </c>
      <c r="X289" s="33">
        <f t="shared" si="107"/>
        <v>0.6937246925844831</v>
      </c>
      <c r="Y289" s="13">
        <v>122304</v>
      </c>
      <c r="Z289" s="10">
        <f t="shared" si="114"/>
        <v>369</v>
      </c>
      <c r="AA289" s="33">
        <f t="shared" si="98"/>
        <v>0.51490576486580475</v>
      </c>
      <c r="AB289" s="11">
        <v>2.7999999999999997E-2</v>
      </c>
      <c r="AC289" s="112">
        <f t="shared" si="108"/>
        <v>385</v>
      </c>
      <c r="AD289" s="33">
        <f t="shared" si="99"/>
        <v>0.54906966647682331</v>
      </c>
      <c r="AE289" s="11">
        <v>0.95535392813422626</v>
      </c>
      <c r="AF289" s="10">
        <f t="shared" si="115"/>
        <v>467</v>
      </c>
      <c r="AG289" s="33">
        <f t="shared" si="100"/>
        <v>0.65070198640840016</v>
      </c>
      <c r="AH289" s="14">
        <v>1.8913333333333335</v>
      </c>
      <c r="AI289" s="112">
        <f t="shared" si="109"/>
        <v>383</v>
      </c>
      <c r="AJ289" s="33">
        <f t="shared" si="101"/>
        <v>-0.13526916429929614</v>
      </c>
      <c r="AK289" s="13">
        <v>186256.95598219961</v>
      </c>
      <c r="AL289" s="38"/>
    </row>
    <row r="290" spans="1:38" x14ac:dyDescent="0.25">
      <c r="A290" t="s">
        <v>891</v>
      </c>
      <c r="B290" s="5" t="s">
        <v>436</v>
      </c>
      <c r="C290" s="6" t="s">
        <v>54</v>
      </c>
      <c r="D290" s="7" t="s">
        <v>39</v>
      </c>
      <c r="E290" s="36">
        <f t="shared" si="102"/>
        <v>4.7444274528993624</v>
      </c>
      <c r="F290" s="8">
        <f t="shared" si="103"/>
        <v>13.524426187766018</v>
      </c>
      <c r="G290" s="9">
        <f t="shared" si="104"/>
        <v>499</v>
      </c>
      <c r="H290" s="112">
        <f t="shared" si="105"/>
        <v>229</v>
      </c>
      <c r="I290" s="33">
        <f t="shared" si="93"/>
        <v>-0.26099223653072134</v>
      </c>
      <c r="J290" s="11">
        <v>-1.9587977034785542E-2</v>
      </c>
      <c r="K290" s="10">
        <f t="shared" si="110"/>
        <v>507</v>
      </c>
      <c r="L290" s="33">
        <f t="shared" si="94"/>
        <v>0.81120287081686948</v>
      </c>
      <c r="M290" s="11">
        <v>2.6153394064061121E-2</v>
      </c>
      <c r="N290" s="10">
        <f t="shared" si="111"/>
        <v>478</v>
      </c>
      <c r="O290" s="33">
        <f t="shared" si="95"/>
        <v>0.7697526497631092</v>
      </c>
      <c r="P290" s="11">
        <v>1.1759581881533102E-2</v>
      </c>
      <c r="Q290" s="10">
        <f t="shared" si="112"/>
        <v>390</v>
      </c>
      <c r="R290" s="33">
        <f t="shared" si="96"/>
        <v>0.27294812057923573</v>
      </c>
      <c r="S290" s="12">
        <v>0</v>
      </c>
      <c r="T290" s="10">
        <f t="shared" si="113"/>
        <v>464</v>
      </c>
      <c r="U290" s="33">
        <f t="shared" si="97"/>
        <v>0.75830719641398148</v>
      </c>
      <c r="V290" s="18">
        <v>3.1051638359924517E-2</v>
      </c>
      <c r="W290" s="112">
        <f t="shared" si="106"/>
        <v>443</v>
      </c>
      <c r="X290" s="33">
        <f t="shared" si="107"/>
        <v>0.74544457565773237</v>
      </c>
      <c r="Y290" s="13">
        <v>124185</v>
      </c>
      <c r="Z290" s="10">
        <f t="shared" si="114"/>
        <v>436</v>
      </c>
      <c r="AA290" s="33">
        <f t="shared" si="98"/>
        <v>0.66135517697211244</v>
      </c>
      <c r="AB290" s="11">
        <v>2.6000000000000002E-2</v>
      </c>
      <c r="AC290" s="112">
        <f t="shared" si="108"/>
        <v>535</v>
      </c>
      <c r="AD290" s="33">
        <f t="shared" si="99"/>
        <v>1.0628648126227147</v>
      </c>
      <c r="AE290" s="11">
        <v>0.98601232811759132</v>
      </c>
      <c r="AF290" s="10">
        <f t="shared" si="115"/>
        <v>526</v>
      </c>
      <c r="AG290" s="33">
        <f t="shared" si="100"/>
        <v>1.1558088681375398</v>
      </c>
      <c r="AH290" s="14">
        <v>1.3213333333333332</v>
      </c>
      <c r="AI290" s="112">
        <f t="shared" si="109"/>
        <v>521</v>
      </c>
      <c r="AJ290" s="33">
        <f t="shared" si="101"/>
        <v>0.18900018113821901</v>
      </c>
      <c r="AK290" s="13">
        <v>408822.72097829834</v>
      </c>
      <c r="AL290" s="38"/>
    </row>
    <row r="291" spans="1:38" x14ac:dyDescent="0.25">
      <c r="A291" t="s">
        <v>892</v>
      </c>
      <c r="B291" s="5" t="s">
        <v>168</v>
      </c>
      <c r="C291" s="6" t="s">
        <v>30</v>
      </c>
      <c r="D291" s="7" t="s">
        <v>20</v>
      </c>
      <c r="E291" s="36">
        <f t="shared" si="102"/>
        <v>-3.1474067475654501</v>
      </c>
      <c r="F291" s="8">
        <f t="shared" si="103"/>
        <v>38.122829395447908</v>
      </c>
      <c r="G291" s="9">
        <f t="shared" si="104"/>
        <v>114</v>
      </c>
      <c r="H291" s="112">
        <f t="shared" si="105"/>
        <v>421</v>
      </c>
      <c r="I291" s="33">
        <f t="shared" si="93"/>
        <v>0.36408610907712974</v>
      </c>
      <c r="J291" s="11">
        <v>1.9944947280022385E-2</v>
      </c>
      <c r="K291" s="10">
        <f t="shared" si="110"/>
        <v>146</v>
      </c>
      <c r="L291" s="33">
        <f t="shared" si="94"/>
        <v>-0.29658590927333561</v>
      </c>
      <c r="M291" s="11">
        <v>8.4507042253521125E-2</v>
      </c>
      <c r="N291" s="10">
        <f t="shared" si="111"/>
        <v>174</v>
      </c>
      <c r="O291" s="33">
        <f t="shared" si="95"/>
        <v>-0.11564928414967704</v>
      </c>
      <c r="P291" s="11">
        <v>6.8463125322331092E-2</v>
      </c>
      <c r="Q291" s="10">
        <f t="shared" si="112"/>
        <v>271</v>
      </c>
      <c r="R291" s="33">
        <f t="shared" si="96"/>
        <v>0.18592889107162394</v>
      </c>
      <c r="S291" s="12">
        <v>0.36594012304736639</v>
      </c>
      <c r="T291" s="10">
        <f t="shared" si="113"/>
        <v>200</v>
      </c>
      <c r="U291" s="33">
        <f t="shared" si="97"/>
        <v>-3.7297658367471162E-2</v>
      </c>
      <c r="V291" s="18">
        <v>7.775342721253381E-2</v>
      </c>
      <c r="W291" s="112">
        <f t="shared" si="106"/>
        <v>18</v>
      </c>
      <c r="X291" s="33">
        <f t="shared" si="107"/>
        <v>-1.4626727289480259</v>
      </c>
      <c r="Y291" s="13">
        <v>43878</v>
      </c>
      <c r="Z291" s="10">
        <f t="shared" si="114"/>
        <v>47</v>
      </c>
      <c r="AA291" s="33">
        <f t="shared" si="98"/>
        <v>-1.1692624743567379</v>
      </c>
      <c r="AB291" s="11">
        <v>5.0999999999999997E-2</v>
      </c>
      <c r="AC291" s="112">
        <f t="shared" si="108"/>
        <v>109</v>
      </c>
      <c r="AD291" s="33">
        <f t="shared" si="99"/>
        <v>-0.59955938791561092</v>
      </c>
      <c r="AE291" s="11">
        <v>0.88681468784315831</v>
      </c>
      <c r="AF291" s="10">
        <f t="shared" si="115"/>
        <v>398</v>
      </c>
      <c r="AG291" s="33">
        <f t="shared" si="100"/>
        <v>0.40819160635014146</v>
      </c>
      <c r="AH291" s="14">
        <v>2.1649999999999996</v>
      </c>
      <c r="AI291" s="112">
        <f t="shared" si="109"/>
        <v>137</v>
      </c>
      <c r="AJ291" s="33">
        <f t="shared" si="101"/>
        <v>-0.27126822575213916</v>
      </c>
      <c r="AK291" s="13">
        <v>92912.532351394009</v>
      </c>
      <c r="AL291" s="38"/>
    </row>
    <row r="292" spans="1:38" x14ac:dyDescent="0.25">
      <c r="A292" t="s">
        <v>893</v>
      </c>
      <c r="B292" s="5" t="s">
        <v>163</v>
      </c>
      <c r="C292" s="6" t="s">
        <v>22</v>
      </c>
      <c r="D292" s="7" t="s">
        <v>20</v>
      </c>
      <c r="E292" s="36">
        <f t="shared" si="102"/>
        <v>-2.2092912056711538</v>
      </c>
      <c r="F292" s="8">
        <f t="shared" si="103"/>
        <v>35.198776029812102</v>
      </c>
      <c r="G292" s="9">
        <f t="shared" si="104"/>
        <v>145</v>
      </c>
      <c r="H292" s="112">
        <f t="shared" si="105"/>
        <v>124</v>
      </c>
      <c r="I292" s="33">
        <f t="shared" si="93"/>
        <v>-0.62185597454945374</v>
      </c>
      <c r="J292" s="11">
        <v>-4.2410714285714302E-2</v>
      </c>
      <c r="K292" s="10">
        <f t="shared" si="110"/>
        <v>37</v>
      </c>
      <c r="L292" s="33">
        <f t="shared" si="94"/>
        <v>-1.2979541008174043</v>
      </c>
      <c r="M292" s="11">
        <v>0.13725490196078433</v>
      </c>
      <c r="N292" s="10">
        <f t="shared" si="111"/>
        <v>214</v>
      </c>
      <c r="O292" s="33">
        <f t="shared" si="95"/>
        <v>4.8666223241715031E-2</v>
      </c>
      <c r="P292" s="11">
        <v>5.7939914163090127E-2</v>
      </c>
      <c r="Q292" s="10">
        <f t="shared" si="112"/>
        <v>390</v>
      </c>
      <c r="R292" s="33">
        <f t="shared" si="96"/>
        <v>0.27294812057923573</v>
      </c>
      <c r="S292" s="12">
        <v>0</v>
      </c>
      <c r="T292" s="10">
        <f t="shared" si="113"/>
        <v>76</v>
      </c>
      <c r="U292" s="33">
        <f t="shared" si="97"/>
        <v>-0.8858401738677234</v>
      </c>
      <c r="V292" s="18">
        <v>0.12756264236902051</v>
      </c>
      <c r="W292" s="112">
        <f t="shared" si="106"/>
        <v>240</v>
      </c>
      <c r="X292" s="33">
        <f t="shared" si="107"/>
        <v>-0.33198424849180175</v>
      </c>
      <c r="Y292" s="13">
        <v>85000</v>
      </c>
      <c r="Z292" s="10">
        <f t="shared" si="114"/>
        <v>149</v>
      </c>
      <c r="AA292" s="33">
        <f t="shared" si="98"/>
        <v>-0.2905660017188898</v>
      </c>
      <c r="AB292" s="11">
        <v>3.9E-2</v>
      </c>
      <c r="AC292" s="112">
        <f t="shared" si="108"/>
        <v>134</v>
      </c>
      <c r="AD292" s="33">
        <f t="shared" si="99"/>
        <v>-0.41279204627469623</v>
      </c>
      <c r="AE292" s="11">
        <v>0.89795918367346939</v>
      </c>
      <c r="AF292" s="10">
        <f t="shared" si="115"/>
        <v>174</v>
      </c>
      <c r="AG292" s="33">
        <f t="shared" si="100"/>
        <v>-0.27178268706534386</v>
      </c>
      <c r="AH292" s="14">
        <v>2.9323333333333337</v>
      </c>
      <c r="AI292" s="112">
        <f t="shared" si="109"/>
        <v>192</v>
      </c>
      <c r="AJ292" s="33">
        <f t="shared" si="101"/>
        <v>-0.24729955412377211</v>
      </c>
      <c r="AK292" s="13">
        <v>109363.68881118881</v>
      </c>
      <c r="AL292" s="38"/>
    </row>
    <row r="293" spans="1:38" x14ac:dyDescent="0.25">
      <c r="A293" t="s">
        <v>894</v>
      </c>
      <c r="B293" s="5" t="s">
        <v>283</v>
      </c>
      <c r="C293" s="6" t="s">
        <v>63</v>
      </c>
      <c r="D293" s="7" t="s">
        <v>34</v>
      </c>
      <c r="E293" s="36">
        <f t="shared" si="102"/>
        <v>0.17906247880986864</v>
      </c>
      <c r="F293" s="8">
        <f t="shared" si="103"/>
        <v>27.754411964237004</v>
      </c>
      <c r="G293" s="9">
        <f t="shared" si="104"/>
        <v>244</v>
      </c>
      <c r="H293" s="112">
        <f t="shared" si="105"/>
        <v>79</v>
      </c>
      <c r="I293" s="33">
        <f t="shared" si="93"/>
        <v>-0.8105123613888412</v>
      </c>
      <c r="J293" s="11">
        <v>-5.4342240493319593E-2</v>
      </c>
      <c r="K293" s="10">
        <f t="shared" si="110"/>
        <v>113</v>
      </c>
      <c r="L293" s="33">
        <f t="shared" si="94"/>
        <v>-0.45061622334159401</v>
      </c>
      <c r="M293" s="11">
        <v>9.262071059823869E-2</v>
      </c>
      <c r="N293" s="10">
        <f t="shared" si="111"/>
        <v>293</v>
      </c>
      <c r="O293" s="33">
        <f t="shared" si="95"/>
        <v>0.32027821600027723</v>
      </c>
      <c r="P293" s="11">
        <v>4.0545144804088586E-2</v>
      </c>
      <c r="Q293" s="10">
        <f t="shared" si="112"/>
        <v>390</v>
      </c>
      <c r="R293" s="33">
        <f t="shared" si="96"/>
        <v>0.27294812057923573</v>
      </c>
      <c r="S293" s="12">
        <v>0</v>
      </c>
      <c r="T293" s="10">
        <f t="shared" si="113"/>
        <v>284</v>
      </c>
      <c r="U293" s="33">
        <f t="shared" si="97"/>
        <v>0.26014003054968915</v>
      </c>
      <c r="V293" s="18">
        <v>6.0293915670924327E-2</v>
      </c>
      <c r="W293" s="112">
        <v>173</v>
      </c>
      <c r="X293" s="33">
        <f t="shared" si="107"/>
        <v>-0.44617493132178809</v>
      </c>
      <c r="Y293" s="13">
        <v>80847</v>
      </c>
      <c r="Z293" s="10">
        <f t="shared" si="114"/>
        <v>399</v>
      </c>
      <c r="AA293" s="33">
        <f t="shared" si="98"/>
        <v>0.58813047091895843</v>
      </c>
      <c r="AB293" s="11">
        <v>2.7000000000000003E-2</v>
      </c>
      <c r="AC293" s="112">
        <v>173</v>
      </c>
      <c r="AD293" s="33">
        <f t="shared" si="99"/>
        <v>-0.34136317326081922</v>
      </c>
      <c r="AE293" s="11">
        <v>0.90222137839377259</v>
      </c>
      <c r="AF293" s="10">
        <f t="shared" si="115"/>
        <v>146</v>
      </c>
      <c r="AG293" s="33">
        <f t="shared" si="100"/>
        <v>-0.38018866694522296</v>
      </c>
      <c r="AH293" s="14">
        <v>3.0546666666666664</v>
      </c>
      <c r="AI293" s="112">
        <v>173</v>
      </c>
      <c r="AJ293" s="33">
        <f t="shared" si="101"/>
        <v>-0.25826776694708004</v>
      </c>
      <c r="AK293" s="13">
        <v>101835.53756283113</v>
      </c>
      <c r="AL293" s="38"/>
    </row>
    <row r="294" spans="1:38" x14ac:dyDescent="0.25">
      <c r="A294" t="s">
        <v>895</v>
      </c>
      <c r="B294" s="5" t="s">
        <v>283</v>
      </c>
      <c r="C294" s="6" t="s">
        <v>44</v>
      </c>
      <c r="D294" s="7" t="s">
        <v>20</v>
      </c>
      <c r="E294" s="36">
        <f t="shared" si="102"/>
        <v>2.9560743197409298</v>
      </c>
      <c r="F294" s="8">
        <f t="shared" si="103"/>
        <v>19.098622290943325</v>
      </c>
      <c r="G294" s="9">
        <f t="shared" si="104"/>
        <v>405</v>
      </c>
      <c r="H294" s="112">
        <f t="shared" si="105"/>
        <v>449</v>
      </c>
      <c r="I294" s="33">
        <f t="shared" si="93"/>
        <v>0.49259229733586696</v>
      </c>
      <c r="J294" s="11">
        <v>2.8072289156626518E-2</v>
      </c>
      <c r="K294" s="10">
        <f t="shared" si="110"/>
        <v>542</v>
      </c>
      <c r="L294" s="33">
        <f t="shared" si="94"/>
        <v>1.0356774918835636</v>
      </c>
      <c r="M294" s="11">
        <v>1.4329016257922293E-2</v>
      </c>
      <c r="N294" s="10">
        <f t="shared" si="111"/>
        <v>504</v>
      </c>
      <c r="O294" s="33">
        <f t="shared" si="95"/>
        <v>0.83114594407881837</v>
      </c>
      <c r="P294" s="11">
        <v>7.8277886497064575E-3</v>
      </c>
      <c r="Q294" s="10">
        <f t="shared" si="112"/>
        <v>361</v>
      </c>
      <c r="R294" s="33">
        <f t="shared" si="96"/>
        <v>0.24508027096771784</v>
      </c>
      <c r="S294" s="12">
        <v>0.11719207781553968</v>
      </c>
      <c r="T294" s="10">
        <f t="shared" si="113"/>
        <v>508</v>
      </c>
      <c r="U294" s="33">
        <f t="shared" si="97"/>
        <v>0.89798728379837467</v>
      </c>
      <c r="V294" s="18">
        <v>2.2852455174030235E-2</v>
      </c>
      <c r="W294" s="112">
        <v>308</v>
      </c>
      <c r="X294" s="33">
        <f t="shared" si="107"/>
        <v>-0.12889915738121202</v>
      </c>
      <c r="Y294" s="13">
        <v>92386</v>
      </c>
      <c r="Z294" s="10">
        <f t="shared" si="114"/>
        <v>317</v>
      </c>
      <c r="AA294" s="33">
        <f t="shared" si="98"/>
        <v>0.36845635275949656</v>
      </c>
      <c r="AB294" s="11">
        <v>0.03</v>
      </c>
      <c r="AC294" s="112">
        <v>308</v>
      </c>
      <c r="AD294" s="33">
        <f t="shared" si="99"/>
        <v>0.39836497636928042</v>
      </c>
      <c r="AE294" s="11">
        <v>0.9463613078197981</v>
      </c>
      <c r="AF294" s="10">
        <f t="shared" si="115"/>
        <v>274</v>
      </c>
      <c r="AG294" s="33">
        <f t="shared" si="100"/>
        <v>4.1324502778450262E-2</v>
      </c>
      <c r="AH294" s="14">
        <v>2.5790000000000002</v>
      </c>
      <c r="AI294" s="112">
        <v>308</v>
      </c>
      <c r="AJ294" s="33">
        <f t="shared" si="101"/>
        <v>-0.19383969540406631</v>
      </c>
      <c r="AK294" s="13">
        <v>146056.43982186803</v>
      </c>
      <c r="AL294" s="38"/>
    </row>
    <row r="295" spans="1:38" x14ac:dyDescent="0.25">
      <c r="A295" t="s">
        <v>896</v>
      </c>
      <c r="B295" s="5" t="s">
        <v>566</v>
      </c>
      <c r="C295" s="6" t="s">
        <v>30</v>
      </c>
      <c r="D295" s="7" t="s">
        <v>20</v>
      </c>
      <c r="E295" s="36">
        <f t="shared" si="102"/>
        <v>4.3323767124684895</v>
      </c>
      <c r="F295" s="8">
        <f t="shared" si="103"/>
        <v>14.808765163684379</v>
      </c>
      <c r="G295" s="9">
        <f t="shared" si="104"/>
        <v>473</v>
      </c>
      <c r="H295" s="112">
        <f t="shared" si="105"/>
        <v>4</v>
      </c>
      <c r="I295" s="33">
        <f t="shared" si="93"/>
        <v>-2.8965711607898847</v>
      </c>
      <c r="J295" s="11">
        <v>-0.18627450980392157</v>
      </c>
      <c r="K295" s="10">
        <f t="shared" si="110"/>
        <v>407</v>
      </c>
      <c r="L295" s="33">
        <f t="shared" si="94"/>
        <v>0.51321348219779706</v>
      </c>
      <c r="M295" s="11">
        <v>4.185022026431718E-2</v>
      </c>
      <c r="N295" s="10">
        <f t="shared" si="111"/>
        <v>482</v>
      </c>
      <c r="O295" s="33">
        <f t="shared" si="95"/>
        <v>0.78083678521938227</v>
      </c>
      <c r="P295" s="11">
        <v>1.1049723756906077E-2</v>
      </c>
      <c r="Q295" s="10">
        <f t="shared" si="112"/>
        <v>390</v>
      </c>
      <c r="R295" s="33">
        <f t="shared" si="96"/>
        <v>0.27294812057923573</v>
      </c>
      <c r="S295" s="12">
        <v>0</v>
      </c>
      <c r="T295" s="10">
        <f t="shared" si="113"/>
        <v>360</v>
      </c>
      <c r="U295" s="33">
        <f t="shared" si="97"/>
        <v>0.47606723170279924</v>
      </c>
      <c r="V295" s="18">
        <v>4.7619047619047616E-2</v>
      </c>
      <c r="W295" s="112">
        <f t="shared" si="106"/>
        <v>431</v>
      </c>
      <c r="X295" s="33">
        <f t="shared" si="107"/>
        <v>0.59028492643798447</v>
      </c>
      <c r="Y295" s="13">
        <v>118542</v>
      </c>
      <c r="Z295" s="10">
        <f t="shared" si="114"/>
        <v>91</v>
      </c>
      <c r="AA295" s="33">
        <f t="shared" si="98"/>
        <v>-0.72991423803781397</v>
      </c>
      <c r="AB295" s="11">
        <v>4.4999999999999998E-2</v>
      </c>
      <c r="AC295" s="112">
        <f t="shared" si="108"/>
        <v>524</v>
      </c>
      <c r="AD295" s="33">
        <f t="shared" si="99"/>
        <v>0.99890550150583834</v>
      </c>
      <c r="AE295" s="11">
        <v>0.98219584569732943</v>
      </c>
      <c r="AF295" s="10">
        <f t="shared" si="115"/>
        <v>558</v>
      </c>
      <c r="AG295" s="33">
        <f t="shared" si="100"/>
        <v>1.732103327934938</v>
      </c>
      <c r="AH295" s="14">
        <v>0.67099999999999993</v>
      </c>
      <c r="AI295" s="112">
        <f t="shared" si="109"/>
        <v>562</v>
      </c>
      <c r="AJ295" s="33">
        <f t="shared" si="101"/>
        <v>8.4242478909014036</v>
      </c>
      <c r="AK295" s="13">
        <v>6061173.8674698798</v>
      </c>
      <c r="AL295" s="38"/>
    </row>
    <row r="296" spans="1:38" x14ac:dyDescent="0.25">
      <c r="A296" t="s">
        <v>897</v>
      </c>
      <c r="B296" s="5" t="s">
        <v>326</v>
      </c>
      <c r="C296" s="6" t="s">
        <v>47</v>
      </c>
      <c r="D296" s="7" t="s">
        <v>20</v>
      </c>
      <c r="E296" s="36">
        <f t="shared" si="102"/>
        <v>0.94712548676764297</v>
      </c>
      <c r="F296" s="8">
        <f t="shared" si="103"/>
        <v>25.36040277971339</v>
      </c>
      <c r="G296" s="9">
        <f t="shared" si="104"/>
        <v>285</v>
      </c>
      <c r="H296" s="112">
        <f t="shared" si="105"/>
        <v>201</v>
      </c>
      <c r="I296" s="33">
        <f t="shared" si="93"/>
        <v>-0.35110847856163663</v>
      </c>
      <c r="J296" s="11">
        <v>-2.5287356321839094E-2</v>
      </c>
      <c r="K296" s="10">
        <f t="shared" si="110"/>
        <v>406</v>
      </c>
      <c r="L296" s="33">
        <f t="shared" si="94"/>
        <v>0.51236974394363155</v>
      </c>
      <c r="M296" s="11">
        <v>4.1894664842681256E-2</v>
      </c>
      <c r="N296" s="10">
        <f t="shared" si="111"/>
        <v>264</v>
      </c>
      <c r="O296" s="33">
        <f t="shared" si="95"/>
        <v>0.25939229542141468</v>
      </c>
      <c r="P296" s="11">
        <v>4.4444444444444446E-2</v>
      </c>
      <c r="Q296" s="10">
        <f t="shared" si="112"/>
        <v>113</v>
      </c>
      <c r="R296" s="33">
        <f t="shared" si="96"/>
        <v>-7.9580177006465108E-2</v>
      </c>
      <c r="S296" s="12">
        <v>1.4824797843665769</v>
      </c>
      <c r="T296" s="10">
        <f t="shared" si="113"/>
        <v>354</v>
      </c>
      <c r="U296" s="33">
        <f t="shared" si="97"/>
        <v>0.46178747866559683</v>
      </c>
      <c r="V296" s="18">
        <v>4.8457265243290276E-2</v>
      </c>
      <c r="W296" s="112">
        <f t="shared" si="106"/>
        <v>286</v>
      </c>
      <c r="X296" s="33">
        <f t="shared" si="107"/>
        <v>-0.15818234476718251</v>
      </c>
      <c r="Y296" s="13">
        <v>91321</v>
      </c>
      <c r="Z296" s="10">
        <f t="shared" si="114"/>
        <v>244</v>
      </c>
      <c r="AA296" s="33">
        <f t="shared" si="98"/>
        <v>0.14878223460003429</v>
      </c>
      <c r="AB296" s="11">
        <v>3.3000000000000002E-2</v>
      </c>
      <c r="AC296" s="112">
        <f t="shared" si="108"/>
        <v>344</v>
      </c>
      <c r="AD296" s="33">
        <f t="shared" si="99"/>
        <v>0.44119000856324803</v>
      </c>
      <c r="AE296" s="11">
        <v>0.94891669779604038</v>
      </c>
      <c r="AF296" s="10">
        <f t="shared" si="115"/>
        <v>141</v>
      </c>
      <c r="AG296" s="33">
        <f t="shared" si="100"/>
        <v>-0.40145632512329199</v>
      </c>
      <c r="AH296" s="14">
        <v>3.0786666666666664</v>
      </c>
      <c r="AI296" s="112">
        <f t="shared" si="109"/>
        <v>150</v>
      </c>
      <c r="AJ296" s="33">
        <f t="shared" si="101"/>
        <v>-0.26486097509471535</v>
      </c>
      <c r="AK296" s="13">
        <v>97310.217991913742</v>
      </c>
      <c r="AL296" s="38"/>
    </row>
    <row r="297" spans="1:38" x14ac:dyDescent="0.25">
      <c r="A297" t="s">
        <v>898</v>
      </c>
      <c r="B297" s="5" t="s">
        <v>171</v>
      </c>
      <c r="C297" s="6" t="s">
        <v>172</v>
      </c>
      <c r="D297" s="7" t="s">
        <v>39</v>
      </c>
      <c r="E297" s="36">
        <f t="shared" si="102"/>
        <v>-2.5591072575722471</v>
      </c>
      <c r="F297" s="8">
        <f t="shared" si="103"/>
        <v>36.289132982911248</v>
      </c>
      <c r="G297" s="9">
        <f t="shared" si="104"/>
        <v>137</v>
      </c>
      <c r="H297" s="112">
        <f t="shared" si="105"/>
        <v>213</v>
      </c>
      <c r="I297" s="33">
        <f t="shared" si="93"/>
        <v>-0.29364309503636371</v>
      </c>
      <c r="J297" s="11">
        <v>-2.1652972450459163E-2</v>
      </c>
      <c r="K297" s="10">
        <f t="shared" si="110"/>
        <v>79</v>
      </c>
      <c r="L297" s="33">
        <f t="shared" si="94"/>
        <v>-0.71815982451236282</v>
      </c>
      <c r="M297" s="11">
        <v>0.10671378091872792</v>
      </c>
      <c r="N297" s="10">
        <f t="shared" si="111"/>
        <v>195</v>
      </c>
      <c r="O297" s="33">
        <f t="shared" si="95"/>
        <v>-3.0581532027614371E-2</v>
      </c>
      <c r="P297" s="11">
        <v>6.3015155543738363E-2</v>
      </c>
      <c r="Q297" s="10">
        <f t="shared" si="112"/>
        <v>121</v>
      </c>
      <c r="R297" s="33">
        <f t="shared" si="96"/>
        <v>-5.5986673442219227E-2</v>
      </c>
      <c r="S297" s="12">
        <v>1.3832625234660607</v>
      </c>
      <c r="T297" s="10">
        <f t="shared" si="113"/>
        <v>105</v>
      </c>
      <c r="U297" s="33">
        <f t="shared" si="97"/>
        <v>-0.60779466835295215</v>
      </c>
      <c r="V297" s="18">
        <v>0.11124144672531769</v>
      </c>
      <c r="W297" s="112">
        <f t="shared" si="106"/>
        <v>127</v>
      </c>
      <c r="X297" s="33">
        <f t="shared" si="107"/>
        <v>-0.75473448892306594</v>
      </c>
      <c r="Y297" s="13">
        <v>69625</v>
      </c>
      <c r="Z297" s="10">
        <f t="shared" si="114"/>
        <v>136</v>
      </c>
      <c r="AA297" s="33">
        <f t="shared" si="98"/>
        <v>-0.36379070777204392</v>
      </c>
      <c r="AB297" s="11">
        <v>0.04</v>
      </c>
      <c r="AC297" s="112">
        <f t="shared" si="108"/>
        <v>149</v>
      </c>
      <c r="AD297" s="33">
        <f t="shared" si="99"/>
        <v>-0.32009511589986667</v>
      </c>
      <c r="AE297" s="11">
        <v>0.90349045346062051</v>
      </c>
      <c r="AF297" s="10">
        <f t="shared" si="115"/>
        <v>132</v>
      </c>
      <c r="AG297" s="33">
        <f t="shared" si="100"/>
        <v>-0.4194747577463786</v>
      </c>
      <c r="AH297" s="14">
        <v>3.0990000000000002</v>
      </c>
      <c r="AI297" s="112">
        <f t="shared" si="109"/>
        <v>135</v>
      </c>
      <c r="AJ297" s="33">
        <f t="shared" si="101"/>
        <v>-0.27321860732283421</v>
      </c>
      <c r="AK297" s="13">
        <v>91573.866910384342</v>
      </c>
      <c r="AL297" s="38"/>
    </row>
    <row r="298" spans="1:38" x14ac:dyDescent="0.25">
      <c r="A298" t="s">
        <v>899</v>
      </c>
      <c r="B298" s="5" t="s">
        <v>223</v>
      </c>
      <c r="C298" s="6" t="s">
        <v>44</v>
      </c>
      <c r="D298" s="7" t="s">
        <v>20</v>
      </c>
      <c r="E298" s="36">
        <f t="shared" si="102"/>
        <v>-1.4198754060657182</v>
      </c>
      <c r="F298" s="8">
        <f t="shared" si="103"/>
        <v>32.738211395032344</v>
      </c>
      <c r="G298" s="9">
        <f t="shared" si="104"/>
        <v>175</v>
      </c>
      <c r="H298" s="112">
        <f t="shared" si="105"/>
        <v>148</v>
      </c>
      <c r="I298" s="33">
        <f t="shared" si="93"/>
        <v>-0.50777707125856486</v>
      </c>
      <c r="J298" s="11">
        <v>-3.5195822454308079E-2</v>
      </c>
      <c r="K298" s="10">
        <f t="shared" si="110"/>
        <v>148</v>
      </c>
      <c r="L298" s="33">
        <f t="shared" si="94"/>
        <v>-0.29318749867702443</v>
      </c>
      <c r="M298" s="11">
        <v>8.4328028293545534E-2</v>
      </c>
      <c r="N298" s="10">
        <f t="shared" si="111"/>
        <v>149</v>
      </c>
      <c r="O298" s="33">
        <f t="shared" si="95"/>
        <v>-0.26036072537675553</v>
      </c>
      <c r="P298" s="11">
        <v>7.7730838865419427E-2</v>
      </c>
      <c r="Q298" s="10">
        <f t="shared" si="112"/>
        <v>163</v>
      </c>
      <c r="R298" s="33">
        <f t="shared" si="96"/>
        <v>4.1278143677770419E-2</v>
      </c>
      <c r="S298" s="12">
        <v>0.97423684780255471</v>
      </c>
      <c r="T298" s="10">
        <f t="shared" si="113"/>
        <v>156</v>
      </c>
      <c r="U298" s="33">
        <f t="shared" si="97"/>
        <v>-0.2697770072161913</v>
      </c>
      <c r="V298" s="18">
        <v>9.1399901837814254E-2</v>
      </c>
      <c r="W298" s="112">
        <f t="shared" si="106"/>
        <v>73</v>
      </c>
      <c r="X298" s="33">
        <f t="shared" si="107"/>
        <v>-0.9826759193734842</v>
      </c>
      <c r="Y298" s="13">
        <v>61335</v>
      </c>
      <c r="Z298" s="10">
        <f t="shared" si="114"/>
        <v>264</v>
      </c>
      <c r="AA298" s="33">
        <f t="shared" si="98"/>
        <v>0.22200694065318838</v>
      </c>
      <c r="AB298" s="11">
        <v>3.2000000000000001E-2</v>
      </c>
      <c r="AC298" s="112">
        <f t="shared" si="108"/>
        <v>271</v>
      </c>
      <c r="AD298" s="33">
        <f t="shared" si="99"/>
        <v>0.22843503907364709</v>
      </c>
      <c r="AE298" s="11">
        <v>0.93622150789012271</v>
      </c>
      <c r="AF298" s="10">
        <f t="shared" si="115"/>
        <v>119</v>
      </c>
      <c r="AG298" s="33">
        <f t="shared" si="100"/>
        <v>-0.49627463450051618</v>
      </c>
      <c r="AH298" s="14">
        <v>3.1856666666666662</v>
      </c>
      <c r="AI298" s="112">
        <f t="shared" si="109"/>
        <v>90</v>
      </c>
      <c r="AJ298" s="33">
        <f t="shared" si="101"/>
        <v>-0.29788830557946627</v>
      </c>
      <c r="AK298" s="13">
        <v>74641.553258281012</v>
      </c>
      <c r="AL298" s="38"/>
    </row>
    <row r="299" spans="1:38" x14ac:dyDescent="0.25">
      <c r="A299" t="s">
        <v>900</v>
      </c>
      <c r="B299" s="5" t="s">
        <v>443</v>
      </c>
      <c r="C299" s="6" t="s">
        <v>41</v>
      </c>
      <c r="D299" s="7" t="s">
        <v>34</v>
      </c>
      <c r="E299" s="36">
        <f t="shared" si="102"/>
        <v>3.6078694677069847</v>
      </c>
      <c r="F299" s="8">
        <f t="shared" si="103"/>
        <v>17.067013484775629</v>
      </c>
      <c r="G299" s="9">
        <f t="shared" si="104"/>
        <v>434</v>
      </c>
      <c r="H299" s="112">
        <f t="shared" si="105"/>
        <v>512</v>
      </c>
      <c r="I299" s="33">
        <f t="shared" si="93"/>
        <v>1.1097446404715898</v>
      </c>
      <c r="J299" s="11">
        <v>6.7103935418769023E-2</v>
      </c>
      <c r="K299" s="10">
        <f t="shared" si="110"/>
        <v>384</v>
      </c>
      <c r="L299" s="33">
        <f t="shared" si="94"/>
        <v>0.44044318229680263</v>
      </c>
      <c r="M299" s="11">
        <v>4.568345323741007E-2</v>
      </c>
      <c r="N299" s="10">
        <f t="shared" si="111"/>
        <v>355</v>
      </c>
      <c r="O299" s="33">
        <f t="shared" si="95"/>
        <v>0.5119512534735885</v>
      </c>
      <c r="P299" s="11">
        <v>2.8269883151149641E-2</v>
      </c>
      <c r="Q299" s="10">
        <f t="shared" si="112"/>
        <v>228</v>
      </c>
      <c r="R299" s="33">
        <f t="shared" si="96"/>
        <v>0.14177597517769333</v>
      </c>
      <c r="S299" s="12">
        <v>0.55161544523246653</v>
      </c>
      <c r="T299" s="10">
        <f t="shared" si="113"/>
        <v>304</v>
      </c>
      <c r="U299" s="33">
        <f t="shared" si="97"/>
        <v>0.32799785836224737</v>
      </c>
      <c r="V299" s="18">
        <v>5.6310679611650483E-2</v>
      </c>
      <c r="W299" s="112">
        <f t="shared" si="106"/>
        <v>492</v>
      </c>
      <c r="X299" s="33">
        <f t="shared" si="107"/>
        <v>1.1550242557529591</v>
      </c>
      <c r="Y299" s="13">
        <v>139081</v>
      </c>
      <c r="Z299" s="10">
        <f t="shared" si="114"/>
        <v>369</v>
      </c>
      <c r="AA299" s="33">
        <f t="shared" si="98"/>
        <v>0.51490576486580475</v>
      </c>
      <c r="AB299" s="11">
        <v>2.7999999999999997E-2</v>
      </c>
      <c r="AC299" s="112">
        <f t="shared" si="108"/>
        <v>426</v>
      </c>
      <c r="AD299" s="33">
        <f t="shared" si="99"/>
        <v>0.66733921689371767</v>
      </c>
      <c r="AE299" s="11">
        <v>0.96241112828438946</v>
      </c>
      <c r="AF299" s="10">
        <f t="shared" si="115"/>
        <v>181</v>
      </c>
      <c r="AG299" s="33">
        <f t="shared" si="100"/>
        <v>-0.23692735838461954</v>
      </c>
      <c r="AH299" s="14">
        <v>2.8930000000000002</v>
      </c>
      <c r="AI299" s="112">
        <f t="shared" si="109"/>
        <v>362</v>
      </c>
      <c r="AJ299" s="33">
        <f t="shared" si="101"/>
        <v>-0.1577598916598755</v>
      </c>
      <c r="AK299" s="13">
        <v>170820.20252167061</v>
      </c>
      <c r="AL299" s="38"/>
    </row>
    <row r="300" spans="1:38" x14ac:dyDescent="0.25">
      <c r="A300" t="s">
        <v>901</v>
      </c>
      <c r="B300" s="5" t="s">
        <v>260</v>
      </c>
      <c r="C300" s="6" t="s">
        <v>24</v>
      </c>
      <c r="D300" s="7" t="s">
        <v>20</v>
      </c>
      <c r="E300" s="36">
        <f t="shared" si="102"/>
        <v>1.6852189103349451</v>
      </c>
      <c r="F300" s="8">
        <f t="shared" si="103"/>
        <v>23.05980710364388</v>
      </c>
      <c r="G300" s="9">
        <f t="shared" si="104"/>
        <v>328</v>
      </c>
      <c r="H300" s="112">
        <f t="shared" si="105"/>
        <v>11</v>
      </c>
      <c r="I300" s="33">
        <f t="shared" si="93"/>
        <v>-1.5309781354630532</v>
      </c>
      <c r="J300" s="11">
        <v>-9.9907918968692444E-2</v>
      </c>
      <c r="K300" s="10">
        <f t="shared" si="110"/>
        <v>390</v>
      </c>
      <c r="L300" s="33">
        <f t="shared" si="94"/>
        <v>0.45614448552620179</v>
      </c>
      <c r="M300" s="11">
        <v>4.4856374699306638E-2</v>
      </c>
      <c r="N300" s="10">
        <f t="shared" si="111"/>
        <v>358</v>
      </c>
      <c r="O300" s="33">
        <f t="shared" si="95"/>
        <v>0.51682551097799734</v>
      </c>
      <c r="P300" s="11">
        <v>2.7957722468462325E-2</v>
      </c>
      <c r="Q300" s="10">
        <f t="shared" si="112"/>
        <v>177</v>
      </c>
      <c r="R300" s="33">
        <f t="shared" si="96"/>
        <v>7.0223175366037241E-2</v>
      </c>
      <c r="S300" s="12">
        <v>0.85251491901108267</v>
      </c>
      <c r="T300" s="10">
        <f t="shared" si="113"/>
        <v>351</v>
      </c>
      <c r="U300" s="33">
        <f t="shared" si="97"/>
        <v>0.45496467075179187</v>
      </c>
      <c r="V300" s="18">
        <v>4.8857762214440555E-2</v>
      </c>
      <c r="W300" s="112">
        <f t="shared" si="106"/>
        <v>231</v>
      </c>
      <c r="X300" s="33">
        <f t="shared" si="107"/>
        <v>-0.38573883190924052</v>
      </c>
      <c r="Y300" s="13">
        <v>83045</v>
      </c>
      <c r="Z300" s="10">
        <f t="shared" si="114"/>
        <v>290</v>
      </c>
      <c r="AA300" s="33">
        <f t="shared" si="98"/>
        <v>0.2952316467063425</v>
      </c>
      <c r="AB300" s="11">
        <v>3.1E-2</v>
      </c>
      <c r="AC300" s="112">
        <f t="shared" si="108"/>
        <v>391</v>
      </c>
      <c r="AD300" s="33">
        <f t="shared" si="99"/>
        <v>0.56563968277418086</v>
      </c>
      <c r="AE300" s="11">
        <v>0.95634266886326191</v>
      </c>
      <c r="AF300" s="10">
        <f t="shared" si="115"/>
        <v>520</v>
      </c>
      <c r="AG300" s="33">
        <f t="shared" si="100"/>
        <v>1.0982089605719358</v>
      </c>
      <c r="AH300" s="14">
        <v>1.3863333333333336</v>
      </c>
      <c r="AI300" s="112">
        <f t="shared" si="109"/>
        <v>536</v>
      </c>
      <c r="AJ300" s="33">
        <f t="shared" si="101"/>
        <v>0.64891691203625923</v>
      </c>
      <c r="AK300" s="13">
        <v>724491.53299232735</v>
      </c>
      <c r="AL300" s="38"/>
    </row>
    <row r="301" spans="1:38" x14ac:dyDescent="0.25">
      <c r="A301" t="s">
        <v>902</v>
      </c>
      <c r="B301" s="5" t="s">
        <v>546</v>
      </c>
      <c r="C301" s="6" t="s">
        <v>54</v>
      </c>
      <c r="D301" s="7" t="s">
        <v>39</v>
      </c>
      <c r="E301" s="36">
        <f t="shared" si="102"/>
        <v>5.1566877236562672</v>
      </c>
      <c r="F301" s="8">
        <f t="shared" si="103"/>
        <v>12.239434117609605</v>
      </c>
      <c r="G301" s="9">
        <f t="shared" si="104"/>
        <v>521</v>
      </c>
      <c r="H301" s="112">
        <f t="shared" si="105"/>
        <v>294</v>
      </c>
      <c r="I301" s="33">
        <f t="shared" si="93"/>
        <v>-2.5120311538899053E-2</v>
      </c>
      <c r="J301" s="11">
        <v>-4.6703158740520889E-3</v>
      </c>
      <c r="K301" s="10">
        <f t="shared" si="110"/>
        <v>490</v>
      </c>
      <c r="L301" s="33">
        <f t="shared" si="94"/>
        <v>0.75529196645490082</v>
      </c>
      <c r="M301" s="11">
        <v>2.9098545072746361E-2</v>
      </c>
      <c r="N301" s="10">
        <f t="shared" si="111"/>
        <v>429</v>
      </c>
      <c r="O301" s="33">
        <f t="shared" si="95"/>
        <v>0.68641582617034591</v>
      </c>
      <c r="P301" s="11">
        <v>1.7096698298172692E-2</v>
      </c>
      <c r="Q301" s="10">
        <f t="shared" si="112"/>
        <v>390</v>
      </c>
      <c r="R301" s="33">
        <f t="shared" si="96"/>
        <v>0.27294812057923573</v>
      </c>
      <c r="S301" s="12">
        <v>0</v>
      </c>
      <c r="T301" s="10">
        <f t="shared" si="113"/>
        <v>536</v>
      </c>
      <c r="U301" s="33">
        <f t="shared" si="97"/>
        <v>0.97897644766503877</v>
      </c>
      <c r="V301" s="18">
        <v>1.809841325545835E-2</v>
      </c>
      <c r="W301" s="112">
        <f t="shared" si="106"/>
        <v>524</v>
      </c>
      <c r="X301" s="33">
        <f t="shared" si="107"/>
        <v>1.5236899613596186</v>
      </c>
      <c r="Y301" s="13">
        <v>152489</v>
      </c>
      <c r="Z301" s="10">
        <f t="shared" si="114"/>
        <v>399</v>
      </c>
      <c r="AA301" s="33">
        <f t="shared" si="98"/>
        <v>0.58813047091895843</v>
      </c>
      <c r="AB301" s="11">
        <v>2.7000000000000003E-2</v>
      </c>
      <c r="AC301" s="112">
        <f t="shared" si="108"/>
        <v>471</v>
      </c>
      <c r="AD301" s="33">
        <f t="shared" si="99"/>
        <v>0.81658455857980827</v>
      </c>
      <c r="AE301" s="11">
        <v>0.9713166685865684</v>
      </c>
      <c r="AF301" s="10">
        <f t="shared" si="115"/>
        <v>445</v>
      </c>
      <c r="AG301" s="33">
        <f t="shared" si="100"/>
        <v>0.53756986026672759</v>
      </c>
      <c r="AH301" s="14">
        <v>2.0190000000000001</v>
      </c>
      <c r="AI301" s="112">
        <f t="shared" si="109"/>
        <v>419</v>
      </c>
      <c r="AJ301" s="33">
        <f t="shared" si="101"/>
        <v>-0.10797216164968174</v>
      </c>
      <c r="AK301" s="13">
        <v>204992.54836024219</v>
      </c>
      <c r="AL301" s="38"/>
    </row>
    <row r="302" spans="1:38" x14ac:dyDescent="0.25">
      <c r="A302" t="s">
        <v>903</v>
      </c>
      <c r="B302" s="5" t="s">
        <v>303</v>
      </c>
      <c r="C302" s="6" t="s">
        <v>54</v>
      </c>
      <c r="D302" s="7" t="s">
        <v>39</v>
      </c>
      <c r="E302" s="36">
        <f t="shared" si="102"/>
        <v>1.1849735096282832</v>
      </c>
      <c r="F302" s="8">
        <f t="shared" si="103"/>
        <v>24.619043873803864</v>
      </c>
      <c r="G302" s="9">
        <f t="shared" si="104"/>
        <v>300</v>
      </c>
      <c r="H302" s="112">
        <f t="shared" si="105"/>
        <v>245</v>
      </c>
      <c r="I302" s="33">
        <f t="shared" si="93"/>
        <v>-0.21579136440456878</v>
      </c>
      <c r="J302" s="11">
        <v>-1.6729259132809871E-2</v>
      </c>
      <c r="K302" s="10">
        <f t="shared" si="110"/>
        <v>483</v>
      </c>
      <c r="L302" s="33">
        <f t="shared" si="94"/>
        <v>0.72424049125099377</v>
      </c>
      <c r="M302" s="11">
        <v>3.0734206033010813E-2</v>
      </c>
      <c r="N302" s="10">
        <f t="shared" si="111"/>
        <v>318</v>
      </c>
      <c r="O302" s="33">
        <f t="shared" si="95"/>
        <v>0.39422470247488117</v>
      </c>
      <c r="P302" s="11">
        <v>3.5809411068363418E-2</v>
      </c>
      <c r="Q302" s="10">
        <f t="shared" si="112"/>
        <v>220</v>
      </c>
      <c r="R302" s="33">
        <f t="shared" si="96"/>
        <v>0.13533448589458189</v>
      </c>
      <c r="S302" s="12">
        <v>0.57870370370370372</v>
      </c>
      <c r="T302" s="10">
        <f t="shared" si="113"/>
        <v>275</v>
      </c>
      <c r="U302" s="33">
        <f t="shared" si="97"/>
        <v>0.23548359462197135</v>
      </c>
      <c r="V302" s="18">
        <v>6.1741241762053416E-2</v>
      </c>
      <c r="W302" s="112">
        <f t="shared" si="106"/>
        <v>343</v>
      </c>
      <c r="X302" s="33">
        <f t="shared" si="107"/>
        <v>8.3946996191367904E-2</v>
      </c>
      <c r="Y302" s="13">
        <v>100127</v>
      </c>
      <c r="Z302" s="10">
        <f t="shared" si="114"/>
        <v>201</v>
      </c>
      <c r="AA302" s="33">
        <f t="shared" si="98"/>
        <v>2.3328224937260757E-3</v>
      </c>
      <c r="AB302" s="11">
        <v>3.5000000000000003E-2</v>
      </c>
      <c r="AC302" s="112">
        <f t="shared" si="108"/>
        <v>285</v>
      </c>
      <c r="AD302" s="33">
        <f t="shared" si="99"/>
        <v>0.26886283966789148</v>
      </c>
      <c r="AE302" s="11">
        <v>0.93863385392017673</v>
      </c>
      <c r="AF302" s="10">
        <f t="shared" si="115"/>
        <v>245</v>
      </c>
      <c r="AG302" s="33">
        <f t="shared" si="100"/>
        <v>-4.1383056802928829E-2</v>
      </c>
      <c r="AH302" s="14">
        <v>2.672333333333333</v>
      </c>
      <c r="AI302" s="112">
        <f t="shared" si="109"/>
        <v>283</v>
      </c>
      <c r="AJ302" s="33">
        <f t="shared" si="101"/>
        <v>-0.20791379690804268</v>
      </c>
      <c r="AK302" s="13">
        <v>136396.52835648149</v>
      </c>
      <c r="AL302" s="38"/>
    </row>
    <row r="303" spans="1:38" x14ac:dyDescent="0.25">
      <c r="A303" t="s">
        <v>904</v>
      </c>
      <c r="B303" s="5" t="s">
        <v>102</v>
      </c>
      <c r="C303" s="6" t="s">
        <v>26</v>
      </c>
      <c r="D303" s="7" t="s">
        <v>20</v>
      </c>
      <c r="E303" s="36">
        <f t="shared" si="102"/>
        <v>-6.892407704808134</v>
      </c>
      <c r="F303" s="8">
        <f t="shared" si="103"/>
        <v>49.795786685146723</v>
      </c>
      <c r="G303" s="9">
        <f t="shared" si="104"/>
        <v>46</v>
      </c>
      <c r="H303" s="112">
        <f t="shared" si="105"/>
        <v>3</v>
      </c>
      <c r="I303" s="33">
        <f t="shared" si="93"/>
        <v>-4.0968412203141904</v>
      </c>
      <c r="J303" s="11">
        <v>-0.2621852908346769</v>
      </c>
      <c r="K303" s="10">
        <f t="shared" si="110"/>
        <v>15</v>
      </c>
      <c r="L303" s="33">
        <f t="shared" si="94"/>
        <v>-2.2020877337251332</v>
      </c>
      <c r="M303" s="11">
        <v>0.18488085456039441</v>
      </c>
      <c r="N303" s="10">
        <f t="shared" si="111"/>
        <v>220</v>
      </c>
      <c r="O303" s="33">
        <f t="shared" si="95"/>
        <v>7.7789720222397399E-2</v>
      </c>
      <c r="P303" s="11">
        <v>5.6074766355140186E-2</v>
      </c>
      <c r="Q303" s="10">
        <f t="shared" si="112"/>
        <v>240</v>
      </c>
      <c r="R303" s="33">
        <f t="shared" si="96"/>
        <v>0.15303064164071739</v>
      </c>
      <c r="S303" s="12">
        <v>0.50428643469490675</v>
      </c>
      <c r="T303" s="10">
        <f t="shared" si="113"/>
        <v>247</v>
      </c>
      <c r="U303" s="33">
        <f t="shared" si="97"/>
        <v>0.13612932044149015</v>
      </c>
      <c r="V303" s="18">
        <v>6.7573310667233322E-2</v>
      </c>
      <c r="W303" s="112">
        <f t="shared" si="106"/>
        <v>164</v>
      </c>
      <c r="X303" s="33">
        <f t="shared" si="107"/>
        <v>-0.63031531247093775</v>
      </c>
      <c r="Y303" s="13">
        <v>74150</v>
      </c>
      <c r="Z303" s="10">
        <f t="shared" si="114"/>
        <v>16</v>
      </c>
      <c r="AA303" s="33">
        <f t="shared" si="98"/>
        <v>-2.4140824772603571</v>
      </c>
      <c r="AB303" s="11">
        <v>6.8000000000000005E-2</v>
      </c>
      <c r="AC303" s="112">
        <f t="shared" si="108"/>
        <v>22</v>
      </c>
      <c r="AD303" s="33">
        <f t="shared" si="99"/>
        <v>-2.5273211013651835</v>
      </c>
      <c r="AE303" s="11">
        <v>0.77178423236514526</v>
      </c>
      <c r="AF303" s="10">
        <f t="shared" si="115"/>
        <v>220</v>
      </c>
      <c r="AG303" s="33">
        <f t="shared" si="100"/>
        <v>-0.11316140315391214</v>
      </c>
      <c r="AH303" s="14">
        <v>2.7533333333333334</v>
      </c>
      <c r="AI303" s="112">
        <f t="shared" si="109"/>
        <v>15</v>
      </c>
      <c r="AJ303" s="33">
        <f t="shared" si="101"/>
        <v>-0.33846362687180881</v>
      </c>
      <c r="AK303" s="13">
        <v>46792.243570347957</v>
      </c>
      <c r="AL303" s="38"/>
    </row>
    <row r="304" spans="1:38" x14ac:dyDescent="0.25">
      <c r="A304" t="s">
        <v>905</v>
      </c>
      <c r="B304" s="5" t="s">
        <v>332</v>
      </c>
      <c r="C304" s="6" t="s">
        <v>93</v>
      </c>
      <c r="D304" s="7" t="s">
        <v>34</v>
      </c>
      <c r="E304" s="36">
        <f t="shared" si="102"/>
        <v>0.78612728849962332</v>
      </c>
      <c r="F304" s="8">
        <f t="shared" si="103"/>
        <v>25.862225105944447</v>
      </c>
      <c r="G304" s="9">
        <f t="shared" si="104"/>
        <v>282</v>
      </c>
      <c r="H304" s="112">
        <f t="shared" si="105"/>
        <v>376</v>
      </c>
      <c r="I304" s="33">
        <f t="shared" si="93"/>
        <v>0.20652509089802934</v>
      </c>
      <c r="J304" s="11">
        <v>9.9800399201597223E-3</v>
      </c>
      <c r="K304" s="10">
        <f t="shared" si="110"/>
        <v>423</v>
      </c>
      <c r="L304" s="33">
        <f t="shared" si="94"/>
        <v>0.57095922675440369</v>
      </c>
      <c r="M304" s="11">
        <v>3.8808417600437281E-2</v>
      </c>
      <c r="N304" s="10">
        <f t="shared" si="111"/>
        <v>128</v>
      </c>
      <c r="O304" s="33">
        <f t="shared" si="95"/>
        <v>-0.37193102409343398</v>
      </c>
      <c r="P304" s="11">
        <v>8.4876103674166897E-2</v>
      </c>
      <c r="Q304" s="10">
        <f t="shared" si="112"/>
        <v>364</v>
      </c>
      <c r="R304" s="33">
        <f t="shared" si="96"/>
        <v>0.24821373731159663</v>
      </c>
      <c r="S304" s="12">
        <v>0.10401497815685458</v>
      </c>
      <c r="T304" s="10">
        <f t="shared" si="113"/>
        <v>314</v>
      </c>
      <c r="U304" s="33">
        <f t="shared" si="97"/>
        <v>0.35607805969631101</v>
      </c>
      <c r="V304" s="18">
        <v>5.4662379421221867E-2</v>
      </c>
      <c r="W304" s="112">
        <f t="shared" si="106"/>
        <v>304</v>
      </c>
      <c r="X304" s="33">
        <f t="shared" si="107"/>
        <v>-7.5804476778104937E-2</v>
      </c>
      <c r="Y304" s="13">
        <v>94317</v>
      </c>
      <c r="Z304" s="10">
        <f t="shared" si="114"/>
        <v>350</v>
      </c>
      <c r="AA304" s="33">
        <f t="shared" si="98"/>
        <v>0.44168105881265068</v>
      </c>
      <c r="AB304" s="11">
        <v>2.8999999999999998E-2</v>
      </c>
      <c r="AC304" s="112">
        <f t="shared" si="108"/>
        <v>221</v>
      </c>
      <c r="AD304" s="33">
        <f t="shared" si="99"/>
        <v>2.6160395170960445E-3</v>
      </c>
      <c r="AE304" s="11">
        <v>0.92274678111587982</v>
      </c>
      <c r="AF304" s="10">
        <f t="shared" si="115"/>
        <v>315</v>
      </c>
      <c r="AG304" s="33">
        <f t="shared" si="100"/>
        <v>0.14500433639653715</v>
      </c>
      <c r="AH304" s="14">
        <v>2.4619999999999997</v>
      </c>
      <c r="AI304" s="112">
        <f t="shared" si="109"/>
        <v>332</v>
      </c>
      <c r="AJ304" s="33">
        <f t="shared" si="101"/>
        <v>-0.18139307791493842</v>
      </c>
      <c r="AK304" s="13">
        <v>154599.31006864988</v>
      </c>
      <c r="AL304" s="38"/>
    </row>
    <row r="305" spans="1:38" x14ac:dyDescent="0.25">
      <c r="A305" t="s">
        <v>906</v>
      </c>
      <c r="B305" s="5" t="s">
        <v>454</v>
      </c>
      <c r="C305" s="6" t="s">
        <v>44</v>
      </c>
      <c r="D305" s="7" t="s">
        <v>20</v>
      </c>
      <c r="E305" s="36">
        <f t="shared" si="102"/>
        <v>4.2036219843611331</v>
      </c>
      <c r="F305" s="8">
        <f t="shared" si="103"/>
        <v>15.210086407444628</v>
      </c>
      <c r="G305" s="9">
        <f t="shared" si="104"/>
        <v>465</v>
      </c>
      <c r="H305" s="112">
        <f t="shared" si="105"/>
        <v>67</v>
      </c>
      <c r="I305" s="33">
        <f t="shared" si="93"/>
        <v>-0.85762349867554299</v>
      </c>
      <c r="J305" s="11">
        <v>-5.7321772639691737E-2</v>
      </c>
      <c r="K305" s="10">
        <f t="shared" si="110"/>
        <v>559</v>
      </c>
      <c r="L305" s="33">
        <f t="shared" si="94"/>
        <v>1.3077003033574754</v>
      </c>
      <c r="M305" s="11">
        <v>0</v>
      </c>
      <c r="N305" s="10">
        <f t="shared" si="111"/>
        <v>508</v>
      </c>
      <c r="O305" s="33">
        <f t="shared" si="95"/>
        <v>0.83613099550951764</v>
      </c>
      <c r="P305" s="11">
        <v>7.5085324232081908E-3</v>
      </c>
      <c r="Q305" s="10">
        <f t="shared" si="112"/>
        <v>239</v>
      </c>
      <c r="R305" s="33">
        <f t="shared" si="96"/>
        <v>0.1514374610314167</v>
      </c>
      <c r="S305" s="12">
        <v>0.51098620337250888</v>
      </c>
      <c r="T305" s="10">
        <f t="shared" si="113"/>
        <v>541</v>
      </c>
      <c r="U305" s="33">
        <f t="shared" si="97"/>
        <v>1.0179061038576218</v>
      </c>
      <c r="V305" s="18">
        <v>1.5813253012048192E-2</v>
      </c>
      <c r="W305" s="112">
        <f t="shared" si="106"/>
        <v>409</v>
      </c>
      <c r="X305" s="33">
        <f t="shared" si="107"/>
        <v>0.3771913093100302</v>
      </c>
      <c r="Y305" s="13">
        <v>110792</v>
      </c>
      <c r="Z305" s="10">
        <f t="shared" si="114"/>
        <v>466</v>
      </c>
      <c r="AA305" s="33">
        <f t="shared" si="98"/>
        <v>0.73457988302526656</v>
      </c>
      <c r="AB305" s="11">
        <v>2.5000000000000001E-2</v>
      </c>
      <c r="AC305" s="112">
        <f t="shared" si="108"/>
        <v>546</v>
      </c>
      <c r="AD305" s="33">
        <f t="shared" si="99"/>
        <v>1.1129834764448883</v>
      </c>
      <c r="AE305" s="11">
        <v>0.98900293255131966</v>
      </c>
      <c r="AF305" s="10">
        <f t="shared" si="115"/>
        <v>153</v>
      </c>
      <c r="AG305" s="33">
        <f t="shared" si="100"/>
        <v>-0.33381335675137797</v>
      </c>
      <c r="AH305" s="14">
        <v>3.0023333333333331</v>
      </c>
      <c r="AI305" s="112">
        <f t="shared" si="109"/>
        <v>258</v>
      </c>
      <c r="AJ305" s="33">
        <f t="shared" si="101"/>
        <v>-0.22269242720098814</v>
      </c>
      <c r="AK305" s="13">
        <v>126253.05595298926</v>
      </c>
      <c r="AL305" s="38"/>
    </row>
    <row r="306" spans="1:38" x14ac:dyDescent="0.25">
      <c r="A306" t="s">
        <v>907</v>
      </c>
      <c r="B306" s="5" t="s">
        <v>491</v>
      </c>
      <c r="C306" s="6" t="s">
        <v>44</v>
      </c>
      <c r="D306" s="7" t="s">
        <v>20</v>
      </c>
      <c r="E306" s="36">
        <f t="shared" si="102"/>
        <v>4.2892901778656674</v>
      </c>
      <c r="F306" s="8">
        <f t="shared" si="103"/>
        <v>14.943063467989802</v>
      </c>
      <c r="G306" s="9">
        <f t="shared" si="104"/>
        <v>469</v>
      </c>
      <c r="H306" s="112">
        <f t="shared" si="105"/>
        <v>401</v>
      </c>
      <c r="I306" s="33">
        <f t="shared" si="93"/>
        <v>0.31538986752302983</v>
      </c>
      <c r="J306" s="11">
        <v>1.6865165608971555E-2</v>
      </c>
      <c r="K306" s="10">
        <f t="shared" si="110"/>
        <v>424</v>
      </c>
      <c r="L306" s="33">
        <f t="shared" si="94"/>
        <v>0.57615393732754883</v>
      </c>
      <c r="M306" s="11">
        <v>3.8534782121653413E-2</v>
      </c>
      <c r="N306" s="10">
        <f t="shared" si="111"/>
        <v>397</v>
      </c>
      <c r="O306" s="33">
        <f t="shared" si="95"/>
        <v>0.61126153312578735</v>
      </c>
      <c r="P306" s="11">
        <v>2.190978324545987E-2</v>
      </c>
      <c r="Q306" s="10">
        <f t="shared" si="112"/>
        <v>390</v>
      </c>
      <c r="R306" s="33">
        <f t="shared" si="96"/>
        <v>0.27294812057923573</v>
      </c>
      <c r="S306" s="12">
        <v>0</v>
      </c>
      <c r="T306" s="10">
        <f t="shared" si="113"/>
        <v>495</v>
      </c>
      <c r="U306" s="33">
        <f t="shared" si="97"/>
        <v>0.85422720760683846</v>
      </c>
      <c r="V306" s="18">
        <v>2.5421159759213545E-2</v>
      </c>
      <c r="W306" s="112">
        <f t="shared" si="106"/>
        <v>445</v>
      </c>
      <c r="X306" s="33">
        <f t="shared" si="107"/>
        <v>0.75330841752851885</v>
      </c>
      <c r="Y306" s="13">
        <v>124471</v>
      </c>
      <c r="Z306" s="10">
        <f t="shared" si="114"/>
        <v>466</v>
      </c>
      <c r="AA306" s="33">
        <f t="shared" si="98"/>
        <v>0.73457988302526656</v>
      </c>
      <c r="AB306" s="11">
        <v>2.5000000000000001E-2</v>
      </c>
      <c r="AC306" s="112">
        <f t="shared" si="108"/>
        <v>503</v>
      </c>
      <c r="AD306" s="33">
        <f t="shared" si="99"/>
        <v>0.93428294362309028</v>
      </c>
      <c r="AE306" s="11">
        <v>0.97833978702807356</v>
      </c>
      <c r="AF306" s="10">
        <f t="shared" si="115"/>
        <v>199</v>
      </c>
      <c r="AG306" s="33">
        <f t="shared" si="100"/>
        <v>-0.18139513980855024</v>
      </c>
      <c r="AH306" s="14">
        <v>2.8303333333333334</v>
      </c>
      <c r="AI306" s="112">
        <f t="shared" si="109"/>
        <v>306</v>
      </c>
      <c r="AJ306" s="33">
        <f t="shared" si="101"/>
        <v>-0.19542037553431041</v>
      </c>
      <c r="AK306" s="13">
        <v>144971.52295460374</v>
      </c>
      <c r="AL306" s="38"/>
    </row>
    <row r="307" spans="1:38" x14ac:dyDescent="0.25">
      <c r="A307" t="s">
        <v>908</v>
      </c>
      <c r="B307" s="5" t="s">
        <v>558</v>
      </c>
      <c r="C307" s="6" t="s">
        <v>81</v>
      </c>
      <c r="D307" s="7" t="s">
        <v>34</v>
      </c>
      <c r="E307" s="36">
        <f t="shared" si="102"/>
        <v>5.1475381788083885</v>
      </c>
      <c r="F307" s="8">
        <f t="shared" si="103"/>
        <v>12.267952734146384</v>
      </c>
      <c r="G307" s="9">
        <f t="shared" si="104"/>
        <v>520</v>
      </c>
      <c r="H307" s="112">
        <f t="shared" si="105"/>
        <v>183</v>
      </c>
      <c r="I307" s="33">
        <f t="shared" si="93"/>
        <v>-0.41054610743233932</v>
      </c>
      <c r="J307" s="11">
        <v>-2.9046474358974339E-2</v>
      </c>
      <c r="K307" s="10">
        <f t="shared" si="110"/>
        <v>509</v>
      </c>
      <c r="L307" s="33">
        <f t="shared" si="94"/>
        <v>0.82409568804139444</v>
      </c>
      <c r="M307" s="11">
        <v>2.5474254742547425E-2</v>
      </c>
      <c r="N307" s="10">
        <f t="shared" si="111"/>
        <v>535</v>
      </c>
      <c r="O307" s="33">
        <f t="shared" si="95"/>
        <v>0.95337356493194514</v>
      </c>
      <c r="P307" s="11">
        <v>0</v>
      </c>
      <c r="Q307" s="10">
        <f t="shared" si="112"/>
        <v>390</v>
      </c>
      <c r="R307" s="33">
        <f t="shared" si="96"/>
        <v>0.27294812057923573</v>
      </c>
      <c r="S307" s="12">
        <v>0</v>
      </c>
      <c r="T307" s="10">
        <f t="shared" si="113"/>
        <v>503</v>
      </c>
      <c r="U307" s="33">
        <f t="shared" si="97"/>
        <v>0.87823515613111258</v>
      </c>
      <c r="V307" s="18">
        <v>2.4011899702507437E-2</v>
      </c>
      <c r="W307" s="112">
        <f t="shared" si="106"/>
        <v>523</v>
      </c>
      <c r="X307" s="33">
        <f t="shared" si="107"/>
        <v>1.5068074476929652</v>
      </c>
      <c r="Y307" s="13">
        <v>151875</v>
      </c>
      <c r="Z307" s="10">
        <f t="shared" si="114"/>
        <v>317</v>
      </c>
      <c r="AA307" s="33">
        <f t="shared" si="98"/>
        <v>0.36845635275949656</v>
      </c>
      <c r="AB307" s="11">
        <v>0.03</v>
      </c>
      <c r="AC307" s="112">
        <f t="shared" si="108"/>
        <v>506</v>
      </c>
      <c r="AD307" s="33">
        <f t="shared" si="99"/>
        <v>0.93929006796302861</v>
      </c>
      <c r="AE307" s="11">
        <v>0.97863856451153519</v>
      </c>
      <c r="AF307" s="10">
        <f t="shared" si="115"/>
        <v>431</v>
      </c>
      <c r="AG307" s="33">
        <f t="shared" si="100"/>
        <v>0.49532992805195147</v>
      </c>
      <c r="AH307" s="14">
        <v>2.0666666666666669</v>
      </c>
      <c r="AI307" s="112">
        <f t="shared" si="109"/>
        <v>483</v>
      </c>
      <c r="AJ307" s="33">
        <f t="shared" si="101"/>
        <v>4.8303663414132579E-3</v>
      </c>
      <c r="AK307" s="13">
        <v>282415.78089539922</v>
      </c>
      <c r="AL307" s="38"/>
    </row>
    <row r="308" spans="1:38" x14ac:dyDescent="0.25">
      <c r="A308" t="s">
        <v>909</v>
      </c>
      <c r="B308" s="5" t="s">
        <v>573</v>
      </c>
      <c r="C308" s="6" t="s">
        <v>81</v>
      </c>
      <c r="D308" s="7" t="s">
        <v>34</v>
      </c>
      <c r="E308" s="36">
        <f t="shared" si="102"/>
        <v>6.6355658032976947</v>
      </c>
      <c r="F308" s="8">
        <f t="shared" si="103"/>
        <v>7.6298543451557528</v>
      </c>
      <c r="G308" s="9">
        <f t="shared" si="104"/>
        <v>553</v>
      </c>
      <c r="H308" s="112">
        <f t="shared" si="105"/>
        <v>173</v>
      </c>
      <c r="I308" s="33">
        <f t="shared" si="93"/>
        <v>-0.43845184797308306</v>
      </c>
      <c r="J308" s="11">
        <v>-3.0811365970558002E-2</v>
      </c>
      <c r="K308" s="10">
        <f t="shared" si="110"/>
        <v>454</v>
      </c>
      <c r="L308" s="33">
        <f t="shared" si="94"/>
        <v>0.64912831109349489</v>
      </c>
      <c r="M308" s="11">
        <v>3.4690799396681751E-2</v>
      </c>
      <c r="N308" s="10">
        <f t="shared" si="111"/>
        <v>490</v>
      </c>
      <c r="O308" s="33">
        <f t="shared" si="95"/>
        <v>0.80698689089456754</v>
      </c>
      <c r="P308" s="11">
        <v>9.3749999999999997E-3</v>
      </c>
      <c r="Q308" s="10">
        <f t="shared" si="112"/>
        <v>390</v>
      </c>
      <c r="R308" s="33">
        <f t="shared" si="96"/>
        <v>0.27294812057923573</v>
      </c>
      <c r="S308" s="12">
        <v>0</v>
      </c>
      <c r="T308" s="10">
        <f t="shared" si="113"/>
        <v>501</v>
      </c>
      <c r="U308" s="33">
        <f t="shared" si="97"/>
        <v>0.87287273342402516</v>
      </c>
      <c r="V308" s="18">
        <v>2.4326672458731539E-2</v>
      </c>
      <c r="W308" s="112">
        <f t="shared" si="106"/>
        <v>558</v>
      </c>
      <c r="X308" s="33">
        <f t="shared" si="107"/>
        <v>2.728205069169205</v>
      </c>
      <c r="Y308" s="13">
        <v>196296</v>
      </c>
      <c r="Z308" s="10">
        <f t="shared" si="114"/>
        <v>488</v>
      </c>
      <c r="AA308" s="33">
        <f t="shared" si="98"/>
        <v>0.80780458907842068</v>
      </c>
      <c r="AB308" s="11">
        <v>2.4E-2</v>
      </c>
      <c r="AC308" s="112">
        <f t="shared" si="108"/>
        <v>514</v>
      </c>
      <c r="AD308" s="33">
        <f t="shared" si="99"/>
        <v>0.95093638136266967</v>
      </c>
      <c r="AE308" s="11">
        <v>0.97933350555412035</v>
      </c>
      <c r="AF308" s="10">
        <f t="shared" si="115"/>
        <v>429</v>
      </c>
      <c r="AG308" s="33">
        <f t="shared" si="100"/>
        <v>0.4923760866383311</v>
      </c>
      <c r="AH308" s="14">
        <v>2.0699999999999998</v>
      </c>
      <c r="AI308" s="112">
        <f t="shared" si="109"/>
        <v>507</v>
      </c>
      <c r="AJ308" s="33">
        <f t="shared" si="101"/>
        <v>8.0195525399538878E-2</v>
      </c>
      <c r="AK308" s="13">
        <v>334143.47121158603</v>
      </c>
      <c r="AL308" s="38"/>
    </row>
    <row r="309" spans="1:38" x14ac:dyDescent="0.25">
      <c r="A309" t="s">
        <v>910</v>
      </c>
      <c r="B309" s="5" t="s">
        <v>169</v>
      </c>
      <c r="C309" s="6" t="s">
        <v>19</v>
      </c>
      <c r="D309" s="7" t="s">
        <v>20</v>
      </c>
      <c r="E309" s="36">
        <f t="shared" si="102"/>
        <v>-1.4969130040940946</v>
      </c>
      <c r="F309" s="8">
        <f t="shared" si="103"/>
        <v>32.97833325394592</v>
      </c>
      <c r="G309" s="9">
        <f t="shared" si="104"/>
        <v>172</v>
      </c>
      <c r="H309" s="112">
        <f t="shared" si="105"/>
        <v>160</v>
      </c>
      <c r="I309" s="33">
        <f t="shared" si="93"/>
        <v>-0.47199140098908454</v>
      </c>
      <c r="J309" s="11">
        <v>-3.2932566649242045E-2</v>
      </c>
      <c r="K309" s="10">
        <f t="shared" si="110"/>
        <v>52</v>
      </c>
      <c r="L309" s="33">
        <f t="shared" si="94"/>
        <v>-1.056484799952552</v>
      </c>
      <c r="M309" s="11">
        <v>0.12453531598513011</v>
      </c>
      <c r="N309" s="10">
        <f t="shared" si="111"/>
        <v>131</v>
      </c>
      <c r="O309" s="33">
        <f t="shared" si="95"/>
        <v>-0.35060397968975215</v>
      </c>
      <c r="P309" s="11">
        <v>8.3510261854210899E-2</v>
      </c>
      <c r="Q309" s="10">
        <f t="shared" si="112"/>
        <v>89</v>
      </c>
      <c r="R309" s="33">
        <f t="shared" si="96"/>
        <v>-0.17693688621686501</v>
      </c>
      <c r="S309" s="12">
        <v>1.8918918918918919</v>
      </c>
      <c r="T309" s="10">
        <f t="shared" si="113"/>
        <v>445</v>
      </c>
      <c r="U309" s="33">
        <f t="shared" si="97"/>
        <v>0.71470311996434377</v>
      </c>
      <c r="V309" s="18">
        <v>3.361118580263512E-2</v>
      </c>
      <c r="W309" s="112">
        <f t="shared" si="106"/>
        <v>221</v>
      </c>
      <c r="X309" s="33">
        <f t="shared" si="107"/>
        <v>-0.4338567454542625</v>
      </c>
      <c r="Y309" s="13">
        <v>81295</v>
      </c>
      <c r="Z309" s="10">
        <f t="shared" si="114"/>
        <v>95</v>
      </c>
      <c r="AA309" s="33">
        <f t="shared" si="98"/>
        <v>-0.65668953198466029</v>
      </c>
      <c r="AB309" s="11">
        <v>4.4000000000000004E-2</v>
      </c>
      <c r="AC309" s="112">
        <f t="shared" si="108"/>
        <v>270</v>
      </c>
      <c r="AD309" s="33">
        <f t="shared" si="99"/>
        <v>0.22771501079329884</v>
      </c>
      <c r="AE309" s="11">
        <v>0.9361785434612373</v>
      </c>
      <c r="AF309" s="10">
        <f t="shared" si="115"/>
        <v>19</v>
      </c>
      <c r="AG309" s="33">
        <f t="shared" si="100"/>
        <v>-1.4485931062518298</v>
      </c>
      <c r="AH309" s="14">
        <v>4.2603333333333335</v>
      </c>
      <c r="AI309" s="112">
        <f t="shared" si="109"/>
        <v>67</v>
      </c>
      <c r="AJ309" s="33">
        <f t="shared" si="101"/>
        <v>-0.30790665883132134</v>
      </c>
      <c r="AK309" s="13">
        <v>67765.348378378374</v>
      </c>
      <c r="AL309" s="38"/>
    </row>
    <row r="310" spans="1:38" x14ac:dyDescent="0.25">
      <c r="A310" t="s">
        <v>911</v>
      </c>
      <c r="B310" s="5" t="s">
        <v>492</v>
      </c>
      <c r="C310" s="6" t="s">
        <v>49</v>
      </c>
      <c r="D310" s="7" t="s">
        <v>39</v>
      </c>
      <c r="E310" s="36">
        <f t="shared" si="102"/>
        <v>4.1768706774032189</v>
      </c>
      <c r="F310" s="8">
        <f t="shared" si="103"/>
        <v>15.293468726201969</v>
      </c>
      <c r="G310" s="9">
        <f t="shared" si="104"/>
        <v>463</v>
      </c>
      <c r="H310" s="112">
        <f t="shared" si="105"/>
        <v>529</v>
      </c>
      <c r="I310" s="33">
        <f t="shared" si="93"/>
        <v>1.2526707060021662</v>
      </c>
      <c r="J310" s="11">
        <v>7.6143258842681583E-2</v>
      </c>
      <c r="K310" s="10">
        <f t="shared" si="110"/>
        <v>391</v>
      </c>
      <c r="L310" s="33">
        <f t="shared" si="94"/>
        <v>0.45823269131319599</v>
      </c>
      <c r="M310" s="11">
        <v>4.4746376811594206E-2</v>
      </c>
      <c r="N310" s="10">
        <f t="shared" si="111"/>
        <v>334</v>
      </c>
      <c r="O310" s="33">
        <f t="shared" si="95"/>
        <v>0.43515789098965163</v>
      </c>
      <c r="P310" s="11">
        <v>3.3187938554902333E-2</v>
      </c>
      <c r="Q310" s="10">
        <f t="shared" si="112"/>
        <v>274</v>
      </c>
      <c r="R310" s="33">
        <f t="shared" si="96"/>
        <v>0.19119182520170638</v>
      </c>
      <c r="S310" s="12">
        <v>0.34380801760297053</v>
      </c>
      <c r="T310" s="10">
        <f t="shared" si="113"/>
        <v>478</v>
      </c>
      <c r="U310" s="33">
        <f t="shared" si="97"/>
        <v>0.79858473764374927</v>
      </c>
      <c r="V310" s="18">
        <v>2.8687357630979498E-2</v>
      </c>
      <c r="W310" s="112">
        <f t="shared" si="106"/>
        <v>465</v>
      </c>
      <c r="X310" s="33">
        <f t="shared" si="107"/>
        <v>0.86736162060551936</v>
      </c>
      <c r="Y310" s="13">
        <v>128619</v>
      </c>
      <c r="Z310" s="10">
        <f t="shared" si="114"/>
        <v>488</v>
      </c>
      <c r="AA310" s="33">
        <f t="shared" si="98"/>
        <v>0.80780458907842068</v>
      </c>
      <c r="AB310" s="11">
        <v>2.4E-2</v>
      </c>
      <c r="AC310" s="112">
        <f t="shared" si="108"/>
        <v>430</v>
      </c>
      <c r="AD310" s="33">
        <f t="shared" si="99"/>
        <v>0.68561216361953281</v>
      </c>
      <c r="AE310" s="11">
        <v>0.96350148367952526</v>
      </c>
      <c r="AF310" s="10">
        <f t="shared" si="115"/>
        <v>267</v>
      </c>
      <c r="AG310" s="33">
        <f t="shared" si="100"/>
        <v>1.7398387328122881E-2</v>
      </c>
      <c r="AH310" s="14">
        <v>2.6059999999999999</v>
      </c>
      <c r="AI310" s="112">
        <f t="shared" si="109"/>
        <v>354</v>
      </c>
      <c r="AJ310" s="33">
        <f t="shared" si="101"/>
        <v>-0.16367038358492991</v>
      </c>
      <c r="AK310" s="13">
        <v>166763.47259850099</v>
      </c>
      <c r="AL310" s="38"/>
    </row>
    <row r="311" spans="1:38" x14ac:dyDescent="0.25">
      <c r="A311" t="s">
        <v>912</v>
      </c>
      <c r="B311" s="5" t="s">
        <v>130</v>
      </c>
      <c r="C311" s="6" t="s">
        <v>28</v>
      </c>
      <c r="D311" s="7" t="s">
        <v>20</v>
      </c>
      <c r="E311" s="36">
        <f t="shared" si="102"/>
        <v>-5.30534889516347</v>
      </c>
      <c r="F311" s="8">
        <f t="shared" si="103"/>
        <v>44.849013663528538</v>
      </c>
      <c r="G311" s="9">
        <f t="shared" si="104"/>
        <v>63</v>
      </c>
      <c r="H311" s="112">
        <f t="shared" si="105"/>
        <v>200</v>
      </c>
      <c r="I311" s="33">
        <f t="shared" si="93"/>
        <v>-0.35150418518827398</v>
      </c>
      <c r="J311" s="11">
        <v>-2.5312382688904345E-2</v>
      </c>
      <c r="K311" s="10">
        <f t="shared" si="110"/>
        <v>167</v>
      </c>
      <c r="L311" s="33">
        <f t="shared" si="94"/>
        <v>-0.20206577511447102</v>
      </c>
      <c r="M311" s="11">
        <v>7.9528119597274488E-2</v>
      </c>
      <c r="N311" s="10">
        <f t="shared" si="111"/>
        <v>209</v>
      </c>
      <c r="O311" s="33">
        <f t="shared" si="95"/>
        <v>2.4213437472097459E-2</v>
      </c>
      <c r="P311" s="11">
        <v>5.9505936945543882E-2</v>
      </c>
      <c r="Q311" s="10">
        <f t="shared" si="112"/>
        <v>135</v>
      </c>
      <c r="R311" s="33">
        <f t="shared" si="96"/>
        <v>-1.4893416486612984E-2</v>
      </c>
      <c r="S311" s="12">
        <v>1.2104539202200826</v>
      </c>
      <c r="T311" s="10">
        <f t="shared" si="113"/>
        <v>97</v>
      </c>
      <c r="U311" s="33">
        <f t="shared" si="97"/>
        <v>-0.66490894167544345</v>
      </c>
      <c r="V311" s="18">
        <v>0.11459403905447071</v>
      </c>
      <c r="W311" s="112">
        <f t="shared" si="106"/>
        <v>101</v>
      </c>
      <c r="X311" s="33">
        <f t="shared" si="107"/>
        <v>-0.88256316324924133</v>
      </c>
      <c r="Y311" s="13">
        <v>64976</v>
      </c>
      <c r="Z311" s="10">
        <f t="shared" si="114"/>
        <v>7</v>
      </c>
      <c r="AA311" s="33">
        <f t="shared" si="98"/>
        <v>-3.2927789498982056</v>
      </c>
      <c r="AB311" s="11">
        <v>0.08</v>
      </c>
      <c r="AC311" s="112">
        <f t="shared" si="108"/>
        <v>121</v>
      </c>
      <c r="AD311" s="33">
        <f t="shared" si="99"/>
        <v>-0.48061094348008682</v>
      </c>
      <c r="AE311" s="11">
        <v>0.89391239792130661</v>
      </c>
      <c r="AF311" s="10">
        <f t="shared" si="115"/>
        <v>489</v>
      </c>
      <c r="AG311" s="33">
        <f t="shared" si="100"/>
        <v>0.7605848869950903</v>
      </c>
      <c r="AH311" s="14">
        <v>1.7673333333333334</v>
      </c>
      <c r="AI311" s="112">
        <f t="shared" si="109"/>
        <v>329</v>
      </c>
      <c r="AJ311" s="33">
        <f t="shared" si="101"/>
        <v>-0.18224259807625892</v>
      </c>
      <c r="AK311" s="13">
        <v>154016.23273727647</v>
      </c>
      <c r="AL311" s="38"/>
    </row>
    <row r="312" spans="1:38" x14ac:dyDescent="0.25">
      <c r="A312" t="s">
        <v>913</v>
      </c>
      <c r="B312" s="5" t="s">
        <v>362</v>
      </c>
      <c r="C312" s="6" t="s">
        <v>49</v>
      </c>
      <c r="D312" s="7" t="s">
        <v>39</v>
      </c>
      <c r="E312" s="36">
        <f t="shared" si="102"/>
        <v>-0.53582255776045551</v>
      </c>
      <c r="F312" s="8">
        <f t="shared" si="103"/>
        <v>29.982668403742476</v>
      </c>
      <c r="G312" s="9">
        <f t="shared" si="104"/>
        <v>207</v>
      </c>
      <c r="H312" s="112">
        <f t="shared" si="105"/>
        <v>334</v>
      </c>
      <c r="I312" s="33">
        <f t="shared" si="93"/>
        <v>9.3933891273236855E-2</v>
      </c>
      <c r="J312" s="11">
        <v>2.8592375366569556E-3</v>
      </c>
      <c r="K312" s="10">
        <f t="shared" si="110"/>
        <v>294</v>
      </c>
      <c r="L312" s="33">
        <f t="shared" si="94"/>
        <v>0.19572491435864989</v>
      </c>
      <c r="M312" s="11">
        <v>5.8574181117533722E-2</v>
      </c>
      <c r="N312" s="10">
        <f t="shared" si="111"/>
        <v>288</v>
      </c>
      <c r="O312" s="33">
        <f t="shared" si="95"/>
        <v>0.31506191040577414</v>
      </c>
      <c r="P312" s="11">
        <v>4.0879211175020545E-2</v>
      </c>
      <c r="Q312" s="10">
        <f t="shared" si="112"/>
        <v>253</v>
      </c>
      <c r="R312" s="33">
        <f t="shared" si="96"/>
        <v>0.16864384655258971</v>
      </c>
      <c r="S312" s="12">
        <v>0.43862855471891221</v>
      </c>
      <c r="T312" s="10">
        <f t="shared" si="113"/>
        <v>235</v>
      </c>
      <c r="U312" s="33">
        <f t="shared" si="97"/>
        <v>9.0224752171939593E-2</v>
      </c>
      <c r="V312" s="18">
        <v>7.026789635485288E-2</v>
      </c>
      <c r="W312" s="112">
        <f t="shared" si="106"/>
        <v>175</v>
      </c>
      <c r="X312" s="33">
        <f t="shared" si="107"/>
        <v>-0.59429561718866419</v>
      </c>
      <c r="Y312" s="13">
        <v>75460</v>
      </c>
      <c r="Z312" s="10">
        <f t="shared" si="114"/>
        <v>201</v>
      </c>
      <c r="AA312" s="33">
        <f t="shared" si="98"/>
        <v>2.3328224937260757E-3</v>
      </c>
      <c r="AB312" s="11">
        <v>3.5000000000000003E-2</v>
      </c>
      <c r="AC312" s="112">
        <f t="shared" si="108"/>
        <v>124</v>
      </c>
      <c r="AD312" s="33">
        <f t="shared" si="99"/>
        <v>-0.47226206254404801</v>
      </c>
      <c r="AE312" s="11">
        <v>0.8944105796053311</v>
      </c>
      <c r="AF312" s="10">
        <f t="shared" si="115"/>
        <v>183</v>
      </c>
      <c r="AG312" s="33">
        <f t="shared" si="100"/>
        <v>-0.22924737070920578</v>
      </c>
      <c r="AH312" s="14">
        <v>2.8843333333333336</v>
      </c>
      <c r="AI312" s="112">
        <f t="shared" si="109"/>
        <v>207</v>
      </c>
      <c r="AJ312" s="33">
        <f t="shared" si="101"/>
        <v>-0.24252427352977196</v>
      </c>
      <c r="AK312" s="13">
        <v>112641.25418524745</v>
      </c>
      <c r="AL312" s="38"/>
    </row>
    <row r="313" spans="1:38" x14ac:dyDescent="0.25">
      <c r="A313" t="s">
        <v>914</v>
      </c>
      <c r="B313" s="5" t="s">
        <v>437</v>
      </c>
      <c r="C313" s="6" t="s">
        <v>54</v>
      </c>
      <c r="D313" s="7" t="s">
        <v>39</v>
      </c>
      <c r="E313" s="36">
        <f t="shared" si="102"/>
        <v>3.0197678805807273</v>
      </c>
      <c r="F313" s="8">
        <f t="shared" si="103"/>
        <v>18.900093045210049</v>
      </c>
      <c r="G313" s="9">
        <f t="shared" si="104"/>
        <v>409</v>
      </c>
      <c r="H313" s="112">
        <f t="shared" si="105"/>
        <v>236</v>
      </c>
      <c r="I313" s="33">
        <f t="shared" si="93"/>
        <v>-0.23914329059404932</v>
      </c>
      <c r="J313" s="11">
        <v>-1.8206145889710701E-2</v>
      </c>
      <c r="K313" s="10">
        <f t="shared" si="110"/>
        <v>431</v>
      </c>
      <c r="L313" s="33">
        <f t="shared" si="94"/>
        <v>0.61450095226229917</v>
      </c>
      <c r="M313" s="11">
        <v>3.6514822848879247E-2</v>
      </c>
      <c r="N313" s="10">
        <f t="shared" si="111"/>
        <v>332</v>
      </c>
      <c r="O313" s="33">
        <f t="shared" si="95"/>
        <v>0.42993589662438059</v>
      </c>
      <c r="P313" s="11">
        <v>3.352236925015753E-2</v>
      </c>
      <c r="Q313" s="10">
        <f t="shared" si="112"/>
        <v>331</v>
      </c>
      <c r="R313" s="33">
        <f t="shared" si="96"/>
        <v>0.22561096891311422</v>
      </c>
      <c r="S313" s="12">
        <v>0.19906592144552482</v>
      </c>
      <c r="T313" s="10">
        <f t="shared" si="113"/>
        <v>428</v>
      </c>
      <c r="U313" s="33">
        <f t="shared" si="97"/>
        <v>0.67727952567070449</v>
      </c>
      <c r="V313" s="18">
        <v>3.5807940621693325E-2</v>
      </c>
      <c r="W313" s="112">
        <f t="shared" si="106"/>
        <v>430</v>
      </c>
      <c r="X313" s="33">
        <f t="shared" si="107"/>
        <v>0.58503319987392777</v>
      </c>
      <c r="Y313" s="13">
        <v>118351</v>
      </c>
      <c r="Z313" s="10">
        <f t="shared" si="114"/>
        <v>317</v>
      </c>
      <c r="AA313" s="33">
        <f t="shared" si="98"/>
        <v>0.36845635275949656</v>
      </c>
      <c r="AB313" s="11">
        <v>0.03</v>
      </c>
      <c r="AC313" s="112">
        <f t="shared" si="108"/>
        <v>388</v>
      </c>
      <c r="AD313" s="33">
        <f t="shared" si="99"/>
        <v>0.56009035690145237</v>
      </c>
      <c r="AE313" s="11">
        <v>0.95601153795725713</v>
      </c>
      <c r="AF313" s="10">
        <f t="shared" si="115"/>
        <v>423</v>
      </c>
      <c r="AG313" s="33">
        <f t="shared" si="100"/>
        <v>0.46815458704664131</v>
      </c>
      <c r="AH313" s="14">
        <v>2.0973333333333333</v>
      </c>
      <c r="AI313" s="112">
        <f t="shared" si="109"/>
        <v>369</v>
      </c>
      <c r="AJ313" s="33">
        <f t="shared" si="101"/>
        <v>-0.15006592936428537</v>
      </c>
      <c r="AK313" s="13">
        <v>176101.03658219124</v>
      </c>
      <c r="AL313" s="38"/>
    </row>
    <row r="314" spans="1:38" x14ac:dyDescent="0.25">
      <c r="A314" t="s">
        <v>915</v>
      </c>
      <c r="B314" s="5" t="s">
        <v>418</v>
      </c>
      <c r="C314" s="6" t="s">
        <v>93</v>
      </c>
      <c r="D314" s="7" t="s">
        <v>34</v>
      </c>
      <c r="E314" s="36">
        <f t="shared" si="102"/>
        <v>3.8434973439326159</v>
      </c>
      <c r="F314" s="8">
        <f t="shared" si="103"/>
        <v>16.332574651021815</v>
      </c>
      <c r="G314" s="9">
        <f t="shared" si="104"/>
        <v>446</v>
      </c>
      <c r="H314" s="112">
        <f t="shared" si="105"/>
        <v>408</v>
      </c>
      <c r="I314" s="33">
        <f t="shared" si="93"/>
        <v>0.32972059923970476</v>
      </c>
      <c r="J314" s="11">
        <v>1.7771509167842092E-2</v>
      </c>
      <c r="K314" s="10">
        <f t="shared" si="110"/>
        <v>468</v>
      </c>
      <c r="L314" s="33">
        <f t="shared" si="94"/>
        <v>0.69137890843491212</v>
      </c>
      <c r="M314" s="11">
        <v>3.2465215840171244E-2</v>
      </c>
      <c r="N314" s="10">
        <f t="shared" si="111"/>
        <v>423</v>
      </c>
      <c r="O314" s="33">
        <f t="shared" si="95"/>
        <v>0.67840721329935394</v>
      </c>
      <c r="P314" s="11">
        <v>1.7609591607343576E-2</v>
      </c>
      <c r="Q314" s="10">
        <f t="shared" si="112"/>
        <v>390</v>
      </c>
      <c r="R314" s="33">
        <f t="shared" si="96"/>
        <v>0.27294812057923573</v>
      </c>
      <c r="S314" s="12">
        <v>0</v>
      </c>
      <c r="T314" s="10">
        <f t="shared" si="113"/>
        <v>553</v>
      </c>
      <c r="U314" s="33">
        <f t="shared" si="97"/>
        <v>1.1058151471882722</v>
      </c>
      <c r="V314" s="18">
        <v>1.0653016048699502E-2</v>
      </c>
      <c r="W314" s="112">
        <f t="shared" si="106"/>
        <v>435</v>
      </c>
      <c r="X314" s="33">
        <f t="shared" si="107"/>
        <v>0.66232431700253158</v>
      </c>
      <c r="Y314" s="13">
        <v>121162</v>
      </c>
      <c r="Z314" s="10">
        <f t="shared" si="114"/>
        <v>350</v>
      </c>
      <c r="AA314" s="33">
        <f t="shared" si="98"/>
        <v>0.44168105881265068</v>
      </c>
      <c r="AB314" s="11">
        <v>2.8999999999999998E-2</v>
      </c>
      <c r="AC314" s="112">
        <f t="shared" si="108"/>
        <v>349</v>
      </c>
      <c r="AD314" s="33">
        <f t="shared" si="99"/>
        <v>0.44641819695211754</v>
      </c>
      <c r="AE314" s="11">
        <v>0.94922866627611791</v>
      </c>
      <c r="AF314" s="10">
        <f t="shared" si="115"/>
        <v>285</v>
      </c>
      <c r="AG314" s="33">
        <f t="shared" si="100"/>
        <v>7.086291691465714E-2</v>
      </c>
      <c r="AH314" s="14">
        <v>2.545666666666667</v>
      </c>
      <c r="AI314" s="112">
        <f t="shared" si="109"/>
        <v>372</v>
      </c>
      <c r="AJ314" s="33">
        <f t="shared" si="101"/>
        <v>-0.1483492641954601</v>
      </c>
      <c r="AK314" s="13">
        <v>177279.28824833702</v>
      </c>
      <c r="AL314" s="38"/>
    </row>
    <row r="315" spans="1:38" x14ac:dyDescent="0.25">
      <c r="A315" t="s">
        <v>916</v>
      </c>
      <c r="B315" s="5" t="s">
        <v>335</v>
      </c>
      <c r="C315" s="6" t="s">
        <v>91</v>
      </c>
      <c r="D315" s="7" t="s">
        <v>39</v>
      </c>
      <c r="E315" s="36">
        <f t="shared" si="102"/>
        <v>6.6050149226203336E-2</v>
      </c>
      <c r="F315" s="8">
        <f t="shared" si="103"/>
        <v>28.106665037467394</v>
      </c>
      <c r="G315" s="9">
        <f t="shared" si="104"/>
        <v>237</v>
      </c>
      <c r="H315" s="112">
        <f t="shared" si="105"/>
        <v>107</v>
      </c>
      <c r="I315" s="33">
        <f t="shared" si="93"/>
        <v>-0.67927242237606134</v>
      </c>
      <c r="J315" s="11">
        <v>-4.6042003231017814E-2</v>
      </c>
      <c r="K315" s="10">
        <f t="shared" si="110"/>
        <v>35</v>
      </c>
      <c r="L315" s="33">
        <f t="shared" si="94"/>
        <v>-1.3324660796806473</v>
      </c>
      <c r="M315" s="11">
        <v>0.13907284768211919</v>
      </c>
      <c r="N315" s="10">
        <f t="shared" si="111"/>
        <v>445</v>
      </c>
      <c r="O315" s="33">
        <f t="shared" si="95"/>
        <v>0.71314927933214611</v>
      </c>
      <c r="P315" s="11">
        <v>1.5384615384615385E-2</v>
      </c>
      <c r="Q315" s="10">
        <f t="shared" si="112"/>
        <v>28</v>
      </c>
      <c r="R315" s="33">
        <f t="shared" si="96"/>
        <v>-0.9351620948403162</v>
      </c>
      <c r="S315" s="12">
        <v>5.0804403048264177</v>
      </c>
      <c r="T315" s="10">
        <f t="shared" si="113"/>
        <v>479</v>
      </c>
      <c r="U315" s="33">
        <f t="shared" si="97"/>
        <v>0.79980680544289118</v>
      </c>
      <c r="V315" s="18">
        <v>2.8615622583139984E-2</v>
      </c>
      <c r="W315" s="112">
        <f t="shared" si="106"/>
        <v>281</v>
      </c>
      <c r="X315" s="33">
        <f t="shared" si="107"/>
        <v>-0.17863933201146612</v>
      </c>
      <c r="Y315" s="13">
        <v>90577</v>
      </c>
      <c r="Z315" s="10">
        <f t="shared" si="114"/>
        <v>162</v>
      </c>
      <c r="AA315" s="33">
        <f t="shared" si="98"/>
        <v>-0.21734129566573571</v>
      </c>
      <c r="AB315" s="11">
        <v>3.7999999999999999E-2</v>
      </c>
      <c r="AC315" s="112">
        <f t="shared" si="108"/>
        <v>414</v>
      </c>
      <c r="AD315" s="33">
        <f t="shared" si="99"/>
        <v>0.64388478392848525</v>
      </c>
      <c r="AE315" s="11">
        <v>0.96101159114857748</v>
      </c>
      <c r="AF315" s="10">
        <f t="shared" si="115"/>
        <v>77</v>
      </c>
      <c r="AG315" s="33">
        <f t="shared" si="100"/>
        <v>-0.77098188596724115</v>
      </c>
      <c r="AH315" s="14">
        <v>3.4956666666666663</v>
      </c>
      <c r="AI315" s="112">
        <f t="shared" si="109"/>
        <v>171</v>
      </c>
      <c r="AJ315" s="33">
        <f t="shared" si="101"/>
        <v>-0.25587159981525526</v>
      </c>
      <c r="AK315" s="13">
        <v>103480.17273497036</v>
      </c>
      <c r="AL315" s="38"/>
    </row>
    <row r="316" spans="1:38" x14ac:dyDescent="0.25">
      <c r="A316" t="s">
        <v>917</v>
      </c>
      <c r="B316" s="5" t="s">
        <v>586</v>
      </c>
      <c r="C316" s="6" t="s">
        <v>41</v>
      </c>
      <c r="D316" s="7" t="s">
        <v>34</v>
      </c>
      <c r="E316" s="36">
        <f t="shared" si="102"/>
        <v>7.4540867521435281</v>
      </c>
      <c r="F316" s="8">
        <f t="shared" si="103"/>
        <v>5.0785705976514919</v>
      </c>
      <c r="G316" s="9">
        <f t="shared" si="104"/>
        <v>562</v>
      </c>
      <c r="H316" s="112">
        <f t="shared" si="105"/>
        <v>327</v>
      </c>
      <c r="I316" s="33">
        <f t="shared" si="93"/>
        <v>7.0803622367289085E-2</v>
      </c>
      <c r="J316" s="11">
        <v>1.3963694394574233E-3</v>
      </c>
      <c r="K316" s="10">
        <f t="shared" si="110"/>
        <v>464</v>
      </c>
      <c r="L316" s="33">
        <f t="shared" si="94"/>
        <v>0.67206739590438658</v>
      </c>
      <c r="M316" s="11">
        <v>3.3482465002164813E-2</v>
      </c>
      <c r="N316" s="10">
        <f t="shared" si="111"/>
        <v>447</v>
      </c>
      <c r="O316" s="33">
        <f t="shared" si="95"/>
        <v>0.71430316362202806</v>
      </c>
      <c r="P316" s="11">
        <v>1.5310717502251577E-2</v>
      </c>
      <c r="Q316" s="10">
        <f t="shared" si="112"/>
        <v>390</v>
      </c>
      <c r="R316" s="33">
        <f t="shared" si="96"/>
        <v>0.27294812057923573</v>
      </c>
      <c r="S316" s="12">
        <v>0</v>
      </c>
      <c r="T316" s="10">
        <f t="shared" si="113"/>
        <v>399</v>
      </c>
      <c r="U316" s="33">
        <f t="shared" si="97"/>
        <v>0.60152947756973207</v>
      </c>
      <c r="V316" s="18">
        <v>4.0254447868005166E-2</v>
      </c>
      <c r="W316" s="112">
        <f t="shared" si="106"/>
        <v>563</v>
      </c>
      <c r="X316" s="33">
        <f t="shared" si="107"/>
        <v>3.5236904158955076</v>
      </c>
      <c r="Y316" s="13">
        <v>225227</v>
      </c>
      <c r="Z316" s="10">
        <f t="shared" si="114"/>
        <v>535</v>
      </c>
      <c r="AA316" s="33">
        <f t="shared" si="98"/>
        <v>1.0274787072378828</v>
      </c>
      <c r="AB316" s="11">
        <v>2.1000000000000001E-2</v>
      </c>
      <c r="AC316" s="112">
        <f t="shared" si="108"/>
        <v>484</v>
      </c>
      <c r="AD316" s="33">
        <f t="shared" si="99"/>
        <v>0.86604222387808116</v>
      </c>
      <c r="AE316" s="11">
        <v>0.97426783092496716</v>
      </c>
      <c r="AF316" s="10">
        <f t="shared" si="115"/>
        <v>486</v>
      </c>
      <c r="AG316" s="33">
        <f t="shared" si="100"/>
        <v>0.73252339356569363</v>
      </c>
      <c r="AH316" s="14">
        <v>1.7990000000000002</v>
      </c>
      <c r="AI316" s="112">
        <f t="shared" si="109"/>
        <v>528</v>
      </c>
      <c r="AJ316" s="33">
        <f t="shared" si="101"/>
        <v>0.31698416160687842</v>
      </c>
      <c r="AK316" s="13">
        <v>496665.90727091633</v>
      </c>
      <c r="AL316" s="38"/>
    </row>
    <row r="317" spans="1:38" x14ac:dyDescent="0.25">
      <c r="A317" t="s">
        <v>918</v>
      </c>
      <c r="B317" s="5" t="s">
        <v>375</v>
      </c>
      <c r="C317" s="6" t="s">
        <v>172</v>
      </c>
      <c r="D317" s="7" t="s">
        <v>39</v>
      </c>
      <c r="E317" s="36">
        <f t="shared" si="102"/>
        <v>3.5062537828095399</v>
      </c>
      <c r="F317" s="8">
        <f t="shared" si="103"/>
        <v>17.38374385769513</v>
      </c>
      <c r="G317" s="9">
        <f t="shared" si="104"/>
        <v>424</v>
      </c>
      <c r="H317" s="112">
        <f t="shared" si="105"/>
        <v>214</v>
      </c>
      <c r="I317" s="33">
        <f t="shared" si="93"/>
        <v>-0.29253251057813862</v>
      </c>
      <c r="J317" s="11">
        <v>-2.1582733812949617E-2</v>
      </c>
      <c r="K317" s="10">
        <f t="shared" si="110"/>
        <v>83</v>
      </c>
      <c r="L317" s="33">
        <f t="shared" si="94"/>
        <v>-0.67900297158649425</v>
      </c>
      <c r="M317" s="11">
        <v>0.10465116279069768</v>
      </c>
      <c r="N317" s="10">
        <f t="shared" si="111"/>
        <v>363</v>
      </c>
      <c r="O317" s="33">
        <f t="shared" si="95"/>
        <v>0.54780009573747923</v>
      </c>
      <c r="P317" s="11">
        <v>2.5974025974025976E-2</v>
      </c>
      <c r="Q317" s="10">
        <f t="shared" si="112"/>
        <v>390</v>
      </c>
      <c r="R317" s="33">
        <f t="shared" si="96"/>
        <v>0.27294812057923573</v>
      </c>
      <c r="S317" s="12">
        <v>0</v>
      </c>
      <c r="T317" s="10">
        <f t="shared" si="113"/>
        <v>355</v>
      </c>
      <c r="U317" s="33">
        <f t="shared" si="97"/>
        <v>0.46298285845805248</v>
      </c>
      <c r="V317" s="18">
        <v>4.8387096774193547E-2</v>
      </c>
      <c r="W317" s="112">
        <f t="shared" si="106"/>
        <v>427</v>
      </c>
      <c r="X317" s="33">
        <f t="shared" si="107"/>
        <v>0.56163414591574856</v>
      </c>
      <c r="Y317" s="13">
        <v>117500</v>
      </c>
      <c r="Z317" s="10">
        <f t="shared" si="114"/>
        <v>562</v>
      </c>
      <c r="AA317" s="33">
        <f t="shared" si="98"/>
        <v>1.4668269435568071</v>
      </c>
      <c r="AB317" s="11">
        <v>1.4999999999999999E-2</v>
      </c>
      <c r="AC317" s="112">
        <f t="shared" si="108"/>
        <v>352</v>
      </c>
      <c r="AD317" s="33">
        <f t="shared" si="99"/>
        <v>0.4593447529238664</v>
      </c>
      <c r="AE317" s="11">
        <v>0.95</v>
      </c>
      <c r="AF317" s="10">
        <f t="shared" si="115"/>
        <v>290</v>
      </c>
      <c r="AG317" s="33">
        <f t="shared" si="100"/>
        <v>9.1835190951364526E-2</v>
      </c>
      <c r="AH317" s="14">
        <v>2.5219999999999998</v>
      </c>
      <c r="AI317" s="112">
        <f t="shared" si="109"/>
        <v>331</v>
      </c>
      <c r="AJ317" s="33">
        <f t="shared" si="101"/>
        <v>-0.18143224623333012</v>
      </c>
      <c r="AK317" s="13">
        <v>154572.42647058822</v>
      </c>
      <c r="AL317" s="38"/>
    </row>
    <row r="318" spans="1:38" x14ac:dyDescent="0.25">
      <c r="A318" t="s">
        <v>919</v>
      </c>
      <c r="B318" s="5" t="s">
        <v>517</v>
      </c>
      <c r="C318" s="6" t="s">
        <v>54</v>
      </c>
      <c r="D318" s="7" t="s">
        <v>39</v>
      </c>
      <c r="E318" s="36">
        <f t="shared" si="102"/>
        <v>4.7670201535160741</v>
      </c>
      <c r="F318" s="8">
        <f t="shared" si="103"/>
        <v>13.45400601101071</v>
      </c>
      <c r="G318" s="9">
        <f t="shared" si="104"/>
        <v>502</v>
      </c>
      <c r="H318" s="112">
        <f t="shared" si="105"/>
        <v>301</v>
      </c>
      <c r="I318" s="33">
        <f t="shared" si="93"/>
        <v>-1.0364116751170063E-2</v>
      </c>
      <c r="J318" s="11">
        <v>-3.7370640091989316E-3</v>
      </c>
      <c r="K318" s="10">
        <f t="shared" si="110"/>
        <v>412</v>
      </c>
      <c r="L318" s="33">
        <f t="shared" si="94"/>
        <v>0.53793303270897619</v>
      </c>
      <c r="M318" s="11">
        <v>4.0548098434004476E-2</v>
      </c>
      <c r="N318" s="10">
        <f t="shared" si="111"/>
        <v>473</v>
      </c>
      <c r="O318" s="33">
        <f t="shared" si="95"/>
        <v>0.76014660568402193</v>
      </c>
      <c r="P318" s="11">
        <v>1.2374779021803181E-2</v>
      </c>
      <c r="Q318" s="10">
        <f t="shared" si="112"/>
        <v>368</v>
      </c>
      <c r="R318" s="33">
        <f t="shared" si="96"/>
        <v>0.25007648830693774</v>
      </c>
      <c r="S318" s="12">
        <v>9.6181590843512549E-2</v>
      </c>
      <c r="T318" s="10">
        <f t="shared" si="113"/>
        <v>362</v>
      </c>
      <c r="U318" s="33">
        <f t="shared" si="97"/>
        <v>0.49106269288914534</v>
      </c>
      <c r="V318" s="18">
        <v>4.6738818120869649E-2</v>
      </c>
      <c r="W318" s="112">
        <f t="shared" si="106"/>
        <v>533</v>
      </c>
      <c r="X318" s="33">
        <f t="shared" si="107"/>
        <v>1.8396734256221283</v>
      </c>
      <c r="Y318" s="13">
        <v>163981</v>
      </c>
      <c r="Z318" s="10">
        <f t="shared" si="114"/>
        <v>466</v>
      </c>
      <c r="AA318" s="33">
        <f t="shared" si="98"/>
        <v>0.73457988302526656</v>
      </c>
      <c r="AB318" s="11">
        <v>2.5000000000000001E-2</v>
      </c>
      <c r="AC318" s="112">
        <f t="shared" si="108"/>
        <v>360</v>
      </c>
      <c r="AD318" s="33">
        <f t="shared" si="99"/>
        <v>0.47984032761782974</v>
      </c>
      <c r="AE318" s="11">
        <v>0.95122298065984068</v>
      </c>
      <c r="AF318" s="10">
        <f t="shared" si="115"/>
        <v>410</v>
      </c>
      <c r="AG318" s="33">
        <f t="shared" si="100"/>
        <v>0.44570539230312373</v>
      </c>
      <c r="AH318" s="14">
        <v>2.1226666666666669</v>
      </c>
      <c r="AI318" s="112">
        <f t="shared" si="109"/>
        <v>394</v>
      </c>
      <c r="AJ318" s="33">
        <f t="shared" si="101"/>
        <v>-0.12671138677795307</v>
      </c>
      <c r="AK318" s="13">
        <v>192130.67894584977</v>
      </c>
      <c r="AL318" s="38"/>
    </row>
    <row r="319" spans="1:38" x14ac:dyDescent="0.25">
      <c r="A319" t="s">
        <v>920</v>
      </c>
      <c r="B319" s="5" t="s">
        <v>423</v>
      </c>
      <c r="C319" s="6" t="s">
        <v>49</v>
      </c>
      <c r="D319" s="7" t="s">
        <v>39</v>
      </c>
      <c r="E319" s="36">
        <f t="shared" si="102"/>
        <v>1.811630185756413</v>
      </c>
      <c r="F319" s="8">
        <f t="shared" si="103"/>
        <v>22.665790270062729</v>
      </c>
      <c r="G319" s="9">
        <f t="shared" si="104"/>
        <v>339</v>
      </c>
      <c r="H319" s="112">
        <f t="shared" si="105"/>
        <v>377</v>
      </c>
      <c r="I319" s="33">
        <f t="shared" si="93"/>
        <v>0.20688653545448182</v>
      </c>
      <c r="J319" s="11">
        <v>1.0002899391127862E-2</v>
      </c>
      <c r="K319" s="10">
        <f t="shared" si="110"/>
        <v>271</v>
      </c>
      <c r="L319" s="33">
        <f t="shared" si="94"/>
        <v>0.14819523830035639</v>
      </c>
      <c r="M319" s="11">
        <v>6.1077844311377243E-2</v>
      </c>
      <c r="N319" s="10">
        <f t="shared" si="111"/>
        <v>240</v>
      </c>
      <c r="O319" s="33">
        <f t="shared" si="95"/>
        <v>0.15007254186969207</v>
      </c>
      <c r="P319" s="11">
        <v>5.1445578231292519E-2</v>
      </c>
      <c r="Q319" s="10">
        <f t="shared" si="112"/>
        <v>293</v>
      </c>
      <c r="R319" s="33">
        <f t="shared" si="96"/>
        <v>0.2046844889630216</v>
      </c>
      <c r="S319" s="12">
        <v>0.28706760442084112</v>
      </c>
      <c r="T319" s="10">
        <f t="shared" si="113"/>
        <v>303</v>
      </c>
      <c r="U319" s="33">
        <f t="shared" si="97"/>
        <v>0.32328034343933421</v>
      </c>
      <c r="V319" s="18">
        <v>5.6587596456130325E-2</v>
      </c>
      <c r="W319" s="112">
        <f t="shared" si="106"/>
        <v>355</v>
      </c>
      <c r="X319" s="33">
        <f t="shared" si="107"/>
        <v>0.12343118124888304</v>
      </c>
      <c r="Y319" s="13">
        <v>101563</v>
      </c>
      <c r="Z319" s="10">
        <f t="shared" si="114"/>
        <v>436</v>
      </c>
      <c r="AA319" s="33">
        <f t="shared" si="98"/>
        <v>0.66135517697211244</v>
      </c>
      <c r="AB319" s="11">
        <v>2.6000000000000002E-2</v>
      </c>
      <c r="AC319" s="112">
        <f t="shared" si="108"/>
        <v>313</v>
      </c>
      <c r="AD319" s="33">
        <f t="shared" si="99"/>
        <v>0.34504105801503987</v>
      </c>
      <c r="AE319" s="11">
        <v>0.9431794443283894</v>
      </c>
      <c r="AF319" s="10">
        <f t="shared" si="115"/>
        <v>213</v>
      </c>
      <c r="AG319" s="33">
        <f t="shared" si="100"/>
        <v>-0.13501982961470527</v>
      </c>
      <c r="AH319" s="14">
        <v>2.778</v>
      </c>
      <c r="AI319" s="112">
        <f t="shared" si="109"/>
        <v>293</v>
      </c>
      <c r="AJ319" s="33">
        <f t="shared" si="101"/>
        <v>-0.20500036314681341</v>
      </c>
      <c r="AK319" s="13">
        <v>138396.19506243721</v>
      </c>
      <c r="AL319" s="38"/>
    </row>
    <row r="320" spans="1:38" x14ac:dyDescent="0.25">
      <c r="A320" t="s">
        <v>921</v>
      </c>
      <c r="B320" s="5" t="s">
        <v>65</v>
      </c>
      <c r="C320" s="6" t="s">
        <v>26</v>
      </c>
      <c r="D320" s="7" t="s">
        <v>20</v>
      </c>
      <c r="E320" s="36">
        <f t="shared" si="102"/>
        <v>-8.6545584238275257</v>
      </c>
      <c r="F320" s="8">
        <f t="shared" si="103"/>
        <v>55.288311337602366</v>
      </c>
      <c r="G320" s="9">
        <f t="shared" si="104"/>
        <v>31</v>
      </c>
      <c r="H320" s="112">
        <f t="shared" si="105"/>
        <v>166</v>
      </c>
      <c r="I320" s="33">
        <f t="shared" si="93"/>
        <v>-0.45806405475792566</v>
      </c>
      <c r="J320" s="11">
        <v>-3.2051735104954404E-2</v>
      </c>
      <c r="K320" s="10">
        <f t="shared" si="110"/>
        <v>58</v>
      </c>
      <c r="L320" s="33">
        <f t="shared" si="94"/>
        <v>-1.0078366170944615</v>
      </c>
      <c r="M320" s="11">
        <v>0.12197273456295109</v>
      </c>
      <c r="N320" s="10">
        <f t="shared" si="111"/>
        <v>38</v>
      </c>
      <c r="O320" s="33">
        <f t="shared" si="95"/>
        <v>-1.7120431248197747</v>
      </c>
      <c r="P320" s="11">
        <v>0.17070052059548818</v>
      </c>
      <c r="Q320" s="10">
        <f t="shared" si="112"/>
        <v>23</v>
      </c>
      <c r="R320" s="33">
        <f t="shared" si="96"/>
        <v>-0.96851365829399649</v>
      </c>
      <c r="S320" s="12">
        <v>5.2206929283341248</v>
      </c>
      <c r="T320" s="10">
        <f t="shared" si="113"/>
        <v>41</v>
      </c>
      <c r="U320" s="33">
        <f t="shared" si="97"/>
        <v>-1.5294543521536141</v>
      </c>
      <c r="V320" s="18">
        <v>0.16534261979903508</v>
      </c>
      <c r="W320" s="112">
        <f t="shared" si="106"/>
        <v>61</v>
      </c>
      <c r="X320" s="33">
        <f t="shared" si="107"/>
        <v>-1.0705804734325899</v>
      </c>
      <c r="Y320" s="13">
        <v>58138</v>
      </c>
      <c r="Z320" s="10">
        <f t="shared" si="114"/>
        <v>32</v>
      </c>
      <c r="AA320" s="33">
        <f t="shared" si="98"/>
        <v>-1.4621612985693544</v>
      </c>
      <c r="AB320" s="11">
        <v>5.5E-2</v>
      </c>
      <c r="AC320" s="112">
        <f t="shared" si="108"/>
        <v>52</v>
      </c>
      <c r="AD320" s="33">
        <f t="shared" si="99"/>
        <v>-1.3467524639772936</v>
      </c>
      <c r="AE320" s="11">
        <v>0.84222932271751083</v>
      </c>
      <c r="AF320" s="10">
        <f t="shared" si="115"/>
        <v>124</v>
      </c>
      <c r="AG320" s="33">
        <f t="shared" si="100"/>
        <v>-0.47116698248474065</v>
      </c>
      <c r="AH320" s="14">
        <v>3.1573333333333333</v>
      </c>
      <c r="AI320" s="112">
        <f t="shared" si="109"/>
        <v>36</v>
      </c>
      <c r="AJ320" s="33">
        <f t="shared" si="101"/>
        <v>-0.32314455598647995</v>
      </c>
      <c r="AK320" s="13">
        <v>57306.653207257856</v>
      </c>
      <c r="AL320" s="38">
        <v>1</v>
      </c>
    </row>
    <row r="321" spans="1:38" x14ac:dyDescent="0.25">
      <c r="A321" t="s">
        <v>922</v>
      </c>
      <c r="B321" s="5" t="s">
        <v>297</v>
      </c>
      <c r="C321" s="6" t="s">
        <v>81</v>
      </c>
      <c r="D321" s="7" t="s">
        <v>34</v>
      </c>
      <c r="E321" s="36">
        <f t="shared" si="102"/>
        <v>-0.23528916026464658</v>
      </c>
      <c r="F321" s="8">
        <f t="shared" si="103"/>
        <v>29.045922711778871</v>
      </c>
      <c r="G321" s="9">
        <f t="shared" si="104"/>
        <v>222</v>
      </c>
      <c r="H321" s="112">
        <f t="shared" si="105"/>
        <v>97</v>
      </c>
      <c r="I321" s="33">
        <f t="shared" si="93"/>
        <v>-0.70874249797759825</v>
      </c>
      <c r="J321" s="11">
        <v>-4.7905830823980255E-2</v>
      </c>
      <c r="K321" s="10">
        <f t="shared" si="110"/>
        <v>147</v>
      </c>
      <c r="L321" s="33">
        <f t="shared" si="94"/>
        <v>-0.29619642488085418</v>
      </c>
      <c r="M321" s="11">
        <v>8.4486525855790237E-2</v>
      </c>
      <c r="N321" s="10">
        <f t="shared" si="111"/>
        <v>297</v>
      </c>
      <c r="O321" s="33">
        <f t="shared" si="95"/>
        <v>0.33226861011941788</v>
      </c>
      <c r="P321" s="11">
        <v>3.9777247414478918E-2</v>
      </c>
      <c r="Q321" s="10">
        <f t="shared" si="112"/>
        <v>390</v>
      </c>
      <c r="R321" s="33">
        <f t="shared" si="96"/>
        <v>0.27294812057923573</v>
      </c>
      <c r="S321" s="12">
        <v>0</v>
      </c>
      <c r="T321" s="10">
        <f t="shared" si="113"/>
        <v>203</v>
      </c>
      <c r="U321" s="33">
        <f t="shared" si="97"/>
        <v>-2.8360990662822022E-2</v>
      </c>
      <c r="V321" s="18">
        <v>7.7228847245883026E-2</v>
      </c>
      <c r="W321" s="112">
        <f t="shared" si="106"/>
        <v>283</v>
      </c>
      <c r="X321" s="33">
        <f t="shared" si="107"/>
        <v>-0.16098693172809236</v>
      </c>
      <c r="Y321" s="13">
        <v>91219</v>
      </c>
      <c r="Z321" s="10">
        <f t="shared" si="114"/>
        <v>185</v>
      </c>
      <c r="AA321" s="33">
        <f t="shared" si="98"/>
        <v>-7.0891883559428021E-2</v>
      </c>
      <c r="AB321" s="11">
        <v>3.6000000000000004E-2</v>
      </c>
      <c r="AC321" s="112">
        <f t="shared" si="108"/>
        <v>152</v>
      </c>
      <c r="AD321" s="33">
        <f t="shared" si="99"/>
        <v>-0.30039229157855901</v>
      </c>
      <c r="AE321" s="11">
        <v>0.90466613032984711</v>
      </c>
      <c r="AF321" s="10">
        <f t="shared" si="115"/>
        <v>291</v>
      </c>
      <c r="AG321" s="33">
        <f t="shared" si="100"/>
        <v>9.2425959234088612E-2</v>
      </c>
      <c r="AH321" s="14">
        <v>2.5213333333333332</v>
      </c>
      <c r="AI321" s="112">
        <f t="shared" si="109"/>
        <v>285</v>
      </c>
      <c r="AJ321" s="33">
        <f t="shared" si="101"/>
        <v>-0.20698221011323087</v>
      </c>
      <c r="AK321" s="13">
        <v>137035.93300747557</v>
      </c>
      <c r="AL321" s="38"/>
    </row>
    <row r="322" spans="1:38" x14ac:dyDescent="0.25">
      <c r="A322" t="s">
        <v>923</v>
      </c>
      <c r="B322" s="5" t="s">
        <v>489</v>
      </c>
      <c r="C322" s="6" t="s">
        <v>54</v>
      </c>
      <c r="D322" s="7" t="s">
        <v>39</v>
      </c>
      <c r="E322" s="36">
        <f t="shared" si="102"/>
        <v>5.1150523160224157</v>
      </c>
      <c r="F322" s="8">
        <f t="shared" si="103"/>
        <v>12.369209340793255</v>
      </c>
      <c r="G322" s="9">
        <f t="shared" si="104"/>
        <v>519</v>
      </c>
      <c r="H322" s="112">
        <f t="shared" si="105"/>
        <v>237</v>
      </c>
      <c r="I322" s="33">
        <f t="shared" si="93"/>
        <v>-0.23884577347790426</v>
      </c>
      <c r="J322" s="11">
        <v>-1.8187329493785986E-2</v>
      </c>
      <c r="K322" s="10">
        <f t="shared" si="110"/>
        <v>484</v>
      </c>
      <c r="L322" s="33">
        <f t="shared" si="94"/>
        <v>0.72524624332016685</v>
      </c>
      <c r="M322" s="11">
        <v>3.0681227249089962E-2</v>
      </c>
      <c r="N322" s="10">
        <f t="shared" si="111"/>
        <v>443</v>
      </c>
      <c r="O322" s="33">
        <f t="shared" si="95"/>
        <v>0.71196757167283575</v>
      </c>
      <c r="P322" s="11">
        <v>1.5460295151089248E-2</v>
      </c>
      <c r="Q322" s="10">
        <f t="shared" si="112"/>
        <v>390</v>
      </c>
      <c r="R322" s="33">
        <f t="shared" si="96"/>
        <v>0.27294812057923573</v>
      </c>
      <c r="S322" s="12">
        <v>0</v>
      </c>
      <c r="T322" s="10">
        <f t="shared" si="113"/>
        <v>401</v>
      </c>
      <c r="U322" s="33">
        <f t="shared" si="97"/>
        <v>0.60841004551828282</v>
      </c>
      <c r="V322" s="18">
        <v>3.9850560398505604E-2</v>
      </c>
      <c r="W322" s="112">
        <f t="shared" si="106"/>
        <v>480</v>
      </c>
      <c r="X322" s="33">
        <f t="shared" si="107"/>
        <v>1.0389913442329632</v>
      </c>
      <c r="Y322" s="13">
        <v>134861</v>
      </c>
      <c r="Z322" s="10">
        <f t="shared" si="114"/>
        <v>436</v>
      </c>
      <c r="AA322" s="33">
        <f t="shared" si="98"/>
        <v>0.66135517697211244</v>
      </c>
      <c r="AB322" s="11">
        <v>2.6000000000000002E-2</v>
      </c>
      <c r="AC322" s="112">
        <f t="shared" si="108"/>
        <v>559</v>
      </c>
      <c r="AD322" s="33">
        <f t="shared" si="99"/>
        <v>1.2972801090166044</v>
      </c>
      <c r="AE322" s="11">
        <v>1</v>
      </c>
      <c r="AF322" s="10">
        <f t="shared" si="115"/>
        <v>535</v>
      </c>
      <c r="AG322" s="33">
        <f t="shared" si="100"/>
        <v>1.2893225000331954</v>
      </c>
      <c r="AH322" s="14">
        <v>1.1706666666666665</v>
      </c>
      <c r="AI322" s="112">
        <f t="shared" si="109"/>
        <v>529</v>
      </c>
      <c r="AJ322" s="33">
        <f t="shared" si="101"/>
        <v>0.32067682224606781</v>
      </c>
      <c r="AK322" s="13">
        <v>499200.40475455386</v>
      </c>
      <c r="AL322" s="38"/>
    </row>
    <row r="323" spans="1:38" x14ac:dyDescent="0.25">
      <c r="A323" t="s">
        <v>924</v>
      </c>
      <c r="B323" s="5" t="s">
        <v>211</v>
      </c>
      <c r="C323" s="6" t="s">
        <v>47</v>
      </c>
      <c r="D323" s="7" t="s">
        <v>20</v>
      </c>
      <c r="E323" s="36">
        <f t="shared" si="102"/>
        <v>-0.67543131010478263</v>
      </c>
      <c r="F323" s="8">
        <f t="shared" si="103"/>
        <v>30.417821030401168</v>
      </c>
      <c r="G323" s="9">
        <f>RANK(E323,$E$7:$E$571,1)</f>
        <v>203</v>
      </c>
      <c r="H323" s="112">
        <f t="shared" si="105"/>
        <v>453</v>
      </c>
      <c r="I323" s="33">
        <f t="shared" si="93"/>
        <v>0.52637759618915048</v>
      </c>
      <c r="J323" s="11">
        <v>3.0209031969595346E-2</v>
      </c>
      <c r="K323" s="10">
        <f t="shared" si="110"/>
        <v>307</v>
      </c>
      <c r="L323" s="33">
        <f t="shared" si="94"/>
        <v>0.2449252563428648</v>
      </c>
      <c r="M323" s="11">
        <v>5.5982514277656346E-2</v>
      </c>
      <c r="N323" s="10">
        <f t="shared" si="111"/>
        <v>208</v>
      </c>
      <c r="O323" s="33">
        <f t="shared" si="95"/>
        <v>2.166591235295378E-2</v>
      </c>
      <c r="P323" s="11">
        <v>5.9669087369918397E-2</v>
      </c>
      <c r="Q323" s="10">
        <f t="shared" si="112"/>
        <v>110</v>
      </c>
      <c r="R323" s="33">
        <f t="shared" si="96"/>
        <v>-0.10117879987742358</v>
      </c>
      <c r="S323" s="12">
        <v>1.5733080157330801</v>
      </c>
      <c r="T323" s="10">
        <f t="shared" si="113"/>
        <v>319</v>
      </c>
      <c r="U323" s="33">
        <f t="shared" si="97"/>
        <v>0.36044097571068739</v>
      </c>
      <c r="V323" s="18">
        <v>5.4406277436347676E-2</v>
      </c>
      <c r="W323" s="112">
        <v>87</v>
      </c>
      <c r="X323" s="33">
        <f t="shared" si="107"/>
        <v>-0.32101336420353677</v>
      </c>
      <c r="Y323" s="13">
        <v>85399</v>
      </c>
      <c r="Z323" s="10">
        <f t="shared" si="114"/>
        <v>125</v>
      </c>
      <c r="AA323" s="33">
        <f t="shared" si="98"/>
        <v>-0.43701541382519754</v>
      </c>
      <c r="AB323" s="11">
        <v>4.0999999999999995E-2</v>
      </c>
      <c r="AC323" s="112">
        <v>87</v>
      </c>
      <c r="AD323" s="33">
        <f t="shared" si="99"/>
        <v>-0.10644518160373771</v>
      </c>
      <c r="AE323" s="11">
        <v>0.91623904634088582</v>
      </c>
      <c r="AF323" s="10">
        <f t="shared" si="115"/>
        <v>68</v>
      </c>
      <c r="AG323" s="33">
        <f t="shared" si="100"/>
        <v>-0.83892023848051711</v>
      </c>
      <c r="AH323" s="14">
        <v>3.5723333333333329</v>
      </c>
      <c r="AI323" s="112">
        <v>87</v>
      </c>
      <c r="AJ323" s="33">
        <f t="shared" si="101"/>
        <v>-0.29992436868561106</v>
      </c>
      <c r="AK323" s="13">
        <v>73244.079370676787</v>
      </c>
      <c r="AL323" s="38">
        <v>1</v>
      </c>
    </row>
    <row r="324" spans="1:38" x14ac:dyDescent="0.25">
      <c r="A324" t="s">
        <v>925</v>
      </c>
      <c r="B324" s="5" t="s">
        <v>211</v>
      </c>
      <c r="C324" s="6" t="s">
        <v>49</v>
      </c>
      <c r="D324" s="7" t="s">
        <v>39</v>
      </c>
      <c r="E324" s="36">
        <f t="shared" si="102"/>
        <v>1.6460306331877927</v>
      </c>
      <c r="F324" s="8">
        <f t="shared" si="103"/>
        <v>23.181954758776229</v>
      </c>
      <c r="G324" s="9">
        <f t="shared" si="104"/>
        <v>323</v>
      </c>
      <c r="H324" s="112">
        <f t="shared" si="105"/>
        <v>558</v>
      </c>
      <c r="I324" s="33">
        <f t="shared" si="93"/>
        <v>2.8212831121984085</v>
      </c>
      <c r="J324" s="11">
        <v>0.17534975986636048</v>
      </c>
      <c r="K324" s="10">
        <f t="shared" si="110"/>
        <v>473</v>
      </c>
      <c r="L324" s="33">
        <f t="shared" si="94"/>
        <v>0.6996053687961683</v>
      </c>
      <c r="M324" s="11">
        <v>3.2031880548829703E-2</v>
      </c>
      <c r="N324" s="10">
        <f t="shared" si="111"/>
        <v>379</v>
      </c>
      <c r="O324" s="33">
        <f t="shared" si="95"/>
        <v>0.58035448791362376</v>
      </c>
      <c r="P324" s="11">
        <v>2.3889154323936932E-2</v>
      </c>
      <c r="Q324" s="10">
        <f t="shared" si="112"/>
        <v>33</v>
      </c>
      <c r="R324" s="33">
        <f t="shared" si="96"/>
        <v>-0.78322048139758782</v>
      </c>
      <c r="S324" s="12">
        <v>4.4414834554741285</v>
      </c>
      <c r="T324" s="10">
        <f t="shared" si="113"/>
        <v>393</v>
      </c>
      <c r="U324" s="33">
        <f t="shared" si="97"/>
        <v>0.57109605868103974</v>
      </c>
      <c r="V324" s="18">
        <v>4.2040881289647801E-2</v>
      </c>
      <c r="W324" s="112">
        <v>421</v>
      </c>
      <c r="X324" s="33">
        <f t="shared" si="107"/>
        <v>-0.1821038217867077</v>
      </c>
      <c r="Y324" s="13">
        <v>90451</v>
      </c>
      <c r="Z324" s="10">
        <f t="shared" si="114"/>
        <v>244</v>
      </c>
      <c r="AA324" s="33">
        <f t="shared" si="98"/>
        <v>0.14878223460003429</v>
      </c>
      <c r="AB324" s="11">
        <v>3.3000000000000002E-2</v>
      </c>
      <c r="AC324" s="112">
        <v>421</v>
      </c>
      <c r="AD324" s="33">
        <f t="shared" si="99"/>
        <v>0.32378689867017835</v>
      </c>
      <c r="AE324" s="11">
        <v>0.9419111985627513</v>
      </c>
      <c r="AF324" s="10">
        <f t="shared" si="115"/>
        <v>441</v>
      </c>
      <c r="AG324" s="33">
        <f t="shared" si="100"/>
        <v>0.52782218360177957</v>
      </c>
      <c r="AH324" s="14">
        <v>2.0299999999999998</v>
      </c>
      <c r="AI324" s="112">
        <v>421</v>
      </c>
      <c r="AJ324" s="33">
        <f t="shared" si="101"/>
        <v>-9.9369638567507454E-2</v>
      </c>
      <c r="AK324" s="13">
        <v>210896.9829224961</v>
      </c>
      <c r="AL324" s="38"/>
    </row>
    <row r="325" spans="1:38" x14ac:dyDescent="0.25">
      <c r="A325" t="s">
        <v>926</v>
      </c>
      <c r="B325" s="5" t="s">
        <v>176</v>
      </c>
      <c r="C325" s="6" t="s">
        <v>71</v>
      </c>
      <c r="D325" s="7" t="s">
        <v>34</v>
      </c>
      <c r="E325" s="36">
        <f t="shared" si="102"/>
        <v>-0.9714714031512095</v>
      </c>
      <c r="F325" s="8">
        <f t="shared" si="103"/>
        <v>31.340561345189684</v>
      </c>
      <c r="G325" s="9">
        <f t="shared" si="104"/>
        <v>190</v>
      </c>
      <c r="H325" s="112">
        <f t="shared" si="105"/>
        <v>101</v>
      </c>
      <c r="I325" s="33">
        <f t="shared" si="93"/>
        <v>-0.69870209270002626</v>
      </c>
      <c r="J325" s="11">
        <v>-4.7270827892400114E-2</v>
      </c>
      <c r="K325" s="10">
        <f t="shared" si="110"/>
        <v>17</v>
      </c>
      <c r="L325" s="33">
        <f t="shared" si="94"/>
        <v>-2.1767763574439956</v>
      </c>
      <c r="M325" s="11">
        <v>0.18354755784061696</v>
      </c>
      <c r="N325" s="10">
        <f t="shared" si="111"/>
        <v>250</v>
      </c>
      <c r="O325" s="33">
        <f t="shared" si="95"/>
        <v>0.19568253953192336</v>
      </c>
      <c r="P325" s="11">
        <v>4.8524590163934428E-2</v>
      </c>
      <c r="Q325" s="10">
        <f t="shared" si="112"/>
        <v>123</v>
      </c>
      <c r="R325" s="33">
        <f t="shared" si="96"/>
        <v>-5.2978908937049637E-2</v>
      </c>
      <c r="S325" s="12">
        <v>1.3706140350877192</v>
      </c>
      <c r="T325" s="10">
        <f t="shared" si="113"/>
        <v>320</v>
      </c>
      <c r="U325" s="33">
        <f t="shared" si="97"/>
        <v>0.36355588269524636</v>
      </c>
      <c r="V325" s="18">
        <v>5.4223433242506815E-2</v>
      </c>
      <c r="W325" s="112">
        <f t="shared" si="106"/>
        <v>180</v>
      </c>
      <c r="X325" s="33">
        <f t="shared" si="107"/>
        <v>-0.57471850036348959</v>
      </c>
      <c r="Y325" s="13">
        <v>76172</v>
      </c>
      <c r="Z325" s="10">
        <f t="shared" si="114"/>
        <v>149</v>
      </c>
      <c r="AA325" s="33">
        <f t="shared" si="98"/>
        <v>-0.2905660017188898</v>
      </c>
      <c r="AB325" s="11">
        <v>3.9E-2</v>
      </c>
      <c r="AC325" s="112">
        <f t="shared" si="108"/>
        <v>262</v>
      </c>
      <c r="AD325" s="33">
        <f t="shared" si="99"/>
        <v>0.16274481063185448</v>
      </c>
      <c r="AE325" s="11">
        <v>0.93230174081237915</v>
      </c>
      <c r="AF325" s="10">
        <f t="shared" si="115"/>
        <v>271</v>
      </c>
      <c r="AG325" s="33">
        <f t="shared" si="100"/>
        <v>2.8032216417157401E-2</v>
      </c>
      <c r="AH325" s="14">
        <v>2.5939999999999999</v>
      </c>
      <c r="AI325" s="112">
        <f t="shared" si="109"/>
        <v>177</v>
      </c>
      <c r="AJ325" s="33">
        <f t="shared" si="101"/>
        <v>-0.25331866623635418</v>
      </c>
      <c r="AK325" s="13">
        <v>105232.40625</v>
      </c>
      <c r="AL325" s="38"/>
    </row>
    <row r="326" spans="1:38" x14ac:dyDescent="0.25">
      <c r="A326" t="s">
        <v>927</v>
      </c>
      <c r="B326" s="5" t="s">
        <v>401</v>
      </c>
      <c r="C326" s="6" t="s">
        <v>41</v>
      </c>
      <c r="D326" s="7" t="s">
        <v>34</v>
      </c>
      <c r="E326" s="36">
        <f t="shared" si="102"/>
        <v>2.5782087037566503</v>
      </c>
      <c r="F326" s="8">
        <f t="shared" si="103"/>
        <v>20.276408157219244</v>
      </c>
      <c r="G326" s="9">
        <f t="shared" si="104"/>
        <v>379</v>
      </c>
      <c r="H326" s="112">
        <f t="shared" si="105"/>
        <v>440</v>
      </c>
      <c r="I326" s="33">
        <f t="shared" si="93"/>
        <v>0.44591642071036364</v>
      </c>
      <c r="J326" s="11">
        <v>2.5120284962385941E-2</v>
      </c>
      <c r="K326" s="10">
        <f t="shared" si="110"/>
        <v>293</v>
      </c>
      <c r="L326" s="33">
        <f t="shared" si="94"/>
        <v>0.19041602043770878</v>
      </c>
      <c r="M326" s="11">
        <v>5.885383129426916E-2</v>
      </c>
      <c r="N326" s="10">
        <f t="shared" si="111"/>
        <v>210</v>
      </c>
      <c r="O326" s="33">
        <f t="shared" si="95"/>
        <v>2.4609486706723492E-2</v>
      </c>
      <c r="P326" s="11">
        <v>5.9480572877406976E-2</v>
      </c>
      <c r="Q326" s="10">
        <f t="shared" si="112"/>
        <v>213</v>
      </c>
      <c r="R326" s="33">
        <f t="shared" si="96"/>
        <v>0.13112371707060377</v>
      </c>
      <c r="S326" s="12">
        <v>0.5964111606679805</v>
      </c>
      <c r="T326" s="10">
        <f t="shared" si="113"/>
        <v>266</v>
      </c>
      <c r="U326" s="33">
        <f t="shared" si="97"/>
        <v>0.2032879411962018</v>
      </c>
      <c r="V326" s="18">
        <v>6.3631117872318108E-2</v>
      </c>
      <c r="W326" s="112">
        <f t="shared" si="106"/>
        <v>455</v>
      </c>
      <c r="X326" s="33">
        <f t="shared" si="107"/>
        <v>0.81855630829556858</v>
      </c>
      <c r="Y326" s="13">
        <v>126844</v>
      </c>
      <c r="Z326" s="10">
        <f t="shared" si="114"/>
        <v>399</v>
      </c>
      <c r="AA326" s="33">
        <f t="shared" si="98"/>
        <v>0.58813047091895843</v>
      </c>
      <c r="AB326" s="11">
        <v>2.7000000000000003E-2</v>
      </c>
      <c r="AC326" s="112">
        <f t="shared" si="108"/>
        <v>443</v>
      </c>
      <c r="AD326" s="33">
        <f t="shared" si="99"/>
        <v>0.72918834217407036</v>
      </c>
      <c r="AE326" s="11">
        <v>0.96610169491525422</v>
      </c>
      <c r="AF326" s="10">
        <f t="shared" si="115"/>
        <v>195</v>
      </c>
      <c r="AG326" s="33">
        <f t="shared" si="100"/>
        <v>-0.19439204202848143</v>
      </c>
      <c r="AH326" s="14">
        <v>2.8450000000000002</v>
      </c>
      <c r="AI326" s="112">
        <f t="shared" si="109"/>
        <v>415</v>
      </c>
      <c r="AJ326" s="33">
        <f t="shared" si="101"/>
        <v>-0.10869064954149774</v>
      </c>
      <c r="AK326" s="13">
        <v>204499.40644124054</v>
      </c>
      <c r="AL326" s="38">
        <v>1</v>
      </c>
    </row>
    <row r="327" spans="1:38" x14ac:dyDescent="0.25">
      <c r="A327" t="s">
        <v>928</v>
      </c>
      <c r="B327" s="5" t="s">
        <v>569</v>
      </c>
      <c r="C327" s="6" t="s">
        <v>172</v>
      </c>
      <c r="D327" s="7" t="s">
        <v>39</v>
      </c>
      <c r="E327" s="36">
        <f t="shared" si="102"/>
        <v>6.6156399965899997</v>
      </c>
      <c r="F327" s="8">
        <f t="shared" si="103"/>
        <v>7.6919619636363024</v>
      </c>
      <c r="G327" s="9">
        <f t="shared" si="104"/>
        <v>552</v>
      </c>
      <c r="H327" s="112">
        <f t="shared" si="105"/>
        <v>498</v>
      </c>
      <c r="I327" s="33">
        <f t="shared" ref="I327:I390" si="116">(J327-J$573)/J$574</f>
        <v>0.93167869417849258</v>
      </c>
      <c r="J327" s="11">
        <v>5.5842198986347569E-2</v>
      </c>
      <c r="K327" s="10">
        <f t="shared" si="110"/>
        <v>395</v>
      </c>
      <c r="L327" s="33">
        <f t="shared" ref="L327:L390" si="117">-(M327-M$573)/M$574</f>
        <v>0.47880575113118523</v>
      </c>
      <c r="M327" s="11">
        <v>4.3662674650698605E-2</v>
      </c>
      <c r="N327" s="10">
        <f t="shared" si="111"/>
        <v>520</v>
      </c>
      <c r="O327" s="33">
        <f t="shared" ref="O327:O390" si="118">-(P327-P$573)/P$574</f>
        <v>0.87384260450416784</v>
      </c>
      <c r="P327" s="11">
        <v>5.0933786078098476E-3</v>
      </c>
      <c r="Q327" s="10">
        <f t="shared" si="112"/>
        <v>341</v>
      </c>
      <c r="R327" s="33">
        <f t="shared" ref="R327:R390" si="119">-(S327-S$573)/S$574</f>
        <v>0.23181399832788097</v>
      </c>
      <c r="S327" s="12">
        <v>0.17298045320878741</v>
      </c>
      <c r="T327" s="10">
        <f t="shared" si="113"/>
        <v>422</v>
      </c>
      <c r="U327" s="33">
        <f t="shared" ref="U327:U390" si="120">-(V327-V$573)/V$574</f>
        <v>0.66706640597095646</v>
      </c>
      <c r="V327" s="18">
        <v>3.6407447973713036E-2</v>
      </c>
      <c r="W327" s="112">
        <f t="shared" si="106"/>
        <v>557</v>
      </c>
      <c r="X327" s="33">
        <f t="shared" si="107"/>
        <v>2.7147595493271961</v>
      </c>
      <c r="Y327" s="13">
        <v>195807</v>
      </c>
      <c r="Z327" s="10">
        <f t="shared" si="114"/>
        <v>466</v>
      </c>
      <c r="AA327" s="33">
        <f t="shared" ref="AA327:AA390" si="121">-(AB327-AB$573)/AB$574</f>
        <v>0.73457988302526656</v>
      </c>
      <c r="AB327" s="11">
        <v>2.5000000000000001E-2</v>
      </c>
      <c r="AC327" s="112">
        <f t="shared" si="108"/>
        <v>529</v>
      </c>
      <c r="AD327" s="33">
        <f t="shared" ref="AD327:AD390" si="122">(AE327-AE$573)/AE$574</f>
        <v>1.030818194658951</v>
      </c>
      <c r="AE327" s="11">
        <v>0.98410009122898479</v>
      </c>
      <c r="AF327" s="10">
        <f t="shared" si="115"/>
        <v>311</v>
      </c>
      <c r="AG327" s="33">
        <f t="shared" ref="AG327:AG390" si="123">-(AH327-AH$573)/AH$574</f>
        <v>0.1423458791242784</v>
      </c>
      <c r="AH327" s="14">
        <v>2.4649999999999999</v>
      </c>
      <c r="AI327" s="112">
        <f t="shared" si="109"/>
        <v>421</v>
      </c>
      <c r="AJ327" s="33">
        <f t="shared" ref="AJ327:AJ390" si="124">(AK327-AK$573)/AK$574</f>
        <v>-0.10179288133163307</v>
      </c>
      <c r="AK327" s="13">
        <v>209233.76409790694</v>
      </c>
      <c r="AL327" s="38"/>
    </row>
    <row r="328" spans="1:38" x14ac:dyDescent="0.25">
      <c r="A328" t="s">
        <v>929</v>
      </c>
      <c r="B328" s="5" t="s">
        <v>473</v>
      </c>
      <c r="C328" s="6" t="s">
        <v>93</v>
      </c>
      <c r="D328" s="7" t="s">
        <v>34</v>
      </c>
      <c r="E328" s="36">
        <f t="shared" ref="E328:E391" si="125">((I328+L328+AG328+AJ328)*0.25)+(O328+R328+U328+X328+AA328+AD328)</f>
        <v>5.3684997026282151</v>
      </c>
      <c r="F328" s="8">
        <f t="shared" ref="F328:F391" si="126">((E328*$I$580)+$J$580)</f>
        <v>11.579228095711407</v>
      </c>
      <c r="G328" s="9">
        <f t="shared" ref="G328:G391" si="127">RANK(E328,$E$7:$E$571,1)</f>
        <v>523</v>
      </c>
      <c r="H328" s="112">
        <f t="shared" ref="H328:H391" si="128">RANK(J328,J$7:J$571,1)</f>
        <v>543</v>
      </c>
      <c r="I328" s="33">
        <f t="shared" si="116"/>
        <v>1.7081669547999669</v>
      </c>
      <c r="J328" s="11">
        <v>0.1049510056730274</v>
      </c>
      <c r="K328" s="10">
        <f t="shared" si="110"/>
        <v>558</v>
      </c>
      <c r="L328" s="33">
        <f t="shared" si="117"/>
        <v>1.238022429257561</v>
      </c>
      <c r="M328" s="11">
        <v>3.6703370036703371E-3</v>
      </c>
      <c r="N328" s="10">
        <f t="shared" si="111"/>
        <v>506</v>
      </c>
      <c r="O328" s="33">
        <f t="shared" si="118"/>
        <v>0.83265581468935701</v>
      </c>
      <c r="P328" s="11">
        <v>7.7310924369747899E-3</v>
      </c>
      <c r="Q328" s="10">
        <f t="shared" si="112"/>
        <v>390</v>
      </c>
      <c r="R328" s="33">
        <f t="shared" si="119"/>
        <v>0.27294812057923573</v>
      </c>
      <c r="S328" s="12">
        <v>0</v>
      </c>
      <c r="T328" s="10">
        <f t="shared" si="113"/>
        <v>388</v>
      </c>
      <c r="U328" s="33">
        <f t="shared" si="120"/>
        <v>0.5548108364062535</v>
      </c>
      <c r="V328" s="18">
        <v>4.2996819413358464E-2</v>
      </c>
      <c r="W328" s="112">
        <f t="shared" ref="W328:W391" si="129">RANK(Y328,Y$7:Y$571,1)</f>
        <v>508</v>
      </c>
      <c r="X328" s="33">
        <f t="shared" ref="X328:X391" si="130">(Y328-Y$573)/Y$574</f>
        <v>1.3647358709574633</v>
      </c>
      <c r="Y328" s="13">
        <v>146708</v>
      </c>
      <c r="Z328" s="10">
        <f t="shared" si="114"/>
        <v>466</v>
      </c>
      <c r="AA328" s="33">
        <f t="shared" si="121"/>
        <v>0.73457988302526656</v>
      </c>
      <c r="AB328" s="11">
        <v>2.5000000000000001E-2</v>
      </c>
      <c r="AC328" s="112">
        <f t="shared" ref="AC328:AC391" si="131">RANK(AE328,AE$7:AE$571,1)</f>
        <v>447</v>
      </c>
      <c r="AD328" s="33">
        <f t="shared" si="122"/>
        <v>0.74809564624204961</v>
      </c>
      <c r="AE328" s="11">
        <v>0.96722990271377363</v>
      </c>
      <c r="AF328" s="10">
        <f t="shared" si="115"/>
        <v>434</v>
      </c>
      <c r="AG328" s="33">
        <f t="shared" si="123"/>
        <v>0.49887453774829671</v>
      </c>
      <c r="AH328" s="14">
        <v>2.0626666666666664</v>
      </c>
      <c r="AI328" s="112">
        <f t="shared" ref="AI328:AI391" si="132">RANK(AK328,AK$7:AK$571,1)</f>
        <v>477</v>
      </c>
      <c r="AJ328" s="33">
        <f t="shared" si="124"/>
        <v>-2.3697988914625399E-3</v>
      </c>
      <c r="AK328" s="13">
        <v>277473.86977829639</v>
      </c>
      <c r="AL328" s="38"/>
    </row>
    <row r="329" spans="1:38" x14ac:dyDescent="0.25">
      <c r="A329" t="s">
        <v>930</v>
      </c>
      <c r="B329" s="5" t="s">
        <v>531</v>
      </c>
      <c r="C329" s="6" t="s">
        <v>81</v>
      </c>
      <c r="D329" s="7" t="s">
        <v>34</v>
      </c>
      <c r="E329" s="36">
        <f t="shared" si="125"/>
        <v>4.5062292323972803</v>
      </c>
      <c r="F329" s="8">
        <f t="shared" si="126"/>
        <v>14.266876640021772</v>
      </c>
      <c r="G329" s="9">
        <f t="shared" si="127"/>
        <v>485</v>
      </c>
      <c r="H329" s="112">
        <f t="shared" si="128"/>
        <v>227</v>
      </c>
      <c r="I329" s="33">
        <f t="shared" si="116"/>
        <v>-0.26624122293784236</v>
      </c>
      <c r="J329" s="11">
        <v>-1.9919947873033639E-2</v>
      </c>
      <c r="K329" s="10">
        <f t="shared" ref="K329:K392" si="133">RANK(M329,M$7:M$571,0)</f>
        <v>416</v>
      </c>
      <c r="L329" s="33">
        <f t="shared" si="117"/>
        <v>0.54967725705270021</v>
      </c>
      <c r="M329" s="11">
        <v>3.992946214888525E-2</v>
      </c>
      <c r="N329" s="10">
        <f t="shared" ref="N329:N392" si="134">RANK(P329,P$7:P$571,0)</f>
        <v>417</v>
      </c>
      <c r="O329" s="33">
        <f t="shared" si="118"/>
        <v>0.66290837771985756</v>
      </c>
      <c r="P329" s="11">
        <v>1.860217911241031E-2</v>
      </c>
      <c r="Q329" s="10">
        <f t="shared" ref="Q329:Q392" si="135">RANK(S329,S$7:S$571,0)</f>
        <v>369</v>
      </c>
      <c r="R329" s="33">
        <f t="shared" si="119"/>
        <v>0.25036322545765899</v>
      </c>
      <c r="S329" s="12">
        <v>9.4975781175800175E-2</v>
      </c>
      <c r="T329" s="10">
        <f t="shared" ref="T329:T392" si="136">RANK(V329,V$7:V$571,0)</f>
        <v>454</v>
      </c>
      <c r="U329" s="33">
        <f t="shared" si="120"/>
        <v>0.73400945157703035</v>
      </c>
      <c r="V329" s="18">
        <v>3.247790938146268E-2</v>
      </c>
      <c r="W329" s="112">
        <f t="shared" si="129"/>
        <v>503</v>
      </c>
      <c r="X329" s="33">
        <f t="shared" si="130"/>
        <v>1.3258016049118913</v>
      </c>
      <c r="Y329" s="13">
        <v>145292</v>
      </c>
      <c r="Z329" s="10">
        <f t="shared" ref="Z329:Z392" si="137">RANK(AB329,AB$7:AB$571,0)</f>
        <v>399</v>
      </c>
      <c r="AA329" s="33">
        <f t="shared" si="121"/>
        <v>0.58813047091895843</v>
      </c>
      <c r="AB329" s="11">
        <v>2.7000000000000003E-2</v>
      </c>
      <c r="AC329" s="112">
        <f t="shared" si="131"/>
        <v>459</v>
      </c>
      <c r="AD329" s="33">
        <f t="shared" si="122"/>
        <v>0.77863102044241284</v>
      </c>
      <c r="AE329" s="11">
        <v>0.96905196297047103</v>
      </c>
      <c r="AF329" s="10">
        <f t="shared" ref="AF329:AF392" si="138">RANK(AH329,AH$7:AH$571,0)</f>
        <v>409</v>
      </c>
      <c r="AG329" s="33">
        <f t="shared" si="123"/>
        <v>0.44541000816176168</v>
      </c>
      <c r="AH329" s="14">
        <v>2.1230000000000002</v>
      </c>
      <c r="AI329" s="112">
        <f t="shared" si="132"/>
        <v>445</v>
      </c>
      <c r="AJ329" s="33">
        <f t="shared" si="124"/>
        <v>-6.330571679873323E-2</v>
      </c>
      <c r="AK329" s="13">
        <v>235649.84485706146</v>
      </c>
      <c r="AL329" s="38"/>
    </row>
    <row r="330" spans="1:38" x14ac:dyDescent="0.25">
      <c r="A330" t="s">
        <v>931</v>
      </c>
      <c r="B330" s="5" t="s">
        <v>151</v>
      </c>
      <c r="C330" s="6" t="s">
        <v>93</v>
      </c>
      <c r="D330" s="7" t="s">
        <v>34</v>
      </c>
      <c r="E330" s="36">
        <f t="shared" si="125"/>
        <v>-1.9322392828848121</v>
      </c>
      <c r="F330" s="8">
        <f t="shared" si="126"/>
        <v>34.335220773448427</v>
      </c>
      <c r="G330" s="9">
        <f t="shared" si="127"/>
        <v>159</v>
      </c>
      <c r="H330" s="112">
        <f t="shared" si="128"/>
        <v>312</v>
      </c>
      <c r="I330" s="33">
        <f t="shared" si="116"/>
        <v>3.7029840724300794E-2</v>
      </c>
      <c r="J330" s="11">
        <v>-7.3964497041423272E-4</v>
      </c>
      <c r="K330" s="10">
        <f t="shared" si="133"/>
        <v>151</v>
      </c>
      <c r="L330" s="33">
        <f t="shared" si="117"/>
        <v>-0.27120825718181751</v>
      </c>
      <c r="M330" s="11">
        <v>8.3170254403131111E-2</v>
      </c>
      <c r="N330" s="10">
        <f t="shared" si="134"/>
        <v>212</v>
      </c>
      <c r="O330" s="33">
        <f t="shared" si="118"/>
        <v>3.6829465658432467E-2</v>
      </c>
      <c r="P330" s="11">
        <v>5.869797225186766E-2</v>
      </c>
      <c r="Q330" s="10">
        <f t="shared" si="135"/>
        <v>390</v>
      </c>
      <c r="R330" s="33">
        <f t="shared" si="119"/>
        <v>0.27294812057923573</v>
      </c>
      <c r="S330" s="12">
        <v>0</v>
      </c>
      <c r="T330" s="10">
        <f t="shared" si="136"/>
        <v>208</v>
      </c>
      <c r="U330" s="33">
        <f t="shared" si="120"/>
        <v>-1.736201911455881E-2</v>
      </c>
      <c r="V330" s="18">
        <v>7.6583210603829166E-2</v>
      </c>
      <c r="W330" s="112">
        <f t="shared" si="129"/>
        <v>112</v>
      </c>
      <c r="X330" s="33">
        <f t="shared" si="130"/>
        <v>-0.82757126205493059</v>
      </c>
      <c r="Y330" s="13">
        <v>66976</v>
      </c>
      <c r="Z330" s="10">
        <f t="shared" si="137"/>
        <v>55</v>
      </c>
      <c r="AA330" s="33">
        <f t="shared" si="121"/>
        <v>-1.0228130622504303</v>
      </c>
      <c r="AB330" s="11">
        <v>4.9000000000000002E-2</v>
      </c>
      <c r="AC330" s="112">
        <f t="shared" si="131"/>
        <v>129</v>
      </c>
      <c r="AD330" s="33">
        <f t="shared" si="122"/>
        <v>-0.46220993184340492</v>
      </c>
      <c r="AE330" s="11">
        <v>0.89501039501039503</v>
      </c>
      <c r="AF330" s="10">
        <f t="shared" si="138"/>
        <v>405</v>
      </c>
      <c r="AG330" s="33">
        <f t="shared" si="123"/>
        <v>0.4327084900831929</v>
      </c>
      <c r="AH330" s="14">
        <v>2.1373333333333333</v>
      </c>
      <c r="AI330" s="112">
        <f t="shared" si="132"/>
        <v>514</v>
      </c>
      <c r="AJ330" s="33">
        <f t="shared" si="124"/>
        <v>0.15322755093770143</v>
      </c>
      <c r="AK330" s="13">
        <v>384269.79015544039</v>
      </c>
      <c r="AL330" s="38"/>
    </row>
    <row r="331" spans="1:38" x14ac:dyDescent="0.25">
      <c r="A331" t="s">
        <v>932</v>
      </c>
      <c r="B331" s="5" t="s">
        <v>503</v>
      </c>
      <c r="C331" s="6" t="s">
        <v>44</v>
      </c>
      <c r="D331" s="7" t="s">
        <v>20</v>
      </c>
      <c r="E331" s="36">
        <f t="shared" si="125"/>
        <v>4.5161456370709514</v>
      </c>
      <c r="F331" s="8">
        <f t="shared" si="126"/>
        <v>14.235967764551589</v>
      </c>
      <c r="G331" s="9">
        <f t="shared" si="127"/>
        <v>487</v>
      </c>
      <c r="H331" s="112">
        <f t="shared" si="128"/>
        <v>291</v>
      </c>
      <c r="I331" s="33">
        <f t="shared" si="116"/>
        <v>-3.483704852045285E-2</v>
      </c>
      <c r="J331" s="11">
        <v>-5.2848484848484478E-3</v>
      </c>
      <c r="K331" s="10">
        <f t="shared" si="133"/>
        <v>309</v>
      </c>
      <c r="L331" s="33">
        <f t="shared" si="117"/>
        <v>0.2470970256670332</v>
      </c>
      <c r="M331" s="11">
        <v>5.5868114614680102E-2</v>
      </c>
      <c r="N331" s="10">
        <f t="shared" si="134"/>
        <v>344</v>
      </c>
      <c r="O331" s="33">
        <f t="shared" si="118"/>
        <v>0.45947646829638911</v>
      </c>
      <c r="P331" s="11">
        <v>3.1630510846745979E-2</v>
      </c>
      <c r="Q331" s="10">
        <f t="shared" si="135"/>
        <v>218</v>
      </c>
      <c r="R331" s="33">
        <f t="shared" si="119"/>
        <v>0.13385880839260178</v>
      </c>
      <c r="S331" s="12">
        <v>0.58490933905244691</v>
      </c>
      <c r="T331" s="10">
        <f t="shared" si="136"/>
        <v>462</v>
      </c>
      <c r="U331" s="33">
        <f t="shared" si="120"/>
        <v>0.75737733036766219</v>
      </c>
      <c r="V331" s="18">
        <v>3.110622124424885E-2</v>
      </c>
      <c r="W331" s="112">
        <f t="shared" si="129"/>
        <v>513</v>
      </c>
      <c r="X331" s="33">
        <f t="shared" si="130"/>
        <v>1.4019103961648174</v>
      </c>
      <c r="Y331" s="13">
        <v>148060</v>
      </c>
      <c r="Z331" s="10">
        <f t="shared" si="137"/>
        <v>488</v>
      </c>
      <c r="AA331" s="33">
        <f t="shared" si="121"/>
        <v>0.80780458907842068</v>
      </c>
      <c r="AB331" s="11">
        <v>2.4E-2</v>
      </c>
      <c r="AC331" s="112">
        <f t="shared" si="131"/>
        <v>466</v>
      </c>
      <c r="AD331" s="33">
        <f t="shared" si="122"/>
        <v>0.79885724595388019</v>
      </c>
      <c r="AE331" s="11">
        <v>0.97025887143688194</v>
      </c>
      <c r="AF331" s="10">
        <f t="shared" si="138"/>
        <v>420</v>
      </c>
      <c r="AG331" s="33">
        <f t="shared" si="123"/>
        <v>0.46313305664348631</v>
      </c>
      <c r="AH331" s="14">
        <v>2.1029999999999998</v>
      </c>
      <c r="AI331" s="112">
        <f t="shared" si="132"/>
        <v>455</v>
      </c>
      <c r="AJ331" s="33">
        <f t="shared" si="124"/>
        <v>-4.7949838521343414E-2</v>
      </c>
      <c r="AK331" s="13">
        <v>246189.51764476506</v>
      </c>
      <c r="AL331" s="38"/>
    </row>
    <row r="332" spans="1:38" x14ac:dyDescent="0.25">
      <c r="A332" t="s">
        <v>933</v>
      </c>
      <c r="B332" s="5" t="s">
        <v>502</v>
      </c>
      <c r="C332" s="6" t="s">
        <v>81</v>
      </c>
      <c r="D332" s="7" t="s">
        <v>34</v>
      </c>
      <c r="E332" s="36">
        <f t="shared" si="125"/>
        <v>4.5949328390612258</v>
      </c>
      <c r="F332" s="8">
        <f t="shared" si="126"/>
        <v>13.990392488521627</v>
      </c>
      <c r="G332" s="9">
        <f t="shared" si="127"/>
        <v>491</v>
      </c>
      <c r="H332" s="112">
        <f t="shared" si="128"/>
        <v>551</v>
      </c>
      <c r="I332" s="33">
        <f t="shared" si="116"/>
        <v>2.0893901518587223</v>
      </c>
      <c r="J332" s="11">
        <v>0.12906137184115529</v>
      </c>
      <c r="K332" s="10">
        <f t="shared" si="133"/>
        <v>312</v>
      </c>
      <c r="L332" s="33">
        <f t="shared" si="117"/>
        <v>0.2539453813866161</v>
      </c>
      <c r="M332" s="11">
        <v>5.5507372072853424E-2</v>
      </c>
      <c r="N332" s="10">
        <f t="shared" si="134"/>
        <v>441</v>
      </c>
      <c r="O332" s="33">
        <f t="shared" si="118"/>
        <v>0.70961981324436219</v>
      </c>
      <c r="P332" s="11">
        <v>1.5610651974288337E-2</v>
      </c>
      <c r="Q332" s="10">
        <f t="shared" si="135"/>
        <v>279</v>
      </c>
      <c r="R332" s="33">
        <f t="shared" si="119"/>
        <v>0.19691411235059242</v>
      </c>
      <c r="S332" s="12">
        <v>0.319744204636291</v>
      </c>
      <c r="T332" s="10">
        <f t="shared" si="136"/>
        <v>544</v>
      </c>
      <c r="U332" s="33">
        <f t="shared" si="120"/>
        <v>1.0294488086938276</v>
      </c>
      <c r="V332" s="18">
        <v>1.5135699373695199E-2</v>
      </c>
      <c r="W332" s="112">
        <f t="shared" si="129"/>
        <v>464</v>
      </c>
      <c r="X332" s="33">
        <f t="shared" si="130"/>
        <v>0.86238485354743422</v>
      </c>
      <c r="Y332" s="13">
        <v>128438</v>
      </c>
      <c r="Z332" s="10">
        <f t="shared" si="137"/>
        <v>350</v>
      </c>
      <c r="AA332" s="33">
        <f t="shared" si="121"/>
        <v>0.44168105881265068</v>
      </c>
      <c r="AB332" s="11">
        <v>2.8999999999999998E-2</v>
      </c>
      <c r="AC332" s="112">
        <f t="shared" si="131"/>
        <v>421</v>
      </c>
      <c r="AD332" s="33">
        <f t="shared" si="122"/>
        <v>0.65628072667960513</v>
      </c>
      <c r="AE332" s="11">
        <v>0.96175126292999757</v>
      </c>
      <c r="AF332" s="10">
        <f t="shared" si="138"/>
        <v>435</v>
      </c>
      <c r="AG332" s="33">
        <f t="shared" si="123"/>
        <v>0.50419145229281381</v>
      </c>
      <c r="AH332" s="14">
        <v>2.0566666666666666</v>
      </c>
      <c r="AI332" s="112">
        <f t="shared" si="132"/>
        <v>452</v>
      </c>
      <c r="AJ332" s="33">
        <f t="shared" si="124"/>
        <v>-5.3113122607139872E-2</v>
      </c>
      <c r="AK332" s="13">
        <v>242645.6418864908</v>
      </c>
      <c r="AL332" s="38"/>
    </row>
    <row r="333" spans="1:38" x14ac:dyDescent="0.25">
      <c r="A333" t="s">
        <v>934</v>
      </c>
      <c r="B333" s="5" t="s">
        <v>528</v>
      </c>
      <c r="C333" s="6" t="s">
        <v>81</v>
      </c>
      <c r="D333" s="7" t="s">
        <v>34</v>
      </c>
      <c r="E333" s="36">
        <f t="shared" si="125"/>
        <v>4.5108520358415394</v>
      </c>
      <c r="F333" s="8">
        <f t="shared" si="126"/>
        <v>14.252467621765275</v>
      </c>
      <c r="G333" s="9">
        <f t="shared" si="127"/>
        <v>486</v>
      </c>
      <c r="H333" s="112">
        <f t="shared" si="128"/>
        <v>297</v>
      </c>
      <c r="I333" s="33">
        <f t="shared" si="116"/>
        <v>-1.8782317748233475E-2</v>
      </c>
      <c r="J333" s="11">
        <v>-4.269471035009631E-3</v>
      </c>
      <c r="K333" s="10">
        <f t="shared" si="133"/>
        <v>482</v>
      </c>
      <c r="L333" s="33">
        <f t="shared" si="117"/>
        <v>0.72284242460856618</v>
      </c>
      <c r="M333" s="11">
        <v>3.0807850296668188E-2</v>
      </c>
      <c r="N333" s="10">
        <f t="shared" si="134"/>
        <v>415</v>
      </c>
      <c r="O333" s="33">
        <f t="shared" si="118"/>
        <v>0.65655372766951081</v>
      </c>
      <c r="P333" s="11">
        <v>1.9009148152548415E-2</v>
      </c>
      <c r="Q333" s="10">
        <f t="shared" si="135"/>
        <v>390</v>
      </c>
      <c r="R333" s="33">
        <f t="shared" si="119"/>
        <v>0.27294812057923573</v>
      </c>
      <c r="S333" s="12">
        <v>0</v>
      </c>
      <c r="T333" s="10">
        <f t="shared" si="136"/>
        <v>318</v>
      </c>
      <c r="U333" s="33">
        <f t="shared" si="120"/>
        <v>0.35989715375025294</v>
      </c>
      <c r="V333" s="18">
        <v>5.4438199637697991E-2</v>
      </c>
      <c r="W333" s="112">
        <f t="shared" si="129"/>
        <v>521</v>
      </c>
      <c r="X333" s="33">
        <f t="shared" si="130"/>
        <v>1.5040853485838468</v>
      </c>
      <c r="Y333" s="13">
        <v>151776</v>
      </c>
      <c r="Z333" s="10">
        <f t="shared" si="137"/>
        <v>466</v>
      </c>
      <c r="AA333" s="33">
        <f t="shared" si="121"/>
        <v>0.73457988302526656</v>
      </c>
      <c r="AB333" s="11">
        <v>2.5000000000000001E-2</v>
      </c>
      <c r="AC333" s="112">
        <f t="shared" si="131"/>
        <v>404</v>
      </c>
      <c r="AD333" s="33">
        <f t="shared" si="122"/>
        <v>0.62260409905582748</v>
      </c>
      <c r="AE333" s="11">
        <v>0.95974176259211885</v>
      </c>
      <c r="AF333" s="10">
        <f t="shared" si="138"/>
        <v>491</v>
      </c>
      <c r="AG333" s="33">
        <f t="shared" si="123"/>
        <v>0.77299102093229743</v>
      </c>
      <c r="AH333" s="14">
        <v>1.7533333333333332</v>
      </c>
      <c r="AI333" s="112">
        <f t="shared" si="132"/>
        <v>462</v>
      </c>
      <c r="AJ333" s="33">
        <f t="shared" si="124"/>
        <v>-3.6316315082232715E-2</v>
      </c>
      <c r="AK333" s="13">
        <v>254174.31201480411</v>
      </c>
      <c r="AL333" s="38"/>
    </row>
    <row r="334" spans="1:38" x14ac:dyDescent="0.25">
      <c r="A334" t="s">
        <v>935</v>
      </c>
      <c r="B334" s="5" t="s">
        <v>256</v>
      </c>
      <c r="C334" s="6" t="s">
        <v>81</v>
      </c>
      <c r="D334" s="7" t="s">
        <v>34</v>
      </c>
      <c r="E334" s="36">
        <f t="shared" si="125"/>
        <v>0.51058382326114304</v>
      </c>
      <c r="F334" s="8">
        <f t="shared" si="126"/>
        <v>26.721078584997365</v>
      </c>
      <c r="G334" s="9">
        <f t="shared" si="127"/>
        <v>262</v>
      </c>
      <c r="H334" s="112">
        <f t="shared" si="128"/>
        <v>487</v>
      </c>
      <c r="I334" s="33">
        <f t="shared" si="116"/>
        <v>0.77781664192481048</v>
      </c>
      <c r="J334" s="11">
        <v>4.6111231805344266E-2</v>
      </c>
      <c r="K334" s="10">
        <f t="shared" si="133"/>
        <v>202</v>
      </c>
      <c r="L334" s="33">
        <f t="shared" si="117"/>
        <v>-6.833869347559382E-2</v>
      </c>
      <c r="M334" s="11">
        <v>7.2483940042826558E-2</v>
      </c>
      <c r="N334" s="10">
        <f t="shared" si="134"/>
        <v>285</v>
      </c>
      <c r="O334" s="33">
        <f t="shared" si="118"/>
        <v>0.30276612476582287</v>
      </c>
      <c r="P334" s="11">
        <v>4.1666666666666664E-2</v>
      </c>
      <c r="Q334" s="10">
        <f t="shared" si="135"/>
        <v>144</v>
      </c>
      <c r="R334" s="33">
        <f t="shared" si="119"/>
        <v>1.3360580605814095E-3</v>
      </c>
      <c r="S334" s="12">
        <v>1.1422044545973731</v>
      </c>
      <c r="T334" s="10">
        <f t="shared" si="136"/>
        <v>142</v>
      </c>
      <c r="U334" s="33">
        <f t="shared" si="120"/>
        <v>-0.37779827337291549</v>
      </c>
      <c r="V334" s="18">
        <v>9.77407208176439E-2</v>
      </c>
      <c r="W334" s="112">
        <f t="shared" si="129"/>
        <v>320</v>
      </c>
      <c r="X334" s="33">
        <f t="shared" si="130"/>
        <v>-1.4543498847642724E-2</v>
      </c>
      <c r="Y334" s="13">
        <v>96545</v>
      </c>
      <c r="Z334" s="10">
        <f t="shared" si="137"/>
        <v>466</v>
      </c>
      <c r="AA334" s="33">
        <f t="shared" si="121"/>
        <v>0.73457988302526656</v>
      </c>
      <c r="AB334" s="11">
        <v>2.5000000000000001E-2</v>
      </c>
      <c r="AC334" s="112">
        <f t="shared" si="131"/>
        <v>136</v>
      </c>
      <c r="AD334" s="33">
        <f t="shared" si="122"/>
        <v>-0.3929060589688898</v>
      </c>
      <c r="AE334" s="11">
        <v>0.89914578996482664</v>
      </c>
      <c r="AF334" s="10">
        <f t="shared" si="138"/>
        <v>430</v>
      </c>
      <c r="AG334" s="33">
        <f t="shared" si="123"/>
        <v>0.49385300734514131</v>
      </c>
      <c r="AH334" s="14">
        <v>2.0683333333333334</v>
      </c>
      <c r="AI334" s="112">
        <f t="shared" si="132"/>
        <v>337</v>
      </c>
      <c r="AJ334" s="33">
        <f t="shared" si="124"/>
        <v>-0.1747326013986773</v>
      </c>
      <c r="AK334" s="13">
        <v>159170.80001038368</v>
      </c>
      <c r="AL334" s="38"/>
    </row>
    <row r="335" spans="1:38" x14ac:dyDescent="0.25">
      <c r="A335" t="s">
        <v>936</v>
      </c>
      <c r="B335" s="5" t="s">
        <v>435</v>
      </c>
      <c r="C335" s="6" t="s">
        <v>81</v>
      </c>
      <c r="D335" s="7" t="s">
        <v>34</v>
      </c>
      <c r="E335" s="36">
        <f t="shared" si="125"/>
        <v>1.5148335165064939</v>
      </c>
      <c r="F335" s="8">
        <f t="shared" si="126"/>
        <v>23.590888790312494</v>
      </c>
      <c r="G335" s="9">
        <f t="shared" si="127"/>
        <v>315</v>
      </c>
      <c r="H335" s="112">
        <f t="shared" si="128"/>
        <v>555</v>
      </c>
      <c r="I335" s="33">
        <f t="shared" si="116"/>
        <v>2.6546156417040541</v>
      </c>
      <c r="J335" s="11">
        <v>0.16480891719745228</v>
      </c>
      <c r="K335" s="10">
        <f t="shared" si="133"/>
        <v>50</v>
      </c>
      <c r="L335" s="33">
        <f t="shared" si="117"/>
        <v>-1.0902854039433161</v>
      </c>
      <c r="M335" s="11">
        <v>0.12631578947368421</v>
      </c>
      <c r="N335" s="10">
        <f t="shared" si="134"/>
        <v>125</v>
      </c>
      <c r="O335" s="33">
        <f t="shared" si="118"/>
        <v>-0.40749755821171868</v>
      </c>
      <c r="P335" s="11">
        <v>8.7153881071266454E-2</v>
      </c>
      <c r="Q335" s="10">
        <f t="shared" si="135"/>
        <v>156</v>
      </c>
      <c r="R335" s="33">
        <f t="shared" si="119"/>
        <v>2.9137771226793695E-2</v>
      </c>
      <c r="S335" s="12">
        <v>1.0252904989747094</v>
      </c>
      <c r="T335" s="10">
        <f t="shared" si="136"/>
        <v>455</v>
      </c>
      <c r="U335" s="33">
        <f t="shared" si="120"/>
        <v>0.73424510419999534</v>
      </c>
      <c r="V335" s="18">
        <v>3.2464076636508785E-2</v>
      </c>
      <c r="W335" s="112">
        <f t="shared" si="129"/>
        <v>187</v>
      </c>
      <c r="X335" s="33">
        <f t="shared" si="130"/>
        <v>-0.55076952739336726</v>
      </c>
      <c r="Y335" s="13">
        <v>77043</v>
      </c>
      <c r="Z335" s="10">
        <f t="shared" si="137"/>
        <v>350</v>
      </c>
      <c r="AA335" s="33">
        <f t="shared" si="121"/>
        <v>0.44168105881265068</v>
      </c>
      <c r="AB335" s="11">
        <v>2.8999999999999998E-2</v>
      </c>
      <c r="AC335" s="112">
        <f t="shared" si="131"/>
        <v>481</v>
      </c>
      <c r="AD335" s="33">
        <f t="shared" si="122"/>
        <v>0.85126227531519727</v>
      </c>
      <c r="AE335" s="11">
        <v>0.97338590438639727</v>
      </c>
      <c r="AF335" s="10">
        <f t="shared" si="138"/>
        <v>361</v>
      </c>
      <c r="AG335" s="33">
        <f t="shared" si="123"/>
        <v>0.29535486434983022</v>
      </c>
      <c r="AH335" s="14">
        <v>2.2923333333333336</v>
      </c>
      <c r="AI335" s="112">
        <f t="shared" si="132"/>
        <v>309</v>
      </c>
      <c r="AJ335" s="33">
        <f t="shared" si="124"/>
        <v>-0.1925875318827969</v>
      </c>
      <c r="AK335" s="13">
        <v>146915.87576896788</v>
      </c>
      <c r="AL335" s="38"/>
    </row>
    <row r="336" spans="1:38" x14ac:dyDescent="0.25">
      <c r="A336" t="s">
        <v>937</v>
      </c>
      <c r="B336" s="5" t="s">
        <v>156</v>
      </c>
      <c r="C336" s="6" t="s">
        <v>19</v>
      </c>
      <c r="D336" s="7" t="s">
        <v>20</v>
      </c>
      <c r="E336" s="36">
        <f t="shared" si="125"/>
        <v>-1.9934375457909403</v>
      </c>
      <c r="F336" s="8">
        <f t="shared" si="126"/>
        <v>34.525972315908106</v>
      </c>
      <c r="G336" s="9">
        <f t="shared" si="127"/>
        <v>153</v>
      </c>
      <c r="H336" s="112">
        <f t="shared" si="128"/>
        <v>241</v>
      </c>
      <c r="I336" s="33">
        <f t="shared" si="116"/>
        <v>-0.22896855463775009</v>
      </c>
      <c r="J336" s="11">
        <v>-1.7562647247804652E-2</v>
      </c>
      <c r="K336" s="10">
        <f t="shared" si="133"/>
        <v>217</v>
      </c>
      <c r="L336" s="33">
        <f t="shared" si="117"/>
        <v>3.9047444972637423E-3</v>
      </c>
      <c r="M336" s="11">
        <v>6.8678459937565037E-2</v>
      </c>
      <c r="N336" s="10">
        <f t="shared" si="134"/>
        <v>191</v>
      </c>
      <c r="O336" s="33">
        <f t="shared" si="118"/>
        <v>-3.97171784902789E-2</v>
      </c>
      <c r="P336" s="11">
        <v>6.3600227143668364E-2</v>
      </c>
      <c r="Q336" s="10">
        <f t="shared" si="135"/>
        <v>47</v>
      </c>
      <c r="R336" s="33">
        <f t="shared" si="119"/>
        <v>-0.45283104887599551</v>
      </c>
      <c r="S336" s="12">
        <v>3.0521037715282322</v>
      </c>
      <c r="T336" s="10">
        <f t="shared" si="136"/>
        <v>151</v>
      </c>
      <c r="U336" s="33">
        <f t="shared" si="120"/>
        <v>-0.28681000364923498</v>
      </c>
      <c r="V336" s="18">
        <v>9.2399734101484596E-2</v>
      </c>
      <c r="W336" s="112">
        <f t="shared" si="129"/>
        <v>160</v>
      </c>
      <c r="X336" s="33">
        <f t="shared" si="130"/>
        <v>-0.64131369270979988</v>
      </c>
      <c r="Y336" s="13">
        <v>73750</v>
      </c>
      <c r="Z336" s="10">
        <f t="shared" si="137"/>
        <v>149</v>
      </c>
      <c r="AA336" s="33">
        <f t="shared" si="121"/>
        <v>-0.2905660017188898</v>
      </c>
      <c r="AB336" s="11">
        <v>3.9E-2</v>
      </c>
      <c r="AC336" s="112">
        <f t="shared" si="131"/>
        <v>281</v>
      </c>
      <c r="AD336" s="33">
        <f t="shared" si="122"/>
        <v>0.25639755672310011</v>
      </c>
      <c r="AE336" s="11">
        <v>0.93789004457652303</v>
      </c>
      <c r="AF336" s="10">
        <f t="shared" si="138"/>
        <v>16</v>
      </c>
      <c r="AG336" s="33">
        <f t="shared" si="123"/>
        <v>-1.6131220729905029</v>
      </c>
      <c r="AH336" s="14">
        <v>4.4460000000000006</v>
      </c>
      <c r="AI336" s="112">
        <f t="shared" si="132"/>
        <v>47</v>
      </c>
      <c r="AJ336" s="33">
        <f t="shared" si="124"/>
        <v>-0.31620282514837683</v>
      </c>
      <c r="AK336" s="13">
        <v>62071.185088293001</v>
      </c>
      <c r="AL336" s="38"/>
    </row>
    <row r="337" spans="1:38" x14ac:dyDescent="0.25">
      <c r="A337" t="s">
        <v>938</v>
      </c>
      <c r="B337" s="5" t="s">
        <v>99</v>
      </c>
      <c r="C337" s="6" t="s">
        <v>44</v>
      </c>
      <c r="D337" s="7" t="s">
        <v>20</v>
      </c>
      <c r="E337" s="36">
        <f t="shared" si="125"/>
        <v>-5.3622918972367808</v>
      </c>
      <c r="F337" s="8">
        <f t="shared" si="126"/>
        <v>45.026501797373598</v>
      </c>
      <c r="G337" s="9">
        <f t="shared" si="127"/>
        <v>61</v>
      </c>
      <c r="H337" s="112">
        <f t="shared" si="128"/>
        <v>279</v>
      </c>
      <c r="I337" s="33">
        <f t="shared" si="116"/>
        <v>-9.406201780234244E-2</v>
      </c>
      <c r="J337" s="11">
        <v>-9.0305169192443913E-3</v>
      </c>
      <c r="K337" s="10">
        <f t="shared" si="133"/>
        <v>59</v>
      </c>
      <c r="L337" s="33">
        <f t="shared" si="117"/>
        <v>-1.0049111084173488</v>
      </c>
      <c r="M337" s="11">
        <v>0.12181863108475414</v>
      </c>
      <c r="N337" s="10">
        <f t="shared" si="134"/>
        <v>68</v>
      </c>
      <c r="O337" s="33">
        <f t="shared" si="118"/>
        <v>-1.0544661660027848</v>
      </c>
      <c r="P337" s="11">
        <v>0.12858750703432753</v>
      </c>
      <c r="Q337" s="10">
        <f t="shared" si="135"/>
        <v>12</v>
      </c>
      <c r="R337" s="33">
        <f t="shared" si="119"/>
        <v>-1.2962537990091327</v>
      </c>
      <c r="S337" s="12">
        <v>6.5989316015502251</v>
      </c>
      <c r="T337" s="10">
        <f t="shared" si="136"/>
        <v>80</v>
      </c>
      <c r="U337" s="33">
        <f t="shared" si="120"/>
        <v>-0.81890379090429977</v>
      </c>
      <c r="V337" s="18">
        <v>0.12363349487208385</v>
      </c>
      <c r="W337" s="112">
        <f t="shared" si="129"/>
        <v>143</v>
      </c>
      <c r="X337" s="33">
        <f t="shared" si="130"/>
        <v>-0.68294256191389324</v>
      </c>
      <c r="Y337" s="13">
        <v>72236</v>
      </c>
      <c r="Z337" s="10">
        <f t="shared" si="137"/>
        <v>70</v>
      </c>
      <c r="AA337" s="33">
        <f t="shared" si="121"/>
        <v>-0.8763636501441221</v>
      </c>
      <c r="AB337" s="11">
        <v>4.7E-2</v>
      </c>
      <c r="AC337" s="112">
        <f t="shared" si="131"/>
        <v>165</v>
      </c>
      <c r="AD337" s="33">
        <f t="shared" si="122"/>
        <v>-0.21854640070684175</v>
      </c>
      <c r="AE337" s="11">
        <v>0.90954991344489322</v>
      </c>
      <c r="AF337" s="10">
        <f t="shared" si="138"/>
        <v>177</v>
      </c>
      <c r="AG337" s="33">
        <f t="shared" si="123"/>
        <v>-0.25287810201817112</v>
      </c>
      <c r="AH337" s="14">
        <v>2.911</v>
      </c>
      <c r="AI337" s="112">
        <f t="shared" si="132"/>
        <v>71</v>
      </c>
      <c r="AJ337" s="33">
        <f t="shared" si="124"/>
        <v>-0.3074108859849593</v>
      </c>
      <c r="AK337" s="13">
        <v>68105.627422226884</v>
      </c>
      <c r="AL337" s="38">
        <v>1</v>
      </c>
    </row>
    <row r="338" spans="1:38" x14ac:dyDescent="0.25">
      <c r="A338" t="s">
        <v>939</v>
      </c>
      <c r="B338" s="5" t="s">
        <v>397</v>
      </c>
      <c r="C338" s="6" t="s">
        <v>44</v>
      </c>
      <c r="D338" s="7" t="s">
        <v>20</v>
      </c>
      <c r="E338" s="36">
        <f t="shared" si="125"/>
        <v>2.6315517433790174</v>
      </c>
      <c r="F338" s="8">
        <f t="shared" si="126"/>
        <v>20.110140903799621</v>
      </c>
      <c r="G338" s="9">
        <f t="shared" si="127"/>
        <v>385</v>
      </c>
      <c r="H338" s="112">
        <f t="shared" si="128"/>
        <v>263</v>
      </c>
      <c r="I338" s="33">
        <f t="shared" si="116"/>
        <v>-0.1589491195141744</v>
      </c>
      <c r="J338" s="11">
        <v>-1.3134285509222687E-2</v>
      </c>
      <c r="K338" s="10">
        <f t="shared" si="133"/>
        <v>415</v>
      </c>
      <c r="L338" s="33">
        <f t="shared" si="117"/>
        <v>0.54850594047197854</v>
      </c>
      <c r="M338" s="11">
        <v>3.9991162174105171E-2</v>
      </c>
      <c r="N338" s="10">
        <f t="shared" si="134"/>
        <v>404</v>
      </c>
      <c r="O338" s="33">
        <f t="shared" si="118"/>
        <v>0.63028842298839394</v>
      </c>
      <c r="P338" s="11">
        <v>2.06912495665241E-2</v>
      </c>
      <c r="Q338" s="10">
        <f t="shared" si="135"/>
        <v>262</v>
      </c>
      <c r="R338" s="33">
        <f t="shared" si="119"/>
        <v>0.17494719615508078</v>
      </c>
      <c r="S338" s="12">
        <v>0.41212121212121211</v>
      </c>
      <c r="T338" s="10">
        <f t="shared" si="136"/>
        <v>389</v>
      </c>
      <c r="U338" s="33">
        <f t="shared" si="120"/>
        <v>0.56577304173629628</v>
      </c>
      <c r="V338" s="18">
        <v>4.2353340938326739E-2</v>
      </c>
      <c r="W338" s="112">
        <f t="shared" si="129"/>
        <v>308</v>
      </c>
      <c r="X338" s="33">
        <f t="shared" si="130"/>
        <v>-6.1644062220569916E-2</v>
      </c>
      <c r="Y338" s="13">
        <v>94832</v>
      </c>
      <c r="Z338" s="10">
        <f t="shared" si="137"/>
        <v>399</v>
      </c>
      <c r="AA338" s="33">
        <f t="shared" si="121"/>
        <v>0.58813047091895843</v>
      </c>
      <c r="AB338" s="11">
        <v>2.7000000000000003E-2</v>
      </c>
      <c r="AC338" s="112">
        <f t="shared" si="131"/>
        <v>411</v>
      </c>
      <c r="AD338" s="33">
        <f t="shared" si="122"/>
        <v>0.63715812070707445</v>
      </c>
      <c r="AE338" s="11">
        <v>0.9606102079647495</v>
      </c>
      <c r="AF338" s="10">
        <f t="shared" si="138"/>
        <v>329</v>
      </c>
      <c r="AG338" s="33">
        <f t="shared" si="123"/>
        <v>0.17956428093589905</v>
      </c>
      <c r="AH338" s="14">
        <v>2.423</v>
      </c>
      <c r="AI338" s="112">
        <f t="shared" si="132"/>
        <v>330</v>
      </c>
      <c r="AJ338" s="33">
        <f t="shared" si="124"/>
        <v>-0.18152688951857049</v>
      </c>
      <c r="AK338" s="13">
        <v>154507.46703030303</v>
      </c>
      <c r="AL338" s="38"/>
    </row>
    <row r="339" spans="1:38" x14ac:dyDescent="0.25">
      <c r="A339" t="s">
        <v>940</v>
      </c>
      <c r="B339" s="5" t="s">
        <v>402</v>
      </c>
      <c r="C339" s="6" t="s">
        <v>81</v>
      </c>
      <c r="D339" s="7" t="s">
        <v>34</v>
      </c>
      <c r="E339" s="36">
        <f t="shared" si="125"/>
        <v>1.0778169416578987</v>
      </c>
      <c r="F339" s="8">
        <f t="shared" si="126"/>
        <v>24.953044867531236</v>
      </c>
      <c r="G339" s="9">
        <f t="shared" si="127"/>
        <v>294</v>
      </c>
      <c r="H339" s="112">
        <f t="shared" si="128"/>
        <v>476</v>
      </c>
      <c r="I339" s="33">
        <f t="shared" si="116"/>
        <v>0.67141619305260536</v>
      </c>
      <c r="J339" s="11">
        <v>3.9381961911606256E-2</v>
      </c>
      <c r="K339" s="10">
        <f t="shared" si="133"/>
        <v>399</v>
      </c>
      <c r="L339" s="33">
        <f t="shared" si="117"/>
        <v>0.49923376038932321</v>
      </c>
      <c r="M339" s="11">
        <v>4.258661314250807E-2</v>
      </c>
      <c r="N339" s="10">
        <f t="shared" si="134"/>
        <v>187</v>
      </c>
      <c r="O339" s="33">
        <f t="shared" si="118"/>
        <v>-6.3530179056518726E-2</v>
      </c>
      <c r="P339" s="11">
        <v>6.5125276344878413E-2</v>
      </c>
      <c r="Q339" s="10">
        <f t="shared" si="135"/>
        <v>328</v>
      </c>
      <c r="R339" s="33">
        <f t="shared" si="119"/>
        <v>0.22362300945393351</v>
      </c>
      <c r="S339" s="12">
        <v>0.20742584526031946</v>
      </c>
      <c r="T339" s="10">
        <f t="shared" si="136"/>
        <v>252</v>
      </c>
      <c r="U339" s="33">
        <f t="shared" si="120"/>
        <v>0.1490217047213426</v>
      </c>
      <c r="V339" s="18">
        <v>6.681653121217361E-2</v>
      </c>
      <c r="W339" s="112">
        <f t="shared" si="129"/>
        <v>262</v>
      </c>
      <c r="X339" s="33">
        <f t="shared" si="130"/>
        <v>-0.24748919230674321</v>
      </c>
      <c r="Y339" s="13">
        <v>88073</v>
      </c>
      <c r="Z339" s="10">
        <f t="shared" si="137"/>
        <v>317</v>
      </c>
      <c r="AA339" s="33">
        <f t="shared" si="121"/>
        <v>0.36845635275949656</v>
      </c>
      <c r="AB339" s="11">
        <v>0.03</v>
      </c>
      <c r="AC339" s="112">
        <f t="shared" si="131"/>
        <v>363</v>
      </c>
      <c r="AD339" s="33">
        <f t="shared" si="122"/>
        <v>0.49670218356779144</v>
      </c>
      <c r="AE339" s="11">
        <v>0.95222913559932121</v>
      </c>
      <c r="AF339" s="10">
        <f t="shared" si="138"/>
        <v>154</v>
      </c>
      <c r="AG339" s="33">
        <f t="shared" si="123"/>
        <v>-0.33085951533775759</v>
      </c>
      <c r="AH339" s="14">
        <v>2.9990000000000001</v>
      </c>
      <c r="AI339" s="112">
        <f t="shared" si="132"/>
        <v>228</v>
      </c>
      <c r="AJ339" s="33">
        <f t="shared" si="124"/>
        <v>-0.23565818802978511</v>
      </c>
      <c r="AK339" s="13">
        <v>117353.86607204592</v>
      </c>
      <c r="AL339" s="38"/>
    </row>
    <row r="340" spans="1:38" x14ac:dyDescent="0.25">
      <c r="A340" t="s">
        <v>941</v>
      </c>
      <c r="B340" s="5" t="s">
        <v>576</v>
      </c>
      <c r="C340" s="6" t="s">
        <v>81</v>
      </c>
      <c r="D340" s="7" t="s">
        <v>34</v>
      </c>
      <c r="E340" s="36">
        <f t="shared" si="125"/>
        <v>8.2983649373865376</v>
      </c>
      <c r="F340" s="8">
        <f t="shared" si="126"/>
        <v>2.4470029934012274</v>
      </c>
      <c r="G340" s="9">
        <f t="shared" si="127"/>
        <v>564</v>
      </c>
      <c r="H340" s="112">
        <f t="shared" si="128"/>
        <v>389</v>
      </c>
      <c r="I340" s="33">
        <f t="shared" si="116"/>
        <v>0.25737100903267052</v>
      </c>
      <c r="J340" s="11">
        <v>1.3195777351247662E-2</v>
      </c>
      <c r="K340" s="10">
        <f t="shared" si="133"/>
        <v>489</v>
      </c>
      <c r="L340" s="33">
        <f t="shared" si="117"/>
        <v>0.73858520865546751</v>
      </c>
      <c r="M340" s="11">
        <v>2.9978586723768737E-2</v>
      </c>
      <c r="N340" s="10">
        <f t="shared" si="134"/>
        <v>535</v>
      </c>
      <c r="O340" s="33">
        <f t="shared" si="118"/>
        <v>0.95337356493194514</v>
      </c>
      <c r="P340" s="11">
        <v>0</v>
      </c>
      <c r="Q340" s="10">
        <f t="shared" si="135"/>
        <v>390</v>
      </c>
      <c r="R340" s="33">
        <f t="shared" si="119"/>
        <v>0.27294812057923573</v>
      </c>
      <c r="S340" s="12">
        <v>0</v>
      </c>
      <c r="T340" s="10">
        <f t="shared" si="136"/>
        <v>523</v>
      </c>
      <c r="U340" s="33">
        <f t="shared" si="120"/>
        <v>0.96014614217402106</v>
      </c>
      <c r="V340" s="18">
        <v>1.9203747072599531E-2</v>
      </c>
      <c r="W340" s="112">
        <f t="shared" si="129"/>
        <v>564</v>
      </c>
      <c r="X340" s="33">
        <f t="shared" si="130"/>
        <v>3.9757238437127427</v>
      </c>
      <c r="Y340" s="13">
        <v>241667</v>
      </c>
      <c r="Z340" s="10">
        <f t="shared" si="137"/>
        <v>488</v>
      </c>
      <c r="AA340" s="33">
        <f t="shared" si="121"/>
        <v>0.80780458907842068</v>
      </c>
      <c r="AB340" s="11">
        <v>2.4E-2</v>
      </c>
      <c r="AC340" s="112">
        <f t="shared" si="131"/>
        <v>528</v>
      </c>
      <c r="AD340" s="33">
        <f t="shared" si="122"/>
        <v>1.0110289004134962</v>
      </c>
      <c r="AE340" s="11">
        <v>0.98291925465838514</v>
      </c>
      <c r="AF340" s="10">
        <f t="shared" si="138"/>
        <v>344</v>
      </c>
      <c r="AG340" s="33">
        <f t="shared" si="123"/>
        <v>0.23243804223970962</v>
      </c>
      <c r="AH340" s="14">
        <v>2.3633333333333333</v>
      </c>
      <c r="AI340" s="112">
        <f t="shared" si="132"/>
        <v>496</v>
      </c>
      <c r="AJ340" s="33">
        <f t="shared" si="124"/>
        <v>4.0964846058853768E-2</v>
      </c>
      <c r="AK340" s="13">
        <v>307217.07103954535</v>
      </c>
      <c r="AL340" s="38"/>
    </row>
    <row r="341" spans="1:38" x14ac:dyDescent="0.25">
      <c r="A341" t="s">
        <v>942</v>
      </c>
      <c r="B341" s="5" t="s">
        <v>541</v>
      </c>
      <c r="C341" s="6" t="s">
        <v>61</v>
      </c>
      <c r="D341" s="7" t="s">
        <v>39</v>
      </c>
      <c r="E341" s="36">
        <f t="shared" si="125"/>
        <v>4.7191779754229355</v>
      </c>
      <c r="F341" s="8">
        <f t="shared" si="126"/>
        <v>13.603127388522598</v>
      </c>
      <c r="G341" s="9">
        <f t="shared" si="127"/>
        <v>497</v>
      </c>
      <c r="H341" s="112">
        <f t="shared" si="128"/>
        <v>468</v>
      </c>
      <c r="I341" s="33">
        <f t="shared" si="116"/>
        <v>0.62719756598330478</v>
      </c>
      <c r="J341" s="11">
        <v>3.6585365853658569E-2</v>
      </c>
      <c r="K341" s="10">
        <f t="shared" si="133"/>
        <v>559</v>
      </c>
      <c r="L341" s="33">
        <f t="shared" si="117"/>
        <v>1.3077003033574754</v>
      </c>
      <c r="M341" s="11">
        <v>0</v>
      </c>
      <c r="N341" s="10">
        <f t="shared" si="134"/>
        <v>492</v>
      </c>
      <c r="O341" s="33">
        <f t="shared" si="118"/>
        <v>0.8099489215726402</v>
      </c>
      <c r="P341" s="11">
        <v>9.1853035143769964E-3</v>
      </c>
      <c r="Q341" s="10">
        <f t="shared" si="135"/>
        <v>390</v>
      </c>
      <c r="R341" s="33">
        <f t="shared" si="119"/>
        <v>0.27294812057923573</v>
      </c>
      <c r="S341" s="12">
        <v>0</v>
      </c>
      <c r="T341" s="10">
        <f t="shared" si="136"/>
        <v>521</v>
      </c>
      <c r="U341" s="33">
        <f t="shared" si="120"/>
        <v>0.94483032914979892</v>
      </c>
      <c r="V341" s="18">
        <v>2.0102781136638451E-2</v>
      </c>
      <c r="W341" s="112">
        <f t="shared" si="129"/>
        <v>433</v>
      </c>
      <c r="X341" s="33">
        <f t="shared" si="130"/>
        <v>0.60287807181148168</v>
      </c>
      <c r="Y341" s="13">
        <v>119000</v>
      </c>
      <c r="Z341" s="10">
        <f t="shared" si="137"/>
        <v>488</v>
      </c>
      <c r="AA341" s="33">
        <f t="shared" si="121"/>
        <v>0.80780458907842068</v>
      </c>
      <c r="AB341" s="11">
        <v>2.4E-2</v>
      </c>
      <c r="AC341" s="112">
        <f t="shared" si="131"/>
        <v>427</v>
      </c>
      <c r="AD341" s="33">
        <f t="shared" si="122"/>
        <v>0.67078638483511854</v>
      </c>
      <c r="AE341" s="11">
        <v>0.96261682242990654</v>
      </c>
      <c r="AF341" s="10">
        <f t="shared" si="138"/>
        <v>443</v>
      </c>
      <c r="AG341" s="33">
        <f t="shared" si="123"/>
        <v>0.53579755541855489</v>
      </c>
      <c r="AH341" s="14">
        <v>2.0210000000000004</v>
      </c>
      <c r="AI341" s="112">
        <f t="shared" si="132"/>
        <v>465</v>
      </c>
      <c r="AJ341" s="33">
        <f t="shared" si="124"/>
        <v>-3.0769191174376966E-2</v>
      </c>
      <c r="AK341" s="13">
        <v>257981.64037763255</v>
      </c>
      <c r="AL341" s="38"/>
    </row>
    <row r="342" spans="1:38" x14ac:dyDescent="0.25">
      <c r="A342" t="s">
        <v>943</v>
      </c>
      <c r="B342" s="5" t="s">
        <v>109</v>
      </c>
      <c r="C342" s="6" t="s">
        <v>24</v>
      </c>
      <c r="D342" s="7" t="s">
        <v>20</v>
      </c>
      <c r="E342" s="36">
        <f t="shared" si="125"/>
        <v>-2.6605443089317711</v>
      </c>
      <c r="F342" s="8">
        <f t="shared" si="126"/>
        <v>36.605306565142989</v>
      </c>
      <c r="G342" s="9">
        <f t="shared" si="127"/>
        <v>135</v>
      </c>
      <c r="H342" s="112">
        <f t="shared" si="128"/>
        <v>94</v>
      </c>
      <c r="I342" s="33">
        <f t="shared" si="116"/>
        <v>-0.72182046307206749</v>
      </c>
      <c r="J342" s="11">
        <v>-4.8732943469785628E-2</v>
      </c>
      <c r="K342" s="10">
        <f t="shared" si="133"/>
        <v>175</v>
      </c>
      <c r="L342" s="33">
        <f t="shared" si="117"/>
        <v>-0.17267235466811412</v>
      </c>
      <c r="M342" s="11">
        <v>7.7979797979797982E-2</v>
      </c>
      <c r="N342" s="10">
        <f t="shared" si="134"/>
        <v>147</v>
      </c>
      <c r="O342" s="33">
        <f t="shared" si="118"/>
        <v>-0.26459093304775433</v>
      </c>
      <c r="P342" s="11">
        <v>7.8001752848378611E-2</v>
      </c>
      <c r="Q342" s="10">
        <f t="shared" si="135"/>
        <v>200</v>
      </c>
      <c r="R342" s="33">
        <f t="shared" si="119"/>
        <v>0.11051891242685744</v>
      </c>
      <c r="S342" s="12">
        <v>0.68306010928961747</v>
      </c>
      <c r="T342" s="10">
        <f t="shared" si="136"/>
        <v>236</v>
      </c>
      <c r="U342" s="33">
        <f t="shared" si="120"/>
        <v>9.4586440786116832E-2</v>
      </c>
      <c r="V342" s="18">
        <v>7.0011866418036958E-2</v>
      </c>
      <c r="W342" s="112">
        <f t="shared" si="129"/>
        <v>229</v>
      </c>
      <c r="X342" s="33">
        <f t="shared" si="130"/>
        <v>-0.39624228503735393</v>
      </c>
      <c r="Y342" s="13">
        <v>82663</v>
      </c>
      <c r="Z342" s="10">
        <f t="shared" si="137"/>
        <v>19</v>
      </c>
      <c r="AA342" s="33">
        <f t="shared" si="121"/>
        <v>-2.121183653047741</v>
      </c>
      <c r="AB342" s="11">
        <v>6.4000000000000001E-2</v>
      </c>
      <c r="AC342" s="112">
        <f t="shared" si="131"/>
        <v>290</v>
      </c>
      <c r="AD342" s="33">
        <f t="shared" si="122"/>
        <v>0.28820573992612036</v>
      </c>
      <c r="AE342" s="11">
        <v>0.93978805394990361</v>
      </c>
      <c r="AF342" s="10">
        <f t="shared" si="138"/>
        <v>160</v>
      </c>
      <c r="AG342" s="33">
        <f t="shared" si="123"/>
        <v>-0.30457032675653356</v>
      </c>
      <c r="AH342" s="14">
        <v>2.9693333333333336</v>
      </c>
      <c r="AI342" s="112">
        <f t="shared" si="132"/>
        <v>104</v>
      </c>
      <c r="AJ342" s="33">
        <f t="shared" si="124"/>
        <v>-0.28829097925535069</v>
      </c>
      <c r="AK342" s="13">
        <v>81228.781762295082</v>
      </c>
      <c r="AL342" s="38"/>
    </row>
    <row r="343" spans="1:38" x14ac:dyDescent="0.25">
      <c r="A343" t="s">
        <v>944</v>
      </c>
      <c r="B343" s="5" t="s">
        <v>106</v>
      </c>
      <c r="C343" s="6" t="s">
        <v>47</v>
      </c>
      <c r="D343" s="7" t="s">
        <v>20</v>
      </c>
      <c r="E343" s="36">
        <f t="shared" si="125"/>
        <v>-3.4259866670038428</v>
      </c>
      <c r="F343" s="8">
        <f t="shared" si="126"/>
        <v>38.991147331410815</v>
      </c>
      <c r="G343" s="9">
        <f t="shared" si="127"/>
        <v>106</v>
      </c>
      <c r="H343" s="112">
        <f t="shared" si="128"/>
        <v>129</v>
      </c>
      <c r="I343" s="33">
        <f t="shared" si="116"/>
        <v>-0.58064349747413158</v>
      </c>
      <c r="J343" s="11">
        <v>-3.9804241435562826E-2</v>
      </c>
      <c r="K343" s="10">
        <f t="shared" si="133"/>
        <v>238</v>
      </c>
      <c r="L343" s="33">
        <f t="shared" si="117"/>
        <v>5.18823302113351E-2</v>
      </c>
      <c r="M343" s="11">
        <v>6.6151202749140894E-2</v>
      </c>
      <c r="N343" s="10">
        <f t="shared" si="134"/>
        <v>145</v>
      </c>
      <c r="O343" s="33">
        <f t="shared" si="118"/>
        <v>-0.26763763832370302</v>
      </c>
      <c r="P343" s="11">
        <v>7.8196872125115002E-2</v>
      </c>
      <c r="Q343" s="10">
        <f t="shared" si="135"/>
        <v>101</v>
      </c>
      <c r="R343" s="33">
        <f t="shared" si="119"/>
        <v>-0.13105521060506908</v>
      </c>
      <c r="S343" s="12">
        <v>1.6989466530750934</v>
      </c>
      <c r="T343" s="10">
        <f t="shared" si="136"/>
        <v>146</v>
      </c>
      <c r="U343" s="33">
        <f t="shared" si="120"/>
        <v>-0.33294363949907757</v>
      </c>
      <c r="V343" s="18">
        <v>9.510776599384195E-2</v>
      </c>
      <c r="W343" s="112">
        <f t="shared" si="129"/>
        <v>104</v>
      </c>
      <c r="X343" s="33">
        <f t="shared" si="130"/>
        <v>-0.86471829131168754</v>
      </c>
      <c r="Y343" s="13">
        <v>65625</v>
      </c>
      <c r="Z343" s="10">
        <f t="shared" si="137"/>
        <v>70</v>
      </c>
      <c r="AA343" s="33">
        <f t="shared" si="121"/>
        <v>-0.8763636501441221</v>
      </c>
      <c r="AB343" s="11">
        <v>4.7E-2</v>
      </c>
      <c r="AC343" s="112">
        <f t="shared" si="131"/>
        <v>140</v>
      </c>
      <c r="AD343" s="33">
        <f t="shared" si="122"/>
        <v>-0.37695720091527729</v>
      </c>
      <c r="AE343" s="11">
        <v>0.90009746588693962</v>
      </c>
      <c r="AF343" s="10">
        <f t="shared" si="138"/>
        <v>18</v>
      </c>
      <c r="AG343" s="33">
        <f t="shared" si="123"/>
        <v>-1.4512515635240877</v>
      </c>
      <c r="AH343" s="14">
        <v>4.2633333333333328</v>
      </c>
      <c r="AI343" s="112">
        <f t="shared" si="132"/>
        <v>30</v>
      </c>
      <c r="AJ343" s="33">
        <f t="shared" si="124"/>
        <v>-0.32523141403274108</v>
      </c>
      <c r="AK343" s="13">
        <v>55874.315664288144</v>
      </c>
      <c r="AL343" s="38"/>
    </row>
    <row r="344" spans="1:38" x14ac:dyDescent="0.25">
      <c r="A344" t="s">
        <v>945</v>
      </c>
      <c r="B344" s="5" t="s">
        <v>143</v>
      </c>
      <c r="C344" s="6" t="s">
        <v>54</v>
      </c>
      <c r="D344" s="7" t="s">
        <v>39</v>
      </c>
      <c r="E344" s="36">
        <f t="shared" si="125"/>
        <v>-3.7523553553399198</v>
      </c>
      <c r="F344" s="8">
        <f t="shared" si="126"/>
        <v>40.008420171428192</v>
      </c>
      <c r="G344" s="9">
        <f t="shared" si="127"/>
        <v>98</v>
      </c>
      <c r="H344" s="112">
        <f t="shared" si="128"/>
        <v>64</v>
      </c>
      <c r="I344" s="33">
        <f t="shared" si="116"/>
        <v>-0.87450871983203904</v>
      </c>
      <c r="J344" s="11">
        <v>-5.8389674247080525E-2</v>
      </c>
      <c r="K344" s="10">
        <f t="shared" si="133"/>
        <v>559</v>
      </c>
      <c r="L344" s="33">
        <f t="shared" si="117"/>
        <v>1.3077003033574754</v>
      </c>
      <c r="M344" s="11">
        <v>0</v>
      </c>
      <c r="N344" s="10">
        <f t="shared" si="134"/>
        <v>85</v>
      </c>
      <c r="O344" s="33">
        <f t="shared" si="118"/>
        <v>-0.78492409689021481</v>
      </c>
      <c r="P344" s="11">
        <v>0.11132530120481927</v>
      </c>
      <c r="Q344" s="10">
        <f t="shared" si="135"/>
        <v>31</v>
      </c>
      <c r="R344" s="33">
        <f t="shared" si="119"/>
        <v>-0.86532862793508103</v>
      </c>
      <c r="S344" s="12">
        <v>4.7867711053089641</v>
      </c>
      <c r="T344" s="10">
        <f t="shared" si="136"/>
        <v>60</v>
      </c>
      <c r="U344" s="33">
        <f t="shared" si="120"/>
        <v>-1.0457197294027467</v>
      </c>
      <c r="V344" s="18">
        <v>0.13694752884824735</v>
      </c>
      <c r="W344" s="112">
        <f t="shared" si="129"/>
        <v>78</v>
      </c>
      <c r="X344" s="33">
        <f t="shared" si="130"/>
        <v>-0.96230141998099195</v>
      </c>
      <c r="Y344" s="13">
        <v>62076</v>
      </c>
      <c r="Z344" s="10">
        <f t="shared" si="137"/>
        <v>83</v>
      </c>
      <c r="AA344" s="33">
        <f t="shared" si="121"/>
        <v>-0.80313894409096798</v>
      </c>
      <c r="AB344" s="11">
        <v>4.5999999999999999E-2</v>
      </c>
      <c r="AC344" s="112">
        <f t="shared" si="131"/>
        <v>396</v>
      </c>
      <c r="AD344" s="33">
        <f t="shared" si="122"/>
        <v>0.58038563201227877</v>
      </c>
      <c r="AE344" s="11">
        <v>0.95722256664600125</v>
      </c>
      <c r="AF344" s="10">
        <f t="shared" si="138"/>
        <v>358</v>
      </c>
      <c r="AG344" s="33">
        <f t="shared" si="123"/>
        <v>0.27792720000946808</v>
      </c>
      <c r="AH344" s="14">
        <v>2.3120000000000003</v>
      </c>
      <c r="AI344" s="112">
        <f t="shared" si="132"/>
        <v>304</v>
      </c>
      <c r="AJ344" s="33">
        <f t="shared" si="124"/>
        <v>-0.19643145974368978</v>
      </c>
      <c r="AK344" s="13">
        <v>144277.55439512621</v>
      </c>
      <c r="AL344" s="38">
        <v>1</v>
      </c>
    </row>
    <row r="345" spans="1:38" x14ac:dyDescent="0.25">
      <c r="A345" t="s">
        <v>946</v>
      </c>
      <c r="B345" s="5" t="s">
        <v>184</v>
      </c>
      <c r="C345" s="6" t="s">
        <v>54</v>
      </c>
      <c r="D345" s="7" t="s">
        <v>39</v>
      </c>
      <c r="E345" s="36">
        <f t="shared" si="125"/>
        <v>-2.3978221664984538</v>
      </c>
      <c r="F345" s="8">
        <f t="shared" si="126"/>
        <v>35.786416427945205</v>
      </c>
      <c r="G345" s="9">
        <f t="shared" si="127"/>
        <v>141</v>
      </c>
      <c r="H345" s="112">
        <f t="shared" si="128"/>
        <v>235</v>
      </c>
      <c r="I345" s="33">
        <f t="shared" si="116"/>
        <v>-0.24370458242784074</v>
      </c>
      <c r="J345" s="11">
        <v>-1.8494623655914033E-2</v>
      </c>
      <c r="K345" s="10">
        <f t="shared" si="133"/>
        <v>186</v>
      </c>
      <c r="L345" s="33">
        <f t="shared" si="117"/>
        <v>-0.12704974075852271</v>
      </c>
      <c r="M345" s="11">
        <v>7.5576590789572531E-2</v>
      </c>
      <c r="N345" s="10">
        <f t="shared" si="134"/>
        <v>120</v>
      </c>
      <c r="O345" s="33">
        <f t="shared" si="118"/>
        <v>-0.43936686653400059</v>
      </c>
      <c r="P345" s="11">
        <v>8.9194878091562887E-2</v>
      </c>
      <c r="Q345" s="10">
        <f t="shared" si="135"/>
        <v>150</v>
      </c>
      <c r="R345" s="33">
        <f t="shared" si="119"/>
        <v>2.1118787343865682E-2</v>
      </c>
      <c r="S345" s="12">
        <v>1.0590125620800468</v>
      </c>
      <c r="T345" s="10">
        <f t="shared" si="136"/>
        <v>118</v>
      </c>
      <c r="U345" s="33">
        <f t="shared" si="120"/>
        <v>-0.49866786040585631</v>
      </c>
      <c r="V345" s="18">
        <v>0.10483573274270949</v>
      </c>
      <c r="W345" s="112">
        <f t="shared" si="129"/>
        <v>182</v>
      </c>
      <c r="X345" s="33">
        <f t="shared" si="130"/>
        <v>-0.56671717873971739</v>
      </c>
      <c r="Y345" s="13">
        <v>76463</v>
      </c>
      <c r="Z345" s="10">
        <f t="shared" si="137"/>
        <v>105</v>
      </c>
      <c r="AA345" s="33">
        <f t="shared" si="121"/>
        <v>-0.58346482593150573</v>
      </c>
      <c r="AB345" s="11">
        <v>4.2999999999999997E-2</v>
      </c>
      <c r="AC345" s="112">
        <f t="shared" si="131"/>
        <v>142</v>
      </c>
      <c r="AD345" s="33">
        <f t="shared" si="122"/>
        <v>-0.34358119938053638</v>
      </c>
      <c r="AE345" s="11">
        <v>0.90208902772354549</v>
      </c>
      <c r="AF345" s="10">
        <f t="shared" si="138"/>
        <v>461</v>
      </c>
      <c r="AG345" s="33">
        <f t="shared" si="123"/>
        <v>0.60550821278000377</v>
      </c>
      <c r="AH345" s="14">
        <v>1.9423333333333332</v>
      </c>
      <c r="AI345" s="112">
        <f t="shared" si="132"/>
        <v>327</v>
      </c>
      <c r="AJ345" s="33">
        <f t="shared" si="124"/>
        <v>-0.18332598099645328</v>
      </c>
      <c r="AK345" s="13">
        <v>153272.64117732982</v>
      </c>
      <c r="AL345" s="38">
        <v>1</v>
      </c>
    </row>
    <row r="346" spans="1:38" x14ac:dyDescent="0.25">
      <c r="A346" t="s">
        <v>947</v>
      </c>
      <c r="B346" s="5" t="s">
        <v>195</v>
      </c>
      <c r="C346" s="6" t="s">
        <v>81</v>
      </c>
      <c r="D346" s="7" t="s">
        <v>34</v>
      </c>
      <c r="E346" s="36">
        <f t="shared" si="125"/>
        <v>-3.1351475587230735</v>
      </c>
      <c r="F346" s="8">
        <f t="shared" si="126"/>
        <v>38.084618193529074</v>
      </c>
      <c r="G346" s="9">
        <f t="shared" si="127"/>
        <v>115</v>
      </c>
      <c r="H346" s="112">
        <f t="shared" si="128"/>
        <v>167</v>
      </c>
      <c r="I346" s="33">
        <f t="shared" si="116"/>
        <v>-0.4548601236154961</v>
      </c>
      <c r="J346" s="11">
        <v>-3.1849103277674651E-2</v>
      </c>
      <c r="K346" s="10">
        <f t="shared" si="133"/>
        <v>235</v>
      </c>
      <c r="L346" s="33">
        <f t="shared" si="117"/>
        <v>4.5429463904376174E-2</v>
      </c>
      <c r="M346" s="11">
        <v>6.6491112574061886E-2</v>
      </c>
      <c r="N346" s="10">
        <f t="shared" si="134"/>
        <v>144</v>
      </c>
      <c r="O346" s="33">
        <f t="shared" si="118"/>
        <v>-0.27993588440975919</v>
      </c>
      <c r="P346" s="11">
        <v>7.8984485190409029E-2</v>
      </c>
      <c r="Q346" s="10">
        <f t="shared" si="135"/>
        <v>209</v>
      </c>
      <c r="R346" s="33">
        <f t="shared" si="119"/>
        <v>0.12105009391996914</v>
      </c>
      <c r="S346" s="12">
        <v>0.63877355477483233</v>
      </c>
      <c r="T346" s="10">
        <f t="shared" si="136"/>
        <v>111</v>
      </c>
      <c r="U346" s="33">
        <f t="shared" si="120"/>
        <v>-0.57017667113023673</v>
      </c>
      <c r="V346" s="18">
        <v>0.10903328050713154</v>
      </c>
      <c r="W346" s="112">
        <f t="shared" si="129"/>
        <v>124</v>
      </c>
      <c r="X346" s="33">
        <f t="shared" si="130"/>
        <v>-0.76160847657235475</v>
      </c>
      <c r="Y346" s="13">
        <v>69375</v>
      </c>
      <c r="Z346" s="10">
        <f t="shared" si="137"/>
        <v>125</v>
      </c>
      <c r="AA346" s="33">
        <f t="shared" si="121"/>
        <v>-0.43701541382519754</v>
      </c>
      <c r="AB346" s="11">
        <v>4.0999999999999995E-2</v>
      </c>
      <c r="AC346" s="112">
        <f t="shared" si="131"/>
        <v>76</v>
      </c>
      <c r="AD346" s="33">
        <f t="shared" si="122"/>
        <v>-0.93625966971841446</v>
      </c>
      <c r="AE346" s="11">
        <v>0.86672362238359679</v>
      </c>
      <c r="AF346" s="10">
        <f t="shared" si="138"/>
        <v>137</v>
      </c>
      <c r="AG346" s="33">
        <f t="shared" si="123"/>
        <v>-0.40913631279870571</v>
      </c>
      <c r="AH346" s="14">
        <v>3.087333333333333</v>
      </c>
      <c r="AI346" s="112">
        <f t="shared" si="132"/>
        <v>145</v>
      </c>
      <c r="AJ346" s="33">
        <f t="shared" si="124"/>
        <v>-0.26623917543849368</v>
      </c>
      <c r="AK346" s="13">
        <v>96364.275311402103</v>
      </c>
      <c r="AL346" s="38"/>
    </row>
    <row r="347" spans="1:38" x14ac:dyDescent="0.25">
      <c r="A347" t="s">
        <v>948</v>
      </c>
      <c r="B347" s="5" t="s">
        <v>48</v>
      </c>
      <c r="C347" s="6" t="s">
        <v>49</v>
      </c>
      <c r="D347" s="7" t="s">
        <v>39</v>
      </c>
      <c r="E347" s="36">
        <f t="shared" si="125"/>
        <v>-11.795421754415162</v>
      </c>
      <c r="F347" s="8">
        <f t="shared" si="126"/>
        <v>65.078205633844277</v>
      </c>
      <c r="G347" s="9">
        <f t="shared" si="127"/>
        <v>17</v>
      </c>
      <c r="H347" s="112">
        <f t="shared" si="128"/>
        <v>413</v>
      </c>
      <c r="I347" s="33">
        <f t="shared" si="116"/>
        <v>0.34498234132708089</v>
      </c>
      <c r="J347" s="11">
        <v>1.8736734245773157E-2</v>
      </c>
      <c r="K347" s="10">
        <f t="shared" si="133"/>
        <v>133</v>
      </c>
      <c r="L347" s="33">
        <f t="shared" si="117"/>
        <v>-0.35427525899354506</v>
      </c>
      <c r="M347" s="11">
        <v>8.7545874274890495E-2</v>
      </c>
      <c r="N347" s="10">
        <f t="shared" si="134"/>
        <v>44</v>
      </c>
      <c r="O347" s="33">
        <f t="shared" si="118"/>
        <v>-1.515946531564945</v>
      </c>
      <c r="P347" s="11">
        <v>0.15814196242171191</v>
      </c>
      <c r="Q347" s="10">
        <f t="shared" si="135"/>
        <v>260</v>
      </c>
      <c r="R347" s="33">
        <f t="shared" si="119"/>
        <v>0.17471340010889155</v>
      </c>
      <c r="S347" s="12">
        <v>0.41310438968316687</v>
      </c>
      <c r="T347" s="10">
        <f t="shared" si="136"/>
        <v>4</v>
      </c>
      <c r="U347" s="33">
        <f t="shared" si="120"/>
        <v>-4.5712770941509726</v>
      </c>
      <c r="V347" s="18">
        <v>0.34389678845458987</v>
      </c>
      <c r="W347" s="112">
        <f t="shared" si="129"/>
        <v>17</v>
      </c>
      <c r="X347" s="33">
        <f t="shared" si="130"/>
        <v>-1.4652848442547557</v>
      </c>
      <c r="Y347" s="13">
        <v>43783</v>
      </c>
      <c r="Z347" s="10">
        <f t="shared" si="137"/>
        <v>290</v>
      </c>
      <c r="AA347" s="33">
        <f t="shared" si="121"/>
        <v>0.2952316467063425</v>
      </c>
      <c r="AB347" s="11">
        <v>3.1E-2</v>
      </c>
      <c r="AC347" s="112">
        <f t="shared" si="131"/>
        <v>2</v>
      </c>
      <c r="AD347" s="33">
        <f t="shared" si="122"/>
        <v>-4.6980631452030108</v>
      </c>
      <c r="AE347" s="11">
        <v>0.64225502536522106</v>
      </c>
      <c r="AF347" s="10">
        <f t="shared" si="138"/>
        <v>353</v>
      </c>
      <c r="AG347" s="33">
        <f t="shared" si="123"/>
        <v>0.26552106607226134</v>
      </c>
      <c r="AH347" s="14">
        <v>2.3260000000000001</v>
      </c>
      <c r="AI347" s="112">
        <f t="shared" si="132"/>
        <v>48</v>
      </c>
      <c r="AJ347" s="33">
        <f t="shared" si="124"/>
        <v>-0.31540889263265093</v>
      </c>
      <c r="AK347" s="13">
        <v>62616.109239169484</v>
      </c>
      <c r="AL347" s="38">
        <v>1</v>
      </c>
    </row>
    <row r="348" spans="1:38" x14ac:dyDescent="0.25">
      <c r="A348" t="s">
        <v>949</v>
      </c>
      <c r="B348" s="5" t="s">
        <v>208</v>
      </c>
      <c r="C348" s="6" t="s">
        <v>44</v>
      </c>
      <c r="D348" s="7" t="s">
        <v>20</v>
      </c>
      <c r="E348" s="36">
        <f t="shared" si="125"/>
        <v>-2.1558661767155818</v>
      </c>
      <c r="F348" s="8">
        <f t="shared" si="126"/>
        <v>35.032253220253601</v>
      </c>
      <c r="G348" s="9">
        <f t="shared" si="127"/>
        <v>148</v>
      </c>
      <c r="H348" s="112">
        <f t="shared" si="128"/>
        <v>426</v>
      </c>
      <c r="I348" s="33">
        <f t="shared" si="116"/>
        <v>0.37318166483115156</v>
      </c>
      <c r="J348" s="11">
        <v>2.052019343876621E-2</v>
      </c>
      <c r="K348" s="10">
        <f t="shared" si="133"/>
        <v>100</v>
      </c>
      <c r="L348" s="33">
        <f t="shared" si="117"/>
        <v>-0.5302783527135887</v>
      </c>
      <c r="M348" s="11">
        <v>9.6816976127320958E-2</v>
      </c>
      <c r="N348" s="10">
        <f t="shared" si="134"/>
        <v>412</v>
      </c>
      <c r="O348" s="33">
        <f t="shared" si="118"/>
        <v>0.65220216829718225</v>
      </c>
      <c r="P348" s="11">
        <v>1.9287833827893175E-2</v>
      </c>
      <c r="Q348" s="10">
        <f t="shared" si="135"/>
        <v>390</v>
      </c>
      <c r="R348" s="33">
        <f t="shared" si="119"/>
        <v>0.27294812057923573</v>
      </c>
      <c r="S348" s="12">
        <v>0</v>
      </c>
      <c r="T348" s="10">
        <f t="shared" si="136"/>
        <v>144</v>
      </c>
      <c r="U348" s="33">
        <f t="shared" si="120"/>
        <v>-0.34638800445912266</v>
      </c>
      <c r="V348" s="18">
        <v>9.5896946564885496E-2</v>
      </c>
      <c r="W348" s="112">
        <f t="shared" si="129"/>
        <v>287</v>
      </c>
      <c r="X348" s="33">
        <f t="shared" si="130"/>
        <v>-0.14226218937142954</v>
      </c>
      <c r="Y348" s="13">
        <v>91900</v>
      </c>
      <c r="Z348" s="10">
        <f t="shared" si="137"/>
        <v>51</v>
      </c>
      <c r="AA348" s="33">
        <f t="shared" si="121"/>
        <v>-1.0960377683035845</v>
      </c>
      <c r="AB348" s="11">
        <v>0.05</v>
      </c>
      <c r="AC348" s="112">
        <f t="shared" si="131"/>
        <v>41</v>
      </c>
      <c r="AD348" s="33">
        <f t="shared" si="122"/>
        <v>-1.5423732069162444</v>
      </c>
      <c r="AE348" s="11">
        <v>0.83055654023395964</v>
      </c>
      <c r="AF348" s="10">
        <f t="shared" si="138"/>
        <v>485</v>
      </c>
      <c r="AG348" s="33">
        <f t="shared" si="123"/>
        <v>0.73104647285888336</v>
      </c>
      <c r="AH348" s="14">
        <v>1.8006666666666666</v>
      </c>
      <c r="AI348" s="112">
        <f t="shared" si="132"/>
        <v>2</v>
      </c>
      <c r="AJ348" s="33">
        <f t="shared" si="124"/>
        <v>-0.38977097114292109</v>
      </c>
      <c r="AK348" s="13">
        <v>11576.894082991803</v>
      </c>
      <c r="AL348" s="38"/>
    </row>
    <row r="349" spans="1:38" x14ac:dyDescent="0.25">
      <c r="A349" t="s">
        <v>950</v>
      </c>
      <c r="B349" s="5" t="s">
        <v>343</v>
      </c>
      <c r="C349" s="6" t="s">
        <v>93</v>
      </c>
      <c r="D349" s="7" t="s">
        <v>34</v>
      </c>
      <c r="E349" s="36">
        <f t="shared" si="125"/>
        <v>1.7736159698136196</v>
      </c>
      <c r="F349" s="8">
        <f t="shared" si="126"/>
        <v>22.784278442473855</v>
      </c>
      <c r="G349" s="9">
        <f t="shared" si="127"/>
        <v>336</v>
      </c>
      <c r="H349" s="112">
        <f t="shared" si="128"/>
        <v>368</v>
      </c>
      <c r="I349" s="33">
        <f t="shared" si="116"/>
        <v>0.1865798785889114</v>
      </c>
      <c r="J349" s="11">
        <v>8.7186099343035117E-3</v>
      </c>
      <c r="K349" s="10">
        <f t="shared" si="133"/>
        <v>403</v>
      </c>
      <c r="L349" s="33">
        <f t="shared" si="117"/>
        <v>0.50699966461922696</v>
      </c>
      <c r="M349" s="11">
        <v>4.2177538008827856E-2</v>
      </c>
      <c r="N349" s="10">
        <f t="shared" si="134"/>
        <v>393</v>
      </c>
      <c r="O349" s="33">
        <f t="shared" si="118"/>
        <v>0.60425088326574128</v>
      </c>
      <c r="P349" s="11">
        <v>2.2358764294248164E-2</v>
      </c>
      <c r="Q349" s="10">
        <f t="shared" si="135"/>
        <v>335</v>
      </c>
      <c r="R349" s="33">
        <f t="shared" si="119"/>
        <v>0.22952557007675561</v>
      </c>
      <c r="S349" s="12">
        <v>0.18260393207133729</v>
      </c>
      <c r="T349" s="10">
        <f t="shared" si="136"/>
        <v>241</v>
      </c>
      <c r="U349" s="33">
        <f t="shared" si="120"/>
        <v>0.10166049824780606</v>
      </c>
      <c r="V349" s="18">
        <v>6.9596621166676864E-2</v>
      </c>
      <c r="W349" s="112">
        <f t="shared" si="129"/>
        <v>305</v>
      </c>
      <c r="X349" s="33">
        <f t="shared" si="130"/>
        <v>-7.5062086111981743E-2</v>
      </c>
      <c r="Y349" s="13">
        <v>94344</v>
      </c>
      <c r="Z349" s="10">
        <f t="shared" si="137"/>
        <v>399</v>
      </c>
      <c r="AA349" s="33">
        <f t="shared" si="121"/>
        <v>0.58813047091895843</v>
      </c>
      <c r="AB349" s="11">
        <v>2.7000000000000003E-2</v>
      </c>
      <c r="AC349" s="112">
        <f t="shared" si="131"/>
        <v>283</v>
      </c>
      <c r="AD349" s="33">
        <f t="shared" si="122"/>
        <v>0.26337141268357589</v>
      </c>
      <c r="AE349" s="11">
        <v>0.93830617786829595</v>
      </c>
      <c r="AF349" s="10">
        <f t="shared" si="138"/>
        <v>187</v>
      </c>
      <c r="AG349" s="33">
        <f t="shared" si="123"/>
        <v>-0.2150689319238264</v>
      </c>
      <c r="AH349" s="14">
        <v>2.8683333333333336</v>
      </c>
      <c r="AI349" s="112">
        <f t="shared" si="132"/>
        <v>238</v>
      </c>
      <c r="AJ349" s="33">
        <f t="shared" si="124"/>
        <v>-0.23155372835325638</v>
      </c>
      <c r="AK349" s="13">
        <v>120171.00626940167</v>
      </c>
      <c r="AL349" s="38"/>
    </row>
    <row r="350" spans="1:38" x14ac:dyDescent="0.25">
      <c r="A350" t="s">
        <v>951</v>
      </c>
      <c r="B350" s="5" t="s">
        <v>526</v>
      </c>
      <c r="C350" s="6" t="s">
        <v>61</v>
      </c>
      <c r="D350" s="7" t="s">
        <v>39</v>
      </c>
      <c r="E350" s="36">
        <f t="shared" si="125"/>
        <v>5.6349732693777552</v>
      </c>
      <c r="F350" s="8">
        <f t="shared" si="126"/>
        <v>10.748644979975367</v>
      </c>
      <c r="G350" s="9">
        <f t="shared" si="127"/>
        <v>531</v>
      </c>
      <c r="H350" s="112">
        <f t="shared" si="128"/>
        <v>550</v>
      </c>
      <c r="I350" s="33">
        <f t="shared" si="116"/>
        <v>2.0287723067609424</v>
      </c>
      <c r="J350" s="11">
        <v>0.12522761132262872</v>
      </c>
      <c r="K350" s="10">
        <f t="shared" si="133"/>
        <v>499</v>
      </c>
      <c r="L350" s="33">
        <f t="shared" si="117"/>
        <v>0.79373581194524112</v>
      </c>
      <c r="M350" s="11">
        <v>2.7073485174043833E-2</v>
      </c>
      <c r="N350" s="10">
        <f t="shared" si="134"/>
        <v>480</v>
      </c>
      <c r="O350" s="33">
        <f t="shared" si="118"/>
        <v>0.77353788711858507</v>
      </c>
      <c r="P350" s="11">
        <v>1.1517165005537098E-2</v>
      </c>
      <c r="Q350" s="10">
        <f t="shared" si="135"/>
        <v>390</v>
      </c>
      <c r="R350" s="33">
        <f t="shared" si="119"/>
        <v>0.27294812057923573</v>
      </c>
      <c r="S350" s="12">
        <v>0</v>
      </c>
      <c r="T350" s="10">
        <f t="shared" si="136"/>
        <v>480</v>
      </c>
      <c r="U350" s="33">
        <f t="shared" si="120"/>
        <v>0.80067242005348238</v>
      </c>
      <c r="V350" s="18">
        <v>2.8564811240639233E-2</v>
      </c>
      <c r="W350" s="112">
        <f t="shared" si="129"/>
        <v>501</v>
      </c>
      <c r="X350" s="33">
        <f t="shared" si="130"/>
        <v>1.2812581649444996</v>
      </c>
      <c r="Y350" s="13">
        <v>143672</v>
      </c>
      <c r="Z350" s="10">
        <f t="shared" si="137"/>
        <v>507</v>
      </c>
      <c r="AA350" s="33">
        <f t="shared" si="121"/>
        <v>0.8810292951315748</v>
      </c>
      <c r="AB350" s="11">
        <v>2.3E-2</v>
      </c>
      <c r="AC350" s="112">
        <f t="shared" si="131"/>
        <v>490</v>
      </c>
      <c r="AD350" s="33">
        <f t="shared" si="122"/>
        <v>0.88548043924086484</v>
      </c>
      <c r="AE350" s="11">
        <v>0.97542771845217591</v>
      </c>
      <c r="AF350" s="10">
        <f t="shared" si="138"/>
        <v>343</v>
      </c>
      <c r="AG350" s="33">
        <f t="shared" si="123"/>
        <v>0.22830266426064069</v>
      </c>
      <c r="AH350" s="14">
        <v>2.3679999999999999</v>
      </c>
      <c r="AI350" s="112">
        <f t="shared" si="132"/>
        <v>432</v>
      </c>
      <c r="AJ350" s="33">
        <f t="shared" si="124"/>
        <v>-9.0623013728773183E-2</v>
      </c>
      <c r="AK350" s="13">
        <v>216900.32328061789</v>
      </c>
      <c r="AL350" s="38"/>
    </row>
    <row r="351" spans="1:38" x14ac:dyDescent="0.25">
      <c r="A351" t="s">
        <v>952</v>
      </c>
      <c r="B351" s="5" t="s">
        <v>40</v>
      </c>
      <c r="C351" s="6" t="s">
        <v>41</v>
      </c>
      <c r="D351" s="7" t="s">
        <v>34</v>
      </c>
      <c r="E351" s="36">
        <f t="shared" si="125"/>
        <v>-14.051977488680413</v>
      </c>
      <c r="F351" s="8">
        <f t="shared" si="126"/>
        <v>72.111762903559097</v>
      </c>
      <c r="G351" s="9">
        <f t="shared" si="127"/>
        <v>12</v>
      </c>
      <c r="H351" s="112">
        <f t="shared" si="128"/>
        <v>436</v>
      </c>
      <c r="I351" s="33">
        <f t="shared" si="116"/>
        <v>0.4022805577077509</v>
      </c>
      <c r="J351" s="11">
        <v>2.2360545672719612E-2</v>
      </c>
      <c r="K351" s="10">
        <f t="shared" si="133"/>
        <v>48</v>
      </c>
      <c r="L351" s="33">
        <f t="shared" si="117"/>
        <v>-1.1186219508227881</v>
      </c>
      <c r="M351" s="11">
        <v>0.12780843944200598</v>
      </c>
      <c r="N351" s="10">
        <f t="shared" si="134"/>
        <v>13</v>
      </c>
      <c r="O351" s="33">
        <f t="shared" si="118"/>
        <v>-3.0071932246867705</v>
      </c>
      <c r="P351" s="11">
        <v>0.25364544892381957</v>
      </c>
      <c r="Q351" s="10">
        <f t="shared" si="135"/>
        <v>19</v>
      </c>
      <c r="R351" s="33">
        <f t="shared" si="119"/>
        <v>-1.0053682673431643</v>
      </c>
      <c r="S351" s="12">
        <v>5.3756768353007498</v>
      </c>
      <c r="T351" s="10">
        <f t="shared" si="136"/>
        <v>9</v>
      </c>
      <c r="U351" s="33">
        <f t="shared" si="120"/>
        <v>-3.3830492842968725</v>
      </c>
      <c r="V351" s="18">
        <v>0.27414813879376304</v>
      </c>
      <c r="W351" s="112">
        <f t="shared" si="129"/>
        <v>6</v>
      </c>
      <c r="X351" s="33">
        <f t="shared" si="130"/>
        <v>-1.7013100841807376</v>
      </c>
      <c r="Y351" s="13">
        <v>35199</v>
      </c>
      <c r="Z351" s="10">
        <f t="shared" si="137"/>
        <v>26</v>
      </c>
      <c r="AA351" s="33">
        <f t="shared" si="121"/>
        <v>-1.8282848288351243</v>
      </c>
      <c r="AB351" s="11">
        <v>0.06</v>
      </c>
      <c r="AC351" s="112">
        <f t="shared" si="131"/>
        <v>16</v>
      </c>
      <c r="AD351" s="33">
        <f t="shared" si="122"/>
        <v>-2.8392253353207932</v>
      </c>
      <c r="AE351" s="11">
        <v>0.75317275883752088</v>
      </c>
      <c r="AF351" s="10">
        <f t="shared" si="138"/>
        <v>222</v>
      </c>
      <c r="AG351" s="33">
        <f t="shared" si="123"/>
        <v>-0.10607218376122246</v>
      </c>
      <c r="AH351" s="14">
        <v>2.7453333333333334</v>
      </c>
      <c r="AI351" s="112">
        <f t="shared" si="132"/>
        <v>27</v>
      </c>
      <c r="AJ351" s="33">
        <f t="shared" si="124"/>
        <v>-0.32777227919154139</v>
      </c>
      <c r="AK351" s="13">
        <v>54130.365439645968</v>
      </c>
      <c r="AL351" s="38">
        <v>1</v>
      </c>
    </row>
    <row r="352" spans="1:38" x14ac:dyDescent="0.25">
      <c r="A352" t="s">
        <v>953</v>
      </c>
      <c r="B352" s="5" t="s">
        <v>204</v>
      </c>
      <c r="C352" s="6" t="s">
        <v>47</v>
      </c>
      <c r="D352" s="7" t="s">
        <v>20</v>
      </c>
      <c r="E352" s="36">
        <f t="shared" si="125"/>
        <v>-1.8708012921833368</v>
      </c>
      <c r="F352" s="8">
        <f t="shared" si="126"/>
        <v>34.143722012937765</v>
      </c>
      <c r="G352" s="9">
        <f t="shared" si="127"/>
        <v>161</v>
      </c>
      <c r="H352" s="112">
        <f t="shared" si="128"/>
        <v>259</v>
      </c>
      <c r="I352" s="33">
        <f t="shared" si="116"/>
        <v>-0.18350159795012672</v>
      </c>
      <c r="J352" s="11">
        <v>-1.4687100893997496E-2</v>
      </c>
      <c r="K352" s="10">
        <f t="shared" si="133"/>
        <v>354</v>
      </c>
      <c r="L352" s="33">
        <f t="shared" si="117"/>
        <v>0.35233397381190856</v>
      </c>
      <c r="M352" s="11">
        <v>5.0324675324675328E-2</v>
      </c>
      <c r="N352" s="10">
        <f t="shared" si="134"/>
        <v>194</v>
      </c>
      <c r="O352" s="33">
        <f t="shared" si="118"/>
        <v>-3.4215164756117369E-2</v>
      </c>
      <c r="P352" s="11">
        <v>6.3247863247863245E-2</v>
      </c>
      <c r="Q352" s="10">
        <f t="shared" si="135"/>
        <v>128</v>
      </c>
      <c r="R352" s="33">
        <f t="shared" si="119"/>
        <v>-3.5277881669736201E-2</v>
      </c>
      <c r="S352" s="12">
        <v>1.2961762799740766</v>
      </c>
      <c r="T352" s="10">
        <f t="shared" si="136"/>
        <v>332</v>
      </c>
      <c r="U352" s="33">
        <f t="shared" si="120"/>
        <v>0.39067448000024135</v>
      </c>
      <c r="V352" s="18">
        <v>5.2631578947368418E-2</v>
      </c>
      <c r="W352" s="112">
        <f t="shared" si="129"/>
        <v>141</v>
      </c>
      <c r="X352" s="33">
        <f t="shared" si="130"/>
        <v>-0.69286860007946627</v>
      </c>
      <c r="Y352" s="13">
        <v>71875</v>
      </c>
      <c r="Z352" s="10">
        <f t="shared" si="137"/>
        <v>83</v>
      </c>
      <c r="AA352" s="33">
        <f t="shared" si="121"/>
        <v>-0.80313894409096798</v>
      </c>
      <c r="AB352" s="11">
        <v>4.5999999999999999E-2</v>
      </c>
      <c r="AC352" s="112">
        <f t="shared" si="131"/>
        <v>119</v>
      </c>
      <c r="AD352" s="33">
        <f t="shared" si="122"/>
        <v>-0.48588259646478466</v>
      </c>
      <c r="AE352" s="11">
        <v>0.89359783588818753</v>
      </c>
      <c r="AF352" s="10">
        <f t="shared" si="138"/>
        <v>84</v>
      </c>
      <c r="AG352" s="33">
        <f t="shared" si="123"/>
        <v>-0.72903733789382785</v>
      </c>
      <c r="AH352" s="14">
        <v>3.4483333333333337</v>
      </c>
      <c r="AI352" s="112">
        <f t="shared" si="132"/>
        <v>122</v>
      </c>
      <c r="AJ352" s="33">
        <f t="shared" si="124"/>
        <v>-0.2801653784579774</v>
      </c>
      <c r="AK352" s="13">
        <v>86805.875567077121</v>
      </c>
      <c r="AL352" s="38"/>
    </row>
    <row r="353" spans="1:38" x14ac:dyDescent="0.25">
      <c r="A353" t="s">
        <v>954</v>
      </c>
      <c r="B353" s="5" t="s">
        <v>96</v>
      </c>
      <c r="C353" s="6" t="s">
        <v>71</v>
      </c>
      <c r="D353" s="7" t="s">
        <v>34</v>
      </c>
      <c r="E353" s="36">
        <f t="shared" si="125"/>
        <v>-3.1621289245231594</v>
      </c>
      <c r="F353" s="8">
        <f t="shared" si="126"/>
        <v>38.168717592754341</v>
      </c>
      <c r="G353" s="9">
        <f t="shared" si="127"/>
        <v>113</v>
      </c>
      <c r="H353" s="112">
        <f t="shared" si="128"/>
        <v>306</v>
      </c>
      <c r="I353" s="33">
        <f t="shared" si="116"/>
        <v>3.5038946993321898E-3</v>
      </c>
      <c r="J353" s="11">
        <v>-2.8599850783387337E-3</v>
      </c>
      <c r="K353" s="10">
        <f t="shared" si="133"/>
        <v>36</v>
      </c>
      <c r="L353" s="33">
        <f t="shared" si="117"/>
        <v>-1.309790667322541</v>
      </c>
      <c r="M353" s="11">
        <v>0.13787840244212668</v>
      </c>
      <c r="N353" s="10">
        <f t="shared" si="134"/>
        <v>200</v>
      </c>
      <c r="O353" s="33">
        <f t="shared" si="118"/>
        <v>-9.8032859901434118E-3</v>
      </c>
      <c r="P353" s="11">
        <v>6.1684460260972719E-2</v>
      </c>
      <c r="Q353" s="10">
        <f t="shared" si="135"/>
        <v>83</v>
      </c>
      <c r="R353" s="33">
        <f t="shared" si="119"/>
        <v>-0.20151774446145626</v>
      </c>
      <c r="S353" s="12">
        <v>1.9952612545205137</v>
      </c>
      <c r="T353" s="10">
        <f t="shared" si="136"/>
        <v>100</v>
      </c>
      <c r="U353" s="33">
        <f t="shared" si="120"/>
        <v>-0.6468542250138869</v>
      </c>
      <c r="V353" s="18">
        <v>0.11353423209093312</v>
      </c>
      <c r="W353" s="112">
        <f t="shared" si="129"/>
        <v>122</v>
      </c>
      <c r="X353" s="33">
        <f t="shared" si="130"/>
        <v>-0.78937938667548169</v>
      </c>
      <c r="Y353" s="13">
        <v>68365</v>
      </c>
      <c r="Z353" s="10">
        <f t="shared" si="137"/>
        <v>162</v>
      </c>
      <c r="AA353" s="33">
        <f t="shared" si="121"/>
        <v>-0.21734129566573571</v>
      </c>
      <c r="AB353" s="11">
        <v>3.7999999999999999E-2</v>
      </c>
      <c r="AC353" s="112">
        <f t="shared" si="131"/>
        <v>104</v>
      </c>
      <c r="AD353" s="33">
        <f t="shared" si="122"/>
        <v>-0.61308269978886154</v>
      </c>
      <c r="AE353" s="11">
        <v>0.88600774541168548</v>
      </c>
      <c r="AF353" s="10">
        <f t="shared" si="138"/>
        <v>40</v>
      </c>
      <c r="AG353" s="33">
        <f t="shared" si="123"/>
        <v>-1.1434612882248119</v>
      </c>
      <c r="AH353" s="14">
        <v>3.9160000000000004</v>
      </c>
      <c r="AI353" s="112">
        <f t="shared" si="132"/>
        <v>108</v>
      </c>
      <c r="AJ353" s="33">
        <f t="shared" si="124"/>
        <v>-0.28685308686235472</v>
      </c>
      <c r="AK353" s="13">
        <v>82215.694725028065</v>
      </c>
      <c r="AL353" s="38"/>
    </row>
    <row r="354" spans="1:38" x14ac:dyDescent="0.25">
      <c r="A354" t="s">
        <v>955</v>
      </c>
      <c r="B354" s="5" t="s">
        <v>267</v>
      </c>
      <c r="C354" s="6" t="s">
        <v>93</v>
      </c>
      <c r="D354" s="7" t="s">
        <v>34</v>
      </c>
      <c r="E354" s="36">
        <f t="shared" si="125"/>
        <v>-0.52836708922339071</v>
      </c>
      <c r="F354" s="8">
        <f t="shared" si="126"/>
        <v>29.959430127757649</v>
      </c>
      <c r="G354" s="9">
        <f t="shared" si="127"/>
        <v>208</v>
      </c>
      <c r="H354" s="112">
        <f t="shared" si="128"/>
        <v>439</v>
      </c>
      <c r="I354" s="33">
        <f t="shared" si="116"/>
        <v>0.42125995350578144</v>
      </c>
      <c r="J354" s="11">
        <v>2.356089283383378E-2</v>
      </c>
      <c r="K354" s="10">
        <f t="shared" si="133"/>
        <v>413</v>
      </c>
      <c r="L354" s="33">
        <f t="shared" si="117"/>
        <v>0.54012020477949418</v>
      </c>
      <c r="M354" s="11">
        <v>4.0432887419209376E-2</v>
      </c>
      <c r="N354" s="10">
        <f t="shared" si="134"/>
        <v>244</v>
      </c>
      <c r="O354" s="33">
        <f t="shared" si="118"/>
        <v>0.16579613736242871</v>
      </c>
      <c r="P354" s="11">
        <v>5.0438596491228067E-2</v>
      </c>
      <c r="Q354" s="10">
        <f t="shared" si="135"/>
        <v>356</v>
      </c>
      <c r="R354" s="33">
        <f t="shared" si="119"/>
        <v>0.24262275416527387</v>
      </c>
      <c r="S354" s="12">
        <v>0.12752662118217178</v>
      </c>
      <c r="T354" s="10">
        <f t="shared" si="136"/>
        <v>169</v>
      </c>
      <c r="U354" s="33">
        <f t="shared" si="120"/>
        <v>-0.18623725103559913</v>
      </c>
      <c r="V354" s="18">
        <v>8.6496140843273589E-2</v>
      </c>
      <c r="W354" s="112">
        <f t="shared" si="129"/>
        <v>237</v>
      </c>
      <c r="X354" s="33">
        <f t="shared" si="130"/>
        <v>-0.34498983312425624</v>
      </c>
      <c r="Y354" s="13">
        <v>84527</v>
      </c>
      <c r="Z354" s="10">
        <f t="shared" si="137"/>
        <v>136</v>
      </c>
      <c r="AA354" s="33">
        <f t="shared" si="121"/>
        <v>-0.36379070777204392</v>
      </c>
      <c r="AB354" s="11">
        <v>0.04</v>
      </c>
      <c r="AC354" s="112">
        <f t="shared" si="131"/>
        <v>169</v>
      </c>
      <c r="AD354" s="33">
        <f t="shared" si="122"/>
        <v>-0.1881214785920739</v>
      </c>
      <c r="AE354" s="11">
        <v>0.91136538297327296</v>
      </c>
      <c r="AF354" s="10">
        <f t="shared" si="138"/>
        <v>211</v>
      </c>
      <c r="AG354" s="33">
        <f t="shared" si="123"/>
        <v>-0.13738290274560155</v>
      </c>
      <c r="AH354" s="14">
        <v>2.7806666666666664</v>
      </c>
      <c r="AI354" s="112">
        <f t="shared" si="132"/>
        <v>217</v>
      </c>
      <c r="AJ354" s="33">
        <f t="shared" si="124"/>
        <v>-0.23858409644815493</v>
      </c>
      <c r="AK354" s="13">
        <v>115345.63725052605</v>
      </c>
      <c r="AL354" s="38"/>
    </row>
    <row r="355" spans="1:38" x14ac:dyDescent="0.25">
      <c r="A355" t="s">
        <v>956</v>
      </c>
      <c r="B355" s="5" t="s">
        <v>120</v>
      </c>
      <c r="C355" s="6" t="s">
        <v>52</v>
      </c>
      <c r="D355" s="7" t="s">
        <v>34</v>
      </c>
      <c r="E355" s="36">
        <f t="shared" si="125"/>
        <v>-4.875395817151067</v>
      </c>
      <c r="F355" s="8">
        <f t="shared" si="126"/>
        <v>43.508874108555361</v>
      </c>
      <c r="G355" s="9">
        <f t="shared" si="127"/>
        <v>76</v>
      </c>
      <c r="H355" s="112">
        <f t="shared" si="128"/>
        <v>359</v>
      </c>
      <c r="I355" s="33">
        <f t="shared" si="116"/>
        <v>0.16979684780029958</v>
      </c>
      <c r="J355" s="11">
        <v>7.65717133128474E-3</v>
      </c>
      <c r="K355" s="10">
        <f t="shared" si="133"/>
        <v>386</v>
      </c>
      <c r="L355" s="33">
        <f t="shared" si="117"/>
        <v>0.44438116935210731</v>
      </c>
      <c r="M355" s="11">
        <v>4.5476016661656717E-2</v>
      </c>
      <c r="N355" s="10">
        <f t="shared" si="134"/>
        <v>43</v>
      </c>
      <c r="O355" s="33">
        <f t="shared" si="118"/>
        <v>-1.5764546863958453</v>
      </c>
      <c r="P355" s="11">
        <v>0.16201706891805084</v>
      </c>
      <c r="Q355" s="10">
        <f t="shared" si="135"/>
        <v>116</v>
      </c>
      <c r="R355" s="33">
        <f t="shared" si="119"/>
        <v>-6.4151523755598266E-2</v>
      </c>
      <c r="S355" s="12">
        <v>1.4175979955823692</v>
      </c>
      <c r="T355" s="10">
        <f t="shared" si="136"/>
        <v>77</v>
      </c>
      <c r="U355" s="33">
        <f t="shared" si="120"/>
        <v>-0.86980360818556957</v>
      </c>
      <c r="V355" s="18">
        <v>0.12662130031975075</v>
      </c>
      <c r="W355" s="112">
        <f t="shared" si="129"/>
        <v>88</v>
      </c>
      <c r="X355" s="33">
        <f t="shared" si="130"/>
        <v>-0.91192883848700335</v>
      </c>
      <c r="Y355" s="13">
        <v>63908</v>
      </c>
      <c r="Z355" s="10">
        <f t="shared" si="137"/>
        <v>264</v>
      </c>
      <c r="AA355" s="33">
        <f t="shared" si="121"/>
        <v>0.22200694065318838</v>
      </c>
      <c r="AB355" s="11">
        <v>3.2000000000000001E-2</v>
      </c>
      <c r="AC355" s="112">
        <f t="shared" si="131"/>
        <v>28</v>
      </c>
      <c r="AD355" s="33">
        <f t="shared" si="122"/>
        <v>-1.8483108984271435</v>
      </c>
      <c r="AE355" s="11">
        <v>0.81230109312301091</v>
      </c>
      <c r="AF355" s="10">
        <f t="shared" si="138"/>
        <v>373</v>
      </c>
      <c r="AG355" s="33">
        <f t="shared" si="123"/>
        <v>0.32607481505148567</v>
      </c>
      <c r="AH355" s="14">
        <v>2.2576666666666667</v>
      </c>
      <c r="AI355" s="112">
        <f t="shared" si="132"/>
        <v>193</v>
      </c>
      <c r="AJ355" s="33">
        <f t="shared" si="124"/>
        <v>-0.24726564241627222</v>
      </c>
      <c r="AK355" s="13">
        <v>109386.96447763163</v>
      </c>
      <c r="AL355" s="38">
        <v>1</v>
      </c>
    </row>
    <row r="356" spans="1:38" ht="22.5" x14ac:dyDescent="0.25">
      <c r="A356" t="s">
        <v>957</v>
      </c>
      <c r="B356" s="5" t="s">
        <v>308</v>
      </c>
      <c r="C356" s="6" t="s">
        <v>49</v>
      </c>
      <c r="D356" s="7" t="s">
        <v>39</v>
      </c>
      <c r="E356" s="36">
        <f t="shared" si="125"/>
        <v>-6.2704146994128074E-2</v>
      </c>
      <c r="F356" s="8">
        <f t="shared" si="126"/>
        <v>28.507984935060083</v>
      </c>
      <c r="G356" s="9">
        <f t="shared" si="127"/>
        <v>232</v>
      </c>
      <c r="H356" s="112">
        <f t="shared" si="128"/>
        <v>443</v>
      </c>
      <c r="I356" s="33">
        <f t="shared" si="116"/>
        <v>0.45504345301673504</v>
      </c>
      <c r="J356" s="11">
        <v>2.5697521847845017E-2</v>
      </c>
      <c r="K356" s="10">
        <f t="shared" si="133"/>
        <v>397</v>
      </c>
      <c r="L356" s="33">
        <f t="shared" si="117"/>
        <v>0.48473999347895436</v>
      </c>
      <c r="M356" s="11">
        <v>4.3350083752093801E-2</v>
      </c>
      <c r="N356" s="10">
        <f t="shared" si="134"/>
        <v>179</v>
      </c>
      <c r="O356" s="33">
        <f t="shared" si="118"/>
        <v>-8.9206243700476126E-2</v>
      </c>
      <c r="P356" s="11">
        <v>6.6769641227269541E-2</v>
      </c>
      <c r="Q356" s="10">
        <f t="shared" si="135"/>
        <v>181</v>
      </c>
      <c r="R356" s="33">
        <f t="shared" si="119"/>
        <v>7.2062971156632738E-2</v>
      </c>
      <c r="S356" s="12">
        <v>0.8447780647341363</v>
      </c>
      <c r="T356" s="10">
        <f t="shared" si="136"/>
        <v>177</v>
      </c>
      <c r="U356" s="33">
        <f t="shared" si="120"/>
        <v>-0.12615864769332044</v>
      </c>
      <c r="V356" s="18">
        <v>8.2969543147208127E-2</v>
      </c>
      <c r="W356" s="112">
        <f t="shared" si="129"/>
        <v>321</v>
      </c>
      <c r="X356" s="33">
        <f t="shared" si="130"/>
        <v>-1.4516002897045568E-2</v>
      </c>
      <c r="Y356" s="13">
        <v>96546</v>
      </c>
      <c r="Z356" s="10">
        <f t="shared" si="137"/>
        <v>317</v>
      </c>
      <c r="AA356" s="33">
        <f t="shared" si="121"/>
        <v>0.36845635275949656</v>
      </c>
      <c r="AB356" s="11">
        <v>0.03</v>
      </c>
      <c r="AC356" s="112">
        <f t="shared" si="131"/>
        <v>139</v>
      </c>
      <c r="AD356" s="33">
        <f t="shared" si="122"/>
        <v>-0.3794197730151595</v>
      </c>
      <c r="AE356" s="11">
        <v>0.89995052304212608</v>
      </c>
      <c r="AF356" s="10">
        <f t="shared" si="138"/>
        <v>168</v>
      </c>
      <c r="AG356" s="33">
        <f t="shared" si="123"/>
        <v>-0.28418882100255022</v>
      </c>
      <c r="AH356" s="14">
        <v>2.946333333333333</v>
      </c>
      <c r="AI356" s="112">
        <f t="shared" si="132"/>
        <v>239</v>
      </c>
      <c r="AJ356" s="33">
        <f t="shared" si="124"/>
        <v>-0.23128583991016208</v>
      </c>
      <c r="AK356" s="13">
        <v>120354.87439357003</v>
      </c>
      <c r="AL356" s="38"/>
    </row>
    <row r="357" spans="1:38" x14ac:dyDescent="0.25">
      <c r="A357" t="s">
        <v>958</v>
      </c>
      <c r="B357" s="5" t="s">
        <v>587</v>
      </c>
      <c r="C357" s="6" t="s">
        <v>41</v>
      </c>
      <c r="D357" s="7" t="s">
        <v>34</v>
      </c>
      <c r="E357" s="36">
        <f t="shared" si="125"/>
        <v>7.2609129758155362</v>
      </c>
      <c r="F357" s="8">
        <f t="shared" si="126"/>
        <v>5.6806823904951145</v>
      </c>
      <c r="G357" s="9">
        <f t="shared" si="127"/>
        <v>559</v>
      </c>
      <c r="H357" s="112">
        <f t="shared" si="128"/>
        <v>502</v>
      </c>
      <c r="I357" s="33">
        <f t="shared" si="116"/>
        <v>0.98194237943057172</v>
      </c>
      <c r="J357" s="11">
        <v>5.9021113243761913E-2</v>
      </c>
      <c r="K357" s="10">
        <f t="shared" si="133"/>
        <v>559</v>
      </c>
      <c r="L357" s="33">
        <f t="shared" si="117"/>
        <v>1.3077003033574754</v>
      </c>
      <c r="M357" s="11">
        <v>0</v>
      </c>
      <c r="N357" s="10">
        <f t="shared" si="134"/>
        <v>535</v>
      </c>
      <c r="O357" s="33">
        <f t="shared" si="118"/>
        <v>0.95337356493194514</v>
      </c>
      <c r="P357" s="11">
        <v>0</v>
      </c>
      <c r="Q357" s="10">
        <f t="shared" si="135"/>
        <v>348</v>
      </c>
      <c r="R357" s="33">
        <f t="shared" si="119"/>
        <v>0.23703264546443709</v>
      </c>
      <c r="S357" s="12">
        <v>0.15103458692040475</v>
      </c>
      <c r="T357" s="10">
        <f t="shared" si="136"/>
        <v>556</v>
      </c>
      <c r="U357" s="33">
        <f t="shared" si="120"/>
        <v>1.1379288294227838</v>
      </c>
      <c r="V357" s="18">
        <v>8.7679516250944826E-3</v>
      </c>
      <c r="W357" s="112">
        <f t="shared" si="129"/>
        <v>552</v>
      </c>
      <c r="X357" s="33">
        <f t="shared" si="130"/>
        <v>2.4927847401563605</v>
      </c>
      <c r="Y357" s="13">
        <v>187734</v>
      </c>
      <c r="Z357" s="10">
        <f t="shared" si="137"/>
        <v>547</v>
      </c>
      <c r="AA357" s="33">
        <f t="shared" si="121"/>
        <v>1.1007034132910369</v>
      </c>
      <c r="AB357" s="11">
        <v>0.02</v>
      </c>
      <c r="AC357" s="112">
        <f t="shared" si="131"/>
        <v>416</v>
      </c>
      <c r="AD357" s="33">
        <f t="shared" si="122"/>
        <v>0.64659691619221915</v>
      </c>
      <c r="AE357" s="11">
        <v>0.96117342536669548</v>
      </c>
      <c r="AF357" s="10">
        <f t="shared" si="138"/>
        <v>426</v>
      </c>
      <c r="AG357" s="33">
        <f t="shared" si="123"/>
        <v>0.48646840381108958</v>
      </c>
      <c r="AH357" s="14">
        <v>2.0766666666666667</v>
      </c>
      <c r="AI357" s="112">
        <f t="shared" si="132"/>
        <v>474</v>
      </c>
      <c r="AJ357" s="33">
        <f t="shared" si="124"/>
        <v>-6.1396211721233352E-3</v>
      </c>
      <c r="AK357" s="13">
        <v>274886.41156924935</v>
      </c>
      <c r="AL357" s="38"/>
    </row>
    <row r="358" spans="1:38" x14ac:dyDescent="0.25">
      <c r="A358" t="s">
        <v>959</v>
      </c>
      <c r="B358" s="5" t="s">
        <v>458</v>
      </c>
      <c r="C358" s="6" t="s">
        <v>33</v>
      </c>
      <c r="D358" s="7" t="s">
        <v>34</v>
      </c>
      <c r="E358" s="36">
        <f t="shared" si="125"/>
        <v>2.1813013982855582</v>
      </c>
      <c r="F358" s="8">
        <f t="shared" si="126"/>
        <v>21.513545898338723</v>
      </c>
      <c r="G358" s="9">
        <f t="shared" si="127"/>
        <v>360</v>
      </c>
      <c r="H358" s="112">
        <f t="shared" si="128"/>
        <v>373</v>
      </c>
      <c r="I358" s="33">
        <f t="shared" si="116"/>
        <v>0.20085073297712935</v>
      </c>
      <c r="J358" s="11">
        <v>9.621166566446071E-3</v>
      </c>
      <c r="K358" s="10">
        <f t="shared" si="133"/>
        <v>465</v>
      </c>
      <c r="L358" s="33">
        <f t="shared" si="117"/>
        <v>0.67566462334099875</v>
      </c>
      <c r="M358" s="11">
        <v>3.3292978208232446E-2</v>
      </c>
      <c r="N358" s="10">
        <f t="shared" si="134"/>
        <v>390</v>
      </c>
      <c r="O358" s="33">
        <f t="shared" si="118"/>
        <v>0.5964968475959882</v>
      </c>
      <c r="P358" s="11">
        <v>2.2855353788353162E-2</v>
      </c>
      <c r="Q358" s="10">
        <f t="shared" si="135"/>
        <v>390</v>
      </c>
      <c r="R358" s="33">
        <f t="shared" si="119"/>
        <v>0.27294812057923573</v>
      </c>
      <c r="S358" s="12">
        <v>0</v>
      </c>
      <c r="T358" s="10">
        <f t="shared" si="136"/>
        <v>375</v>
      </c>
      <c r="U358" s="33">
        <f t="shared" si="120"/>
        <v>0.52780267818369697</v>
      </c>
      <c r="V358" s="18">
        <v>4.4582190964358087E-2</v>
      </c>
      <c r="W358" s="112">
        <f t="shared" si="129"/>
        <v>366</v>
      </c>
      <c r="X358" s="33">
        <f t="shared" si="130"/>
        <v>0.16448263549043604</v>
      </c>
      <c r="Y358" s="13">
        <v>103056</v>
      </c>
      <c r="Z358" s="10">
        <f t="shared" si="137"/>
        <v>317</v>
      </c>
      <c r="AA358" s="33">
        <f t="shared" si="121"/>
        <v>0.36845635275949656</v>
      </c>
      <c r="AB358" s="11">
        <v>0.03</v>
      </c>
      <c r="AC358" s="112">
        <f t="shared" si="131"/>
        <v>232</v>
      </c>
      <c r="AD358" s="33">
        <f t="shared" si="122"/>
        <v>3.8252949301291292E-2</v>
      </c>
      <c r="AE358" s="11">
        <v>0.92487325241972651</v>
      </c>
      <c r="AF358" s="10">
        <f t="shared" si="138"/>
        <v>309</v>
      </c>
      <c r="AG358" s="33">
        <f t="shared" si="123"/>
        <v>0.13909665356929521</v>
      </c>
      <c r="AH358" s="14">
        <v>2.468666666666667</v>
      </c>
      <c r="AI358" s="112">
        <f t="shared" si="132"/>
        <v>353</v>
      </c>
      <c r="AJ358" s="33">
        <f t="shared" si="124"/>
        <v>-0.16416475238576955</v>
      </c>
      <c r="AK358" s="13">
        <v>166424.15723645026</v>
      </c>
      <c r="AL358" s="38"/>
    </row>
    <row r="359" spans="1:38" x14ac:dyDescent="0.25">
      <c r="A359" t="s">
        <v>960</v>
      </c>
      <c r="B359" s="5" t="s">
        <v>298</v>
      </c>
      <c r="C359" s="6" t="s">
        <v>44</v>
      </c>
      <c r="D359" s="7" t="s">
        <v>20</v>
      </c>
      <c r="E359" s="36">
        <f t="shared" si="125"/>
        <v>-4.3472128727335538E-2</v>
      </c>
      <c r="F359" s="8">
        <f t="shared" si="126"/>
        <v>28.448039816117241</v>
      </c>
      <c r="G359" s="9">
        <f t="shared" si="127"/>
        <v>234</v>
      </c>
      <c r="H359" s="112">
        <f t="shared" si="128"/>
        <v>271</v>
      </c>
      <c r="I359" s="33">
        <f t="shared" si="116"/>
        <v>-0.12709906049255548</v>
      </c>
      <c r="J359" s="11">
        <v>-1.1119936457505974E-2</v>
      </c>
      <c r="K359" s="10">
        <f t="shared" si="133"/>
        <v>183</v>
      </c>
      <c r="L359" s="33">
        <f t="shared" si="117"/>
        <v>-0.13896373166043544</v>
      </c>
      <c r="M359" s="11">
        <v>7.6204169662113588E-2</v>
      </c>
      <c r="N359" s="10">
        <f t="shared" si="134"/>
        <v>257</v>
      </c>
      <c r="O359" s="33">
        <f t="shared" si="118"/>
        <v>0.24112963043429542</v>
      </c>
      <c r="P359" s="11">
        <v>4.5614035087719301E-2</v>
      </c>
      <c r="Q359" s="10">
        <f t="shared" si="135"/>
        <v>352</v>
      </c>
      <c r="R359" s="33">
        <f t="shared" si="119"/>
        <v>0.24111460508591817</v>
      </c>
      <c r="S359" s="12">
        <v>0.13386880856760375</v>
      </c>
      <c r="T359" s="10">
        <f t="shared" si="136"/>
        <v>373</v>
      </c>
      <c r="U359" s="33">
        <f t="shared" si="120"/>
        <v>0.52652658498158345</v>
      </c>
      <c r="V359" s="18">
        <v>4.4657097288676235E-2</v>
      </c>
      <c r="W359" s="112">
        <f t="shared" si="129"/>
        <v>116</v>
      </c>
      <c r="X359" s="33">
        <f t="shared" si="130"/>
        <v>-0.8137957908057557</v>
      </c>
      <c r="Y359" s="13">
        <v>67477</v>
      </c>
      <c r="Z359" s="10">
        <f t="shared" si="137"/>
        <v>149</v>
      </c>
      <c r="AA359" s="33">
        <f t="shared" si="121"/>
        <v>-0.2905660017188898</v>
      </c>
      <c r="AB359" s="11">
        <v>3.9E-2</v>
      </c>
      <c r="AC359" s="112">
        <f t="shared" si="131"/>
        <v>245</v>
      </c>
      <c r="AD359" s="33">
        <f t="shared" si="122"/>
        <v>8.410126507324879E-2</v>
      </c>
      <c r="AE359" s="11">
        <v>0.92760904316053894</v>
      </c>
      <c r="AF359" s="10">
        <f t="shared" si="138"/>
        <v>416</v>
      </c>
      <c r="AG359" s="33">
        <f t="shared" si="123"/>
        <v>0.45692998967488274</v>
      </c>
      <c r="AH359" s="14">
        <v>2.11</v>
      </c>
      <c r="AI359" s="112">
        <f t="shared" si="132"/>
        <v>43</v>
      </c>
      <c r="AJ359" s="33">
        <f t="shared" si="124"/>
        <v>-0.31879688463283473</v>
      </c>
      <c r="AK359" s="13">
        <v>60290.724364123162</v>
      </c>
      <c r="AL359" s="38"/>
    </row>
    <row r="360" spans="1:38" x14ac:dyDescent="0.25">
      <c r="A360" t="s">
        <v>961</v>
      </c>
      <c r="B360" s="5" t="s">
        <v>188</v>
      </c>
      <c r="C360" s="6" t="s">
        <v>172</v>
      </c>
      <c r="D360" s="7" t="s">
        <v>39</v>
      </c>
      <c r="E360" s="36">
        <f t="shared" si="125"/>
        <v>-2.679968946078648</v>
      </c>
      <c r="F360" s="8">
        <f t="shared" si="126"/>
        <v>36.665852066298299</v>
      </c>
      <c r="G360" s="9">
        <f t="shared" si="127"/>
        <v>134</v>
      </c>
      <c r="H360" s="112">
        <f t="shared" si="128"/>
        <v>185</v>
      </c>
      <c r="I360" s="33">
        <f t="shared" si="116"/>
        <v>-0.40853685544223961</v>
      </c>
      <c r="J360" s="11">
        <v>-2.891939971719204E-2</v>
      </c>
      <c r="K360" s="10">
        <f t="shared" si="133"/>
        <v>405</v>
      </c>
      <c r="L360" s="33">
        <f t="shared" si="117"/>
        <v>0.50905054738749023</v>
      </c>
      <c r="M360" s="11">
        <v>4.2069506140580089E-2</v>
      </c>
      <c r="N360" s="10">
        <f t="shared" si="134"/>
        <v>320</v>
      </c>
      <c r="O360" s="33">
        <f t="shared" si="118"/>
        <v>0.40549361531836847</v>
      </c>
      <c r="P360" s="11">
        <v>3.5087719298245612E-2</v>
      </c>
      <c r="Q360" s="10">
        <f t="shared" si="135"/>
        <v>185</v>
      </c>
      <c r="R360" s="33">
        <f t="shared" si="119"/>
        <v>8.3059533398231883E-2</v>
      </c>
      <c r="S360" s="12">
        <v>0.79853445441307713</v>
      </c>
      <c r="T360" s="10">
        <f t="shared" si="136"/>
        <v>72</v>
      </c>
      <c r="U360" s="33">
        <f t="shared" si="120"/>
        <v>-0.93369927507455885</v>
      </c>
      <c r="V360" s="18">
        <v>0.13037195860911718</v>
      </c>
      <c r="W360" s="112">
        <f t="shared" si="129"/>
        <v>125</v>
      </c>
      <c r="X360" s="33">
        <f t="shared" si="130"/>
        <v>-0.75635675000829805</v>
      </c>
      <c r="Y360" s="13">
        <v>69566</v>
      </c>
      <c r="Z360" s="10">
        <f t="shared" si="137"/>
        <v>185</v>
      </c>
      <c r="AA360" s="33">
        <f t="shared" si="121"/>
        <v>-7.0891883559428021E-2</v>
      </c>
      <c r="AB360" s="11">
        <v>3.6000000000000004E-2</v>
      </c>
      <c r="AC360" s="112">
        <f t="shared" si="131"/>
        <v>61</v>
      </c>
      <c r="AD360" s="33">
        <f t="shared" si="122"/>
        <v>-1.1794052338365053</v>
      </c>
      <c r="AE360" s="11">
        <v>0.85221501128668176</v>
      </c>
      <c r="AF360" s="10">
        <f t="shared" si="138"/>
        <v>83</v>
      </c>
      <c r="AG360" s="33">
        <f t="shared" si="123"/>
        <v>-0.73110502688336221</v>
      </c>
      <c r="AH360" s="14">
        <v>3.4506666666666668</v>
      </c>
      <c r="AI360" s="112">
        <f t="shared" si="132"/>
        <v>118</v>
      </c>
      <c r="AJ360" s="33">
        <f t="shared" si="124"/>
        <v>-0.28208447432771927</v>
      </c>
      <c r="AK360" s="13">
        <v>85488.683404575131</v>
      </c>
      <c r="AL360" s="38"/>
    </row>
    <row r="361" spans="1:38" x14ac:dyDescent="0.25">
      <c r="A361" t="s">
        <v>962</v>
      </c>
      <c r="B361" s="5" t="s">
        <v>78</v>
      </c>
      <c r="C361" s="6" t="s">
        <v>28</v>
      </c>
      <c r="D361" s="7" t="s">
        <v>20</v>
      </c>
      <c r="E361" s="36">
        <f t="shared" si="125"/>
        <v>-6.903713277163158</v>
      </c>
      <c r="F361" s="8">
        <f t="shared" si="126"/>
        <v>49.83102551812501</v>
      </c>
      <c r="G361" s="9">
        <f t="shared" si="127"/>
        <v>45</v>
      </c>
      <c r="H361" s="112">
        <f t="shared" si="128"/>
        <v>22</v>
      </c>
      <c r="I361" s="33">
        <f t="shared" si="116"/>
        <v>-1.2127969708684858</v>
      </c>
      <c r="J361" s="11">
        <v>-7.9784630445423388E-2</v>
      </c>
      <c r="K361" s="10">
        <f t="shared" si="133"/>
        <v>130</v>
      </c>
      <c r="L361" s="33">
        <f t="shared" si="117"/>
        <v>-0.36215328881019265</v>
      </c>
      <c r="M361" s="11">
        <v>8.7960855712335001E-2</v>
      </c>
      <c r="N361" s="10">
        <f t="shared" si="134"/>
        <v>336</v>
      </c>
      <c r="O361" s="33">
        <f t="shared" si="118"/>
        <v>0.43921570948151412</v>
      </c>
      <c r="P361" s="11">
        <v>3.292806484295846E-2</v>
      </c>
      <c r="Q361" s="10">
        <f t="shared" si="135"/>
        <v>91</v>
      </c>
      <c r="R361" s="33">
        <f t="shared" si="119"/>
        <v>-0.16975787015096983</v>
      </c>
      <c r="S361" s="12">
        <v>1.8617021276595747</v>
      </c>
      <c r="T361" s="10">
        <f t="shared" si="136"/>
        <v>129</v>
      </c>
      <c r="U361" s="33">
        <f t="shared" si="120"/>
        <v>-0.44667626990574394</v>
      </c>
      <c r="V361" s="18">
        <v>0.10178384050367262</v>
      </c>
      <c r="W361" s="112">
        <f t="shared" si="129"/>
        <v>30</v>
      </c>
      <c r="X361" s="33">
        <f t="shared" si="130"/>
        <v>-1.282739228240241</v>
      </c>
      <c r="Y361" s="13">
        <v>50422</v>
      </c>
      <c r="Z361" s="10">
        <f t="shared" si="137"/>
        <v>2</v>
      </c>
      <c r="AA361" s="33">
        <f t="shared" si="121"/>
        <v>-5.7091942496522892</v>
      </c>
      <c r="AB361" s="11">
        <v>0.113</v>
      </c>
      <c r="AC361" s="112">
        <f t="shared" si="131"/>
        <v>265</v>
      </c>
      <c r="AD361" s="33">
        <f t="shared" si="122"/>
        <v>0.18074527048691377</v>
      </c>
      <c r="AE361" s="11">
        <v>0.93337583678673897</v>
      </c>
      <c r="AF361" s="10">
        <f t="shared" si="138"/>
        <v>531</v>
      </c>
      <c r="AG361" s="33">
        <f t="shared" si="123"/>
        <v>1.2405841167084539</v>
      </c>
      <c r="AH361" s="14">
        <v>1.2256666666666665</v>
      </c>
      <c r="AI361" s="112">
        <f t="shared" si="132"/>
        <v>537</v>
      </c>
      <c r="AJ361" s="33">
        <f t="shared" si="124"/>
        <v>0.67313958624085701</v>
      </c>
      <c r="AK361" s="13">
        <v>741117.02686170209</v>
      </c>
      <c r="AL361" s="38"/>
    </row>
    <row r="362" spans="1:38" x14ac:dyDescent="0.25">
      <c r="A362" t="s">
        <v>963</v>
      </c>
      <c r="B362" s="5" t="s">
        <v>193</v>
      </c>
      <c r="C362" s="6" t="s">
        <v>24</v>
      </c>
      <c r="D362" s="7" t="s">
        <v>20</v>
      </c>
      <c r="E362" s="36">
        <f t="shared" si="125"/>
        <v>-0.76144570885942708</v>
      </c>
      <c r="F362" s="8">
        <f t="shared" si="126"/>
        <v>30.685923072143055</v>
      </c>
      <c r="G362" s="9">
        <f t="shared" si="127"/>
        <v>197</v>
      </c>
      <c r="H362" s="112">
        <f t="shared" si="128"/>
        <v>49</v>
      </c>
      <c r="I362" s="33">
        <f t="shared" si="116"/>
        <v>-0.99741404129176237</v>
      </c>
      <c r="J362" s="11">
        <v>-6.616279069767439E-2</v>
      </c>
      <c r="K362" s="10">
        <f t="shared" si="133"/>
        <v>287</v>
      </c>
      <c r="L362" s="33">
        <f t="shared" si="117"/>
        <v>0.1831246067566801</v>
      </c>
      <c r="M362" s="11">
        <v>5.9237912263848863E-2</v>
      </c>
      <c r="N362" s="10">
        <f t="shared" si="134"/>
        <v>296</v>
      </c>
      <c r="O362" s="33">
        <f t="shared" si="118"/>
        <v>0.33162646179030675</v>
      </c>
      <c r="P362" s="11">
        <v>3.9818372336709748E-2</v>
      </c>
      <c r="Q362" s="10">
        <f t="shared" si="135"/>
        <v>191</v>
      </c>
      <c r="R362" s="33">
        <f t="shared" si="119"/>
        <v>9.5289278042753223E-2</v>
      </c>
      <c r="S362" s="12">
        <v>0.74710496824803885</v>
      </c>
      <c r="T362" s="10">
        <f t="shared" si="136"/>
        <v>288</v>
      </c>
      <c r="U362" s="33">
        <f t="shared" si="120"/>
        <v>0.26685499003153229</v>
      </c>
      <c r="V362" s="18">
        <v>5.9899749373433585E-2</v>
      </c>
      <c r="W362" s="112">
        <f t="shared" si="129"/>
        <v>254</v>
      </c>
      <c r="X362" s="33">
        <f t="shared" si="130"/>
        <v>-0.27270297900433471</v>
      </c>
      <c r="Y362" s="13">
        <v>87156</v>
      </c>
      <c r="Z362" s="10">
        <f t="shared" si="137"/>
        <v>105</v>
      </c>
      <c r="AA362" s="33">
        <f t="shared" si="121"/>
        <v>-0.58346482593150573</v>
      </c>
      <c r="AB362" s="11">
        <v>4.2999999999999997E-2</v>
      </c>
      <c r="AC362" s="112">
        <f t="shared" si="131"/>
        <v>173</v>
      </c>
      <c r="AD362" s="33">
        <f t="shared" si="122"/>
        <v>-0.18426211963958744</v>
      </c>
      <c r="AE362" s="11">
        <v>0.91159567275185938</v>
      </c>
      <c r="AF362" s="10">
        <f t="shared" si="138"/>
        <v>96</v>
      </c>
      <c r="AG362" s="33">
        <f t="shared" si="123"/>
        <v>-0.59965908397724099</v>
      </c>
      <c r="AH362" s="14">
        <v>3.3023333333333333</v>
      </c>
      <c r="AI362" s="112">
        <f t="shared" si="132"/>
        <v>200</v>
      </c>
      <c r="AJ362" s="33">
        <f t="shared" si="124"/>
        <v>-0.24519753808204311</v>
      </c>
      <c r="AK362" s="13">
        <v>110806.43020794421</v>
      </c>
      <c r="AL362" s="38"/>
    </row>
    <row r="363" spans="1:38" x14ac:dyDescent="0.25">
      <c r="A363" t="s">
        <v>964</v>
      </c>
      <c r="B363" s="5" t="s">
        <v>361</v>
      </c>
      <c r="C363" s="6" t="s">
        <v>93</v>
      </c>
      <c r="D363" s="7" t="s">
        <v>34</v>
      </c>
      <c r="E363" s="36">
        <f t="shared" si="125"/>
        <v>3.1207793001436683</v>
      </c>
      <c r="F363" s="8">
        <f t="shared" si="126"/>
        <v>18.585246133342181</v>
      </c>
      <c r="G363" s="9">
        <f t="shared" si="127"/>
        <v>412</v>
      </c>
      <c r="H363" s="112">
        <f t="shared" si="128"/>
        <v>519</v>
      </c>
      <c r="I363" s="33">
        <f t="shared" si="116"/>
        <v>1.1359859022219176</v>
      </c>
      <c r="J363" s="11">
        <v>6.8763557483731086E-2</v>
      </c>
      <c r="K363" s="10">
        <f t="shared" si="133"/>
        <v>512</v>
      </c>
      <c r="L363" s="33">
        <f t="shared" si="117"/>
        <v>0.84984960090960382</v>
      </c>
      <c r="M363" s="11">
        <v>2.4117647058823528E-2</v>
      </c>
      <c r="N363" s="10">
        <f t="shared" si="134"/>
        <v>421</v>
      </c>
      <c r="O363" s="33">
        <f t="shared" si="118"/>
        <v>0.66791509027039242</v>
      </c>
      <c r="P363" s="11">
        <v>1.8281535648994516E-2</v>
      </c>
      <c r="Q363" s="10">
        <f t="shared" si="135"/>
        <v>330</v>
      </c>
      <c r="R363" s="33">
        <f t="shared" si="119"/>
        <v>0.22468419512052212</v>
      </c>
      <c r="S363" s="12">
        <v>0.2029632636492795</v>
      </c>
      <c r="T363" s="10">
        <f t="shared" si="136"/>
        <v>297</v>
      </c>
      <c r="U363" s="33">
        <f t="shared" si="120"/>
        <v>0.29920482741551857</v>
      </c>
      <c r="V363" s="18">
        <v>5.8000822706705063E-2</v>
      </c>
      <c r="W363" s="112">
        <f t="shared" si="129"/>
        <v>397</v>
      </c>
      <c r="X363" s="33">
        <f t="shared" si="130"/>
        <v>0.31100855622267715</v>
      </c>
      <c r="Y363" s="13">
        <v>108385</v>
      </c>
      <c r="Z363" s="10">
        <f t="shared" si="137"/>
        <v>436</v>
      </c>
      <c r="AA363" s="33">
        <f t="shared" si="121"/>
        <v>0.66135517697211244</v>
      </c>
      <c r="AB363" s="11">
        <v>2.6000000000000002E-2</v>
      </c>
      <c r="AC363" s="112">
        <f t="shared" si="131"/>
        <v>351</v>
      </c>
      <c r="AD363" s="33">
        <f t="shared" si="122"/>
        <v>0.45184085421258929</v>
      </c>
      <c r="AE363" s="11">
        <v>0.94955223880597017</v>
      </c>
      <c r="AF363" s="10">
        <f t="shared" si="138"/>
        <v>311</v>
      </c>
      <c r="AG363" s="33">
        <f t="shared" si="123"/>
        <v>0.1423458791242784</v>
      </c>
      <c r="AH363" s="14">
        <v>2.4649999999999999</v>
      </c>
      <c r="AI363" s="112">
        <f t="shared" si="132"/>
        <v>414</v>
      </c>
      <c r="AJ363" s="33">
        <f t="shared" si="124"/>
        <v>-0.1090989825363749</v>
      </c>
      <c r="AK363" s="13">
        <v>204219.14268317434</v>
      </c>
      <c r="AL363" s="38"/>
    </row>
    <row r="364" spans="1:38" x14ac:dyDescent="0.25">
      <c r="A364" t="s">
        <v>965</v>
      </c>
      <c r="B364" s="5" t="s">
        <v>451</v>
      </c>
      <c r="C364" s="6" t="s">
        <v>93</v>
      </c>
      <c r="D364" s="7" t="s">
        <v>34</v>
      </c>
      <c r="E364" s="36">
        <f t="shared" si="125"/>
        <v>3.3775982308653103</v>
      </c>
      <c r="F364" s="8">
        <f t="shared" si="126"/>
        <v>17.784755974934569</v>
      </c>
      <c r="G364" s="9">
        <f t="shared" si="127"/>
        <v>418</v>
      </c>
      <c r="H364" s="112">
        <f t="shared" si="128"/>
        <v>404</v>
      </c>
      <c r="I364" s="33">
        <f t="shared" si="116"/>
        <v>0.32646217963504059</v>
      </c>
      <c r="J364" s="11">
        <v>1.7565431231336692E-2</v>
      </c>
      <c r="K364" s="10">
        <f t="shared" si="133"/>
        <v>532</v>
      </c>
      <c r="L364" s="33">
        <f t="shared" si="117"/>
        <v>0.9905851881895944</v>
      </c>
      <c r="M364" s="11">
        <v>1.6704288939051917E-2</v>
      </c>
      <c r="N364" s="10">
        <f t="shared" si="134"/>
        <v>341</v>
      </c>
      <c r="O364" s="33">
        <f t="shared" si="118"/>
        <v>0.44734555591385006</v>
      </c>
      <c r="P364" s="11">
        <v>3.2407407407407406E-2</v>
      </c>
      <c r="Q364" s="10">
        <f t="shared" si="135"/>
        <v>390</v>
      </c>
      <c r="R364" s="33">
        <f t="shared" si="119"/>
        <v>0.27294812057923573</v>
      </c>
      <c r="S364" s="12">
        <v>0</v>
      </c>
      <c r="T364" s="10">
        <f t="shared" si="136"/>
        <v>363</v>
      </c>
      <c r="U364" s="33">
        <f t="shared" si="120"/>
        <v>0.49176755030862285</v>
      </c>
      <c r="V364" s="18">
        <v>4.6697443181818184E-2</v>
      </c>
      <c r="W364" s="112">
        <f t="shared" si="129"/>
        <v>436</v>
      </c>
      <c r="X364" s="33">
        <f t="shared" si="130"/>
        <v>0.69086511372237891</v>
      </c>
      <c r="Y364" s="13">
        <v>122200</v>
      </c>
      <c r="Z364" s="10">
        <f t="shared" si="137"/>
        <v>436</v>
      </c>
      <c r="AA364" s="33">
        <f t="shared" si="121"/>
        <v>0.66135517697211244</v>
      </c>
      <c r="AB364" s="11">
        <v>2.6000000000000002E-2</v>
      </c>
      <c r="AC364" s="112">
        <f t="shared" si="131"/>
        <v>340</v>
      </c>
      <c r="AD364" s="33">
        <f t="shared" si="122"/>
        <v>0.42422409035497982</v>
      </c>
      <c r="AE364" s="11">
        <v>0.94790433341226621</v>
      </c>
      <c r="AF364" s="10">
        <f t="shared" si="138"/>
        <v>370</v>
      </c>
      <c r="AG364" s="33">
        <f t="shared" si="123"/>
        <v>0.31839482737607189</v>
      </c>
      <c r="AH364" s="14">
        <v>2.2663333333333333</v>
      </c>
      <c r="AI364" s="112">
        <f t="shared" si="132"/>
        <v>439</v>
      </c>
      <c r="AJ364" s="33">
        <f t="shared" si="124"/>
        <v>-7.9071703144183728E-2</v>
      </c>
      <c r="AK364" s="13">
        <v>224828.68997065423</v>
      </c>
      <c r="AL364" s="38"/>
    </row>
    <row r="365" spans="1:38" x14ac:dyDescent="0.25">
      <c r="A365" t="s">
        <v>966</v>
      </c>
      <c r="B365" s="5" t="s">
        <v>356</v>
      </c>
      <c r="C365" s="6" t="s">
        <v>41</v>
      </c>
      <c r="D365" s="7" t="s">
        <v>34</v>
      </c>
      <c r="E365" s="36">
        <f t="shared" si="125"/>
        <v>1.8626477455732653</v>
      </c>
      <c r="F365" s="8">
        <f t="shared" si="126"/>
        <v>22.506771406365232</v>
      </c>
      <c r="G365" s="9">
        <f t="shared" si="127"/>
        <v>345</v>
      </c>
      <c r="H365" s="112">
        <f t="shared" si="128"/>
        <v>365</v>
      </c>
      <c r="I365" s="33">
        <f t="shared" si="116"/>
        <v>0.1787967344971654</v>
      </c>
      <c r="J365" s="11">
        <v>8.2263669243316517E-3</v>
      </c>
      <c r="K365" s="10">
        <f t="shared" si="133"/>
        <v>471</v>
      </c>
      <c r="L365" s="33">
        <f t="shared" si="117"/>
        <v>0.6969710705629738</v>
      </c>
      <c r="M365" s="11">
        <v>3.2170644287088032E-2</v>
      </c>
      <c r="N365" s="10">
        <f t="shared" si="134"/>
        <v>312</v>
      </c>
      <c r="O365" s="33">
        <f t="shared" si="118"/>
        <v>0.37704390561344781</v>
      </c>
      <c r="P365" s="11">
        <v>3.6909715939931247E-2</v>
      </c>
      <c r="Q365" s="10">
        <f t="shared" si="135"/>
        <v>307</v>
      </c>
      <c r="R365" s="33">
        <f t="shared" si="119"/>
        <v>0.21440642665134751</v>
      </c>
      <c r="S365" s="12">
        <v>0.24618414574101427</v>
      </c>
      <c r="T365" s="10">
        <f t="shared" si="136"/>
        <v>367</v>
      </c>
      <c r="U365" s="33">
        <f t="shared" si="120"/>
        <v>0.49796927474652641</v>
      </c>
      <c r="V365" s="18">
        <v>4.6333403641988326E-2</v>
      </c>
      <c r="W365" s="112">
        <f t="shared" si="129"/>
        <v>338</v>
      </c>
      <c r="X365" s="33">
        <f t="shared" si="130"/>
        <v>6.0547942233188656E-2</v>
      </c>
      <c r="Y365" s="13">
        <v>99276</v>
      </c>
      <c r="Z365" s="10">
        <f t="shared" si="137"/>
        <v>264</v>
      </c>
      <c r="AA365" s="33">
        <f t="shared" si="121"/>
        <v>0.22200694065318838</v>
      </c>
      <c r="AB365" s="11">
        <v>3.2000000000000001E-2</v>
      </c>
      <c r="AC365" s="112">
        <f t="shared" si="131"/>
        <v>335</v>
      </c>
      <c r="AD365" s="33">
        <f t="shared" si="122"/>
        <v>0.40364443314492005</v>
      </c>
      <c r="AE365" s="11">
        <v>0.9466763355088228</v>
      </c>
      <c r="AF365" s="10">
        <f t="shared" si="138"/>
        <v>155</v>
      </c>
      <c r="AG365" s="33">
        <f t="shared" si="123"/>
        <v>-0.32613336907596424</v>
      </c>
      <c r="AH365" s="14">
        <v>2.9936666666666665</v>
      </c>
      <c r="AI365" s="112">
        <f t="shared" si="132"/>
        <v>296</v>
      </c>
      <c r="AJ365" s="33">
        <f t="shared" si="124"/>
        <v>-0.2015191458615887</v>
      </c>
      <c r="AK365" s="13">
        <v>140785.56611802772</v>
      </c>
      <c r="AL365" s="38">
        <v>1</v>
      </c>
    </row>
    <row r="366" spans="1:38" x14ac:dyDescent="0.25">
      <c r="A366" t="s">
        <v>967</v>
      </c>
      <c r="B366" s="5" t="s">
        <v>487</v>
      </c>
      <c r="C366" s="6" t="s">
        <v>93</v>
      </c>
      <c r="D366" s="7" t="s">
        <v>34</v>
      </c>
      <c r="E366" s="36">
        <f t="shared" si="125"/>
        <v>4.0001064307595993</v>
      </c>
      <c r="F366" s="8">
        <f t="shared" si="126"/>
        <v>15.84443293822074</v>
      </c>
      <c r="G366" s="9">
        <f t="shared" si="127"/>
        <v>456</v>
      </c>
      <c r="H366" s="112">
        <f t="shared" si="128"/>
        <v>415</v>
      </c>
      <c r="I366" s="33">
        <f t="shared" si="116"/>
        <v>0.34658637277083804</v>
      </c>
      <c r="J366" s="11">
        <v>1.8838180815007544E-2</v>
      </c>
      <c r="K366" s="10">
        <f t="shared" si="133"/>
        <v>265</v>
      </c>
      <c r="L366" s="33">
        <f t="shared" si="117"/>
        <v>0.13455199514366961</v>
      </c>
      <c r="M366" s="11">
        <v>6.1796512911057165E-2</v>
      </c>
      <c r="N366" s="10">
        <f t="shared" si="134"/>
        <v>439</v>
      </c>
      <c r="O366" s="33">
        <f t="shared" si="118"/>
        <v>0.70645905849174573</v>
      </c>
      <c r="P366" s="11">
        <v>1.5813075289119662E-2</v>
      </c>
      <c r="Q366" s="10">
        <f t="shared" si="135"/>
        <v>390</v>
      </c>
      <c r="R366" s="33">
        <f t="shared" si="119"/>
        <v>0.27294812057923573</v>
      </c>
      <c r="S366" s="12">
        <v>0</v>
      </c>
      <c r="T366" s="10">
        <f t="shared" si="136"/>
        <v>492</v>
      </c>
      <c r="U366" s="33">
        <f t="shared" si="120"/>
        <v>0.85027599534168574</v>
      </c>
      <c r="V366" s="18">
        <v>2.5653094845846082E-2</v>
      </c>
      <c r="W366" s="112">
        <f t="shared" si="129"/>
        <v>453</v>
      </c>
      <c r="X366" s="33">
        <f t="shared" si="130"/>
        <v>0.80412093423206199</v>
      </c>
      <c r="Y366" s="13">
        <v>126319</v>
      </c>
      <c r="Z366" s="10">
        <f t="shared" si="137"/>
        <v>369</v>
      </c>
      <c r="AA366" s="33">
        <f t="shared" si="121"/>
        <v>0.51490576486580475</v>
      </c>
      <c r="AB366" s="11">
        <v>2.7999999999999997E-2</v>
      </c>
      <c r="AC366" s="112">
        <f t="shared" si="131"/>
        <v>440</v>
      </c>
      <c r="AD366" s="33">
        <f t="shared" si="122"/>
        <v>0.71787203222208451</v>
      </c>
      <c r="AE366" s="11">
        <v>0.96542644533485977</v>
      </c>
      <c r="AF366" s="10">
        <f t="shared" si="138"/>
        <v>324</v>
      </c>
      <c r="AG366" s="33">
        <f t="shared" si="123"/>
        <v>0.16331815316098541</v>
      </c>
      <c r="AH366" s="14">
        <v>2.4413333333333331</v>
      </c>
      <c r="AI366" s="112">
        <f t="shared" si="132"/>
        <v>413</v>
      </c>
      <c r="AJ366" s="33">
        <f t="shared" si="124"/>
        <v>-0.11035842096756872</v>
      </c>
      <c r="AK366" s="13">
        <v>203354.71352313168</v>
      </c>
      <c r="AL366" s="38"/>
    </row>
    <row r="367" spans="1:38" x14ac:dyDescent="0.25">
      <c r="A367" t="s">
        <v>968</v>
      </c>
      <c r="B367" s="5" t="s">
        <v>233</v>
      </c>
      <c r="C367" s="6" t="s">
        <v>19</v>
      </c>
      <c r="D367" s="7" t="s">
        <v>20</v>
      </c>
      <c r="E367" s="36">
        <f t="shared" si="125"/>
        <v>-1.172757834289603</v>
      </c>
      <c r="F367" s="8">
        <f t="shared" si="126"/>
        <v>31.967959826658777</v>
      </c>
      <c r="G367" s="9">
        <f t="shared" si="127"/>
        <v>185</v>
      </c>
      <c r="H367" s="112">
        <f t="shared" si="128"/>
        <v>205</v>
      </c>
      <c r="I367" s="33">
        <f t="shared" si="116"/>
        <v>-0.32978559177110595</v>
      </c>
      <c r="J367" s="11">
        <v>-2.393879565646595E-2</v>
      </c>
      <c r="K367" s="10">
        <f t="shared" si="133"/>
        <v>275</v>
      </c>
      <c r="L367" s="33">
        <f t="shared" si="117"/>
        <v>0.16716480294981384</v>
      </c>
      <c r="M367" s="11">
        <v>6.0078607523863001E-2</v>
      </c>
      <c r="N367" s="10">
        <f t="shared" si="134"/>
        <v>123</v>
      </c>
      <c r="O367" s="33">
        <f t="shared" si="118"/>
        <v>-0.40847139943011723</v>
      </c>
      <c r="P367" s="11">
        <v>8.7216248506571087E-2</v>
      </c>
      <c r="Q367" s="10">
        <f t="shared" si="135"/>
        <v>30</v>
      </c>
      <c r="R367" s="33">
        <f t="shared" si="119"/>
        <v>-0.86943641898247215</v>
      </c>
      <c r="S367" s="12">
        <v>4.8040455120101138</v>
      </c>
      <c r="T367" s="10">
        <f t="shared" si="136"/>
        <v>289</v>
      </c>
      <c r="U367" s="33">
        <f t="shared" si="120"/>
        <v>0.26757710907292936</v>
      </c>
      <c r="V367" s="18">
        <v>5.9857361181864494E-2</v>
      </c>
      <c r="W367" s="112">
        <f t="shared" si="129"/>
        <v>150</v>
      </c>
      <c r="X367" s="33">
        <f t="shared" si="130"/>
        <v>-0.66526266567992232</v>
      </c>
      <c r="Y367" s="13">
        <v>72879</v>
      </c>
      <c r="Z367" s="10">
        <f t="shared" si="137"/>
        <v>264</v>
      </c>
      <c r="AA367" s="33">
        <f t="shared" si="121"/>
        <v>0.22200694065318838</v>
      </c>
      <c r="AB367" s="11">
        <v>3.2000000000000001E-2</v>
      </c>
      <c r="AC367" s="112">
        <f t="shared" si="131"/>
        <v>437</v>
      </c>
      <c r="AD367" s="33">
        <f t="shared" si="122"/>
        <v>0.70586135504613756</v>
      </c>
      <c r="AE367" s="11">
        <v>0.96470976253298157</v>
      </c>
      <c r="AF367" s="10">
        <f t="shared" si="138"/>
        <v>35</v>
      </c>
      <c r="AG367" s="33">
        <f t="shared" si="123"/>
        <v>-1.2353257561884152</v>
      </c>
      <c r="AH367" s="14">
        <v>4.0196666666666667</v>
      </c>
      <c r="AI367" s="112">
        <f t="shared" si="132"/>
        <v>81</v>
      </c>
      <c r="AJ367" s="33">
        <f t="shared" si="124"/>
        <v>-0.3021844748676793</v>
      </c>
      <c r="AK367" s="13">
        <v>71692.831099873583</v>
      </c>
      <c r="AL367" s="38"/>
    </row>
    <row r="368" spans="1:38" x14ac:dyDescent="0.25">
      <c r="A368" t="s">
        <v>969</v>
      </c>
      <c r="B368" s="5" t="s">
        <v>228</v>
      </c>
      <c r="C368" s="6" t="s">
        <v>28</v>
      </c>
      <c r="D368" s="7" t="s">
        <v>20</v>
      </c>
      <c r="E368" s="36">
        <f t="shared" si="125"/>
        <v>0.76445512651899894</v>
      </c>
      <c r="F368" s="8">
        <f t="shared" si="126"/>
        <v>25.929776015560641</v>
      </c>
      <c r="G368" s="9">
        <f t="shared" si="127"/>
        <v>277</v>
      </c>
      <c r="H368" s="112">
        <f t="shared" si="128"/>
        <v>21</v>
      </c>
      <c r="I368" s="33">
        <f t="shared" si="116"/>
        <v>-1.2137622047787093</v>
      </c>
      <c r="J368" s="11">
        <v>-7.984567642371887E-2</v>
      </c>
      <c r="K368" s="10">
        <f t="shared" si="133"/>
        <v>127</v>
      </c>
      <c r="L368" s="33">
        <f t="shared" si="117"/>
        <v>-0.37463406141698008</v>
      </c>
      <c r="M368" s="11">
        <v>8.8618290258449306E-2</v>
      </c>
      <c r="N368" s="10">
        <f t="shared" si="134"/>
        <v>263</v>
      </c>
      <c r="O368" s="33">
        <f t="shared" si="118"/>
        <v>0.25780695842653056</v>
      </c>
      <c r="P368" s="11">
        <v>4.4545973729297542E-2</v>
      </c>
      <c r="Q368" s="10">
        <f t="shared" si="135"/>
        <v>371</v>
      </c>
      <c r="R368" s="33">
        <f t="shared" si="119"/>
        <v>0.25127312643694405</v>
      </c>
      <c r="S368" s="12">
        <v>9.1149393856530855E-2</v>
      </c>
      <c r="T368" s="10">
        <f t="shared" si="136"/>
        <v>271</v>
      </c>
      <c r="U368" s="33">
        <f t="shared" si="120"/>
        <v>0.21934193782701161</v>
      </c>
      <c r="V368" s="18">
        <v>6.2688752631097286E-2</v>
      </c>
      <c r="W368" s="112">
        <f t="shared" si="129"/>
        <v>220</v>
      </c>
      <c r="X368" s="33">
        <f t="shared" si="130"/>
        <v>-0.43987835863503949</v>
      </c>
      <c r="Y368" s="13">
        <v>81076</v>
      </c>
      <c r="Z368" s="10">
        <f t="shared" si="137"/>
        <v>113</v>
      </c>
      <c r="AA368" s="33">
        <f t="shared" si="121"/>
        <v>-0.51024011987835216</v>
      </c>
      <c r="AB368" s="11">
        <v>4.2000000000000003E-2</v>
      </c>
      <c r="AC368" s="112">
        <f t="shared" si="131"/>
        <v>425</v>
      </c>
      <c r="AD368" s="33">
        <f t="shared" si="122"/>
        <v>0.66592609057045671</v>
      </c>
      <c r="AE368" s="11">
        <v>0.96232680636665524</v>
      </c>
      <c r="AF368" s="10">
        <f t="shared" si="138"/>
        <v>551</v>
      </c>
      <c r="AG368" s="33">
        <f t="shared" si="123"/>
        <v>1.5409897884736787</v>
      </c>
      <c r="AH368" s="14">
        <v>0.88666666666666671</v>
      </c>
      <c r="AI368" s="112">
        <f t="shared" si="132"/>
        <v>544</v>
      </c>
      <c r="AJ368" s="33">
        <f t="shared" si="124"/>
        <v>1.3283084448078013</v>
      </c>
      <c r="AK368" s="13">
        <v>1190799.2440069274</v>
      </c>
      <c r="AL368" s="38"/>
    </row>
    <row r="369" spans="1:38" x14ac:dyDescent="0.25">
      <c r="A369" t="s">
        <v>970</v>
      </c>
      <c r="B369" s="5" t="s">
        <v>107</v>
      </c>
      <c r="C369" s="6" t="s">
        <v>30</v>
      </c>
      <c r="D369" s="7" t="s">
        <v>20</v>
      </c>
      <c r="E369" s="36">
        <f t="shared" si="125"/>
        <v>-3.9817801753081987</v>
      </c>
      <c r="F369" s="8">
        <f t="shared" si="126"/>
        <v>40.723524427812237</v>
      </c>
      <c r="G369" s="9">
        <f t="shared" si="127"/>
        <v>90</v>
      </c>
      <c r="H369" s="112">
        <f t="shared" si="128"/>
        <v>362</v>
      </c>
      <c r="I369" s="33">
        <f t="shared" si="116"/>
        <v>0.17402714154153179</v>
      </c>
      <c r="J369" s="11">
        <v>7.9247152055472725E-3</v>
      </c>
      <c r="K369" s="10">
        <f t="shared" si="133"/>
        <v>18</v>
      </c>
      <c r="L369" s="33">
        <f t="shared" si="117"/>
        <v>-2.084532210180734</v>
      </c>
      <c r="M369" s="11">
        <v>0.17868852459016393</v>
      </c>
      <c r="N369" s="10">
        <f t="shared" si="134"/>
        <v>73</v>
      </c>
      <c r="O369" s="33">
        <f t="shared" si="118"/>
        <v>-1.0125719272053388</v>
      </c>
      <c r="P369" s="11">
        <v>0.12590448625180897</v>
      </c>
      <c r="Q369" s="10">
        <f t="shared" si="135"/>
        <v>48</v>
      </c>
      <c r="R369" s="33">
        <f t="shared" si="119"/>
        <v>-0.42817137053157062</v>
      </c>
      <c r="S369" s="12">
        <v>2.9484029484029484</v>
      </c>
      <c r="T369" s="10">
        <f t="shared" si="136"/>
        <v>82</v>
      </c>
      <c r="U369" s="33">
        <f t="shared" si="120"/>
        <v>-0.78764948665366874</v>
      </c>
      <c r="V369" s="18">
        <v>0.12179887570268583</v>
      </c>
      <c r="W369" s="112">
        <f t="shared" si="129"/>
        <v>57</v>
      </c>
      <c r="X369" s="33">
        <f t="shared" si="130"/>
        <v>-1.0901575902577645</v>
      </c>
      <c r="Y369" s="13">
        <v>57426</v>
      </c>
      <c r="Z369" s="10">
        <f t="shared" si="137"/>
        <v>125</v>
      </c>
      <c r="AA369" s="33">
        <f t="shared" si="121"/>
        <v>-0.43701541382519754</v>
      </c>
      <c r="AB369" s="11">
        <v>4.0999999999999995E-2</v>
      </c>
      <c r="AC369" s="112">
        <f t="shared" si="131"/>
        <v>275</v>
      </c>
      <c r="AD369" s="33">
        <f t="shared" si="122"/>
        <v>0.23931964112275572</v>
      </c>
      <c r="AE369" s="11">
        <v>0.9368709972552608</v>
      </c>
      <c r="AF369" s="10">
        <f t="shared" si="138"/>
        <v>356</v>
      </c>
      <c r="AG369" s="33">
        <f t="shared" si="123"/>
        <v>0.27497335859584771</v>
      </c>
      <c r="AH369" s="14">
        <v>2.3153333333333332</v>
      </c>
      <c r="AI369" s="112">
        <f t="shared" si="132"/>
        <v>251</v>
      </c>
      <c r="AJ369" s="33">
        <f t="shared" si="124"/>
        <v>-0.22660440178630287</v>
      </c>
      <c r="AK369" s="13">
        <v>123568.02997542998</v>
      </c>
      <c r="AL369" s="38"/>
    </row>
    <row r="370" spans="1:38" x14ac:dyDescent="0.25">
      <c r="A370" t="s">
        <v>971</v>
      </c>
      <c r="B370" s="5" t="s">
        <v>277</v>
      </c>
      <c r="C370" s="6" t="s">
        <v>30</v>
      </c>
      <c r="D370" s="7" t="s">
        <v>20</v>
      </c>
      <c r="E370" s="36">
        <f t="shared" si="125"/>
        <v>-0.28713719353952893</v>
      </c>
      <c r="F370" s="8">
        <f t="shared" si="126"/>
        <v>29.207530114522552</v>
      </c>
      <c r="G370" s="9">
        <f t="shared" si="127"/>
        <v>219</v>
      </c>
      <c r="H370" s="112">
        <f t="shared" si="128"/>
        <v>545</v>
      </c>
      <c r="I370" s="33">
        <f t="shared" si="116"/>
        <v>1.7375280458873574</v>
      </c>
      <c r="J370" s="11">
        <v>0.10680794056753129</v>
      </c>
      <c r="K370" s="10">
        <f t="shared" si="133"/>
        <v>426</v>
      </c>
      <c r="L370" s="33">
        <f t="shared" si="117"/>
        <v>0.57831509332245545</v>
      </c>
      <c r="M370" s="11">
        <v>3.8420941524171415E-2</v>
      </c>
      <c r="N370" s="10">
        <f t="shared" si="134"/>
        <v>253</v>
      </c>
      <c r="O370" s="33">
        <f t="shared" si="118"/>
        <v>0.21694539389645223</v>
      </c>
      <c r="P370" s="11">
        <v>4.7162859248341932E-2</v>
      </c>
      <c r="Q370" s="10">
        <f t="shared" si="135"/>
        <v>206</v>
      </c>
      <c r="R370" s="33">
        <f t="shared" si="119"/>
        <v>0.11595228382632077</v>
      </c>
      <c r="S370" s="12">
        <v>0.66021126760563387</v>
      </c>
      <c r="T370" s="10">
        <f t="shared" si="136"/>
        <v>225</v>
      </c>
      <c r="U370" s="33">
        <f t="shared" si="120"/>
        <v>6.0534299280370914E-2</v>
      </c>
      <c r="V370" s="18">
        <v>7.2010717874288269E-2</v>
      </c>
      <c r="W370" s="112">
        <f t="shared" si="129"/>
        <v>131</v>
      </c>
      <c r="X370" s="33">
        <f t="shared" si="130"/>
        <v>-0.73851187807074425</v>
      </c>
      <c r="Y370" s="13">
        <v>70215</v>
      </c>
      <c r="Z370" s="10">
        <f t="shared" si="137"/>
        <v>113</v>
      </c>
      <c r="AA370" s="33">
        <f t="shared" si="121"/>
        <v>-0.51024011987835216</v>
      </c>
      <c r="AB370" s="11">
        <v>4.2000000000000003E-2</v>
      </c>
      <c r="AC370" s="112">
        <f t="shared" si="131"/>
        <v>181</v>
      </c>
      <c r="AD370" s="33">
        <f t="shared" si="122"/>
        <v>-0.14238484313398736</v>
      </c>
      <c r="AE370" s="11">
        <v>0.91409450969680417</v>
      </c>
      <c r="AF370" s="10">
        <f t="shared" si="138"/>
        <v>480</v>
      </c>
      <c r="AG370" s="33">
        <f t="shared" si="123"/>
        <v>0.69678191246088328</v>
      </c>
      <c r="AH370" s="14">
        <v>1.8393333333333333</v>
      </c>
      <c r="AI370" s="112">
        <f t="shared" si="132"/>
        <v>342</v>
      </c>
      <c r="AJ370" s="33">
        <f t="shared" si="124"/>
        <v>-0.17035436950905219</v>
      </c>
      <c r="AK370" s="13">
        <v>162175.84672095071</v>
      </c>
      <c r="AL370" s="38"/>
    </row>
    <row r="371" spans="1:38" x14ac:dyDescent="0.25">
      <c r="A371" t="s">
        <v>972</v>
      </c>
      <c r="B371" s="5" t="s">
        <v>277</v>
      </c>
      <c r="C371" s="6" t="s">
        <v>54</v>
      </c>
      <c r="D371" s="7" t="s">
        <v>39</v>
      </c>
      <c r="E371" s="36">
        <f t="shared" si="125"/>
        <v>1.179248772085828</v>
      </c>
      <c r="F371" s="8">
        <f t="shared" si="126"/>
        <v>24.636887558649548</v>
      </c>
      <c r="G371" s="9">
        <f t="shared" si="127"/>
        <v>299</v>
      </c>
      <c r="H371" s="112">
        <f t="shared" si="128"/>
        <v>194</v>
      </c>
      <c r="I371" s="33">
        <f t="shared" si="116"/>
        <v>-0.35812920691232525</v>
      </c>
      <c r="J371" s="11">
        <v>-2.5731380538119852E-2</v>
      </c>
      <c r="K371" s="10">
        <f t="shared" si="133"/>
        <v>444</v>
      </c>
      <c r="L371" s="33">
        <f t="shared" si="117"/>
        <v>0.6299851706438816</v>
      </c>
      <c r="M371" s="11">
        <v>3.5699179426444461E-2</v>
      </c>
      <c r="N371" s="10">
        <f t="shared" si="134"/>
        <v>201</v>
      </c>
      <c r="O371" s="33">
        <f t="shared" si="118"/>
        <v>-4.0902197661932876E-3</v>
      </c>
      <c r="P371" s="11">
        <v>6.1318579990779158E-2</v>
      </c>
      <c r="Q371" s="10">
        <f t="shared" si="135"/>
        <v>319</v>
      </c>
      <c r="R371" s="33">
        <f t="shared" si="119"/>
        <v>0.21919263250710508</v>
      </c>
      <c r="S371" s="12">
        <v>0.22605681561299071</v>
      </c>
      <c r="T371" s="10">
        <f t="shared" si="136"/>
        <v>270</v>
      </c>
      <c r="U371" s="33">
        <f t="shared" si="120"/>
        <v>0.21784872926694979</v>
      </c>
      <c r="V371" s="18">
        <v>6.2776403567948433E-2</v>
      </c>
      <c r="W371" s="112">
        <f t="shared" si="129"/>
        <v>303</v>
      </c>
      <c r="X371" s="33">
        <f t="shared" si="130"/>
        <v>-7.6711843147811071E-2</v>
      </c>
      <c r="Y371" s="13">
        <v>94284</v>
      </c>
      <c r="Z371" s="10">
        <f t="shared" si="137"/>
        <v>264</v>
      </c>
      <c r="AA371" s="33">
        <f t="shared" si="121"/>
        <v>0.22200694065318838</v>
      </c>
      <c r="AB371" s="11">
        <v>3.2000000000000001E-2</v>
      </c>
      <c r="AC371" s="112">
        <f t="shared" si="131"/>
        <v>337</v>
      </c>
      <c r="AD371" s="33">
        <f t="shared" si="122"/>
        <v>0.41248192416075152</v>
      </c>
      <c r="AE371" s="11">
        <v>0.94720367278798001</v>
      </c>
      <c r="AF371" s="10">
        <f t="shared" si="138"/>
        <v>459</v>
      </c>
      <c r="AG371" s="33">
        <f t="shared" si="123"/>
        <v>0.59073900571189997</v>
      </c>
      <c r="AH371" s="14">
        <v>1.9590000000000003</v>
      </c>
      <c r="AI371" s="112">
        <f t="shared" si="132"/>
        <v>418</v>
      </c>
      <c r="AJ371" s="33">
        <f t="shared" si="124"/>
        <v>-0.10851253579610627</v>
      </c>
      <c r="AK371" s="13">
        <v>204621.6567327255</v>
      </c>
      <c r="AL371" s="38"/>
    </row>
    <row r="372" spans="1:38" x14ac:dyDescent="0.25">
      <c r="A372" t="s">
        <v>973</v>
      </c>
      <c r="B372" s="5" t="s">
        <v>280</v>
      </c>
      <c r="C372" s="6" t="s">
        <v>54</v>
      </c>
      <c r="D372" s="7" t="s">
        <v>39</v>
      </c>
      <c r="E372" s="36">
        <f t="shared" si="125"/>
        <v>0.77634176331655003</v>
      </c>
      <c r="F372" s="8">
        <f t="shared" si="126"/>
        <v>25.892726037405726</v>
      </c>
      <c r="G372" s="9">
        <f t="shared" si="127"/>
        <v>278</v>
      </c>
      <c r="H372" s="112">
        <f t="shared" si="128"/>
        <v>233</v>
      </c>
      <c r="I372" s="33">
        <f t="shared" si="116"/>
        <v>-0.25216433874581434</v>
      </c>
      <c r="J372" s="11">
        <v>-1.9029658837647845E-2</v>
      </c>
      <c r="K372" s="10">
        <f t="shared" si="133"/>
        <v>121</v>
      </c>
      <c r="L372" s="33">
        <f t="shared" si="117"/>
        <v>-0.39906791496978328</v>
      </c>
      <c r="M372" s="11">
        <v>8.9905362776025233E-2</v>
      </c>
      <c r="N372" s="10">
        <f t="shared" si="134"/>
        <v>152</v>
      </c>
      <c r="O372" s="33">
        <f t="shared" si="118"/>
        <v>-0.24669884871945252</v>
      </c>
      <c r="P372" s="11">
        <v>7.6855895196506555E-2</v>
      </c>
      <c r="Q372" s="10">
        <f t="shared" si="135"/>
        <v>272</v>
      </c>
      <c r="R372" s="33">
        <f t="shared" si="119"/>
        <v>0.18983160162254864</v>
      </c>
      <c r="S372" s="12">
        <v>0.34952813701502966</v>
      </c>
      <c r="T372" s="10">
        <f t="shared" si="136"/>
        <v>276</v>
      </c>
      <c r="U372" s="33">
        <f t="shared" si="120"/>
        <v>0.23985372736436097</v>
      </c>
      <c r="V372" s="18">
        <v>6.1484716157205244E-2</v>
      </c>
      <c r="W372" s="112">
        <f t="shared" si="129"/>
        <v>285</v>
      </c>
      <c r="X372" s="33">
        <f t="shared" si="130"/>
        <v>-0.16013455725958053</v>
      </c>
      <c r="Y372" s="13">
        <v>91250</v>
      </c>
      <c r="Z372" s="10">
        <f t="shared" si="137"/>
        <v>317</v>
      </c>
      <c r="AA372" s="33">
        <f t="shared" si="121"/>
        <v>0.36845635275949656</v>
      </c>
      <c r="AB372" s="11">
        <v>0.03</v>
      </c>
      <c r="AC372" s="112">
        <f t="shared" si="131"/>
        <v>326</v>
      </c>
      <c r="AD372" s="33">
        <f t="shared" si="122"/>
        <v>0.38352229610805072</v>
      </c>
      <c r="AE372" s="11">
        <v>0.94547563805104406</v>
      </c>
      <c r="AF372" s="10">
        <f t="shared" si="138"/>
        <v>483</v>
      </c>
      <c r="AG372" s="33">
        <f t="shared" si="123"/>
        <v>0.72011725962848683</v>
      </c>
      <c r="AH372" s="14">
        <v>1.8129999999999999</v>
      </c>
      <c r="AI372" s="112">
        <f t="shared" si="132"/>
        <v>446</v>
      </c>
      <c r="AJ372" s="33">
        <f t="shared" si="124"/>
        <v>-6.2840240148384463E-2</v>
      </c>
      <c r="AK372" s="13">
        <v>235969.32977979726</v>
      </c>
      <c r="AL372" s="38"/>
    </row>
    <row r="373" spans="1:38" x14ac:dyDescent="0.25">
      <c r="A373" t="s">
        <v>974</v>
      </c>
      <c r="B373" s="5" t="s">
        <v>315</v>
      </c>
      <c r="C373" s="6" t="s">
        <v>71</v>
      </c>
      <c r="D373" s="7" t="s">
        <v>34</v>
      </c>
      <c r="E373" s="36">
        <f t="shared" si="125"/>
        <v>0.37105882872781382</v>
      </c>
      <c r="F373" s="8">
        <f t="shared" si="126"/>
        <v>27.1559701432714</v>
      </c>
      <c r="G373" s="9">
        <f t="shared" si="127"/>
        <v>256</v>
      </c>
      <c r="H373" s="112">
        <f t="shared" si="128"/>
        <v>30</v>
      </c>
      <c r="I373" s="33">
        <f t="shared" si="116"/>
        <v>-1.1261100013892145</v>
      </c>
      <c r="J373" s="11">
        <v>-7.4302134646962226E-2</v>
      </c>
      <c r="K373" s="10">
        <f t="shared" si="133"/>
        <v>45</v>
      </c>
      <c r="L373" s="33">
        <f t="shared" si="117"/>
        <v>-1.1632399955675465</v>
      </c>
      <c r="M373" s="11">
        <v>0.13015873015873017</v>
      </c>
      <c r="N373" s="10">
        <f t="shared" si="134"/>
        <v>330</v>
      </c>
      <c r="O373" s="33">
        <f t="shared" si="118"/>
        <v>0.42149011019759697</v>
      </c>
      <c r="P373" s="11">
        <v>3.4063260340632603E-2</v>
      </c>
      <c r="Q373" s="10">
        <f t="shared" si="135"/>
        <v>390</v>
      </c>
      <c r="R373" s="33">
        <f t="shared" si="119"/>
        <v>0.27294812057923573</v>
      </c>
      <c r="S373" s="12">
        <v>0</v>
      </c>
      <c r="T373" s="10">
        <f t="shared" si="136"/>
        <v>361</v>
      </c>
      <c r="U373" s="33">
        <f t="shared" si="120"/>
        <v>0.48309391980305305</v>
      </c>
      <c r="V373" s="18">
        <v>4.7206582936336075E-2</v>
      </c>
      <c r="W373" s="112">
        <f t="shared" si="129"/>
        <v>273</v>
      </c>
      <c r="X373" s="33">
        <f t="shared" si="130"/>
        <v>-0.21949831459883903</v>
      </c>
      <c r="Y373" s="13">
        <v>89091</v>
      </c>
      <c r="Z373" s="10">
        <f t="shared" si="137"/>
        <v>201</v>
      </c>
      <c r="AA373" s="33">
        <f t="shared" si="121"/>
        <v>2.3328224937260757E-3</v>
      </c>
      <c r="AB373" s="11">
        <v>3.5000000000000003E-2</v>
      </c>
      <c r="AC373" s="112">
        <f t="shared" si="131"/>
        <v>286</v>
      </c>
      <c r="AD373" s="33">
        <f t="shared" si="122"/>
        <v>0.27164325010333062</v>
      </c>
      <c r="AE373" s="11">
        <v>0.93879976232917406</v>
      </c>
      <c r="AF373" s="10">
        <f t="shared" si="138"/>
        <v>60</v>
      </c>
      <c r="AG373" s="33">
        <f t="shared" si="123"/>
        <v>-0.87613864029213817</v>
      </c>
      <c r="AH373" s="14">
        <v>3.6143333333333332</v>
      </c>
      <c r="AI373" s="112">
        <f t="shared" si="132"/>
        <v>126</v>
      </c>
      <c r="AJ373" s="33">
        <f t="shared" si="124"/>
        <v>-0.27831568215225855</v>
      </c>
      <c r="AK373" s="13">
        <v>88075.434589800439</v>
      </c>
      <c r="AL373" s="38"/>
    </row>
    <row r="374" spans="1:38" x14ac:dyDescent="0.25">
      <c r="A374" t="s">
        <v>975</v>
      </c>
      <c r="B374" s="5" t="s">
        <v>391</v>
      </c>
      <c r="C374" s="6" t="s">
        <v>49</v>
      </c>
      <c r="D374" s="7" t="s">
        <v>39</v>
      </c>
      <c r="E374" s="36">
        <f t="shared" si="125"/>
        <v>1.4249187759669661</v>
      </c>
      <c r="F374" s="8">
        <f t="shared" si="126"/>
        <v>23.871147977964352</v>
      </c>
      <c r="G374" s="9">
        <f t="shared" si="127"/>
        <v>311</v>
      </c>
      <c r="H374" s="112">
        <f t="shared" si="128"/>
        <v>370</v>
      </c>
      <c r="I374" s="33">
        <f t="shared" si="116"/>
        <v>0.19175446734317692</v>
      </c>
      <c r="J374" s="11">
        <v>9.0458755115228051E-3</v>
      </c>
      <c r="K374" s="10">
        <f t="shared" si="133"/>
        <v>396</v>
      </c>
      <c r="L374" s="33">
        <f t="shared" si="117"/>
        <v>0.48175669018357575</v>
      </c>
      <c r="M374" s="11">
        <v>4.3507231607415826E-2</v>
      </c>
      <c r="N374" s="10">
        <f t="shared" si="134"/>
        <v>239</v>
      </c>
      <c r="O374" s="33">
        <f t="shared" si="118"/>
        <v>0.14947770210035358</v>
      </c>
      <c r="P374" s="11">
        <v>5.1483673384927368E-2</v>
      </c>
      <c r="Q374" s="10">
        <f t="shared" si="135"/>
        <v>390</v>
      </c>
      <c r="R374" s="33">
        <f t="shared" si="119"/>
        <v>0.27294812057923573</v>
      </c>
      <c r="S374" s="12">
        <v>0</v>
      </c>
      <c r="T374" s="10">
        <f t="shared" si="136"/>
        <v>334</v>
      </c>
      <c r="U374" s="33">
        <f t="shared" si="120"/>
        <v>0.39918439040031051</v>
      </c>
      <c r="V374" s="18">
        <v>5.2132049518569465E-2</v>
      </c>
      <c r="W374" s="112">
        <f t="shared" si="129"/>
        <v>288</v>
      </c>
      <c r="X374" s="33">
        <f t="shared" si="130"/>
        <v>-0.14173976631008359</v>
      </c>
      <c r="Y374" s="13">
        <v>91919</v>
      </c>
      <c r="Z374" s="10">
        <f t="shared" si="137"/>
        <v>350</v>
      </c>
      <c r="AA374" s="33">
        <f t="shared" si="121"/>
        <v>0.44168105881265068</v>
      </c>
      <c r="AB374" s="11">
        <v>2.8999999999999998E-2</v>
      </c>
      <c r="AC374" s="112">
        <f t="shared" si="131"/>
        <v>239</v>
      </c>
      <c r="AD374" s="33">
        <f t="shared" si="122"/>
        <v>6.635507327730493E-2</v>
      </c>
      <c r="AE374" s="11">
        <v>0.9265501194818262</v>
      </c>
      <c r="AF374" s="10">
        <f t="shared" si="138"/>
        <v>431</v>
      </c>
      <c r="AG374" s="33">
        <f t="shared" si="123"/>
        <v>0.49532992805195147</v>
      </c>
      <c r="AH374" s="14">
        <v>2.0666666666666669</v>
      </c>
      <c r="AI374" s="112">
        <f t="shared" si="132"/>
        <v>261</v>
      </c>
      <c r="AJ374" s="33">
        <f t="shared" si="124"/>
        <v>-0.2207922971499271</v>
      </c>
      <c r="AK374" s="13">
        <v>127557.23072114652</v>
      </c>
      <c r="AL374" s="38">
        <v>1</v>
      </c>
    </row>
    <row r="375" spans="1:38" x14ac:dyDescent="0.25">
      <c r="A375" t="s">
        <v>976</v>
      </c>
      <c r="B375" s="5" t="s">
        <v>520</v>
      </c>
      <c r="C375" s="6" t="s">
        <v>93</v>
      </c>
      <c r="D375" s="7" t="s">
        <v>34</v>
      </c>
      <c r="E375" s="36">
        <f t="shared" si="125"/>
        <v>5.2246959064641363</v>
      </c>
      <c r="F375" s="8">
        <f t="shared" si="126"/>
        <v>12.027456437942796</v>
      </c>
      <c r="G375" s="9">
        <f t="shared" si="127"/>
        <v>522</v>
      </c>
      <c r="H375" s="112">
        <f t="shared" si="128"/>
        <v>459</v>
      </c>
      <c r="I375" s="33">
        <f t="shared" si="116"/>
        <v>0.55824010058797935</v>
      </c>
      <c r="J375" s="11">
        <v>3.2224168126094632E-2</v>
      </c>
      <c r="K375" s="10">
        <f t="shared" si="133"/>
        <v>550</v>
      </c>
      <c r="L375" s="33">
        <f t="shared" si="117"/>
        <v>1.135939819163907</v>
      </c>
      <c r="M375" s="11">
        <v>9.0476190476190474E-3</v>
      </c>
      <c r="N375" s="10">
        <f t="shared" si="134"/>
        <v>535</v>
      </c>
      <c r="O375" s="33">
        <f t="shared" si="118"/>
        <v>0.95337356493194514</v>
      </c>
      <c r="P375" s="11">
        <v>0</v>
      </c>
      <c r="Q375" s="10">
        <f t="shared" si="135"/>
        <v>390</v>
      </c>
      <c r="R375" s="33">
        <f t="shared" si="119"/>
        <v>0.27294812057923573</v>
      </c>
      <c r="S375" s="12">
        <v>0</v>
      </c>
      <c r="T375" s="10">
        <f t="shared" si="136"/>
        <v>387</v>
      </c>
      <c r="U375" s="33">
        <f t="shared" si="120"/>
        <v>0.55239570524399528</v>
      </c>
      <c r="V375" s="18">
        <v>4.3138586956521736E-2</v>
      </c>
      <c r="W375" s="112">
        <f t="shared" si="129"/>
        <v>502</v>
      </c>
      <c r="X375" s="33">
        <f t="shared" si="130"/>
        <v>1.2923665289857502</v>
      </c>
      <c r="Y375" s="13">
        <v>144076</v>
      </c>
      <c r="Z375" s="10">
        <f t="shared" si="137"/>
        <v>535</v>
      </c>
      <c r="AA375" s="33">
        <f t="shared" si="121"/>
        <v>1.0274787072378828</v>
      </c>
      <c r="AB375" s="11">
        <v>2.1000000000000001E-2</v>
      </c>
      <c r="AC375" s="112">
        <f t="shared" si="131"/>
        <v>387</v>
      </c>
      <c r="AD375" s="33">
        <f t="shared" si="122"/>
        <v>0.5595261029306241</v>
      </c>
      <c r="AE375" s="11">
        <v>0.95597786865528023</v>
      </c>
      <c r="AF375" s="10">
        <f t="shared" si="138"/>
        <v>446</v>
      </c>
      <c r="AG375" s="33">
        <f t="shared" si="123"/>
        <v>0.54672676864895153</v>
      </c>
      <c r="AH375" s="14">
        <v>2.008666666666667</v>
      </c>
      <c r="AI375" s="112">
        <f t="shared" si="132"/>
        <v>487</v>
      </c>
      <c r="AJ375" s="33">
        <f t="shared" si="124"/>
        <v>2.5522017817974262E-2</v>
      </c>
      <c r="AK375" s="13">
        <v>296617.71920597216</v>
      </c>
      <c r="AL375" s="38"/>
    </row>
    <row r="376" spans="1:38" x14ac:dyDescent="0.25">
      <c r="A376" t="s">
        <v>977</v>
      </c>
      <c r="B376" s="5" t="s">
        <v>289</v>
      </c>
      <c r="C376" s="6" t="s">
        <v>22</v>
      </c>
      <c r="D376" s="7" t="s">
        <v>20</v>
      </c>
      <c r="E376" s="36">
        <f t="shared" si="125"/>
        <v>-2.0510873492888222</v>
      </c>
      <c r="F376" s="8">
        <f t="shared" si="126"/>
        <v>34.705663510028856</v>
      </c>
      <c r="G376" s="9">
        <f t="shared" si="127"/>
        <v>151</v>
      </c>
      <c r="H376" s="112">
        <f t="shared" si="128"/>
        <v>340</v>
      </c>
      <c r="I376" s="33">
        <f t="shared" si="116"/>
        <v>0.11087029531928073</v>
      </c>
      <c r="J376" s="11">
        <v>3.9303761931499537E-3</v>
      </c>
      <c r="K376" s="10">
        <f t="shared" si="133"/>
        <v>49</v>
      </c>
      <c r="L376" s="33">
        <f t="shared" si="117"/>
        <v>-1.100533206111268</v>
      </c>
      <c r="M376" s="11">
        <v>0.12685560053981107</v>
      </c>
      <c r="N376" s="10">
        <f t="shared" si="134"/>
        <v>136</v>
      </c>
      <c r="O376" s="33">
        <f t="shared" si="118"/>
        <v>-0.34376227188828617</v>
      </c>
      <c r="P376" s="11">
        <v>8.3072100313479627E-2</v>
      </c>
      <c r="Q376" s="10">
        <f t="shared" si="135"/>
        <v>390</v>
      </c>
      <c r="R376" s="33">
        <f t="shared" si="119"/>
        <v>0.27294812057923573</v>
      </c>
      <c r="S376" s="12">
        <v>0</v>
      </c>
      <c r="T376" s="10">
        <f t="shared" si="136"/>
        <v>67</v>
      </c>
      <c r="U376" s="33">
        <f t="shared" si="120"/>
        <v>-0.96904087403279648</v>
      </c>
      <c r="V376" s="18">
        <v>0.1324465008675535</v>
      </c>
      <c r="W376" s="112">
        <f t="shared" si="129"/>
        <v>227</v>
      </c>
      <c r="X376" s="33">
        <f t="shared" si="130"/>
        <v>-0.40072412498469023</v>
      </c>
      <c r="Y376" s="13">
        <v>82500</v>
      </c>
      <c r="Z376" s="10">
        <f t="shared" si="137"/>
        <v>350</v>
      </c>
      <c r="AA376" s="33">
        <f t="shared" si="121"/>
        <v>0.44168105881265068</v>
      </c>
      <c r="AB376" s="11">
        <v>2.8999999999999998E-2</v>
      </c>
      <c r="AC376" s="112">
        <f t="shared" si="131"/>
        <v>94</v>
      </c>
      <c r="AD376" s="33">
        <f t="shared" si="122"/>
        <v>-0.7398398814843784</v>
      </c>
      <c r="AE376" s="11">
        <v>0.87844408427876819</v>
      </c>
      <c r="AF376" s="10">
        <f t="shared" si="138"/>
        <v>240</v>
      </c>
      <c r="AG376" s="33">
        <f t="shared" si="123"/>
        <v>-5.4084574881498398E-2</v>
      </c>
      <c r="AH376" s="14">
        <v>2.686666666666667</v>
      </c>
      <c r="AI376" s="112">
        <f t="shared" si="132"/>
        <v>290</v>
      </c>
      <c r="AJ376" s="33">
        <f t="shared" si="124"/>
        <v>-0.20565001948874231</v>
      </c>
      <c r="AK376" s="13">
        <v>137950.29642058167</v>
      </c>
      <c r="AL376" s="38"/>
    </row>
    <row r="377" spans="1:38" x14ac:dyDescent="0.25">
      <c r="A377" t="s">
        <v>978</v>
      </c>
      <c r="B377" s="5" t="s">
        <v>556</v>
      </c>
      <c r="C377" s="6" t="s">
        <v>93</v>
      </c>
      <c r="D377" s="7" t="s">
        <v>34</v>
      </c>
      <c r="E377" s="36">
        <f t="shared" si="125"/>
        <v>4.9590504385567362</v>
      </c>
      <c r="F377" s="8">
        <f t="shared" si="126"/>
        <v>12.85545841617679</v>
      </c>
      <c r="G377" s="9">
        <f t="shared" si="127"/>
        <v>509</v>
      </c>
      <c r="H377" s="112">
        <f t="shared" si="128"/>
        <v>434</v>
      </c>
      <c r="I377" s="33">
        <f t="shared" si="116"/>
        <v>0.39854751049653708</v>
      </c>
      <c r="J377" s="11">
        <v>2.2124450031426823E-2</v>
      </c>
      <c r="K377" s="10">
        <f t="shared" si="133"/>
        <v>559</v>
      </c>
      <c r="L377" s="33">
        <f t="shared" si="117"/>
        <v>1.3077003033574754</v>
      </c>
      <c r="M377" s="11">
        <v>0</v>
      </c>
      <c r="N377" s="10">
        <f t="shared" si="134"/>
        <v>353</v>
      </c>
      <c r="O377" s="33">
        <f t="shared" si="118"/>
        <v>0.49972189216187995</v>
      </c>
      <c r="P377" s="11">
        <v>2.9053084648493543E-2</v>
      </c>
      <c r="Q377" s="10">
        <f t="shared" si="135"/>
        <v>390</v>
      </c>
      <c r="R377" s="33">
        <f t="shared" si="119"/>
        <v>0.27294812057923573</v>
      </c>
      <c r="S377" s="12">
        <v>0</v>
      </c>
      <c r="T377" s="10">
        <f t="shared" si="136"/>
        <v>519</v>
      </c>
      <c r="U377" s="33">
        <f t="shared" si="120"/>
        <v>0.93971492110095356</v>
      </c>
      <c r="V377" s="18">
        <v>2.0403054199524345E-2</v>
      </c>
      <c r="W377" s="112">
        <f t="shared" si="129"/>
        <v>475</v>
      </c>
      <c r="X377" s="33">
        <f t="shared" si="130"/>
        <v>0.97016897988828343</v>
      </c>
      <c r="Y377" s="13">
        <v>132358</v>
      </c>
      <c r="Z377" s="10">
        <f t="shared" si="137"/>
        <v>535</v>
      </c>
      <c r="AA377" s="33">
        <f t="shared" si="121"/>
        <v>1.0274787072378828</v>
      </c>
      <c r="AB377" s="11">
        <v>2.1000000000000001E-2</v>
      </c>
      <c r="AC377" s="112">
        <f t="shared" si="131"/>
        <v>468</v>
      </c>
      <c r="AD377" s="33">
        <f t="shared" si="122"/>
        <v>0.81199510975166889</v>
      </c>
      <c r="AE377" s="11">
        <v>0.97104281399893411</v>
      </c>
      <c r="AF377" s="10">
        <f t="shared" si="138"/>
        <v>306</v>
      </c>
      <c r="AG377" s="33">
        <f t="shared" si="123"/>
        <v>0.12728128791481255</v>
      </c>
      <c r="AH377" s="14">
        <v>2.4820000000000002</v>
      </c>
      <c r="AI377" s="112">
        <f t="shared" si="132"/>
        <v>437</v>
      </c>
      <c r="AJ377" s="33">
        <f t="shared" si="124"/>
        <v>-8.5438270421498125E-2</v>
      </c>
      <c r="AK377" s="13">
        <v>220458.9278071578</v>
      </c>
      <c r="AL377" s="38"/>
    </row>
    <row r="378" spans="1:38" x14ac:dyDescent="0.25">
      <c r="A378" t="s">
        <v>979</v>
      </c>
      <c r="B378" s="5" t="s">
        <v>237</v>
      </c>
      <c r="C378" s="6" t="s">
        <v>63</v>
      </c>
      <c r="D378" s="7" t="s">
        <v>34</v>
      </c>
      <c r="E378" s="36">
        <f t="shared" si="125"/>
        <v>-1.0021923649897291</v>
      </c>
      <c r="F378" s="8">
        <f t="shared" si="126"/>
        <v>31.4363168548768</v>
      </c>
      <c r="G378" s="9">
        <f t="shared" si="127"/>
        <v>189</v>
      </c>
      <c r="H378" s="112">
        <f t="shared" si="128"/>
        <v>145</v>
      </c>
      <c r="I378" s="33">
        <f t="shared" si="116"/>
        <v>-0.51170188301852593</v>
      </c>
      <c r="J378" s="11">
        <v>-3.5444046196734358E-2</v>
      </c>
      <c r="K378" s="10">
        <f t="shared" si="133"/>
        <v>458</v>
      </c>
      <c r="L378" s="33">
        <f t="shared" si="117"/>
        <v>0.65946432963592005</v>
      </c>
      <c r="M378" s="11">
        <v>3.4146341463414637E-2</v>
      </c>
      <c r="N378" s="10">
        <f t="shared" si="134"/>
        <v>228</v>
      </c>
      <c r="O378" s="33">
        <f t="shared" si="118"/>
        <v>0.10020587019863837</v>
      </c>
      <c r="P378" s="11">
        <v>5.4639175257731959E-2</v>
      </c>
      <c r="Q378" s="10">
        <f t="shared" si="135"/>
        <v>261</v>
      </c>
      <c r="R378" s="33">
        <f t="shared" si="119"/>
        <v>0.17476630359530435</v>
      </c>
      <c r="S378" s="12">
        <v>0.41288191577208916</v>
      </c>
      <c r="T378" s="10">
        <f t="shared" si="136"/>
        <v>231</v>
      </c>
      <c r="U378" s="33">
        <f t="shared" si="120"/>
        <v>8.2031087830797281E-2</v>
      </c>
      <c r="V378" s="18">
        <v>7.0748862225899878E-2</v>
      </c>
      <c r="W378" s="112">
        <f t="shared" si="129"/>
        <v>169</v>
      </c>
      <c r="X378" s="33">
        <f t="shared" si="130"/>
        <v>-0.62462365069732662</v>
      </c>
      <c r="Y378" s="13">
        <v>74357</v>
      </c>
      <c r="Z378" s="10">
        <f t="shared" si="137"/>
        <v>244</v>
      </c>
      <c r="AA378" s="33">
        <f t="shared" si="121"/>
        <v>0.14878223460003429</v>
      </c>
      <c r="AB378" s="11">
        <v>3.3000000000000002E-2</v>
      </c>
      <c r="AC378" s="112">
        <f t="shared" si="131"/>
        <v>99</v>
      </c>
      <c r="AD378" s="33">
        <f t="shared" si="122"/>
        <v>-0.63344651792518569</v>
      </c>
      <c r="AE378" s="11">
        <v>0.88479262672811065</v>
      </c>
      <c r="AF378" s="10">
        <f t="shared" si="138"/>
        <v>65</v>
      </c>
      <c r="AG378" s="33">
        <f t="shared" si="123"/>
        <v>-0.84866791514546602</v>
      </c>
      <c r="AH378" s="14">
        <v>3.5833333333333335</v>
      </c>
      <c r="AI378" s="112">
        <f t="shared" si="132"/>
        <v>85</v>
      </c>
      <c r="AJ378" s="33">
        <f t="shared" si="124"/>
        <v>-0.29872530183989293</v>
      </c>
      <c r="AK378" s="13">
        <v>74067.071841453348</v>
      </c>
      <c r="AL378" s="38"/>
    </row>
    <row r="379" spans="1:38" x14ac:dyDescent="0.25">
      <c r="A379" t="s">
        <v>980</v>
      </c>
      <c r="B379" s="5" t="s">
        <v>287</v>
      </c>
      <c r="C379" s="6" t="s">
        <v>93</v>
      </c>
      <c r="D379" s="7" t="s">
        <v>34</v>
      </c>
      <c r="E379" s="36">
        <f t="shared" si="125"/>
        <v>-4.635134211351577E-2</v>
      </c>
      <c r="F379" s="8">
        <f t="shared" si="126"/>
        <v>28.457014162257209</v>
      </c>
      <c r="G379" s="9">
        <f t="shared" si="127"/>
        <v>233</v>
      </c>
      <c r="H379" s="112">
        <f t="shared" si="128"/>
        <v>523</v>
      </c>
      <c r="I379" s="33">
        <f t="shared" si="116"/>
        <v>1.1527514586630194</v>
      </c>
      <c r="J379" s="11">
        <v>6.9823890925992949E-2</v>
      </c>
      <c r="K379" s="10">
        <f t="shared" si="133"/>
        <v>380</v>
      </c>
      <c r="L379" s="33">
        <f t="shared" si="117"/>
        <v>0.43425329670344737</v>
      </c>
      <c r="M379" s="11">
        <v>4.6009510345713919E-2</v>
      </c>
      <c r="N379" s="10">
        <f t="shared" si="134"/>
        <v>281</v>
      </c>
      <c r="O379" s="33">
        <f t="shared" si="118"/>
        <v>0.29318673654778865</v>
      </c>
      <c r="P379" s="11">
        <v>4.2280156693232471E-2</v>
      </c>
      <c r="Q379" s="10">
        <f t="shared" si="135"/>
        <v>311</v>
      </c>
      <c r="R379" s="33">
        <f t="shared" si="119"/>
        <v>0.21555097823429681</v>
      </c>
      <c r="S379" s="12">
        <v>0.24137098720733768</v>
      </c>
      <c r="T379" s="10">
        <f t="shared" si="136"/>
        <v>84</v>
      </c>
      <c r="U379" s="33">
        <f t="shared" si="120"/>
        <v>-0.77300938875051106</v>
      </c>
      <c r="V379" s="18">
        <v>0.12093950593269792</v>
      </c>
      <c r="W379" s="112">
        <f t="shared" si="129"/>
        <v>120</v>
      </c>
      <c r="X379" s="33">
        <f t="shared" si="130"/>
        <v>-0.79267890074714042</v>
      </c>
      <c r="Y379" s="13">
        <v>68245</v>
      </c>
      <c r="Z379" s="10">
        <f t="shared" si="137"/>
        <v>547</v>
      </c>
      <c r="AA379" s="33">
        <f t="shared" si="121"/>
        <v>1.1007034132910369</v>
      </c>
      <c r="AB379" s="11">
        <v>0.02</v>
      </c>
      <c r="AC379" s="112">
        <f t="shared" si="131"/>
        <v>98</v>
      </c>
      <c r="AD379" s="33">
        <f t="shared" si="122"/>
        <v>-0.67458968278002729</v>
      </c>
      <c r="AE379" s="11">
        <v>0.88233759457344119</v>
      </c>
      <c r="AF379" s="10">
        <f t="shared" si="138"/>
        <v>509</v>
      </c>
      <c r="AG379" s="33">
        <f t="shared" si="123"/>
        <v>0.93781537181233232</v>
      </c>
      <c r="AH379" s="14">
        <v>1.5673333333333332</v>
      </c>
      <c r="AI379" s="112">
        <f t="shared" si="132"/>
        <v>319</v>
      </c>
      <c r="AJ379" s="33">
        <f t="shared" si="124"/>
        <v>-0.18687811881463756</v>
      </c>
      <c r="AK379" s="13">
        <v>150834.59304851555</v>
      </c>
      <c r="AL379" s="38"/>
    </row>
    <row r="380" spans="1:38" x14ac:dyDescent="0.25">
      <c r="A380" t="s">
        <v>981</v>
      </c>
      <c r="B380" s="5" t="s">
        <v>221</v>
      </c>
      <c r="C380" s="6" t="s">
        <v>44</v>
      </c>
      <c r="D380" s="7" t="s">
        <v>20</v>
      </c>
      <c r="E380" s="36">
        <f t="shared" si="125"/>
        <v>-1.3220350892800612</v>
      </c>
      <c r="F380" s="8">
        <f t="shared" si="126"/>
        <v>32.433248632114797</v>
      </c>
      <c r="G380" s="9">
        <f t="shared" si="127"/>
        <v>179</v>
      </c>
      <c r="H380" s="112">
        <f t="shared" si="128"/>
        <v>157</v>
      </c>
      <c r="I380" s="33">
        <f t="shared" si="116"/>
        <v>-0.47790000877240463</v>
      </c>
      <c r="J380" s="11">
        <v>-3.3306255077172997E-2</v>
      </c>
      <c r="K380" s="10">
        <f t="shared" si="133"/>
        <v>66</v>
      </c>
      <c r="L380" s="33">
        <f t="shared" si="117"/>
        <v>-0.91699346806415716</v>
      </c>
      <c r="M380" s="11">
        <v>0.1171875</v>
      </c>
      <c r="N380" s="10">
        <f t="shared" si="134"/>
        <v>153</v>
      </c>
      <c r="O380" s="33">
        <f t="shared" si="118"/>
        <v>-0.24604716016014869</v>
      </c>
      <c r="P380" s="11">
        <v>7.6814159292035403E-2</v>
      </c>
      <c r="Q380" s="10">
        <f t="shared" si="135"/>
        <v>161</v>
      </c>
      <c r="R380" s="33">
        <f t="shared" si="119"/>
        <v>3.9814433584057451E-2</v>
      </c>
      <c r="S380" s="12">
        <v>0.98039215686274517</v>
      </c>
      <c r="T380" s="10">
        <f t="shared" si="136"/>
        <v>120</v>
      </c>
      <c r="U380" s="33">
        <f t="shared" si="120"/>
        <v>-0.4891994335589675</v>
      </c>
      <c r="V380" s="18">
        <v>0.10427993865885961</v>
      </c>
      <c r="W380" s="112">
        <f t="shared" si="129"/>
        <v>147</v>
      </c>
      <c r="X380" s="33">
        <f t="shared" si="130"/>
        <v>-0.67353894680966608</v>
      </c>
      <c r="Y380" s="13">
        <v>72578</v>
      </c>
      <c r="Z380" s="10">
        <f t="shared" si="137"/>
        <v>244</v>
      </c>
      <c r="AA380" s="33">
        <f t="shared" si="121"/>
        <v>0.14878223460003429</v>
      </c>
      <c r="AB380" s="11">
        <v>3.3000000000000002E-2</v>
      </c>
      <c r="AC380" s="112">
        <f t="shared" si="131"/>
        <v>375</v>
      </c>
      <c r="AD380" s="33">
        <f t="shared" si="122"/>
        <v>0.53271086544528579</v>
      </c>
      <c r="AE380" s="11">
        <v>0.95437779072024853</v>
      </c>
      <c r="AF380" s="10">
        <f t="shared" si="138"/>
        <v>67</v>
      </c>
      <c r="AG380" s="33">
        <f t="shared" si="123"/>
        <v>-0.84069254332868981</v>
      </c>
      <c r="AH380" s="14">
        <v>3.5743333333333331</v>
      </c>
      <c r="AI380" s="112">
        <f t="shared" si="132"/>
        <v>80</v>
      </c>
      <c r="AJ380" s="33">
        <f t="shared" si="124"/>
        <v>-0.30264230935737385</v>
      </c>
      <c r="AK380" s="13">
        <v>71378.591456582639</v>
      </c>
      <c r="AL380" s="38"/>
    </row>
    <row r="381" spans="1:38" x14ac:dyDescent="0.25">
      <c r="A381" t="s">
        <v>982</v>
      </c>
      <c r="B381" s="5" t="s">
        <v>456</v>
      </c>
      <c r="C381" s="6" t="s">
        <v>93</v>
      </c>
      <c r="D381" s="7" t="s">
        <v>34</v>
      </c>
      <c r="E381" s="36">
        <f t="shared" si="125"/>
        <v>3.1879797345995278</v>
      </c>
      <c r="F381" s="8">
        <f t="shared" si="126"/>
        <v>18.375786159844605</v>
      </c>
      <c r="G381" s="9">
        <f t="shared" si="127"/>
        <v>414</v>
      </c>
      <c r="H381" s="112">
        <f t="shared" si="128"/>
        <v>331</v>
      </c>
      <c r="I381" s="33">
        <f t="shared" si="116"/>
        <v>8.6743584548013203E-2</v>
      </c>
      <c r="J381" s="11">
        <v>2.4044883783060911E-3</v>
      </c>
      <c r="K381" s="10">
        <f t="shared" si="133"/>
        <v>299</v>
      </c>
      <c r="L381" s="33">
        <f t="shared" si="117"/>
        <v>0.21188338809824436</v>
      </c>
      <c r="M381" s="11">
        <v>5.7723020762035136E-2</v>
      </c>
      <c r="N381" s="10">
        <f t="shared" si="134"/>
        <v>388</v>
      </c>
      <c r="O381" s="33">
        <f t="shared" si="118"/>
        <v>0.58918514361446561</v>
      </c>
      <c r="P381" s="11">
        <v>2.3323615160349854E-2</v>
      </c>
      <c r="Q381" s="10">
        <f t="shared" si="135"/>
        <v>301</v>
      </c>
      <c r="R381" s="33">
        <f t="shared" si="119"/>
        <v>0.20956955961572779</v>
      </c>
      <c r="S381" s="12">
        <v>0.26652452025586354</v>
      </c>
      <c r="T381" s="10">
        <f t="shared" si="136"/>
        <v>468</v>
      </c>
      <c r="U381" s="33">
        <f t="shared" si="120"/>
        <v>0.77367171875770935</v>
      </c>
      <c r="V381" s="18">
        <v>3.0149745072062306E-2</v>
      </c>
      <c r="W381" s="112">
        <f t="shared" si="129"/>
        <v>463</v>
      </c>
      <c r="X381" s="33">
        <f t="shared" si="130"/>
        <v>0.85875538806860974</v>
      </c>
      <c r="Y381" s="13">
        <v>128306</v>
      </c>
      <c r="Z381" s="10">
        <f t="shared" si="137"/>
        <v>369</v>
      </c>
      <c r="AA381" s="33">
        <f t="shared" si="121"/>
        <v>0.51490576486580475</v>
      </c>
      <c r="AB381" s="11">
        <v>2.7999999999999997E-2</v>
      </c>
      <c r="AC381" s="112">
        <f t="shared" si="131"/>
        <v>182</v>
      </c>
      <c r="AD381" s="33">
        <f t="shared" si="122"/>
        <v>-0.13957667079698341</v>
      </c>
      <c r="AE381" s="11">
        <v>0.91426207467163101</v>
      </c>
      <c r="AF381" s="10">
        <f t="shared" si="138"/>
        <v>517</v>
      </c>
      <c r="AG381" s="33">
        <f t="shared" si="123"/>
        <v>1.0553782600744359</v>
      </c>
      <c r="AH381" s="14">
        <v>1.4346666666666668</v>
      </c>
      <c r="AI381" s="112">
        <f t="shared" si="132"/>
        <v>520</v>
      </c>
      <c r="AJ381" s="33">
        <f t="shared" si="124"/>
        <v>0.17187008917608171</v>
      </c>
      <c r="AK381" s="13">
        <v>397065.29747943953</v>
      </c>
      <c r="AL381" s="38"/>
    </row>
    <row r="382" spans="1:38" x14ac:dyDescent="0.25">
      <c r="A382" t="s">
        <v>983</v>
      </c>
      <c r="B382" s="5" t="s">
        <v>477</v>
      </c>
      <c r="C382" s="6" t="s">
        <v>93</v>
      </c>
      <c r="D382" s="7" t="s">
        <v>34</v>
      </c>
      <c r="E382" s="36">
        <f t="shared" si="125"/>
        <v>4.4000817843367548</v>
      </c>
      <c r="F382" s="8">
        <f t="shared" si="126"/>
        <v>14.597732263763271</v>
      </c>
      <c r="G382" s="9">
        <f t="shared" si="127"/>
        <v>477</v>
      </c>
      <c r="H382" s="112">
        <f t="shared" si="128"/>
        <v>369</v>
      </c>
      <c r="I382" s="33">
        <f t="shared" si="116"/>
        <v>0.19001438651580835</v>
      </c>
      <c r="J382" s="11">
        <v>8.935824532900094E-3</v>
      </c>
      <c r="K382" s="10">
        <f t="shared" si="133"/>
        <v>310</v>
      </c>
      <c r="L382" s="33">
        <f t="shared" si="117"/>
        <v>0.24815075777814224</v>
      </c>
      <c r="M382" s="11">
        <v>5.5812608444187395E-2</v>
      </c>
      <c r="N382" s="10">
        <f t="shared" si="134"/>
        <v>483</v>
      </c>
      <c r="O382" s="33">
        <f t="shared" si="118"/>
        <v>0.7897189190701831</v>
      </c>
      <c r="P382" s="11">
        <v>1.0480887792848335E-2</v>
      </c>
      <c r="Q382" s="10">
        <f t="shared" si="135"/>
        <v>363</v>
      </c>
      <c r="R382" s="33">
        <f t="shared" si="119"/>
        <v>0.24559634225682003</v>
      </c>
      <c r="S382" s="12">
        <v>0.11502185415228892</v>
      </c>
      <c r="T382" s="10">
        <f t="shared" si="136"/>
        <v>509</v>
      </c>
      <c r="U382" s="33">
        <f t="shared" si="120"/>
        <v>0.90057527064474963</v>
      </c>
      <c r="V382" s="18">
        <v>2.2700541049164902E-2</v>
      </c>
      <c r="W382" s="112">
        <f t="shared" si="129"/>
        <v>487</v>
      </c>
      <c r="X382" s="33">
        <f t="shared" si="130"/>
        <v>1.12263402594951</v>
      </c>
      <c r="Y382" s="13">
        <v>137903</v>
      </c>
      <c r="Z382" s="10">
        <f t="shared" si="137"/>
        <v>436</v>
      </c>
      <c r="AA382" s="33">
        <f t="shared" si="121"/>
        <v>0.66135517697211244</v>
      </c>
      <c r="AB382" s="11">
        <v>2.6000000000000002E-2</v>
      </c>
      <c r="AC382" s="112">
        <f t="shared" si="131"/>
        <v>382</v>
      </c>
      <c r="AD382" s="33">
        <f t="shared" si="122"/>
        <v>0.54435665557598178</v>
      </c>
      <c r="AE382" s="11">
        <v>0.95507270053912763</v>
      </c>
      <c r="AF382" s="10">
        <f t="shared" si="138"/>
        <v>334</v>
      </c>
      <c r="AG382" s="33">
        <f t="shared" si="123"/>
        <v>0.19817348184170974</v>
      </c>
      <c r="AH382" s="14">
        <v>2.4019999999999997</v>
      </c>
      <c r="AI382" s="112">
        <f t="shared" si="132"/>
        <v>430</v>
      </c>
      <c r="AJ382" s="33">
        <f t="shared" si="124"/>
        <v>-9.2957050666068311E-2</v>
      </c>
      <c r="AK382" s="13">
        <v>215298.33183804923</v>
      </c>
      <c r="AL382" s="38"/>
    </row>
    <row r="383" spans="1:38" ht="22.5" x14ac:dyDescent="0.25">
      <c r="A383" t="s">
        <v>984</v>
      </c>
      <c r="B383" s="5" t="s">
        <v>411</v>
      </c>
      <c r="C383" s="6" t="s">
        <v>81</v>
      </c>
      <c r="D383" s="7" t="s">
        <v>34</v>
      </c>
      <c r="E383" s="36">
        <f t="shared" si="125"/>
        <v>1.9998482539563125</v>
      </c>
      <c r="F383" s="8">
        <f t="shared" si="126"/>
        <v>22.079125140645868</v>
      </c>
      <c r="G383" s="9">
        <f t="shared" si="127"/>
        <v>353</v>
      </c>
      <c r="H383" s="112">
        <f t="shared" si="128"/>
        <v>188</v>
      </c>
      <c r="I383" s="33">
        <f t="shared" si="116"/>
        <v>-0.38840702174635544</v>
      </c>
      <c r="J383" s="11">
        <v>-2.7646293397703081E-2</v>
      </c>
      <c r="K383" s="10">
        <f t="shared" si="133"/>
        <v>457</v>
      </c>
      <c r="L383" s="33">
        <f t="shared" si="117"/>
        <v>0.65512927366772189</v>
      </c>
      <c r="M383" s="11">
        <v>3.4374693957496816E-2</v>
      </c>
      <c r="N383" s="10">
        <f t="shared" si="134"/>
        <v>300</v>
      </c>
      <c r="O383" s="33">
        <f t="shared" si="118"/>
        <v>0.33367771438963134</v>
      </c>
      <c r="P383" s="11">
        <v>3.9687004551731193E-2</v>
      </c>
      <c r="Q383" s="10">
        <f t="shared" si="135"/>
        <v>300</v>
      </c>
      <c r="R383" s="33">
        <f t="shared" si="119"/>
        <v>0.20838092734614974</v>
      </c>
      <c r="S383" s="12">
        <v>0.27152305036752583</v>
      </c>
      <c r="T383" s="10">
        <f t="shared" si="136"/>
        <v>382</v>
      </c>
      <c r="U383" s="33">
        <f t="shared" si="120"/>
        <v>0.54158345638743277</v>
      </c>
      <c r="V383" s="18">
        <v>4.3773263027295284E-2</v>
      </c>
      <c r="W383" s="112">
        <f t="shared" si="129"/>
        <v>362</v>
      </c>
      <c r="X383" s="33">
        <f t="shared" si="130"/>
        <v>0.14666525950347936</v>
      </c>
      <c r="Y383" s="13">
        <v>102408</v>
      </c>
      <c r="Z383" s="10">
        <f t="shared" si="137"/>
        <v>369</v>
      </c>
      <c r="AA383" s="33">
        <f t="shared" si="121"/>
        <v>0.51490576486580475</v>
      </c>
      <c r="AB383" s="11">
        <v>2.7999999999999997E-2</v>
      </c>
      <c r="AC383" s="112">
        <f t="shared" si="131"/>
        <v>264</v>
      </c>
      <c r="AD383" s="33">
        <f t="shared" si="122"/>
        <v>0.17921898650318888</v>
      </c>
      <c r="AE383" s="11">
        <v>0.93328476269775185</v>
      </c>
      <c r="AF383" s="10">
        <f t="shared" si="138"/>
        <v>333</v>
      </c>
      <c r="AG383" s="33">
        <f t="shared" si="123"/>
        <v>0.19551502456945102</v>
      </c>
      <c r="AH383" s="14">
        <v>2.4049999999999998</v>
      </c>
      <c r="AI383" s="112">
        <f t="shared" si="132"/>
        <v>360</v>
      </c>
      <c r="AJ383" s="33">
        <f t="shared" si="124"/>
        <v>-0.160572696648315</v>
      </c>
      <c r="AK383" s="13">
        <v>168889.60345997944</v>
      </c>
      <c r="AL383" s="38"/>
    </row>
    <row r="384" spans="1:38" x14ac:dyDescent="0.25">
      <c r="A384" t="s">
        <v>985</v>
      </c>
      <c r="B384" s="5" t="s">
        <v>36</v>
      </c>
      <c r="C384" s="6" t="s">
        <v>33</v>
      </c>
      <c r="D384" s="7" t="s">
        <v>34</v>
      </c>
      <c r="E384" s="36">
        <f t="shared" si="125"/>
        <v>-15.821311886194069</v>
      </c>
      <c r="F384" s="8">
        <f t="shared" si="126"/>
        <v>77.626678677727085</v>
      </c>
      <c r="G384" s="9">
        <f t="shared" si="127"/>
        <v>10</v>
      </c>
      <c r="H384" s="112">
        <f t="shared" si="128"/>
        <v>344</v>
      </c>
      <c r="I384" s="33">
        <f t="shared" si="116"/>
        <v>0.12370985110223169</v>
      </c>
      <c r="J384" s="11">
        <v>4.742410701415567E-3</v>
      </c>
      <c r="K384" s="10">
        <f t="shared" si="133"/>
        <v>248</v>
      </c>
      <c r="L384" s="33">
        <f t="shared" si="117"/>
        <v>8.2402581721826976E-2</v>
      </c>
      <c r="M384" s="11">
        <v>6.4543524416135881E-2</v>
      </c>
      <c r="N384" s="10">
        <f t="shared" si="134"/>
        <v>4</v>
      </c>
      <c r="O384" s="33">
        <f t="shared" si="118"/>
        <v>-4.7696880391681731</v>
      </c>
      <c r="P384" s="11">
        <v>0.36652040147273918</v>
      </c>
      <c r="Q384" s="10">
        <f t="shared" si="135"/>
        <v>37</v>
      </c>
      <c r="R384" s="33">
        <f t="shared" si="119"/>
        <v>-0.60041268667699355</v>
      </c>
      <c r="S384" s="12">
        <v>3.672725707645295</v>
      </c>
      <c r="T384" s="10">
        <f t="shared" si="136"/>
        <v>8</v>
      </c>
      <c r="U384" s="33">
        <f t="shared" si="120"/>
        <v>-3.5910195943587362</v>
      </c>
      <c r="V384" s="18">
        <v>0.28635593950004307</v>
      </c>
      <c r="W384" s="112">
        <f t="shared" si="129"/>
        <v>11</v>
      </c>
      <c r="X384" s="33">
        <f t="shared" si="130"/>
        <v>-1.5455180280972551</v>
      </c>
      <c r="Y384" s="13">
        <v>40865</v>
      </c>
      <c r="Z384" s="10">
        <f t="shared" si="137"/>
        <v>64</v>
      </c>
      <c r="AA384" s="33">
        <f t="shared" si="121"/>
        <v>-0.94958835619727622</v>
      </c>
      <c r="AB384" s="11">
        <v>4.8000000000000001E-2</v>
      </c>
      <c r="AC384" s="112">
        <f t="shared" si="131"/>
        <v>4</v>
      </c>
      <c r="AD384" s="33">
        <f t="shared" si="122"/>
        <v>-4.2839485151724475</v>
      </c>
      <c r="AE384" s="11">
        <v>0.66696544168907479</v>
      </c>
      <c r="AF384" s="10">
        <f t="shared" si="138"/>
        <v>193</v>
      </c>
      <c r="AG384" s="33">
        <f t="shared" si="123"/>
        <v>-0.20620740768296372</v>
      </c>
      <c r="AH384" s="14">
        <v>2.8583333333333329</v>
      </c>
      <c r="AI384" s="112">
        <f t="shared" si="132"/>
        <v>33</v>
      </c>
      <c r="AJ384" s="33">
        <f t="shared" si="124"/>
        <v>-0.32445169123383744</v>
      </c>
      <c r="AK384" s="13">
        <v>56409.486822661864</v>
      </c>
      <c r="AL384" s="38">
        <v>1</v>
      </c>
    </row>
    <row r="385" spans="1:38" x14ac:dyDescent="0.25">
      <c r="A385" t="s">
        <v>986</v>
      </c>
      <c r="B385" s="5" t="s">
        <v>32</v>
      </c>
      <c r="C385" s="6" t="s">
        <v>33</v>
      </c>
      <c r="D385" s="7" t="s">
        <v>34</v>
      </c>
      <c r="E385" s="36">
        <f t="shared" si="125"/>
        <v>-15.975440073986382</v>
      </c>
      <c r="F385" s="8">
        <f t="shared" si="126"/>
        <v>78.10708756781267</v>
      </c>
      <c r="G385" s="9">
        <f t="shared" si="127"/>
        <v>9</v>
      </c>
      <c r="H385" s="112">
        <f t="shared" si="128"/>
        <v>295</v>
      </c>
      <c r="I385" s="33">
        <f t="shared" si="116"/>
        <v>-2.4746403835125958E-2</v>
      </c>
      <c r="J385" s="11">
        <v>-4.6466681744351535E-3</v>
      </c>
      <c r="K385" s="10">
        <f t="shared" si="133"/>
        <v>111</v>
      </c>
      <c r="L385" s="33">
        <f t="shared" si="117"/>
        <v>-0.46379853653571623</v>
      </c>
      <c r="M385" s="11">
        <v>9.331509934840318E-2</v>
      </c>
      <c r="N385" s="10">
        <f t="shared" si="134"/>
        <v>5</v>
      </c>
      <c r="O385" s="33">
        <f t="shared" si="118"/>
        <v>-4.3934912920919524</v>
      </c>
      <c r="P385" s="11">
        <v>0.34242774053190073</v>
      </c>
      <c r="Q385" s="10">
        <f t="shared" si="135"/>
        <v>13</v>
      </c>
      <c r="R385" s="33">
        <f t="shared" si="119"/>
        <v>-1.2170347914925692</v>
      </c>
      <c r="S385" s="12">
        <v>6.2657935868569812</v>
      </c>
      <c r="T385" s="10">
        <f t="shared" si="136"/>
        <v>10</v>
      </c>
      <c r="U385" s="33">
        <f t="shared" si="120"/>
        <v>-3.2442817116122113</v>
      </c>
      <c r="V385" s="18">
        <v>0.26600251997286184</v>
      </c>
      <c r="W385" s="112">
        <f t="shared" si="129"/>
        <v>13</v>
      </c>
      <c r="X385" s="33">
        <f t="shared" si="130"/>
        <v>-1.5319075325516631</v>
      </c>
      <c r="Y385" s="13">
        <v>41360</v>
      </c>
      <c r="Z385" s="10">
        <f t="shared" si="137"/>
        <v>18</v>
      </c>
      <c r="AA385" s="33">
        <f t="shared" si="121"/>
        <v>-2.2676330651540488</v>
      </c>
      <c r="AB385" s="11">
        <v>6.6000000000000003E-2</v>
      </c>
      <c r="AC385" s="112">
        <f t="shared" si="131"/>
        <v>14</v>
      </c>
      <c r="AD385" s="33">
        <f t="shared" si="122"/>
        <v>-2.9248514319298367</v>
      </c>
      <c r="AE385" s="11">
        <v>0.748063409053767</v>
      </c>
      <c r="AF385" s="10">
        <f t="shared" si="138"/>
        <v>79</v>
      </c>
      <c r="AG385" s="33">
        <f t="shared" si="123"/>
        <v>-0.76418805071591389</v>
      </c>
      <c r="AH385" s="14">
        <v>3.488</v>
      </c>
      <c r="AI385" s="112">
        <f t="shared" si="132"/>
        <v>21</v>
      </c>
      <c r="AJ385" s="33">
        <f t="shared" si="124"/>
        <v>-0.3322280055296446</v>
      </c>
      <c r="AK385" s="13">
        <v>51072.129577988475</v>
      </c>
      <c r="AL385" s="38">
        <v>1</v>
      </c>
    </row>
    <row r="386" spans="1:38" x14ac:dyDescent="0.25">
      <c r="A386" t="s">
        <v>987</v>
      </c>
      <c r="B386" s="5" t="s">
        <v>46</v>
      </c>
      <c r="C386" s="6" t="s">
        <v>47</v>
      </c>
      <c r="D386" s="7" t="s">
        <v>20</v>
      </c>
      <c r="E386" s="36">
        <f t="shared" si="125"/>
        <v>-10.116677983251195</v>
      </c>
      <c r="F386" s="8">
        <f t="shared" si="126"/>
        <v>59.845655745373037</v>
      </c>
      <c r="G386" s="9">
        <f t="shared" si="127"/>
        <v>20</v>
      </c>
      <c r="H386" s="112">
        <f t="shared" si="128"/>
        <v>108</v>
      </c>
      <c r="I386" s="33">
        <f t="shared" si="116"/>
        <v>-0.6730301498502802</v>
      </c>
      <c r="J386" s="11">
        <v>-4.5647212259537051E-2</v>
      </c>
      <c r="K386" s="10">
        <f t="shared" si="133"/>
        <v>14</v>
      </c>
      <c r="L386" s="33">
        <f t="shared" si="117"/>
        <v>-2.235823323708761</v>
      </c>
      <c r="M386" s="11">
        <v>0.18665790338481761</v>
      </c>
      <c r="N386" s="10">
        <f t="shared" si="134"/>
        <v>26</v>
      </c>
      <c r="O386" s="33">
        <f t="shared" si="118"/>
        <v>-2.1127618621782163</v>
      </c>
      <c r="P386" s="11">
        <v>0.19636363636363635</v>
      </c>
      <c r="Q386" s="10">
        <f t="shared" si="135"/>
        <v>17</v>
      </c>
      <c r="R386" s="33">
        <f t="shared" si="119"/>
        <v>-1.0675506673021617</v>
      </c>
      <c r="S386" s="12">
        <v>5.6371711650153742</v>
      </c>
      <c r="T386" s="10">
        <f t="shared" si="136"/>
        <v>35</v>
      </c>
      <c r="U386" s="33">
        <f t="shared" si="120"/>
        <v>-1.7840276994033339</v>
      </c>
      <c r="V386" s="18">
        <v>0.18028600612870277</v>
      </c>
      <c r="W386" s="112">
        <f t="shared" si="129"/>
        <v>21</v>
      </c>
      <c r="X386" s="33">
        <f t="shared" si="130"/>
        <v>-1.4194490946092977</v>
      </c>
      <c r="Y386" s="13">
        <v>45450</v>
      </c>
      <c r="Z386" s="10">
        <f t="shared" si="137"/>
        <v>16</v>
      </c>
      <c r="AA386" s="33">
        <f t="shared" si="121"/>
        <v>-2.4140824772603571</v>
      </c>
      <c r="AB386" s="11">
        <v>6.8000000000000005E-2</v>
      </c>
      <c r="AC386" s="112">
        <f t="shared" si="131"/>
        <v>162</v>
      </c>
      <c r="AD386" s="33">
        <f t="shared" si="122"/>
        <v>-0.22375047203834034</v>
      </c>
      <c r="AE386" s="11">
        <v>0.90923938404106397</v>
      </c>
      <c r="AF386" s="10">
        <f t="shared" si="138"/>
        <v>39</v>
      </c>
      <c r="AG386" s="33">
        <f t="shared" si="123"/>
        <v>-1.1484828186279665</v>
      </c>
      <c r="AH386" s="14">
        <v>3.9216666666666664</v>
      </c>
      <c r="AI386" s="112">
        <f t="shared" si="132"/>
        <v>38</v>
      </c>
      <c r="AJ386" s="33">
        <f t="shared" si="124"/>
        <v>-0.32288654965094771</v>
      </c>
      <c r="AK386" s="13">
        <v>57483.738640245989</v>
      </c>
      <c r="AL386" s="38"/>
    </row>
    <row r="387" spans="1:38" ht="22.5" x14ac:dyDescent="0.25">
      <c r="A387" t="s">
        <v>988</v>
      </c>
      <c r="B387" s="5" t="s">
        <v>524</v>
      </c>
      <c r="C387" s="6" t="s">
        <v>172</v>
      </c>
      <c r="D387" s="7" t="s">
        <v>39</v>
      </c>
      <c r="E387" s="36">
        <f t="shared" si="125"/>
        <v>4.4273936773171672</v>
      </c>
      <c r="F387" s="8">
        <f t="shared" si="126"/>
        <v>14.512602629912415</v>
      </c>
      <c r="G387" s="9">
        <f t="shared" si="127"/>
        <v>479</v>
      </c>
      <c r="H387" s="112">
        <f t="shared" si="128"/>
        <v>363</v>
      </c>
      <c r="I387" s="33">
        <f t="shared" si="116"/>
        <v>0.17762362510656268</v>
      </c>
      <c r="J387" s="11">
        <v>8.152173913043459E-3</v>
      </c>
      <c r="K387" s="10">
        <f t="shared" si="133"/>
        <v>469</v>
      </c>
      <c r="L387" s="33">
        <f t="shared" si="117"/>
        <v>0.69310864276329787</v>
      </c>
      <c r="M387" s="11">
        <v>3.237410071942446E-2</v>
      </c>
      <c r="N387" s="10">
        <f t="shared" si="134"/>
        <v>535</v>
      </c>
      <c r="O387" s="33">
        <f t="shared" si="118"/>
        <v>0.95337356493194514</v>
      </c>
      <c r="P387" s="11">
        <v>0</v>
      </c>
      <c r="Q387" s="10">
        <f t="shared" si="135"/>
        <v>390</v>
      </c>
      <c r="R387" s="33">
        <f t="shared" si="119"/>
        <v>0.27294812057923573</v>
      </c>
      <c r="S387" s="12">
        <v>0</v>
      </c>
      <c r="T387" s="10">
        <f t="shared" si="136"/>
        <v>426</v>
      </c>
      <c r="U387" s="33">
        <f t="shared" si="120"/>
        <v>0.67217726979381232</v>
      </c>
      <c r="V387" s="18">
        <v>3.6107441655658302E-2</v>
      </c>
      <c r="W387" s="112">
        <f t="shared" si="129"/>
        <v>442</v>
      </c>
      <c r="X387" s="33">
        <f t="shared" si="130"/>
        <v>0.74063278430323021</v>
      </c>
      <c r="Y387" s="13">
        <v>124010</v>
      </c>
      <c r="Z387" s="10">
        <f t="shared" si="137"/>
        <v>399</v>
      </c>
      <c r="AA387" s="33">
        <f t="shared" si="121"/>
        <v>0.58813047091895843</v>
      </c>
      <c r="AB387" s="11">
        <v>2.7000000000000003E-2</v>
      </c>
      <c r="AC387" s="112">
        <f t="shared" si="131"/>
        <v>467</v>
      </c>
      <c r="AD387" s="33">
        <f t="shared" si="122"/>
        <v>0.81198936224474794</v>
      </c>
      <c r="AE387" s="11">
        <v>0.97104247104247099</v>
      </c>
      <c r="AF387" s="10">
        <f t="shared" si="138"/>
        <v>470</v>
      </c>
      <c r="AG387" s="33">
        <f t="shared" si="123"/>
        <v>0.66635734590059015</v>
      </c>
      <c r="AH387" s="14">
        <v>1.8736666666666666</v>
      </c>
      <c r="AI387" s="112">
        <f t="shared" si="132"/>
        <v>484</v>
      </c>
      <c r="AJ387" s="33">
        <f t="shared" si="124"/>
        <v>1.5478804410498363E-2</v>
      </c>
      <c r="AK387" s="13">
        <v>289724.45128994994</v>
      </c>
      <c r="AL387" s="38"/>
    </row>
    <row r="388" spans="1:38" x14ac:dyDescent="0.25">
      <c r="A388" t="s">
        <v>989</v>
      </c>
      <c r="B388" s="5" t="s">
        <v>66</v>
      </c>
      <c r="C388" s="6" t="s">
        <v>44</v>
      </c>
      <c r="D388" s="7" t="s">
        <v>20</v>
      </c>
      <c r="E388" s="36">
        <f t="shared" si="125"/>
        <v>-6.0062697822312421</v>
      </c>
      <c r="F388" s="8">
        <f t="shared" si="126"/>
        <v>47.033744634658618</v>
      </c>
      <c r="G388" s="9">
        <f t="shared" si="127"/>
        <v>53</v>
      </c>
      <c r="H388" s="112">
        <f t="shared" si="128"/>
        <v>88</v>
      </c>
      <c r="I388" s="33">
        <f t="shared" si="116"/>
        <v>-0.75602273036153844</v>
      </c>
      <c r="J388" s="11">
        <v>-5.089605734767022E-2</v>
      </c>
      <c r="K388" s="10">
        <f t="shared" si="133"/>
        <v>123</v>
      </c>
      <c r="L388" s="33">
        <f t="shared" si="117"/>
        <v>-0.39528096794253503</v>
      </c>
      <c r="M388" s="11">
        <v>8.9705882352941177E-2</v>
      </c>
      <c r="N388" s="10">
        <f t="shared" si="134"/>
        <v>34</v>
      </c>
      <c r="O388" s="33">
        <f t="shared" si="118"/>
        <v>-1.8856407194293157</v>
      </c>
      <c r="P388" s="11">
        <v>0.18181818181818182</v>
      </c>
      <c r="Q388" s="10">
        <f t="shared" si="135"/>
        <v>7</v>
      </c>
      <c r="R388" s="33">
        <f t="shared" si="119"/>
        <v>-1.7027014021442537</v>
      </c>
      <c r="S388" s="12">
        <v>8.3081570996978851</v>
      </c>
      <c r="T388" s="10">
        <f t="shared" si="136"/>
        <v>56</v>
      </c>
      <c r="U388" s="33">
        <f t="shared" si="120"/>
        <v>-1.0993122559278801</v>
      </c>
      <c r="V388" s="18">
        <v>0.14009339559706471</v>
      </c>
      <c r="W388" s="112">
        <f t="shared" si="129"/>
        <v>107</v>
      </c>
      <c r="X388" s="33">
        <f t="shared" si="130"/>
        <v>-0.84467374332636125</v>
      </c>
      <c r="Y388" s="13">
        <v>66354</v>
      </c>
      <c r="Z388" s="10">
        <f t="shared" si="137"/>
        <v>175</v>
      </c>
      <c r="AA388" s="33">
        <f t="shared" si="121"/>
        <v>-0.14411658961258211</v>
      </c>
      <c r="AB388" s="11">
        <v>3.7000000000000005E-2</v>
      </c>
      <c r="AC388" s="112">
        <f t="shared" si="131"/>
        <v>178</v>
      </c>
      <c r="AD388" s="33">
        <f t="shared" si="122"/>
        <v>-0.15042041230793632</v>
      </c>
      <c r="AE388" s="11">
        <v>0.91361502347417844</v>
      </c>
      <c r="AF388" s="10">
        <f t="shared" si="138"/>
        <v>482</v>
      </c>
      <c r="AG388" s="33">
        <f t="shared" si="123"/>
        <v>0.71775418649759015</v>
      </c>
      <c r="AH388" s="14">
        <v>1.8156666666666668</v>
      </c>
      <c r="AI388" s="112">
        <f t="shared" si="132"/>
        <v>114</v>
      </c>
      <c r="AJ388" s="33">
        <f t="shared" si="124"/>
        <v>-0.28406912612516566</v>
      </c>
      <c r="AK388" s="13">
        <v>84126.496223564958</v>
      </c>
      <c r="AL388" s="38"/>
    </row>
    <row r="389" spans="1:38" x14ac:dyDescent="0.25">
      <c r="A389" t="s">
        <v>990</v>
      </c>
      <c r="B389" s="5" t="s">
        <v>131</v>
      </c>
      <c r="C389" s="6" t="s">
        <v>44</v>
      </c>
      <c r="D389" s="7" t="s">
        <v>20</v>
      </c>
      <c r="E389" s="36">
        <f t="shared" si="125"/>
        <v>-3.5854559088668778</v>
      </c>
      <c r="F389" s="8">
        <f t="shared" si="126"/>
        <v>39.488203986546736</v>
      </c>
      <c r="G389" s="9">
        <f t="shared" si="127"/>
        <v>104</v>
      </c>
      <c r="H389" s="112">
        <f t="shared" si="128"/>
        <v>140</v>
      </c>
      <c r="I389" s="33">
        <f t="shared" si="116"/>
        <v>-0.52728936313885522</v>
      </c>
      <c r="J389" s="11">
        <v>-3.6429872495446269E-2</v>
      </c>
      <c r="K389" s="10">
        <f t="shared" si="133"/>
        <v>97</v>
      </c>
      <c r="L389" s="33">
        <f t="shared" si="117"/>
        <v>-0.54856375933245127</v>
      </c>
      <c r="M389" s="11">
        <v>9.7780174350678525E-2</v>
      </c>
      <c r="N389" s="10">
        <f t="shared" si="134"/>
        <v>146</v>
      </c>
      <c r="O389" s="33">
        <f t="shared" si="118"/>
        <v>-0.26566069389197738</v>
      </c>
      <c r="P389" s="11">
        <v>7.8070263236913226E-2</v>
      </c>
      <c r="Q389" s="10">
        <f t="shared" si="135"/>
        <v>63</v>
      </c>
      <c r="R389" s="33">
        <f t="shared" si="119"/>
        <v>-0.30878433090211649</v>
      </c>
      <c r="S389" s="12">
        <v>2.4463471589013679</v>
      </c>
      <c r="T389" s="10">
        <f t="shared" si="136"/>
        <v>110</v>
      </c>
      <c r="U389" s="33">
        <f t="shared" si="120"/>
        <v>-0.57175789570947255</v>
      </c>
      <c r="V389" s="18">
        <v>0.10912609796039899</v>
      </c>
      <c r="W389" s="112">
        <f t="shared" si="129"/>
        <v>93</v>
      </c>
      <c r="X389" s="33">
        <f t="shared" si="130"/>
        <v>-0.89719100896692805</v>
      </c>
      <c r="Y389" s="13">
        <v>64444</v>
      </c>
      <c r="Z389" s="10">
        <f t="shared" si="137"/>
        <v>70</v>
      </c>
      <c r="AA389" s="33">
        <f t="shared" si="121"/>
        <v>-0.8763636501441221</v>
      </c>
      <c r="AB389" s="11">
        <v>4.7E-2</v>
      </c>
      <c r="AC389" s="112">
        <f t="shared" si="131"/>
        <v>135</v>
      </c>
      <c r="AD389" s="33">
        <f t="shared" si="122"/>
        <v>-0.39372158360720744</v>
      </c>
      <c r="AE389" s="11">
        <v>0.89909712722298218</v>
      </c>
      <c r="AF389" s="10">
        <f t="shared" si="138"/>
        <v>367</v>
      </c>
      <c r="AG389" s="33">
        <f t="shared" si="123"/>
        <v>0.31189637626610628</v>
      </c>
      <c r="AH389" s="14">
        <v>2.2736666666666667</v>
      </c>
      <c r="AI389" s="112">
        <f t="shared" si="132"/>
        <v>34</v>
      </c>
      <c r="AJ389" s="33">
        <f t="shared" si="124"/>
        <v>-0.32395023637501674</v>
      </c>
      <c r="AK389" s="13">
        <v>56753.66577708588</v>
      </c>
      <c r="AL389" s="38">
        <v>1</v>
      </c>
    </row>
    <row r="390" spans="1:38" x14ac:dyDescent="0.25">
      <c r="A390" t="s">
        <v>991</v>
      </c>
      <c r="B390" s="5" t="s">
        <v>486</v>
      </c>
      <c r="C390" s="6" t="s">
        <v>38</v>
      </c>
      <c r="D390" s="7" t="s">
        <v>39</v>
      </c>
      <c r="E390" s="36">
        <f t="shared" si="125"/>
        <v>5.6529434836627068</v>
      </c>
      <c r="F390" s="8">
        <f t="shared" si="126"/>
        <v>10.692632833054738</v>
      </c>
      <c r="G390" s="9">
        <f t="shared" si="127"/>
        <v>532</v>
      </c>
      <c r="H390" s="112">
        <f t="shared" si="128"/>
        <v>287</v>
      </c>
      <c r="I390" s="33">
        <f t="shared" si="116"/>
        <v>-4.8877597458953273E-2</v>
      </c>
      <c r="J390" s="11">
        <v>-6.1728395061728669E-3</v>
      </c>
      <c r="K390" s="10">
        <f t="shared" si="133"/>
        <v>421</v>
      </c>
      <c r="L390" s="33">
        <f t="shared" si="117"/>
        <v>0.5607269884233278</v>
      </c>
      <c r="M390" s="11">
        <v>3.9347408829174667E-2</v>
      </c>
      <c r="N390" s="10">
        <f t="shared" si="134"/>
        <v>535</v>
      </c>
      <c r="O390" s="33">
        <f t="shared" si="118"/>
        <v>0.95337356493194514</v>
      </c>
      <c r="P390" s="11">
        <v>0</v>
      </c>
      <c r="Q390" s="10">
        <f t="shared" si="135"/>
        <v>390</v>
      </c>
      <c r="R390" s="33">
        <f t="shared" si="119"/>
        <v>0.27294812057923573</v>
      </c>
      <c r="S390" s="12">
        <v>0</v>
      </c>
      <c r="T390" s="10">
        <f t="shared" si="136"/>
        <v>491</v>
      </c>
      <c r="U390" s="33">
        <f t="shared" si="120"/>
        <v>0.84979125802015765</v>
      </c>
      <c r="V390" s="18">
        <v>2.5681548794942711E-2</v>
      </c>
      <c r="W390" s="112">
        <f t="shared" si="129"/>
        <v>476</v>
      </c>
      <c r="X390" s="33">
        <f t="shared" si="130"/>
        <v>0.97407340487307947</v>
      </c>
      <c r="Y390" s="13">
        <v>132500</v>
      </c>
      <c r="Z390" s="10">
        <f t="shared" si="137"/>
        <v>561</v>
      </c>
      <c r="AA390" s="33">
        <f t="shared" si="121"/>
        <v>1.393602237503653</v>
      </c>
      <c r="AB390" s="11">
        <v>1.6E-2</v>
      </c>
      <c r="AC390" s="112">
        <f t="shared" si="131"/>
        <v>544</v>
      </c>
      <c r="AD390" s="33">
        <f t="shared" si="122"/>
        <v>1.1073797450295821</v>
      </c>
      <c r="AE390" s="11">
        <v>0.98866855524079322</v>
      </c>
      <c r="AF390" s="10">
        <f t="shared" si="138"/>
        <v>264</v>
      </c>
      <c r="AG390" s="33">
        <f t="shared" si="123"/>
        <v>1.2081472783605817E-2</v>
      </c>
      <c r="AH390" s="14">
        <v>2.6119999999999997</v>
      </c>
      <c r="AI390" s="112">
        <f t="shared" si="132"/>
        <v>406</v>
      </c>
      <c r="AJ390" s="33">
        <f t="shared" si="124"/>
        <v>-0.11683025284776445</v>
      </c>
      <c r="AK390" s="13">
        <v>198912.70186335404</v>
      </c>
      <c r="AL390" s="38"/>
    </row>
    <row r="391" spans="1:38" x14ac:dyDescent="0.25">
      <c r="A391" t="s">
        <v>992</v>
      </c>
      <c r="B391" s="5" t="s">
        <v>31</v>
      </c>
      <c r="C391" s="6" t="s">
        <v>22</v>
      </c>
      <c r="D391" s="7" t="s">
        <v>20</v>
      </c>
      <c r="E391" s="36">
        <f t="shared" si="125"/>
        <v>-17.954745585898475</v>
      </c>
      <c r="F391" s="8">
        <f t="shared" si="126"/>
        <v>84.27647149257038</v>
      </c>
      <c r="G391" s="9">
        <f t="shared" si="127"/>
        <v>4</v>
      </c>
      <c r="H391" s="112">
        <f t="shared" si="128"/>
        <v>28</v>
      </c>
      <c r="I391" s="33">
        <f t="shared" ref="I391:I454" si="139">(J391-J$573)/J$574</f>
        <v>-1.1436749010451357</v>
      </c>
      <c r="J391" s="11">
        <v>-7.5413022351797809E-2</v>
      </c>
      <c r="K391" s="10">
        <f t="shared" si="133"/>
        <v>26</v>
      </c>
      <c r="L391" s="33">
        <f t="shared" ref="L391:L454" si="140">-(M391-M$573)/M$574</f>
        <v>-1.5967132896027616</v>
      </c>
      <c r="M391" s="11">
        <v>0.15299227799227799</v>
      </c>
      <c r="N391" s="10">
        <f t="shared" si="134"/>
        <v>2</v>
      </c>
      <c r="O391" s="33">
        <f t="shared" ref="O391:O454" si="141">-(P391-P$573)/P$574</f>
        <v>-5.3369438394776063</v>
      </c>
      <c r="P391" s="11">
        <v>0.40284900284900282</v>
      </c>
      <c r="Q391" s="10">
        <f t="shared" si="135"/>
        <v>390</v>
      </c>
      <c r="R391" s="33">
        <f t="shared" ref="R391:R454" si="142">-(S391-S$573)/S$574</f>
        <v>0.27294812057923573</v>
      </c>
      <c r="S391" s="12">
        <v>0</v>
      </c>
      <c r="T391" s="10">
        <f t="shared" si="136"/>
        <v>5</v>
      </c>
      <c r="U391" s="33">
        <f t="shared" ref="U391:U454" si="143">-(V391-V$573)/V$574</f>
        <v>-4.1425263438491404</v>
      </c>
      <c r="V391" s="18">
        <v>0.3187292358803987</v>
      </c>
      <c r="W391" s="112">
        <f t="shared" si="129"/>
        <v>5</v>
      </c>
      <c r="X391" s="33">
        <f t="shared" si="130"/>
        <v>-1.7909193871768669</v>
      </c>
      <c r="Y391" s="13">
        <v>31940</v>
      </c>
      <c r="Z391" s="10">
        <f t="shared" si="137"/>
        <v>9</v>
      </c>
      <c r="AA391" s="33">
        <f t="shared" ref="AA391:AA454" si="144">-(AB391-AB$573)/AB$574</f>
        <v>-3.073104831738743</v>
      </c>
      <c r="AB391" s="11">
        <v>7.6999999999999999E-2</v>
      </c>
      <c r="AC391" s="112">
        <f t="shared" si="131"/>
        <v>21</v>
      </c>
      <c r="AD391" s="33">
        <f t="shared" ref="AD391:AD454" si="145">(AE391-AE$573)/AE$574</f>
        <v>-2.5448193550643796</v>
      </c>
      <c r="AE391" s="11">
        <v>0.7707401032702238</v>
      </c>
      <c r="AF391" s="10">
        <f t="shared" si="138"/>
        <v>5</v>
      </c>
      <c r="AG391" s="33">
        <f t="shared" ref="AG391:AG454" si="146">-(AH391-AH$573)/AH$574</f>
        <v>-2.2505610500498485</v>
      </c>
      <c r="AH391" s="14">
        <v>5.1653333333333329</v>
      </c>
      <c r="AI391" s="112">
        <f t="shared" si="132"/>
        <v>7</v>
      </c>
      <c r="AJ391" s="33">
        <f t="shared" ref="AJ391:AJ454" si="147">(AK391-AK$573)/AK$574</f>
        <v>-0.36657055598616312</v>
      </c>
      <c r="AK391" s="13">
        <v>27500.749421904562</v>
      </c>
      <c r="AL391" s="38">
        <v>1</v>
      </c>
    </row>
    <row r="392" spans="1:38" x14ac:dyDescent="0.25">
      <c r="A392" t="s">
        <v>993</v>
      </c>
      <c r="B392" s="5" t="s">
        <v>111</v>
      </c>
      <c r="C392" s="6" t="s">
        <v>19</v>
      </c>
      <c r="D392" s="7" t="s">
        <v>20</v>
      </c>
      <c r="E392" s="36">
        <f t="shared" ref="E392:E455" si="148">((I392+L392+AG392+AJ392)*0.25)+(O392+R392+U392+X392+AA392+AD392)</f>
        <v>-5.6663927332021551</v>
      </c>
      <c r="F392" s="8">
        <f t="shared" ref="F392:F455" si="149">((E392*$I$580)+$J$580)</f>
        <v>45.974366994342489</v>
      </c>
      <c r="G392" s="9">
        <f t="shared" ref="G392:G455" si="150">RANK(E392,$E$7:$E$571,1)</f>
        <v>55</v>
      </c>
      <c r="H392" s="112">
        <f t="shared" ref="H392:H455" si="151">RANK(J392,J$7:J$571,1)</f>
        <v>299</v>
      </c>
      <c r="I392" s="33">
        <f t="shared" si="139"/>
        <v>-1.6881622605374288E-2</v>
      </c>
      <c r="J392" s="11">
        <v>-4.1492620439989025E-3</v>
      </c>
      <c r="K392" s="10">
        <f t="shared" si="133"/>
        <v>135</v>
      </c>
      <c r="L392" s="33">
        <f t="shared" si="140"/>
        <v>-0.34541339104529151</v>
      </c>
      <c r="M392" s="11">
        <v>8.70790683874796E-2</v>
      </c>
      <c r="N392" s="10">
        <f t="shared" si="134"/>
        <v>65</v>
      </c>
      <c r="O392" s="33">
        <f t="shared" si="141"/>
        <v>-1.1135611179027542</v>
      </c>
      <c r="P392" s="11">
        <v>0.13237210817855979</v>
      </c>
      <c r="Q392" s="10">
        <f t="shared" si="135"/>
        <v>64</v>
      </c>
      <c r="R392" s="33">
        <f t="shared" si="142"/>
        <v>-0.29891751581843312</v>
      </c>
      <c r="S392" s="12">
        <v>2.4048544503789042</v>
      </c>
      <c r="T392" s="10">
        <f t="shared" si="136"/>
        <v>53</v>
      </c>
      <c r="U392" s="33">
        <f t="shared" si="143"/>
        <v>-1.1779871878740591</v>
      </c>
      <c r="V392" s="18">
        <v>0.1447115927305565</v>
      </c>
      <c r="W392" s="112">
        <f t="shared" ref="W392:W455" si="152">RANK(Y392,Y$7:Y$571,1)</f>
        <v>115</v>
      </c>
      <c r="X392" s="33">
        <f t="shared" ref="X392:X455" si="153">(Y392-Y$573)/Y$574</f>
        <v>-0.81866257406145226</v>
      </c>
      <c r="Y392" s="13">
        <v>67300</v>
      </c>
      <c r="Z392" s="10">
        <f t="shared" si="137"/>
        <v>136</v>
      </c>
      <c r="AA392" s="33">
        <f t="shared" si="144"/>
        <v>-0.36379070777204392</v>
      </c>
      <c r="AB392" s="11">
        <v>0.04</v>
      </c>
      <c r="AC392" s="112">
        <f t="shared" ref="AC392:AC455" si="154">RANK(AE392,AE$7:AE$571,1)</f>
        <v>43</v>
      </c>
      <c r="AD392" s="33">
        <f t="shared" si="145"/>
        <v>-1.5293702721213918</v>
      </c>
      <c r="AE392" s="11">
        <v>0.83133243151843084</v>
      </c>
      <c r="AF392" s="10">
        <f t="shared" si="138"/>
        <v>76</v>
      </c>
      <c r="AG392" s="33">
        <f t="shared" si="146"/>
        <v>-0.78604647717670695</v>
      </c>
      <c r="AH392" s="14">
        <v>3.5126666666666666</v>
      </c>
      <c r="AI392" s="112">
        <f t="shared" ref="AI392:AI455" si="155">RANK(AK392,AK$7:AK$571,1)</f>
        <v>66</v>
      </c>
      <c r="AJ392" s="33">
        <f t="shared" si="147"/>
        <v>-0.30807193978070785</v>
      </c>
      <c r="AK392" s="13">
        <v>67651.906014932465</v>
      </c>
      <c r="AL392" s="38">
        <v>1</v>
      </c>
    </row>
    <row r="393" spans="1:38" x14ac:dyDescent="0.25">
      <c r="A393" t="s">
        <v>994</v>
      </c>
      <c r="B393" s="5" t="s">
        <v>183</v>
      </c>
      <c r="C393" s="6" t="s">
        <v>22</v>
      </c>
      <c r="D393" s="7" t="s">
        <v>20</v>
      </c>
      <c r="E393" s="36">
        <f t="shared" si="148"/>
        <v>-3.6759096483681639</v>
      </c>
      <c r="F393" s="8">
        <f t="shared" si="149"/>
        <v>39.77014320363827</v>
      </c>
      <c r="G393" s="9">
        <f t="shared" si="150"/>
        <v>100</v>
      </c>
      <c r="H393" s="112">
        <f t="shared" si="151"/>
        <v>27</v>
      </c>
      <c r="I393" s="33">
        <f t="shared" si="139"/>
        <v>-1.1547016833326795</v>
      </c>
      <c r="J393" s="11">
        <v>-7.6110408451752098E-2</v>
      </c>
      <c r="K393" s="10">
        <f t="shared" ref="K393:K456" si="156">RANK(M393,M$7:M$571,0)</f>
        <v>55</v>
      </c>
      <c r="L393" s="33">
        <f t="shared" si="140"/>
        <v>-1.0388990184447455</v>
      </c>
      <c r="M393" s="11">
        <v>0.12360897106659818</v>
      </c>
      <c r="N393" s="10">
        <f t="shared" ref="N393:N456" si="157">RANK(P393,P$7:P$571,0)</f>
        <v>110</v>
      </c>
      <c r="O393" s="33">
        <f t="shared" si="141"/>
        <v>-0.49247723392130877</v>
      </c>
      <c r="P393" s="11">
        <v>9.2596210197304157E-2</v>
      </c>
      <c r="Q393" s="10">
        <f t="shared" ref="Q393:Q456" si="158">RANK(S393,S$7:S$571,0)</f>
        <v>45</v>
      </c>
      <c r="R393" s="33">
        <f t="shared" si="142"/>
        <v>-0.45472636065229183</v>
      </c>
      <c r="S393" s="12">
        <v>3.0600740860041875</v>
      </c>
      <c r="T393" s="10">
        <f t="shared" ref="T393:T456" si="159">RANK(V393,V$7:V$571,0)</f>
        <v>163</v>
      </c>
      <c r="U393" s="33">
        <f t="shared" si="143"/>
        <v>-0.21152069361835021</v>
      </c>
      <c r="V393" s="18">
        <v>8.7980272054729136E-2</v>
      </c>
      <c r="W393" s="112">
        <f t="shared" si="152"/>
        <v>119</v>
      </c>
      <c r="X393" s="33">
        <f t="shared" si="153"/>
        <v>-0.79443864158535837</v>
      </c>
      <c r="Y393" s="13">
        <v>68181</v>
      </c>
      <c r="Z393" s="10">
        <f t="shared" ref="Z393:Z456" si="160">RANK(AB393,AB$7:AB$571,0)</f>
        <v>125</v>
      </c>
      <c r="AA393" s="33">
        <f t="shared" si="144"/>
        <v>-0.43701541382519754</v>
      </c>
      <c r="AB393" s="11">
        <v>4.0999999999999995E-2</v>
      </c>
      <c r="AC393" s="112">
        <f t="shared" si="154"/>
        <v>150</v>
      </c>
      <c r="AD393" s="33">
        <f t="shared" si="145"/>
        <v>-0.31249737681039375</v>
      </c>
      <c r="AE393" s="11">
        <v>0.90394381415451108</v>
      </c>
      <c r="AF393" s="10">
        <f t="shared" ref="AF393:AF456" si="161">RANK(AH393,AH$7:AH$571,0)</f>
        <v>22</v>
      </c>
      <c r="AG393" s="33">
        <f t="shared" si="146"/>
        <v>-1.4107839361574843</v>
      </c>
      <c r="AH393" s="14">
        <v>4.2176666666666662</v>
      </c>
      <c r="AI393" s="112">
        <f t="shared" si="155"/>
        <v>102</v>
      </c>
      <c r="AJ393" s="33">
        <f t="shared" si="147"/>
        <v>-0.28855107388614581</v>
      </c>
      <c r="AK393" s="13">
        <v>81050.26300531486</v>
      </c>
      <c r="AL393" s="38"/>
    </row>
    <row r="394" spans="1:38" x14ac:dyDescent="0.25">
      <c r="A394" t="s">
        <v>995</v>
      </c>
      <c r="B394" s="5" t="s">
        <v>448</v>
      </c>
      <c r="C394" s="6" t="s">
        <v>81</v>
      </c>
      <c r="D394" s="7" t="s">
        <v>34</v>
      </c>
      <c r="E394" s="36">
        <f t="shared" si="148"/>
        <v>2.6290721892060946</v>
      </c>
      <c r="F394" s="8">
        <f t="shared" si="149"/>
        <v>20.117869534656723</v>
      </c>
      <c r="G394" s="9">
        <f t="shared" si="150"/>
        <v>384</v>
      </c>
      <c r="H394" s="112">
        <f t="shared" si="151"/>
        <v>186</v>
      </c>
      <c r="I394" s="33">
        <f t="shared" si="139"/>
        <v>-0.40687552501599333</v>
      </c>
      <c r="J394" s="11">
        <v>-2.8814329288078366E-2</v>
      </c>
      <c r="K394" s="10">
        <f t="shared" si="156"/>
        <v>374</v>
      </c>
      <c r="L394" s="33">
        <f t="shared" si="140"/>
        <v>0.41077002525217871</v>
      </c>
      <c r="M394" s="11">
        <v>4.7246510200951067E-2</v>
      </c>
      <c r="N394" s="10">
        <f t="shared" si="157"/>
        <v>365</v>
      </c>
      <c r="O394" s="33">
        <f t="shared" si="141"/>
        <v>0.55358367462082281</v>
      </c>
      <c r="P394" s="11">
        <v>2.5603629881704747E-2</v>
      </c>
      <c r="Q394" s="10">
        <f t="shared" si="158"/>
        <v>390</v>
      </c>
      <c r="R394" s="33">
        <f t="shared" si="142"/>
        <v>0.27294812057923573</v>
      </c>
      <c r="S394" s="12">
        <v>0</v>
      </c>
      <c r="T394" s="10">
        <f t="shared" si="159"/>
        <v>294</v>
      </c>
      <c r="U394" s="33">
        <f t="shared" si="143"/>
        <v>0.28843882601130433</v>
      </c>
      <c r="V394" s="18">
        <v>5.863278406458871E-2</v>
      </c>
      <c r="W394" s="112">
        <f t="shared" si="152"/>
        <v>378</v>
      </c>
      <c r="X394" s="33">
        <f t="shared" si="153"/>
        <v>0.22662348384000724</v>
      </c>
      <c r="Y394" s="13">
        <v>105316</v>
      </c>
      <c r="Z394" s="10">
        <f t="shared" si="160"/>
        <v>369</v>
      </c>
      <c r="AA394" s="33">
        <f t="shared" si="144"/>
        <v>0.51490576486580475</v>
      </c>
      <c r="AB394" s="11">
        <v>2.7999999999999997E-2</v>
      </c>
      <c r="AC394" s="112">
        <f t="shared" si="154"/>
        <v>423</v>
      </c>
      <c r="AD394" s="33">
        <f t="shared" si="145"/>
        <v>0.66283228630557578</v>
      </c>
      <c r="AE394" s="11">
        <v>0.96214219759926134</v>
      </c>
      <c r="AF394" s="10">
        <f t="shared" si="161"/>
        <v>451</v>
      </c>
      <c r="AG394" s="33">
        <f t="shared" si="146"/>
        <v>0.56267751228250362</v>
      </c>
      <c r="AH394" s="14">
        <v>1.9906666666666666</v>
      </c>
      <c r="AI394" s="112">
        <f t="shared" si="155"/>
        <v>393</v>
      </c>
      <c r="AJ394" s="33">
        <f t="shared" si="147"/>
        <v>-0.12761188058531248</v>
      </c>
      <c r="AK394" s="13">
        <v>191512.6153023722</v>
      </c>
      <c r="AL394" s="38"/>
    </row>
    <row r="395" spans="1:38" x14ac:dyDescent="0.25">
      <c r="A395" t="s">
        <v>996</v>
      </c>
      <c r="B395" s="5" t="s">
        <v>59</v>
      </c>
      <c r="C395" s="6" t="s">
        <v>49</v>
      </c>
      <c r="D395" s="7" t="s">
        <v>39</v>
      </c>
      <c r="E395" s="36">
        <f t="shared" si="148"/>
        <v>-10.337405309058848</v>
      </c>
      <c r="F395" s="8">
        <f t="shared" si="149"/>
        <v>60.533650401780065</v>
      </c>
      <c r="G395" s="9">
        <f t="shared" si="150"/>
        <v>19</v>
      </c>
      <c r="H395" s="112">
        <f t="shared" si="151"/>
        <v>399</v>
      </c>
      <c r="I395" s="33">
        <f t="shared" si="139"/>
        <v>0.31401361915530379</v>
      </c>
      <c r="J395" s="11">
        <v>1.6778125123659615E-2</v>
      </c>
      <c r="K395" s="10">
        <f t="shared" si="156"/>
        <v>298</v>
      </c>
      <c r="L395" s="33">
        <f t="shared" si="140"/>
        <v>0.21074438084517361</v>
      </c>
      <c r="M395" s="11">
        <v>5.7783018867924529E-2</v>
      </c>
      <c r="N395" s="10">
        <f t="shared" si="157"/>
        <v>33</v>
      </c>
      <c r="O395" s="33">
        <f t="shared" si="141"/>
        <v>-1.913533412961526</v>
      </c>
      <c r="P395" s="11">
        <v>0.18360450563204006</v>
      </c>
      <c r="Q395" s="10">
        <f t="shared" si="158"/>
        <v>102</v>
      </c>
      <c r="R395" s="33">
        <f t="shared" si="142"/>
        <v>-0.12962598691156241</v>
      </c>
      <c r="S395" s="12">
        <v>1.6929363689433741</v>
      </c>
      <c r="T395" s="10">
        <f t="shared" si="159"/>
        <v>31</v>
      </c>
      <c r="U395" s="33">
        <f t="shared" si="143"/>
        <v>-1.951023719753729</v>
      </c>
      <c r="V395" s="18">
        <v>0.19008862715943106</v>
      </c>
      <c r="W395" s="112">
        <f t="shared" si="152"/>
        <v>38</v>
      </c>
      <c r="X395" s="33">
        <f t="shared" si="153"/>
        <v>-1.2238703980117314</v>
      </c>
      <c r="Y395" s="13">
        <v>52563</v>
      </c>
      <c r="Z395" s="10">
        <f t="shared" si="160"/>
        <v>32</v>
      </c>
      <c r="AA395" s="33">
        <f t="shared" si="144"/>
        <v>-1.4621612985693544</v>
      </c>
      <c r="AB395" s="11">
        <v>5.5E-2</v>
      </c>
      <c r="AC395" s="112">
        <f t="shared" si="154"/>
        <v>6</v>
      </c>
      <c r="AD395" s="33">
        <f t="shared" si="145"/>
        <v>-3.6417220521250404</v>
      </c>
      <c r="AE395" s="11">
        <v>0.70528739924688011</v>
      </c>
      <c r="AF395" s="10">
        <f t="shared" si="161"/>
        <v>171</v>
      </c>
      <c r="AG395" s="33">
        <f t="shared" si="146"/>
        <v>-0.27680421746849887</v>
      </c>
      <c r="AH395" s="14">
        <v>2.9380000000000002</v>
      </c>
      <c r="AI395" s="112">
        <f t="shared" si="155"/>
        <v>63</v>
      </c>
      <c r="AJ395" s="33">
        <f t="shared" si="147"/>
        <v>-0.3098275454356002</v>
      </c>
      <c r="AK395" s="13">
        <v>66446.92712589998</v>
      </c>
      <c r="AL395" s="38">
        <v>1</v>
      </c>
    </row>
    <row r="396" spans="1:38" x14ac:dyDescent="0.25">
      <c r="A396" t="s">
        <v>997</v>
      </c>
      <c r="B396" s="5" t="s">
        <v>62</v>
      </c>
      <c r="C396" s="6" t="s">
        <v>63</v>
      </c>
      <c r="D396" s="7" t="s">
        <v>34</v>
      </c>
      <c r="E396" s="36">
        <f t="shared" si="148"/>
        <v>-8.5511951711930507</v>
      </c>
      <c r="F396" s="8">
        <f t="shared" si="149"/>
        <v>54.96613389436483</v>
      </c>
      <c r="G396" s="9">
        <f t="shared" si="150"/>
        <v>32</v>
      </c>
      <c r="H396" s="112">
        <f t="shared" si="151"/>
        <v>78</v>
      </c>
      <c r="I396" s="33">
        <f t="shared" si="139"/>
        <v>-0.81479641390336299</v>
      </c>
      <c r="J396" s="11">
        <v>-5.4613184327812148E-2</v>
      </c>
      <c r="K396" s="10">
        <f t="shared" si="156"/>
        <v>32</v>
      </c>
      <c r="L396" s="33">
        <f t="shared" si="140"/>
        <v>-1.3901823019855837</v>
      </c>
      <c r="M396" s="11">
        <v>0.14211309523809523</v>
      </c>
      <c r="N396" s="10">
        <f t="shared" si="157"/>
        <v>29</v>
      </c>
      <c r="O396" s="33">
        <f t="shared" si="141"/>
        <v>-1.9624709876538502</v>
      </c>
      <c r="P396" s="11">
        <v>0.18673860076575008</v>
      </c>
      <c r="Q396" s="10">
        <f t="shared" si="158"/>
        <v>16</v>
      </c>
      <c r="R396" s="33">
        <f t="shared" si="142"/>
        <v>-1.0823505861152216</v>
      </c>
      <c r="S396" s="12">
        <v>5.6994089501829439</v>
      </c>
      <c r="T396" s="10">
        <f t="shared" si="159"/>
        <v>38</v>
      </c>
      <c r="U396" s="33">
        <f t="shared" si="143"/>
        <v>-1.7083853094504495</v>
      </c>
      <c r="V396" s="18">
        <v>0.17584581838643876</v>
      </c>
      <c r="W396" s="112">
        <f t="shared" si="152"/>
        <v>42</v>
      </c>
      <c r="X396" s="33">
        <f t="shared" si="153"/>
        <v>-1.1717380756795246</v>
      </c>
      <c r="Y396" s="13">
        <v>54459</v>
      </c>
      <c r="Z396" s="10">
        <f t="shared" si="160"/>
        <v>125</v>
      </c>
      <c r="AA396" s="33">
        <f t="shared" si="144"/>
        <v>-0.43701541382519754</v>
      </c>
      <c r="AB396" s="11">
        <v>4.0999999999999995E-2</v>
      </c>
      <c r="AC396" s="112">
        <f t="shared" si="154"/>
        <v>55</v>
      </c>
      <c r="AD396" s="33">
        <f t="shared" si="145"/>
        <v>-1.2807163406595845</v>
      </c>
      <c r="AE396" s="11">
        <v>0.84616972950650426</v>
      </c>
      <c r="AF396" s="10">
        <f t="shared" si="161"/>
        <v>44</v>
      </c>
      <c r="AG396" s="33">
        <f t="shared" si="146"/>
        <v>-1.0976767463136905</v>
      </c>
      <c r="AH396" s="14">
        <v>3.8643333333333332</v>
      </c>
      <c r="AI396" s="112">
        <f t="shared" si="155"/>
        <v>22</v>
      </c>
      <c r="AJ396" s="33">
        <f t="shared" si="147"/>
        <v>-0.33141836903425526</v>
      </c>
      <c r="AK396" s="13">
        <v>51627.832324795949</v>
      </c>
      <c r="AL396" s="38">
        <v>1</v>
      </c>
    </row>
    <row r="397" spans="1:38" x14ac:dyDescent="0.25">
      <c r="A397" t="s">
        <v>998</v>
      </c>
      <c r="B397" s="5" t="s">
        <v>337</v>
      </c>
      <c r="C397" s="6" t="s">
        <v>22</v>
      </c>
      <c r="D397" s="7" t="s">
        <v>20</v>
      </c>
      <c r="E397" s="36">
        <f t="shared" si="148"/>
        <v>1.4225781895476537</v>
      </c>
      <c r="F397" s="8">
        <f t="shared" si="149"/>
        <v>23.878443454151785</v>
      </c>
      <c r="G397" s="9">
        <f t="shared" si="150"/>
        <v>310</v>
      </c>
      <c r="H397" s="112">
        <f t="shared" si="151"/>
        <v>270</v>
      </c>
      <c r="I397" s="33">
        <f t="shared" si="139"/>
        <v>-0.13188932361232875</v>
      </c>
      <c r="J397" s="11">
        <v>-1.1422895455674209E-2</v>
      </c>
      <c r="K397" s="10">
        <f t="shared" si="156"/>
        <v>452</v>
      </c>
      <c r="L397" s="33">
        <f t="shared" si="140"/>
        <v>0.64689844055408641</v>
      </c>
      <c r="M397" s="11">
        <v>3.4808259587020648E-2</v>
      </c>
      <c r="N397" s="10">
        <f t="shared" si="157"/>
        <v>402</v>
      </c>
      <c r="O397" s="33">
        <f t="shared" si="141"/>
        <v>0.61581318831703291</v>
      </c>
      <c r="P397" s="11">
        <v>2.1618282890673256E-2</v>
      </c>
      <c r="Q397" s="10">
        <f t="shared" si="158"/>
        <v>61</v>
      </c>
      <c r="R397" s="33">
        <f t="shared" si="142"/>
        <v>-0.32438009025995496</v>
      </c>
      <c r="S397" s="12">
        <v>2.5119316754584275</v>
      </c>
      <c r="T397" s="10">
        <f t="shared" si="159"/>
        <v>407</v>
      </c>
      <c r="U397" s="33">
        <f t="shared" si="143"/>
        <v>0.62874043731546003</v>
      </c>
      <c r="V397" s="18">
        <v>3.8657171922685654E-2</v>
      </c>
      <c r="W397" s="112">
        <f t="shared" si="152"/>
        <v>365</v>
      </c>
      <c r="X397" s="33">
        <f t="shared" si="153"/>
        <v>0.1547765649296402</v>
      </c>
      <c r="Y397" s="13">
        <v>102703</v>
      </c>
      <c r="Z397" s="10">
        <f t="shared" si="160"/>
        <v>224</v>
      </c>
      <c r="AA397" s="33">
        <f t="shared" si="144"/>
        <v>7.5557528546880179E-2</v>
      </c>
      <c r="AB397" s="11">
        <v>3.4000000000000002E-2</v>
      </c>
      <c r="AC397" s="112">
        <f t="shared" si="154"/>
        <v>306</v>
      </c>
      <c r="AD397" s="33">
        <f t="shared" si="145"/>
        <v>0.32126010456708859</v>
      </c>
      <c r="AE397" s="11">
        <v>0.94176042356055589</v>
      </c>
      <c r="AF397" s="10">
        <f t="shared" si="161"/>
        <v>123</v>
      </c>
      <c r="AG397" s="33">
        <f t="shared" si="146"/>
        <v>-0.47353005561563732</v>
      </c>
      <c r="AH397" s="14">
        <v>3.16</v>
      </c>
      <c r="AI397" s="112">
        <f t="shared" si="155"/>
        <v>219</v>
      </c>
      <c r="AJ397" s="33">
        <f t="shared" si="147"/>
        <v>-0.23823723680009357</v>
      </c>
      <c r="AK397" s="13">
        <v>115583.70811353931</v>
      </c>
      <c r="AL397" s="38"/>
    </row>
    <row r="398" spans="1:38" x14ac:dyDescent="0.25">
      <c r="A398" t="s">
        <v>999</v>
      </c>
      <c r="B398" s="5" t="s">
        <v>426</v>
      </c>
      <c r="C398" s="6" t="s">
        <v>30</v>
      </c>
      <c r="D398" s="7" t="s">
        <v>20</v>
      </c>
      <c r="E398" s="36">
        <f t="shared" si="148"/>
        <v>1.6831902704422406</v>
      </c>
      <c r="F398" s="8">
        <f t="shared" si="149"/>
        <v>23.06613026005801</v>
      </c>
      <c r="G398" s="9">
        <f t="shared" si="150"/>
        <v>327</v>
      </c>
      <c r="H398" s="112">
        <f t="shared" si="151"/>
        <v>455</v>
      </c>
      <c r="I398" s="33">
        <f t="shared" si="139"/>
        <v>0.53374286601642074</v>
      </c>
      <c r="J398" s="11">
        <v>3.0674846625766916E-2</v>
      </c>
      <c r="K398" s="10">
        <f t="shared" si="156"/>
        <v>241</v>
      </c>
      <c r="L398" s="33">
        <f t="shared" si="140"/>
        <v>5.5349128994889481E-2</v>
      </c>
      <c r="M398" s="11">
        <v>6.5968586387434552E-2</v>
      </c>
      <c r="N398" s="10">
        <f t="shared" si="157"/>
        <v>238</v>
      </c>
      <c r="O398" s="33">
        <f t="shared" si="141"/>
        <v>0.146650217768441</v>
      </c>
      <c r="P398" s="11">
        <v>5.1664753157290473E-2</v>
      </c>
      <c r="Q398" s="10">
        <f t="shared" si="158"/>
        <v>170</v>
      </c>
      <c r="R398" s="33">
        <f t="shared" si="142"/>
        <v>5.5185885473849443E-2</v>
      </c>
      <c r="S398" s="12">
        <v>0.91575091575091572</v>
      </c>
      <c r="T398" s="10">
        <f t="shared" si="159"/>
        <v>230</v>
      </c>
      <c r="U398" s="33">
        <f t="shared" si="143"/>
        <v>8.0623279031824882E-2</v>
      </c>
      <c r="V398" s="18">
        <v>7.08315002199736E-2</v>
      </c>
      <c r="W398" s="112">
        <f t="shared" si="152"/>
        <v>293</v>
      </c>
      <c r="X398" s="33">
        <f t="shared" si="153"/>
        <v>-0.11828572045071002</v>
      </c>
      <c r="Y398" s="13">
        <v>92772</v>
      </c>
      <c r="Z398" s="10">
        <f t="shared" si="160"/>
        <v>290</v>
      </c>
      <c r="AA398" s="33">
        <f t="shared" si="144"/>
        <v>0.2952316467063425</v>
      </c>
      <c r="AB398" s="11">
        <v>3.1E-2</v>
      </c>
      <c r="AC398" s="112">
        <f t="shared" si="154"/>
        <v>521</v>
      </c>
      <c r="AD398" s="33">
        <f t="shared" si="145"/>
        <v>0.99441190801922952</v>
      </c>
      <c r="AE398" s="11">
        <v>0.98192771084337349</v>
      </c>
      <c r="AF398" s="10">
        <f t="shared" si="161"/>
        <v>444</v>
      </c>
      <c r="AG398" s="33">
        <f t="shared" si="146"/>
        <v>0.53638832370127942</v>
      </c>
      <c r="AH398" s="14">
        <v>2.0203333333333333</v>
      </c>
      <c r="AI398" s="112">
        <f t="shared" si="155"/>
        <v>281</v>
      </c>
      <c r="AJ398" s="33">
        <f t="shared" si="147"/>
        <v>-0.20798810313953697</v>
      </c>
      <c r="AK398" s="13">
        <v>136345.52747252746</v>
      </c>
      <c r="AL398" s="38"/>
    </row>
    <row r="399" spans="1:38" x14ac:dyDescent="0.25">
      <c r="A399" t="s">
        <v>1000</v>
      </c>
      <c r="B399" s="5" t="s">
        <v>95</v>
      </c>
      <c r="C399" s="6" t="s">
        <v>19</v>
      </c>
      <c r="D399" s="7" t="s">
        <v>20</v>
      </c>
      <c r="E399" s="36">
        <f t="shared" si="148"/>
        <v>-4.8208402439096583</v>
      </c>
      <c r="F399" s="8">
        <f t="shared" si="149"/>
        <v>43.338827456062411</v>
      </c>
      <c r="G399" s="9">
        <f t="shared" si="150"/>
        <v>78</v>
      </c>
      <c r="H399" s="112">
        <f t="shared" si="151"/>
        <v>385</v>
      </c>
      <c r="I399" s="33">
        <f t="shared" si="139"/>
        <v>0.25476904163391961</v>
      </c>
      <c r="J399" s="11">
        <v>1.3031216571039561E-2</v>
      </c>
      <c r="K399" s="10">
        <f t="shared" si="156"/>
        <v>188</v>
      </c>
      <c r="L399" s="33">
        <f t="shared" si="140"/>
        <v>-0.11937408916857482</v>
      </c>
      <c r="M399" s="11">
        <v>7.5172269784923779E-2</v>
      </c>
      <c r="N399" s="10">
        <f t="shared" si="157"/>
        <v>48</v>
      </c>
      <c r="O399" s="33">
        <f t="shared" si="141"/>
        <v>-1.4298856604587002</v>
      </c>
      <c r="P399" s="11">
        <v>0.15263039060736058</v>
      </c>
      <c r="Q399" s="10">
        <f t="shared" si="158"/>
        <v>165</v>
      </c>
      <c r="R399" s="33">
        <f t="shared" si="142"/>
        <v>4.4670919144003084E-2</v>
      </c>
      <c r="S399" s="12">
        <v>0.9599692809830086</v>
      </c>
      <c r="T399" s="10">
        <f t="shared" si="159"/>
        <v>114</v>
      </c>
      <c r="U399" s="33">
        <f t="shared" si="143"/>
        <v>-0.53727101527653809</v>
      </c>
      <c r="V399" s="18">
        <v>0.1071017274472169</v>
      </c>
      <c r="W399" s="112">
        <f t="shared" si="152"/>
        <v>50</v>
      </c>
      <c r="X399" s="33">
        <f t="shared" si="153"/>
        <v>-1.1277720506746731</v>
      </c>
      <c r="Y399" s="13">
        <v>56058</v>
      </c>
      <c r="Z399" s="10">
        <f t="shared" si="160"/>
        <v>64</v>
      </c>
      <c r="AA399" s="33">
        <f t="shared" si="144"/>
        <v>-0.94958835619727622</v>
      </c>
      <c r="AB399" s="11">
        <v>4.8000000000000001E-2</v>
      </c>
      <c r="AC399" s="112">
        <f t="shared" si="154"/>
        <v>153</v>
      </c>
      <c r="AD399" s="33">
        <f t="shared" si="145"/>
        <v>-0.29900820606522616</v>
      </c>
      <c r="AE399" s="11">
        <v>0.9047487193686834</v>
      </c>
      <c r="AF399" s="10">
        <f t="shared" si="161"/>
        <v>13</v>
      </c>
      <c r="AG399" s="33">
        <f t="shared" si="146"/>
        <v>-1.8786724160750032</v>
      </c>
      <c r="AH399" s="14">
        <v>4.7456666666666667</v>
      </c>
      <c r="AI399" s="112">
        <f t="shared" si="155"/>
        <v>13</v>
      </c>
      <c r="AJ399" s="33">
        <f t="shared" si="147"/>
        <v>-0.34466603391533018</v>
      </c>
      <c r="AK399" s="13">
        <v>42535.154555054236</v>
      </c>
      <c r="AL399" s="38"/>
    </row>
    <row r="400" spans="1:38" x14ac:dyDescent="0.25">
      <c r="A400" t="s">
        <v>1001</v>
      </c>
      <c r="B400" s="5" t="s">
        <v>498</v>
      </c>
      <c r="C400" s="6" t="s">
        <v>19</v>
      </c>
      <c r="D400" s="7" t="s">
        <v>20</v>
      </c>
      <c r="E400" s="36">
        <f t="shared" si="148"/>
        <v>-14.798776809741678</v>
      </c>
      <c r="F400" s="8">
        <f t="shared" si="149"/>
        <v>74.439494372322869</v>
      </c>
      <c r="G400" s="9">
        <f t="shared" si="150"/>
        <v>11</v>
      </c>
      <c r="H400" s="112">
        <f t="shared" si="151"/>
        <v>6</v>
      </c>
      <c r="I400" s="33">
        <f t="shared" si="139"/>
        <v>-2.3838273290548955</v>
      </c>
      <c r="J400" s="11">
        <v>-0.15384615384615385</v>
      </c>
      <c r="K400" s="10">
        <f t="shared" si="156"/>
        <v>8</v>
      </c>
      <c r="L400" s="33">
        <f t="shared" si="140"/>
        <v>-2.4891103998687778</v>
      </c>
      <c r="M400" s="11">
        <v>0.2</v>
      </c>
      <c r="N400" s="10">
        <f t="shared" si="157"/>
        <v>535</v>
      </c>
      <c r="O400" s="33">
        <f t="shared" si="141"/>
        <v>0.95337356493194514</v>
      </c>
      <c r="P400" s="11">
        <v>0</v>
      </c>
      <c r="Q400" s="10">
        <f t="shared" si="158"/>
        <v>1</v>
      </c>
      <c r="R400" s="33">
        <f t="shared" si="142"/>
        <v>-21.344902855337295</v>
      </c>
      <c r="S400" s="12">
        <v>90.909090909090921</v>
      </c>
      <c r="T400" s="10">
        <f t="shared" si="159"/>
        <v>563</v>
      </c>
      <c r="U400" s="33">
        <f t="shared" si="143"/>
        <v>1.2872983728770995</v>
      </c>
      <c r="V400" s="18">
        <v>0</v>
      </c>
      <c r="W400" s="112">
        <f t="shared" si="152"/>
        <v>349</v>
      </c>
      <c r="X400" s="33">
        <f t="shared" si="153"/>
        <v>0.10756959222790213</v>
      </c>
      <c r="Y400" s="13">
        <v>100986.13</v>
      </c>
      <c r="Z400" s="10">
        <f t="shared" si="160"/>
        <v>563</v>
      </c>
      <c r="AA400" s="33">
        <f t="shared" si="144"/>
        <v>2.5651975343541178</v>
      </c>
      <c r="AB400" s="11">
        <v>0</v>
      </c>
      <c r="AC400" s="112">
        <f t="shared" si="154"/>
        <v>559</v>
      </c>
      <c r="AD400" s="33">
        <f t="shared" si="145"/>
        <v>1.2972801090166044</v>
      </c>
      <c r="AE400" s="11">
        <v>1</v>
      </c>
      <c r="AF400" s="10">
        <f t="shared" si="161"/>
        <v>496</v>
      </c>
      <c r="AG400" s="33">
        <f t="shared" si="146"/>
        <v>0.79278175840355602</v>
      </c>
      <c r="AH400" s="14">
        <v>1.7309999999999999</v>
      </c>
      <c r="AI400" s="112">
        <f t="shared" si="155"/>
        <v>561</v>
      </c>
      <c r="AJ400" s="33">
        <f t="shared" si="147"/>
        <v>5.4217834592719125</v>
      </c>
      <c r="AK400" s="13">
        <v>4000400</v>
      </c>
      <c r="AL400" s="38"/>
    </row>
    <row r="401" spans="1:38" x14ac:dyDescent="0.25">
      <c r="A401" t="s">
        <v>1002</v>
      </c>
      <c r="B401" s="5" t="s">
        <v>366</v>
      </c>
      <c r="C401" s="6" t="s">
        <v>49</v>
      </c>
      <c r="D401" s="7" t="s">
        <v>39</v>
      </c>
      <c r="E401" s="36">
        <f t="shared" si="148"/>
        <v>0.7838687079848955</v>
      </c>
      <c r="F401" s="8">
        <f t="shared" si="149"/>
        <v>25.86926497434095</v>
      </c>
      <c r="G401" s="9">
        <f t="shared" si="150"/>
        <v>281</v>
      </c>
      <c r="H401" s="112">
        <f t="shared" si="151"/>
        <v>435</v>
      </c>
      <c r="I401" s="33">
        <f t="shared" si="139"/>
        <v>0.39963213973845585</v>
      </c>
      <c r="J401" s="11">
        <v>2.2193047137744282E-2</v>
      </c>
      <c r="K401" s="10">
        <f t="shared" si="156"/>
        <v>368</v>
      </c>
      <c r="L401" s="33">
        <f t="shared" si="140"/>
        <v>0.3947707694217486</v>
      </c>
      <c r="M401" s="11">
        <v>4.8089283627439521E-2</v>
      </c>
      <c r="N401" s="10">
        <f t="shared" si="157"/>
        <v>252</v>
      </c>
      <c r="O401" s="33">
        <f t="shared" si="141"/>
        <v>0.20936208632613201</v>
      </c>
      <c r="P401" s="11">
        <v>4.7648514851485149E-2</v>
      </c>
      <c r="Q401" s="10">
        <f t="shared" si="158"/>
        <v>241</v>
      </c>
      <c r="R401" s="33">
        <f t="shared" si="142"/>
        <v>0.15580087317732694</v>
      </c>
      <c r="S401" s="12">
        <v>0.49263683867902947</v>
      </c>
      <c r="T401" s="10">
        <f t="shared" si="159"/>
        <v>215</v>
      </c>
      <c r="U401" s="33">
        <f t="shared" si="143"/>
        <v>7.5909459861628658E-3</v>
      </c>
      <c r="V401" s="18">
        <v>7.5118478330795782E-2</v>
      </c>
      <c r="W401" s="112">
        <f t="shared" si="152"/>
        <v>341</v>
      </c>
      <c r="X401" s="33">
        <f t="shared" si="153"/>
        <v>7.8392814170742509E-2</v>
      </c>
      <c r="Y401" s="13">
        <v>99925</v>
      </c>
      <c r="Z401" s="10">
        <f t="shared" si="160"/>
        <v>224</v>
      </c>
      <c r="AA401" s="33">
        <f t="shared" si="144"/>
        <v>7.5557528546880179E-2</v>
      </c>
      <c r="AB401" s="11">
        <v>3.4000000000000002E-2</v>
      </c>
      <c r="AC401" s="112">
        <f t="shared" si="154"/>
        <v>227</v>
      </c>
      <c r="AD401" s="33">
        <f t="shared" si="145"/>
        <v>2.3352232285235849E-2</v>
      </c>
      <c r="AE401" s="11">
        <v>0.92398411957029425</v>
      </c>
      <c r="AF401" s="10">
        <f t="shared" si="161"/>
        <v>377</v>
      </c>
      <c r="AG401" s="33">
        <f t="shared" si="146"/>
        <v>0.34054863797822704</v>
      </c>
      <c r="AH401" s="14">
        <v>2.2413333333333334</v>
      </c>
      <c r="AI401" s="112">
        <f t="shared" si="155"/>
        <v>299</v>
      </c>
      <c r="AJ401" s="33">
        <f t="shared" si="147"/>
        <v>-0.19970263716877104</v>
      </c>
      <c r="AK401" s="13">
        <v>142032.34646445097</v>
      </c>
      <c r="AL401" s="38"/>
    </row>
    <row r="402" spans="1:38" x14ac:dyDescent="0.25">
      <c r="A402" t="s">
        <v>1003</v>
      </c>
      <c r="B402" s="5" t="s">
        <v>282</v>
      </c>
      <c r="C402" s="6" t="s">
        <v>47</v>
      </c>
      <c r="D402" s="7" t="s">
        <v>20</v>
      </c>
      <c r="E402" s="36">
        <f t="shared" si="148"/>
        <v>-1.6937352971660578</v>
      </c>
      <c r="F402" s="8">
        <f t="shared" si="149"/>
        <v>33.591817268214683</v>
      </c>
      <c r="G402" s="9">
        <f t="shared" si="150"/>
        <v>167</v>
      </c>
      <c r="H402" s="112">
        <f t="shared" si="151"/>
        <v>137</v>
      </c>
      <c r="I402" s="33">
        <f t="shared" si="139"/>
        <v>-0.54327389896542444</v>
      </c>
      <c r="J402" s="11">
        <v>-3.7440810483426956E-2</v>
      </c>
      <c r="K402" s="10">
        <f t="shared" si="156"/>
        <v>94</v>
      </c>
      <c r="L402" s="33">
        <f t="shared" si="140"/>
        <v>-0.55866659737120761</v>
      </c>
      <c r="M402" s="11">
        <v>9.8312349316903289E-2</v>
      </c>
      <c r="N402" s="10">
        <f t="shared" si="157"/>
        <v>232</v>
      </c>
      <c r="O402" s="33">
        <f t="shared" si="141"/>
        <v>0.12300827587856976</v>
      </c>
      <c r="P402" s="11">
        <v>5.3178847296494358E-2</v>
      </c>
      <c r="Q402" s="10">
        <f t="shared" si="158"/>
        <v>107</v>
      </c>
      <c r="R402" s="33">
        <f t="shared" si="142"/>
        <v>-0.10791780440545089</v>
      </c>
      <c r="S402" s="12">
        <v>1.6016474087632995</v>
      </c>
      <c r="T402" s="10">
        <f t="shared" si="159"/>
        <v>85</v>
      </c>
      <c r="U402" s="33">
        <f t="shared" si="143"/>
        <v>-0.76683585645844421</v>
      </c>
      <c r="V402" s="18">
        <v>0.12057712126417039</v>
      </c>
      <c r="W402" s="112">
        <f t="shared" si="152"/>
        <v>178</v>
      </c>
      <c r="X402" s="33">
        <f t="shared" si="153"/>
        <v>-0.5819499353705414</v>
      </c>
      <c r="Y402" s="13">
        <v>75909</v>
      </c>
      <c r="Z402" s="10">
        <f t="shared" si="160"/>
        <v>201</v>
      </c>
      <c r="AA402" s="33">
        <f t="shared" si="144"/>
        <v>2.3328224937260757E-3</v>
      </c>
      <c r="AB402" s="11">
        <v>3.5000000000000003E-2</v>
      </c>
      <c r="AC402" s="112">
        <f t="shared" si="154"/>
        <v>294</v>
      </c>
      <c r="AD402" s="33">
        <f t="shared" si="145"/>
        <v>0.29292942417097273</v>
      </c>
      <c r="AE402" s="11">
        <v>0.94006991842850007</v>
      </c>
      <c r="AF402" s="10">
        <f t="shared" si="161"/>
        <v>36</v>
      </c>
      <c r="AG402" s="33">
        <f t="shared" si="146"/>
        <v>-1.2161257869998805</v>
      </c>
      <c r="AH402" s="14">
        <v>3.9979999999999998</v>
      </c>
      <c r="AI402" s="112">
        <f t="shared" si="155"/>
        <v>77</v>
      </c>
      <c r="AJ402" s="33">
        <f t="shared" si="147"/>
        <v>-0.30314261056304637</v>
      </c>
      <c r="AK402" s="13">
        <v>71035.204324448001</v>
      </c>
      <c r="AL402" s="38"/>
    </row>
    <row r="403" spans="1:38" x14ac:dyDescent="0.25">
      <c r="A403" t="s">
        <v>1004</v>
      </c>
      <c r="B403" s="5" t="s">
        <v>220</v>
      </c>
      <c r="C403" s="6" t="s">
        <v>22</v>
      </c>
      <c r="D403" s="7" t="s">
        <v>20</v>
      </c>
      <c r="E403" s="36">
        <f t="shared" si="148"/>
        <v>-1.1121536220224635</v>
      </c>
      <c r="F403" s="8">
        <f t="shared" si="149"/>
        <v>31.779059906619501</v>
      </c>
      <c r="G403" s="9">
        <f t="shared" si="150"/>
        <v>186</v>
      </c>
      <c r="H403" s="112">
        <f t="shared" si="151"/>
        <v>54</v>
      </c>
      <c r="I403" s="33">
        <f t="shared" si="139"/>
        <v>-0.94486742481997787</v>
      </c>
      <c r="J403" s="11">
        <v>-6.2839493023751247E-2</v>
      </c>
      <c r="K403" s="10">
        <f t="shared" si="156"/>
        <v>221</v>
      </c>
      <c r="L403" s="33">
        <f t="shared" si="140"/>
        <v>1.2512091194130234E-2</v>
      </c>
      <c r="M403" s="11">
        <v>6.8225061157923345E-2</v>
      </c>
      <c r="N403" s="10">
        <f t="shared" si="157"/>
        <v>193</v>
      </c>
      <c r="O403" s="33">
        <f t="shared" si="141"/>
        <v>-3.6055963879487576E-2</v>
      </c>
      <c r="P403" s="11">
        <v>6.3365753020925439E-2</v>
      </c>
      <c r="Q403" s="10">
        <f t="shared" si="158"/>
        <v>318</v>
      </c>
      <c r="R403" s="33">
        <f t="shared" si="142"/>
        <v>0.2188973510065384</v>
      </c>
      <c r="S403" s="12">
        <v>0.22729855665416526</v>
      </c>
      <c r="T403" s="10">
        <f t="shared" si="159"/>
        <v>412</v>
      </c>
      <c r="U403" s="33">
        <f t="shared" si="143"/>
        <v>0.64248789119584604</v>
      </c>
      <c r="V403" s="18">
        <v>3.7850200114351057E-2</v>
      </c>
      <c r="W403" s="112">
        <f t="shared" si="152"/>
        <v>172</v>
      </c>
      <c r="X403" s="33">
        <f t="shared" si="153"/>
        <v>-0.59979480730809531</v>
      </c>
      <c r="Y403" s="13">
        <v>75260</v>
      </c>
      <c r="Z403" s="10">
        <f t="shared" si="160"/>
        <v>125</v>
      </c>
      <c r="AA403" s="33">
        <f t="shared" si="144"/>
        <v>-0.43701541382519754</v>
      </c>
      <c r="AB403" s="11">
        <v>4.0999999999999995E-2</v>
      </c>
      <c r="AC403" s="112">
        <f t="shared" si="154"/>
        <v>127</v>
      </c>
      <c r="AD403" s="33">
        <f t="shared" si="145"/>
        <v>-0.46871358520433359</v>
      </c>
      <c r="AE403" s="11">
        <v>0.89462231893068078</v>
      </c>
      <c r="AF403" s="10">
        <f t="shared" si="161"/>
        <v>118</v>
      </c>
      <c r="AG403" s="33">
        <f t="shared" si="146"/>
        <v>-0.49716078692460308</v>
      </c>
      <c r="AH403" s="14">
        <v>3.186666666666667</v>
      </c>
      <c r="AI403" s="112">
        <f t="shared" si="155"/>
        <v>87</v>
      </c>
      <c r="AJ403" s="33">
        <f t="shared" si="147"/>
        <v>-0.29832025548048502</v>
      </c>
      <c r="AK403" s="13">
        <v>74345.079781793393</v>
      </c>
      <c r="AL403" s="38"/>
    </row>
    <row r="404" spans="1:38" x14ac:dyDescent="0.25">
      <c r="A404" t="s">
        <v>1005</v>
      </c>
      <c r="B404" s="5" t="s">
        <v>60</v>
      </c>
      <c r="C404" s="6" t="s">
        <v>61</v>
      </c>
      <c r="D404" s="7" t="s">
        <v>39</v>
      </c>
      <c r="E404" s="36">
        <f t="shared" si="148"/>
        <v>-8.9626464396405865</v>
      </c>
      <c r="F404" s="8">
        <f t="shared" si="149"/>
        <v>56.248604349837471</v>
      </c>
      <c r="G404" s="9">
        <f t="shared" si="150"/>
        <v>30</v>
      </c>
      <c r="H404" s="112">
        <f t="shared" si="151"/>
        <v>417</v>
      </c>
      <c r="I404" s="33">
        <f t="shared" si="139"/>
        <v>0.34908062923043787</v>
      </c>
      <c r="J404" s="11">
        <v>1.8995929443690551E-2</v>
      </c>
      <c r="K404" s="10">
        <f t="shared" si="156"/>
        <v>171</v>
      </c>
      <c r="L404" s="33">
        <f t="shared" si="140"/>
        <v>-0.19291426322292263</v>
      </c>
      <c r="M404" s="11">
        <v>7.9046056486581501E-2</v>
      </c>
      <c r="N404" s="10">
        <f t="shared" si="157"/>
        <v>62</v>
      </c>
      <c r="O404" s="33">
        <f t="shared" si="141"/>
        <v>-1.1808144229870385</v>
      </c>
      <c r="P404" s="11">
        <v>0.13667919240812687</v>
      </c>
      <c r="Q404" s="10">
        <f t="shared" si="158"/>
        <v>96</v>
      </c>
      <c r="R404" s="33">
        <f t="shared" si="142"/>
        <v>-0.15238869334364052</v>
      </c>
      <c r="S404" s="12">
        <v>1.788659896257726</v>
      </c>
      <c r="T404" s="10">
        <f t="shared" si="159"/>
        <v>23</v>
      </c>
      <c r="U404" s="33">
        <f t="shared" si="143"/>
        <v>-2.3249928180315842</v>
      </c>
      <c r="V404" s="18">
        <v>0.21204051164104426</v>
      </c>
      <c r="W404" s="112">
        <f t="shared" si="152"/>
        <v>51</v>
      </c>
      <c r="X404" s="33">
        <f t="shared" si="153"/>
        <v>-1.1200456885568726</v>
      </c>
      <c r="Y404" s="13">
        <v>56339</v>
      </c>
      <c r="Z404" s="10">
        <f t="shared" si="160"/>
        <v>47</v>
      </c>
      <c r="AA404" s="33">
        <f t="shared" si="144"/>
        <v>-1.1692624743567379</v>
      </c>
      <c r="AB404" s="11">
        <v>5.0999999999999997E-2</v>
      </c>
      <c r="AC404" s="112">
        <f t="shared" si="154"/>
        <v>18</v>
      </c>
      <c r="AD404" s="33">
        <f t="shared" si="145"/>
        <v>-2.7629586715504786</v>
      </c>
      <c r="AE404" s="11">
        <v>0.75772362682606975</v>
      </c>
      <c r="AF404" s="10">
        <f t="shared" si="161"/>
        <v>69</v>
      </c>
      <c r="AG404" s="33">
        <f t="shared" si="146"/>
        <v>-0.83803408605643104</v>
      </c>
      <c r="AH404" s="14">
        <v>3.571333333333333</v>
      </c>
      <c r="AI404" s="112">
        <f t="shared" si="155"/>
        <v>28</v>
      </c>
      <c r="AJ404" s="33">
        <f t="shared" si="147"/>
        <v>-0.32686696320801367</v>
      </c>
      <c r="AK404" s="13">
        <v>54751.738835781151</v>
      </c>
      <c r="AL404" s="38">
        <v>1</v>
      </c>
    </row>
    <row r="405" spans="1:38" x14ac:dyDescent="0.25">
      <c r="A405" t="s">
        <v>1006</v>
      </c>
      <c r="B405" s="5" t="s">
        <v>474</v>
      </c>
      <c r="C405" s="6" t="s">
        <v>49</v>
      </c>
      <c r="D405" s="7" t="s">
        <v>39</v>
      </c>
      <c r="E405" s="36">
        <f t="shared" si="148"/>
        <v>3.9391454524082645</v>
      </c>
      <c r="F405" s="8">
        <f t="shared" si="149"/>
        <v>16.034444878072769</v>
      </c>
      <c r="G405" s="9">
        <f t="shared" si="150"/>
        <v>451</v>
      </c>
      <c r="H405" s="112">
        <f t="shared" si="151"/>
        <v>342</v>
      </c>
      <c r="I405" s="33">
        <f t="shared" si="139"/>
        <v>0.1153349718605538</v>
      </c>
      <c r="J405" s="11">
        <v>4.2127435492365084E-3</v>
      </c>
      <c r="K405" s="10">
        <f t="shared" si="156"/>
        <v>86</v>
      </c>
      <c r="L405" s="33">
        <f t="shared" si="140"/>
        <v>-0.61998402723924251</v>
      </c>
      <c r="M405" s="11">
        <v>0.10154229332311523</v>
      </c>
      <c r="N405" s="10">
        <f t="shared" si="157"/>
        <v>399</v>
      </c>
      <c r="O405" s="33">
        <f t="shared" si="141"/>
        <v>0.61242178999676389</v>
      </c>
      <c r="P405" s="11">
        <v>2.1835477245703169E-2</v>
      </c>
      <c r="Q405" s="10">
        <f t="shared" si="158"/>
        <v>287</v>
      </c>
      <c r="R405" s="33">
        <f t="shared" si="142"/>
        <v>0.20020845421209829</v>
      </c>
      <c r="S405" s="12">
        <v>0.30589057857018004</v>
      </c>
      <c r="T405" s="10">
        <f t="shared" si="159"/>
        <v>446</v>
      </c>
      <c r="U405" s="33">
        <f t="shared" si="143"/>
        <v>0.71598535679146902</v>
      </c>
      <c r="V405" s="18">
        <v>3.3535918849197675E-2</v>
      </c>
      <c r="W405" s="112">
        <f t="shared" si="152"/>
        <v>416</v>
      </c>
      <c r="X405" s="33">
        <f t="shared" si="153"/>
        <v>0.44150433775677667</v>
      </c>
      <c r="Y405" s="13">
        <v>113131</v>
      </c>
      <c r="Z405" s="10">
        <f t="shared" si="160"/>
        <v>535</v>
      </c>
      <c r="AA405" s="33">
        <f t="shared" si="144"/>
        <v>1.0274787072378828</v>
      </c>
      <c r="AB405" s="11">
        <v>2.1000000000000001E-2</v>
      </c>
      <c r="AC405" s="112">
        <f t="shared" si="154"/>
        <v>527</v>
      </c>
      <c r="AD405" s="33">
        <f t="shared" si="145"/>
        <v>1.0070511462328309</v>
      </c>
      <c r="AE405" s="11">
        <v>0.98268190018039692</v>
      </c>
      <c r="AF405" s="10">
        <f t="shared" si="161"/>
        <v>382</v>
      </c>
      <c r="AG405" s="33">
        <f t="shared" si="146"/>
        <v>0.35620399747041659</v>
      </c>
      <c r="AH405" s="14">
        <v>2.2236666666666669</v>
      </c>
      <c r="AI405" s="112">
        <f t="shared" si="155"/>
        <v>411</v>
      </c>
      <c r="AJ405" s="33">
        <f t="shared" si="147"/>
        <v>-0.11357230136995695</v>
      </c>
      <c r="AK405" s="13">
        <v>201148.83202237371</v>
      </c>
      <c r="AL405" s="38"/>
    </row>
    <row r="406" spans="1:38" x14ac:dyDescent="0.25">
      <c r="A406" t="s">
        <v>1007</v>
      </c>
      <c r="B406" s="5" t="s">
        <v>42</v>
      </c>
      <c r="C406" s="6" t="s">
        <v>24</v>
      </c>
      <c r="D406" s="7" t="s">
        <v>20</v>
      </c>
      <c r="E406" s="36">
        <f t="shared" si="148"/>
        <v>-13.749423694171128</v>
      </c>
      <c r="F406" s="8">
        <f t="shared" si="149"/>
        <v>71.168719747772172</v>
      </c>
      <c r="G406" s="9">
        <f t="shared" si="150"/>
        <v>14</v>
      </c>
      <c r="H406" s="112">
        <f t="shared" si="151"/>
        <v>298</v>
      </c>
      <c r="I406" s="33">
        <f t="shared" si="139"/>
        <v>-1.8475426495547193E-2</v>
      </c>
      <c r="J406" s="11">
        <v>-4.2500617741536573E-3</v>
      </c>
      <c r="K406" s="10">
        <f t="shared" si="156"/>
        <v>87</v>
      </c>
      <c r="L406" s="33">
        <f t="shared" si="140"/>
        <v>-0.60798572115720084</v>
      </c>
      <c r="M406" s="11">
        <v>0.10091027308192457</v>
      </c>
      <c r="N406" s="10">
        <f t="shared" si="157"/>
        <v>14</v>
      </c>
      <c r="O406" s="33">
        <f t="shared" si="141"/>
        <v>-2.9122373373128272</v>
      </c>
      <c r="P406" s="11">
        <v>0.24756421612046059</v>
      </c>
      <c r="Q406" s="10">
        <f t="shared" si="158"/>
        <v>20</v>
      </c>
      <c r="R406" s="33">
        <f t="shared" si="142"/>
        <v>-0.98985452960954567</v>
      </c>
      <c r="S406" s="12">
        <v>5.3104372425430544</v>
      </c>
      <c r="T406" s="10">
        <f t="shared" si="159"/>
        <v>17</v>
      </c>
      <c r="U406" s="33">
        <f t="shared" si="143"/>
        <v>-2.6587538426061439</v>
      </c>
      <c r="V406" s="18">
        <v>0.23163219311864577</v>
      </c>
      <c r="W406" s="112">
        <f t="shared" si="152"/>
        <v>12</v>
      </c>
      <c r="X406" s="33">
        <f t="shared" si="153"/>
        <v>-1.5420535383220135</v>
      </c>
      <c r="Y406" s="13">
        <v>40991</v>
      </c>
      <c r="Z406" s="10">
        <f t="shared" si="160"/>
        <v>19</v>
      </c>
      <c r="AA406" s="33">
        <f t="shared" si="144"/>
        <v>-2.121183653047741</v>
      </c>
      <c r="AB406" s="11">
        <v>6.4000000000000001E-2</v>
      </c>
      <c r="AC406" s="112">
        <f t="shared" si="154"/>
        <v>17</v>
      </c>
      <c r="AD406" s="33">
        <f t="shared" si="145"/>
        <v>-2.7880116914567337</v>
      </c>
      <c r="AE406" s="11">
        <v>0.75622870124952668</v>
      </c>
      <c r="AF406" s="10">
        <f t="shared" si="161"/>
        <v>10</v>
      </c>
      <c r="AG406" s="33">
        <f t="shared" si="146"/>
        <v>-1.9714230364626923</v>
      </c>
      <c r="AH406" s="14">
        <v>4.8503333333333325</v>
      </c>
      <c r="AI406" s="112">
        <f t="shared" si="155"/>
        <v>11</v>
      </c>
      <c r="AJ406" s="33">
        <f t="shared" si="147"/>
        <v>-0.35143222314905137</v>
      </c>
      <c r="AK406" s="13">
        <v>37891.107548761727</v>
      </c>
      <c r="AL406" s="38">
        <v>1</v>
      </c>
    </row>
    <row r="407" spans="1:38" x14ac:dyDescent="0.25">
      <c r="A407" t="s">
        <v>1008</v>
      </c>
      <c r="B407" s="5" t="s">
        <v>311</v>
      </c>
      <c r="C407" s="6" t="s">
        <v>30</v>
      </c>
      <c r="D407" s="7" t="s">
        <v>20</v>
      </c>
      <c r="E407" s="36">
        <f t="shared" si="148"/>
        <v>1.3689323833263574</v>
      </c>
      <c r="F407" s="8">
        <f t="shared" si="149"/>
        <v>24.0456544140266</v>
      </c>
      <c r="G407" s="9">
        <f t="shared" si="150"/>
        <v>306</v>
      </c>
      <c r="H407" s="112">
        <f t="shared" si="151"/>
        <v>444</v>
      </c>
      <c r="I407" s="33">
        <f t="shared" si="139"/>
        <v>0.45555721127471821</v>
      </c>
      <c r="J407" s="11">
        <v>2.5730014360938247E-2</v>
      </c>
      <c r="K407" s="10">
        <f t="shared" si="156"/>
        <v>544</v>
      </c>
      <c r="L407" s="33">
        <f t="shared" si="140"/>
        <v>1.0558009201518737</v>
      </c>
      <c r="M407" s="11">
        <v>1.3268998793727383E-2</v>
      </c>
      <c r="N407" s="10">
        <f t="shared" si="157"/>
        <v>420</v>
      </c>
      <c r="O407" s="33">
        <f t="shared" si="141"/>
        <v>0.66704266216934849</v>
      </c>
      <c r="P407" s="11">
        <v>1.8337408312958436E-2</v>
      </c>
      <c r="Q407" s="10">
        <f t="shared" si="158"/>
        <v>362</v>
      </c>
      <c r="R407" s="33">
        <f t="shared" si="142"/>
        <v>0.24520382461201112</v>
      </c>
      <c r="S407" s="12">
        <v>0.11667250029168126</v>
      </c>
      <c r="T407" s="10">
        <f t="shared" si="159"/>
        <v>398</v>
      </c>
      <c r="U407" s="33">
        <f t="shared" si="143"/>
        <v>0.5974415437019206</v>
      </c>
      <c r="V407" s="18">
        <v>4.0494408475573868E-2</v>
      </c>
      <c r="W407" s="112">
        <f t="shared" si="152"/>
        <v>301</v>
      </c>
      <c r="X407" s="33">
        <f t="shared" si="153"/>
        <v>-8.3173391538142585E-2</v>
      </c>
      <c r="Y407" s="13">
        <v>94049</v>
      </c>
      <c r="Z407" s="10">
        <f t="shared" si="160"/>
        <v>201</v>
      </c>
      <c r="AA407" s="33">
        <f t="shared" si="144"/>
        <v>2.3328224937260757E-3</v>
      </c>
      <c r="AB407" s="11">
        <v>3.5000000000000003E-2</v>
      </c>
      <c r="AC407" s="112">
        <f t="shared" si="154"/>
        <v>117</v>
      </c>
      <c r="AD407" s="33">
        <f t="shared" si="145"/>
        <v>-0.49190570470454265</v>
      </c>
      <c r="AE407" s="11">
        <v>0.89323843416370108</v>
      </c>
      <c r="AF407" s="10">
        <f t="shared" si="161"/>
        <v>424</v>
      </c>
      <c r="AG407" s="33">
        <f t="shared" si="146"/>
        <v>0.46904073947072744</v>
      </c>
      <c r="AH407" s="14">
        <v>2.0963333333333334</v>
      </c>
      <c r="AI407" s="112">
        <f t="shared" si="155"/>
        <v>179</v>
      </c>
      <c r="AJ407" s="33">
        <f t="shared" si="147"/>
        <v>-0.25243636452917323</v>
      </c>
      <c r="AK407" s="13">
        <v>105837.98354917746</v>
      </c>
      <c r="AL407" s="38"/>
    </row>
    <row r="408" spans="1:38" x14ac:dyDescent="0.25">
      <c r="A408" t="s">
        <v>1009</v>
      </c>
      <c r="B408" s="5" t="s">
        <v>240</v>
      </c>
      <c r="C408" s="6" t="s">
        <v>63</v>
      </c>
      <c r="D408" s="7" t="s">
        <v>34</v>
      </c>
      <c r="E408" s="36">
        <f t="shared" si="148"/>
        <v>0.11842059640841496</v>
      </c>
      <c r="F408" s="8">
        <f t="shared" si="149"/>
        <v>27.943429299965612</v>
      </c>
      <c r="G408" s="9">
        <f t="shared" si="150"/>
        <v>239</v>
      </c>
      <c r="H408" s="112">
        <f t="shared" si="151"/>
        <v>75</v>
      </c>
      <c r="I408" s="33">
        <f t="shared" si="139"/>
        <v>-0.82185375027914187</v>
      </c>
      <c r="J408" s="11">
        <v>-5.5059523809523836E-2</v>
      </c>
      <c r="K408" s="10">
        <f t="shared" si="156"/>
        <v>117</v>
      </c>
      <c r="L408" s="33">
        <f t="shared" si="140"/>
        <v>-0.42052138574134013</v>
      </c>
      <c r="M408" s="11">
        <v>9.1035441278665738E-2</v>
      </c>
      <c r="N408" s="10">
        <f t="shared" si="157"/>
        <v>192</v>
      </c>
      <c r="O408" s="33">
        <f t="shared" si="141"/>
        <v>-3.7459784311874106E-2</v>
      </c>
      <c r="P408" s="11">
        <v>6.3455657492354739E-2</v>
      </c>
      <c r="Q408" s="10">
        <f t="shared" si="158"/>
        <v>390</v>
      </c>
      <c r="R408" s="33">
        <f t="shared" si="142"/>
        <v>0.27294812057923573</v>
      </c>
      <c r="S408" s="12">
        <v>0</v>
      </c>
      <c r="T408" s="10">
        <f t="shared" si="159"/>
        <v>237</v>
      </c>
      <c r="U408" s="33">
        <f t="shared" si="143"/>
        <v>9.7762435195083194E-2</v>
      </c>
      <c r="V408" s="18">
        <v>6.9825436408977551E-2</v>
      </c>
      <c r="W408" s="112">
        <f t="shared" si="152"/>
        <v>232</v>
      </c>
      <c r="X408" s="33">
        <f t="shared" si="153"/>
        <v>-0.38381411536743965</v>
      </c>
      <c r="Y408" s="13">
        <v>83115</v>
      </c>
      <c r="Z408" s="10">
        <f t="shared" si="160"/>
        <v>317</v>
      </c>
      <c r="AA408" s="33">
        <f t="shared" si="144"/>
        <v>0.36845635275949656</v>
      </c>
      <c r="AB408" s="11">
        <v>0.03</v>
      </c>
      <c r="AC408" s="112">
        <f t="shared" si="154"/>
        <v>329</v>
      </c>
      <c r="AD408" s="33">
        <f t="shared" si="145"/>
        <v>0.39549862376828648</v>
      </c>
      <c r="AE408" s="11">
        <v>0.94619027120103316</v>
      </c>
      <c r="AF408" s="10">
        <f t="shared" si="161"/>
        <v>57</v>
      </c>
      <c r="AG408" s="33">
        <f t="shared" si="146"/>
        <v>-0.89976937160110426</v>
      </c>
      <c r="AH408" s="14">
        <v>3.6410000000000005</v>
      </c>
      <c r="AI408" s="112">
        <f t="shared" si="155"/>
        <v>221</v>
      </c>
      <c r="AJ408" s="33">
        <f t="shared" si="147"/>
        <v>-0.23773963723590713</v>
      </c>
      <c r="AK408" s="13">
        <v>115925.24094488189</v>
      </c>
      <c r="AL408" s="38"/>
    </row>
    <row r="409" spans="1:38" ht="22.5" x14ac:dyDescent="0.25">
      <c r="A409" t="s">
        <v>1010</v>
      </c>
      <c r="B409" s="5" t="s">
        <v>345</v>
      </c>
      <c r="C409" s="6" t="s">
        <v>30</v>
      </c>
      <c r="D409" s="7" t="s">
        <v>20</v>
      </c>
      <c r="E409" s="36">
        <f t="shared" si="148"/>
        <v>1.8879514448078802</v>
      </c>
      <c r="F409" s="8">
        <f t="shared" si="149"/>
        <v>22.427901199438896</v>
      </c>
      <c r="G409" s="9">
        <f t="shared" si="150"/>
        <v>348</v>
      </c>
      <c r="H409" s="112">
        <f t="shared" si="151"/>
        <v>138</v>
      </c>
      <c r="I409" s="33">
        <f t="shared" si="139"/>
        <v>-0.53354323122724678</v>
      </c>
      <c r="J409" s="11">
        <v>-3.6825396825396872E-2</v>
      </c>
      <c r="K409" s="10">
        <f t="shared" si="156"/>
        <v>101</v>
      </c>
      <c r="L409" s="33">
        <f t="shared" si="140"/>
        <v>-0.5265390769993521</v>
      </c>
      <c r="M409" s="11">
        <v>9.6620006828269031E-2</v>
      </c>
      <c r="N409" s="10">
        <f t="shared" si="157"/>
        <v>485</v>
      </c>
      <c r="O409" s="33">
        <f t="shared" si="141"/>
        <v>0.79514583548354412</v>
      </c>
      <c r="P409" s="11">
        <v>1.0133333333333333E-2</v>
      </c>
      <c r="Q409" s="10">
        <f t="shared" si="158"/>
        <v>252</v>
      </c>
      <c r="R409" s="33">
        <f t="shared" si="142"/>
        <v>0.16844521540011823</v>
      </c>
      <c r="S409" s="12">
        <v>0.43946385409800043</v>
      </c>
      <c r="T409" s="10">
        <f t="shared" si="159"/>
        <v>149</v>
      </c>
      <c r="U409" s="33">
        <f t="shared" si="143"/>
        <v>-0.29629502944614811</v>
      </c>
      <c r="V409" s="18">
        <v>9.2956502539191868E-2</v>
      </c>
      <c r="W409" s="112">
        <f t="shared" si="152"/>
        <v>372</v>
      </c>
      <c r="X409" s="33">
        <f t="shared" si="153"/>
        <v>0.18878905581832142</v>
      </c>
      <c r="Y409" s="13">
        <v>103940</v>
      </c>
      <c r="Z409" s="10">
        <f t="shared" si="160"/>
        <v>264</v>
      </c>
      <c r="AA409" s="33">
        <f t="shared" si="144"/>
        <v>0.22200694065318838</v>
      </c>
      <c r="AB409" s="11">
        <v>3.2000000000000001E-2</v>
      </c>
      <c r="AC409" s="112">
        <f t="shared" si="154"/>
        <v>445</v>
      </c>
      <c r="AD409" s="33">
        <f t="shared" si="145"/>
        <v>0.7359595023401172</v>
      </c>
      <c r="AE409" s="11">
        <v>0.96650573325286659</v>
      </c>
      <c r="AF409" s="10">
        <f t="shared" si="161"/>
        <v>518</v>
      </c>
      <c r="AG409" s="33">
        <f t="shared" si="146"/>
        <v>1.0562644124985223</v>
      </c>
      <c r="AH409" s="14">
        <v>1.4336666666666666</v>
      </c>
      <c r="AI409" s="112">
        <f t="shared" si="155"/>
        <v>527</v>
      </c>
      <c r="AJ409" s="33">
        <f t="shared" si="147"/>
        <v>0.29941759396303258</v>
      </c>
      <c r="AK409" s="13">
        <v>484608.90397714789</v>
      </c>
      <c r="AL409" s="38"/>
    </row>
    <row r="410" spans="1:38" x14ac:dyDescent="0.25">
      <c r="A410" t="s">
        <v>1011</v>
      </c>
      <c r="B410" s="5" t="s">
        <v>377</v>
      </c>
      <c r="C410" s="6" t="s">
        <v>30</v>
      </c>
      <c r="D410" s="7" t="s">
        <v>20</v>
      </c>
      <c r="E410" s="36">
        <f t="shared" si="148"/>
        <v>2.9431904056853151</v>
      </c>
      <c r="F410" s="8">
        <f t="shared" si="149"/>
        <v>19.138780726204729</v>
      </c>
      <c r="G410" s="9">
        <f t="shared" si="150"/>
        <v>402</v>
      </c>
      <c r="H410" s="112">
        <f t="shared" si="151"/>
        <v>391</v>
      </c>
      <c r="I410" s="33">
        <f t="shared" si="139"/>
        <v>0.27599610064626123</v>
      </c>
      <c r="J410" s="11">
        <v>1.4373716632443578E-2</v>
      </c>
      <c r="K410" s="10">
        <f t="shared" si="156"/>
        <v>356</v>
      </c>
      <c r="L410" s="33">
        <f t="shared" si="140"/>
        <v>0.3608817031629129</v>
      </c>
      <c r="M410" s="11">
        <v>4.9874416935773234E-2</v>
      </c>
      <c r="N410" s="10">
        <f t="shared" si="157"/>
        <v>362</v>
      </c>
      <c r="O410" s="33">
        <f t="shared" si="141"/>
        <v>0.54330230859101736</v>
      </c>
      <c r="P410" s="11">
        <v>2.6262076472989521E-2</v>
      </c>
      <c r="Q410" s="10">
        <f t="shared" si="158"/>
        <v>383</v>
      </c>
      <c r="R410" s="33">
        <f t="shared" si="142"/>
        <v>0.26028051133487806</v>
      </c>
      <c r="S410" s="12">
        <v>5.3270828894097594E-2</v>
      </c>
      <c r="T410" s="10">
        <f t="shared" si="159"/>
        <v>486</v>
      </c>
      <c r="U410" s="33">
        <f t="shared" si="143"/>
        <v>0.82098007637574688</v>
      </c>
      <c r="V410" s="18">
        <v>2.7372757331020653E-2</v>
      </c>
      <c r="W410" s="112">
        <f t="shared" si="152"/>
        <v>335</v>
      </c>
      <c r="X410" s="33">
        <f t="shared" si="153"/>
        <v>3.6488985460677685E-2</v>
      </c>
      <c r="Y410" s="13">
        <v>98401</v>
      </c>
      <c r="Z410" s="10">
        <f t="shared" si="160"/>
        <v>350</v>
      </c>
      <c r="AA410" s="33">
        <f t="shared" si="144"/>
        <v>0.44168105881265068</v>
      </c>
      <c r="AB410" s="11">
        <v>2.8999999999999998E-2</v>
      </c>
      <c r="AC410" s="112">
        <f t="shared" si="154"/>
        <v>381</v>
      </c>
      <c r="AD410" s="33">
        <f t="shared" si="145"/>
        <v>0.54308200509254867</v>
      </c>
      <c r="AE410" s="11">
        <v>0.95499664154041342</v>
      </c>
      <c r="AF410" s="10">
        <f t="shared" si="161"/>
        <v>476</v>
      </c>
      <c r="AG410" s="33">
        <f t="shared" si="146"/>
        <v>0.67905886397915893</v>
      </c>
      <c r="AH410" s="14">
        <v>1.8593333333333335</v>
      </c>
      <c r="AI410" s="112">
        <f t="shared" si="155"/>
        <v>395</v>
      </c>
      <c r="AJ410" s="33">
        <f t="shared" si="147"/>
        <v>-0.12643482771714948</v>
      </c>
      <c r="AK410" s="13">
        <v>192320.49824206263</v>
      </c>
      <c r="AL410" s="38"/>
    </row>
    <row r="411" spans="1:38" x14ac:dyDescent="0.25">
      <c r="A411" t="s">
        <v>1012</v>
      </c>
      <c r="B411" s="5" t="s">
        <v>329</v>
      </c>
      <c r="C411" s="6" t="s">
        <v>33</v>
      </c>
      <c r="D411" s="7" t="s">
        <v>34</v>
      </c>
      <c r="E411" s="36">
        <f t="shared" si="148"/>
        <v>0.73712184906017286</v>
      </c>
      <c r="F411" s="8">
        <f t="shared" si="149"/>
        <v>26.014972303627623</v>
      </c>
      <c r="G411" s="9">
        <f t="shared" si="150"/>
        <v>274</v>
      </c>
      <c r="H411" s="112">
        <f t="shared" si="151"/>
        <v>302</v>
      </c>
      <c r="I411" s="33">
        <f t="shared" si="139"/>
        <v>-1.0064998786467407E-2</v>
      </c>
      <c r="J411" s="11">
        <v>-3.7181463680058258E-3</v>
      </c>
      <c r="K411" s="10">
        <f t="shared" si="156"/>
        <v>549</v>
      </c>
      <c r="L411" s="33">
        <f t="shared" si="140"/>
        <v>1.1191017586127743</v>
      </c>
      <c r="M411" s="11">
        <v>9.9345771747031738E-3</v>
      </c>
      <c r="N411" s="10">
        <f t="shared" si="157"/>
        <v>188</v>
      </c>
      <c r="O411" s="33">
        <f t="shared" si="141"/>
        <v>-6.0560108054219366E-2</v>
      </c>
      <c r="P411" s="11">
        <v>6.4935064935064929E-2</v>
      </c>
      <c r="Q411" s="10">
        <f t="shared" si="158"/>
        <v>299</v>
      </c>
      <c r="R411" s="33">
        <f t="shared" si="142"/>
        <v>0.20801192158003262</v>
      </c>
      <c r="S411" s="12">
        <v>0.27307482250136533</v>
      </c>
      <c r="T411" s="10">
        <f t="shared" si="159"/>
        <v>233</v>
      </c>
      <c r="U411" s="33">
        <f t="shared" si="143"/>
        <v>8.5792867604145354E-2</v>
      </c>
      <c r="V411" s="18">
        <v>7.0528046775077652E-2</v>
      </c>
      <c r="W411" s="112">
        <f t="shared" si="152"/>
        <v>361</v>
      </c>
      <c r="X411" s="33">
        <f t="shared" si="153"/>
        <v>0.14564790933138461</v>
      </c>
      <c r="Y411" s="13">
        <v>102371</v>
      </c>
      <c r="Z411" s="10">
        <f t="shared" si="160"/>
        <v>317</v>
      </c>
      <c r="AA411" s="33">
        <f t="shared" si="144"/>
        <v>0.36845635275949656</v>
      </c>
      <c r="AB411" s="11">
        <v>0.03</v>
      </c>
      <c r="AC411" s="112">
        <f t="shared" si="154"/>
        <v>217</v>
      </c>
      <c r="AD411" s="33">
        <f t="shared" si="145"/>
        <v>-1.8503720058495651E-2</v>
      </c>
      <c r="AE411" s="11">
        <v>0.92148655504819887</v>
      </c>
      <c r="AF411" s="10">
        <f t="shared" si="161"/>
        <v>70</v>
      </c>
      <c r="AG411" s="33">
        <f t="shared" si="146"/>
        <v>-0.83744331777370695</v>
      </c>
      <c r="AH411" s="14">
        <v>3.5706666666666664</v>
      </c>
      <c r="AI411" s="112">
        <f t="shared" si="155"/>
        <v>218</v>
      </c>
      <c r="AJ411" s="33">
        <f t="shared" si="147"/>
        <v>-0.23848693846128494</v>
      </c>
      <c r="AK411" s="13">
        <v>115412.32268341526</v>
      </c>
      <c r="AL411" s="38"/>
    </row>
    <row r="412" spans="1:38" x14ac:dyDescent="0.25">
      <c r="A412" t="s">
        <v>1013</v>
      </c>
      <c r="B412" s="5" t="s">
        <v>239</v>
      </c>
      <c r="C412" s="6" t="s">
        <v>24</v>
      </c>
      <c r="D412" s="7" t="s">
        <v>20</v>
      </c>
      <c r="E412" s="36">
        <f t="shared" si="148"/>
        <v>0.72219983591136427</v>
      </c>
      <c r="F412" s="8">
        <f t="shared" si="149"/>
        <v>26.061483379098913</v>
      </c>
      <c r="G412" s="9">
        <f t="shared" si="150"/>
        <v>272</v>
      </c>
      <c r="H412" s="112">
        <f t="shared" si="151"/>
        <v>76</v>
      </c>
      <c r="I412" s="33">
        <f t="shared" si="139"/>
        <v>-0.81785823422682735</v>
      </c>
      <c r="J412" s="11">
        <v>-5.4806828391734008E-2</v>
      </c>
      <c r="K412" s="10">
        <f t="shared" si="156"/>
        <v>496</v>
      </c>
      <c r="L412" s="33">
        <f t="shared" si="140"/>
        <v>0.78639906263991222</v>
      </c>
      <c r="M412" s="11">
        <v>2.7459954233409609E-2</v>
      </c>
      <c r="N412" s="10">
        <f t="shared" si="157"/>
        <v>411</v>
      </c>
      <c r="O412" s="33">
        <f t="shared" si="141"/>
        <v>0.65091199468522476</v>
      </c>
      <c r="P412" s="11">
        <v>1.9370460048426151E-2</v>
      </c>
      <c r="Q412" s="10">
        <f t="shared" si="158"/>
        <v>88</v>
      </c>
      <c r="R412" s="33">
        <f t="shared" si="142"/>
        <v>-0.17913621541901864</v>
      </c>
      <c r="S412" s="12">
        <v>1.9011406844106462</v>
      </c>
      <c r="T412" s="10">
        <f t="shared" si="159"/>
        <v>528</v>
      </c>
      <c r="U412" s="33">
        <f t="shared" si="143"/>
        <v>0.96816105507347194</v>
      </c>
      <c r="V412" s="18">
        <v>1.8733273862622659E-2</v>
      </c>
      <c r="W412" s="112">
        <f t="shared" si="152"/>
        <v>415</v>
      </c>
      <c r="X412" s="33">
        <f t="shared" si="153"/>
        <v>0.43562020432898541</v>
      </c>
      <c r="Y412" s="13">
        <v>112917</v>
      </c>
      <c r="Z412" s="10">
        <f t="shared" si="160"/>
        <v>55</v>
      </c>
      <c r="AA412" s="33">
        <f t="shared" si="144"/>
        <v>-1.0228130622504303</v>
      </c>
      <c r="AB412" s="11">
        <v>4.9000000000000002E-2</v>
      </c>
      <c r="AC412" s="112">
        <f t="shared" si="154"/>
        <v>193</v>
      </c>
      <c r="AD412" s="33">
        <f t="shared" si="145"/>
        <v>-0.1024746048225221</v>
      </c>
      <c r="AE412" s="11">
        <v>0.91647597254004576</v>
      </c>
      <c r="AF412" s="10">
        <f t="shared" si="161"/>
        <v>313</v>
      </c>
      <c r="AG412" s="33">
        <f t="shared" si="146"/>
        <v>0.14441356811381267</v>
      </c>
      <c r="AH412" s="14">
        <v>2.4626666666666668</v>
      </c>
      <c r="AI412" s="112">
        <f t="shared" si="155"/>
        <v>254</v>
      </c>
      <c r="AJ412" s="33">
        <f t="shared" si="147"/>
        <v>-0.22523253926428452</v>
      </c>
      <c r="AK412" s="13">
        <v>124509.62262357415</v>
      </c>
      <c r="AL412" s="38"/>
    </row>
    <row r="413" spans="1:38" x14ac:dyDescent="0.25">
      <c r="A413" t="s">
        <v>1014</v>
      </c>
      <c r="B413" s="5" t="s">
        <v>512</v>
      </c>
      <c r="C413" s="6" t="s">
        <v>38</v>
      </c>
      <c r="D413" s="7" t="s">
        <v>39</v>
      </c>
      <c r="E413" s="36">
        <f t="shared" si="148"/>
        <v>4.1712143226487131</v>
      </c>
      <c r="F413" s="8">
        <f t="shared" si="149"/>
        <v>15.311099265744833</v>
      </c>
      <c r="G413" s="9">
        <f t="shared" si="150"/>
        <v>462</v>
      </c>
      <c r="H413" s="112">
        <f t="shared" si="151"/>
        <v>537</v>
      </c>
      <c r="I413" s="33">
        <f t="shared" si="139"/>
        <v>1.4644983580346203</v>
      </c>
      <c r="J413" s="11">
        <v>8.9540245947456576E-2</v>
      </c>
      <c r="K413" s="10">
        <f t="shared" si="156"/>
        <v>141</v>
      </c>
      <c r="L413" s="33">
        <f t="shared" si="140"/>
        <v>-0.31669595535772593</v>
      </c>
      <c r="M413" s="11">
        <v>8.5566354800617681E-2</v>
      </c>
      <c r="N413" s="10">
        <f t="shared" si="157"/>
        <v>366</v>
      </c>
      <c r="O413" s="33">
        <f t="shared" si="141"/>
        <v>0.55513047272864346</v>
      </c>
      <c r="P413" s="11">
        <v>2.5504568731800382E-2</v>
      </c>
      <c r="Q413" s="10">
        <f t="shared" si="158"/>
        <v>390</v>
      </c>
      <c r="R413" s="33">
        <f t="shared" si="142"/>
        <v>0.27294812057923573</v>
      </c>
      <c r="S413" s="12">
        <v>0</v>
      </c>
      <c r="T413" s="10">
        <f t="shared" si="159"/>
        <v>196</v>
      </c>
      <c r="U413" s="33">
        <f t="shared" si="143"/>
        <v>-4.9748354288285994E-2</v>
      </c>
      <c r="V413" s="18">
        <v>7.8484279680900992E-2</v>
      </c>
      <c r="W413" s="112">
        <f t="shared" si="152"/>
        <v>486</v>
      </c>
      <c r="X413" s="33">
        <f t="shared" si="153"/>
        <v>1.1162824613615672</v>
      </c>
      <c r="Y413" s="13">
        <v>137672</v>
      </c>
      <c r="Z413" s="10">
        <f t="shared" si="160"/>
        <v>554</v>
      </c>
      <c r="AA413" s="33">
        <f t="shared" si="144"/>
        <v>1.1739281193441908</v>
      </c>
      <c r="AB413" s="11">
        <v>1.9E-2</v>
      </c>
      <c r="AC413" s="112">
        <f t="shared" si="154"/>
        <v>428</v>
      </c>
      <c r="AD413" s="33">
        <f t="shared" si="145"/>
        <v>0.67678767010604279</v>
      </c>
      <c r="AE413" s="11">
        <v>0.96297492196749546</v>
      </c>
      <c r="AF413" s="10">
        <f t="shared" si="161"/>
        <v>449</v>
      </c>
      <c r="AG413" s="33">
        <f t="shared" si="146"/>
        <v>0.55795136602071072</v>
      </c>
      <c r="AH413" s="14">
        <v>1.9959999999999998</v>
      </c>
      <c r="AI413" s="112">
        <f t="shared" si="155"/>
        <v>478</v>
      </c>
      <c r="AJ413" s="33">
        <f t="shared" si="147"/>
        <v>-2.210437428329496E-3</v>
      </c>
      <c r="AK413" s="13">
        <v>277583.24923846475</v>
      </c>
      <c r="AL413" s="38"/>
    </row>
    <row r="414" spans="1:38" x14ac:dyDescent="0.25">
      <c r="A414" t="s">
        <v>1015</v>
      </c>
      <c r="B414" s="5" t="s">
        <v>75</v>
      </c>
      <c r="C414" s="6" t="s">
        <v>33</v>
      </c>
      <c r="D414" s="7" t="s">
        <v>34</v>
      </c>
      <c r="E414" s="36">
        <f t="shared" si="148"/>
        <v>-9.8254076206160601</v>
      </c>
      <c r="F414" s="8">
        <f t="shared" si="149"/>
        <v>58.937782411931138</v>
      </c>
      <c r="G414" s="9">
        <f t="shared" si="150"/>
        <v>22</v>
      </c>
      <c r="H414" s="112">
        <f t="shared" si="151"/>
        <v>315</v>
      </c>
      <c r="I414" s="33">
        <f t="shared" si="139"/>
        <v>4.6019192209657368E-2</v>
      </c>
      <c r="J414" s="11">
        <v>-1.7111567419580975E-4</v>
      </c>
      <c r="K414" s="10">
        <f t="shared" si="156"/>
        <v>102</v>
      </c>
      <c r="L414" s="33">
        <f t="shared" si="140"/>
        <v>-0.52031591789700171</v>
      </c>
      <c r="M414" s="11">
        <v>9.6292197011621478E-2</v>
      </c>
      <c r="N414" s="10">
        <f t="shared" si="157"/>
        <v>7</v>
      </c>
      <c r="O414" s="33">
        <f t="shared" si="141"/>
        <v>-3.7797656813470089</v>
      </c>
      <c r="P414" s="11">
        <v>0.30312308634415186</v>
      </c>
      <c r="Q414" s="10">
        <f t="shared" si="158"/>
        <v>78</v>
      </c>
      <c r="R414" s="33">
        <f t="shared" si="142"/>
        <v>-0.21542366254946221</v>
      </c>
      <c r="S414" s="12">
        <v>2.0537395173712136</v>
      </c>
      <c r="T414" s="10">
        <f t="shared" si="159"/>
        <v>39</v>
      </c>
      <c r="U414" s="33">
        <f t="shared" si="143"/>
        <v>-1.6551261908400174</v>
      </c>
      <c r="V414" s="18">
        <v>0.17271952259164536</v>
      </c>
      <c r="W414" s="112">
        <f t="shared" si="152"/>
        <v>27</v>
      </c>
      <c r="X414" s="33">
        <f t="shared" si="153"/>
        <v>-1.3356689331397651</v>
      </c>
      <c r="Y414" s="13">
        <v>48497</v>
      </c>
      <c r="Z414" s="10">
        <f t="shared" si="160"/>
        <v>64</v>
      </c>
      <c r="AA414" s="33">
        <f t="shared" si="144"/>
        <v>-0.94958835619727622</v>
      </c>
      <c r="AB414" s="11">
        <v>4.8000000000000001E-2</v>
      </c>
      <c r="AC414" s="112">
        <f t="shared" si="154"/>
        <v>53</v>
      </c>
      <c r="AD414" s="33">
        <f t="shared" si="145"/>
        <v>-1.3387637450613272</v>
      </c>
      <c r="AE414" s="11">
        <v>0.84270601336302897</v>
      </c>
      <c r="AF414" s="10">
        <f t="shared" si="161"/>
        <v>23</v>
      </c>
      <c r="AG414" s="33">
        <f t="shared" si="146"/>
        <v>-1.408420863026588</v>
      </c>
      <c r="AH414" s="14">
        <v>4.2149999999999999</v>
      </c>
      <c r="AI414" s="112">
        <f t="shared" si="155"/>
        <v>39</v>
      </c>
      <c r="AJ414" s="33">
        <f t="shared" si="147"/>
        <v>-0.32156661721088325</v>
      </c>
      <c r="AK414" s="13">
        <v>58389.688516173199</v>
      </c>
      <c r="AL414" s="38"/>
    </row>
    <row r="415" spans="1:38" x14ac:dyDescent="0.25">
      <c r="A415" t="s">
        <v>1016</v>
      </c>
      <c r="B415" s="5" t="s">
        <v>157</v>
      </c>
      <c r="C415" s="6" t="s">
        <v>22</v>
      </c>
      <c r="D415" s="7" t="s">
        <v>20</v>
      </c>
      <c r="E415" s="36">
        <f t="shared" si="148"/>
        <v>-2.7567415346877056</v>
      </c>
      <c r="F415" s="8">
        <f t="shared" si="149"/>
        <v>36.905147905761311</v>
      </c>
      <c r="G415" s="9">
        <f t="shared" si="150"/>
        <v>130</v>
      </c>
      <c r="H415" s="112">
        <f t="shared" si="151"/>
        <v>15</v>
      </c>
      <c r="I415" s="33">
        <f t="shared" si="139"/>
        <v>-1.3415639342170225</v>
      </c>
      <c r="J415" s="11">
        <v>-8.7928464977645282E-2</v>
      </c>
      <c r="K415" s="10">
        <f t="shared" si="156"/>
        <v>65</v>
      </c>
      <c r="L415" s="33">
        <f t="shared" si="140"/>
        <v>-0.94109942444870753</v>
      </c>
      <c r="M415" s="11">
        <v>0.1184573002754821</v>
      </c>
      <c r="N415" s="10">
        <f t="shared" si="157"/>
        <v>470</v>
      </c>
      <c r="O415" s="33">
        <f t="shared" si="141"/>
        <v>0.75403851943423961</v>
      </c>
      <c r="P415" s="11">
        <v>1.276595744680851E-2</v>
      </c>
      <c r="Q415" s="10">
        <f t="shared" si="158"/>
        <v>80</v>
      </c>
      <c r="R415" s="33">
        <f t="shared" si="142"/>
        <v>-0.21274706066071894</v>
      </c>
      <c r="S415" s="12">
        <v>2.0424836601307188</v>
      </c>
      <c r="T415" s="10">
        <f t="shared" si="159"/>
        <v>220</v>
      </c>
      <c r="U415" s="33">
        <f t="shared" si="143"/>
        <v>5.1187597077209268E-2</v>
      </c>
      <c r="V415" s="18">
        <v>7.255936675461741E-2</v>
      </c>
      <c r="W415" s="112">
        <f t="shared" si="152"/>
        <v>95</v>
      </c>
      <c r="X415" s="33">
        <f t="shared" si="153"/>
        <v>-0.89565123573348737</v>
      </c>
      <c r="Y415" s="13">
        <v>64500</v>
      </c>
      <c r="Z415" s="10">
        <f t="shared" si="160"/>
        <v>36</v>
      </c>
      <c r="AA415" s="33">
        <f t="shared" si="144"/>
        <v>-1.3889365925162007</v>
      </c>
      <c r="AB415" s="11">
        <v>5.4000000000000006E-2</v>
      </c>
      <c r="AC415" s="112">
        <f t="shared" si="154"/>
        <v>151</v>
      </c>
      <c r="AD415" s="33">
        <f t="shared" si="145"/>
        <v>-0.30738364891084019</v>
      </c>
      <c r="AE415" s="11">
        <v>0.90424895272292038</v>
      </c>
      <c r="AF415" s="10">
        <f t="shared" si="161"/>
        <v>128</v>
      </c>
      <c r="AG415" s="33">
        <f t="shared" si="146"/>
        <v>-0.44340087319670601</v>
      </c>
      <c r="AH415" s="14">
        <v>3.1259999999999999</v>
      </c>
      <c r="AI415" s="112">
        <f t="shared" si="155"/>
        <v>78</v>
      </c>
      <c r="AJ415" s="33">
        <f t="shared" si="147"/>
        <v>-0.30293222164919376</v>
      </c>
      <c r="AK415" s="13">
        <v>71179.607026143785</v>
      </c>
      <c r="AL415" s="38"/>
    </row>
    <row r="416" spans="1:38" x14ac:dyDescent="0.25">
      <c r="A416" t="s">
        <v>1017</v>
      </c>
      <c r="B416" s="5" t="s">
        <v>173</v>
      </c>
      <c r="C416" s="6" t="s">
        <v>61</v>
      </c>
      <c r="D416" s="7" t="s">
        <v>39</v>
      </c>
      <c r="E416" s="36">
        <f t="shared" si="148"/>
        <v>-1.3544666633711426</v>
      </c>
      <c r="F416" s="8">
        <f t="shared" si="149"/>
        <v>32.534336023953976</v>
      </c>
      <c r="G416" s="9">
        <f t="shared" si="150"/>
        <v>177</v>
      </c>
      <c r="H416" s="112">
        <f t="shared" si="151"/>
        <v>542</v>
      </c>
      <c r="I416" s="33">
        <f t="shared" si="139"/>
        <v>1.6614742267110456</v>
      </c>
      <c r="J416" s="11">
        <v>0.10199793571217919</v>
      </c>
      <c r="K416" s="10">
        <f t="shared" si="156"/>
        <v>204</v>
      </c>
      <c r="L416" s="33">
        <f t="shared" si="140"/>
        <v>-5.0419664819143166E-2</v>
      </c>
      <c r="M416" s="11">
        <v>7.1540041067761809E-2</v>
      </c>
      <c r="N416" s="10">
        <f t="shared" si="157"/>
        <v>116</v>
      </c>
      <c r="O416" s="33">
        <f t="shared" si="141"/>
        <v>-0.46387321555731476</v>
      </c>
      <c r="P416" s="11">
        <v>9.0764331210191077E-2</v>
      </c>
      <c r="Q416" s="10">
        <f t="shared" si="158"/>
        <v>188</v>
      </c>
      <c r="R416" s="33">
        <f t="shared" si="142"/>
        <v>8.9997249299527335E-2</v>
      </c>
      <c r="S416" s="12">
        <v>0.76935942465295204</v>
      </c>
      <c r="T416" s="10">
        <f t="shared" si="159"/>
        <v>273</v>
      </c>
      <c r="U416" s="33">
        <f t="shared" si="143"/>
        <v>0.22795418648396282</v>
      </c>
      <c r="V416" s="18">
        <v>6.2183215974419156E-2</v>
      </c>
      <c r="W416" s="112">
        <f t="shared" si="152"/>
        <v>205</v>
      </c>
      <c r="X416" s="33">
        <f t="shared" si="153"/>
        <v>-0.49844473340698048</v>
      </c>
      <c r="Y416" s="13">
        <v>78946</v>
      </c>
      <c r="Z416" s="10">
        <f t="shared" si="160"/>
        <v>136</v>
      </c>
      <c r="AA416" s="33">
        <f t="shared" si="144"/>
        <v>-0.36379070777204392</v>
      </c>
      <c r="AB416" s="11">
        <v>0.04</v>
      </c>
      <c r="AC416" s="112">
        <f t="shared" si="154"/>
        <v>115</v>
      </c>
      <c r="AD416" s="33">
        <f t="shared" si="145"/>
        <v>-0.49877858770122774</v>
      </c>
      <c r="AE416" s="11">
        <v>0.89282832597655326</v>
      </c>
      <c r="AF416" s="10">
        <f t="shared" si="161"/>
        <v>81</v>
      </c>
      <c r="AG416" s="33">
        <f t="shared" si="146"/>
        <v>-0.73908039870013797</v>
      </c>
      <c r="AH416" s="14">
        <v>3.4596666666666667</v>
      </c>
      <c r="AI416" s="112">
        <f t="shared" si="155"/>
        <v>155</v>
      </c>
      <c r="AJ416" s="33">
        <f t="shared" si="147"/>
        <v>-0.26209758206002737</v>
      </c>
      <c r="AK416" s="13">
        <v>99206.902625857168</v>
      </c>
      <c r="AL416" s="38">
        <v>1</v>
      </c>
    </row>
    <row r="417" spans="1:38" x14ac:dyDescent="0.25">
      <c r="A417" t="s">
        <v>1018</v>
      </c>
      <c r="B417" s="5" t="s">
        <v>564</v>
      </c>
      <c r="C417" s="6" t="s">
        <v>93</v>
      </c>
      <c r="D417" s="7" t="s">
        <v>34</v>
      </c>
      <c r="E417" s="36">
        <f t="shared" si="148"/>
        <v>5.4762132100057883</v>
      </c>
      <c r="F417" s="8">
        <f t="shared" si="149"/>
        <v>11.243491153185285</v>
      </c>
      <c r="G417" s="9">
        <f t="shared" si="150"/>
        <v>525</v>
      </c>
      <c r="H417" s="112">
        <f t="shared" si="151"/>
        <v>463</v>
      </c>
      <c r="I417" s="33">
        <f t="shared" si="139"/>
        <v>0.56203110044141091</v>
      </c>
      <c r="J417" s="11">
        <v>3.2463928967813471E-2</v>
      </c>
      <c r="K417" s="10">
        <f t="shared" si="156"/>
        <v>340</v>
      </c>
      <c r="L417" s="33">
        <f t="shared" si="140"/>
        <v>0.32672174398313897</v>
      </c>
      <c r="M417" s="11">
        <v>5.1673819742489267E-2</v>
      </c>
      <c r="N417" s="10">
        <f t="shared" si="157"/>
        <v>507</v>
      </c>
      <c r="O417" s="33">
        <f t="shared" si="141"/>
        <v>0.83465301828323923</v>
      </c>
      <c r="P417" s="11">
        <v>7.6031860970311371E-3</v>
      </c>
      <c r="Q417" s="10">
        <f t="shared" si="158"/>
        <v>390</v>
      </c>
      <c r="R417" s="33">
        <f t="shared" si="142"/>
        <v>0.27294812057923573</v>
      </c>
      <c r="S417" s="12">
        <v>0</v>
      </c>
      <c r="T417" s="10">
        <f t="shared" si="159"/>
        <v>520</v>
      </c>
      <c r="U417" s="33">
        <f t="shared" si="143"/>
        <v>0.94179209769021388</v>
      </c>
      <c r="V417" s="18">
        <v>2.0281124497991968E-2</v>
      </c>
      <c r="W417" s="112">
        <f t="shared" si="152"/>
        <v>511</v>
      </c>
      <c r="X417" s="33">
        <f t="shared" si="153"/>
        <v>1.3968236453043437</v>
      </c>
      <c r="Y417" s="13">
        <v>147875</v>
      </c>
      <c r="Z417" s="10">
        <f t="shared" si="160"/>
        <v>488</v>
      </c>
      <c r="AA417" s="33">
        <f t="shared" si="144"/>
        <v>0.80780458907842068</v>
      </c>
      <c r="AB417" s="11">
        <v>2.4E-2</v>
      </c>
      <c r="AC417" s="112">
        <f t="shared" si="154"/>
        <v>507</v>
      </c>
      <c r="AD417" s="33">
        <f t="shared" si="145"/>
        <v>0.94060838929056678</v>
      </c>
      <c r="AE417" s="11">
        <v>0.97871722937022343</v>
      </c>
      <c r="AF417" s="10">
        <f t="shared" si="161"/>
        <v>359</v>
      </c>
      <c r="AG417" s="33">
        <f t="shared" si="146"/>
        <v>0.28353949869534756</v>
      </c>
      <c r="AH417" s="14">
        <v>2.3056666666666668</v>
      </c>
      <c r="AI417" s="112">
        <f t="shared" si="155"/>
        <v>456</v>
      </c>
      <c r="AJ417" s="33">
        <f t="shared" si="147"/>
        <v>-4.5958944000823607E-2</v>
      </c>
      <c r="AK417" s="13">
        <v>247555.98958613275</v>
      </c>
      <c r="AL417" s="38"/>
    </row>
    <row r="418" spans="1:38" x14ac:dyDescent="0.25">
      <c r="A418" t="s">
        <v>1019</v>
      </c>
      <c r="B418" s="5" t="s">
        <v>530</v>
      </c>
      <c r="C418" s="6" t="s">
        <v>81</v>
      </c>
      <c r="D418" s="7" t="s">
        <v>34</v>
      </c>
      <c r="E418" s="36">
        <f t="shared" si="148"/>
        <v>3.9932477699494351</v>
      </c>
      <c r="F418" s="8">
        <f t="shared" si="149"/>
        <v>15.865810998097265</v>
      </c>
      <c r="G418" s="9">
        <f t="shared" si="150"/>
        <v>455</v>
      </c>
      <c r="H418" s="112">
        <f t="shared" si="151"/>
        <v>269</v>
      </c>
      <c r="I418" s="33">
        <f t="shared" si="139"/>
        <v>-0.13478717247250196</v>
      </c>
      <c r="J418" s="11">
        <v>-1.1606169185231385E-2</v>
      </c>
      <c r="K418" s="10">
        <f t="shared" si="156"/>
        <v>434</v>
      </c>
      <c r="L418" s="33">
        <f t="shared" si="140"/>
        <v>0.62027773393124874</v>
      </c>
      <c r="M418" s="11">
        <v>3.6210526315789471E-2</v>
      </c>
      <c r="N418" s="10">
        <f t="shared" si="157"/>
        <v>383</v>
      </c>
      <c r="O418" s="33">
        <f t="shared" si="141"/>
        <v>0.58395965805120265</v>
      </c>
      <c r="P418" s="11">
        <v>2.3658269441401973E-2</v>
      </c>
      <c r="Q418" s="10">
        <f t="shared" si="158"/>
        <v>312</v>
      </c>
      <c r="R418" s="33">
        <f t="shared" si="142"/>
        <v>0.21672705649181784</v>
      </c>
      <c r="S418" s="12">
        <v>0.23642525021672314</v>
      </c>
      <c r="T418" s="10">
        <f t="shared" si="159"/>
        <v>424</v>
      </c>
      <c r="U418" s="33">
        <f t="shared" si="143"/>
        <v>0.66971266315285138</v>
      </c>
      <c r="V418" s="18">
        <v>3.6252113395981597E-2</v>
      </c>
      <c r="W418" s="112">
        <f t="shared" si="152"/>
        <v>500</v>
      </c>
      <c r="X418" s="33">
        <f t="shared" si="153"/>
        <v>1.2479055768701501</v>
      </c>
      <c r="Y418" s="13">
        <v>142459</v>
      </c>
      <c r="Z418" s="10">
        <f t="shared" si="160"/>
        <v>399</v>
      </c>
      <c r="AA418" s="33">
        <f t="shared" si="144"/>
        <v>0.58813047091895843</v>
      </c>
      <c r="AB418" s="11">
        <v>2.7000000000000003E-2</v>
      </c>
      <c r="AC418" s="112">
        <f t="shared" si="154"/>
        <v>389</v>
      </c>
      <c r="AD418" s="33">
        <f t="shared" si="145"/>
        <v>0.56366602215629724</v>
      </c>
      <c r="AE418" s="11">
        <v>0.95622489959839363</v>
      </c>
      <c r="AF418" s="10">
        <f t="shared" si="161"/>
        <v>318</v>
      </c>
      <c r="AG418" s="33">
        <f t="shared" si="146"/>
        <v>0.15150278750650234</v>
      </c>
      <c r="AH418" s="14">
        <v>2.4546666666666668</v>
      </c>
      <c r="AI418" s="112">
        <f t="shared" si="155"/>
        <v>376</v>
      </c>
      <c r="AJ418" s="33">
        <f t="shared" si="147"/>
        <v>-0.14440805973261939</v>
      </c>
      <c r="AK418" s="13">
        <v>179984.37646780675</v>
      </c>
      <c r="AL418" s="38"/>
    </row>
    <row r="419" spans="1:38" x14ac:dyDescent="0.25">
      <c r="A419" t="s">
        <v>1020</v>
      </c>
      <c r="B419" s="5" t="s">
        <v>384</v>
      </c>
      <c r="C419" s="6" t="s">
        <v>172</v>
      </c>
      <c r="D419" s="7" t="s">
        <v>39</v>
      </c>
      <c r="E419" s="36">
        <f t="shared" si="148"/>
        <v>0.54246559311718567</v>
      </c>
      <c r="F419" s="8">
        <f t="shared" si="149"/>
        <v>26.621704902026774</v>
      </c>
      <c r="G419" s="9">
        <f t="shared" si="150"/>
        <v>263</v>
      </c>
      <c r="H419" s="112">
        <f t="shared" si="151"/>
        <v>552</v>
      </c>
      <c r="I419" s="33">
        <f t="shared" si="139"/>
        <v>2.1712562315000579</v>
      </c>
      <c r="J419" s="11">
        <v>0.13423897166228449</v>
      </c>
      <c r="K419" s="10">
        <f t="shared" si="156"/>
        <v>176</v>
      </c>
      <c r="L419" s="33">
        <f t="shared" si="140"/>
        <v>-0.16934607998446241</v>
      </c>
      <c r="M419" s="11">
        <v>7.7804583835946919E-2</v>
      </c>
      <c r="N419" s="10">
        <f t="shared" si="157"/>
        <v>227</v>
      </c>
      <c r="O419" s="33">
        <f t="shared" si="141"/>
        <v>9.8351566770390073E-2</v>
      </c>
      <c r="P419" s="11">
        <v>5.4757929883138566E-2</v>
      </c>
      <c r="Q419" s="10">
        <f t="shared" si="158"/>
        <v>302</v>
      </c>
      <c r="R419" s="33">
        <f t="shared" si="142"/>
        <v>0.21169986282390232</v>
      </c>
      <c r="S419" s="12">
        <v>0.25756600128783003</v>
      </c>
      <c r="T419" s="10">
        <f t="shared" si="159"/>
        <v>301</v>
      </c>
      <c r="U419" s="33">
        <f t="shared" si="143"/>
        <v>0.31890799966291433</v>
      </c>
      <c r="V419" s="18">
        <v>5.6844251848075456E-2</v>
      </c>
      <c r="W419" s="112">
        <f t="shared" si="152"/>
        <v>206</v>
      </c>
      <c r="X419" s="33">
        <f t="shared" si="153"/>
        <v>-0.48700641795856386</v>
      </c>
      <c r="Y419" s="13">
        <v>79362</v>
      </c>
      <c r="Z419" s="10">
        <f t="shared" si="160"/>
        <v>264</v>
      </c>
      <c r="AA419" s="33">
        <f t="shared" si="144"/>
        <v>0.22200694065318838</v>
      </c>
      <c r="AB419" s="11">
        <v>3.2000000000000001E-2</v>
      </c>
      <c r="AC419" s="112">
        <f t="shared" si="154"/>
        <v>141</v>
      </c>
      <c r="AD419" s="33">
        <f t="shared" si="145"/>
        <v>-0.3546884933543461</v>
      </c>
      <c r="AE419" s="11">
        <v>0.90142625022567247</v>
      </c>
      <c r="AF419" s="10">
        <f t="shared" si="161"/>
        <v>364</v>
      </c>
      <c r="AG419" s="33">
        <f t="shared" si="146"/>
        <v>0.2974225533393649</v>
      </c>
      <c r="AH419" s="14">
        <v>2.29</v>
      </c>
      <c r="AI419" s="112">
        <f t="shared" si="155"/>
        <v>347</v>
      </c>
      <c r="AJ419" s="33">
        <f t="shared" si="147"/>
        <v>-0.16655616677615812</v>
      </c>
      <c r="AK419" s="13">
        <v>164782.78415969093</v>
      </c>
      <c r="AL419" s="38"/>
    </row>
    <row r="420" spans="1:38" x14ac:dyDescent="0.25">
      <c r="A420" t="s">
        <v>1021</v>
      </c>
      <c r="B420" s="5" t="s">
        <v>472</v>
      </c>
      <c r="C420" s="6" t="s">
        <v>91</v>
      </c>
      <c r="D420" s="7" t="s">
        <v>39</v>
      </c>
      <c r="E420" s="36">
        <f t="shared" si="148"/>
        <v>3.9798998678298965</v>
      </c>
      <c r="F420" s="8">
        <f t="shared" si="149"/>
        <v>15.907415658049922</v>
      </c>
      <c r="G420" s="9">
        <f t="shared" si="150"/>
        <v>453</v>
      </c>
      <c r="H420" s="112">
        <f t="shared" si="151"/>
        <v>382</v>
      </c>
      <c r="I420" s="33">
        <f t="shared" si="139"/>
        <v>0.24468894922456652</v>
      </c>
      <c r="J420" s="11">
        <v>1.2393703636692566E-2</v>
      </c>
      <c r="K420" s="10">
        <f t="shared" si="156"/>
        <v>440</v>
      </c>
      <c r="L420" s="33">
        <f t="shared" si="140"/>
        <v>0.62536969696070266</v>
      </c>
      <c r="M420" s="11">
        <v>3.5942303144951525E-2</v>
      </c>
      <c r="N420" s="10">
        <f t="shared" si="157"/>
        <v>319</v>
      </c>
      <c r="O420" s="33">
        <f t="shared" si="141"/>
        <v>0.39803535257528444</v>
      </c>
      <c r="P420" s="11">
        <v>3.5565366691194505E-2</v>
      </c>
      <c r="Q420" s="10">
        <f t="shared" si="158"/>
        <v>212</v>
      </c>
      <c r="R420" s="33">
        <f t="shared" si="142"/>
        <v>0.12420587009710073</v>
      </c>
      <c r="S420" s="12">
        <v>0.62550263604682332</v>
      </c>
      <c r="T420" s="10">
        <f t="shared" si="159"/>
        <v>477</v>
      </c>
      <c r="U420" s="33">
        <f t="shared" si="143"/>
        <v>0.79713633425196295</v>
      </c>
      <c r="V420" s="18">
        <v>2.877237851662404E-2</v>
      </c>
      <c r="W420" s="112">
        <f t="shared" si="152"/>
        <v>481</v>
      </c>
      <c r="X420" s="33">
        <f t="shared" si="153"/>
        <v>1.0459753156846407</v>
      </c>
      <c r="Y420" s="13">
        <v>135115</v>
      </c>
      <c r="Z420" s="10">
        <f t="shared" si="160"/>
        <v>436</v>
      </c>
      <c r="AA420" s="33">
        <f t="shared" si="144"/>
        <v>0.66135517697211244</v>
      </c>
      <c r="AB420" s="11">
        <v>2.6000000000000002E-2</v>
      </c>
      <c r="AC420" s="112">
        <f t="shared" si="154"/>
        <v>441</v>
      </c>
      <c r="AD420" s="33">
        <f t="shared" si="145"/>
        <v>0.71939365653885534</v>
      </c>
      <c r="AE420" s="11">
        <v>0.96551724137931039</v>
      </c>
      <c r="AF420" s="10">
        <f t="shared" si="161"/>
        <v>332</v>
      </c>
      <c r="AG420" s="33">
        <f t="shared" si="146"/>
        <v>0.19492425628672655</v>
      </c>
      <c r="AH420" s="14">
        <v>2.4056666666666668</v>
      </c>
      <c r="AI420" s="112">
        <f t="shared" si="155"/>
        <v>389</v>
      </c>
      <c r="AJ420" s="33">
        <f t="shared" si="147"/>
        <v>-0.12979025563223801</v>
      </c>
      <c r="AK420" s="13">
        <v>190017.46407827717</v>
      </c>
      <c r="AL420" s="38"/>
    </row>
    <row r="421" spans="1:38" x14ac:dyDescent="0.25">
      <c r="A421" t="s">
        <v>1022</v>
      </c>
      <c r="B421" s="5" t="s">
        <v>494</v>
      </c>
      <c r="C421" s="6" t="s">
        <v>91</v>
      </c>
      <c r="D421" s="7" t="s">
        <v>39</v>
      </c>
      <c r="E421" s="36">
        <f t="shared" si="148"/>
        <v>4.0277972820768344</v>
      </c>
      <c r="F421" s="8">
        <f t="shared" si="149"/>
        <v>15.758122112554231</v>
      </c>
      <c r="G421" s="9">
        <f t="shared" si="150"/>
        <v>458</v>
      </c>
      <c r="H421" s="112">
        <f t="shared" si="151"/>
        <v>218</v>
      </c>
      <c r="I421" s="33">
        <f t="shared" si="139"/>
        <v>-0.28155867982324284</v>
      </c>
      <c r="J421" s="11">
        <v>-2.0888696619491998E-2</v>
      </c>
      <c r="K421" s="10">
        <f t="shared" si="156"/>
        <v>528</v>
      </c>
      <c r="L421" s="33">
        <f t="shared" si="140"/>
        <v>0.95728889209338053</v>
      </c>
      <c r="M421" s="11">
        <v>1.8458197611292075E-2</v>
      </c>
      <c r="N421" s="10">
        <f t="shared" si="157"/>
        <v>380</v>
      </c>
      <c r="O421" s="33">
        <f t="shared" si="141"/>
        <v>0.58076430707895765</v>
      </c>
      <c r="P421" s="11">
        <v>2.3862908392056376E-2</v>
      </c>
      <c r="Q421" s="10">
        <f t="shared" si="158"/>
        <v>390</v>
      </c>
      <c r="R421" s="33">
        <f t="shared" si="142"/>
        <v>0.27294812057923573</v>
      </c>
      <c r="S421" s="12">
        <v>0</v>
      </c>
      <c r="T421" s="10">
        <f t="shared" si="159"/>
        <v>490</v>
      </c>
      <c r="U421" s="33">
        <f t="shared" si="143"/>
        <v>0.8489977959414472</v>
      </c>
      <c r="V421" s="18">
        <v>2.5728124803422028E-2</v>
      </c>
      <c r="W421" s="112">
        <f t="shared" si="152"/>
        <v>474</v>
      </c>
      <c r="X421" s="33">
        <f t="shared" si="153"/>
        <v>0.95358892167819875</v>
      </c>
      <c r="Y421" s="13">
        <v>131755</v>
      </c>
      <c r="Z421" s="10">
        <f t="shared" si="160"/>
        <v>399</v>
      </c>
      <c r="AA421" s="33">
        <f t="shared" si="144"/>
        <v>0.58813047091895843</v>
      </c>
      <c r="AB421" s="11">
        <v>2.7000000000000003E-2</v>
      </c>
      <c r="AC421" s="112">
        <f t="shared" si="154"/>
        <v>397</v>
      </c>
      <c r="AD421" s="33">
        <f t="shared" si="145"/>
        <v>0.58673528858666424</v>
      </c>
      <c r="AE421" s="11">
        <v>0.95760145366444582</v>
      </c>
      <c r="AF421" s="10">
        <f t="shared" si="161"/>
        <v>339</v>
      </c>
      <c r="AG421" s="33">
        <f t="shared" si="146"/>
        <v>0.2194411400197788</v>
      </c>
      <c r="AH421" s="14">
        <v>2.3779999999999997</v>
      </c>
      <c r="AI421" s="112">
        <f t="shared" si="155"/>
        <v>417</v>
      </c>
      <c r="AJ421" s="33">
        <f t="shared" si="147"/>
        <v>-0.10864184311642752</v>
      </c>
      <c r="AK421" s="13">
        <v>204532.90525784259</v>
      </c>
      <c r="AL421" s="38"/>
    </row>
    <row r="422" spans="1:38" x14ac:dyDescent="0.25">
      <c r="A422" t="s">
        <v>1023</v>
      </c>
      <c r="B422" s="5" t="s">
        <v>164</v>
      </c>
      <c r="C422" s="6" t="s">
        <v>54</v>
      </c>
      <c r="D422" s="7" t="s">
        <v>39</v>
      </c>
      <c r="E422" s="36">
        <f t="shared" si="148"/>
        <v>-2.9340830495175347</v>
      </c>
      <c r="F422" s="8">
        <f t="shared" si="149"/>
        <v>37.457911430239349</v>
      </c>
      <c r="G422" s="9">
        <f t="shared" si="150"/>
        <v>124</v>
      </c>
      <c r="H422" s="112">
        <f t="shared" si="151"/>
        <v>247</v>
      </c>
      <c r="I422" s="33">
        <f t="shared" si="139"/>
        <v>-0.21120596905235478</v>
      </c>
      <c r="J422" s="11">
        <v>-1.6439256945586012E-2</v>
      </c>
      <c r="K422" s="10">
        <f t="shared" si="156"/>
        <v>263</v>
      </c>
      <c r="L422" s="33">
        <f t="shared" si="140"/>
        <v>0.12956440108698797</v>
      </c>
      <c r="M422" s="11">
        <v>6.2059238363892807E-2</v>
      </c>
      <c r="N422" s="10">
        <f t="shared" si="157"/>
        <v>103</v>
      </c>
      <c r="O422" s="33">
        <f t="shared" si="141"/>
        <v>-0.55905659473872071</v>
      </c>
      <c r="P422" s="11">
        <v>9.6860133206470023E-2</v>
      </c>
      <c r="Q422" s="10">
        <f t="shared" si="158"/>
        <v>276</v>
      </c>
      <c r="R422" s="33">
        <f t="shared" si="142"/>
        <v>0.19345744341557805</v>
      </c>
      <c r="S422" s="12">
        <v>0.33428046130703665</v>
      </c>
      <c r="T422" s="10">
        <f t="shared" si="159"/>
        <v>63</v>
      </c>
      <c r="U422" s="33">
        <f t="shared" si="143"/>
        <v>-1.0152684483896237</v>
      </c>
      <c r="V422" s="18">
        <v>0.13516004692475281</v>
      </c>
      <c r="W422" s="112">
        <f t="shared" si="152"/>
        <v>165</v>
      </c>
      <c r="X422" s="33">
        <f t="shared" si="153"/>
        <v>-0.62946293800242592</v>
      </c>
      <c r="Y422" s="13">
        <v>74181</v>
      </c>
      <c r="Z422" s="10">
        <f t="shared" si="160"/>
        <v>399</v>
      </c>
      <c r="AA422" s="33">
        <f t="shared" si="144"/>
        <v>0.58813047091895843</v>
      </c>
      <c r="AB422" s="11">
        <v>2.7000000000000003E-2</v>
      </c>
      <c r="AC422" s="112">
        <f t="shared" si="154"/>
        <v>39</v>
      </c>
      <c r="AD422" s="33">
        <f t="shared" si="145"/>
        <v>-1.5885432868943155</v>
      </c>
      <c r="AE422" s="11">
        <v>0.82780154967040587</v>
      </c>
      <c r="AF422" s="10">
        <f t="shared" si="161"/>
        <v>437</v>
      </c>
      <c r="AG422" s="33">
        <f t="shared" si="146"/>
        <v>0.50684990956507248</v>
      </c>
      <c r="AH422" s="14">
        <v>2.0536666666666665</v>
      </c>
      <c r="AI422" s="112">
        <f t="shared" si="155"/>
        <v>405</v>
      </c>
      <c r="AJ422" s="33">
        <f t="shared" si="147"/>
        <v>-0.11856712490764933</v>
      </c>
      <c r="AK422" s="13">
        <v>197720.58097944176</v>
      </c>
      <c r="AL422" s="38"/>
    </row>
    <row r="423" spans="1:38" x14ac:dyDescent="0.25">
      <c r="A423" t="s">
        <v>1024</v>
      </c>
      <c r="B423" s="5" t="s">
        <v>319</v>
      </c>
      <c r="C423" s="6" t="s">
        <v>93</v>
      </c>
      <c r="D423" s="7" t="s">
        <v>34</v>
      </c>
      <c r="E423" s="36">
        <f t="shared" si="148"/>
        <v>0.40894679080729807</v>
      </c>
      <c r="F423" s="8">
        <f t="shared" si="149"/>
        <v>27.037875497049153</v>
      </c>
      <c r="G423" s="9">
        <f t="shared" si="150"/>
        <v>259</v>
      </c>
      <c r="H423" s="112">
        <f t="shared" si="151"/>
        <v>406</v>
      </c>
      <c r="I423" s="33">
        <f t="shared" si="139"/>
        <v>0.32816802403147644</v>
      </c>
      <c r="J423" s="11">
        <v>1.767331693541041E-2</v>
      </c>
      <c r="K423" s="10">
        <f t="shared" si="156"/>
        <v>365</v>
      </c>
      <c r="L423" s="33">
        <f t="shared" si="140"/>
        <v>0.38279985862425958</v>
      </c>
      <c r="M423" s="11">
        <v>4.871986080039771E-2</v>
      </c>
      <c r="N423" s="10">
        <f t="shared" si="157"/>
        <v>216</v>
      </c>
      <c r="O423" s="33">
        <f t="shared" si="141"/>
        <v>6.7989831358606992E-2</v>
      </c>
      <c r="P423" s="11">
        <v>5.6702377841651427E-2</v>
      </c>
      <c r="Q423" s="10">
        <f t="shared" si="158"/>
        <v>372</v>
      </c>
      <c r="R423" s="33">
        <f t="shared" si="142"/>
        <v>0.251661184697481</v>
      </c>
      <c r="S423" s="12">
        <v>8.9517500671381256E-2</v>
      </c>
      <c r="T423" s="10">
        <f t="shared" si="159"/>
        <v>166</v>
      </c>
      <c r="U423" s="33">
        <f t="shared" si="143"/>
        <v>-0.18820017316564053</v>
      </c>
      <c r="V423" s="18">
        <v>8.6611363839086616E-2</v>
      </c>
      <c r="W423" s="112">
        <f t="shared" si="152"/>
        <v>140</v>
      </c>
      <c r="X423" s="33">
        <f t="shared" si="153"/>
        <v>-0.69770788738456568</v>
      </c>
      <c r="Y423" s="13">
        <v>71699</v>
      </c>
      <c r="Z423" s="10">
        <f t="shared" si="160"/>
        <v>399</v>
      </c>
      <c r="AA423" s="33">
        <f t="shared" si="144"/>
        <v>0.58813047091895843</v>
      </c>
      <c r="AB423" s="11">
        <v>2.7000000000000003E-2</v>
      </c>
      <c r="AC423" s="112">
        <f t="shared" si="154"/>
        <v>247</v>
      </c>
      <c r="AD423" s="33">
        <f t="shared" si="145"/>
        <v>9.2282252578594806E-2</v>
      </c>
      <c r="AE423" s="11">
        <v>0.92809720656394834</v>
      </c>
      <c r="AF423" s="10">
        <f t="shared" si="161"/>
        <v>463</v>
      </c>
      <c r="AG423" s="33">
        <f t="shared" si="146"/>
        <v>0.6176189625758487</v>
      </c>
      <c r="AH423" s="14">
        <v>1.9286666666666665</v>
      </c>
      <c r="AI423" s="112">
        <f t="shared" si="155"/>
        <v>371</v>
      </c>
      <c r="AJ423" s="33">
        <f t="shared" si="147"/>
        <v>-0.14942239801613272</v>
      </c>
      <c r="AK423" s="13">
        <v>176542.73126846299</v>
      </c>
      <c r="AL423" s="38"/>
    </row>
    <row r="424" spans="1:38" x14ac:dyDescent="0.25">
      <c r="A424" t="s">
        <v>1025</v>
      </c>
      <c r="B424" s="5" t="s">
        <v>252</v>
      </c>
      <c r="C424" s="6" t="s">
        <v>93</v>
      </c>
      <c r="D424" s="7" t="s">
        <v>34</v>
      </c>
      <c r="E424" s="36">
        <f t="shared" si="148"/>
        <v>-0.22237360012895879</v>
      </c>
      <c r="F424" s="8">
        <f t="shared" si="149"/>
        <v>29.005665637466286</v>
      </c>
      <c r="G424" s="9">
        <f t="shared" si="150"/>
        <v>223</v>
      </c>
      <c r="H424" s="112">
        <f t="shared" si="151"/>
        <v>397</v>
      </c>
      <c r="I424" s="33">
        <f t="shared" si="139"/>
        <v>0.3065630645594648</v>
      </c>
      <c r="J424" s="11">
        <v>1.6306916653537007E-2</v>
      </c>
      <c r="K424" s="10">
        <f t="shared" si="156"/>
        <v>228</v>
      </c>
      <c r="L424" s="33">
        <f t="shared" si="140"/>
        <v>3.2091964328892462E-2</v>
      </c>
      <c r="M424" s="11">
        <v>6.7193675889328064E-2</v>
      </c>
      <c r="N424" s="10">
        <f t="shared" si="157"/>
        <v>150</v>
      </c>
      <c r="O424" s="33">
        <f t="shared" si="141"/>
        <v>-0.25410973503738354</v>
      </c>
      <c r="P424" s="11">
        <v>7.7330508474576273E-2</v>
      </c>
      <c r="Q424" s="10">
        <f t="shared" si="158"/>
        <v>285</v>
      </c>
      <c r="R424" s="33">
        <f t="shared" si="142"/>
        <v>0.19921853039705392</v>
      </c>
      <c r="S424" s="12">
        <v>0.31005348422602902</v>
      </c>
      <c r="T424" s="10">
        <f t="shared" si="159"/>
        <v>251</v>
      </c>
      <c r="U424" s="33">
        <f t="shared" si="143"/>
        <v>0.14823492871470179</v>
      </c>
      <c r="V424" s="18">
        <v>6.6862714750038688E-2</v>
      </c>
      <c r="W424" s="112">
        <f t="shared" si="152"/>
        <v>252</v>
      </c>
      <c r="X424" s="33">
        <f t="shared" si="153"/>
        <v>-0.27910953549347195</v>
      </c>
      <c r="Y424" s="13">
        <v>86923</v>
      </c>
      <c r="Z424" s="10">
        <f t="shared" si="160"/>
        <v>201</v>
      </c>
      <c r="AA424" s="33">
        <f t="shared" si="144"/>
        <v>2.3328224937260757E-3</v>
      </c>
      <c r="AB424" s="11">
        <v>3.5000000000000003E-2</v>
      </c>
      <c r="AC424" s="112">
        <f t="shared" si="154"/>
        <v>230</v>
      </c>
      <c r="AD424" s="33">
        <f t="shared" si="145"/>
        <v>2.7051418271172637E-2</v>
      </c>
      <c r="AE424" s="11">
        <v>0.92420485175202161</v>
      </c>
      <c r="AF424" s="10">
        <f t="shared" si="161"/>
        <v>148</v>
      </c>
      <c r="AG424" s="33">
        <f t="shared" si="146"/>
        <v>-0.37369021583525736</v>
      </c>
      <c r="AH424" s="14">
        <v>3.047333333333333</v>
      </c>
      <c r="AI424" s="112">
        <f t="shared" si="155"/>
        <v>243</v>
      </c>
      <c r="AJ424" s="33">
        <f t="shared" si="147"/>
        <v>-0.22893293095213069</v>
      </c>
      <c r="AK424" s="13">
        <v>121969.81885125184</v>
      </c>
      <c r="AL424" s="38"/>
    </row>
    <row r="425" spans="1:38" x14ac:dyDescent="0.25">
      <c r="A425" t="s">
        <v>1026</v>
      </c>
      <c r="B425" s="5" t="s">
        <v>561</v>
      </c>
      <c r="C425" s="6" t="s">
        <v>93</v>
      </c>
      <c r="D425" s="7" t="s">
        <v>34</v>
      </c>
      <c r="E425" s="36">
        <f t="shared" si="148"/>
        <v>5.9781080391300865</v>
      </c>
      <c r="F425" s="8">
        <f t="shared" si="149"/>
        <v>9.6791132074444874</v>
      </c>
      <c r="G425" s="9">
        <f t="shared" si="150"/>
        <v>541</v>
      </c>
      <c r="H425" s="112">
        <f t="shared" si="151"/>
        <v>358</v>
      </c>
      <c r="I425" s="33">
        <f t="shared" si="139"/>
        <v>0.16954045008450222</v>
      </c>
      <c r="J425" s="11">
        <v>7.6409555215957159E-3</v>
      </c>
      <c r="K425" s="10">
        <f t="shared" si="156"/>
        <v>491</v>
      </c>
      <c r="L425" s="33">
        <f t="shared" si="140"/>
        <v>0.75763075411100345</v>
      </c>
      <c r="M425" s="11">
        <v>2.8975347587334967E-2</v>
      </c>
      <c r="N425" s="10">
        <f t="shared" si="157"/>
        <v>370</v>
      </c>
      <c r="O425" s="33">
        <f t="shared" si="141"/>
        <v>0.56206846356938089</v>
      </c>
      <c r="P425" s="11">
        <v>2.506024096385542E-2</v>
      </c>
      <c r="Q425" s="10">
        <f t="shared" si="158"/>
        <v>390</v>
      </c>
      <c r="R425" s="33">
        <f t="shared" si="142"/>
        <v>0.27294812057923573</v>
      </c>
      <c r="S425" s="12">
        <v>0</v>
      </c>
      <c r="T425" s="10">
        <f t="shared" si="159"/>
        <v>432</v>
      </c>
      <c r="U425" s="33">
        <f t="shared" si="143"/>
        <v>0.68863998660646719</v>
      </c>
      <c r="V425" s="18">
        <v>3.5141084650790473E-2</v>
      </c>
      <c r="W425" s="112">
        <f t="shared" si="152"/>
        <v>550</v>
      </c>
      <c r="X425" s="33">
        <f t="shared" si="153"/>
        <v>2.3998759230885724</v>
      </c>
      <c r="Y425" s="13">
        <v>184355</v>
      </c>
      <c r="Z425" s="10">
        <f t="shared" si="160"/>
        <v>535</v>
      </c>
      <c r="AA425" s="33">
        <f t="shared" si="144"/>
        <v>1.0274787072378828</v>
      </c>
      <c r="AB425" s="11">
        <v>2.1000000000000001E-2</v>
      </c>
      <c r="AC425" s="112">
        <f t="shared" si="154"/>
        <v>438</v>
      </c>
      <c r="AD425" s="33">
        <f t="shared" si="145"/>
        <v>0.70938353542297028</v>
      </c>
      <c r="AE425" s="11">
        <v>0.96491993270608756</v>
      </c>
      <c r="AF425" s="10">
        <f t="shared" si="161"/>
        <v>383</v>
      </c>
      <c r="AG425" s="33">
        <f t="shared" si="146"/>
        <v>0.35886245474267531</v>
      </c>
      <c r="AH425" s="14">
        <v>2.2206666666666668</v>
      </c>
      <c r="AI425" s="112">
        <f t="shared" si="155"/>
        <v>470</v>
      </c>
      <c r="AJ425" s="33">
        <f t="shared" si="147"/>
        <v>-1.5180448435871498E-2</v>
      </c>
      <c r="AK425" s="13">
        <v>268681.1422014687</v>
      </c>
      <c r="AL425" s="38"/>
    </row>
    <row r="426" spans="1:38" x14ac:dyDescent="0.25">
      <c r="A426" t="s">
        <v>1027</v>
      </c>
      <c r="B426" s="5" t="s">
        <v>429</v>
      </c>
      <c r="C426" s="6" t="s">
        <v>33</v>
      </c>
      <c r="D426" s="7" t="s">
        <v>34</v>
      </c>
      <c r="E426" s="36">
        <f t="shared" si="148"/>
        <v>3.3410134029010452</v>
      </c>
      <c r="F426" s="8">
        <f t="shared" si="149"/>
        <v>17.898788825434099</v>
      </c>
      <c r="G426" s="9">
        <f t="shared" si="150"/>
        <v>417</v>
      </c>
      <c r="H426" s="112">
        <f t="shared" si="151"/>
        <v>319</v>
      </c>
      <c r="I426" s="33">
        <f t="shared" si="139"/>
        <v>5.5208682523855065E-2</v>
      </c>
      <c r="J426" s="11">
        <v>4.1007135241533099E-4</v>
      </c>
      <c r="K426" s="10">
        <f t="shared" si="156"/>
        <v>488</v>
      </c>
      <c r="L426" s="33">
        <f t="shared" si="140"/>
        <v>0.73509544092196177</v>
      </c>
      <c r="M426" s="11">
        <v>3.0162412993039442E-2</v>
      </c>
      <c r="N426" s="10">
        <f t="shared" si="157"/>
        <v>414</v>
      </c>
      <c r="O426" s="33">
        <f t="shared" si="141"/>
        <v>0.65527020423717275</v>
      </c>
      <c r="P426" s="11">
        <v>1.9091348477525374E-2</v>
      </c>
      <c r="Q426" s="10">
        <f t="shared" si="158"/>
        <v>343</v>
      </c>
      <c r="R426" s="33">
        <f t="shared" si="142"/>
        <v>0.23395871891747447</v>
      </c>
      <c r="S426" s="12">
        <v>0.16396130513198884</v>
      </c>
      <c r="T426" s="10">
        <f t="shared" si="159"/>
        <v>539</v>
      </c>
      <c r="U426" s="33">
        <f t="shared" si="143"/>
        <v>1.0002401727492545</v>
      </c>
      <c r="V426" s="18">
        <v>1.6850238369225713E-2</v>
      </c>
      <c r="W426" s="112">
        <f t="shared" si="152"/>
        <v>451</v>
      </c>
      <c r="X426" s="33">
        <f t="shared" si="153"/>
        <v>0.78094184787865994</v>
      </c>
      <c r="Y426" s="13">
        <v>125476</v>
      </c>
      <c r="Z426" s="10">
        <f t="shared" si="160"/>
        <v>290</v>
      </c>
      <c r="AA426" s="33">
        <f t="shared" si="144"/>
        <v>0.2952316467063425</v>
      </c>
      <c r="AB426" s="11">
        <v>3.1E-2</v>
      </c>
      <c r="AC426" s="112">
        <f t="shared" si="154"/>
        <v>318</v>
      </c>
      <c r="AD426" s="33">
        <f t="shared" si="145"/>
        <v>0.35354383916374454</v>
      </c>
      <c r="AE426" s="11">
        <v>0.94368680931107451</v>
      </c>
      <c r="AF426" s="10">
        <f t="shared" si="161"/>
        <v>117</v>
      </c>
      <c r="AG426" s="33">
        <f t="shared" si="146"/>
        <v>-0.50690846358955111</v>
      </c>
      <c r="AH426" s="14">
        <v>3.1976666666666667</v>
      </c>
      <c r="AI426" s="112">
        <f t="shared" si="155"/>
        <v>305</v>
      </c>
      <c r="AJ426" s="33">
        <f t="shared" si="147"/>
        <v>-0.19608776686267987</v>
      </c>
      <c r="AK426" s="13">
        <v>144513.45171339563</v>
      </c>
      <c r="AL426" s="38"/>
    </row>
    <row r="427" spans="1:38" x14ac:dyDescent="0.25">
      <c r="A427" t="s">
        <v>1028</v>
      </c>
      <c r="B427" s="5" t="s">
        <v>476</v>
      </c>
      <c r="C427" s="6" t="s">
        <v>93</v>
      </c>
      <c r="D427" s="7" t="s">
        <v>34</v>
      </c>
      <c r="E427" s="36">
        <f t="shared" si="148"/>
        <v>3.44743663327466</v>
      </c>
      <c r="F427" s="8">
        <f t="shared" si="149"/>
        <v>17.567073603738237</v>
      </c>
      <c r="G427" s="9">
        <f t="shared" si="150"/>
        <v>420</v>
      </c>
      <c r="H427" s="112">
        <f t="shared" si="151"/>
        <v>393</v>
      </c>
      <c r="I427" s="33">
        <f t="shared" si="139"/>
        <v>0.28021656523242294</v>
      </c>
      <c r="J427" s="11">
        <v>1.4640638864241273E-2</v>
      </c>
      <c r="K427" s="10">
        <f t="shared" si="156"/>
        <v>436</v>
      </c>
      <c r="L427" s="33">
        <f t="shared" si="140"/>
        <v>0.62158670419520401</v>
      </c>
      <c r="M427" s="11">
        <v>3.6141575274177468E-2</v>
      </c>
      <c r="N427" s="10">
        <f t="shared" si="157"/>
        <v>361</v>
      </c>
      <c r="O427" s="33">
        <f t="shared" si="141"/>
        <v>0.54150725680505929</v>
      </c>
      <c r="P427" s="11">
        <v>2.6377036462373934E-2</v>
      </c>
      <c r="Q427" s="10">
        <f t="shared" si="158"/>
        <v>339</v>
      </c>
      <c r="R427" s="33">
        <f t="shared" si="142"/>
        <v>0.23135715237021395</v>
      </c>
      <c r="S427" s="12">
        <v>0.17490161783996502</v>
      </c>
      <c r="T427" s="10">
        <f t="shared" si="159"/>
        <v>380</v>
      </c>
      <c r="U427" s="33">
        <f t="shared" si="143"/>
        <v>0.53475804122080084</v>
      </c>
      <c r="V427" s="18">
        <v>4.4173913043478258E-2</v>
      </c>
      <c r="W427" s="112">
        <f t="shared" si="152"/>
        <v>447</v>
      </c>
      <c r="X427" s="33">
        <f t="shared" si="153"/>
        <v>0.75680040325435749</v>
      </c>
      <c r="Y427" s="13">
        <v>124598</v>
      </c>
      <c r="Z427" s="10">
        <f t="shared" si="160"/>
        <v>466</v>
      </c>
      <c r="AA427" s="33">
        <f t="shared" si="144"/>
        <v>0.73457988302526656</v>
      </c>
      <c r="AB427" s="11">
        <v>2.5000000000000001E-2</v>
      </c>
      <c r="AC427" s="112">
        <f t="shared" si="154"/>
        <v>359</v>
      </c>
      <c r="AD427" s="33">
        <f t="shared" si="145"/>
        <v>0.47919059030501016</v>
      </c>
      <c r="AE427" s="11">
        <v>0.95118421052631574</v>
      </c>
      <c r="AF427" s="10">
        <f t="shared" si="161"/>
        <v>234</v>
      </c>
      <c r="AG427" s="33">
        <f t="shared" si="146"/>
        <v>-6.3832251546446409E-2</v>
      </c>
      <c r="AH427" s="14">
        <v>2.6976666666666667</v>
      </c>
      <c r="AI427" s="112">
        <f t="shared" si="155"/>
        <v>359</v>
      </c>
      <c r="AJ427" s="33">
        <f t="shared" si="147"/>
        <v>-0.16099779270537262</v>
      </c>
      <c r="AK427" s="13">
        <v>168597.83419326629</v>
      </c>
      <c r="AL427" s="38"/>
    </row>
    <row r="428" spans="1:38" x14ac:dyDescent="0.25">
      <c r="A428" t="s">
        <v>1029</v>
      </c>
      <c r="B428" s="5" t="s">
        <v>538</v>
      </c>
      <c r="C428" s="6" t="s">
        <v>93</v>
      </c>
      <c r="D428" s="7" t="s">
        <v>34</v>
      </c>
      <c r="E428" s="36">
        <f t="shared" si="148"/>
        <v>4.7415687211129089</v>
      </c>
      <c r="F428" s="8">
        <f t="shared" si="149"/>
        <v>13.533336693911934</v>
      </c>
      <c r="G428" s="9">
        <f t="shared" si="150"/>
        <v>498</v>
      </c>
      <c r="H428" s="112">
        <f t="shared" si="151"/>
        <v>475</v>
      </c>
      <c r="I428" s="33">
        <f t="shared" si="139"/>
        <v>0.66236777906172195</v>
      </c>
      <c r="J428" s="11">
        <v>3.880969722193317E-2</v>
      </c>
      <c r="K428" s="10">
        <f t="shared" si="156"/>
        <v>367</v>
      </c>
      <c r="L428" s="33">
        <f t="shared" si="140"/>
        <v>0.3912978255278734</v>
      </c>
      <c r="M428" s="11">
        <v>4.8272223687681352E-2</v>
      </c>
      <c r="N428" s="10">
        <f t="shared" si="157"/>
        <v>340</v>
      </c>
      <c r="O428" s="33">
        <f t="shared" si="141"/>
        <v>0.44269721500110853</v>
      </c>
      <c r="P428" s="11">
        <v>3.2705099778270512E-2</v>
      </c>
      <c r="Q428" s="10">
        <f t="shared" si="158"/>
        <v>390</v>
      </c>
      <c r="R428" s="33">
        <f t="shared" si="142"/>
        <v>0.27294812057923573</v>
      </c>
      <c r="S428" s="12">
        <v>0</v>
      </c>
      <c r="T428" s="10">
        <f t="shared" si="159"/>
        <v>502</v>
      </c>
      <c r="U428" s="33">
        <f t="shared" si="143"/>
        <v>0.87592852163266111</v>
      </c>
      <c r="V428" s="18">
        <v>2.4147298520977967E-2</v>
      </c>
      <c r="W428" s="112">
        <f t="shared" si="152"/>
        <v>525</v>
      </c>
      <c r="X428" s="33">
        <f t="shared" si="153"/>
        <v>1.542167240160907</v>
      </c>
      <c r="Y428" s="13">
        <v>153161</v>
      </c>
      <c r="Z428" s="10">
        <f t="shared" si="160"/>
        <v>466</v>
      </c>
      <c r="AA428" s="33">
        <f t="shared" si="144"/>
        <v>0.73457988302526656</v>
      </c>
      <c r="AB428" s="11">
        <v>2.5000000000000001E-2</v>
      </c>
      <c r="AC428" s="112">
        <f t="shared" si="154"/>
        <v>401</v>
      </c>
      <c r="AD428" s="33">
        <f t="shared" si="145"/>
        <v>0.60886708522009536</v>
      </c>
      <c r="AE428" s="11">
        <v>0.95892206846321926</v>
      </c>
      <c r="AF428" s="10">
        <f t="shared" si="161"/>
        <v>298</v>
      </c>
      <c r="AG428" s="33">
        <f t="shared" si="146"/>
        <v>9.9810562768140321E-2</v>
      </c>
      <c r="AH428" s="14">
        <v>2.5129999999999999</v>
      </c>
      <c r="AI428" s="112">
        <f t="shared" si="155"/>
        <v>427</v>
      </c>
      <c r="AJ428" s="33">
        <f t="shared" si="147"/>
        <v>-9.5953545383195352E-2</v>
      </c>
      <c r="AK428" s="13">
        <v>213241.65534855769</v>
      </c>
      <c r="AL428" s="38"/>
    </row>
    <row r="429" spans="1:38" x14ac:dyDescent="0.25">
      <c r="A429" t="s">
        <v>1030</v>
      </c>
      <c r="B429" s="5" t="s">
        <v>475</v>
      </c>
      <c r="C429" s="6" t="s">
        <v>81</v>
      </c>
      <c r="D429" s="7" t="s">
        <v>34</v>
      </c>
      <c r="E429" s="36">
        <f t="shared" si="148"/>
        <v>3.905015675094945</v>
      </c>
      <c r="F429" s="8">
        <f t="shared" si="149"/>
        <v>16.14082547381463</v>
      </c>
      <c r="G429" s="9">
        <f t="shared" si="150"/>
        <v>449</v>
      </c>
      <c r="H429" s="112">
        <f t="shared" si="151"/>
        <v>559</v>
      </c>
      <c r="I429" s="33">
        <f t="shared" si="139"/>
        <v>3.024756613755144</v>
      </c>
      <c r="J429" s="11">
        <v>0.18821839080459779</v>
      </c>
      <c r="K429" s="10">
        <f t="shared" si="156"/>
        <v>505</v>
      </c>
      <c r="L429" s="33">
        <f t="shared" si="140"/>
        <v>0.80547666536458495</v>
      </c>
      <c r="M429" s="11">
        <v>2.6455026455026454E-2</v>
      </c>
      <c r="N429" s="10">
        <f t="shared" si="157"/>
        <v>364</v>
      </c>
      <c r="O429" s="33">
        <f t="shared" si="141"/>
        <v>0.54947417444906899</v>
      </c>
      <c r="P429" s="11">
        <v>2.5866813428728673E-2</v>
      </c>
      <c r="Q429" s="10">
        <f t="shared" si="158"/>
        <v>390</v>
      </c>
      <c r="R429" s="33">
        <f t="shared" si="142"/>
        <v>0.27294812057923573</v>
      </c>
      <c r="S429" s="12">
        <v>0</v>
      </c>
      <c r="T429" s="10">
        <f t="shared" si="159"/>
        <v>274</v>
      </c>
      <c r="U429" s="33">
        <f t="shared" si="143"/>
        <v>0.23194406484477173</v>
      </c>
      <c r="V429" s="18">
        <v>6.1949011198475103E-2</v>
      </c>
      <c r="W429" s="112">
        <f t="shared" si="152"/>
        <v>408</v>
      </c>
      <c r="X429" s="33">
        <f t="shared" si="153"/>
        <v>0.3736718276335943</v>
      </c>
      <c r="Y429" s="13">
        <v>110664</v>
      </c>
      <c r="Z429" s="10">
        <f t="shared" si="160"/>
        <v>488</v>
      </c>
      <c r="AA429" s="33">
        <f t="shared" si="144"/>
        <v>0.80780458907842068</v>
      </c>
      <c r="AB429" s="11">
        <v>2.4E-2</v>
      </c>
      <c r="AC429" s="112">
        <f t="shared" si="154"/>
        <v>379</v>
      </c>
      <c r="AD429" s="33">
        <f t="shared" si="145"/>
        <v>0.53796850741585933</v>
      </c>
      <c r="AE429" s="11">
        <v>0.95469151670951158</v>
      </c>
      <c r="AF429" s="10">
        <f t="shared" si="161"/>
        <v>494</v>
      </c>
      <c r="AG429" s="33">
        <f t="shared" si="146"/>
        <v>0.78273869759724546</v>
      </c>
      <c r="AH429" s="14">
        <v>1.7423333333333335</v>
      </c>
      <c r="AI429" s="112">
        <f t="shared" si="155"/>
        <v>434</v>
      </c>
      <c r="AJ429" s="33">
        <f t="shared" si="147"/>
        <v>-8.8154412340995775E-2</v>
      </c>
      <c r="AK429" s="13">
        <v>218594.67448609433</v>
      </c>
      <c r="AL429" s="38"/>
    </row>
    <row r="430" spans="1:38" x14ac:dyDescent="0.25">
      <c r="A430" t="s">
        <v>1031</v>
      </c>
      <c r="B430" s="5" t="s">
        <v>119</v>
      </c>
      <c r="C430" s="6" t="s">
        <v>44</v>
      </c>
      <c r="D430" s="7" t="s">
        <v>20</v>
      </c>
      <c r="E430" s="36">
        <f t="shared" si="148"/>
        <v>-3.5907899810692308</v>
      </c>
      <c r="F430" s="8">
        <f t="shared" si="149"/>
        <v>39.504829989506177</v>
      </c>
      <c r="G430" s="9">
        <f t="shared" si="150"/>
        <v>103</v>
      </c>
      <c r="H430" s="112">
        <f t="shared" si="151"/>
        <v>161</v>
      </c>
      <c r="I430" s="33">
        <f t="shared" si="139"/>
        <v>-0.46789146671048965</v>
      </c>
      <c r="J430" s="11">
        <v>-3.2673267326732702E-2</v>
      </c>
      <c r="K430" s="10">
        <f t="shared" si="156"/>
        <v>63</v>
      </c>
      <c r="L430" s="33">
        <f t="shared" si="140"/>
        <v>-0.98243948589010577</v>
      </c>
      <c r="M430" s="11">
        <v>0.12063492063492064</v>
      </c>
      <c r="N430" s="10">
        <f t="shared" si="157"/>
        <v>182</v>
      </c>
      <c r="O430" s="33">
        <f t="shared" si="141"/>
        <v>-8.1790488210608484E-2</v>
      </c>
      <c r="P430" s="11">
        <v>6.62947161142107E-2</v>
      </c>
      <c r="Q430" s="10">
        <f t="shared" si="158"/>
        <v>72</v>
      </c>
      <c r="R430" s="33">
        <f t="shared" si="142"/>
        <v>-0.24426504888038444</v>
      </c>
      <c r="S430" s="12">
        <v>2.1750255885363359</v>
      </c>
      <c r="T430" s="10">
        <f t="shared" si="159"/>
        <v>99</v>
      </c>
      <c r="U430" s="33">
        <f t="shared" si="143"/>
        <v>-0.64706455340203051</v>
      </c>
      <c r="V430" s="18">
        <v>0.11354657831018224</v>
      </c>
      <c r="W430" s="112">
        <f t="shared" si="152"/>
        <v>75</v>
      </c>
      <c r="X430" s="33">
        <f t="shared" si="153"/>
        <v>-0.96953285498804387</v>
      </c>
      <c r="Y430" s="13">
        <v>61813</v>
      </c>
      <c r="Z430" s="10">
        <f t="shared" si="160"/>
        <v>224</v>
      </c>
      <c r="AA430" s="33">
        <f t="shared" si="144"/>
        <v>7.5557528546880179E-2</v>
      </c>
      <c r="AB430" s="11">
        <v>3.4000000000000002E-2</v>
      </c>
      <c r="AC430" s="112">
        <f t="shared" si="154"/>
        <v>68</v>
      </c>
      <c r="AD430" s="33">
        <f t="shared" si="145"/>
        <v>-1.0815524070046874</v>
      </c>
      <c r="AE430" s="11">
        <v>0.85805393586005829</v>
      </c>
      <c r="AF430" s="10">
        <f t="shared" si="161"/>
        <v>75</v>
      </c>
      <c r="AG430" s="33">
        <f t="shared" si="146"/>
        <v>-0.79313569656939664</v>
      </c>
      <c r="AH430" s="14">
        <v>3.5206666666666666</v>
      </c>
      <c r="AI430" s="112">
        <f t="shared" si="155"/>
        <v>31</v>
      </c>
      <c r="AJ430" s="33">
        <f t="shared" si="147"/>
        <v>-0.3251019793514322</v>
      </c>
      <c r="AK430" s="13">
        <v>55963.154554759465</v>
      </c>
      <c r="AL430" s="38"/>
    </row>
    <row r="431" spans="1:38" x14ac:dyDescent="0.25">
      <c r="A431" t="s">
        <v>1032</v>
      </c>
      <c r="B431" s="5" t="s">
        <v>389</v>
      </c>
      <c r="C431" s="6" t="s">
        <v>44</v>
      </c>
      <c r="D431" s="7" t="s">
        <v>20</v>
      </c>
      <c r="E431" s="36">
        <f t="shared" si="148"/>
        <v>2.3961670256536007</v>
      </c>
      <c r="F431" s="8">
        <f t="shared" si="149"/>
        <v>20.843821826188382</v>
      </c>
      <c r="G431" s="9">
        <f t="shared" si="150"/>
        <v>372</v>
      </c>
      <c r="H431" s="112">
        <f t="shared" si="151"/>
        <v>152</v>
      </c>
      <c r="I431" s="33">
        <f t="shared" si="139"/>
        <v>-0.49709056220104531</v>
      </c>
      <c r="J431" s="11">
        <v>-3.4519956850053934E-2</v>
      </c>
      <c r="K431" s="10">
        <f t="shared" si="156"/>
        <v>343</v>
      </c>
      <c r="L431" s="33">
        <f t="shared" si="140"/>
        <v>0.33326675899143432</v>
      </c>
      <c r="M431" s="11">
        <v>5.1329055912007336E-2</v>
      </c>
      <c r="N431" s="10">
        <f t="shared" si="157"/>
        <v>342</v>
      </c>
      <c r="O431" s="33">
        <f t="shared" si="141"/>
        <v>0.44819602315589718</v>
      </c>
      <c r="P431" s="11">
        <v>3.2352941176470591E-2</v>
      </c>
      <c r="Q431" s="10">
        <f t="shared" si="158"/>
        <v>390</v>
      </c>
      <c r="R431" s="33">
        <f t="shared" si="142"/>
        <v>0.27294812057923573</v>
      </c>
      <c r="S431" s="12">
        <v>0</v>
      </c>
      <c r="T431" s="10">
        <f t="shared" si="159"/>
        <v>286</v>
      </c>
      <c r="U431" s="33">
        <f t="shared" si="143"/>
        <v>0.26410438953675208</v>
      </c>
      <c r="V431" s="18">
        <v>6.0061208875286917E-2</v>
      </c>
      <c r="W431" s="112">
        <f t="shared" si="152"/>
        <v>386</v>
      </c>
      <c r="X431" s="33">
        <f t="shared" si="153"/>
        <v>0.24702547918309653</v>
      </c>
      <c r="Y431" s="13">
        <v>106058</v>
      </c>
      <c r="Z431" s="10">
        <f t="shared" si="160"/>
        <v>436</v>
      </c>
      <c r="AA431" s="33">
        <f t="shared" si="144"/>
        <v>0.66135517697211244</v>
      </c>
      <c r="AB431" s="11">
        <v>2.6000000000000002E-2</v>
      </c>
      <c r="AC431" s="112">
        <f t="shared" si="154"/>
        <v>432</v>
      </c>
      <c r="AD431" s="33">
        <f t="shared" si="145"/>
        <v>0.69637029189830735</v>
      </c>
      <c r="AE431" s="11">
        <v>0.96414342629482075</v>
      </c>
      <c r="AF431" s="10">
        <f t="shared" si="161"/>
        <v>150</v>
      </c>
      <c r="AG431" s="33">
        <f t="shared" si="146"/>
        <v>-0.36098869775668857</v>
      </c>
      <c r="AH431" s="14">
        <v>3.0329999999999999</v>
      </c>
      <c r="AI431" s="112">
        <f t="shared" si="155"/>
        <v>183</v>
      </c>
      <c r="AJ431" s="33">
        <f t="shared" si="147"/>
        <v>-0.25051732172090407</v>
      </c>
      <c r="AK431" s="13">
        <v>107155.13929236498</v>
      </c>
      <c r="AL431" s="38"/>
    </row>
    <row r="432" spans="1:38" x14ac:dyDescent="0.25">
      <c r="A432" t="s">
        <v>1033</v>
      </c>
      <c r="B432" s="5" t="s">
        <v>536</v>
      </c>
      <c r="C432" s="6" t="s">
        <v>38</v>
      </c>
      <c r="D432" s="7" t="s">
        <v>39</v>
      </c>
      <c r="E432" s="36">
        <f t="shared" si="148"/>
        <v>5.7397139681498279</v>
      </c>
      <c r="F432" s="8">
        <f t="shared" si="149"/>
        <v>10.422174114622159</v>
      </c>
      <c r="G432" s="9">
        <f t="shared" si="150"/>
        <v>537</v>
      </c>
      <c r="H432" s="112">
        <f t="shared" si="151"/>
        <v>533</v>
      </c>
      <c r="I432" s="33">
        <f t="shared" si="139"/>
        <v>1.3935887361781016</v>
      </c>
      <c r="J432" s="11">
        <v>8.5055584570618459E-2</v>
      </c>
      <c r="K432" s="10">
        <f t="shared" si="156"/>
        <v>497</v>
      </c>
      <c r="L432" s="33">
        <f t="shared" si="140"/>
        <v>0.79005142884073576</v>
      </c>
      <c r="M432" s="11">
        <v>2.7267562961560309E-2</v>
      </c>
      <c r="N432" s="10">
        <f t="shared" si="157"/>
        <v>378</v>
      </c>
      <c r="O432" s="33">
        <f t="shared" si="141"/>
        <v>0.57634310490634766</v>
      </c>
      <c r="P432" s="11">
        <v>2.4146054181389872E-2</v>
      </c>
      <c r="Q432" s="10">
        <f t="shared" si="158"/>
        <v>351</v>
      </c>
      <c r="R432" s="33">
        <f t="shared" si="142"/>
        <v>0.24024560242822396</v>
      </c>
      <c r="S432" s="12">
        <v>0.1375232070411882</v>
      </c>
      <c r="T432" s="10">
        <f t="shared" si="159"/>
        <v>555</v>
      </c>
      <c r="U432" s="33">
        <f t="shared" si="143"/>
        <v>1.1271981093735044</v>
      </c>
      <c r="V432" s="18">
        <v>9.3978419770274976E-3</v>
      </c>
      <c r="W432" s="112">
        <f t="shared" si="152"/>
        <v>528</v>
      </c>
      <c r="X432" s="33">
        <f t="shared" si="153"/>
        <v>1.5956743600229715</v>
      </c>
      <c r="Y432" s="13">
        <v>155107</v>
      </c>
      <c r="Z432" s="10">
        <f t="shared" si="160"/>
        <v>527</v>
      </c>
      <c r="AA432" s="33">
        <f t="shared" si="144"/>
        <v>0.95425400118472858</v>
      </c>
      <c r="AB432" s="11">
        <v>2.2000000000000002E-2</v>
      </c>
      <c r="AC432" s="112">
        <f t="shared" si="154"/>
        <v>454</v>
      </c>
      <c r="AD432" s="33">
        <f t="shared" si="145"/>
        <v>0.76549883135122188</v>
      </c>
      <c r="AE432" s="11">
        <v>0.96826835902085218</v>
      </c>
      <c r="AF432" s="10">
        <f t="shared" si="161"/>
        <v>212</v>
      </c>
      <c r="AG432" s="33">
        <f t="shared" si="146"/>
        <v>-0.1353152137560677</v>
      </c>
      <c r="AH432" s="14">
        <v>2.7783333333333338</v>
      </c>
      <c r="AI432" s="112">
        <f t="shared" si="155"/>
        <v>396</v>
      </c>
      <c r="AJ432" s="33">
        <f t="shared" si="147"/>
        <v>-0.12632511573144817</v>
      </c>
      <c r="AK432" s="13">
        <v>192395.80024754177</v>
      </c>
      <c r="AL432" s="38"/>
    </row>
    <row r="433" spans="1:38" x14ac:dyDescent="0.25">
      <c r="A433" t="s">
        <v>1034</v>
      </c>
      <c r="B433" s="5" t="s">
        <v>316</v>
      </c>
      <c r="C433" s="6" t="s">
        <v>93</v>
      </c>
      <c r="D433" s="7" t="s">
        <v>34</v>
      </c>
      <c r="E433" s="36">
        <f t="shared" si="148"/>
        <v>-0.46358006970672538</v>
      </c>
      <c r="F433" s="8">
        <f t="shared" si="149"/>
        <v>29.757492632846638</v>
      </c>
      <c r="G433" s="9">
        <f t="shared" si="150"/>
        <v>209</v>
      </c>
      <c r="H433" s="112">
        <f t="shared" si="151"/>
        <v>379</v>
      </c>
      <c r="I433" s="33">
        <f t="shared" si="139"/>
        <v>0.21803219719907191</v>
      </c>
      <c r="J433" s="11">
        <v>1.0707803992740406E-2</v>
      </c>
      <c r="K433" s="10">
        <f t="shared" si="156"/>
        <v>437</v>
      </c>
      <c r="L433" s="33">
        <f t="shared" si="140"/>
        <v>0.62186021968221294</v>
      </c>
      <c r="M433" s="11">
        <v>3.6127167630057806E-2</v>
      </c>
      <c r="N433" s="10">
        <f t="shared" si="157"/>
        <v>215</v>
      </c>
      <c r="O433" s="33">
        <f t="shared" si="141"/>
        <v>6.3787379877217248E-2</v>
      </c>
      <c r="P433" s="11">
        <v>5.6971514242878558E-2</v>
      </c>
      <c r="Q433" s="10">
        <f t="shared" si="158"/>
        <v>234</v>
      </c>
      <c r="R433" s="33">
        <f t="shared" si="142"/>
        <v>0.14484808786146852</v>
      </c>
      <c r="S433" s="12">
        <v>0.53869635482133238</v>
      </c>
      <c r="T433" s="10">
        <f t="shared" si="159"/>
        <v>211</v>
      </c>
      <c r="U433" s="33">
        <f t="shared" si="143"/>
        <v>8.9011793400106822E-5</v>
      </c>
      <c r="V433" s="18">
        <v>7.555883983003879E-2</v>
      </c>
      <c r="W433" s="112">
        <f t="shared" si="152"/>
        <v>235</v>
      </c>
      <c r="X433" s="33">
        <f t="shared" si="153"/>
        <v>-0.35409099277191469</v>
      </c>
      <c r="Y433" s="13">
        <v>84196</v>
      </c>
      <c r="Z433" s="10">
        <f t="shared" si="160"/>
        <v>185</v>
      </c>
      <c r="AA433" s="33">
        <f t="shared" si="144"/>
        <v>-7.0891883559428021E-2</v>
      </c>
      <c r="AB433" s="11">
        <v>3.6000000000000004E-2</v>
      </c>
      <c r="AC433" s="112">
        <f t="shared" si="154"/>
        <v>118</v>
      </c>
      <c r="AD433" s="33">
        <f t="shared" si="145"/>
        <v>-0.4870245362605421</v>
      </c>
      <c r="AE433" s="11">
        <v>0.89352969579913089</v>
      </c>
      <c r="AF433" s="10">
        <f t="shared" si="161"/>
        <v>349</v>
      </c>
      <c r="AG433" s="33">
        <f t="shared" si="146"/>
        <v>0.25577338940731292</v>
      </c>
      <c r="AH433" s="14">
        <v>2.3370000000000002</v>
      </c>
      <c r="AI433" s="112">
        <f t="shared" si="155"/>
        <v>381</v>
      </c>
      <c r="AJ433" s="33">
        <f t="shared" si="147"/>
        <v>-0.13685435287630346</v>
      </c>
      <c r="AK433" s="13">
        <v>185168.94469384089</v>
      </c>
      <c r="AL433" s="38"/>
    </row>
    <row r="434" spans="1:38" x14ac:dyDescent="0.25">
      <c r="A434" t="s">
        <v>1035</v>
      </c>
      <c r="B434" s="5" t="s">
        <v>404</v>
      </c>
      <c r="C434" s="6" t="s">
        <v>81</v>
      </c>
      <c r="D434" s="7" t="s">
        <v>34</v>
      </c>
      <c r="E434" s="36">
        <f t="shared" si="148"/>
        <v>2.6885936642829451</v>
      </c>
      <c r="F434" s="8">
        <f t="shared" si="149"/>
        <v>19.932344445524706</v>
      </c>
      <c r="G434" s="9">
        <f t="shared" si="150"/>
        <v>387</v>
      </c>
      <c r="H434" s="112">
        <f t="shared" si="151"/>
        <v>195</v>
      </c>
      <c r="I434" s="33">
        <f t="shared" si="139"/>
        <v>-0.35632288558578423</v>
      </c>
      <c r="J434" s="11">
        <v>-2.5617140195621779E-2</v>
      </c>
      <c r="K434" s="10">
        <f t="shared" si="156"/>
        <v>348</v>
      </c>
      <c r="L434" s="33">
        <f t="shared" si="140"/>
        <v>0.34430813043027908</v>
      </c>
      <c r="M434" s="11">
        <v>5.0747442958300554E-2</v>
      </c>
      <c r="N434" s="10">
        <f t="shared" si="157"/>
        <v>535</v>
      </c>
      <c r="O434" s="33">
        <f t="shared" si="141"/>
        <v>0.95337356493194514</v>
      </c>
      <c r="P434" s="11">
        <v>0</v>
      </c>
      <c r="Q434" s="10">
        <f t="shared" si="158"/>
        <v>344</v>
      </c>
      <c r="R434" s="33">
        <f t="shared" si="142"/>
        <v>0.23505832441367136</v>
      </c>
      <c r="S434" s="12">
        <v>0.15933715742511154</v>
      </c>
      <c r="T434" s="10">
        <f t="shared" si="159"/>
        <v>457</v>
      </c>
      <c r="U434" s="33">
        <f t="shared" si="143"/>
        <v>0.74291958077329279</v>
      </c>
      <c r="V434" s="18">
        <v>3.1954887218045111E-2</v>
      </c>
      <c r="W434" s="112">
        <f t="shared" si="152"/>
        <v>322</v>
      </c>
      <c r="X434" s="33">
        <f t="shared" si="153"/>
        <v>-1.2976229663604866E-2</v>
      </c>
      <c r="Y434" s="13">
        <v>96602</v>
      </c>
      <c r="Z434" s="10">
        <f t="shared" si="160"/>
        <v>399</v>
      </c>
      <c r="AA434" s="33">
        <f t="shared" si="144"/>
        <v>0.58813047091895843</v>
      </c>
      <c r="AB434" s="11">
        <v>2.7000000000000003E-2</v>
      </c>
      <c r="AC434" s="112">
        <f t="shared" si="154"/>
        <v>296</v>
      </c>
      <c r="AD434" s="33">
        <f t="shared" si="145"/>
        <v>0.29580857778669906</v>
      </c>
      <c r="AE434" s="11">
        <v>0.94024171888988362</v>
      </c>
      <c r="AF434" s="10">
        <f t="shared" si="161"/>
        <v>185</v>
      </c>
      <c r="AG434" s="33">
        <f t="shared" si="146"/>
        <v>-0.22599814515422256</v>
      </c>
      <c r="AH434" s="14">
        <v>2.8806666666666665</v>
      </c>
      <c r="AI434" s="112">
        <f t="shared" si="155"/>
        <v>266</v>
      </c>
      <c r="AJ434" s="33">
        <f t="shared" si="147"/>
        <v>-0.21686959920233925</v>
      </c>
      <c r="AK434" s="13">
        <v>130249.6167941364</v>
      </c>
      <c r="AL434" s="38"/>
    </row>
    <row r="435" spans="1:38" x14ac:dyDescent="0.25">
      <c r="A435" t="s">
        <v>1036</v>
      </c>
      <c r="B435" s="5" t="s">
        <v>471</v>
      </c>
      <c r="C435" s="6" t="s">
        <v>81</v>
      </c>
      <c r="D435" s="7" t="s">
        <v>34</v>
      </c>
      <c r="E435" s="36">
        <f t="shared" si="148"/>
        <v>3.5049984940793553</v>
      </c>
      <c r="F435" s="8">
        <f t="shared" si="149"/>
        <v>17.38765652204448</v>
      </c>
      <c r="G435" s="9">
        <f t="shared" si="150"/>
        <v>423</v>
      </c>
      <c r="H435" s="112">
        <f t="shared" si="151"/>
        <v>528</v>
      </c>
      <c r="I435" s="33">
        <f t="shared" si="139"/>
        <v>1.2273221202656321</v>
      </c>
      <c r="J435" s="11">
        <v>7.4540093849923217E-2</v>
      </c>
      <c r="K435" s="10">
        <f t="shared" si="156"/>
        <v>376</v>
      </c>
      <c r="L435" s="33">
        <f t="shared" si="140"/>
        <v>0.41548049201993908</v>
      </c>
      <c r="M435" s="11">
        <v>4.6998382646751026E-2</v>
      </c>
      <c r="N435" s="10">
        <f t="shared" si="157"/>
        <v>413</v>
      </c>
      <c r="O435" s="33">
        <f t="shared" si="141"/>
        <v>0.65476936456626555</v>
      </c>
      <c r="P435" s="11">
        <v>1.9123423609675418E-2</v>
      </c>
      <c r="Q435" s="10">
        <f t="shared" si="158"/>
        <v>387</v>
      </c>
      <c r="R435" s="33">
        <f t="shared" si="142"/>
        <v>0.26375827822589354</v>
      </c>
      <c r="S435" s="12">
        <v>3.8645849435770596E-2</v>
      </c>
      <c r="T435" s="10">
        <f t="shared" si="159"/>
        <v>385</v>
      </c>
      <c r="U435" s="33">
        <f t="shared" si="143"/>
        <v>0.54657952404069854</v>
      </c>
      <c r="V435" s="18">
        <v>4.3479995213211539E-2</v>
      </c>
      <c r="W435" s="112">
        <f t="shared" si="152"/>
        <v>410</v>
      </c>
      <c r="X435" s="33">
        <f t="shared" si="153"/>
        <v>0.38362536174976453</v>
      </c>
      <c r="Y435" s="13">
        <v>111026</v>
      </c>
      <c r="Z435" s="10">
        <f t="shared" si="160"/>
        <v>436</v>
      </c>
      <c r="AA435" s="33">
        <f t="shared" si="144"/>
        <v>0.66135517697211244</v>
      </c>
      <c r="AB435" s="11">
        <v>2.6000000000000002E-2</v>
      </c>
      <c r="AC435" s="112">
        <f t="shared" si="154"/>
        <v>410</v>
      </c>
      <c r="AD435" s="33">
        <f t="shared" si="145"/>
        <v>0.63433302857483598</v>
      </c>
      <c r="AE435" s="11">
        <v>0.9604416333777186</v>
      </c>
      <c r="AF435" s="10">
        <f t="shared" si="161"/>
        <v>243</v>
      </c>
      <c r="AG435" s="33">
        <f t="shared" si="146"/>
        <v>-4.5813818923360172E-2</v>
      </c>
      <c r="AH435" s="14">
        <v>2.6773333333333333</v>
      </c>
      <c r="AI435" s="112">
        <f t="shared" si="155"/>
        <v>364</v>
      </c>
      <c r="AJ435" s="33">
        <f t="shared" si="147"/>
        <v>-0.15467775356307231</v>
      </c>
      <c r="AK435" s="13">
        <v>172935.66126912969</v>
      </c>
      <c r="AL435" s="38"/>
    </row>
    <row r="436" spans="1:38" x14ac:dyDescent="0.25">
      <c r="A436" t="s">
        <v>1037</v>
      </c>
      <c r="B436" s="5" t="s">
        <v>464</v>
      </c>
      <c r="C436" s="6" t="s">
        <v>93</v>
      </c>
      <c r="D436" s="7" t="s">
        <v>34</v>
      </c>
      <c r="E436" s="36">
        <f t="shared" si="148"/>
        <v>4.7636063079157962</v>
      </c>
      <c r="F436" s="8">
        <f t="shared" si="149"/>
        <v>13.464646775683574</v>
      </c>
      <c r="G436" s="9">
        <f t="shared" si="150"/>
        <v>501</v>
      </c>
      <c r="H436" s="112">
        <f t="shared" si="151"/>
        <v>432</v>
      </c>
      <c r="I436" s="33">
        <f t="shared" si="139"/>
        <v>0.3844921338519191</v>
      </c>
      <c r="J436" s="11">
        <v>2.1235521235521304E-2</v>
      </c>
      <c r="K436" s="10">
        <f t="shared" si="156"/>
        <v>559</v>
      </c>
      <c r="L436" s="33">
        <f t="shared" si="140"/>
        <v>1.3077003033574754</v>
      </c>
      <c r="M436" s="11">
        <v>0</v>
      </c>
      <c r="N436" s="10">
        <f t="shared" si="157"/>
        <v>535</v>
      </c>
      <c r="O436" s="33">
        <f t="shared" si="141"/>
        <v>0.95337356493194514</v>
      </c>
      <c r="P436" s="11">
        <v>0</v>
      </c>
      <c r="Q436" s="10">
        <f t="shared" si="158"/>
        <v>390</v>
      </c>
      <c r="R436" s="33">
        <f t="shared" si="142"/>
        <v>0.27294812057923573</v>
      </c>
      <c r="S436" s="12">
        <v>0</v>
      </c>
      <c r="T436" s="10">
        <f t="shared" si="159"/>
        <v>164</v>
      </c>
      <c r="U436" s="33">
        <f t="shared" si="143"/>
        <v>-0.21035911852160888</v>
      </c>
      <c r="V436" s="18">
        <v>8.7912087912087919E-2</v>
      </c>
      <c r="W436" s="112">
        <f t="shared" si="152"/>
        <v>555</v>
      </c>
      <c r="X436" s="33">
        <f t="shared" si="153"/>
        <v>2.5779946910569449</v>
      </c>
      <c r="Y436" s="13">
        <v>190833</v>
      </c>
      <c r="Z436" s="10">
        <f t="shared" si="160"/>
        <v>290</v>
      </c>
      <c r="AA436" s="33">
        <f t="shared" si="144"/>
        <v>0.2952316467063425</v>
      </c>
      <c r="AB436" s="11">
        <v>3.1E-2</v>
      </c>
      <c r="AC436" s="112">
        <f t="shared" si="154"/>
        <v>225</v>
      </c>
      <c r="AD436" s="33">
        <f t="shared" si="145"/>
        <v>1.348680982690407E-2</v>
      </c>
      <c r="AE436" s="11">
        <v>0.92339544513457561</v>
      </c>
      <c r="AF436" s="10">
        <f t="shared" si="161"/>
        <v>552</v>
      </c>
      <c r="AG436" s="33">
        <f t="shared" si="146"/>
        <v>1.5445343981700235</v>
      </c>
      <c r="AH436" s="14">
        <v>0.88266666666666671</v>
      </c>
      <c r="AI436" s="112">
        <f t="shared" si="155"/>
        <v>522</v>
      </c>
      <c r="AJ436" s="33">
        <f t="shared" si="147"/>
        <v>0.20699553796471235</v>
      </c>
      <c r="AK436" s="13">
        <v>421174.02835538751</v>
      </c>
      <c r="AL436" s="38"/>
    </row>
    <row r="437" spans="1:38" x14ac:dyDescent="0.25">
      <c r="A437" t="s">
        <v>1038</v>
      </c>
      <c r="B437" s="5" t="s">
        <v>506</v>
      </c>
      <c r="C437" s="6" t="s">
        <v>172</v>
      </c>
      <c r="D437" s="7" t="s">
        <v>39</v>
      </c>
      <c r="E437" s="36">
        <f t="shared" si="148"/>
        <v>3.5248818855935453</v>
      </c>
      <c r="F437" s="8">
        <f t="shared" si="149"/>
        <v>17.325681109335804</v>
      </c>
      <c r="G437" s="9">
        <f t="shared" si="150"/>
        <v>428</v>
      </c>
      <c r="H437" s="112">
        <f t="shared" si="151"/>
        <v>251</v>
      </c>
      <c r="I437" s="33">
        <f t="shared" si="139"/>
        <v>-0.20705089921251651</v>
      </c>
      <c r="J437" s="11">
        <v>-1.6176470588235348E-2</v>
      </c>
      <c r="K437" s="10">
        <f t="shared" si="156"/>
        <v>25</v>
      </c>
      <c r="L437" s="33">
        <f t="shared" si="140"/>
        <v>-1.5980221736013918</v>
      </c>
      <c r="M437" s="11">
        <v>0.15306122448979592</v>
      </c>
      <c r="N437" s="10">
        <f t="shared" si="157"/>
        <v>500</v>
      </c>
      <c r="O437" s="33">
        <f t="shared" si="141"/>
        <v>0.82485851502258756</v>
      </c>
      <c r="P437" s="11">
        <v>8.23045267489712E-3</v>
      </c>
      <c r="Q437" s="10">
        <f t="shared" si="158"/>
        <v>390</v>
      </c>
      <c r="R437" s="33">
        <f t="shared" si="142"/>
        <v>0.27294812057923573</v>
      </c>
      <c r="S437" s="12">
        <v>0</v>
      </c>
      <c r="T437" s="10">
        <f t="shared" si="159"/>
        <v>425</v>
      </c>
      <c r="U437" s="33">
        <f t="shared" si="143"/>
        <v>0.67122189302303181</v>
      </c>
      <c r="V437" s="18">
        <v>3.6163522012578615E-2</v>
      </c>
      <c r="W437" s="112">
        <f t="shared" si="152"/>
        <v>412</v>
      </c>
      <c r="X437" s="33">
        <f t="shared" si="153"/>
        <v>0.40182768104508143</v>
      </c>
      <c r="Y437" s="13">
        <v>111688</v>
      </c>
      <c r="Z437" s="10">
        <f t="shared" si="160"/>
        <v>527</v>
      </c>
      <c r="AA437" s="33">
        <f t="shared" si="144"/>
        <v>0.95425400118472858</v>
      </c>
      <c r="AB437" s="11">
        <v>2.2000000000000002E-2</v>
      </c>
      <c r="AC437" s="112">
        <f t="shared" si="154"/>
        <v>461</v>
      </c>
      <c r="AD437" s="33">
        <f t="shared" si="145"/>
        <v>0.7850052188289055</v>
      </c>
      <c r="AE437" s="11">
        <v>0.96943231441048039</v>
      </c>
      <c r="AF437" s="10">
        <f t="shared" si="161"/>
        <v>387</v>
      </c>
      <c r="AG437" s="33">
        <f t="shared" si="146"/>
        <v>0.37865319221393379</v>
      </c>
      <c r="AH437" s="14">
        <v>2.1983333333333337</v>
      </c>
      <c r="AI437" s="112">
        <f t="shared" si="155"/>
        <v>409</v>
      </c>
      <c r="AJ437" s="33">
        <f t="shared" si="147"/>
        <v>-0.11451429576012692</v>
      </c>
      <c r="AK437" s="13">
        <v>200502.28400597908</v>
      </c>
      <c r="AL437" s="38"/>
    </row>
    <row r="438" spans="1:38" x14ac:dyDescent="0.25">
      <c r="A438" t="s">
        <v>1039</v>
      </c>
      <c r="B438" s="5" t="s">
        <v>374</v>
      </c>
      <c r="C438" s="6" t="s">
        <v>54</v>
      </c>
      <c r="D438" s="7" t="s">
        <v>39</v>
      </c>
      <c r="E438" s="36">
        <f t="shared" si="148"/>
        <v>2.5646954488840219</v>
      </c>
      <c r="F438" s="8">
        <f t="shared" si="149"/>
        <v>20.318528212400523</v>
      </c>
      <c r="G438" s="9">
        <f t="shared" si="150"/>
        <v>378</v>
      </c>
      <c r="H438" s="112">
        <f t="shared" si="151"/>
        <v>73</v>
      </c>
      <c r="I438" s="33">
        <f t="shared" si="139"/>
        <v>-0.82671909995790926</v>
      </c>
      <c r="J438" s="11">
        <v>-5.5367231638418057E-2</v>
      </c>
      <c r="K438" s="10">
        <f t="shared" si="156"/>
        <v>401</v>
      </c>
      <c r="L438" s="33">
        <f t="shared" si="140"/>
        <v>0.50642531728700002</v>
      </c>
      <c r="M438" s="11">
        <v>4.2207792207792208E-2</v>
      </c>
      <c r="N438" s="10">
        <f t="shared" si="157"/>
        <v>292</v>
      </c>
      <c r="O438" s="33">
        <f t="shared" si="141"/>
        <v>0.31820426741383256</v>
      </c>
      <c r="P438" s="11">
        <v>4.0677966101694912E-2</v>
      </c>
      <c r="Q438" s="10">
        <f t="shared" si="158"/>
        <v>390</v>
      </c>
      <c r="R438" s="33">
        <f t="shared" si="142"/>
        <v>0.27294812057923573</v>
      </c>
      <c r="S438" s="12">
        <v>0</v>
      </c>
      <c r="T438" s="10">
        <f t="shared" si="159"/>
        <v>391</v>
      </c>
      <c r="U438" s="33">
        <f t="shared" si="143"/>
        <v>0.5691593298703419</v>
      </c>
      <c r="V438" s="18">
        <v>4.2154566744730677E-2</v>
      </c>
      <c r="W438" s="112">
        <f t="shared" si="152"/>
        <v>382</v>
      </c>
      <c r="X438" s="33">
        <f t="shared" si="153"/>
        <v>0.23701695316573199</v>
      </c>
      <c r="Y438" s="13">
        <v>105694</v>
      </c>
      <c r="Z438" s="10">
        <f t="shared" si="160"/>
        <v>399</v>
      </c>
      <c r="AA438" s="33">
        <f t="shared" si="144"/>
        <v>0.58813047091895843</v>
      </c>
      <c r="AB438" s="11">
        <v>2.7000000000000003E-2</v>
      </c>
      <c r="AC438" s="112">
        <f t="shared" si="154"/>
        <v>455</v>
      </c>
      <c r="AD438" s="33">
        <f t="shared" si="145"/>
        <v>0.76747073245214537</v>
      </c>
      <c r="AE438" s="11">
        <v>0.96838602329450918</v>
      </c>
      <c r="AF438" s="10">
        <f t="shared" si="161"/>
        <v>198</v>
      </c>
      <c r="AG438" s="33">
        <f t="shared" si="146"/>
        <v>-0.1852351336462571</v>
      </c>
      <c r="AH438" s="14">
        <v>2.8346666666666667</v>
      </c>
      <c r="AI438" s="112">
        <f t="shared" si="155"/>
        <v>191</v>
      </c>
      <c r="AJ438" s="33">
        <f t="shared" si="147"/>
        <v>-0.24740878574772945</v>
      </c>
      <c r="AK438" s="13">
        <v>109288.71650717703</v>
      </c>
      <c r="AL438" s="38"/>
    </row>
    <row r="439" spans="1:38" x14ac:dyDescent="0.25">
      <c r="A439" t="s">
        <v>1040</v>
      </c>
      <c r="B439" s="5" t="s">
        <v>519</v>
      </c>
      <c r="C439" s="6" t="s">
        <v>41</v>
      </c>
      <c r="D439" s="7" t="s">
        <v>34</v>
      </c>
      <c r="E439" s="36">
        <f t="shared" si="148"/>
        <v>4.4193443153638006</v>
      </c>
      <c r="F439" s="8">
        <f t="shared" si="149"/>
        <v>14.537692038263369</v>
      </c>
      <c r="G439" s="9">
        <f t="shared" si="150"/>
        <v>478</v>
      </c>
      <c r="H439" s="112">
        <f t="shared" si="151"/>
        <v>390</v>
      </c>
      <c r="I439" s="33">
        <f t="shared" si="139"/>
        <v>0.25738615958829447</v>
      </c>
      <c r="J439" s="11">
        <v>1.3196735544365401E-2</v>
      </c>
      <c r="K439" s="10">
        <f t="shared" si="156"/>
        <v>359</v>
      </c>
      <c r="L439" s="33">
        <f t="shared" si="140"/>
        <v>0.36528303190536748</v>
      </c>
      <c r="M439" s="11">
        <v>4.9642573471008734E-2</v>
      </c>
      <c r="N439" s="10">
        <f t="shared" si="157"/>
        <v>535</v>
      </c>
      <c r="O439" s="33">
        <f t="shared" si="141"/>
        <v>0.95337356493194514</v>
      </c>
      <c r="P439" s="11">
        <v>0</v>
      </c>
      <c r="Q439" s="10">
        <f t="shared" si="158"/>
        <v>390</v>
      </c>
      <c r="R439" s="33">
        <f t="shared" si="142"/>
        <v>0.27294812057923573</v>
      </c>
      <c r="S439" s="12">
        <v>0</v>
      </c>
      <c r="T439" s="10">
        <f t="shared" si="159"/>
        <v>452</v>
      </c>
      <c r="U439" s="33">
        <f t="shared" si="143"/>
        <v>0.7266394833990778</v>
      </c>
      <c r="V439" s="18">
        <v>3.29105245114844E-2</v>
      </c>
      <c r="W439" s="112">
        <f t="shared" si="152"/>
        <v>466</v>
      </c>
      <c r="X439" s="33">
        <f t="shared" si="153"/>
        <v>0.87800255348661849</v>
      </c>
      <c r="Y439" s="13">
        <v>129006</v>
      </c>
      <c r="Z439" s="10">
        <f t="shared" si="160"/>
        <v>369</v>
      </c>
      <c r="AA439" s="33">
        <f t="shared" si="144"/>
        <v>0.51490576486580475</v>
      </c>
      <c r="AB439" s="11">
        <v>2.7999999999999997E-2</v>
      </c>
      <c r="AC439" s="112">
        <f t="shared" si="154"/>
        <v>458</v>
      </c>
      <c r="AD439" s="33">
        <f t="shared" si="145"/>
        <v>0.77730183702157019</v>
      </c>
      <c r="AE439" s="11">
        <v>0.96897264996552512</v>
      </c>
      <c r="AF439" s="10">
        <f t="shared" si="161"/>
        <v>440</v>
      </c>
      <c r="AG439" s="33">
        <f t="shared" si="146"/>
        <v>0.52339142148134821</v>
      </c>
      <c r="AH439" s="14">
        <v>2.0350000000000001</v>
      </c>
      <c r="AI439" s="112">
        <f t="shared" si="155"/>
        <v>495</v>
      </c>
      <c r="AJ439" s="33">
        <f t="shared" si="147"/>
        <v>3.8631351343183518E-2</v>
      </c>
      <c r="AK439" s="13">
        <v>305615.45175664098</v>
      </c>
      <c r="AL439" s="38"/>
    </row>
    <row r="440" spans="1:38" x14ac:dyDescent="0.25">
      <c r="A440" t="s">
        <v>1041</v>
      </c>
      <c r="B440" s="5" t="s">
        <v>112</v>
      </c>
      <c r="C440" s="6" t="s">
        <v>61</v>
      </c>
      <c r="D440" s="7" t="s">
        <v>39</v>
      </c>
      <c r="E440" s="36">
        <f t="shared" si="148"/>
        <v>-3.9126980296590643</v>
      </c>
      <c r="F440" s="8">
        <f t="shared" si="149"/>
        <v>40.508199266390434</v>
      </c>
      <c r="G440" s="9">
        <f t="shared" si="150"/>
        <v>92</v>
      </c>
      <c r="H440" s="112">
        <f t="shared" si="151"/>
        <v>477</v>
      </c>
      <c r="I440" s="33">
        <f t="shared" si="139"/>
        <v>0.67579196194174784</v>
      </c>
      <c r="J440" s="11">
        <v>3.965870632537305E-2</v>
      </c>
      <c r="K440" s="10">
        <f t="shared" si="156"/>
        <v>103</v>
      </c>
      <c r="L440" s="33">
        <f t="shared" si="140"/>
        <v>-0.51675324618401997</v>
      </c>
      <c r="M440" s="11">
        <v>9.610453046770058E-2</v>
      </c>
      <c r="N440" s="10">
        <f t="shared" si="157"/>
        <v>89</v>
      </c>
      <c r="O440" s="33">
        <f t="shared" si="141"/>
        <v>-0.76376598533627482</v>
      </c>
      <c r="P440" s="11">
        <v>0.10997027830316131</v>
      </c>
      <c r="Q440" s="10">
        <f t="shared" si="158"/>
        <v>130</v>
      </c>
      <c r="R440" s="33">
        <f t="shared" si="142"/>
        <v>-3.2324361222712435E-2</v>
      </c>
      <c r="S440" s="12">
        <v>1.2837559029847325</v>
      </c>
      <c r="T440" s="10">
        <f t="shared" si="159"/>
        <v>183</v>
      </c>
      <c r="U440" s="33">
        <f t="shared" si="143"/>
        <v>-0.10397879941724807</v>
      </c>
      <c r="V440" s="18">
        <v>8.1667592078474918E-2</v>
      </c>
      <c r="W440" s="112">
        <f t="shared" si="152"/>
        <v>98</v>
      </c>
      <c r="X440" s="33">
        <f t="shared" si="153"/>
        <v>-0.88965711850330742</v>
      </c>
      <c r="Y440" s="13">
        <v>64718</v>
      </c>
      <c r="Z440" s="10">
        <f t="shared" si="160"/>
        <v>64</v>
      </c>
      <c r="AA440" s="33">
        <f t="shared" si="144"/>
        <v>-0.94958835619727622</v>
      </c>
      <c r="AB440" s="11">
        <v>4.8000000000000001E-2</v>
      </c>
      <c r="AC440" s="112">
        <f t="shared" si="154"/>
        <v>97</v>
      </c>
      <c r="AD440" s="33">
        <f t="shared" si="145"/>
        <v>-0.73079224730064318</v>
      </c>
      <c r="AE440" s="11">
        <v>0.87898396090039232</v>
      </c>
      <c r="AF440" s="10">
        <f t="shared" si="161"/>
        <v>15</v>
      </c>
      <c r="AG440" s="33">
        <f t="shared" si="146"/>
        <v>-1.6267097434931574</v>
      </c>
      <c r="AH440" s="14">
        <v>4.4613333333333332</v>
      </c>
      <c r="AI440" s="112">
        <f t="shared" si="155"/>
        <v>79</v>
      </c>
      <c r="AJ440" s="33">
        <f t="shared" si="147"/>
        <v>-0.30269361899098113</v>
      </c>
      <c r="AK440" s="13">
        <v>71343.374535784693</v>
      </c>
      <c r="AL440" s="38">
        <v>1</v>
      </c>
    </row>
    <row r="441" spans="1:38" x14ac:dyDescent="0.25">
      <c r="A441" t="s">
        <v>1042</v>
      </c>
      <c r="B441" s="5" t="s">
        <v>253</v>
      </c>
      <c r="C441" s="6" t="s">
        <v>61</v>
      </c>
      <c r="D441" s="7" t="s">
        <v>39</v>
      </c>
      <c r="E441" s="36">
        <f t="shared" si="148"/>
        <v>-0.43733373737854514</v>
      </c>
      <c r="F441" s="8">
        <f t="shared" si="149"/>
        <v>29.67568429160027</v>
      </c>
      <c r="G441" s="9">
        <f t="shared" si="150"/>
        <v>211</v>
      </c>
      <c r="H441" s="112">
        <f t="shared" si="151"/>
        <v>448</v>
      </c>
      <c r="I441" s="33">
        <f t="shared" si="139"/>
        <v>0.4888658543063229</v>
      </c>
      <c r="J441" s="11">
        <v>2.78366111951589E-2</v>
      </c>
      <c r="K441" s="10">
        <f t="shared" si="156"/>
        <v>433</v>
      </c>
      <c r="L441" s="33">
        <f t="shared" si="140"/>
        <v>0.61992586743998124</v>
      </c>
      <c r="M441" s="11">
        <v>3.6229061160888199E-2</v>
      </c>
      <c r="N441" s="10">
        <f t="shared" si="157"/>
        <v>287</v>
      </c>
      <c r="O441" s="33">
        <f t="shared" si="141"/>
        <v>0.30960355138034146</v>
      </c>
      <c r="P441" s="11">
        <v>4.1228779304769606E-2</v>
      </c>
      <c r="Q441" s="10">
        <f t="shared" si="158"/>
        <v>349</v>
      </c>
      <c r="R441" s="33">
        <f t="shared" si="142"/>
        <v>0.23794718435093398</v>
      </c>
      <c r="S441" s="12">
        <v>0.14718869590815425</v>
      </c>
      <c r="T441" s="10">
        <f t="shared" si="159"/>
        <v>353</v>
      </c>
      <c r="U441" s="33">
        <f t="shared" si="143"/>
        <v>0.46164507877988642</v>
      </c>
      <c r="V441" s="18">
        <v>4.8465624077899082E-2</v>
      </c>
      <c r="W441" s="112">
        <f t="shared" si="152"/>
        <v>170</v>
      </c>
      <c r="X441" s="33">
        <f t="shared" si="153"/>
        <v>-0.60694375446335569</v>
      </c>
      <c r="Y441" s="13">
        <v>75000</v>
      </c>
      <c r="Z441" s="10">
        <f t="shared" si="160"/>
        <v>162</v>
      </c>
      <c r="AA441" s="33">
        <f t="shared" si="144"/>
        <v>-0.21734129566573571</v>
      </c>
      <c r="AB441" s="11">
        <v>3.7999999999999999E-2</v>
      </c>
      <c r="AC441" s="112">
        <f t="shared" si="154"/>
        <v>101</v>
      </c>
      <c r="AD441" s="33">
        <f t="shared" si="145"/>
        <v>-0.62373507860404198</v>
      </c>
      <c r="AE441" s="11">
        <v>0.88537211291702311</v>
      </c>
      <c r="AF441" s="10">
        <f t="shared" si="161"/>
        <v>73</v>
      </c>
      <c r="AG441" s="33">
        <f t="shared" si="146"/>
        <v>-0.82917256181556953</v>
      </c>
      <c r="AH441" s="14">
        <v>3.5613333333333337</v>
      </c>
      <c r="AI441" s="112">
        <f t="shared" si="155"/>
        <v>133</v>
      </c>
      <c r="AJ441" s="33">
        <f t="shared" si="147"/>
        <v>-0.27365685255702948</v>
      </c>
      <c r="AK441" s="13">
        <v>91273.072564027083</v>
      </c>
      <c r="AL441" s="38"/>
    </row>
    <row r="442" spans="1:38" x14ac:dyDescent="0.25">
      <c r="A442" t="s">
        <v>1043</v>
      </c>
      <c r="B442" s="5" t="s">
        <v>432</v>
      </c>
      <c r="C442" s="6" t="s">
        <v>81</v>
      </c>
      <c r="D442" s="7" t="s">
        <v>34</v>
      </c>
      <c r="E442" s="36">
        <f t="shared" si="148"/>
        <v>2.378244776502092</v>
      </c>
      <c r="F442" s="8">
        <f t="shared" si="149"/>
        <v>20.899684468486591</v>
      </c>
      <c r="G442" s="9">
        <f t="shared" si="150"/>
        <v>371</v>
      </c>
      <c r="H442" s="112">
        <f t="shared" si="151"/>
        <v>159</v>
      </c>
      <c r="I442" s="33">
        <f t="shared" si="139"/>
        <v>-0.47333357454893071</v>
      </c>
      <c r="J442" s="11">
        <v>-3.3017452081814724E-2</v>
      </c>
      <c r="K442" s="10">
        <f t="shared" si="156"/>
        <v>346</v>
      </c>
      <c r="L442" s="33">
        <f t="shared" si="140"/>
        <v>0.33602346948863993</v>
      </c>
      <c r="M442" s="11">
        <v>5.1183844011142059E-2</v>
      </c>
      <c r="N442" s="10">
        <f t="shared" si="157"/>
        <v>389</v>
      </c>
      <c r="O442" s="33">
        <f t="shared" si="141"/>
        <v>0.59237596877371512</v>
      </c>
      <c r="P442" s="11">
        <v>2.311926605504587E-2</v>
      </c>
      <c r="Q442" s="10">
        <f t="shared" si="158"/>
        <v>266</v>
      </c>
      <c r="R442" s="33">
        <f t="shared" si="142"/>
        <v>0.17804469072620319</v>
      </c>
      <c r="S442" s="12">
        <v>0.39909538379672743</v>
      </c>
      <c r="T442" s="10">
        <f t="shared" si="159"/>
        <v>333</v>
      </c>
      <c r="U442" s="33">
        <f t="shared" si="143"/>
        <v>0.39221195501880429</v>
      </c>
      <c r="V442" s="18">
        <v>5.254132958142807E-2</v>
      </c>
      <c r="W442" s="112">
        <f t="shared" si="152"/>
        <v>417</v>
      </c>
      <c r="X442" s="33">
        <f t="shared" si="153"/>
        <v>0.46421599295002702</v>
      </c>
      <c r="Y442" s="13">
        <v>113957</v>
      </c>
      <c r="Z442" s="10">
        <f t="shared" si="160"/>
        <v>264</v>
      </c>
      <c r="AA442" s="33">
        <f t="shared" si="144"/>
        <v>0.22200694065318838</v>
      </c>
      <c r="AB442" s="11">
        <v>3.2000000000000001E-2</v>
      </c>
      <c r="AC442" s="112">
        <f t="shared" si="154"/>
        <v>403</v>
      </c>
      <c r="AD442" s="33">
        <f t="shared" si="145"/>
        <v>0.61685139880596007</v>
      </c>
      <c r="AE442" s="11">
        <v>0.95939849624060147</v>
      </c>
      <c r="AF442" s="10">
        <f t="shared" si="161"/>
        <v>252</v>
      </c>
      <c r="AG442" s="33">
        <f t="shared" si="146"/>
        <v>-2.7204618017549465E-2</v>
      </c>
      <c r="AH442" s="14">
        <v>2.656333333333333</v>
      </c>
      <c r="AI442" s="112">
        <f t="shared" si="155"/>
        <v>321</v>
      </c>
      <c r="AJ442" s="33">
        <f t="shared" si="147"/>
        <v>-0.18533395862538452</v>
      </c>
      <c r="AK442" s="13">
        <v>151894.44406013036</v>
      </c>
      <c r="AL442" s="38"/>
    </row>
    <row r="443" spans="1:38" x14ac:dyDescent="0.25">
      <c r="A443" t="s">
        <v>1044</v>
      </c>
      <c r="B443" s="5" t="s">
        <v>560</v>
      </c>
      <c r="C443" s="6" t="s">
        <v>54</v>
      </c>
      <c r="D443" s="7" t="s">
        <v>39</v>
      </c>
      <c r="E443" s="36">
        <f t="shared" si="148"/>
        <v>7.015374002487591</v>
      </c>
      <c r="F443" s="8">
        <f t="shared" si="149"/>
        <v>6.4460135563177978</v>
      </c>
      <c r="G443" s="9">
        <f t="shared" si="150"/>
        <v>556</v>
      </c>
      <c r="H443" s="112">
        <f t="shared" si="151"/>
        <v>68</v>
      </c>
      <c r="I443" s="33">
        <f t="shared" si="139"/>
        <v>-0.85079668711040313</v>
      </c>
      <c r="J443" s="11">
        <v>-5.6890012642225041E-2</v>
      </c>
      <c r="K443" s="10">
        <f t="shared" si="156"/>
        <v>215</v>
      </c>
      <c r="L443" s="33">
        <f t="shared" si="140"/>
        <v>-4.2058339361485311E-3</v>
      </c>
      <c r="M443" s="11">
        <v>6.910569105691057E-2</v>
      </c>
      <c r="N443" s="10">
        <f t="shared" si="157"/>
        <v>530</v>
      </c>
      <c r="O443" s="33">
        <f t="shared" si="141"/>
        <v>0.90323500990996874</v>
      </c>
      <c r="P443" s="11">
        <v>3.2110091743119268E-3</v>
      </c>
      <c r="Q443" s="10">
        <f t="shared" si="158"/>
        <v>390</v>
      </c>
      <c r="R443" s="33">
        <f t="shared" si="142"/>
        <v>0.27294812057923573</v>
      </c>
      <c r="S443" s="12">
        <v>0</v>
      </c>
      <c r="T443" s="10">
        <f t="shared" si="159"/>
        <v>538</v>
      </c>
      <c r="U443" s="33">
        <f t="shared" si="143"/>
        <v>1.0002196807896975</v>
      </c>
      <c r="V443" s="18">
        <v>1.6851441241685146E-2</v>
      </c>
      <c r="W443" s="112">
        <f t="shared" si="152"/>
        <v>553</v>
      </c>
      <c r="X443" s="33">
        <f t="shared" si="153"/>
        <v>2.5250099942562265</v>
      </c>
      <c r="Y443" s="13">
        <v>188906</v>
      </c>
      <c r="Z443" s="10">
        <f t="shared" si="160"/>
        <v>535</v>
      </c>
      <c r="AA443" s="33">
        <f t="shared" si="144"/>
        <v>1.0274787072378828</v>
      </c>
      <c r="AB443" s="11">
        <v>2.1000000000000001E-2</v>
      </c>
      <c r="AC443" s="112">
        <f t="shared" si="154"/>
        <v>547</v>
      </c>
      <c r="AD443" s="33">
        <f t="shared" si="145"/>
        <v>1.1246754608154663</v>
      </c>
      <c r="AE443" s="11">
        <v>0.98970059880239525</v>
      </c>
      <c r="AF443" s="10">
        <f t="shared" si="161"/>
        <v>519</v>
      </c>
      <c r="AG443" s="33">
        <f t="shared" si="146"/>
        <v>1.0728059244147981</v>
      </c>
      <c r="AH443" s="14">
        <v>1.415</v>
      </c>
      <c r="AI443" s="112">
        <f t="shared" si="155"/>
        <v>531</v>
      </c>
      <c r="AJ443" s="33">
        <f t="shared" si="147"/>
        <v>0.42942471222820616</v>
      </c>
      <c r="AK443" s="13">
        <v>573840.69273160561</v>
      </c>
      <c r="AL443" s="38"/>
    </row>
    <row r="444" spans="1:38" x14ac:dyDescent="0.25">
      <c r="A444" t="s">
        <v>1045</v>
      </c>
      <c r="B444" s="5" t="s">
        <v>162</v>
      </c>
      <c r="C444" s="6" t="s">
        <v>19</v>
      </c>
      <c r="D444" s="7" t="s">
        <v>20</v>
      </c>
      <c r="E444" s="36">
        <f t="shared" si="148"/>
        <v>-2.7551755930765927</v>
      </c>
      <c r="F444" s="8">
        <f t="shared" si="149"/>
        <v>36.900266953859457</v>
      </c>
      <c r="G444" s="9">
        <f t="shared" si="150"/>
        <v>131</v>
      </c>
      <c r="H444" s="112">
        <f t="shared" si="151"/>
        <v>216</v>
      </c>
      <c r="I444" s="33">
        <f t="shared" si="139"/>
        <v>-0.29054767671842291</v>
      </c>
      <c r="J444" s="11">
        <v>-2.1457203489743004E-2</v>
      </c>
      <c r="K444" s="10">
        <f t="shared" si="156"/>
        <v>372</v>
      </c>
      <c r="L444" s="33">
        <f t="shared" si="140"/>
        <v>0.40860636609273687</v>
      </c>
      <c r="M444" s="11">
        <v>4.73604826546003E-2</v>
      </c>
      <c r="N444" s="10">
        <f t="shared" si="157"/>
        <v>88</v>
      </c>
      <c r="O444" s="33">
        <f t="shared" si="141"/>
        <v>-0.76729563717934457</v>
      </c>
      <c r="P444" s="11">
        <v>0.11019632678910703</v>
      </c>
      <c r="Q444" s="10">
        <f t="shared" si="158"/>
        <v>147</v>
      </c>
      <c r="R444" s="33">
        <f t="shared" si="142"/>
        <v>1.5096645083363882E-2</v>
      </c>
      <c r="S444" s="12">
        <v>1.0843373493975903</v>
      </c>
      <c r="T444" s="10">
        <f t="shared" si="159"/>
        <v>179</v>
      </c>
      <c r="U444" s="33">
        <f t="shared" si="143"/>
        <v>-0.12138824781245981</v>
      </c>
      <c r="V444" s="18">
        <v>8.2689521970062768E-2</v>
      </c>
      <c r="W444" s="112">
        <f t="shared" si="152"/>
        <v>114</v>
      </c>
      <c r="X444" s="33">
        <f t="shared" si="153"/>
        <v>-0.82361184516894015</v>
      </c>
      <c r="Y444" s="13">
        <v>67120</v>
      </c>
      <c r="Z444" s="10">
        <f t="shared" si="160"/>
        <v>105</v>
      </c>
      <c r="AA444" s="33">
        <f t="shared" si="144"/>
        <v>-0.58346482593150573</v>
      </c>
      <c r="AB444" s="11">
        <v>4.2999999999999997E-2</v>
      </c>
      <c r="AC444" s="112">
        <f t="shared" si="154"/>
        <v>174</v>
      </c>
      <c r="AD444" s="33">
        <f t="shared" si="145"/>
        <v>-0.16637499136501285</v>
      </c>
      <c r="AE444" s="11">
        <v>0.91266300617707619</v>
      </c>
      <c r="AF444" s="10">
        <f t="shared" si="161"/>
        <v>47</v>
      </c>
      <c r="AG444" s="33">
        <f t="shared" si="146"/>
        <v>-1.0371229973344662</v>
      </c>
      <c r="AH444" s="14">
        <v>3.7959999999999998</v>
      </c>
      <c r="AI444" s="112">
        <f t="shared" si="155"/>
        <v>54</v>
      </c>
      <c r="AJ444" s="33">
        <f t="shared" si="147"/>
        <v>-0.31348245485062115</v>
      </c>
      <c r="AK444" s="13">
        <v>63938.34060240964</v>
      </c>
      <c r="AL444" s="38"/>
    </row>
    <row r="445" spans="1:38" x14ac:dyDescent="0.25">
      <c r="A445" t="s">
        <v>1046</v>
      </c>
      <c r="B445" s="5" t="s">
        <v>414</v>
      </c>
      <c r="C445" s="6" t="s">
        <v>93</v>
      </c>
      <c r="D445" s="7" t="s">
        <v>34</v>
      </c>
      <c r="E445" s="36">
        <f t="shared" si="148"/>
        <v>2.8178864993842296</v>
      </c>
      <c r="F445" s="8">
        <f t="shared" si="149"/>
        <v>19.529345952538321</v>
      </c>
      <c r="G445" s="9">
        <f t="shared" si="150"/>
        <v>392</v>
      </c>
      <c r="H445" s="112">
        <f t="shared" si="151"/>
        <v>400</v>
      </c>
      <c r="I445" s="33">
        <f t="shared" si="139"/>
        <v>0.31488654866823246</v>
      </c>
      <c r="J445" s="11">
        <v>1.6833333333333256E-2</v>
      </c>
      <c r="K445" s="10">
        <f t="shared" si="156"/>
        <v>472</v>
      </c>
      <c r="L445" s="33">
        <f t="shared" si="140"/>
        <v>0.69827724873696162</v>
      </c>
      <c r="M445" s="11">
        <v>3.2101840321018406E-2</v>
      </c>
      <c r="N445" s="10">
        <f t="shared" si="157"/>
        <v>408</v>
      </c>
      <c r="O445" s="33">
        <f t="shared" si="141"/>
        <v>0.64676653278830032</v>
      </c>
      <c r="P445" s="11">
        <v>1.9635946681954994E-2</v>
      </c>
      <c r="Q445" s="10">
        <f t="shared" si="158"/>
        <v>381</v>
      </c>
      <c r="R445" s="33">
        <f t="shared" si="142"/>
        <v>0.25995591379700972</v>
      </c>
      <c r="S445" s="12">
        <v>5.4635852046112654E-2</v>
      </c>
      <c r="T445" s="10">
        <f t="shared" si="159"/>
        <v>348</v>
      </c>
      <c r="U445" s="33">
        <f t="shared" si="143"/>
        <v>0.44845427481550482</v>
      </c>
      <c r="V445" s="18">
        <v>4.9239920687376072E-2</v>
      </c>
      <c r="W445" s="112">
        <f t="shared" si="152"/>
        <v>354</v>
      </c>
      <c r="X445" s="33">
        <f t="shared" si="153"/>
        <v>0.12095654569513906</v>
      </c>
      <c r="Y445" s="13">
        <v>101473</v>
      </c>
      <c r="Z445" s="10">
        <f t="shared" si="160"/>
        <v>399</v>
      </c>
      <c r="AA445" s="33">
        <f t="shared" si="144"/>
        <v>0.58813047091895843</v>
      </c>
      <c r="AB445" s="11">
        <v>2.7000000000000003E-2</v>
      </c>
      <c r="AC445" s="112">
        <f t="shared" si="154"/>
        <v>364</v>
      </c>
      <c r="AD445" s="33">
        <f t="shared" si="145"/>
        <v>0.49813445279563173</v>
      </c>
      <c r="AE445" s="11">
        <v>0.95231459978324817</v>
      </c>
      <c r="AF445" s="10">
        <f t="shared" si="161"/>
        <v>326</v>
      </c>
      <c r="AG445" s="33">
        <f t="shared" si="146"/>
        <v>0.16981660427095102</v>
      </c>
      <c r="AH445" s="14">
        <v>2.4339999999999997</v>
      </c>
      <c r="AI445" s="112">
        <f t="shared" si="155"/>
        <v>358</v>
      </c>
      <c r="AJ445" s="33">
        <f t="shared" si="147"/>
        <v>-0.1610271673814043</v>
      </c>
      <c r="AK445" s="13">
        <v>168577.67256733868</v>
      </c>
      <c r="AL445" s="38"/>
    </row>
    <row r="446" spans="1:38" x14ac:dyDescent="0.25">
      <c r="A446" t="s">
        <v>1047</v>
      </c>
      <c r="B446" s="5" t="s">
        <v>333</v>
      </c>
      <c r="C446" s="6" t="s">
        <v>93</v>
      </c>
      <c r="D446" s="7" t="s">
        <v>34</v>
      </c>
      <c r="E446" s="36">
        <f t="shared" si="148"/>
        <v>1.2715085950781022</v>
      </c>
      <c r="F446" s="8">
        <f t="shared" si="149"/>
        <v>24.34931888092699</v>
      </c>
      <c r="G446" s="9">
        <f t="shared" si="150"/>
        <v>303</v>
      </c>
      <c r="H446" s="112">
        <f t="shared" si="151"/>
        <v>313</v>
      </c>
      <c r="I446" s="33">
        <f t="shared" si="139"/>
        <v>3.823889178380338E-2</v>
      </c>
      <c r="J446" s="11">
        <v>-6.6317883722644133E-4</v>
      </c>
      <c r="K446" s="10">
        <f t="shared" si="156"/>
        <v>418</v>
      </c>
      <c r="L446" s="33">
        <f t="shared" si="140"/>
        <v>0.55162248265734759</v>
      </c>
      <c r="M446" s="11">
        <v>3.9826995855109029E-2</v>
      </c>
      <c r="N446" s="10">
        <f t="shared" si="157"/>
        <v>260</v>
      </c>
      <c r="O446" s="33">
        <f t="shared" si="141"/>
        <v>0.2500141701577589</v>
      </c>
      <c r="P446" s="11">
        <v>4.5045045045045043E-2</v>
      </c>
      <c r="Q446" s="10">
        <f t="shared" si="158"/>
        <v>390</v>
      </c>
      <c r="R446" s="33">
        <f t="shared" si="142"/>
        <v>0.27294812057923573</v>
      </c>
      <c r="S446" s="12">
        <v>0</v>
      </c>
      <c r="T446" s="10">
        <f t="shared" si="159"/>
        <v>408</v>
      </c>
      <c r="U446" s="33">
        <f t="shared" si="143"/>
        <v>0.62899704596534334</v>
      </c>
      <c r="V446" s="18">
        <v>3.8642109064644277E-2</v>
      </c>
      <c r="W446" s="112">
        <f t="shared" si="152"/>
        <v>388</v>
      </c>
      <c r="X446" s="33">
        <f t="shared" si="153"/>
        <v>0.26676757171185411</v>
      </c>
      <c r="Y446" s="13">
        <v>106776</v>
      </c>
      <c r="Z446" s="10">
        <f t="shared" si="160"/>
        <v>244</v>
      </c>
      <c r="AA446" s="33">
        <f t="shared" si="144"/>
        <v>0.14878223460003429</v>
      </c>
      <c r="AB446" s="11">
        <v>3.3000000000000002E-2</v>
      </c>
      <c r="AC446" s="112">
        <f t="shared" si="154"/>
        <v>126</v>
      </c>
      <c r="AD446" s="33">
        <f t="shared" si="145"/>
        <v>-0.47084772710440331</v>
      </c>
      <c r="AE446" s="11">
        <v>0.89449497367161324</v>
      </c>
      <c r="AF446" s="10">
        <f t="shared" si="161"/>
        <v>346</v>
      </c>
      <c r="AG446" s="33">
        <f t="shared" si="146"/>
        <v>0.24425340789419228</v>
      </c>
      <c r="AH446" s="14">
        <v>2.35</v>
      </c>
      <c r="AI446" s="112">
        <f t="shared" si="155"/>
        <v>384</v>
      </c>
      <c r="AJ446" s="33">
        <f t="shared" si="147"/>
        <v>-0.13472606566222645</v>
      </c>
      <c r="AK446" s="13">
        <v>186629.71759327533</v>
      </c>
      <c r="AL446" s="38"/>
    </row>
    <row r="447" spans="1:38" x14ac:dyDescent="0.25">
      <c r="A447" t="s">
        <v>1048</v>
      </c>
      <c r="B447" s="5" t="s">
        <v>563</v>
      </c>
      <c r="C447" s="6" t="s">
        <v>93</v>
      </c>
      <c r="D447" s="7" t="s">
        <v>34</v>
      </c>
      <c r="E447" s="36">
        <f t="shared" si="148"/>
        <v>7.2921243318178615</v>
      </c>
      <c r="F447" s="8">
        <f t="shared" si="149"/>
        <v>5.5833983497890287</v>
      </c>
      <c r="G447" s="9">
        <f t="shared" si="150"/>
        <v>560</v>
      </c>
      <c r="H447" s="112">
        <f t="shared" si="151"/>
        <v>372</v>
      </c>
      <c r="I447" s="33">
        <f t="shared" si="139"/>
        <v>0.199646745541323</v>
      </c>
      <c r="J447" s="11">
        <v>9.5450206808780358E-3</v>
      </c>
      <c r="K447" s="10">
        <f t="shared" si="156"/>
        <v>143</v>
      </c>
      <c r="L447" s="33">
        <f t="shared" si="140"/>
        <v>-0.31306150388461479</v>
      </c>
      <c r="M447" s="11">
        <v>8.537490720118783E-2</v>
      </c>
      <c r="N447" s="10">
        <f t="shared" si="157"/>
        <v>527</v>
      </c>
      <c r="O447" s="33">
        <f t="shared" si="141"/>
        <v>0.89000271037030976</v>
      </c>
      <c r="P447" s="11">
        <v>4.0584415584415581E-3</v>
      </c>
      <c r="Q447" s="10">
        <f t="shared" si="158"/>
        <v>390</v>
      </c>
      <c r="R447" s="33">
        <f t="shared" si="142"/>
        <v>0.27294812057923573</v>
      </c>
      <c r="S447" s="12">
        <v>0</v>
      </c>
      <c r="T447" s="10">
        <f t="shared" si="159"/>
        <v>542</v>
      </c>
      <c r="U447" s="33">
        <f t="shared" si="143"/>
        <v>1.0250436307255586</v>
      </c>
      <c r="V447" s="18">
        <v>1.5394282123782596E-2</v>
      </c>
      <c r="W447" s="112">
        <f t="shared" si="152"/>
        <v>561</v>
      </c>
      <c r="X447" s="33">
        <f t="shared" si="153"/>
        <v>3.2138385486161636</v>
      </c>
      <c r="Y447" s="13">
        <v>213958</v>
      </c>
      <c r="Z447" s="10">
        <f t="shared" si="160"/>
        <v>507</v>
      </c>
      <c r="AA447" s="33">
        <f t="shared" si="144"/>
        <v>0.8810292951315748</v>
      </c>
      <c r="AB447" s="11">
        <v>2.3E-2</v>
      </c>
      <c r="AC447" s="112">
        <f t="shared" si="154"/>
        <v>355</v>
      </c>
      <c r="AD447" s="33">
        <f t="shared" si="145"/>
        <v>0.4764454744767796</v>
      </c>
      <c r="AE447" s="11">
        <v>0.95102040816326527</v>
      </c>
      <c r="AF447" s="10">
        <f t="shared" si="161"/>
        <v>544</v>
      </c>
      <c r="AG447" s="33">
        <f t="shared" si="146"/>
        <v>1.4907744844421269</v>
      </c>
      <c r="AH447" s="14">
        <v>0.94333333333333336</v>
      </c>
      <c r="AI447" s="112">
        <f t="shared" si="155"/>
        <v>540</v>
      </c>
      <c r="AJ447" s="33">
        <f t="shared" si="147"/>
        <v>0.7539064815741211</v>
      </c>
      <c r="AK447" s="13">
        <v>796552.25716987078</v>
      </c>
      <c r="AL447" s="38"/>
    </row>
    <row r="448" spans="1:38" x14ac:dyDescent="0.25">
      <c r="A448" t="s">
        <v>1049</v>
      </c>
      <c r="B448" s="5" t="s">
        <v>21</v>
      </c>
      <c r="C448" s="6" t="s">
        <v>22</v>
      </c>
      <c r="D448" s="7" t="s">
        <v>20</v>
      </c>
      <c r="E448" s="36">
        <f t="shared" si="148"/>
        <v>-22.749829853129658</v>
      </c>
      <c r="F448" s="8">
        <f t="shared" si="149"/>
        <v>99.222479381739859</v>
      </c>
      <c r="G448" s="9">
        <f t="shared" si="150"/>
        <v>2</v>
      </c>
      <c r="H448" s="112">
        <f t="shared" si="151"/>
        <v>12</v>
      </c>
      <c r="I448" s="33">
        <f t="shared" si="139"/>
        <v>-1.5000047171869455</v>
      </c>
      <c r="J448" s="11">
        <v>-9.7949012842629912E-2</v>
      </c>
      <c r="K448" s="10">
        <f t="shared" si="156"/>
        <v>3</v>
      </c>
      <c r="L448" s="33">
        <f t="shared" si="140"/>
        <v>-4.2833958486511312</v>
      </c>
      <c r="M448" s="11">
        <v>0.29451540195341847</v>
      </c>
      <c r="N448" s="10">
        <f t="shared" si="157"/>
        <v>1</v>
      </c>
      <c r="O448" s="33">
        <f t="shared" si="141"/>
        <v>-5.530362383848038</v>
      </c>
      <c r="P448" s="11">
        <v>0.41523605150214593</v>
      </c>
      <c r="Q448" s="10">
        <f t="shared" si="158"/>
        <v>179</v>
      </c>
      <c r="R448" s="33">
        <f t="shared" si="142"/>
        <v>7.0826267000755658E-2</v>
      </c>
      <c r="S448" s="12">
        <v>0.84997875053123662</v>
      </c>
      <c r="T448" s="10">
        <f t="shared" si="159"/>
        <v>1</v>
      </c>
      <c r="U448" s="33">
        <f t="shared" si="143"/>
        <v>-5.8975748284573379</v>
      </c>
      <c r="V448" s="18">
        <v>0.42175010517458983</v>
      </c>
      <c r="W448" s="112">
        <f t="shared" si="152"/>
        <v>2</v>
      </c>
      <c r="X448" s="33">
        <f t="shared" si="153"/>
        <v>-1.9837759846653149</v>
      </c>
      <c r="Y448" s="13">
        <v>24926</v>
      </c>
      <c r="Z448" s="10">
        <f t="shared" si="160"/>
        <v>3</v>
      </c>
      <c r="AA448" s="33">
        <f t="shared" si="144"/>
        <v>-5.4162954254396727</v>
      </c>
      <c r="AB448" s="11">
        <v>0.109</v>
      </c>
      <c r="AC448" s="112">
        <f t="shared" si="154"/>
        <v>37</v>
      </c>
      <c r="AD448" s="33">
        <f t="shared" si="145"/>
        <v>-1.6392216180161228</v>
      </c>
      <c r="AE448" s="11">
        <v>0.82477754962354555</v>
      </c>
      <c r="AF448" s="10">
        <f t="shared" si="161"/>
        <v>3</v>
      </c>
      <c r="AG448" s="33">
        <f t="shared" si="146"/>
        <v>-3.2657963439112829</v>
      </c>
      <c r="AH448" s="14">
        <v>6.3109999999999999</v>
      </c>
      <c r="AI448" s="112">
        <f t="shared" si="155"/>
        <v>9</v>
      </c>
      <c r="AJ448" s="33">
        <f t="shared" si="147"/>
        <v>-0.36450660906635651</v>
      </c>
      <c r="AK448" s="13">
        <v>28917.361665958349</v>
      </c>
      <c r="AL448" s="38">
        <v>1</v>
      </c>
    </row>
    <row r="449" spans="1:38" x14ac:dyDescent="0.25">
      <c r="A449" t="s">
        <v>1050</v>
      </c>
      <c r="B449" s="5" t="s">
        <v>348</v>
      </c>
      <c r="C449" s="6" t="s">
        <v>71</v>
      </c>
      <c r="D449" s="7" t="s">
        <v>34</v>
      </c>
      <c r="E449" s="36">
        <f t="shared" si="148"/>
        <v>1.1183958632601858</v>
      </c>
      <c r="F449" s="8">
        <f t="shared" si="149"/>
        <v>24.826562651869992</v>
      </c>
      <c r="G449" s="9">
        <f t="shared" si="150"/>
        <v>297</v>
      </c>
      <c r="H449" s="112">
        <f t="shared" si="151"/>
        <v>18</v>
      </c>
      <c r="I449" s="33">
        <f t="shared" si="139"/>
        <v>-1.3072339206057089</v>
      </c>
      <c r="J449" s="11">
        <v>-8.5757271815446345E-2</v>
      </c>
      <c r="K449" s="10">
        <f t="shared" si="156"/>
        <v>98</v>
      </c>
      <c r="L449" s="33">
        <f t="shared" si="140"/>
        <v>-0.53769890089933836</v>
      </c>
      <c r="M449" s="11">
        <v>9.7207859358841783E-2</v>
      </c>
      <c r="N449" s="10">
        <f t="shared" si="157"/>
        <v>407</v>
      </c>
      <c r="O449" s="33">
        <f t="shared" si="141"/>
        <v>0.6443779469110954</v>
      </c>
      <c r="P449" s="11">
        <v>1.9788918205804751E-2</v>
      </c>
      <c r="Q449" s="10">
        <f t="shared" si="158"/>
        <v>390</v>
      </c>
      <c r="R449" s="33">
        <f t="shared" si="142"/>
        <v>0.27294812057923573</v>
      </c>
      <c r="S449" s="12">
        <v>0</v>
      </c>
      <c r="T449" s="10">
        <f t="shared" si="159"/>
        <v>421</v>
      </c>
      <c r="U449" s="33">
        <f t="shared" si="143"/>
        <v>0.66517864330221099</v>
      </c>
      <c r="V449" s="18">
        <v>3.651825912956478E-2</v>
      </c>
      <c r="W449" s="112">
        <f t="shared" si="152"/>
        <v>248</v>
      </c>
      <c r="X449" s="33">
        <f t="shared" si="153"/>
        <v>-0.29032788333711135</v>
      </c>
      <c r="Y449" s="13">
        <v>86515</v>
      </c>
      <c r="Z449" s="10">
        <f t="shared" si="160"/>
        <v>149</v>
      </c>
      <c r="AA449" s="33">
        <f t="shared" si="144"/>
        <v>-0.2905660017188898</v>
      </c>
      <c r="AB449" s="11">
        <v>3.9E-2</v>
      </c>
      <c r="AC449" s="112">
        <f t="shared" si="154"/>
        <v>393</v>
      </c>
      <c r="AD449" s="33">
        <f t="shared" si="145"/>
        <v>0.5666552753662617</v>
      </c>
      <c r="AE449" s="11">
        <v>0.95640326975476841</v>
      </c>
      <c r="AF449" s="10">
        <f t="shared" si="161"/>
        <v>348</v>
      </c>
      <c r="AG449" s="33">
        <f t="shared" si="146"/>
        <v>0.25104724314552029</v>
      </c>
      <c r="AH449" s="14">
        <v>2.3423333333333329</v>
      </c>
      <c r="AI449" s="112">
        <f t="shared" si="155"/>
        <v>291</v>
      </c>
      <c r="AJ449" s="33">
        <f t="shared" si="147"/>
        <v>-0.20559537301094091</v>
      </c>
      <c r="AK449" s="13">
        <v>137987.80362040593</v>
      </c>
      <c r="AL449" s="38"/>
    </row>
    <row r="450" spans="1:38" x14ac:dyDescent="0.25">
      <c r="A450" t="s">
        <v>1051</v>
      </c>
      <c r="B450" s="5" t="s">
        <v>330</v>
      </c>
      <c r="C450" s="6" t="s">
        <v>49</v>
      </c>
      <c r="D450" s="7" t="s">
        <v>39</v>
      </c>
      <c r="E450" s="36">
        <f t="shared" si="148"/>
        <v>0.21082154287291965</v>
      </c>
      <c r="F450" s="8">
        <f t="shared" si="149"/>
        <v>27.655420748319731</v>
      </c>
      <c r="G450" s="9">
        <f t="shared" si="150"/>
        <v>247</v>
      </c>
      <c r="H450" s="112">
        <f t="shared" si="151"/>
        <v>474</v>
      </c>
      <c r="I450" s="33">
        <f t="shared" si="139"/>
        <v>0.65955105479420595</v>
      </c>
      <c r="J450" s="11">
        <v>3.8631554197037454E-2</v>
      </c>
      <c r="K450" s="10">
        <f t="shared" si="156"/>
        <v>477</v>
      </c>
      <c r="L450" s="33">
        <f t="shared" si="140"/>
        <v>0.70787218526523743</v>
      </c>
      <c r="M450" s="11">
        <v>3.1596419467662576E-2</v>
      </c>
      <c r="N450" s="10">
        <f t="shared" si="157"/>
        <v>206</v>
      </c>
      <c r="O450" s="33">
        <f t="shared" si="141"/>
        <v>1.6383883033600461E-2</v>
      </c>
      <c r="P450" s="11">
        <v>6.0007362866609397E-2</v>
      </c>
      <c r="Q450" s="10">
        <f t="shared" si="158"/>
        <v>336</v>
      </c>
      <c r="R450" s="33">
        <f t="shared" si="142"/>
        <v>0.22988174777501921</v>
      </c>
      <c r="S450" s="12">
        <v>0.18110610553958301</v>
      </c>
      <c r="T450" s="10">
        <f t="shared" si="159"/>
        <v>239</v>
      </c>
      <c r="U450" s="33">
        <f t="shared" si="143"/>
        <v>0.1007559566266347</v>
      </c>
      <c r="V450" s="18">
        <v>6.9649717514124299E-2</v>
      </c>
      <c r="W450" s="112">
        <f t="shared" si="152"/>
        <v>224</v>
      </c>
      <c r="X450" s="33">
        <f t="shared" si="153"/>
        <v>-0.41768912650313511</v>
      </c>
      <c r="Y450" s="13">
        <v>81883</v>
      </c>
      <c r="Z450" s="10">
        <f t="shared" si="160"/>
        <v>290</v>
      </c>
      <c r="AA450" s="33">
        <f t="shared" si="144"/>
        <v>0.2952316467063425</v>
      </c>
      <c r="AB450" s="11">
        <v>3.1E-2</v>
      </c>
      <c r="AC450" s="112">
        <f t="shared" si="154"/>
        <v>147</v>
      </c>
      <c r="AD450" s="33">
        <f t="shared" si="145"/>
        <v>-0.33368607953599361</v>
      </c>
      <c r="AE450" s="11">
        <v>0.90267947421638017</v>
      </c>
      <c r="AF450" s="10">
        <f t="shared" si="161"/>
        <v>320</v>
      </c>
      <c r="AG450" s="33">
        <f t="shared" si="146"/>
        <v>0.15445662892012271</v>
      </c>
      <c r="AH450" s="14">
        <v>2.4513333333333338</v>
      </c>
      <c r="AI450" s="112">
        <f t="shared" si="155"/>
        <v>210</v>
      </c>
      <c r="AJ450" s="33">
        <f t="shared" si="147"/>
        <v>-0.24210580989776018</v>
      </c>
      <c r="AK450" s="13">
        <v>112928.47121544836</v>
      </c>
      <c r="AL450" s="38"/>
    </row>
    <row r="451" spans="1:38" x14ac:dyDescent="0.25">
      <c r="A451" t="s">
        <v>1052</v>
      </c>
      <c r="B451" s="5" t="s">
        <v>495</v>
      </c>
      <c r="C451" s="6" t="s">
        <v>61</v>
      </c>
      <c r="D451" s="7" t="s">
        <v>39</v>
      </c>
      <c r="E451" s="36">
        <f t="shared" si="148"/>
        <v>4.5181777275879194</v>
      </c>
      <c r="F451" s="8">
        <f t="shared" si="149"/>
        <v>14.229633852735761</v>
      </c>
      <c r="G451" s="9">
        <f t="shared" si="150"/>
        <v>488</v>
      </c>
      <c r="H451" s="112">
        <f t="shared" si="151"/>
        <v>479</v>
      </c>
      <c r="I451" s="33">
        <f t="shared" si="139"/>
        <v>0.69697417882775758</v>
      </c>
      <c r="J451" s="11">
        <v>4.0998370357663516E-2</v>
      </c>
      <c r="K451" s="10">
        <f t="shared" si="156"/>
        <v>446</v>
      </c>
      <c r="L451" s="33">
        <f t="shared" si="140"/>
        <v>0.63268386943955401</v>
      </c>
      <c r="M451" s="11">
        <v>3.5557023337736679E-2</v>
      </c>
      <c r="N451" s="10">
        <f t="shared" si="157"/>
        <v>484</v>
      </c>
      <c r="O451" s="33">
        <f t="shared" si="141"/>
        <v>0.79118584100513178</v>
      </c>
      <c r="P451" s="11">
        <v>1.0386942129893847E-2</v>
      </c>
      <c r="Q451" s="10">
        <f t="shared" si="158"/>
        <v>358</v>
      </c>
      <c r="R451" s="33">
        <f t="shared" si="142"/>
        <v>0.24355910013739485</v>
      </c>
      <c r="S451" s="12">
        <v>0.12358902529455384</v>
      </c>
      <c r="T451" s="10">
        <f t="shared" si="159"/>
        <v>436</v>
      </c>
      <c r="U451" s="33">
        <f t="shared" si="143"/>
        <v>0.69643905572273379</v>
      </c>
      <c r="V451" s="18">
        <v>3.4683281412253374E-2</v>
      </c>
      <c r="W451" s="112">
        <f t="shared" si="152"/>
        <v>473</v>
      </c>
      <c r="X451" s="33">
        <f t="shared" si="153"/>
        <v>0.95295651481446408</v>
      </c>
      <c r="Y451" s="13">
        <v>131732</v>
      </c>
      <c r="Z451" s="10">
        <f t="shared" si="160"/>
        <v>488</v>
      </c>
      <c r="AA451" s="33">
        <f t="shared" si="144"/>
        <v>0.80780458907842068</v>
      </c>
      <c r="AB451" s="11">
        <v>2.4E-2</v>
      </c>
      <c r="AC451" s="112">
        <f t="shared" si="154"/>
        <v>434</v>
      </c>
      <c r="AD451" s="33">
        <f t="shared" si="145"/>
        <v>0.70009861638934734</v>
      </c>
      <c r="AE451" s="11">
        <v>0.96436589718496346</v>
      </c>
      <c r="AF451" s="10">
        <f t="shared" si="161"/>
        <v>301</v>
      </c>
      <c r="AG451" s="33">
        <f t="shared" si="146"/>
        <v>0.11517053811896744</v>
      </c>
      <c r="AH451" s="14">
        <v>2.4956666666666671</v>
      </c>
      <c r="AI451" s="112">
        <f t="shared" si="155"/>
        <v>380</v>
      </c>
      <c r="AJ451" s="33">
        <f t="shared" si="147"/>
        <v>-0.140292544624571</v>
      </c>
      <c r="AK451" s="13">
        <v>182809.10467990441</v>
      </c>
      <c r="AL451" s="38"/>
    </row>
    <row r="452" spans="1:38" x14ac:dyDescent="0.25">
      <c r="A452" t="s">
        <v>1053</v>
      </c>
      <c r="B452" s="5" t="s">
        <v>312</v>
      </c>
      <c r="C452" s="6" t="s">
        <v>54</v>
      </c>
      <c r="D452" s="7" t="s">
        <v>39</v>
      </c>
      <c r="E452" s="36">
        <f t="shared" si="148"/>
        <v>3.3216710081506244</v>
      </c>
      <c r="F452" s="8">
        <f t="shared" si="149"/>
        <v>17.959077981666624</v>
      </c>
      <c r="G452" s="9">
        <f t="shared" si="150"/>
        <v>416</v>
      </c>
      <c r="H452" s="112">
        <f t="shared" si="151"/>
        <v>38</v>
      </c>
      <c r="I452" s="33">
        <f t="shared" si="139"/>
        <v>-1.0610531502831964</v>
      </c>
      <c r="J452" s="11">
        <v>-7.0187630298818582E-2</v>
      </c>
      <c r="K452" s="10">
        <f t="shared" si="156"/>
        <v>125</v>
      </c>
      <c r="L452" s="33">
        <f t="shared" si="140"/>
        <v>-0.3853746781570776</v>
      </c>
      <c r="M452" s="11">
        <v>8.9184060721062622E-2</v>
      </c>
      <c r="N452" s="10">
        <f t="shared" si="157"/>
        <v>518</v>
      </c>
      <c r="O452" s="33">
        <f t="shared" si="141"/>
        <v>0.86953690150114271</v>
      </c>
      <c r="P452" s="11">
        <v>5.3691275167785232E-3</v>
      </c>
      <c r="Q452" s="10">
        <f t="shared" si="158"/>
        <v>390</v>
      </c>
      <c r="R452" s="33">
        <f t="shared" si="142"/>
        <v>0.27294812057923573</v>
      </c>
      <c r="S452" s="12">
        <v>0</v>
      </c>
      <c r="T452" s="10">
        <f t="shared" si="159"/>
        <v>306</v>
      </c>
      <c r="U452" s="33">
        <f t="shared" si="143"/>
        <v>0.33165959400685041</v>
      </c>
      <c r="V452" s="18">
        <v>5.6095736724008978E-2</v>
      </c>
      <c r="W452" s="112">
        <f t="shared" si="152"/>
        <v>350</v>
      </c>
      <c r="X452" s="33">
        <f t="shared" si="153"/>
        <v>0.11237780910882658</v>
      </c>
      <c r="Y452" s="13">
        <v>101161</v>
      </c>
      <c r="Z452" s="10">
        <f t="shared" si="160"/>
        <v>317</v>
      </c>
      <c r="AA452" s="33">
        <f t="shared" si="144"/>
        <v>0.36845635275949656</v>
      </c>
      <c r="AB452" s="11">
        <v>0.03</v>
      </c>
      <c r="AC452" s="112">
        <f t="shared" si="154"/>
        <v>559</v>
      </c>
      <c r="AD452" s="33">
        <f t="shared" si="145"/>
        <v>1.2972801090166044</v>
      </c>
      <c r="AE452" s="11">
        <v>1</v>
      </c>
      <c r="AF452" s="10">
        <f t="shared" si="161"/>
        <v>527</v>
      </c>
      <c r="AG452" s="33">
        <f t="shared" si="146"/>
        <v>1.1634888558129535</v>
      </c>
      <c r="AH452" s="14">
        <v>1.3126666666666666</v>
      </c>
      <c r="AI452" s="112">
        <f t="shared" si="155"/>
        <v>534</v>
      </c>
      <c r="AJ452" s="33">
        <f t="shared" si="147"/>
        <v>0.56058745734119253</v>
      </c>
      <c r="AK452" s="13">
        <v>663865.65844544093</v>
      </c>
      <c r="AL452" s="38"/>
    </row>
    <row r="453" spans="1:38" x14ac:dyDescent="0.25">
      <c r="A453" t="s">
        <v>1054</v>
      </c>
      <c r="B453" s="5" t="s">
        <v>554</v>
      </c>
      <c r="C453" s="6" t="s">
        <v>54</v>
      </c>
      <c r="D453" s="7" t="s">
        <v>39</v>
      </c>
      <c r="E453" s="36">
        <f t="shared" si="148"/>
        <v>5.9843180951957944</v>
      </c>
      <c r="F453" s="8">
        <f t="shared" si="149"/>
        <v>9.6597568120658828</v>
      </c>
      <c r="G453" s="9">
        <f t="shared" si="150"/>
        <v>542</v>
      </c>
      <c r="H453" s="112">
        <f t="shared" si="151"/>
        <v>106</v>
      </c>
      <c r="I453" s="33">
        <f t="shared" si="139"/>
        <v>-0.68590331258701887</v>
      </c>
      <c r="J453" s="11">
        <v>-4.6461372231226372E-2</v>
      </c>
      <c r="K453" s="10">
        <f t="shared" si="156"/>
        <v>96</v>
      </c>
      <c r="L453" s="33">
        <f t="shared" si="140"/>
        <v>-0.54960084256715502</v>
      </c>
      <c r="M453" s="11">
        <v>9.7834803528468323E-2</v>
      </c>
      <c r="N453" s="10">
        <f t="shared" si="157"/>
        <v>535</v>
      </c>
      <c r="O453" s="33">
        <f t="shared" si="141"/>
        <v>0.95337356493194514</v>
      </c>
      <c r="P453" s="11">
        <v>0</v>
      </c>
      <c r="Q453" s="10">
        <f t="shared" si="158"/>
        <v>390</v>
      </c>
      <c r="R453" s="33">
        <f t="shared" si="142"/>
        <v>0.27294812057923573</v>
      </c>
      <c r="S453" s="12">
        <v>0</v>
      </c>
      <c r="T453" s="10">
        <f t="shared" si="159"/>
        <v>453</v>
      </c>
      <c r="U453" s="33">
        <f t="shared" si="143"/>
        <v>0.73144573596371187</v>
      </c>
      <c r="V453" s="18">
        <v>3.2628398791540787E-2</v>
      </c>
      <c r="W453" s="112">
        <f t="shared" si="152"/>
        <v>505</v>
      </c>
      <c r="X453" s="33">
        <f t="shared" si="153"/>
        <v>1.3459011447984119</v>
      </c>
      <c r="Y453" s="13">
        <v>146023</v>
      </c>
      <c r="Z453" s="10">
        <f t="shared" si="160"/>
        <v>507</v>
      </c>
      <c r="AA453" s="33">
        <f t="shared" si="144"/>
        <v>0.8810292951315748</v>
      </c>
      <c r="AB453" s="11">
        <v>2.3E-2</v>
      </c>
      <c r="AC453" s="112">
        <f t="shared" si="154"/>
        <v>558</v>
      </c>
      <c r="AD453" s="33">
        <f t="shared" si="145"/>
        <v>1.2228520981127335</v>
      </c>
      <c r="AE453" s="11">
        <v>0.99555884529977789</v>
      </c>
      <c r="AF453" s="10">
        <f t="shared" si="161"/>
        <v>559</v>
      </c>
      <c r="AG453" s="33">
        <f t="shared" si="146"/>
        <v>1.7439186935894206</v>
      </c>
      <c r="AH453" s="14">
        <v>0.65766666666666662</v>
      </c>
      <c r="AI453" s="112">
        <f t="shared" si="155"/>
        <v>548</v>
      </c>
      <c r="AJ453" s="33">
        <f t="shared" si="147"/>
        <v>1.7986580042774769</v>
      </c>
      <c r="AK453" s="13">
        <v>1513628.7405099149</v>
      </c>
      <c r="AL453" s="38"/>
    </row>
    <row r="454" spans="1:38" x14ac:dyDescent="0.25">
      <c r="A454" t="s">
        <v>1055</v>
      </c>
      <c r="B454" s="5" t="s">
        <v>301</v>
      </c>
      <c r="C454" s="6" t="s">
        <v>28</v>
      </c>
      <c r="D454" s="7" t="s">
        <v>20</v>
      </c>
      <c r="E454" s="36">
        <f t="shared" si="148"/>
        <v>1.0998239344092089</v>
      </c>
      <c r="F454" s="8">
        <f t="shared" si="149"/>
        <v>24.884450309240417</v>
      </c>
      <c r="G454" s="9">
        <f t="shared" si="150"/>
        <v>296</v>
      </c>
      <c r="H454" s="112">
        <f t="shared" si="151"/>
        <v>62</v>
      </c>
      <c r="I454" s="33">
        <f t="shared" si="139"/>
        <v>-0.89645358572277256</v>
      </c>
      <c r="J454" s="11">
        <v>-5.9777571825764597E-2</v>
      </c>
      <c r="K454" s="10">
        <f t="shared" si="156"/>
        <v>290</v>
      </c>
      <c r="L454" s="33">
        <f t="shared" si="140"/>
        <v>0.18679978537022449</v>
      </c>
      <c r="M454" s="11">
        <v>5.9044319330157358E-2</v>
      </c>
      <c r="N454" s="10">
        <f t="shared" si="157"/>
        <v>308</v>
      </c>
      <c r="O454" s="33">
        <f t="shared" si="141"/>
        <v>0.36308346620336612</v>
      </c>
      <c r="P454" s="11">
        <v>3.7803780378037805E-2</v>
      </c>
      <c r="Q454" s="10">
        <f t="shared" si="158"/>
        <v>390</v>
      </c>
      <c r="R454" s="33">
        <f t="shared" si="142"/>
        <v>0.27294812057923573</v>
      </c>
      <c r="S454" s="12">
        <v>0</v>
      </c>
      <c r="T454" s="10">
        <f t="shared" si="159"/>
        <v>244</v>
      </c>
      <c r="U454" s="33">
        <f t="shared" si="143"/>
        <v>0.11295911494988689</v>
      </c>
      <c r="V454" s="18">
        <v>6.8933395435491387E-2</v>
      </c>
      <c r="W454" s="112">
        <f t="shared" si="152"/>
        <v>156</v>
      </c>
      <c r="X454" s="33">
        <f t="shared" si="153"/>
        <v>-0.65085478756701287</v>
      </c>
      <c r="Y454" s="13">
        <v>73403</v>
      </c>
      <c r="Z454" s="10">
        <f t="shared" si="160"/>
        <v>70</v>
      </c>
      <c r="AA454" s="33">
        <f t="shared" si="144"/>
        <v>-0.8763636501441221</v>
      </c>
      <c r="AB454" s="11">
        <v>4.7E-2</v>
      </c>
      <c r="AC454" s="112">
        <f t="shared" si="154"/>
        <v>451</v>
      </c>
      <c r="AD454" s="33">
        <f t="shared" si="145"/>
        <v>0.75638091854098699</v>
      </c>
      <c r="AE454" s="11">
        <v>0.96772428884026263</v>
      </c>
      <c r="AF454" s="10">
        <f t="shared" si="161"/>
        <v>560</v>
      </c>
      <c r="AG454" s="33">
        <f t="shared" si="146"/>
        <v>1.7595740530816102</v>
      </c>
      <c r="AH454" s="14">
        <v>0.64</v>
      </c>
      <c r="AI454" s="112">
        <f t="shared" si="155"/>
        <v>556</v>
      </c>
      <c r="AJ454" s="33">
        <f t="shared" si="147"/>
        <v>3.4367627546584112</v>
      </c>
      <c r="AK454" s="13">
        <v>2637959.6155741746</v>
      </c>
      <c r="AL454" s="38"/>
    </row>
    <row r="455" spans="1:38" x14ac:dyDescent="0.25">
      <c r="A455" t="s">
        <v>1056</v>
      </c>
      <c r="B455" s="5" t="s">
        <v>29</v>
      </c>
      <c r="C455" s="6" t="s">
        <v>30</v>
      </c>
      <c r="D455" s="7" t="s">
        <v>20</v>
      </c>
      <c r="E455" s="36">
        <f t="shared" si="148"/>
        <v>-13.905721149970869</v>
      </c>
      <c r="F455" s="8">
        <f t="shared" si="149"/>
        <v>71.655890124193718</v>
      </c>
      <c r="G455" s="9">
        <f t="shared" si="150"/>
        <v>13</v>
      </c>
      <c r="H455" s="112">
        <f t="shared" si="151"/>
        <v>310</v>
      </c>
      <c r="I455" s="33">
        <f t="shared" ref="I455:I518" si="162">(J455-J$573)/J$574</f>
        <v>2.160372423901977E-2</v>
      </c>
      <c r="J455" s="11">
        <v>-1.7152658662092923E-3</v>
      </c>
      <c r="K455" s="10">
        <f t="shared" si="156"/>
        <v>5</v>
      </c>
      <c r="L455" s="33">
        <f t="shared" ref="L455:L518" si="163">-(M455-M$573)/M$574</f>
        <v>-3.2958230666050712</v>
      </c>
      <c r="M455" s="11">
        <v>0.24249422632794457</v>
      </c>
      <c r="N455" s="10">
        <f t="shared" si="157"/>
        <v>11</v>
      </c>
      <c r="O455" s="33">
        <f t="shared" ref="O455:O518" si="164">-(P455-P$573)/P$574</f>
        <v>-3.2138213496825183</v>
      </c>
      <c r="P455" s="11">
        <v>0.26687847498014294</v>
      </c>
      <c r="Q455" s="10">
        <f t="shared" si="158"/>
        <v>2</v>
      </c>
      <c r="R455" s="33">
        <f t="shared" ref="R455:R518" si="165">-(S455-S$573)/S$574</f>
        <v>-4.0580508893724261</v>
      </c>
      <c r="S455" s="12">
        <v>18.213058419243985</v>
      </c>
      <c r="T455" s="10">
        <f t="shared" si="159"/>
        <v>59</v>
      </c>
      <c r="U455" s="33">
        <f t="shared" ref="U455:U518" si="166">-(V455-V$573)/V$574</f>
        <v>-1.0748653338410137</v>
      </c>
      <c r="V455" s="18">
        <v>0.13865836791147995</v>
      </c>
      <c r="W455" s="112">
        <f t="shared" si="152"/>
        <v>55</v>
      </c>
      <c r="X455" s="33">
        <f t="shared" si="153"/>
        <v>-1.0995887013125889</v>
      </c>
      <c r="Y455" s="13">
        <v>57083</v>
      </c>
      <c r="Z455" s="10">
        <f t="shared" si="160"/>
        <v>12</v>
      </c>
      <c r="AA455" s="33">
        <f t="shared" ref="AA455:AA518" si="167">-(AB455-AB$573)/AB$574</f>
        <v>-2.7069813014729736</v>
      </c>
      <c r="AB455" s="11">
        <v>7.2000000000000008E-2</v>
      </c>
      <c r="AC455" s="112">
        <f t="shared" si="154"/>
        <v>71</v>
      </c>
      <c r="AD455" s="33">
        <f t="shared" ref="AD455:AD518" si="168">(AE455-AE$573)/AE$574</f>
        <v>-1.0098806546425305</v>
      </c>
      <c r="AE455" s="11">
        <v>0.86233062330623311</v>
      </c>
      <c r="AF455" s="10">
        <f t="shared" si="161"/>
        <v>385</v>
      </c>
      <c r="AG455" s="33">
        <f t="shared" ref="AG455:AG518" si="169">-(AH455-AH$573)/AH$574</f>
        <v>0.37126858867988249</v>
      </c>
      <c r="AH455" s="14">
        <v>2.2066666666666666</v>
      </c>
      <c r="AI455" s="112">
        <f t="shared" si="155"/>
        <v>443</v>
      </c>
      <c r="AJ455" s="33">
        <f t="shared" ref="AJ455:AJ518" si="170">(AK455-AK$573)/AK$574</f>
        <v>-6.7180924901092148E-2</v>
      </c>
      <c r="AK455" s="13">
        <v>232990.05395189003</v>
      </c>
      <c r="AL455" s="38"/>
    </row>
    <row r="456" spans="1:38" x14ac:dyDescent="0.25">
      <c r="A456" t="s">
        <v>1057</v>
      </c>
      <c r="B456" s="5" t="s">
        <v>264</v>
      </c>
      <c r="C456" s="6" t="s">
        <v>30</v>
      </c>
      <c r="D456" s="7" t="s">
        <v>20</v>
      </c>
      <c r="E456" s="36">
        <f t="shared" ref="E456:E519" si="171">((I456+L456+AG456+AJ456)*0.25)+(O456+R456+U456+X456+AA456+AD456)</f>
        <v>1.451356754777906</v>
      </c>
      <c r="F456" s="8">
        <f t="shared" ref="F456:F519" si="172">((E456*$I$580)+$J$580)</f>
        <v>23.788742285413264</v>
      </c>
      <c r="G456" s="9">
        <f t="shared" ref="G456:G519" si="173">RANK(E456,$E$7:$E$571,1)</f>
        <v>312</v>
      </c>
      <c r="H456" s="112">
        <f t="shared" ref="H456:H519" si="174">RANK(J456,J$7:J$571,1)</f>
        <v>72</v>
      </c>
      <c r="I456" s="33">
        <f t="shared" si="162"/>
        <v>-0.831847159189531</v>
      </c>
      <c r="J456" s="11">
        <v>-5.5691554467564242E-2</v>
      </c>
      <c r="K456" s="10">
        <f t="shared" si="156"/>
        <v>366</v>
      </c>
      <c r="L456" s="33">
        <f t="shared" si="163"/>
        <v>0.38642602114552649</v>
      </c>
      <c r="M456" s="11">
        <v>4.852884982804738E-2</v>
      </c>
      <c r="N456" s="10">
        <f t="shared" si="157"/>
        <v>272</v>
      </c>
      <c r="O456" s="33">
        <f t="shared" si="164"/>
        <v>0.27834058946948376</v>
      </c>
      <c r="P456" s="11">
        <v>4.3230944254835042E-2</v>
      </c>
      <c r="Q456" s="10">
        <f t="shared" si="158"/>
        <v>128</v>
      </c>
      <c r="R456" s="33">
        <f t="shared" si="165"/>
        <v>-3.5277881669736201E-2</v>
      </c>
      <c r="S456" s="12">
        <v>1.2961762799740766</v>
      </c>
      <c r="T456" s="10">
        <f t="shared" si="159"/>
        <v>246</v>
      </c>
      <c r="U456" s="33">
        <f t="shared" si="166"/>
        <v>0.12576287528662417</v>
      </c>
      <c r="V456" s="18">
        <v>6.8181818181818177E-2</v>
      </c>
      <c r="W456" s="112">
        <f t="shared" ref="W456:W519" si="175">RANK(Y456,Y$7:Y$571,1)</f>
        <v>193</v>
      </c>
      <c r="X456" s="33">
        <f t="shared" ref="X456:X519" si="176">(Y456-Y$573)/Y$574</f>
        <v>-0.53465690034343416</v>
      </c>
      <c r="Y456" s="13">
        <v>77629</v>
      </c>
      <c r="Z456" s="10">
        <f t="shared" si="160"/>
        <v>244</v>
      </c>
      <c r="AA456" s="33">
        <f t="shared" si="167"/>
        <v>0.14878223460003429</v>
      </c>
      <c r="AB456" s="11">
        <v>3.3000000000000002E-2</v>
      </c>
      <c r="AC456" s="112">
        <f t="shared" ref="AC456:AC519" si="177">RANK(AE456,AE$7:AE$571,1)</f>
        <v>548</v>
      </c>
      <c r="AD456" s="33">
        <f t="shared" si="168"/>
        <v>1.1290923672918964</v>
      </c>
      <c r="AE456" s="11">
        <v>0.98996415770609314</v>
      </c>
      <c r="AF456" s="10">
        <f t="shared" si="161"/>
        <v>522</v>
      </c>
      <c r="AG456" s="33">
        <f t="shared" si="169"/>
        <v>1.1085474055196083</v>
      </c>
      <c r="AH456" s="14">
        <v>1.3746666666666669</v>
      </c>
      <c r="AI456" s="112">
        <f t="shared" ref="AI456:AI519" si="178">RANK(AK456,AK$7:AK$571,1)</f>
        <v>539</v>
      </c>
      <c r="AJ456" s="33">
        <f t="shared" si="170"/>
        <v>0.69412761309654758</v>
      </c>
      <c r="AK456" s="13">
        <v>755522.38561244332</v>
      </c>
      <c r="AL456" s="38"/>
    </row>
    <row r="457" spans="1:38" x14ac:dyDescent="0.25">
      <c r="A457" t="s">
        <v>1058</v>
      </c>
      <c r="B457" s="5" t="s">
        <v>293</v>
      </c>
      <c r="C457" s="6" t="s">
        <v>52</v>
      </c>
      <c r="D457" s="7" t="s">
        <v>34</v>
      </c>
      <c r="E457" s="36">
        <f t="shared" si="171"/>
        <v>2.6188286707330271</v>
      </c>
      <c r="F457" s="8">
        <f t="shared" si="172"/>
        <v>20.149798005436182</v>
      </c>
      <c r="G457" s="9">
        <f t="shared" si="173"/>
        <v>382</v>
      </c>
      <c r="H457" s="112">
        <f t="shared" si="174"/>
        <v>564</v>
      </c>
      <c r="I457" s="33">
        <f t="shared" si="162"/>
        <v>5.6780225888365869</v>
      </c>
      <c r="J457" s="11">
        <v>0.35602353669866837</v>
      </c>
      <c r="K457" s="10">
        <f t="shared" ref="K457:K520" si="179">RANK(M457,M$7:M$571,0)</f>
        <v>344</v>
      </c>
      <c r="L457" s="33">
        <f t="shared" si="163"/>
        <v>0.33403790467129579</v>
      </c>
      <c r="M457" s="11">
        <v>5.1288435204780283E-2</v>
      </c>
      <c r="N457" s="10">
        <f t="shared" ref="N457:N520" si="180">RANK(P457,P$7:P$571,0)</f>
        <v>176</v>
      </c>
      <c r="O457" s="33">
        <f t="shared" si="164"/>
        <v>-9.4210308555070441E-2</v>
      </c>
      <c r="P457" s="11">
        <v>6.7090115125049629E-2</v>
      </c>
      <c r="Q457" s="10">
        <f t="shared" ref="Q457:Q520" si="181">RANK(S457,S$7:S$571,0)</f>
        <v>280</v>
      </c>
      <c r="R457" s="33">
        <f t="shared" si="165"/>
        <v>0.19691584884189625</v>
      </c>
      <c r="S457" s="12">
        <v>0.31973690220618461</v>
      </c>
      <c r="T457" s="10">
        <f t="shared" ref="T457:T520" si="182">RANK(V457,V$7:V$571,0)</f>
        <v>238</v>
      </c>
      <c r="U457" s="33">
        <f t="shared" si="166"/>
        <v>9.9621152953937822E-2</v>
      </c>
      <c r="V457" s="18">
        <v>6.9716330181446462E-2</v>
      </c>
      <c r="W457" s="112">
        <f t="shared" si="175"/>
        <v>419</v>
      </c>
      <c r="X457" s="33">
        <f t="shared" si="176"/>
        <v>0.48797249426596928</v>
      </c>
      <c r="Y457" s="13">
        <v>114821</v>
      </c>
      <c r="Z457" s="10">
        <f t="shared" ref="Z457:Z520" si="183">RANK(AB457,AB$7:AB$571,0)</f>
        <v>369</v>
      </c>
      <c r="AA457" s="33">
        <f t="shared" si="167"/>
        <v>0.51490576486580475</v>
      </c>
      <c r="AB457" s="11">
        <v>2.7999999999999997E-2</v>
      </c>
      <c r="AC457" s="112">
        <f t="shared" si="177"/>
        <v>160</v>
      </c>
      <c r="AD457" s="33">
        <f t="shared" si="168"/>
        <v>-0.24538123324913566</v>
      </c>
      <c r="AE457" s="11">
        <v>0.90794866626352211</v>
      </c>
      <c r="AF457" s="10">
        <f t="shared" ref="AF457:AF520" si="184">RANK(AH457,AH$7:AH$571,0)</f>
        <v>469</v>
      </c>
      <c r="AG457" s="33">
        <f t="shared" si="169"/>
        <v>0.66340350448696939</v>
      </c>
      <c r="AH457" s="14">
        <v>1.877</v>
      </c>
      <c r="AI457" s="112">
        <f t="shared" si="178"/>
        <v>461</v>
      </c>
      <c r="AJ457" s="33">
        <f t="shared" si="170"/>
        <v>-3.9444191556350976E-2</v>
      </c>
      <c r="AK457" s="13">
        <v>252027.46023843237</v>
      </c>
      <c r="AL457" s="38"/>
    </row>
    <row r="458" spans="1:38" x14ac:dyDescent="0.25">
      <c r="A458" t="s">
        <v>1059</v>
      </c>
      <c r="B458" s="5" t="s">
        <v>381</v>
      </c>
      <c r="C458" s="6" t="s">
        <v>44</v>
      </c>
      <c r="D458" s="7" t="s">
        <v>20</v>
      </c>
      <c r="E458" s="36">
        <f t="shared" si="171"/>
        <v>2.8753173133771424</v>
      </c>
      <c r="F458" s="8">
        <f t="shared" si="172"/>
        <v>19.35033733638419</v>
      </c>
      <c r="G458" s="9">
        <f t="shared" si="173"/>
        <v>395</v>
      </c>
      <c r="H458" s="112">
        <f t="shared" si="174"/>
        <v>220</v>
      </c>
      <c r="I458" s="33">
        <f t="shared" si="162"/>
        <v>-0.27956872152424772</v>
      </c>
      <c r="J458" s="11">
        <v>-2.0762842202399212E-2</v>
      </c>
      <c r="K458" s="10">
        <f t="shared" si="179"/>
        <v>531</v>
      </c>
      <c r="L458" s="33">
        <f t="shared" si="163"/>
        <v>0.96714000568998737</v>
      </c>
      <c r="M458" s="11">
        <v>1.7939282428702852E-2</v>
      </c>
      <c r="N458" s="10">
        <f t="shared" si="180"/>
        <v>338</v>
      </c>
      <c r="O458" s="33">
        <f t="shared" si="164"/>
        <v>0.44142016939138984</v>
      </c>
      <c r="P458" s="11">
        <v>3.2786885245901641E-2</v>
      </c>
      <c r="Q458" s="10">
        <f t="shared" si="181"/>
        <v>283</v>
      </c>
      <c r="R458" s="33">
        <f t="shared" si="165"/>
        <v>0.19825160393557878</v>
      </c>
      <c r="S458" s="12">
        <v>0.3141196795979268</v>
      </c>
      <c r="T458" s="10">
        <f t="shared" si="182"/>
        <v>381</v>
      </c>
      <c r="U458" s="33">
        <f t="shared" si="166"/>
        <v>0.53705629830885704</v>
      </c>
      <c r="V458" s="18">
        <v>4.4039005976722237E-2</v>
      </c>
      <c r="W458" s="112">
        <f t="shared" si="175"/>
        <v>432</v>
      </c>
      <c r="X458" s="33">
        <f t="shared" si="176"/>
        <v>0.59061487784515032</v>
      </c>
      <c r="Y458" s="13">
        <v>118554</v>
      </c>
      <c r="Z458" s="10">
        <f t="shared" si="183"/>
        <v>317</v>
      </c>
      <c r="AA458" s="33">
        <f t="shared" si="167"/>
        <v>0.36845635275949656</v>
      </c>
      <c r="AB458" s="11">
        <v>0.03</v>
      </c>
      <c r="AC458" s="112">
        <f t="shared" si="177"/>
        <v>406</v>
      </c>
      <c r="AD458" s="33">
        <f t="shared" si="168"/>
        <v>0.62402918542994612</v>
      </c>
      <c r="AE458" s="11">
        <v>0.95982679817175853</v>
      </c>
      <c r="AF458" s="10">
        <f t="shared" si="184"/>
        <v>266</v>
      </c>
      <c r="AG458" s="33">
        <f t="shared" si="169"/>
        <v>1.6807619045398414E-2</v>
      </c>
      <c r="AH458" s="14">
        <v>2.6066666666666669</v>
      </c>
      <c r="AI458" s="112">
        <f t="shared" si="178"/>
        <v>208</v>
      </c>
      <c r="AJ458" s="33">
        <f t="shared" si="170"/>
        <v>-0.24242360038424268</v>
      </c>
      <c r="AK458" s="13">
        <v>112710.35228522067</v>
      </c>
      <c r="AL458" s="38"/>
    </row>
    <row r="459" spans="1:38" x14ac:dyDescent="0.25">
      <c r="A459" t="s">
        <v>1060</v>
      </c>
      <c r="B459" s="5" t="s">
        <v>209</v>
      </c>
      <c r="C459" s="6" t="s">
        <v>26</v>
      </c>
      <c r="D459" s="7" t="s">
        <v>20</v>
      </c>
      <c r="E459" s="36">
        <f t="shared" si="171"/>
        <v>-4.7909116597336032</v>
      </c>
      <c r="F459" s="8">
        <f t="shared" si="172"/>
        <v>43.245541742969976</v>
      </c>
      <c r="G459" s="9">
        <f t="shared" si="173"/>
        <v>79</v>
      </c>
      <c r="H459" s="112">
        <f t="shared" si="174"/>
        <v>66</v>
      </c>
      <c r="I459" s="33">
        <f t="shared" si="162"/>
        <v>-0.86877551766503425</v>
      </c>
      <c r="J459" s="11">
        <v>-5.8027079303675011E-2</v>
      </c>
      <c r="K459" s="10">
        <f t="shared" si="179"/>
        <v>69</v>
      </c>
      <c r="L459" s="33">
        <f t="shared" si="163"/>
        <v>-0.89974777991360178</v>
      </c>
      <c r="M459" s="11">
        <v>0.11627906976744186</v>
      </c>
      <c r="N459" s="10">
        <f t="shared" si="180"/>
        <v>75</v>
      </c>
      <c r="O459" s="33">
        <f t="shared" si="164"/>
        <v>-0.99844875556642165</v>
      </c>
      <c r="P459" s="11">
        <v>0.125</v>
      </c>
      <c r="Q459" s="10">
        <f t="shared" si="181"/>
        <v>79</v>
      </c>
      <c r="R459" s="33">
        <f t="shared" si="165"/>
        <v>-0.21534009448253397</v>
      </c>
      <c r="S459" s="12">
        <v>2.0533880903490762</v>
      </c>
      <c r="T459" s="10">
        <f t="shared" si="182"/>
        <v>126</v>
      </c>
      <c r="U459" s="33">
        <f t="shared" si="166"/>
        <v>-0.46325303702533793</v>
      </c>
      <c r="V459" s="18">
        <v>0.10275689223057644</v>
      </c>
      <c r="W459" s="112">
        <f t="shared" si="175"/>
        <v>84</v>
      </c>
      <c r="X459" s="33">
        <f t="shared" si="176"/>
        <v>-0.93345816780457602</v>
      </c>
      <c r="Y459" s="13">
        <v>63125</v>
      </c>
      <c r="Z459" s="10">
        <f t="shared" si="183"/>
        <v>113</v>
      </c>
      <c r="AA459" s="33">
        <f t="shared" si="167"/>
        <v>-0.51024011987835216</v>
      </c>
      <c r="AB459" s="11">
        <v>4.2000000000000003E-2</v>
      </c>
      <c r="AC459" s="112">
        <f t="shared" si="177"/>
        <v>66</v>
      </c>
      <c r="AD459" s="33">
        <f t="shared" si="168"/>
        <v>-1.1136216172853064</v>
      </c>
      <c r="AE459" s="11">
        <v>0.85614035087719298</v>
      </c>
      <c r="AF459" s="10">
        <f t="shared" si="184"/>
        <v>209</v>
      </c>
      <c r="AG459" s="33">
        <f t="shared" si="169"/>
        <v>-0.15037980496553277</v>
      </c>
      <c r="AH459" s="14">
        <v>2.7953333333333332</v>
      </c>
      <c r="AI459" s="112">
        <f t="shared" si="178"/>
        <v>72</v>
      </c>
      <c r="AJ459" s="33">
        <f t="shared" si="170"/>
        <v>-0.30729636822013007</v>
      </c>
      <c r="AK459" s="13">
        <v>68184.227926078034</v>
      </c>
      <c r="AL459" s="38"/>
    </row>
    <row r="460" spans="1:38" x14ac:dyDescent="0.25">
      <c r="A460" t="s">
        <v>1061</v>
      </c>
      <c r="B460" s="5" t="s">
        <v>325</v>
      </c>
      <c r="C460" s="6" t="s">
        <v>30</v>
      </c>
      <c r="D460" s="7" t="s">
        <v>20</v>
      </c>
      <c r="E460" s="36">
        <f t="shared" si="171"/>
        <v>2.7958452484937544</v>
      </c>
      <c r="F460" s="8">
        <f t="shared" si="172"/>
        <v>19.598047291521553</v>
      </c>
      <c r="G460" s="9">
        <f t="shared" si="173"/>
        <v>390</v>
      </c>
      <c r="H460" s="112">
        <f t="shared" si="174"/>
        <v>224</v>
      </c>
      <c r="I460" s="33">
        <f t="shared" si="162"/>
        <v>-0.27368652470227278</v>
      </c>
      <c r="J460" s="11">
        <v>-2.0390824129141838E-2</v>
      </c>
      <c r="K460" s="10">
        <f t="shared" si="179"/>
        <v>506</v>
      </c>
      <c r="L460" s="33">
        <f t="shared" si="163"/>
        <v>0.80764142242489911</v>
      </c>
      <c r="M460" s="11">
        <v>2.6340996168582376E-2</v>
      </c>
      <c r="N460" s="10">
        <f t="shared" si="180"/>
        <v>502</v>
      </c>
      <c r="O460" s="33">
        <f t="shared" si="164"/>
        <v>0.82719515229366691</v>
      </c>
      <c r="P460" s="11">
        <v>8.0808080808080808E-3</v>
      </c>
      <c r="Q460" s="10">
        <f t="shared" si="181"/>
        <v>390</v>
      </c>
      <c r="R460" s="33">
        <f t="shared" si="165"/>
        <v>0.27294812057923573</v>
      </c>
      <c r="S460" s="12">
        <v>0</v>
      </c>
      <c r="T460" s="10">
        <f t="shared" si="182"/>
        <v>400</v>
      </c>
      <c r="U460" s="33">
        <f t="shared" si="166"/>
        <v>0.60521461070766869</v>
      </c>
      <c r="V460" s="18">
        <v>4.0038131553860823E-2</v>
      </c>
      <c r="W460" s="112">
        <f t="shared" si="175"/>
        <v>236</v>
      </c>
      <c r="X460" s="33">
        <f t="shared" si="176"/>
        <v>-0.35384352921654028</v>
      </c>
      <c r="Y460" s="13">
        <v>84205</v>
      </c>
      <c r="Z460" s="10">
        <f t="shared" si="183"/>
        <v>136</v>
      </c>
      <c r="AA460" s="33">
        <f t="shared" si="167"/>
        <v>-0.36379070777204392</v>
      </c>
      <c r="AB460" s="11">
        <v>0.04</v>
      </c>
      <c r="AC460" s="112">
        <f t="shared" si="177"/>
        <v>512</v>
      </c>
      <c r="AD460" s="33">
        <f t="shared" si="168"/>
        <v>0.94775712842907434</v>
      </c>
      <c r="AE460" s="11">
        <v>0.9791437980241493</v>
      </c>
      <c r="AF460" s="10">
        <f t="shared" si="184"/>
        <v>543</v>
      </c>
      <c r="AG460" s="33">
        <f t="shared" si="169"/>
        <v>1.4635991434368167</v>
      </c>
      <c r="AH460" s="14">
        <v>0.97399999999999987</v>
      </c>
      <c r="AI460" s="112">
        <f t="shared" si="178"/>
        <v>546</v>
      </c>
      <c r="AJ460" s="33">
        <f t="shared" si="170"/>
        <v>1.443903852731329</v>
      </c>
      <c r="AK460" s="13">
        <v>1270139.3998265394</v>
      </c>
      <c r="AL460" s="38"/>
    </row>
    <row r="461" spans="1:38" x14ac:dyDescent="0.25">
      <c r="A461" t="s">
        <v>1062</v>
      </c>
      <c r="B461" s="5" t="s">
        <v>551</v>
      </c>
      <c r="C461" s="6" t="s">
        <v>54</v>
      </c>
      <c r="D461" s="7" t="s">
        <v>39</v>
      </c>
      <c r="E461" s="36">
        <f t="shared" si="171"/>
        <v>5.6559907752824436</v>
      </c>
      <c r="F461" s="8">
        <f t="shared" si="172"/>
        <v>10.683134596516865</v>
      </c>
      <c r="G461" s="9">
        <f t="shared" si="173"/>
        <v>533</v>
      </c>
      <c r="H461" s="112">
        <f t="shared" si="174"/>
        <v>521</v>
      </c>
      <c r="I461" s="33">
        <f t="shared" si="162"/>
        <v>1.1504032031161242</v>
      </c>
      <c r="J461" s="11">
        <v>6.9675376088677687E-2</v>
      </c>
      <c r="K461" s="10">
        <f t="shared" si="179"/>
        <v>554</v>
      </c>
      <c r="L461" s="33">
        <f t="shared" si="163"/>
        <v>1.1892966431737046</v>
      </c>
      <c r="M461" s="11">
        <v>6.2370062370062374E-3</v>
      </c>
      <c r="N461" s="10">
        <f t="shared" si="180"/>
        <v>488</v>
      </c>
      <c r="O461" s="33">
        <f t="shared" si="164"/>
        <v>0.80092998062523868</v>
      </c>
      <c r="P461" s="11">
        <v>9.7629009762900971E-3</v>
      </c>
      <c r="Q461" s="10">
        <f t="shared" si="181"/>
        <v>390</v>
      </c>
      <c r="R461" s="33">
        <f t="shared" si="165"/>
        <v>0.27294812057923573</v>
      </c>
      <c r="S461" s="12">
        <v>0</v>
      </c>
      <c r="T461" s="10">
        <f t="shared" si="182"/>
        <v>560</v>
      </c>
      <c r="U461" s="33">
        <f t="shared" si="166"/>
        <v>1.200821956812834</v>
      </c>
      <c r="V461" s="18">
        <v>5.076142131979695E-3</v>
      </c>
      <c r="W461" s="112">
        <f t="shared" si="175"/>
        <v>446</v>
      </c>
      <c r="X461" s="33">
        <f t="shared" si="176"/>
        <v>0.75339090538031028</v>
      </c>
      <c r="Y461" s="13">
        <v>124474</v>
      </c>
      <c r="Z461" s="10">
        <f t="shared" si="183"/>
        <v>535</v>
      </c>
      <c r="AA461" s="33">
        <f t="shared" si="167"/>
        <v>1.0274787072378828</v>
      </c>
      <c r="AB461" s="11">
        <v>2.1000000000000001E-2</v>
      </c>
      <c r="AC461" s="112">
        <f t="shared" si="177"/>
        <v>492</v>
      </c>
      <c r="AD461" s="33">
        <f t="shared" si="168"/>
        <v>0.89265546859704881</v>
      </c>
      <c r="AE461" s="11">
        <v>0.97585585585585588</v>
      </c>
      <c r="AF461" s="10">
        <f t="shared" si="184"/>
        <v>421</v>
      </c>
      <c r="AG461" s="33">
        <f t="shared" si="169"/>
        <v>0.46401920906757238</v>
      </c>
      <c r="AH461" s="14">
        <v>2.1019999999999999</v>
      </c>
      <c r="AI461" s="112">
        <f t="shared" si="178"/>
        <v>488</v>
      </c>
      <c r="AJ461" s="33">
        <f t="shared" si="170"/>
        <v>2.7343488842174819E-2</v>
      </c>
      <c r="AK461" s="13">
        <v>297867.90550209722</v>
      </c>
      <c r="AL461" s="38"/>
    </row>
    <row r="462" spans="1:38" x14ac:dyDescent="0.25">
      <c r="A462" t="s">
        <v>1063</v>
      </c>
      <c r="B462" s="5" t="s">
        <v>138</v>
      </c>
      <c r="C462" s="6" t="s">
        <v>54</v>
      </c>
      <c r="D462" s="7" t="s">
        <v>39</v>
      </c>
      <c r="E462" s="36">
        <f t="shared" si="171"/>
        <v>-1.3455624136528406</v>
      </c>
      <c r="F462" s="8">
        <f t="shared" si="172"/>
        <v>32.50658197853577</v>
      </c>
      <c r="G462" s="9">
        <f t="shared" si="173"/>
        <v>178</v>
      </c>
      <c r="H462" s="112">
        <f t="shared" si="174"/>
        <v>7</v>
      </c>
      <c r="I462" s="33">
        <f t="shared" si="162"/>
        <v>-1.953798324197938</v>
      </c>
      <c r="J462" s="11">
        <v>-0.12664907651715041</v>
      </c>
      <c r="K462" s="10">
        <f t="shared" si="179"/>
        <v>481</v>
      </c>
      <c r="L462" s="33">
        <f t="shared" si="163"/>
        <v>0.71560506698690973</v>
      </c>
      <c r="M462" s="11">
        <v>3.1189083820662766E-2</v>
      </c>
      <c r="N462" s="10">
        <f t="shared" si="180"/>
        <v>175</v>
      </c>
      <c r="O462" s="33">
        <f t="shared" si="164"/>
        <v>-0.10253031337045013</v>
      </c>
      <c r="P462" s="11">
        <v>6.7622950819672137E-2</v>
      </c>
      <c r="Q462" s="10">
        <f t="shared" si="181"/>
        <v>390</v>
      </c>
      <c r="R462" s="33">
        <f t="shared" si="165"/>
        <v>0.27294812057923573</v>
      </c>
      <c r="S462" s="12">
        <v>0</v>
      </c>
      <c r="T462" s="10">
        <f t="shared" si="182"/>
        <v>88</v>
      </c>
      <c r="U462" s="33">
        <f t="shared" si="166"/>
        <v>-0.72877901939039225</v>
      </c>
      <c r="V462" s="18">
        <v>0.11834319526627218</v>
      </c>
      <c r="W462" s="112">
        <f t="shared" si="175"/>
        <v>99</v>
      </c>
      <c r="X462" s="33">
        <f t="shared" si="176"/>
        <v>-0.88649508418463463</v>
      </c>
      <c r="Y462" s="13">
        <v>64833</v>
      </c>
      <c r="Z462" s="10">
        <f t="shared" si="183"/>
        <v>317</v>
      </c>
      <c r="AA462" s="33">
        <f t="shared" si="167"/>
        <v>0.36845635275949656</v>
      </c>
      <c r="AB462" s="11">
        <v>0.03</v>
      </c>
      <c r="AC462" s="112">
        <f t="shared" si="177"/>
        <v>266</v>
      </c>
      <c r="AD462" s="33">
        <f t="shared" si="168"/>
        <v>0.18283659903128197</v>
      </c>
      <c r="AE462" s="11">
        <v>0.93350062735257211</v>
      </c>
      <c r="AF462" s="10">
        <f t="shared" si="184"/>
        <v>180</v>
      </c>
      <c r="AG462" s="33">
        <f t="shared" si="169"/>
        <v>-0.24106273636368805</v>
      </c>
      <c r="AH462" s="14">
        <v>2.8976666666666664</v>
      </c>
      <c r="AI462" s="112">
        <f t="shared" si="178"/>
        <v>26</v>
      </c>
      <c r="AJ462" s="33">
        <f t="shared" si="170"/>
        <v>-0.32874028273479511</v>
      </c>
      <c r="AK462" s="13">
        <v>53465.965760322259</v>
      </c>
      <c r="AL462" s="38"/>
    </row>
    <row r="463" spans="1:38" x14ac:dyDescent="0.25">
      <c r="A463" t="s">
        <v>1064</v>
      </c>
      <c r="B463" s="5" t="s">
        <v>161</v>
      </c>
      <c r="C463" s="6" t="s">
        <v>19</v>
      </c>
      <c r="D463" s="7" t="s">
        <v>20</v>
      </c>
      <c r="E463" s="36">
        <f t="shared" si="171"/>
        <v>-2.1197047605154622</v>
      </c>
      <c r="F463" s="8">
        <f t="shared" si="172"/>
        <v>34.919540120401741</v>
      </c>
      <c r="G463" s="9">
        <f t="shared" si="173"/>
        <v>149</v>
      </c>
      <c r="H463" s="112">
        <f t="shared" si="174"/>
        <v>505</v>
      </c>
      <c r="I463" s="33">
        <f t="shared" si="162"/>
        <v>0.99087403256787687</v>
      </c>
      <c r="J463" s="11">
        <v>5.9585993422325512E-2</v>
      </c>
      <c r="K463" s="10">
        <f t="shared" si="179"/>
        <v>105</v>
      </c>
      <c r="L463" s="33">
        <f t="shared" si="163"/>
        <v>-0.4977438796821228</v>
      </c>
      <c r="M463" s="11">
        <v>9.5103197086199923E-2</v>
      </c>
      <c r="N463" s="10">
        <f t="shared" si="180"/>
        <v>129</v>
      </c>
      <c r="O463" s="33">
        <f t="shared" si="164"/>
        <v>-0.36646335304369465</v>
      </c>
      <c r="P463" s="11">
        <v>8.4525939177101966E-2</v>
      </c>
      <c r="Q463" s="10">
        <f t="shared" si="181"/>
        <v>93</v>
      </c>
      <c r="R463" s="33">
        <f t="shared" si="165"/>
        <v>-0.16122453002343323</v>
      </c>
      <c r="S463" s="12">
        <v>1.8258170531312761</v>
      </c>
      <c r="T463" s="10">
        <f t="shared" si="182"/>
        <v>131</v>
      </c>
      <c r="U463" s="33">
        <f t="shared" si="166"/>
        <v>-0.44356696643681354</v>
      </c>
      <c r="V463" s="18">
        <v>0.10160132523467698</v>
      </c>
      <c r="W463" s="112">
        <f t="shared" si="175"/>
        <v>149</v>
      </c>
      <c r="X463" s="33">
        <f t="shared" si="176"/>
        <v>-0.66803975669023496</v>
      </c>
      <c r="Y463" s="13">
        <v>72778</v>
      </c>
      <c r="Z463" s="10">
        <f t="shared" si="183"/>
        <v>136</v>
      </c>
      <c r="AA463" s="33">
        <f t="shared" si="167"/>
        <v>-0.36379070777204392</v>
      </c>
      <c r="AB463" s="11">
        <v>0.04</v>
      </c>
      <c r="AC463" s="112">
        <f t="shared" si="177"/>
        <v>254</v>
      </c>
      <c r="AD463" s="33">
        <f t="shared" si="168"/>
        <v>0.13184542426440882</v>
      </c>
      <c r="AE463" s="11">
        <v>0.93045795977707779</v>
      </c>
      <c r="AF463" s="10">
        <f t="shared" si="184"/>
        <v>38</v>
      </c>
      <c r="AG463" s="33">
        <f t="shared" si="169"/>
        <v>-1.1792027693296223</v>
      </c>
      <c r="AH463" s="14">
        <v>3.9563333333333337</v>
      </c>
      <c r="AI463" s="112">
        <f t="shared" si="178"/>
        <v>68</v>
      </c>
      <c r="AJ463" s="33">
        <f t="shared" si="170"/>
        <v>-0.30778686681073258</v>
      </c>
      <c r="AK463" s="13">
        <v>67847.568924593754</v>
      </c>
      <c r="AL463" s="38"/>
    </row>
    <row r="464" spans="1:38" x14ac:dyDescent="0.25">
      <c r="A464" t="s">
        <v>1065</v>
      </c>
      <c r="B464" s="5" t="s">
        <v>101</v>
      </c>
      <c r="C464" s="6" t="s">
        <v>24</v>
      </c>
      <c r="D464" s="7" t="s">
        <v>20</v>
      </c>
      <c r="E464" s="36">
        <f t="shared" si="171"/>
        <v>-4.8832700326359575</v>
      </c>
      <c r="F464" s="8">
        <f t="shared" si="172"/>
        <v>43.533417595217827</v>
      </c>
      <c r="G464" s="9">
        <f t="shared" si="173"/>
        <v>75</v>
      </c>
      <c r="H464" s="112">
        <f t="shared" si="174"/>
        <v>48</v>
      </c>
      <c r="I464" s="33">
        <f t="shared" si="162"/>
        <v>-0.99899611810605859</v>
      </c>
      <c r="J464" s="11">
        <v>-6.6262848751835524E-2</v>
      </c>
      <c r="K464" s="10">
        <f t="shared" si="179"/>
        <v>120</v>
      </c>
      <c r="L464" s="33">
        <f t="shared" si="163"/>
        <v>-0.4136334231144787</v>
      </c>
      <c r="M464" s="11">
        <v>9.0672612411742848E-2</v>
      </c>
      <c r="N464" s="10">
        <f t="shared" si="180"/>
        <v>102</v>
      </c>
      <c r="O464" s="33">
        <f t="shared" si="164"/>
        <v>-0.56843162112580692</v>
      </c>
      <c r="P464" s="11">
        <v>9.7460535346602609E-2</v>
      </c>
      <c r="Q464" s="10">
        <f t="shared" si="181"/>
        <v>77</v>
      </c>
      <c r="R464" s="33">
        <f t="shared" si="165"/>
        <v>-0.21788376220400774</v>
      </c>
      <c r="S464" s="12">
        <v>2.0640849223510913</v>
      </c>
      <c r="T464" s="10">
        <f t="shared" si="182"/>
        <v>86</v>
      </c>
      <c r="U464" s="33">
        <f t="shared" si="166"/>
        <v>-0.74641357686233889</v>
      </c>
      <c r="V464" s="18">
        <v>0.11937833899951433</v>
      </c>
      <c r="W464" s="112">
        <f t="shared" si="175"/>
        <v>74</v>
      </c>
      <c r="X464" s="33">
        <f t="shared" si="176"/>
        <v>-0.98182354490497237</v>
      </c>
      <c r="Y464" s="13">
        <v>61366</v>
      </c>
      <c r="Z464" s="10">
        <f t="shared" si="183"/>
        <v>51</v>
      </c>
      <c r="AA464" s="33">
        <f t="shared" si="167"/>
        <v>-1.0960377683035845</v>
      </c>
      <c r="AB464" s="11">
        <v>0.05</v>
      </c>
      <c r="AC464" s="112">
        <f t="shared" si="177"/>
        <v>93</v>
      </c>
      <c r="AD464" s="33">
        <f t="shared" si="168"/>
        <v>-0.75451769509451794</v>
      </c>
      <c r="AE464" s="11">
        <v>0.87756825218125523</v>
      </c>
      <c r="AF464" s="10">
        <f t="shared" si="184"/>
        <v>133</v>
      </c>
      <c r="AG464" s="33">
        <f t="shared" si="169"/>
        <v>-0.41740706875684358</v>
      </c>
      <c r="AH464" s="14">
        <v>3.0966666666666662</v>
      </c>
      <c r="AI464" s="112">
        <f t="shared" si="178"/>
        <v>206</v>
      </c>
      <c r="AJ464" s="33">
        <f t="shared" si="170"/>
        <v>-0.2426116465855353</v>
      </c>
      <c r="AK464" s="13">
        <v>112581.28474542953</v>
      </c>
      <c r="AL464" s="38"/>
    </row>
    <row r="465" spans="1:38" x14ac:dyDescent="0.25">
      <c r="A465" t="s">
        <v>1066</v>
      </c>
      <c r="B465" s="5" t="s">
        <v>234</v>
      </c>
      <c r="C465" s="6" t="s">
        <v>172</v>
      </c>
      <c r="D465" s="7" t="s">
        <v>39</v>
      </c>
      <c r="E465" s="36">
        <f t="shared" si="171"/>
        <v>-1.9377253666741701</v>
      </c>
      <c r="F465" s="8">
        <f t="shared" si="172"/>
        <v>34.352320587972386</v>
      </c>
      <c r="G465" s="9">
        <f t="shared" si="173"/>
        <v>158</v>
      </c>
      <c r="H465" s="112">
        <f t="shared" si="174"/>
        <v>292</v>
      </c>
      <c r="I465" s="33">
        <f t="shared" si="162"/>
        <v>-3.2126208168968953E-2</v>
      </c>
      <c r="J465" s="11">
        <v>-5.1134020618556209E-3</v>
      </c>
      <c r="K465" s="10">
        <f t="shared" si="179"/>
        <v>30</v>
      </c>
      <c r="L465" s="33">
        <f t="shared" si="163"/>
        <v>-1.4513154743202685</v>
      </c>
      <c r="M465" s="11">
        <v>0.14533333333333334</v>
      </c>
      <c r="N465" s="10">
        <f t="shared" si="180"/>
        <v>177</v>
      </c>
      <c r="O465" s="33">
        <f t="shared" si="164"/>
        <v>-9.0614304289378791E-2</v>
      </c>
      <c r="P465" s="11">
        <v>6.6859817249832851E-2</v>
      </c>
      <c r="Q465" s="10">
        <f t="shared" si="181"/>
        <v>59</v>
      </c>
      <c r="R465" s="33">
        <f t="shared" si="165"/>
        <v>-0.33815087492665302</v>
      </c>
      <c r="S465" s="12">
        <v>2.5698416645942137</v>
      </c>
      <c r="T465" s="10">
        <f t="shared" si="182"/>
        <v>249</v>
      </c>
      <c r="U465" s="33">
        <f t="shared" si="166"/>
        <v>0.14176415472497528</v>
      </c>
      <c r="V465" s="18">
        <v>6.7242547425474253E-2</v>
      </c>
      <c r="W465" s="112">
        <f t="shared" si="175"/>
        <v>190</v>
      </c>
      <c r="X465" s="33">
        <f t="shared" si="176"/>
        <v>-0.54909227440694075</v>
      </c>
      <c r="Y465" s="13">
        <v>77104</v>
      </c>
      <c r="Z465" s="10">
        <f t="shared" si="183"/>
        <v>224</v>
      </c>
      <c r="AA465" s="33">
        <f t="shared" si="167"/>
        <v>7.5557528546880179E-2</v>
      </c>
      <c r="AB465" s="11">
        <v>3.4000000000000002E-2</v>
      </c>
      <c r="AC465" s="112">
        <f t="shared" si="177"/>
        <v>108</v>
      </c>
      <c r="AD465" s="33">
        <f t="shared" si="168"/>
        <v>-0.6026310253797672</v>
      </c>
      <c r="AE465" s="11">
        <v>0.88663140177927391</v>
      </c>
      <c r="AF465" s="10">
        <f t="shared" si="184"/>
        <v>104</v>
      </c>
      <c r="AG465" s="33">
        <f t="shared" si="169"/>
        <v>-0.56391760287243053</v>
      </c>
      <c r="AH465" s="14">
        <v>3.262</v>
      </c>
      <c r="AI465" s="112">
        <f t="shared" si="178"/>
        <v>180</v>
      </c>
      <c r="AJ465" s="33">
        <f t="shared" si="170"/>
        <v>-0.25087499841147409</v>
      </c>
      <c r="AK465" s="13">
        <v>106909.64403548039</v>
      </c>
      <c r="AL465" s="38"/>
    </row>
    <row r="466" spans="1:38" x14ac:dyDescent="0.25">
      <c r="A466" t="s">
        <v>1067</v>
      </c>
      <c r="B466" s="5" t="s">
        <v>214</v>
      </c>
      <c r="C466" s="6" t="s">
        <v>49</v>
      </c>
      <c r="D466" s="7" t="s">
        <v>39</v>
      </c>
      <c r="E466" s="36">
        <f t="shared" si="171"/>
        <v>-0.64420997277013914</v>
      </c>
      <c r="F466" s="8">
        <f t="shared" si="172"/>
        <v>30.320505878443797</v>
      </c>
      <c r="G466" s="9">
        <f t="shared" si="173"/>
        <v>204</v>
      </c>
      <c r="H466" s="112">
        <f t="shared" si="174"/>
        <v>522</v>
      </c>
      <c r="I466" s="33">
        <f t="shared" si="162"/>
        <v>1.1510015733445229</v>
      </c>
      <c r="J466" s="11">
        <v>6.9713219864770304E-2</v>
      </c>
      <c r="K466" s="10">
        <f t="shared" si="179"/>
        <v>189</v>
      </c>
      <c r="L466" s="33">
        <f t="shared" si="163"/>
        <v>-0.11649497279087163</v>
      </c>
      <c r="M466" s="11">
        <v>7.5020610057708159E-2</v>
      </c>
      <c r="N466" s="10">
        <f t="shared" si="180"/>
        <v>236</v>
      </c>
      <c r="O466" s="33">
        <f t="shared" si="164"/>
        <v>0.13031595990251327</v>
      </c>
      <c r="P466" s="11">
        <v>5.2710843373493979E-2</v>
      </c>
      <c r="Q466" s="10">
        <f t="shared" si="181"/>
        <v>92</v>
      </c>
      <c r="R466" s="33">
        <f t="shared" si="165"/>
        <v>-0.1676074736335357</v>
      </c>
      <c r="S466" s="12">
        <v>1.8526591107236268</v>
      </c>
      <c r="T466" s="10">
        <f t="shared" si="182"/>
        <v>264</v>
      </c>
      <c r="U466" s="33">
        <f t="shared" si="166"/>
        <v>0.19973815625491853</v>
      </c>
      <c r="V466" s="18">
        <v>6.3839489284085726E-2</v>
      </c>
      <c r="W466" s="112">
        <f t="shared" si="175"/>
        <v>152</v>
      </c>
      <c r="X466" s="33">
        <f t="shared" si="176"/>
        <v>-0.66039588242422576</v>
      </c>
      <c r="Y466" s="13">
        <v>73056</v>
      </c>
      <c r="Z466" s="10">
        <f t="shared" si="183"/>
        <v>201</v>
      </c>
      <c r="AA466" s="33">
        <f t="shared" si="167"/>
        <v>2.3328224937260757E-3</v>
      </c>
      <c r="AB466" s="11">
        <v>3.5000000000000003E-2</v>
      </c>
      <c r="AC466" s="112">
        <f t="shared" si="177"/>
        <v>146</v>
      </c>
      <c r="AD466" s="33">
        <f t="shared" si="168"/>
        <v>-0.3342139643726813</v>
      </c>
      <c r="AE466" s="11">
        <v>0.90264797507788164</v>
      </c>
      <c r="AF466" s="10">
        <f t="shared" si="184"/>
        <v>248</v>
      </c>
      <c r="AG466" s="33">
        <f t="shared" si="169"/>
        <v>-3.6066142258411767E-2</v>
      </c>
      <c r="AH466" s="14">
        <v>2.6663333333333332</v>
      </c>
      <c r="AI466" s="112">
        <f t="shared" si="178"/>
        <v>170</v>
      </c>
      <c r="AJ466" s="33">
        <f t="shared" si="170"/>
        <v>-0.25595882225865629</v>
      </c>
      <c r="AK466" s="13">
        <v>103420.3066695728</v>
      </c>
      <c r="AL466" s="38"/>
    </row>
    <row r="467" spans="1:38" ht="22.5" x14ac:dyDescent="0.25">
      <c r="A467" t="s">
        <v>1068</v>
      </c>
      <c r="B467" s="5" t="s">
        <v>258</v>
      </c>
      <c r="C467" s="6" t="s">
        <v>172</v>
      </c>
      <c r="D467" s="7" t="s">
        <v>39</v>
      </c>
      <c r="E467" s="36">
        <f t="shared" si="171"/>
        <v>-0.34531165249412432</v>
      </c>
      <c r="F467" s="8">
        <f t="shared" si="172"/>
        <v>29.388856630184726</v>
      </c>
      <c r="G467" s="9">
        <f t="shared" si="173"/>
        <v>217</v>
      </c>
      <c r="H467" s="112">
        <f t="shared" si="174"/>
        <v>281</v>
      </c>
      <c r="I467" s="33">
        <f t="shared" si="162"/>
        <v>-9.0034204190945738E-2</v>
      </c>
      <c r="J467" s="11">
        <v>-8.7757788503729506E-3</v>
      </c>
      <c r="K467" s="10">
        <f t="shared" si="179"/>
        <v>34</v>
      </c>
      <c r="L467" s="33">
        <f t="shared" si="163"/>
        <v>-1.3779487361816127</v>
      </c>
      <c r="M467" s="11">
        <v>0.14146868250539957</v>
      </c>
      <c r="N467" s="10">
        <f t="shared" si="180"/>
        <v>223</v>
      </c>
      <c r="O467" s="33">
        <f t="shared" si="164"/>
        <v>8.9170474598077018E-2</v>
      </c>
      <c r="P467" s="11">
        <v>5.5345911949685536E-2</v>
      </c>
      <c r="Q467" s="10">
        <f t="shared" si="181"/>
        <v>204</v>
      </c>
      <c r="R467" s="33">
        <f t="shared" si="165"/>
        <v>0.1150488106621827</v>
      </c>
      <c r="S467" s="12">
        <v>0.6640106241699868</v>
      </c>
      <c r="T467" s="10">
        <f t="shared" si="182"/>
        <v>515</v>
      </c>
      <c r="U467" s="33">
        <f t="shared" si="166"/>
        <v>0.91907744465991614</v>
      </c>
      <c r="V467" s="18">
        <v>2.1614468460520512E-2</v>
      </c>
      <c r="W467" s="112">
        <f t="shared" si="175"/>
        <v>241</v>
      </c>
      <c r="X467" s="33">
        <f t="shared" si="176"/>
        <v>-0.32585265150863607</v>
      </c>
      <c r="Y467" s="13">
        <v>85223</v>
      </c>
      <c r="Z467" s="10">
        <f t="shared" si="183"/>
        <v>113</v>
      </c>
      <c r="AA467" s="33">
        <f t="shared" si="167"/>
        <v>-0.51024011987835216</v>
      </c>
      <c r="AB467" s="11">
        <v>4.2000000000000003E-2</v>
      </c>
      <c r="AC467" s="112">
        <f t="shared" si="177"/>
        <v>195</v>
      </c>
      <c r="AD467" s="33">
        <f t="shared" si="168"/>
        <v>-8.8368201188832929E-2</v>
      </c>
      <c r="AE467" s="11">
        <v>0.91731770833333337</v>
      </c>
      <c r="AF467" s="10">
        <f t="shared" si="184"/>
        <v>131</v>
      </c>
      <c r="AG467" s="33">
        <f t="shared" si="169"/>
        <v>-0.42331475158408549</v>
      </c>
      <c r="AH467" s="14">
        <v>3.1033333333333335</v>
      </c>
      <c r="AI467" s="112">
        <f t="shared" si="178"/>
        <v>112</v>
      </c>
      <c r="AJ467" s="33">
        <f t="shared" si="170"/>
        <v>-0.28529194739727276</v>
      </c>
      <c r="AK467" s="13">
        <v>83287.199645860994</v>
      </c>
      <c r="AL467" s="38"/>
    </row>
    <row r="468" spans="1:38" ht="22.5" x14ac:dyDescent="0.25">
      <c r="A468" t="s">
        <v>1069</v>
      </c>
      <c r="B468" s="5" t="s">
        <v>481</v>
      </c>
      <c r="C468" s="6" t="s">
        <v>49</v>
      </c>
      <c r="D468" s="7" t="s">
        <v>39</v>
      </c>
      <c r="E468" s="36">
        <f t="shared" si="171"/>
        <v>3.6704183160075914</v>
      </c>
      <c r="F468" s="8">
        <f t="shared" si="172"/>
        <v>16.872052243625397</v>
      </c>
      <c r="G468" s="9">
        <f t="shared" si="173"/>
        <v>436</v>
      </c>
      <c r="H468" s="112">
        <f t="shared" si="174"/>
        <v>507</v>
      </c>
      <c r="I468" s="33">
        <f t="shared" si="162"/>
        <v>1.0411100993366069</v>
      </c>
      <c r="J468" s="11">
        <v>6.2763160955637831E-2</v>
      </c>
      <c r="K468" s="10">
        <f t="shared" si="179"/>
        <v>438</v>
      </c>
      <c r="L468" s="33">
        <f t="shared" si="163"/>
        <v>0.62266762238216999</v>
      </c>
      <c r="M468" s="11">
        <v>3.6084637055685431E-2</v>
      </c>
      <c r="N468" s="10">
        <f t="shared" si="180"/>
        <v>278</v>
      </c>
      <c r="O468" s="33">
        <f t="shared" si="164"/>
        <v>0.28720096456945676</v>
      </c>
      <c r="P468" s="11">
        <v>4.2663501780248608E-2</v>
      </c>
      <c r="Q468" s="10">
        <f t="shared" si="181"/>
        <v>270</v>
      </c>
      <c r="R468" s="33">
        <f t="shared" si="165"/>
        <v>0.18446091181276114</v>
      </c>
      <c r="S468" s="12">
        <v>0.37211338513735359</v>
      </c>
      <c r="T468" s="10">
        <f t="shared" si="182"/>
        <v>441</v>
      </c>
      <c r="U468" s="33">
        <f t="shared" si="166"/>
        <v>0.7034461151395911</v>
      </c>
      <c r="V468" s="18">
        <v>3.4271968927925146E-2</v>
      </c>
      <c r="W468" s="112">
        <f t="shared" si="175"/>
        <v>434</v>
      </c>
      <c r="X468" s="33">
        <f t="shared" si="176"/>
        <v>0.6453868114346839</v>
      </c>
      <c r="Y468" s="13">
        <v>120546</v>
      </c>
      <c r="Z468" s="10">
        <f t="shared" si="183"/>
        <v>436</v>
      </c>
      <c r="AA468" s="33">
        <f t="shared" si="167"/>
        <v>0.66135517697211244</v>
      </c>
      <c r="AB468" s="11">
        <v>2.6000000000000002E-2</v>
      </c>
      <c r="AC468" s="112">
        <f t="shared" si="177"/>
        <v>419</v>
      </c>
      <c r="AD468" s="33">
        <f t="shared" si="168"/>
        <v>0.65515969198043988</v>
      </c>
      <c r="AE468" s="11">
        <v>0.9616843702579666</v>
      </c>
      <c r="AF468" s="10">
        <f t="shared" si="184"/>
        <v>452</v>
      </c>
      <c r="AG468" s="33">
        <f t="shared" si="169"/>
        <v>0.56681289026157256</v>
      </c>
      <c r="AH468" s="14">
        <v>1.986</v>
      </c>
      <c r="AI468" s="112">
        <f t="shared" si="178"/>
        <v>425</v>
      </c>
      <c r="AJ468" s="33">
        <f t="shared" si="170"/>
        <v>-9.6956035586164224E-2</v>
      </c>
      <c r="AK468" s="13">
        <v>212553.58537813288</v>
      </c>
      <c r="AL468" s="38"/>
    </row>
    <row r="469" spans="1:38" ht="22.5" x14ac:dyDescent="0.25">
      <c r="A469" t="s">
        <v>1070</v>
      </c>
      <c r="B469" s="5" t="s">
        <v>182</v>
      </c>
      <c r="C469" s="6" t="s">
        <v>93</v>
      </c>
      <c r="D469" s="7" t="s">
        <v>34</v>
      </c>
      <c r="E469" s="36">
        <f t="shared" si="171"/>
        <v>-1.9831768001805181</v>
      </c>
      <c r="F469" s="8">
        <f t="shared" si="172"/>
        <v>34.493990149110715</v>
      </c>
      <c r="G469" s="9">
        <f t="shared" si="173"/>
        <v>154</v>
      </c>
      <c r="H469" s="112">
        <f t="shared" si="174"/>
        <v>457</v>
      </c>
      <c r="I469" s="33">
        <f t="shared" si="162"/>
        <v>0.5443019208424823</v>
      </c>
      <c r="J469" s="11">
        <v>3.1342651418890366E-2</v>
      </c>
      <c r="K469" s="10">
        <f t="shared" si="179"/>
        <v>327</v>
      </c>
      <c r="L469" s="33">
        <f t="shared" si="163"/>
        <v>0.29930946993710805</v>
      </c>
      <c r="M469" s="11">
        <v>5.3117782909930716E-2</v>
      </c>
      <c r="N469" s="10">
        <f t="shared" si="180"/>
        <v>142</v>
      </c>
      <c r="O469" s="33">
        <f t="shared" si="164"/>
        <v>-0.28037091419788673</v>
      </c>
      <c r="P469" s="11">
        <v>7.9012345679012344E-2</v>
      </c>
      <c r="Q469" s="10">
        <f t="shared" si="181"/>
        <v>390</v>
      </c>
      <c r="R469" s="33">
        <f t="shared" si="165"/>
        <v>0.27294812057923573</v>
      </c>
      <c r="S469" s="12">
        <v>0</v>
      </c>
      <c r="T469" s="10">
        <f t="shared" si="182"/>
        <v>136</v>
      </c>
      <c r="U469" s="33">
        <f t="shared" si="166"/>
        <v>-0.41953194815362838</v>
      </c>
      <c r="V469" s="18">
        <v>0.10019047619047619</v>
      </c>
      <c r="W469" s="112">
        <f t="shared" si="175"/>
        <v>139</v>
      </c>
      <c r="X469" s="33">
        <f t="shared" si="176"/>
        <v>-0.70067745004905846</v>
      </c>
      <c r="Y469" s="13">
        <v>71591</v>
      </c>
      <c r="Z469" s="10">
        <f t="shared" si="183"/>
        <v>149</v>
      </c>
      <c r="AA469" s="33">
        <f t="shared" si="167"/>
        <v>-0.2905660017188898</v>
      </c>
      <c r="AB469" s="11">
        <v>3.9E-2</v>
      </c>
      <c r="AC469" s="112">
        <f t="shared" si="177"/>
        <v>91</v>
      </c>
      <c r="AD469" s="33">
        <f t="shared" si="168"/>
        <v>-0.76080673050941783</v>
      </c>
      <c r="AE469" s="11">
        <v>0.8771929824561403</v>
      </c>
      <c r="AF469" s="10">
        <f t="shared" si="184"/>
        <v>255</v>
      </c>
      <c r="AG469" s="33">
        <f t="shared" si="169"/>
        <v>-1.893386205941203E-2</v>
      </c>
      <c r="AH469" s="14">
        <v>2.6470000000000002</v>
      </c>
      <c r="AI469" s="112">
        <f t="shared" si="178"/>
        <v>460</v>
      </c>
      <c r="AJ469" s="33">
        <f t="shared" si="170"/>
        <v>-4.1365033243668602E-2</v>
      </c>
      <c r="AK469" s="13">
        <v>250709.06981519508</v>
      </c>
      <c r="AL469" s="38"/>
    </row>
    <row r="470" spans="1:38" x14ac:dyDescent="0.25">
      <c r="A470" t="s">
        <v>1071</v>
      </c>
      <c r="B470" s="5" t="s">
        <v>446</v>
      </c>
      <c r="C470" s="6" t="s">
        <v>47</v>
      </c>
      <c r="D470" s="7" t="s">
        <v>20</v>
      </c>
      <c r="E470" s="36">
        <f t="shared" si="171"/>
        <v>1.7415417467491761</v>
      </c>
      <c r="F470" s="8">
        <f t="shared" si="172"/>
        <v>22.8842519912676</v>
      </c>
      <c r="G470" s="9">
        <f t="shared" si="173"/>
        <v>333</v>
      </c>
      <c r="H470" s="112">
        <f t="shared" si="174"/>
        <v>322</v>
      </c>
      <c r="I470" s="33">
        <f t="shared" si="162"/>
        <v>6.3928253721847877E-2</v>
      </c>
      <c r="J470" s="11">
        <v>9.6153846153845812E-4</v>
      </c>
      <c r="K470" s="10">
        <f t="shared" si="179"/>
        <v>219</v>
      </c>
      <c r="L470" s="33">
        <f t="shared" si="163"/>
        <v>7.6666197950154714E-3</v>
      </c>
      <c r="M470" s="11">
        <v>6.8480300187617263E-2</v>
      </c>
      <c r="N470" s="10">
        <f t="shared" si="180"/>
        <v>333</v>
      </c>
      <c r="O470" s="33">
        <f t="shared" si="164"/>
        <v>0.4313055886284306</v>
      </c>
      <c r="P470" s="11">
        <v>3.3434650455927049E-2</v>
      </c>
      <c r="Q470" s="10">
        <f t="shared" si="181"/>
        <v>164</v>
      </c>
      <c r="R470" s="33">
        <f t="shared" si="165"/>
        <v>4.451741862430604E-2</v>
      </c>
      <c r="S470" s="12">
        <v>0.96061479346781931</v>
      </c>
      <c r="T470" s="10">
        <f t="shared" si="182"/>
        <v>218</v>
      </c>
      <c r="U470" s="33">
        <f t="shared" si="166"/>
        <v>2.0973777028779412E-2</v>
      </c>
      <c r="V470" s="18">
        <v>7.4332909783989834E-2</v>
      </c>
      <c r="W470" s="112">
        <f t="shared" si="175"/>
        <v>477</v>
      </c>
      <c r="X470" s="33">
        <f t="shared" si="176"/>
        <v>0.98452186609999848</v>
      </c>
      <c r="Y470" s="13">
        <v>132880</v>
      </c>
      <c r="Z470" s="10">
        <f t="shared" si="183"/>
        <v>224</v>
      </c>
      <c r="AA470" s="33">
        <f t="shared" si="167"/>
        <v>7.5557528546880179E-2</v>
      </c>
      <c r="AB470" s="11">
        <v>3.4000000000000002E-2</v>
      </c>
      <c r="AC470" s="112">
        <f t="shared" si="177"/>
        <v>280</v>
      </c>
      <c r="AD470" s="33">
        <f t="shared" si="168"/>
        <v>0.25038436177430418</v>
      </c>
      <c r="AE470" s="11">
        <v>0.93753123438280861</v>
      </c>
      <c r="AF470" s="10">
        <f t="shared" si="184"/>
        <v>219</v>
      </c>
      <c r="AG470" s="33">
        <f t="shared" si="169"/>
        <v>-0.11700139699161902</v>
      </c>
      <c r="AH470" s="14">
        <v>2.7576666666666667</v>
      </c>
      <c r="AI470" s="112">
        <f t="shared" si="178"/>
        <v>263</v>
      </c>
      <c r="AJ470" s="33">
        <f t="shared" si="170"/>
        <v>-0.21746865233933618</v>
      </c>
      <c r="AK470" s="13">
        <v>129838.4502081332</v>
      </c>
      <c r="AL470" s="38"/>
    </row>
    <row r="471" spans="1:38" ht="22.5" x14ac:dyDescent="0.25">
      <c r="A471" t="s">
        <v>1072</v>
      </c>
      <c r="B471" s="5" t="s">
        <v>422</v>
      </c>
      <c r="C471" s="6" t="s">
        <v>41</v>
      </c>
      <c r="D471" s="7" t="s">
        <v>34</v>
      </c>
      <c r="E471" s="36">
        <f t="shared" si="171"/>
        <v>2.877062690856353</v>
      </c>
      <c r="F471" s="8">
        <f t="shared" si="172"/>
        <v>19.344897092976552</v>
      </c>
      <c r="G471" s="9">
        <f t="shared" si="173"/>
        <v>396</v>
      </c>
      <c r="H471" s="112">
        <f t="shared" si="174"/>
        <v>454</v>
      </c>
      <c r="I471" s="33">
        <f t="shared" si="162"/>
        <v>0.52895825668951957</v>
      </c>
      <c r="J471" s="11">
        <v>3.0372245200321002E-2</v>
      </c>
      <c r="K471" s="10">
        <f t="shared" si="179"/>
        <v>157</v>
      </c>
      <c r="L471" s="33">
        <f t="shared" si="163"/>
        <v>-0.252864723557024</v>
      </c>
      <c r="M471" s="11">
        <v>8.2203994293865906E-2</v>
      </c>
      <c r="N471" s="10">
        <f t="shared" si="180"/>
        <v>357</v>
      </c>
      <c r="O471" s="33">
        <f t="shared" si="164"/>
        <v>0.51566686584412758</v>
      </c>
      <c r="P471" s="11">
        <v>2.8031925248199339E-2</v>
      </c>
      <c r="Q471" s="10">
        <f t="shared" si="181"/>
        <v>338</v>
      </c>
      <c r="R471" s="33">
        <f t="shared" si="165"/>
        <v>0.23020717742392774</v>
      </c>
      <c r="S471" s="12">
        <v>0.17973758312863219</v>
      </c>
      <c r="T471" s="10">
        <f t="shared" si="182"/>
        <v>138</v>
      </c>
      <c r="U471" s="33">
        <f t="shared" si="166"/>
        <v>-0.39103567162476732</v>
      </c>
      <c r="V471" s="18">
        <v>9.8517752499138231E-2</v>
      </c>
      <c r="W471" s="112">
        <f t="shared" si="175"/>
        <v>491</v>
      </c>
      <c r="X471" s="33">
        <f t="shared" si="176"/>
        <v>1.1538144339266843</v>
      </c>
      <c r="Y471" s="13">
        <v>139037</v>
      </c>
      <c r="Z471" s="10">
        <f t="shared" si="183"/>
        <v>436</v>
      </c>
      <c r="AA471" s="33">
        <f t="shared" si="167"/>
        <v>0.66135517697211244</v>
      </c>
      <c r="AB471" s="11">
        <v>2.6000000000000002E-2</v>
      </c>
      <c r="AC471" s="112">
        <f t="shared" si="177"/>
        <v>446</v>
      </c>
      <c r="AD471" s="33">
        <f t="shared" si="168"/>
        <v>0.74246737324091583</v>
      </c>
      <c r="AE471" s="11">
        <v>0.9668940609951846</v>
      </c>
      <c r="AF471" s="10">
        <f t="shared" si="184"/>
        <v>168</v>
      </c>
      <c r="AG471" s="33">
        <f t="shared" si="169"/>
        <v>-0.28418882100255022</v>
      </c>
      <c r="AH471" s="14">
        <v>2.946333333333333</v>
      </c>
      <c r="AI471" s="112">
        <f t="shared" si="178"/>
        <v>385</v>
      </c>
      <c r="AJ471" s="33">
        <f t="shared" si="170"/>
        <v>-0.13355537183653468</v>
      </c>
      <c r="AK471" s="13">
        <v>187433.23593553412</v>
      </c>
      <c r="AL471" s="38"/>
    </row>
    <row r="472" spans="1:38" x14ac:dyDescent="0.25">
      <c r="A472" t="s">
        <v>1073</v>
      </c>
      <c r="B472" s="5" t="s">
        <v>367</v>
      </c>
      <c r="C472" s="6" t="s">
        <v>49</v>
      </c>
      <c r="D472" s="7" t="s">
        <v>39</v>
      </c>
      <c r="E472" s="36">
        <f t="shared" si="171"/>
        <v>2.1224367159689232</v>
      </c>
      <c r="F472" s="8">
        <f t="shared" si="172"/>
        <v>21.697023801388362</v>
      </c>
      <c r="G472" s="9">
        <f t="shared" si="173"/>
        <v>357</v>
      </c>
      <c r="H472" s="112">
        <f t="shared" si="174"/>
        <v>465</v>
      </c>
      <c r="I472" s="33">
        <f t="shared" si="162"/>
        <v>0.58570164055400131</v>
      </c>
      <c r="J472" s="11">
        <v>3.3960966382942104E-2</v>
      </c>
      <c r="K472" s="10">
        <f t="shared" si="179"/>
        <v>455</v>
      </c>
      <c r="L472" s="33">
        <f t="shared" si="163"/>
        <v>0.65084465050887919</v>
      </c>
      <c r="M472" s="11">
        <v>3.4600389863547756E-2</v>
      </c>
      <c r="N472" s="10">
        <f t="shared" si="180"/>
        <v>350</v>
      </c>
      <c r="O472" s="33">
        <f t="shared" si="164"/>
        <v>0.48635499859361808</v>
      </c>
      <c r="P472" s="11">
        <v>2.9909136799596163E-2</v>
      </c>
      <c r="Q472" s="10">
        <f t="shared" si="181"/>
        <v>249</v>
      </c>
      <c r="R472" s="33">
        <f t="shared" si="165"/>
        <v>0.16419375636478784</v>
      </c>
      <c r="S472" s="12">
        <v>0.45734242474638287</v>
      </c>
      <c r="T472" s="10">
        <f t="shared" si="182"/>
        <v>484</v>
      </c>
      <c r="U472" s="33">
        <f t="shared" si="166"/>
        <v>0.81491776146763972</v>
      </c>
      <c r="V472" s="18">
        <v>2.7728613569321534E-2</v>
      </c>
      <c r="W472" s="112">
        <f t="shared" si="175"/>
        <v>356</v>
      </c>
      <c r="X472" s="33">
        <f t="shared" si="176"/>
        <v>0.12348617315007736</v>
      </c>
      <c r="Y472" s="13">
        <v>101565</v>
      </c>
      <c r="Z472" s="10">
        <f t="shared" si="183"/>
        <v>317</v>
      </c>
      <c r="AA472" s="33">
        <f t="shared" si="167"/>
        <v>0.36845635275949656</v>
      </c>
      <c r="AB472" s="11">
        <v>0.03</v>
      </c>
      <c r="AC472" s="112">
        <f t="shared" si="177"/>
        <v>163</v>
      </c>
      <c r="AD472" s="33">
        <f t="shared" si="168"/>
        <v>-0.22229943432369573</v>
      </c>
      <c r="AE472" s="11">
        <v>0.90932596814949751</v>
      </c>
      <c r="AF472" s="10">
        <f t="shared" si="184"/>
        <v>417</v>
      </c>
      <c r="AG472" s="33">
        <f t="shared" si="169"/>
        <v>0.45899767866441737</v>
      </c>
      <c r="AH472" s="14">
        <v>2.1076666666666664</v>
      </c>
      <c r="AI472" s="112">
        <f t="shared" si="178"/>
        <v>374</v>
      </c>
      <c r="AJ472" s="33">
        <f t="shared" si="170"/>
        <v>-0.14623553789930041</v>
      </c>
      <c r="AK472" s="13">
        <v>178730.06710460669</v>
      </c>
      <c r="AL472" s="38"/>
    </row>
    <row r="473" spans="1:38" x14ac:dyDescent="0.25">
      <c r="A473" t="s">
        <v>1074</v>
      </c>
      <c r="B473" s="5" t="s">
        <v>153</v>
      </c>
      <c r="C473" s="6" t="s">
        <v>49</v>
      </c>
      <c r="D473" s="7" t="s">
        <v>39</v>
      </c>
      <c r="E473" s="36">
        <f t="shared" si="171"/>
        <v>-2.8942086004967633</v>
      </c>
      <c r="F473" s="8">
        <f t="shared" si="172"/>
        <v>37.333625015981006</v>
      </c>
      <c r="G473" s="9">
        <f t="shared" si="173"/>
        <v>125</v>
      </c>
      <c r="H473" s="112">
        <f t="shared" si="174"/>
        <v>274</v>
      </c>
      <c r="I473" s="33">
        <f t="shared" si="162"/>
        <v>-0.11784865468682537</v>
      </c>
      <c r="J473" s="11">
        <v>-1.0534896845801667E-2</v>
      </c>
      <c r="K473" s="10">
        <f t="shared" si="179"/>
        <v>321</v>
      </c>
      <c r="L473" s="33">
        <f t="shared" si="163"/>
        <v>0.2865230889447114</v>
      </c>
      <c r="M473" s="11">
        <v>5.3791315618924175E-2</v>
      </c>
      <c r="N473" s="10">
        <f t="shared" si="180"/>
        <v>107</v>
      </c>
      <c r="O473" s="33">
        <f t="shared" si="164"/>
        <v>-0.50795614469594819</v>
      </c>
      <c r="P473" s="11">
        <v>9.3587521663778164E-2</v>
      </c>
      <c r="Q473" s="10">
        <f t="shared" si="181"/>
        <v>168</v>
      </c>
      <c r="R473" s="33">
        <f t="shared" si="165"/>
        <v>4.6891627073549207E-2</v>
      </c>
      <c r="S473" s="12">
        <v>0.95063058495468666</v>
      </c>
      <c r="T473" s="10">
        <f t="shared" si="182"/>
        <v>224</v>
      </c>
      <c r="U473" s="33">
        <f t="shared" si="166"/>
        <v>5.972886964271841E-2</v>
      </c>
      <c r="V473" s="18">
        <v>7.2057996375226543E-2</v>
      </c>
      <c r="W473" s="112">
        <f t="shared" si="175"/>
        <v>198</v>
      </c>
      <c r="X473" s="33">
        <f t="shared" si="176"/>
        <v>-0.5200015586751503</v>
      </c>
      <c r="Y473" s="13">
        <v>78162</v>
      </c>
      <c r="Z473" s="10">
        <f t="shared" si="183"/>
        <v>95</v>
      </c>
      <c r="AA473" s="33">
        <f t="shared" si="167"/>
        <v>-0.65668953198466029</v>
      </c>
      <c r="AB473" s="11">
        <v>4.4000000000000004E-2</v>
      </c>
      <c r="AC473" s="112">
        <f t="shared" si="177"/>
        <v>50</v>
      </c>
      <c r="AD473" s="33">
        <f t="shared" si="168"/>
        <v>-1.3569891114390025</v>
      </c>
      <c r="AE473" s="11">
        <v>0.84161849710982661</v>
      </c>
      <c r="AF473" s="10">
        <f t="shared" si="184"/>
        <v>355</v>
      </c>
      <c r="AG473" s="33">
        <f t="shared" si="169"/>
        <v>0.26817952334452005</v>
      </c>
      <c r="AH473" s="14">
        <v>2.323</v>
      </c>
      <c r="AI473" s="112">
        <f t="shared" si="178"/>
        <v>134</v>
      </c>
      <c r="AJ473" s="33">
        <f t="shared" si="170"/>
        <v>-0.27362495927548391</v>
      </c>
      <c r="AK473" s="13">
        <v>91294.962862031811</v>
      </c>
      <c r="AL473" s="38"/>
    </row>
    <row r="474" spans="1:38" x14ac:dyDescent="0.25">
      <c r="A474" t="s">
        <v>1075</v>
      </c>
      <c r="B474" s="5" t="s">
        <v>83</v>
      </c>
      <c r="C474" s="6" t="s">
        <v>30</v>
      </c>
      <c r="D474" s="7" t="s">
        <v>20</v>
      </c>
      <c r="E474" s="36">
        <f t="shared" si="171"/>
        <v>-4.7362451488773596</v>
      </c>
      <c r="F474" s="8">
        <f t="shared" si="172"/>
        <v>43.075149304172946</v>
      </c>
      <c r="G474" s="9">
        <f t="shared" si="173"/>
        <v>80</v>
      </c>
      <c r="H474" s="112">
        <f t="shared" si="174"/>
        <v>311</v>
      </c>
      <c r="I474" s="33">
        <f t="shared" si="162"/>
        <v>2.302186788058538E-2</v>
      </c>
      <c r="J474" s="11">
        <v>-1.6255757247358726E-3</v>
      </c>
      <c r="K474" s="10">
        <f t="shared" si="179"/>
        <v>161</v>
      </c>
      <c r="L474" s="33">
        <f t="shared" si="163"/>
        <v>-0.23927305668156473</v>
      </c>
      <c r="M474" s="11">
        <v>8.1488042515500445E-2</v>
      </c>
      <c r="N474" s="10">
        <f t="shared" si="180"/>
        <v>78</v>
      </c>
      <c r="O474" s="33">
        <f t="shared" si="164"/>
        <v>-0.88363567789004716</v>
      </c>
      <c r="P474" s="11">
        <v>0.11764705882352941</v>
      </c>
      <c r="Q474" s="10">
        <f t="shared" si="181"/>
        <v>184</v>
      </c>
      <c r="R474" s="33">
        <f t="shared" si="165"/>
        <v>7.9355425272520541E-2</v>
      </c>
      <c r="S474" s="12">
        <v>0.81411126187245586</v>
      </c>
      <c r="T474" s="10">
        <f t="shared" si="182"/>
        <v>71</v>
      </c>
      <c r="U474" s="33">
        <f t="shared" si="166"/>
        <v>-0.93558169488011134</v>
      </c>
      <c r="V474" s="18">
        <v>0.13048245614035087</v>
      </c>
      <c r="W474" s="112">
        <f t="shared" si="175"/>
        <v>230</v>
      </c>
      <c r="X474" s="33">
        <f t="shared" si="176"/>
        <v>-0.38714112538969547</v>
      </c>
      <c r="Y474" s="13">
        <v>82994</v>
      </c>
      <c r="Z474" s="10">
        <f t="shared" si="183"/>
        <v>43</v>
      </c>
      <c r="AA474" s="33">
        <f t="shared" si="167"/>
        <v>-1.2424871804098927</v>
      </c>
      <c r="AB474" s="11">
        <v>5.2000000000000005E-2</v>
      </c>
      <c r="AC474" s="112">
        <f t="shared" si="177"/>
        <v>58</v>
      </c>
      <c r="AD474" s="33">
        <f t="shared" si="168"/>
        <v>-1.1963395146887552</v>
      </c>
      <c r="AE474" s="11">
        <v>0.85120453471894186</v>
      </c>
      <c r="AF474" s="10">
        <f t="shared" si="184"/>
        <v>208</v>
      </c>
      <c r="AG474" s="33">
        <f t="shared" si="169"/>
        <v>-0.15185672567234335</v>
      </c>
      <c r="AH474" s="14">
        <v>2.7970000000000002</v>
      </c>
      <c r="AI474" s="112">
        <f t="shared" si="178"/>
        <v>53</v>
      </c>
      <c r="AJ474" s="33">
        <f t="shared" si="170"/>
        <v>-0.3135536090921896</v>
      </c>
      <c r="AK474" s="13">
        <v>63889.503120759837</v>
      </c>
      <c r="AL474" s="38"/>
    </row>
    <row r="475" spans="1:38" x14ac:dyDescent="0.25">
      <c r="A475" t="s">
        <v>1076</v>
      </c>
      <c r="B475" s="5" t="s">
        <v>247</v>
      </c>
      <c r="C475" s="6" t="s">
        <v>44</v>
      </c>
      <c r="D475" s="7" t="s">
        <v>20</v>
      </c>
      <c r="E475" s="36">
        <f t="shared" si="171"/>
        <v>-0.26467565894735356</v>
      </c>
      <c r="F475" s="8">
        <f t="shared" si="172"/>
        <v>29.137518774886313</v>
      </c>
      <c r="G475" s="9">
        <f t="shared" si="173"/>
        <v>220</v>
      </c>
      <c r="H475" s="112">
        <f t="shared" si="174"/>
        <v>141</v>
      </c>
      <c r="I475" s="33">
        <f t="shared" si="162"/>
        <v>-0.52341498868809766</v>
      </c>
      <c r="J475" s="11">
        <v>-3.6184838648080975E-2</v>
      </c>
      <c r="K475" s="10">
        <f t="shared" si="179"/>
        <v>288</v>
      </c>
      <c r="L475" s="33">
        <f t="shared" si="163"/>
        <v>0.18505011588828474</v>
      </c>
      <c r="M475" s="11">
        <v>5.9136484550849189E-2</v>
      </c>
      <c r="N475" s="10">
        <f t="shared" si="180"/>
        <v>301</v>
      </c>
      <c r="O475" s="33">
        <f t="shared" si="164"/>
        <v>0.33615611132162954</v>
      </c>
      <c r="P475" s="11">
        <v>3.9528281284123168E-2</v>
      </c>
      <c r="Q475" s="10">
        <f t="shared" si="181"/>
        <v>290</v>
      </c>
      <c r="R475" s="33">
        <f t="shared" si="165"/>
        <v>0.20228055423894392</v>
      </c>
      <c r="S475" s="12">
        <v>0.29717682020802377</v>
      </c>
      <c r="T475" s="10">
        <f t="shared" si="182"/>
        <v>278</v>
      </c>
      <c r="U475" s="33">
        <f t="shared" si="166"/>
        <v>0.24191642504567162</v>
      </c>
      <c r="V475" s="18">
        <v>6.1363636363636363E-2</v>
      </c>
      <c r="W475" s="112">
        <f t="shared" si="175"/>
        <v>81</v>
      </c>
      <c r="X475" s="33">
        <f t="shared" si="176"/>
        <v>-0.94357667762432917</v>
      </c>
      <c r="Y475" s="13">
        <v>62757</v>
      </c>
      <c r="Z475" s="10">
        <f t="shared" si="183"/>
        <v>149</v>
      </c>
      <c r="AA475" s="33">
        <f t="shared" si="167"/>
        <v>-0.2905660017188898</v>
      </c>
      <c r="AB475" s="11">
        <v>3.9E-2</v>
      </c>
      <c r="AC475" s="112">
        <f t="shared" si="177"/>
        <v>291</v>
      </c>
      <c r="AD475" s="33">
        <f t="shared" si="168"/>
        <v>0.28887044561642694</v>
      </c>
      <c r="AE475" s="11">
        <v>0.93982771725361036</v>
      </c>
      <c r="AF475" s="10">
        <f t="shared" si="184"/>
        <v>327</v>
      </c>
      <c r="AG475" s="33">
        <f t="shared" si="169"/>
        <v>0.17099814083639917</v>
      </c>
      <c r="AH475" s="14">
        <v>2.4326666666666665</v>
      </c>
      <c r="AI475" s="112">
        <f t="shared" si="178"/>
        <v>237</v>
      </c>
      <c r="AJ475" s="33">
        <f t="shared" si="170"/>
        <v>-0.23165933134381261</v>
      </c>
      <c r="AK475" s="13">
        <v>120098.52451708767</v>
      </c>
      <c r="AL475" s="38"/>
    </row>
    <row r="476" spans="1:38" x14ac:dyDescent="0.25">
      <c r="A476" t="s">
        <v>1077</v>
      </c>
      <c r="B476" s="5" t="s">
        <v>518</v>
      </c>
      <c r="C476" s="6" t="s">
        <v>71</v>
      </c>
      <c r="D476" s="7" t="s">
        <v>34</v>
      </c>
      <c r="E476" s="36">
        <f t="shared" si="171"/>
        <v>4.1413934305982449</v>
      </c>
      <c r="F476" s="8">
        <f t="shared" si="172"/>
        <v>15.404049308540584</v>
      </c>
      <c r="G476" s="9">
        <f t="shared" si="173"/>
        <v>461</v>
      </c>
      <c r="H476" s="112">
        <f t="shared" si="174"/>
        <v>70</v>
      </c>
      <c r="I476" s="33">
        <f t="shared" si="162"/>
        <v>-0.83679488613941766</v>
      </c>
      <c r="J476" s="11">
        <v>-5.6004472226457325E-2</v>
      </c>
      <c r="K476" s="10">
        <f t="shared" si="179"/>
        <v>274</v>
      </c>
      <c r="L476" s="33">
        <f t="shared" si="163"/>
        <v>0.16333566767287214</v>
      </c>
      <c r="M476" s="11">
        <v>6.0280310246292011E-2</v>
      </c>
      <c r="N476" s="10">
        <f t="shared" si="180"/>
        <v>437</v>
      </c>
      <c r="O476" s="33">
        <f t="shared" si="164"/>
        <v>0.70273451507496909</v>
      </c>
      <c r="P476" s="11">
        <v>1.6051605160516052E-2</v>
      </c>
      <c r="Q476" s="10">
        <f t="shared" si="181"/>
        <v>382</v>
      </c>
      <c r="R476" s="33">
        <f t="shared" si="165"/>
        <v>0.26014616306994465</v>
      </c>
      <c r="S476" s="12">
        <v>5.3835800807537013E-2</v>
      </c>
      <c r="T476" s="10">
        <f t="shared" si="182"/>
        <v>506</v>
      </c>
      <c r="U476" s="33">
        <f t="shared" si="166"/>
        <v>0.8870232770471983</v>
      </c>
      <c r="V476" s="18">
        <v>2.349603939199315E-2</v>
      </c>
      <c r="W476" s="112">
        <f t="shared" si="175"/>
        <v>488</v>
      </c>
      <c r="X476" s="33">
        <f t="shared" si="176"/>
        <v>1.1269783861438607</v>
      </c>
      <c r="Y476" s="13">
        <v>138061</v>
      </c>
      <c r="Z476" s="10">
        <f t="shared" si="183"/>
        <v>369</v>
      </c>
      <c r="AA476" s="33">
        <f t="shared" si="167"/>
        <v>0.51490576486580475</v>
      </c>
      <c r="AB476" s="11">
        <v>2.7999999999999997E-2</v>
      </c>
      <c r="AC476" s="112">
        <f t="shared" si="177"/>
        <v>511</v>
      </c>
      <c r="AD476" s="33">
        <f t="shared" si="168"/>
        <v>0.94669052964379041</v>
      </c>
      <c r="AE476" s="11">
        <v>0.97908015356891009</v>
      </c>
      <c r="AF476" s="10">
        <f t="shared" si="184"/>
        <v>149</v>
      </c>
      <c r="AG476" s="33">
        <f t="shared" si="169"/>
        <v>-0.36541945987711949</v>
      </c>
      <c r="AH476" s="14">
        <v>3.0379999999999998</v>
      </c>
      <c r="AI476" s="112">
        <f t="shared" si="178"/>
        <v>370</v>
      </c>
      <c r="AJ476" s="33">
        <f t="shared" si="170"/>
        <v>-0.14946214264562832</v>
      </c>
      <c r="AK476" s="13">
        <v>176515.45211305519</v>
      </c>
      <c r="AL476" s="38"/>
    </row>
    <row r="477" spans="1:38" x14ac:dyDescent="0.25">
      <c r="A477" t="s">
        <v>1078</v>
      </c>
      <c r="B477" s="5" t="s">
        <v>323</v>
      </c>
      <c r="C477" s="6" t="s">
        <v>49</v>
      </c>
      <c r="D477" s="7" t="s">
        <v>39</v>
      </c>
      <c r="E477" s="36">
        <f t="shared" si="171"/>
        <v>0.13020217903970305</v>
      </c>
      <c r="F477" s="8">
        <f t="shared" si="172"/>
        <v>27.906706769736584</v>
      </c>
      <c r="G477" s="9">
        <f t="shared" si="173"/>
        <v>241</v>
      </c>
      <c r="H477" s="112">
        <f t="shared" si="174"/>
        <v>318</v>
      </c>
      <c r="I477" s="33">
        <f t="shared" si="162"/>
        <v>5.2569098753624588E-2</v>
      </c>
      <c r="J477" s="11">
        <v>2.4313153416000155E-4</v>
      </c>
      <c r="K477" s="10">
        <f t="shared" si="179"/>
        <v>547</v>
      </c>
      <c r="L477" s="33">
        <f t="shared" si="163"/>
        <v>1.0602573505858341</v>
      </c>
      <c r="M477" s="11">
        <v>1.3034252803879964E-2</v>
      </c>
      <c r="N477" s="10">
        <f t="shared" si="180"/>
        <v>180</v>
      </c>
      <c r="O477" s="33">
        <f t="shared" si="164"/>
        <v>-8.8572120348130973E-2</v>
      </c>
      <c r="P477" s="11">
        <v>6.6729030246336141E-2</v>
      </c>
      <c r="Q477" s="10">
        <f t="shared" si="181"/>
        <v>390</v>
      </c>
      <c r="R477" s="33">
        <f t="shared" si="165"/>
        <v>0.27294812057923573</v>
      </c>
      <c r="S477" s="12">
        <v>0</v>
      </c>
      <c r="T477" s="10">
        <f t="shared" si="182"/>
        <v>262</v>
      </c>
      <c r="U477" s="33">
        <f t="shared" si="166"/>
        <v>0.19538851663451121</v>
      </c>
      <c r="V477" s="18">
        <v>6.4094811948240418E-2</v>
      </c>
      <c r="W477" s="112">
        <f t="shared" si="175"/>
        <v>213</v>
      </c>
      <c r="X477" s="33">
        <f t="shared" si="176"/>
        <v>-0.46742930113338921</v>
      </c>
      <c r="Y477" s="13">
        <v>80074</v>
      </c>
      <c r="Z477" s="10">
        <f t="shared" si="183"/>
        <v>244</v>
      </c>
      <c r="AA477" s="33">
        <f t="shared" si="167"/>
        <v>0.14878223460003429</v>
      </c>
      <c r="AB477" s="11">
        <v>3.3000000000000002E-2</v>
      </c>
      <c r="AC477" s="112">
        <f t="shared" si="177"/>
        <v>199</v>
      </c>
      <c r="AD477" s="33">
        <f t="shared" si="168"/>
        <v>-7.2076118338644898E-2</v>
      </c>
      <c r="AE477" s="11">
        <v>0.91828986464179596</v>
      </c>
      <c r="AF477" s="10">
        <f t="shared" si="184"/>
        <v>166</v>
      </c>
      <c r="AG477" s="33">
        <f t="shared" si="169"/>
        <v>-0.29127804039523991</v>
      </c>
      <c r="AH477" s="14">
        <v>2.954333333333333</v>
      </c>
      <c r="AI477" s="112">
        <f t="shared" si="178"/>
        <v>168</v>
      </c>
      <c r="AJ477" s="33">
        <f t="shared" si="170"/>
        <v>-0.25690502075987115</v>
      </c>
      <c r="AK477" s="13">
        <v>102770.87311618862</v>
      </c>
      <c r="AL477" s="38"/>
    </row>
    <row r="478" spans="1:38" x14ac:dyDescent="0.25">
      <c r="A478" t="s">
        <v>1079</v>
      </c>
      <c r="B478" s="5" t="s">
        <v>509</v>
      </c>
      <c r="C478" s="6" t="s">
        <v>54</v>
      </c>
      <c r="D478" s="7" t="s">
        <v>39</v>
      </c>
      <c r="E478" s="36">
        <f t="shared" si="171"/>
        <v>2.9110953919062865</v>
      </c>
      <c r="F478" s="8">
        <f t="shared" si="172"/>
        <v>19.238819078486152</v>
      </c>
      <c r="G478" s="9">
        <f t="shared" si="173"/>
        <v>401</v>
      </c>
      <c r="H478" s="112">
        <f t="shared" si="174"/>
        <v>120</v>
      </c>
      <c r="I478" s="33">
        <f t="shared" si="162"/>
        <v>-0.62377600905200736</v>
      </c>
      <c r="J478" s="11">
        <v>-4.2532146389713144E-2</v>
      </c>
      <c r="K478" s="10">
        <f t="shared" si="179"/>
        <v>159</v>
      </c>
      <c r="L478" s="33">
        <f t="shared" si="163"/>
        <v>-0.24808308792768341</v>
      </c>
      <c r="M478" s="11">
        <v>8.1952117863720073E-2</v>
      </c>
      <c r="N478" s="10">
        <f t="shared" si="180"/>
        <v>515</v>
      </c>
      <c r="O478" s="33">
        <f t="shared" si="164"/>
        <v>0.86042964490821339</v>
      </c>
      <c r="P478" s="11">
        <v>5.9523809523809521E-3</v>
      </c>
      <c r="Q478" s="10">
        <f t="shared" si="181"/>
        <v>390</v>
      </c>
      <c r="R478" s="33">
        <f t="shared" si="165"/>
        <v>0.27294812057923573</v>
      </c>
      <c r="S478" s="12">
        <v>0</v>
      </c>
      <c r="T478" s="10">
        <f t="shared" si="182"/>
        <v>152</v>
      </c>
      <c r="U478" s="33">
        <f t="shared" si="166"/>
        <v>-0.28416748652101548</v>
      </c>
      <c r="V478" s="18">
        <v>9.2244619063887937E-2</v>
      </c>
      <c r="W478" s="112">
        <f t="shared" si="175"/>
        <v>246</v>
      </c>
      <c r="X478" s="33">
        <f t="shared" si="176"/>
        <v>-0.29898910777521526</v>
      </c>
      <c r="Y478" s="13">
        <v>86200</v>
      </c>
      <c r="Z478" s="10">
        <f t="shared" si="183"/>
        <v>369</v>
      </c>
      <c r="AA478" s="33">
        <f t="shared" si="167"/>
        <v>0.51490576486580475</v>
      </c>
      <c r="AB478" s="11">
        <v>2.7999999999999997E-2</v>
      </c>
      <c r="AC478" s="112">
        <f t="shared" si="177"/>
        <v>553</v>
      </c>
      <c r="AD478" s="33">
        <f t="shared" si="168"/>
        <v>1.1681462356461483</v>
      </c>
      <c r="AE478" s="11">
        <v>0.9922945205479452</v>
      </c>
      <c r="AF478" s="10">
        <f t="shared" si="184"/>
        <v>562</v>
      </c>
      <c r="AG478" s="33">
        <f t="shared" si="169"/>
        <v>1.7944293817623345</v>
      </c>
      <c r="AH478" s="14">
        <v>0.60066666666666668</v>
      </c>
      <c r="AI478" s="112">
        <f t="shared" si="178"/>
        <v>547</v>
      </c>
      <c r="AJ478" s="33">
        <f t="shared" si="170"/>
        <v>1.7887185960298169</v>
      </c>
      <c r="AK478" s="13">
        <v>1506806.7203856749</v>
      </c>
      <c r="AL478" s="38"/>
    </row>
    <row r="479" spans="1:38" ht="22.5" x14ac:dyDescent="0.25">
      <c r="A479" t="s">
        <v>1080</v>
      </c>
      <c r="B479" s="5" t="s">
        <v>419</v>
      </c>
      <c r="C479" s="6" t="s">
        <v>54</v>
      </c>
      <c r="D479" s="7" t="s">
        <v>39</v>
      </c>
      <c r="E479" s="36">
        <f t="shared" si="171"/>
        <v>2.8838494975478248</v>
      </c>
      <c r="F479" s="8">
        <f t="shared" si="172"/>
        <v>19.323742998345473</v>
      </c>
      <c r="G479" s="9">
        <f t="shared" si="173"/>
        <v>399</v>
      </c>
      <c r="H479" s="112">
        <f t="shared" si="174"/>
        <v>99</v>
      </c>
      <c r="I479" s="33">
        <f t="shared" si="162"/>
        <v>-0.70722099969241481</v>
      </c>
      <c r="J479" s="11">
        <v>-4.7809604043807963E-2</v>
      </c>
      <c r="K479" s="10">
        <f t="shared" si="179"/>
        <v>508</v>
      </c>
      <c r="L479" s="33">
        <f t="shared" si="163"/>
        <v>0.81402515281978316</v>
      </c>
      <c r="M479" s="11">
        <v>2.6004728132387706E-2</v>
      </c>
      <c r="N479" s="10">
        <f t="shared" si="180"/>
        <v>356</v>
      </c>
      <c r="O479" s="33">
        <f t="shared" si="164"/>
        <v>0.5135262814393553</v>
      </c>
      <c r="P479" s="11">
        <v>2.8169014084507043E-2</v>
      </c>
      <c r="Q479" s="10">
        <f t="shared" si="181"/>
        <v>390</v>
      </c>
      <c r="R479" s="33">
        <f t="shared" si="165"/>
        <v>0.27294812057923573</v>
      </c>
      <c r="S479" s="12">
        <v>0</v>
      </c>
      <c r="T479" s="10">
        <f t="shared" si="182"/>
        <v>473</v>
      </c>
      <c r="U479" s="33">
        <f t="shared" si="166"/>
        <v>0.79458743437246315</v>
      </c>
      <c r="V479" s="18">
        <v>2.8921998247151623E-2</v>
      </c>
      <c r="W479" s="112">
        <f t="shared" si="175"/>
        <v>258</v>
      </c>
      <c r="X479" s="33">
        <f t="shared" si="176"/>
        <v>-0.26324437199891326</v>
      </c>
      <c r="Y479" s="13">
        <v>87500</v>
      </c>
      <c r="Z479" s="10">
        <f t="shared" si="183"/>
        <v>264</v>
      </c>
      <c r="AA479" s="33">
        <f t="shared" si="167"/>
        <v>0.22200694065318838</v>
      </c>
      <c r="AB479" s="11">
        <v>3.2000000000000001E-2</v>
      </c>
      <c r="AC479" s="112">
        <f t="shared" si="177"/>
        <v>531</v>
      </c>
      <c r="AD479" s="33">
        <f t="shared" si="168"/>
        <v>1.0356566988668847</v>
      </c>
      <c r="AE479" s="11">
        <v>0.9843888070692195</v>
      </c>
      <c r="AF479" s="10">
        <f t="shared" si="184"/>
        <v>523</v>
      </c>
      <c r="AG479" s="33">
        <f t="shared" si="169"/>
        <v>1.1109104786505053</v>
      </c>
      <c r="AH479" s="14">
        <v>1.3719999999999999</v>
      </c>
      <c r="AI479" s="112">
        <f t="shared" si="178"/>
        <v>485</v>
      </c>
      <c r="AJ479" s="33">
        <f t="shared" si="170"/>
        <v>1.5758942764569399E-2</v>
      </c>
      <c r="AK479" s="13">
        <v>289916.72727272729</v>
      </c>
      <c r="AL479" s="38"/>
    </row>
    <row r="480" spans="1:38" x14ac:dyDescent="0.25">
      <c r="A480" t="s">
        <v>1081</v>
      </c>
      <c r="B480" s="5" t="s">
        <v>424</v>
      </c>
      <c r="C480" s="6" t="s">
        <v>44</v>
      </c>
      <c r="D480" s="7" t="s">
        <v>20</v>
      </c>
      <c r="E480" s="36">
        <f t="shared" si="171"/>
        <v>1.8427276841319451</v>
      </c>
      <c r="F480" s="8">
        <f t="shared" si="172"/>
        <v>22.568861117173718</v>
      </c>
      <c r="G480" s="9">
        <f t="shared" si="173"/>
        <v>340</v>
      </c>
      <c r="H480" s="112">
        <f t="shared" si="174"/>
        <v>119</v>
      </c>
      <c r="I480" s="33">
        <f t="shared" si="162"/>
        <v>-0.62519653289497457</v>
      </c>
      <c r="J480" s="11">
        <v>-4.2621987066431499E-2</v>
      </c>
      <c r="K480" s="10">
        <f t="shared" si="179"/>
        <v>118</v>
      </c>
      <c r="L480" s="33">
        <f t="shared" si="163"/>
        <v>-0.41812274356354867</v>
      </c>
      <c r="M480" s="11">
        <v>9.0909090909090912E-2</v>
      </c>
      <c r="N480" s="10">
        <f t="shared" si="180"/>
        <v>510</v>
      </c>
      <c r="O480" s="33">
        <f t="shared" si="164"/>
        <v>0.85490324966355902</v>
      </c>
      <c r="P480" s="11">
        <v>6.3063063063063061E-3</v>
      </c>
      <c r="Q480" s="10">
        <f t="shared" si="181"/>
        <v>390</v>
      </c>
      <c r="R480" s="33">
        <f t="shared" si="165"/>
        <v>0.27294812057923573</v>
      </c>
      <c r="S480" s="12">
        <v>0</v>
      </c>
      <c r="T480" s="10">
        <f t="shared" si="182"/>
        <v>229</v>
      </c>
      <c r="U480" s="33">
        <f t="shared" si="166"/>
        <v>7.4558845475690791E-2</v>
      </c>
      <c r="V480" s="18">
        <v>7.1187480822338139E-2</v>
      </c>
      <c r="W480" s="112">
        <f t="shared" si="175"/>
        <v>422</v>
      </c>
      <c r="X480" s="33">
        <f t="shared" si="176"/>
        <v>0.53298336539351265</v>
      </c>
      <c r="Y480" s="13">
        <v>116458</v>
      </c>
      <c r="Z480" s="10">
        <f t="shared" si="183"/>
        <v>317</v>
      </c>
      <c r="AA480" s="33">
        <f t="shared" si="167"/>
        <v>0.36845635275949656</v>
      </c>
      <c r="AB480" s="11">
        <v>0.03</v>
      </c>
      <c r="AC480" s="112">
        <f t="shared" si="177"/>
        <v>238</v>
      </c>
      <c r="AD480" s="33">
        <f t="shared" si="168"/>
        <v>6.1718591989779172E-2</v>
      </c>
      <c r="AE480" s="11">
        <v>0.92627345844504017</v>
      </c>
      <c r="AF480" s="10">
        <f t="shared" si="184"/>
        <v>247</v>
      </c>
      <c r="AG480" s="33">
        <f t="shared" si="169"/>
        <v>-3.9906136096119038E-2</v>
      </c>
      <c r="AH480" s="14">
        <v>2.670666666666667</v>
      </c>
      <c r="AI480" s="112">
        <f t="shared" si="178"/>
        <v>280</v>
      </c>
      <c r="AJ480" s="33">
        <f t="shared" si="170"/>
        <v>-0.20813795436267346</v>
      </c>
      <c r="AK480" s="13">
        <v>136242.6754682223</v>
      </c>
      <c r="AL480" s="38"/>
    </row>
    <row r="481" spans="1:38" x14ac:dyDescent="0.25">
      <c r="A481" t="s">
        <v>1082</v>
      </c>
      <c r="B481" s="5" t="s">
        <v>424</v>
      </c>
      <c r="C481" s="6" t="s">
        <v>61</v>
      </c>
      <c r="D481" s="7" t="s">
        <v>39</v>
      </c>
      <c r="E481" s="36">
        <f t="shared" si="171"/>
        <v>3.520641476791444</v>
      </c>
      <c r="F481" s="8">
        <f t="shared" si="172"/>
        <v>17.338898225006247</v>
      </c>
      <c r="G481" s="9">
        <f t="shared" si="173"/>
        <v>425</v>
      </c>
      <c r="H481" s="112">
        <f t="shared" si="174"/>
        <v>548</v>
      </c>
      <c r="I481" s="33">
        <f t="shared" si="162"/>
        <v>1.8938651357369127</v>
      </c>
      <c r="J481" s="11">
        <v>0.11669544088496697</v>
      </c>
      <c r="K481" s="10">
        <f t="shared" si="179"/>
        <v>516</v>
      </c>
      <c r="L481" s="33">
        <f t="shared" si="163"/>
        <v>0.88274401600496644</v>
      </c>
      <c r="M481" s="11">
        <v>2.2384907785442772E-2</v>
      </c>
      <c r="N481" s="10">
        <f t="shared" si="180"/>
        <v>309</v>
      </c>
      <c r="O481" s="33">
        <f t="shared" si="164"/>
        <v>0.3650834002258731</v>
      </c>
      <c r="P481" s="11">
        <v>3.7675699174032747E-2</v>
      </c>
      <c r="Q481" s="10">
        <f t="shared" si="181"/>
        <v>315</v>
      </c>
      <c r="R481" s="33">
        <f t="shared" si="165"/>
        <v>0.21848262338842447</v>
      </c>
      <c r="S481" s="12">
        <v>0.22904260192395787</v>
      </c>
      <c r="T481" s="10">
        <f t="shared" si="182"/>
        <v>336</v>
      </c>
      <c r="U481" s="33">
        <f t="shared" si="166"/>
        <v>0.41225939302037357</v>
      </c>
      <c r="V481" s="18">
        <v>5.1364550416546972E-2</v>
      </c>
      <c r="W481" s="112">
        <f t="shared" si="175"/>
        <v>414</v>
      </c>
      <c r="X481" s="33">
        <f t="shared" si="176"/>
        <v>0.4076293266210812</v>
      </c>
      <c r="Y481" s="13">
        <v>111899</v>
      </c>
      <c r="Z481" s="10">
        <f t="shared" si="183"/>
        <v>507</v>
      </c>
      <c r="AA481" s="33">
        <f t="shared" si="167"/>
        <v>0.8810292951315748</v>
      </c>
      <c r="AB481" s="11">
        <v>2.3E-2</v>
      </c>
      <c r="AC481" s="112">
        <f t="shared" si="177"/>
        <v>408</v>
      </c>
      <c r="AD481" s="33">
        <f t="shared" si="168"/>
        <v>0.62858687326881635</v>
      </c>
      <c r="AE481" s="11">
        <v>0.96009875756610386</v>
      </c>
      <c r="AF481" s="10">
        <f t="shared" si="184"/>
        <v>202</v>
      </c>
      <c r="AG481" s="33">
        <f t="shared" si="169"/>
        <v>-0.17932745081901558</v>
      </c>
      <c r="AH481" s="14">
        <v>2.8279999999999998</v>
      </c>
      <c r="AI481" s="112">
        <f t="shared" si="178"/>
        <v>346</v>
      </c>
      <c r="AJ481" s="33">
        <f t="shared" si="170"/>
        <v>-0.16699944038165962</v>
      </c>
      <c r="AK481" s="13">
        <v>164478.53853641776</v>
      </c>
      <c r="AL481" s="38"/>
    </row>
    <row r="482" spans="1:38" x14ac:dyDescent="0.25">
      <c r="A482" t="s">
        <v>1083</v>
      </c>
      <c r="B482" s="5" t="s">
        <v>271</v>
      </c>
      <c r="C482" s="6" t="s">
        <v>30</v>
      </c>
      <c r="D482" s="7" t="s">
        <v>20</v>
      </c>
      <c r="E482" s="36">
        <f t="shared" si="171"/>
        <v>0.43018871376725659</v>
      </c>
      <c r="F482" s="8">
        <f t="shared" si="172"/>
        <v>26.971665618255095</v>
      </c>
      <c r="G482" s="9">
        <f t="shared" si="173"/>
        <v>261</v>
      </c>
      <c r="H482" s="112">
        <f t="shared" si="174"/>
        <v>501</v>
      </c>
      <c r="I482" s="33">
        <f t="shared" si="162"/>
        <v>0.97503481010888826</v>
      </c>
      <c r="J482" s="11">
        <v>5.8584245742092422E-2</v>
      </c>
      <c r="K482" s="10">
        <f t="shared" si="179"/>
        <v>250</v>
      </c>
      <c r="L482" s="33">
        <f t="shared" si="163"/>
        <v>8.9160623259745567E-2</v>
      </c>
      <c r="M482" s="11">
        <v>6.4187539245098721E-2</v>
      </c>
      <c r="N482" s="10">
        <f t="shared" si="180"/>
        <v>268</v>
      </c>
      <c r="O482" s="33">
        <f t="shared" si="164"/>
        <v>0.26566611774661419</v>
      </c>
      <c r="P482" s="11">
        <v>4.4042651831247101E-2</v>
      </c>
      <c r="Q482" s="10">
        <f t="shared" si="181"/>
        <v>246</v>
      </c>
      <c r="R482" s="33">
        <f t="shared" si="165"/>
        <v>0.16192809222383747</v>
      </c>
      <c r="S482" s="12">
        <v>0.46687017417848808</v>
      </c>
      <c r="T482" s="10">
        <f t="shared" si="182"/>
        <v>178</v>
      </c>
      <c r="U482" s="33">
        <f t="shared" si="166"/>
        <v>-0.12585164746957464</v>
      </c>
      <c r="V482" s="18">
        <v>8.2951522317469703E-2</v>
      </c>
      <c r="W482" s="112">
        <f t="shared" si="175"/>
        <v>223</v>
      </c>
      <c r="X482" s="33">
        <f t="shared" si="176"/>
        <v>-0.42690026995318214</v>
      </c>
      <c r="Y482" s="13">
        <v>81548</v>
      </c>
      <c r="Z482" s="10">
        <f t="shared" si="183"/>
        <v>175</v>
      </c>
      <c r="AA482" s="33">
        <f t="shared" si="167"/>
        <v>-0.14411658961258211</v>
      </c>
      <c r="AB482" s="11">
        <v>3.7000000000000005E-2</v>
      </c>
      <c r="AC482" s="112">
        <f t="shared" si="177"/>
        <v>316</v>
      </c>
      <c r="AD482" s="33">
        <f t="shared" si="168"/>
        <v>0.35060505022480953</v>
      </c>
      <c r="AE482" s="11">
        <v>0.94351145038167938</v>
      </c>
      <c r="AF482" s="10">
        <f t="shared" si="184"/>
        <v>428</v>
      </c>
      <c r="AG482" s="33">
        <f t="shared" si="169"/>
        <v>0.49030839764879647</v>
      </c>
      <c r="AH482" s="14">
        <v>2.0723333333333334</v>
      </c>
      <c r="AI482" s="112">
        <f t="shared" si="178"/>
        <v>361</v>
      </c>
      <c r="AJ482" s="33">
        <f t="shared" si="170"/>
        <v>-0.15907198858809327</v>
      </c>
      <c r="AK482" s="13">
        <v>169919.63063386604</v>
      </c>
      <c r="AL482" s="38"/>
    </row>
    <row r="483" spans="1:38" x14ac:dyDescent="0.25">
      <c r="A483" t="s">
        <v>1084</v>
      </c>
      <c r="B483" s="5" t="s">
        <v>257</v>
      </c>
      <c r="C483" s="6" t="s">
        <v>71</v>
      </c>
      <c r="D483" s="7" t="s">
        <v>34</v>
      </c>
      <c r="E483" s="36">
        <f t="shared" si="171"/>
        <v>1.2774388040607498</v>
      </c>
      <c r="F483" s="8">
        <f t="shared" si="172"/>
        <v>24.330834753162065</v>
      </c>
      <c r="G483" s="9">
        <f t="shared" si="173"/>
        <v>304</v>
      </c>
      <c r="H483" s="112">
        <f t="shared" si="174"/>
        <v>17</v>
      </c>
      <c r="I483" s="33">
        <f t="shared" si="162"/>
        <v>-1.3267655285504654</v>
      </c>
      <c r="J483" s="11">
        <v>-8.6992543496271724E-2</v>
      </c>
      <c r="K483" s="10">
        <f t="shared" si="179"/>
        <v>286</v>
      </c>
      <c r="L483" s="33">
        <f t="shared" si="163"/>
        <v>0.17980020182641246</v>
      </c>
      <c r="M483" s="11">
        <v>5.9413027916964928E-2</v>
      </c>
      <c r="N483" s="10">
        <f t="shared" si="180"/>
        <v>339</v>
      </c>
      <c r="O483" s="33">
        <f t="shared" si="164"/>
        <v>0.44239420553206826</v>
      </c>
      <c r="P483" s="11">
        <v>3.2724505327245051E-2</v>
      </c>
      <c r="Q483" s="10">
        <f t="shared" si="181"/>
        <v>136</v>
      </c>
      <c r="R483" s="33">
        <f t="shared" si="165"/>
        <v>-1.4766774442036884E-2</v>
      </c>
      <c r="S483" s="12">
        <v>1.2099213551119177</v>
      </c>
      <c r="T483" s="10">
        <f t="shared" si="182"/>
        <v>547</v>
      </c>
      <c r="U483" s="33">
        <f t="shared" si="166"/>
        <v>1.0411451548446808</v>
      </c>
      <c r="V483" s="18">
        <v>1.4449127031908489E-2</v>
      </c>
      <c r="W483" s="112">
        <f t="shared" si="175"/>
        <v>315</v>
      </c>
      <c r="X483" s="33">
        <f t="shared" si="176"/>
        <v>-3.4505558981177541E-2</v>
      </c>
      <c r="Y483" s="13">
        <v>95819</v>
      </c>
      <c r="Z483" s="10">
        <f t="shared" si="183"/>
        <v>244</v>
      </c>
      <c r="AA483" s="33">
        <f t="shared" si="167"/>
        <v>0.14878223460003429</v>
      </c>
      <c r="AB483" s="11">
        <v>3.3000000000000002E-2</v>
      </c>
      <c r="AC483" s="112">
        <f t="shared" si="177"/>
        <v>295</v>
      </c>
      <c r="AD483" s="33">
        <f t="shared" si="168"/>
        <v>0.29419374858066416</v>
      </c>
      <c r="AE483" s="11">
        <v>0.94014536126549808</v>
      </c>
      <c r="AF483" s="10">
        <f t="shared" si="184"/>
        <v>48</v>
      </c>
      <c r="AG483" s="33">
        <f t="shared" si="169"/>
        <v>-0.99133845542334531</v>
      </c>
      <c r="AH483" s="14">
        <v>3.7443333333333331</v>
      </c>
      <c r="AI483" s="112">
        <f t="shared" si="178"/>
        <v>159</v>
      </c>
      <c r="AJ483" s="33">
        <f t="shared" si="170"/>
        <v>-0.26091304214653477</v>
      </c>
      <c r="AK483" s="13">
        <v>100019.9243799153</v>
      </c>
      <c r="AL483" s="38"/>
    </row>
    <row r="484" spans="1:38" x14ac:dyDescent="0.25">
      <c r="A484" t="s">
        <v>1085</v>
      </c>
      <c r="B484" s="5" t="s">
        <v>351</v>
      </c>
      <c r="C484" s="6" t="s">
        <v>71</v>
      </c>
      <c r="D484" s="7" t="s">
        <v>34</v>
      </c>
      <c r="E484" s="36">
        <f t="shared" si="171"/>
        <v>0.27027398484034532</v>
      </c>
      <c r="F484" s="8">
        <f t="shared" si="172"/>
        <v>27.470110831505981</v>
      </c>
      <c r="G484" s="9">
        <f t="shared" si="173"/>
        <v>251</v>
      </c>
      <c r="H484" s="112">
        <f t="shared" si="174"/>
        <v>56</v>
      </c>
      <c r="I484" s="33">
        <f t="shared" si="162"/>
        <v>-0.93949950070836974</v>
      </c>
      <c r="J484" s="11">
        <v>-6.25E-2</v>
      </c>
      <c r="K484" s="10">
        <f t="shared" si="179"/>
        <v>207</v>
      </c>
      <c r="L484" s="33">
        <f t="shared" si="163"/>
        <v>-3.6498494650658159E-2</v>
      </c>
      <c r="M484" s="11">
        <v>7.0806732443412651E-2</v>
      </c>
      <c r="N484" s="10">
        <f t="shared" si="180"/>
        <v>202</v>
      </c>
      <c r="O484" s="33">
        <f t="shared" si="164"/>
        <v>3.9893174792345349E-3</v>
      </c>
      <c r="P484" s="11">
        <v>6.0801144492131615E-2</v>
      </c>
      <c r="Q484" s="10">
        <f t="shared" si="181"/>
        <v>390</v>
      </c>
      <c r="R484" s="33">
        <f t="shared" si="165"/>
        <v>0.27294812057923573</v>
      </c>
      <c r="S484" s="12">
        <v>0</v>
      </c>
      <c r="T484" s="10">
        <f t="shared" si="182"/>
        <v>150</v>
      </c>
      <c r="U484" s="33">
        <f t="shared" si="166"/>
        <v>-0.28953086138703521</v>
      </c>
      <c r="V484" s="18">
        <v>9.2559447711582712E-2</v>
      </c>
      <c r="W484" s="112">
        <f t="shared" si="175"/>
        <v>339</v>
      </c>
      <c r="X484" s="33">
        <f t="shared" si="176"/>
        <v>6.1702772158269185E-2</v>
      </c>
      <c r="Y484" s="13">
        <v>99318</v>
      </c>
      <c r="Z484" s="10">
        <f t="shared" si="183"/>
        <v>264</v>
      </c>
      <c r="AA484" s="33">
        <f t="shared" si="167"/>
        <v>0.22200694065318838</v>
      </c>
      <c r="AB484" s="11">
        <v>3.2000000000000001E-2</v>
      </c>
      <c r="AC484" s="112">
        <f t="shared" si="177"/>
        <v>309</v>
      </c>
      <c r="AD484" s="33">
        <f t="shared" si="168"/>
        <v>0.3255016455294733</v>
      </c>
      <c r="AE484" s="11">
        <v>0.9420135183208822</v>
      </c>
      <c r="AF484" s="10">
        <f t="shared" si="184"/>
        <v>225</v>
      </c>
      <c r="AG484" s="33">
        <f t="shared" si="169"/>
        <v>-9.7506043661722594E-2</v>
      </c>
      <c r="AH484" s="14">
        <v>2.7356666666666669</v>
      </c>
      <c r="AI484" s="112">
        <f t="shared" si="178"/>
        <v>236</v>
      </c>
      <c r="AJ484" s="33">
        <f t="shared" si="170"/>
        <v>-0.23187176166733209</v>
      </c>
      <c r="AK484" s="13">
        <v>119952.72067183463</v>
      </c>
      <c r="AL484" s="38"/>
    </row>
    <row r="485" spans="1:38" x14ac:dyDescent="0.25">
      <c r="A485" t="s">
        <v>1086</v>
      </c>
      <c r="B485" s="5" t="s">
        <v>428</v>
      </c>
      <c r="C485" s="6" t="s">
        <v>91</v>
      </c>
      <c r="D485" s="7" t="s">
        <v>39</v>
      </c>
      <c r="E485" s="36">
        <f t="shared" si="171"/>
        <v>2.3307036328708173</v>
      </c>
      <c r="F485" s="8">
        <f t="shared" si="172"/>
        <v>21.047867538517071</v>
      </c>
      <c r="G485" s="9">
        <f t="shared" si="173"/>
        <v>367</v>
      </c>
      <c r="H485" s="112">
        <f t="shared" si="174"/>
        <v>74</v>
      </c>
      <c r="I485" s="33">
        <f t="shared" si="162"/>
        <v>-0.82645539217784969</v>
      </c>
      <c r="J485" s="11">
        <v>-5.5350553505535083E-2</v>
      </c>
      <c r="K485" s="10">
        <f t="shared" si="179"/>
        <v>128</v>
      </c>
      <c r="L485" s="33">
        <f t="shared" si="163"/>
        <v>-0.37116157221875884</v>
      </c>
      <c r="M485" s="11">
        <v>8.8435374149659865E-2</v>
      </c>
      <c r="N485" s="10">
        <f t="shared" si="180"/>
        <v>450</v>
      </c>
      <c r="O485" s="33">
        <f t="shared" si="164"/>
        <v>0.7185678722404123</v>
      </c>
      <c r="P485" s="11">
        <v>1.5037593984962405E-2</v>
      </c>
      <c r="Q485" s="10">
        <f t="shared" si="181"/>
        <v>390</v>
      </c>
      <c r="R485" s="33">
        <f t="shared" si="165"/>
        <v>0.27294812057923573</v>
      </c>
      <c r="S485" s="12">
        <v>0</v>
      </c>
      <c r="T485" s="10">
        <f t="shared" si="182"/>
        <v>340</v>
      </c>
      <c r="U485" s="33">
        <f t="shared" si="166"/>
        <v>0.42718196749522735</v>
      </c>
      <c r="V485" s="18">
        <v>5.0488599348534204E-2</v>
      </c>
      <c r="W485" s="112">
        <f t="shared" si="175"/>
        <v>351</v>
      </c>
      <c r="X485" s="33">
        <f t="shared" si="176"/>
        <v>0.11482494871197341</v>
      </c>
      <c r="Y485" s="13">
        <v>101250</v>
      </c>
      <c r="Z485" s="10">
        <f t="shared" si="183"/>
        <v>436</v>
      </c>
      <c r="AA485" s="33">
        <f t="shared" si="167"/>
        <v>0.66135517697211244</v>
      </c>
      <c r="AB485" s="11">
        <v>2.6000000000000002E-2</v>
      </c>
      <c r="AC485" s="112">
        <f t="shared" si="177"/>
        <v>320</v>
      </c>
      <c r="AD485" s="33">
        <f t="shared" si="168"/>
        <v>0.35821462374026136</v>
      </c>
      <c r="AE485" s="11">
        <v>0.94396551724137934</v>
      </c>
      <c r="AF485" s="10">
        <f t="shared" si="184"/>
        <v>413</v>
      </c>
      <c r="AG485" s="33">
        <f t="shared" si="169"/>
        <v>0.45368076411989994</v>
      </c>
      <c r="AH485" s="14">
        <v>2.1136666666666666</v>
      </c>
      <c r="AI485" s="112">
        <f t="shared" si="178"/>
        <v>375</v>
      </c>
      <c r="AJ485" s="33">
        <f t="shared" si="170"/>
        <v>-0.14562010719691221</v>
      </c>
      <c r="AK485" s="13">
        <v>179152.474609375</v>
      </c>
      <c r="AL485" s="38"/>
    </row>
    <row r="486" spans="1:38" x14ac:dyDescent="0.25">
      <c r="A486" t="s">
        <v>1087</v>
      </c>
      <c r="B486" s="5" t="s">
        <v>417</v>
      </c>
      <c r="C486" s="6" t="s">
        <v>28</v>
      </c>
      <c r="D486" s="7" t="s">
        <v>20</v>
      </c>
      <c r="E486" s="36">
        <f t="shared" si="171"/>
        <v>4.6793694677651354</v>
      </c>
      <c r="F486" s="8">
        <f t="shared" si="172"/>
        <v>13.727208267262421</v>
      </c>
      <c r="G486" s="9">
        <f t="shared" si="173"/>
        <v>495</v>
      </c>
      <c r="H486" s="112">
        <f t="shared" si="174"/>
        <v>19</v>
      </c>
      <c r="I486" s="33">
        <f t="shared" si="162"/>
        <v>-1.2255349120811354</v>
      </c>
      <c r="J486" s="11">
        <v>-8.0590238365493727E-2</v>
      </c>
      <c r="K486" s="10">
        <f t="shared" si="179"/>
        <v>114</v>
      </c>
      <c r="L486" s="33">
        <f t="shared" si="163"/>
        <v>-0.44234482141507181</v>
      </c>
      <c r="M486" s="11">
        <v>9.2185007974481661E-2</v>
      </c>
      <c r="N486" s="10">
        <f t="shared" si="180"/>
        <v>526</v>
      </c>
      <c r="O486" s="33">
        <f t="shared" si="164"/>
        <v>0.88776609197401679</v>
      </c>
      <c r="P486" s="11">
        <v>4.2016806722689074E-3</v>
      </c>
      <c r="Q486" s="10">
        <f t="shared" si="181"/>
        <v>390</v>
      </c>
      <c r="R486" s="33">
        <f t="shared" si="165"/>
        <v>0.27294812057923573</v>
      </c>
      <c r="S486" s="12">
        <v>0</v>
      </c>
      <c r="T486" s="10">
        <f t="shared" si="182"/>
        <v>330</v>
      </c>
      <c r="U486" s="33">
        <f t="shared" si="166"/>
        <v>0.38256940526237143</v>
      </c>
      <c r="V486" s="18">
        <v>5.3107344632768359E-2</v>
      </c>
      <c r="W486" s="112">
        <f t="shared" si="175"/>
        <v>340</v>
      </c>
      <c r="X486" s="33">
        <f t="shared" si="176"/>
        <v>6.3270041342307043E-2</v>
      </c>
      <c r="Y486" s="13">
        <v>99375</v>
      </c>
      <c r="Z486" s="10">
        <f t="shared" si="183"/>
        <v>224</v>
      </c>
      <c r="AA486" s="33">
        <f t="shared" si="167"/>
        <v>7.5557528546880179E-2</v>
      </c>
      <c r="AB486" s="11">
        <v>3.4000000000000002E-2</v>
      </c>
      <c r="AC486" s="112">
        <f t="shared" si="177"/>
        <v>453</v>
      </c>
      <c r="AD486" s="33">
        <f t="shared" si="168"/>
        <v>0.76151581483966158</v>
      </c>
      <c r="AE486" s="11">
        <v>0.96803069053708435</v>
      </c>
      <c r="AF486" s="10">
        <f t="shared" si="184"/>
        <v>564</v>
      </c>
      <c r="AG486" s="33">
        <f t="shared" si="169"/>
        <v>1.8405093078148176</v>
      </c>
      <c r="AH486" s="14">
        <v>0.54866666666666675</v>
      </c>
      <c r="AI486" s="112">
        <f t="shared" si="178"/>
        <v>563</v>
      </c>
      <c r="AJ486" s="33">
        <f t="shared" si="170"/>
        <v>8.7703402865640392</v>
      </c>
      <c r="AK486" s="13">
        <v>6298718.1185185183</v>
      </c>
      <c r="AL486" s="38"/>
    </row>
    <row r="487" spans="1:38" x14ac:dyDescent="0.25">
      <c r="A487" t="s">
        <v>1088</v>
      </c>
      <c r="B487" s="5" t="s">
        <v>261</v>
      </c>
      <c r="C487" s="6" t="s">
        <v>26</v>
      </c>
      <c r="D487" s="7" t="s">
        <v>20</v>
      </c>
      <c r="E487" s="36">
        <f t="shared" si="171"/>
        <v>-1.9500310259419773</v>
      </c>
      <c r="F487" s="8">
        <f t="shared" si="172"/>
        <v>34.390676635592854</v>
      </c>
      <c r="G487" s="9">
        <f t="shared" si="173"/>
        <v>157</v>
      </c>
      <c r="H487" s="112">
        <f t="shared" si="174"/>
        <v>118</v>
      </c>
      <c r="I487" s="33">
        <f t="shared" si="162"/>
        <v>-0.63585516161170319</v>
      </c>
      <c r="J487" s="11">
        <v>-4.3296089385474912E-2</v>
      </c>
      <c r="K487" s="10">
        <f t="shared" si="179"/>
        <v>116</v>
      </c>
      <c r="L487" s="33">
        <f t="shared" si="163"/>
        <v>-0.42967959432418035</v>
      </c>
      <c r="M487" s="11">
        <v>9.1517857142857137E-2</v>
      </c>
      <c r="N487" s="10">
        <f t="shared" si="180"/>
        <v>181</v>
      </c>
      <c r="O487" s="33">
        <f t="shared" si="164"/>
        <v>-8.248299828094724E-2</v>
      </c>
      <c r="P487" s="11">
        <v>6.6339066339066333E-2</v>
      </c>
      <c r="Q487" s="10">
        <f t="shared" si="181"/>
        <v>390</v>
      </c>
      <c r="R487" s="33">
        <f t="shared" si="165"/>
        <v>0.27294812057923573</v>
      </c>
      <c r="S487" s="12">
        <v>0</v>
      </c>
      <c r="T487" s="10">
        <f t="shared" si="182"/>
        <v>68</v>
      </c>
      <c r="U487" s="33">
        <f t="shared" si="166"/>
        <v>-0.95826017746960079</v>
      </c>
      <c r="V487" s="18">
        <v>0.13181367690782952</v>
      </c>
      <c r="W487" s="112">
        <f t="shared" si="175"/>
        <v>97</v>
      </c>
      <c r="X487" s="33">
        <f t="shared" si="176"/>
        <v>-0.89127937958853964</v>
      </c>
      <c r="Y487" s="13">
        <v>64659</v>
      </c>
      <c r="Z487" s="10">
        <f t="shared" si="183"/>
        <v>264</v>
      </c>
      <c r="AA487" s="33">
        <f t="shared" si="167"/>
        <v>0.22200694065318838</v>
      </c>
      <c r="AB487" s="11">
        <v>3.2000000000000001E-2</v>
      </c>
      <c r="AC487" s="112">
        <f t="shared" si="177"/>
        <v>188</v>
      </c>
      <c r="AD487" s="33">
        <f t="shared" si="168"/>
        <v>-0.12520962015939494</v>
      </c>
      <c r="AE487" s="11">
        <v>0.91511936339522548</v>
      </c>
      <c r="AF487" s="10">
        <f t="shared" si="184"/>
        <v>194</v>
      </c>
      <c r="AG487" s="33">
        <f t="shared" si="169"/>
        <v>-0.20000434071436016</v>
      </c>
      <c r="AH487" s="14">
        <v>2.8513333333333328</v>
      </c>
      <c r="AI487" s="112">
        <f t="shared" si="178"/>
        <v>111</v>
      </c>
      <c r="AJ487" s="33">
        <f t="shared" si="170"/>
        <v>-0.2854765500534312</v>
      </c>
      <c r="AK487" s="13">
        <v>83160.495620437956</v>
      </c>
      <c r="AL487" s="38"/>
    </row>
    <row r="488" spans="1:38" x14ac:dyDescent="0.25">
      <c r="A488" t="s">
        <v>1089</v>
      </c>
      <c r="B488" s="5" t="s">
        <v>219</v>
      </c>
      <c r="C488" s="6" t="s">
        <v>19</v>
      </c>
      <c r="D488" s="7" t="s">
        <v>20</v>
      </c>
      <c r="E488" s="36">
        <f t="shared" si="171"/>
        <v>-1.2400803580923268</v>
      </c>
      <c r="F488" s="8">
        <f t="shared" si="172"/>
        <v>32.177800345781776</v>
      </c>
      <c r="G488" s="9">
        <f t="shared" si="173"/>
        <v>182</v>
      </c>
      <c r="H488" s="112">
        <f t="shared" si="174"/>
        <v>256</v>
      </c>
      <c r="I488" s="33">
        <f t="shared" si="162"/>
        <v>-0.19525356424441767</v>
      </c>
      <c r="J488" s="11">
        <v>-1.5430351075877646E-2</v>
      </c>
      <c r="K488" s="10">
        <f t="shared" si="179"/>
        <v>197</v>
      </c>
      <c r="L488" s="33">
        <f t="shared" si="163"/>
        <v>-9.1632617403108033E-2</v>
      </c>
      <c r="M488" s="11">
        <v>7.3710965867828618E-2</v>
      </c>
      <c r="N488" s="10">
        <f t="shared" si="180"/>
        <v>161</v>
      </c>
      <c r="O488" s="33">
        <f t="shared" si="164"/>
        <v>-0.19736762284913814</v>
      </c>
      <c r="P488" s="11">
        <v>7.3696589572716575E-2</v>
      </c>
      <c r="Q488" s="10">
        <f t="shared" si="181"/>
        <v>114</v>
      </c>
      <c r="R488" s="33">
        <f t="shared" si="165"/>
        <v>-6.8958940146978231E-2</v>
      </c>
      <c r="S488" s="12">
        <v>1.4378145219266714</v>
      </c>
      <c r="T488" s="10">
        <f t="shared" si="182"/>
        <v>157</v>
      </c>
      <c r="U488" s="33">
        <f t="shared" si="166"/>
        <v>-0.26976874605030743</v>
      </c>
      <c r="V488" s="18">
        <v>9.1399416909620987E-2</v>
      </c>
      <c r="W488" s="112">
        <f t="shared" si="175"/>
        <v>208</v>
      </c>
      <c r="X488" s="33">
        <f t="shared" si="176"/>
        <v>-0.4783451935204599</v>
      </c>
      <c r="Y488" s="13">
        <v>79677</v>
      </c>
      <c r="Z488" s="10">
        <f t="shared" si="183"/>
        <v>149</v>
      </c>
      <c r="AA488" s="33">
        <f t="shared" si="167"/>
        <v>-0.2905660017188898</v>
      </c>
      <c r="AB488" s="11">
        <v>3.9E-2</v>
      </c>
      <c r="AC488" s="112">
        <f t="shared" si="177"/>
        <v>378</v>
      </c>
      <c r="AD488" s="33">
        <f t="shared" si="168"/>
        <v>0.53583110979622783</v>
      </c>
      <c r="AE488" s="11">
        <v>0.9545639771801141</v>
      </c>
      <c r="AF488" s="10">
        <f t="shared" si="184"/>
        <v>31</v>
      </c>
      <c r="AG488" s="33">
        <f t="shared" si="169"/>
        <v>-1.2828826029477083</v>
      </c>
      <c r="AH488" s="14">
        <v>4.0733333333333333</v>
      </c>
      <c r="AI488" s="112">
        <f t="shared" si="178"/>
        <v>52</v>
      </c>
      <c r="AJ488" s="33">
        <f t="shared" si="170"/>
        <v>-0.31385106981589045</v>
      </c>
      <c r="AK488" s="13">
        <v>63685.3377426312</v>
      </c>
      <c r="AL488" s="38"/>
    </row>
    <row r="489" spans="1:38" x14ac:dyDescent="0.25">
      <c r="A489" t="s">
        <v>1090</v>
      </c>
      <c r="B489" s="5" t="s">
        <v>521</v>
      </c>
      <c r="C489" s="6" t="s">
        <v>61</v>
      </c>
      <c r="D489" s="7" t="s">
        <v>39</v>
      </c>
      <c r="E489" s="36">
        <f t="shared" si="171"/>
        <v>5.0720800080347539</v>
      </c>
      <c r="F489" s="8">
        <f t="shared" si="172"/>
        <v>12.50315160716562</v>
      </c>
      <c r="G489" s="9">
        <f t="shared" si="173"/>
        <v>517</v>
      </c>
      <c r="H489" s="112">
        <f t="shared" si="174"/>
        <v>447</v>
      </c>
      <c r="I489" s="33">
        <f t="shared" si="162"/>
        <v>0.48655450327899707</v>
      </c>
      <c r="J489" s="11">
        <v>2.7690430374994079E-2</v>
      </c>
      <c r="K489" s="10">
        <f t="shared" si="179"/>
        <v>447</v>
      </c>
      <c r="L489" s="33">
        <f t="shared" si="163"/>
        <v>0.63450691626062206</v>
      </c>
      <c r="M489" s="11">
        <v>3.5460992907801421E-2</v>
      </c>
      <c r="N489" s="10">
        <f t="shared" si="180"/>
        <v>406</v>
      </c>
      <c r="O489" s="33">
        <f t="shared" si="164"/>
        <v>0.64014637998287793</v>
      </c>
      <c r="P489" s="11">
        <v>2.005991923928618E-2</v>
      </c>
      <c r="Q489" s="10">
        <f t="shared" si="181"/>
        <v>385</v>
      </c>
      <c r="R489" s="33">
        <f t="shared" si="165"/>
        <v>0.26208835162754912</v>
      </c>
      <c r="S489" s="12">
        <v>4.5668356395853316E-2</v>
      </c>
      <c r="T489" s="10">
        <f t="shared" si="182"/>
        <v>369</v>
      </c>
      <c r="U489" s="33">
        <f t="shared" si="166"/>
        <v>0.52211672607642989</v>
      </c>
      <c r="V489" s="18">
        <v>4.4915954808487188E-2</v>
      </c>
      <c r="W489" s="112">
        <f t="shared" si="175"/>
        <v>530</v>
      </c>
      <c r="X489" s="33">
        <f t="shared" si="176"/>
        <v>1.6706833132520114</v>
      </c>
      <c r="Y489" s="13">
        <v>157835</v>
      </c>
      <c r="Z489" s="10">
        <f t="shared" si="183"/>
        <v>507</v>
      </c>
      <c r="AA489" s="33">
        <f t="shared" si="167"/>
        <v>0.8810292951315748</v>
      </c>
      <c r="AB489" s="11">
        <v>2.3E-2</v>
      </c>
      <c r="AC489" s="112">
        <f t="shared" si="177"/>
        <v>405</v>
      </c>
      <c r="AD489" s="33">
        <f t="shared" si="168"/>
        <v>0.62360388671492117</v>
      </c>
      <c r="AE489" s="11">
        <v>0.9598014203957802</v>
      </c>
      <c r="AF489" s="10">
        <f t="shared" si="184"/>
        <v>477</v>
      </c>
      <c r="AG489" s="33">
        <f t="shared" si="169"/>
        <v>0.68024040054460744</v>
      </c>
      <c r="AH489" s="14">
        <v>1.8579999999999999</v>
      </c>
      <c r="AI489" s="112">
        <f t="shared" si="178"/>
        <v>510</v>
      </c>
      <c r="AJ489" s="33">
        <f t="shared" si="170"/>
        <v>8.834640091333136E-2</v>
      </c>
      <c r="AK489" s="13">
        <v>339737.91259076586</v>
      </c>
      <c r="AL489" s="38"/>
    </row>
    <row r="490" spans="1:38" x14ac:dyDescent="0.25">
      <c r="A490" t="s">
        <v>1091</v>
      </c>
      <c r="B490" s="5" t="s">
        <v>328</v>
      </c>
      <c r="C490" s="6" t="s">
        <v>30</v>
      </c>
      <c r="D490" s="7" t="s">
        <v>20</v>
      </c>
      <c r="E490" s="36">
        <f t="shared" si="171"/>
        <v>1.3933623029256785</v>
      </c>
      <c r="F490" s="8">
        <f t="shared" si="172"/>
        <v>23.969507729064574</v>
      </c>
      <c r="G490" s="9">
        <f t="shared" si="173"/>
        <v>307</v>
      </c>
      <c r="H490" s="112">
        <f t="shared" si="174"/>
        <v>212</v>
      </c>
      <c r="I490" s="33">
        <f t="shared" si="162"/>
        <v>-0.29949126493122319</v>
      </c>
      <c r="J490" s="11">
        <v>-2.2022838499184294E-2</v>
      </c>
      <c r="K490" s="10">
        <f t="shared" si="179"/>
        <v>432</v>
      </c>
      <c r="L490" s="33">
        <f t="shared" si="163"/>
        <v>0.61682493805523009</v>
      </c>
      <c r="M490" s="11">
        <v>3.6392405063291139E-2</v>
      </c>
      <c r="N490" s="10">
        <f t="shared" si="180"/>
        <v>291</v>
      </c>
      <c r="O490" s="33">
        <f t="shared" si="164"/>
        <v>0.31803859988709338</v>
      </c>
      <c r="P490" s="11">
        <v>4.0688575899843503E-2</v>
      </c>
      <c r="Q490" s="10">
        <f t="shared" si="181"/>
        <v>104</v>
      </c>
      <c r="R490" s="33">
        <f t="shared" si="165"/>
        <v>-0.12370969549262714</v>
      </c>
      <c r="S490" s="12">
        <v>1.6680567139282734</v>
      </c>
      <c r="T490" s="10">
        <f t="shared" si="182"/>
        <v>311</v>
      </c>
      <c r="U490" s="33">
        <f t="shared" si="166"/>
        <v>0.34905307191233043</v>
      </c>
      <c r="V490" s="18">
        <v>5.5074744295830057E-2</v>
      </c>
      <c r="W490" s="112">
        <f t="shared" si="175"/>
        <v>279</v>
      </c>
      <c r="X490" s="33">
        <f t="shared" si="176"/>
        <v>-0.18589826296911513</v>
      </c>
      <c r="Y490" s="13">
        <v>90313</v>
      </c>
      <c r="Z490" s="10">
        <f t="shared" si="183"/>
        <v>83</v>
      </c>
      <c r="AA490" s="33">
        <f t="shared" si="167"/>
        <v>-0.80313894409096798</v>
      </c>
      <c r="AB490" s="11">
        <v>4.5999999999999999E-2</v>
      </c>
      <c r="AC490" s="112">
        <f t="shared" si="177"/>
        <v>497</v>
      </c>
      <c r="AD490" s="33">
        <f t="shared" si="168"/>
        <v>0.91405549585194024</v>
      </c>
      <c r="AE490" s="11">
        <v>0.97713280562884786</v>
      </c>
      <c r="AF490" s="10">
        <f t="shared" si="184"/>
        <v>546</v>
      </c>
      <c r="AG490" s="33">
        <f t="shared" si="169"/>
        <v>1.5167682888819889</v>
      </c>
      <c r="AH490" s="14">
        <v>0.91400000000000003</v>
      </c>
      <c r="AI490" s="112">
        <f t="shared" si="178"/>
        <v>549</v>
      </c>
      <c r="AJ490" s="33">
        <f t="shared" si="170"/>
        <v>1.8657461893021032</v>
      </c>
      <c r="AK490" s="13">
        <v>1559675.4403669725</v>
      </c>
      <c r="AL490" s="38"/>
    </row>
    <row r="491" spans="1:38" x14ac:dyDescent="0.25">
      <c r="A491" t="s">
        <v>1092</v>
      </c>
      <c r="B491" s="5" t="s">
        <v>70</v>
      </c>
      <c r="C491" s="6" t="s">
        <v>71</v>
      </c>
      <c r="D491" s="7" t="s">
        <v>34</v>
      </c>
      <c r="E491" s="36">
        <f t="shared" si="171"/>
        <v>-6.4974168433185433</v>
      </c>
      <c r="F491" s="8">
        <f t="shared" si="172"/>
        <v>48.564622392098308</v>
      </c>
      <c r="G491" s="9">
        <f t="shared" si="173"/>
        <v>48</v>
      </c>
      <c r="H491" s="112">
        <f t="shared" si="174"/>
        <v>34</v>
      </c>
      <c r="I491" s="33">
        <f t="shared" si="162"/>
        <v>-1.0896504584791937</v>
      </c>
      <c r="J491" s="11">
        <v>-7.1996259934548834E-2</v>
      </c>
      <c r="K491" s="10">
        <f t="shared" si="179"/>
        <v>16</v>
      </c>
      <c r="L491" s="33">
        <f t="shared" si="163"/>
        <v>-2.199791838975754</v>
      </c>
      <c r="M491" s="11">
        <v>0.1847599164926931</v>
      </c>
      <c r="N491" s="10">
        <f t="shared" si="180"/>
        <v>80</v>
      </c>
      <c r="O491" s="33">
        <f t="shared" si="164"/>
        <v>-0.85759559841705502</v>
      </c>
      <c r="P491" s="11">
        <v>0.11597938144329897</v>
      </c>
      <c r="Q491" s="10">
        <f t="shared" si="181"/>
        <v>159</v>
      </c>
      <c r="R491" s="33">
        <f t="shared" si="165"/>
        <v>3.3354810014921542E-2</v>
      </c>
      <c r="S491" s="12">
        <v>1.0075566750629723</v>
      </c>
      <c r="T491" s="10">
        <f t="shared" si="182"/>
        <v>49</v>
      </c>
      <c r="U491" s="33">
        <f t="shared" si="166"/>
        <v>-1.2520943360642225</v>
      </c>
      <c r="V491" s="18">
        <v>0.14906166219839143</v>
      </c>
      <c r="W491" s="112">
        <f t="shared" si="175"/>
        <v>41</v>
      </c>
      <c r="X491" s="33">
        <f t="shared" si="176"/>
        <v>-1.1789695106865765</v>
      </c>
      <c r="Y491" s="13">
        <v>54196</v>
      </c>
      <c r="Z491" s="10">
        <f t="shared" si="183"/>
        <v>55</v>
      </c>
      <c r="AA491" s="33">
        <f t="shared" si="167"/>
        <v>-1.0228130622504303</v>
      </c>
      <c r="AB491" s="11">
        <v>4.9000000000000002E-2</v>
      </c>
      <c r="AC491" s="112">
        <f t="shared" si="177"/>
        <v>57</v>
      </c>
      <c r="AD491" s="33">
        <f t="shared" si="168"/>
        <v>-1.2216666669676983</v>
      </c>
      <c r="AE491" s="11">
        <v>0.84969325153374231</v>
      </c>
      <c r="AF491" s="10">
        <f t="shared" si="184"/>
        <v>144</v>
      </c>
      <c r="AG491" s="33">
        <f t="shared" si="169"/>
        <v>-0.39023172775153381</v>
      </c>
      <c r="AH491" s="14">
        <v>3.0660000000000003</v>
      </c>
      <c r="AI491" s="112">
        <f t="shared" si="178"/>
        <v>59</v>
      </c>
      <c r="AJ491" s="33">
        <f t="shared" si="170"/>
        <v>-0.31085589058344681</v>
      </c>
      <c r="AK491" s="13">
        <v>65741.111335012596</v>
      </c>
      <c r="AL491" s="38"/>
    </row>
    <row r="492" spans="1:38" x14ac:dyDescent="0.25">
      <c r="A492" t="s">
        <v>1093</v>
      </c>
      <c r="B492" s="5" t="s">
        <v>170</v>
      </c>
      <c r="C492" s="6" t="s">
        <v>47</v>
      </c>
      <c r="D492" s="7" t="s">
        <v>20</v>
      </c>
      <c r="E492" s="36">
        <f t="shared" si="171"/>
        <v>-4.9488772296499794</v>
      </c>
      <c r="F492" s="8">
        <f t="shared" si="172"/>
        <v>43.737911537244848</v>
      </c>
      <c r="G492" s="9">
        <f t="shared" si="173"/>
        <v>71</v>
      </c>
      <c r="H492" s="112">
        <f t="shared" si="174"/>
        <v>336</v>
      </c>
      <c r="I492" s="33">
        <f t="shared" si="162"/>
        <v>9.8136018077424239E-2</v>
      </c>
      <c r="J492" s="11">
        <v>3.1250000000000444E-3</v>
      </c>
      <c r="K492" s="10">
        <f t="shared" si="179"/>
        <v>75</v>
      </c>
      <c r="L492" s="33">
        <f t="shared" si="163"/>
        <v>-0.74037186020855317</v>
      </c>
      <c r="M492" s="11">
        <v>0.1078838174273859</v>
      </c>
      <c r="N492" s="10">
        <f t="shared" si="180"/>
        <v>37</v>
      </c>
      <c r="O492" s="33">
        <f t="shared" si="164"/>
        <v>-1.7406910464601666</v>
      </c>
      <c r="P492" s="11">
        <v>0.17253521126760563</v>
      </c>
      <c r="Q492" s="10">
        <f t="shared" si="181"/>
        <v>65</v>
      </c>
      <c r="R492" s="33">
        <f t="shared" si="165"/>
        <v>-0.28265085310086197</v>
      </c>
      <c r="S492" s="12">
        <v>2.3364485981308412</v>
      </c>
      <c r="T492" s="10">
        <f t="shared" si="182"/>
        <v>155</v>
      </c>
      <c r="U492" s="33">
        <f t="shared" si="166"/>
        <v>-0.27162428538572808</v>
      </c>
      <c r="V492" s="18">
        <v>9.1508336564559908E-2</v>
      </c>
      <c r="W492" s="112">
        <f t="shared" si="175"/>
        <v>219</v>
      </c>
      <c r="X492" s="33">
        <f t="shared" si="176"/>
        <v>-0.44001583838802527</v>
      </c>
      <c r="Y492" s="13">
        <v>81071</v>
      </c>
      <c r="Z492" s="10">
        <f t="shared" si="183"/>
        <v>224</v>
      </c>
      <c r="AA492" s="33">
        <f t="shared" si="167"/>
        <v>7.5557528546880179E-2</v>
      </c>
      <c r="AB492" s="11">
        <v>3.4000000000000002E-2</v>
      </c>
      <c r="AC492" s="112">
        <f t="shared" si="177"/>
        <v>30</v>
      </c>
      <c r="AD492" s="33">
        <f t="shared" si="168"/>
        <v>-1.7688242333012787</v>
      </c>
      <c r="AE492" s="11">
        <v>0.81704410011918949</v>
      </c>
      <c r="AF492" s="10">
        <f t="shared" si="184"/>
        <v>42</v>
      </c>
      <c r="AG492" s="33">
        <f t="shared" si="169"/>
        <v>-1.1363720688321217</v>
      </c>
      <c r="AH492" s="14">
        <v>3.9079999999999999</v>
      </c>
      <c r="AI492" s="112">
        <f t="shared" si="178"/>
        <v>75</v>
      </c>
      <c r="AJ492" s="33">
        <f t="shared" si="170"/>
        <v>-0.30390609527994816</v>
      </c>
      <c r="AK492" s="13">
        <v>70511.178348909656</v>
      </c>
      <c r="AL492" s="38"/>
    </row>
    <row r="493" spans="1:38" x14ac:dyDescent="0.25">
      <c r="A493" t="s">
        <v>1094</v>
      </c>
      <c r="B493" s="5" t="s">
        <v>400</v>
      </c>
      <c r="C493" s="6" t="s">
        <v>44</v>
      </c>
      <c r="D493" s="7" t="s">
        <v>20</v>
      </c>
      <c r="E493" s="36">
        <f t="shared" si="171"/>
        <v>1.693019837995865</v>
      </c>
      <c r="F493" s="8">
        <f t="shared" si="172"/>
        <v>23.035492051005551</v>
      </c>
      <c r="G493" s="9">
        <f t="shared" si="173"/>
        <v>330</v>
      </c>
      <c r="H493" s="112">
        <f t="shared" si="174"/>
        <v>198</v>
      </c>
      <c r="I493" s="33">
        <f t="shared" si="162"/>
        <v>-0.35495603712989104</v>
      </c>
      <c r="J493" s="11">
        <v>-2.5530694205393001E-2</v>
      </c>
      <c r="K493" s="10">
        <f t="shared" si="179"/>
        <v>443</v>
      </c>
      <c r="L493" s="33">
        <f t="shared" si="163"/>
        <v>0.62995866151478552</v>
      </c>
      <c r="M493" s="11">
        <v>3.5700575815738961E-2</v>
      </c>
      <c r="N493" s="10">
        <f t="shared" si="180"/>
        <v>331</v>
      </c>
      <c r="O493" s="33">
        <f t="shared" si="164"/>
        <v>0.42760885060703008</v>
      </c>
      <c r="P493" s="11">
        <v>3.3671399594320486E-2</v>
      </c>
      <c r="Q493" s="10">
        <f t="shared" si="181"/>
        <v>139</v>
      </c>
      <c r="R493" s="33">
        <f t="shared" si="165"/>
        <v>-7.0593692471779624E-3</v>
      </c>
      <c r="S493" s="12">
        <v>1.177509567265234</v>
      </c>
      <c r="T493" s="10">
        <f t="shared" si="182"/>
        <v>456</v>
      </c>
      <c r="U493" s="33">
        <f t="shared" si="166"/>
        <v>0.74024131956732475</v>
      </c>
      <c r="V493" s="18">
        <v>3.2112100423295868E-2</v>
      </c>
      <c r="W493" s="112">
        <f t="shared" si="175"/>
        <v>368</v>
      </c>
      <c r="X493" s="33">
        <f t="shared" si="176"/>
        <v>0.16571995326730804</v>
      </c>
      <c r="Y493" s="13">
        <v>103101</v>
      </c>
      <c r="Z493" s="10">
        <f t="shared" si="183"/>
        <v>162</v>
      </c>
      <c r="AA493" s="33">
        <f t="shared" si="167"/>
        <v>-0.21734129566573571</v>
      </c>
      <c r="AB493" s="11">
        <v>3.7999999999999999E-2</v>
      </c>
      <c r="AC493" s="112">
        <f t="shared" si="177"/>
        <v>395</v>
      </c>
      <c r="AD493" s="33">
        <f t="shared" si="168"/>
        <v>0.57818167691445765</v>
      </c>
      <c r="AE493" s="11">
        <v>0.95709105560032237</v>
      </c>
      <c r="AF493" s="10">
        <f t="shared" si="184"/>
        <v>260</v>
      </c>
      <c r="AG493" s="33">
        <f t="shared" si="169"/>
        <v>-4.7554232740322742E-3</v>
      </c>
      <c r="AH493" s="14">
        <v>2.6309999999999998</v>
      </c>
      <c r="AI493" s="112">
        <f t="shared" si="178"/>
        <v>188</v>
      </c>
      <c r="AJ493" s="33">
        <f t="shared" si="170"/>
        <v>-0.24757239090022992</v>
      </c>
      <c r="AK493" s="13">
        <v>109176.42434501031</v>
      </c>
      <c r="AL493" s="38"/>
    </row>
    <row r="494" spans="1:38" x14ac:dyDescent="0.25">
      <c r="A494" t="s">
        <v>1095</v>
      </c>
      <c r="B494" s="53" t="s">
        <v>588</v>
      </c>
      <c r="C494" s="55" t="s">
        <v>19</v>
      </c>
      <c r="D494" s="57" t="s">
        <v>20</v>
      </c>
      <c r="E494" s="36">
        <f t="shared" si="171"/>
        <v>9.0834297950083851</v>
      </c>
      <c r="F494" s="8">
        <f t="shared" si="172"/>
        <v>0</v>
      </c>
      <c r="G494" s="9">
        <f t="shared" si="173"/>
        <v>565</v>
      </c>
      <c r="H494" s="112">
        <f t="shared" si="174"/>
        <v>317</v>
      </c>
      <c r="I494" s="33">
        <f t="shared" si="162"/>
        <v>4.8724802897147652E-2</v>
      </c>
      <c r="J494" s="11">
        <v>0</v>
      </c>
      <c r="K494" s="10">
        <f t="shared" si="179"/>
        <v>1</v>
      </c>
      <c r="L494" s="33">
        <f t="shared" si="163"/>
        <v>-11.348335374063367</v>
      </c>
      <c r="M494" s="11">
        <v>0.66666666666666663</v>
      </c>
      <c r="N494" s="10">
        <f t="shared" si="180"/>
        <v>535</v>
      </c>
      <c r="O494" s="33">
        <f t="shared" si="164"/>
        <v>0.95337356493194514</v>
      </c>
      <c r="P494" s="11">
        <v>0</v>
      </c>
      <c r="Q494" s="10">
        <f t="shared" si="181"/>
        <v>390</v>
      </c>
      <c r="R494" s="33">
        <f t="shared" si="165"/>
        <v>0.27294812057923573</v>
      </c>
      <c r="S494" s="12">
        <v>0</v>
      </c>
      <c r="T494" s="10">
        <f t="shared" si="182"/>
        <v>563</v>
      </c>
      <c r="U494" s="33">
        <f t="shared" si="166"/>
        <v>1.2872983728770995</v>
      </c>
      <c r="V494" s="18">
        <v>0</v>
      </c>
      <c r="W494" s="112">
        <f t="shared" si="175"/>
        <v>565</v>
      </c>
      <c r="X494" s="33">
        <f t="shared" si="176"/>
        <v>4.2048476000388391</v>
      </c>
      <c r="Y494" s="13">
        <v>250000</v>
      </c>
      <c r="Z494" s="10">
        <f t="shared" si="183"/>
        <v>563</v>
      </c>
      <c r="AA494" s="33">
        <f t="shared" si="167"/>
        <v>2.5651975343541178</v>
      </c>
      <c r="AB494" s="11">
        <v>0</v>
      </c>
      <c r="AC494" s="112">
        <f t="shared" si="177"/>
        <v>559</v>
      </c>
      <c r="AD494" s="33">
        <f t="shared" si="168"/>
        <v>1.2972801090166044</v>
      </c>
      <c r="AE494" s="11">
        <v>1</v>
      </c>
      <c r="AF494" s="10">
        <f t="shared" si="184"/>
        <v>484</v>
      </c>
      <c r="AG494" s="33">
        <f t="shared" si="169"/>
        <v>0.72454802174891775</v>
      </c>
      <c r="AH494" s="14">
        <v>1.8080000000000001</v>
      </c>
      <c r="AI494" s="112">
        <f t="shared" si="178"/>
        <v>558</v>
      </c>
      <c r="AJ494" s="33">
        <f t="shared" si="170"/>
        <v>4.5850005222594765</v>
      </c>
      <c r="AK494" s="13">
        <v>3426065</v>
      </c>
      <c r="AL494" s="38"/>
    </row>
    <row r="495" spans="1:38" x14ac:dyDescent="0.25">
      <c r="A495" t="s">
        <v>1096</v>
      </c>
      <c r="B495" s="5" t="s">
        <v>369</v>
      </c>
      <c r="C495" s="6" t="s">
        <v>93</v>
      </c>
      <c r="D495" s="7" t="s">
        <v>34</v>
      </c>
      <c r="E495" s="36">
        <f t="shared" si="171"/>
        <v>1.9491466070053742</v>
      </c>
      <c r="F495" s="8">
        <f t="shared" si="172"/>
        <v>22.237159321713591</v>
      </c>
      <c r="G495" s="9">
        <f t="shared" si="173"/>
        <v>351</v>
      </c>
      <c r="H495" s="112">
        <f t="shared" si="174"/>
        <v>403</v>
      </c>
      <c r="I495" s="33">
        <f t="shared" si="162"/>
        <v>0.32345894609569154</v>
      </c>
      <c r="J495" s="11">
        <v>1.7375492473987286E-2</v>
      </c>
      <c r="K495" s="10">
        <f t="shared" si="179"/>
        <v>392</v>
      </c>
      <c r="L495" s="33">
        <f t="shared" si="163"/>
        <v>0.46260998409599469</v>
      </c>
      <c r="M495" s="11">
        <v>4.451579945997227E-2</v>
      </c>
      <c r="N495" s="10">
        <f t="shared" si="180"/>
        <v>315</v>
      </c>
      <c r="O495" s="33">
        <f t="shared" si="164"/>
        <v>0.38359434407654669</v>
      </c>
      <c r="P495" s="11">
        <v>3.6490208078335376E-2</v>
      </c>
      <c r="Q495" s="10">
        <f t="shared" si="181"/>
        <v>238</v>
      </c>
      <c r="R495" s="33">
        <f t="shared" si="165"/>
        <v>0.14898516815552609</v>
      </c>
      <c r="S495" s="12">
        <v>0.52129877867143282</v>
      </c>
      <c r="T495" s="10">
        <f t="shared" si="182"/>
        <v>282</v>
      </c>
      <c r="U495" s="33">
        <f t="shared" si="166"/>
        <v>0.25877243952847412</v>
      </c>
      <c r="V495" s="18">
        <v>6.03741928923687E-2</v>
      </c>
      <c r="W495" s="112">
        <f t="shared" si="175"/>
        <v>413</v>
      </c>
      <c r="X495" s="33">
        <f t="shared" si="176"/>
        <v>0.40548464247450305</v>
      </c>
      <c r="Y495" s="13">
        <v>111821</v>
      </c>
      <c r="Z495" s="10">
        <f t="shared" si="183"/>
        <v>317</v>
      </c>
      <c r="AA495" s="33">
        <f t="shared" si="167"/>
        <v>0.36845635275949656</v>
      </c>
      <c r="AB495" s="11">
        <v>0.03</v>
      </c>
      <c r="AC495" s="112">
        <f t="shared" si="177"/>
        <v>282</v>
      </c>
      <c r="AD495" s="33">
        <f t="shared" si="168"/>
        <v>0.25756045076198292</v>
      </c>
      <c r="AE495" s="11">
        <v>0.93795943501520229</v>
      </c>
      <c r="AF495" s="10">
        <f t="shared" si="184"/>
        <v>224</v>
      </c>
      <c r="AG495" s="33">
        <f t="shared" si="169"/>
        <v>-9.839219608580832E-2</v>
      </c>
      <c r="AH495" s="14">
        <v>2.7366666666666664</v>
      </c>
      <c r="AI495" s="112">
        <f t="shared" si="178"/>
        <v>328</v>
      </c>
      <c r="AJ495" s="33">
        <f t="shared" si="170"/>
        <v>-0.18250389711049964</v>
      </c>
      <c r="AK495" s="13">
        <v>153836.88732499257</v>
      </c>
      <c r="AL495" s="38"/>
    </row>
    <row r="496" spans="1:38" x14ac:dyDescent="0.25">
      <c r="A496" t="s">
        <v>1097</v>
      </c>
      <c r="B496" s="5" t="s">
        <v>548</v>
      </c>
      <c r="C496" s="6" t="s">
        <v>93</v>
      </c>
      <c r="D496" s="7" t="s">
        <v>34</v>
      </c>
      <c r="E496" s="36">
        <f t="shared" si="171"/>
        <v>5.7199547956446057</v>
      </c>
      <c r="F496" s="8">
        <f t="shared" si="172"/>
        <v>10.483762343668452</v>
      </c>
      <c r="G496" s="9">
        <f t="shared" si="173"/>
        <v>536</v>
      </c>
      <c r="H496" s="112">
        <f t="shared" si="174"/>
        <v>343</v>
      </c>
      <c r="I496" s="33">
        <f t="shared" si="162"/>
        <v>0.12346849718444564</v>
      </c>
      <c r="J496" s="11">
        <v>4.7271463329856545E-3</v>
      </c>
      <c r="K496" s="10">
        <f t="shared" si="179"/>
        <v>504</v>
      </c>
      <c r="L496" s="33">
        <f t="shared" si="163"/>
        <v>0.80166647988052986</v>
      </c>
      <c r="M496" s="11">
        <v>2.6655730982161164E-2</v>
      </c>
      <c r="N496" s="10">
        <f t="shared" si="180"/>
        <v>409</v>
      </c>
      <c r="O496" s="33">
        <f t="shared" si="164"/>
        <v>0.64707479565970671</v>
      </c>
      <c r="P496" s="11">
        <v>1.9616204690831557E-2</v>
      </c>
      <c r="Q496" s="10">
        <f t="shared" si="181"/>
        <v>377</v>
      </c>
      <c r="R496" s="33">
        <f t="shared" si="165"/>
        <v>0.25649504089093</v>
      </c>
      <c r="S496" s="12">
        <v>6.9189787587352114E-2</v>
      </c>
      <c r="T496" s="10">
        <f t="shared" si="182"/>
        <v>481</v>
      </c>
      <c r="U496" s="33">
        <f t="shared" si="166"/>
        <v>0.80557072473433722</v>
      </c>
      <c r="V496" s="18">
        <v>2.8277282086479068E-2</v>
      </c>
      <c r="W496" s="112">
        <f t="shared" si="175"/>
        <v>544</v>
      </c>
      <c r="X496" s="33">
        <f t="shared" si="176"/>
        <v>2.0856247037136835</v>
      </c>
      <c r="Y496" s="13">
        <v>172926</v>
      </c>
      <c r="Z496" s="10">
        <f t="shared" si="183"/>
        <v>488</v>
      </c>
      <c r="AA496" s="33">
        <f t="shared" si="167"/>
        <v>0.80780458907842068</v>
      </c>
      <c r="AB496" s="11">
        <v>2.4E-2</v>
      </c>
      <c r="AC496" s="112">
        <f t="shared" si="177"/>
        <v>457</v>
      </c>
      <c r="AD496" s="33">
        <f t="shared" si="168"/>
        <v>0.77322206861262954</v>
      </c>
      <c r="AE496" s="11">
        <v>0.96872920825016628</v>
      </c>
      <c r="AF496" s="10">
        <f t="shared" si="184"/>
        <v>388</v>
      </c>
      <c r="AG496" s="33">
        <f t="shared" si="169"/>
        <v>0.38042549706210643</v>
      </c>
      <c r="AH496" s="14">
        <v>2.1963333333333335</v>
      </c>
      <c r="AI496" s="112">
        <f t="shared" si="178"/>
        <v>504</v>
      </c>
      <c r="AJ496" s="33">
        <f t="shared" si="170"/>
        <v>7.109101769251007E-2</v>
      </c>
      <c r="AK496" s="13">
        <v>327894.49408427317</v>
      </c>
      <c r="AL496" s="38"/>
    </row>
    <row r="497" spans="1:38" x14ac:dyDescent="0.25">
      <c r="A497" t="s">
        <v>1098</v>
      </c>
      <c r="B497" s="5" t="s">
        <v>155</v>
      </c>
      <c r="C497" s="6" t="s">
        <v>93</v>
      </c>
      <c r="D497" s="7" t="s">
        <v>34</v>
      </c>
      <c r="E497" s="36">
        <f t="shared" si="171"/>
        <v>-5.3918616233590129</v>
      </c>
      <c r="F497" s="8">
        <f t="shared" si="172"/>
        <v>45.118668970101652</v>
      </c>
      <c r="G497" s="9">
        <f t="shared" si="173"/>
        <v>60</v>
      </c>
      <c r="H497" s="112">
        <f t="shared" si="174"/>
        <v>531</v>
      </c>
      <c r="I497" s="33">
        <f t="shared" si="162"/>
        <v>1.3036128074755815</v>
      </c>
      <c r="J497" s="11">
        <v>7.9365079365079305E-2</v>
      </c>
      <c r="K497" s="10">
        <f t="shared" si="179"/>
        <v>559</v>
      </c>
      <c r="L497" s="33">
        <f t="shared" si="163"/>
        <v>1.3077003033574754</v>
      </c>
      <c r="M497" s="11">
        <v>0</v>
      </c>
      <c r="N497" s="10">
        <f t="shared" si="180"/>
        <v>25</v>
      </c>
      <c r="O497" s="33">
        <f t="shared" si="164"/>
        <v>-2.169542147865442</v>
      </c>
      <c r="P497" s="11">
        <v>0.2</v>
      </c>
      <c r="Q497" s="10">
        <f t="shared" si="181"/>
        <v>390</v>
      </c>
      <c r="R497" s="33">
        <f t="shared" si="165"/>
        <v>0.27294812057923573</v>
      </c>
      <c r="S497" s="12">
        <v>0</v>
      </c>
      <c r="T497" s="10">
        <f t="shared" si="182"/>
        <v>14</v>
      </c>
      <c r="U497" s="33">
        <f t="shared" si="166"/>
        <v>-3.0551742063500371</v>
      </c>
      <c r="V497" s="18">
        <v>0.25490196078431371</v>
      </c>
      <c r="W497" s="112">
        <f t="shared" si="175"/>
        <v>8</v>
      </c>
      <c r="X497" s="33">
        <f t="shared" si="176"/>
        <v>-1.6674900649462363</v>
      </c>
      <c r="Y497" s="13">
        <v>36429</v>
      </c>
      <c r="Z497" s="10">
        <f t="shared" si="183"/>
        <v>399</v>
      </c>
      <c r="AA497" s="33">
        <f t="shared" si="167"/>
        <v>0.58813047091895843</v>
      </c>
      <c r="AB497" s="11">
        <v>2.7000000000000003E-2</v>
      </c>
      <c r="AC497" s="112">
        <f t="shared" si="177"/>
        <v>20</v>
      </c>
      <c r="AD497" s="33">
        <f t="shared" si="168"/>
        <v>-2.6054325084016248</v>
      </c>
      <c r="AE497" s="11">
        <v>0.76712328767123283</v>
      </c>
      <c r="AF497" s="10">
        <f t="shared" si="184"/>
        <v>534</v>
      </c>
      <c r="AG497" s="33">
        <f t="shared" si="169"/>
        <v>1.2780979026614365</v>
      </c>
      <c r="AH497" s="14">
        <v>1.1833333333333333</v>
      </c>
      <c r="AI497" s="112">
        <f t="shared" si="178"/>
        <v>564</v>
      </c>
      <c r="AJ497" s="33">
        <f t="shared" si="170"/>
        <v>9.0893838373300433</v>
      </c>
      <c r="AK497" s="13">
        <v>6517697.1029411769</v>
      </c>
      <c r="AL497" s="38"/>
    </row>
    <row r="498" spans="1:38" x14ac:dyDescent="0.25">
      <c r="A498" t="s">
        <v>1099</v>
      </c>
      <c r="B498" s="5" t="s">
        <v>575</v>
      </c>
      <c r="C498" s="6" t="s">
        <v>91</v>
      </c>
      <c r="D498" s="7" t="s">
        <v>39</v>
      </c>
      <c r="E498" s="36">
        <f t="shared" si="171"/>
        <v>4.7512120919873606</v>
      </c>
      <c r="F498" s="8">
        <f t="shared" si="172"/>
        <v>13.503278849433016</v>
      </c>
      <c r="G498" s="9">
        <f t="shared" si="173"/>
        <v>500</v>
      </c>
      <c r="H498" s="112">
        <f t="shared" si="174"/>
        <v>147</v>
      </c>
      <c r="I498" s="33">
        <f t="shared" si="162"/>
        <v>-0.5085234431312845</v>
      </c>
      <c r="J498" s="11">
        <v>-3.5243026557541302E-2</v>
      </c>
      <c r="K498" s="10">
        <f t="shared" si="179"/>
        <v>205</v>
      </c>
      <c r="L498" s="33">
        <f t="shared" si="163"/>
        <v>-4.8887248806876712E-2</v>
      </c>
      <c r="M498" s="11">
        <v>7.1459319845027985E-2</v>
      </c>
      <c r="N498" s="10">
        <f t="shared" si="180"/>
        <v>265</v>
      </c>
      <c r="O498" s="33">
        <f t="shared" si="164"/>
        <v>0.26200739205640483</v>
      </c>
      <c r="P498" s="11">
        <v>4.4276966556759306E-2</v>
      </c>
      <c r="Q498" s="10">
        <f t="shared" si="181"/>
        <v>390</v>
      </c>
      <c r="R498" s="33">
        <f t="shared" si="165"/>
        <v>0.27294812057923573</v>
      </c>
      <c r="S498" s="12">
        <v>0</v>
      </c>
      <c r="T498" s="10">
        <f t="shared" si="182"/>
        <v>559</v>
      </c>
      <c r="U498" s="33">
        <f t="shared" si="166"/>
        <v>1.1847080616652774</v>
      </c>
      <c r="V498" s="18">
        <v>6.0220233998623538E-3</v>
      </c>
      <c r="W498" s="112">
        <f t="shared" si="175"/>
        <v>516</v>
      </c>
      <c r="X498" s="33">
        <f t="shared" si="176"/>
        <v>1.4240996282967218</v>
      </c>
      <c r="Y498" s="13">
        <v>148867</v>
      </c>
      <c r="Z498" s="10">
        <f t="shared" si="183"/>
        <v>436</v>
      </c>
      <c r="AA498" s="33">
        <f t="shared" si="167"/>
        <v>0.66135517697211244</v>
      </c>
      <c r="AB498" s="11">
        <v>2.6000000000000002E-2</v>
      </c>
      <c r="AC498" s="112">
        <f t="shared" si="177"/>
        <v>518</v>
      </c>
      <c r="AD498" s="33">
        <f t="shared" si="168"/>
        <v>0.96932918936673507</v>
      </c>
      <c r="AE498" s="11">
        <v>0.98043101312856085</v>
      </c>
      <c r="AF498" s="10">
        <f t="shared" si="184"/>
        <v>419</v>
      </c>
      <c r="AG498" s="33">
        <f t="shared" si="169"/>
        <v>0.46106536765395123</v>
      </c>
      <c r="AH498" s="14">
        <v>2.1053333333333337</v>
      </c>
      <c r="AI498" s="112">
        <f t="shared" si="178"/>
        <v>482</v>
      </c>
      <c r="AJ498" s="33">
        <f t="shared" si="170"/>
        <v>3.4034164877014073E-3</v>
      </c>
      <c r="AK498" s="13">
        <v>281436.3784626039</v>
      </c>
      <c r="AL498" s="38"/>
    </row>
    <row r="499" spans="1:38" x14ac:dyDescent="0.25">
      <c r="A499" t="s">
        <v>1100</v>
      </c>
      <c r="B499" s="5" t="s">
        <v>354</v>
      </c>
      <c r="C499" s="6" t="s">
        <v>54</v>
      </c>
      <c r="D499" s="7" t="s">
        <v>39</v>
      </c>
      <c r="E499" s="36">
        <f t="shared" si="171"/>
        <v>1.5201111437127568</v>
      </c>
      <c r="F499" s="8">
        <f t="shared" si="172"/>
        <v>23.574438723230266</v>
      </c>
      <c r="G499" s="9">
        <f t="shared" si="173"/>
        <v>316</v>
      </c>
      <c r="H499" s="112">
        <f t="shared" si="174"/>
        <v>258</v>
      </c>
      <c r="I499" s="33">
        <f t="shared" si="162"/>
        <v>-0.18954668513777626</v>
      </c>
      <c r="J499" s="11">
        <v>-1.5069420927870003E-2</v>
      </c>
      <c r="K499" s="10">
        <f t="shared" si="179"/>
        <v>305</v>
      </c>
      <c r="L499" s="33">
        <f t="shared" si="163"/>
        <v>0.23707892438466061</v>
      </c>
      <c r="M499" s="11">
        <v>5.6395826005393362E-2</v>
      </c>
      <c r="N499" s="10">
        <f t="shared" si="180"/>
        <v>258</v>
      </c>
      <c r="O499" s="33">
        <f t="shared" si="164"/>
        <v>0.24714759608362946</v>
      </c>
      <c r="P499" s="11">
        <v>4.5228628230616304E-2</v>
      </c>
      <c r="Q499" s="10">
        <f t="shared" si="181"/>
        <v>224</v>
      </c>
      <c r="R499" s="33">
        <f t="shared" si="165"/>
        <v>0.1366829433773093</v>
      </c>
      <c r="S499" s="12">
        <v>0.57303306400779319</v>
      </c>
      <c r="T499" s="10">
        <f t="shared" si="182"/>
        <v>321</v>
      </c>
      <c r="U499" s="33">
        <f t="shared" si="166"/>
        <v>0.36504640325877735</v>
      </c>
      <c r="V499" s="18">
        <v>5.4135940090321841E-2</v>
      </c>
      <c r="W499" s="112">
        <f t="shared" si="175"/>
        <v>255</v>
      </c>
      <c r="X499" s="33">
        <f t="shared" si="176"/>
        <v>-0.27267548305373757</v>
      </c>
      <c r="Y499" s="13">
        <v>87157</v>
      </c>
      <c r="Z499" s="10">
        <f t="shared" si="183"/>
        <v>290</v>
      </c>
      <c r="AA499" s="33">
        <f t="shared" si="167"/>
        <v>0.2952316467063425</v>
      </c>
      <c r="AB499" s="11">
        <v>3.1E-2</v>
      </c>
      <c r="AC499" s="112">
        <f t="shared" si="177"/>
        <v>398</v>
      </c>
      <c r="AD499" s="33">
        <f t="shared" si="168"/>
        <v>0.59581692131657682</v>
      </c>
      <c r="AE499" s="11">
        <v>0.95814335899544056</v>
      </c>
      <c r="AF499" s="10">
        <f t="shared" si="184"/>
        <v>475</v>
      </c>
      <c r="AG499" s="33">
        <f t="shared" si="169"/>
        <v>0.67846809569643485</v>
      </c>
      <c r="AH499" s="14">
        <v>1.86</v>
      </c>
      <c r="AI499" s="112">
        <f t="shared" si="178"/>
        <v>408</v>
      </c>
      <c r="AJ499" s="33">
        <f t="shared" si="170"/>
        <v>-0.1145558708478835</v>
      </c>
      <c r="AK499" s="13">
        <v>200473.7484957882</v>
      </c>
      <c r="AL499" s="38"/>
    </row>
    <row r="500" spans="1:38" x14ac:dyDescent="0.25">
      <c r="A500" t="s">
        <v>1101</v>
      </c>
      <c r="B500" s="5" t="s">
        <v>268</v>
      </c>
      <c r="C500" s="6" t="s">
        <v>30</v>
      </c>
      <c r="D500" s="7" t="s">
        <v>20</v>
      </c>
      <c r="E500" s="36">
        <f t="shared" si="171"/>
        <v>3.1018397379250384E-2</v>
      </c>
      <c r="F500" s="8">
        <f t="shared" si="172"/>
        <v>28.215857037085435</v>
      </c>
      <c r="G500" s="9">
        <f t="shared" si="173"/>
        <v>236</v>
      </c>
      <c r="H500" s="112">
        <f t="shared" si="174"/>
        <v>452</v>
      </c>
      <c r="I500" s="33">
        <f t="shared" si="162"/>
        <v>0.52627982439012388</v>
      </c>
      <c r="J500" s="11">
        <v>3.020284841651244E-2</v>
      </c>
      <c r="K500" s="10">
        <f t="shared" si="179"/>
        <v>289</v>
      </c>
      <c r="L500" s="33">
        <f t="shared" si="163"/>
        <v>0.18568024053030555</v>
      </c>
      <c r="M500" s="11">
        <v>5.910329223807545E-2</v>
      </c>
      <c r="N500" s="10">
        <f t="shared" si="180"/>
        <v>225</v>
      </c>
      <c r="O500" s="33">
        <f t="shared" si="164"/>
        <v>9.3835060212347346E-2</v>
      </c>
      <c r="P500" s="11">
        <v>5.5047179224037172E-2</v>
      </c>
      <c r="Q500" s="10">
        <f t="shared" si="181"/>
        <v>132</v>
      </c>
      <c r="R500" s="33">
        <f t="shared" si="165"/>
        <v>-2.7746474221150362E-2</v>
      </c>
      <c r="S500" s="12">
        <v>1.2645046117227015</v>
      </c>
      <c r="T500" s="10">
        <f t="shared" si="182"/>
        <v>209</v>
      </c>
      <c r="U500" s="33">
        <f t="shared" si="166"/>
        <v>-1.4364226893622148E-2</v>
      </c>
      <c r="V500" s="18">
        <v>7.6407241014799149E-2</v>
      </c>
      <c r="W500" s="112">
        <f t="shared" si="175"/>
        <v>207</v>
      </c>
      <c r="X500" s="33">
        <f t="shared" si="176"/>
        <v>-0.48026991006226077</v>
      </c>
      <c r="Y500" s="13">
        <v>79607</v>
      </c>
      <c r="Z500" s="10">
        <f t="shared" si="183"/>
        <v>224</v>
      </c>
      <c r="AA500" s="33">
        <f t="shared" si="167"/>
        <v>7.5557528546880179E-2</v>
      </c>
      <c r="AB500" s="11">
        <v>3.4000000000000002E-2</v>
      </c>
      <c r="AC500" s="112">
        <f t="shared" si="177"/>
        <v>242</v>
      </c>
      <c r="AD500" s="33">
        <f t="shared" si="168"/>
        <v>7.6467491924632397E-2</v>
      </c>
      <c r="AE500" s="11">
        <v>0.92715353229725395</v>
      </c>
      <c r="AF500" s="10">
        <f t="shared" si="184"/>
        <v>473</v>
      </c>
      <c r="AG500" s="33">
        <f t="shared" si="169"/>
        <v>0.67256041286919377</v>
      </c>
      <c r="AH500" s="14">
        <v>1.8666666666666665</v>
      </c>
      <c r="AI500" s="112">
        <f t="shared" si="178"/>
        <v>365</v>
      </c>
      <c r="AJ500" s="33">
        <f t="shared" si="170"/>
        <v>-0.15436476629992818</v>
      </c>
      <c r="AK500" s="13">
        <v>173150.48345517914</v>
      </c>
      <c r="AL500" s="38"/>
    </row>
    <row r="501" spans="1:38" x14ac:dyDescent="0.25">
      <c r="A501" t="s">
        <v>1102</v>
      </c>
      <c r="B501" s="5" t="s">
        <v>274</v>
      </c>
      <c r="C501" s="6" t="s">
        <v>33</v>
      </c>
      <c r="D501" s="7" t="s">
        <v>34</v>
      </c>
      <c r="E501" s="36">
        <f t="shared" si="171"/>
        <v>0.797656905565162</v>
      </c>
      <c r="F501" s="8">
        <f t="shared" si="172"/>
        <v>25.82628793820826</v>
      </c>
      <c r="G501" s="9">
        <f t="shared" si="173"/>
        <v>283</v>
      </c>
      <c r="H501" s="112">
        <f t="shared" si="174"/>
        <v>364</v>
      </c>
      <c r="I501" s="33">
        <f t="shared" si="162"/>
        <v>0.17871544373016021</v>
      </c>
      <c r="J501" s="11">
        <v>8.2212257100149344E-3</v>
      </c>
      <c r="K501" s="10">
        <f t="shared" si="179"/>
        <v>534</v>
      </c>
      <c r="L501" s="33">
        <f t="shared" si="163"/>
        <v>0.99606057395449987</v>
      </c>
      <c r="M501" s="11">
        <v>1.6415868673050615E-2</v>
      </c>
      <c r="N501" s="10">
        <f t="shared" si="180"/>
        <v>246</v>
      </c>
      <c r="O501" s="33">
        <f t="shared" si="164"/>
        <v>0.16721536741271417</v>
      </c>
      <c r="P501" s="11">
        <v>5.0347705146036162E-2</v>
      </c>
      <c r="Q501" s="10">
        <f t="shared" si="181"/>
        <v>247</v>
      </c>
      <c r="R501" s="33">
        <f t="shared" si="165"/>
        <v>0.16277560355964629</v>
      </c>
      <c r="S501" s="12">
        <v>0.46330615270570796</v>
      </c>
      <c r="T501" s="10">
        <f t="shared" si="182"/>
        <v>327</v>
      </c>
      <c r="U501" s="33">
        <f t="shared" si="166"/>
        <v>0.3747203182052794</v>
      </c>
      <c r="V501" s="18">
        <v>5.3568083910844728E-2</v>
      </c>
      <c r="W501" s="112">
        <f t="shared" si="175"/>
        <v>381</v>
      </c>
      <c r="X501" s="33">
        <f t="shared" si="176"/>
        <v>0.23544968398169411</v>
      </c>
      <c r="Y501" s="13">
        <v>105637</v>
      </c>
      <c r="Z501" s="10">
        <f t="shared" si="183"/>
        <v>162</v>
      </c>
      <c r="AA501" s="33">
        <f t="shared" si="167"/>
        <v>-0.21734129566573571</v>
      </c>
      <c r="AB501" s="11">
        <v>3.7999999999999999E-2</v>
      </c>
      <c r="AC501" s="112">
        <f t="shared" si="177"/>
        <v>161</v>
      </c>
      <c r="AD501" s="33">
        <f t="shared" si="168"/>
        <v>-0.23436415399896818</v>
      </c>
      <c r="AE501" s="11">
        <v>0.90860606060606064</v>
      </c>
      <c r="AF501" s="10">
        <f t="shared" si="184"/>
        <v>317</v>
      </c>
      <c r="AG501" s="33">
        <f t="shared" si="169"/>
        <v>0.14795817781015752</v>
      </c>
      <c r="AH501" s="14">
        <v>2.4586666666666668</v>
      </c>
      <c r="AI501" s="112">
        <f t="shared" si="178"/>
        <v>436</v>
      </c>
      <c r="AJ501" s="33">
        <f t="shared" si="170"/>
        <v>-8.5928667212690102E-2</v>
      </c>
      <c r="AK501" s="13">
        <v>220122.33867679763</v>
      </c>
      <c r="AL501" s="38"/>
    </row>
    <row r="502" spans="1:38" x14ac:dyDescent="0.25">
      <c r="A502" t="s">
        <v>1103</v>
      </c>
      <c r="B502" s="5" t="s">
        <v>37</v>
      </c>
      <c r="C502" s="6" t="s">
        <v>38</v>
      </c>
      <c r="D502" s="7" t="s">
        <v>39</v>
      </c>
      <c r="E502" s="36">
        <f t="shared" si="171"/>
        <v>-16.340645634945179</v>
      </c>
      <c r="F502" s="8">
        <f t="shared" si="172"/>
        <v>79.245412754829772</v>
      </c>
      <c r="G502" s="9">
        <f t="shared" si="173"/>
        <v>6</v>
      </c>
      <c r="H502" s="112">
        <f t="shared" si="174"/>
        <v>221</v>
      </c>
      <c r="I502" s="33">
        <f t="shared" si="162"/>
        <v>-0.27662342517832106</v>
      </c>
      <c r="J502" s="11">
        <v>-2.0576567668420642E-2</v>
      </c>
      <c r="K502" s="10">
        <f t="shared" si="179"/>
        <v>7</v>
      </c>
      <c r="L502" s="33">
        <f t="shared" si="163"/>
        <v>-2.5672674582572155</v>
      </c>
      <c r="M502" s="11">
        <v>0.20411698472731471</v>
      </c>
      <c r="N502" s="10">
        <f t="shared" si="180"/>
        <v>12</v>
      </c>
      <c r="O502" s="33">
        <f t="shared" si="164"/>
        <v>-3.1416220397448646</v>
      </c>
      <c r="P502" s="11">
        <v>0.26225463517288922</v>
      </c>
      <c r="Q502" s="10">
        <f t="shared" si="181"/>
        <v>8</v>
      </c>
      <c r="R502" s="33">
        <f t="shared" si="165"/>
        <v>-1.6162072517737933</v>
      </c>
      <c r="S502" s="12">
        <v>7.9444250808264121</v>
      </c>
      <c r="T502" s="10">
        <f t="shared" si="182"/>
        <v>7</v>
      </c>
      <c r="U502" s="33">
        <f t="shared" si="166"/>
        <v>-3.604987527990827</v>
      </c>
      <c r="V502" s="18">
        <v>0.28717585340991025</v>
      </c>
      <c r="W502" s="112">
        <f t="shared" si="175"/>
        <v>7</v>
      </c>
      <c r="X502" s="33">
        <f t="shared" si="176"/>
        <v>-1.695728406209515</v>
      </c>
      <c r="Y502" s="13">
        <v>35402</v>
      </c>
      <c r="Z502" s="10">
        <f t="shared" si="183"/>
        <v>32</v>
      </c>
      <c r="AA502" s="33">
        <f t="shared" si="167"/>
        <v>-1.4621612985693544</v>
      </c>
      <c r="AB502" s="11">
        <v>5.5E-2</v>
      </c>
      <c r="AC502" s="112">
        <f t="shared" si="177"/>
        <v>7</v>
      </c>
      <c r="AD502" s="33">
        <f t="shared" si="168"/>
        <v>-3.4889444813214423</v>
      </c>
      <c r="AE502" s="11">
        <v>0.71440370933528563</v>
      </c>
      <c r="AF502" s="10">
        <f t="shared" si="184"/>
        <v>7</v>
      </c>
      <c r="AG502" s="33">
        <f t="shared" si="169"/>
        <v>-2.1149797291646588</v>
      </c>
      <c r="AH502" s="14">
        <v>5.0123333333333333</v>
      </c>
      <c r="AI502" s="112">
        <f t="shared" si="178"/>
        <v>8</v>
      </c>
      <c r="AJ502" s="33">
        <f t="shared" si="170"/>
        <v>-0.36510790474133026</v>
      </c>
      <c r="AK502" s="13">
        <v>28504.655889811664</v>
      </c>
      <c r="AL502" s="38">
        <v>1</v>
      </c>
    </row>
    <row r="503" spans="1:38" x14ac:dyDescent="0.25">
      <c r="A503" t="s">
        <v>1104</v>
      </c>
      <c r="B503" s="5" t="s">
        <v>201</v>
      </c>
      <c r="C503" s="6" t="s">
        <v>30</v>
      </c>
      <c r="D503" s="7" t="s">
        <v>20</v>
      </c>
      <c r="E503" s="36">
        <f t="shared" si="171"/>
        <v>-0.7189271813597361</v>
      </c>
      <c r="F503" s="8">
        <f t="shared" si="172"/>
        <v>30.553395214021972</v>
      </c>
      <c r="G503" s="9">
        <f t="shared" si="173"/>
        <v>200</v>
      </c>
      <c r="H503" s="112">
        <f t="shared" si="174"/>
        <v>351</v>
      </c>
      <c r="I503" s="33">
        <f t="shared" si="162"/>
        <v>0.1520685209212537</v>
      </c>
      <c r="J503" s="11">
        <v>6.5359477124182774E-3</v>
      </c>
      <c r="K503" s="10">
        <f t="shared" si="179"/>
        <v>179</v>
      </c>
      <c r="L503" s="33">
        <f t="shared" si="163"/>
        <v>-0.15184251568157903</v>
      </c>
      <c r="M503" s="11">
        <v>7.6882569773565029E-2</v>
      </c>
      <c r="N503" s="10">
        <f t="shared" si="180"/>
        <v>321</v>
      </c>
      <c r="O503" s="33">
        <f t="shared" si="164"/>
        <v>0.40830614072706245</v>
      </c>
      <c r="P503" s="11">
        <v>3.4907597535934289E-2</v>
      </c>
      <c r="Q503" s="10">
        <f t="shared" si="181"/>
        <v>216</v>
      </c>
      <c r="R503" s="33">
        <f t="shared" si="165"/>
        <v>0.13257246489146604</v>
      </c>
      <c r="S503" s="12">
        <v>0.59031877213695394</v>
      </c>
      <c r="T503" s="10">
        <f t="shared" si="182"/>
        <v>258</v>
      </c>
      <c r="U503" s="33">
        <f t="shared" si="166"/>
        <v>0.18429386907669956</v>
      </c>
      <c r="V503" s="18">
        <v>6.4746064746064744E-2</v>
      </c>
      <c r="W503" s="112">
        <f t="shared" si="175"/>
        <v>68</v>
      </c>
      <c r="X503" s="33">
        <f t="shared" si="176"/>
        <v>-1.0180082158908288</v>
      </c>
      <c r="Y503" s="13">
        <v>60050</v>
      </c>
      <c r="Z503" s="10">
        <f t="shared" si="183"/>
        <v>70</v>
      </c>
      <c r="AA503" s="33">
        <f t="shared" si="167"/>
        <v>-0.8763636501441221</v>
      </c>
      <c r="AB503" s="11">
        <v>4.7E-2</v>
      </c>
      <c r="AC503" s="112">
        <f t="shared" si="177"/>
        <v>357</v>
      </c>
      <c r="AD503" s="33">
        <f t="shared" si="168"/>
        <v>0.4776779589130265</v>
      </c>
      <c r="AE503" s="11">
        <v>0.95109395109395112</v>
      </c>
      <c r="AF503" s="10">
        <f t="shared" si="184"/>
        <v>302</v>
      </c>
      <c r="AG503" s="33">
        <f t="shared" si="169"/>
        <v>0.11517053811896823</v>
      </c>
      <c r="AH503" s="14">
        <v>2.4956666666666663</v>
      </c>
      <c r="AI503" s="112">
        <f t="shared" si="178"/>
        <v>255</v>
      </c>
      <c r="AJ503" s="33">
        <f t="shared" si="170"/>
        <v>-0.22501953909080227</v>
      </c>
      <c r="AK503" s="13">
        <v>124655.81759149941</v>
      </c>
      <c r="AL503" s="38"/>
    </row>
    <row r="504" spans="1:38" x14ac:dyDescent="0.25">
      <c r="A504" t="s">
        <v>1105</v>
      </c>
      <c r="B504" s="5" t="s">
        <v>145</v>
      </c>
      <c r="C504" s="6" t="s">
        <v>54</v>
      </c>
      <c r="D504" s="7" t="s">
        <v>39</v>
      </c>
      <c r="E504" s="36">
        <f t="shared" si="171"/>
        <v>-2.8361578992998777</v>
      </c>
      <c r="F504" s="8">
        <f t="shared" si="172"/>
        <v>37.152684246286995</v>
      </c>
      <c r="G504" s="9">
        <f t="shared" si="173"/>
        <v>127</v>
      </c>
      <c r="H504" s="112">
        <f t="shared" si="174"/>
        <v>5</v>
      </c>
      <c r="I504" s="33">
        <f t="shared" si="162"/>
        <v>-2.3847972461728992</v>
      </c>
      <c r="J504" s="11">
        <v>-0.15390749601275922</v>
      </c>
      <c r="K504" s="10">
        <f t="shared" si="179"/>
        <v>74</v>
      </c>
      <c r="L504" s="33">
        <f t="shared" si="163"/>
        <v>-0.74392791521211399</v>
      </c>
      <c r="M504" s="11">
        <v>0.10807113543091655</v>
      </c>
      <c r="N504" s="10">
        <f t="shared" si="180"/>
        <v>71</v>
      </c>
      <c r="O504" s="33">
        <f t="shared" si="164"/>
        <v>-1.0376917440208864</v>
      </c>
      <c r="P504" s="11">
        <v>0.12751322751322752</v>
      </c>
      <c r="Q504" s="10">
        <f t="shared" si="181"/>
        <v>333</v>
      </c>
      <c r="R504" s="33">
        <f t="shared" si="165"/>
        <v>0.22812317039354638</v>
      </c>
      <c r="S504" s="12">
        <v>0.18850141376060323</v>
      </c>
      <c r="T504" s="10">
        <f t="shared" si="182"/>
        <v>116</v>
      </c>
      <c r="U504" s="33">
        <f t="shared" si="166"/>
        <v>-0.52361195378814773</v>
      </c>
      <c r="V504" s="18">
        <v>0.10629994424828099</v>
      </c>
      <c r="W504" s="112">
        <f t="shared" si="175"/>
        <v>259</v>
      </c>
      <c r="X504" s="33">
        <f t="shared" si="176"/>
        <v>-0.26129215950651524</v>
      </c>
      <c r="Y504" s="13">
        <v>87571</v>
      </c>
      <c r="Z504" s="10">
        <f t="shared" si="183"/>
        <v>105</v>
      </c>
      <c r="AA504" s="33">
        <f t="shared" si="167"/>
        <v>-0.58346482593150573</v>
      </c>
      <c r="AB504" s="11">
        <v>4.2999999999999997E-2</v>
      </c>
      <c r="AC504" s="112">
        <f t="shared" si="177"/>
        <v>261</v>
      </c>
      <c r="AD504" s="33">
        <f t="shared" si="168"/>
        <v>0.16086072212083635</v>
      </c>
      <c r="AE504" s="11">
        <v>0.93218931635759761</v>
      </c>
      <c r="AF504" s="10">
        <f t="shared" si="184"/>
        <v>288</v>
      </c>
      <c r="AG504" s="33">
        <f t="shared" si="169"/>
        <v>8.50413557000365E-2</v>
      </c>
      <c r="AH504" s="14">
        <v>2.529666666666667</v>
      </c>
      <c r="AI504" s="112">
        <f t="shared" si="178"/>
        <v>235</v>
      </c>
      <c r="AJ504" s="33">
        <f t="shared" si="170"/>
        <v>-0.23264062858384535</v>
      </c>
      <c r="AK504" s="13">
        <v>119425.00056550425</v>
      </c>
      <c r="AL504" s="38"/>
    </row>
    <row r="505" spans="1:38" x14ac:dyDescent="0.25">
      <c r="A505" t="s">
        <v>1106</v>
      </c>
      <c r="B505" s="5" t="s">
        <v>51</v>
      </c>
      <c r="C505" s="6" t="s">
        <v>52</v>
      </c>
      <c r="D505" s="7" t="s">
        <v>34</v>
      </c>
      <c r="E505" s="36">
        <f t="shared" si="171"/>
        <v>-9.6446184483638309</v>
      </c>
      <c r="F505" s="8">
        <f t="shared" si="172"/>
        <v>58.374272733232942</v>
      </c>
      <c r="G505" s="9">
        <f t="shared" si="173"/>
        <v>25</v>
      </c>
      <c r="H505" s="112">
        <f t="shared" si="174"/>
        <v>451</v>
      </c>
      <c r="I505" s="33">
        <f t="shared" si="162"/>
        <v>0.49866653814036233</v>
      </c>
      <c r="J505" s="11">
        <v>2.8456453003736781E-2</v>
      </c>
      <c r="K505" s="10">
        <f t="shared" si="179"/>
        <v>177</v>
      </c>
      <c r="L505" s="33">
        <f t="shared" si="163"/>
        <v>-0.16423274417269035</v>
      </c>
      <c r="M505" s="11">
        <v>7.7535234836934294E-2</v>
      </c>
      <c r="N505" s="10">
        <f t="shared" si="180"/>
        <v>17</v>
      </c>
      <c r="O505" s="33">
        <f t="shared" si="164"/>
        <v>-2.4749630241404952</v>
      </c>
      <c r="P505" s="11">
        <v>0.21955998204008326</v>
      </c>
      <c r="Q505" s="10">
        <f t="shared" si="181"/>
        <v>106</v>
      </c>
      <c r="R505" s="33">
        <f t="shared" si="165"/>
        <v>-0.11532224571763817</v>
      </c>
      <c r="S505" s="12">
        <v>1.632785149010032</v>
      </c>
      <c r="T505" s="10">
        <f t="shared" si="182"/>
        <v>26</v>
      </c>
      <c r="U505" s="33">
        <f t="shared" si="166"/>
        <v>-2.05957831077651</v>
      </c>
      <c r="V505" s="18">
        <v>0.19646075216402256</v>
      </c>
      <c r="W505" s="112">
        <f t="shared" si="175"/>
        <v>29</v>
      </c>
      <c r="X505" s="33">
        <f t="shared" si="176"/>
        <v>-1.3220584375941731</v>
      </c>
      <c r="Y505" s="13">
        <v>48992</v>
      </c>
      <c r="Z505" s="10">
        <f t="shared" si="183"/>
        <v>162</v>
      </c>
      <c r="AA505" s="33">
        <f t="shared" si="167"/>
        <v>-0.21734129566573571</v>
      </c>
      <c r="AB505" s="11">
        <v>3.7999999999999999E-2</v>
      </c>
      <c r="AC505" s="112">
        <f t="shared" si="177"/>
        <v>8</v>
      </c>
      <c r="AD505" s="33">
        <f t="shared" si="168"/>
        <v>-3.4744592881203258</v>
      </c>
      <c r="AE505" s="11">
        <v>0.71526804768166241</v>
      </c>
      <c r="AF505" s="10">
        <f t="shared" si="184"/>
        <v>281</v>
      </c>
      <c r="AG505" s="33">
        <f t="shared" si="169"/>
        <v>5.491217328110555E-2</v>
      </c>
      <c r="AH505" s="14">
        <v>2.5636666666666668</v>
      </c>
      <c r="AI505" s="112">
        <f t="shared" si="178"/>
        <v>55</v>
      </c>
      <c r="AJ505" s="33">
        <f t="shared" si="170"/>
        <v>-0.31292935264458283</v>
      </c>
      <c r="AK505" s="13">
        <v>64317.968271012913</v>
      </c>
      <c r="AL505" s="38">
        <v>1</v>
      </c>
    </row>
    <row r="506" spans="1:38" x14ac:dyDescent="0.25">
      <c r="A506" t="s">
        <v>1107</v>
      </c>
      <c r="B506" s="5" t="s">
        <v>269</v>
      </c>
      <c r="C506" s="6" t="s">
        <v>61</v>
      </c>
      <c r="D506" s="7" t="s">
        <v>34</v>
      </c>
      <c r="E506" s="36">
        <f t="shared" si="171"/>
        <v>0.35644912976354265</v>
      </c>
      <c r="F506" s="8">
        <f t="shared" si="172"/>
        <v>27.201507753000303</v>
      </c>
      <c r="G506" s="9">
        <f t="shared" si="173"/>
        <v>255</v>
      </c>
      <c r="H506" s="112">
        <f t="shared" si="174"/>
        <v>481</v>
      </c>
      <c r="I506" s="33">
        <f t="shared" si="162"/>
        <v>0.70797515493462704</v>
      </c>
      <c r="J506" s="11">
        <v>4.1694124352147144E-2</v>
      </c>
      <c r="K506" s="10">
        <f t="shared" si="179"/>
        <v>402</v>
      </c>
      <c r="L506" s="33">
        <f t="shared" si="163"/>
        <v>0.506610273138133</v>
      </c>
      <c r="M506" s="11">
        <v>4.2198049512378093E-2</v>
      </c>
      <c r="N506" s="10">
        <f t="shared" si="180"/>
        <v>305</v>
      </c>
      <c r="O506" s="33">
        <f t="shared" si="164"/>
        <v>0.34648181680457119</v>
      </c>
      <c r="P506" s="11">
        <v>3.8866995073891623E-2</v>
      </c>
      <c r="Q506" s="10">
        <f t="shared" si="181"/>
        <v>278</v>
      </c>
      <c r="R506" s="33">
        <f t="shared" si="165"/>
        <v>0.19569926861017276</v>
      </c>
      <c r="S506" s="12">
        <v>0.32485296129120506</v>
      </c>
      <c r="T506" s="10">
        <f t="shared" si="182"/>
        <v>365</v>
      </c>
      <c r="U506" s="33">
        <f t="shared" si="166"/>
        <v>0.49700158267272504</v>
      </c>
      <c r="V506" s="18">
        <v>4.639020690385056E-2</v>
      </c>
      <c r="W506" s="112">
        <v>227</v>
      </c>
      <c r="X506" s="33">
        <f t="shared" si="176"/>
        <v>-0.2358584052041465</v>
      </c>
      <c r="Y506" s="13">
        <v>88496</v>
      </c>
      <c r="Z506" s="10">
        <f t="shared" si="183"/>
        <v>201</v>
      </c>
      <c r="AA506" s="33">
        <f t="shared" si="167"/>
        <v>2.3328224937260757E-3</v>
      </c>
      <c r="AB506" s="11">
        <v>3.5000000000000003E-2</v>
      </c>
      <c r="AC506" s="112">
        <v>227</v>
      </c>
      <c r="AD506" s="33">
        <f t="shared" si="168"/>
        <v>-0.60511724539039236</v>
      </c>
      <c r="AE506" s="11">
        <v>0.88648304785241383</v>
      </c>
      <c r="AF506" s="10">
        <f t="shared" si="184"/>
        <v>152</v>
      </c>
      <c r="AG506" s="33">
        <f t="shared" si="169"/>
        <v>-0.35596716735353351</v>
      </c>
      <c r="AH506" s="14">
        <v>3.0273333333333334</v>
      </c>
      <c r="AI506" s="112">
        <v>227</v>
      </c>
      <c r="AJ506" s="33">
        <f t="shared" si="170"/>
        <v>-0.2349811016116809</v>
      </c>
      <c r="AK506" s="13">
        <v>117818.59164273013</v>
      </c>
      <c r="AL506" s="38"/>
    </row>
    <row r="507" spans="1:38" x14ac:dyDescent="0.25">
      <c r="A507" t="s">
        <v>1108</v>
      </c>
      <c r="B507" s="5" t="s">
        <v>269</v>
      </c>
      <c r="C507" s="6" t="s">
        <v>91</v>
      </c>
      <c r="D507" s="7" t="s">
        <v>39</v>
      </c>
      <c r="E507" s="36">
        <f t="shared" si="171"/>
        <v>1.871535327152168</v>
      </c>
      <c r="F507" s="8">
        <f t="shared" si="172"/>
        <v>22.479069314599776</v>
      </c>
      <c r="G507" s="9">
        <f t="shared" si="173"/>
        <v>346</v>
      </c>
      <c r="H507" s="112">
        <f t="shared" si="174"/>
        <v>23</v>
      </c>
      <c r="I507" s="33">
        <f t="shared" si="162"/>
        <v>-1.2042589710218354</v>
      </c>
      <c r="J507" s="11">
        <v>-7.9244646771202132E-2</v>
      </c>
      <c r="K507" s="10">
        <f t="shared" si="179"/>
        <v>524</v>
      </c>
      <c r="L507" s="33">
        <f t="shared" si="163"/>
        <v>0.92482863580524832</v>
      </c>
      <c r="M507" s="11">
        <v>2.0168067226890758E-2</v>
      </c>
      <c r="N507" s="10">
        <f t="shared" si="180"/>
        <v>374</v>
      </c>
      <c r="O507" s="33">
        <f t="shared" si="164"/>
        <v>0.56948169629190037</v>
      </c>
      <c r="P507" s="11">
        <v>2.4585477415666093E-2</v>
      </c>
      <c r="Q507" s="10">
        <f t="shared" si="181"/>
        <v>334</v>
      </c>
      <c r="R507" s="33">
        <f t="shared" si="165"/>
        <v>0.22940364873615168</v>
      </c>
      <c r="S507" s="12">
        <v>0.18311664530305805</v>
      </c>
      <c r="T507" s="10">
        <f t="shared" si="182"/>
        <v>300</v>
      </c>
      <c r="U507" s="33">
        <f t="shared" si="166"/>
        <v>0.31760368175696863</v>
      </c>
      <c r="V507" s="18">
        <v>5.6920814954841421E-2</v>
      </c>
      <c r="W507" s="112">
        <v>335</v>
      </c>
      <c r="X507" s="33">
        <f t="shared" si="176"/>
        <v>0.2728166808432283</v>
      </c>
      <c r="Y507" s="13">
        <v>106996</v>
      </c>
      <c r="Z507" s="10">
        <f t="shared" si="183"/>
        <v>290</v>
      </c>
      <c r="AA507" s="33">
        <f t="shared" si="167"/>
        <v>0.2952316467063425</v>
      </c>
      <c r="AB507" s="11">
        <v>3.1E-2</v>
      </c>
      <c r="AC507" s="112">
        <v>335</v>
      </c>
      <c r="AD507" s="33">
        <f t="shared" si="168"/>
        <v>0.22317686360944813</v>
      </c>
      <c r="AE507" s="11">
        <v>0.93590775006704208</v>
      </c>
      <c r="AF507" s="10">
        <f t="shared" si="184"/>
        <v>369</v>
      </c>
      <c r="AG507" s="33">
        <f t="shared" si="169"/>
        <v>0.31307791283155445</v>
      </c>
      <c r="AH507" s="14">
        <v>2.2723333333333335</v>
      </c>
      <c r="AI507" s="112">
        <v>335</v>
      </c>
      <c r="AJ507" s="33">
        <f t="shared" si="170"/>
        <v>-0.17836314078245444</v>
      </c>
      <c r="AK507" s="13">
        <v>156678.94012085698</v>
      </c>
      <c r="AL507" s="38"/>
    </row>
    <row r="508" spans="1:38" x14ac:dyDescent="0.25">
      <c r="A508" t="s">
        <v>1109</v>
      </c>
      <c r="B508" s="5" t="s">
        <v>198</v>
      </c>
      <c r="C508" s="6" t="s">
        <v>26</v>
      </c>
      <c r="D508" s="7" t="s">
        <v>20</v>
      </c>
      <c r="E508" s="36">
        <f t="shared" si="171"/>
        <v>-3.6209565607907979</v>
      </c>
      <c r="F508" s="8">
        <f t="shared" si="172"/>
        <v>39.598857521324334</v>
      </c>
      <c r="G508" s="9">
        <f t="shared" si="173"/>
        <v>101</v>
      </c>
      <c r="H508" s="112">
        <f t="shared" si="174"/>
        <v>91</v>
      </c>
      <c r="I508" s="33">
        <f t="shared" si="162"/>
        <v>-0.73793168114297103</v>
      </c>
      <c r="J508" s="11">
        <v>-4.9751893444763606E-2</v>
      </c>
      <c r="K508" s="10">
        <f t="shared" si="179"/>
        <v>382</v>
      </c>
      <c r="L508" s="33">
        <f t="shared" si="163"/>
        <v>0.43598356026981533</v>
      </c>
      <c r="M508" s="11">
        <v>4.5918367346938778E-2</v>
      </c>
      <c r="N508" s="10">
        <f t="shared" si="180"/>
        <v>105</v>
      </c>
      <c r="O508" s="33">
        <f t="shared" si="164"/>
        <v>-0.53850060802652144</v>
      </c>
      <c r="P508" s="11">
        <v>9.5543672014260256E-2</v>
      </c>
      <c r="Q508" s="10">
        <f t="shared" si="181"/>
        <v>390</v>
      </c>
      <c r="R508" s="33">
        <f t="shared" si="165"/>
        <v>0.27294812057923573</v>
      </c>
      <c r="S508" s="12">
        <v>0</v>
      </c>
      <c r="T508" s="10">
        <f t="shared" si="182"/>
        <v>50</v>
      </c>
      <c r="U508" s="33">
        <f t="shared" si="166"/>
        <v>-1.1986400996833855</v>
      </c>
      <c r="V508" s="18">
        <v>0.14592391304347826</v>
      </c>
      <c r="W508" s="112">
        <f t="shared" si="175"/>
        <v>53</v>
      </c>
      <c r="X508" s="33">
        <f t="shared" si="176"/>
        <v>-1.1146839781904272</v>
      </c>
      <c r="Y508" s="13">
        <v>56534</v>
      </c>
      <c r="Z508" s="10">
        <f t="shared" si="183"/>
        <v>95</v>
      </c>
      <c r="AA508" s="33">
        <f t="shared" si="167"/>
        <v>-0.65668953198466029</v>
      </c>
      <c r="AB508" s="11">
        <v>4.4000000000000004E-2</v>
      </c>
      <c r="AC508" s="112">
        <f t="shared" si="177"/>
        <v>183</v>
      </c>
      <c r="AD508" s="33">
        <f t="shared" si="168"/>
        <v>-0.13747246265229246</v>
      </c>
      <c r="AE508" s="11">
        <v>0.91438763376932219</v>
      </c>
      <c r="AF508" s="10">
        <f t="shared" si="184"/>
        <v>138</v>
      </c>
      <c r="AG508" s="33">
        <f t="shared" si="169"/>
        <v>-0.40677323966780943</v>
      </c>
      <c r="AH508" s="14">
        <v>3.0846666666666667</v>
      </c>
      <c r="AI508" s="112">
        <f t="shared" si="178"/>
        <v>116</v>
      </c>
      <c r="AJ508" s="33">
        <f t="shared" si="170"/>
        <v>-0.28295064279002113</v>
      </c>
      <c r="AK508" s="13">
        <v>84894.179332142361</v>
      </c>
      <c r="AL508" s="38"/>
    </row>
    <row r="509" spans="1:38" x14ac:dyDescent="0.25">
      <c r="A509" t="s">
        <v>1110</v>
      </c>
      <c r="B509" s="5" t="s">
        <v>537</v>
      </c>
      <c r="C509" s="6" t="s">
        <v>54</v>
      </c>
      <c r="D509" s="7" t="s">
        <v>39</v>
      </c>
      <c r="E509" s="36">
        <f t="shared" si="171"/>
        <v>4.489759722844946</v>
      </c>
      <c r="F509" s="8">
        <f t="shared" si="172"/>
        <v>14.318211174720592</v>
      </c>
      <c r="G509" s="9">
        <f t="shared" si="173"/>
        <v>483</v>
      </c>
      <c r="H509" s="112">
        <f t="shared" si="174"/>
        <v>499</v>
      </c>
      <c r="I509" s="33">
        <f t="shared" si="162"/>
        <v>0.93842166847154762</v>
      </c>
      <c r="J509" s="11">
        <v>5.6268656716417897E-2</v>
      </c>
      <c r="K509" s="10">
        <f t="shared" si="179"/>
        <v>260</v>
      </c>
      <c r="L509" s="33">
        <f t="shared" si="163"/>
        <v>0.12206365205782378</v>
      </c>
      <c r="M509" s="11">
        <v>6.2454346238130024E-2</v>
      </c>
      <c r="N509" s="10">
        <f t="shared" si="180"/>
        <v>503</v>
      </c>
      <c r="O509" s="33">
        <f t="shared" si="164"/>
        <v>0.83100225957154594</v>
      </c>
      <c r="P509" s="11">
        <v>7.8369905956112845E-3</v>
      </c>
      <c r="Q509" s="10">
        <f t="shared" si="181"/>
        <v>390</v>
      </c>
      <c r="R509" s="33">
        <f t="shared" si="165"/>
        <v>0.27294812057923573</v>
      </c>
      <c r="S509" s="12">
        <v>0</v>
      </c>
      <c r="T509" s="10">
        <f t="shared" si="182"/>
        <v>352</v>
      </c>
      <c r="U509" s="33">
        <f t="shared" si="166"/>
        <v>0.45514354664945628</v>
      </c>
      <c r="V509" s="18">
        <v>4.884726224783862E-2</v>
      </c>
      <c r="W509" s="112">
        <f t="shared" si="175"/>
        <v>485</v>
      </c>
      <c r="X509" s="33">
        <f t="shared" si="176"/>
        <v>1.1014346480391033</v>
      </c>
      <c r="Y509" s="13">
        <v>137132</v>
      </c>
      <c r="Z509" s="10">
        <f t="shared" si="183"/>
        <v>399</v>
      </c>
      <c r="AA509" s="33">
        <f t="shared" si="167"/>
        <v>0.58813047091895843</v>
      </c>
      <c r="AB509" s="11">
        <v>2.7000000000000003E-2</v>
      </c>
      <c r="AC509" s="112">
        <f t="shared" si="177"/>
        <v>508</v>
      </c>
      <c r="AD509" s="33">
        <f t="shared" si="168"/>
        <v>0.94122177588628919</v>
      </c>
      <c r="AE509" s="11">
        <v>0.9787538304392237</v>
      </c>
      <c r="AF509" s="10">
        <f t="shared" si="184"/>
        <v>352</v>
      </c>
      <c r="AG509" s="33">
        <f t="shared" si="169"/>
        <v>0.26463491364817482</v>
      </c>
      <c r="AH509" s="14">
        <v>2.3270000000000004</v>
      </c>
      <c r="AI509" s="112">
        <f t="shared" si="178"/>
        <v>397</v>
      </c>
      <c r="AJ509" s="33">
        <f t="shared" si="170"/>
        <v>-0.12560462937611797</v>
      </c>
      <c r="AK509" s="13">
        <v>192890.31383354528</v>
      </c>
      <c r="AL509" s="38"/>
    </row>
    <row r="510" spans="1:38" x14ac:dyDescent="0.25">
      <c r="A510" t="s">
        <v>1111</v>
      </c>
      <c r="B510" s="5" t="s">
        <v>285</v>
      </c>
      <c r="C510" s="6" t="s">
        <v>22</v>
      </c>
      <c r="D510" s="7" t="s">
        <v>20</v>
      </c>
      <c r="E510" s="36">
        <f t="shared" si="171"/>
        <v>-1.7439826899253164</v>
      </c>
      <c r="F510" s="8">
        <f t="shared" si="172"/>
        <v>33.748435564523312</v>
      </c>
      <c r="G510" s="9">
        <f t="shared" si="173"/>
        <v>165</v>
      </c>
      <c r="H510" s="112">
        <f t="shared" si="174"/>
        <v>111</v>
      </c>
      <c r="I510" s="33">
        <f t="shared" si="162"/>
        <v>-0.6624141209613057</v>
      </c>
      <c r="J510" s="11">
        <v>-4.4975804155992005E-2</v>
      </c>
      <c r="K510" s="10">
        <f t="shared" si="179"/>
        <v>150</v>
      </c>
      <c r="L510" s="33">
        <f t="shared" si="163"/>
        <v>-0.27430415632012983</v>
      </c>
      <c r="M510" s="11">
        <v>8.3333333333333329E-2</v>
      </c>
      <c r="N510" s="10">
        <f t="shared" si="180"/>
        <v>178</v>
      </c>
      <c r="O510" s="33">
        <f t="shared" si="164"/>
        <v>-9.0381686671459655E-2</v>
      </c>
      <c r="P510" s="11">
        <v>6.684491978609626E-2</v>
      </c>
      <c r="Q510" s="10">
        <f t="shared" si="181"/>
        <v>289</v>
      </c>
      <c r="R510" s="33">
        <f t="shared" si="165"/>
        <v>0.2020699206581979</v>
      </c>
      <c r="S510" s="12">
        <v>0.29806259314456035</v>
      </c>
      <c r="T510" s="10">
        <f t="shared" si="182"/>
        <v>101</v>
      </c>
      <c r="U510" s="33">
        <f t="shared" si="166"/>
        <v>-0.6382693631284444</v>
      </c>
      <c r="V510" s="18">
        <v>0.11303030303030304</v>
      </c>
      <c r="W510" s="112">
        <f t="shared" si="175"/>
        <v>250</v>
      </c>
      <c r="X510" s="33">
        <f t="shared" si="176"/>
        <v>-0.28738581662321572</v>
      </c>
      <c r="Y510" s="13">
        <v>86622</v>
      </c>
      <c r="Z510" s="10">
        <f t="shared" si="183"/>
        <v>136</v>
      </c>
      <c r="AA510" s="33">
        <f t="shared" si="167"/>
        <v>-0.36379070777204392</v>
      </c>
      <c r="AB510" s="11">
        <v>0.04</v>
      </c>
      <c r="AC510" s="112">
        <f t="shared" si="177"/>
        <v>159</v>
      </c>
      <c r="AD510" s="33">
        <f t="shared" si="168"/>
        <v>-0.24759646084001347</v>
      </c>
      <c r="AE510" s="11">
        <v>0.90781648258283776</v>
      </c>
      <c r="AF510" s="10">
        <f t="shared" si="184"/>
        <v>230</v>
      </c>
      <c r="AG510" s="33">
        <f t="shared" si="169"/>
        <v>-7.5056848918205007E-2</v>
      </c>
      <c r="AH510" s="14">
        <v>2.7103333333333333</v>
      </c>
      <c r="AI510" s="112">
        <f t="shared" si="178"/>
        <v>153</v>
      </c>
      <c r="AJ510" s="33">
        <f t="shared" si="170"/>
        <v>-0.26273917599370838</v>
      </c>
      <c r="AK510" s="13">
        <v>98766.537704918039</v>
      </c>
      <c r="AL510" s="38"/>
    </row>
    <row r="511" spans="1:38" ht="22.5" x14ac:dyDescent="0.25">
      <c r="A511" t="s">
        <v>1112</v>
      </c>
      <c r="B511" s="5" t="s">
        <v>583</v>
      </c>
      <c r="C511" s="6" t="s">
        <v>93</v>
      </c>
      <c r="D511" s="7" t="s">
        <v>34</v>
      </c>
      <c r="E511" s="36">
        <f t="shared" si="171"/>
        <v>5.6600359396391733</v>
      </c>
      <c r="F511" s="8">
        <f t="shared" si="172"/>
        <v>10.67052604679818</v>
      </c>
      <c r="G511" s="9">
        <f t="shared" si="173"/>
        <v>534</v>
      </c>
      <c r="H511" s="112">
        <f t="shared" si="174"/>
        <v>357</v>
      </c>
      <c r="I511" s="33">
        <f t="shared" si="162"/>
        <v>0.16715639920350642</v>
      </c>
      <c r="J511" s="11">
        <v>7.4901768172888072E-3</v>
      </c>
      <c r="K511" s="10">
        <f t="shared" si="179"/>
        <v>495</v>
      </c>
      <c r="L511" s="33">
        <f t="shared" si="163"/>
        <v>0.77901284743003829</v>
      </c>
      <c r="M511" s="11">
        <v>2.7849028948332723E-2</v>
      </c>
      <c r="N511" s="10">
        <f t="shared" si="180"/>
        <v>346</v>
      </c>
      <c r="O511" s="33">
        <f t="shared" si="164"/>
        <v>0.46373859657747907</v>
      </c>
      <c r="P511" s="11">
        <v>3.1357552581261952E-2</v>
      </c>
      <c r="Q511" s="10">
        <f t="shared" si="181"/>
        <v>310</v>
      </c>
      <c r="R511" s="33">
        <f t="shared" si="165"/>
        <v>0.21498435196617494</v>
      </c>
      <c r="S511" s="12">
        <v>0.24375380865326021</v>
      </c>
      <c r="T511" s="10">
        <f t="shared" si="182"/>
        <v>537</v>
      </c>
      <c r="U511" s="33">
        <f t="shared" si="166"/>
        <v>0.9823457994717093</v>
      </c>
      <c r="V511" s="18">
        <v>1.7900633219678518E-2</v>
      </c>
      <c r="W511" s="112">
        <f t="shared" si="175"/>
        <v>532</v>
      </c>
      <c r="X511" s="33">
        <f t="shared" si="176"/>
        <v>1.6899579746206173</v>
      </c>
      <c r="Y511" s="13">
        <v>158536</v>
      </c>
      <c r="Z511" s="10">
        <f t="shared" si="183"/>
        <v>527</v>
      </c>
      <c r="AA511" s="33">
        <f t="shared" si="167"/>
        <v>0.95425400118472858</v>
      </c>
      <c r="AB511" s="11">
        <v>2.2000000000000002E-2</v>
      </c>
      <c r="AC511" s="112">
        <f t="shared" si="177"/>
        <v>510</v>
      </c>
      <c r="AD511" s="33">
        <f t="shared" si="168"/>
        <v>0.94369400551425209</v>
      </c>
      <c r="AE511" s="11">
        <v>0.97890134955331687</v>
      </c>
      <c r="AF511" s="10">
        <f t="shared" si="184"/>
        <v>464</v>
      </c>
      <c r="AG511" s="33">
        <f t="shared" si="169"/>
        <v>0.61998203570674504</v>
      </c>
      <c r="AH511" s="14">
        <v>1.9260000000000002</v>
      </c>
      <c r="AI511" s="112">
        <f t="shared" si="178"/>
        <v>505</v>
      </c>
      <c r="AJ511" s="33">
        <f t="shared" si="170"/>
        <v>7.8093558876560304E-2</v>
      </c>
      <c r="AK511" s="13">
        <v>332700.76380255941</v>
      </c>
      <c r="AL511" s="38"/>
    </row>
    <row r="512" spans="1:38" x14ac:dyDescent="0.25">
      <c r="A512" t="s">
        <v>1113</v>
      </c>
      <c r="B512" s="5" t="s">
        <v>321</v>
      </c>
      <c r="C512" s="6" t="s">
        <v>28</v>
      </c>
      <c r="D512" s="7" t="s">
        <v>20</v>
      </c>
      <c r="E512" s="36">
        <f t="shared" si="171"/>
        <v>1.5825398068906342</v>
      </c>
      <c r="F512" s="8">
        <f t="shared" si="172"/>
        <v>23.37985209234596</v>
      </c>
      <c r="G512" s="9">
        <f t="shared" si="173"/>
        <v>319</v>
      </c>
      <c r="H512" s="112">
        <f t="shared" si="174"/>
        <v>172</v>
      </c>
      <c r="I512" s="33">
        <f t="shared" si="162"/>
        <v>-0.44112845411856544</v>
      </c>
      <c r="J512" s="11">
        <v>-3.0980647259717053E-2</v>
      </c>
      <c r="K512" s="10">
        <f t="shared" si="179"/>
        <v>448</v>
      </c>
      <c r="L512" s="33">
        <f t="shared" si="163"/>
        <v>0.63469288128468204</v>
      </c>
      <c r="M512" s="11">
        <v>3.5451197053406998E-2</v>
      </c>
      <c r="N512" s="10">
        <f t="shared" si="180"/>
        <v>280</v>
      </c>
      <c r="O512" s="33">
        <f t="shared" si="164"/>
        <v>0.28906063965699502</v>
      </c>
      <c r="P512" s="11">
        <v>4.2544403139198675E-2</v>
      </c>
      <c r="Q512" s="10">
        <f t="shared" si="181"/>
        <v>390</v>
      </c>
      <c r="R512" s="33">
        <f t="shared" si="165"/>
        <v>0.27294812057923573</v>
      </c>
      <c r="S512" s="12">
        <v>0</v>
      </c>
      <c r="T512" s="10">
        <f t="shared" si="182"/>
        <v>358</v>
      </c>
      <c r="U512" s="33">
        <f t="shared" si="166"/>
        <v>0.4746339611353535</v>
      </c>
      <c r="V512" s="18">
        <v>4.7703180212014133E-2</v>
      </c>
      <c r="W512" s="112">
        <f t="shared" si="175"/>
        <v>282</v>
      </c>
      <c r="X512" s="33">
        <f t="shared" si="176"/>
        <v>-0.16241672115914443</v>
      </c>
      <c r="Y512" s="13">
        <v>91167</v>
      </c>
      <c r="Z512" s="10">
        <f t="shared" si="183"/>
        <v>105</v>
      </c>
      <c r="AA512" s="33">
        <f t="shared" si="167"/>
        <v>-0.58346482593150573</v>
      </c>
      <c r="AB512" s="11">
        <v>4.2999999999999997E-2</v>
      </c>
      <c r="AC512" s="112">
        <f t="shared" si="177"/>
        <v>541</v>
      </c>
      <c r="AD512" s="33">
        <f t="shared" si="168"/>
        <v>1.0790625631699702</v>
      </c>
      <c r="AE512" s="11">
        <v>0.98697885557281084</v>
      </c>
      <c r="AF512" s="10">
        <f t="shared" si="184"/>
        <v>500</v>
      </c>
      <c r="AG512" s="33">
        <f t="shared" si="169"/>
        <v>0.82232017253976297</v>
      </c>
      <c r="AH512" s="14">
        <v>1.6976666666666667</v>
      </c>
      <c r="AI512" s="112">
        <f t="shared" si="178"/>
        <v>352</v>
      </c>
      <c r="AJ512" s="33">
        <f t="shared" si="170"/>
        <v>-0.16502032194696006</v>
      </c>
      <c r="AK512" s="13">
        <v>165836.92783418647</v>
      </c>
      <c r="AL512" s="38"/>
    </row>
    <row r="513" spans="1:38" x14ac:dyDescent="0.25">
      <c r="A513" t="s">
        <v>1114</v>
      </c>
      <c r="B513" s="5" t="s">
        <v>108</v>
      </c>
      <c r="C513" s="6" t="s">
        <v>24</v>
      </c>
      <c r="D513" s="7" t="s">
        <v>20</v>
      </c>
      <c r="E513" s="36">
        <f t="shared" si="171"/>
        <v>-3.8358456043555398</v>
      </c>
      <c r="F513" s="8">
        <f t="shared" si="172"/>
        <v>40.268654580442387</v>
      </c>
      <c r="G513" s="9">
        <f t="shared" si="173"/>
        <v>94</v>
      </c>
      <c r="H513" s="112">
        <f t="shared" si="174"/>
        <v>14</v>
      </c>
      <c r="I513" s="33">
        <f t="shared" si="162"/>
        <v>-1.35493774971465</v>
      </c>
      <c r="J513" s="11">
        <v>-8.8774288608527541E-2</v>
      </c>
      <c r="K513" s="10">
        <f t="shared" si="179"/>
        <v>244</v>
      </c>
      <c r="L513" s="33">
        <f t="shared" si="163"/>
        <v>6.5294838961121843E-2</v>
      </c>
      <c r="M513" s="11">
        <v>6.5444688266425716E-2</v>
      </c>
      <c r="N513" s="10">
        <f t="shared" si="180"/>
        <v>111</v>
      </c>
      <c r="O513" s="33">
        <f t="shared" si="164"/>
        <v>-0.48434072336918799</v>
      </c>
      <c r="P513" s="11">
        <v>9.2075125973431052E-2</v>
      </c>
      <c r="Q513" s="10">
        <f t="shared" si="181"/>
        <v>117</v>
      </c>
      <c r="R513" s="33">
        <f t="shared" si="165"/>
        <v>-6.3499484301122594E-2</v>
      </c>
      <c r="S513" s="12">
        <v>1.414855987872663</v>
      </c>
      <c r="T513" s="10">
        <f t="shared" si="182"/>
        <v>75</v>
      </c>
      <c r="U513" s="33">
        <f t="shared" si="166"/>
        <v>-0.88683997012628302</v>
      </c>
      <c r="V513" s="18">
        <v>0.12762133013780708</v>
      </c>
      <c r="W513" s="112">
        <f t="shared" si="175"/>
        <v>62</v>
      </c>
      <c r="X513" s="33">
        <f t="shared" si="176"/>
        <v>-1.0408573508370649</v>
      </c>
      <c r="Y513" s="13">
        <v>59219</v>
      </c>
      <c r="Z513" s="10">
        <f t="shared" si="183"/>
        <v>105</v>
      </c>
      <c r="AA513" s="33">
        <f t="shared" si="167"/>
        <v>-0.58346482593150573</v>
      </c>
      <c r="AB513" s="11">
        <v>4.2999999999999997E-2</v>
      </c>
      <c r="AC513" s="112">
        <f t="shared" si="177"/>
        <v>125</v>
      </c>
      <c r="AD513" s="33">
        <f t="shared" si="168"/>
        <v>-0.47093049000675707</v>
      </c>
      <c r="AE513" s="11">
        <v>0.89449003516998826</v>
      </c>
      <c r="AF513" s="10">
        <f t="shared" si="184"/>
        <v>322</v>
      </c>
      <c r="AG513" s="33">
        <f t="shared" si="169"/>
        <v>0.15947815932327813</v>
      </c>
      <c r="AH513" s="14">
        <v>2.4456666666666669</v>
      </c>
      <c r="AI513" s="112">
        <f t="shared" si="178"/>
        <v>429</v>
      </c>
      <c r="AJ513" s="33">
        <f t="shared" si="170"/>
        <v>-9.3486287704224527E-2</v>
      </c>
      <c r="AK513" s="13">
        <v>214935.08428499242</v>
      </c>
      <c r="AL513" s="38"/>
    </row>
    <row r="514" spans="1:38" x14ac:dyDescent="0.25">
      <c r="A514" t="s">
        <v>1115</v>
      </c>
      <c r="B514" s="5" t="s">
        <v>318</v>
      </c>
      <c r="C514" s="6" t="s">
        <v>71</v>
      </c>
      <c r="D514" s="7" t="s">
        <v>34</v>
      </c>
      <c r="E514" s="36">
        <f t="shared" si="171"/>
        <v>1.2855177493800825</v>
      </c>
      <c r="F514" s="8">
        <f t="shared" si="172"/>
        <v>24.305653135123759</v>
      </c>
      <c r="G514" s="9">
        <f t="shared" si="173"/>
        <v>305</v>
      </c>
      <c r="H514" s="112">
        <f t="shared" si="174"/>
        <v>16</v>
      </c>
      <c r="I514" s="33">
        <f t="shared" si="162"/>
        <v>-1.3398561981700594</v>
      </c>
      <c r="J514" s="11">
        <v>-8.7820459636605008E-2</v>
      </c>
      <c r="K514" s="10">
        <f t="shared" si="179"/>
        <v>89</v>
      </c>
      <c r="L514" s="33">
        <f t="shared" si="163"/>
        <v>-0.58644455373173898</v>
      </c>
      <c r="M514" s="11">
        <v>9.9775575088834861E-2</v>
      </c>
      <c r="N514" s="10">
        <f t="shared" si="180"/>
        <v>375</v>
      </c>
      <c r="O514" s="33">
        <f t="shared" si="164"/>
        <v>0.5706354421403711</v>
      </c>
      <c r="P514" s="11">
        <v>2.4511588399466083E-2</v>
      </c>
      <c r="Q514" s="10">
        <f t="shared" si="181"/>
        <v>386</v>
      </c>
      <c r="R514" s="33">
        <f t="shared" si="165"/>
        <v>0.26213378792495029</v>
      </c>
      <c r="S514" s="12">
        <v>4.5477284096593747E-2</v>
      </c>
      <c r="T514" s="10">
        <f t="shared" si="182"/>
        <v>440</v>
      </c>
      <c r="U514" s="33">
        <f t="shared" si="166"/>
        <v>0.70340511892464019</v>
      </c>
      <c r="V514" s="18">
        <v>3.4274375394606295E-2</v>
      </c>
      <c r="W514" s="112">
        <f t="shared" si="175"/>
        <v>316</v>
      </c>
      <c r="X514" s="33">
        <f t="shared" si="176"/>
        <v>-3.2745818142959592E-2</v>
      </c>
      <c r="Y514" s="13">
        <v>95883</v>
      </c>
      <c r="Z514" s="10">
        <f t="shared" si="183"/>
        <v>185</v>
      </c>
      <c r="AA514" s="33">
        <f t="shared" si="167"/>
        <v>-7.0891883559428021E-2</v>
      </c>
      <c r="AB514" s="11">
        <v>3.6000000000000004E-2</v>
      </c>
      <c r="AC514" s="112">
        <f t="shared" si="177"/>
        <v>350</v>
      </c>
      <c r="AD514" s="33">
        <f t="shared" si="168"/>
        <v>0.4464271611176216</v>
      </c>
      <c r="AE514" s="11">
        <v>0.94922920117212384</v>
      </c>
      <c r="AF514" s="10">
        <f t="shared" si="184"/>
        <v>192</v>
      </c>
      <c r="AG514" s="33">
        <f t="shared" si="169"/>
        <v>-0.20709356010705021</v>
      </c>
      <c r="AH514" s="14">
        <v>2.8593333333333333</v>
      </c>
      <c r="AI514" s="112">
        <f t="shared" si="178"/>
        <v>212</v>
      </c>
      <c r="AJ514" s="33">
        <f t="shared" si="170"/>
        <v>-0.24038992409160334</v>
      </c>
      <c r="AK514" s="13">
        <v>114106.18795761517</v>
      </c>
      <c r="AL514" s="38"/>
    </row>
    <row r="515" spans="1:38" x14ac:dyDescent="0.25">
      <c r="A515" t="s">
        <v>1116</v>
      </c>
      <c r="B515" s="5" t="s">
        <v>469</v>
      </c>
      <c r="C515" s="6" t="s">
        <v>41</v>
      </c>
      <c r="D515" s="7" t="s">
        <v>34</v>
      </c>
      <c r="E515" s="36">
        <f t="shared" si="171"/>
        <v>4.3959837298282221</v>
      </c>
      <c r="F515" s="8">
        <f t="shared" si="172"/>
        <v>14.610505669109523</v>
      </c>
      <c r="G515" s="9">
        <f t="shared" si="173"/>
        <v>476</v>
      </c>
      <c r="H515" s="112">
        <f t="shared" si="174"/>
        <v>350</v>
      </c>
      <c r="I515" s="33">
        <f t="shared" si="162"/>
        <v>0.15093441216963777</v>
      </c>
      <c r="J515" s="11">
        <v>6.4642212868311066E-3</v>
      </c>
      <c r="K515" s="10">
        <f t="shared" si="179"/>
        <v>375</v>
      </c>
      <c r="L515" s="33">
        <f t="shared" si="163"/>
        <v>0.41323607547353919</v>
      </c>
      <c r="M515" s="11">
        <v>4.7116609059486995E-2</v>
      </c>
      <c r="N515" s="10">
        <f t="shared" si="180"/>
        <v>396</v>
      </c>
      <c r="O515" s="33">
        <f t="shared" si="164"/>
        <v>0.60678477225514571</v>
      </c>
      <c r="P515" s="11">
        <v>2.2196487164640032E-2</v>
      </c>
      <c r="Q515" s="10">
        <f t="shared" si="181"/>
        <v>269</v>
      </c>
      <c r="R515" s="33">
        <f t="shared" si="165"/>
        <v>0.18415186937121414</v>
      </c>
      <c r="S515" s="12">
        <v>0.37341299477221807</v>
      </c>
      <c r="T515" s="10">
        <f t="shared" si="182"/>
        <v>489</v>
      </c>
      <c r="U515" s="33">
        <f t="shared" si="166"/>
        <v>0.84102162988681695</v>
      </c>
      <c r="V515" s="18">
        <v>2.6196323584133364E-2</v>
      </c>
      <c r="W515" s="112">
        <f t="shared" si="175"/>
        <v>460</v>
      </c>
      <c r="X515" s="33">
        <f t="shared" si="176"/>
        <v>0.8519913842217095</v>
      </c>
      <c r="Y515" s="13">
        <v>128060</v>
      </c>
      <c r="Z515" s="10">
        <f t="shared" si="183"/>
        <v>466</v>
      </c>
      <c r="AA515" s="33">
        <f t="shared" si="167"/>
        <v>0.73457988302526656</v>
      </c>
      <c r="AB515" s="11">
        <v>2.5000000000000001E-2</v>
      </c>
      <c r="AC515" s="112">
        <f t="shared" si="177"/>
        <v>536</v>
      </c>
      <c r="AD515" s="33">
        <f t="shared" si="168"/>
        <v>1.0652840608777212</v>
      </c>
      <c r="AE515" s="11">
        <v>0.98615668580803939</v>
      </c>
      <c r="AF515" s="10">
        <f t="shared" si="184"/>
        <v>265</v>
      </c>
      <c r="AG515" s="33">
        <f t="shared" si="169"/>
        <v>1.4149161773139685E-2</v>
      </c>
      <c r="AH515" s="14">
        <v>2.609666666666667</v>
      </c>
      <c r="AI515" s="112">
        <f t="shared" si="178"/>
        <v>391</v>
      </c>
      <c r="AJ515" s="33">
        <f t="shared" si="170"/>
        <v>-0.12963912865492322</v>
      </c>
      <c r="AK515" s="13">
        <v>190121.19171023151</v>
      </c>
      <c r="AL515" s="38"/>
    </row>
    <row r="516" spans="1:38" x14ac:dyDescent="0.25">
      <c r="A516" t="s">
        <v>1117</v>
      </c>
      <c r="B516" s="5" t="s">
        <v>80</v>
      </c>
      <c r="C516" s="6" t="s">
        <v>81</v>
      </c>
      <c r="D516" s="7" t="s">
        <v>34</v>
      </c>
      <c r="E516" s="36">
        <f t="shared" si="171"/>
        <v>-5.0535708531845032</v>
      </c>
      <c r="F516" s="8">
        <f t="shared" si="172"/>
        <v>44.064235671731076</v>
      </c>
      <c r="G516" s="9">
        <f t="shared" si="173"/>
        <v>69</v>
      </c>
      <c r="H516" s="112">
        <f t="shared" si="174"/>
        <v>150</v>
      </c>
      <c r="I516" s="33">
        <f t="shared" si="162"/>
        <v>-0.50151433660218103</v>
      </c>
      <c r="J516" s="11">
        <v>-3.4799737360472704E-2</v>
      </c>
      <c r="K516" s="10">
        <f t="shared" si="179"/>
        <v>108</v>
      </c>
      <c r="L516" s="33">
        <f t="shared" si="163"/>
        <v>-0.47763388311254951</v>
      </c>
      <c r="M516" s="11">
        <v>9.4043887147335428E-2</v>
      </c>
      <c r="N516" s="10">
        <f t="shared" si="180"/>
        <v>86</v>
      </c>
      <c r="O516" s="33">
        <f t="shared" si="164"/>
        <v>-0.7785251138201269</v>
      </c>
      <c r="P516" s="11">
        <v>0.11091549295774648</v>
      </c>
      <c r="Q516" s="10">
        <f t="shared" si="181"/>
        <v>125</v>
      </c>
      <c r="R516" s="33">
        <f t="shared" si="165"/>
        <v>-5.0584343005909596E-2</v>
      </c>
      <c r="S516" s="12">
        <v>1.3605442176870748</v>
      </c>
      <c r="T516" s="10">
        <f t="shared" si="182"/>
        <v>51</v>
      </c>
      <c r="U516" s="33">
        <f t="shared" si="166"/>
        <v>-1.1803535635321674</v>
      </c>
      <c r="V516" s="18">
        <v>0.14485049833887043</v>
      </c>
      <c r="W516" s="112">
        <f t="shared" si="175"/>
        <v>44</v>
      </c>
      <c r="X516" s="33">
        <f t="shared" si="176"/>
        <v>-1.1625819241306719</v>
      </c>
      <c r="Y516" s="13">
        <v>54792</v>
      </c>
      <c r="Z516" s="10">
        <f t="shared" si="183"/>
        <v>185</v>
      </c>
      <c r="AA516" s="33">
        <f t="shared" si="167"/>
        <v>-7.0891883559428021E-2</v>
      </c>
      <c r="AB516" s="11">
        <v>3.6000000000000004E-2</v>
      </c>
      <c r="AC516" s="112">
        <f t="shared" si="177"/>
        <v>42</v>
      </c>
      <c r="AD516" s="33">
        <f t="shared" si="168"/>
        <v>-1.5367925518640118</v>
      </c>
      <c r="AE516" s="11">
        <v>0.83088954056695996</v>
      </c>
      <c r="AF516" s="10">
        <f t="shared" si="184"/>
        <v>337</v>
      </c>
      <c r="AG516" s="33">
        <f t="shared" si="169"/>
        <v>0.20703500608257167</v>
      </c>
      <c r="AH516" s="14">
        <v>2.3919999999999999</v>
      </c>
      <c r="AI516" s="112">
        <f t="shared" si="178"/>
        <v>35</v>
      </c>
      <c r="AJ516" s="33">
        <f t="shared" si="170"/>
        <v>-0.32325267945659081</v>
      </c>
      <c r="AK516" s="13">
        <v>57232.441496598636</v>
      </c>
      <c r="AL516" s="38"/>
    </row>
    <row r="517" spans="1:38" x14ac:dyDescent="0.25">
      <c r="A517" t="s">
        <v>1118</v>
      </c>
      <c r="B517" s="5" t="s">
        <v>67</v>
      </c>
      <c r="C517" s="6" t="s">
        <v>26</v>
      </c>
      <c r="D517" s="7" t="s">
        <v>20</v>
      </c>
      <c r="E517" s="36">
        <f t="shared" si="171"/>
        <v>-7.9667438262597692</v>
      </c>
      <c r="F517" s="8">
        <f t="shared" si="172"/>
        <v>53.144431933483034</v>
      </c>
      <c r="G517" s="9">
        <f t="shared" si="173"/>
        <v>39</v>
      </c>
      <c r="H517" s="112">
        <f t="shared" si="174"/>
        <v>249</v>
      </c>
      <c r="I517" s="33">
        <f t="shared" si="162"/>
        <v>-0.2085124922454748</v>
      </c>
      <c r="J517" s="11">
        <v>-1.6268908675647897E-2</v>
      </c>
      <c r="K517" s="10">
        <f t="shared" si="179"/>
        <v>278</v>
      </c>
      <c r="L517" s="33">
        <f t="shared" si="163"/>
        <v>0.17065868931372985</v>
      </c>
      <c r="M517" s="11">
        <v>5.989456430248527E-2</v>
      </c>
      <c r="N517" s="10">
        <f t="shared" si="180"/>
        <v>42</v>
      </c>
      <c r="O517" s="33">
        <f t="shared" si="164"/>
        <v>-1.5783198809058874</v>
      </c>
      <c r="P517" s="11">
        <v>0.16213652103790144</v>
      </c>
      <c r="Q517" s="10">
        <f t="shared" si="181"/>
        <v>58</v>
      </c>
      <c r="R517" s="33">
        <f t="shared" si="165"/>
        <v>-0.34315644970631082</v>
      </c>
      <c r="S517" s="12">
        <v>2.5908915022123522</v>
      </c>
      <c r="T517" s="10">
        <f t="shared" si="182"/>
        <v>61</v>
      </c>
      <c r="U517" s="33">
        <f t="shared" si="166"/>
        <v>-1.0408339523528962</v>
      </c>
      <c r="V517" s="18">
        <v>0.13666073506262405</v>
      </c>
      <c r="W517" s="112">
        <f t="shared" si="175"/>
        <v>43</v>
      </c>
      <c r="X517" s="33">
        <f t="shared" si="176"/>
        <v>-1.171270644519373</v>
      </c>
      <c r="Y517" s="13">
        <v>54476</v>
      </c>
      <c r="Z517" s="10">
        <f t="shared" si="183"/>
        <v>36</v>
      </c>
      <c r="AA517" s="33">
        <f t="shared" si="167"/>
        <v>-1.3889365925162007</v>
      </c>
      <c r="AB517" s="11">
        <v>5.4000000000000006E-2</v>
      </c>
      <c r="AC517" s="112">
        <f t="shared" si="177"/>
        <v>24</v>
      </c>
      <c r="AD517" s="33">
        <f t="shared" si="168"/>
        <v>-2.3534441312969512</v>
      </c>
      <c r="AE517" s="11">
        <v>0.78215955361182321</v>
      </c>
      <c r="AF517" s="10">
        <f t="shared" si="184"/>
        <v>257</v>
      </c>
      <c r="AG517" s="33">
        <f t="shared" si="169"/>
        <v>-1.5389252363066796E-2</v>
      </c>
      <c r="AH517" s="14">
        <v>2.6429999999999998</v>
      </c>
      <c r="AI517" s="112">
        <f t="shared" si="178"/>
        <v>62</v>
      </c>
      <c r="AJ517" s="33">
        <f t="shared" si="170"/>
        <v>-0.30988564455379114</v>
      </c>
      <c r="AK517" s="13">
        <v>66407.050169080903</v>
      </c>
      <c r="AL517" s="38">
        <v>1</v>
      </c>
    </row>
    <row r="518" spans="1:38" x14ac:dyDescent="0.25">
      <c r="A518" t="s">
        <v>1119</v>
      </c>
      <c r="B518" s="5" t="s">
        <v>324</v>
      </c>
      <c r="C518" s="6" t="s">
        <v>19</v>
      </c>
      <c r="D518" s="7" t="s">
        <v>20</v>
      </c>
      <c r="E518" s="36">
        <f t="shared" si="171"/>
        <v>0.73699897632890143</v>
      </c>
      <c r="F518" s="8">
        <f t="shared" si="172"/>
        <v>26.015355291018167</v>
      </c>
      <c r="G518" s="9">
        <f t="shared" si="173"/>
        <v>273</v>
      </c>
      <c r="H518" s="112">
        <f t="shared" si="174"/>
        <v>333</v>
      </c>
      <c r="I518" s="33">
        <f t="shared" si="162"/>
        <v>9.274551842174833E-2</v>
      </c>
      <c r="J518" s="11">
        <v>2.7840791915858532E-3</v>
      </c>
      <c r="K518" s="10">
        <f t="shared" si="179"/>
        <v>110</v>
      </c>
      <c r="L518" s="33">
        <f t="shared" si="163"/>
        <v>-0.47010194329800337</v>
      </c>
      <c r="M518" s="11">
        <v>9.3647136273864381E-2</v>
      </c>
      <c r="N518" s="10">
        <f t="shared" si="180"/>
        <v>311</v>
      </c>
      <c r="O518" s="33">
        <f t="shared" si="164"/>
        <v>0.37495082531812002</v>
      </c>
      <c r="P518" s="11">
        <v>3.7043762484111134E-2</v>
      </c>
      <c r="Q518" s="10">
        <f t="shared" si="181"/>
        <v>194</v>
      </c>
      <c r="R518" s="33">
        <f t="shared" si="165"/>
        <v>0.10178364498586062</v>
      </c>
      <c r="S518" s="12">
        <v>0.71979434447300772</v>
      </c>
      <c r="T518" s="10">
        <f t="shared" si="182"/>
        <v>201</v>
      </c>
      <c r="U518" s="33">
        <f t="shared" si="166"/>
        <v>-3.4339665402898678E-2</v>
      </c>
      <c r="V518" s="18">
        <v>7.7579793829041052E-2</v>
      </c>
      <c r="W518" s="112">
        <f t="shared" si="175"/>
        <v>337</v>
      </c>
      <c r="X518" s="33">
        <f t="shared" si="176"/>
        <v>5.0374440512241159E-2</v>
      </c>
      <c r="Y518" s="13">
        <v>98906</v>
      </c>
      <c r="Z518" s="10">
        <f t="shared" si="183"/>
        <v>399</v>
      </c>
      <c r="AA518" s="33">
        <f t="shared" si="167"/>
        <v>0.58813047091895843</v>
      </c>
      <c r="AB518" s="11">
        <v>2.7000000000000003E-2</v>
      </c>
      <c r="AC518" s="112">
        <f t="shared" si="177"/>
        <v>220</v>
      </c>
      <c r="AD518" s="33">
        <f t="shared" si="168"/>
        <v>-1.1747456496236024E-2</v>
      </c>
      <c r="AE518" s="11">
        <v>0.92188970449840013</v>
      </c>
      <c r="AF518" s="10">
        <f t="shared" si="184"/>
        <v>82</v>
      </c>
      <c r="AG518" s="33">
        <f t="shared" si="169"/>
        <v>-0.73405886829698297</v>
      </c>
      <c r="AH518" s="14">
        <v>3.4540000000000002</v>
      </c>
      <c r="AI518" s="112">
        <f t="shared" si="178"/>
        <v>265</v>
      </c>
      <c r="AJ518" s="33">
        <f t="shared" si="170"/>
        <v>-0.21719784085533816</v>
      </c>
      <c r="AK518" s="13">
        <v>130024.32459297344</v>
      </c>
      <c r="AL518" s="38"/>
    </row>
    <row r="519" spans="1:38" x14ac:dyDescent="0.25">
      <c r="A519" t="s">
        <v>1120</v>
      </c>
      <c r="B519" s="5" t="s">
        <v>483</v>
      </c>
      <c r="C519" s="6" t="s">
        <v>93</v>
      </c>
      <c r="D519" s="7" t="s">
        <v>34</v>
      </c>
      <c r="E519" s="36">
        <f t="shared" si="171"/>
        <v>3.8694683892643704</v>
      </c>
      <c r="F519" s="8">
        <f t="shared" si="172"/>
        <v>16.25162436385564</v>
      </c>
      <c r="G519" s="9">
        <f t="shared" si="173"/>
        <v>448</v>
      </c>
      <c r="H519" s="112">
        <f t="shared" si="174"/>
        <v>495</v>
      </c>
      <c r="I519" s="33">
        <f t="shared" ref="I519:I571" si="185">(J519-J$573)/J$574</f>
        <v>0.90278142732702416</v>
      </c>
      <c r="J519" s="11">
        <v>5.4014598540145897E-2</v>
      </c>
      <c r="K519" s="10">
        <f t="shared" si="179"/>
        <v>552</v>
      </c>
      <c r="L519" s="33">
        <f t="shared" ref="L519:L571" si="186">-(M519-M$573)/M$574</f>
        <v>1.1755361880961885</v>
      </c>
      <c r="M519" s="11">
        <v>6.9618490671122246E-3</v>
      </c>
      <c r="N519" s="10">
        <f t="shared" si="180"/>
        <v>498</v>
      </c>
      <c r="O519" s="33">
        <f t="shared" ref="O519:O571" si="187">-(P519-P$573)/P$574</f>
        <v>0.82201143455628378</v>
      </c>
      <c r="P519" s="11">
        <v>8.4127874369040942E-3</v>
      </c>
      <c r="Q519" s="10">
        <f t="shared" si="181"/>
        <v>390</v>
      </c>
      <c r="R519" s="33">
        <f t="shared" ref="R519:R571" si="188">-(S519-S$573)/S$574</f>
        <v>0.27294812057923573</v>
      </c>
      <c r="S519" s="12">
        <v>0</v>
      </c>
      <c r="T519" s="10">
        <f t="shared" si="182"/>
        <v>338</v>
      </c>
      <c r="U519" s="33">
        <f t="shared" ref="U519:U571" si="189">-(V519-V$573)/V$574</f>
        <v>0.42066370293443622</v>
      </c>
      <c r="V519" s="18">
        <v>5.0871219707590627E-2</v>
      </c>
      <c r="W519" s="112">
        <f t="shared" si="175"/>
        <v>448</v>
      </c>
      <c r="X519" s="33">
        <f t="shared" si="176"/>
        <v>0.76243707312677444</v>
      </c>
      <c r="Y519" s="13">
        <v>124803</v>
      </c>
      <c r="Z519" s="10">
        <f t="shared" si="183"/>
        <v>436</v>
      </c>
      <c r="AA519" s="33">
        <f t="shared" ref="AA519:AA571" si="190">-(AB519-AB$573)/AB$574</f>
        <v>0.66135517697211244</v>
      </c>
      <c r="AB519" s="11">
        <v>2.6000000000000002E-2</v>
      </c>
      <c r="AC519" s="112">
        <f t="shared" si="177"/>
        <v>348</v>
      </c>
      <c r="AD519" s="33">
        <f t="shared" ref="AD519:AD571" si="191">(AE519-AE$573)/AE$574</f>
        <v>0.44506038828663169</v>
      </c>
      <c r="AE519" s="11">
        <v>0.94914764518925165</v>
      </c>
      <c r="AF519" s="10">
        <f t="shared" si="184"/>
        <v>270</v>
      </c>
      <c r="AG519" s="33">
        <f t="shared" ref="AG519:AG571" si="192">-(AH519-AH$573)/AH$574</f>
        <v>2.4192222579450525E-2</v>
      </c>
      <c r="AH519" s="14">
        <v>2.5983333333333332</v>
      </c>
      <c r="AI519" s="112">
        <f t="shared" si="178"/>
        <v>356</v>
      </c>
      <c r="AJ519" s="33">
        <f t="shared" ref="AJ519:AJ571" si="193">(AK519-AK$573)/AK$574</f>
        <v>-0.16253986676707971</v>
      </c>
      <c r="AK519" s="13">
        <v>167539.41501780768</v>
      </c>
      <c r="AL519" s="38"/>
    </row>
    <row r="520" spans="1:38" x14ac:dyDescent="0.25">
      <c r="A520" t="s">
        <v>1121</v>
      </c>
      <c r="B520" s="5" t="s">
        <v>425</v>
      </c>
      <c r="C520" s="6" t="s">
        <v>54</v>
      </c>
      <c r="D520" s="7" t="s">
        <v>39</v>
      </c>
      <c r="E520" s="36">
        <f t="shared" ref="E520:E571" si="194">((I520+L520+AG520+AJ520)*0.25)+(O520+R520+U520+X520+AA520+AD520)</f>
        <v>2.8801434162797368</v>
      </c>
      <c r="F520" s="8">
        <f t="shared" ref="F520:F571" si="195">((E520*$I$580)+$J$580)</f>
        <v>19.335294645153702</v>
      </c>
      <c r="G520" s="9">
        <f t="shared" ref="G520:G571" si="196">RANK(E520,$E$7:$E$571,1)</f>
        <v>397</v>
      </c>
      <c r="H520" s="112">
        <f t="shared" ref="H520:H571" si="197">RANK(J520,J$7:J$571,1)</f>
        <v>228</v>
      </c>
      <c r="I520" s="33">
        <f t="shared" si="185"/>
        <v>-0.26244813929006594</v>
      </c>
      <c r="J520" s="11">
        <v>-1.9680055242260353E-2</v>
      </c>
      <c r="K520" s="10">
        <f t="shared" si="179"/>
        <v>450</v>
      </c>
      <c r="L520" s="33">
        <f t="shared" si="186"/>
        <v>0.64127545417915766</v>
      </c>
      <c r="M520" s="11">
        <v>3.5104454831632166E-2</v>
      </c>
      <c r="N520" s="10">
        <f t="shared" si="180"/>
        <v>377</v>
      </c>
      <c r="O520" s="33">
        <f t="shared" si="187"/>
        <v>0.57444908769791769</v>
      </c>
      <c r="P520" s="11">
        <v>2.4267352185089974E-2</v>
      </c>
      <c r="Q520" s="10">
        <f t="shared" si="181"/>
        <v>298</v>
      </c>
      <c r="R520" s="33">
        <f t="shared" si="188"/>
        <v>0.20780863066980576</v>
      </c>
      <c r="S520" s="12">
        <v>0.27392971746106287</v>
      </c>
      <c r="T520" s="10">
        <f t="shared" si="182"/>
        <v>376</v>
      </c>
      <c r="U520" s="33">
        <f t="shared" si="189"/>
        <v>0.53046381308939783</v>
      </c>
      <c r="V520" s="18">
        <v>4.4425983068280717E-2</v>
      </c>
      <c r="W520" s="112">
        <f t="shared" ref="W520:W571" si="198">RANK(Y520,Y$7:Y$571,1)</f>
        <v>392</v>
      </c>
      <c r="X520" s="33">
        <f t="shared" ref="X520:X571" si="199">(Y520-Y$573)/Y$574</f>
        <v>0.29176139080466834</v>
      </c>
      <c r="Y520" s="13">
        <v>107685</v>
      </c>
      <c r="Z520" s="10">
        <f t="shared" si="183"/>
        <v>317</v>
      </c>
      <c r="AA520" s="33">
        <f t="shared" si="190"/>
        <v>0.36845635275949656</v>
      </c>
      <c r="AB520" s="11">
        <v>0.03</v>
      </c>
      <c r="AC520" s="112">
        <f t="shared" ref="AC520:AC571" si="200">RANK(AE520,AE$7:AE$571,1)</f>
        <v>409</v>
      </c>
      <c r="AD520" s="33">
        <f t="shared" si="191"/>
        <v>0.62917109063260246</v>
      </c>
      <c r="AE520" s="11">
        <v>0.96013361809320408</v>
      </c>
      <c r="AF520" s="10">
        <f t="shared" si="184"/>
        <v>490</v>
      </c>
      <c r="AG520" s="33">
        <f t="shared" si="192"/>
        <v>0.76412949669143515</v>
      </c>
      <c r="AH520" s="14">
        <v>1.7633333333333334</v>
      </c>
      <c r="AI520" s="112">
        <f t="shared" ref="AI520:AI571" si="201">RANK(AK520,AK$7:AK$571,1)</f>
        <v>464</v>
      </c>
      <c r="AJ520" s="33">
        <f t="shared" si="193"/>
        <v>-3.0824609077133601E-2</v>
      </c>
      <c r="AK520" s="13">
        <v>257943.60370196446</v>
      </c>
      <c r="AL520" s="38"/>
    </row>
    <row r="521" spans="1:38" x14ac:dyDescent="0.25">
      <c r="A521" t="s">
        <v>1122</v>
      </c>
      <c r="B521" s="5" t="s">
        <v>207</v>
      </c>
      <c r="C521" s="6" t="s">
        <v>93</v>
      </c>
      <c r="D521" s="7" t="s">
        <v>34</v>
      </c>
      <c r="E521" s="36">
        <f t="shared" si="194"/>
        <v>-1.8728886870681887</v>
      </c>
      <c r="F521" s="8">
        <f t="shared" si="195"/>
        <v>34.150228305356862</v>
      </c>
      <c r="G521" s="9">
        <f t="shared" si="196"/>
        <v>160</v>
      </c>
      <c r="H521" s="112">
        <f t="shared" si="197"/>
        <v>396</v>
      </c>
      <c r="I521" s="33">
        <f t="shared" si="185"/>
        <v>0.30451694937495366</v>
      </c>
      <c r="J521" s="11">
        <v>1.6177510608203605E-2</v>
      </c>
      <c r="K521" s="10">
        <f t="shared" ref="K521:K571" si="202">RANK(M521,M$7:M$571,0)</f>
        <v>160</v>
      </c>
      <c r="L521" s="33">
        <f t="shared" si="186"/>
        <v>-0.24794258426120103</v>
      </c>
      <c r="M521" s="11">
        <v>8.1944716722211333E-2</v>
      </c>
      <c r="N521" s="10">
        <f t="shared" ref="N521:N571" si="203">RANK(P521,P$7:P$571,0)</f>
        <v>137</v>
      </c>
      <c r="O521" s="33">
        <f t="shared" si="187"/>
        <v>-0.32700187144878995</v>
      </c>
      <c r="P521" s="11">
        <v>8.1998718770019213E-2</v>
      </c>
      <c r="Q521" s="10">
        <f t="shared" ref="Q521:Q571" si="204">RANK(S521,S$7:S$571,0)</f>
        <v>340</v>
      </c>
      <c r="R521" s="33">
        <f t="shared" si="188"/>
        <v>0.23157424311336675</v>
      </c>
      <c r="S521" s="12">
        <v>0.17398869073510223</v>
      </c>
      <c r="T521" s="10">
        <f t="shared" ref="T521:T571" si="205">RANK(V521,V$7:V$571,0)</f>
        <v>159</v>
      </c>
      <c r="U521" s="33">
        <f t="shared" si="189"/>
        <v>-0.24700960829199345</v>
      </c>
      <c r="V521" s="18">
        <v>9.0063461705642001E-2</v>
      </c>
      <c r="W521" s="112">
        <f t="shared" si="198"/>
        <v>123</v>
      </c>
      <c r="X521" s="33">
        <f t="shared" si="199"/>
        <v>-0.77618133038884718</v>
      </c>
      <c r="Y521" s="13">
        <v>68845</v>
      </c>
      <c r="Z521" s="10">
        <f t="shared" ref="Z521:Z571" si="206">RANK(AB521,AB$7:AB$571,0)</f>
        <v>113</v>
      </c>
      <c r="AA521" s="33">
        <f t="shared" si="190"/>
        <v>-0.51024011987835216</v>
      </c>
      <c r="AB521" s="11">
        <v>4.2000000000000003E-2</v>
      </c>
      <c r="AC521" s="112">
        <f t="shared" si="200"/>
        <v>168</v>
      </c>
      <c r="AD521" s="33">
        <f t="shared" si="191"/>
        <v>-0.20604352150059016</v>
      </c>
      <c r="AE521" s="11">
        <v>0.91029596617529429</v>
      </c>
      <c r="AF521" s="10">
        <f t="shared" ref="AF521:AF571" si="207">RANK(AH521,AH$7:AH$571,0)</f>
        <v>280</v>
      </c>
      <c r="AG521" s="33">
        <f t="shared" si="192"/>
        <v>5.2253716008846818E-2</v>
      </c>
      <c r="AH521" s="14">
        <v>2.5666666666666669</v>
      </c>
      <c r="AI521" s="112">
        <f t="shared" si="201"/>
        <v>160</v>
      </c>
      <c r="AJ521" s="33">
        <f t="shared" si="193"/>
        <v>-0.26077399581452892</v>
      </c>
      <c r="AK521" s="13">
        <v>100115.36033057851</v>
      </c>
      <c r="AL521" s="38"/>
    </row>
    <row r="522" spans="1:38" x14ac:dyDescent="0.25">
      <c r="A522" t="s">
        <v>1123</v>
      </c>
      <c r="B522" s="5" t="s">
        <v>347</v>
      </c>
      <c r="C522" s="6" t="s">
        <v>71</v>
      </c>
      <c r="D522" s="7" t="s">
        <v>34</v>
      </c>
      <c r="E522" s="36">
        <f t="shared" si="194"/>
        <v>0.66802082424426512</v>
      </c>
      <c r="F522" s="8">
        <f t="shared" si="195"/>
        <v>26.230356310350118</v>
      </c>
      <c r="G522" s="9">
        <f t="shared" si="196"/>
        <v>268</v>
      </c>
      <c r="H522" s="112">
        <f t="shared" si="197"/>
        <v>1</v>
      </c>
      <c r="I522" s="33">
        <f t="shared" si="185"/>
        <v>-6.100226419537182</v>
      </c>
      <c r="J522" s="11">
        <v>-0.38888888888888884</v>
      </c>
      <c r="K522" s="10">
        <f t="shared" si="202"/>
        <v>2</v>
      </c>
      <c r="L522" s="33">
        <f t="shared" si="186"/>
        <v>-9.5403302772889607</v>
      </c>
      <c r="M522" s="11">
        <v>0.5714285714285714</v>
      </c>
      <c r="N522" s="10">
        <f t="shared" si="203"/>
        <v>535</v>
      </c>
      <c r="O522" s="33">
        <f t="shared" si="187"/>
        <v>0.95337356493194514</v>
      </c>
      <c r="P522" s="11">
        <v>0</v>
      </c>
      <c r="Q522" s="10">
        <f t="shared" si="204"/>
        <v>390</v>
      </c>
      <c r="R522" s="33">
        <f t="shared" si="188"/>
        <v>0.27294812057923573</v>
      </c>
      <c r="S522" s="12">
        <v>0</v>
      </c>
      <c r="T522" s="10">
        <f t="shared" si="205"/>
        <v>563</v>
      </c>
      <c r="U522" s="33">
        <f t="shared" si="189"/>
        <v>1.2872983728770995</v>
      </c>
      <c r="V522" s="18">
        <v>0</v>
      </c>
      <c r="W522" s="112">
        <f t="shared" si="198"/>
        <v>1</v>
      </c>
      <c r="X522" s="33">
        <f t="shared" si="199"/>
        <v>-2.1666606257506924</v>
      </c>
      <c r="Y522" s="13">
        <v>18274.669999999998</v>
      </c>
      <c r="Z522" s="10">
        <f t="shared" si="206"/>
        <v>563</v>
      </c>
      <c r="AA522" s="33">
        <f t="shared" si="190"/>
        <v>2.5651975343541178</v>
      </c>
      <c r="AB522" s="11">
        <v>0</v>
      </c>
      <c r="AC522" s="112">
        <f t="shared" si="200"/>
        <v>559</v>
      </c>
      <c r="AD522" s="33">
        <f t="shared" si="191"/>
        <v>1.2972801090166044</v>
      </c>
      <c r="AE522" s="11">
        <v>1</v>
      </c>
      <c r="AF522" s="10">
        <f t="shared" si="207"/>
        <v>549</v>
      </c>
      <c r="AG522" s="33">
        <f t="shared" si="192"/>
        <v>1.534491337363713</v>
      </c>
      <c r="AH522" s="14">
        <v>0.89400000000000002</v>
      </c>
      <c r="AI522" s="112">
        <f t="shared" si="201"/>
        <v>448</v>
      </c>
      <c r="AJ522" s="33">
        <f t="shared" si="193"/>
        <v>-5.9599647593751921E-2</v>
      </c>
      <c r="AK522" s="13">
        <v>238193.54545454544</v>
      </c>
      <c r="AL522" s="38"/>
    </row>
    <row r="523" spans="1:38" x14ac:dyDescent="0.25">
      <c r="A523" t="s">
        <v>1124</v>
      </c>
      <c r="B523" s="5" t="s">
        <v>336</v>
      </c>
      <c r="C523" s="6" t="s">
        <v>33</v>
      </c>
      <c r="D523" s="7" t="s">
        <v>34</v>
      </c>
      <c r="E523" s="36">
        <f t="shared" si="194"/>
        <v>1.0122784847810482</v>
      </c>
      <c r="F523" s="8">
        <f t="shared" si="195"/>
        <v>25.157324550418021</v>
      </c>
      <c r="G523" s="9">
        <f t="shared" si="196"/>
        <v>289</v>
      </c>
      <c r="H523" s="112">
        <f t="shared" si="197"/>
        <v>516</v>
      </c>
      <c r="I523" s="33">
        <f t="shared" si="185"/>
        <v>1.1210132165778681</v>
      </c>
      <c r="J523" s="11">
        <v>6.7816613708579165E-2</v>
      </c>
      <c r="K523" s="10">
        <f t="shared" si="202"/>
        <v>285</v>
      </c>
      <c r="L523" s="33">
        <f t="shared" si="186"/>
        <v>0.17926270887905843</v>
      </c>
      <c r="M523" s="11">
        <v>5.9441340782122903E-2</v>
      </c>
      <c r="N523" s="10">
        <f t="shared" si="203"/>
        <v>323</v>
      </c>
      <c r="O523" s="33">
        <f t="shared" si="187"/>
        <v>0.41378493486089996</v>
      </c>
      <c r="P523" s="11">
        <v>3.4556720686367969E-2</v>
      </c>
      <c r="Q523" s="10">
        <f t="shared" si="204"/>
        <v>178</v>
      </c>
      <c r="R523" s="33">
        <f t="shared" si="188"/>
        <v>7.0774714070919259E-2</v>
      </c>
      <c r="S523" s="12">
        <v>0.85019554497534433</v>
      </c>
      <c r="T523" s="10">
        <f t="shared" si="205"/>
        <v>309</v>
      </c>
      <c r="U523" s="33">
        <f t="shared" si="189"/>
        <v>0.34544466306050714</v>
      </c>
      <c r="V523" s="18">
        <v>5.5286556915221413E-2</v>
      </c>
      <c r="W523" s="112">
        <f t="shared" si="198"/>
        <v>310</v>
      </c>
      <c r="X523" s="33">
        <f t="shared" si="199"/>
        <v>-5.6392335656513234E-2</v>
      </c>
      <c r="Y523" s="13">
        <v>95023</v>
      </c>
      <c r="Z523" s="10">
        <f t="shared" si="206"/>
        <v>290</v>
      </c>
      <c r="AA523" s="33">
        <f t="shared" si="190"/>
        <v>0.2952316467063425</v>
      </c>
      <c r="AB523" s="11">
        <v>3.1E-2</v>
      </c>
      <c r="AC523" s="112">
        <f t="shared" si="200"/>
        <v>172</v>
      </c>
      <c r="AD523" s="33">
        <f t="shared" si="191"/>
        <v>-0.18476910725022355</v>
      </c>
      <c r="AE523" s="11">
        <v>0.91156542056074763</v>
      </c>
      <c r="AF523" s="10">
        <f t="shared" si="207"/>
        <v>107</v>
      </c>
      <c r="AG523" s="33">
        <f t="shared" si="192"/>
        <v>-0.54973916408705126</v>
      </c>
      <c r="AH523" s="14">
        <v>3.246</v>
      </c>
      <c r="AI523" s="112">
        <f t="shared" si="201"/>
        <v>223</v>
      </c>
      <c r="AJ523" s="33">
        <f t="shared" si="193"/>
        <v>-0.23772088541341058</v>
      </c>
      <c r="AK523" s="13">
        <v>115938.11146063595</v>
      </c>
      <c r="AL523" s="38"/>
    </row>
    <row r="524" spans="1:38" x14ac:dyDescent="0.25">
      <c r="A524" t="s">
        <v>1125</v>
      </c>
      <c r="B524" s="5" t="s">
        <v>370</v>
      </c>
      <c r="C524" s="6" t="s">
        <v>71</v>
      </c>
      <c r="D524" s="7" t="s">
        <v>34</v>
      </c>
      <c r="E524" s="36">
        <f t="shared" si="194"/>
        <v>1.756296280876243</v>
      </c>
      <c r="F524" s="8">
        <f t="shared" si="195"/>
        <v>22.838262938484696</v>
      </c>
      <c r="G524" s="9">
        <f t="shared" si="196"/>
        <v>334</v>
      </c>
      <c r="H524" s="112">
        <f t="shared" si="197"/>
        <v>136</v>
      </c>
      <c r="I524" s="33">
        <f t="shared" si="185"/>
        <v>-0.5499135891201733</v>
      </c>
      <c r="J524" s="11">
        <v>-3.7860736033889286E-2</v>
      </c>
      <c r="K524" s="10">
        <f t="shared" si="202"/>
        <v>270</v>
      </c>
      <c r="L524" s="33">
        <f t="shared" si="186"/>
        <v>0.14596916666117785</v>
      </c>
      <c r="M524" s="11">
        <v>6.1195104391648665E-2</v>
      </c>
      <c r="N524" s="10">
        <f t="shared" si="203"/>
        <v>382</v>
      </c>
      <c r="O524" s="33">
        <f t="shared" si="187"/>
        <v>0.58382177056970552</v>
      </c>
      <c r="P524" s="11">
        <v>2.3667100130039011E-2</v>
      </c>
      <c r="Q524" s="10">
        <f t="shared" si="204"/>
        <v>390</v>
      </c>
      <c r="R524" s="33">
        <f t="shared" si="188"/>
        <v>0.27294812057923573</v>
      </c>
      <c r="S524" s="12">
        <v>0</v>
      </c>
      <c r="T524" s="10">
        <f t="shared" si="205"/>
        <v>372</v>
      </c>
      <c r="U524" s="33">
        <f t="shared" si="189"/>
        <v>0.52477822745660618</v>
      </c>
      <c r="V524" s="18">
        <v>4.4759725400457667E-2</v>
      </c>
      <c r="W524" s="112">
        <f t="shared" si="198"/>
        <v>327</v>
      </c>
      <c r="X524" s="33">
        <f t="shared" si="199"/>
        <v>-3.0226955474346134E-3</v>
      </c>
      <c r="Y524" s="13">
        <v>96964</v>
      </c>
      <c r="Z524" s="10">
        <f t="shared" si="206"/>
        <v>201</v>
      </c>
      <c r="AA524" s="33">
        <f t="shared" si="190"/>
        <v>2.3328224937260757E-3</v>
      </c>
      <c r="AB524" s="11">
        <v>3.5000000000000003E-2</v>
      </c>
      <c r="AC524" s="112">
        <f t="shared" si="200"/>
        <v>369</v>
      </c>
      <c r="AD524" s="33">
        <f t="shared" si="191"/>
        <v>0.52050232754925374</v>
      </c>
      <c r="AE524" s="11">
        <v>0.9536493014753884</v>
      </c>
      <c r="AF524" s="10">
        <f t="shared" si="207"/>
        <v>284</v>
      </c>
      <c r="AG524" s="33">
        <f t="shared" si="192"/>
        <v>6.2887545097881734E-2</v>
      </c>
      <c r="AH524" s="14">
        <v>2.5546666666666664</v>
      </c>
      <c r="AI524" s="112">
        <f t="shared" si="201"/>
        <v>214</v>
      </c>
      <c r="AJ524" s="33">
        <f t="shared" si="193"/>
        <v>-0.23920029153828443</v>
      </c>
      <c r="AK524" s="13">
        <v>114922.70509998166</v>
      </c>
      <c r="AL524" s="38"/>
    </row>
    <row r="525" spans="1:38" x14ac:dyDescent="0.25">
      <c r="A525" t="s">
        <v>1126</v>
      </c>
      <c r="B525" s="5" t="s">
        <v>553</v>
      </c>
      <c r="C525" s="6" t="s">
        <v>172</v>
      </c>
      <c r="D525" s="7" t="s">
        <v>39</v>
      </c>
      <c r="E525" s="36">
        <f t="shared" si="194"/>
        <v>5.55605937325236</v>
      </c>
      <c r="F525" s="8">
        <f t="shared" si="195"/>
        <v>10.994615154496678</v>
      </c>
      <c r="G525" s="9">
        <f t="shared" si="196"/>
        <v>530</v>
      </c>
      <c r="H525" s="112">
        <f t="shared" si="197"/>
        <v>442</v>
      </c>
      <c r="I525" s="33">
        <f t="shared" si="185"/>
        <v>0.45348487211266486</v>
      </c>
      <c r="J525" s="11">
        <v>2.5598949786675318E-2</v>
      </c>
      <c r="K525" s="10">
        <f t="shared" si="202"/>
        <v>414</v>
      </c>
      <c r="L525" s="33">
        <f t="shared" si="186"/>
        <v>0.54778042335075205</v>
      </c>
      <c r="M525" s="11">
        <v>4.0029379360998901E-2</v>
      </c>
      <c r="N525" s="10">
        <f t="shared" si="203"/>
        <v>452</v>
      </c>
      <c r="O525" s="33">
        <f t="shared" si="187"/>
        <v>0.72211321689828589</v>
      </c>
      <c r="P525" s="11">
        <v>1.4810540488555492E-2</v>
      </c>
      <c r="Q525" s="10">
        <f t="shared" si="204"/>
        <v>355</v>
      </c>
      <c r="R525" s="33">
        <f t="shared" si="188"/>
        <v>0.24251018640514527</v>
      </c>
      <c r="S525" s="12">
        <v>0.128</v>
      </c>
      <c r="T525" s="10">
        <f t="shared" si="205"/>
        <v>487</v>
      </c>
      <c r="U525" s="33">
        <f t="shared" si="189"/>
        <v>0.82298143180574368</v>
      </c>
      <c r="V525" s="18">
        <v>2.72552783109405E-2</v>
      </c>
      <c r="W525" s="112">
        <f t="shared" si="198"/>
        <v>539</v>
      </c>
      <c r="X525" s="33">
        <f t="shared" si="199"/>
        <v>2.0124304832240556</v>
      </c>
      <c r="Y525" s="13">
        <v>170264</v>
      </c>
      <c r="Z525" s="10">
        <f t="shared" si="206"/>
        <v>436</v>
      </c>
      <c r="AA525" s="33">
        <f t="shared" si="190"/>
        <v>0.66135517697211244</v>
      </c>
      <c r="AB525" s="11">
        <v>2.6000000000000002E-2</v>
      </c>
      <c r="AC525" s="112">
        <f t="shared" si="200"/>
        <v>435</v>
      </c>
      <c r="AD525" s="33">
        <f t="shared" si="191"/>
        <v>0.70175429785274468</v>
      </c>
      <c r="AE525" s="11">
        <v>0.96446469248291566</v>
      </c>
      <c r="AF525" s="10">
        <f t="shared" si="207"/>
        <v>447</v>
      </c>
      <c r="AG525" s="33">
        <f t="shared" si="192"/>
        <v>0.54820368935576202</v>
      </c>
      <c r="AH525" s="14">
        <v>2.0070000000000001</v>
      </c>
      <c r="AI525" s="112">
        <f t="shared" si="201"/>
        <v>486</v>
      </c>
      <c r="AJ525" s="33">
        <f t="shared" si="193"/>
        <v>2.2189335557909161E-2</v>
      </c>
      <c r="AK525" s="13">
        <v>294330.296768</v>
      </c>
      <c r="AL525" s="38"/>
    </row>
    <row r="526" spans="1:38" x14ac:dyDescent="0.25">
      <c r="A526" t="s">
        <v>1127</v>
      </c>
      <c r="B526" s="5" t="s">
        <v>178</v>
      </c>
      <c r="C526" s="6" t="s">
        <v>63</v>
      </c>
      <c r="D526" s="7" t="s">
        <v>34</v>
      </c>
      <c r="E526" s="36">
        <f t="shared" si="194"/>
        <v>-2.9977500390823035</v>
      </c>
      <c r="F526" s="8">
        <f t="shared" si="195"/>
        <v>37.656357854803261</v>
      </c>
      <c r="G526" s="9">
        <f t="shared" si="196"/>
        <v>120</v>
      </c>
      <c r="H526" s="112">
        <f t="shared" si="197"/>
        <v>278</v>
      </c>
      <c r="I526" s="33">
        <f t="shared" si="185"/>
        <v>-9.7004126666798987E-2</v>
      </c>
      <c r="J526" s="11">
        <v>-9.2165898617511122E-3</v>
      </c>
      <c r="K526" s="10">
        <f t="shared" si="202"/>
        <v>203</v>
      </c>
      <c r="L526" s="33">
        <f t="shared" si="186"/>
        <v>-5.5324595280875653E-2</v>
      </c>
      <c r="M526" s="11">
        <v>7.1798412150500521E-2</v>
      </c>
      <c r="N526" s="10">
        <f t="shared" si="203"/>
        <v>134</v>
      </c>
      <c r="O526" s="33">
        <f t="shared" si="187"/>
        <v>-0.34735741250690699</v>
      </c>
      <c r="P526" s="11">
        <v>8.3302342878393457E-2</v>
      </c>
      <c r="Q526" s="10">
        <f t="shared" si="204"/>
        <v>100</v>
      </c>
      <c r="R526" s="33">
        <f t="shared" si="188"/>
        <v>-0.13259606051935341</v>
      </c>
      <c r="S526" s="12">
        <v>1.7054263565891472</v>
      </c>
      <c r="T526" s="10">
        <f t="shared" si="205"/>
        <v>189</v>
      </c>
      <c r="U526" s="33">
        <f t="shared" si="189"/>
        <v>-7.1777175324001061E-2</v>
      </c>
      <c r="V526" s="18">
        <v>7.9777365491651209E-2</v>
      </c>
      <c r="W526" s="112">
        <f t="shared" si="198"/>
        <v>100</v>
      </c>
      <c r="X526" s="33">
        <f t="shared" si="199"/>
        <v>-0.88448787979104226</v>
      </c>
      <c r="Y526" s="13">
        <v>64906</v>
      </c>
      <c r="Z526" s="10">
        <f t="shared" si="206"/>
        <v>113</v>
      </c>
      <c r="AA526" s="33">
        <f t="shared" si="190"/>
        <v>-0.51024011987835216</v>
      </c>
      <c r="AB526" s="11">
        <v>4.2000000000000003E-2</v>
      </c>
      <c r="AC526" s="112">
        <f t="shared" si="200"/>
        <v>107</v>
      </c>
      <c r="AD526" s="33">
        <f t="shared" si="191"/>
        <v>-0.60297047430709105</v>
      </c>
      <c r="AE526" s="11">
        <v>0.88661114670083285</v>
      </c>
      <c r="AF526" s="10">
        <f t="shared" si="207"/>
        <v>28</v>
      </c>
      <c r="AG526" s="33">
        <f t="shared" si="192"/>
        <v>-1.3348702118274325</v>
      </c>
      <c r="AH526" s="14">
        <v>4.1319999999999997</v>
      </c>
      <c r="AI526" s="112">
        <f t="shared" si="201"/>
        <v>73</v>
      </c>
      <c r="AJ526" s="33">
        <f t="shared" si="193"/>
        <v>-0.30608473324711893</v>
      </c>
      <c r="AK526" s="13">
        <v>69015.846666666665</v>
      </c>
      <c r="AL526" s="38"/>
    </row>
    <row r="527" spans="1:38" x14ac:dyDescent="0.25">
      <c r="A527" t="s">
        <v>1128</v>
      </c>
      <c r="B527" s="5" t="s">
        <v>152</v>
      </c>
      <c r="C527" s="6" t="s">
        <v>44</v>
      </c>
      <c r="D527" s="7" t="s">
        <v>20</v>
      </c>
      <c r="E527" s="36">
        <f t="shared" si="194"/>
        <v>-1.0270332638115485</v>
      </c>
      <c r="F527" s="8">
        <f t="shared" si="195"/>
        <v>31.513744538953631</v>
      </c>
      <c r="G527" s="9">
        <f t="shared" si="196"/>
        <v>188</v>
      </c>
      <c r="H527" s="112">
        <f t="shared" si="197"/>
        <v>486</v>
      </c>
      <c r="I527" s="33">
        <f t="shared" si="185"/>
        <v>0.76954723611529074</v>
      </c>
      <c r="J527" s="11">
        <v>4.5588235294117707E-2</v>
      </c>
      <c r="K527" s="10">
        <f t="shared" si="202"/>
        <v>555</v>
      </c>
      <c r="L527" s="33">
        <f t="shared" si="186"/>
        <v>1.2048057043540541</v>
      </c>
      <c r="M527" s="11">
        <v>5.4200542005420054E-3</v>
      </c>
      <c r="N527" s="10">
        <f t="shared" si="203"/>
        <v>251</v>
      </c>
      <c r="O527" s="33">
        <f t="shared" si="187"/>
        <v>0.20312354383947978</v>
      </c>
      <c r="P527" s="11">
        <v>4.8048048048048048E-2</v>
      </c>
      <c r="Q527" s="10">
        <f t="shared" si="204"/>
        <v>390</v>
      </c>
      <c r="R527" s="33">
        <f t="shared" si="188"/>
        <v>0.27294812057923573</v>
      </c>
      <c r="S527" s="12">
        <v>0</v>
      </c>
      <c r="T527" s="10">
        <f t="shared" si="205"/>
        <v>397</v>
      </c>
      <c r="U527" s="33">
        <f t="shared" si="189"/>
        <v>0.59195739472769937</v>
      </c>
      <c r="V527" s="18">
        <v>4.0816326530612242E-2</v>
      </c>
      <c r="W527" s="112">
        <v>263</v>
      </c>
      <c r="X527" s="33">
        <f t="shared" si="199"/>
        <v>-0.82732379849955617</v>
      </c>
      <c r="Y527" s="13">
        <v>66985</v>
      </c>
      <c r="Z527" s="10">
        <f t="shared" si="206"/>
        <v>83</v>
      </c>
      <c r="AA527" s="33">
        <f t="shared" si="190"/>
        <v>-0.80313894409096798</v>
      </c>
      <c r="AB527" s="11">
        <v>4.5999999999999999E-2</v>
      </c>
      <c r="AC527" s="112">
        <v>263</v>
      </c>
      <c r="AD527" s="33">
        <f t="shared" si="191"/>
        <v>-1.157998958239798</v>
      </c>
      <c r="AE527" s="11">
        <v>0.8534923339011925</v>
      </c>
      <c r="AF527" s="10">
        <f t="shared" si="207"/>
        <v>515</v>
      </c>
      <c r="AG527" s="33">
        <f t="shared" si="192"/>
        <v>1.000436809781091</v>
      </c>
      <c r="AH527" s="14">
        <v>1.4966666666666668</v>
      </c>
      <c r="AI527" s="112">
        <v>263</v>
      </c>
      <c r="AJ527" s="33">
        <f t="shared" si="193"/>
        <v>-0.20119223876100092</v>
      </c>
      <c r="AK527" s="13">
        <v>141009.94233473981</v>
      </c>
      <c r="AL527" s="38"/>
    </row>
    <row r="528" spans="1:38" x14ac:dyDescent="0.25">
      <c r="A528" t="s">
        <v>1129</v>
      </c>
      <c r="B528" s="5" t="s">
        <v>152</v>
      </c>
      <c r="C528" s="6" t="s">
        <v>47</v>
      </c>
      <c r="D528" s="7" t="s">
        <v>20</v>
      </c>
      <c r="E528" s="36">
        <f t="shared" si="194"/>
        <v>1.6787572399022785</v>
      </c>
      <c r="F528" s="8">
        <f t="shared" si="195"/>
        <v>23.079947766848452</v>
      </c>
      <c r="G528" s="9">
        <f t="shared" si="196"/>
        <v>326</v>
      </c>
      <c r="H528" s="112">
        <f t="shared" si="197"/>
        <v>215</v>
      </c>
      <c r="I528" s="33">
        <f t="shared" si="185"/>
        <v>-0.29209665962284204</v>
      </c>
      <c r="J528" s="11">
        <v>-2.1555168527814805E-2</v>
      </c>
      <c r="K528" s="10">
        <f t="shared" si="202"/>
        <v>333</v>
      </c>
      <c r="L528" s="33">
        <f t="shared" si="186"/>
        <v>0.30771637926817064</v>
      </c>
      <c r="M528" s="11">
        <v>5.2674942326705484E-2</v>
      </c>
      <c r="N528" s="10">
        <f t="shared" si="203"/>
        <v>286</v>
      </c>
      <c r="O528" s="33">
        <f t="shared" si="187"/>
        <v>0.30734067879337235</v>
      </c>
      <c r="P528" s="11">
        <v>4.1373699808239878E-2</v>
      </c>
      <c r="Q528" s="10">
        <f t="shared" si="204"/>
        <v>231</v>
      </c>
      <c r="R528" s="33">
        <f t="shared" si="188"/>
        <v>0.14347551406001957</v>
      </c>
      <c r="S528" s="12">
        <v>0.54446841036165272</v>
      </c>
      <c r="T528" s="10">
        <f t="shared" si="205"/>
        <v>410</v>
      </c>
      <c r="U528" s="33">
        <f t="shared" si="189"/>
        <v>0.63757746394264225</v>
      </c>
      <c r="V528" s="18">
        <v>3.8138440860215055E-2</v>
      </c>
      <c r="W528" s="112">
        <v>163</v>
      </c>
      <c r="X528" s="33">
        <f t="shared" si="199"/>
        <v>4.7586584715603635E-3</v>
      </c>
      <c r="Y528" s="13">
        <v>97247</v>
      </c>
      <c r="Z528" s="10">
        <f t="shared" si="206"/>
        <v>264</v>
      </c>
      <c r="AA528" s="33">
        <f t="shared" si="190"/>
        <v>0.22200694065318838</v>
      </c>
      <c r="AB528" s="11">
        <v>3.2000000000000001E-2</v>
      </c>
      <c r="AC528" s="112">
        <v>163</v>
      </c>
      <c r="AD528" s="33">
        <f t="shared" si="191"/>
        <v>0.53872862195088211</v>
      </c>
      <c r="AE528" s="11">
        <v>0.95473687310422006</v>
      </c>
      <c r="AF528" s="10">
        <f t="shared" si="207"/>
        <v>126</v>
      </c>
      <c r="AG528" s="33">
        <f t="shared" si="192"/>
        <v>-0.45728392784072369</v>
      </c>
      <c r="AH528" s="14">
        <v>3.1416666666666671</v>
      </c>
      <c r="AI528" s="112">
        <v>163</v>
      </c>
      <c r="AJ528" s="33">
        <f t="shared" si="193"/>
        <v>-0.25885834368215016</v>
      </c>
      <c r="AK528" s="13">
        <v>101430.18884677402</v>
      </c>
      <c r="AL528" s="38"/>
    </row>
    <row r="529" spans="1:38" x14ac:dyDescent="0.25">
      <c r="A529" t="s">
        <v>1130</v>
      </c>
      <c r="B529" s="5" t="s">
        <v>152</v>
      </c>
      <c r="C529" s="6" t="s">
        <v>63</v>
      </c>
      <c r="D529" s="7" t="s">
        <v>34</v>
      </c>
      <c r="E529" s="36">
        <f t="shared" si="194"/>
        <v>2.179869243448243</v>
      </c>
      <c r="F529" s="8">
        <f t="shared" si="195"/>
        <v>21.5180098443935</v>
      </c>
      <c r="G529" s="9">
        <f t="shared" si="196"/>
        <v>359</v>
      </c>
      <c r="H529" s="112">
        <f t="shared" si="197"/>
        <v>114</v>
      </c>
      <c r="I529" s="33">
        <f t="shared" si="185"/>
        <v>-0.65744690999509492</v>
      </c>
      <c r="J529" s="11">
        <v>-4.4661654135338291E-2</v>
      </c>
      <c r="K529" s="10">
        <f t="shared" si="202"/>
        <v>194</v>
      </c>
      <c r="L529" s="33">
        <f t="shared" si="186"/>
        <v>-9.7994630213256648E-2</v>
      </c>
      <c r="M529" s="11">
        <v>7.4046089913109181E-2</v>
      </c>
      <c r="N529" s="10">
        <f t="shared" si="203"/>
        <v>306</v>
      </c>
      <c r="O529" s="33">
        <f t="shared" si="187"/>
        <v>0.35452803861012872</v>
      </c>
      <c r="P529" s="11">
        <v>3.8351693186454511E-2</v>
      </c>
      <c r="Q529" s="10">
        <f t="shared" si="204"/>
        <v>186</v>
      </c>
      <c r="R529" s="33">
        <f t="shared" si="188"/>
        <v>8.5795310304497927E-2</v>
      </c>
      <c r="S529" s="12">
        <v>0.78702974972453965</v>
      </c>
      <c r="T529" s="10">
        <f t="shared" si="205"/>
        <v>433</v>
      </c>
      <c r="U529" s="33">
        <f t="shared" si="189"/>
        <v>0.68917434653165932</v>
      </c>
      <c r="V529" s="18">
        <v>3.5109717868338559E-2</v>
      </c>
      <c r="W529" s="112">
        <v>216</v>
      </c>
      <c r="X529" s="33">
        <f t="shared" si="199"/>
        <v>0.30218235608099026</v>
      </c>
      <c r="Y529" s="13">
        <v>108064</v>
      </c>
      <c r="Z529" s="10">
        <f t="shared" si="206"/>
        <v>264</v>
      </c>
      <c r="AA529" s="33">
        <f t="shared" si="190"/>
        <v>0.22200694065318838</v>
      </c>
      <c r="AB529" s="11">
        <v>3.2000000000000001E-2</v>
      </c>
      <c r="AC529" s="112">
        <v>216</v>
      </c>
      <c r="AD529" s="33">
        <f t="shared" si="191"/>
        <v>0.95021721642917489</v>
      </c>
      <c r="AE529" s="11">
        <v>0.97929059264155105</v>
      </c>
      <c r="AF529" s="10">
        <f t="shared" si="207"/>
        <v>87</v>
      </c>
      <c r="AG529" s="33">
        <f t="shared" si="192"/>
        <v>-0.69831738719217207</v>
      </c>
      <c r="AH529" s="14">
        <v>3.4136666666666664</v>
      </c>
      <c r="AI529" s="112">
        <v>216</v>
      </c>
      <c r="AJ529" s="33">
        <f t="shared" si="193"/>
        <v>-0.24238093324506402</v>
      </c>
      <c r="AK529" s="13">
        <v>112739.63733669133</v>
      </c>
      <c r="AL529" s="38"/>
    </row>
    <row r="530" spans="1:38" x14ac:dyDescent="0.25">
      <c r="A530" t="s">
        <v>1131</v>
      </c>
      <c r="B530" s="5" t="s">
        <v>152</v>
      </c>
      <c r="C530" s="6" t="s">
        <v>93</v>
      </c>
      <c r="D530" s="7" t="s">
        <v>34</v>
      </c>
      <c r="E530" s="36">
        <f t="shared" si="194"/>
        <v>4.7678028547287337</v>
      </c>
      <c r="F530" s="8">
        <f t="shared" si="195"/>
        <v>13.451566375365678</v>
      </c>
      <c r="G530" s="9">
        <f t="shared" si="196"/>
        <v>503</v>
      </c>
      <c r="H530" s="112">
        <f t="shared" si="197"/>
        <v>386</v>
      </c>
      <c r="I530" s="33">
        <f t="shared" si="185"/>
        <v>0.25647340332387836</v>
      </c>
      <c r="J530" s="11">
        <v>1.3139008501711347E-2</v>
      </c>
      <c r="K530" s="10">
        <f t="shared" si="202"/>
        <v>435</v>
      </c>
      <c r="L530" s="33">
        <f t="shared" si="186"/>
        <v>0.62086768699961503</v>
      </c>
      <c r="M530" s="11">
        <v>3.6179450072358899E-2</v>
      </c>
      <c r="N530" s="10">
        <f t="shared" si="203"/>
        <v>514</v>
      </c>
      <c r="O530" s="33">
        <f t="shared" si="187"/>
        <v>0.85959231229538691</v>
      </c>
      <c r="P530" s="11">
        <v>6.006006006006006E-3</v>
      </c>
      <c r="Q530" s="10">
        <f t="shared" si="204"/>
        <v>390</v>
      </c>
      <c r="R530" s="33">
        <f t="shared" si="188"/>
        <v>0.27294812057923573</v>
      </c>
      <c r="S530" s="12">
        <v>0</v>
      </c>
      <c r="T530" s="10">
        <f t="shared" si="205"/>
        <v>546</v>
      </c>
      <c r="U530" s="33">
        <f t="shared" si="189"/>
        <v>1.0380742414045008</v>
      </c>
      <c r="V530" s="18">
        <v>1.4629388816644993E-2</v>
      </c>
      <c r="W530" s="112">
        <v>407</v>
      </c>
      <c r="X530" s="33">
        <f t="shared" si="199"/>
        <v>1.1910439510352326</v>
      </c>
      <c r="Y530" s="13">
        <v>140391</v>
      </c>
      <c r="Z530" s="10">
        <f t="shared" si="206"/>
        <v>350</v>
      </c>
      <c r="AA530" s="33">
        <f t="shared" si="190"/>
        <v>0.44168105881265068</v>
      </c>
      <c r="AB530" s="11">
        <v>2.8999999999999998E-2</v>
      </c>
      <c r="AC530" s="112">
        <v>407</v>
      </c>
      <c r="AD530" s="33">
        <f t="shared" si="191"/>
        <v>0.66406037102846527</v>
      </c>
      <c r="AE530" s="11">
        <v>0.96221547799696505</v>
      </c>
      <c r="AF530" s="10">
        <f t="shared" si="207"/>
        <v>407</v>
      </c>
      <c r="AG530" s="33">
        <f t="shared" si="192"/>
        <v>0.44038847775860707</v>
      </c>
      <c r="AH530" s="14">
        <v>2.1286666666666663</v>
      </c>
      <c r="AI530" s="112">
        <v>407</v>
      </c>
      <c r="AJ530" s="33">
        <f t="shared" si="193"/>
        <v>-0.11611836978905177</v>
      </c>
      <c r="AK530" s="13">
        <v>199401.31048387097</v>
      </c>
      <c r="AL530" s="38"/>
    </row>
    <row r="531" spans="1:38" x14ac:dyDescent="0.25">
      <c r="A531" t="s">
        <v>1132</v>
      </c>
      <c r="B531" s="5" t="s">
        <v>152</v>
      </c>
      <c r="C531" s="6" t="s">
        <v>81</v>
      </c>
      <c r="D531" s="7" t="s">
        <v>34</v>
      </c>
      <c r="E531" s="36">
        <f t="shared" si="194"/>
        <v>4.6510377613212599</v>
      </c>
      <c r="F531" s="8">
        <f t="shared" si="195"/>
        <v>13.815516602304113</v>
      </c>
      <c r="G531" s="9">
        <f t="shared" si="196"/>
        <v>494</v>
      </c>
      <c r="H531" s="112">
        <f t="shared" si="197"/>
        <v>243</v>
      </c>
      <c r="I531" s="33">
        <f t="shared" si="185"/>
        <v>-0.22182220159870952</v>
      </c>
      <c r="J531" s="11">
        <v>-1.711067792939136E-2</v>
      </c>
      <c r="K531" s="10">
        <f t="shared" si="202"/>
        <v>342</v>
      </c>
      <c r="L531" s="33">
        <f t="shared" si="186"/>
        <v>0.33301965310666615</v>
      </c>
      <c r="M531" s="11">
        <v>5.134207240948814E-2</v>
      </c>
      <c r="N531" s="10">
        <f t="shared" si="203"/>
        <v>531</v>
      </c>
      <c r="O531" s="33">
        <f t="shared" si="187"/>
        <v>0.90456998001407185</v>
      </c>
      <c r="P531" s="11">
        <v>3.1255140648132917E-3</v>
      </c>
      <c r="Q531" s="10">
        <f t="shared" si="204"/>
        <v>380</v>
      </c>
      <c r="R531" s="33">
        <f t="shared" si="188"/>
        <v>0.25984783627254326</v>
      </c>
      <c r="S531" s="12">
        <v>5.509034817100044E-2</v>
      </c>
      <c r="T531" s="10">
        <f t="shared" si="205"/>
        <v>419</v>
      </c>
      <c r="U531" s="33">
        <f t="shared" si="189"/>
        <v>0.65903367752904496</v>
      </c>
      <c r="V531" s="18">
        <v>3.6878966951192818E-2</v>
      </c>
      <c r="W531" s="112">
        <v>338</v>
      </c>
      <c r="X531" s="33">
        <f t="shared" si="199"/>
        <v>1.4313035673531764</v>
      </c>
      <c r="Y531" s="13">
        <v>149129</v>
      </c>
      <c r="Z531" s="10">
        <f t="shared" si="206"/>
        <v>399</v>
      </c>
      <c r="AA531" s="33">
        <f t="shared" si="190"/>
        <v>0.58813047091895843</v>
      </c>
      <c r="AB531" s="11">
        <v>2.7000000000000003E-2</v>
      </c>
      <c r="AC531" s="112">
        <v>338</v>
      </c>
      <c r="AD531" s="33">
        <f t="shared" si="191"/>
        <v>0.79512036803122255</v>
      </c>
      <c r="AE531" s="11">
        <v>0.97003589015941905</v>
      </c>
      <c r="AF531" s="10">
        <f t="shared" si="207"/>
        <v>303</v>
      </c>
      <c r="AG531" s="33">
        <f t="shared" si="192"/>
        <v>0.11635207468441598</v>
      </c>
      <c r="AH531" s="14">
        <v>2.4943333333333335</v>
      </c>
      <c r="AI531" s="112">
        <v>338</v>
      </c>
      <c r="AJ531" s="33">
        <f t="shared" si="193"/>
        <v>-0.17542208138340104</v>
      </c>
      <c r="AK531" s="13">
        <v>158697.56798148964</v>
      </c>
      <c r="AL531" s="38"/>
    </row>
    <row r="532" spans="1:38" x14ac:dyDescent="0.25">
      <c r="A532" t="s">
        <v>1133</v>
      </c>
      <c r="B532" s="5" t="s">
        <v>532</v>
      </c>
      <c r="C532" s="6" t="s">
        <v>172</v>
      </c>
      <c r="D532" s="7" t="s">
        <v>39</v>
      </c>
      <c r="E532" s="36">
        <f t="shared" si="194"/>
        <v>4.8726458953732115</v>
      </c>
      <c r="F532" s="8">
        <f t="shared" si="195"/>
        <v>13.124776516153943</v>
      </c>
      <c r="G532" s="9">
        <f t="shared" si="196"/>
        <v>506</v>
      </c>
      <c r="H532" s="112">
        <f t="shared" si="197"/>
        <v>485</v>
      </c>
      <c r="I532" s="33">
        <f t="shared" si="185"/>
        <v>0.74981246742688201</v>
      </c>
      <c r="J532" s="11">
        <v>4.4340114762649874E-2</v>
      </c>
      <c r="K532" s="10">
        <f t="shared" si="202"/>
        <v>54</v>
      </c>
      <c r="L532" s="33">
        <f t="shared" si="186"/>
        <v>-1.0520379616584108</v>
      </c>
      <c r="M532" s="11">
        <v>0.1243010752688172</v>
      </c>
      <c r="N532" s="10">
        <f t="shared" si="203"/>
        <v>461</v>
      </c>
      <c r="O532" s="33">
        <f t="shared" si="187"/>
        <v>0.73682666062702473</v>
      </c>
      <c r="P532" s="11">
        <v>1.3868251609707775E-2</v>
      </c>
      <c r="Q532" s="10">
        <f t="shared" si="204"/>
        <v>390</v>
      </c>
      <c r="R532" s="33">
        <f t="shared" si="188"/>
        <v>0.27294812057923573</v>
      </c>
      <c r="S532" s="12">
        <v>0</v>
      </c>
      <c r="T532" s="10">
        <f t="shared" si="205"/>
        <v>386</v>
      </c>
      <c r="U532" s="33">
        <f t="shared" si="189"/>
        <v>0.54863212039780318</v>
      </c>
      <c r="V532" s="18">
        <v>4.3359508364629568E-2</v>
      </c>
      <c r="W532" s="112">
        <f t="shared" si="198"/>
        <v>529</v>
      </c>
      <c r="X532" s="33">
        <f t="shared" si="199"/>
        <v>1.6549556295104384</v>
      </c>
      <c r="Y532" s="13">
        <v>157263</v>
      </c>
      <c r="Z532" s="10">
        <f t="shared" si="206"/>
        <v>369</v>
      </c>
      <c r="AA532" s="33">
        <f t="shared" si="190"/>
        <v>0.51490576486580475</v>
      </c>
      <c r="AB532" s="11">
        <v>2.7999999999999997E-2</v>
      </c>
      <c r="AC532" s="112">
        <f t="shared" si="200"/>
        <v>539</v>
      </c>
      <c r="AD532" s="33">
        <f t="shared" si="191"/>
        <v>1.0740359626988329</v>
      </c>
      <c r="AE532" s="11">
        <v>0.98667891593936607</v>
      </c>
      <c r="AF532" s="10">
        <f t="shared" si="207"/>
        <v>448</v>
      </c>
      <c r="AG532" s="33">
        <f t="shared" si="192"/>
        <v>0.5508621466280208</v>
      </c>
      <c r="AH532" s="14">
        <v>2.004</v>
      </c>
      <c r="AI532" s="112">
        <f t="shared" si="201"/>
        <v>493</v>
      </c>
      <c r="AJ532" s="33">
        <f t="shared" si="193"/>
        <v>3.2729894379795489E-2</v>
      </c>
      <c r="AK532" s="13">
        <v>301564.92307692306</v>
      </c>
      <c r="AL532" s="38"/>
    </row>
    <row r="533" spans="1:38" x14ac:dyDescent="0.25">
      <c r="A533" t="s">
        <v>1134</v>
      </c>
      <c r="B533" s="5" t="s">
        <v>206</v>
      </c>
      <c r="C533" s="6" t="s">
        <v>19</v>
      </c>
      <c r="D533" s="7" t="s">
        <v>20</v>
      </c>
      <c r="E533" s="36">
        <f t="shared" si="194"/>
        <v>0.26419926729680004</v>
      </c>
      <c r="F533" s="8">
        <f t="shared" si="195"/>
        <v>27.489045384325159</v>
      </c>
      <c r="G533" s="9">
        <f t="shared" si="196"/>
        <v>250</v>
      </c>
      <c r="H533" s="112">
        <f t="shared" si="197"/>
        <v>332</v>
      </c>
      <c r="I533" s="33">
        <f t="shared" si="185"/>
        <v>8.8784191013653299E-2</v>
      </c>
      <c r="J533" s="11">
        <v>2.5335460260862419E-3</v>
      </c>
      <c r="K533" s="10">
        <f t="shared" si="202"/>
        <v>156</v>
      </c>
      <c r="L533" s="33">
        <f t="shared" si="186"/>
        <v>-0.25586587590430709</v>
      </c>
      <c r="M533" s="11">
        <v>8.2362082362082367E-2</v>
      </c>
      <c r="N533" s="10">
        <f t="shared" si="203"/>
        <v>477</v>
      </c>
      <c r="O533" s="33">
        <f t="shared" si="187"/>
        <v>0.76795872193294834</v>
      </c>
      <c r="P533" s="11">
        <v>1.1874469889737066E-2</v>
      </c>
      <c r="Q533" s="10">
        <f t="shared" si="204"/>
        <v>85</v>
      </c>
      <c r="R533" s="33">
        <f t="shared" si="188"/>
        <v>-0.19445393627556756</v>
      </c>
      <c r="S533" s="12">
        <v>1.9655559715462374</v>
      </c>
      <c r="T533" s="10">
        <f t="shared" si="205"/>
        <v>326</v>
      </c>
      <c r="U533" s="33">
        <f t="shared" si="189"/>
        <v>0.37446385598850973</v>
      </c>
      <c r="V533" s="18">
        <v>5.3583138173302111E-2</v>
      </c>
      <c r="W533" s="112">
        <f t="shared" si="198"/>
        <v>377</v>
      </c>
      <c r="X533" s="33">
        <f t="shared" si="199"/>
        <v>0.22120678157236762</v>
      </c>
      <c r="Y533" s="13">
        <v>105119</v>
      </c>
      <c r="Z533" s="10">
        <f t="shared" si="206"/>
        <v>125</v>
      </c>
      <c r="AA533" s="33">
        <f t="shared" si="190"/>
        <v>-0.43701541382519754</v>
      </c>
      <c r="AB533" s="11">
        <v>4.0999999999999995E-2</v>
      </c>
      <c r="AC533" s="112">
        <f t="shared" si="200"/>
        <v>189</v>
      </c>
      <c r="AD533" s="33">
        <f t="shared" si="191"/>
        <v>-0.12492809511799782</v>
      </c>
      <c r="AE533" s="11">
        <v>0.91513616212792903</v>
      </c>
      <c r="AF533" s="10">
        <f t="shared" si="207"/>
        <v>56</v>
      </c>
      <c r="AG533" s="33">
        <f t="shared" si="192"/>
        <v>-0.90508628614562103</v>
      </c>
      <c r="AH533" s="14">
        <v>3.6469999999999998</v>
      </c>
      <c r="AI533" s="112">
        <f t="shared" si="201"/>
        <v>83</v>
      </c>
      <c r="AJ533" s="33">
        <f t="shared" si="193"/>
        <v>-0.29996261687677556</v>
      </c>
      <c r="AK533" s="13">
        <v>73217.827311868212</v>
      </c>
      <c r="AL533" s="38"/>
    </row>
    <row r="534" spans="1:38" x14ac:dyDescent="0.25">
      <c r="A534" t="s">
        <v>1135</v>
      </c>
      <c r="B534" s="5" t="s">
        <v>433</v>
      </c>
      <c r="C534" s="6" t="s">
        <v>33</v>
      </c>
      <c r="D534" s="7" t="s">
        <v>34</v>
      </c>
      <c r="E534" s="36">
        <f t="shared" si="194"/>
        <v>2.9953018061585999</v>
      </c>
      <c r="F534" s="8">
        <f t="shared" si="195"/>
        <v>18.976352422720687</v>
      </c>
      <c r="G534" s="9">
        <f t="shared" si="196"/>
        <v>408</v>
      </c>
      <c r="H534" s="112">
        <f t="shared" si="197"/>
        <v>219</v>
      </c>
      <c r="I534" s="33">
        <f t="shared" si="185"/>
        <v>-0.2805382485023129</v>
      </c>
      <c r="J534" s="11">
        <v>-2.0824159694701305E-2</v>
      </c>
      <c r="K534" s="10">
        <f t="shared" si="202"/>
        <v>519</v>
      </c>
      <c r="L534" s="33">
        <f t="shared" si="186"/>
        <v>0.89467499470192657</v>
      </c>
      <c r="M534" s="11">
        <v>2.1756434067391882E-2</v>
      </c>
      <c r="N534" s="10">
        <f t="shared" si="203"/>
        <v>317</v>
      </c>
      <c r="O534" s="33">
        <f t="shared" si="187"/>
        <v>0.38495184936010463</v>
      </c>
      <c r="P534" s="11">
        <v>3.6403269754768396E-2</v>
      </c>
      <c r="Q534" s="10">
        <f t="shared" si="204"/>
        <v>329</v>
      </c>
      <c r="R534" s="33">
        <f t="shared" si="188"/>
        <v>0.22393539843555868</v>
      </c>
      <c r="S534" s="12">
        <v>0.20611216249133393</v>
      </c>
      <c r="T534" s="10">
        <f t="shared" si="205"/>
        <v>435</v>
      </c>
      <c r="U534" s="33">
        <f t="shared" si="189"/>
        <v>0.69071075259124159</v>
      </c>
      <c r="V534" s="18">
        <v>3.5019531249999999E-2</v>
      </c>
      <c r="W534" s="112">
        <f t="shared" si="198"/>
        <v>440</v>
      </c>
      <c r="X534" s="33">
        <f t="shared" si="199"/>
        <v>0.71847104812192297</v>
      </c>
      <c r="Y534" s="13">
        <v>123204</v>
      </c>
      <c r="Z534" s="10">
        <f t="shared" si="206"/>
        <v>369</v>
      </c>
      <c r="AA534" s="33">
        <f t="shared" si="190"/>
        <v>0.51490576486580475</v>
      </c>
      <c r="AB534" s="11">
        <v>2.7999999999999997E-2</v>
      </c>
      <c r="AC534" s="112">
        <f t="shared" si="200"/>
        <v>322</v>
      </c>
      <c r="AD534" s="33">
        <f t="shared" si="191"/>
        <v>0.36676350271050318</v>
      </c>
      <c r="AE534" s="11">
        <v>0.94447563290293257</v>
      </c>
      <c r="AF534" s="10">
        <f t="shared" si="207"/>
        <v>216</v>
      </c>
      <c r="AG534" s="33">
        <f t="shared" si="192"/>
        <v>-0.1232044639602226</v>
      </c>
      <c r="AH534" s="14">
        <v>2.7646666666666668</v>
      </c>
      <c r="AI534" s="112">
        <f t="shared" si="201"/>
        <v>416</v>
      </c>
      <c r="AJ534" s="33">
        <f t="shared" si="193"/>
        <v>-0.10867832194553331</v>
      </c>
      <c r="AK534" s="13">
        <v>204507.86761977928</v>
      </c>
      <c r="AL534" s="38"/>
    </row>
    <row r="535" spans="1:38" x14ac:dyDescent="0.25">
      <c r="A535" t="s">
        <v>1136</v>
      </c>
      <c r="B535" s="5" t="s">
        <v>259</v>
      </c>
      <c r="C535" s="6" t="s">
        <v>52</v>
      </c>
      <c r="D535" s="7" t="s">
        <v>34</v>
      </c>
      <c r="E535" s="36">
        <f t="shared" si="194"/>
        <v>1.7307255174154328</v>
      </c>
      <c r="F535" s="8">
        <f t="shared" si="195"/>
        <v>22.917965569579028</v>
      </c>
      <c r="G535" s="9">
        <f t="shared" si="196"/>
        <v>332</v>
      </c>
      <c r="H535" s="112">
        <f t="shared" si="197"/>
        <v>556</v>
      </c>
      <c r="I535" s="33">
        <f t="shared" si="185"/>
        <v>2.6749625762007465</v>
      </c>
      <c r="J535" s="11">
        <v>0.16609575400302723</v>
      </c>
      <c r="K535" s="10">
        <f t="shared" si="202"/>
        <v>252</v>
      </c>
      <c r="L535" s="33">
        <f t="shared" si="186"/>
        <v>9.0410090123681439E-2</v>
      </c>
      <c r="M535" s="11">
        <v>6.4121722592039132E-2</v>
      </c>
      <c r="N535" s="10">
        <f t="shared" si="203"/>
        <v>243</v>
      </c>
      <c r="O535" s="33">
        <f t="shared" si="187"/>
        <v>0.16475848594270601</v>
      </c>
      <c r="P535" s="11">
        <v>5.0505050505050504E-2</v>
      </c>
      <c r="Q535" s="10">
        <f t="shared" si="204"/>
        <v>229</v>
      </c>
      <c r="R535" s="33">
        <f t="shared" si="188"/>
        <v>0.1429869998058613</v>
      </c>
      <c r="S535" s="12">
        <v>0.54652274900942754</v>
      </c>
      <c r="T535" s="10">
        <f t="shared" si="205"/>
        <v>134</v>
      </c>
      <c r="U535" s="33">
        <f t="shared" si="189"/>
        <v>-0.43046501608995519</v>
      </c>
      <c r="V535" s="18">
        <v>0.10083224430841185</v>
      </c>
      <c r="W535" s="112">
        <f t="shared" si="198"/>
        <v>353</v>
      </c>
      <c r="X535" s="33">
        <f t="shared" si="199"/>
        <v>0.12029664288080733</v>
      </c>
      <c r="Y535" s="13">
        <v>101449</v>
      </c>
      <c r="Z535" s="10">
        <f t="shared" si="206"/>
        <v>488</v>
      </c>
      <c r="AA535" s="33">
        <f t="shared" si="190"/>
        <v>0.80780458907842068</v>
      </c>
      <c r="AB535" s="11">
        <v>2.4E-2</v>
      </c>
      <c r="AC535" s="112">
        <f t="shared" si="200"/>
        <v>236</v>
      </c>
      <c r="AD535" s="33">
        <f t="shared" si="191"/>
        <v>5.0369736400208233E-2</v>
      </c>
      <c r="AE535" s="11">
        <v>0.9255962668510197</v>
      </c>
      <c r="AF535" s="10">
        <f t="shared" si="207"/>
        <v>488</v>
      </c>
      <c r="AG535" s="33">
        <f t="shared" si="192"/>
        <v>0.73843107639293515</v>
      </c>
      <c r="AH535" s="14">
        <v>1.7923333333333333</v>
      </c>
      <c r="AI535" s="112">
        <f t="shared" si="201"/>
        <v>476</v>
      </c>
      <c r="AJ535" s="33">
        <f t="shared" si="193"/>
        <v>-3.9074251278251792E-3</v>
      </c>
      <c r="AK535" s="13">
        <v>276418.50341576716</v>
      </c>
      <c r="AL535" s="38">
        <v>1</v>
      </c>
    </row>
    <row r="536" spans="1:38" x14ac:dyDescent="0.25">
      <c r="A536" t="s">
        <v>1137</v>
      </c>
      <c r="B536" s="5" t="s">
        <v>390</v>
      </c>
      <c r="C536" s="6" t="s">
        <v>47</v>
      </c>
      <c r="D536" s="7" t="s">
        <v>20</v>
      </c>
      <c r="E536" s="36">
        <f t="shared" si="194"/>
        <v>3.4587043853902255</v>
      </c>
      <c r="F536" s="8">
        <f t="shared" si="195"/>
        <v>17.531952654318573</v>
      </c>
      <c r="G536" s="9">
        <f t="shared" si="196"/>
        <v>421</v>
      </c>
      <c r="H536" s="112">
        <f t="shared" si="197"/>
        <v>146</v>
      </c>
      <c r="I536" s="33">
        <f t="shared" si="185"/>
        <v>-0.50981802199284432</v>
      </c>
      <c r="J536" s="11">
        <v>-3.5324901875272596E-2</v>
      </c>
      <c r="K536" s="10">
        <f t="shared" si="202"/>
        <v>168</v>
      </c>
      <c r="L536" s="33">
        <f t="shared" si="186"/>
        <v>-0.19824624960486034</v>
      </c>
      <c r="M536" s="11">
        <v>7.9326923076923073E-2</v>
      </c>
      <c r="N536" s="10">
        <f t="shared" si="203"/>
        <v>440</v>
      </c>
      <c r="O536" s="33">
        <f t="shared" si="187"/>
        <v>0.7087587571410271</v>
      </c>
      <c r="P536" s="11">
        <v>1.5665796344647518E-2</v>
      </c>
      <c r="Q536" s="10">
        <f t="shared" si="204"/>
        <v>54</v>
      </c>
      <c r="R536" s="33">
        <f t="shared" si="188"/>
        <v>-0.37206913277089576</v>
      </c>
      <c r="S536" s="12">
        <v>2.7124773960216997</v>
      </c>
      <c r="T536" s="10">
        <f t="shared" si="205"/>
        <v>535</v>
      </c>
      <c r="U536" s="33">
        <f t="shared" si="189"/>
        <v>0.97810403354506215</v>
      </c>
      <c r="V536" s="18">
        <v>1.814962372731297E-2</v>
      </c>
      <c r="W536" s="112">
        <f t="shared" si="198"/>
        <v>449</v>
      </c>
      <c r="X536" s="33">
        <f t="shared" si="199"/>
        <v>0.76293200023752317</v>
      </c>
      <c r="Y536" s="13">
        <v>124821</v>
      </c>
      <c r="Z536" s="10">
        <f t="shared" si="206"/>
        <v>488</v>
      </c>
      <c r="AA536" s="33">
        <f t="shared" si="190"/>
        <v>0.80780458907842068</v>
      </c>
      <c r="AB536" s="11">
        <v>2.4E-2</v>
      </c>
      <c r="AC536" s="112">
        <f t="shared" si="200"/>
        <v>550</v>
      </c>
      <c r="AD536" s="33">
        <f t="shared" si="191"/>
        <v>1.1407611632487824</v>
      </c>
      <c r="AE536" s="11">
        <v>0.99066044029352907</v>
      </c>
      <c r="AF536" s="10">
        <f t="shared" si="207"/>
        <v>29</v>
      </c>
      <c r="AG536" s="33">
        <f t="shared" si="192"/>
        <v>-1.3023779562776052</v>
      </c>
      <c r="AH536" s="14">
        <v>4.0953333333333335</v>
      </c>
      <c r="AI536" s="112">
        <f t="shared" si="201"/>
        <v>161</v>
      </c>
      <c r="AJ536" s="33">
        <f t="shared" si="193"/>
        <v>-0.25990587248346853</v>
      </c>
      <c r="AK536" s="13">
        <v>100711.2061482821</v>
      </c>
      <c r="AL536" s="38"/>
    </row>
    <row r="537" spans="1:38" x14ac:dyDescent="0.25">
      <c r="A537" t="s">
        <v>1138</v>
      </c>
      <c r="B537" s="5" t="s">
        <v>468</v>
      </c>
      <c r="C537" s="6" t="s">
        <v>91</v>
      </c>
      <c r="D537" s="7" t="s">
        <v>39</v>
      </c>
      <c r="E537" s="36">
        <f t="shared" si="194"/>
        <v>2.2438314904278083</v>
      </c>
      <c r="F537" s="8">
        <f t="shared" si="195"/>
        <v>21.318643119078871</v>
      </c>
      <c r="G537" s="9">
        <f t="shared" si="196"/>
        <v>364</v>
      </c>
      <c r="H537" s="112">
        <f t="shared" si="197"/>
        <v>2</v>
      </c>
      <c r="I537" s="33">
        <f t="shared" si="185"/>
        <v>-4.1459268548962296</v>
      </c>
      <c r="J537" s="11">
        <v>-0.2652896995708155</v>
      </c>
      <c r="K537" s="10">
        <f t="shared" si="202"/>
        <v>349</v>
      </c>
      <c r="L537" s="33">
        <f t="shared" si="186"/>
        <v>0.3452220656515198</v>
      </c>
      <c r="M537" s="11">
        <v>5.0699300699300696E-2</v>
      </c>
      <c r="N537" s="10">
        <f t="shared" si="203"/>
        <v>453</v>
      </c>
      <c r="O537" s="33">
        <f t="shared" si="187"/>
        <v>0.72226046870272131</v>
      </c>
      <c r="P537" s="11">
        <v>1.4801110083256245E-2</v>
      </c>
      <c r="Q537" s="10">
        <f t="shared" si="204"/>
        <v>390</v>
      </c>
      <c r="R537" s="33">
        <f t="shared" si="188"/>
        <v>0.27294812057923573</v>
      </c>
      <c r="S537" s="12">
        <v>0</v>
      </c>
      <c r="T537" s="10">
        <f t="shared" si="205"/>
        <v>525</v>
      </c>
      <c r="U537" s="33">
        <f t="shared" si="189"/>
        <v>0.96598375330425368</v>
      </c>
      <c r="V537" s="18">
        <v>1.8861080885019949E-2</v>
      </c>
      <c r="W537" s="112">
        <f t="shared" si="198"/>
        <v>404</v>
      </c>
      <c r="X537" s="33">
        <f t="shared" si="199"/>
        <v>0.36688032783609692</v>
      </c>
      <c r="Y537" s="13">
        <v>110417</v>
      </c>
      <c r="Z537" s="10">
        <f t="shared" si="206"/>
        <v>369</v>
      </c>
      <c r="AA537" s="33">
        <f t="shared" si="190"/>
        <v>0.51490576486580475</v>
      </c>
      <c r="AB537" s="11">
        <v>2.7999999999999997E-2</v>
      </c>
      <c r="AC537" s="112">
        <f t="shared" si="200"/>
        <v>300</v>
      </c>
      <c r="AD537" s="33">
        <f t="shared" si="191"/>
        <v>0.30657660802270781</v>
      </c>
      <c r="AE537" s="11">
        <v>0.94088425235966222</v>
      </c>
      <c r="AF537" s="10">
        <f t="shared" si="207"/>
        <v>365</v>
      </c>
      <c r="AG537" s="33">
        <f t="shared" si="192"/>
        <v>0.31101022384202021</v>
      </c>
      <c r="AH537" s="14">
        <v>2.2746666666666666</v>
      </c>
      <c r="AI537" s="112">
        <f t="shared" si="201"/>
        <v>386</v>
      </c>
      <c r="AJ537" s="33">
        <f t="shared" si="193"/>
        <v>-0.13319964612935814</v>
      </c>
      <c r="AK537" s="13">
        <v>187677.39211391017</v>
      </c>
      <c r="AL537" s="38"/>
    </row>
    <row r="538" spans="1:38" x14ac:dyDescent="0.25">
      <c r="A538" t="s">
        <v>1139</v>
      </c>
      <c r="B538" s="5" t="s">
        <v>467</v>
      </c>
      <c r="C538" s="6" t="s">
        <v>41</v>
      </c>
      <c r="D538" s="7" t="s">
        <v>34</v>
      </c>
      <c r="E538" s="36">
        <f t="shared" si="194"/>
        <v>4.2562763144557865</v>
      </c>
      <c r="F538" s="8">
        <f t="shared" si="195"/>
        <v>15.04596582287604</v>
      </c>
      <c r="G538" s="9">
        <f t="shared" si="196"/>
        <v>467</v>
      </c>
      <c r="H538" s="112">
        <f t="shared" si="197"/>
        <v>361</v>
      </c>
      <c r="I538" s="33">
        <f t="shared" si="185"/>
        <v>0.17075956904817449</v>
      </c>
      <c r="J538" s="11">
        <v>7.7180583968756711E-3</v>
      </c>
      <c r="K538" s="10">
        <f t="shared" si="202"/>
        <v>523</v>
      </c>
      <c r="L538" s="33">
        <f t="shared" si="186"/>
        <v>0.92288840776022008</v>
      </c>
      <c r="M538" s="11">
        <v>2.0270270270270271E-2</v>
      </c>
      <c r="N538" s="10">
        <f t="shared" si="203"/>
        <v>533</v>
      </c>
      <c r="O538" s="33">
        <f t="shared" si="187"/>
        <v>0.92146638012686322</v>
      </c>
      <c r="P538" s="11">
        <v>2.0434227330779057E-3</v>
      </c>
      <c r="Q538" s="10">
        <f t="shared" si="204"/>
        <v>370</v>
      </c>
      <c r="R538" s="33">
        <f t="shared" si="188"/>
        <v>0.25100511414432919</v>
      </c>
      <c r="S538" s="12">
        <v>9.227646027498386E-2</v>
      </c>
      <c r="T538" s="10">
        <f t="shared" si="205"/>
        <v>517</v>
      </c>
      <c r="U538" s="33">
        <f t="shared" si="189"/>
        <v>0.9334188986605445</v>
      </c>
      <c r="V538" s="18">
        <v>2.0772629006485573E-2</v>
      </c>
      <c r="W538" s="112">
        <f t="shared" si="198"/>
        <v>459</v>
      </c>
      <c r="X538" s="33">
        <f t="shared" si="199"/>
        <v>0.85003917172931154</v>
      </c>
      <c r="Y538" s="13">
        <v>127989</v>
      </c>
      <c r="Z538" s="10">
        <f t="shared" si="206"/>
        <v>369</v>
      </c>
      <c r="AA538" s="33">
        <f t="shared" si="190"/>
        <v>0.51490576486580475</v>
      </c>
      <c r="AB538" s="11">
        <v>2.7999999999999997E-2</v>
      </c>
      <c r="AC538" s="112">
        <f t="shared" si="200"/>
        <v>345</v>
      </c>
      <c r="AD538" s="33">
        <f t="shared" si="191"/>
        <v>0.44261375319010737</v>
      </c>
      <c r="AE538" s="11">
        <v>0.94900165331298492</v>
      </c>
      <c r="AF538" s="10">
        <f t="shared" si="207"/>
        <v>380</v>
      </c>
      <c r="AG538" s="33">
        <f t="shared" si="192"/>
        <v>0.34852400979500286</v>
      </c>
      <c r="AH538" s="14">
        <v>2.2323333333333335</v>
      </c>
      <c r="AI538" s="112">
        <f t="shared" si="201"/>
        <v>442</v>
      </c>
      <c r="AJ538" s="33">
        <f t="shared" si="193"/>
        <v>-7.0863059648092364E-2</v>
      </c>
      <c r="AK538" s="13">
        <v>230462.78102795978</v>
      </c>
      <c r="AL538" s="38"/>
    </row>
    <row r="539" spans="1:38" x14ac:dyDescent="0.25">
      <c r="A539" t="s">
        <v>1140</v>
      </c>
      <c r="B539" s="5" t="s">
        <v>140</v>
      </c>
      <c r="C539" s="6" t="s">
        <v>28</v>
      </c>
      <c r="D539" s="7" t="s">
        <v>20</v>
      </c>
      <c r="E539" s="36">
        <f t="shared" si="194"/>
        <v>-0.21098294502397172</v>
      </c>
      <c r="F539" s="8">
        <f t="shared" si="195"/>
        <v>28.97016160634313</v>
      </c>
      <c r="G539" s="9">
        <f t="shared" si="196"/>
        <v>224</v>
      </c>
      <c r="H539" s="112">
        <f t="shared" si="197"/>
        <v>199</v>
      </c>
      <c r="I539" s="33">
        <f t="shared" si="185"/>
        <v>-0.35156858590508766</v>
      </c>
      <c r="J539" s="11">
        <v>-2.5316455696202556E-2</v>
      </c>
      <c r="K539" s="10">
        <f t="shared" si="202"/>
        <v>57</v>
      </c>
      <c r="L539" s="33">
        <f t="shared" si="186"/>
        <v>-1.0319390464386853</v>
      </c>
      <c r="M539" s="11">
        <v>0.12324234904880066</v>
      </c>
      <c r="N539" s="10">
        <f t="shared" si="203"/>
        <v>213</v>
      </c>
      <c r="O539" s="33">
        <f t="shared" si="187"/>
        <v>3.8580073304427698E-2</v>
      </c>
      <c r="P539" s="11">
        <v>5.8585858585858588E-2</v>
      </c>
      <c r="Q539" s="10">
        <f t="shared" si="204"/>
        <v>390</v>
      </c>
      <c r="R539" s="33">
        <f t="shared" si="188"/>
        <v>0.27294812057923573</v>
      </c>
      <c r="S539" s="12">
        <v>0</v>
      </c>
      <c r="T539" s="10">
        <f t="shared" si="205"/>
        <v>514</v>
      </c>
      <c r="U539" s="33">
        <f t="shared" si="189"/>
        <v>0.91322655663570218</v>
      </c>
      <c r="V539" s="18">
        <v>2.1957913998170174E-2</v>
      </c>
      <c r="W539" s="112">
        <f t="shared" si="198"/>
        <v>256</v>
      </c>
      <c r="X539" s="33">
        <f t="shared" si="199"/>
        <v>-0.27182310858522574</v>
      </c>
      <c r="Y539" s="13">
        <v>87188</v>
      </c>
      <c r="Z539" s="10">
        <f t="shared" si="206"/>
        <v>19</v>
      </c>
      <c r="AA539" s="33">
        <f t="shared" si="190"/>
        <v>-2.121183653047741</v>
      </c>
      <c r="AB539" s="11">
        <v>6.4000000000000001E-2</v>
      </c>
      <c r="AC539" s="112">
        <f t="shared" si="200"/>
        <v>485</v>
      </c>
      <c r="AD539" s="33">
        <f t="shared" si="191"/>
        <v>0.86913795626849011</v>
      </c>
      <c r="AE539" s="11">
        <v>0.97445255474452552</v>
      </c>
      <c r="AF539" s="10">
        <f t="shared" si="207"/>
        <v>536</v>
      </c>
      <c r="AG539" s="33">
        <f t="shared" si="192"/>
        <v>1.3179747617453159</v>
      </c>
      <c r="AH539" s="14">
        <v>1.1383333333333334</v>
      </c>
      <c r="AI539" s="112">
        <f t="shared" si="201"/>
        <v>530</v>
      </c>
      <c r="AJ539" s="33">
        <f t="shared" si="193"/>
        <v>0.41805730988301371</v>
      </c>
      <c r="AK539" s="13">
        <v>566038.55344655341</v>
      </c>
      <c r="AL539" s="38"/>
    </row>
    <row r="540" spans="1:38" x14ac:dyDescent="0.25">
      <c r="A540" t="s">
        <v>1141</v>
      </c>
      <c r="B540" s="5" t="s">
        <v>270</v>
      </c>
      <c r="C540" s="6" t="s">
        <v>47</v>
      </c>
      <c r="D540" s="7" t="s">
        <v>20</v>
      </c>
      <c r="E540" s="36">
        <f t="shared" si="194"/>
        <v>-0.20793103571198818</v>
      </c>
      <c r="F540" s="8">
        <f t="shared" si="195"/>
        <v>28.960648976718318</v>
      </c>
      <c r="G540" s="9">
        <f t="shared" si="196"/>
        <v>225</v>
      </c>
      <c r="H540" s="112">
        <f t="shared" si="197"/>
        <v>182</v>
      </c>
      <c r="I540" s="33">
        <f t="shared" si="185"/>
        <v>-0.41791381728997096</v>
      </c>
      <c r="J540" s="11">
        <v>-2.9512443334258509E-2</v>
      </c>
      <c r="K540" s="10">
        <f t="shared" si="202"/>
        <v>172</v>
      </c>
      <c r="L540" s="33">
        <f t="shared" si="186"/>
        <v>-0.18830303707417495</v>
      </c>
      <c r="M540" s="11">
        <v>7.8803156510302494E-2</v>
      </c>
      <c r="N540" s="10">
        <f t="shared" si="203"/>
        <v>158</v>
      </c>
      <c r="O540" s="33">
        <f t="shared" si="187"/>
        <v>-0.21702316264827731</v>
      </c>
      <c r="P540" s="11">
        <v>7.4955383700178471E-2</v>
      </c>
      <c r="Q540" s="10">
        <f t="shared" si="204"/>
        <v>143</v>
      </c>
      <c r="R540" s="33">
        <f t="shared" si="188"/>
        <v>9.2177846093432385E-4</v>
      </c>
      <c r="S540" s="12">
        <v>1.1439466158245948</v>
      </c>
      <c r="T540" s="10">
        <f t="shared" si="205"/>
        <v>368</v>
      </c>
      <c r="U540" s="33">
        <f t="shared" si="189"/>
        <v>0.52059144362235465</v>
      </c>
      <c r="V540" s="18">
        <v>4.5005488474204172E-2</v>
      </c>
      <c r="W540" s="112">
        <f t="shared" si="198"/>
        <v>186</v>
      </c>
      <c r="X540" s="33">
        <f t="shared" si="199"/>
        <v>-0.55332665079890264</v>
      </c>
      <c r="Y540" s="13">
        <v>76950</v>
      </c>
      <c r="Z540" s="10">
        <f t="shared" si="206"/>
        <v>201</v>
      </c>
      <c r="AA540" s="33">
        <f t="shared" si="190"/>
        <v>2.3328224937260757E-3</v>
      </c>
      <c r="AB540" s="11">
        <v>3.5000000000000003E-2</v>
      </c>
      <c r="AC540" s="112">
        <f t="shared" si="200"/>
        <v>317</v>
      </c>
      <c r="AD540" s="33">
        <f t="shared" si="191"/>
        <v>0.35337493351100041</v>
      </c>
      <c r="AE540" s="11">
        <v>0.94367673063068969</v>
      </c>
      <c r="AF540" s="10">
        <f t="shared" si="207"/>
        <v>135</v>
      </c>
      <c r="AG540" s="33">
        <f t="shared" si="192"/>
        <v>-0.4129763066364126</v>
      </c>
      <c r="AH540" s="14">
        <v>3.0916666666666663</v>
      </c>
      <c r="AI540" s="112">
        <f t="shared" si="201"/>
        <v>213</v>
      </c>
      <c r="AJ540" s="33">
        <f t="shared" si="193"/>
        <v>-0.24001564041073609</v>
      </c>
      <c r="AK540" s="13">
        <v>114363.08160152526</v>
      </c>
      <c r="AL540" s="38"/>
    </row>
    <row r="541" spans="1:38" ht="22.5" x14ac:dyDescent="0.25">
      <c r="A541" t="s">
        <v>1142</v>
      </c>
      <c r="B541" s="5" t="s">
        <v>379</v>
      </c>
      <c r="C541" s="6" t="s">
        <v>54</v>
      </c>
      <c r="D541" s="7" t="s">
        <v>39</v>
      </c>
      <c r="E541" s="36">
        <f t="shared" si="194"/>
        <v>1.5582604143937351</v>
      </c>
      <c r="F541" s="8">
        <f t="shared" si="195"/>
        <v>23.455529592798403</v>
      </c>
      <c r="G541" s="9">
        <f t="shared" si="196"/>
        <v>317</v>
      </c>
      <c r="H541" s="112">
        <f t="shared" si="197"/>
        <v>190</v>
      </c>
      <c r="I541" s="33">
        <f t="shared" si="185"/>
        <v>-0.37117287551231221</v>
      </c>
      <c r="J541" s="11">
        <v>-2.6556324110671992E-2</v>
      </c>
      <c r="K541" s="10">
        <f t="shared" si="202"/>
        <v>370</v>
      </c>
      <c r="L541" s="33">
        <f t="shared" si="186"/>
        <v>0.40499057234372576</v>
      </c>
      <c r="M541" s="11">
        <v>4.7550947443689665E-2</v>
      </c>
      <c r="N541" s="10">
        <f t="shared" si="203"/>
        <v>328</v>
      </c>
      <c r="O541" s="33">
        <f t="shared" si="187"/>
        <v>0.4192732921195147</v>
      </c>
      <c r="P541" s="11">
        <v>3.4205231388329982E-2</v>
      </c>
      <c r="Q541" s="10">
        <f t="shared" si="204"/>
        <v>303</v>
      </c>
      <c r="R541" s="33">
        <f t="shared" si="188"/>
        <v>0.21260137251805519</v>
      </c>
      <c r="S541" s="12">
        <v>0.2537749016622256</v>
      </c>
      <c r="T541" s="10">
        <f t="shared" si="205"/>
        <v>302</v>
      </c>
      <c r="U541" s="33">
        <f t="shared" si="189"/>
        <v>0.32238191639015418</v>
      </c>
      <c r="V541" s="18">
        <v>5.6640333879862871E-2</v>
      </c>
      <c r="W541" s="112">
        <f t="shared" si="198"/>
        <v>399</v>
      </c>
      <c r="X541" s="33">
        <f t="shared" si="199"/>
        <v>0.32992577023352004</v>
      </c>
      <c r="Y541" s="13">
        <v>109073</v>
      </c>
      <c r="Z541" s="10">
        <f t="shared" si="206"/>
        <v>244</v>
      </c>
      <c r="AA541" s="33">
        <f t="shared" si="190"/>
        <v>0.14878223460003429</v>
      </c>
      <c r="AB541" s="11">
        <v>3.3000000000000002E-2</v>
      </c>
      <c r="AC541" s="112">
        <f t="shared" si="200"/>
        <v>222</v>
      </c>
      <c r="AD541" s="33">
        <f t="shared" si="191"/>
        <v>7.2958157816451876E-3</v>
      </c>
      <c r="AE541" s="11">
        <v>0.92302602558447289</v>
      </c>
      <c r="AF541" s="10">
        <f t="shared" si="207"/>
        <v>454</v>
      </c>
      <c r="AG541" s="33">
        <f t="shared" si="192"/>
        <v>0.57478826207834821</v>
      </c>
      <c r="AH541" s="14">
        <v>1.9770000000000003</v>
      </c>
      <c r="AI541" s="112">
        <f t="shared" si="201"/>
        <v>382</v>
      </c>
      <c r="AJ541" s="33">
        <f t="shared" si="193"/>
        <v>-0.13660590790651658</v>
      </c>
      <c r="AK541" s="13">
        <v>185339.46758025631</v>
      </c>
      <c r="AL541" s="38"/>
    </row>
    <row r="542" spans="1:38" x14ac:dyDescent="0.25">
      <c r="A542" t="s">
        <v>1143</v>
      </c>
      <c r="B542" s="5" t="s">
        <v>373</v>
      </c>
      <c r="C542" s="6" t="s">
        <v>33</v>
      </c>
      <c r="D542" s="7" t="s">
        <v>34</v>
      </c>
      <c r="E542" s="36">
        <f t="shared" si="194"/>
        <v>1.7968951350636828</v>
      </c>
      <c r="F542" s="8">
        <f t="shared" si="195"/>
        <v>22.711718594076942</v>
      </c>
      <c r="G542" s="9">
        <f t="shared" si="196"/>
        <v>338</v>
      </c>
      <c r="H542" s="112">
        <f t="shared" si="197"/>
        <v>430</v>
      </c>
      <c r="I542" s="33">
        <f t="shared" si="185"/>
        <v>0.38291063735926173</v>
      </c>
      <c r="J542" s="11">
        <v>2.1135499883657705E-2</v>
      </c>
      <c r="K542" s="10">
        <f t="shared" si="202"/>
        <v>144</v>
      </c>
      <c r="L542" s="33">
        <f t="shared" si="186"/>
        <v>-0.3025000131556233</v>
      </c>
      <c r="M542" s="11">
        <v>8.4818572342564666E-2</v>
      </c>
      <c r="N542" s="10">
        <f t="shared" si="203"/>
        <v>295</v>
      </c>
      <c r="O542" s="33">
        <f t="shared" si="187"/>
        <v>0.32372728735691597</v>
      </c>
      <c r="P542" s="11">
        <v>4.0324256911245061E-2</v>
      </c>
      <c r="Q542" s="10">
        <f t="shared" si="204"/>
        <v>316</v>
      </c>
      <c r="R542" s="33">
        <f t="shared" si="188"/>
        <v>0.21876186998448083</v>
      </c>
      <c r="S542" s="12">
        <v>0.22786829212715051</v>
      </c>
      <c r="T542" s="10">
        <f t="shared" si="205"/>
        <v>384</v>
      </c>
      <c r="U542" s="33">
        <f t="shared" si="189"/>
        <v>0.54601063688022333</v>
      </c>
      <c r="V542" s="18">
        <v>4.3513388734995384E-2</v>
      </c>
      <c r="W542" s="112">
        <f t="shared" si="198"/>
        <v>347</v>
      </c>
      <c r="X542" s="33">
        <f t="shared" si="199"/>
        <v>9.3130643690817805E-2</v>
      </c>
      <c r="Y542" s="13">
        <v>100461</v>
      </c>
      <c r="Z542" s="10">
        <f t="shared" si="206"/>
        <v>290</v>
      </c>
      <c r="AA542" s="33">
        <f t="shared" si="190"/>
        <v>0.2952316467063425</v>
      </c>
      <c r="AB542" s="11">
        <v>3.1E-2</v>
      </c>
      <c r="AC542" s="112">
        <f t="shared" si="200"/>
        <v>368</v>
      </c>
      <c r="AD542" s="33">
        <f t="shared" si="191"/>
        <v>0.51290725130899273</v>
      </c>
      <c r="AE542" s="11">
        <v>0.95319609967497287</v>
      </c>
      <c r="AF542" s="10">
        <f t="shared" si="207"/>
        <v>94</v>
      </c>
      <c r="AG542" s="33">
        <f t="shared" si="192"/>
        <v>-0.61885905316577539</v>
      </c>
      <c r="AH542" s="14">
        <v>3.3239999999999998</v>
      </c>
      <c r="AI542" s="112">
        <f t="shared" si="201"/>
        <v>234</v>
      </c>
      <c r="AJ542" s="33">
        <f t="shared" si="193"/>
        <v>-0.233048374494225</v>
      </c>
      <c r="AK542" s="13">
        <v>119145.13975921916</v>
      </c>
      <c r="AL542" s="38"/>
    </row>
    <row r="543" spans="1:38" x14ac:dyDescent="0.25">
      <c r="A543" t="s">
        <v>1144</v>
      </c>
      <c r="B543" s="5" t="s">
        <v>72</v>
      </c>
      <c r="C543" s="6" t="s">
        <v>52</v>
      </c>
      <c r="D543" s="7" t="s">
        <v>34</v>
      </c>
      <c r="E543" s="36">
        <f t="shared" si="194"/>
        <v>-8.1148550767335905</v>
      </c>
      <c r="F543" s="8">
        <f t="shared" si="195"/>
        <v>53.60608636846019</v>
      </c>
      <c r="G543" s="9">
        <f t="shared" si="196"/>
        <v>36</v>
      </c>
      <c r="H543" s="112">
        <f t="shared" si="197"/>
        <v>525</v>
      </c>
      <c r="I543" s="33">
        <f t="shared" si="185"/>
        <v>1.2116304442803438</v>
      </c>
      <c r="J543" s="11">
        <v>7.3547677709678183E-2</v>
      </c>
      <c r="K543" s="10">
        <f t="shared" si="202"/>
        <v>212</v>
      </c>
      <c r="L543" s="33">
        <f t="shared" si="186"/>
        <v>-2.8801413037298884E-2</v>
      </c>
      <c r="M543" s="11">
        <v>7.0401282595369458E-2</v>
      </c>
      <c r="N543" s="10">
        <f t="shared" si="203"/>
        <v>24</v>
      </c>
      <c r="O543" s="33">
        <f t="shared" si="187"/>
        <v>-2.1733639813827095</v>
      </c>
      <c r="P543" s="11">
        <v>0.20024476059354443</v>
      </c>
      <c r="Q543" s="10">
        <f t="shared" si="204"/>
        <v>127</v>
      </c>
      <c r="R543" s="33">
        <f t="shared" si="188"/>
        <v>-3.8262335781757487E-2</v>
      </c>
      <c r="S543" s="12">
        <v>1.3087267416497543</v>
      </c>
      <c r="T543" s="10">
        <f t="shared" si="205"/>
        <v>24</v>
      </c>
      <c r="U543" s="33">
        <f t="shared" si="189"/>
        <v>-2.1086740447514321</v>
      </c>
      <c r="V543" s="18">
        <v>0.19934265841167928</v>
      </c>
      <c r="W543" s="112">
        <f t="shared" si="198"/>
        <v>52</v>
      </c>
      <c r="X543" s="33">
        <f t="shared" si="199"/>
        <v>-1.1173785813489485</v>
      </c>
      <c r="Y543" s="13">
        <v>56436</v>
      </c>
      <c r="Z543" s="10">
        <f t="shared" si="206"/>
        <v>244</v>
      </c>
      <c r="AA543" s="33">
        <f t="shared" si="190"/>
        <v>0.14878223460003429</v>
      </c>
      <c r="AB543" s="11">
        <v>3.3000000000000002E-2</v>
      </c>
      <c r="AC543" s="112">
        <f t="shared" si="200"/>
        <v>12</v>
      </c>
      <c r="AD543" s="33">
        <f t="shared" si="191"/>
        <v>-3.1285219907893103</v>
      </c>
      <c r="AE543" s="11">
        <v>0.73591029023746701</v>
      </c>
      <c r="AF543" s="10">
        <f t="shared" si="207"/>
        <v>378</v>
      </c>
      <c r="AG543" s="33">
        <f t="shared" si="192"/>
        <v>0.34202555868503726</v>
      </c>
      <c r="AH543" s="14">
        <v>2.2396666666666669</v>
      </c>
      <c r="AI543" s="112">
        <f t="shared" si="201"/>
        <v>49</v>
      </c>
      <c r="AJ543" s="33">
        <f t="shared" si="193"/>
        <v>-0.31460009904594699</v>
      </c>
      <c r="AK543" s="13">
        <v>63171.233446503422</v>
      </c>
      <c r="AL543" s="38">
        <v>1</v>
      </c>
    </row>
    <row r="544" spans="1:38" x14ac:dyDescent="0.25">
      <c r="A544" t="s">
        <v>1145</v>
      </c>
      <c r="B544" s="5" t="s">
        <v>331</v>
      </c>
      <c r="C544" s="6" t="s">
        <v>41</v>
      </c>
      <c r="D544" s="7" t="s">
        <v>34</v>
      </c>
      <c r="E544" s="36">
        <f t="shared" si="194"/>
        <v>1.268288943008546</v>
      </c>
      <c r="F544" s="8">
        <f t="shared" si="195"/>
        <v>24.359354355289938</v>
      </c>
      <c r="G544" s="9">
        <f t="shared" si="196"/>
        <v>302</v>
      </c>
      <c r="H544" s="112">
        <f t="shared" si="197"/>
        <v>467</v>
      </c>
      <c r="I544" s="33">
        <f t="shared" si="185"/>
        <v>0.59628847263328122</v>
      </c>
      <c r="J544" s="11">
        <v>3.4630527941528433E-2</v>
      </c>
      <c r="K544" s="10">
        <f t="shared" si="202"/>
        <v>272</v>
      </c>
      <c r="L544" s="33">
        <f t="shared" si="186"/>
        <v>0.15288717921526687</v>
      </c>
      <c r="M544" s="11">
        <v>6.0830692621095521E-2</v>
      </c>
      <c r="N544" s="10">
        <f t="shared" si="203"/>
        <v>289</v>
      </c>
      <c r="O544" s="33">
        <f t="shared" si="187"/>
        <v>0.31532580800878374</v>
      </c>
      <c r="P544" s="11">
        <v>4.0862310456123256E-2</v>
      </c>
      <c r="Q544" s="10">
        <f t="shared" si="204"/>
        <v>327</v>
      </c>
      <c r="R544" s="33">
        <f t="shared" si="188"/>
        <v>0.22295203943736455</v>
      </c>
      <c r="S544" s="12">
        <v>0.21024746126190524</v>
      </c>
      <c r="T544" s="10">
        <f t="shared" si="205"/>
        <v>292</v>
      </c>
      <c r="U544" s="33">
        <f t="shared" si="189"/>
        <v>0.2731765162914887</v>
      </c>
      <c r="V544" s="18">
        <v>5.9528677499192939E-2</v>
      </c>
      <c r="W544" s="112">
        <f t="shared" si="198"/>
        <v>380</v>
      </c>
      <c r="X544" s="33">
        <f t="shared" si="199"/>
        <v>0.23270008892197858</v>
      </c>
      <c r="Y544" s="13">
        <v>105537</v>
      </c>
      <c r="Z544" s="10">
        <f t="shared" si="206"/>
        <v>264</v>
      </c>
      <c r="AA544" s="33">
        <f t="shared" si="190"/>
        <v>0.22200694065318838</v>
      </c>
      <c r="AB544" s="11">
        <v>3.2000000000000001E-2</v>
      </c>
      <c r="AC544" s="112">
        <f t="shared" si="200"/>
        <v>241</v>
      </c>
      <c r="AD544" s="33">
        <f t="shared" si="191"/>
        <v>7.4679459917301058E-2</v>
      </c>
      <c r="AE544" s="11">
        <v>0.927046839579592</v>
      </c>
      <c r="AF544" s="10">
        <f t="shared" si="207"/>
        <v>72</v>
      </c>
      <c r="AG544" s="33">
        <f t="shared" si="192"/>
        <v>-0.83242178737055195</v>
      </c>
      <c r="AH544" s="14">
        <v>3.5649999999999999</v>
      </c>
      <c r="AI544" s="112">
        <f t="shared" si="201"/>
        <v>286</v>
      </c>
      <c r="AJ544" s="33">
        <f t="shared" si="193"/>
        <v>-0.20696150536423191</v>
      </c>
      <c r="AK544" s="13">
        <v>137050.14393541199</v>
      </c>
      <c r="AL544" s="38"/>
    </row>
    <row r="545" spans="1:38" x14ac:dyDescent="0.25">
      <c r="A545" t="s">
        <v>1146</v>
      </c>
      <c r="B545" s="5" t="s">
        <v>139</v>
      </c>
      <c r="C545" s="6" t="s">
        <v>28</v>
      </c>
      <c r="D545" s="7" t="s">
        <v>20</v>
      </c>
      <c r="E545" s="36">
        <f t="shared" si="194"/>
        <v>-6.9524492788639813</v>
      </c>
      <c r="F545" s="8">
        <f t="shared" si="195"/>
        <v>49.982932893535477</v>
      </c>
      <c r="G545" s="9">
        <f t="shared" si="196"/>
        <v>44</v>
      </c>
      <c r="H545" s="112">
        <f t="shared" si="197"/>
        <v>39</v>
      </c>
      <c r="I545" s="33">
        <f t="shared" si="185"/>
        <v>-1.0481874528815658</v>
      </c>
      <c r="J545" s="11">
        <v>-6.9373942470389194E-2</v>
      </c>
      <c r="K545" s="10">
        <f t="shared" si="202"/>
        <v>332</v>
      </c>
      <c r="L545" s="33">
        <f t="shared" si="186"/>
        <v>0.30736961456835726</v>
      </c>
      <c r="M545" s="11">
        <v>5.2693208430913352E-2</v>
      </c>
      <c r="N545" s="10">
        <f t="shared" si="203"/>
        <v>95</v>
      </c>
      <c r="O545" s="33">
        <f t="shared" si="187"/>
        <v>-0.70162784968418157</v>
      </c>
      <c r="P545" s="11">
        <v>0.10599078341013825</v>
      </c>
      <c r="Q545" s="10">
        <f t="shared" si="204"/>
        <v>94</v>
      </c>
      <c r="R545" s="33">
        <f t="shared" si="188"/>
        <v>-0.15940889893909485</v>
      </c>
      <c r="S545" s="12">
        <v>1.8181818181818181</v>
      </c>
      <c r="T545" s="10">
        <f t="shared" si="205"/>
        <v>175</v>
      </c>
      <c r="U545" s="33">
        <f t="shared" si="189"/>
        <v>-0.13978887023580583</v>
      </c>
      <c r="V545" s="18">
        <v>8.3769633507853408E-2</v>
      </c>
      <c r="W545" s="112">
        <f t="shared" si="198"/>
        <v>60</v>
      </c>
      <c r="X545" s="33">
        <f t="shared" si="199"/>
        <v>-1.0752272890835093</v>
      </c>
      <c r="Y545" s="13">
        <v>57969</v>
      </c>
      <c r="Z545" s="10">
        <f t="shared" si="206"/>
        <v>5</v>
      </c>
      <c r="AA545" s="33">
        <f t="shared" si="190"/>
        <v>-4.0982507164828998</v>
      </c>
      <c r="AB545" s="11">
        <v>9.0999999999999998E-2</v>
      </c>
      <c r="AC545" s="112">
        <f t="shared" si="200"/>
        <v>83</v>
      </c>
      <c r="AD545" s="33">
        <f t="shared" si="191"/>
        <v>-0.86027799349762868</v>
      </c>
      <c r="AE545" s="11">
        <v>0.87125748502994016</v>
      </c>
      <c r="AF545" s="10">
        <f t="shared" si="207"/>
        <v>502</v>
      </c>
      <c r="AG545" s="33">
        <f t="shared" si="192"/>
        <v>0.84654167213145259</v>
      </c>
      <c r="AH545" s="14">
        <v>1.6703333333333334</v>
      </c>
      <c r="AI545" s="112">
        <f t="shared" si="201"/>
        <v>523</v>
      </c>
      <c r="AJ545" s="33">
        <f t="shared" si="193"/>
        <v>0.22280552241831017</v>
      </c>
      <c r="AK545" s="13">
        <v>432025.38181818184</v>
      </c>
      <c r="AL545" s="38"/>
    </row>
    <row r="546" spans="1:38" x14ac:dyDescent="0.25">
      <c r="A546" t="s">
        <v>1147</v>
      </c>
      <c r="B546" s="5" t="s">
        <v>577</v>
      </c>
      <c r="C546" s="6" t="s">
        <v>38</v>
      </c>
      <c r="D546" s="7" t="s">
        <v>39</v>
      </c>
      <c r="E546" s="36">
        <f t="shared" si="194"/>
        <v>6.584933358854876</v>
      </c>
      <c r="F546" s="8">
        <f t="shared" si="195"/>
        <v>7.7876728258990084</v>
      </c>
      <c r="G546" s="9">
        <f t="shared" si="196"/>
        <v>550</v>
      </c>
      <c r="H546" s="112">
        <f t="shared" si="197"/>
        <v>480</v>
      </c>
      <c r="I546" s="33">
        <f t="shared" si="185"/>
        <v>0.69782902918776457</v>
      </c>
      <c r="J546" s="11">
        <v>4.1052435155812583E-2</v>
      </c>
      <c r="K546" s="10">
        <f t="shared" si="202"/>
        <v>355</v>
      </c>
      <c r="L546" s="33">
        <f t="shared" si="186"/>
        <v>0.35256173816269615</v>
      </c>
      <c r="M546" s="11">
        <v>5.031267765776009E-2</v>
      </c>
      <c r="N546" s="10">
        <f t="shared" si="203"/>
        <v>479</v>
      </c>
      <c r="O546" s="33">
        <f t="shared" si="187"/>
        <v>0.77268564635089276</v>
      </c>
      <c r="P546" s="11">
        <v>1.1571744817870799E-2</v>
      </c>
      <c r="Q546" s="10">
        <f t="shared" si="204"/>
        <v>388</v>
      </c>
      <c r="R546" s="33">
        <f t="shared" si="188"/>
        <v>0.26442342580472122</v>
      </c>
      <c r="S546" s="12">
        <v>3.5848718408316903E-2</v>
      </c>
      <c r="T546" s="10">
        <f t="shared" si="205"/>
        <v>534</v>
      </c>
      <c r="U546" s="33">
        <f t="shared" si="189"/>
        <v>0.97809206016378325</v>
      </c>
      <c r="V546" s="18">
        <v>1.8150326561541516E-2</v>
      </c>
      <c r="W546" s="112">
        <f t="shared" si="198"/>
        <v>538</v>
      </c>
      <c r="X546" s="33">
        <f t="shared" si="199"/>
        <v>1.9862543382555637</v>
      </c>
      <c r="Y546" s="13">
        <v>169312</v>
      </c>
      <c r="Z546" s="10">
        <f t="shared" si="206"/>
        <v>556</v>
      </c>
      <c r="AA546" s="33">
        <f t="shared" si="190"/>
        <v>1.2471528253973447</v>
      </c>
      <c r="AB546" s="11">
        <v>1.8000000000000002E-2</v>
      </c>
      <c r="AC546" s="112">
        <f t="shared" si="200"/>
        <v>532</v>
      </c>
      <c r="AD546" s="33">
        <f t="shared" si="191"/>
        <v>1.0508027353517255</v>
      </c>
      <c r="AE546" s="11">
        <v>0.98529257824767091</v>
      </c>
      <c r="AF546" s="10">
        <f t="shared" si="207"/>
        <v>316</v>
      </c>
      <c r="AG546" s="33">
        <f t="shared" si="192"/>
        <v>0.14648125710334733</v>
      </c>
      <c r="AH546" s="14">
        <v>2.4603333333333333</v>
      </c>
      <c r="AI546" s="112">
        <f t="shared" si="201"/>
        <v>449</v>
      </c>
      <c r="AJ546" s="33">
        <f t="shared" si="193"/>
        <v>-5.4782714330429756E-2</v>
      </c>
      <c r="AK546" s="13">
        <v>241499.69958773974</v>
      </c>
      <c r="AL546" s="38"/>
    </row>
    <row r="547" spans="1:38" x14ac:dyDescent="0.25">
      <c r="A547" t="s">
        <v>1148</v>
      </c>
      <c r="B547" s="5" t="s">
        <v>380</v>
      </c>
      <c r="C547" s="6" t="s">
        <v>44</v>
      </c>
      <c r="D547" s="7" t="s">
        <v>20</v>
      </c>
      <c r="E547" s="36">
        <f t="shared" si="194"/>
        <v>2.835299009526747</v>
      </c>
      <c r="F547" s="8">
        <f t="shared" si="195"/>
        <v>19.475072138053182</v>
      </c>
      <c r="G547" s="9">
        <f t="shared" si="196"/>
        <v>393</v>
      </c>
      <c r="H547" s="112">
        <f t="shared" si="197"/>
        <v>286</v>
      </c>
      <c r="I547" s="33">
        <f t="shared" si="185"/>
        <v>-5.1187580739440006E-2</v>
      </c>
      <c r="J547" s="11">
        <v>-6.3189338235294379E-3</v>
      </c>
      <c r="K547" s="10">
        <f t="shared" si="202"/>
        <v>264</v>
      </c>
      <c r="L547" s="33">
        <f t="shared" si="186"/>
        <v>0.13313926579932434</v>
      </c>
      <c r="M547" s="11">
        <v>6.1870929544108944E-2</v>
      </c>
      <c r="N547" s="10">
        <f t="shared" si="203"/>
        <v>448</v>
      </c>
      <c r="O547" s="33">
        <f t="shared" si="187"/>
        <v>0.71686369712778819</v>
      </c>
      <c r="P547" s="11">
        <v>1.5146733985484381E-2</v>
      </c>
      <c r="Q547" s="10">
        <f t="shared" si="204"/>
        <v>50</v>
      </c>
      <c r="R547" s="33">
        <f t="shared" si="188"/>
        <v>-0.41440406098823401</v>
      </c>
      <c r="S547" s="12">
        <v>2.8905075731298417</v>
      </c>
      <c r="T547" s="10">
        <f t="shared" si="205"/>
        <v>518</v>
      </c>
      <c r="U547" s="33">
        <f t="shared" si="189"/>
        <v>0.93565885953828543</v>
      </c>
      <c r="V547" s="18">
        <v>2.0641143911439116E-2</v>
      </c>
      <c r="W547" s="112">
        <f t="shared" si="198"/>
        <v>401</v>
      </c>
      <c r="X547" s="33">
        <f t="shared" si="199"/>
        <v>0.34240893180462861</v>
      </c>
      <c r="Y547" s="13">
        <v>109527</v>
      </c>
      <c r="Z547" s="10">
        <f t="shared" si="206"/>
        <v>317</v>
      </c>
      <c r="AA547" s="33">
        <f t="shared" si="190"/>
        <v>0.36845635275949656</v>
      </c>
      <c r="AB547" s="11">
        <v>0.03</v>
      </c>
      <c r="AC547" s="112">
        <f t="shared" si="200"/>
        <v>476</v>
      </c>
      <c r="AD547" s="33">
        <f t="shared" si="191"/>
        <v>0.83809978262616291</v>
      </c>
      <c r="AE547" s="11">
        <v>0.97260049220672684</v>
      </c>
      <c r="AF547" s="10">
        <f t="shared" si="207"/>
        <v>366</v>
      </c>
      <c r="AG547" s="33">
        <f t="shared" si="192"/>
        <v>0.31130560798338219</v>
      </c>
      <c r="AH547" s="14">
        <v>2.2743333333333333</v>
      </c>
      <c r="AI547" s="112">
        <f t="shared" si="201"/>
        <v>298</v>
      </c>
      <c r="AJ547" s="33">
        <f t="shared" si="193"/>
        <v>-0.20039550640879097</v>
      </c>
      <c r="AK547" s="13">
        <v>141556.78818360504</v>
      </c>
      <c r="AL547" s="38"/>
    </row>
    <row r="548" spans="1:38" x14ac:dyDescent="0.25">
      <c r="A548" t="s">
        <v>1149</v>
      </c>
      <c r="B548" s="5" t="s">
        <v>557</v>
      </c>
      <c r="C548" s="6" t="s">
        <v>61</v>
      </c>
      <c r="D548" s="7" t="s">
        <v>39</v>
      </c>
      <c r="E548" s="36">
        <f t="shared" si="194"/>
        <v>5.5526843978871527</v>
      </c>
      <c r="F548" s="8">
        <f t="shared" si="195"/>
        <v>11.00513476283367</v>
      </c>
      <c r="G548" s="9">
        <f t="shared" si="196"/>
        <v>529</v>
      </c>
      <c r="H548" s="112">
        <f t="shared" si="197"/>
        <v>232</v>
      </c>
      <c r="I548" s="33">
        <f t="shared" si="185"/>
        <v>-0.25757711782165194</v>
      </c>
      <c r="J548" s="11">
        <v>-1.9371988702442278E-2</v>
      </c>
      <c r="K548" s="10">
        <f t="shared" si="202"/>
        <v>318</v>
      </c>
      <c r="L548" s="33">
        <f t="shared" si="186"/>
        <v>0.27749041413300868</v>
      </c>
      <c r="M548" s="11">
        <v>5.4267118892657437E-2</v>
      </c>
      <c r="N548" s="10">
        <f t="shared" si="203"/>
        <v>426</v>
      </c>
      <c r="O548" s="33">
        <f t="shared" si="187"/>
        <v>0.68174970069932495</v>
      </c>
      <c r="P548" s="11">
        <v>1.73955296404276E-2</v>
      </c>
      <c r="Q548" s="10">
        <f t="shared" si="204"/>
        <v>365</v>
      </c>
      <c r="R548" s="33">
        <f t="shared" si="188"/>
        <v>0.24877527284932088</v>
      </c>
      <c r="S548" s="12">
        <v>0.10165356465166711</v>
      </c>
      <c r="T548" s="10">
        <f t="shared" si="205"/>
        <v>465</v>
      </c>
      <c r="U548" s="33">
        <f t="shared" si="189"/>
        <v>0.75985296516579215</v>
      </c>
      <c r="V548" s="18">
        <v>3.0960902154095481E-2</v>
      </c>
      <c r="W548" s="112">
        <f t="shared" si="198"/>
        <v>540</v>
      </c>
      <c r="X548" s="33">
        <f t="shared" si="199"/>
        <v>2.0271133208429366</v>
      </c>
      <c r="Y548" s="13">
        <v>170798</v>
      </c>
      <c r="Z548" s="10">
        <f t="shared" si="206"/>
        <v>488</v>
      </c>
      <c r="AA548" s="33">
        <f t="shared" si="190"/>
        <v>0.80780458907842068</v>
      </c>
      <c r="AB548" s="11">
        <v>2.4E-2</v>
      </c>
      <c r="AC548" s="112">
        <f t="shared" si="200"/>
        <v>501</v>
      </c>
      <c r="AD548" s="33">
        <f t="shared" si="191"/>
        <v>0.93074807285006078</v>
      </c>
      <c r="AE548" s="11">
        <v>0.97812885961300944</v>
      </c>
      <c r="AF548" s="10">
        <f t="shared" si="207"/>
        <v>386</v>
      </c>
      <c r="AG548" s="33">
        <f t="shared" si="192"/>
        <v>0.37333627766941713</v>
      </c>
      <c r="AH548" s="14">
        <v>2.204333333333333</v>
      </c>
      <c r="AI548" s="112">
        <f t="shared" si="201"/>
        <v>473</v>
      </c>
      <c r="AJ548" s="33">
        <f t="shared" si="193"/>
        <v>-6.6876683755860465E-3</v>
      </c>
      <c r="AK548" s="13">
        <v>274510.25345622119</v>
      </c>
      <c r="AL548" s="38"/>
    </row>
    <row r="549" spans="1:38" x14ac:dyDescent="0.25">
      <c r="A549" t="s">
        <v>1150</v>
      </c>
      <c r="B549" s="5" t="s">
        <v>98</v>
      </c>
      <c r="C549" s="6" t="s">
        <v>47</v>
      </c>
      <c r="D549" s="7" t="s">
        <v>20</v>
      </c>
      <c r="E549" s="36">
        <f t="shared" si="194"/>
        <v>-7.1518618113151797</v>
      </c>
      <c r="F549" s="8">
        <f t="shared" si="195"/>
        <v>50.604490538222258</v>
      </c>
      <c r="G549" s="9">
        <f t="shared" si="196"/>
        <v>43</v>
      </c>
      <c r="H549" s="112">
        <f t="shared" si="197"/>
        <v>125</v>
      </c>
      <c r="I549" s="33">
        <f t="shared" si="185"/>
        <v>-0.61998810696117368</v>
      </c>
      <c r="J549" s="11">
        <v>-4.2292581465218415E-2</v>
      </c>
      <c r="K549" s="10">
        <f t="shared" si="202"/>
        <v>71</v>
      </c>
      <c r="L549" s="33">
        <f t="shared" si="186"/>
        <v>-0.84934616508824179</v>
      </c>
      <c r="M549" s="11">
        <v>0.11362412493268713</v>
      </c>
      <c r="N549" s="10">
        <f t="shared" si="203"/>
        <v>27</v>
      </c>
      <c r="O549" s="33">
        <f t="shared" si="187"/>
        <v>-2.006376442336538</v>
      </c>
      <c r="P549" s="11">
        <v>0.18955042527339003</v>
      </c>
      <c r="Q549" s="10">
        <f t="shared" si="204"/>
        <v>29</v>
      </c>
      <c r="R549" s="33">
        <f t="shared" si="188"/>
        <v>-0.93210100476746272</v>
      </c>
      <c r="S549" s="12">
        <v>5.0675675675675675</v>
      </c>
      <c r="T549" s="10">
        <f t="shared" si="205"/>
        <v>89</v>
      </c>
      <c r="U549" s="33">
        <f t="shared" si="189"/>
        <v>-0.72316940131644103</v>
      </c>
      <c r="V549" s="18">
        <v>0.11801391220916287</v>
      </c>
      <c r="W549" s="112">
        <f t="shared" si="198"/>
        <v>34</v>
      </c>
      <c r="X549" s="33">
        <f t="shared" si="199"/>
        <v>-1.2398180493580815</v>
      </c>
      <c r="Y549" s="13">
        <v>51983</v>
      </c>
      <c r="Z549" s="10">
        <f t="shared" si="206"/>
        <v>47</v>
      </c>
      <c r="AA549" s="33">
        <f t="shared" si="190"/>
        <v>-1.1692624743567379</v>
      </c>
      <c r="AB549" s="11">
        <v>5.0999999999999997E-2</v>
      </c>
      <c r="AC549" s="112">
        <f t="shared" si="200"/>
        <v>155</v>
      </c>
      <c r="AD549" s="33">
        <f t="shared" si="191"/>
        <v>-0.27862638524903494</v>
      </c>
      <c r="AE549" s="11">
        <v>0.90596491228070175</v>
      </c>
      <c r="AF549" s="10">
        <f t="shared" si="207"/>
        <v>21</v>
      </c>
      <c r="AG549" s="33">
        <f t="shared" si="192"/>
        <v>-1.4175777714088116</v>
      </c>
      <c r="AH549" s="14">
        <v>4.2253333333333325</v>
      </c>
      <c r="AI549" s="112">
        <f t="shared" si="201"/>
        <v>37</v>
      </c>
      <c r="AJ549" s="33">
        <f t="shared" si="193"/>
        <v>-0.32312017226530754</v>
      </c>
      <c r="AK549" s="13">
        <v>57323.389237451738</v>
      </c>
      <c r="AL549" s="38"/>
    </row>
    <row r="550" spans="1:38" x14ac:dyDescent="0.25">
      <c r="A550" t="s">
        <v>1151</v>
      </c>
      <c r="B550" s="5" t="s">
        <v>382</v>
      </c>
      <c r="C550" s="6" t="s">
        <v>93</v>
      </c>
      <c r="D550" s="7" t="s">
        <v>34</v>
      </c>
      <c r="E550" s="36">
        <f t="shared" si="194"/>
        <v>1.9033667864393391</v>
      </c>
      <c r="F550" s="8">
        <f t="shared" si="195"/>
        <v>22.379852446841884</v>
      </c>
      <c r="G550" s="9">
        <f t="shared" si="196"/>
        <v>349</v>
      </c>
      <c r="H550" s="112">
        <f t="shared" si="197"/>
        <v>411</v>
      </c>
      <c r="I550" s="33">
        <f t="shared" si="185"/>
        <v>0.334992885331168</v>
      </c>
      <c r="J550" s="11">
        <v>1.8104953588824468E-2</v>
      </c>
      <c r="K550" s="10">
        <f t="shared" si="202"/>
        <v>388</v>
      </c>
      <c r="L550" s="33">
        <f t="shared" si="186"/>
        <v>0.45054028650355904</v>
      </c>
      <c r="M550" s="11">
        <v>4.5151580305310683E-2</v>
      </c>
      <c r="N550" s="10">
        <f t="shared" si="203"/>
        <v>307</v>
      </c>
      <c r="O550" s="33">
        <f t="shared" si="187"/>
        <v>0.35459493020247584</v>
      </c>
      <c r="P550" s="11">
        <v>3.8347409267290571E-2</v>
      </c>
      <c r="Q550" s="10">
        <f t="shared" si="204"/>
        <v>232</v>
      </c>
      <c r="R550" s="33">
        <f t="shared" si="188"/>
        <v>0.14415428013777598</v>
      </c>
      <c r="S550" s="12">
        <v>0.54161400974905216</v>
      </c>
      <c r="T550" s="10">
        <f t="shared" si="205"/>
        <v>285</v>
      </c>
      <c r="U550" s="33">
        <f t="shared" si="189"/>
        <v>0.26028150787091509</v>
      </c>
      <c r="V550" s="18">
        <v>6.0285610990600147E-2</v>
      </c>
      <c r="W550" s="112">
        <f t="shared" si="198"/>
        <v>406</v>
      </c>
      <c r="X550" s="33">
        <f t="shared" si="199"/>
        <v>0.3684201010695376</v>
      </c>
      <c r="Y550" s="13">
        <v>110473</v>
      </c>
      <c r="Z550" s="10">
        <f t="shared" si="206"/>
        <v>399</v>
      </c>
      <c r="AA550" s="33">
        <f t="shared" si="190"/>
        <v>0.58813047091895843</v>
      </c>
      <c r="AB550" s="11">
        <v>2.7000000000000003E-2</v>
      </c>
      <c r="AC550" s="112">
        <f t="shared" si="200"/>
        <v>208</v>
      </c>
      <c r="AD550" s="33">
        <f t="shared" si="191"/>
        <v>-4.4917053833097118E-2</v>
      </c>
      <c r="AE550" s="11">
        <v>0.91991045889814704</v>
      </c>
      <c r="AF550" s="10">
        <f t="shared" si="207"/>
        <v>356</v>
      </c>
      <c r="AG550" s="33">
        <f t="shared" si="192"/>
        <v>0.27497335859584771</v>
      </c>
      <c r="AH550" s="14">
        <v>2.3153333333333332</v>
      </c>
      <c r="AI550" s="112">
        <f t="shared" si="201"/>
        <v>390</v>
      </c>
      <c r="AJ550" s="33">
        <f t="shared" si="193"/>
        <v>-0.12969633013948056</v>
      </c>
      <c r="AK550" s="13">
        <v>190081.93085394477</v>
      </c>
      <c r="AL550" s="38"/>
    </row>
    <row r="551" spans="1:38" x14ac:dyDescent="0.25">
      <c r="A551" t="s">
        <v>1152</v>
      </c>
      <c r="B551" s="5" t="s">
        <v>181</v>
      </c>
      <c r="C551" s="6" t="s">
        <v>24</v>
      </c>
      <c r="D551" s="7" t="s">
        <v>20</v>
      </c>
      <c r="E551" s="36">
        <f t="shared" si="194"/>
        <v>-1.0984888109867357</v>
      </c>
      <c r="F551" s="8">
        <f t="shared" si="195"/>
        <v>31.736467459404402</v>
      </c>
      <c r="G551" s="9">
        <f t="shared" si="196"/>
        <v>187</v>
      </c>
      <c r="H551" s="112">
        <f t="shared" si="197"/>
        <v>494</v>
      </c>
      <c r="I551" s="33">
        <f t="shared" si="185"/>
        <v>0.89482989227177079</v>
      </c>
      <c r="J551" s="11">
        <v>5.3511705685618693E-2</v>
      </c>
      <c r="K551" s="10">
        <f t="shared" si="202"/>
        <v>85</v>
      </c>
      <c r="L551" s="33">
        <f t="shared" si="186"/>
        <v>-0.65520035562212364</v>
      </c>
      <c r="M551" s="11">
        <v>0.103397341211226</v>
      </c>
      <c r="N551" s="10">
        <f t="shared" si="203"/>
        <v>231</v>
      </c>
      <c r="O551" s="33">
        <f t="shared" si="187"/>
        <v>0.11733764511386377</v>
      </c>
      <c r="P551" s="11">
        <v>5.3542009884678748E-2</v>
      </c>
      <c r="Q551" s="10">
        <f t="shared" si="204"/>
        <v>151</v>
      </c>
      <c r="R551" s="33">
        <f t="shared" si="188"/>
        <v>2.1311760013011587E-2</v>
      </c>
      <c r="S551" s="12">
        <v>1.0582010582010581</v>
      </c>
      <c r="T551" s="10">
        <f t="shared" si="205"/>
        <v>269</v>
      </c>
      <c r="U551" s="33">
        <f t="shared" si="189"/>
        <v>0.21134970142486961</v>
      </c>
      <c r="V551" s="18">
        <v>6.3157894736842107E-2</v>
      </c>
      <c r="W551" s="112">
        <f t="shared" si="198"/>
        <v>76</v>
      </c>
      <c r="X551" s="33">
        <f t="shared" si="199"/>
        <v>-0.96782810605102021</v>
      </c>
      <c r="Y551" s="13">
        <v>61875</v>
      </c>
      <c r="Z551" s="10">
        <f t="shared" si="206"/>
        <v>95</v>
      </c>
      <c r="AA551" s="33">
        <f t="shared" si="190"/>
        <v>-0.65668953198466029</v>
      </c>
      <c r="AB551" s="11">
        <v>4.4000000000000004E-2</v>
      </c>
      <c r="AC551" s="112">
        <f t="shared" si="200"/>
        <v>251</v>
      </c>
      <c r="AD551" s="33">
        <f t="shared" si="191"/>
        <v>0.11349331786065991</v>
      </c>
      <c r="AE551" s="11">
        <v>0.9293628808864266</v>
      </c>
      <c r="AF551" s="10">
        <f t="shared" si="207"/>
        <v>372</v>
      </c>
      <c r="AG551" s="33">
        <f t="shared" si="192"/>
        <v>0.32341635777922695</v>
      </c>
      <c r="AH551" s="14">
        <v>2.2606666666666668</v>
      </c>
      <c r="AI551" s="112">
        <f t="shared" si="201"/>
        <v>56</v>
      </c>
      <c r="AJ551" s="33">
        <f t="shared" si="193"/>
        <v>-0.3129002838827139</v>
      </c>
      <c r="AK551" s="13">
        <v>64337.919929453266</v>
      </c>
      <c r="AL551" s="38"/>
    </row>
    <row r="552" spans="1:38" x14ac:dyDescent="0.25">
      <c r="A552" t="s">
        <v>1153</v>
      </c>
      <c r="B552" s="5" t="s">
        <v>175</v>
      </c>
      <c r="C552" s="6" t="s">
        <v>81</v>
      </c>
      <c r="D552" s="7" t="s">
        <v>34</v>
      </c>
      <c r="E552" s="36">
        <f t="shared" si="194"/>
        <v>-3.1779150960635696</v>
      </c>
      <c r="F552" s="8">
        <f t="shared" si="195"/>
        <v>38.217922201314636</v>
      </c>
      <c r="G552" s="9">
        <f t="shared" si="196"/>
        <v>110</v>
      </c>
      <c r="H552" s="112">
        <f t="shared" si="197"/>
        <v>223</v>
      </c>
      <c r="I552" s="33">
        <f t="shared" si="185"/>
        <v>-0.27470511375504225</v>
      </c>
      <c r="J552" s="11">
        <v>-2.0455244540141471E-2</v>
      </c>
      <c r="K552" s="10">
        <f t="shared" si="202"/>
        <v>196</v>
      </c>
      <c r="L552" s="33">
        <f t="shared" si="186"/>
        <v>-9.2701277516901937E-2</v>
      </c>
      <c r="M552" s="11">
        <v>7.3767258382643003E-2</v>
      </c>
      <c r="N552" s="10">
        <f t="shared" si="203"/>
        <v>59</v>
      </c>
      <c r="O552" s="33">
        <f t="shared" si="187"/>
        <v>-1.2280749109191706</v>
      </c>
      <c r="P552" s="11">
        <v>0.13970588235294118</v>
      </c>
      <c r="Q552" s="10">
        <f t="shared" si="204"/>
        <v>284</v>
      </c>
      <c r="R552" s="33">
        <f t="shared" si="188"/>
        <v>0.19827506021337551</v>
      </c>
      <c r="S552" s="12">
        <v>0.31402103940964043</v>
      </c>
      <c r="T552" s="10">
        <f t="shared" si="205"/>
        <v>185</v>
      </c>
      <c r="U552" s="33">
        <f t="shared" si="189"/>
        <v>-9.7901686701091992E-2</v>
      </c>
      <c r="V552" s="18">
        <v>8.1310867212861335E-2</v>
      </c>
      <c r="W552" s="112">
        <f t="shared" si="198"/>
        <v>211</v>
      </c>
      <c r="X552" s="33">
        <f t="shared" si="199"/>
        <v>-0.46946400147757872</v>
      </c>
      <c r="Y552" s="13">
        <v>80000</v>
      </c>
      <c r="Z552" s="10">
        <f t="shared" si="206"/>
        <v>113</v>
      </c>
      <c r="AA552" s="33">
        <f t="shared" si="190"/>
        <v>-0.51024011987835216</v>
      </c>
      <c r="AB552" s="11">
        <v>4.2000000000000003E-2</v>
      </c>
      <c r="AC552" s="112">
        <f t="shared" si="200"/>
        <v>78</v>
      </c>
      <c r="AD552" s="33">
        <f t="shared" si="191"/>
        <v>-0.88490159871208585</v>
      </c>
      <c r="AE552" s="11">
        <v>0.86978818283166104</v>
      </c>
      <c r="AF552" s="10">
        <f t="shared" si="207"/>
        <v>210</v>
      </c>
      <c r="AG552" s="33">
        <f t="shared" si="192"/>
        <v>-0.13767828688696399</v>
      </c>
      <c r="AH552" s="14">
        <v>2.7810000000000001</v>
      </c>
      <c r="AI552" s="112">
        <f t="shared" si="201"/>
        <v>224</v>
      </c>
      <c r="AJ552" s="33">
        <f t="shared" si="193"/>
        <v>-0.237346676195754</v>
      </c>
      <c r="AK552" s="13">
        <v>116194.95399591772</v>
      </c>
      <c r="AL552" s="38"/>
    </row>
    <row r="553" spans="1:38" x14ac:dyDescent="0.25">
      <c r="A553" t="s">
        <v>1154</v>
      </c>
      <c r="B553" s="5" t="s">
        <v>265</v>
      </c>
      <c r="C553" s="6" t="s">
        <v>63</v>
      </c>
      <c r="D553" s="7" t="s">
        <v>34</v>
      </c>
      <c r="E553" s="36">
        <f t="shared" si="194"/>
        <v>0.12048254588372427</v>
      </c>
      <c r="F553" s="8">
        <f t="shared" si="195"/>
        <v>27.9370023194565</v>
      </c>
      <c r="G553" s="9">
        <f t="shared" si="196"/>
        <v>240</v>
      </c>
      <c r="H553" s="112">
        <f t="shared" si="197"/>
        <v>127</v>
      </c>
      <c r="I553" s="33">
        <f t="shared" si="185"/>
        <v>-0.59624730131016213</v>
      </c>
      <c r="J553" s="11">
        <v>-4.0791100123609425E-2</v>
      </c>
      <c r="K553" s="10">
        <f t="shared" si="202"/>
        <v>339</v>
      </c>
      <c r="L553" s="33">
        <f t="shared" si="186"/>
        <v>0.32636542352086384</v>
      </c>
      <c r="M553" s="11">
        <v>5.169258920402562E-2</v>
      </c>
      <c r="N553" s="10">
        <f t="shared" si="203"/>
        <v>385</v>
      </c>
      <c r="O553" s="33">
        <f t="shared" si="187"/>
        <v>0.58428801276824049</v>
      </c>
      <c r="P553" s="11">
        <v>2.363724071394115E-2</v>
      </c>
      <c r="Q553" s="10">
        <f t="shared" si="204"/>
        <v>254</v>
      </c>
      <c r="R553" s="33">
        <f t="shared" si="188"/>
        <v>0.17080191751433801</v>
      </c>
      <c r="S553" s="12">
        <v>0.42955326460481102</v>
      </c>
      <c r="T553" s="10">
        <f t="shared" si="205"/>
        <v>374</v>
      </c>
      <c r="U553" s="33">
        <f t="shared" si="189"/>
        <v>0.5277380050260031</v>
      </c>
      <c r="V553" s="18">
        <v>4.4585987261146494E-2</v>
      </c>
      <c r="W553" s="112">
        <f t="shared" si="198"/>
        <v>54</v>
      </c>
      <c r="X553" s="33">
        <f t="shared" si="199"/>
        <v>-1.100496067682295</v>
      </c>
      <c r="Y553" s="13">
        <v>57050</v>
      </c>
      <c r="Z553" s="10">
        <f t="shared" si="206"/>
        <v>224</v>
      </c>
      <c r="AA553" s="33">
        <f t="shared" si="190"/>
        <v>7.5557528546880179E-2</v>
      </c>
      <c r="AB553" s="11">
        <v>3.4000000000000002E-2</v>
      </c>
      <c r="AC553" s="112">
        <f t="shared" si="200"/>
        <v>186</v>
      </c>
      <c r="AD553" s="33">
        <f t="shared" si="191"/>
        <v>-0.12571210979493203</v>
      </c>
      <c r="AE553" s="11">
        <v>0.91508937960042058</v>
      </c>
      <c r="AF553" s="10">
        <f t="shared" si="207"/>
        <v>412</v>
      </c>
      <c r="AG553" s="33">
        <f t="shared" si="192"/>
        <v>0.45131769098900321</v>
      </c>
      <c r="AH553" s="14">
        <v>2.1163333333333334</v>
      </c>
      <c r="AI553" s="112">
        <f t="shared" si="201"/>
        <v>247</v>
      </c>
      <c r="AJ553" s="33">
        <f t="shared" si="193"/>
        <v>-0.22821477517774696</v>
      </c>
      <c r="AK553" s="13">
        <v>122462.73281786942</v>
      </c>
      <c r="AL553" s="38"/>
    </row>
    <row r="554" spans="1:38" x14ac:dyDescent="0.25">
      <c r="A554" t="s">
        <v>1155</v>
      </c>
      <c r="B554" s="5" t="s">
        <v>27</v>
      </c>
      <c r="C554" s="6" t="s">
        <v>28</v>
      </c>
      <c r="D554" s="7" t="s">
        <v>20</v>
      </c>
      <c r="E554" s="36">
        <f t="shared" si="194"/>
        <v>-16.030912385312202</v>
      </c>
      <c r="F554" s="8">
        <f t="shared" si="195"/>
        <v>78.279991641338967</v>
      </c>
      <c r="G554" s="9">
        <f t="shared" si="196"/>
        <v>8</v>
      </c>
      <c r="H554" s="112">
        <f t="shared" si="197"/>
        <v>41</v>
      </c>
      <c r="I554" s="33">
        <f t="shared" si="185"/>
        <v>-1.0375221259671892</v>
      </c>
      <c r="J554" s="11">
        <v>-6.8699416525503487E-2</v>
      </c>
      <c r="K554" s="10">
        <f t="shared" si="202"/>
        <v>11</v>
      </c>
      <c r="L554" s="33">
        <f t="shared" si="186"/>
        <v>-2.350572267025858</v>
      </c>
      <c r="M554" s="11">
        <v>0.19270239452679588</v>
      </c>
      <c r="N554" s="10">
        <f t="shared" si="203"/>
        <v>54</v>
      </c>
      <c r="O554" s="33">
        <f t="shared" si="187"/>
        <v>-1.3711926014949294</v>
      </c>
      <c r="P554" s="11">
        <v>0.14887152777777779</v>
      </c>
      <c r="Q554" s="10">
        <f t="shared" si="204"/>
        <v>21</v>
      </c>
      <c r="R554" s="33">
        <f t="shared" si="188"/>
        <v>-0.97658813227285135</v>
      </c>
      <c r="S554" s="12">
        <v>5.254648342764753</v>
      </c>
      <c r="T554" s="10">
        <f t="shared" si="205"/>
        <v>27</v>
      </c>
      <c r="U554" s="33">
        <f t="shared" si="189"/>
        <v>-2.0251348011849544</v>
      </c>
      <c r="V554" s="18">
        <v>0.19443892750744787</v>
      </c>
      <c r="W554" s="112">
        <f t="shared" si="198"/>
        <v>14</v>
      </c>
      <c r="X554" s="33">
        <f t="shared" si="199"/>
        <v>-1.517389670636365</v>
      </c>
      <c r="Y554" s="13">
        <v>41888</v>
      </c>
      <c r="Z554" s="10">
        <f t="shared" si="206"/>
        <v>1</v>
      </c>
      <c r="AA554" s="33">
        <f t="shared" si="190"/>
        <v>-8.3452836675658322</v>
      </c>
      <c r="AB554" s="11">
        <v>0.14899999999999999</v>
      </c>
      <c r="AC554" s="112">
        <f t="shared" si="200"/>
        <v>73</v>
      </c>
      <c r="AD554" s="33">
        <f t="shared" si="191"/>
        <v>-0.99206301968927302</v>
      </c>
      <c r="AE554" s="11">
        <v>0.86339381003201709</v>
      </c>
      <c r="AF554" s="10">
        <f t="shared" si="207"/>
        <v>314</v>
      </c>
      <c r="AG554" s="33">
        <f t="shared" si="192"/>
        <v>0.14500433639653676</v>
      </c>
      <c r="AH554" s="14">
        <v>2.4620000000000002</v>
      </c>
      <c r="AI554" s="112">
        <f t="shared" si="201"/>
        <v>491</v>
      </c>
      <c r="AJ554" s="33">
        <f t="shared" si="193"/>
        <v>3.0048086724515425E-2</v>
      </c>
      <c r="AK554" s="13">
        <v>299724.23544866615</v>
      </c>
      <c r="AL554" s="38"/>
    </row>
    <row r="555" spans="1:38" x14ac:dyDescent="0.25">
      <c r="A555" t="s">
        <v>1156</v>
      </c>
      <c r="B555" s="5" t="s">
        <v>136</v>
      </c>
      <c r="C555" s="6" t="s">
        <v>28</v>
      </c>
      <c r="D555" s="7" t="s">
        <v>20</v>
      </c>
      <c r="E555" s="36">
        <f t="shared" si="194"/>
        <v>-5.2565046307453489</v>
      </c>
      <c r="F555" s="8">
        <f t="shared" si="195"/>
        <v>44.69676883931912</v>
      </c>
      <c r="G555" s="9">
        <f t="shared" si="196"/>
        <v>65</v>
      </c>
      <c r="H555" s="112">
        <f t="shared" si="197"/>
        <v>24</v>
      </c>
      <c r="I555" s="33">
        <f t="shared" si="185"/>
        <v>-1.1940240190493316</v>
      </c>
      <c r="J555" s="11">
        <v>-7.8597339782345843E-2</v>
      </c>
      <c r="K555" s="10">
        <f t="shared" si="202"/>
        <v>206</v>
      </c>
      <c r="L555" s="33">
        <f t="shared" si="186"/>
        <v>-4.0801088650420876E-2</v>
      </c>
      <c r="M555" s="11">
        <v>7.1033374977690522E-2</v>
      </c>
      <c r="N555" s="10">
        <f t="shared" si="203"/>
        <v>160</v>
      </c>
      <c r="O555" s="33">
        <f t="shared" si="187"/>
        <v>-0.2016774521301021</v>
      </c>
      <c r="P555" s="11">
        <v>7.3972602739726029E-2</v>
      </c>
      <c r="Q555" s="10">
        <f t="shared" si="204"/>
        <v>84</v>
      </c>
      <c r="R555" s="33">
        <f t="shared" si="188"/>
        <v>-0.19515495173391748</v>
      </c>
      <c r="S555" s="12">
        <v>1.9685039370078741</v>
      </c>
      <c r="T555" s="10">
        <f t="shared" si="205"/>
        <v>346</v>
      </c>
      <c r="U555" s="33">
        <f t="shared" si="189"/>
        <v>0.44541024090260767</v>
      </c>
      <c r="V555" s="18">
        <v>4.9418604651162788E-2</v>
      </c>
      <c r="W555" s="112">
        <f t="shared" si="198"/>
        <v>71</v>
      </c>
      <c r="X555" s="33">
        <f t="shared" si="199"/>
        <v>-0.99238198993427995</v>
      </c>
      <c r="Y555" s="13">
        <v>60982</v>
      </c>
      <c r="Z555" s="10">
        <f t="shared" si="206"/>
        <v>4</v>
      </c>
      <c r="AA555" s="33">
        <f t="shared" si="190"/>
        <v>-4.9037224830675941</v>
      </c>
      <c r="AB555" s="11">
        <v>0.10199999999999999</v>
      </c>
      <c r="AC555" s="112">
        <f t="shared" si="200"/>
        <v>343</v>
      </c>
      <c r="AD555" s="33">
        <f t="shared" si="191"/>
        <v>0.43090653641874654</v>
      </c>
      <c r="AE555" s="11">
        <v>0.94830307813733228</v>
      </c>
      <c r="AF555" s="10">
        <f t="shared" si="207"/>
        <v>528</v>
      </c>
      <c r="AG555" s="33">
        <f t="shared" si="192"/>
        <v>1.1891872761114535</v>
      </c>
      <c r="AH555" s="14">
        <v>1.2836666666666667</v>
      </c>
      <c r="AI555" s="112">
        <f t="shared" si="201"/>
        <v>538</v>
      </c>
      <c r="AJ555" s="33">
        <f t="shared" si="193"/>
        <v>0.68609970678506105</v>
      </c>
      <c r="AK555" s="13">
        <v>750012.34547244094</v>
      </c>
      <c r="AL555" s="38"/>
    </row>
    <row r="556" spans="1:38" x14ac:dyDescent="0.25">
      <c r="A556" t="s">
        <v>1157</v>
      </c>
      <c r="B556" s="5" t="s">
        <v>128</v>
      </c>
      <c r="C556" s="6" t="s">
        <v>44</v>
      </c>
      <c r="D556" s="7" t="s">
        <v>20</v>
      </c>
      <c r="E556" s="36">
        <f t="shared" si="194"/>
        <v>-3.3519643270875292</v>
      </c>
      <c r="F556" s="8">
        <f t="shared" si="195"/>
        <v>38.760423862393907</v>
      </c>
      <c r="G556" s="9">
        <f t="shared" si="196"/>
        <v>107</v>
      </c>
      <c r="H556" s="112">
        <f t="shared" si="197"/>
        <v>356</v>
      </c>
      <c r="I556" s="33">
        <f t="shared" si="185"/>
        <v>0.16117072888089728</v>
      </c>
      <c r="J556" s="11">
        <v>7.1116145882501591E-3</v>
      </c>
      <c r="K556" s="10">
        <f t="shared" si="202"/>
        <v>70</v>
      </c>
      <c r="L556" s="33">
        <f t="shared" si="186"/>
        <v>-0.86709882840137198</v>
      </c>
      <c r="M556" s="11">
        <v>0.11455926048200726</v>
      </c>
      <c r="N556" s="10">
        <f t="shared" si="203"/>
        <v>83</v>
      </c>
      <c r="O556" s="33">
        <f t="shared" si="187"/>
        <v>-0.82535470994891391</v>
      </c>
      <c r="P556" s="11">
        <v>0.11391458742173628</v>
      </c>
      <c r="Q556" s="10">
        <f t="shared" si="204"/>
        <v>60</v>
      </c>
      <c r="R556" s="33">
        <f t="shared" si="188"/>
        <v>-0.33630985724537626</v>
      </c>
      <c r="S556" s="12">
        <v>2.5620996719262612</v>
      </c>
      <c r="T556" s="10">
        <f t="shared" si="205"/>
        <v>154</v>
      </c>
      <c r="U556" s="33">
        <f t="shared" si="189"/>
        <v>-0.27220429682407993</v>
      </c>
      <c r="V556" s="18">
        <v>9.1542383078433237E-2</v>
      </c>
      <c r="W556" s="112">
        <f t="shared" si="198"/>
        <v>174</v>
      </c>
      <c r="X556" s="33">
        <f t="shared" si="199"/>
        <v>-0.59517548760777317</v>
      </c>
      <c r="Y556" s="13">
        <v>75428</v>
      </c>
      <c r="Z556" s="10">
        <f t="shared" si="206"/>
        <v>70</v>
      </c>
      <c r="AA556" s="33">
        <f t="shared" si="190"/>
        <v>-0.8763636501441221</v>
      </c>
      <c r="AB556" s="11">
        <v>4.7E-2</v>
      </c>
      <c r="AC556" s="112">
        <f t="shared" si="200"/>
        <v>249</v>
      </c>
      <c r="AD556" s="33">
        <f t="shared" si="191"/>
        <v>9.5131200925701126E-2</v>
      </c>
      <c r="AE556" s="11">
        <v>0.92826720466263168</v>
      </c>
      <c r="AF556" s="10">
        <f t="shared" si="207"/>
        <v>41</v>
      </c>
      <c r="AG556" s="33">
        <f t="shared" si="192"/>
        <v>-1.1405074468111907</v>
      </c>
      <c r="AH556" s="14">
        <v>3.9126666666666665</v>
      </c>
      <c r="AI556" s="112">
        <f t="shared" si="201"/>
        <v>41</v>
      </c>
      <c r="AJ556" s="33">
        <f t="shared" si="193"/>
        <v>-0.32031455864019648</v>
      </c>
      <c r="AK556" s="13">
        <v>59249.052429307922</v>
      </c>
      <c r="AL556" s="38">
        <v>1</v>
      </c>
    </row>
    <row r="557" spans="1:38" x14ac:dyDescent="0.25">
      <c r="A557" t="s">
        <v>1158</v>
      </c>
      <c r="B557" s="5" t="s">
        <v>135</v>
      </c>
      <c r="C557" s="6" t="s">
        <v>61</v>
      </c>
      <c r="D557" s="7" t="s">
        <v>39</v>
      </c>
      <c r="E557" s="36">
        <f t="shared" si="194"/>
        <v>-4.279790867277578</v>
      </c>
      <c r="F557" s="8">
        <f t="shared" si="195"/>
        <v>41.652406988577553</v>
      </c>
      <c r="G557" s="9">
        <f t="shared" si="196"/>
        <v>86</v>
      </c>
      <c r="H557" s="112">
        <f t="shared" si="197"/>
        <v>441</v>
      </c>
      <c r="I557" s="33">
        <f t="shared" si="185"/>
        <v>0.44778946028764149</v>
      </c>
      <c r="J557" s="11">
        <v>2.52387448840381E-2</v>
      </c>
      <c r="K557" s="10">
        <f t="shared" si="202"/>
        <v>557</v>
      </c>
      <c r="L557" s="33">
        <f t="shared" si="186"/>
        <v>1.2329599351837301</v>
      </c>
      <c r="M557" s="11">
        <v>3.937007874015748E-3</v>
      </c>
      <c r="N557" s="10">
        <f t="shared" si="203"/>
        <v>148</v>
      </c>
      <c r="O557" s="33">
        <f t="shared" si="187"/>
        <v>-0.26040790446888384</v>
      </c>
      <c r="P557" s="11">
        <v>7.7733860342555999E-2</v>
      </c>
      <c r="Q557" s="10">
        <f t="shared" si="204"/>
        <v>390</v>
      </c>
      <c r="R557" s="33">
        <f t="shared" si="188"/>
        <v>0.27294812057923573</v>
      </c>
      <c r="S557" s="12">
        <v>0</v>
      </c>
      <c r="T557" s="10">
        <f t="shared" si="205"/>
        <v>240</v>
      </c>
      <c r="U557" s="33">
        <f t="shared" si="189"/>
        <v>0.10119147330432406</v>
      </c>
      <c r="V557" s="18">
        <v>6.9624152803450398E-2</v>
      </c>
      <c r="W557" s="112">
        <f t="shared" si="198"/>
        <v>108</v>
      </c>
      <c r="X557" s="33">
        <f t="shared" si="199"/>
        <v>-0.83823969088662686</v>
      </c>
      <c r="Y557" s="13">
        <v>66588</v>
      </c>
      <c r="Z557" s="10">
        <f t="shared" si="206"/>
        <v>175</v>
      </c>
      <c r="AA557" s="33">
        <f t="shared" si="190"/>
        <v>-0.14411658961258211</v>
      </c>
      <c r="AB557" s="11">
        <v>3.7000000000000005E-2</v>
      </c>
      <c r="AC557" s="112">
        <f t="shared" si="200"/>
        <v>224</v>
      </c>
      <c r="AD557" s="33">
        <f t="shared" si="191"/>
        <v>1.124023395820721E-2</v>
      </c>
      <c r="AE557" s="11">
        <v>0.9232613908872902</v>
      </c>
      <c r="AF557" s="10">
        <f t="shared" si="207"/>
        <v>1</v>
      </c>
      <c r="AG557" s="33">
        <f t="shared" si="192"/>
        <v>-14.979845237906886</v>
      </c>
      <c r="AH557" s="14">
        <v>19.53</v>
      </c>
      <c r="AI557" s="112">
        <f t="shared" si="201"/>
        <v>1</v>
      </c>
      <c r="AJ557" s="33">
        <f t="shared" si="193"/>
        <v>-0.39053019816949569</v>
      </c>
      <c r="AK557" s="13">
        <v>11055.790419161676</v>
      </c>
      <c r="AL557" s="38"/>
    </row>
    <row r="558" spans="1:38" x14ac:dyDescent="0.25">
      <c r="A558" t="s">
        <v>1159</v>
      </c>
      <c r="B558" s="5" t="s">
        <v>232</v>
      </c>
      <c r="C558" s="6" t="s">
        <v>19</v>
      </c>
      <c r="D558" s="7" t="s">
        <v>20</v>
      </c>
      <c r="E558" s="36">
        <f t="shared" si="194"/>
        <v>-3.2151799752749932</v>
      </c>
      <c r="F558" s="8">
        <f t="shared" si="195"/>
        <v>38.334074733291828</v>
      </c>
      <c r="G558" s="9">
        <f t="shared" si="196"/>
        <v>108</v>
      </c>
      <c r="H558" s="112">
        <f t="shared" si="197"/>
        <v>264</v>
      </c>
      <c r="I558" s="33">
        <f t="shared" si="185"/>
        <v>-0.14893016288355534</v>
      </c>
      <c r="J558" s="11">
        <v>-1.2500639091978072E-2</v>
      </c>
      <c r="K558" s="10">
        <f t="shared" si="202"/>
        <v>134</v>
      </c>
      <c r="L558" s="33">
        <f t="shared" si="186"/>
        <v>-0.35185132296921245</v>
      </c>
      <c r="M558" s="11">
        <v>8.7418191531988779E-2</v>
      </c>
      <c r="N558" s="10">
        <f t="shared" si="203"/>
        <v>101</v>
      </c>
      <c r="O558" s="33">
        <f t="shared" si="187"/>
        <v>-0.57345170619108654</v>
      </c>
      <c r="P558" s="11">
        <v>9.7782035222164915E-2</v>
      </c>
      <c r="Q558" s="10">
        <f t="shared" si="204"/>
        <v>41</v>
      </c>
      <c r="R558" s="33">
        <f t="shared" si="188"/>
        <v>-0.49653970183100593</v>
      </c>
      <c r="S558" s="12">
        <v>3.2359108441844211</v>
      </c>
      <c r="T558" s="10">
        <f t="shared" si="205"/>
        <v>158</v>
      </c>
      <c r="U558" s="33">
        <f t="shared" si="189"/>
        <v>-0.25591795392423516</v>
      </c>
      <c r="V558" s="18">
        <v>9.0586379174336054E-2</v>
      </c>
      <c r="W558" s="112">
        <f t="shared" si="198"/>
        <v>202</v>
      </c>
      <c r="X558" s="33">
        <f t="shared" si="199"/>
        <v>-0.51222020465615536</v>
      </c>
      <c r="Y558" s="13">
        <v>78445</v>
      </c>
      <c r="Z558" s="10">
        <f t="shared" si="206"/>
        <v>70</v>
      </c>
      <c r="AA558" s="33">
        <f t="shared" si="190"/>
        <v>-0.8763636501441221</v>
      </c>
      <c r="AB558" s="11">
        <v>4.7E-2</v>
      </c>
      <c r="AC558" s="112">
        <f t="shared" si="200"/>
        <v>179</v>
      </c>
      <c r="AD558" s="33">
        <f t="shared" si="191"/>
        <v>-0.14296564137655968</v>
      </c>
      <c r="AE558" s="11">
        <v>0.91405985319028793</v>
      </c>
      <c r="AF558" s="10">
        <f t="shared" si="207"/>
        <v>92</v>
      </c>
      <c r="AG558" s="33">
        <f t="shared" si="192"/>
        <v>-0.62594827255846552</v>
      </c>
      <c r="AH558" s="14">
        <v>3.3320000000000003</v>
      </c>
      <c r="AI558" s="112">
        <f t="shared" si="201"/>
        <v>74</v>
      </c>
      <c r="AJ558" s="33">
        <f t="shared" si="193"/>
        <v>-0.30415471019607948</v>
      </c>
      <c r="AK558" s="13">
        <v>70340.538817986482</v>
      </c>
      <c r="AL558" s="38">
        <v>1</v>
      </c>
    </row>
    <row r="559" spans="1:38" x14ac:dyDescent="0.25">
      <c r="A559" t="s">
        <v>1160</v>
      </c>
      <c r="B559" s="5" t="s">
        <v>35</v>
      </c>
      <c r="C559" s="6" t="s">
        <v>28</v>
      </c>
      <c r="D559" s="7" t="s">
        <v>20</v>
      </c>
      <c r="E559" s="36">
        <f t="shared" si="194"/>
        <v>-16.180151900936782</v>
      </c>
      <c r="F559" s="8">
        <f t="shared" si="195"/>
        <v>78.745162815314757</v>
      </c>
      <c r="G559" s="9">
        <f t="shared" si="196"/>
        <v>7</v>
      </c>
      <c r="H559" s="112">
        <f t="shared" si="197"/>
        <v>184</v>
      </c>
      <c r="I559" s="33">
        <f t="shared" si="185"/>
        <v>-0.40921341019760615</v>
      </c>
      <c r="J559" s="11">
        <v>-2.8962188254223697E-2</v>
      </c>
      <c r="K559" s="10">
        <f t="shared" si="202"/>
        <v>220</v>
      </c>
      <c r="L559" s="33">
        <f t="shared" si="186"/>
        <v>8.2909641898930089E-3</v>
      </c>
      <c r="M559" s="11">
        <v>6.8447412353923209E-2</v>
      </c>
      <c r="N559" s="10">
        <f t="shared" si="203"/>
        <v>15</v>
      </c>
      <c r="O559" s="33">
        <f t="shared" si="187"/>
        <v>-2.7754810175126958</v>
      </c>
      <c r="P559" s="11">
        <v>0.23880597014925373</v>
      </c>
      <c r="Q559" s="10">
        <f t="shared" si="204"/>
        <v>14</v>
      </c>
      <c r="R559" s="33">
        <f t="shared" si="188"/>
        <v>-1.2046597547423166</v>
      </c>
      <c r="S559" s="12">
        <v>6.2137531068765535</v>
      </c>
      <c r="T559" s="10">
        <f t="shared" si="205"/>
        <v>12</v>
      </c>
      <c r="U559" s="33">
        <f t="shared" si="189"/>
        <v>-3.1669969200688013</v>
      </c>
      <c r="V559" s="18">
        <v>0.26146592370338617</v>
      </c>
      <c r="W559" s="112">
        <f t="shared" si="198"/>
        <v>10</v>
      </c>
      <c r="X559" s="33">
        <f t="shared" si="199"/>
        <v>-1.5798879663436993</v>
      </c>
      <c r="Y559" s="13">
        <v>39615</v>
      </c>
      <c r="Z559" s="10">
        <f t="shared" si="206"/>
        <v>19</v>
      </c>
      <c r="AA559" s="33">
        <f t="shared" si="190"/>
        <v>-2.121183653047741</v>
      </c>
      <c r="AB559" s="11">
        <v>6.4000000000000001E-2</v>
      </c>
      <c r="AC559" s="112">
        <f t="shared" si="200"/>
        <v>1</v>
      </c>
      <c r="AD559" s="33">
        <f t="shared" si="191"/>
        <v>-5.3480684686088118</v>
      </c>
      <c r="AE559" s="11">
        <v>0.60346889952153115</v>
      </c>
      <c r="AF559" s="10">
        <f t="shared" si="207"/>
        <v>492</v>
      </c>
      <c r="AG559" s="33">
        <f t="shared" si="192"/>
        <v>0.77948947204226304</v>
      </c>
      <c r="AH559" s="14">
        <v>1.7459999999999998</v>
      </c>
      <c r="AI559" s="112">
        <f t="shared" si="201"/>
        <v>50</v>
      </c>
      <c r="AJ559" s="33">
        <f t="shared" si="193"/>
        <v>-0.31406350848540543</v>
      </c>
      <c r="AK559" s="13">
        <v>63539.528169014084</v>
      </c>
      <c r="AL559" s="38"/>
    </row>
    <row r="560" spans="1:38" x14ac:dyDescent="0.25">
      <c r="A560" t="s">
        <v>1161</v>
      </c>
      <c r="B560" s="5" t="s">
        <v>302</v>
      </c>
      <c r="C560" s="6" t="s">
        <v>49</v>
      </c>
      <c r="D560" s="7" t="s">
        <v>39</v>
      </c>
      <c r="E560" s="36">
        <f t="shared" si="194"/>
        <v>0.42630428283149446</v>
      </c>
      <c r="F560" s="8">
        <f t="shared" si="195"/>
        <v>26.983773170943497</v>
      </c>
      <c r="G560" s="9">
        <f t="shared" si="196"/>
        <v>260</v>
      </c>
      <c r="H560" s="112">
        <f t="shared" si="197"/>
        <v>360</v>
      </c>
      <c r="I560" s="33">
        <f t="shared" si="185"/>
        <v>0.16995711334821526</v>
      </c>
      <c r="J560" s="11">
        <v>7.6673072859543279E-3</v>
      </c>
      <c r="K560" s="10">
        <f t="shared" si="202"/>
        <v>341</v>
      </c>
      <c r="L560" s="33">
        <f t="shared" si="186"/>
        <v>0.33078502551513683</v>
      </c>
      <c r="M560" s="11">
        <v>5.1459783181301469E-2</v>
      </c>
      <c r="N560" s="10">
        <f t="shared" si="203"/>
        <v>199</v>
      </c>
      <c r="O560" s="33">
        <f t="shared" si="187"/>
        <v>-1.6799460368866644E-2</v>
      </c>
      <c r="P560" s="11">
        <v>6.2132514260640634E-2</v>
      </c>
      <c r="Q560" s="10">
        <f t="shared" si="204"/>
        <v>211</v>
      </c>
      <c r="R560" s="33">
        <f t="shared" si="188"/>
        <v>0.12335332576860958</v>
      </c>
      <c r="S560" s="12">
        <v>0.62908782265714713</v>
      </c>
      <c r="T560" s="10">
        <f t="shared" si="205"/>
        <v>312</v>
      </c>
      <c r="U560" s="33">
        <f t="shared" si="189"/>
        <v>0.34932320857172933</v>
      </c>
      <c r="V560" s="18">
        <v>5.5058887347304949E-2</v>
      </c>
      <c r="W560" s="112">
        <f t="shared" si="198"/>
        <v>271</v>
      </c>
      <c r="X560" s="33">
        <f t="shared" si="199"/>
        <v>-0.22475004116289571</v>
      </c>
      <c r="Y560" s="13">
        <v>88900</v>
      </c>
      <c r="Z560" s="10">
        <f t="shared" si="206"/>
        <v>290</v>
      </c>
      <c r="AA560" s="33">
        <f t="shared" si="190"/>
        <v>0.2952316467063425</v>
      </c>
      <c r="AB560" s="11">
        <v>3.1E-2</v>
      </c>
      <c r="AC560" s="112">
        <f t="shared" si="200"/>
        <v>184</v>
      </c>
      <c r="AD560" s="33">
        <f t="shared" si="191"/>
        <v>-0.12792374025594863</v>
      </c>
      <c r="AE560" s="11">
        <v>0.91495741056218061</v>
      </c>
      <c r="AF560" s="10">
        <f t="shared" si="207"/>
        <v>206</v>
      </c>
      <c r="AG560" s="33">
        <f t="shared" si="192"/>
        <v>-0.15569671951005024</v>
      </c>
      <c r="AH560" s="14">
        <v>2.8013333333333335</v>
      </c>
      <c r="AI560" s="112">
        <f t="shared" si="201"/>
        <v>233</v>
      </c>
      <c r="AJ560" s="33">
        <f t="shared" si="193"/>
        <v>-0.23356804506320561</v>
      </c>
      <c r="AK560" s="13">
        <v>118788.45825552948</v>
      </c>
      <c r="AL560" s="38">
        <v>1</v>
      </c>
    </row>
    <row r="561" spans="1:38" x14ac:dyDescent="0.25">
      <c r="A561" t="s">
        <v>1162</v>
      </c>
      <c r="B561" s="5" t="s">
        <v>69</v>
      </c>
      <c r="C561" s="6" t="s">
        <v>47</v>
      </c>
      <c r="D561" s="7" t="s">
        <v>20</v>
      </c>
      <c r="E561" s="36">
        <f t="shared" si="194"/>
        <v>-8.5050106325571164</v>
      </c>
      <c r="F561" s="8">
        <f t="shared" si="195"/>
        <v>54.822179285782134</v>
      </c>
      <c r="G561" s="9">
        <f t="shared" si="196"/>
        <v>34</v>
      </c>
      <c r="H561" s="112">
        <f t="shared" si="197"/>
        <v>121</v>
      </c>
      <c r="I561" s="33">
        <f t="shared" si="185"/>
        <v>-0.62368121461134818</v>
      </c>
      <c r="J561" s="11">
        <v>-4.2526151138918777E-2</v>
      </c>
      <c r="K561" s="10">
        <f t="shared" si="202"/>
        <v>46</v>
      </c>
      <c r="L561" s="33">
        <f t="shared" si="186"/>
        <v>-1.1276319362851506</v>
      </c>
      <c r="M561" s="11">
        <v>0.12828304753635772</v>
      </c>
      <c r="N561" s="10">
        <f t="shared" si="203"/>
        <v>30</v>
      </c>
      <c r="O561" s="33">
        <f t="shared" si="187"/>
        <v>-1.9471432699122413</v>
      </c>
      <c r="P561" s="11">
        <v>0.18575697211155379</v>
      </c>
      <c r="Q561" s="10">
        <f t="shared" si="204"/>
        <v>24</v>
      </c>
      <c r="R561" s="33">
        <f t="shared" si="188"/>
        <v>-0.96532167699980975</v>
      </c>
      <c r="S561" s="12">
        <v>5.2072697569940773</v>
      </c>
      <c r="T561" s="10">
        <f t="shared" si="205"/>
        <v>29</v>
      </c>
      <c r="U561" s="33">
        <f t="shared" si="189"/>
        <v>-1.9800413554120775</v>
      </c>
      <c r="V561" s="18">
        <v>0.19179195449004469</v>
      </c>
      <c r="W561" s="112">
        <f t="shared" si="198"/>
        <v>47</v>
      </c>
      <c r="X561" s="33">
        <f t="shared" si="199"/>
        <v>-1.1506486815715065</v>
      </c>
      <c r="Y561" s="13">
        <v>55226</v>
      </c>
      <c r="Z561" s="10">
        <f t="shared" si="206"/>
        <v>113</v>
      </c>
      <c r="AA561" s="33">
        <f t="shared" si="190"/>
        <v>-0.51024011987835216</v>
      </c>
      <c r="AB561" s="11">
        <v>4.2000000000000003E-2</v>
      </c>
      <c r="AC561" s="112">
        <f t="shared" si="200"/>
        <v>70</v>
      </c>
      <c r="AD561" s="33">
        <f t="shared" si="191"/>
        <v>-1.0171906504007893</v>
      </c>
      <c r="AE561" s="11">
        <v>0.86189443239334784</v>
      </c>
      <c r="AF561" s="10">
        <f t="shared" si="207"/>
        <v>14</v>
      </c>
      <c r="AG561" s="33">
        <f t="shared" si="192"/>
        <v>-1.6736758219697265</v>
      </c>
      <c r="AH561" s="14">
        <v>4.5143333333333331</v>
      </c>
      <c r="AI561" s="112">
        <f t="shared" si="201"/>
        <v>57</v>
      </c>
      <c r="AJ561" s="33">
        <f t="shared" si="193"/>
        <v>-0.31271054066313175</v>
      </c>
      <c r="AK561" s="13">
        <v>64468.152236062895</v>
      </c>
      <c r="AL561" s="38">
        <v>1</v>
      </c>
    </row>
    <row r="562" spans="1:38" ht="15.75" customHeight="1" x14ac:dyDescent="0.25">
      <c r="A562" t="s">
        <v>1163</v>
      </c>
      <c r="B562" s="5" t="s">
        <v>278</v>
      </c>
      <c r="C562" s="6" t="s">
        <v>47</v>
      </c>
      <c r="D562" s="7" t="s">
        <v>20</v>
      </c>
      <c r="E562" s="36">
        <f t="shared" si="194"/>
        <v>0.20272435123588789</v>
      </c>
      <c r="F562" s="8">
        <f t="shared" si="195"/>
        <v>27.680659239103768</v>
      </c>
      <c r="G562" s="9">
        <f t="shared" si="196"/>
        <v>246</v>
      </c>
      <c r="H562" s="112">
        <f t="shared" si="197"/>
        <v>153</v>
      </c>
      <c r="I562" s="33">
        <f t="shared" si="185"/>
        <v>-0.49223864775689857</v>
      </c>
      <c r="J562" s="11">
        <v>-3.4213098729227731E-2</v>
      </c>
      <c r="K562" s="10">
        <f t="shared" si="202"/>
        <v>398</v>
      </c>
      <c r="L562" s="33">
        <f t="shared" si="186"/>
        <v>0.49582540321355423</v>
      </c>
      <c r="M562" s="11">
        <v>4.2766151046405826E-2</v>
      </c>
      <c r="N562" s="10">
        <f t="shared" si="203"/>
        <v>276</v>
      </c>
      <c r="O562" s="33">
        <f t="shared" si="187"/>
        <v>0.28544957692870176</v>
      </c>
      <c r="P562" s="11">
        <v>4.2775665399239542E-2</v>
      </c>
      <c r="Q562" s="10">
        <f t="shared" si="204"/>
        <v>39</v>
      </c>
      <c r="R562" s="33">
        <f t="shared" si="188"/>
        <v>-0.52933379823008209</v>
      </c>
      <c r="S562" s="12">
        <v>3.3738191632928474</v>
      </c>
      <c r="T562" s="10">
        <f t="shared" si="205"/>
        <v>383</v>
      </c>
      <c r="U562" s="33">
        <f t="shared" si="189"/>
        <v>0.54437283936289627</v>
      </c>
      <c r="V562" s="18">
        <v>4.3609527004360951E-2</v>
      </c>
      <c r="W562" s="112">
        <f t="shared" si="198"/>
        <v>325</v>
      </c>
      <c r="X562" s="33">
        <f t="shared" si="199"/>
        <v>-5.4698351505814433E-3</v>
      </c>
      <c r="Y562" s="13">
        <v>96875</v>
      </c>
      <c r="Z562" s="10">
        <f t="shared" si="206"/>
        <v>201</v>
      </c>
      <c r="AA562" s="33">
        <f t="shared" si="190"/>
        <v>2.3328224937260757E-3</v>
      </c>
      <c r="AB562" s="11">
        <v>3.5000000000000003E-2</v>
      </c>
      <c r="AC562" s="112">
        <f t="shared" si="200"/>
        <v>303</v>
      </c>
      <c r="AD562" s="33">
        <f t="shared" si="191"/>
        <v>0.31376958393337301</v>
      </c>
      <c r="AE562" s="11">
        <v>0.94131346064275734</v>
      </c>
      <c r="AF562" s="10">
        <f t="shared" si="207"/>
        <v>26</v>
      </c>
      <c r="AG562" s="33">
        <f t="shared" si="192"/>
        <v>-1.3626363211154671</v>
      </c>
      <c r="AH562" s="14">
        <v>4.1633333333333331</v>
      </c>
      <c r="AI562" s="112">
        <f t="shared" si="201"/>
        <v>131</v>
      </c>
      <c r="AJ562" s="33">
        <f t="shared" si="193"/>
        <v>-0.27453778674977097</v>
      </c>
      <c r="AK562" s="13">
        <v>90668.4338731444</v>
      </c>
      <c r="AL562" s="38"/>
    </row>
    <row r="563" spans="1:38" x14ac:dyDescent="0.25">
      <c r="A563" t="s">
        <v>1164</v>
      </c>
      <c r="B563" s="5" t="s">
        <v>568</v>
      </c>
      <c r="C563" s="6" t="s">
        <v>93</v>
      </c>
      <c r="D563" s="7" t="s">
        <v>34</v>
      </c>
      <c r="E563" s="36">
        <f t="shared" si="194"/>
        <v>6.4518158020148046</v>
      </c>
      <c r="F563" s="8">
        <f t="shared" si="195"/>
        <v>8.2025927613660663</v>
      </c>
      <c r="G563" s="9">
        <f t="shared" si="196"/>
        <v>548</v>
      </c>
      <c r="H563" s="112">
        <f t="shared" si="197"/>
        <v>437</v>
      </c>
      <c r="I563" s="33">
        <f t="shared" si="185"/>
        <v>0.41443879084437896</v>
      </c>
      <c r="J563" s="11">
        <v>2.3129490099877303E-2</v>
      </c>
      <c r="K563" s="10">
        <f t="shared" si="202"/>
        <v>548</v>
      </c>
      <c r="L563" s="33">
        <f t="shared" si="186"/>
        <v>1.1001211893639924</v>
      </c>
      <c r="M563" s="11">
        <v>1.0934393638170975E-2</v>
      </c>
      <c r="N563" s="10">
        <f t="shared" si="203"/>
        <v>495</v>
      </c>
      <c r="O563" s="33">
        <f t="shared" si="187"/>
        <v>0.81814797370027015</v>
      </c>
      <c r="P563" s="11">
        <v>8.6602139582272041E-3</v>
      </c>
      <c r="Q563" s="10">
        <f t="shared" si="204"/>
        <v>390</v>
      </c>
      <c r="R563" s="33">
        <f t="shared" si="188"/>
        <v>0.27294812057923573</v>
      </c>
      <c r="S563" s="12">
        <v>0</v>
      </c>
      <c r="T563" s="10">
        <f t="shared" si="205"/>
        <v>418</v>
      </c>
      <c r="U563" s="33">
        <f t="shared" si="189"/>
        <v>0.658428263089883</v>
      </c>
      <c r="V563" s="18">
        <v>3.6914504614313073E-2</v>
      </c>
      <c r="W563" s="112">
        <f t="shared" si="198"/>
        <v>542</v>
      </c>
      <c r="X563" s="33">
        <f t="shared" si="199"/>
        <v>2.0354995857750691</v>
      </c>
      <c r="Y563" s="13">
        <v>171103</v>
      </c>
      <c r="Z563" s="10">
        <f t="shared" si="206"/>
        <v>527</v>
      </c>
      <c r="AA563" s="33">
        <f t="shared" si="190"/>
        <v>0.95425400118472858</v>
      </c>
      <c r="AB563" s="11">
        <v>2.2000000000000002E-2</v>
      </c>
      <c r="AC563" s="112">
        <f t="shared" si="200"/>
        <v>556</v>
      </c>
      <c r="AD563" s="33">
        <f t="shared" si="191"/>
        <v>1.1966140698934231</v>
      </c>
      <c r="AE563" s="11">
        <v>0.99399320971533034</v>
      </c>
      <c r="AF563" s="10">
        <f t="shared" si="207"/>
        <v>414</v>
      </c>
      <c r="AG563" s="33">
        <f t="shared" si="192"/>
        <v>0.45397614826126192</v>
      </c>
      <c r="AH563" s="14">
        <v>2.1133333333333333</v>
      </c>
      <c r="AI563" s="112">
        <f t="shared" si="201"/>
        <v>512</v>
      </c>
      <c r="AJ563" s="33">
        <f t="shared" si="193"/>
        <v>9.5159022699145682E-2</v>
      </c>
      <c r="AK563" s="13">
        <v>344413.829080322</v>
      </c>
      <c r="AL563" s="38"/>
    </row>
    <row r="564" spans="1:38" x14ac:dyDescent="0.25">
      <c r="A564" t="s">
        <v>1165</v>
      </c>
      <c r="B564" s="5" t="s">
        <v>226</v>
      </c>
      <c r="C564" s="6" t="s">
        <v>33</v>
      </c>
      <c r="D564" s="7" t="s">
        <v>34</v>
      </c>
      <c r="E564" s="36">
        <f t="shared" si="194"/>
        <v>-1.8402512945161498</v>
      </c>
      <c r="F564" s="8">
        <f t="shared" si="195"/>
        <v>34.048499388954234</v>
      </c>
      <c r="G564" s="9">
        <f t="shared" si="196"/>
        <v>163</v>
      </c>
      <c r="H564" s="112">
        <f t="shared" si="197"/>
        <v>526</v>
      </c>
      <c r="I564" s="33">
        <f t="shared" si="185"/>
        <v>1.2161048269582924</v>
      </c>
      <c r="J564" s="11">
        <v>7.3830658927961812E-2</v>
      </c>
      <c r="K564" s="10">
        <f t="shared" si="202"/>
        <v>537</v>
      </c>
      <c r="L564" s="33">
        <f t="shared" si="186"/>
        <v>1.0208083028978061</v>
      </c>
      <c r="M564" s="11">
        <v>1.5112262521588947E-2</v>
      </c>
      <c r="N564" s="10">
        <f t="shared" si="203"/>
        <v>117</v>
      </c>
      <c r="O564" s="33">
        <f t="shared" si="187"/>
        <v>-0.45204184519527058</v>
      </c>
      <c r="P564" s="11">
        <v>9.0006618133686295E-2</v>
      </c>
      <c r="Q564" s="10">
        <f t="shared" si="204"/>
        <v>155</v>
      </c>
      <c r="R564" s="33">
        <f t="shared" si="188"/>
        <v>2.7232144936912873E-2</v>
      </c>
      <c r="S564" s="12">
        <v>1.0333041888562118</v>
      </c>
      <c r="T564" s="10">
        <f t="shared" si="205"/>
        <v>98</v>
      </c>
      <c r="U564" s="33">
        <f t="shared" si="189"/>
        <v>-0.66008346593577705</v>
      </c>
      <c r="V564" s="18">
        <v>0.1143107849393746</v>
      </c>
      <c r="W564" s="112">
        <f t="shared" si="198"/>
        <v>191</v>
      </c>
      <c r="X564" s="33">
        <f t="shared" si="199"/>
        <v>-0.54507786561975602</v>
      </c>
      <c r="Y564" s="13">
        <v>77250</v>
      </c>
      <c r="Z564" s="10">
        <f t="shared" si="206"/>
        <v>162</v>
      </c>
      <c r="AA564" s="33">
        <f t="shared" si="190"/>
        <v>-0.21734129566573571</v>
      </c>
      <c r="AB564" s="11">
        <v>3.7999999999999999E-2</v>
      </c>
      <c r="AC564" s="112">
        <f t="shared" si="200"/>
        <v>130</v>
      </c>
      <c r="AD564" s="33">
        <f t="shared" si="191"/>
        <v>-0.45327289872080812</v>
      </c>
      <c r="AE564" s="11">
        <v>0.89554367201426022</v>
      </c>
      <c r="AF564" s="10">
        <f t="shared" si="207"/>
        <v>191</v>
      </c>
      <c r="AG564" s="33">
        <f t="shared" si="192"/>
        <v>-0.20738894424841264</v>
      </c>
      <c r="AH564" s="14">
        <v>2.859666666666667</v>
      </c>
      <c r="AI564" s="112">
        <f t="shared" si="201"/>
        <v>318</v>
      </c>
      <c r="AJ564" s="33">
        <f t="shared" si="193"/>
        <v>-0.18818845887054622</v>
      </c>
      <c r="AK564" s="13">
        <v>149935.2270089818</v>
      </c>
      <c r="AL564" s="38"/>
    </row>
    <row r="565" spans="1:38" x14ac:dyDescent="0.25">
      <c r="A565" t="s">
        <v>1166</v>
      </c>
      <c r="B565" s="5" t="s">
        <v>291</v>
      </c>
      <c r="C565" s="6" t="s">
        <v>44</v>
      </c>
      <c r="D565" s="7" t="s">
        <v>20</v>
      </c>
      <c r="E565" s="36">
        <f t="shared" si="194"/>
        <v>-2.4225915426667952</v>
      </c>
      <c r="F565" s="8">
        <f t="shared" si="195"/>
        <v>35.863621179935024</v>
      </c>
      <c r="G565" s="9">
        <f t="shared" si="196"/>
        <v>139</v>
      </c>
      <c r="H565" s="112">
        <f t="shared" si="197"/>
        <v>374</v>
      </c>
      <c r="I565" s="33">
        <f t="shared" si="185"/>
        <v>0.20223537433101438</v>
      </c>
      <c r="J565" s="11">
        <v>9.7087378640776656E-3</v>
      </c>
      <c r="K565" s="10">
        <f t="shared" si="202"/>
        <v>162</v>
      </c>
      <c r="L565" s="33">
        <f t="shared" si="186"/>
        <v>-0.23344057249081901</v>
      </c>
      <c r="M565" s="11">
        <v>8.1180811808118078E-2</v>
      </c>
      <c r="N565" s="10">
        <f t="shared" si="203"/>
        <v>266</v>
      </c>
      <c r="O565" s="33">
        <f t="shared" si="187"/>
        <v>0.26357290547870704</v>
      </c>
      <c r="P565" s="11">
        <v>4.4176706827309238E-2</v>
      </c>
      <c r="Q565" s="10">
        <f t="shared" si="204"/>
        <v>390</v>
      </c>
      <c r="R565" s="33">
        <f t="shared" si="188"/>
        <v>0.27294812057923573</v>
      </c>
      <c r="S565" s="12">
        <v>0</v>
      </c>
      <c r="T565" s="10">
        <f t="shared" si="205"/>
        <v>78</v>
      </c>
      <c r="U565" s="33">
        <f t="shared" si="189"/>
        <v>-0.83961463718603901</v>
      </c>
      <c r="V565" s="18">
        <v>0.12484921592279856</v>
      </c>
      <c r="W565" s="112">
        <f t="shared" si="198"/>
        <v>336</v>
      </c>
      <c r="X565" s="33">
        <f t="shared" si="199"/>
        <v>4.2263135086080324E-2</v>
      </c>
      <c r="Y565" s="13">
        <v>98611</v>
      </c>
      <c r="Z565" s="10">
        <f t="shared" si="206"/>
        <v>244</v>
      </c>
      <c r="AA565" s="33">
        <f t="shared" si="190"/>
        <v>0.14878223460003429</v>
      </c>
      <c r="AB565" s="11">
        <v>3.3000000000000002E-2</v>
      </c>
      <c r="AC565" s="112">
        <f t="shared" si="200"/>
        <v>25</v>
      </c>
      <c r="AD565" s="33">
        <f t="shared" si="191"/>
        <v>-2.2646275121593633</v>
      </c>
      <c r="AE565" s="11">
        <v>0.78745928338762217</v>
      </c>
      <c r="AF565" s="10">
        <f t="shared" si="207"/>
        <v>307</v>
      </c>
      <c r="AG565" s="33">
        <f t="shared" si="192"/>
        <v>0.13318897074205407</v>
      </c>
      <c r="AH565" s="14">
        <v>2.4753333333333334</v>
      </c>
      <c r="AI565" s="112">
        <f t="shared" si="201"/>
        <v>110</v>
      </c>
      <c r="AJ565" s="33">
        <f t="shared" si="193"/>
        <v>-0.28564692884405013</v>
      </c>
      <c r="AK565" s="13">
        <v>83043.554298642528</v>
      </c>
      <c r="AL565" s="38"/>
    </row>
    <row r="566" spans="1:38" x14ac:dyDescent="0.25">
      <c r="A566" t="s">
        <v>1167</v>
      </c>
      <c r="B566" s="5" t="s">
        <v>45</v>
      </c>
      <c r="C566" s="6" t="s">
        <v>19</v>
      </c>
      <c r="D566" s="7" t="s">
        <v>20</v>
      </c>
      <c r="E566" s="36">
        <f t="shared" si="194"/>
        <v>-13.691563311224568</v>
      </c>
      <c r="F566" s="8">
        <f t="shared" si="195"/>
        <v>70.988372189357108</v>
      </c>
      <c r="G566" s="9">
        <f t="shared" si="196"/>
        <v>15</v>
      </c>
      <c r="H566" s="112">
        <f t="shared" si="197"/>
        <v>242</v>
      </c>
      <c r="I566" s="33">
        <f t="shared" si="185"/>
        <v>-0.22839101125849384</v>
      </c>
      <c r="J566" s="11">
        <v>-1.7526120660599886E-2</v>
      </c>
      <c r="K566" s="10">
        <f t="shared" si="202"/>
        <v>40</v>
      </c>
      <c r="L566" s="33">
        <f t="shared" si="186"/>
        <v>-1.208743694008811</v>
      </c>
      <c r="M566" s="11">
        <v>0.13255567338282079</v>
      </c>
      <c r="N566" s="10">
        <f t="shared" si="203"/>
        <v>8</v>
      </c>
      <c r="O566" s="33">
        <f t="shared" si="187"/>
        <v>-3.6088321524187603</v>
      </c>
      <c r="P566" s="11">
        <v>0.29217603911980439</v>
      </c>
      <c r="Q566" s="10">
        <f t="shared" si="204"/>
        <v>36</v>
      </c>
      <c r="R566" s="33">
        <f t="shared" si="188"/>
        <v>-0.62439663691163916</v>
      </c>
      <c r="S566" s="12">
        <v>3.7735849056603774</v>
      </c>
      <c r="T566" s="10">
        <f t="shared" si="205"/>
        <v>22</v>
      </c>
      <c r="U566" s="33">
        <f t="shared" si="189"/>
        <v>-2.3502296037095611</v>
      </c>
      <c r="V566" s="18">
        <v>0.21352190410486374</v>
      </c>
      <c r="W566" s="112">
        <f t="shared" si="198"/>
        <v>28</v>
      </c>
      <c r="X566" s="33">
        <f t="shared" si="199"/>
        <v>-1.3277226034171872</v>
      </c>
      <c r="Y566" s="13">
        <v>48786</v>
      </c>
      <c r="Z566" s="10">
        <f t="shared" si="206"/>
        <v>32</v>
      </c>
      <c r="AA566" s="33">
        <f t="shared" si="190"/>
        <v>-1.4621612985693544</v>
      </c>
      <c r="AB566" s="11">
        <v>5.5E-2</v>
      </c>
      <c r="AC566" s="112">
        <f t="shared" si="200"/>
        <v>15</v>
      </c>
      <c r="AD566" s="33">
        <f t="shared" si="191"/>
        <v>-2.8401811151326979</v>
      </c>
      <c r="AE566" s="11">
        <v>0.75311572700296736</v>
      </c>
      <c r="AF566" s="10">
        <f t="shared" si="207"/>
        <v>2</v>
      </c>
      <c r="AG566" s="33">
        <f t="shared" si="192"/>
        <v>-4.1052780736622845</v>
      </c>
      <c r="AH566" s="14">
        <v>7.2583333333333329</v>
      </c>
      <c r="AI566" s="112">
        <f t="shared" si="201"/>
        <v>6</v>
      </c>
      <c r="AJ566" s="33">
        <f t="shared" si="193"/>
        <v>-0.36974682533188674</v>
      </c>
      <c r="AK566" s="13">
        <v>25320.682675814751</v>
      </c>
      <c r="AL566" s="38"/>
    </row>
    <row r="567" spans="1:38" x14ac:dyDescent="0.25">
      <c r="A567" t="s">
        <v>1168</v>
      </c>
      <c r="B567" s="5" t="s">
        <v>413</v>
      </c>
      <c r="C567" s="6" t="s">
        <v>93</v>
      </c>
      <c r="D567" s="7" t="s">
        <v>34</v>
      </c>
      <c r="E567" s="36">
        <f t="shared" si="194"/>
        <v>4.2003024730757739</v>
      </c>
      <c r="F567" s="8">
        <f t="shared" si="195"/>
        <v>15.220433137365147</v>
      </c>
      <c r="G567" s="9">
        <f t="shared" si="196"/>
        <v>464</v>
      </c>
      <c r="H567" s="112">
        <f t="shared" si="197"/>
        <v>561</v>
      </c>
      <c r="I567" s="33">
        <f t="shared" si="185"/>
        <v>3.5857741075992404</v>
      </c>
      <c r="J567" s="11">
        <v>0.22369980250164589</v>
      </c>
      <c r="K567" s="10">
        <f t="shared" si="202"/>
        <v>538</v>
      </c>
      <c r="L567" s="33">
        <f t="shared" si="186"/>
        <v>1.0256192704283333</v>
      </c>
      <c r="M567" s="11">
        <v>1.4858841010401188E-2</v>
      </c>
      <c r="N567" s="10">
        <f t="shared" si="203"/>
        <v>458</v>
      </c>
      <c r="O567" s="33">
        <f t="shared" si="187"/>
        <v>0.73199039977134606</v>
      </c>
      <c r="P567" s="11">
        <v>1.4177978883861237E-2</v>
      </c>
      <c r="Q567" s="10">
        <f t="shared" si="204"/>
        <v>390</v>
      </c>
      <c r="R567" s="33">
        <f t="shared" si="188"/>
        <v>0.27294812057923573</v>
      </c>
      <c r="S567" s="12">
        <v>0</v>
      </c>
      <c r="T567" s="10">
        <f t="shared" si="205"/>
        <v>356</v>
      </c>
      <c r="U567" s="33">
        <f t="shared" si="189"/>
        <v>0.46552094933378679</v>
      </c>
      <c r="V567" s="18">
        <v>4.8238111529250768E-2</v>
      </c>
      <c r="W567" s="112">
        <f t="shared" si="198"/>
        <v>407</v>
      </c>
      <c r="X567" s="33">
        <f t="shared" si="199"/>
        <v>0.3725994855603052</v>
      </c>
      <c r="Y567" s="13">
        <v>110625</v>
      </c>
      <c r="Z567" s="10">
        <f t="shared" si="206"/>
        <v>369</v>
      </c>
      <c r="AA567" s="33">
        <f t="shared" si="190"/>
        <v>0.51490576486580475</v>
      </c>
      <c r="AB567" s="11">
        <v>2.7999999999999997E-2</v>
      </c>
      <c r="AC567" s="112">
        <f t="shared" si="200"/>
        <v>431</v>
      </c>
      <c r="AD567" s="33">
        <f t="shared" si="191"/>
        <v>0.69356051399318075</v>
      </c>
      <c r="AE567" s="11">
        <v>0.96397576551498276</v>
      </c>
      <c r="AF567" s="10">
        <f t="shared" si="207"/>
        <v>321</v>
      </c>
      <c r="AG567" s="33">
        <f t="shared" si="192"/>
        <v>0.15475201306148514</v>
      </c>
      <c r="AH567" s="14">
        <v>2.4510000000000001</v>
      </c>
      <c r="AI567" s="112">
        <f t="shared" si="201"/>
        <v>341</v>
      </c>
      <c r="AJ567" s="33">
        <f t="shared" si="193"/>
        <v>-0.17103643520060205</v>
      </c>
      <c r="AK567" s="13">
        <v>161707.70357219712</v>
      </c>
      <c r="AL567" s="38"/>
    </row>
    <row r="568" spans="1:38" x14ac:dyDescent="0.25">
      <c r="A568" t="s">
        <v>1169</v>
      </c>
      <c r="B568" s="5" t="s">
        <v>200</v>
      </c>
      <c r="C568" s="6" t="s">
        <v>22</v>
      </c>
      <c r="D568" s="7" t="s">
        <v>20</v>
      </c>
      <c r="E568" s="36">
        <f t="shared" si="194"/>
        <v>-1.69058295818362</v>
      </c>
      <c r="F568" s="8">
        <f t="shared" si="195"/>
        <v>33.581991604957246</v>
      </c>
      <c r="G568" s="9">
        <f t="shared" si="196"/>
        <v>168</v>
      </c>
      <c r="H568" s="112">
        <f t="shared" si="197"/>
        <v>254</v>
      </c>
      <c r="I568" s="33">
        <f t="shared" si="185"/>
        <v>-0.2003835864391047</v>
      </c>
      <c r="J568" s="11">
        <v>-1.5754798052134089E-2</v>
      </c>
      <c r="K568" s="10">
        <f t="shared" si="202"/>
        <v>19</v>
      </c>
      <c r="L568" s="33">
        <f t="shared" si="186"/>
        <v>-1.8936788000846076</v>
      </c>
      <c r="M568" s="11">
        <v>0.16863517060367453</v>
      </c>
      <c r="N568" s="10">
        <f t="shared" si="203"/>
        <v>91</v>
      </c>
      <c r="O568" s="33">
        <f t="shared" si="187"/>
        <v>-0.73872419180289395</v>
      </c>
      <c r="P568" s="11">
        <v>0.10836653386454183</v>
      </c>
      <c r="Q568" s="10">
        <f t="shared" si="204"/>
        <v>219</v>
      </c>
      <c r="R568" s="33">
        <f t="shared" si="188"/>
        <v>0.13453347521539297</v>
      </c>
      <c r="S568" s="12">
        <v>0.58207217694994184</v>
      </c>
      <c r="T568" s="10">
        <f t="shared" si="205"/>
        <v>171</v>
      </c>
      <c r="U568" s="33">
        <f t="shared" si="189"/>
        <v>-0.15207354774813472</v>
      </c>
      <c r="V568" s="18">
        <v>8.4490740740740741E-2</v>
      </c>
      <c r="W568" s="112">
        <f t="shared" si="198"/>
        <v>189</v>
      </c>
      <c r="X568" s="33">
        <f t="shared" si="199"/>
        <v>-0.54966968936948102</v>
      </c>
      <c r="Y568" s="13">
        <v>77083</v>
      </c>
      <c r="Z568" s="10">
        <f t="shared" si="206"/>
        <v>175</v>
      </c>
      <c r="AA568" s="33">
        <f t="shared" si="190"/>
        <v>-0.14411658961258211</v>
      </c>
      <c r="AB568" s="11">
        <v>3.7000000000000005E-2</v>
      </c>
      <c r="AC568" s="112">
        <f t="shared" si="200"/>
        <v>394</v>
      </c>
      <c r="AD568" s="33">
        <f t="shared" si="191"/>
        <v>0.57605856235649733</v>
      </c>
      <c r="AE568" s="11">
        <v>0.95696436834798704</v>
      </c>
      <c r="AF568" s="10">
        <f t="shared" si="207"/>
        <v>59</v>
      </c>
      <c r="AG568" s="33">
        <f t="shared" si="192"/>
        <v>-0.88234170726074213</v>
      </c>
      <c r="AH568" s="14">
        <v>3.6213333333333337</v>
      </c>
      <c r="AI568" s="112">
        <f t="shared" si="201"/>
        <v>98</v>
      </c>
      <c r="AJ568" s="33">
        <f t="shared" si="193"/>
        <v>-0.28995981510521895</v>
      </c>
      <c r="AK568" s="13">
        <v>80083.358265424918</v>
      </c>
      <c r="AL568" s="38"/>
    </row>
    <row r="569" spans="1:38" x14ac:dyDescent="0.25">
      <c r="A569" t="s">
        <v>1170</v>
      </c>
      <c r="B569" s="5" t="s">
        <v>550</v>
      </c>
      <c r="C569" s="6" t="s">
        <v>47</v>
      </c>
      <c r="D569" s="7" t="s">
        <v>20</v>
      </c>
      <c r="E569" s="36">
        <f t="shared" si="194"/>
        <v>5.0070745081205086</v>
      </c>
      <c r="F569" s="8">
        <f t="shared" si="195"/>
        <v>12.705770093184162</v>
      </c>
      <c r="G569" s="9">
        <f t="shared" si="196"/>
        <v>514</v>
      </c>
      <c r="H569" s="112">
        <f t="shared" si="197"/>
        <v>563</v>
      </c>
      <c r="I569" s="33">
        <f t="shared" si="185"/>
        <v>5.3366202528324376</v>
      </c>
      <c r="J569" s="11">
        <v>0.33443163097199347</v>
      </c>
      <c r="K569" s="10">
        <f t="shared" si="202"/>
        <v>190</v>
      </c>
      <c r="L569" s="33">
        <f t="shared" si="186"/>
        <v>-0.11621530248448876</v>
      </c>
      <c r="M569" s="11">
        <v>7.5005878203620979E-2</v>
      </c>
      <c r="N569" s="10">
        <f t="shared" si="203"/>
        <v>283</v>
      </c>
      <c r="O569" s="33">
        <f t="shared" si="187"/>
        <v>0.29846622810992068</v>
      </c>
      <c r="P569" s="11">
        <v>4.1942043721403151E-2</v>
      </c>
      <c r="Q569" s="10">
        <f t="shared" si="204"/>
        <v>233</v>
      </c>
      <c r="R569" s="33">
        <f t="shared" si="188"/>
        <v>0.14450872820689215</v>
      </c>
      <c r="S569" s="12">
        <v>0.54012345679012341</v>
      </c>
      <c r="T569" s="10">
        <f t="shared" si="205"/>
        <v>459</v>
      </c>
      <c r="U569" s="33">
        <f t="shared" si="189"/>
        <v>0.74649923454588718</v>
      </c>
      <c r="V569" s="18">
        <v>3.1744762513993281E-2</v>
      </c>
      <c r="W569" s="112">
        <f t="shared" si="198"/>
        <v>498</v>
      </c>
      <c r="X569" s="33">
        <f t="shared" si="199"/>
        <v>1.2318479417214112</v>
      </c>
      <c r="Y569" s="13">
        <v>141875</v>
      </c>
      <c r="Z569" s="10">
        <f t="shared" si="206"/>
        <v>535</v>
      </c>
      <c r="AA569" s="33">
        <f t="shared" si="190"/>
        <v>1.0274787072378828</v>
      </c>
      <c r="AB569" s="11">
        <v>2.1000000000000001E-2</v>
      </c>
      <c r="AC569" s="112">
        <f t="shared" si="200"/>
        <v>354</v>
      </c>
      <c r="AD569" s="33">
        <f t="shared" si="191"/>
        <v>0.4671720743426292</v>
      </c>
      <c r="AE569" s="11">
        <v>0.95046705998033432</v>
      </c>
      <c r="AF569" s="10">
        <f t="shared" si="207"/>
        <v>98</v>
      </c>
      <c r="AG569" s="33">
        <f t="shared" si="192"/>
        <v>-0.59906831569451735</v>
      </c>
      <c r="AH569" s="14">
        <v>3.3016666666666672</v>
      </c>
      <c r="AI569" s="112">
        <f t="shared" si="201"/>
        <v>167</v>
      </c>
      <c r="AJ569" s="33">
        <f t="shared" si="193"/>
        <v>-0.25693025882988824</v>
      </c>
      <c r="AK569" s="13">
        <v>102753.55069444445</v>
      </c>
      <c r="AL569" s="38"/>
    </row>
    <row r="570" spans="1:38" x14ac:dyDescent="0.25">
      <c r="A570" t="s">
        <v>1171</v>
      </c>
      <c r="B570" s="5" t="s">
        <v>43</v>
      </c>
      <c r="C570" s="6" t="s">
        <v>44</v>
      </c>
      <c r="D570" s="7" t="s">
        <v>20</v>
      </c>
      <c r="E570" s="36">
        <f t="shared" si="194"/>
        <v>-4.8889227714595629</v>
      </c>
      <c r="F570" s="8">
        <f t="shared" si="195"/>
        <v>43.551036864107509</v>
      </c>
      <c r="G570" s="9">
        <f t="shared" si="196"/>
        <v>74</v>
      </c>
      <c r="H570" s="112">
        <f t="shared" si="197"/>
        <v>187</v>
      </c>
      <c r="I570" s="33">
        <f t="shared" si="185"/>
        <v>-0.40642731691115047</v>
      </c>
      <c r="J570" s="11">
        <v>-2.8785982478097605E-2</v>
      </c>
      <c r="K570" s="10">
        <f t="shared" si="202"/>
        <v>53</v>
      </c>
      <c r="L570" s="33">
        <f t="shared" si="186"/>
        <v>-1.0524793229723577</v>
      </c>
      <c r="M570" s="11">
        <v>0.12432432432432433</v>
      </c>
      <c r="N570" s="10">
        <f t="shared" si="203"/>
        <v>57</v>
      </c>
      <c r="O570" s="33">
        <f t="shared" si="187"/>
        <v>-1.2635110460044714</v>
      </c>
      <c r="P570" s="11">
        <v>0.1419753086419753</v>
      </c>
      <c r="Q570" s="10">
        <f t="shared" si="204"/>
        <v>27</v>
      </c>
      <c r="R570" s="33">
        <f t="shared" si="188"/>
        <v>-0.95280631619953637</v>
      </c>
      <c r="S570" s="12">
        <v>5.1546391752577314</v>
      </c>
      <c r="T570" s="10">
        <f t="shared" si="205"/>
        <v>255</v>
      </c>
      <c r="U570" s="33">
        <f t="shared" si="189"/>
        <v>0.16939640087371277</v>
      </c>
      <c r="V570" s="18">
        <v>6.5620542082738945E-2</v>
      </c>
      <c r="W570" s="112">
        <f t="shared" si="198"/>
        <v>23</v>
      </c>
      <c r="X570" s="33">
        <f t="shared" si="199"/>
        <v>-1.3814221949334318</v>
      </c>
      <c r="Y570" s="13">
        <v>46833</v>
      </c>
      <c r="Z570" s="10">
        <f t="shared" si="206"/>
        <v>149</v>
      </c>
      <c r="AA570" s="33">
        <f t="shared" si="190"/>
        <v>-0.2905660017188898</v>
      </c>
      <c r="AB570" s="11">
        <v>3.9E-2</v>
      </c>
      <c r="AC570" s="112">
        <f t="shared" si="200"/>
        <v>92</v>
      </c>
      <c r="AD570" s="33">
        <f t="shared" si="191"/>
        <v>-0.75836172089904963</v>
      </c>
      <c r="AE570" s="11">
        <v>0.87733887733887739</v>
      </c>
      <c r="AF570" s="10">
        <f t="shared" si="207"/>
        <v>308</v>
      </c>
      <c r="AG570" s="33">
        <f t="shared" si="192"/>
        <v>0.13702896457976096</v>
      </c>
      <c r="AH570" s="14">
        <v>2.4710000000000001</v>
      </c>
      <c r="AI570" s="112">
        <f t="shared" si="201"/>
        <v>32</v>
      </c>
      <c r="AJ570" s="33">
        <f t="shared" si="193"/>
        <v>-0.32472989500784016</v>
      </c>
      <c r="AK570" s="13">
        <v>56218.538659793812</v>
      </c>
      <c r="AL570" s="38"/>
    </row>
    <row r="571" spans="1:38" ht="15.75" thickBot="1" x14ac:dyDescent="0.3">
      <c r="A571" t="s">
        <v>1172</v>
      </c>
      <c r="B571" s="54" t="s">
        <v>555</v>
      </c>
      <c r="C571" s="56" t="s">
        <v>93</v>
      </c>
      <c r="D571" s="58" t="s">
        <v>34</v>
      </c>
      <c r="E571" s="37">
        <f t="shared" si="194"/>
        <v>5.8217274502560388</v>
      </c>
      <c r="F571" s="37">
        <f t="shared" si="195"/>
        <v>10.166542704981577</v>
      </c>
      <c r="G571" s="23">
        <f t="shared" si="196"/>
        <v>539</v>
      </c>
      <c r="H571" s="113">
        <f t="shared" si="197"/>
        <v>420</v>
      </c>
      <c r="I571" s="35">
        <f t="shared" si="185"/>
        <v>0.35884922186149421</v>
      </c>
      <c r="J571" s="25">
        <v>1.9613741652126926E-2</v>
      </c>
      <c r="K571" s="24">
        <f t="shared" si="202"/>
        <v>453</v>
      </c>
      <c r="L571" s="35">
        <f t="shared" si="186"/>
        <v>0.64798638007639564</v>
      </c>
      <c r="M571" s="25">
        <v>3.4750951514148601E-2</v>
      </c>
      <c r="N571" s="24">
        <f t="shared" si="203"/>
        <v>534</v>
      </c>
      <c r="O571" s="35">
        <f t="shared" si="187"/>
        <v>0.92660418628633057</v>
      </c>
      <c r="P571" s="25">
        <v>1.7143836790673753E-3</v>
      </c>
      <c r="Q571" s="24">
        <f t="shared" si="204"/>
        <v>390</v>
      </c>
      <c r="R571" s="35">
        <f t="shared" si="188"/>
        <v>0.27294812057923573</v>
      </c>
      <c r="S571" s="26">
        <v>0</v>
      </c>
      <c r="T571" s="24">
        <f t="shared" si="205"/>
        <v>529</v>
      </c>
      <c r="U571" s="35">
        <f t="shared" si="189"/>
        <v>0.96962306736669357</v>
      </c>
      <c r="V571" s="133">
        <v>1.8647454138160682E-2</v>
      </c>
      <c r="W571" s="113">
        <f t="shared" si="198"/>
        <v>526</v>
      </c>
      <c r="X571" s="35">
        <f t="shared" si="199"/>
        <v>1.5579774117542715</v>
      </c>
      <c r="Y571" s="27">
        <v>153736</v>
      </c>
      <c r="Z571" s="24">
        <f t="shared" si="206"/>
        <v>488</v>
      </c>
      <c r="AA571" s="35">
        <f t="shared" si="190"/>
        <v>0.80780458907842068</v>
      </c>
      <c r="AB571" s="25">
        <v>2.4E-2</v>
      </c>
      <c r="AC571" s="113">
        <f t="shared" si="200"/>
        <v>480</v>
      </c>
      <c r="AD571" s="35">
        <f t="shared" si="191"/>
        <v>0.85067604059778357</v>
      </c>
      <c r="AE571" s="25">
        <v>0.97335092348284957</v>
      </c>
      <c r="AF571" s="24">
        <f t="shared" si="207"/>
        <v>487</v>
      </c>
      <c r="AG571" s="35">
        <f t="shared" si="192"/>
        <v>0.73813569225157305</v>
      </c>
      <c r="AH571" s="28">
        <v>1.7926666666666666</v>
      </c>
      <c r="AI571" s="113">
        <f t="shared" si="201"/>
        <v>480</v>
      </c>
      <c r="AJ571" s="35">
        <f t="shared" si="193"/>
        <v>-5.9515581625060919E-4</v>
      </c>
      <c r="AK571" s="27">
        <v>278691.91520623118</v>
      </c>
      <c r="AL571" s="40"/>
    </row>
    <row r="572" spans="1:38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25">
      <c r="B573"/>
      <c r="C573" s="42" t="s">
        <v>599</v>
      </c>
      <c r="D573"/>
      <c r="E573"/>
      <c r="F573" s="41"/>
      <c r="G573" s="41"/>
      <c r="H573" s="31"/>
      <c r="I573" s="59"/>
      <c r="J573" s="60">
        <f>AVERAGE(J7:J571)</f>
        <v>-3.0815880260797158E-3</v>
      </c>
      <c r="K573" s="59"/>
      <c r="L573" s="60"/>
      <c r="M573" s="60">
        <f>AVERAGE(M7:M571)</f>
        <v>6.8884145435340619E-2</v>
      </c>
      <c r="N573" s="59"/>
      <c r="O573" s="59"/>
      <c r="P573" s="60">
        <f>AVERAGE(P7:P571)</f>
        <v>6.1056631213267681E-2</v>
      </c>
      <c r="Q573" s="59"/>
      <c r="R573" s="59"/>
      <c r="S573" s="61">
        <f>AVERAGE(S7:S571)</f>
        <v>1.1478229512659148</v>
      </c>
      <c r="T573" s="59"/>
      <c r="U573" s="59"/>
      <c r="V573" s="60">
        <f>AVERAGE(V7:V571)</f>
        <v>7.5564064798131658E-2</v>
      </c>
      <c r="W573" s="59"/>
      <c r="X573" s="59"/>
      <c r="Y573" s="62">
        <f>AVERAGE(Y7:Y571)</f>
        <v>97073.932389380541</v>
      </c>
      <c r="Z573" s="59"/>
      <c r="AA573" s="59"/>
      <c r="AB573" s="60">
        <f>AVERAGE(AB7:AB571)</f>
        <v>3.5031858407079612E-2</v>
      </c>
      <c r="AC573" s="59"/>
      <c r="AD573" s="59"/>
      <c r="AE573" s="60">
        <f>AVERAGE(AE7:AE571)</f>
        <v>0.92259068079751549</v>
      </c>
      <c r="AF573" s="59"/>
      <c r="AG573" s="59"/>
      <c r="AH573" s="63">
        <f>AVERAGE(AH7:AH571)</f>
        <v>2.6256336283185862</v>
      </c>
      <c r="AI573" s="59"/>
      <c r="AJ573" s="59"/>
      <c r="AK573" s="62">
        <f>AVERAGE(AK7:AK571)</f>
        <v>279100.40682407736</v>
      </c>
      <c r="AL573" s="32"/>
    </row>
    <row r="574" spans="1:38" x14ac:dyDescent="0.25">
      <c r="B574"/>
      <c r="C574" s="42" t="s">
        <v>589</v>
      </c>
      <c r="D574"/>
      <c r="E574"/>
      <c r="F574" s="41"/>
      <c r="G574" s="41"/>
      <c r="H574" s="31"/>
      <c r="I574" s="59"/>
      <c r="J574" s="60">
        <f>STDEV(J7:J571)</f>
        <v>6.3244750986157644E-2</v>
      </c>
      <c r="K574" s="59"/>
      <c r="L574" s="60"/>
      <c r="M574" s="60">
        <f>STDEV(M7:M571)</f>
        <v>5.2675789137987462E-2</v>
      </c>
      <c r="N574" s="59"/>
      <c r="O574" s="59"/>
      <c r="P574" s="60">
        <f>STDEV(P7:P571)</f>
        <v>6.4042714691408612E-2</v>
      </c>
      <c r="Q574" s="59"/>
      <c r="R574" s="59"/>
      <c r="S574" s="61">
        <f>STDEV(S7:S571)</f>
        <v>4.2052788230601008</v>
      </c>
      <c r="T574" s="59"/>
      <c r="U574" s="59"/>
      <c r="V574" s="60">
        <f>STDEV(V7:V571)</f>
        <v>5.8699728353766731E-2</v>
      </c>
      <c r="W574" s="59"/>
      <c r="X574" s="59"/>
      <c r="Y574" s="62">
        <f>STDEV(Y7:Y571)</f>
        <v>36368.991734494004</v>
      </c>
      <c r="Z574" s="59"/>
      <c r="AA574" s="59"/>
      <c r="AB574" s="60">
        <f>STDEV(AB7:AB571)</f>
        <v>1.3656592889210057E-2</v>
      </c>
      <c r="AC574" s="59"/>
      <c r="AD574" s="59"/>
      <c r="AE574" s="60">
        <f>STDEV(AE7:AE571)</f>
        <v>5.9670474143910357E-2</v>
      </c>
      <c r="AF574" s="59"/>
      <c r="AG574" s="59"/>
      <c r="AH574" s="63">
        <f>STDEV(AH7:AH571)</f>
        <v>1.1284740331565295</v>
      </c>
      <c r="AI574" s="59"/>
      <c r="AJ574" s="59"/>
      <c r="AK574" s="62">
        <f>STDEV(AK7:AK571)</f>
        <v>686360.79274100205</v>
      </c>
      <c r="AL574" s="32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25"/>
    <row r="578" spans="5:10" customFormat="1" hidden="1" x14ac:dyDescent="0.25">
      <c r="E578" s="119" t="s">
        <v>1188</v>
      </c>
      <c r="F578" s="120"/>
      <c r="G578" s="120"/>
      <c r="H578" s="120"/>
      <c r="I578" s="120"/>
      <c r="J578" s="120"/>
    </row>
    <row r="579" spans="5:10" customFormat="1" ht="15.75" hidden="1" x14ac:dyDescent="0.3">
      <c r="E579" s="120"/>
      <c r="F579" s="121" t="s">
        <v>1189</v>
      </c>
      <c r="G579" s="121" t="s">
        <v>1190</v>
      </c>
      <c r="H579" s="120"/>
      <c r="I579" s="122" t="s">
        <v>1191</v>
      </c>
      <c r="J579" s="122" t="s">
        <v>1192</v>
      </c>
    </row>
    <row r="580" spans="5:10" customFormat="1" hidden="1" x14ac:dyDescent="0.25">
      <c r="E580" s="123">
        <v>1</v>
      </c>
      <c r="F580" s="124">
        <f>MAX(E7:E571)</f>
        <v>9.0834297950083851</v>
      </c>
      <c r="G580" s="125">
        <v>0</v>
      </c>
      <c r="H580" s="120"/>
      <c r="I580" s="124">
        <f>(G581-G580)/(F581-F580)</f>
        <v>-3.1169437399271636</v>
      </c>
      <c r="J580" s="124">
        <f>-I580*F580</f>
        <v>28.312539636619263</v>
      </c>
    </row>
    <row r="581" spans="5:10" customFormat="1" hidden="1" x14ac:dyDescent="0.25">
      <c r="E581" s="123">
        <v>2</v>
      </c>
      <c r="F581" s="124">
        <f>MIN(E7:E571)</f>
        <v>-22.999279533051798</v>
      </c>
      <c r="G581" s="125">
        <v>100</v>
      </c>
      <c r="H581" s="120"/>
      <c r="I581" s="120"/>
      <c r="J581" s="120"/>
    </row>
    <row r="582" spans="5:10" customFormat="1" x14ac:dyDescent="0.25"/>
    <row r="583" spans="5:10" customFormat="1" x14ac:dyDescent="0.25"/>
    <row r="584" spans="5:10" customFormat="1" x14ac:dyDescent="0.25"/>
    <row r="585" spans="5:10" customFormat="1" x14ac:dyDescent="0.25"/>
    <row r="586" spans="5:10" customFormat="1" x14ac:dyDescent="0.25"/>
    <row r="587" spans="5:10" customFormat="1" x14ac:dyDescent="0.25"/>
    <row r="588" spans="5:10" customFormat="1" x14ac:dyDescent="0.25"/>
    <row r="589" spans="5:10" customFormat="1" x14ac:dyDescent="0.25"/>
    <row r="590" spans="5:10" customFormat="1" x14ac:dyDescent="0.25"/>
    <row r="591" spans="5:10" customFormat="1" x14ac:dyDescent="0.25"/>
    <row r="592" spans="5:10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autoFilter ref="B6:AK571" xr:uid="{FF616EF4-B328-46B1-A5A2-60D076A72AC5}"/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22F6-DD9F-4313-B4D3-D2D6A3D78C9D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Y16" sqref="C16:Y17"/>
    </sheetView>
  </sheetViews>
  <sheetFormatPr defaultRowHeight="15" x14ac:dyDescent="0.25"/>
  <cols>
    <col min="1" max="1" width="17.42578125" hidden="1" customWidth="1"/>
    <col min="2" max="2" width="19.5703125" style="29" customWidth="1"/>
    <col min="3" max="3" width="9.5703125" style="29" customWidth="1"/>
    <col min="4" max="4" width="15.7109375" style="29" hidden="1" customWidth="1"/>
    <col min="5" max="5" width="6.14062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4.710937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6.42578125" style="29" customWidth="1"/>
    <col min="24" max="24" width="4.7109375" style="29" customWidth="1"/>
    <col min="25" max="25" width="7.710937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4.85546875" style="29" customWidth="1"/>
    <col min="37" max="37" width="8" style="29" customWidth="1"/>
    <col min="38" max="38" width="7" customWidth="1"/>
  </cols>
  <sheetData>
    <row r="1" spans="1:38" ht="27.75" thickBot="1" x14ac:dyDescent="0.5">
      <c r="B1" s="114" t="s">
        <v>1200</v>
      </c>
    </row>
    <row r="2" spans="1:38" ht="14.25" customHeight="1" thickBot="1" x14ac:dyDescent="0.3">
      <c r="B2" s="130"/>
      <c r="C2" s="131"/>
      <c r="D2" s="131"/>
      <c r="E2" s="131"/>
      <c r="F2" s="131"/>
      <c r="G2" s="131"/>
      <c r="H2" s="143" t="s">
        <v>0</v>
      </c>
      <c r="I2" s="144"/>
      <c r="J2" s="144"/>
      <c r="K2" s="144"/>
      <c r="L2" s="144"/>
      <c r="M2" s="145"/>
      <c r="N2" s="143" t="s">
        <v>1</v>
      </c>
      <c r="O2" s="144"/>
      <c r="P2" s="144"/>
      <c r="Q2" s="144"/>
      <c r="R2" s="144"/>
      <c r="S2" s="145"/>
      <c r="T2" s="143" t="s">
        <v>2</v>
      </c>
      <c r="U2" s="144"/>
      <c r="V2" s="144"/>
      <c r="W2" s="144"/>
      <c r="X2" s="144"/>
      <c r="Y2" s="144"/>
      <c r="Z2" s="144"/>
      <c r="AA2" s="144"/>
      <c r="AB2" s="145"/>
      <c r="AC2" s="143" t="s">
        <v>3</v>
      </c>
      <c r="AD2" s="144"/>
      <c r="AE2" s="145"/>
      <c r="AF2" s="143" t="s">
        <v>4</v>
      </c>
      <c r="AG2" s="144"/>
      <c r="AH2" s="144"/>
      <c r="AI2" s="144"/>
      <c r="AJ2" s="144"/>
      <c r="AK2" s="145"/>
      <c r="AL2" s="132"/>
    </row>
    <row r="3" spans="1:38" ht="29.25" customHeight="1" thickBot="1" x14ac:dyDescent="0.3">
      <c r="B3" s="146" t="s">
        <v>5</v>
      </c>
      <c r="C3" s="147"/>
      <c r="D3" s="147"/>
      <c r="E3" s="147"/>
      <c r="F3" s="147"/>
      <c r="G3" s="148"/>
      <c r="H3" s="140" t="s">
        <v>1185</v>
      </c>
      <c r="I3" s="141"/>
      <c r="J3" s="142"/>
      <c r="K3" s="140" t="s">
        <v>1193</v>
      </c>
      <c r="L3" s="141"/>
      <c r="M3" s="142"/>
      <c r="N3" s="140" t="s">
        <v>1194</v>
      </c>
      <c r="O3" s="141"/>
      <c r="P3" s="142"/>
      <c r="Q3" s="140" t="s">
        <v>1183</v>
      </c>
      <c r="R3" s="141"/>
      <c r="S3" s="142"/>
      <c r="T3" s="140" t="s">
        <v>1195</v>
      </c>
      <c r="U3" s="141"/>
      <c r="V3" s="142"/>
      <c r="W3" s="140" t="s">
        <v>1196</v>
      </c>
      <c r="X3" s="141"/>
      <c r="Y3" s="142"/>
      <c r="Z3" s="140" t="s">
        <v>1197</v>
      </c>
      <c r="AA3" s="141"/>
      <c r="AB3" s="142"/>
      <c r="AC3" s="140" t="s">
        <v>1198</v>
      </c>
      <c r="AD3" s="141"/>
      <c r="AE3" s="142"/>
      <c r="AF3" s="140" t="s">
        <v>1199</v>
      </c>
      <c r="AG3" s="141"/>
      <c r="AH3" s="142"/>
      <c r="AI3" s="140" t="s">
        <v>1187</v>
      </c>
      <c r="AJ3" s="141"/>
      <c r="AK3" s="142"/>
      <c r="AL3" s="89"/>
    </row>
    <row r="4" spans="1:38" ht="13.5" customHeight="1" thickBot="1" x14ac:dyDescent="0.3">
      <c r="B4" s="3"/>
      <c r="C4" s="4"/>
      <c r="D4" s="4"/>
      <c r="E4" s="4"/>
      <c r="F4" s="4"/>
      <c r="G4" s="30"/>
      <c r="H4" s="137" t="s">
        <v>6</v>
      </c>
      <c r="I4" s="138"/>
      <c r="J4" s="138"/>
      <c r="K4" s="138"/>
      <c r="L4" s="138"/>
      <c r="M4" s="139"/>
      <c r="N4" s="137" t="s">
        <v>7</v>
      </c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9"/>
      <c r="AF4" s="137" t="s">
        <v>6</v>
      </c>
      <c r="AG4" s="138"/>
      <c r="AH4" s="138"/>
      <c r="AI4" s="138"/>
      <c r="AJ4" s="138"/>
      <c r="AK4" s="139"/>
      <c r="AL4" s="89"/>
    </row>
    <row r="5" spans="1:38" ht="13.5" customHeight="1" thickBot="1" x14ac:dyDescent="0.3">
      <c r="B5" s="3"/>
      <c r="C5" s="4"/>
      <c r="D5" s="4"/>
      <c r="E5" s="4"/>
      <c r="F5" s="4"/>
      <c r="G5" s="30"/>
      <c r="H5" s="137" t="s">
        <v>8</v>
      </c>
      <c r="I5" s="138"/>
      <c r="J5" s="138"/>
      <c r="K5" s="137" t="s">
        <v>9</v>
      </c>
      <c r="L5" s="138"/>
      <c r="M5" s="138"/>
      <c r="N5" s="137" t="s">
        <v>9</v>
      </c>
      <c r="O5" s="138"/>
      <c r="P5" s="138"/>
      <c r="Q5" s="137" t="s">
        <v>8</v>
      </c>
      <c r="R5" s="138"/>
      <c r="S5" s="138"/>
      <c r="T5" s="137" t="s">
        <v>9</v>
      </c>
      <c r="U5" s="138"/>
      <c r="V5" s="138"/>
      <c r="W5" s="137" t="s">
        <v>9</v>
      </c>
      <c r="X5" s="138"/>
      <c r="Y5" s="139"/>
      <c r="Z5" s="137" t="s">
        <v>8</v>
      </c>
      <c r="AA5" s="138"/>
      <c r="AB5" s="138"/>
      <c r="AC5" s="137" t="s">
        <v>9</v>
      </c>
      <c r="AD5" s="138"/>
      <c r="AE5" s="138"/>
      <c r="AF5" s="137" t="s">
        <v>8</v>
      </c>
      <c r="AG5" s="138"/>
      <c r="AH5" s="138"/>
      <c r="AI5" s="137" t="s">
        <v>8</v>
      </c>
      <c r="AJ5" s="138"/>
      <c r="AK5" s="139"/>
      <c r="AL5" s="89"/>
    </row>
    <row r="6" spans="1:38" ht="27.75" customHeight="1" x14ac:dyDescent="0.25">
      <c r="B6" s="46" t="s">
        <v>10</v>
      </c>
      <c r="C6" s="47" t="s">
        <v>11</v>
      </c>
      <c r="D6" s="48" t="s">
        <v>12</v>
      </c>
      <c r="E6" s="48" t="s">
        <v>13</v>
      </c>
      <c r="F6" s="48" t="s">
        <v>14</v>
      </c>
      <c r="G6" s="49" t="s">
        <v>15</v>
      </c>
      <c r="H6" s="50" t="s">
        <v>16</v>
      </c>
      <c r="I6" s="50" t="s">
        <v>598</v>
      </c>
      <c r="J6" s="51" t="s">
        <v>17</v>
      </c>
      <c r="K6" s="50" t="s">
        <v>16</v>
      </c>
      <c r="L6" s="50" t="s">
        <v>598</v>
      </c>
      <c r="M6" s="51" t="s">
        <v>17</v>
      </c>
      <c r="N6" s="50" t="s">
        <v>16</v>
      </c>
      <c r="O6" s="50" t="s">
        <v>598</v>
      </c>
      <c r="P6" s="51" t="s">
        <v>17</v>
      </c>
      <c r="Q6" s="50" t="s">
        <v>16</v>
      </c>
      <c r="R6" s="50" t="s">
        <v>598</v>
      </c>
      <c r="S6" s="51" t="s">
        <v>17</v>
      </c>
      <c r="T6" s="50" t="s">
        <v>16</v>
      </c>
      <c r="U6" s="50" t="s">
        <v>598</v>
      </c>
      <c r="V6" s="51" t="s">
        <v>17</v>
      </c>
      <c r="W6" s="111" t="s">
        <v>16</v>
      </c>
      <c r="X6" s="50" t="s">
        <v>598</v>
      </c>
      <c r="Y6" s="51" t="s">
        <v>17</v>
      </c>
      <c r="Z6" s="50" t="s">
        <v>16</v>
      </c>
      <c r="AA6" s="50" t="s">
        <v>598</v>
      </c>
      <c r="AB6" s="51" t="s">
        <v>17</v>
      </c>
      <c r="AC6" s="50" t="s">
        <v>16</v>
      </c>
      <c r="AD6" s="50" t="s">
        <v>598</v>
      </c>
      <c r="AE6" s="51" t="s">
        <v>17</v>
      </c>
      <c r="AF6" s="50" t="s">
        <v>16</v>
      </c>
      <c r="AG6" s="50" t="s">
        <v>598</v>
      </c>
      <c r="AH6" s="51" t="s">
        <v>17</v>
      </c>
      <c r="AI6" s="50" t="s">
        <v>16</v>
      </c>
      <c r="AJ6" s="50" t="s">
        <v>598</v>
      </c>
      <c r="AK6" s="51" t="s">
        <v>17</v>
      </c>
      <c r="AL6" s="52" t="s">
        <v>1186</v>
      </c>
    </row>
    <row r="7" spans="1:38" x14ac:dyDescent="0.25">
      <c r="A7" t="s">
        <v>609</v>
      </c>
      <c r="B7" s="15" t="s">
        <v>148</v>
      </c>
      <c r="C7" s="16" t="s">
        <v>24</v>
      </c>
      <c r="D7" s="7" t="s">
        <v>20</v>
      </c>
      <c r="E7" s="43">
        <f t="shared" ref="E7:E70" si="0">((I7+L7+AG7+AJ7)*0.25)+(O7+R7+U7+X7+AA7+AD7)</f>
        <v>-3.0365934608260332</v>
      </c>
      <c r="F7" s="8">
        <f t="shared" ref="F7:F70" si="1">((E7*$I$580)+$J$580)</f>
        <v>37.777430615044715</v>
      </c>
      <c r="G7" s="9">
        <f t="shared" ref="G7:G70" si="2">RANK(E7,$E$7:$E$571,1)</f>
        <v>118</v>
      </c>
      <c r="H7" s="112">
        <f t="shared" ref="H7:H70" si="3">RANK(J7,J$7:J$571,1)</f>
        <v>490</v>
      </c>
      <c r="I7" s="34">
        <f t="shared" ref="I7:I70" si="4">(J7-J$573)/J$574</f>
        <v>0.85928550971712325</v>
      </c>
      <c r="J7" s="18">
        <v>5.1263710061993262E-2</v>
      </c>
      <c r="K7" s="112">
        <f t="shared" ref="K7:K70" si="5">RANK(M7,M$7:M$571,0)</f>
        <v>140</v>
      </c>
      <c r="L7" s="34">
        <f t="shared" ref="L7:L70" si="6">-(M7-M$573)/M$574</f>
        <v>-0.32283190048201998</v>
      </c>
      <c r="M7" s="18">
        <v>8.5889570552147243E-2</v>
      </c>
      <c r="N7" s="17">
        <f t="shared" ref="N7:N70" si="7">RANK(P7,P$7:P$571,0)</f>
        <v>119</v>
      </c>
      <c r="O7" s="34">
        <f t="shared" ref="O7:O70" si="8">-(P7-P$573)/P$574</f>
        <v>-0.44736766602061234</v>
      </c>
      <c r="P7" s="18">
        <v>8.9707271010387155E-2</v>
      </c>
      <c r="Q7" s="17">
        <f t="shared" ref="Q7:Q70" si="9">RANK(S7,S$7:S$571,0)</f>
        <v>53</v>
      </c>
      <c r="R7" s="34">
        <f t="shared" ref="R7:R70" si="10">-(S7-S$573)/S$574</f>
        <v>-0.37426356661082572</v>
      </c>
      <c r="S7" s="19">
        <v>2.7217056021773645</v>
      </c>
      <c r="T7" s="17">
        <f t="shared" ref="T7:T70" si="11">RANK(V7,V$7:V$571,0)</f>
        <v>202</v>
      </c>
      <c r="U7" s="34">
        <f t="shared" ref="U7:U70" si="12">-(V7-V$573)/V$574</f>
        <v>-3.2892089109491415E-2</v>
      </c>
      <c r="V7" s="18">
        <v>7.7494821493846719E-2</v>
      </c>
      <c r="W7" s="112">
        <f t="shared" ref="W7:W38" si="13">RANK(Y7,Y$7:Y$571,1)</f>
        <v>135</v>
      </c>
      <c r="X7" s="34">
        <f t="shared" ref="X7:X70" si="14">(Y7-Y$573)/Y$574</f>
        <v>-0.73361759886445055</v>
      </c>
      <c r="Y7" s="20">
        <v>70393</v>
      </c>
      <c r="Z7" s="17">
        <f t="shared" ref="Z7:Z70" si="15">RANK(AB7,AB$7:AB$571,0)</f>
        <v>83</v>
      </c>
      <c r="AA7" s="34">
        <f t="shared" ref="AA7:AA70" si="16">-(AB7-AB$573)/AB$574</f>
        <v>-0.80313894409096942</v>
      </c>
      <c r="AB7" s="18">
        <v>4.5999999999999999E-2</v>
      </c>
      <c r="AC7" s="112">
        <f t="shared" ref="AC7:AC38" si="17">RANK(AE7,AE$7:AE$571,1)</f>
        <v>110</v>
      </c>
      <c r="AD7" s="34">
        <f t="shared" ref="AD7:AD70" si="18">(AE7-AE$573)/AE$574</f>
        <v>-0.59742330773524277</v>
      </c>
      <c r="AE7" s="18">
        <v>0.88694214876033062</v>
      </c>
      <c r="AF7" s="17">
        <f t="shared" ref="AF7:AF70" si="19">RANK(AH7,AH$7:AH$571,0)</f>
        <v>127</v>
      </c>
      <c r="AG7" s="34">
        <f t="shared" ref="AG7:AG70" si="20">-(AH7-AH$573)/AH$574</f>
        <v>-0.4442870256207917</v>
      </c>
      <c r="AH7" s="21">
        <v>3.1270000000000002</v>
      </c>
      <c r="AI7" s="112">
        <f t="shared" ref="AI7:AI38" si="21">RANK(AK7,AK$7:AK$571,1)</f>
        <v>115</v>
      </c>
      <c r="AJ7" s="34">
        <f t="shared" ref="AJ7:AJ70" si="22">(AK7-AK$573)/AK$574</f>
        <v>-0.28372773719207606</v>
      </c>
      <c r="AK7" s="20">
        <v>84360.812202313449</v>
      </c>
      <c r="AL7" s="39"/>
    </row>
    <row r="8" spans="1:38" x14ac:dyDescent="0.25">
      <c r="A8" t="s">
        <v>621</v>
      </c>
      <c r="B8" s="5" t="s">
        <v>23</v>
      </c>
      <c r="C8" s="6" t="s">
        <v>24</v>
      </c>
      <c r="D8" s="7" t="s">
        <v>20</v>
      </c>
      <c r="E8" s="43">
        <f t="shared" si="0"/>
        <v>-19.738359073984771</v>
      </c>
      <c r="F8" s="8">
        <f t="shared" si="1"/>
        <v>89.835894388710614</v>
      </c>
      <c r="G8" s="9">
        <f t="shared" si="2"/>
        <v>3</v>
      </c>
      <c r="H8" s="112">
        <f t="shared" si="3"/>
        <v>84</v>
      </c>
      <c r="I8" s="33">
        <f t="shared" si="4"/>
        <v>-0.76470375683363701</v>
      </c>
      <c r="J8" s="11">
        <v>-5.1445086705202314E-2</v>
      </c>
      <c r="K8" s="112">
        <f t="shared" si="5"/>
        <v>21</v>
      </c>
      <c r="L8" s="33">
        <f t="shared" si="6"/>
        <v>-1.7393754947429909</v>
      </c>
      <c r="M8" s="11">
        <v>0.16050712222820501</v>
      </c>
      <c r="N8" s="10">
        <f t="shared" si="7"/>
        <v>6</v>
      </c>
      <c r="O8" s="33">
        <f t="shared" si="8"/>
        <v>-4.0863162657047001</v>
      </c>
      <c r="P8" s="11">
        <v>0.32275541795665635</v>
      </c>
      <c r="Q8" s="10">
        <f t="shared" si="9"/>
        <v>5</v>
      </c>
      <c r="R8" s="33">
        <f t="shared" si="10"/>
        <v>-2.1779112262121374</v>
      </c>
      <c r="S8" s="19">
        <v>10.306546909360675</v>
      </c>
      <c r="T8" s="10">
        <f t="shared" si="11"/>
        <v>2</v>
      </c>
      <c r="U8" s="33">
        <f t="shared" si="12"/>
        <v>-5.0295136113174195</v>
      </c>
      <c r="V8" s="18">
        <v>0.37079514753403614</v>
      </c>
      <c r="W8" s="112">
        <f t="shared" si="13"/>
        <v>4</v>
      </c>
      <c r="X8" s="33">
        <f t="shared" si="14"/>
        <v>-1.8653784213939637</v>
      </c>
      <c r="Y8" s="13">
        <v>29232</v>
      </c>
      <c r="Z8" s="10">
        <f t="shared" si="15"/>
        <v>15</v>
      </c>
      <c r="AA8" s="33">
        <f t="shared" si="16"/>
        <v>-2.6337565954198219</v>
      </c>
      <c r="AB8" s="11">
        <v>7.0999999999999994E-2</v>
      </c>
      <c r="AC8" s="112">
        <f t="shared" si="17"/>
        <v>13</v>
      </c>
      <c r="AD8" s="33">
        <f t="shared" si="18"/>
        <v>-3.1165412777245445</v>
      </c>
      <c r="AE8" s="11">
        <v>0.736625185066624</v>
      </c>
      <c r="AF8" s="10">
        <f t="shared" si="19"/>
        <v>112</v>
      </c>
      <c r="AG8" s="33">
        <f t="shared" si="20"/>
        <v>-0.51576998783041172</v>
      </c>
      <c r="AH8" s="14">
        <v>3.2076666666666664</v>
      </c>
      <c r="AI8" s="112">
        <f t="shared" si="21"/>
        <v>93</v>
      </c>
      <c r="AJ8" s="33">
        <f t="shared" si="22"/>
        <v>-0.29591746544169822</v>
      </c>
      <c r="AK8" s="13">
        <v>75994.26065760538</v>
      </c>
      <c r="AL8" s="38">
        <v>1</v>
      </c>
    </row>
    <row r="9" spans="1:38" x14ac:dyDescent="0.25">
      <c r="A9" t="s">
        <v>666</v>
      </c>
      <c r="B9" s="5" t="s">
        <v>137</v>
      </c>
      <c r="C9" s="6" t="s">
        <v>24</v>
      </c>
      <c r="D9" s="7" t="s">
        <v>20</v>
      </c>
      <c r="E9" s="43">
        <f t="shared" si="0"/>
        <v>-0.71064837298064465</v>
      </c>
      <c r="F9" s="8">
        <f t="shared" si="1"/>
        <v>30.527590634070695</v>
      </c>
      <c r="G9" s="9">
        <f t="shared" si="2"/>
        <v>201</v>
      </c>
      <c r="H9" s="112">
        <f t="shared" si="3"/>
        <v>8</v>
      </c>
      <c r="I9" s="33">
        <f t="shared" si="4"/>
        <v>-1.6947460112811945</v>
      </c>
      <c r="J9" s="11">
        <v>-0.11026537749434273</v>
      </c>
      <c r="K9" s="10">
        <f t="shared" si="5"/>
        <v>479</v>
      </c>
      <c r="L9" s="33">
        <f t="shared" si="6"/>
        <v>0.71075528406791977</v>
      </c>
      <c r="M9" s="11">
        <v>3.1444549963068481E-2</v>
      </c>
      <c r="N9" s="10">
        <f t="shared" si="7"/>
        <v>204</v>
      </c>
      <c r="O9" s="33">
        <f t="shared" si="8"/>
        <v>1.3107728403610191E-2</v>
      </c>
      <c r="P9" s="11">
        <v>6.0217176702862786E-2</v>
      </c>
      <c r="Q9" s="10">
        <f t="shared" si="9"/>
        <v>120</v>
      </c>
      <c r="R9" s="33">
        <f t="shared" si="10"/>
        <v>-5.6942784486773611E-2</v>
      </c>
      <c r="S9" s="12">
        <v>1.3872832369942196</v>
      </c>
      <c r="T9" s="10">
        <f t="shared" si="11"/>
        <v>216</v>
      </c>
      <c r="U9" s="33">
        <f t="shared" si="12"/>
        <v>1.6834482765236077E-2</v>
      </c>
      <c r="V9" s="18">
        <v>7.4575885232836162E-2</v>
      </c>
      <c r="W9" s="112">
        <f t="shared" si="13"/>
        <v>145</v>
      </c>
      <c r="X9" s="33">
        <f t="shared" si="14"/>
        <v>-0.67920311263268007</v>
      </c>
      <c r="Y9" s="13">
        <v>72372</v>
      </c>
      <c r="Z9" s="10">
        <f t="shared" si="15"/>
        <v>149</v>
      </c>
      <c r="AA9" s="33">
        <f t="shared" si="16"/>
        <v>-0.29056600171889069</v>
      </c>
      <c r="AB9" s="11">
        <v>3.9E-2</v>
      </c>
      <c r="AC9" s="112">
        <f t="shared" si="17"/>
        <v>293</v>
      </c>
      <c r="AD9" s="33">
        <f t="shared" si="18"/>
        <v>0.28966511784102211</v>
      </c>
      <c r="AE9" s="11">
        <v>0.93987513572204129</v>
      </c>
      <c r="AF9" s="10">
        <f t="shared" si="19"/>
        <v>498</v>
      </c>
      <c r="AG9" s="33">
        <f t="shared" si="20"/>
        <v>0.80814173375437548</v>
      </c>
      <c r="AH9" s="14">
        <v>1.7136666666666667</v>
      </c>
      <c r="AI9" s="112">
        <f t="shared" si="21"/>
        <v>517</v>
      </c>
      <c r="AJ9" s="33">
        <f t="shared" si="22"/>
        <v>0.16167378085022494</v>
      </c>
      <c r="AK9" s="13">
        <v>390066.95121387282</v>
      </c>
      <c r="AL9" s="38"/>
    </row>
    <row r="10" spans="1:38" x14ac:dyDescent="0.25">
      <c r="A10" t="s">
        <v>668</v>
      </c>
      <c r="B10" s="5" t="s">
        <v>73</v>
      </c>
      <c r="C10" s="6" t="s">
        <v>24</v>
      </c>
      <c r="D10" s="7" t="s">
        <v>20</v>
      </c>
      <c r="E10" s="43">
        <f t="shared" si="0"/>
        <v>-6.8916506028069824</v>
      </c>
      <c r="F10" s="8">
        <f t="shared" si="1"/>
        <v>49.793426840803733</v>
      </c>
      <c r="G10" s="9">
        <f t="shared" si="2"/>
        <v>47</v>
      </c>
      <c r="H10" s="112">
        <f t="shared" si="3"/>
        <v>57</v>
      </c>
      <c r="I10" s="33">
        <f t="shared" si="4"/>
        <v>-0.93430742906070519</v>
      </c>
      <c r="J10" s="11">
        <v>-6.2171628721541139E-2</v>
      </c>
      <c r="K10" s="10">
        <f t="shared" si="5"/>
        <v>210</v>
      </c>
      <c r="L10" s="33">
        <f t="shared" si="6"/>
        <v>-3.3180800012391168E-2</v>
      </c>
      <c r="M10" s="11">
        <v>7.0631970260223054E-2</v>
      </c>
      <c r="N10" s="10">
        <f t="shared" si="7"/>
        <v>66</v>
      </c>
      <c r="O10" s="33">
        <f t="shared" si="8"/>
        <v>-1.0988281891920506</v>
      </c>
      <c r="P10" s="11">
        <v>0.13142857142857142</v>
      </c>
      <c r="Q10" s="10">
        <f t="shared" si="9"/>
        <v>18</v>
      </c>
      <c r="R10" s="33">
        <f t="shared" si="10"/>
        <v>-1.0592443765360682</v>
      </c>
      <c r="S10" s="12">
        <v>5.6022408963585439</v>
      </c>
      <c r="T10" s="10">
        <f t="shared" si="11"/>
        <v>125</v>
      </c>
      <c r="U10" s="33">
        <f t="shared" si="12"/>
        <v>-0.46812503012040096</v>
      </c>
      <c r="V10" s="18">
        <v>0.10304287690179806</v>
      </c>
      <c r="W10" s="112">
        <f t="shared" si="13"/>
        <v>39</v>
      </c>
      <c r="X10" s="33">
        <f t="shared" si="14"/>
        <v>-1.2042932811865565</v>
      </c>
      <c r="Y10" s="13">
        <v>53275</v>
      </c>
      <c r="Z10" s="10">
        <f t="shared" si="15"/>
        <v>40</v>
      </c>
      <c r="AA10" s="33">
        <f t="shared" si="16"/>
        <v>-1.3157118864630482</v>
      </c>
      <c r="AB10" s="11">
        <v>5.2999999999999999E-2</v>
      </c>
      <c r="AC10" s="112">
        <f t="shared" si="17"/>
        <v>56</v>
      </c>
      <c r="AD10" s="33">
        <f t="shared" si="18"/>
        <v>-1.2544339058235396</v>
      </c>
      <c r="AE10" s="11">
        <v>0.8477380148548278</v>
      </c>
      <c r="AF10" s="10">
        <f t="shared" si="19"/>
        <v>88</v>
      </c>
      <c r="AG10" s="33">
        <f t="shared" si="20"/>
        <v>-0.67941280214499733</v>
      </c>
      <c r="AH10" s="14">
        <v>3.3923333333333332</v>
      </c>
      <c r="AI10" s="112">
        <f t="shared" si="21"/>
        <v>45</v>
      </c>
      <c r="AJ10" s="33">
        <f t="shared" si="22"/>
        <v>-0.31715470272318325</v>
      </c>
      <c r="AK10" s="13">
        <v>61417.853641456582</v>
      </c>
      <c r="AL10" s="38"/>
    </row>
    <row r="11" spans="1:38" x14ac:dyDescent="0.25">
      <c r="A11" t="s">
        <v>669</v>
      </c>
      <c r="B11" s="5" t="s">
        <v>86</v>
      </c>
      <c r="C11" s="6" t="s">
        <v>24</v>
      </c>
      <c r="D11" s="7" t="s">
        <v>20</v>
      </c>
      <c r="E11" s="36">
        <f t="shared" si="0"/>
        <v>-6.0665055826745915</v>
      </c>
      <c r="F11" s="8">
        <f t="shared" si="1"/>
        <v>47.221496235770005</v>
      </c>
      <c r="G11" s="9">
        <f t="shared" si="2"/>
        <v>51</v>
      </c>
      <c r="H11" s="112">
        <f t="shared" si="3"/>
        <v>93</v>
      </c>
      <c r="I11" s="33">
        <f t="shared" si="4"/>
        <v>-0.72653696790291045</v>
      </c>
      <c r="J11" s="11">
        <v>-4.9031237643337278E-2</v>
      </c>
      <c r="K11" s="10">
        <f t="shared" si="5"/>
        <v>31</v>
      </c>
      <c r="L11" s="33">
        <f t="shared" si="6"/>
        <v>-1.4079415229031782</v>
      </c>
      <c r="M11" s="11">
        <v>0.14304857621440537</v>
      </c>
      <c r="N11" s="10">
        <f t="shared" si="7"/>
        <v>81</v>
      </c>
      <c r="O11" s="33">
        <f t="shared" si="8"/>
        <v>-0.84126525360290894</v>
      </c>
      <c r="P11" s="11">
        <v>0.11493354182955434</v>
      </c>
      <c r="Q11" s="10">
        <f t="shared" si="9"/>
        <v>111</v>
      </c>
      <c r="R11" s="33">
        <f t="shared" si="10"/>
        <v>-8.9596573542163993E-2</v>
      </c>
      <c r="S11" s="12">
        <v>1.5246015246015245</v>
      </c>
      <c r="T11" s="10">
        <f t="shared" si="11"/>
        <v>194</v>
      </c>
      <c r="U11" s="33">
        <f t="shared" si="12"/>
        <v>-5.3573099890806039E-2</v>
      </c>
      <c r="V11" s="18">
        <v>7.8708791208791207E-2</v>
      </c>
      <c r="W11" s="112">
        <f t="shared" si="13"/>
        <v>83</v>
      </c>
      <c r="X11" s="33">
        <f t="shared" si="14"/>
        <v>-0.93706013733280336</v>
      </c>
      <c r="Y11" s="13">
        <v>62994</v>
      </c>
      <c r="Z11" s="10">
        <f t="shared" si="15"/>
        <v>26</v>
      </c>
      <c r="AA11" s="33">
        <f t="shared" si="16"/>
        <v>-1.828284828835127</v>
      </c>
      <c r="AB11" s="11">
        <v>0.06</v>
      </c>
      <c r="AC11" s="112">
        <f t="shared" si="17"/>
        <v>35</v>
      </c>
      <c r="AD11" s="33">
        <f t="shared" si="18"/>
        <v>-1.6898422130357726</v>
      </c>
      <c r="AE11" s="11">
        <v>0.82175699471727648</v>
      </c>
      <c r="AF11" s="10">
        <f t="shared" si="19"/>
        <v>227</v>
      </c>
      <c r="AG11" s="33">
        <f t="shared" si="20"/>
        <v>-8.6576830431327398E-2</v>
      </c>
      <c r="AH11" s="14">
        <v>2.7233333333333332</v>
      </c>
      <c r="AI11" s="112">
        <f t="shared" si="21"/>
        <v>109</v>
      </c>
      <c r="AJ11" s="33">
        <f t="shared" si="22"/>
        <v>-0.28647858450262087</v>
      </c>
      <c r="AK11" s="13">
        <v>82472.738461538465</v>
      </c>
      <c r="AL11" s="38"/>
    </row>
    <row r="12" spans="1:38" x14ac:dyDescent="0.25">
      <c r="A12" t="s">
        <v>703</v>
      </c>
      <c r="B12" s="5" t="s">
        <v>203</v>
      </c>
      <c r="C12" s="6" t="s">
        <v>24</v>
      </c>
      <c r="D12" s="7" t="s">
        <v>20</v>
      </c>
      <c r="E12" s="36">
        <f t="shared" si="0"/>
        <v>-0.71900413237365668</v>
      </c>
      <c r="F12" s="8">
        <f t="shared" si="1"/>
        <v>30.553635066003078</v>
      </c>
      <c r="G12" s="9">
        <f t="shared" si="2"/>
        <v>199</v>
      </c>
      <c r="H12" s="112">
        <f t="shared" si="3"/>
        <v>308</v>
      </c>
      <c r="I12" s="33">
        <f t="shared" si="4"/>
        <v>1.6587427170138336E-2</v>
      </c>
      <c r="J12" s="11">
        <v>-2.0325203252032908E-3</v>
      </c>
      <c r="K12" s="10">
        <f t="shared" si="5"/>
        <v>257</v>
      </c>
      <c r="L12" s="33">
        <f t="shared" si="6"/>
        <v>0.1096775086501624</v>
      </c>
      <c r="M12" s="11">
        <v>6.3106796116504854E-2</v>
      </c>
      <c r="N12" s="10">
        <f t="shared" si="7"/>
        <v>151</v>
      </c>
      <c r="O12" s="33">
        <f t="shared" si="8"/>
        <v>-0.24774786306704979</v>
      </c>
      <c r="P12" s="11">
        <v>7.6923076923076927E-2</v>
      </c>
      <c r="Q12" s="10">
        <f t="shared" si="9"/>
        <v>81</v>
      </c>
      <c r="R12" s="33">
        <f t="shared" si="10"/>
        <v>-0.21136218641685742</v>
      </c>
      <c r="S12" s="12">
        <v>2.0366598778004072</v>
      </c>
      <c r="T12" s="10">
        <f t="shared" si="11"/>
        <v>341</v>
      </c>
      <c r="U12" s="33">
        <f t="shared" si="12"/>
        <v>0.42914901271697314</v>
      </c>
      <c r="V12" s="18">
        <v>5.0373134328358209E-2</v>
      </c>
      <c r="W12" s="112">
        <f t="shared" si="13"/>
        <v>227</v>
      </c>
      <c r="X12" s="33">
        <f t="shared" si="14"/>
        <v>-0.40072412498469023</v>
      </c>
      <c r="Y12" s="13">
        <v>82500</v>
      </c>
      <c r="Z12" s="10">
        <f t="shared" si="15"/>
        <v>43</v>
      </c>
      <c r="AA12" s="33">
        <f t="shared" si="16"/>
        <v>-1.2424871804098945</v>
      </c>
      <c r="AB12" s="11">
        <v>5.2000000000000005E-2</v>
      </c>
      <c r="AC12" s="112">
        <f t="shared" si="17"/>
        <v>470</v>
      </c>
      <c r="AD12" s="33">
        <f t="shared" si="18"/>
        <v>0.81469953744486601</v>
      </c>
      <c r="AE12" s="11">
        <v>0.97120418848167545</v>
      </c>
      <c r="AF12" s="10">
        <f t="shared" si="19"/>
        <v>478</v>
      </c>
      <c r="AG12" s="33">
        <f t="shared" si="20"/>
        <v>0.68614808337184141</v>
      </c>
      <c r="AH12" s="14">
        <v>1.8513333333333335</v>
      </c>
      <c r="AI12" s="112">
        <f t="shared" si="21"/>
        <v>174</v>
      </c>
      <c r="AJ12" s="33">
        <f t="shared" si="22"/>
        <v>-0.25453832982015767</v>
      </c>
      <c r="AK12" s="13">
        <v>104395.27698574337</v>
      </c>
      <c r="AL12" s="38"/>
    </row>
    <row r="13" spans="1:38" x14ac:dyDescent="0.25">
      <c r="A13" t="s">
        <v>734</v>
      </c>
      <c r="B13" s="5" t="s">
        <v>50</v>
      </c>
      <c r="C13" s="6" t="s">
        <v>24</v>
      </c>
      <c r="D13" s="7" t="s">
        <v>20</v>
      </c>
      <c r="E13" s="36">
        <f t="shared" si="0"/>
        <v>-12.039515442258885</v>
      </c>
      <c r="F13" s="8">
        <f t="shared" si="1"/>
        <v>65.839031926124505</v>
      </c>
      <c r="G13" s="9">
        <f t="shared" si="2"/>
        <v>16</v>
      </c>
      <c r="H13" s="112">
        <f t="shared" si="3"/>
        <v>81</v>
      </c>
      <c r="I13" s="33">
        <f t="shared" si="4"/>
        <v>-0.7865765252556236</v>
      </c>
      <c r="J13" s="11">
        <v>-5.282842449742875E-2</v>
      </c>
      <c r="K13" s="10">
        <f t="shared" si="5"/>
        <v>43</v>
      </c>
      <c r="L13" s="33">
        <f t="shared" si="6"/>
        <v>-1.1872171240910783</v>
      </c>
      <c r="M13" s="11">
        <v>0.13142174432497014</v>
      </c>
      <c r="N13" s="10">
        <f t="shared" si="7"/>
        <v>31</v>
      </c>
      <c r="O13" s="33">
        <f t="shared" si="8"/>
        <v>-1.9461699098111558</v>
      </c>
      <c r="P13" s="11">
        <v>0.18569463548830811</v>
      </c>
      <c r="Q13" s="10">
        <f t="shared" si="9"/>
        <v>10</v>
      </c>
      <c r="R13" s="33">
        <f t="shared" si="10"/>
        <v>-1.3115784687216545</v>
      </c>
      <c r="S13" s="12">
        <v>6.6633761105626856</v>
      </c>
      <c r="T13" s="10">
        <f t="shared" si="11"/>
        <v>25</v>
      </c>
      <c r="U13" s="33">
        <f t="shared" si="12"/>
        <v>-2.0837851034674633</v>
      </c>
      <c r="V13" s="18">
        <v>0.19788168431929734</v>
      </c>
      <c r="W13" s="112">
        <f t="shared" si="13"/>
        <v>15</v>
      </c>
      <c r="X13" s="33">
        <f t="shared" si="14"/>
        <v>-1.5066387539528774</v>
      </c>
      <c r="Y13" s="13">
        <v>42279</v>
      </c>
      <c r="Z13" s="10">
        <f t="shared" si="15"/>
        <v>12</v>
      </c>
      <c r="AA13" s="33">
        <f t="shared" si="16"/>
        <v>-2.7069813014729771</v>
      </c>
      <c r="AB13" s="11">
        <v>7.2000000000000008E-2</v>
      </c>
      <c r="AC13" s="112">
        <f t="shared" si="17"/>
        <v>47</v>
      </c>
      <c r="AD13" s="33">
        <f t="shared" si="18"/>
        <v>-1.4368063328136154</v>
      </c>
      <c r="AE13" s="11">
        <v>0.83685576566555431</v>
      </c>
      <c r="AF13" s="10">
        <f t="shared" si="19"/>
        <v>12</v>
      </c>
      <c r="AG13" s="33">
        <f t="shared" si="20"/>
        <v>-1.8866477878917676</v>
      </c>
      <c r="AH13" s="14">
        <v>4.7546666666666662</v>
      </c>
      <c r="AI13" s="112">
        <f t="shared" si="21"/>
        <v>25</v>
      </c>
      <c r="AJ13" s="33">
        <f t="shared" si="22"/>
        <v>-0.32978085083809061</v>
      </c>
      <c r="AK13" s="13">
        <v>52751.760612043436</v>
      </c>
      <c r="AL13" s="38"/>
    </row>
    <row r="14" spans="1:38" x14ac:dyDescent="0.25">
      <c r="A14" t="s">
        <v>735</v>
      </c>
      <c r="B14" s="5" t="s">
        <v>159</v>
      </c>
      <c r="C14" s="6" t="s">
        <v>24</v>
      </c>
      <c r="D14" s="7" t="s">
        <v>20</v>
      </c>
      <c r="E14" s="36">
        <f t="shared" si="0"/>
        <v>-2.7153428683535186</v>
      </c>
      <c r="F14" s="8">
        <f t="shared" si="1"/>
        <v>36.776110591889619</v>
      </c>
      <c r="G14" s="9">
        <f t="shared" si="2"/>
        <v>132</v>
      </c>
      <c r="H14" s="112">
        <f t="shared" si="3"/>
        <v>284</v>
      </c>
      <c r="I14" s="33">
        <f t="shared" si="4"/>
        <v>-5.5005287661897301E-2</v>
      </c>
      <c r="J14" s="11">
        <v>-6.5603837471783777E-3</v>
      </c>
      <c r="K14" s="10">
        <f t="shared" si="5"/>
        <v>163</v>
      </c>
      <c r="L14" s="33">
        <f t="shared" si="6"/>
        <v>-0.22708014259841075</v>
      </c>
      <c r="M14" s="11">
        <v>8.0845771144278614E-2</v>
      </c>
      <c r="N14" s="10">
        <f t="shared" si="7"/>
        <v>93</v>
      </c>
      <c r="O14" s="33">
        <f t="shared" si="8"/>
        <v>-0.73797741606011036</v>
      </c>
      <c r="P14" s="11">
        <v>0.10831870831870832</v>
      </c>
      <c r="Q14" s="10">
        <f t="shared" si="9"/>
        <v>115</v>
      </c>
      <c r="R14" s="33">
        <f t="shared" si="10"/>
        <v>-6.4758846310037477E-2</v>
      </c>
      <c r="S14" s="12">
        <v>1.4201519562593197</v>
      </c>
      <c r="T14" s="10">
        <f t="shared" si="11"/>
        <v>205</v>
      </c>
      <c r="U14" s="33">
        <f t="shared" si="12"/>
        <v>-2.1457610021178811E-2</v>
      </c>
      <c r="V14" s="18">
        <v>7.6823620677495943E-2</v>
      </c>
      <c r="W14" s="112">
        <f t="shared" si="13"/>
        <v>226</v>
      </c>
      <c r="X14" s="33">
        <f t="shared" si="14"/>
        <v>-0.41125507406340073</v>
      </c>
      <c r="Y14" s="13">
        <v>82117</v>
      </c>
      <c r="Z14" s="10">
        <f t="shared" si="15"/>
        <v>91</v>
      </c>
      <c r="AA14" s="33">
        <f t="shared" si="16"/>
        <v>-0.7299142380378153</v>
      </c>
      <c r="AB14" s="11">
        <v>4.4999999999999998E-2</v>
      </c>
      <c r="AC14" s="112">
        <f t="shared" si="17"/>
        <v>114</v>
      </c>
      <c r="AD14" s="33">
        <f t="shared" si="18"/>
        <v>-0.51177046841926477</v>
      </c>
      <c r="AE14" s="11">
        <v>0.89205309429408719</v>
      </c>
      <c r="AF14" s="10">
        <f t="shared" si="19"/>
        <v>134</v>
      </c>
      <c r="AG14" s="33">
        <f t="shared" si="20"/>
        <v>-0.41356707491913614</v>
      </c>
      <c r="AH14" s="14">
        <v>3.0923333333333329</v>
      </c>
      <c r="AI14" s="112">
        <f t="shared" si="21"/>
        <v>166</v>
      </c>
      <c r="AJ14" s="33">
        <f t="shared" si="22"/>
        <v>-0.25718435658740058</v>
      </c>
      <c r="AK14" s="13">
        <v>102579.14795616464</v>
      </c>
      <c r="AL14" s="38"/>
    </row>
    <row r="15" spans="1:38" x14ac:dyDescent="0.25">
      <c r="A15" t="s">
        <v>746</v>
      </c>
      <c r="B15" s="5" t="s">
        <v>142</v>
      </c>
      <c r="C15" s="6" t="s">
        <v>24</v>
      </c>
      <c r="D15" s="7" t="s">
        <v>20</v>
      </c>
      <c r="E15" s="36">
        <f t="shared" si="0"/>
        <v>-0.39805795437523678</v>
      </c>
      <c r="F15" s="8">
        <f t="shared" si="1"/>
        <v>29.553263885637357</v>
      </c>
      <c r="G15" s="9">
        <f t="shared" si="2"/>
        <v>213</v>
      </c>
      <c r="H15" s="112">
        <f t="shared" si="3"/>
        <v>314</v>
      </c>
      <c r="I15" s="33">
        <f t="shared" si="4"/>
        <v>3.9585156158599082E-2</v>
      </c>
      <c r="J15" s="11">
        <v>-5.7803468208095232E-4</v>
      </c>
      <c r="K15" s="10">
        <f t="shared" si="5"/>
        <v>377</v>
      </c>
      <c r="L15" s="33">
        <f t="shared" si="6"/>
        <v>0.4247210700490443</v>
      </c>
      <c r="M15" s="11">
        <v>4.6511627906976744E-2</v>
      </c>
      <c r="N15" s="10">
        <f t="shared" si="7"/>
        <v>329</v>
      </c>
      <c r="O15" s="33">
        <f t="shared" si="8"/>
        <v>0.42136066667003857</v>
      </c>
      <c r="P15" s="11">
        <v>3.4071550255536626E-2</v>
      </c>
      <c r="Q15" s="10">
        <f t="shared" si="9"/>
        <v>98</v>
      </c>
      <c r="R15" s="33">
        <f t="shared" si="10"/>
        <v>-0.13965400909412762</v>
      </c>
      <c r="S15" s="12">
        <v>1.735106998264893</v>
      </c>
      <c r="T15" s="10">
        <f t="shared" si="11"/>
        <v>413</v>
      </c>
      <c r="U15" s="33">
        <f t="shared" si="12"/>
        <v>0.64462251234145362</v>
      </c>
      <c r="V15" s="18">
        <v>3.772489843296576E-2</v>
      </c>
      <c r="W15" s="112">
        <f t="shared" si="13"/>
        <v>324</v>
      </c>
      <c r="X15" s="33">
        <f t="shared" si="14"/>
        <v>-6.4871853226761934E-3</v>
      </c>
      <c r="Y15" s="13">
        <v>96838</v>
      </c>
      <c r="Z15" s="10">
        <f t="shared" si="15"/>
        <v>36</v>
      </c>
      <c r="AA15" s="33">
        <f t="shared" si="16"/>
        <v>-1.3889365925162029</v>
      </c>
      <c r="AB15" s="11">
        <v>5.4000000000000006E-2</v>
      </c>
      <c r="AC15" s="112">
        <f t="shared" si="17"/>
        <v>206</v>
      </c>
      <c r="AD15" s="33">
        <f t="shared" si="18"/>
        <v>-5.2607182718058421E-2</v>
      </c>
      <c r="AE15" s="11">
        <v>0.91945158526135395</v>
      </c>
      <c r="AF15" s="10">
        <f t="shared" si="19"/>
        <v>362</v>
      </c>
      <c r="AG15" s="33">
        <f t="shared" si="20"/>
        <v>0.29624101677391229</v>
      </c>
      <c r="AH15" s="14">
        <v>2.2913333333333332</v>
      </c>
      <c r="AI15" s="112">
        <f t="shared" si="21"/>
        <v>146</v>
      </c>
      <c r="AJ15" s="33">
        <f t="shared" si="22"/>
        <v>-0.26597189792421078</v>
      </c>
      <c r="AK15" s="13">
        <v>96547.72411798728</v>
      </c>
      <c r="AL15" s="38"/>
    </row>
    <row r="16" spans="1:38" x14ac:dyDescent="0.25">
      <c r="A16" t="s">
        <v>761</v>
      </c>
      <c r="B16" s="5" t="s">
        <v>150</v>
      </c>
      <c r="C16" s="6" t="s">
        <v>24</v>
      </c>
      <c r="D16" s="7" t="s">
        <v>20</v>
      </c>
      <c r="E16" s="36">
        <f t="shared" si="0"/>
        <v>-2.4164701716444039</v>
      </c>
      <c r="F16" s="8">
        <f t="shared" si="1"/>
        <v>35.844541210846991</v>
      </c>
      <c r="G16" s="9">
        <f t="shared" si="2"/>
        <v>140</v>
      </c>
      <c r="H16" s="112">
        <f t="shared" si="3"/>
        <v>53</v>
      </c>
      <c r="I16" s="33">
        <f t="shared" si="4"/>
        <v>-0.9525367606503955</v>
      </c>
      <c r="J16" s="11">
        <v>-6.3324538258575203E-2</v>
      </c>
      <c r="K16" s="10">
        <f t="shared" si="5"/>
        <v>430</v>
      </c>
      <c r="L16" s="33">
        <f t="shared" si="6"/>
        <v>0.60231543926859143</v>
      </c>
      <c r="M16" s="11">
        <v>3.7156704361873988E-2</v>
      </c>
      <c r="N16" s="10">
        <f t="shared" si="7"/>
        <v>138</v>
      </c>
      <c r="O16" s="33">
        <f t="shared" si="8"/>
        <v>-0.32128590967923287</v>
      </c>
      <c r="P16" s="11">
        <v>8.1632653061224483E-2</v>
      </c>
      <c r="Q16" s="10">
        <f t="shared" si="9"/>
        <v>225</v>
      </c>
      <c r="R16" s="33">
        <f t="shared" si="10"/>
        <v>0.13897833988341504</v>
      </c>
      <c r="S16" s="12">
        <v>0.56338028169014087</v>
      </c>
      <c r="T16" s="10">
        <f t="shared" si="11"/>
        <v>147</v>
      </c>
      <c r="U16" s="33">
        <f t="shared" si="12"/>
        <v>-0.32894941045248743</v>
      </c>
      <c r="V16" s="18">
        <v>9.487330583382439E-2</v>
      </c>
      <c r="W16" s="112">
        <f t="shared" si="13"/>
        <v>181</v>
      </c>
      <c r="X16" s="33">
        <f t="shared" si="14"/>
        <v>-0.56765204106002065</v>
      </c>
      <c r="Y16" s="13">
        <v>76429</v>
      </c>
      <c r="Z16" s="10">
        <f t="shared" si="15"/>
        <v>43</v>
      </c>
      <c r="AA16" s="33">
        <f t="shared" si="16"/>
        <v>-1.2424871804098945</v>
      </c>
      <c r="AB16" s="11">
        <v>5.2000000000000005E-2</v>
      </c>
      <c r="AC16" s="112">
        <f t="shared" si="17"/>
        <v>201</v>
      </c>
      <c r="AD16" s="33">
        <f t="shared" si="18"/>
        <v>-6.6473742342386469E-2</v>
      </c>
      <c r="AE16" s="11">
        <v>0.9186241610738255</v>
      </c>
      <c r="AF16" s="10">
        <f t="shared" si="19"/>
        <v>433</v>
      </c>
      <c r="AG16" s="33">
        <f t="shared" si="20"/>
        <v>0.49887453774829044</v>
      </c>
      <c r="AH16" s="14">
        <v>2.0626666666666669</v>
      </c>
      <c r="AI16" s="112">
        <f t="shared" si="21"/>
        <v>151</v>
      </c>
      <c r="AJ16" s="33">
        <f t="shared" si="22"/>
        <v>-0.26305412670167477</v>
      </c>
      <c r="AK16" s="13">
        <v>98550.367887323941</v>
      </c>
      <c r="AL16" s="38"/>
    </row>
    <row r="17" spans="1:38" x14ac:dyDescent="0.25">
      <c r="A17" t="s">
        <v>775</v>
      </c>
      <c r="B17" s="5" t="s">
        <v>167</v>
      </c>
      <c r="C17" s="6" t="s">
        <v>24</v>
      </c>
      <c r="D17" s="7" t="s">
        <v>20</v>
      </c>
      <c r="E17" s="36">
        <f t="shared" si="0"/>
        <v>-1.6297595371833866</v>
      </c>
      <c r="F17" s="8">
        <f t="shared" si="1"/>
        <v>33.392408423629597</v>
      </c>
      <c r="G17" s="9">
        <f t="shared" si="2"/>
        <v>169</v>
      </c>
      <c r="H17" s="112">
        <f t="shared" si="3"/>
        <v>132</v>
      </c>
      <c r="I17" s="33">
        <f t="shared" si="4"/>
        <v>-0.56732220780119191</v>
      </c>
      <c r="J17" s="11">
        <v>-3.8961739787383265E-2</v>
      </c>
      <c r="K17" s="10">
        <f t="shared" si="5"/>
        <v>222</v>
      </c>
      <c r="L17" s="33">
        <f t="shared" si="6"/>
        <v>1.2834225378579821E-2</v>
      </c>
      <c r="M17" s="11">
        <v>6.8208092485549127E-2</v>
      </c>
      <c r="N17" s="10">
        <f t="shared" si="7"/>
        <v>155</v>
      </c>
      <c r="O17" s="33">
        <f t="shared" si="8"/>
        <v>-0.23474506879198284</v>
      </c>
      <c r="P17" s="11">
        <v>7.6090342679127732E-2</v>
      </c>
      <c r="Q17" s="10">
        <f t="shared" si="9"/>
        <v>134</v>
      </c>
      <c r="R17" s="33">
        <f t="shared" si="10"/>
        <v>-2.0808964948968979E-2</v>
      </c>
      <c r="S17" s="12">
        <v>1.2353304508956144</v>
      </c>
      <c r="T17" s="10">
        <f t="shared" si="11"/>
        <v>293</v>
      </c>
      <c r="U17" s="33">
        <f t="shared" si="12"/>
        <v>0.28524980257008548</v>
      </c>
      <c r="V17" s="18">
        <v>5.8819978874302098E-2</v>
      </c>
      <c r="W17" s="112">
        <f t="shared" si="13"/>
        <v>166</v>
      </c>
      <c r="X17" s="33">
        <f t="shared" si="14"/>
        <v>-0.62905049874346863</v>
      </c>
      <c r="Y17" s="13">
        <v>74196</v>
      </c>
      <c r="Z17" s="10">
        <f t="shared" si="15"/>
        <v>95</v>
      </c>
      <c r="AA17" s="33">
        <f t="shared" si="16"/>
        <v>-0.65668953198466162</v>
      </c>
      <c r="AB17" s="11">
        <v>4.4000000000000004E-2</v>
      </c>
      <c r="AC17" s="112">
        <f t="shared" si="17"/>
        <v>196</v>
      </c>
      <c r="AD17" s="33">
        <f t="shared" si="18"/>
        <v>-8.4159763615712632E-2</v>
      </c>
      <c r="AE17" s="11">
        <v>0.91756882779872684</v>
      </c>
      <c r="AF17" s="10">
        <f t="shared" si="19"/>
        <v>159</v>
      </c>
      <c r="AG17" s="33">
        <f t="shared" si="20"/>
        <v>-0.31431800342148208</v>
      </c>
      <c r="AH17" s="14">
        <v>2.9803333333333337</v>
      </c>
      <c r="AI17" s="112">
        <f t="shared" si="21"/>
        <v>99</v>
      </c>
      <c r="AJ17" s="33">
        <f t="shared" si="22"/>
        <v>-0.28941606083061633</v>
      </c>
      <c r="AK17" s="13">
        <v>80456.569880397554</v>
      </c>
      <c r="AL17" s="38"/>
    </row>
    <row r="18" spans="1:38" x14ac:dyDescent="0.25">
      <c r="A18" t="s">
        <v>799</v>
      </c>
      <c r="B18" s="5" t="s">
        <v>121</v>
      </c>
      <c r="C18" s="6" t="s">
        <v>24</v>
      </c>
      <c r="D18" s="7" t="s">
        <v>20</v>
      </c>
      <c r="E18" s="36">
        <f t="shared" si="0"/>
        <v>-3.6178006898441266</v>
      </c>
      <c r="F18" s="8">
        <f t="shared" si="1"/>
        <v>39.589020849133071</v>
      </c>
      <c r="G18" s="9">
        <f t="shared" si="2"/>
        <v>102</v>
      </c>
      <c r="H18" s="112">
        <f t="shared" si="3"/>
        <v>253</v>
      </c>
      <c r="I18" s="33">
        <f t="shared" si="4"/>
        <v>-0.20447816791773518</v>
      </c>
      <c r="J18" s="11">
        <v>-1.60137588381426E-2</v>
      </c>
      <c r="K18" s="10">
        <f t="shared" si="5"/>
        <v>192</v>
      </c>
      <c r="L18" s="33">
        <f t="shared" si="6"/>
        <v>-0.10844532085185563</v>
      </c>
      <c r="M18" s="11">
        <v>7.4596588289534346E-2</v>
      </c>
      <c r="N18" s="10">
        <f t="shared" si="7"/>
        <v>63</v>
      </c>
      <c r="O18" s="33">
        <f t="shared" si="8"/>
        <v>-1.1805336528960553</v>
      </c>
      <c r="P18" s="11">
        <v>0.13666121112929625</v>
      </c>
      <c r="Q18" s="10">
        <f t="shared" si="9"/>
        <v>52</v>
      </c>
      <c r="R18" s="33">
        <f t="shared" si="10"/>
        <v>-0.3828252660513401</v>
      </c>
      <c r="S18" s="12">
        <v>2.7577099355239652</v>
      </c>
      <c r="T18" s="10">
        <f t="shared" si="11"/>
        <v>195</v>
      </c>
      <c r="U18" s="33">
        <f t="shared" si="12"/>
        <v>-5.0528738198459697E-2</v>
      </c>
      <c r="V18" s="18">
        <v>7.8530088004439863E-2</v>
      </c>
      <c r="W18" s="112">
        <f t="shared" si="13"/>
        <v>168</v>
      </c>
      <c r="X18" s="33">
        <f t="shared" si="14"/>
        <v>-0.62539353731404701</v>
      </c>
      <c r="Y18" s="13">
        <v>74329</v>
      </c>
      <c r="Z18" s="10">
        <f t="shared" si="15"/>
        <v>51</v>
      </c>
      <c r="AA18" s="33">
        <f t="shared" si="16"/>
        <v>-1.0960377683035862</v>
      </c>
      <c r="AB18" s="11">
        <v>0.05</v>
      </c>
      <c r="AC18" s="112">
        <f t="shared" si="17"/>
        <v>200</v>
      </c>
      <c r="AD18" s="33">
        <f t="shared" si="18"/>
        <v>-6.9949586359084562E-2</v>
      </c>
      <c r="AE18" s="11">
        <v>0.91841675581329885</v>
      </c>
      <c r="AF18" s="10">
        <f t="shared" si="19"/>
        <v>176</v>
      </c>
      <c r="AG18" s="33">
        <f t="shared" si="20"/>
        <v>-0.25819501656268912</v>
      </c>
      <c r="AH18" s="14">
        <v>2.9170000000000003</v>
      </c>
      <c r="AI18" s="112">
        <f t="shared" si="21"/>
        <v>124</v>
      </c>
      <c r="AJ18" s="33">
        <f t="shared" si="22"/>
        <v>-0.27901005755393393</v>
      </c>
      <c r="AK18" s="13">
        <v>87598.842538646786</v>
      </c>
      <c r="AL18" s="38"/>
    </row>
    <row r="19" spans="1:38" x14ac:dyDescent="0.25">
      <c r="A19" t="s">
        <v>801</v>
      </c>
      <c r="B19" s="5" t="s">
        <v>133</v>
      </c>
      <c r="C19" s="6" t="s">
        <v>24</v>
      </c>
      <c r="D19" s="7" t="s">
        <v>20</v>
      </c>
      <c r="E19" s="36">
        <f t="shared" si="0"/>
        <v>-4.2915583234284913</v>
      </c>
      <c r="F19" s="8">
        <f t="shared" si="1"/>
        <v>41.689085487362</v>
      </c>
      <c r="G19" s="9">
        <f t="shared" si="2"/>
        <v>85</v>
      </c>
      <c r="H19" s="112">
        <f t="shared" si="3"/>
        <v>77</v>
      </c>
      <c r="I19" s="33">
        <f t="shared" si="4"/>
        <v>-0.81688487135523991</v>
      </c>
      <c r="J19" s="11">
        <v>-5.4745268299301264E-2</v>
      </c>
      <c r="K19" s="10">
        <f t="shared" si="5"/>
        <v>136</v>
      </c>
      <c r="L19" s="33">
        <f t="shared" si="6"/>
        <v>-0.34323618936701189</v>
      </c>
      <c r="M19" s="11">
        <v>8.6964382570963658E-2</v>
      </c>
      <c r="N19" s="10">
        <f t="shared" si="7"/>
        <v>115</v>
      </c>
      <c r="O19" s="33">
        <f t="shared" si="8"/>
        <v>-0.47295813081686089</v>
      </c>
      <c r="P19" s="11">
        <v>9.1346153846153841E-2</v>
      </c>
      <c r="Q19" s="10">
        <f t="shared" si="9"/>
        <v>42</v>
      </c>
      <c r="R19" s="33">
        <f t="shared" si="10"/>
        <v>-0.49501773510317271</v>
      </c>
      <c r="S19" s="12">
        <v>3.2295105497344627</v>
      </c>
      <c r="T19" s="10">
        <f t="shared" si="11"/>
        <v>132</v>
      </c>
      <c r="U19" s="33">
        <f t="shared" si="12"/>
        <v>-0.44266368197718914</v>
      </c>
      <c r="V19" s="18">
        <v>0.10154830268227084</v>
      </c>
      <c r="W19" s="112">
        <f t="shared" si="13"/>
        <v>151</v>
      </c>
      <c r="X19" s="33">
        <f t="shared" si="14"/>
        <v>-0.66061585002900303</v>
      </c>
      <c r="Y19" s="13">
        <v>73048</v>
      </c>
      <c r="Z19" s="10">
        <f t="shared" si="15"/>
        <v>55</v>
      </c>
      <c r="AA19" s="33">
        <f t="shared" si="16"/>
        <v>-1.0228130622504319</v>
      </c>
      <c r="AB19" s="11">
        <v>4.9000000000000002E-2</v>
      </c>
      <c r="AC19" s="112">
        <f t="shared" si="17"/>
        <v>84</v>
      </c>
      <c r="AD19" s="33">
        <f t="shared" si="18"/>
        <v>-0.85219139326693072</v>
      </c>
      <c r="AE19" s="11">
        <v>0.87174001629991849</v>
      </c>
      <c r="AF19" s="10">
        <f t="shared" si="19"/>
        <v>272</v>
      </c>
      <c r="AG19" s="33">
        <f t="shared" si="20"/>
        <v>3.3644515103033908E-2</v>
      </c>
      <c r="AH19" s="14">
        <v>2.5876666666666668</v>
      </c>
      <c r="AI19" s="112">
        <f t="shared" si="21"/>
        <v>173</v>
      </c>
      <c r="AJ19" s="33">
        <f t="shared" si="22"/>
        <v>-0.25471733432039445</v>
      </c>
      <c r="AK19" s="13">
        <v>104272.4153150567</v>
      </c>
      <c r="AL19" s="38"/>
    </row>
    <row r="20" spans="1:38" x14ac:dyDescent="0.25">
      <c r="A20" t="s">
        <v>869</v>
      </c>
      <c r="B20" s="5" t="s">
        <v>353</v>
      </c>
      <c r="C20" s="6" t="s">
        <v>24</v>
      </c>
      <c r="D20" s="7" t="s">
        <v>20</v>
      </c>
      <c r="E20" s="36">
        <f t="shared" si="0"/>
        <v>2.047572429725478</v>
      </c>
      <c r="F20" s="8">
        <f t="shared" si="1"/>
        <v>21.930371569738966</v>
      </c>
      <c r="G20" s="9">
        <f t="shared" si="2"/>
        <v>354</v>
      </c>
      <c r="H20" s="112">
        <f t="shared" si="3"/>
        <v>50</v>
      </c>
      <c r="I20" s="33">
        <f t="shared" si="4"/>
        <v>-0.99177402890526634</v>
      </c>
      <c r="J20" s="11">
        <v>-6.580608951873157E-2</v>
      </c>
      <c r="K20" s="10">
        <f t="shared" si="5"/>
        <v>169</v>
      </c>
      <c r="L20" s="33">
        <f t="shared" si="6"/>
        <v>-0.19633022347731272</v>
      </c>
      <c r="M20" s="11">
        <v>7.9225994888645485E-2</v>
      </c>
      <c r="N20" s="10">
        <f t="shared" si="7"/>
        <v>455</v>
      </c>
      <c r="O20" s="33">
        <f t="shared" si="8"/>
        <v>0.72310676267306928</v>
      </c>
      <c r="P20" s="11">
        <v>1.4746911119968115E-2</v>
      </c>
      <c r="Q20" s="10">
        <f t="shared" si="9"/>
        <v>390</v>
      </c>
      <c r="R20" s="33">
        <f t="shared" si="10"/>
        <v>0.27294812057923573</v>
      </c>
      <c r="S20" s="12">
        <v>0</v>
      </c>
      <c r="T20" s="10">
        <f t="shared" si="11"/>
        <v>443</v>
      </c>
      <c r="U20" s="33">
        <f t="shared" si="12"/>
        <v>0.70893655291894564</v>
      </c>
      <c r="V20" s="18">
        <v>3.3949681721733856E-2</v>
      </c>
      <c r="W20" s="112">
        <f t="shared" si="13"/>
        <v>398</v>
      </c>
      <c r="X20" s="33">
        <f t="shared" si="14"/>
        <v>0.32827601319769073</v>
      </c>
      <c r="Y20" s="13">
        <v>109013</v>
      </c>
      <c r="Z20" s="10">
        <f t="shared" si="15"/>
        <v>290</v>
      </c>
      <c r="AA20" s="33">
        <f t="shared" si="16"/>
        <v>0.29523164670634233</v>
      </c>
      <c r="AB20" s="11">
        <v>3.1E-2</v>
      </c>
      <c r="AC20" s="112">
        <f t="shared" si="17"/>
        <v>288</v>
      </c>
      <c r="AD20" s="33">
        <f t="shared" si="18"/>
        <v>0.27633939334620966</v>
      </c>
      <c r="AE20" s="11">
        <v>0.93907998342312471</v>
      </c>
      <c r="AF20" s="10">
        <f t="shared" si="19"/>
        <v>71</v>
      </c>
      <c r="AG20" s="33">
        <f t="shared" si="20"/>
        <v>-0.83508024464280672</v>
      </c>
      <c r="AH20" s="14">
        <v>3.5679999999999996</v>
      </c>
      <c r="AI20" s="112">
        <f t="shared" si="21"/>
        <v>289</v>
      </c>
      <c r="AJ20" s="33">
        <f t="shared" si="22"/>
        <v>-0.20587974175867618</v>
      </c>
      <c r="AK20" s="13">
        <v>137792.62406127967</v>
      </c>
      <c r="AL20" s="38"/>
    </row>
    <row r="21" spans="1:38" ht="15.75" customHeight="1" x14ac:dyDescent="0.25">
      <c r="A21" t="s">
        <v>881</v>
      </c>
      <c r="B21" s="5" t="s">
        <v>478</v>
      </c>
      <c r="C21" s="6" t="s">
        <v>24</v>
      </c>
      <c r="D21" s="7" t="s">
        <v>20</v>
      </c>
      <c r="E21" s="36">
        <f t="shared" si="0"/>
        <v>4.9259401914273786</v>
      </c>
      <c r="F21" s="8">
        <f t="shared" si="1"/>
        <v>12.958661193694068</v>
      </c>
      <c r="G21" s="9">
        <f t="shared" si="2"/>
        <v>507</v>
      </c>
      <c r="H21" s="112">
        <f t="shared" si="3"/>
        <v>51</v>
      </c>
      <c r="I21" s="33">
        <f t="shared" si="4"/>
        <v>-0.97642216699692785</v>
      </c>
      <c r="J21" s="11">
        <v>-6.4835164835164827E-2</v>
      </c>
      <c r="K21" s="10">
        <f t="shared" si="5"/>
        <v>470</v>
      </c>
      <c r="L21" s="33">
        <f t="shared" si="6"/>
        <v>0.69448726918903603</v>
      </c>
      <c r="M21" s="11">
        <v>3.2301480484522208E-2</v>
      </c>
      <c r="N21" s="10">
        <f t="shared" si="7"/>
        <v>532</v>
      </c>
      <c r="O21" s="33">
        <f t="shared" si="8"/>
        <v>0.91619599692245102</v>
      </c>
      <c r="P21" s="11">
        <v>2.3809523809523812E-3</v>
      </c>
      <c r="Q21" s="10">
        <f t="shared" si="9"/>
        <v>390</v>
      </c>
      <c r="R21" s="33">
        <f t="shared" si="10"/>
        <v>0.27294812057923573</v>
      </c>
      <c r="S21" s="12">
        <v>0</v>
      </c>
      <c r="T21" s="10">
        <f t="shared" si="11"/>
        <v>420</v>
      </c>
      <c r="U21" s="33">
        <f t="shared" si="12"/>
        <v>0.65997118430502966</v>
      </c>
      <c r="V21" s="18">
        <v>3.6823935558112773E-2</v>
      </c>
      <c r="W21" s="112">
        <f t="shared" si="13"/>
        <v>423</v>
      </c>
      <c r="X21" s="33">
        <f t="shared" si="14"/>
        <v>0.53413819531859319</v>
      </c>
      <c r="Y21" s="13">
        <v>116500</v>
      </c>
      <c r="Z21" s="10">
        <f t="shared" si="15"/>
        <v>436</v>
      </c>
      <c r="AA21" s="33">
        <f t="shared" si="16"/>
        <v>0.66135517697211277</v>
      </c>
      <c r="AB21" s="11">
        <v>2.6000000000000002E-2</v>
      </c>
      <c r="AC21" s="112">
        <f t="shared" si="17"/>
        <v>472</v>
      </c>
      <c r="AD21" s="33">
        <f t="shared" si="18"/>
        <v>0.81715343840411636</v>
      </c>
      <c r="AE21" s="11">
        <v>0.97135061391541611</v>
      </c>
      <c r="AF21" s="10">
        <f t="shared" si="19"/>
        <v>547</v>
      </c>
      <c r="AG21" s="33">
        <f t="shared" si="20"/>
        <v>1.5191313620128724</v>
      </c>
      <c r="AH21" s="14">
        <v>0.91133333333333333</v>
      </c>
      <c r="AI21" s="112">
        <f t="shared" si="21"/>
        <v>555</v>
      </c>
      <c r="AJ21" s="33">
        <f t="shared" si="22"/>
        <v>3.0195158514983791</v>
      </c>
      <c r="AK21" s="13">
        <v>2351577.7003525263</v>
      </c>
      <c r="AL21" s="38"/>
    </row>
    <row r="22" spans="1:38" x14ac:dyDescent="0.25">
      <c r="A22" t="s">
        <v>901</v>
      </c>
      <c r="B22" s="5" t="s">
        <v>260</v>
      </c>
      <c r="C22" s="6" t="s">
        <v>24</v>
      </c>
      <c r="D22" s="7" t="s">
        <v>20</v>
      </c>
      <c r="E22" s="36">
        <f t="shared" si="0"/>
        <v>1.6852189103349369</v>
      </c>
      <c r="F22" s="8">
        <f t="shared" si="1"/>
        <v>23.059807103643891</v>
      </c>
      <c r="G22" s="9">
        <f t="shared" si="2"/>
        <v>328</v>
      </c>
      <c r="H22" s="112">
        <f t="shared" si="3"/>
        <v>11</v>
      </c>
      <c r="I22" s="33">
        <f t="shared" si="4"/>
        <v>-1.5309781354630538</v>
      </c>
      <c r="J22" s="11">
        <v>-9.9907918968692444E-2</v>
      </c>
      <c r="K22" s="10">
        <f t="shared" si="5"/>
        <v>390</v>
      </c>
      <c r="L22" s="33">
        <f t="shared" si="6"/>
        <v>0.45614448552620157</v>
      </c>
      <c r="M22" s="11">
        <v>4.4856374699306638E-2</v>
      </c>
      <c r="N22" s="10">
        <f t="shared" si="7"/>
        <v>358</v>
      </c>
      <c r="O22" s="33">
        <f t="shared" si="8"/>
        <v>0.51682551097799645</v>
      </c>
      <c r="P22" s="11">
        <v>2.7957722468462325E-2</v>
      </c>
      <c r="Q22" s="10">
        <f t="shared" si="9"/>
        <v>177</v>
      </c>
      <c r="R22" s="33">
        <f t="shared" si="10"/>
        <v>7.0223175366037338E-2</v>
      </c>
      <c r="S22" s="12">
        <v>0.85251491901108267</v>
      </c>
      <c r="T22" s="10">
        <f t="shared" si="11"/>
        <v>351</v>
      </c>
      <c r="U22" s="33">
        <f t="shared" si="12"/>
        <v>0.45496467075179292</v>
      </c>
      <c r="V22" s="18">
        <v>4.8857762214440555E-2</v>
      </c>
      <c r="W22" s="112">
        <f t="shared" si="13"/>
        <v>231</v>
      </c>
      <c r="X22" s="33">
        <f t="shared" si="14"/>
        <v>-0.38573883190924052</v>
      </c>
      <c r="Y22" s="13">
        <v>83045</v>
      </c>
      <c r="Z22" s="10">
        <f t="shared" si="15"/>
        <v>290</v>
      </c>
      <c r="AA22" s="33">
        <f t="shared" si="16"/>
        <v>0.29523164670634233</v>
      </c>
      <c r="AB22" s="11">
        <v>3.1E-2</v>
      </c>
      <c r="AC22" s="112">
        <f t="shared" si="17"/>
        <v>391</v>
      </c>
      <c r="AD22" s="33">
        <f t="shared" si="18"/>
        <v>0.5656396827741752</v>
      </c>
      <c r="AE22" s="11">
        <v>0.95634266886326191</v>
      </c>
      <c r="AF22" s="10">
        <f t="shared" si="19"/>
        <v>520</v>
      </c>
      <c r="AG22" s="33">
        <f t="shared" si="20"/>
        <v>1.0982089605719256</v>
      </c>
      <c r="AH22" s="14">
        <v>1.3863333333333336</v>
      </c>
      <c r="AI22" s="112">
        <f t="shared" si="21"/>
        <v>536</v>
      </c>
      <c r="AJ22" s="33">
        <f t="shared" si="22"/>
        <v>0.64891691203625923</v>
      </c>
      <c r="AK22" s="13">
        <v>724491.53299232735</v>
      </c>
      <c r="AL22" s="38"/>
    </row>
    <row r="23" spans="1:38" x14ac:dyDescent="0.25">
      <c r="A23" t="s">
        <v>943</v>
      </c>
      <c r="B23" s="5" t="s">
        <v>109</v>
      </c>
      <c r="C23" s="6" t="s">
        <v>24</v>
      </c>
      <c r="D23" s="7" t="s">
        <v>20</v>
      </c>
      <c r="E23" s="36">
        <f t="shared" si="0"/>
        <v>-2.6605443089317786</v>
      </c>
      <c r="F23" s="8">
        <f t="shared" si="1"/>
        <v>36.605306565142996</v>
      </c>
      <c r="G23" s="9">
        <f t="shared" si="2"/>
        <v>135</v>
      </c>
      <c r="H23" s="112">
        <f t="shared" si="3"/>
        <v>94</v>
      </c>
      <c r="I23" s="33">
        <f t="shared" si="4"/>
        <v>-0.72182046307206782</v>
      </c>
      <c r="J23" s="11">
        <v>-4.8732943469785628E-2</v>
      </c>
      <c r="K23" s="10">
        <f t="shared" si="5"/>
        <v>175</v>
      </c>
      <c r="L23" s="33">
        <f t="shared" si="6"/>
        <v>-0.17267235466811437</v>
      </c>
      <c r="M23" s="11">
        <v>7.7979797979797982E-2</v>
      </c>
      <c r="N23" s="10">
        <f t="shared" si="7"/>
        <v>147</v>
      </c>
      <c r="O23" s="33">
        <f t="shared" si="8"/>
        <v>-0.26459093304775422</v>
      </c>
      <c r="P23" s="11">
        <v>7.8001752848378611E-2</v>
      </c>
      <c r="Q23" s="10">
        <f t="shared" si="9"/>
        <v>200</v>
      </c>
      <c r="R23" s="33">
        <f t="shared" si="10"/>
        <v>0.1105189124268575</v>
      </c>
      <c r="S23" s="12">
        <v>0.68306010928961747</v>
      </c>
      <c r="T23" s="10">
        <f t="shared" si="11"/>
        <v>236</v>
      </c>
      <c r="U23" s="33">
        <f t="shared" si="12"/>
        <v>9.4586440786117415E-2</v>
      </c>
      <c r="V23" s="18">
        <v>7.0011866418036958E-2</v>
      </c>
      <c r="W23" s="112">
        <f t="shared" si="13"/>
        <v>229</v>
      </c>
      <c r="X23" s="33">
        <f t="shared" si="14"/>
        <v>-0.39624228503735393</v>
      </c>
      <c r="Y23" s="13">
        <v>82663</v>
      </c>
      <c r="Z23" s="10">
        <f t="shared" si="15"/>
        <v>19</v>
      </c>
      <c r="AA23" s="33">
        <f t="shared" si="16"/>
        <v>-2.1211836530477437</v>
      </c>
      <c r="AB23" s="11">
        <v>6.4000000000000001E-2</v>
      </c>
      <c r="AC23" s="112">
        <f t="shared" si="17"/>
        <v>290</v>
      </c>
      <c r="AD23" s="33">
        <f t="shared" si="18"/>
        <v>0.2882057399261147</v>
      </c>
      <c r="AE23" s="11">
        <v>0.93978805394990361</v>
      </c>
      <c r="AF23" s="10">
        <f t="shared" si="19"/>
        <v>160</v>
      </c>
      <c r="AG23" s="33">
        <f t="shared" si="20"/>
        <v>-0.30457032675653373</v>
      </c>
      <c r="AH23" s="14">
        <v>2.9693333333333336</v>
      </c>
      <c r="AI23" s="112">
        <f t="shared" si="21"/>
        <v>104</v>
      </c>
      <c r="AJ23" s="33">
        <f t="shared" si="22"/>
        <v>-0.28829097925535085</v>
      </c>
      <c r="AK23" s="13">
        <v>81228.781762295082</v>
      </c>
      <c r="AL23" s="38"/>
    </row>
    <row r="24" spans="1:38" x14ac:dyDescent="0.25">
      <c r="A24" t="s">
        <v>963</v>
      </c>
      <c r="B24" s="5" t="s">
        <v>193</v>
      </c>
      <c r="C24" s="6" t="s">
        <v>24</v>
      </c>
      <c r="D24" s="7" t="s">
        <v>20</v>
      </c>
      <c r="E24" s="36">
        <f t="shared" si="0"/>
        <v>-0.7614457088594333</v>
      </c>
      <c r="F24" s="8">
        <f t="shared" si="1"/>
        <v>30.685923072143062</v>
      </c>
      <c r="G24" s="9">
        <f t="shared" si="2"/>
        <v>197</v>
      </c>
      <c r="H24" s="112">
        <f t="shared" si="3"/>
        <v>49</v>
      </c>
      <c r="I24" s="33">
        <f t="shared" si="4"/>
        <v>-0.99741404129176281</v>
      </c>
      <c r="J24" s="11">
        <v>-6.616279069767439E-2</v>
      </c>
      <c r="K24" s="10">
        <f t="shared" si="5"/>
        <v>287</v>
      </c>
      <c r="L24" s="33">
        <f t="shared" si="6"/>
        <v>0.18312460675667985</v>
      </c>
      <c r="M24" s="11">
        <v>5.9237912263848863E-2</v>
      </c>
      <c r="N24" s="10">
        <f t="shared" si="7"/>
        <v>296</v>
      </c>
      <c r="O24" s="33">
        <f t="shared" si="8"/>
        <v>0.33162646179030608</v>
      </c>
      <c r="P24" s="11">
        <v>3.9818372336709748E-2</v>
      </c>
      <c r="Q24" s="10">
        <f t="shared" si="9"/>
        <v>191</v>
      </c>
      <c r="R24" s="33">
        <f t="shared" si="10"/>
        <v>9.5289278042753306E-2</v>
      </c>
      <c r="S24" s="12">
        <v>0.74710496824803885</v>
      </c>
      <c r="T24" s="10">
        <f t="shared" si="11"/>
        <v>288</v>
      </c>
      <c r="U24" s="33">
        <f t="shared" si="12"/>
        <v>0.26685499003153307</v>
      </c>
      <c r="V24" s="18">
        <v>5.9899749373433585E-2</v>
      </c>
      <c r="W24" s="112">
        <f t="shared" si="13"/>
        <v>254</v>
      </c>
      <c r="X24" s="33">
        <f t="shared" si="14"/>
        <v>-0.27270297900433471</v>
      </c>
      <c r="Y24" s="13">
        <v>87156</v>
      </c>
      <c r="Z24" s="10">
        <f t="shared" si="15"/>
        <v>105</v>
      </c>
      <c r="AA24" s="33">
        <f t="shared" si="16"/>
        <v>-0.58346482593150684</v>
      </c>
      <c r="AB24" s="11">
        <v>4.2999999999999997E-2</v>
      </c>
      <c r="AC24" s="112">
        <f t="shared" si="17"/>
        <v>173</v>
      </c>
      <c r="AD24" s="33">
        <f t="shared" si="18"/>
        <v>-0.18426211963959296</v>
      </c>
      <c r="AE24" s="11">
        <v>0.91159567275185938</v>
      </c>
      <c r="AF24" s="10">
        <f t="shared" si="19"/>
        <v>96</v>
      </c>
      <c r="AG24" s="33">
        <f t="shared" si="20"/>
        <v>-0.5996590839772391</v>
      </c>
      <c r="AH24" s="14">
        <v>3.3023333333333333</v>
      </c>
      <c r="AI24" s="112">
        <f t="shared" si="21"/>
        <v>200</v>
      </c>
      <c r="AJ24" s="33">
        <f t="shared" si="22"/>
        <v>-0.24519753808204323</v>
      </c>
      <c r="AK24" s="13">
        <v>110806.43020794421</v>
      </c>
      <c r="AL24" s="38"/>
    </row>
    <row r="25" spans="1:38" x14ac:dyDescent="0.25">
      <c r="A25" t="s">
        <v>1007</v>
      </c>
      <c r="B25" s="5" t="s">
        <v>42</v>
      </c>
      <c r="C25" s="6" t="s">
        <v>24</v>
      </c>
      <c r="D25" s="7" t="s">
        <v>20</v>
      </c>
      <c r="E25" s="36">
        <f t="shared" si="0"/>
        <v>-13.749423694171133</v>
      </c>
      <c r="F25" s="8">
        <f t="shared" si="1"/>
        <v>71.168719747772172</v>
      </c>
      <c r="G25" s="9">
        <f t="shared" si="2"/>
        <v>14</v>
      </c>
      <c r="H25" s="112">
        <f t="shared" si="3"/>
        <v>298</v>
      </c>
      <c r="I25" s="33">
        <f t="shared" si="4"/>
        <v>-1.8475426495547217E-2</v>
      </c>
      <c r="J25" s="11">
        <v>-4.2500617741536573E-3</v>
      </c>
      <c r="K25" s="10">
        <f t="shared" si="5"/>
        <v>87</v>
      </c>
      <c r="L25" s="33">
        <f t="shared" si="6"/>
        <v>-0.60798572115720106</v>
      </c>
      <c r="M25" s="11">
        <v>0.10091027308192457</v>
      </c>
      <c r="N25" s="10">
        <f t="shared" si="7"/>
        <v>14</v>
      </c>
      <c r="O25" s="33">
        <f t="shared" si="8"/>
        <v>-2.9122373373128241</v>
      </c>
      <c r="P25" s="11">
        <v>0.24756421612046059</v>
      </c>
      <c r="Q25" s="10">
        <f t="shared" si="9"/>
        <v>20</v>
      </c>
      <c r="R25" s="33">
        <f t="shared" si="10"/>
        <v>-0.98985452960954523</v>
      </c>
      <c r="S25" s="12">
        <v>5.3104372425430544</v>
      </c>
      <c r="T25" s="10">
        <f t="shared" si="11"/>
        <v>17</v>
      </c>
      <c r="U25" s="33">
        <f t="shared" si="12"/>
        <v>-2.6587538426061466</v>
      </c>
      <c r="V25" s="18">
        <v>0.23163219311864577</v>
      </c>
      <c r="W25" s="112">
        <f t="shared" si="13"/>
        <v>12</v>
      </c>
      <c r="X25" s="33">
        <f t="shared" si="14"/>
        <v>-1.5420535383220135</v>
      </c>
      <c r="Y25" s="13">
        <v>40991</v>
      </c>
      <c r="Z25" s="10">
        <f t="shared" si="15"/>
        <v>19</v>
      </c>
      <c r="AA25" s="33">
        <f t="shared" si="16"/>
        <v>-2.1211836530477437</v>
      </c>
      <c r="AB25" s="11">
        <v>6.4000000000000001E-2</v>
      </c>
      <c r="AC25" s="112">
        <f t="shared" si="17"/>
        <v>17</v>
      </c>
      <c r="AD25" s="33">
        <f t="shared" si="18"/>
        <v>-2.7880116914567385</v>
      </c>
      <c r="AE25" s="11">
        <v>0.75622870124952668</v>
      </c>
      <c r="AF25" s="10">
        <f t="shared" si="19"/>
        <v>10</v>
      </c>
      <c r="AG25" s="33">
        <f t="shared" si="20"/>
        <v>-1.9714230364626808</v>
      </c>
      <c r="AH25" s="14">
        <v>4.8503333333333325</v>
      </c>
      <c r="AI25" s="112">
        <f t="shared" si="21"/>
        <v>11</v>
      </c>
      <c r="AJ25" s="33">
        <f t="shared" si="22"/>
        <v>-0.35143222314905154</v>
      </c>
      <c r="AK25" s="13">
        <v>37891.107548761727</v>
      </c>
      <c r="AL25" s="38">
        <v>1</v>
      </c>
    </row>
    <row r="26" spans="1:38" x14ac:dyDescent="0.25">
      <c r="A26" t="s">
        <v>1013</v>
      </c>
      <c r="B26" s="5" t="s">
        <v>239</v>
      </c>
      <c r="C26" s="6" t="s">
        <v>24</v>
      </c>
      <c r="D26" s="7" t="s">
        <v>20</v>
      </c>
      <c r="E26" s="36">
        <f t="shared" si="0"/>
        <v>0.72219983591135706</v>
      </c>
      <c r="F26" s="8">
        <f t="shared" si="1"/>
        <v>26.06148337909892</v>
      </c>
      <c r="G26" s="9">
        <f t="shared" si="2"/>
        <v>272</v>
      </c>
      <c r="H26" s="112">
        <f t="shared" si="3"/>
        <v>76</v>
      </c>
      <c r="I26" s="33">
        <f t="shared" si="4"/>
        <v>-0.81785823422682769</v>
      </c>
      <c r="J26" s="11">
        <v>-5.4806828391734008E-2</v>
      </c>
      <c r="K26" s="10">
        <f t="shared" si="5"/>
        <v>496</v>
      </c>
      <c r="L26" s="33">
        <f t="shared" si="6"/>
        <v>0.78639906263991199</v>
      </c>
      <c r="M26" s="11">
        <v>2.7459954233409609E-2</v>
      </c>
      <c r="N26" s="10">
        <f t="shared" si="7"/>
        <v>411</v>
      </c>
      <c r="O26" s="33">
        <f t="shared" si="8"/>
        <v>0.65091199468522376</v>
      </c>
      <c r="P26" s="11">
        <v>1.9370460048426151E-2</v>
      </c>
      <c r="Q26" s="10">
        <f t="shared" si="9"/>
        <v>88</v>
      </c>
      <c r="R26" s="33">
        <f t="shared" si="10"/>
        <v>-0.1791362154190185</v>
      </c>
      <c r="S26" s="12">
        <v>1.9011406844106462</v>
      </c>
      <c r="T26" s="10">
        <f t="shared" si="11"/>
        <v>528</v>
      </c>
      <c r="U26" s="33">
        <f t="shared" si="12"/>
        <v>0.96816105507347361</v>
      </c>
      <c r="V26" s="18">
        <v>1.8733273862622659E-2</v>
      </c>
      <c r="W26" s="112">
        <f t="shared" si="13"/>
        <v>415</v>
      </c>
      <c r="X26" s="33">
        <f t="shared" si="14"/>
        <v>0.43562020432898541</v>
      </c>
      <c r="Y26" s="13">
        <v>112917</v>
      </c>
      <c r="Z26" s="10">
        <f t="shared" si="15"/>
        <v>55</v>
      </c>
      <c r="AA26" s="33">
        <f t="shared" si="16"/>
        <v>-1.0228130622504319</v>
      </c>
      <c r="AB26" s="11">
        <v>4.9000000000000002E-2</v>
      </c>
      <c r="AC26" s="112">
        <f t="shared" si="17"/>
        <v>193</v>
      </c>
      <c r="AD26" s="33">
        <f t="shared" si="18"/>
        <v>-0.10247460482252765</v>
      </c>
      <c r="AE26" s="11">
        <v>0.91647597254004576</v>
      </c>
      <c r="AF26" s="10">
        <f t="shared" si="19"/>
        <v>313</v>
      </c>
      <c r="AG26" s="33">
        <f t="shared" si="20"/>
        <v>0.14441356811380929</v>
      </c>
      <c r="AH26" s="14">
        <v>2.4626666666666668</v>
      </c>
      <c r="AI26" s="112">
        <f t="shared" si="21"/>
        <v>254</v>
      </c>
      <c r="AJ26" s="33">
        <f t="shared" si="22"/>
        <v>-0.22523253926428466</v>
      </c>
      <c r="AK26" s="13">
        <v>124509.62262357415</v>
      </c>
      <c r="AL26" s="38"/>
    </row>
    <row r="27" spans="1:38" x14ac:dyDescent="0.25">
      <c r="A27" t="s">
        <v>1065</v>
      </c>
      <c r="B27" s="5" t="s">
        <v>101</v>
      </c>
      <c r="C27" s="6" t="s">
        <v>24</v>
      </c>
      <c r="D27" s="7" t="s">
        <v>20</v>
      </c>
      <c r="E27" s="36">
        <f t="shared" si="0"/>
        <v>-4.8832700326359646</v>
      </c>
      <c r="F27" s="8">
        <f t="shared" si="1"/>
        <v>43.533417595217834</v>
      </c>
      <c r="G27" s="9">
        <f t="shared" si="2"/>
        <v>75</v>
      </c>
      <c r="H27" s="112">
        <f t="shared" si="3"/>
        <v>48</v>
      </c>
      <c r="I27" s="33">
        <f t="shared" si="4"/>
        <v>-0.99899611810605904</v>
      </c>
      <c r="J27" s="11">
        <v>-6.6262848751835524E-2</v>
      </c>
      <c r="K27" s="10">
        <f t="shared" si="5"/>
        <v>120</v>
      </c>
      <c r="L27" s="33">
        <f t="shared" si="6"/>
        <v>-0.41363342311447898</v>
      </c>
      <c r="M27" s="11">
        <v>9.0672612411742848E-2</v>
      </c>
      <c r="N27" s="10">
        <f t="shared" si="7"/>
        <v>102</v>
      </c>
      <c r="O27" s="33">
        <f t="shared" si="8"/>
        <v>-0.56843162112580636</v>
      </c>
      <c r="P27" s="11">
        <v>9.7460535346602609E-2</v>
      </c>
      <c r="Q27" s="10">
        <f t="shared" si="9"/>
        <v>77</v>
      </c>
      <c r="R27" s="33">
        <f t="shared" si="10"/>
        <v>-0.21788376220400757</v>
      </c>
      <c r="S27" s="12">
        <v>2.0640849223510913</v>
      </c>
      <c r="T27" s="10">
        <f t="shared" si="11"/>
        <v>86</v>
      </c>
      <c r="U27" s="33">
        <f t="shared" si="12"/>
        <v>-0.74641357686233922</v>
      </c>
      <c r="V27" s="18">
        <v>0.11937833899951433</v>
      </c>
      <c r="W27" s="112">
        <f t="shared" si="13"/>
        <v>74</v>
      </c>
      <c r="X27" s="33">
        <f t="shared" si="14"/>
        <v>-0.98182354490497237</v>
      </c>
      <c r="Y27" s="13">
        <v>61366</v>
      </c>
      <c r="Z27" s="10">
        <f t="shared" si="15"/>
        <v>51</v>
      </c>
      <c r="AA27" s="33">
        <f t="shared" si="16"/>
        <v>-1.0960377683035862</v>
      </c>
      <c r="AB27" s="11">
        <v>0.05</v>
      </c>
      <c r="AC27" s="112">
        <f t="shared" si="17"/>
        <v>93</v>
      </c>
      <c r="AD27" s="33">
        <f t="shared" si="18"/>
        <v>-0.75451769509452327</v>
      </c>
      <c r="AE27" s="11">
        <v>0.87756825218125523</v>
      </c>
      <c r="AF27" s="10">
        <f t="shared" si="19"/>
        <v>133</v>
      </c>
      <c r="AG27" s="33">
        <f t="shared" si="20"/>
        <v>-0.41740706875684297</v>
      </c>
      <c r="AH27" s="14">
        <v>3.0966666666666662</v>
      </c>
      <c r="AI27" s="112">
        <f t="shared" si="21"/>
        <v>206</v>
      </c>
      <c r="AJ27" s="33">
        <f t="shared" si="22"/>
        <v>-0.24261164658553544</v>
      </c>
      <c r="AK27" s="13">
        <v>112581.28474542953</v>
      </c>
      <c r="AL27" s="38"/>
    </row>
    <row r="28" spans="1:38" x14ac:dyDescent="0.25">
      <c r="A28" t="s">
        <v>1114</v>
      </c>
      <c r="B28" s="5" t="s">
        <v>108</v>
      </c>
      <c r="C28" s="6" t="s">
        <v>24</v>
      </c>
      <c r="D28" s="7" t="s">
        <v>20</v>
      </c>
      <c r="E28" s="36">
        <f t="shared" si="0"/>
        <v>-3.8358456043555478</v>
      </c>
      <c r="F28" s="8">
        <f t="shared" si="1"/>
        <v>40.268654580442401</v>
      </c>
      <c r="G28" s="9">
        <f t="shared" si="2"/>
        <v>94</v>
      </c>
      <c r="H28" s="112">
        <f t="shared" si="3"/>
        <v>14</v>
      </c>
      <c r="I28" s="33">
        <f t="shared" si="4"/>
        <v>-1.3549377497146504</v>
      </c>
      <c r="J28" s="11">
        <v>-8.8774288608527541E-2</v>
      </c>
      <c r="K28" s="10">
        <f t="shared" si="5"/>
        <v>244</v>
      </c>
      <c r="L28" s="33">
        <f t="shared" si="6"/>
        <v>6.5294838961121579E-2</v>
      </c>
      <c r="M28" s="11">
        <v>6.5444688266425716E-2</v>
      </c>
      <c r="N28" s="10">
        <f t="shared" si="7"/>
        <v>111</v>
      </c>
      <c r="O28" s="33">
        <f t="shared" si="8"/>
        <v>-0.4843407233691876</v>
      </c>
      <c r="P28" s="11">
        <v>9.2075125973431052E-2</v>
      </c>
      <c r="Q28" s="10">
        <f t="shared" si="9"/>
        <v>117</v>
      </c>
      <c r="R28" s="33">
        <f t="shared" si="10"/>
        <v>-6.3499484301122469E-2</v>
      </c>
      <c r="S28" s="12">
        <v>1.414855987872663</v>
      </c>
      <c r="T28" s="10">
        <f t="shared" si="11"/>
        <v>75</v>
      </c>
      <c r="U28" s="33">
        <f t="shared" si="12"/>
        <v>-0.88683997012628368</v>
      </c>
      <c r="V28" s="18">
        <v>0.12762133013780708</v>
      </c>
      <c r="W28" s="112">
        <f t="shared" si="13"/>
        <v>62</v>
      </c>
      <c r="X28" s="33">
        <f t="shared" si="14"/>
        <v>-1.0408573508370649</v>
      </c>
      <c r="Y28" s="13">
        <v>59219</v>
      </c>
      <c r="Z28" s="10">
        <f t="shared" si="15"/>
        <v>105</v>
      </c>
      <c r="AA28" s="33">
        <f t="shared" si="16"/>
        <v>-0.58346482593150684</v>
      </c>
      <c r="AB28" s="11">
        <v>4.2999999999999997E-2</v>
      </c>
      <c r="AC28" s="112">
        <f t="shared" si="17"/>
        <v>125</v>
      </c>
      <c r="AD28" s="33">
        <f t="shared" si="18"/>
        <v>-0.47093049000676251</v>
      </c>
      <c r="AE28" s="11">
        <v>0.89449003516998826</v>
      </c>
      <c r="AF28" s="10">
        <f t="shared" si="19"/>
        <v>322</v>
      </c>
      <c r="AG28" s="33">
        <f t="shared" si="20"/>
        <v>0.15947815932327467</v>
      </c>
      <c r="AH28" s="14">
        <v>2.4456666666666669</v>
      </c>
      <c r="AI28" s="112">
        <f t="shared" si="21"/>
        <v>429</v>
      </c>
      <c r="AJ28" s="33">
        <f t="shared" si="22"/>
        <v>-9.3486287704224624E-2</v>
      </c>
      <c r="AK28" s="13">
        <v>214935.08428499242</v>
      </c>
      <c r="AL28" s="38"/>
    </row>
    <row r="29" spans="1:38" x14ac:dyDescent="0.25">
      <c r="A29" t="s">
        <v>1152</v>
      </c>
      <c r="B29" s="5" t="s">
        <v>181</v>
      </c>
      <c r="C29" s="6" t="s">
        <v>24</v>
      </c>
      <c r="D29" s="7" t="s">
        <v>20</v>
      </c>
      <c r="E29" s="36">
        <f t="shared" si="0"/>
        <v>-1.0984888109867432</v>
      </c>
      <c r="F29" s="8">
        <f t="shared" si="1"/>
        <v>31.736467459404412</v>
      </c>
      <c r="G29" s="9">
        <f t="shared" si="2"/>
        <v>187</v>
      </c>
      <c r="H29" s="112">
        <f t="shared" si="3"/>
        <v>494</v>
      </c>
      <c r="I29" s="33">
        <f t="shared" si="4"/>
        <v>0.89482989227177112</v>
      </c>
      <c r="J29" s="11">
        <v>5.3511705685618693E-2</v>
      </c>
      <c r="K29" s="10">
        <f t="shared" si="5"/>
        <v>85</v>
      </c>
      <c r="L29" s="33">
        <f t="shared" si="6"/>
        <v>-0.65520035562212386</v>
      </c>
      <c r="M29" s="11">
        <v>0.103397341211226</v>
      </c>
      <c r="N29" s="10">
        <f t="shared" si="7"/>
        <v>231</v>
      </c>
      <c r="O29" s="33">
        <f t="shared" si="8"/>
        <v>0.1173376451138634</v>
      </c>
      <c r="P29" s="11">
        <v>5.3542009884678748E-2</v>
      </c>
      <c r="Q29" s="10">
        <f t="shared" si="9"/>
        <v>151</v>
      </c>
      <c r="R29" s="33">
        <f t="shared" si="10"/>
        <v>2.1311760013011688E-2</v>
      </c>
      <c r="S29" s="12">
        <v>1.0582010582010581</v>
      </c>
      <c r="T29" s="10">
        <f t="shared" si="11"/>
        <v>269</v>
      </c>
      <c r="U29" s="33">
        <f t="shared" si="12"/>
        <v>0.21134970142487033</v>
      </c>
      <c r="V29" s="18">
        <v>6.3157894736842107E-2</v>
      </c>
      <c r="W29" s="112">
        <f t="shared" si="13"/>
        <v>76</v>
      </c>
      <c r="X29" s="33">
        <f t="shared" si="14"/>
        <v>-0.96782810605102021</v>
      </c>
      <c r="Y29" s="13">
        <v>61875</v>
      </c>
      <c r="Z29" s="10">
        <f t="shared" si="15"/>
        <v>95</v>
      </c>
      <c r="AA29" s="33">
        <f t="shared" si="16"/>
        <v>-0.65668953198466162</v>
      </c>
      <c r="AB29" s="11">
        <v>4.4000000000000004E-2</v>
      </c>
      <c r="AC29" s="112">
        <f t="shared" si="17"/>
        <v>251</v>
      </c>
      <c r="AD29" s="33">
        <f t="shared" si="18"/>
        <v>0.11349331786065431</v>
      </c>
      <c r="AE29" s="11">
        <v>0.9293628808864266</v>
      </c>
      <c r="AF29" s="10">
        <f t="shared" si="19"/>
        <v>372</v>
      </c>
      <c r="AG29" s="33">
        <f t="shared" si="20"/>
        <v>0.32341635777922229</v>
      </c>
      <c r="AH29" s="14">
        <v>2.2606666666666668</v>
      </c>
      <c r="AI29" s="112">
        <f t="shared" si="21"/>
        <v>56</v>
      </c>
      <c r="AJ29" s="33">
        <f t="shared" si="22"/>
        <v>-0.31290028388271407</v>
      </c>
      <c r="AK29" s="13">
        <v>64337.919929453266</v>
      </c>
      <c r="AL29" s="38"/>
    </row>
    <row r="30" spans="1:38" x14ac:dyDescent="0.25">
      <c r="A30" t="s">
        <v>612</v>
      </c>
      <c r="B30" s="5" t="s">
        <v>539</v>
      </c>
      <c r="C30" s="6" t="s">
        <v>93</v>
      </c>
      <c r="D30" s="7" t="s">
        <v>34</v>
      </c>
      <c r="E30" s="36">
        <f t="shared" si="0"/>
        <v>6.0269625800321016</v>
      </c>
      <c r="F30" s="8">
        <f t="shared" si="1"/>
        <v>9.5268363520129249</v>
      </c>
      <c r="G30" s="9">
        <f t="shared" si="2"/>
        <v>544</v>
      </c>
      <c r="H30" s="112">
        <f t="shared" si="3"/>
        <v>470</v>
      </c>
      <c r="I30" s="33">
        <f t="shared" si="4"/>
        <v>0.63307671633188589</v>
      </c>
      <c r="J30" s="11">
        <v>3.695719125346475E-2</v>
      </c>
      <c r="K30" s="10">
        <f t="shared" si="5"/>
        <v>324</v>
      </c>
      <c r="L30" s="33">
        <f t="shared" si="6"/>
        <v>0.29142334853246105</v>
      </c>
      <c r="M30" s="11">
        <v>5.353319057815846E-2</v>
      </c>
      <c r="N30" s="10">
        <f t="shared" si="7"/>
        <v>517</v>
      </c>
      <c r="O30" s="33">
        <f t="shared" si="8"/>
        <v>0.86858852295554412</v>
      </c>
      <c r="P30" s="11">
        <v>5.4298642533936649E-3</v>
      </c>
      <c r="Q30" s="10">
        <f t="shared" si="9"/>
        <v>291</v>
      </c>
      <c r="R30" s="33">
        <f t="shared" si="10"/>
        <v>0.20232253081532672</v>
      </c>
      <c r="S30" s="12">
        <v>0.29700029700029701</v>
      </c>
      <c r="T30" s="10">
        <f t="shared" si="11"/>
        <v>540</v>
      </c>
      <c r="U30" s="33">
        <f t="shared" si="12"/>
        <v>1.0138865873335805</v>
      </c>
      <c r="V30" s="18">
        <v>1.6049197540122993E-2</v>
      </c>
      <c r="W30" s="112">
        <f t="shared" si="13"/>
        <v>541</v>
      </c>
      <c r="X30" s="33">
        <f t="shared" si="14"/>
        <v>2.0317876324444533</v>
      </c>
      <c r="Y30" s="13">
        <v>170968</v>
      </c>
      <c r="Z30" s="10">
        <f t="shared" si="15"/>
        <v>399</v>
      </c>
      <c r="AA30" s="33">
        <f t="shared" si="16"/>
        <v>0.58813047091895854</v>
      </c>
      <c r="AB30" s="11">
        <v>2.7000000000000003E-2</v>
      </c>
      <c r="AC30" s="112">
        <f t="shared" si="17"/>
        <v>526</v>
      </c>
      <c r="AD30" s="33">
        <f t="shared" si="18"/>
        <v>1.0007331136661741</v>
      </c>
      <c r="AE30" s="11">
        <v>0.98230490018148819</v>
      </c>
      <c r="AF30" s="10">
        <f t="shared" si="19"/>
        <v>389</v>
      </c>
      <c r="AG30" s="33">
        <f t="shared" si="20"/>
        <v>0.38072088120346337</v>
      </c>
      <c r="AH30" s="14">
        <v>2.1960000000000002</v>
      </c>
      <c r="AI30" s="112">
        <f t="shared" si="21"/>
        <v>469</v>
      </c>
      <c r="AJ30" s="33">
        <f t="shared" si="22"/>
        <v>-1.9166058475554044E-2</v>
      </c>
      <c r="AK30" s="13">
        <v>265945.57573507575</v>
      </c>
      <c r="AL30" s="38"/>
    </row>
    <row r="31" spans="1:38" x14ac:dyDescent="0.25">
      <c r="A31" t="s">
        <v>617</v>
      </c>
      <c r="B31" s="5" t="s">
        <v>455</v>
      </c>
      <c r="C31" s="6" t="s">
        <v>93</v>
      </c>
      <c r="D31" s="7" t="s">
        <v>34</v>
      </c>
      <c r="E31" s="36">
        <f t="shared" si="0"/>
        <v>4.2141028469277337</v>
      </c>
      <c r="F31" s="8">
        <f t="shared" si="1"/>
        <v>15.177418148478612</v>
      </c>
      <c r="G31" s="9">
        <f t="shared" si="2"/>
        <v>466</v>
      </c>
      <c r="H31" s="112">
        <f t="shared" si="3"/>
        <v>267</v>
      </c>
      <c r="I31" s="33">
        <f t="shared" si="4"/>
        <v>-0.14606177649590482</v>
      </c>
      <c r="J31" s="11">
        <v>-1.2319228709159025E-2</v>
      </c>
      <c r="K31" s="10">
        <f t="shared" si="5"/>
        <v>311</v>
      </c>
      <c r="L31" s="33">
        <f t="shared" si="6"/>
        <v>0.249572730327208</v>
      </c>
      <c r="M31" s="11">
        <v>5.5737704918032788E-2</v>
      </c>
      <c r="N31" s="10">
        <f t="shared" si="7"/>
        <v>519</v>
      </c>
      <c r="O31" s="33">
        <f t="shared" si="8"/>
        <v>0.87031729597456642</v>
      </c>
      <c r="P31" s="11">
        <v>5.3191489361702126E-3</v>
      </c>
      <c r="Q31" s="10">
        <f t="shared" si="9"/>
        <v>390</v>
      </c>
      <c r="R31" s="33">
        <f t="shared" si="10"/>
        <v>0.27294812057923573</v>
      </c>
      <c r="S31" s="12">
        <v>0</v>
      </c>
      <c r="T31" s="10">
        <f t="shared" si="11"/>
        <v>227</v>
      </c>
      <c r="U31" s="33">
        <f t="shared" si="12"/>
        <v>6.4945567397272086E-2</v>
      </c>
      <c r="V31" s="18">
        <v>7.175177763413057E-2</v>
      </c>
      <c r="W31" s="112">
        <f t="shared" si="13"/>
        <v>470</v>
      </c>
      <c r="X31" s="33">
        <f t="shared" si="14"/>
        <v>0.93178463285465452</v>
      </c>
      <c r="Y31" s="13">
        <v>130962</v>
      </c>
      <c r="Z31" s="10">
        <f t="shared" si="15"/>
        <v>556</v>
      </c>
      <c r="AA31" s="33">
        <f t="shared" si="16"/>
        <v>1.2471528253973456</v>
      </c>
      <c r="AB31" s="11">
        <v>1.8000000000000002E-2</v>
      </c>
      <c r="AC31" s="112">
        <f t="shared" si="17"/>
        <v>250</v>
      </c>
      <c r="AD31" s="33">
        <f t="shared" si="18"/>
        <v>9.8114670085297118E-2</v>
      </c>
      <c r="AE31" s="11">
        <v>0.92844522968197885</v>
      </c>
      <c r="AF31" s="10">
        <f t="shared" si="19"/>
        <v>556</v>
      </c>
      <c r="AG31" s="33">
        <f t="shared" si="20"/>
        <v>1.6789341824897508</v>
      </c>
      <c r="AH31" s="14">
        <v>0.73100000000000021</v>
      </c>
      <c r="AI31" s="112">
        <f t="shared" si="21"/>
        <v>543</v>
      </c>
      <c r="AJ31" s="33">
        <f t="shared" si="22"/>
        <v>1.1329138022363967</v>
      </c>
      <c r="AK31" s="13">
        <v>1056688.0222342734</v>
      </c>
      <c r="AL31" s="38"/>
    </row>
    <row r="32" spans="1:38" x14ac:dyDescent="0.25">
      <c r="A32" t="s">
        <v>640</v>
      </c>
      <c r="B32" s="5" t="s">
        <v>295</v>
      </c>
      <c r="C32" s="6" t="s">
        <v>93</v>
      </c>
      <c r="D32" s="7" t="s">
        <v>34</v>
      </c>
      <c r="E32" s="36">
        <f t="shared" si="0"/>
        <v>0.97526919154007108</v>
      </c>
      <c r="F32" s="8">
        <f t="shared" si="1"/>
        <v>25.272680435304601</v>
      </c>
      <c r="G32" s="9">
        <f t="shared" si="2"/>
        <v>287</v>
      </c>
      <c r="H32" s="112">
        <f t="shared" si="3"/>
        <v>445</v>
      </c>
      <c r="I32" s="33">
        <f t="shared" si="4"/>
        <v>0.46317855717505624</v>
      </c>
      <c r="J32" s="11">
        <v>2.6212024484584484E-2</v>
      </c>
      <c r="K32" s="10">
        <f t="shared" si="5"/>
        <v>467</v>
      </c>
      <c r="L32" s="33">
        <f t="shared" si="6"/>
        <v>0.69048275006783266</v>
      </c>
      <c r="M32" s="11">
        <v>3.2512421689349751E-2</v>
      </c>
      <c r="N32" s="10">
        <f t="shared" si="7"/>
        <v>171</v>
      </c>
      <c r="O32" s="33">
        <f t="shared" si="8"/>
        <v>-0.11831783214920603</v>
      </c>
      <c r="P32" s="11">
        <v>6.8634026380505253E-2</v>
      </c>
      <c r="Q32" s="10">
        <f t="shared" si="9"/>
        <v>376</v>
      </c>
      <c r="R32" s="33">
        <f t="shared" si="10"/>
        <v>0.25554435428691813</v>
      </c>
      <c r="S32" s="12">
        <v>7.3187689830570488E-2</v>
      </c>
      <c r="T32" s="10">
        <f t="shared" si="11"/>
        <v>250</v>
      </c>
      <c r="U32" s="33">
        <f t="shared" si="12"/>
        <v>0.14340111692979296</v>
      </c>
      <c r="V32" s="18">
        <v>6.714645818872611E-2</v>
      </c>
      <c r="W32" s="112">
        <f t="shared" si="13"/>
        <v>318</v>
      </c>
      <c r="X32" s="33">
        <f t="shared" si="14"/>
        <v>-2.0317648473045357E-2</v>
      </c>
      <c r="Y32" s="13">
        <v>96335</v>
      </c>
      <c r="Z32" s="10">
        <f t="shared" si="15"/>
        <v>399</v>
      </c>
      <c r="AA32" s="33">
        <f t="shared" si="16"/>
        <v>0.58813047091895854</v>
      </c>
      <c r="AB32" s="11">
        <v>2.7000000000000003E-2</v>
      </c>
      <c r="AC32" s="112">
        <f t="shared" si="17"/>
        <v>207</v>
      </c>
      <c r="AD32" s="33">
        <f t="shared" si="18"/>
        <v>-4.9289123874557132E-2</v>
      </c>
      <c r="AE32" s="11">
        <v>0.91964957540578307</v>
      </c>
      <c r="AF32" s="10">
        <f t="shared" si="19"/>
        <v>189</v>
      </c>
      <c r="AG32" s="33">
        <f t="shared" si="20"/>
        <v>-0.21270585879293019</v>
      </c>
      <c r="AH32" s="14">
        <v>2.8656666666666664</v>
      </c>
      <c r="AI32" s="112">
        <f t="shared" si="21"/>
        <v>226</v>
      </c>
      <c r="AJ32" s="33">
        <f t="shared" si="22"/>
        <v>-0.23648403284511879</v>
      </c>
      <c r="AK32" s="13">
        <v>116787.03856991255</v>
      </c>
      <c r="AL32" s="38">
        <v>1</v>
      </c>
    </row>
    <row r="33" spans="1:38" x14ac:dyDescent="0.25">
      <c r="A33" t="s">
        <v>653</v>
      </c>
      <c r="B33" s="5" t="s">
        <v>222</v>
      </c>
      <c r="C33" s="6" t="s">
        <v>93</v>
      </c>
      <c r="D33" s="7" t="s">
        <v>34</v>
      </c>
      <c r="E33" s="36">
        <f t="shared" si="0"/>
        <v>0.18050022246977582</v>
      </c>
      <c r="F33" s="8">
        <f t="shared" si="1"/>
        <v>27.749930598136622</v>
      </c>
      <c r="G33" s="9">
        <f t="shared" si="2"/>
        <v>245</v>
      </c>
      <c r="H33" s="112">
        <f t="shared" si="3"/>
        <v>431</v>
      </c>
      <c r="I33" s="33">
        <f t="shared" si="4"/>
        <v>0.38386384631543796</v>
      </c>
      <c r="J33" s="11">
        <v>2.1195785346728835E-2</v>
      </c>
      <c r="K33" s="10">
        <f t="shared" si="5"/>
        <v>408</v>
      </c>
      <c r="L33" s="33">
        <f t="shared" si="6"/>
        <v>0.5253904057147033</v>
      </c>
      <c r="M33" s="11">
        <v>4.1208791208791208E-2</v>
      </c>
      <c r="N33" s="10">
        <f t="shared" si="7"/>
        <v>185</v>
      </c>
      <c r="O33" s="33">
        <f t="shared" si="8"/>
        <v>-7.5667429256305596E-2</v>
      </c>
      <c r="P33" s="11">
        <v>6.5902578796561598E-2</v>
      </c>
      <c r="Q33" s="10">
        <f t="shared" si="9"/>
        <v>244</v>
      </c>
      <c r="R33" s="33">
        <f t="shared" si="10"/>
        <v>0.15882869131224991</v>
      </c>
      <c r="S33" s="12">
        <v>0.47990401919616071</v>
      </c>
      <c r="T33" s="10">
        <f t="shared" si="11"/>
        <v>310</v>
      </c>
      <c r="U33" s="33">
        <f t="shared" si="12"/>
        <v>0.34686864258032146</v>
      </c>
      <c r="V33" s="18">
        <v>5.5202969704227035E-2</v>
      </c>
      <c r="W33" s="112">
        <f t="shared" si="13"/>
        <v>284</v>
      </c>
      <c r="X33" s="33">
        <f t="shared" si="14"/>
        <v>-0.16062948437032934</v>
      </c>
      <c r="Y33" s="13">
        <v>91232</v>
      </c>
      <c r="Z33" s="10">
        <f t="shared" si="15"/>
        <v>317</v>
      </c>
      <c r="AA33" s="33">
        <f t="shared" si="16"/>
        <v>0.36845635275949651</v>
      </c>
      <c r="AB33" s="11">
        <v>0.03</v>
      </c>
      <c r="AC33" s="112">
        <f t="shared" si="17"/>
        <v>120</v>
      </c>
      <c r="AD33" s="33">
        <f t="shared" si="18"/>
        <v>-0.4826621454063067</v>
      </c>
      <c r="AE33" s="11">
        <v>0.8937900017298045</v>
      </c>
      <c r="AF33" s="10">
        <f t="shared" si="19"/>
        <v>110</v>
      </c>
      <c r="AG33" s="33">
        <f t="shared" si="20"/>
        <v>-0.54264994469435968</v>
      </c>
      <c r="AH33" s="14">
        <v>3.2379999999999995</v>
      </c>
      <c r="AI33" s="112">
        <f t="shared" si="21"/>
        <v>148</v>
      </c>
      <c r="AJ33" s="33">
        <f t="shared" si="22"/>
        <v>-0.26538192793318338</v>
      </c>
      <c r="AK33" s="13">
        <v>96952.656388722258</v>
      </c>
      <c r="AL33" s="38"/>
    </row>
    <row r="34" spans="1:38" x14ac:dyDescent="0.25">
      <c r="A34" t="s">
        <v>679</v>
      </c>
      <c r="B34" s="15" t="s">
        <v>292</v>
      </c>
      <c r="C34" s="16" t="s">
        <v>93</v>
      </c>
      <c r="D34" s="7" t="s">
        <v>34</v>
      </c>
      <c r="E34" s="36">
        <f t="shared" si="0"/>
        <v>-0.24909555099761449</v>
      </c>
      <c r="F34" s="8">
        <f t="shared" si="1"/>
        <v>29.08895645494497</v>
      </c>
      <c r="G34" s="9">
        <f t="shared" si="2"/>
        <v>221</v>
      </c>
      <c r="H34" s="112">
        <f t="shared" si="3"/>
        <v>353</v>
      </c>
      <c r="I34" s="34">
        <f t="shared" si="4"/>
        <v>0.15515644682511112</v>
      </c>
      <c r="J34" s="18">
        <v>6.7312428172714434E-3</v>
      </c>
      <c r="K34" s="17">
        <f t="shared" si="5"/>
        <v>230</v>
      </c>
      <c r="L34" s="34">
        <f t="shared" si="6"/>
        <v>3.2869388037839169E-2</v>
      </c>
      <c r="M34" s="18">
        <v>6.7152724481964701E-2</v>
      </c>
      <c r="N34" s="17">
        <f t="shared" si="7"/>
        <v>310</v>
      </c>
      <c r="O34" s="34">
        <f t="shared" si="8"/>
        <v>0.37122274854469328</v>
      </c>
      <c r="P34" s="18">
        <v>3.7282518641259324E-2</v>
      </c>
      <c r="Q34" s="17">
        <f t="shared" si="9"/>
        <v>162</v>
      </c>
      <c r="R34" s="34">
        <f t="shared" si="10"/>
        <v>4.0270663891288819E-2</v>
      </c>
      <c r="S34" s="19">
        <v>0.9784735812133073</v>
      </c>
      <c r="T34" s="17">
        <f t="shared" si="11"/>
        <v>308</v>
      </c>
      <c r="U34" s="33">
        <f t="shared" si="12"/>
        <v>0.33320231075789258</v>
      </c>
      <c r="V34" s="18">
        <v>5.6005179669796047E-2</v>
      </c>
      <c r="W34" s="112">
        <f t="shared" si="13"/>
        <v>269</v>
      </c>
      <c r="X34" s="34">
        <f t="shared" si="14"/>
        <v>-0.22675724555648805</v>
      </c>
      <c r="Y34" s="20">
        <v>88827</v>
      </c>
      <c r="Z34" s="17">
        <f t="shared" si="15"/>
        <v>162</v>
      </c>
      <c r="AA34" s="34">
        <f t="shared" si="16"/>
        <v>-0.21734129566573648</v>
      </c>
      <c r="AB34" s="18">
        <v>3.7999999999999999E-2</v>
      </c>
      <c r="AC34" s="112">
        <f t="shared" si="17"/>
        <v>79</v>
      </c>
      <c r="AD34" s="34">
        <f t="shared" si="18"/>
        <v>-0.88340505935317759</v>
      </c>
      <c r="AE34" s="18">
        <v>0.86987748204478244</v>
      </c>
      <c r="AF34" s="17">
        <f t="shared" si="19"/>
        <v>514</v>
      </c>
      <c r="AG34" s="33">
        <f t="shared" si="20"/>
        <v>0.98743990756115074</v>
      </c>
      <c r="AH34" s="21">
        <v>1.5113333333333332</v>
      </c>
      <c r="AI34" s="112">
        <f t="shared" si="21"/>
        <v>516</v>
      </c>
      <c r="AJ34" s="34">
        <f t="shared" si="22"/>
        <v>0.15938356311155058</v>
      </c>
      <c r="AK34" s="20">
        <v>388495.03555120679</v>
      </c>
      <c r="AL34" s="38"/>
    </row>
    <row r="35" spans="1:38" x14ac:dyDescent="0.25">
      <c r="A35" t="s">
        <v>695</v>
      </c>
      <c r="B35" s="5" t="s">
        <v>230</v>
      </c>
      <c r="C35" s="6" t="s">
        <v>93</v>
      </c>
      <c r="D35" s="7" t="s">
        <v>34</v>
      </c>
      <c r="E35" s="36">
        <f t="shared" si="0"/>
        <v>-0.38405550102908281</v>
      </c>
      <c r="F35" s="8">
        <f t="shared" si="1"/>
        <v>29.509619026336438</v>
      </c>
      <c r="G35" s="9">
        <f t="shared" si="2"/>
        <v>215</v>
      </c>
      <c r="H35" s="112">
        <f t="shared" si="3"/>
        <v>546</v>
      </c>
      <c r="I35" s="33">
        <f t="shared" si="4"/>
        <v>1.8465223342123975</v>
      </c>
      <c r="J35" s="11">
        <v>0.11370125719156188</v>
      </c>
      <c r="K35" s="10">
        <f t="shared" si="5"/>
        <v>226</v>
      </c>
      <c r="L35" s="33">
        <f t="shared" si="6"/>
        <v>2.8460452363202125E-2</v>
      </c>
      <c r="M35" s="11">
        <v>6.7384968647884833E-2</v>
      </c>
      <c r="N35" s="10">
        <f t="shared" si="7"/>
        <v>156</v>
      </c>
      <c r="O35" s="33">
        <f t="shared" si="8"/>
        <v>-0.23346512158114094</v>
      </c>
      <c r="P35" s="11">
        <v>7.600837138508372E-2</v>
      </c>
      <c r="Q35" s="10">
        <f t="shared" si="9"/>
        <v>248</v>
      </c>
      <c r="R35" s="33">
        <f t="shared" si="10"/>
        <v>0.16375452134374879</v>
      </c>
      <c r="S35" s="12">
        <v>0.45918953047870509</v>
      </c>
      <c r="T35" s="10">
        <f t="shared" si="11"/>
        <v>140</v>
      </c>
      <c r="U35" s="33">
        <f t="shared" si="12"/>
        <v>-0.38492019539001093</v>
      </c>
      <c r="V35" s="18">
        <v>9.8158775705404114E-2</v>
      </c>
      <c r="W35" s="112">
        <f t="shared" si="13"/>
        <v>148</v>
      </c>
      <c r="X35" s="33">
        <f t="shared" si="14"/>
        <v>-0.67202666952682255</v>
      </c>
      <c r="Y35" s="13">
        <v>72633</v>
      </c>
      <c r="Z35" s="10">
        <f t="shared" si="15"/>
        <v>436</v>
      </c>
      <c r="AA35" s="33">
        <f t="shared" si="16"/>
        <v>0.66135517697211277</v>
      </c>
      <c r="AB35" s="11">
        <v>2.6000000000000002E-2</v>
      </c>
      <c r="AC35" s="112">
        <f t="shared" si="17"/>
        <v>128</v>
      </c>
      <c r="AD35" s="33">
        <f t="shared" si="18"/>
        <v>-0.46271038952186699</v>
      </c>
      <c r="AE35" s="11">
        <v>0.89498053246343257</v>
      </c>
      <c r="AF35" s="10">
        <f t="shared" si="19"/>
        <v>438</v>
      </c>
      <c r="AG35" s="33">
        <f t="shared" si="20"/>
        <v>0.51039451926141144</v>
      </c>
      <c r="AH35" s="14">
        <v>2.0496666666666665</v>
      </c>
      <c r="AI35" s="112">
        <f t="shared" si="21"/>
        <v>278</v>
      </c>
      <c r="AJ35" s="33">
        <f t="shared" si="22"/>
        <v>-0.20954859913742274</v>
      </c>
      <c r="AK35" s="13">
        <v>135274.46420234951</v>
      </c>
      <c r="AL35" s="38">
        <v>1</v>
      </c>
    </row>
    <row r="36" spans="1:38" x14ac:dyDescent="0.25">
      <c r="A36" t="s">
        <v>699</v>
      </c>
      <c r="B36" s="5" t="s">
        <v>534</v>
      </c>
      <c r="C36" s="6" t="s">
        <v>93</v>
      </c>
      <c r="D36" s="7" t="s">
        <v>34</v>
      </c>
      <c r="E36" s="36">
        <f t="shared" si="0"/>
        <v>4.8095260187287199</v>
      </c>
      <c r="F36" s="8">
        <f t="shared" si="1"/>
        <v>13.321517620525952</v>
      </c>
      <c r="G36" s="9">
        <f t="shared" si="2"/>
        <v>504</v>
      </c>
      <c r="H36" s="112">
        <f t="shared" si="3"/>
        <v>423</v>
      </c>
      <c r="I36" s="33">
        <f t="shared" si="4"/>
        <v>0.37098473645511598</v>
      </c>
      <c r="J36" s="11">
        <v>2.0381249250689404E-2</v>
      </c>
      <c r="K36" s="10">
        <f t="shared" si="5"/>
        <v>460</v>
      </c>
      <c r="L36" s="33">
        <f t="shared" si="6"/>
        <v>0.66081669953937228</v>
      </c>
      <c r="M36" s="11">
        <v>3.4075104311543813E-2</v>
      </c>
      <c r="N36" s="10">
        <f t="shared" si="7"/>
        <v>449</v>
      </c>
      <c r="O36" s="33">
        <f t="shared" si="8"/>
        <v>0.7173000229278218</v>
      </c>
      <c r="P36" s="11">
        <v>1.511879049676026E-2</v>
      </c>
      <c r="Q36" s="10">
        <f t="shared" si="9"/>
        <v>390</v>
      </c>
      <c r="R36" s="33">
        <f t="shared" si="10"/>
        <v>0.27294812057923573</v>
      </c>
      <c r="S36" s="12">
        <v>0</v>
      </c>
      <c r="T36" s="10">
        <f t="shared" si="11"/>
        <v>496</v>
      </c>
      <c r="U36" s="33">
        <f t="shared" si="12"/>
        <v>0.8549467741969663</v>
      </c>
      <c r="V36" s="18">
        <v>2.5378921395840678E-2</v>
      </c>
      <c r="W36" s="112">
        <f t="shared" si="13"/>
        <v>495</v>
      </c>
      <c r="X36" s="33">
        <f t="shared" si="14"/>
        <v>1.1901090887149295</v>
      </c>
      <c r="Y36" s="13">
        <v>140357</v>
      </c>
      <c r="Z36" s="10">
        <f t="shared" si="15"/>
        <v>466</v>
      </c>
      <c r="AA36" s="33">
        <f t="shared" si="16"/>
        <v>0.73457988302526689</v>
      </c>
      <c r="AB36" s="11">
        <v>2.5000000000000001E-2</v>
      </c>
      <c r="AC36" s="112">
        <f t="shared" si="17"/>
        <v>429</v>
      </c>
      <c r="AD36" s="33">
        <f t="shared" si="18"/>
        <v>0.68554461984872672</v>
      </c>
      <c r="AE36" s="11">
        <v>0.96349745331069614</v>
      </c>
      <c r="AF36" s="10">
        <f t="shared" si="19"/>
        <v>395</v>
      </c>
      <c r="AG36" s="33">
        <f t="shared" si="20"/>
        <v>0.39696700897837689</v>
      </c>
      <c r="AH36" s="14">
        <v>2.1776666666666671</v>
      </c>
      <c r="AI36" s="112">
        <f t="shared" si="21"/>
        <v>472</v>
      </c>
      <c r="AJ36" s="33">
        <f t="shared" si="22"/>
        <v>-1.2378407229773063E-2</v>
      </c>
      <c r="AK36" s="13">
        <v>270604.35342497943</v>
      </c>
      <c r="AL36" s="38"/>
    </row>
    <row r="37" spans="1:38" x14ac:dyDescent="0.25">
      <c r="A37" t="s">
        <v>706</v>
      </c>
      <c r="B37" s="5" t="s">
        <v>504</v>
      </c>
      <c r="C37" s="6" t="s">
        <v>93</v>
      </c>
      <c r="D37" s="7" t="s">
        <v>34</v>
      </c>
      <c r="E37" s="36">
        <f t="shared" si="0"/>
        <v>4.9503182446153273</v>
      </c>
      <c r="F37" s="8">
        <f t="shared" si="1"/>
        <v>12.882676173418279</v>
      </c>
      <c r="G37" s="9">
        <f t="shared" si="2"/>
        <v>508</v>
      </c>
      <c r="H37" s="112">
        <f t="shared" si="3"/>
        <v>433</v>
      </c>
      <c r="I37" s="33">
        <f t="shared" si="4"/>
        <v>0.39354903237638</v>
      </c>
      <c r="J37" s="11">
        <v>2.180832252740772E-2</v>
      </c>
      <c r="K37" s="10">
        <f t="shared" si="5"/>
        <v>233</v>
      </c>
      <c r="L37" s="33">
        <f t="shared" si="6"/>
        <v>4.1256640316524665E-2</v>
      </c>
      <c r="M37" s="11">
        <v>6.6710919349485559E-2</v>
      </c>
      <c r="N37" s="10">
        <f t="shared" si="7"/>
        <v>460</v>
      </c>
      <c r="O37" s="33">
        <f t="shared" si="8"/>
        <v>0.7368129091725234</v>
      </c>
      <c r="P37" s="11">
        <v>1.3869132290184922E-2</v>
      </c>
      <c r="Q37" s="10">
        <f t="shared" si="9"/>
        <v>390</v>
      </c>
      <c r="R37" s="33">
        <f t="shared" si="10"/>
        <v>0.27294812057923573</v>
      </c>
      <c r="S37" s="12">
        <v>0</v>
      </c>
      <c r="T37" s="10">
        <f t="shared" si="11"/>
        <v>460</v>
      </c>
      <c r="U37" s="33">
        <f t="shared" si="12"/>
        <v>0.75424928602366681</v>
      </c>
      <c r="V37" s="18">
        <v>3.1289836597519993E-2</v>
      </c>
      <c r="W37" s="112">
        <f t="shared" si="13"/>
        <v>520</v>
      </c>
      <c r="X37" s="33">
        <f t="shared" si="14"/>
        <v>1.494901701084397</v>
      </c>
      <c r="Y37" s="13">
        <v>151442</v>
      </c>
      <c r="Z37" s="10">
        <f t="shared" si="15"/>
        <v>466</v>
      </c>
      <c r="AA37" s="33">
        <f t="shared" si="16"/>
        <v>0.73457988302526689</v>
      </c>
      <c r="AB37" s="11">
        <v>2.5000000000000001E-2</v>
      </c>
      <c r="AC37" s="112">
        <f t="shared" si="17"/>
        <v>448</v>
      </c>
      <c r="AD37" s="33">
        <f t="shared" si="18"/>
        <v>0.75017455005570499</v>
      </c>
      <c r="AE37" s="11">
        <v>0.96735395189003437</v>
      </c>
      <c r="AF37" s="10">
        <f t="shared" si="19"/>
        <v>397</v>
      </c>
      <c r="AG37" s="33">
        <f t="shared" si="20"/>
        <v>0.40671468564332564</v>
      </c>
      <c r="AH37" s="14">
        <v>2.1666666666666665</v>
      </c>
      <c r="AI37" s="112">
        <f t="shared" si="21"/>
        <v>471</v>
      </c>
      <c r="AJ37" s="33">
        <f t="shared" si="22"/>
        <v>-1.4913179638102072E-2</v>
      </c>
      <c r="AK37" s="13">
        <v>268864.58502538071</v>
      </c>
      <c r="AL37" s="38"/>
    </row>
    <row r="38" spans="1:38" x14ac:dyDescent="0.25">
      <c r="A38" t="s">
        <v>712</v>
      </c>
      <c r="B38" s="5" t="s">
        <v>578</v>
      </c>
      <c r="C38" s="6" t="s">
        <v>93</v>
      </c>
      <c r="D38" s="7" t="s">
        <v>34</v>
      </c>
      <c r="E38" s="36">
        <f t="shared" si="0"/>
        <v>5.4047942590781259</v>
      </c>
      <c r="F38" s="8">
        <f t="shared" si="1"/>
        <v>11.466100005191411</v>
      </c>
      <c r="G38" s="9">
        <f t="shared" si="2"/>
        <v>524</v>
      </c>
      <c r="H38" s="112">
        <f t="shared" si="3"/>
        <v>354</v>
      </c>
      <c r="I38" s="33">
        <f t="shared" si="4"/>
        <v>0.15606535675514141</v>
      </c>
      <c r="J38" s="11">
        <v>6.7887265994650559E-3</v>
      </c>
      <c r="K38" s="10">
        <f t="shared" si="5"/>
        <v>427</v>
      </c>
      <c r="L38" s="33">
        <f t="shared" si="6"/>
        <v>0.57963414103303634</v>
      </c>
      <c r="M38" s="11">
        <v>3.8351459645105897E-2</v>
      </c>
      <c r="N38" s="10">
        <f t="shared" si="7"/>
        <v>486</v>
      </c>
      <c r="O38" s="33">
        <f t="shared" si="8"/>
        <v>0.79536890089159984</v>
      </c>
      <c r="P38" s="11">
        <v>1.011904761904762E-2</v>
      </c>
      <c r="Q38" s="10">
        <f t="shared" si="9"/>
        <v>390</v>
      </c>
      <c r="R38" s="33">
        <f t="shared" si="10"/>
        <v>0.27294812057923573</v>
      </c>
      <c r="S38" s="12">
        <v>0</v>
      </c>
      <c r="T38" s="10">
        <f t="shared" si="11"/>
        <v>451</v>
      </c>
      <c r="U38" s="33">
        <f t="shared" si="12"/>
        <v>0.72541164761614785</v>
      </c>
      <c r="V38" s="18">
        <v>3.2982598138405504E-2</v>
      </c>
      <c r="W38" s="112">
        <f t="shared" si="13"/>
        <v>527</v>
      </c>
      <c r="X38" s="33">
        <f t="shared" si="14"/>
        <v>1.5789843180104981</v>
      </c>
      <c r="Y38" s="13">
        <v>154500</v>
      </c>
      <c r="Z38" s="10">
        <f t="shared" si="15"/>
        <v>527</v>
      </c>
      <c r="AA38" s="33">
        <f t="shared" si="16"/>
        <v>0.95425400118472925</v>
      </c>
      <c r="AB38" s="11">
        <v>2.2000000000000002E-2</v>
      </c>
      <c r="AC38" s="112">
        <f t="shared" si="17"/>
        <v>452</v>
      </c>
      <c r="AD38" s="33">
        <f t="shared" si="18"/>
        <v>0.75701837499978974</v>
      </c>
      <c r="AE38" s="11">
        <v>0.96776232616940583</v>
      </c>
      <c r="AF38" s="10">
        <f t="shared" si="19"/>
        <v>422</v>
      </c>
      <c r="AG38" s="33">
        <f t="shared" si="20"/>
        <v>0.46431459320892837</v>
      </c>
      <c r="AH38" s="14">
        <v>2.101666666666667</v>
      </c>
      <c r="AI38" s="112">
        <f t="shared" si="21"/>
        <v>508</v>
      </c>
      <c r="AJ38" s="33">
        <f t="shared" si="22"/>
        <v>8.3221492187396634E-2</v>
      </c>
      <c r="AK38" s="13">
        <v>336220.37617490807</v>
      </c>
      <c r="AL38" s="38"/>
    </row>
    <row r="39" spans="1:38" x14ac:dyDescent="0.25">
      <c r="A39" t="s">
        <v>718</v>
      </c>
      <c r="B39" s="5" t="s">
        <v>394</v>
      </c>
      <c r="C39" s="6" t="s">
        <v>93</v>
      </c>
      <c r="D39" s="7" t="s">
        <v>34</v>
      </c>
      <c r="E39" s="36">
        <f t="shared" si="0"/>
        <v>1.8601095126805585</v>
      </c>
      <c r="F39" s="8">
        <f t="shared" si="1"/>
        <v>22.514682935490615</v>
      </c>
      <c r="G39" s="9">
        <f t="shared" si="2"/>
        <v>343</v>
      </c>
      <c r="H39" s="112">
        <f t="shared" si="3"/>
        <v>345</v>
      </c>
      <c r="I39" s="33">
        <f t="shared" si="4"/>
        <v>0.13677372184747616</v>
      </c>
      <c r="J39" s="11">
        <v>5.5686319536139006E-3</v>
      </c>
      <c r="K39" s="10">
        <f t="shared" si="5"/>
        <v>487</v>
      </c>
      <c r="L39" s="33">
        <f t="shared" si="6"/>
        <v>0.73260110261000655</v>
      </c>
      <c r="M39" s="11">
        <v>3.0293804231998782E-2</v>
      </c>
      <c r="N39" s="10">
        <f t="shared" si="7"/>
        <v>256</v>
      </c>
      <c r="O39" s="33">
        <f t="shared" si="8"/>
        <v>0.24005451279376591</v>
      </c>
      <c r="P39" s="11">
        <v>4.5682888540031399E-2</v>
      </c>
      <c r="Q39" s="10">
        <f t="shared" si="9"/>
        <v>390</v>
      </c>
      <c r="R39" s="33">
        <f t="shared" si="10"/>
        <v>0.27294812057923573</v>
      </c>
      <c r="S39" s="12">
        <v>0</v>
      </c>
      <c r="T39" s="10">
        <f t="shared" si="11"/>
        <v>359</v>
      </c>
      <c r="U39" s="33">
        <f t="shared" si="12"/>
        <v>0.475883017989221</v>
      </c>
      <c r="V39" s="18">
        <v>4.7629860913993759E-2</v>
      </c>
      <c r="W39" s="112">
        <f t="shared" ref="W39:W70" si="23">RANK(Y39,Y$7:Y$571,1)</f>
        <v>344</v>
      </c>
      <c r="X39" s="33">
        <f t="shared" si="14"/>
        <v>8.6476623646306192E-2</v>
      </c>
      <c r="Y39" s="13">
        <v>100219</v>
      </c>
      <c r="Z39" s="10">
        <f t="shared" si="15"/>
        <v>436</v>
      </c>
      <c r="AA39" s="33">
        <f t="shared" si="16"/>
        <v>0.66135517697211277</v>
      </c>
      <c r="AB39" s="11">
        <v>2.6000000000000002E-2</v>
      </c>
      <c r="AC39" s="112">
        <f t="shared" ref="AC39:AC70" si="24">RANK(AE39,AE$7:AE$571,1)</f>
        <v>231</v>
      </c>
      <c r="AD39" s="33">
        <f t="shared" si="18"/>
        <v>3.110758757095956E-2</v>
      </c>
      <c r="AE39" s="11">
        <v>0.9244468852973482</v>
      </c>
      <c r="AF39" s="10">
        <f t="shared" si="19"/>
        <v>173</v>
      </c>
      <c r="AG39" s="33">
        <f t="shared" si="20"/>
        <v>-0.27207807120670596</v>
      </c>
      <c r="AH39" s="14">
        <v>2.9326666666666665</v>
      </c>
      <c r="AI39" s="112">
        <f t="shared" ref="AI39:AI70" si="25">RANK(AK39,AK$7:AK$571,1)</f>
        <v>248</v>
      </c>
      <c r="AJ39" s="33">
        <f t="shared" si="22"/>
        <v>-0.2281588607349474</v>
      </c>
      <c r="AK39" s="13">
        <v>122501.11029915506</v>
      </c>
      <c r="AL39" s="38"/>
    </row>
    <row r="40" spans="1:38" ht="16.5" customHeight="1" x14ac:dyDescent="0.25">
      <c r="A40" t="s">
        <v>727</v>
      </c>
      <c r="B40" s="5" t="s">
        <v>284</v>
      </c>
      <c r="C40" s="6" t="s">
        <v>93</v>
      </c>
      <c r="D40" s="7" t="s">
        <v>34</v>
      </c>
      <c r="E40" s="36">
        <f t="shared" si="0"/>
        <v>-0.4138535765802972</v>
      </c>
      <c r="F40" s="8">
        <f t="shared" si="1"/>
        <v>29.602497951387672</v>
      </c>
      <c r="G40" s="9">
        <f t="shared" si="2"/>
        <v>212</v>
      </c>
      <c r="H40" s="112">
        <f t="shared" si="3"/>
        <v>538</v>
      </c>
      <c r="I40" s="33">
        <f t="shared" si="4"/>
        <v>1.5109445912477046</v>
      </c>
      <c r="J40" s="11">
        <v>9.2477726401263061E-2</v>
      </c>
      <c r="K40" s="10">
        <f t="shared" si="5"/>
        <v>284</v>
      </c>
      <c r="L40" s="33">
        <f t="shared" si="6"/>
        <v>0.17913661237727263</v>
      </c>
      <c r="M40" s="11">
        <v>5.9447983014861996E-2</v>
      </c>
      <c r="N40" s="10">
        <f t="shared" si="7"/>
        <v>100</v>
      </c>
      <c r="O40" s="33">
        <f t="shared" si="8"/>
        <v>-0.63328179595729639</v>
      </c>
      <c r="P40" s="11">
        <v>0.1016137165910237</v>
      </c>
      <c r="Q40" s="10">
        <f t="shared" si="9"/>
        <v>193</v>
      </c>
      <c r="R40" s="33">
        <f t="shared" si="10"/>
        <v>0.10111220387173371</v>
      </c>
      <c r="S40" s="12">
        <v>0.72261794157117787</v>
      </c>
      <c r="T40" s="10">
        <f t="shared" si="11"/>
        <v>124</v>
      </c>
      <c r="U40" s="33">
        <f t="shared" si="12"/>
        <v>-0.46864476000551214</v>
      </c>
      <c r="V40" s="18">
        <v>0.10307338490487142</v>
      </c>
      <c r="W40" s="112">
        <f t="shared" si="23"/>
        <v>217</v>
      </c>
      <c r="X40" s="33">
        <f t="shared" si="14"/>
        <v>-0.44482762974252749</v>
      </c>
      <c r="Y40" s="13">
        <v>80896</v>
      </c>
      <c r="Z40" s="10">
        <f t="shared" si="15"/>
        <v>290</v>
      </c>
      <c r="AA40" s="33">
        <f t="shared" si="16"/>
        <v>0.29523164670634233</v>
      </c>
      <c r="AB40" s="11">
        <v>3.1E-2</v>
      </c>
      <c r="AC40" s="112">
        <f t="shared" si="24"/>
        <v>252</v>
      </c>
      <c r="AD40" s="33">
        <f t="shared" si="18"/>
        <v>0.12671228166567622</v>
      </c>
      <c r="AE40" s="11">
        <v>0.93015166272436345</v>
      </c>
      <c r="AF40" s="10">
        <f t="shared" si="19"/>
        <v>497</v>
      </c>
      <c r="AG40" s="33">
        <f t="shared" si="20"/>
        <v>0.79455406325172029</v>
      </c>
      <c r="AH40" s="14">
        <v>1.7290000000000001</v>
      </c>
      <c r="AI40" s="112">
        <f t="shared" si="25"/>
        <v>458</v>
      </c>
      <c r="AJ40" s="33">
        <f t="shared" si="22"/>
        <v>-4.5257359351551257E-2</v>
      </c>
      <c r="AK40" s="13">
        <v>248037.5297821823</v>
      </c>
      <c r="AL40" s="38"/>
    </row>
    <row r="41" spans="1:38" x14ac:dyDescent="0.25">
      <c r="A41" t="s">
        <v>731</v>
      </c>
      <c r="B41" s="5" t="s">
        <v>440</v>
      </c>
      <c r="C41" s="6" t="s">
        <v>93</v>
      </c>
      <c r="D41" s="7" t="s">
        <v>34</v>
      </c>
      <c r="E41" s="36">
        <f t="shared" si="0"/>
        <v>4.5756952706120613</v>
      </c>
      <c r="F41" s="8">
        <f t="shared" si="1"/>
        <v>14.050354907070655</v>
      </c>
      <c r="G41" s="9">
        <f t="shared" si="2"/>
        <v>489</v>
      </c>
      <c r="H41" s="112">
        <f t="shared" si="3"/>
        <v>560</v>
      </c>
      <c r="I41" s="33">
        <f t="shared" si="4"/>
        <v>3.1273624331532806</v>
      </c>
      <c r="J41" s="11">
        <v>0.19470767030216352</v>
      </c>
      <c r="K41" s="10">
        <f t="shared" si="5"/>
        <v>227</v>
      </c>
      <c r="L41" s="33">
        <f t="shared" si="6"/>
        <v>3.0222745494226128E-2</v>
      </c>
      <c r="M41" s="11">
        <v>6.7292138466515689E-2</v>
      </c>
      <c r="N41" s="10">
        <f t="shared" si="7"/>
        <v>398</v>
      </c>
      <c r="O41" s="33">
        <f t="shared" si="8"/>
        <v>0.61127012221548549</v>
      </c>
      <c r="P41" s="11">
        <v>2.1909233176838811E-2</v>
      </c>
      <c r="Q41" s="10">
        <f t="shared" si="9"/>
        <v>321</v>
      </c>
      <c r="R41" s="33">
        <f t="shared" si="10"/>
        <v>0.21956671664289595</v>
      </c>
      <c r="S41" s="12">
        <v>0.22448368751870695</v>
      </c>
      <c r="T41" s="10">
        <f t="shared" si="11"/>
        <v>243</v>
      </c>
      <c r="U41" s="33">
        <f t="shared" si="12"/>
        <v>0.10971111301955191</v>
      </c>
      <c r="V41" s="18">
        <v>6.9124052266494596E-2</v>
      </c>
      <c r="W41" s="112">
        <f t="shared" si="23"/>
        <v>456</v>
      </c>
      <c r="X41" s="33">
        <f t="shared" si="14"/>
        <v>0.82892228167069615</v>
      </c>
      <c r="Y41" s="13">
        <v>127221</v>
      </c>
      <c r="Z41" s="10">
        <f t="shared" si="15"/>
        <v>507</v>
      </c>
      <c r="AA41" s="33">
        <f t="shared" si="16"/>
        <v>0.88102929513157524</v>
      </c>
      <c r="AB41" s="11">
        <v>2.3E-2</v>
      </c>
      <c r="AC41" s="112">
        <f t="shared" si="24"/>
        <v>482</v>
      </c>
      <c r="AD41" s="33">
        <f t="shared" si="18"/>
        <v>0.85328227414373237</v>
      </c>
      <c r="AE41" s="11">
        <v>0.97350643867426645</v>
      </c>
      <c r="AF41" s="10">
        <f t="shared" si="19"/>
        <v>521</v>
      </c>
      <c r="AG41" s="33">
        <f t="shared" si="20"/>
        <v>1.0999812654200982</v>
      </c>
      <c r="AH41" s="14">
        <v>1.3843333333333334</v>
      </c>
      <c r="AI41" s="112">
        <f t="shared" si="25"/>
        <v>492</v>
      </c>
      <c r="AJ41" s="33">
        <f t="shared" si="22"/>
        <v>3.0087427084893391E-2</v>
      </c>
      <c r="AK41" s="13">
        <v>299751.23712960194</v>
      </c>
      <c r="AL41" s="38"/>
    </row>
    <row r="42" spans="1:38" x14ac:dyDescent="0.25">
      <c r="A42" t="s">
        <v>739</v>
      </c>
      <c r="B42" s="5" t="s">
        <v>216</v>
      </c>
      <c r="C42" s="6" t="s">
        <v>93</v>
      </c>
      <c r="D42" s="7" t="s">
        <v>34</v>
      </c>
      <c r="E42" s="36">
        <f t="shared" si="0"/>
        <v>-1.5128880841153953</v>
      </c>
      <c r="F42" s="8">
        <f t="shared" si="1"/>
        <v>33.028126679613131</v>
      </c>
      <c r="G42" s="9">
        <f t="shared" si="2"/>
        <v>171</v>
      </c>
      <c r="H42" s="112">
        <f t="shared" si="3"/>
        <v>466</v>
      </c>
      <c r="I42" s="33">
        <f t="shared" si="4"/>
        <v>0.59434750648369727</v>
      </c>
      <c r="J42" s="11">
        <v>3.4507772020725413E-2</v>
      </c>
      <c r="K42" s="10">
        <f t="shared" si="5"/>
        <v>323</v>
      </c>
      <c r="L42" s="33">
        <f t="shared" si="6"/>
        <v>0.28917383662121909</v>
      </c>
      <c r="M42" s="11">
        <v>5.365168539325843E-2</v>
      </c>
      <c r="N42" s="10">
        <f t="shared" si="7"/>
        <v>96</v>
      </c>
      <c r="O42" s="33">
        <f t="shared" si="8"/>
        <v>-0.65721297439291615</v>
      </c>
      <c r="P42" s="11">
        <v>0.10314633422380529</v>
      </c>
      <c r="Q42" s="10">
        <f t="shared" si="9"/>
        <v>304</v>
      </c>
      <c r="R42" s="33">
        <f t="shared" si="10"/>
        <v>0.21339779484171154</v>
      </c>
      <c r="S42" s="12">
        <v>0.25042572373034155</v>
      </c>
      <c r="T42" s="10">
        <f t="shared" si="11"/>
        <v>188</v>
      </c>
      <c r="U42" s="33">
        <f t="shared" si="12"/>
        <v>-8.1456696988995866E-2</v>
      </c>
      <c r="V42" s="18">
        <v>8.0345550783980826E-2</v>
      </c>
      <c r="W42" s="112">
        <f t="shared" si="23"/>
        <v>192</v>
      </c>
      <c r="X42" s="33">
        <f t="shared" si="14"/>
        <v>-0.54276820576959495</v>
      </c>
      <c r="Y42" s="13">
        <v>77334</v>
      </c>
      <c r="Z42" s="10">
        <f t="shared" si="15"/>
        <v>113</v>
      </c>
      <c r="AA42" s="33">
        <f t="shared" si="16"/>
        <v>-0.51024011987835316</v>
      </c>
      <c r="AB42" s="11">
        <v>4.2000000000000003E-2</v>
      </c>
      <c r="AC42" s="112">
        <f t="shared" si="24"/>
        <v>194</v>
      </c>
      <c r="AD42" s="33">
        <f t="shared" si="18"/>
        <v>-9.5437118136235094E-2</v>
      </c>
      <c r="AE42" s="11">
        <v>0.91689590270739829</v>
      </c>
      <c r="AF42" s="10">
        <f t="shared" si="19"/>
        <v>262</v>
      </c>
      <c r="AG42" s="33">
        <f t="shared" si="20"/>
        <v>-2.9831184258623908E-3</v>
      </c>
      <c r="AH42" s="14">
        <v>2.629</v>
      </c>
      <c r="AI42" s="112">
        <f t="shared" si="25"/>
        <v>225</v>
      </c>
      <c r="AJ42" s="33">
        <f t="shared" si="22"/>
        <v>-0.23722127984310171</v>
      </c>
      <c r="AK42" s="13">
        <v>116281.02113593108</v>
      </c>
      <c r="AL42" s="38"/>
    </row>
    <row r="43" spans="1:38" x14ac:dyDescent="0.25">
      <c r="A43" t="s">
        <v>741</v>
      </c>
      <c r="B43" s="5" t="s">
        <v>392</v>
      </c>
      <c r="C43" s="6" t="s">
        <v>93</v>
      </c>
      <c r="D43" s="7" t="s">
        <v>34</v>
      </c>
      <c r="E43" s="36">
        <f t="shared" si="0"/>
        <v>3.9616321872102627</v>
      </c>
      <c r="F43" s="8">
        <f t="shared" si="1"/>
        <v>15.964354990800263</v>
      </c>
      <c r="G43" s="9">
        <f t="shared" si="2"/>
        <v>452</v>
      </c>
      <c r="H43" s="112">
        <f t="shared" si="3"/>
        <v>460</v>
      </c>
      <c r="I43" s="33">
        <f t="shared" si="4"/>
        <v>0.56016244194713749</v>
      </c>
      <c r="J43" s="11">
        <v>3.2345746126664965E-2</v>
      </c>
      <c r="K43" s="10">
        <f t="shared" si="5"/>
        <v>502</v>
      </c>
      <c r="L43" s="33">
        <f t="shared" si="6"/>
        <v>0.79874444501615438</v>
      </c>
      <c r="M43" s="11">
        <v>2.6809651474530832E-2</v>
      </c>
      <c r="N43" s="10">
        <f t="shared" si="7"/>
        <v>471</v>
      </c>
      <c r="O43" s="33">
        <f t="shared" si="8"/>
        <v>0.75673188289826354</v>
      </c>
      <c r="P43" s="11">
        <v>1.2593467138921684E-2</v>
      </c>
      <c r="Q43" s="10">
        <f t="shared" si="9"/>
        <v>390</v>
      </c>
      <c r="R43" s="33">
        <f t="shared" si="10"/>
        <v>0.27294812057923573</v>
      </c>
      <c r="S43" s="12">
        <v>0</v>
      </c>
      <c r="T43" s="10">
        <f t="shared" si="11"/>
        <v>482</v>
      </c>
      <c r="U43" s="33">
        <f t="shared" si="12"/>
        <v>0.80741516260497959</v>
      </c>
      <c r="V43" s="18">
        <v>2.8169014084507043E-2</v>
      </c>
      <c r="W43" s="112">
        <f t="shared" si="23"/>
        <v>462</v>
      </c>
      <c r="X43" s="33">
        <f t="shared" si="14"/>
        <v>0.85289875059141562</v>
      </c>
      <c r="Y43" s="13">
        <v>128093</v>
      </c>
      <c r="Z43" s="10">
        <f t="shared" si="15"/>
        <v>436</v>
      </c>
      <c r="AA43" s="33">
        <f t="shared" si="16"/>
        <v>0.66135517697211277</v>
      </c>
      <c r="AB43" s="11">
        <v>2.6000000000000002E-2</v>
      </c>
      <c r="AC43" s="112">
        <f t="shared" si="24"/>
        <v>289</v>
      </c>
      <c r="AD43" s="33">
        <f t="shared" si="18"/>
        <v>0.28367370424393717</v>
      </c>
      <c r="AE43" s="11">
        <v>0.93951762523191096</v>
      </c>
      <c r="AF43" s="10">
        <f t="shared" si="19"/>
        <v>296</v>
      </c>
      <c r="AG43" s="33">
        <f t="shared" si="20"/>
        <v>9.803825791996465E-2</v>
      </c>
      <c r="AH43" s="14">
        <v>2.5150000000000001</v>
      </c>
      <c r="AI43" s="112">
        <f t="shared" si="25"/>
        <v>368</v>
      </c>
      <c r="AJ43" s="33">
        <f t="shared" si="22"/>
        <v>-0.15050758760198349</v>
      </c>
      <c r="AK43" s="13">
        <v>175797.89968404424</v>
      </c>
      <c r="AL43" s="38"/>
    </row>
    <row r="44" spans="1:38" x14ac:dyDescent="0.25">
      <c r="A44" t="s">
        <v>742</v>
      </c>
      <c r="B44" s="5" t="s">
        <v>225</v>
      </c>
      <c r="C44" s="6" t="s">
        <v>93</v>
      </c>
      <c r="D44" s="7" t="s">
        <v>34</v>
      </c>
      <c r="E44" s="36">
        <f t="shared" si="0"/>
        <v>-0.94031896901786238</v>
      </c>
      <c r="F44" s="8">
        <f t="shared" si="1"/>
        <v>31.243460960634238</v>
      </c>
      <c r="G44" s="9">
        <f t="shared" si="2"/>
        <v>191</v>
      </c>
      <c r="H44" s="112">
        <f t="shared" si="3"/>
        <v>492</v>
      </c>
      <c r="I44" s="33">
        <f t="shared" si="4"/>
        <v>0.88085200539945818</v>
      </c>
      <c r="J44" s="11">
        <v>5.2627677711066578E-2</v>
      </c>
      <c r="K44" s="10">
        <f t="shared" si="5"/>
        <v>138</v>
      </c>
      <c r="L44" s="33">
        <f t="shared" si="6"/>
        <v>-0.34301969515218661</v>
      </c>
      <c r="M44" s="11">
        <v>8.6952978567353928E-2</v>
      </c>
      <c r="N44" s="10">
        <f t="shared" si="7"/>
        <v>189</v>
      </c>
      <c r="O44" s="33">
        <f t="shared" si="8"/>
        <v>-5.2568332837952911E-2</v>
      </c>
      <c r="P44" s="11">
        <v>6.4423249955011697E-2</v>
      </c>
      <c r="Q44" s="10">
        <f t="shared" si="9"/>
        <v>210</v>
      </c>
      <c r="R44" s="33">
        <f t="shared" si="10"/>
        <v>0.12224273035208726</v>
      </c>
      <c r="S44" s="12">
        <v>0.63375818604323642</v>
      </c>
      <c r="T44" s="10">
        <f t="shared" si="11"/>
        <v>93</v>
      </c>
      <c r="U44" s="33">
        <f t="shared" si="12"/>
        <v>-0.68752235875806234</v>
      </c>
      <c r="V44" s="18">
        <v>0.11592144049437085</v>
      </c>
      <c r="W44" s="112">
        <f t="shared" si="23"/>
        <v>245</v>
      </c>
      <c r="X44" s="33">
        <f t="shared" si="14"/>
        <v>-0.30726538890495902</v>
      </c>
      <c r="Y44" s="13">
        <v>85899</v>
      </c>
      <c r="Z44" s="10">
        <f t="shared" si="15"/>
        <v>264</v>
      </c>
      <c r="AA44" s="33">
        <f t="shared" si="16"/>
        <v>0.22200694065318813</v>
      </c>
      <c r="AB44" s="11">
        <v>3.2000000000000001E-2</v>
      </c>
      <c r="AC44" s="112">
        <f t="shared" si="24"/>
        <v>138</v>
      </c>
      <c r="AD44" s="33">
        <f t="shared" si="18"/>
        <v>-0.38810751203290916</v>
      </c>
      <c r="AE44" s="11">
        <v>0.89943212153569874</v>
      </c>
      <c r="AF44" s="10">
        <f t="shared" si="19"/>
        <v>338</v>
      </c>
      <c r="AG44" s="33">
        <f t="shared" si="20"/>
        <v>0.20998884749618857</v>
      </c>
      <c r="AH44" s="14">
        <v>2.3886666666666665</v>
      </c>
      <c r="AI44" s="112">
        <f t="shared" si="25"/>
        <v>377</v>
      </c>
      <c r="AJ44" s="33">
        <f t="shared" si="22"/>
        <v>-0.14424134770047753</v>
      </c>
      <c r="AK44" s="13">
        <v>180098.80107034717</v>
      </c>
      <c r="AL44" s="38"/>
    </row>
    <row r="45" spans="1:38" x14ac:dyDescent="0.25">
      <c r="A45" t="s">
        <v>743</v>
      </c>
      <c r="B45" s="5" t="s">
        <v>523</v>
      </c>
      <c r="C45" s="6" t="s">
        <v>93</v>
      </c>
      <c r="D45" s="7" t="s">
        <v>34</v>
      </c>
      <c r="E45" s="36">
        <f t="shared" si="0"/>
        <v>5.0174328386708389</v>
      </c>
      <c r="F45" s="8">
        <f t="shared" si="1"/>
        <v>12.6734837596192</v>
      </c>
      <c r="G45" s="9">
        <f t="shared" si="2"/>
        <v>516</v>
      </c>
      <c r="H45" s="112">
        <f t="shared" si="3"/>
        <v>402</v>
      </c>
      <c r="I45" s="33">
        <f t="shared" si="4"/>
        <v>0.31905971877707523</v>
      </c>
      <c r="J45" s="11">
        <v>1.7097264437689885E-2</v>
      </c>
      <c r="K45" s="10">
        <f t="shared" si="5"/>
        <v>91</v>
      </c>
      <c r="L45" s="33">
        <f t="shared" si="6"/>
        <v>-0.57563833911586448</v>
      </c>
      <c r="M45" s="11">
        <v>9.9206349206349201E-2</v>
      </c>
      <c r="N45" s="10">
        <f t="shared" si="7"/>
        <v>348</v>
      </c>
      <c r="O45" s="33">
        <f t="shared" si="8"/>
        <v>0.48046507318123866</v>
      </c>
      <c r="P45" s="11">
        <v>3.0286343612334801E-2</v>
      </c>
      <c r="Q45" s="10">
        <f t="shared" si="9"/>
        <v>390</v>
      </c>
      <c r="R45" s="33">
        <f t="shared" si="10"/>
        <v>0.27294812057923573</v>
      </c>
      <c r="S45" s="12">
        <v>0</v>
      </c>
      <c r="T45" s="10">
        <f t="shared" si="11"/>
        <v>516</v>
      </c>
      <c r="U45" s="33">
        <f t="shared" si="12"/>
        <v>0.92888252889895651</v>
      </c>
      <c r="V45" s="18">
        <v>2.1038912679203128E-2</v>
      </c>
      <c r="W45" s="112">
        <f t="shared" si="23"/>
        <v>514</v>
      </c>
      <c r="X45" s="33">
        <f t="shared" si="14"/>
        <v>1.4125238330953194</v>
      </c>
      <c r="Y45" s="13">
        <v>148446</v>
      </c>
      <c r="Z45" s="10">
        <f t="shared" si="15"/>
        <v>527</v>
      </c>
      <c r="AA45" s="33">
        <f t="shared" si="16"/>
        <v>0.95425400118472925</v>
      </c>
      <c r="AB45" s="11">
        <v>2.2000000000000002E-2</v>
      </c>
      <c r="AC45" s="112">
        <f t="shared" si="24"/>
        <v>367</v>
      </c>
      <c r="AD45" s="33">
        <f t="shared" si="18"/>
        <v>0.51229977542786354</v>
      </c>
      <c r="AE45" s="11">
        <v>0.95315985130111525</v>
      </c>
      <c r="AF45" s="10">
        <f t="shared" si="19"/>
        <v>542</v>
      </c>
      <c r="AG45" s="33">
        <f t="shared" si="20"/>
        <v>1.4609406861645453</v>
      </c>
      <c r="AH45" s="14">
        <v>0.97699999999999998</v>
      </c>
      <c r="AI45" s="112">
        <f t="shared" si="25"/>
        <v>535</v>
      </c>
      <c r="AJ45" s="33">
        <f t="shared" si="22"/>
        <v>0.61987595938822748</v>
      </c>
      <c r="AK45" s="13">
        <v>704558.96171087038</v>
      </c>
      <c r="AL45" s="38"/>
    </row>
    <row r="46" spans="1:38" x14ac:dyDescent="0.25">
      <c r="A46" t="s">
        <v>750</v>
      </c>
      <c r="B46" s="5" t="s">
        <v>395</v>
      </c>
      <c r="C46" s="6" t="s">
        <v>93</v>
      </c>
      <c r="D46" s="7" t="s">
        <v>34</v>
      </c>
      <c r="E46" s="36">
        <f t="shared" si="0"/>
        <v>2.8604159078606557</v>
      </c>
      <c r="F46" s="8">
        <f t="shared" si="1"/>
        <v>19.396784179024905</v>
      </c>
      <c r="G46" s="9">
        <f t="shared" si="2"/>
        <v>394</v>
      </c>
      <c r="H46" s="112">
        <f t="shared" si="3"/>
        <v>416</v>
      </c>
      <c r="I46" s="33">
        <f t="shared" si="4"/>
        <v>0.34896034388661235</v>
      </c>
      <c r="J46" s="11">
        <v>1.8988322027073012E-2</v>
      </c>
      <c r="K46" s="10">
        <f t="shared" si="5"/>
        <v>474</v>
      </c>
      <c r="L46" s="33">
        <f t="shared" si="6"/>
        <v>0.70400707871389956</v>
      </c>
      <c r="M46" s="11">
        <v>3.1800017005356687E-2</v>
      </c>
      <c r="N46" s="10">
        <f t="shared" si="7"/>
        <v>249</v>
      </c>
      <c r="O46" s="33">
        <f t="shared" si="8"/>
        <v>0.18683721494786668</v>
      </c>
      <c r="P46" s="11">
        <v>4.9091068762624042E-2</v>
      </c>
      <c r="Q46" s="10">
        <f t="shared" si="9"/>
        <v>347</v>
      </c>
      <c r="R46" s="33">
        <f t="shared" si="10"/>
        <v>0.23680446166400568</v>
      </c>
      <c r="S46" s="12">
        <v>0.1519941634241245</v>
      </c>
      <c r="T46" s="10">
        <f t="shared" si="11"/>
        <v>394</v>
      </c>
      <c r="U46" s="33">
        <f t="shared" si="12"/>
        <v>0.5787669024593497</v>
      </c>
      <c r="V46" s="18">
        <v>4.1590604843616895E-2</v>
      </c>
      <c r="W46" s="112">
        <f t="shared" si="23"/>
        <v>439</v>
      </c>
      <c r="X46" s="33">
        <f t="shared" si="14"/>
        <v>0.71723373034505089</v>
      </c>
      <c r="Y46" s="13">
        <v>123159</v>
      </c>
      <c r="Z46" s="10">
        <f t="shared" si="15"/>
        <v>350</v>
      </c>
      <c r="AA46" s="33">
        <f t="shared" si="16"/>
        <v>0.44168105881265068</v>
      </c>
      <c r="AB46" s="11">
        <v>2.8999999999999998E-2</v>
      </c>
      <c r="AC46" s="112">
        <f t="shared" si="24"/>
        <v>365</v>
      </c>
      <c r="AD46" s="33">
        <f t="shared" si="18"/>
        <v>0.50188973831710848</v>
      </c>
      <c r="AE46" s="11">
        <v>0.95253867945086079</v>
      </c>
      <c r="AF46" s="10">
        <f t="shared" si="19"/>
        <v>226</v>
      </c>
      <c r="AG46" s="33">
        <f t="shared" si="20"/>
        <v>-8.8349135279499599E-2</v>
      </c>
      <c r="AH46" s="14">
        <v>2.7253333333333329</v>
      </c>
      <c r="AI46" s="112">
        <f t="shared" si="25"/>
        <v>335</v>
      </c>
      <c r="AJ46" s="33">
        <f t="shared" si="22"/>
        <v>-0.17580708206251774</v>
      </c>
      <c r="AK46" s="13">
        <v>158433.31861016536</v>
      </c>
      <c r="AL46" s="38"/>
    </row>
    <row r="47" spans="1:38" x14ac:dyDescent="0.25">
      <c r="A47" t="s">
        <v>753</v>
      </c>
      <c r="B47" s="5" t="s">
        <v>115</v>
      </c>
      <c r="C47" s="6" t="s">
        <v>93</v>
      </c>
      <c r="D47" s="7" t="s">
        <v>34</v>
      </c>
      <c r="E47" s="36">
        <f t="shared" si="0"/>
        <v>-4.7325951871324854</v>
      </c>
      <c r="F47" s="8">
        <f t="shared" si="1"/>
        <v>43.063772578761274</v>
      </c>
      <c r="G47" s="9">
        <f t="shared" si="2"/>
        <v>81</v>
      </c>
      <c r="H47" s="112">
        <f t="shared" si="3"/>
        <v>462</v>
      </c>
      <c r="I47" s="33">
        <f t="shared" si="4"/>
        <v>0.56185647942548755</v>
      </c>
      <c r="J47" s="11">
        <v>3.2452885105144436E-2</v>
      </c>
      <c r="K47" s="10">
        <f t="shared" si="5"/>
        <v>360</v>
      </c>
      <c r="L47" s="33">
        <f t="shared" si="6"/>
        <v>0.36694034512479501</v>
      </c>
      <c r="M47" s="11">
        <v>4.9555273189326558E-2</v>
      </c>
      <c r="N47" s="10">
        <f t="shared" si="7"/>
        <v>87</v>
      </c>
      <c r="O47" s="33">
        <f t="shared" si="8"/>
        <v>-0.76733152128280979</v>
      </c>
      <c r="P47" s="11">
        <v>0.11019862490450726</v>
      </c>
      <c r="Q47" s="10">
        <f t="shared" si="9"/>
        <v>257</v>
      </c>
      <c r="R47" s="33">
        <f t="shared" si="10"/>
        <v>0.17239289016056705</v>
      </c>
      <c r="S47" s="12">
        <v>0.42286278102755653</v>
      </c>
      <c r="T47" s="10">
        <f t="shared" si="11"/>
        <v>102</v>
      </c>
      <c r="U47" s="33">
        <f t="shared" si="12"/>
        <v>-0.6377041337559759</v>
      </c>
      <c r="V47" s="18">
        <v>0.11299712421968156</v>
      </c>
      <c r="W47" s="112">
        <f t="shared" si="23"/>
        <v>59</v>
      </c>
      <c r="X47" s="33">
        <f t="shared" si="14"/>
        <v>-1.0826786916953384</v>
      </c>
      <c r="Y47" s="13">
        <v>57698</v>
      </c>
      <c r="Z47" s="10">
        <f t="shared" si="15"/>
        <v>399</v>
      </c>
      <c r="AA47" s="33">
        <f t="shared" si="16"/>
        <v>0.58813047091895854</v>
      </c>
      <c r="AB47" s="11">
        <v>2.7000000000000003E-2</v>
      </c>
      <c r="AC47" s="112">
        <f t="shared" si="24"/>
        <v>10</v>
      </c>
      <c r="AD47" s="33">
        <f t="shared" si="18"/>
        <v>-3.1950577386110357</v>
      </c>
      <c r="AE47" s="11">
        <v>0.73194007061742528</v>
      </c>
      <c r="AF47" s="10">
        <f t="shared" si="19"/>
        <v>292</v>
      </c>
      <c r="AG47" s="33">
        <f t="shared" si="20"/>
        <v>9.2721343375447629E-2</v>
      </c>
      <c r="AH47" s="14">
        <v>2.5209999999999999</v>
      </c>
      <c r="AI47" s="112">
        <f t="shared" si="25"/>
        <v>152</v>
      </c>
      <c r="AJ47" s="33">
        <f t="shared" si="22"/>
        <v>-0.26290401939313607</v>
      </c>
      <c r="AK47" s="13">
        <v>98653.395658608788</v>
      </c>
      <c r="AL47" s="38"/>
    </row>
    <row r="48" spans="1:38" x14ac:dyDescent="0.25">
      <c r="A48" t="s">
        <v>762</v>
      </c>
      <c r="B48" s="5" t="s">
        <v>327</v>
      </c>
      <c r="C48" s="6" t="s">
        <v>93</v>
      </c>
      <c r="D48" s="7" t="s">
        <v>34</v>
      </c>
      <c r="E48" s="36">
        <f t="shared" si="0"/>
        <v>1.6331921670951388</v>
      </c>
      <c r="F48" s="8">
        <f t="shared" si="1"/>
        <v>23.221971535293978</v>
      </c>
      <c r="G48" s="9">
        <f t="shared" si="2"/>
        <v>322</v>
      </c>
      <c r="H48" s="112">
        <f t="shared" si="3"/>
        <v>539</v>
      </c>
      <c r="I48" s="33">
        <f t="shared" si="4"/>
        <v>1.5654272031165528</v>
      </c>
      <c r="J48" s="11">
        <v>9.5923465621983839E-2</v>
      </c>
      <c r="K48" s="10">
        <f t="shared" si="5"/>
        <v>255</v>
      </c>
      <c r="L48" s="33">
        <f t="shared" si="6"/>
        <v>9.5612317211301062E-2</v>
      </c>
      <c r="M48" s="11">
        <v>6.384769117492374E-2</v>
      </c>
      <c r="N48" s="10">
        <f t="shared" si="7"/>
        <v>261</v>
      </c>
      <c r="O48" s="33">
        <f t="shared" si="8"/>
        <v>0.25478666424896595</v>
      </c>
      <c r="P48" s="11">
        <v>4.4739401567595399E-2</v>
      </c>
      <c r="Q48" s="10">
        <f t="shared" si="9"/>
        <v>384</v>
      </c>
      <c r="R48" s="33">
        <f t="shared" si="10"/>
        <v>0.26062866140373614</v>
      </c>
      <c r="S48" s="12">
        <v>5.1806760782282094E-2</v>
      </c>
      <c r="T48" s="10">
        <f t="shared" si="11"/>
        <v>145</v>
      </c>
      <c r="U48" s="33">
        <f t="shared" si="12"/>
        <v>-0.34164422235451242</v>
      </c>
      <c r="V48" s="18">
        <v>9.5618487843975419E-2</v>
      </c>
      <c r="W48" s="112">
        <f t="shared" si="23"/>
        <v>234</v>
      </c>
      <c r="X48" s="33">
        <f t="shared" si="14"/>
        <v>-0.36588675557809436</v>
      </c>
      <c r="Y48" s="13">
        <v>83767</v>
      </c>
      <c r="Z48" s="10">
        <f t="shared" si="15"/>
        <v>527</v>
      </c>
      <c r="AA48" s="33">
        <f t="shared" si="16"/>
        <v>0.95425400118472925</v>
      </c>
      <c r="AB48" s="11">
        <v>2.2000000000000002E-2</v>
      </c>
      <c r="AC48" s="112">
        <f t="shared" si="24"/>
        <v>325</v>
      </c>
      <c r="AD48" s="33">
        <f t="shared" si="18"/>
        <v>0.38150376356005611</v>
      </c>
      <c r="AE48" s="11">
        <v>0.94535519125683065</v>
      </c>
      <c r="AF48" s="10">
        <f t="shared" si="19"/>
        <v>403</v>
      </c>
      <c r="AG48" s="33">
        <f t="shared" si="20"/>
        <v>0.42886849624548062</v>
      </c>
      <c r="AH48" s="14">
        <v>2.1416666666666666</v>
      </c>
      <c r="AI48" s="112">
        <f t="shared" si="25"/>
        <v>387</v>
      </c>
      <c r="AJ48" s="33">
        <f t="shared" si="22"/>
        <v>-0.13170779805230201</v>
      </c>
      <c r="AK48" s="13">
        <v>188701.33814272762</v>
      </c>
      <c r="AL48" s="38"/>
    </row>
    <row r="49" spans="1:38" x14ac:dyDescent="0.25">
      <c r="A49" t="s">
        <v>765</v>
      </c>
      <c r="B49" s="5" t="s">
        <v>571</v>
      </c>
      <c r="C49" s="6" t="s">
        <v>93</v>
      </c>
      <c r="D49" s="7" t="s">
        <v>34</v>
      </c>
      <c r="E49" s="36">
        <f t="shared" si="0"/>
        <v>6.7225823381181362</v>
      </c>
      <c r="F49" s="8">
        <f t="shared" si="1"/>
        <v>7.3586287016770093</v>
      </c>
      <c r="G49" s="9">
        <f t="shared" si="2"/>
        <v>554</v>
      </c>
      <c r="H49" s="112">
        <f t="shared" si="3"/>
        <v>497</v>
      </c>
      <c r="I49" s="33">
        <f t="shared" si="4"/>
        <v>0.9173120845481455</v>
      </c>
      <c r="J49" s="11">
        <v>5.4933586337760909E-2</v>
      </c>
      <c r="K49" s="10">
        <f t="shared" si="5"/>
        <v>417</v>
      </c>
      <c r="L49" s="33">
        <f t="shared" si="6"/>
        <v>0.55060943531634798</v>
      </c>
      <c r="M49" s="11">
        <v>3.9880358923230309E-2</v>
      </c>
      <c r="N49" s="10">
        <f t="shared" si="7"/>
        <v>428</v>
      </c>
      <c r="O49" s="33">
        <f t="shared" si="8"/>
        <v>0.68534698880108891</v>
      </c>
      <c r="P49" s="11">
        <v>1.7165149544863458E-2</v>
      </c>
      <c r="Q49" s="10">
        <f t="shared" si="9"/>
        <v>390</v>
      </c>
      <c r="R49" s="33">
        <f t="shared" si="10"/>
        <v>0.27294812057923573</v>
      </c>
      <c r="S49" s="12">
        <v>0</v>
      </c>
      <c r="T49" s="10">
        <f t="shared" si="11"/>
        <v>557</v>
      </c>
      <c r="U49" s="33">
        <f t="shared" si="12"/>
        <v>1.1721281560504193</v>
      </c>
      <c r="V49" s="18">
        <v>6.7604604421706562E-3</v>
      </c>
      <c r="W49" s="112">
        <f t="shared" si="23"/>
        <v>543</v>
      </c>
      <c r="X49" s="33">
        <f t="shared" si="14"/>
        <v>2.0812253516181385</v>
      </c>
      <c r="Y49" s="13">
        <v>172766</v>
      </c>
      <c r="Z49" s="10">
        <f t="shared" si="15"/>
        <v>488</v>
      </c>
      <c r="AA49" s="33">
        <f t="shared" si="16"/>
        <v>0.80780458907842112</v>
      </c>
      <c r="AB49" s="11">
        <v>2.4E-2</v>
      </c>
      <c r="AC49" s="112">
        <f t="shared" si="24"/>
        <v>533</v>
      </c>
      <c r="AD49" s="33">
        <f t="shared" si="18"/>
        <v>1.0603622599735425</v>
      </c>
      <c r="AE49" s="11">
        <v>0.98586299961444546</v>
      </c>
      <c r="AF49" s="10">
        <f t="shared" si="19"/>
        <v>510</v>
      </c>
      <c r="AG49" s="33">
        <f t="shared" si="20"/>
        <v>0.94076921322594387</v>
      </c>
      <c r="AH49" s="14">
        <v>1.5640000000000001</v>
      </c>
      <c r="AI49" s="112">
        <f t="shared" si="25"/>
        <v>518</v>
      </c>
      <c r="AJ49" s="33">
        <f t="shared" si="22"/>
        <v>0.16237675497872023</v>
      </c>
      <c r="AK49" s="13">
        <v>390549.44509398326</v>
      </c>
      <c r="AL49" s="38"/>
    </row>
    <row r="50" spans="1:38" x14ac:dyDescent="0.25">
      <c r="A50" t="s">
        <v>776</v>
      </c>
      <c r="B50" s="5" t="s">
        <v>92</v>
      </c>
      <c r="C50" s="6" t="s">
        <v>93</v>
      </c>
      <c r="D50" s="7" t="s">
        <v>34</v>
      </c>
      <c r="E50" s="36">
        <f t="shared" si="0"/>
        <v>-5.3540155201414565</v>
      </c>
      <c r="F50" s="8">
        <f t="shared" si="1"/>
        <v>45.000704795597038</v>
      </c>
      <c r="G50" s="9">
        <f t="shared" si="2"/>
        <v>62</v>
      </c>
      <c r="H50" s="112">
        <f t="shared" si="3"/>
        <v>489</v>
      </c>
      <c r="I50" s="33">
        <f t="shared" si="4"/>
        <v>0.81774559509849376</v>
      </c>
      <c r="J50" s="11">
        <v>4.8636528505951793E-2</v>
      </c>
      <c r="K50" s="10">
        <f t="shared" si="5"/>
        <v>273</v>
      </c>
      <c r="L50" s="33">
        <f t="shared" si="6"/>
        <v>0.15659049899805688</v>
      </c>
      <c r="M50" s="11">
        <v>6.0635617329106724E-2</v>
      </c>
      <c r="N50" s="10">
        <f t="shared" si="7"/>
        <v>64</v>
      </c>
      <c r="O50" s="33">
        <f t="shared" si="8"/>
        <v>-1.1520996163383106</v>
      </c>
      <c r="P50" s="11">
        <v>0.13484021823850351</v>
      </c>
      <c r="Q50" s="10">
        <f t="shared" si="9"/>
        <v>145</v>
      </c>
      <c r="R50" s="33">
        <f t="shared" si="10"/>
        <v>3.7616233003557042E-3</v>
      </c>
      <c r="S50" s="12">
        <v>1.1320042764606</v>
      </c>
      <c r="T50" s="10">
        <f t="shared" si="11"/>
        <v>45</v>
      </c>
      <c r="U50" s="33">
        <f t="shared" si="12"/>
        <v>-1.4429102946569152</v>
      </c>
      <c r="V50" s="18">
        <v>0.16026250713334603</v>
      </c>
      <c r="W50" s="112">
        <f t="shared" si="23"/>
        <v>82</v>
      </c>
      <c r="X50" s="33">
        <f t="shared" si="14"/>
        <v>-0.93857241461564689</v>
      </c>
      <c r="Y50" s="13">
        <v>62939</v>
      </c>
      <c r="Z50" s="10">
        <f t="shared" si="15"/>
        <v>64</v>
      </c>
      <c r="AA50" s="33">
        <f t="shared" si="16"/>
        <v>-0.94958835619727777</v>
      </c>
      <c r="AB50" s="11">
        <v>4.8000000000000001E-2</v>
      </c>
      <c r="AC50" s="112">
        <f t="shared" si="24"/>
        <v>67</v>
      </c>
      <c r="AD50" s="33">
        <f t="shared" si="18"/>
        <v>-1.096489330760815</v>
      </c>
      <c r="AE50" s="11">
        <v>0.85716264253727903</v>
      </c>
      <c r="AF50" s="10">
        <f t="shared" si="19"/>
        <v>335</v>
      </c>
      <c r="AG50" s="33">
        <f t="shared" si="20"/>
        <v>0.19846886598306762</v>
      </c>
      <c r="AH50" s="14">
        <v>2.4016666666666668</v>
      </c>
      <c r="AI50" s="112">
        <f t="shared" si="25"/>
        <v>113</v>
      </c>
      <c r="AJ50" s="33">
        <f t="shared" si="22"/>
        <v>-0.28527348357100374</v>
      </c>
      <c r="AK50" s="13">
        <v>83299.872492296083</v>
      </c>
      <c r="AL50" s="38">
        <v>1</v>
      </c>
    </row>
    <row r="51" spans="1:38" x14ac:dyDescent="0.25">
      <c r="A51" t="s">
        <v>782</v>
      </c>
      <c r="B51" s="5" t="s">
        <v>572</v>
      </c>
      <c r="C51" s="6" t="s">
        <v>93</v>
      </c>
      <c r="D51" s="7" t="s">
        <v>34</v>
      </c>
      <c r="E51" s="36">
        <f t="shared" si="0"/>
        <v>6.5212170115061827</v>
      </c>
      <c r="F51" s="8">
        <f t="shared" si="1"/>
        <v>7.9862730958985253</v>
      </c>
      <c r="G51" s="9">
        <f t="shared" si="2"/>
        <v>549</v>
      </c>
      <c r="H51" s="112">
        <f t="shared" si="3"/>
        <v>387</v>
      </c>
      <c r="I51" s="33">
        <f t="shared" si="4"/>
        <v>0.25671800985245813</v>
      </c>
      <c r="J51" s="11">
        <v>1.3154478580700957E-2</v>
      </c>
      <c r="K51" s="10">
        <f t="shared" si="5"/>
        <v>475</v>
      </c>
      <c r="L51" s="33">
        <f t="shared" si="6"/>
        <v>0.70410475566509656</v>
      </c>
      <c r="M51" s="11">
        <v>3.1794871794871796E-2</v>
      </c>
      <c r="N51" s="10">
        <f t="shared" si="7"/>
        <v>528</v>
      </c>
      <c r="O51" s="33">
        <f t="shared" si="8"/>
        <v>0.89548053000190742</v>
      </c>
      <c r="P51" s="11">
        <v>3.7076271186440679E-3</v>
      </c>
      <c r="Q51" s="10">
        <f t="shared" si="9"/>
        <v>390</v>
      </c>
      <c r="R51" s="33">
        <f t="shared" si="10"/>
        <v>0.27294812057923573</v>
      </c>
      <c r="S51" s="12">
        <v>0</v>
      </c>
      <c r="T51" s="10">
        <f t="shared" si="11"/>
        <v>472</v>
      </c>
      <c r="U51" s="33">
        <f t="shared" si="12"/>
        <v>0.79270906422567267</v>
      </c>
      <c r="V51" s="18">
        <v>2.903225806451613E-2</v>
      </c>
      <c r="W51" s="112">
        <f t="shared" si="23"/>
        <v>551</v>
      </c>
      <c r="X51" s="33">
        <f t="shared" si="14"/>
        <v>2.4726027124180483</v>
      </c>
      <c r="Y51" s="13">
        <v>187000</v>
      </c>
      <c r="Z51" s="10">
        <f t="shared" si="15"/>
        <v>527</v>
      </c>
      <c r="AA51" s="33">
        <f t="shared" si="16"/>
        <v>0.95425400118472925</v>
      </c>
      <c r="AB51" s="11">
        <v>2.2000000000000002E-2</v>
      </c>
      <c r="AC51" s="112">
        <f t="shared" si="24"/>
        <v>495</v>
      </c>
      <c r="AD51" s="33">
        <f t="shared" si="18"/>
        <v>0.9060262462495613</v>
      </c>
      <c r="AE51" s="11">
        <v>0.97665369649805445</v>
      </c>
      <c r="AF51" s="10">
        <f t="shared" si="19"/>
        <v>269</v>
      </c>
      <c r="AG51" s="33">
        <f t="shared" si="20"/>
        <v>1.9761460459016677E-2</v>
      </c>
      <c r="AH51" s="14">
        <v>2.6033333333333335</v>
      </c>
      <c r="AI51" s="112">
        <f t="shared" si="25"/>
        <v>441</v>
      </c>
      <c r="AJ51" s="33">
        <f t="shared" si="22"/>
        <v>-7.1798878588457002E-2</v>
      </c>
      <c r="AK51" s="13">
        <v>229820.47159818912</v>
      </c>
      <c r="AL51" s="38"/>
    </row>
    <row r="52" spans="1:38" x14ac:dyDescent="0.25">
      <c r="A52" t="s">
        <v>791</v>
      </c>
      <c r="B52" s="5" t="s">
        <v>149</v>
      </c>
      <c r="C52" s="6" t="s">
        <v>93</v>
      </c>
      <c r="D52" s="7" t="s">
        <v>34</v>
      </c>
      <c r="E52" s="36">
        <f t="shared" si="0"/>
        <v>-2.9800697605665536</v>
      </c>
      <c r="F52" s="8">
        <f t="shared" si="1"/>
        <v>37.601249421363406</v>
      </c>
      <c r="G52" s="9">
        <f t="shared" si="2"/>
        <v>122</v>
      </c>
      <c r="H52" s="112">
        <f t="shared" si="3"/>
        <v>458</v>
      </c>
      <c r="I52" s="33">
        <f t="shared" si="4"/>
        <v>0.5500588600706392</v>
      </c>
      <c r="J52" s="11">
        <v>3.1706747606817576E-2</v>
      </c>
      <c r="K52" s="10">
        <f t="shared" si="5"/>
        <v>269</v>
      </c>
      <c r="L52" s="33">
        <f t="shared" si="6"/>
        <v>0.14488058700736053</v>
      </c>
      <c r="M52" s="11">
        <v>6.1252446183953035E-2</v>
      </c>
      <c r="N52" s="10">
        <f t="shared" si="7"/>
        <v>133</v>
      </c>
      <c r="O52" s="33">
        <f t="shared" si="8"/>
        <v>-0.34947806367744666</v>
      </c>
      <c r="P52" s="11">
        <v>8.3438155136268344E-2</v>
      </c>
      <c r="Q52" s="10">
        <f t="shared" si="9"/>
        <v>154</v>
      </c>
      <c r="R52" s="33">
        <f t="shared" si="10"/>
        <v>2.5400537665011061E-2</v>
      </c>
      <c r="S52" s="12">
        <v>1.0410066081289038</v>
      </c>
      <c r="T52" s="10">
        <f t="shared" si="11"/>
        <v>64</v>
      </c>
      <c r="U52" s="33">
        <f t="shared" si="12"/>
        <v>-0.99286884173296508</v>
      </c>
      <c r="V52" s="18">
        <v>0.13384519609877568</v>
      </c>
      <c r="W52" s="112">
        <f t="shared" si="23"/>
        <v>129</v>
      </c>
      <c r="X52" s="33">
        <f t="shared" si="14"/>
        <v>-0.74194887189538872</v>
      </c>
      <c r="Y52" s="13">
        <v>70090</v>
      </c>
      <c r="Z52" s="10">
        <f t="shared" si="15"/>
        <v>175</v>
      </c>
      <c r="AA52" s="33">
        <f t="shared" si="16"/>
        <v>-0.14411658961258281</v>
      </c>
      <c r="AB52" s="11">
        <v>3.7000000000000005E-2</v>
      </c>
      <c r="AC52" s="112">
        <f t="shared" si="24"/>
        <v>89</v>
      </c>
      <c r="AD52" s="33">
        <f t="shared" si="18"/>
        <v>-0.78357201843643909</v>
      </c>
      <c r="AE52" s="11">
        <v>0.87583456693151263</v>
      </c>
      <c r="AF52" s="10">
        <f t="shared" si="19"/>
        <v>125</v>
      </c>
      <c r="AG52" s="33">
        <f t="shared" si="20"/>
        <v>-0.45846546440617097</v>
      </c>
      <c r="AH52" s="14">
        <v>3.1430000000000002</v>
      </c>
      <c r="AI52" s="112">
        <f t="shared" si="25"/>
        <v>276</v>
      </c>
      <c r="AJ52" s="33">
        <f t="shared" si="22"/>
        <v>-0.21041763417879808</v>
      </c>
      <c r="AK52" s="13">
        <v>134677.99262243143</v>
      </c>
      <c r="AL52" s="38">
        <v>1</v>
      </c>
    </row>
    <row r="53" spans="1:38" x14ac:dyDescent="0.25">
      <c r="A53" t="s">
        <v>809</v>
      </c>
      <c r="B53" s="5" t="s">
        <v>533</v>
      </c>
      <c r="C53" s="6" t="s">
        <v>93</v>
      </c>
      <c r="D53" s="7" t="s">
        <v>34</v>
      </c>
      <c r="E53" s="36">
        <f t="shared" si="0"/>
        <v>4.0425006923987992</v>
      </c>
      <c r="F53" s="8">
        <f t="shared" si="1"/>
        <v>15.712292409795587</v>
      </c>
      <c r="G53" s="9">
        <f t="shared" si="2"/>
        <v>459</v>
      </c>
      <c r="H53" s="112">
        <f t="shared" si="3"/>
        <v>398</v>
      </c>
      <c r="I53" s="33">
        <f t="shared" si="4"/>
        <v>0.31038230172413916</v>
      </c>
      <c r="J53" s="11">
        <v>1.6548463356973908E-2</v>
      </c>
      <c r="K53" s="10">
        <f t="shared" si="5"/>
        <v>540</v>
      </c>
      <c r="L53" s="33">
        <f t="shared" si="6"/>
        <v>1.0315686158501114</v>
      </c>
      <c r="M53" s="11">
        <v>1.4545454545454545E-2</v>
      </c>
      <c r="N53" s="10">
        <f t="shared" si="7"/>
        <v>454</v>
      </c>
      <c r="O53" s="33">
        <f t="shared" si="8"/>
        <v>0.72290008059265332</v>
      </c>
      <c r="P53" s="11">
        <v>1.4760147601476014E-2</v>
      </c>
      <c r="Q53" s="10">
        <f t="shared" si="9"/>
        <v>390</v>
      </c>
      <c r="R53" s="33">
        <f t="shared" si="10"/>
        <v>0.27294812057923573</v>
      </c>
      <c r="S53" s="12">
        <v>0</v>
      </c>
      <c r="T53" s="10">
        <f t="shared" si="11"/>
        <v>170</v>
      </c>
      <c r="U53" s="33">
        <f t="shared" si="12"/>
        <v>-0.18223668403658133</v>
      </c>
      <c r="V53" s="18">
        <v>8.6261308647170215E-2</v>
      </c>
      <c r="W53" s="112">
        <f t="shared" si="23"/>
        <v>479</v>
      </c>
      <c r="X53" s="33">
        <f t="shared" si="14"/>
        <v>1.0342345447796555</v>
      </c>
      <c r="Y53" s="13">
        <v>134688</v>
      </c>
      <c r="Z53" s="10">
        <f t="shared" si="15"/>
        <v>507</v>
      </c>
      <c r="AA53" s="33">
        <f t="shared" si="16"/>
        <v>0.88102929513157524</v>
      </c>
      <c r="AB53" s="11">
        <v>2.3E-2</v>
      </c>
      <c r="AC53" s="112">
        <f t="shared" si="24"/>
        <v>519</v>
      </c>
      <c r="AD53" s="33">
        <f t="shared" si="18"/>
        <v>0.98350443853374414</v>
      </c>
      <c r="AE53" s="11">
        <v>0.98127685696746469</v>
      </c>
      <c r="AF53" s="10">
        <f t="shared" si="19"/>
        <v>286</v>
      </c>
      <c r="AG53" s="33">
        <f t="shared" si="20"/>
        <v>7.2044453480103202E-2</v>
      </c>
      <c r="AH53" s="14">
        <v>2.5443333333333329</v>
      </c>
      <c r="AI53" s="112">
        <f t="shared" si="25"/>
        <v>428</v>
      </c>
      <c r="AJ53" s="33">
        <f t="shared" si="22"/>
        <v>-9.3511783780289612E-2</v>
      </c>
      <c r="AK53" s="13">
        <v>214917.58477801268</v>
      </c>
      <c r="AL53" s="38"/>
    </row>
    <row r="54" spans="1:38" ht="22.5" x14ac:dyDescent="0.25">
      <c r="A54" t="s">
        <v>813</v>
      </c>
      <c r="B54" s="5" t="s">
        <v>358</v>
      </c>
      <c r="C54" s="6" t="s">
        <v>93</v>
      </c>
      <c r="D54" s="7" t="s">
        <v>34</v>
      </c>
      <c r="E54" s="36">
        <f t="shared" si="0"/>
        <v>0.78323577749194806</v>
      </c>
      <c r="F54" s="8">
        <f t="shared" si="1"/>
        <v>25.871237783078737</v>
      </c>
      <c r="G54" s="9">
        <f t="shared" si="2"/>
        <v>280</v>
      </c>
      <c r="H54" s="112">
        <f t="shared" si="3"/>
        <v>405</v>
      </c>
      <c r="I54" s="33">
        <f t="shared" si="4"/>
        <v>0.32781598436347037</v>
      </c>
      <c r="J54" s="11">
        <v>1.7651052274270107E-2</v>
      </c>
      <c r="K54" s="10">
        <f t="shared" si="5"/>
        <v>385</v>
      </c>
      <c r="L54" s="33">
        <f t="shared" si="6"/>
        <v>0.44127942440164253</v>
      </c>
      <c r="M54" s="11">
        <v>4.5639403524627205E-2</v>
      </c>
      <c r="N54" s="10">
        <f t="shared" si="7"/>
        <v>203</v>
      </c>
      <c r="O54" s="33">
        <f t="shared" si="8"/>
        <v>7.0354701448579228E-3</v>
      </c>
      <c r="P54" s="11">
        <v>6.0606060606060608E-2</v>
      </c>
      <c r="Q54" s="10">
        <f t="shared" si="9"/>
        <v>203</v>
      </c>
      <c r="R54" s="33">
        <f t="shared" si="10"/>
        <v>0.11431145564589236</v>
      </c>
      <c r="S54" s="12">
        <v>0.66711140760507004</v>
      </c>
      <c r="T54" s="10">
        <f t="shared" si="11"/>
        <v>219</v>
      </c>
      <c r="U54" s="33">
        <f t="shared" si="12"/>
        <v>2.4073462934257356E-2</v>
      </c>
      <c r="V54" s="18">
        <v>7.4150959063356309E-2</v>
      </c>
      <c r="W54" s="112">
        <f t="shared" si="23"/>
        <v>307</v>
      </c>
      <c r="X54" s="33">
        <f t="shared" si="14"/>
        <v>-6.2496436689081732E-2</v>
      </c>
      <c r="Y54" s="13">
        <v>94801</v>
      </c>
      <c r="Z54" s="10">
        <f t="shared" si="15"/>
        <v>317</v>
      </c>
      <c r="AA54" s="33">
        <f t="shared" si="16"/>
        <v>0.36845635275949651</v>
      </c>
      <c r="AB54" s="11">
        <v>0.03</v>
      </c>
      <c r="AC54" s="112">
        <f t="shared" si="24"/>
        <v>267</v>
      </c>
      <c r="AD54" s="33">
        <f t="shared" si="18"/>
        <v>0.1865513289450127</v>
      </c>
      <c r="AE54" s="11">
        <v>0.93372228704784133</v>
      </c>
      <c r="AF54" s="10">
        <f t="shared" si="19"/>
        <v>258</v>
      </c>
      <c r="AG54" s="33">
        <f t="shared" si="20"/>
        <v>-1.3321563373534802E-2</v>
      </c>
      <c r="AH54" s="14">
        <v>2.6406666666666667</v>
      </c>
      <c r="AI54" s="112">
        <f t="shared" si="25"/>
        <v>338</v>
      </c>
      <c r="AJ54" s="33">
        <f t="shared" si="22"/>
        <v>-0.17455727038552599</v>
      </c>
      <c r="AK54" s="13">
        <v>159291.14034356238</v>
      </c>
      <c r="AL54" s="38"/>
    </row>
    <row r="55" spans="1:38" x14ac:dyDescent="0.25">
      <c r="A55" t="s">
        <v>814</v>
      </c>
      <c r="B55" s="5" t="s">
        <v>582</v>
      </c>
      <c r="C55" s="6" t="s">
        <v>93</v>
      </c>
      <c r="D55" s="7" t="s">
        <v>34</v>
      </c>
      <c r="E55" s="36">
        <f t="shared" si="0"/>
        <v>6.3633310779696135</v>
      </c>
      <c r="F55" s="8">
        <f t="shared" si="1"/>
        <v>8.4783946680578914</v>
      </c>
      <c r="G55" s="9">
        <f t="shared" si="2"/>
        <v>547</v>
      </c>
      <c r="H55" s="112">
        <f t="shared" si="3"/>
        <v>355</v>
      </c>
      <c r="I55" s="33">
        <f t="shared" si="4"/>
        <v>0.15663772388433847</v>
      </c>
      <c r="J55" s="11">
        <v>6.8249258160237858E-3</v>
      </c>
      <c r="K55" s="10">
        <f t="shared" si="5"/>
        <v>520</v>
      </c>
      <c r="L55" s="33">
        <f t="shared" si="6"/>
        <v>0.89785458841509036</v>
      </c>
      <c r="M55" s="11">
        <v>2.158894645941278E-2</v>
      </c>
      <c r="N55" s="10">
        <f t="shared" si="7"/>
        <v>435</v>
      </c>
      <c r="O55" s="33">
        <f t="shared" si="8"/>
        <v>0.70084668788633309</v>
      </c>
      <c r="P55" s="11">
        <v>1.6172506738544475E-2</v>
      </c>
      <c r="Q55" s="10">
        <f t="shared" si="9"/>
        <v>390</v>
      </c>
      <c r="R55" s="33">
        <f t="shared" si="10"/>
        <v>0.27294812057923573</v>
      </c>
      <c r="S55" s="12">
        <v>0</v>
      </c>
      <c r="T55" s="10">
        <f t="shared" si="11"/>
        <v>552</v>
      </c>
      <c r="U55" s="33">
        <f t="shared" si="12"/>
        <v>1.0979003475239442</v>
      </c>
      <c r="V55" s="18">
        <v>1.1117612638970159E-2</v>
      </c>
      <c r="W55" s="112">
        <f t="shared" si="23"/>
        <v>546</v>
      </c>
      <c r="X55" s="33">
        <f t="shared" si="14"/>
        <v>2.23751233481237</v>
      </c>
      <c r="Y55" s="13">
        <v>178450</v>
      </c>
      <c r="Z55" s="10">
        <f t="shared" si="15"/>
        <v>507</v>
      </c>
      <c r="AA55" s="33">
        <f t="shared" si="16"/>
        <v>0.88102929513157524</v>
      </c>
      <c r="AB55" s="11">
        <v>2.3E-2</v>
      </c>
      <c r="AC55" s="112">
        <f t="shared" si="24"/>
        <v>486</v>
      </c>
      <c r="AD55" s="33">
        <f t="shared" si="18"/>
        <v>0.87957275488356201</v>
      </c>
      <c r="AE55" s="11">
        <v>0.97507520412548343</v>
      </c>
      <c r="AF55" s="10">
        <f t="shared" si="19"/>
        <v>305</v>
      </c>
      <c r="AG55" s="33">
        <f t="shared" si="20"/>
        <v>0.12432744650118854</v>
      </c>
      <c r="AH55" s="14">
        <v>2.4853333333333336</v>
      </c>
      <c r="AI55" s="112">
        <f t="shared" si="25"/>
        <v>475</v>
      </c>
      <c r="AJ55" s="33">
        <f t="shared" si="22"/>
        <v>-4.7336101902457958E-3</v>
      </c>
      <c r="AK55" s="13">
        <v>275851.44238137343</v>
      </c>
      <c r="AL55" s="38"/>
    </row>
    <row r="56" spans="1:38" x14ac:dyDescent="0.25">
      <c r="A56" t="s">
        <v>823</v>
      </c>
      <c r="B56" s="5" t="s">
        <v>449</v>
      </c>
      <c r="C56" s="6" t="s">
        <v>93</v>
      </c>
      <c r="D56" s="7" t="s">
        <v>34</v>
      </c>
      <c r="E56" s="36">
        <f t="shared" si="0"/>
        <v>3.5827518279237669</v>
      </c>
      <c r="F56" s="8">
        <f t="shared" si="1"/>
        <v>17.145303754859661</v>
      </c>
      <c r="G56" s="9">
        <f t="shared" si="2"/>
        <v>430</v>
      </c>
      <c r="H56" s="112">
        <f t="shared" si="3"/>
        <v>388</v>
      </c>
      <c r="I56" s="33">
        <f t="shared" si="4"/>
        <v>0.25699698484251554</v>
      </c>
      <c r="J56" s="11">
        <v>1.3172122284478505E-2</v>
      </c>
      <c r="K56" s="10">
        <f t="shared" si="5"/>
        <v>543</v>
      </c>
      <c r="L56" s="33">
        <f t="shared" si="6"/>
        <v>1.055438353892344</v>
      </c>
      <c r="M56" s="11">
        <v>1.3288097257562907E-2</v>
      </c>
      <c r="N56" s="10">
        <f t="shared" si="7"/>
        <v>255</v>
      </c>
      <c r="O56" s="33">
        <f t="shared" si="8"/>
        <v>0.23304486900016907</v>
      </c>
      <c r="P56" s="11">
        <v>4.6131805157593124E-2</v>
      </c>
      <c r="Q56" s="10">
        <f t="shared" si="9"/>
        <v>332</v>
      </c>
      <c r="R56" s="33">
        <f t="shared" si="10"/>
        <v>0.22680542906180454</v>
      </c>
      <c r="S56" s="12">
        <v>0.19404288347724846</v>
      </c>
      <c r="T56" s="10">
        <f t="shared" si="11"/>
        <v>364</v>
      </c>
      <c r="U56" s="33">
        <f t="shared" si="12"/>
        <v>0.49412437899371342</v>
      </c>
      <c r="V56" s="18">
        <v>4.6559097978227063E-2</v>
      </c>
      <c r="W56" s="112">
        <f t="shared" si="23"/>
        <v>506</v>
      </c>
      <c r="X56" s="33">
        <f t="shared" si="14"/>
        <v>1.3474684139824498</v>
      </c>
      <c r="Y56" s="13">
        <v>146080</v>
      </c>
      <c r="Z56" s="10">
        <f t="shared" si="15"/>
        <v>369</v>
      </c>
      <c r="AA56" s="33">
        <f t="shared" si="16"/>
        <v>0.51490576486580486</v>
      </c>
      <c r="AB56" s="11">
        <v>2.7999999999999997E-2</v>
      </c>
      <c r="AC56" s="112">
        <f t="shared" si="24"/>
        <v>353</v>
      </c>
      <c r="AD56" s="33">
        <f t="shared" si="18"/>
        <v>0.46261085002426694</v>
      </c>
      <c r="AE56" s="11">
        <v>0.95019488956258125</v>
      </c>
      <c r="AF56" s="10">
        <f t="shared" si="19"/>
        <v>278</v>
      </c>
      <c r="AG56" s="33">
        <f t="shared" si="20"/>
        <v>4.6050649040240955E-2</v>
      </c>
      <c r="AH56" s="14">
        <v>2.5736666666666665</v>
      </c>
      <c r="AI56" s="112">
        <f t="shared" si="25"/>
        <v>378</v>
      </c>
      <c r="AJ56" s="33">
        <f t="shared" si="22"/>
        <v>-0.14331749979286879</v>
      </c>
      <c r="AK56" s="13">
        <v>180732.89405258562</v>
      </c>
      <c r="AL56" s="38"/>
    </row>
    <row r="57" spans="1:38" x14ac:dyDescent="0.25">
      <c r="A57" t="s">
        <v>827</v>
      </c>
      <c r="B57" s="5" t="s">
        <v>579</v>
      </c>
      <c r="C57" s="6" t="s">
        <v>93</v>
      </c>
      <c r="D57" s="7" t="s">
        <v>34</v>
      </c>
      <c r="E57" s="36">
        <f t="shared" si="0"/>
        <v>7.8660395363821403</v>
      </c>
      <c r="F57" s="8">
        <f t="shared" si="1"/>
        <v>3.794536945673368</v>
      </c>
      <c r="G57" s="9">
        <f t="shared" si="2"/>
        <v>563</v>
      </c>
      <c r="H57" s="112">
        <f t="shared" si="3"/>
        <v>321</v>
      </c>
      <c r="I57" s="33">
        <f t="shared" si="4"/>
        <v>6.0402490384361109E-2</v>
      </c>
      <c r="J57" s="11">
        <v>7.3855243722298347E-4</v>
      </c>
      <c r="K57" s="10">
        <f t="shared" si="5"/>
        <v>185</v>
      </c>
      <c r="L57" s="33">
        <f t="shared" si="6"/>
        <v>-0.13397319276225719</v>
      </c>
      <c r="M57" s="11">
        <v>7.5941289087428213E-2</v>
      </c>
      <c r="N57" s="10">
        <f t="shared" si="7"/>
        <v>529</v>
      </c>
      <c r="O57" s="33">
        <f t="shared" si="8"/>
        <v>0.89908087173310181</v>
      </c>
      <c r="P57" s="11">
        <v>3.4770514603616135E-3</v>
      </c>
      <c r="Q57" s="10">
        <f t="shared" si="9"/>
        <v>390</v>
      </c>
      <c r="R57" s="33">
        <f t="shared" si="10"/>
        <v>0.27294812057923573</v>
      </c>
      <c r="S57" s="12">
        <v>0</v>
      </c>
      <c r="T57" s="10">
        <f t="shared" si="11"/>
        <v>562</v>
      </c>
      <c r="U57" s="33">
        <f t="shared" si="12"/>
        <v>1.2789760211601204</v>
      </c>
      <c r="V57" s="18">
        <v>4.8851978505129456E-4</v>
      </c>
      <c r="W57" s="112">
        <f t="shared" si="23"/>
        <v>562</v>
      </c>
      <c r="X57" s="33">
        <f t="shared" si="14"/>
        <v>3.294044236508066</v>
      </c>
      <c r="Y57" s="13">
        <v>216875</v>
      </c>
      <c r="Z57" s="10">
        <f t="shared" si="15"/>
        <v>535</v>
      </c>
      <c r="AA57" s="33">
        <f t="shared" si="16"/>
        <v>1.0274787072378835</v>
      </c>
      <c r="AB57" s="11">
        <v>2.1000000000000001E-2</v>
      </c>
      <c r="AC57" s="112">
        <f t="shared" si="24"/>
        <v>502</v>
      </c>
      <c r="AD57" s="33">
        <f t="shared" si="18"/>
        <v>0.93349654750466649</v>
      </c>
      <c r="AE57" s="11">
        <v>0.97829286239882263</v>
      </c>
      <c r="AF57" s="10">
        <f t="shared" si="19"/>
        <v>468</v>
      </c>
      <c r="AG57" s="33">
        <f t="shared" si="20"/>
        <v>0.65365582782201404</v>
      </c>
      <c r="AH57" s="14">
        <v>1.8880000000000001</v>
      </c>
      <c r="AI57" s="112">
        <f t="shared" si="25"/>
        <v>502</v>
      </c>
      <c r="AJ57" s="33">
        <f t="shared" si="22"/>
        <v>5.9975001192146826E-2</v>
      </c>
      <c r="AK57" s="13">
        <v>320264.89618696185</v>
      </c>
      <c r="AL57" s="38"/>
    </row>
    <row r="58" spans="1:38" x14ac:dyDescent="0.25">
      <c r="A58" t="s">
        <v>864</v>
      </c>
      <c r="B58" s="5" t="s">
        <v>340</v>
      </c>
      <c r="C58" s="6" t="s">
        <v>93</v>
      </c>
      <c r="D58" s="7" t="s">
        <v>34</v>
      </c>
      <c r="E58" s="36">
        <f t="shared" si="0"/>
        <v>2.4996564234043546</v>
      </c>
      <c r="F58" s="8">
        <f t="shared" si="1"/>
        <v>20.521251195720325</v>
      </c>
      <c r="G58" s="9">
        <f t="shared" si="2"/>
        <v>376</v>
      </c>
      <c r="H58" s="112">
        <f t="shared" si="3"/>
        <v>392</v>
      </c>
      <c r="I58" s="33">
        <f t="shared" si="4"/>
        <v>0.27774961343406707</v>
      </c>
      <c r="J58" s="11">
        <v>1.4484617112059395E-2</v>
      </c>
      <c r="K58" s="10">
        <f t="shared" si="5"/>
        <v>459</v>
      </c>
      <c r="L58" s="33">
        <f t="shared" si="6"/>
        <v>0.66020750644729453</v>
      </c>
      <c r="M58" s="11">
        <v>3.4107194038406417E-2</v>
      </c>
      <c r="N58" s="10">
        <f t="shared" si="7"/>
        <v>274</v>
      </c>
      <c r="O58" s="33">
        <f t="shared" si="8"/>
        <v>0.28318002895158129</v>
      </c>
      <c r="P58" s="11">
        <v>4.2921013412816691E-2</v>
      </c>
      <c r="Q58" s="10">
        <f t="shared" si="9"/>
        <v>323</v>
      </c>
      <c r="R58" s="33">
        <f t="shared" si="10"/>
        <v>0.22030919180555966</v>
      </c>
      <c r="S58" s="12">
        <v>0.22136137244050913</v>
      </c>
      <c r="T58" s="10">
        <f t="shared" si="11"/>
        <v>317</v>
      </c>
      <c r="U58" s="33">
        <f t="shared" si="12"/>
        <v>0.35947291943283055</v>
      </c>
      <c r="V58" s="18">
        <v>5.4463102076889085E-2</v>
      </c>
      <c r="W58" s="112">
        <f t="shared" si="23"/>
        <v>360</v>
      </c>
      <c r="X58" s="33">
        <f t="shared" si="14"/>
        <v>0.14232089930912881</v>
      </c>
      <c r="Y58" s="13">
        <v>102250</v>
      </c>
      <c r="Z58" s="10">
        <f t="shared" si="15"/>
        <v>535</v>
      </c>
      <c r="AA58" s="33">
        <f t="shared" si="16"/>
        <v>1.0274787072378835</v>
      </c>
      <c r="AB58" s="11">
        <v>2.1000000000000001E-2</v>
      </c>
      <c r="AC58" s="112">
        <f t="shared" si="24"/>
        <v>279</v>
      </c>
      <c r="AD58" s="33">
        <f t="shared" si="18"/>
        <v>0.2487225915336829</v>
      </c>
      <c r="AE58" s="11">
        <v>0.93743207576463283</v>
      </c>
      <c r="AF58" s="10">
        <f t="shared" si="19"/>
        <v>298</v>
      </c>
      <c r="AG58" s="33">
        <f t="shared" si="20"/>
        <v>9.9810562768137254E-2</v>
      </c>
      <c r="AH58" s="14">
        <v>2.5129999999999999</v>
      </c>
      <c r="AI58" s="112">
        <f t="shared" si="25"/>
        <v>351</v>
      </c>
      <c r="AJ58" s="33">
        <f t="shared" si="22"/>
        <v>-0.16507934211474792</v>
      </c>
      <c r="AK58" s="13">
        <v>165796.41870503596</v>
      </c>
      <c r="AL58" s="38"/>
    </row>
    <row r="59" spans="1:38" x14ac:dyDescent="0.25">
      <c r="A59" t="s">
        <v>872</v>
      </c>
      <c r="B59" s="5" t="s">
        <v>242</v>
      </c>
      <c r="C59" s="6" t="s">
        <v>93</v>
      </c>
      <c r="D59" s="7" t="s">
        <v>34</v>
      </c>
      <c r="E59" s="36">
        <f t="shared" si="0"/>
        <v>-1.8335080583454195</v>
      </c>
      <c r="F59" s="8">
        <f t="shared" si="1"/>
        <v>34.02748110118501</v>
      </c>
      <c r="G59" s="9">
        <f t="shared" si="2"/>
        <v>164</v>
      </c>
      <c r="H59" s="112">
        <f t="shared" si="3"/>
        <v>384</v>
      </c>
      <c r="I59" s="33">
        <f t="shared" si="4"/>
        <v>0.25304357987350179</v>
      </c>
      <c r="J59" s="11">
        <v>1.292209017166579E-2</v>
      </c>
      <c r="K59" s="10">
        <f t="shared" si="5"/>
        <v>262</v>
      </c>
      <c r="L59" s="33">
        <f t="shared" si="6"/>
        <v>0.12554312469728657</v>
      </c>
      <c r="M59" s="11">
        <v>6.2271062271062272E-2</v>
      </c>
      <c r="N59" s="10">
        <f t="shared" si="7"/>
        <v>126</v>
      </c>
      <c r="O59" s="33">
        <f t="shared" si="8"/>
        <v>-0.39612858635012849</v>
      </c>
      <c r="P59" s="11">
        <v>8.642578125E-2</v>
      </c>
      <c r="Q59" s="10">
        <f t="shared" si="9"/>
        <v>295</v>
      </c>
      <c r="R59" s="33">
        <f t="shared" si="10"/>
        <v>0.20651837086275887</v>
      </c>
      <c r="S59" s="12">
        <v>0.27935561970388301</v>
      </c>
      <c r="T59" s="10">
        <f t="shared" si="11"/>
        <v>123</v>
      </c>
      <c r="U59" s="33">
        <f t="shared" si="12"/>
        <v>-0.47127197238972679</v>
      </c>
      <c r="V59" s="18">
        <v>0.10322760155815247</v>
      </c>
      <c r="W59" s="112">
        <f t="shared" si="23"/>
        <v>105</v>
      </c>
      <c r="X59" s="33">
        <f t="shared" si="14"/>
        <v>-0.85171270667923304</v>
      </c>
      <c r="Y59" s="13">
        <v>66098</v>
      </c>
      <c r="Z59" s="10">
        <f t="shared" si="15"/>
        <v>317</v>
      </c>
      <c r="AA59" s="33">
        <f t="shared" si="16"/>
        <v>0.36845635275949651</v>
      </c>
      <c r="AB59" s="11">
        <v>0.03</v>
      </c>
      <c r="AC59" s="112">
        <f t="shared" si="24"/>
        <v>105</v>
      </c>
      <c r="AD59" s="33">
        <f t="shared" si="18"/>
        <v>-0.61258652651938217</v>
      </c>
      <c r="AE59" s="11">
        <v>0.88603735230593317</v>
      </c>
      <c r="AF59" s="10">
        <f t="shared" si="19"/>
        <v>129</v>
      </c>
      <c r="AG59" s="33">
        <f t="shared" si="20"/>
        <v>-0.43778857451082615</v>
      </c>
      <c r="AH59" s="14">
        <v>3.1196666666666668</v>
      </c>
      <c r="AI59" s="112">
        <f t="shared" si="25"/>
        <v>186</v>
      </c>
      <c r="AJ59" s="33">
        <f t="shared" si="22"/>
        <v>-0.24793009017677947</v>
      </c>
      <c r="AK59" s="13">
        <v>108930.91358599497</v>
      </c>
      <c r="AL59" s="38"/>
    </row>
    <row r="60" spans="1:38" x14ac:dyDescent="0.25">
      <c r="A60" t="s">
        <v>876</v>
      </c>
      <c r="B60" s="5" t="s">
        <v>117</v>
      </c>
      <c r="C60" s="6" t="s">
        <v>93</v>
      </c>
      <c r="D60" s="7" t="s">
        <v>34</v>
      </c>
      <c r="E60" s="36">
        <f t="shared" si="0"/>
        <v>-3.7752181574663539</v>
      </c>
      <c r="F60" s="8">
        <f t="shared" si="1"/>
        <v>40.079682239393364</v>
      </c>
      <c r="G60" s="9">
        <f t="shared" si="2"/>
        <v>96</v>
      </c>
      <c r="H60" s="112">
        <f t="shared" si="3"/>
        <v>383</v>
      </c>
      <c r="I60" s="33">
        <f t="shared" si="4"/>
        <v>0.24864673496624057</v>
      </c>
      <c r="J60" s="11">
        <v>1.26440128103813E-2</v>
      </c>
      <c r="K60" s="10">
        <f t="shared" si="5"/>
        <v>410</v>
      </c>
      <c r="L60" s="33">
        <f t="shared" si="6"/>
        <v>0.52958140182259439</v>
      </c>
      <c r="M60" s="11">
        <v>4.0988027181533812E-2</v>
      </c>
      <c r="N60" s="10">
        <f t="shared" si="7"/>
        <v>97</v>
      </c>
      <c r="O60" s="33">
        <f t="shared" si="8"/>
        <v>-0.64266512985377156</v>
      </c>
      <c r="P60" s="11">
        <v>0.10221465076660988</v>
      </c>
      <c r="Q60" s="10">
        <f t="shared" si="9"/>
        <v>222</v>
      </c>
      <c r="R60" s="33">
        <f t="shared" si="10"/>
        <v>0.13621057384694246</v>
      </c>
      <c r="S60" s="12">
        <v>0.57501950959050396</v>
      </c>
      <c r="T60" s="10">
        <f t="shared" si="11"/>
        <v>121</v>
      </c>
      <c r="U60" s="33">
        <f t="shared" si="12"/>
        <v>-0.48202704096293159</v>
      </c>
      <c r="V60" s="18">
        <v>0.10385892116182573</v>
      </c>
      <c r="W60" s="112">
        <f t="shared" si="23"/>
        <v>109</v>
      </c>
      <c r="X60" s="33">
        <f t="shared" si="14"/>
        <v>-0.83804721923244674</v>
      </c>
      <c r="Y60" s="13">
        <v>66595</v>
      </c>
      <c r="Z60" s="10">
        <f t="shared" si="15"/>
        <v>113</v>
      </c>
      <c r="AA60" s="33">
        <f t="shared" si="16"/>
        <v>-0.51024011987835316</v>
      </c>
      <c r="AB60" s="11">
        <v>4.2000000000000003E-2</v>
      </c>
      <c r="AC60" s="112">
        <f t="shared" si="24"/>
        <v>40</v>
      </c>
      <c r="AD60" s="33">
        <f t="shared" si="18"/>
        <v>-1.5822665432264249</v>
      </c>
      <c r="AE60" s="11">
        <v>0.828176085941149</v>
      </c>
      <c r="AF60" s="10">
        <f t="shared" si="19"/>
        <v>277</v>
      </c>
      <c r="AG60" s="33">
        <f t="shared" si="20"/>
        <v>4.4573728333430776E-2</v>
      </c>
      <c r="AH60" s="14">
        <v>2.575333333333333</v>
      </c>
      <c r="AI60" s="112">
        <f t="shared" si="25"/>
        <v>190</v>
      </c>
      <c r="AJ60" s="33">
        <f t="shared" si="22"/>
        <v>-0.24753257775974011</v>
      </c>
      <c r="AK60" s="13">
        <v>109203.75052367848</v>
      </c>
      <c r="AL60" s="38">
        <v>1</v>
      </c>
    </row>
    <row r="61" spans="1:38" x14ac:dyDescent="0.25">
      <c r="A61" t="s">
        <v>886</v>
      </c>
      <c r="B61" s="5" t="s">
        <v>243</v>
      </c>
      <c r="C61" s="6" t="s">
        <v>93</v>
      </c>
      <c r="D61" s="7" t="s">
        <v>34</v>
      </c>
      <c r="E61" s="36">
        <f t="shared" si="0"/>
        <v>-0.1526355436626885</v>
      </c>
      <c r="F61" s="8">
        <f t="shared" si="1"/>
        <v>28.788296038929044</v>
      </c>
      <c r="G61" s="9">
        <f t="shared" si="2"/>
        <v>229</v>
      </c>
      <c r="H61" s="112">
        <f t="shared" si="3"/>
        <v>549</v>
      </c>
      <c r="I61" s="33">
        <f t="shared" si="4"/>
        <v>2.0064682376866796</v>
      </c>
      <c r="J61" s="11">
        <v>0.12381699602804885</v>
      </c>
      <c r="K61" s="10">
        <f t="shared" si="5"/>
        <v>316</v>
      </c>
      <c r="L61" s="33">
        <f t="shared" si="6"/>
        <v>0.27437285842575504</v>
      </c>
      <c r="M61" s="11">
        <v>5.4431338599718646E-2</v>
      </c>
      <c r="N61" s="10">
        <f t="shared" si="7"/>
        <v>241</v>
      </c>
      <c r="O61" s="33">
        <f t="shared" si="8"/>
        <v>0.1581701475625025</v>
      </c>
      <c r="P61" s="11">
        <v>5.0926985580224307E-2</v>
      </c>
      <c r="Q61" s="10">
        <f t="shared" si="9"/>
        <v>273</v>
      </c>
      <c r="R61" s="33">
        <f t="shared" si="10"/>
        <v>0.18994040237168475</v>
      </c>
      <c r="S61" s="12">
        <v>0.34907059952875469</v>
      </c>
      <c r="T61" s="10">
        <f t="shared" si="11"/>
        <v>182</v>
      </c>
      <c r="U61" s="33">
        <f t="shared" si="12"/>
        <v>-0.11266790373943528</v>
      </c>
      <c r="V61" s="18">
        <v>8.2177640141824868E-2</v>
      </c>
      <c r="W61" s="112">
        <f t="shared" si="23"/>
        <v>210</v>
      </c>
      <c r="X61" s="33">
        <f t="shared" si="14"/>
        <v>-0.46987644073653606</v>
      </c>
      <c r="Y61" s="13">
        <v>79985</v>
      </c>
      <c r="Z61" s="10">
        <f t="shared" si="15"/>
        <v>201</v>
      </c>
      <c r="AA61" s="33">
        <f t="shared" si="16"/>
        <v>2.3328224937255704E-3</v>
      </c>
      <c r="AB61" s="11">
        <v>3.5000000000000003E-2</v>
      </c>
      <c r="AC61" s="112">
        <f t="shared" si="24"/>
        <v>122</v>
      </c>
      <c r="AD61" s="33">
        <f t="shared" si="18"/>
        <v>-0.4793840960452263</v>
      </c>
      <c r="AE61" s="11">
        <v>0.89398560448944731</v>
      </c>
      <c r="AF61" s="10">
        <f t="shared" si="19"/>
        <v>323</v>
      </c>
      <c r="AG61" s="33">
        <f t="shared" si="20"/>
        <v>0.1615458483128093</v>
      </c>
      <c r="AH61" s="14">
        <v>2.4433333333333334</v>
      </c>
      <c r="AI61" s="112">
        <f t="shared" si="25"/>
        <v>284</v>
      </c>
      <c r="AJ61" s="33">
        <f t="shared" si="22"/>
        <v>-0.20698884670285841</v>
      </c>
      <c r="AK61" s="13">
        <v>137031.3779125578</v>
      </c>
      <c r="AL61" s="38"/>
    </row>
    <row r="62" spans="1:38" x14ac:dyDescent="0.25">
      <c r="A62" t="s">
        <v>889</v>
      </c>
      <c r="B62" s="5" t="s">
        <v>513</v>
      </c>
      <c r="C62" s="6" t="s">
        <v>93</v>
      </c>
      <c r="D62" s="7" t="s">
        <v>34</v>
      </c>
      <c r="E62" s="36">
        <f t="shared" si="0"/>
        <v>3.522780369459479</v>
      </c>
      <c r="F62" s="8">
        <f t="shared" si="1"/>
        <v>17.332231416894224</v>
      </c>
      <c r="G62" s="9">
        <f t="shared" si="2"/>
        <v>426</v>
      </c>
      <c r="H62" s="112">
        <f t="shared" si="3"/>
        <v>429</v>
      </c>
      <c r="I62" s="33">
        <f t="shared" si="4"/>
        <v>0.38272905735451102</v>
      </c>
      <c r="J62" s="11">
        <v>2.112401590147317E-2</v>
      </c>
      <c r="K62" s="10">
        <f t="shared" si="5"/>
        <v>546</v>
      </c>
      <c r="L62" s="33">
        <f t="shared" si="6"/>
        <v>1.0589674917169729</v>
      </c>
      <c r="M62" s="11">
        <v>1.3102197137673856E-2</v>
      </c>
      <c r="N62" s="10">
        <f t="shared" si="7"/>
        <v>468</v>
      </c>
      <c r="O62" s="33">
        <f t="shared" si="8"/>
        <v>0.75056609125365181</v>
      </c>
      <c r="P62" s="11">
        <v>1.2988341174064225E-2</v>
      </c>
      <c r="Q62" s="10">
        <f t="shared" si="9"/>
        <v>375</v>
      </c>
      <c r="R62" s="33">
        <f t="shared" si="10"/>
        <v>0.25479572662999289</v>
      </c>
      <c r="S62" s="12">
        <v>7.6335877862595422E-2</v>
      </c>
      <c r="T62" s="10">
        <f t="shared" si="11"/>
        <v>349</v>
      </c>
      <c r="U62" s="33">
        <f t="shared" si="12"/>
        <v>0.4492951523423932</v>
      </c>
      <c r="V62" s="18">
        <v>4.9190561404968997E-2</v>
      </c>
      <c r="W62" s="112">
        <f t="shared" si="23"/>
        <v>391</v>
      </c>
      <c r="X62" s="33">
        <f t="shared" si="14"/>
        <v>0.27515383664398652</v>
      </c>
      <c r="Y62" s="13">
        <v>107081</v>
      </c>
      <c r="Z62" s="10">
        <f t="shared" si="15"/>
        <v>399</v>
      </c>
      <c r="AA62" s="33">
        <f t="shared" si="16"/>
        <v>0.58813047091895854</v>
      </c>
      <c r="AB62" s="11">
        <v>2.7000000000000003E-2</v>
      </c>
      <c r="AC62" s="112">
        <f t="shared" si="24"/>
        <v>417</v>
      </c>
      <c r="AD62" s="33">
        <f t="shared" si="18"/>
        <v>0.65066029177225948</v>
      </c>
      <c r="AE62" s="11">
        <v>0.96141588891418162</v>
      </c>
      <c r="AF62" s="10">
        <f t="shared" si="19"/>
        <v>501</v>
      </c>
      <c r="AG62" s="33">
        <f t="shared" si="20"/>
        <v>0.82881862364972037</v>
      </c>
      <c r="AH62" s="14">
        <v>1.6903333333333332</v>
      </c>
      <c r="AI62" s="112">
        <f t="shared" si="25"/>
        <v>451</v>
      </c>
      <c r="AJ62" s="33">
        <f t="shared" si="22"/>
        <v>-5.3799973128259536E-2</v>
      </c>
      <c r="AK62" s="13">
        <v>242174.21461832061</v>
      </c>
      <c r="AL62" s="38"/>
    </row>
    <row r="63" spans="1:38" x14ac:dyDescent="0.25">
      <c r="A63" t="s">
        <v>905</v>
      </c>
      <c r="B63" s="5" t="s">
        <v>332</v>
      </c>
      <c r="C63" s="6" t="s">
        <v>93</v>
      </c>
      <c r="D63" s="7" t="s">
        <v>34</v>
      </c>
      <c r="E63" s="36">
        <f t="shared" si="0"/>
        <v>0.78612728849961799</v>
      </c>
      <c r="F63" s="8">
        <f t="shared" si="1"/>
        <v>25.86222510594445</v>
      </c>
      <c r="G63" s="9">
        <f t="shared" si="2"/>
        <v>282</v>
      </c>
      <c r="H63" s="112">
        <f t="shared" si="3"/>
        <v>376</v>
      </c>
      <c r="I63" s="33">
        <f t="shared" si="4"/>
        <v>0.2065250908980294</v>
      </c>
      <c r="J63" s="11">
        <v>9.9800399201597223E-3</v>
      </c>
      <c r="K63" s="10">
        <f t="shared" si="5"/>
        <v>423</v>
      </c>
      <c r="L63" s="33">
        <f t="shared" si="6"/>
        <v>0.57095922675440336</v>
      </c>
      <c r="M63" s="11">
        <v>3.8808417600437281E-2</v>
      </c>
      <c r="N63" s="10">
        <f t="shared" si="7"/>
        <v>128</v>
      </c>
      <c r="O63" s="33">
        <f t="shared" si="8"/>
        <v>-0.37193102409343376</v>
      </c>
      <c r="P63" s="11">
        <v>8.4876103674166897E-2</v>
      </c>
      <c r="Q63" s="10">
        <f t="shared" si="9"/>
        <v>364</v>
      </c>
      <c r="R63" s="33">
        <f t="shared" si="10"/>
        <v>0.24821373731159668</v>
      </c>
      <c r="S63" s="12">
        <v>0.10401497815685458</v>
      </c>
      <c r="T63" s="10">
        <f t="shared" si="11"/>
        <v>314</v>
      </c>
      <c r="U63" s="33">
        <f t="shared" si="12"/>
        <v>0.3560780596963119</v>
      </c>
      <c r="V63" s="18">
        <v>5.4662379421221867E-2</v>
      </c>
      <c r="W63" s="112">
        <f t="shared" si="23"/>
        <v>304</v>
      </c>
      <c r="X63" s="33">
        <f t="shared" si="14"/>
        <v>-7.5804476778104937E-2</v>
      </c>
      <c r="Y63" s="13">
        <v>94317</v>
      </c>
      <c r="Z63" s="10">
        <f t="shared" si="15"/>
        <v>350</v>
      </c>
      <c r="AA63" s="33">
        <f t="shared" si="16"/>
        <v>0.44168105881265068</v>
      </c>
      <c r="AB63" s="11">
        <v>2.8999999999999998E-2</v>
      </c>
      <c r="AC63" s="112">
        <f t="shared" si="24"/>
        <v>221</v>
      </c>
      <c r="AD63" s="33">
        <f t="shared" si="18"/>
        <v>2.6160395170904622E-3</v>
      </c>
      <c r="AE63" s="11">
        <v>0.92274678111587982</v>
      </c>
      <c r="AF63" s="10">
        <f t="shared" si="19"/>
        <v>315</v>
      </c>
      <c r="AG63" s="33">
        <f t="shared" si="20"/>
        <v>0.14500433639653376</v>
      </c>
      <c r="AH63" s="14">
        <v>2.4619999999999997</v>
      </c>
      <c r="AI63" s="112">
        <f t="shared" si="25"/>
        <v>332</v>
      </c>
      <c r="AJ63" s="33">
        <f t="shared" si="22"/>
        <v>-0.18139307791493853</v>
      </c>
      <c r="AK63" s="13">
        <v>154599.31006864988</v>
      </c>
      <c r="AL63" s="38"/>
    </row>
    <row r="64" spans="1:38" x14ac:dyDescent="0.25">
      <c r="A64" t="s">
        <v>915</v>
      </c>
      <c r="B64" s="5" t="s">
        <v>418</v>
      </c>
      <c r="C64" s="6" t="s">
        <v>93</v>
      </c>
      <c r="D64" s="7" t="s">
        <v>34</v>
      </c>
      <c r="E64" s="36">
        <f t="shared" si="0"/>
        <v>3.8434973439326097</v>
      </c>
      <c r="F64" s="8">
        <f t="shared" si="1"/>
        <v>16.332574651021822</v>
      </c>
      <c r="G64" s="9">
        <f t="shared" si="2"/>
        <v>446</v>
      </c>
      <c r="H64" s="112">
        <f t="shared" si="3"/>
        <v>408</v>
      </c>
      <c r="I64" s="33">
        <f t="shared" si="4"/>
        <v>0.32972059923970493</v>
      </c>
      <c r="J64" s="11">
        <v>1.7771509167842092E-2</v>
      </c>
      <c r="K64" s="10">
        <f t="shared" si="5"/>
        <v>468</v>
      </c>
      <c r="L64" s="33">
        <f t="shared" si="6"/>
        <v>0.6913789084349119</v>
      </c>
      <c r="M64" s="11">
        <v>3.2465215840171244E-2</v>
      </c>
      <c r="N64" s="10">
        <f t="shared" si="7"/>
        <v>423</v>
      </c>
      <c r="O64" s="33">
        <f t="shared" si="8"/>
        <v>0.67840721329935283</v>
      </c>
      <c r="P64" s="11">
        <v>1.7609591607343576E-2</v>
      </c>
      <c r="Q64" s="10">
        <f t="shared" si="9"/>
        <v>390</v>
      </c>
      <c r="R64" s="33">
        <f t="shared" si="10"/>
        <v>0.27294812057923573</v>
      </c>
      <c r="S64" s="12">
        <v>0</v>
      </c>
      <c r="T64" s="10">
        <f t="shared" si="11"/>
        <v>553</v>
      </c>
      <c r="U64" s="33">
        <f t="shared" si="12"/>
        <v>1.105815147188274</v>
      </c>
      <c r="V64" s="18">
        <v>1.0653016048699502E-2</v>
      </c>
      <c r="W64" s="112">
        <f t="shared" si="23"/>
        <v>435</v>
      </c>
      <c r="X64" s="33">
        <f t="shared" si="14"/>
        <v>0.66232431700253158</v>
      </c>
      <c r="Y64" s="13">
        <v>121162</v>
      </c>
      <c r="Z64" s="10">
        <f t="shared" si="15"/>
        <v>350</v>
      </c>
      <c r="AA64" s="33">
        <f t="shared" si="16"/>
        <v>0.44168105881265068</v>
      </c>
      <c r="AB64" s="11">
        <v>2.8999999999999998E-2</v>
      </c>
      <c r="AC64" s="112">
        <f t="shared" si="24"/>
        <v>349</v>
      </c>
      <c r="AD64" s="33">
        <f t="shared" si="18"/>
        <v>0.44641819695211182</v>
      </c>
      <c r="AE64" s="11">
        <v>0.94922866627611791</v>
      </c>
      <c r="AF64" s="10">
        <f t="shared" si="19"/>
        <v>285</v>
      </c>
      <c r="AG64" s="33">
        <f t="shared" si="20"/>
        <v>7.0862916914654267E-2</v>
      </c>
      <c r="AH64" s="14">
        <v>2.545666666666667</v>
      </c>
      <c r="AI64" s="112">
        <f t="shared" si="25"/>
        <v>372</v>
      </c>
      <c r="AJ64" s="33">
        <f t="shared" si="22"/>
        <v>-0.14834926419546021</v>
      </c>
      <c r="AK64" s="13">
        <v>177279.28824833702</v>
      </c>
      <c r="AL64" s="38"/>
    </row>
    <row r="65" spans="1:38" x14ac:dyDescent="0.25">
      <c r="A65" t="s">
        <v>929</v>
      </c>
      <c r="B65" s="5" t="s">
        <v>473</v>
      </c>
      <c r="C65" s="6" t="s">
        <v>93</v>
      </c>
      <c r="D65" s="7" t="s">
        <v>34</v>
      </c>
      <c r="E65" s="36">
        <f t="shared" si="0"/>
        <v>5.3684997026282089</v>
      </c>
      <c r="F65" s="8">
        <f t="shared" si="1"/>
        <v>11.579228095711414</v>
      </c>
      <c r="G65" s="9">
        <f t="shared" si="2"/>
        <v>523</v>
      </c>
      <c r="H65" s="112">
        <f t="shared" si="3"/>
        <v>543</v>
      </c>
      <c r="I65" s="33">
        <f t="shared" si="4"/>
        <v>1.7081669547999678</v>
      </c>
      <c r="J65" s="11">
        <v>0.1049510056730274</v>
      </c>
      <c r="K65" s="10">
        <f t="shared" si="5"/>
        <v>558</v>
      </c>
      <c r="L65" s="33">
        <f t="shared" si="6"/>
        <v>1.2380224292575608</v>
      </c>
      <c r="M65" s="11">
        <v>3.6703370036703371E-3</v>
      </c>
      <c r="N65" s="10">
        <f t="shared" si="7"/>
        <v>506</v>
      </c>
      <c r="O65" s="33">
        <f t="shared" si="8"/>
        <v>0.83265581468935568</v>
      </c>
      <c r="P65" s="11">
        <v>7.7310924369747899E-3</v>
      </c>
      <c r="Q65" s="10">
        <f t="shared" si="9"/>
        <v>390</v>
      </c>
      <c r="R65" s="33">
        <f t="shared" si="10"/>
        <v>0.27294812057923573</v>
      </c>
      <c r="S65" s="12">
        <v>0</v>
      </c>
      <c r="T65" s="10">
        <f t="shared" si="11"/>
        <v>388</v>
      </c>
      <c r="U65" s="33">
        <f t="shared" si="12"/>
        <v>0.55481083640625461</v>
      </c>
      <c r="V65" s="18">
        <v>4.2996819413358464E-2</v>
      </c>
      <c r="W65" s="112">
        <f t="shared" si="23"/>
        <v>508</v>
      </c>
      <c r="X65" s="33">
        <f t="shared" si="14"/>
        <v>1.3647358709574633</v>
      </c>
      <c r="Y65" s="13">
        <v>146708</v>
      </c>
      <c r="Z65" s="10">
        <f t="shared" si="15"/>
        <v>466</v>
      </c>
      <c r="AA65" s="33">
        <f t="shared" si="16"/>
        <v>0.73457988302526689</v>
      </c>
      <c r="AB65" s="11">
        <v>2.5000000000000001E-2</v>
      </c>
      <c r="AC65" s="112">
        <f t="shared" si="24"/>
        <v>447</v>
      </c>
      <c r="AD65" s="33">
        <f t="shared" si="18"/>
        <v>0.74809564624204383</v>
      </c>
      <c r="AE65" s="11">
        <v>0.96722990271377363</v>
      </c>
      <c r="AF65" s="10">
        <f t="shared" si="19"/>
        <v>434</v>
      </c>
      <c r="AG65" s="33">
        <f t="shared" si="20"/>
        <v>0.49887453774829082</v>
      </c>
      <c r="AH65" s="14">
        <v>2.0626666666666664</v>
      </c>
      <c r="AI65" s="112">
        <f t="shared" si="25"/>
        <v>477</v>
      </c>
      <c r="AJ65" s="33">
        <f t="shared" si="22"/>
        <v>-2.3697988914626253E-3</v>
      </c>
      <c r="AK65" s="13">
        <v>277473.86977829639</v>
      </c>
      <c r="AL65" s="38"/>
    </row>
    <row r="66" spans="1:38" x14ac:dyDescent="0.25">
      <c r="A66" t="s">
        <v>931</v>
      </c>
      <c r="B66" s="5" t="s">
        <v>151</v>
      </c>
      <c r="C66" s="6" t="s">
        <v>93</v>
      </c>
      <c r="D66" s="7" t="s">
        <v>34</v>
      </c>
      <c r="E66" s="36">
        <f t="shared" si="0"/>
        <v>-1.9322392828848203</v>
      </c>
      <c r="F66" s="8">
        <f t="shared" si="1"/>
        <v>34.335220773448441</v>
      </c>
      <c r="G66" s="9">
        <f t="shared" si="2"/>
        <v>159</v>
      </c>
      <c r="H66" s="112">
        <f t="shared" si="3"/>
        <v>312</v>
      </c>
      <c r="I66" s="33">
        <f t="shared" si="4"/>
        <v>3.7029840724300794E-2</v>
      </c>
      <c r="J66" s="11">
        <v>-7.3964497041423272E-4</v>
      </c>
      <c r="K66" s="10">
        <f t="shared" si="5"/>
        <v>151</v>
      </c>
      <c r="L66" s="33">
        <f t="shared" si="6"/>
        <v>-0.27120825718181774</v>
      </c>
      <c r="M66" s="11">
        <v>8.3170254403131111E-2</v>
      </c>
      <c r="N66" s="10">
        <f t="shared" si="7"/>
        <v>212</v>
      </c>
      <c r="O66" s="33">
        <f t="shared" si="8"/>
        <v>3.6829465658432196E-2</v>
      </c>
      <c r="P66" s="11">
        <v>5.869797225186766E-2</v>
      </c>
      <c r="Q66" s="10">
        <f t="shared" si="9"/>
        <v>390</v>
      </c>
      <c r="R66" s="33">
        <f t="shared" si="10"/>
        <v>0.27294812057923573</v>
      </c>
      <c r="S66" s="12">
        <v>0</v>
      </c>
      <c r="T66" s="10">
        <f t="shared" si="11"/>
        <v>208</v>
      </c>
      <c r="U66" s="33">
        <f t="shared" si="12"/>
        <v>-1.7362019114558359E-2</v>
      </c>
      <c r="V66" s="18">
        <v>7.6583210603829166E-2</v>
      </c>
      <c r="W66" s="112">
        <f t="shared" si="23"/>
        <v>112</v>
      </c>
      <c r="X66" s="33">
        <f t="shared" si="14"/>
        <v>-0.82757126205493059</v>
      </c>
      <c r="Y66" s="13">
        <v>66976</v>
      </c>
      <c r="Z66" s="10">
        <f t="shared" si="15"/>
        <v>55</v>
      </c>
      <c r="AA66" s="33">
        <f t="shared" si="16"/>
        <v>-1.0228130622504319</v>
      </c>
      <c r="AB66" s="11">
        <v>4.9000000000000002E-2</v>
      </c>
      <c r="AC66" s="112">
        <f t="shared" si="24"/>
        <v>129</v>
      </c>
      <c r="AD66" s="33">
        <f t="shared" si="18"/>
        <v>-0.46220993184341042</v>
      </c>
      <c r="AE66" s="11">
        <v>0.89501039501039503</v>
      </c>
      <c r="AF66" s="10">
        <f t="shared" si="19"/>
        <v>405</v>
      </c>
      <c r="AG66" s="33">
        <f t="shared" si="20"/>
        <v>0.43270849008318746</v>
      </c>
      <c r="AH66" s="14">
        <v>2.1373333333333333</v>
      </c>
      <c r="AI66" s="112">
        <f t="shared" si="25"/>
        <v>514</v>
      </c>
      <c r="AJ66" s="33">
        <f t="shared" si="22"/>
        <v>0.15322755093770138</v>
      </c>
      <c r="AK66" s="13">
        <v>384269.79015544039</v>
      </c>
      <c r="AL66" s="38"/>
    </row>
    <row r="67" spans="1:38" x14ac:dyDescent="0.25">
      <c r="A67" t="s">
        <v>950</v>
      </c>
      <c r="B67" s="5" t="s">
        <v>343</v>
      </c>
      <c r="C67" s="6" t="s">
        <v>93</v>
      </c>
      <c r="D67" s="7" t="s">
        <v>34</v>
      </c>
      <c r="E67" s="36">
        <f t="shared" si="0"/>
        <v>1.7736159698136131</v>
      </c>
      <c r="F67" s="8">
        <f t="shared" si="1"/>
        <v>22.784278442473862</v>
      </c>
      <c r="G67" s="9">
        <f t="shared" si="2"/>
        <v>336</v>
      </c>
      <c r="H67" s="112">
        <f t="shared" si="3"/>
        <v>368</v>
      </c>
      <c r="I67" s="33">
        <f t="shared" si="4"/>
        <v>0.18657987858891145</v>
      </c>
      <c r="J67" s="11">
        <v>8.7186099343035117E-3</v>
      </c>
      <c r="K67" s="10">
        <f t="shared" si="5"/>
        <v>403</v>
      </c>
      <c r="L67" s="33">
        <f t="shared" si="6"/>
        <v>0.50699966461922674</v>
      </c>
      <c r="M67" s="11">
        <v>4.2177538008827856E-2</v>
      </c>
      <c r="N67" s="10">
        <f t="shared" si="7"/>
        <v>393</v>
      </c>
      <c r="O67" s="33">
        <f t="shared" si="8"/>
        <v>0.60425088326574028</v>
      </c>
      <c r="P67" s="11">
        <v>2.2358764294248164E-2</v>
      </c>
      <c r="Q67" s="10">
        <f t="shared" si="9"/>
        <v>335</v>
      </c>
      <c r="R67" s="33">
        <f t="shared" si="10"/>
        <v>0.22952557007675567</v>
      </c>
      <c r="S67" s="12">
        <v>0.18260393207133729</v>
      </c>
      <c r="T67" s="10">
        <f t="shared" si="11"/>
        <v>241</v>
      </c>
      <c r="U67" s="33">
        <f t="shared" si="12"/>
        <v>0.10166049824780665</v>
      </c>
      <c r="V67" s="18">
        <v>6.9596621166676864E-2</v>
      </c>
      <c r="W67" s="112">
        <f t="shared" si="23"/>
        <v>305</v>
      </c>
      <c r="X67" s="33">
        <f t="shared" si="14"/>
        <v>-7.5062086111981743E-2</v>
      </c>
      <c r="Y67" s="13">
        <v>94344</v>
      </c>
      <c r="Z67" s="10">
        <f t="shared" si="15"/>
        <v>399</v>
      </c>
      <c r="AA67" s="33">
        <f t="shared" si="16"/>
        <v>0.58813047091895854</v>
      </c>
      <c r="AB67" s="11">
        <v>2.7000000000000003E-2</v>
      </c>
      <c r="AC67" s="112">
        <f t="shared" si="24"/>
        <v>283</v>
      </c>
      <c r="AD67" s="33">
        <f t="shared" si="18"/>
        <v>0.26337141268357023</v>
      </c>
      <c r="AE67" s="11">
        <v>0.93830617786829595</v>
      </c>
      <c r="AF67" s="10">
        <f t="shared" si="19"/>
        <v>187</v>
      </c>
      <c r="AG67" s="33">
        <f t="shared" si="20"/>
        <v>-0.21506893192382726</v>
      </c>
      <c r="AH67" s="14">
        <v>2.8683333333333336</v>
      </c>
      <c r="AI67" s="112">
        <f t="shared" si="25"/>
        <v>238</v>
      </c>
      <c r="AJ67" s="33">
        <f t="shared" si="22"/>
        <v>-0.23155372835325652</v>
      </c>
      <c r="AK67" s="13">
        <v>120171.00626940167</v>
      </c>
      <c r="AL67" s="38"/>
    </row>
    <row r="68" spans="1:38" x14ac:dyDescent="0.25">
      <c r="A68" t="s">
        <v>955</v>
      </c>
      <c r="B68" s="5" t="s">
        <v>267</v>
      </c>
      <c r="C68" s="6" t="s">
        <v>93</v>
      </c>
      <c r="D68" s="7" t="s">
        <v>34</v>
      </c>
      <c r="E68" s="36">
        <f t="shared" si="0"/>
        <v>-0.52836708922339781</v>
      </c>
      <c r="F68" s="8">
        <f t="shared" si="1"/>
        <v>29.959430127757656</v>
      </c>
      <c r="G68" s="9">
        <f t="shared" si="2"/>
        <v>208</v>
      </c>
      <c r="H68" s="112">
        <f t="shared" si="3"/>
        <v>439</v>
      </c>
      <c r="I68" s="33">
        <f t="shared" si="4"/>
        <v>0.4212599535057816</v>
      </c>
      <c r="J68" s="11">
        <v>2.356089283383378E-2</v>
      </c>
      <c r="K68" s="10">
        <f t="shared" si="5"/>
        <v>413</v>
      </c>
      <c r="L68" s="33">
        <f t="shared" si="6"/>
        <v>0.54012020477949385</v>
      </c>
      <c r="M68" s="11">
        <v>4.0432887419209376E-2</v>
      </c>
      <c r="N68" s="10">
        <f t="shared" si="7"/>
        <v>244</v>
      </c>
      <c r="O68" s="33">
        <f t="shared" si="8"/>
        <v>0.16579613736242829</v>
      </c>
      <c r="P68" s="11">
        <v>5.0438596491228067E-2</v>
      </c>
      <c r="Q68" s="10">
        <f t="shared" si="9"/>
        <v>356</v>
      </c>
      <c r="R68" s="33">
        <f t="shared" si="10"/>
        <v>0.24262275416527393</v>
      </c>
      <c r="S68" s="12">
        <v>0.12752662118217178</v>
      </c>
      <c r="T68" s="10">
        <f t="shared" si="11"/>
        <v>169</v>
      </c>
      <c r="U68" s="33">
        <f t="shared" si="12"/>
        <v>-0.18623725103559888</v>
      </c>
      <c r="V68" s="18">
        <v>8.6496140843273589E-2</v>
      </c>
      <c r="W68" s="112">
        <f t="shared" si="23"/>
        <v>237</v>
      </c>
      <c r="X68" s="33">
        <f t="shared" si="14"/>
        <v>-0.34498983312425624</v>
      </c>
      <c r="Y68" s="13">
        <v>84527</v>
      </c>
      <c r="Z68" s="10">
        <f t="shared" si="15"/>
        <v>136</v>
      </c>
      <c r="AA68" s="33">
        <f t="shared" si="16"/>
        <v>-0.36379070777204486</v>
      </c>
      <c r="AB68" s="11">
        <v>0.04</v>
      </c>
      <c r="AC68" s="112">
        <f t="shared" si="24"/>
        <v>169</v>
      </c>
      <c r="AD68" s="33">
        <f t="shared" si="18"/>
        <v>-0.18812147859207942</v>
      </c>
      <c r="AE68" s="11">
        <v>0.91136538297327296</v>
      </c>
      <c r="AF68" s="10">
        <f t="shared" si="19"/>
        <v>211</v>
      </c>
      <c r="AG68" s="33">
        <f t="shared" si="20"/>
        <v>-0.13738290274560294</v>
      </c>
      <c r="AH68" s="14">
        <v>2.7806666666666664</v>
      </c>
      <c r="AI68" s="112">
        <f t="shared" si="25"/>
        <v>217</v>
      </c>
      <c r="AJ68" s="33">
        <f t="shared" si="22"/>
        <v>-0.23858409644815506</v>
      </c>
      <c r="AK68" s="13">
        <v>115345.63725052605</v>
      </c>
      <c r="AL68" s="38"/>
    </row>
    <row r="69" spans="1:38" x14ac:dyDescent="0.25">
      <c r="A69" t="s">
        <v>964</v>
      </c>
      <c r="B69" s="5" t="s">
        <v>361</v>
      </c>
      <c r="C69" s="6" t="s">
        <v>93</v>
      </c>
      <c r="D69" s="7" t="s">
        <v>34</v>
      </c>
      <c r="E69" s="36">
        <f t="shared" si="0"/>
        <v>3.1207793001436617</v>
      </c>
      <c r="F69" s="8">
        <f t="shared" si="1"/>
        <v>18.585246133342189</v>
      </c>
      <c r="G69" s="9">
        <f t="shared" si="2"/>
        <v>412</v>
      </c>
      <c r="H69" s="112">
        <f t="shared" si="3"/>
        <v>519</v>
      </c>
      <c r="I69" s="33">
        <f t="shared" si="4"/>
        <v>1.1359859022219181</v>
      </c>
      <c r="J69" s="11">
        <v>6.8763557483731086E-2</v>
      </c>
      <c r="K69" s="10">
        <f t="shared" si="5"/>
        <v>512</v>
      </c>
      <c r="L69" s="33">
        <f t="shared" si="6"/>
        <v>0.8498496009096036</v>
      </c>
      <c r="M69" s="11">
        <v>2.4117647058823528E-2</v>
      </c>
      <c r="N69" s="10">
        <f t="shared" si="7"/>
        <v>421</v>
      </c>
      <c r="O69" s="33">
        <f t="shared" si="8"/>
        <v>0.66791509027039131</v>
      </c>
      <c r="P69" s="11">
        <v>1.8281535648994516E-2</v>
      </c>
      <c r="Q69" s="10">
        <f t="shared" si="9"/>
        <v>330</v>
      </c>
      <c r="R69" s="33">
        <f t="shared" si="10"/>
        <v>0.22468419512052218</v>
      </c>
      <c r="S69" s="12">
        <v>0.2029632636492795</v>
      </c>
      <c r="T69" s="10">
        <f t="shared" si="11"/>
        <v>297</v>
      </c>
      <c r="U69" s="33">
        <f t="shared" si="12"/>
        <v>0.29920482741551935</v>
      </c>
      <c r="V69" s="18">
        <v>5.8000822706705063E-2</v>
      </c>
      <c r="W69" s="112">
        <f t="shared" si="23"/>
        <v>397</v>
      </c>
      <c r="X69" s="33">
        <f t="shared" si="14"/>
        <v>0.31100855622267715</v>
      </c>
      <c r="Y69" s="13">
        <v>108385</v>
      </c>
      <c r="Z69" s="10">
        <f t="shared" si="15"/>
        <v>436</v>
      </c>
      <c r="AA69" s="33">
        <f t="shared" si="16"/>
        <v>0.66135517697211277</v>
      </c>
      <c r="AB69" s="11">
        <v>2.6000000000000002E-2</v>
      </c>
      <c r="AC69" s="112">
        <f t="shared" si="24"/>
        <v>351</v>
      </c>
      <c r="AD69" s="33">
        <f t="shared" si="18"/>
        <v>0.45184085421258358</v>
      </c>
      <c r="AE69" s="11">
        <v>0.94955223880597017</v>
      </c>
      <c r="AF69" s="10">
        <f t="shared" si="19"/>
        <v>311</v>
      </c>
      <c r="AG69" s="33">
        <f t="shared" si="20"/>
        <v>0.14234587912427504</v>
      </c>
      <c r="AH69" s="14">
        <v>2.4649999999999999</v>
      </c>
      <c r="AI69" s="112">
        <f t="shared" si="25"/>
        <v>414</v>
      </c>
      <c r="AJ69" s="33">
        <f t="shared" si="22"/>
        <v>-0.10909898253637501</v>
      </c>
      <c r="AK69" s="13">
        <v>204219.14268317434</v>
      </c>
      <c r="AL69" s="38"/>
    </row>
    <row r="70" spans="1:38" x14ac:dyDescent="0.25">
      <c r="A70" t="s">
        <v>965</v>
      </c>
      <c r="B70" s="5" t="s">
        <v>451</v>
      </c>
      <c r="C70" s="6" t="s">
        <v>93</v>
      </c>
      <c r="D70" s="7" t="s">
        <v>34</v>
      </c>
      <c r="E70" s="36">
        <f t="shared" si="0"/>
        <v>3.3775982308653041</v>
      </c>
      <c r="F70" s="8">
        <f t="shared" si="1"/>
        <v>17.784755974934576</v>
      </c>
      <c r="G70" s="9">
        <f t="shared" si="2"/>
        <v>418</v>
      </c>
      <c r="H70" s="112">
        <f t="shared" si="3"/>
        <v>404</v>
      </c>
      <c r="I70" s="33">
        <f t="shared" si="4"/>
        <v>0.32646217963504071</v>
      </c>
      <c r="J70" s="11">
        <v>1.7565431231336692E-2</v>
      </c>
      <c r="K70" s="10">
        <f t="shared" si="5"/>
        <v>532</v>
      </c>
      <c r="L70" s="33">
        <f t="shared" si="6"/>
        <v>0.99058518818959407</v>
      </c>
      <c r="M70" s="11">
        <v>1.6704288939051917E-2</v>
      </c>
      <c r="N70" s="10">
        <f t="shared" si="7"/>
        <v>341</v>
      </c>
      <c r="O70" s="33">
        <f t="shared" si="8"/>
        <v>0.44734555591384922</v>
      </c>
      <c r="P70" s="11">
        <v>3.2407407407407406E-2</v>
      </c>
      <c r="Q70" s="10">
        <f t="shared" si="9"/>
        <v>390</v>
      </c>
      <c r="R70" s="33">
        <f t="shared" si="10"/>
        <v>0.27294812057923573</v>
      </c>
      <c r="S70" s="12">
        <v>0</v>
      </c>
      <c r="T70" s="10">
        <f t="shared" si="11"/>
        <v>363</v>
      </c>
      <c r="U70" s="33">
        <f t="shared" si="12"/>
        <v>0.4917675503086239</v>
      </c>
      <c r="V70" s="18">
        <v>4.6697443181818184E-2</v>
      </c>
      <c r="W70" s="112">
        <f t="shared" si="23"/>
        <v>436</v>
      </c>
      <c r="X70" s="33">
        <f t="shared" si="14"/>
        <v>0.69086511372237891</v>
      </c>
      <c r="Y70" s="13">
        <v>122200</v>
      </c>
      <c r="Z70" s="10">
        <f t="shared" si="15"/>
        <v>436</v>
      </c>
      <c r="AA70" s="33">
        <f t="shared" si="16"/>
        <v>0.66135517697211277</v>
      </c>
      <c r="AB70" s="11">
        <v>2.6000000000000002E-2</v>
      </c>
      <c r="AC70" s="112">
        <f t="shared" si="24"/>
        <v>340</v>
      </c>
      <c r="AD70" s="33">
        <f t="shared" si="18"/>
        <v>0.42422409035497416</v>
      </c>
      <c r="AE70" s="11">
        <v>0.94790433341226621</v>
      </c>
      <c r="AF70" s="10">
        <f t="shared" si="19"/>
        <v>370</v>
      </c>
      <c r="AG70" s="33">
        <f t="shared" si="20"/>
        <v>0.31839482737606728</v>
      </c>
      <c r="AH70" s="14">
        <v>2.2663333333333333</v>
      </c>
      <c r="AI70" s="112">
        <f t="shared" si="25"/>
        <v>439</v>
      </c>
      <c r="AJ70" s="33">
        <f t="shared" si="22"/>
        <v>-7.9071703144183825E-2</v>
      </c>
      <c r="AK70" s="13">
        <v>224828.68997065423</v>
      </c>
      <c r="AL70" s="38"/>
    </row>
    <row r="71" spans="1:38" x14ac:dyDescent="0.25">
      <c r="A71" t="s">
        <v>967</v>
      </c>
      <c r="B71" s="5" t="s">
        <v>487</v>
      </c>
      <c r="C71" s="6" t="s">
        <v>93</v>
      </c>
      <c r="D71" s="7" t="s">
        <v>34</v>
      </c>
      <c r="E71" s="36">
        <f t="shared" ref="E71:E134" si="26">((I71+L71+AG71+AJ71)*0.25)+(O71+R71+U71+X71+AA71+AD71)</f>
        <v>4.0001064307595939</v>
      </c>
      <c r="F71" s="8">
        <f t="shared" ref="F71:F134" si="27">((E71*$I$580)+$J$580)</f>
        <v>15.844432938220743</v>
      </c>
      <c r="G71" s="9">
        <f t="shared" ref="G71:G134" si="28">RANK(E71,$E$7:$E$571,1)</f>
        <v>456</v>
      </c>
      <c r="H71" s="112">
        <f t="shared" ref="H71:H134" si="29">RANK(J71,J$7:J$571,1)</f>
        <v>415</v>
      </c>
      <c r="I71" s="33">
        <f t="shared" ref="I71:I134" si="30">(J71-J$573)/J$574</f>
        <v>0.34658637277083815</v>
      </c>
      <c r="J71" s="11">
        <v>1.8838180815007544E-2</v>
      </c>
      <c r="K71" s="10">
        <f t="shared" ref="K71:K134" si="31">RANK(M71,M$7:M$571,0)</f>
        <v>265</v>
      </c>
      <c r="L71" s="33">
        <f t="shared" ref="L71:L134" si="32">-(M71-M$573)/M$574</f>
        <v>0.13455199514366933</v>
      </c>
      <c r="M71" s="11">
        <v>6.1796512911057165E-2</v>
      </c>
      <c r="N71" s="10">
        <f t="shared" ref="N71:N134" si="33">RANK(P71,P$7:P$571,0)</f>
        <v>439</v>
      </c>
      <c r="O71" s="33">
        <f t="shared" ref="O71:O134" si="34">-(P71-P$573)/P$574</f>
        <v>0.70645905849174462</v>
      </c>
      <c r="P71" s="11">
        <v>1.5813075289119662E-2</v>
      </c>
      <c r="Q71" s="10">
        <f t="shared" ref="Q71:Q134" si="35">RANK(S71,S$7:S$571,0)</f>
        <v>390</v>
      </c>
      <c r="R71" s="33">
        <f t="shared" ref="R71:R134" si="36">-(S71-S$573)/S$574</f>
        <v>0.27294812057923573</v>
      </c>
      <c r="S71" s="12">
        <v>0</v>
      </c>
      <c r="T71" s="10">
        <f t="shared" ref="T71:T134" si="37">RANK(V71,V$7:V$571,0)</f>
        <v>492</v>
      </c>
      <c r="U71" s="33">
        <f t="shared" ref="U71:U134" si="38">-(V71-V$573)/V$574</f>
        <v>0.85027599534168719</v>
      </c>
      <c r="V71" s="18">
        <v>2.5653094845846082E-2</v>
      </c>
      <c r="W71" s="112">
        <f t="shared" ref="W71:W94" si="39">RANK(Y71,Y$7:Y$571,1)</f>
        <v>453</v>
      </c>
      <c r="X71" s="33">
        <f t="shared" ref="X71:X134" si="40">(Y71-Y$573)/Y$574</f>
        <v>0.80412093423206199</v>
      </c>
      <c r="Y71" s="13">
        <v>126319</v>
      </c>
      <c r="Z71" s="10">
        <f t="shared" ref="Z71:Z134" si="41">RANK(AB71,AB$7:AB$571,0)</f>
        <v>369</v>
      </c>
      <c r="AA71" s="33">
        <f t="shared" ref="AA71:AA134" si="42">-(AB71-AB$573)/AB$574</f>
        <v>0.51490576486580486</v>
      </c>
      <c r="AB71" s="11">
        <v>2.7999999999999997E-2</v>
      </c>
      <c r="AC71" s="112">
        <f t="shared" ref="AC71:AC94" si="43">RANK(AE71,AE$7:AE$571,1)</f>
        <v>440</v>
      </c>
      <c r="AD71" s="33">
        <f t="shared" ref="AD71:AD134" si="44">(AE71-AE$573)/AE$574</f>
        <v>0.71787203222207885</v>
      </c>
      <c r="AE71" s="11">
        <v>0.96542644533485977</v>
      </c>
      <c r="AF71" s="10">
        <f t="shared" ref="AF71:AF134" si="45">RANK(AH71,AH$7:AH$571,0)</f>
        <v>324</v>
      </c>
      <c r="AG71" s="33">
        <f t="shared" ref="AG71:AG134" si="46">-(AH71-AH$573)/AH$574</f>
        <v>0.16331815316098189</v>
      </c>
      <c r="AH71" s="14">
        <v>2.4413333333333331</v>
      </c>
      <c r="AI71" s="112">
        <f t="shared" ref="AI71:AI94" si="47">RANK(AK71,AK$7:AK$571,1)</f>
        <v>413</v>
      </c>
      <c r="AJ71" s="33">
        <f t="shared" ref="AJ71:AJ134" si="48">(AK71-AK$573)/AK$574</f>
        <v>-0.11035842096756882</v>
      </c>
      <c r="AK71" s="13">
        <v>203354.71352313168</v>
      </c>
      <c r="AL71" s="38"/>
    </row>
    <row r="72" spans="1:38" x14ac:dyDescent="0.25">
      <c r="A72" t="s">
        <v>976</v>
      </c>
      <c r="B72" s="5" t="s">
        <v>520</v>
      </c>
      <c r="C72" s="6" t="s">
        <v>93</v>
      </c>
      <c r="D72" s="7" t="s">
        <v>34</v>
      </c>
      <c r="E72" s="36">
        <f t="shared" si="26"/>
        <v>5.2246959064641292</v>
      </c>
      <c r="F72" s="8">
        <f t="shared" si="27"/>
        <v>12.027456437942803</v>
      </c>
      <c r="G72" s="9">
        <f t="shared" si="28"/>
        <v>522</v>
      </c>
      <c r="H72" s="112">
        <f t="shared" si="29"/>
        <v>459</v>
      </c>
      <c r="I72" s="33">
        <f t="shared" si="30"/>
        <v>0.55824010058797957</v>
      </c>
      <c r="J72" s="11">
        <v>3.2224168126094632E-2</v>
      </c>
      <c r="K72" s="10">
        <f t="shared" si="31"/>
        <v>550</v>
      </c>
      <c r="L72" s="33">
        <f t="shared" si="32"/>
        <v>1.1359398191639067</v>
      </c>
      <c r="M72" s="11">
        <v>9.0476190476190474E-3</v>
      </c>
      <c r="N72" s="10">
        <f t="shared" si="33"/>
        <v>535</v>
      </c>
      <c r="O72" s="33">
        <f t="shared" si="34"/>
        <v>0.95337356493194358</v>
      </c>
      <c r="P72" s="11">
        <v>0</v>
      </c>
      <c r="Q72" s="10">
        <f t="shared" si="35"/>
        <v>390</v>
      </c>
      <c r="R72" s="33">
        <f t="shared" si="36"/>
        <v>0.27294812057923573</v>
      </c>
      <c r="S72" s="12">
        <v>0</v>
      </c>
      <c r="T72" s="10">
        <f t="shared" si="37"/>
        <v>387</v>
      </c>
      <c r="U72" s="33">
        <f t="shared" si="38"/>
        <v>0.55239570524399639</v>
      </c>
      <c r="V72" s="18">
        <v>4.3138586956521736E-2</v>
      </c>
      <c r="W72" s="112">
        <f t="shared" si="39"/>
        <v>502</v>
      </c>
      <c r="X72" s="33">
        <f t="shared" si="40"/>
        <v>1.2923665289857502</v>
      </c>
      <c r="Y72" s="13">
        <v>144076</v>
      </c>
      <c r="Z72" s="10">
        <f t="shared" si="41"/>
        <v>535</v>
      </c>
      <c r="AA72" s="33">
        <f t="shared" si="42"/>
        <v>1.0274787072378835</v>
      </c>
      <c r="AB72" s="11">
        <v>2.1000000000000001E-2</v>
      </c>
      <c r="AC72" s="112">
        <f t="shared" si="43"/>
        <v>387</v>
      </c>
      <c r="AD72" s="33">
        <f t="shared" si="44"/>
        <v>0.55952610293061844</v>
      </c>
      <c r="AE72" s="11">
        <v>0.95597786865528023</v>
      </c>
      <c r="AF72" s="10">
        <f t="shared" si="45"/>
        <v>446</v>
      </c>
      <c r="AG72" s="33">
        <f t="shared" si="46"/>
        <v>0.5467267686489452</v>
      </c>
      <c r="AH72" s="14">
        <v>2.008666666666667</v>
      </c>
      <c r="AI72" s="112">
        <f t="shared" si="47"/>
        <v>487</v>
      </c>
      <c r="AJ72" s="33">
        <f t="shared" si="48"/>
        <v>2.5522017817974182E-2</v>
      </c>
      <c r="AK72" s="13">
        <v>296617.71920597216</v>
      </c>
      <c r="AL72" s="38"/>
    </row>
    <row r="73" spans="1:38" x14ac:dyDescent="0.25">
      <c r="A73" t="s">
        <v>978</v>
      </c>
      <c r="B73" s="5" t="s">
        <v>556</v>
      </c>
      <c r="C73" s="6" t="s">
        <v>93</v>
      </c>
      <c r="D73" s="7" t="s">
        <v>34</v>
      </c>
      <c r="E73" s="36">
        <f t="shared" si="26"/>
        <v>4.9590504385567309</v>
      </c>
      <c r="F73" s="8">
        <f t="shared" si="27"/>
        <v>12.855458416176791</v>
      </c>
      <c r="G73" s="9">
        <f t="shared" si="28"/>
        <v>509</v>
      </c>
      <c r="H73" s="112">
        <f t="shared" si="29"/>
        <v>434</v>
      </c>
      <c r="I73" s="33">
        <f t="shared" si="30"/>
        <v>0.39854751049653725</v>
      </c>
      <c r="J73" s="11">
        <v>2.2124450031426823E-2</v>
      </c>
      <c r="K73" s="10">
        <f t="shared" si="31"/>
        <v>559</v>
      </c>
      <c r="L73" s="33">
        <f t="shared" si="32"/>
        <v>1.3077003033574752</v>
      </c>
      <c r="M73" s="11">
        <v>0</v>
      </c>
      <c r="N73" s="10">
        <f t="shared" si="33"/>
        <v>353</v>
      </c>
      <c r="O73" s="33">
        <f t="shared" si="34"/>
        <v>0.49972189216187907</v>
      </c>
      <c r="P73" s="11">
        <v>2.9053084648493543E-2</v>
      </c>
      <c r="Q73" s="10">
        <f t="shared" si="35"/>
        <v>390</v>
      </c>
      <c r="R73" s="33">
        <f t="shared" si="36"/>
        <v>0.27294812057923573</v>
      </c>
      <c r="S73" s="12">
        <v>0</v>
      </c>
      <c r="T73" s="10">
        <f t="shared" si="37"/>
        <v>519</v>
      </c>
      <c r="U73" s="33">
        <f t="shared" si="38"/>
        <v>0.93971492110095522</v>
      </c>
      <c r="V73" s="18">
        <v>2.0403054199524345E-2</v>
      </c>
      <c r="W73" s="112">
        <f t="shared" si="39"/>
        <v>475</v>
      </c>
      <c r="X73" s="33">
        <f t="shared" si="40"/>
        <v>0.97016897988828343</v>
      </c>
      <c r="Y73" s="13">
        <v>132358</v>
      </c>
      <c r="Z73" s="10">
        <f t="shared" si="41"/>
        <v>535</v>
      </c>
      <c r="AA73" s="33">
        <f t="shared" si="42"/>
        <v>1.0274787072378835</v>
      </c>
      <c r="AB73" s="11">
        <v>2.1000000000000001E-2</v>
      </c>
      <c r="AC73" s="112">
        <f t="shared" si="43"/>
        <v>468</v>
      </c>
      <c r="AD73" s="33">
        <f t="shared" si="44"/>
        <v>0.81199510975166311</v>
      </c>
      <c r="AE73" s="11">
        <v>0.97104281399893411</v>
      </c>
      <c r="AF73" s="10">
        <f t="shared" si="45"/>
        <v>306</v>
      </c>
      <c r="AG73" s="33">
        <f t="shared" si="46"/>
        <v>0.12728128791480928</v>
      </c>
      <c r="AH73" s="14">
        <v>2.4820000000000002</v>
      </c>
      <c r="AI73" s="112">
        <f t="shared" si="47"/>
        <v>437</v>
      </c>
      <c r="AJ73" s="33">
        <f t="shared" si="48"/>
        <v>-8.5438270421498222E-2</v>
      </c>
      <c r="AK73" s="13">
        <v>220458.9278071578</v>
      </c>
      <c r="AL73" s="38"/>
    </row>
    <row r="74" spans="1:38" x14ac:dyDescent="0.25">
      <c r="A74" t="s">
        <v>980</v>
      </c>
      <c r="B74" s="5" t="s">
        <v>287</v>
      </c>
      <c r="C74" s="6" t="s">
        <v>93</v>
      </c>
      <c r="D74" s="7" t="s">
        <v>34</v>
      </c>
      <c r="E74" s="36">
        <f t="shared" si="26"/>
        <v>-4.6351342113524097E-2</v>
      </c>
      <c r="F74" s="8">
        <f t="shared" si="27"/>
        <v>28.45701416225722</v>
      </c>
      <c r="G74" s="9">
        <f t="shared" si="28"/>
        <v>233</v>
      </c>
      <c r="H74" s="112">
        <f t="shared" si="29"/>
        <v>523</v>
      </c>
      <c r="I74" s="33">
        <f t="shared" si="30"/>
        <v>1.1527514586630201</v>
      </c>
      <c r="J74" s="11">
        <v>6.9823890925992949E-2</v>
      </c>
      <c r="K74" s="10">
        <f t="shared" si="31"/>
        <v>380</v>
      </c>
      <c r="L74" s="33">
        <f t="shared" si="32"/>
        <v>0.43425329670344709</v>
      </c>
      <c r="M74" s="11">
        <v>4.6009510345713919E-2</v>
      </c>
      <c r="N74" s="10">
        <f t="shared" si="33"/>
        <v>281</v>
      </c>
      <c r="O74" s="33">
        <f t="shared" si="34"/>
        <v>0.29318673654778804</v>
      </c>
      <c r="P74" s="11">
        <v>4.2280156693232471E-2</v>
      </c>
      <c r="Q74" s="10">
        <f t="shared" si="35"/>
        <v>311</v>
      </c>
      <c r="R74" s="33">
        <f t="shared" si="36"/>
        <v>0.21555097823429686</v>
      </c>
      <c r="S74" s="12">
        <v>0.24137098720733768</v>
      </c>
      <c r="T74" s="10">
        <f t="shared" si="37"/>
        <v>84</v>
      </c>
      <c r="U74" s="33">
        <f t="shared" si="38"/>
        <v>-0.77300938875051151</v>
      </c>
      <c r="V74" s="18">
        <v>0.12093950593269792</v>
      </c>
      <c r="W74" s="112">
        <f t="shared" si="39"/>
        <v>120</v>
      </c>
      <c r="X74" s="33">
        <f t="shared" si="40"/>
        <v>-0.79267890074714042</v>
      </c>
      <c r="Y74" s="13">
        <v>68245</v>
      </c>
      <c r="Z74" s="10">
        <f t="shared" si="41"/>
        <v>547</v>
      </c>
      <c r="AA74" s="33">
        <f t="shared" si="42"/>
        <v>1.1007034132910376</v>
      </c>
      <c r="AB74" s="11">
        <v>0.02</v>
      </c>
      <c r="AC74" s="112">
        <f t="shared" si="43"/>
        <v>98</v>
      </c>
      <c r="AD74" s="33">
        <f t="shared" si="44"/>
        <v>-0.67458968278003273</v>
      </c>
      <c r="AE74" s="11">
        <v>0.88233759457344119</v>
      </c>
      <c r="AF74" s="10">
        <f t="shared" si="45"/>
        <v>509</v>
      </c>
      <c r="AG74" s="33">
        <f t="shared" si="46"/>
        <v>0.93781537181232333</v>
      </c>
      <c r="AH74" s="14">
        <v>1.5673333333333332</v>
      </c>
      <c r="AI74" s="112">
        <f t="shared" si="47"/>
        <v>319</v>
      </c>
      <c r="AJ74" s="33">
        <f t="shared" si="48"/>
        <v>-0.18687811881463767</v>
      </c>
      <c r="AK74" s="13">
        <v>150834.59304851555</v>
      </c>
      <c r="AL74" s="38"/>
    </row>
    <row r="75" spans="1:38" x14ac:dyDescent="0.25">
      <c r="A75" t="s">
        <v>982</v>
      </c>
      <c r="B75" s="5" t="s">
        <v>456</v>
      </c>
      <c r="C75" s="6" t="s">
        <v>93</v>
      </c>
      <c r="D75" s="7" t="s">
        <v>34</v>
      </c>
      <c r="E75" s="36">
        <f t="shared" si="26"/>
        <v>3.1879797345995202</v>
      </c>
      <c r="F75" s="8">
        <f t="shared" si="27"/>
        <v>18.375786159844615</v>
      </c>
      <c r="G75" s="9">
        <f t="shared" si="28"/>
        <v>414</v>
      </c>
      <c r="H75" s="112">
        <f t="shared" si="29"/>
        <v>331</v>
      </c>
      <c r="I75" s="33">
        <f t="shared" si="30"/>
        <v>8.6743584548013217E-2</v>
      </c>
      <c r="J75" s="11">
        <v>2.4044883783060911E-3</v>
      </c>
      <c r="K75" s="10">
        <f t="shared" si="31"/>
        <v>299</v>
      </c>
      <c r="L75" s="33">
        <f t="shared" si="32"/>
        <v>0.21188338809824409</v>
      </c>
      <c r="M75" s="11">
        <v>5.7723020762035136E-2</v>
      </c>
      <c r="N75" s="10">
        <f t="shared" si="33"/>
        <v>388</v>
      </c>
      <c r="O75" s="33">
        <f t="shared" si="34"/>
        <v>0.58918514361446461</v>
      </c>
      <c r="P75" s="11">
        <v>2.3323615160349854E-2</v>
      </c>
      <c r="Q75" s="10">
        <f t="shared" si="35"/>
        <v>301</v>
      </c>
      <c r="R75" s="33">
        <f t="shared" si="36"/>
        <v>0.20956955961572785</v>
      </c>
      <c r="S75" s="12">
        <v>0.26652452025586354</v>
      </c>
      <c r="T75" s="10">
        <f t="shared" si="37"/>
        <v>468</v>
      </c>
      <c r="U75" s="33">
        <f t="shared" si="38"/>
        <v>0.77367171875771079</v>
      </c>
      <c r="V75" s="18">
        <v>3.0149745072062306E-2</v>
      </c>
      <c r="W75" s="112">
        <f t="shared" si="39"/>
        <v>463</v>
      </c>
      <c r="X75" s="33">
        <f t="shared" si="40"/>
        <v>0.85875538806860974</v>
      </c>
      <c r="Y75" s="13">
        <v>128306</v>
      </c>
      <c r="Z75" s="10">
        <f t="shared" si="41"/>
        <v>369</v>
      </c>
      <c r="AA75" s="33">
        <f t="shared" si="42"/>
        <v>0.51490576486580486</v>
      </c>
      <c r="AB75" s="11">
        <v>2.7999999999999997E-2</v>
      </c>
      <c r="AC75" s="112">
        <f t="shared" si="43"/>
        <v>182</v>
      </c>
      <c r="AD75" s="33">
        <f t="shared" si="44"/>
        <v>-0.13957667079698896</v>
      </c>
      <c r="AE75" s="11">
        <v>0.91426207467163101</v>
      </c>
      <c r="AF75" s="10">
        <f t="shared" si="45"/>
        <v>517</v>
      </c>
      <c r="AG75" s="33">
        <f t="shared" si="46"/>
        <v>1.0553782600744261</v>
      </c>
      <c r="AH75" s="14">
        <v>1.4346666666666668</v>
      </c>
      <c r="AI75" s="112">
        <f t="shared" si="47"/>
        <v>520</v>
      </c>
      <c r="AJ75" s="33">
        <f t="shared" si="48"/>
        <v>0.17187008917608165</v>
      </c>
      <c r="AK75" s="13">
        <v>397065.29747943953</v>
      </c>
      <c r="AL75" s="38"/>
    </row>
    <row r="76" spans="1:38" x14ac:dyDescent="0.25">
      <c r="A76" t="s">
        <v>983</v>
      </c>
      <c r="B76" s="5" t="s">
        <v>477</v>
      </c>
      <c r="C76" s="6" t="s">
        <v>93</v>
      </c>
      <c r="D76" s="7" t="s">
        <v>34</v>
      </c>
      <c r="E76" s="36">
        <f t="shared" si="26"/>
        <v>4.4000817843367495</v>
      </c>
      <c r="F76" s="8">
        <f t="shared" si="27"/>
        <v>14.597732263763273</v>
      </c>
      <c r="G76" s="9">
        <f t="shared" si="28"/>
        <v>477</v>
      </c>
      <c r="H76" s="112">
        <f t="shared" si="29"/>
        <v>369</v>
      </c>
      <c r="I76" s="33">
        <f t="shared" si="30"/>
        <v>0.1900143865158084</v>
      </c>
      <c r="J76" s="11">
        <v>8.935824532900094E-3</v>
      </c>
      <c r="K76" s="10">
        <f t="shared" si="31"/>
        <v>310</v>
      </c>
      <c r="L76" s="33">
        <f t="shared" si="32"/>
        <v>0.24815075777814199</v>
      </c>
      <c r="M76" s="11">
        <v>5.5812608444187395E-2</v>
      </c>
      <c r="N76" s="10">
        <f t="shared" si="33"/>
        <v>483</v>
      </c>
      <c r="O76" s="33">
        <f t="shared" si="34"/>
        <v>0.78971891907018188</v>
      </c>
      <c r="P76" s="11">
        <v>1.0480887792848335E-2</v>
      </c>
      <c r="Q76" s="10">
        <f t="shared" si="35"/>
        <v>363</v>
      </c>
      <c r="R76" s="33">
        <f t="shared" si="36"/>
        <v>0.24559634225682009</v>
      </c>
      <c r="S76" s="12">
        <v>0.11502185415228892</v>
      </c>
      <c r="T76" s="10">
        <f t="shared" si="37"/>
        <v>509</v>
      </c>
      <c r="U76" s="33">
        <f t="shared" si="38"/>
        <v>0.90057527064475118</v>
      </c>
      <c r="V76" s="18">
        <v>2.2700541049164902E-2</v>
      </c>
      <c r="W76" s="112">
        <f t="shared" si="39"/>
        <v>487</v>
      </c>
      <c r="X76" s="33">
        <f t="shared" si="40"/>
        <v>1.12263402594951</v>
      </c>
      <c r="Y76" s="13">
        <v>137903</v>
      </c>
      <c r="Z76" s="10">
        <f t="shared" si="41"/>
        <v>436</v>
      </c>
      <c r="AA76" s="33">
        <f t="shared" si="42"/>
        <v>0.66135517697211277</v>
      </c>
      <c r="AB76" s="11">
        <v>2.6000000000000002E-2</v>
      </c>
      <c r="AC76" s="112">
        <f t="shared" si="43"/>
        <v>382</v>
      </c>
      <c r="AD76" s="33">
        <f t="shared" si="44"/>
        <v>0.54435665557597601</v>
      </c>
      <c r="AE76" s="11">
        <v>0.95507270053912763</v>
      </c>
      <c r="AF76" s="10">
        <f t="shared" si="45"/>
        <v>334</v>
      </c>
      <c r="AG76" s="33">
        <f t="shared" si="46"/>
        <v>0.198173481841706</v>
      </c>
      <c r="AH76" s="14">
        <v>2.4019999999999997</v>
      </c>
      <c r="AI76" s="112">
        <f t="shared" si="47"/>
        <v>430</v>
      </c>
      <c r="AJ76" s="33">
        <f t="shared" si="48"/>
        <v>-9.2957050666068408E-2</v>
      </c>
      <c r="AK76" s="13">
        <v>215298.33183804923</v>
      </c>
      <c r="AL76" s="38"/>
    </row>
    <row r="77" spans="1:38" x14ac:dyDescent="0.25">
      <c r="A77" t="s">
        <v>1018</v>
      </c>
      <c r="B77" s="5" t="s">
        <v>564</v>
      </c>
      <c r="C77" s="6" t="s">
        <v>93</v>
      </c>
      <c r="D77" s="7" t="s">
        <v>34</v>
      </c>
      <c r="E77" s="36">
        <f t="shared" si="26"/>
        <v>5.4762132100057821</v>
      </c>
      <c r="F77" s="8">
        <f t="shared" si="27"/>
        <v>11.243491153185289</v>
      </c>
      <c r="G77" s="9">
        <f t="shared" si="28"/>
        <v>525</v>
      </c>
      <c r="H77" s="112">
        <f t="shared" si="29"/>
        <v>463</v>
      </c>
      <c r="I77" s="33">
        <f t="shared" si="30"/>
        <v>0.56203110044141114</v>
      </c>
      <c r="J77" s="11">
        <v>3.2463928967813471E-2</v>
      </c>
      <c r="K77" s="10">
        <f t="shared" si="31"/>
        <v>340</v>
      </c>
      <c r="L77" s="33">
        <f t="shared" si="32"/>
        <v>0.32672174398313869</v>
      </c>
      <c r="M77" s="11">
        <v>5.1673819742489267E-2</v>
      </c>
      <c r="N77" s="10">
        <f t="shared" si="33"/>
        <v>507</v>
      </c>
      <c r="O77" s="33">
        <f t="shared" si="34"/>
        <v>0.8346530182832379</v>
      </c>
      <c r="P77" s="11">
        <v>7.6031860970311371E-3</v>
      </c>
      <c r="Q77" s="10">
        <f t="shared" si="35"/>
        <v>390</v>
      </c>
      <c r="R77" s="33">
        <f t="shared" si="36"/>
        <v>0.27294812057923573</v>
      </c>
      <c r="S77" s="12">
        <v>0</v>
      </c>
      <c r="T77" s="10">
        <f t="shared" si="37"/>
        <v>520</v>
      </c>
      <c r="U77" s="33">
        <f t="shared" si="38"/>
        <v>0.94179209769021544</v>
      </c>
      <c r="V77" s="18">
        <v>2.0281124497991968E-2</v>
      </c>
      <c r="W77" s="112">
        <f t="shared" si="39"/>
        <v>511</v>
      </c>
      <c r="X77" s="33">
        <f t="shared" si="40"/>
        <v>1.3968236453043437</v>
      </c>
      <c r="Y77" s="13">
        <v>147875</v>
      </c>
      <c r="Z77" s="10">
        <f t="shared" si="41"/>
        <v>488</v>
      </c>
      <c r="AA77" s="33">
        <f t="shared" si="42"/>
        <v>0.80780458907842112</v>
      </c>
      <c r="AB77" s="11">
        <v>2.4E-2</v>
      </c>
      <c r="AC77" s="112">
        <f t="shared" si="43"/>
        <v>507</v>
      </c>
      <c r="AD77" s="33">
        <f t="shared" si="44"/>
        <v>0.94060838929056101</v>
      </c>
      <c r="AE77" s="11">
        <v>0.97871722937022343</v>
      </c>
      <c r="AF77" s="10">
        <f t="shared" si="45"/>
        <v>359</v>
      </c>
      <c r="AG77" s="33">
        <f t="shared" si="46"/>
        <v>0.28353949869534317</v>
      </c>
      <c r="AH77" s="14">
        <v>2.3056666666666668</v>
      </c>
      <c r="AI77" s="112">
        <f t="shared" si="47"/>
        <v>456</v>
      </c>
      <c r="AJ77" s="33">
        <f t="shared" si="48"/>
        <v>-4.5958944000823697E-2</v>
      </c>
      <c r="AK77" s="13">
        <v>247555.98958613275</v>
      </c>
      <c r="AL77" s="38"/>
    </row>
    <row r="78" spans="1:38" x14ac:dyDescent="0.25">
      <c r="A78" t="s">
        <v>1024</v>
      </c>
      <c r="B78" s="5" t="s">
        <v>319</v>
      </c>
      <c r="C78" s="6" t="s">
        <v>93</v>
      </c>
      <c r="D78" s="7" t="s">
        <v>34</v>
      </c>
      <c r="E78" s="36">
        <f t="shared" si="26"/>
        <v>0.40894679080729079</v>
      </c>
      <c r="F78" s="8">
        <f t="shared" si="27"/>
        <v>27.037875497049161</v>
      </c>
      <c r="G78" s="9">
        <f t="shared" si="28"/>
        <v>259</v>
      </c>
      <c r="H78" s="112">
        <f t="shared" si="29"/>
        <v>406</v>
      </c>
      <c r="I78" s="33">
        <f t="shared" si="30"/>
        <v>0.3281680240314766</v>
      </c>
      <c r="J78" s="11">
        <v>1.767331693541041E-2</v>
      </c>
      <c r="K78" s="10">
        <f t="shared" si="31"/>
        <v>365</v>
      </c>
      <c r="L78" s="33">
        <f t="shared" si="32"/>
        <v>0.3827998586242593</v>
      </c>
      <c r="M78" s="11">
        <v>4.871986080039771E-2</v>
      </c>
      <c r="N78" s="10">
        <f t="shared" si="33"/>
        <v>216</v>
      </c>
      <c r="O78" s="33">
        <f t="shared" si="34"/>
        <v>6.7989831358606687E-2</v>
      </c>
      <c r="P78" s="11">
        <v>5.6702377841651427E-2</v>
      </c>
      <c r="Q78" s="10">
        <f t="shared" si="35"/>
        <v>372</v>
      </c>
      <c r="R78" s="33">
        <f t="shared" si="36"/>
        <v>0.25166118469748106</v>
      </c>
      <c r="S78" s="12">
        <v>8.9517500671381256E-2</v>
      </c>
      <c r="T78" s="10">
        <f t="shared" si="37"/>
        <v>166</v>
      </c>
      <c r="U78" s="33">
        <f t="shared" si="38"/>
        <v>-0.18820017316564028</v>
      </c>
      <c r="V78" s="18">
        <v>8.6611363839086616E-2</v>
      </c>
      <c r="W78" s="112">
        <f t="shared" si="39"/>
        <v>140</v>
      </c>
      <c r="X78" s="33">
        <f t="shared" si="40"/>
        <v>-0.69770788738456568</v>
      </c>
      <c r="Y78" s="13">
        <v>71699</v>
      </c>
      <c r="Z78" s="10">
        <f t="shared" si="41"/>
        <v>399</v>
      </c>
      <c r="AA78" s="33">
        <f t="shared" si="42"/>
        <v>0.58813047091895854</v>
      </c>
      <c r="AB78" s="11">
        <v>2.7000000000000003E-2</v>
      </c>
      <c r="AC78" s="112">
        <f t="shared" si="43"/>
        <v>247</v>
      </c>
      <c r="AD78" s="33">
        <f t="shared" si="44"/>
        <v>9.2282252578589199E-2</v>
      </c>
      <c r="AE78" s="11">
        <v>0.92809720656394834</v>
      </c>
      <c r="AF78" s="10">
        <f t="shared" si="45"/>
        <v>463</v>
      </c>
      <c r="AG78" s="33">
        <f t="shared" si="46"/>
        <v>0.61761896257584192</v>
      </c>
      <c r="AH78" s="14">
        <v>1.9286666666666665</v>
      </c>
      <c r="AI78" s="112">
        <f t="shared" si="47"/>
        <v>371</v>
      </c>
      <c r="AJ78" s="33">
        <f t="shared" si="48"/>
        <v>-0.14942239801613283</v>
      </c>
      <c r="AK78" s="13">
        <v>176542.73126846299</v>
      </c>
      <c r="AL78" s="38"/>
    </row>
    <row r="79" spans="1:38" x14ac:dyDescent="0.25">
      <c r="A79" t="s">
        <v>1025</v>
      </c>
      <c r="B79" s="5" t="s">
        <v>252</v>
      </c>
      <c r="C79" s="6" t="s">
        <v>93</v>
      </c>
      <c r="D79" s="7" t="s">
        <v>34</v>
      </c>
      <c r="E79" s="36">
        <f t="shared" si="26"/>
        <v>-0.22237360012896401</v>
      </c>
      <c r="F79" s="8">
        <f t="shared" si="27"/>
        <v>29.00566563746629</v>
      </c>
      <c r="G79" s="9">
        <f t="shared" si="28"/>
        <v>223</v>
      </c>
      <c r="H79" s="112">
        <f t="shared" si="29"/>
        <v>397</v>
      </c>
      <c r="I79" s="33">
        <f t="shared" si="30"/>
        <v>0.30656306455946492</v>
      </c>
      <c r="J79" s="11">
        <v>1.6306916653537007E-2</v>
      </c>
      <c r="K79" s="10">
        <f t="shared" si="31"/>
        <v>228</v>
      </c>
      <c r="L79" s="33">
        <f t="shared" si="32"/>
        <v>3.2091964328892199E-2</v>
      </c>
      <c r="M79" s="11">
        <v>6.7193675889328064E-2</v>
      </c>
      <c r="N79" s="10">
        <f t="shared" si="33"/>
        <v>150</v>
      </c>
      <c r="O79" s="33">
        <f t="shared" si="34"/>
        <v>-0.25410973503738343</v>
      </c>
      <c r="P79" s="11">
        <v>7.7330508474576273E-2</v>
      </c>
      <c r="Q79" s="10">
        <f t="shared" si="35"/>
        <v>285</v>
      </c>
      <c r="R79" s="33">
        <f t="shared" si="36"/>
        <v>0.19921853039705401</v>
      </c>
      <c r="S79" s="12">
        <v>0.31005348422602902</v>
      </c>
      <c r="T79" s="10">
        <f t="shared" si="37"/>
        <v>251</v>
      </c>
      <c r="U79" s="33">
        <f t="shared" si="38"/>
        <v>0.14823492871470242</v>
      </c>
      <c r="V79" s="18">
        <v>6.6862714750038688E-2</v>
      </c>
      <c r="W79" s="112">
        <f t="shared" si="39"/>
        <v>252</v>
      </c>
      <c r="X79" s="33">
        <f t="shared" si="40"/>
        <v>-0.27910953549347195</v>
      </c>
      <c r="Y79" s="13">
        <v>86923</v>
      </c>
      <c r="Z79" s="10">
        <f t="shared" si="41"/>
        <v>201</v>
      </c>
      <c r="AA79" s="33">
        <f t="shared" si="42"/>
        <v>2.3328224937255704E-3</v>
      </c>
      <c r="AB79" s="11">
        <v>3.5000000000000003E-2</v>
      </c>
      <c r="AC79" s="112">
        <f t="shared" si="43"/>
        <v>230</v>
      </c>
      <c r="AD79" s="33">
        <f t="shared" si="44"/>
        <v>2.7051418271167051E-2</v>
      </c>
      <c r="AE79" s="11">
        <v>0.92420485175202161</v>
      </c>
      <c r="AF79" s="10">
        <f t="shared" si="45"/>
        <v>148</v>
      </c>
      <c r="AG79" s="33">
        <f t="shared" si="46"/>
        <v>-0.37369021583525702</v>
      </c>
      <c r="AH79" s="14">
        <v>3.047333333333333</v>
      </c>
      <c r="AI79" s="112">
        <f t="shared" si="47"/>
        <v>243</v>
      </c>
      <c r="AJ79" s="33">
        <f t="shared" si="48"/>
        <v>-0.22893293095213083</v>
      </c>
      <c r="AK79" s="13">
        <v>121969.81885125184</v>
      </c>
      <c r="AL79" s="38"/>
    </row>
    <row r="80" spans="1:38" x14ac:dyDescent="0.25">
      <c r="A80" t="s">
        <v>1026</v>
      </c>
      <c r="B80" s="5" t="s">
        <v>561</v>
      </c>
      <c r="C80" s="6" t="s">
        <v>93</v>
      </c>
      <c r="D80" s="7" t="s">
        <v>34</v>
      </c>
      <c r="E80" s="36">
        <f t="shared" si="26"/>
        <v>5.9781080391300812</v>
      </c>
      <c r="F80" s="8">
        <f t="shared" si="27"/>
        <v>9.679113207444491</v>
      </c>
      <c r="G80" s="9">
        <f t="shared" si="28"/>
        <v>541</v>
      </c>
      <c r="H80" s="112">
        <f t="shared" si="29"/>
        <v>358</v>
      </c>
      <c r="I80" s="33">
        <f t="shared" si="30"/>
        <v>0.16954045008450225</v>
      </c>
      <c r="J80" s="11">
        <v>7.6409555215957159E-3</v>
      </c>
      <c r="K80" s="10">
        <f t="shared" si="31"/>
        <v>491</v>
      </c>
      <c r="L80" s="33">
        <f t="shared" si="32"/>
        <v>0.75763075411100322</v>
      </c>
      <c r="M80" s="11">
        <v>2.8975347587334967E-2</v>
      </c>
      <c r="N80" s="10">
        <f t="shared" si="33"/>
        <v>370</v>
      </c>
      <c r="O80" s="33">
        <f t="shared" si="34"/>
        <v>0.56206846356938001</v>
      </c>
      <c r="P80" s="11">
        <v>2.506024096385542E-2</v>
      </c>
      <c r="Q80" s="10">
        <f t="shared" si="35"/>
        <v>390</v>
      </c>
      <c r="R80" s="33">
        <f t="shared" si="36"/>
        <v>0.27294812057923573</v>
      </c>
      <c r="S80" s="12">
        <v>0</v>
      </c>
      <c r="T80" s="10">
        <f t="shared" si="37"/>
        <v>432</v>
      </c>
      <c r="U80" s="33">
        <f t="shared" si="38"/>
        <v>0.68863998660646852</v>
      </c>
      <c r="V80" s="18">
        <v>3.5141084650790473E-2</v>
      </c>
      <c r="W80" s="112">
        <f t="shared" si="39"/>
        <v>550</v>
      </c>
      <c r="X80" s="33">
        <f t="shared" si="40"/>
        <v>2.3998759230885724</v>
      </c>
      <c r="Y80" s="13">
        <v>184355</v>
      </c>
      <c r="Z80" s="10">
        <f t="shared" si="41"/>
        <v>535</v>
      </c>
      <c r="AA80" s="33">
        <f t="shared" si="42"/>
        <v>1.0274787072378835</v>
      </c>
      <c r="AB80" s="11">
        <v>2.1000000000000001E-2</v>
      </c>
      <c r="AC80" s="112">
        <f t="shared" si="43"/>
        <v>438</v>
      </c>
      <c r="AD80" s="33">
        <f t="shared" si="44"/>
        <v>0.70938353542296451</v>
      </c>
      <c r="AE80" s="11">
        <v>0.96491993270608756</v>
      </c>
      <c r="AF80" s="10">
        <f t="shared" si="45"/>
        <v>383</v>
      </c>
      <c r="AG80" s="33">
        <f t="shared" si="46"/>
        <v>0.35886245474267042</v>
      </c>
      <c r="AH80" s="14">
        <v>2.2206666666666668</v>
      </c>
      <c r="AI80" s="112">
        <f t="shared" si="47"/>
        <v>470</v>
      </c>
      <c r="AJ80" s="33">
        <f t="shared" si="48"/>
        <v>-1.5180448435871585E-2</v>
      </c>
      <c r="AK80" s="13">
        <v>268681.1422014687</v>
      </c>
      <c r="AL80" s="38"/>
    </row>
    <row r="81" spans="1:38" x14ac:dyDescent="0.25">
      <c r="A81" t="s">
        <v>1028</v>
      </c>
      <c r="B81" s="5" t="s">
        <v>476</v>
      </c>
      <c r="C81" s="6" t="s">
        <v>93</v>
      </c>
      <c r="D81" s="7" t="s">
        <v>34</v>
      </c>
      <c r="E81" s="36">
        <f t="shared" si="26"/>
        <v>3.4474366332746542</v>
      </c>
      <c r="F81" s="8">
        <f t="shared" si="27"/>
        <v>17.567073603738237</v>
      </c>
      <c r="G81" s="9">
        <f t="shared" si="28"/>
        <v>420</v>
      </c>
      <c r="H81" s="112">
        <f t="shared" si="29"/>
        <v>393</v>
      </c>
      <c r="I81" s="33">
        <f t="shared" si="30"/>
        <v>0.28021656523242305</v>
      </c>
      <c r="J81" s="11">
        <v>1.4640638864241273E-2</v>
      </c>
      <c r="K81" s="10">
        <f t="shared" si="31"/>
        <v>436</v>
      </c>
      <c r="L81" s="33">
        <f t="shared" si="32"/>
        <v>0.62158670419520368</v>
      </c>
      <c r="M81" s="11">
        <v>3.6141575274177468E-2</v>
      </c>
      <c r="N81" s="10">
        <f t="shared" si="33"/>
        <v>361</v>
      </c>
      <c r="O81" s="33">
        <f t="shared" si="34"/>
        <v>0.54150725680505829</v>
      </c>
      <c r="P81" s="11">
        <v>2.6377036462373934E-2</v>
      </c>
      <c r="Q81" s="10">
        <f t="shared" si="35"/>
        <v>339</v>
      </c>
      <c r="R81" s="33">
        <f t="shared" si="36"/>
        <v>0.23135715237021401</v>
      </c>
      <c r="S81" s="12">
        <v>0.17490161783996502</v>
      </c>
      <c r="T81" s="10">
        <f t="shared" si="37"/>
        <v>380</v>
      </c>
      <c r="U81" s="33">
        <f t="shared" si="38"/>
        <v>0.53475804122080195</v>
      </c>
      <c r="V81" s="18">
        <v>4.4173913043478258E-2</v>
      </c>
      <c r="W81" s="112">
        <f t="shared" si="39"/>
        <v>447</v>
      </c>
      <c r="X81" s="33">
        <f t="shared" si="40"/>
        <v>0.75680040325435749</v>
      </c>
      <c r="Y81" s="13">
        <v>124598</v>
      </c>
      <c r="Z81" s="10">
        <f t="shared" si="41"/>
        <v>466</v>
      </c>
      <c r="AA81" s="33">
        <f t="shared" si="42"/>
        <v>0.73457988302526689</v>
      </c>
      <c r="AB81" s="11">
        <v>2.5000000000000001E-2</v>
      </c>
      <c r="AC81" s="112">
        <f t="shared" si="43"/>
        <v>359</v>
      </c>
      <c r="AD81" s="33">
        <f t="shared" si="44"/>
        <v>0.47919059030500444</v>
      </c>
      <c r="AE81" s="11">
        <v>0.95118421052631574</v>
      </c>
      <c r="AF81" s="10">
        <f t="shared" si="45"/>
        <v>234</v>
      </c>
      <c r="AG81" s="33">
        <f t="shared" si="46"/>
        <v>-6.3832251546448324E-2</v>
      </c>
      <c r="AH81" s="14">
        <v>2.6976666666666667</v>
      </c>
      <c r="AI81" s="112">
        <f t="shared" si="47"/>
        <v>359</v>
      </c>
      <c r="AJ81" s="33">
        <f t="shared" si="48"/>
        <v>-0.16099779270537273</v>
      </c>
      <c r="AK81" s="13">
        <v>168597.83419326629</v>
      </c>
      <c r="AL81" s="38"/>
    </row>
    <row r="82" spans="1:38" x14ac:dyDescent="0.25">
      <c r="A82" t="s">
        <v>1029</v>
      </c>
      <c r="B82" s="5" t="s">
        <v>538</v>
      </c>
      <c r="C82" s="6" t="s">
        <v>93</v>
      </c>
      <c r="D82" s="7" t="s">
        <v>34</v>
      </c>
      <c r="E82" s="36">
        <f t="shared" si="26"/>
        <v>4.7415687211129036</v>
      </c>
      <c r="F82" s="8">
        <f t="shared" si="27"/>
        <v>13.533336693911938</v>
      </c>
      <c r="G82" s="9">
        <f t="shared" si="28"/>
        <v>498</v>
      </c>
      <c r="H82" s="112">
        <f t="shared" si="29"/>
        <v>475</v>
      </c>
      <c r="I82" s="33">
        <f t="shared" si="30"/>
        <v>0.66236777906172228</v>
      </c>
      <c r="J82" s="11">
        <v>3.880969722193317E-2</v>
      </c>
      <c r="K82" s="10">
        <f t="shared" si="31"/>
        <v>367</v>
      </c>
      <c r="L82" s="33">
        <f t="shared" si="32"/>
        <v>0.39129782552787312</v>
      </c>
      <c r="M82" s="11">
        <v>4.8272223687681352E-2</v>
      </c>
      <c r="N82" s="10">
        <f t="shared" si="33"/>
        <v>340</v>
      </c>
      <c r="O82" s="33">
        <f t="shared" si="34"/>
        <v>0.4426972150011077</v>
      </c>
      <c r="P82" s="11">
        <v>3.2705099778270512E-2</v>
      </c>
      <c r="Q82" s="10">
        <f t="shared" si="35"/>
        <v>390</v>
      </c>
      <c r="R82" s="33">
        <f t="shared" si="36"/>
        <v>0.27294812057923573</v>
      </c>
      <c r="S82" s="12">
        <v>0</v>
      </c>
      <c r="T82" s="10">
        <f t="shared" si="37"/>
        <v>502</v>
      </c>
      <c r="U82" s="33">
        <f t="shared" si="38"/>
        <v>0.87592852163266255</v>
      </c>
      <c r="V82" s="18">
        <v>2.4147298520977967E-2</v>
      </c>
      <c r="W82" s="112">
        <f t="shared" si="39"/>
        <v>525</v>
      </c>
      <c r="X82" s="33">
        <f t="shared" si="40"/>
        <v>1.542167240160907</v>
      </c>
      <c r="Y82" s="13">
        <v>153161</v>
      </c>
      <c r="Z82" s="10">
        <f t="shared" si="41"/>
        <v>466</v>
      </c>
      <c r="AA82" s="33">
        <f t="shared" si="42"/>
        <v>0.73457988302526689</v>
      </c>
      <c r="AB82" s="11">
        <v>2.5000000000000001E-2</v>
      </c>
      <c r="AC82" s="112">
        <f t="shared" si="43"/>
        <v>401</v>
      </c>
      <c r="AD82" s="33">
        <f t="shared" si="44"/>
        <v>0.60886708522008959</v>
      </c>
      <c r="AE82" s="11">
        <v>0.95892206846321926</v>
      </c>
      <c r="AF82" s="10">
        <f t="shared" si="45"/>
        <v>298</v>
      </c>
      <c r="AG82" s="33">
        <f t="shared" si="46"/>
        <v>9.9810562768137254E-2</v>
      </c>
      <c r="AH82" s="14">
        <v>2.5129999999999999</v>
      </c>
      <c r="AI82" s="112">
        <f t="shared" si="47"/>
        <v>427</v>
      </c>
      <c r="AJ82" s="33">
        <f t="shared" si="48"/>
        <v>-9.5953545383195449E-2</v>
      </c>
      <c r="AK82" s="13">
        <v>213241.65534855769</v>
      </c>
      <c r="AL82" s="38"/>
    </row>
    <row r="83" spans="1:38" x14ac:dyDescent="0.25">
      <c r="A83" t="s">
        <v>1034</v>
      </c>
      <c r="B83" s="5" t="s">
        <v>316</v>
      </c>
      <c r="C83" s="6" t="s">
        <v>93</v>
      </c>
      <c r="D83" s="7" t="s">
        <v>34</v>
      </c>
      <c r="E83" s="36">
        <f t="shared" si="26"/>
        <v>-0.46358006970673221</v>
      </c>
      <c r="F83" s="8">
        <f t="shared" si="27"/>
        <v>29.757492632846645</v>
      </c>
      <c r="G83" s="9">
        <f t="shared" si="28"/>
        <v>209</v>
      </c>
      <c r="H83" s="112">
        <f t="shared" si="29"/>
        <v>379</v>
      </c>
      <c r="I83" s="33">
        <f t="shared" si="30"/>
        <v>0.21803219719907199</v>
      </c>
      <c r="J83" s="11">
        <v>1.0707803992740406E-2</v>
      </c>
      <c r="K83" s="10">
        <f t="shared" si="31"/>
        <v>437</v>
      </c>
      <c r="L83" s="33">
        <f t="shared" si="32"/>
        <v>0.62186021968221272</v>
      </c>
      <c r="M83" s="11">
        <v>3.6127167630057806E-2</v>
      </c>
      <c r="N83" s="10">
        <f t="shared" si="33"/>
        <v>215</v>
      </c>
      <c r="O83" s="33">
        <f t="shared" si="34"/>
        <v>6.3787379877216943E-2</v>
      </c>
      <c r="P83" s="11">
        <v>5.6971514242878558E-2</v>
      </c>
      <c r="Q83" s="10">
        <f t="shared" si="35"/>
        <v>234</v>
      </c>
      <c r="R83" s="33">
        <f t="shared" si="36"/>
        <v>0.14484808786146861</v>
      </c>
      <c r="S83" s="12">
        <v>0.53869635482133238</v>
      </c>
      <c r="T83" s="10">
        <f t="shared" si="37"/>
        <v>211</v>
      </c>
      <c r="U83" s="33">
        <f t="shared" si="38"/>
        <v>8.9011793400579765E-5</v>
      </c>
      <c r="V83" s="18">
        <v>7.555883983003879E-2</v>
      </c>
      <c r="W83" s="112">
        <f t="shared" si="39"/>
        <v>235</v>
      </c>
      <c r="X83" s="33">
        <f t="shared" si="40"/>
        <v>-0.35409099277191469</v>
      </c>
      <c r="Y83" s="13">
        <v>84196</v>
      </c>
      <c r="Z83" s="10">
        <f t="shared" si="41"/>
        <v>185</v>
      </c>
      <c r="AA83" s="33">
        <f t="shared" si="42"/>
        <v>-7.0891883559428617E-2</v>
      </c>
      <c r="AB83" s="11">
        <v>3.6000000000000004E-2</v>
      </c>
      <c r="AC83" s="112">
        <f t="shared" si="43"/>
        <v>118</v>
      </c>
      <c r="AD83" s="33">
        <f t="shared" si="44"/>
        <v>-0.48702453626054754</v>
      </c>
      <c r="AE83" s="11">
        <v>0.89352969579913089</v>
      </c>
      <c r="AF83" s="10">
        <f t="shared" si="45"/>
        <v>349</v>
      </c>
      <c r="AG83" s="33">
        <f t="shared" si="46"/>
        <v>0.25577338940730876</v>
      </c>
      <c r="AH83" s="14">
        <v>2.3370000000000002</v>
      </c>
      <c r="AI83" s="112">
        <f t="shared" si="47"/>
        <v>381</v>
      </c>
      <c r="AJ83" s="33">
        <f t="shared" si="48"/>
        <v>-0.13685435287630354</v>
      </c>
      <c r="AK83" s="13">
        <v>185168.94469384089</v>
      </c>
      <c r="AL83" s="38"/>
    </row>
    <row r="84" spans="1:38" x14ac:dyDescent="0.25">
      <c r="A84" t="s">
        <v>1037</v>
      </c>
      <c r="B84" s="5" t="s">
        <v>464</v>
      </c>
      <c r="C84" s="6" t="s">
        <v>93</v>
      </c>
      <c r="D84" s="7" t="s">
        <v>34</v>
      </c>
      <c r="E84" s="36">
        <f t="shared" si="26"/>
        <v>4.7636063079157855</v>
      </c>
      <c r="F84" s="8">
        <f t="shared" si="27"/>
        <v>13.464646775683592</v>
      </c>
      <c r="G84" s="9">
        <f t="shared" si="28"/>
        <v>501</v>
      </c>
      <c r="H84" s="112">
        <f t="shared" si="29"/>
        <v>432</v>
      </c>
      <c r="I84" s="33">
        <f t="shared" si="30"/>
        <v>0.38449213385191927</v>
      </c>
      <c r="J84" s="11">
        <v>2.1235521235521304E-2</v>
      </c>
      <c r="K84" s="10">
        <f t="shared" si="31"/>
        <v>559</v>
      </c>
      <c r="L84" s="33">
        <f t="shared" si="32"/>
        <v>1.3077003033574752</v>
      </c>
      <c r="M84" s="11">
        <v>0</v>
      </c>
      <c r="N84" s="10">
        <f t="shared" si="33"/>
        <v>535</v>
      </c>
      <c r="O84" s="33">
        <f t="shared" si="34"/>
        <v>0.95337356493194358</v>
      </c>
      <c r="P84" s="11">
        <v>0</v>
      </c>
      <c r="Q84" s="10">
        <f t="shared" si="35"/>
        <v>390</v>
      </c>
      <c r="R84" s="33">
        <f t="shared" si="36"/>
        <v>0.27294812057923573</v>
      </c>
      <c r="S84" s="12">
        <v>0</v>
      </c>
      <c r="T84" s="10">
        <f t="shared" si="37"/>
        <v>164</v>
      </c>
      <c r="U84" s="33">
        <f t="shared" si="38"/>
        <v>-0.21035911852160866</v>
      </c>
      <c r="V84" s="18">
        <v>8.7912087912087919E-2</v>
      </c>
      <c r="W84" s="112">
        <f t="shared" si="39"/>
        <v>555</v>
      </c>
      <c r="X84" s="33">
        <f t="shared" si="40"/>
        <v>2.5779946910569449</v>
      </c>
      <c r="Y84" s="13">
        <v>190833</v>
      </c>
      <c r="Z84" s="10">
        <f t="shared" si="41"/>
        <v>290</v>
      </c>
      <c r="AA84" s="33">
        <f t="shared" si="42"/>
        <v>0.29523164670634233</v>
      </c>
      <c r="AB84" s="11">
        <v>3.1E-2</v>
      </c>
      <c r="AC84" s="112">
        <f t="shared" si="43"/>
        <v>225</v>
      </c>
      <c r="AD84" s="33">
        <f t="shared" si="44"/>
        <v>1.3486809826898484E-2</v>
      </c>
      <c r="AE84" s="11">
        <v>0.92339544513457561</v>
      </c>
      <c r="AF84" s="10">
        <f t="shared" si="45"/>
        <v>552</v>
      </c>
      <c r="AG84" s="33">
        <f t="shared" si="46"/>
        <v>1.5445343981700101</v>
      </c>
      <c r="AH84" s="14">
        <v>0.88266666666666671</v>
      </c>
      <c r="AI84" s="112">
        <f t="shared" si="47"/>
        <v>522</v>
      </c>
      <c r="AJ84" s="33">
        <f t="shared" si="48"/>
        <v>0.20699553796471229</v>
      </c>
      <c r="AK84" s="13">
        <v>421174.02835538751</v>
      </c>
      <c r="AL84" s="38"/>
    </row>
    <row r="85" spans="1:38" x14ac:dyDescent="0.25">
      <c r="A85" t="s">
        <v>1046</v>
      </c>
      <c r="B85" s="5" t="s">
        <v>414</v>
      </c>
      <c r="C85" s="6" t="s">
        <v>93</v>
      </c>
      <c r="D85" s="7" t="s">
        <v>34</v>
      </c>
      <c r="E85" s="36">
        <f t="shared" si="26"/>
        <v>2.817886499384223</v>
      </c>
      <c r="F85" s="8">
        <f t="shared" si="27"/>
        <v>19.529345952538328</v>
      </c>
      <c r="G85" s="9">
        <f t="shared" si="28"/>
        <v>392</v>
      </c>
      <c r="H85" s="112">
        <f t="shared" si="29"/>
        <v>400</v>
      </c>
      <c r="I85" s="33">
        <f t="shared" si="30"/>
        <v>0.31488654866823257</v>
      </c>
      <c r="J85" s="11">
        <v>1.6833333333333256E-2</v>
      </c>
      <c r="K85" s="10">
        <f t="shared" si="31"/>
        <v>472</v>
      </c>
      <c r="L85" s="33">
        <f t="shared" si="32"/>
        <v>0.6982772487369614</v>
      </c>
      <c r="M85" s="11">
        <v>3.2101840321018406E-2</v>
      </c>
      <c r="N85" s="10">
        <f t="shared" si="33"/>
        <v>408</v>
      </c>
      <c r="O85" s="33">
        <f t="shared" si="34"/>
        <v>0.64676653278829921</v>
      </c>
      <c r="P85" s="11">
        <v>1.9635946681954994E-2</v>
      </c>
      <c r="Q85" s="10">
        <f t="shared" si="35"/>
        <v>381</v>
      </c>
      <c r="R85" s="33">
        <f t="shared" si="36"/>
        <v>0.25995591379700977</v>
      </c>
      <c r="S85" s="12">
        <v>5.4635852046112654E-2</v>
      </c>
      <c r="T85" s="10">
        <f t="shared" si="37"/>
        <v>348</v>
      </c>
      <c r="U85" s="33">
        <f t="shared" si="38"/>
        <v>0.44845427481550582</v>
      </c>
      <c r="V85" s="18">
        <v>4.9239920687376072E-2</v>
      </c>
      <c r="W85" s="112">
        <f t="shared" si="39"/>
        <v>354</v>
      </c>
      <c r="X85" s="33">
        <f t="shared" si="40"/>
        <v>0.12095654569513906</v>
      </c>
      <c r="Y85" s="13">
        <v>101473</v>
      </c>
      <c r="Z85" s="10">
        <f t="shared" si="41"/>
        <v>399</v>
      </c>
      <c r="AA85" s="33">
        <f t="shared" si="42"/>
        <v>0.58813047091895854</v>
      </c>
      <c r="AB85" s="11">
        <v>2.7000000000000003E-2</v>
      </c>
      <c r="AC85" s="112">
        <f t="shared" si="43"/>
        <v>364</v>
      </c>
      <c r="AD85" s="33">
        <f t="shared" si="44"/>
        <v>0.49813445279562601</v>
      </c>
      <c r="AE85" s="11">
        <v>0.95231459978324817</v>
      </c>
      <c r="AF85" s="10">
        <f t="shared" si="45"/>
        <v>326</v>
      </c>
      <c r="AG85" s="33">
        <f t="shared" si="46"/>
        <v>0.16981660427094747</v>
      </c>
      <c r="AH85" s="14">
        <v>2.4339999999999997</v>
      </c>
      <c r="AI85" s="112">
        <f t="shared" si="47"/>
        <v>358</v>
      </c>
      <c r="AJ85" s="33">
        <f t="shared" si="48"/>
        <v>-0.16102716738140441</v>
      </c>
      <c r="AK85" s="13">
        <v>168577.67256733868</v>
      </c>
      <c r="AL85" s="38"/>
    </row>
    <row r="86" spans="1:38" x14ac:dyDescent="0.25">
      <c r="A86" t="s">
        <v>1047</v>
      </c>
      <c r="B86" s="5" t="s">
        <v>333</v>
      </c>
      <c r="C86" s="6" t="s">
        <v>93</v>
      </c>
      <c r="D86" s="7" t="s">
        <v>34</v>
      </c>
      <c r="E86" s="36">
        <f t="shared" si="26"/>
        <v>1.271508595078096</v>
      </c>
      <c r="F86" s="8">
        <f t="shared" si="27"/>
        <v>24.349318880926994</v>
      </c>
      <c r="G86" s="9">
        <f t="shared" si="28"/>
        <v>303</v>
      </c>
      <c r="H86" s="112">
        <f t="shared" si="29"/>
        <v>313</v>
      </c>
      <c r="I86" s="33">
        <f t="shared" si="30"/>
        <v>3.8238891783803387E-2</v>
      </c>
      <c r="J86" s="11">
        <v>-6.6317883722644133E-4</v>
      </c>
      <c r="K86" s="10">
        <f t="shared" si="31"/>
        <v>418</v>
      </c>
      <c r="L86" s="33">
        <f t="shared" si="32"/>
        <v>0.55162248265734737</v>
      </c>
      <c r="M86" s="11">
        <v>3.9826995855109029E-2</v>
      </c>
      <c r="N86" s="10">
        <f t="shared" si="33"/>
        <v>260</v>
      </c>
      <c r="O86" s="33">
        <f t="shared" si="34"/>
        <v>0.25001417015775834</v>
      </c>
      <c r="P86" s="11">
        <v>4.5045045045045043E-2</v>
      </c>
      <c r="Q86" s="10">
        <f t="shared" si="35"/>
        <v>390</v>
      </c>
      <c r="R86" s="33">
        <f t="shared" si="36"/>
        <v>0.27294812057923573</v>
      </c>
      <c r="S86" s="12">
        <v>0</v>
      </c>
      <c r="T86" s="10">
        <f t="shared" si="37"/>
        <v>408</v>
      </c>
      <c r="U86" s="33">
        <f t="shared" si="38"/>
        <v>0.62899704596534456</v>
      </c>
      <c r="V86" s="18">
        <v>3.8642109064644277E-2</v>
      </c>
      <c r="W86" s="112">
        <f t="shared" si="39"/>
        <v>388</v>
      </c>
      <c r="X86" s="33">
        <f t="shared" si="40"/>
        <v>0.26676757171185411</v>
      </c>
      <c r="Y86" s="13">
        <v>106776</v>
      </c>
      <c r="Z86" s="10">
        <f t="shared" si="41"/>
        <v>244</v>
      </c>
      <c r="AA86" s="33">
        <f t="shared" si="42"/>
        <v>0.14878223460003395</v>
      </c>
      <c r="AB86" s="11">
        <v>3.3000000000000002E-2</v>
      </c>
      <c r="AC86" s="112">
        <f t="shared" si="43"/>
        <v>126</v>
      </c>
      <c r="AD86" s="33">
        <f t="shared" si="44"/>
        <v>-0.47084772710440881</v>
      </c>
      <c r="AE86" s="11">
        <v>0.89449497367161324</v>
      </c>
      <c r="AF86" s="10">
        <f t="shared" si="45"/>
        <v>346</v>
      </c>
      <c r="AG86" s="33">
        <f t="shared" si="46"/>
        <v>0.2442534078941882</v>
      </c>
      <c r="AH86" s="14">
        <v>2.35</v>
      </c>
      <c r="AI86" s="112">
        <f t="shared" si="47"/>
        <v>384</v>
      </c>
      <c r="AJ86" s="33">
        <f t="shared" si="48"/>
        <v>-0.13472606566222656</v>
      </c>
      <c r="AK86" s="13">
        <v>186629.71759327533</v>
      </c>
      <c r="AL86" s="38"/>
    </row>
    <row r="87" spans="1:38" x14ac:dyDescent="0.25">
      <c r="A87" t="s">
        <v>1048</v>
      </c>
      <c r="B87" s="5" t="s">
        <v>563</v>
      </c>
      <c r="C87" s="6" t="s">
        <v>93</v>
      </c>
      <c r="D87" s="7" t="s">
        <v>34</v>
      </c>
      <c r="E87" s="36">
        <f t="shared" si="26"/>
        <v>7.2921243318178535</v>
      </c>
      <c r="F87" s="8">
        <f t="shared" si="27"/>
        <v>5.5833983497890394</v>
      </c>
      <c r="G87" s="9">
        <f t="shared" si="28"/>
        <v>560</v>
      </c>
      <c r="H87" s="112">
        <f t="shared" si="29"/>
        <v>372</v>
      </c>
      <c r="I87" s="33">
        <f t="shared" si="30"/>
        <v>0.19964674554132306</v>
      </c>
      <c r="J87" s="11">
        <v>9.5450206808780358E-3</v>
      </c>
      <c r="K87" s="10">
        <f t="shared" si="31"/>
        <v>143</v>
      </c>
      <c r="L87" s="33">
        <f t="shared" si="32"/>
        <v>-0.31306150388461507</v>
      </c>
      <c r="M87" s="11">
        <v>8.537490720118783E-2</v>
      </c>
      <c r="N87" s="10">
        <f t="shared" si="33"/>
        <v>527</v>
      </c>
      <c r="O87" s="33">
        <f t="shared" si="34"/>
        <v>0.89000271037030843</v>
      </c>
      <c r="P87" s="11">
        <v>4.0584415584415581E-3</v>
      </c>
      <c r="Q87" s="10">
        <f t="shared" si="35"/>
        <v>390</v>
      </c>
      <c r="R87" s="33">
        <f t="shared" si="36"/>
        <v>0.27294812057923573</v>
      </c>
      <c r="S87" s="12">
        <v>0</v>
      </c>
      <c r="T87" s="10">
        <f t="shared" si="37"/>
        <v>542</v>
      </c>
      <c r="U87" s="33">
        <f t="shared" si="38"/>
        <v>1.0250436307255602</v>
      </c>
      <c r="V87" s="18">
        <v>1.5394282123782596E-2</v>
      </c>
      <c r="W87" s="112">
        <f t="shared" si="39"/>
        <v>561</v>
      </c>
      <c r="X87" s="33">
        <f t="shared" si="40"/>
        <v>3.2138385486161636</v>
      </c>
      <c r="Y87" s="13">
        <v>213958</v>
      </c>
      <c r="Z87" s="10">
        <f t="shared" si="41"/>
        <v>507</v>
      </c>
      <c r="AA87" s="33">
        <f t="shared" si="42"/>
        <v>0.88102929513157524</v>
      </c>
      <c r="AB87" s="11">
        <v>2.3E-2</v>
      </c>
      <c r="AC87" s="112">
        <f t="shared" si="43"/>
        <v>355</v>
      </c>
      <c r="AD87" s="33">
        <f t="shared" si="44"/>
        <v>0.47644547447677393</v>
      </c>
      <c r="AE87" s="11">
        <v>0.95102040816326527</v>
      </c>
      <c r="AF87" s="10">
        <f t="shared" si="45"/>
        <v>544</v>
      </c>
      <c r="AG87" s="33">
        <f t="shared" si="46"/>
        <v>1.4907744844421138</v>
      </c>
      <c r="AH87" s="14">
        <v>0.94333333333333336</v>
      </c>
      <c r="AI87" s="112">
        <f t="shared" si="47"/>
        <v>540</v>
      </c>
      <c r="AJ87" s="33">
        <f t="shared" si="48"/>
        <v>0.7539064815741211</v>
      </c>
      <c r="AK87" s="13">
        <v>796552.25716987078</v>
      </c>
      <c r="AL87" s="38"/>
    </row>
    <row r="88" spans="1:38" ht="22.5" x14ac:dyDescent="0.25">
      <c r="A88" t="s">
        <v>1070</v>
      </c>
      <c r="B88" s="5" t="s">
        <v>182</v>
      </c>
      <c r="C88" s="6" t="s">
        <v>93</v>
      </c>
      <c r="D88" s="7" t="s">
        <v>34</v>
      </c>
      <c r="E88" s="36">
        <f t="shared" si="26"/>
        <v>-1.983176800180525</v>
      </c>
      <c r="F88" s="8">
        <f t="shared" si="27"/>
        <v>34.493990149110722</v>
      </c>
      <c r="G88" s="9">
        <f t="shared" si="28"/>
        <v>154</v>
      </c>
      <c r="H88" s="112">
        <f t="shared" si="29"/>
        <v>457</v>
      </c>
      <c r="I88" s="33">
        <f t="shared" si="30"/>
        <v>0.54430192084248252</v>
      </c>
      <c r="J88" s="11">
        <v>3.1342651418890366E-2</v>
      </c>
      <c r="K88" s="10">
        <f t="shared" si="31"/>
        <v>327</v>
      </c>
      <c r="L88" s="33">
        <f t="shared" si="32"/>
        <v>0.29930946993710783</v>
      </c>
      <c r="M88" s="11">
        <v>5.3117782909930716E-2</v>
      </c>
      <c r="N88" s="10">
        <f t="shared" si="33"/>
        <v>142</v>
      </c>
      <c r="O88" s="33">
        <f t="shared" si="34"/>
        <v>-0.28037091419788657</v>
      </c>
      <c r="P88" s="11">
        <v>7.9012345679012344E-2</v>
      </c>
      <c r="Q88" s="10">
        <f t="shared" si="35"/>
        <v>390</v>
      </c>
      <c r="R88" s="33">
        <f t="shared" si="36"/>
        <v>0.27294812057923573</v>
      </c>
      <c r="S88" s="12">
        <v>0</v>
      </c>
      <c r="T88" s="10">
        <f t="shared" si="37"/>
        <v>136</v>
      </c>
      <c r="U88" s="33">
        <f t="shared" si="38"/>
        <v>-0.41953194815362838</v>
      </c>
      <c r="V88" s="18">
        <v>0.10019047619047619</v>
      </c>
      <c r="W88" s="112">
        <f t="shared" si="39"/>
        <v>139</v>
      </c>
      <c r="X88" s="33">
        <f t="shared" si="40"/>
        <v>-0.70067745004905846</v>
      </c>
      <c r="Y88" s="13">
        <v>71591</v>
      </c>
      <c r="Z88" s="10">
        <f t="shared" si="41"/>
        <v>149</v>
      </c>
      <c r="AA88" s="33">
        <f t="shared" si="42"/>
        <v>-0.29056600171889069</v>
      </c>
      <c r="AB88" s="11">
        <v>3.9E-2</v>
      </c>
      <c r="AC88" s="112">
        <f t="shared" si="43"/>
        <v>91</v>
      </c>
      <c r="AD88" s="33">
        <f t="shared" si="44"/>
        <v>-0.76080673050942327</v>
      </c>
      <c r="AE88" s="11">
        <v>0.8771929824561403</v>
      </c>
      <c r="AF88" s="10">
        <f t="shared" si="45"/>
        <v>255</v>
      </c>
      <c r="AG88" s="33">
        <f t="shared" si="46"/>
        <v>-1.8933862059414257E-2</v>
      </c>
      <c r="AH88" s="14">
        <v>2.6470000000000002</v>
      </c>
      <c r="AI88" s="112">
        <f t="shared" si="47"/>
        <v>460</v>
      </c>
      <c r="AJ88" s="33">
        <f t="shared" si="48"/>
        <v>-4.1365033243668692E-2</v>
      </c>
      <c r="AK88" s="13">
        <v>250709.06981519508</v>
      </c>
      <c r="AL88" s="38"/>
    </row>
    <row r="89" spans="1:38" x14ac:dyDescent="0.25">
      <c r="A89" t="s">
        <v>1096</v>
      </c>
      <c r="B89" s="5" t="s">
        <v>369</v>
      </c>
      <c r="C89" s="6" t="s">
        <v>93</v>
      </c>
      <c r="D89" s="7" t="s">
        <v>34</v>
      </c>
      <c r="E89" s="36">
        <f t="shared" si="26"/>
        <v>1.949146607005368</v>
      </c>
      <c r="F89" s="8">
        <f t="shared" si="27"/>
        <v>22.237159321713598</v>
      </c>
      <c r="G89" s="9">
        <f t="shared" si="28"/>
        <v>351</v>
      </c>
      <c r="H89" s="112">
        <f t="shared" si="29"/>
        <v>403</v>
      </c>
      <c r="I89" s="33">
        <f t="shared" si="30"/>
        <v>0.3234589460956917</v>
      </c>
      <c r="J89" s="11">
        <v>1.7375492473987286E-2</v>
      </c>
      <c r="K89" s="10">
        <f t="shared" si="31"/>
        <v>392</v>
      </c>
      <c r="L89" s="33">
        <f t="shared" si="32"/>
        <v>0.46260998409599441</v>
      </c>
      <c r="M89" s="11">
        <v>4.451579945997227E-2</v>
      </c>
      <c r="N89" s="10">
        <f t="shared" si="33"/>
        <v>315</v>
      </c>
      <c r="O89" s="33">
        <f t="shared" si="34"/>
        <v>0.38359434407654597</v>
      </c>
      <c r="P89" s="11">
        <v>3.6490208078335376E-2</v>
      </c>
      <c r="Q89" s="10">
        <f t="shared" si="35"/>
        <v>238</v>
      </c>
      <c r="R89" s="33">
        <f t="shared" si="36"/>
        <v>0.14898516815552618</v>
      </c>
      <c r="S89" s="12">
        <v>0.52129877867143282</v>
      </c>
      <c r="T89" s="10">
        <f t="shared" si="37"/>
        <v>282</v>
      </c>
      <c r="U89" s="33">
        <f t="shared" si="38"/>
        <v>0.2587724395284749</v>
      </c>
      <c r="V89" s="18">
        <v>6.03741928923687E-2</v>
      </c>
      <c r="W89" s="112">
        <f t="shared" si="39"/>
        <v>413</v>
      </c>
      <c r="X89" s="33">
        <f t="shared" si="40"/>
        <v>0.40548464247450305</v>
      </c>
      <c r="Y89" s="13">
        <v>111821</v>
      </c>
      <c r="Z89" s="10">
        <f t="shared" si="41"/>
        <v>317</v>
      </c>
      <c r="AA89" s="33">
        <f t="shared" si="42"/>
        <v>0.36845635275949651</v>
      </c>
      <c r="AB89" s="11">
        <v>0.03</v>
      </c>
      <c r="AC89" s="112">
        <f t="shared" si="43"/>
        <v>282</v>
      </c>
      <c r="AD89" s="33">
        <f t="shared" si="44"/>
        <v>0.25756045076197726</v>
      </c>
      <c r="AE89" s="11">
        <v>0.93795943501520229</v>
      </c>
      <c r="AF89" s="10">
        <f t="shared" si="45"/>
        <v>224</v>
      </c>
      <c r="AG89" s="33">
        <f t="shared" si="46"/>
        <v>-9.8392196085809985E-2</v>
      </c>
      <c r="AH89" s="14">
        <v>2.7366666666666664</v>
      </c>
      <c r="AI89" s="112">
        <f t="shared" si="47"/>
        <v>328</v>
      </c>
      <c r="AJ89" s="33">
        <f t="shared" si="48"/>
        <v>-0.18250389711049975</v>
      </c>
      <c r="AK89" s="13">
        <v>153836.88732499257</v>
      </c>
      <c r="AL89" s="38"/>
    </row>
    <row r="90" spans="1:38" x14ac:dyDescent="0.25">
      <c r="A90" t="s">
        <v>1097</v>
      </c>
      <c r="B90" s="5" t="s">
        <v>548</v>
      </c>
      <c r="C90" s="6" t="s">
        <v>93</v>
      </c>
      <c r="D90" s="7" t="s">
        <v>34</v>
      </c>
      <c r="E90" s="36">
        <f t="shared" si="26"/>
        <v>5.7199547956445986</v>
      </c>
      <c r="F90" s="8">
        <f t="shared" si="27"/>
        <v>10.483762343668459</v>
      </c>
      <c r="G90" s="9">
        <f t="shared" si="28"/>
        <v>536</v>
      </c>
      <c r="H90" s="112">
        <f t="shared" si="29"/>
        <v>343</v>
      </c>
      <c r="I90" s="33">
        <f t="shared" si="30"/>
        <v>0.12346849718444566</v>
      </c>
      <c r="J90" s="11">
        <v>4.7271463329856545E-3</v>
      </c>
      <c r="K90" s="10">
        <f t="shared" si="31"/>
        <v>504</v>
      </c>
      <c r="L90" s="33">
        <f t="shared" si="32"/>
        <v>0.80166647988052953</v>
      </c>
      <c r="M90" s="11">
        <v>2.6655730982161164E-2</v>
      </c>
      <c r="N90" s="10">
        <f t="shared" si="33"/>
        <v>409</v>
      </c>
      <c r="O90" s="33">
        <f t="shared" si="34"/>
        <v>0.6470747956597056</v>
      </c>
      <c r="P90" s="11">
        <v>1.9616204690831557E-2</v>
      </c>
      <c r="Q90" s="10">
        <f t="shared" si="35"/>
        <v>377</v>
      </c>
      <c r="R90" s="33">
        <f t="shared" si="36"/>
        <v>0.25649504089093006</v>
      </c>
      <c r="S90" s="12">
        <v>6.9189787587352114E-2</v>
      </c>
      <c r="T90" s="10">
        <f t="shared" si="37"/>
        <v>481</v>
      </c>
      <c r="U90" s="33">
        <f t="shared" si="38"/>
        <v>0.80557072473433866</v>
      </c>
      <c r="V90" s="18">
        <v>2.8277282086479068E-2</v>
      </c>
      <c r="W90" s="112">
        <f t="shared" si="39"/>
        <v>544</v>
      </c>
      <c r="X90" s="33">
        <f t="shared" si="40"/>
        <v>2.0856247037136835</v>
      </c>
      <c r="Y90" s="13">
        <v>172926</v>
      </c>
      <c r="Z90" s="10">
        <f t="shared" si="41"/>
        <v>488</v>
      </c>
      <c r="AA90" s="33">
        <f t="shared" si="42"/>
        <v>0.80780458907842112</v>
      </c>
      <c r="AB90" s="11">
        <v>2.4E-2</v>
      </c>
      <c r="AC90" s="112">
        <f t="shared" si="43"/>
        <v>457</v>
      </c>
      <c r="AD90" s="33">
        <f t="shared" si="44"/>
        <v>0.77322206861262377</v>
      </c>
      <c r="AE90" s="11">
        <v>0.96872920825016628</v>
      </c>
      <c r="AF90" s="10">
        <f t="shared" si="45"/>
        <v>388</v>
      </c>
      <c r="AG90" s="33">
        <f t="shared" si="46"/>
        <v>0.38042549706210138</v>
      </c>
      <c r="AH90" s="14">
        <v>2.1963333333333335</v>
      </c>
      <c r="AI90" s="112">
        <f t="shared" si="47"/>
        <v>504</v>
      </c>
      <c r="AJ90" s="33">
        <f t="shared" si="48"/>
        <v>7.1091017692509986E-2</v>
      </c>
      <c r="AK90" s="13">
        <v>327894.49408427317</v>
      </c>
      <c r="AL90" s="38"/>
    </row>
    <row r="91" spans="1:38" x14ac:dyDescent="0.25">
      <c r="A91" t="s">
        <v>1098</v>
      </c>
      <c r="B91" s="5" t="s">
        <v>155</v>
      </c>
      <c r="C91" s="6" t="s">
        <v>93</v>
      </c>
      <c r="D91" s="7" t="s">
        <v>34</v>
      </c>
      <c r="E91" s="36">
        <f t="shared" si="26"/>
        <v>-5.39186162335902</v>
      </c>
      <c r="F91" s="8">
        <f t="shared" si="27"/>
        <v>45.118668970101659</v>
      </c>
      <c r="G91" s="9">
        <f t="shared" si="28"/>
        <v>60</v>
      </c>
      <c r="H91" s="112">
        <f t="shared" si="29"/>
        <v>531</v>
      </c>
      <c r="I91" s="33">
        <f t="shared" si="30"/>
        <v>1.3036128074755822</v>
      </c>
      <c r="J91" s="11">
        <v>7.9365079365079305E-2</v>
      </c>
      <c r="K91" s="10">
        <f t="shared" si="31"/>
        <v>559</v>
      </c>
      <c r="L91" s="33">
        <f t="shared" si="32"/>
        <v>1.3077003033574752</v>
      </c>
      <c r="M91" s="11">
        <v>0</v>
      </c>
      <c r="N91" s="10">
        <f t="shared" si="33"/>
        <v>25</v>
      </c>
      <c r="O91" s="33">
        <f t="shared" si="34"/>
        <v>-2.1695421478654393</v>
      </c>
      <c r="P91" s="11">
        <v>0.2</v>
      </c>
      <c r="Q91" s="10">
        <f t="shared" si="35"/>
        <v>390</v>
      </c>
      <c r="R91" s="33">
        <f t="shared" si="36"/>
        <v>0.27294812057923573</v>
      </c>
      <c r="S91" s="12">
        <v>0</v>
      </c>
      <c r="T91" s="10">
        <f t="shared" si="37"/>
        <v>14</v>
      </c>
      <c r="U91" s="33">
        <f t="shared" si="38"/>
        <v>-3.0551742063500402</v>
      </c>
      <c r="V91" s="18">
        <v>0.25490196078431371</v>
      </c>
      <c r="W91" s="112">
        <f t="shared" si="39"/>
        <v>8</v>
      </c>
      <c r="X91" s="33">
        <f t="shared" si="40"/>
        <v>-1.6674900649462363</v>
      </c>
      <c r="Y91" s="13">
        <v>36429</v>
      </c>
      <c r="Z91" s="10">
        <f t="shared" si="41"/>
        <v>399</v>
      </c>
      <c r="AA91" s="33">
        <f t="shared" si="42"/>
        <v>0.58813047091895854</v>
      </c>
      <c r="AB91" s="11">
        <v>2.7000000000000003E-2</v>
      </c>
      <c r="AC91" s="112">
        <f t="shared" si="43"/>
        <v>20</v>
      </c>
      <c r="AD91" s="33">
        <f t="shared" si="44"/>
        <v>-2.6054325084016297</v>
      </c>
      <c r="AE91" s="11">
        <v>0.76712328767123283</v>
      </c>
      <c r="AF91" s="10">
        <f t="shared" si="45"/>
        <v>534</v>
      </c>
      <c r="AG91" s="33">
        <f t="shared" si="46"/>
        <v>1.2780979026614252</v>
      </c>
      <c r="AH91" s="14">
        <v>1.1833333333333333</v>
      </c>
      <c r="AI91" s="112">
        <f t="shared" si="47"/>
        <v>564</v>
      </c>
      <c r="AJ91" s="33">
        <f t="shared" si="48"/>
        <v>9.0893838373300451</v>
      </c>
      <c r="AK91" s="13">
        <v>6517697.1029411769</v>
      </c>
      <c r="AL91" s="38"/>
    </row>
    <row r="92" spans="1:38" ht="22.5" x14ac:dyDescent="0.25">
      <c r="A92" t="s">
        <v>1112</v>
      </c>
      <c r="B92" s="5" t="s">
        <v>583</v>
      </c>
      <c r="C92" s="6" t="s">
        <v>93</v>
      </c>
      <c r="D92" s="7" t="s">
        <v>34</v>
      </c>
      <c r="E92" s="36">
        <f t="shared" si="26"/>
        <v>5.660035939639168</v>
      </c>
      <c r="F92" s="8">
        <f t="shared" si="27"/>
        <v>10.670526046798184</v>
      </c>
      <c r="G92" s="9">
        <f t="shared" si="28"/>
        <v>534</v>
      </c>
      <c r="H92" s="112">
        <f t="shared" si="29"/>
        <v>357</v>
      </c>
      <c r="I92" s="33">
        <f t="shared" si="30"/>
        <v>0.16715639920350647</v>
      </c>
      <c r="J92" s="11">
        <v>7.4901768172888072E-3</v>
      </c>
      <c r="K92" s="10">
        <f t="shared" si="31"/>
        <v>495</v>
      </c>
      <c r="L92" s="33">
        <f t="shared" si="32"/>
        <v>0.77901284743003807</v>
      </c>
      <c r="M92" s="11">
        <v>2.7849028948332723E-2</v>
      </c>
      <c r="N92" s="10">
        <f t="shared" si="33"/>
        <v>346</v>
      </c>
      <c r="O92" s="33">
        <f t="shared" si="34"/>
        <v>0.46373859657747823</v>
      </c>
      <c r="P92" s="11">
        <v>3.1357552581261952E-2</v>
      </c>
      <c r="Q92" s="10">
        <f t="shared" si="35"/>
        <v>310</v>
      </c>
      <c r="R92" s="33">
        <f t="shared" si="36"/>
        <v>0.21498435196617499</v>
      </c>
      <c r="S92" s="12">
        <v>0.24375380865326021</v>
      </c>
      <c r="T92" s="10">
        <f t="shared" si="37"/>
        <v>537</v>
      </c>
      <c r="U92" s="33">
        <f t="shared" si="38"/>
        <v>0.98234579947171097</v>
      </c>
      <c r="V92" s="18">
        <v>1.7900633219678518E-2</v>
      </c>
      <c r="W92" s="112">
        <f t="shared" si="39"/>
        <v>532</v>
      </c>
      <c r="X92" s="33">
        <f t="shared" si="40"/>
        <v>1.6899579746206173</v>
      </c>
      <c r="Y92" s="13">
        <v>158536</v>
      </c>
      <c r="Z92" s="10">
        <f t="shared" si="41"/>
        <v>527</v>
      </c>
      <c r="AA92" s="33">
        <f t="shared" si="42"/>
        <v>0.95425400118472925</v>
      </c>
      <c r="AB92" s="11">
        <v>2.2000000000000002E-2</v>
      </c>
      <c r="AC92" s="112">
        <f t="shared" si="43"/>
        <v>510</v>
      </c>
      <c r="AD92" s="33">
        <f t="shared" si="44"/>
        <v>0.9436940055142462</v>
      </c>
      <c r="AE92" s="11">
        <v>0.97890134955331687</v>
      </c>
      <c r="AF92" s="10">
        <f t="shared" si="45"/>
        <v>464</v>
      </c>
      <c r="AG92" s="33">
        <f t="shared" si="46"/>
        <v>0.61998203570673827</v>
      </c>
      <c r="AH92" s="14">
        <v>1.9260000000000002</v>
      </c>
      <c r="AI92" s="112">
        <f t="shared" si="47"/>
        <v>505</v>
      </c>
      <c r="AJ92" s="33">
        <f t="shared" si="48"/>
        <v>7.8093558876560221E-2</v>
      </c>
      <c r="AK92" s="13">
        <v>332700.76380255941</v>
      </c>
      <c r="AL92" s="38"/>
    </row>
    <row r="93" spans="1:38" x14ac:dyDescent="0.25">
      <c r="A93" t="s">
        <v>1120</v>
      </c>
      <c r="B93" s="5" t="s">
        <v>483</v>
      </c>
      <c r="C93" s="6" t="s">
        <v>93</v>
      </c>
      <c r="D93" s="7" t="s">
        <v>34</v>
      </c>
      <c r="E93" s="36">
        <f t="shared" si="26"/>
        <v>3.8694683892643633</v>
      </c>
      <c r="F93" s="8">
        <f t="shared" si="27"/>
        <v>16.251624363855647</v>
      </c>
      <c r="G93" s="9">
        <f t="shared" si="28"/>
        <v>448</v>
      </c>
      <c r="H93" s="112">
        <f t="shared" si="29"/>
        <v>495</v>
      </c>
      <c r="I93" s="33">
        <f t="shared" si="30"/>
        <v>0.90278142732702449</v>
      </c>
      <c r="J93" s="11">
        <v>5.4014598540145897E-2</v>
      </c>
      <c r="K93" s="10">
        <f t="shared" si="31"/>
        <v>552</v>
      </c>
      <c r="L93" s="33">
        <f t="shared" si="32"/>
        <v>1.1755361880961883</v>
      </c>
      <c r="M93" s="11">
        <v>6.9618490671122246E-3</v>
      </c>
      <c r="N93" s="10">
        <f t="shared" si="33"/>
        <v>498</v>
      </c>
      <c r="O93" s="33">
        <f t="shared" si="34"/>
        <v>0.82201143455628256</v>
      </c>
      <c r="P93" s="11">
        <v>8.4127874369040942E-3</v>
      </c>
      <c r="Q93" s="10">
        <f t="shared" si="35"/>
        <v>390</v>
      </c>
      <c r="R93" s="33">
        <f t="shared" si="36"/>
        <v>0.27294812057923573</v>
      </c>
      <c r="S93" s="12">
        <v>0</v>
      </c>
      <c r="T93" s="10">
        <f t="shared" si="37"/>
        <v>338</v>
      </c>
      <c r="U93" s="33">
        <f t="shared" si="38"/>
        <v>0.42066370293443717</v>
      </c>
      <c r="V93" s="18">
        <v>5.0871219707590627E-2</v>
      </c>
      <c r="W93" s="112">
        <f t="shared" si="39"/>
        <v>448</v>
      </c>
      <c r="X93" s="33">
        <f t="shared" si="40"/>
        <v>0.76243707312677444</v>
      </c>
      <c r="Y93" s="13">
        <v>124803</v>
      </c>
      <c r="Z93" s="10">
        <f t="shared" si="41"/>
        <v>436</v>
      </c>
      <c r="AA93" s="33">
        <f t="shared" si="42"/>
        <v>0.66135517697211277</v>
      </c>
      <c r="AB93" s="11">
        <v>2.6000000000000002E-2</v>
      </c>
      <c r="AC93" s="112">
        <f t="shared" si="43"/>
        <v>348</v>
      </c>
      <c r="AD93" s="33">
        <f t="shared" si="44"/>
        <v>0.44506038828662597</v>
      </c>
      <c r="AE93" s="11">
        <v>0.94914764518925165</v>
      </c>
      <c r="AF93" s="10">
        <f t="shared" si="45"/>
        <v>270</v>
      </c>
      <c r="AG93" s="33">
        <f t="shared" si="46"/>
        <v>2.4192222579447992E-2</v>
      </c>
      <c r="AH93" s="14">
        <v>2.5983333333333332</v>
      </c>
      <c r="AI93" s="112">
        <f t="shared" si="47"/>
        <v>356</v>
      </c>
      <c r="AJ93" s="33">
        <f t="shared" si="48"/>
        <v>-0.16253986676707982</v>
      </c>
      <c r="AK93" s="13">
        <v>167539.41501780768</v>
      </c>
      <c r="AL93" s="38"/>
    </row>
    <row r="94" spans="1:38" x14ac:dyDescent="0.25">
      <c r="A94" t="s">
        <v>1122</v>
      </c>
      <c r="B94" s="5" t="s">
        <v>207</v>
      </c>
      <c r="C94" s="6" t="s">
        <v>93</v>
      </c>
      <c r="D94" s="7" t="s">
        <v>34</v>
      </c>
      <c r="E94" s="36">
        <f t="shared" si="26"/>
        <v>-1.8728886870681953</v>
      </c>
      <c r="F94" s="8">
        <f t="shared" si="27"/>
        <v>34.150228305356862</v>
      </c>
      <c r="G94" s="9">
        <f t="shared" si="28"/>
        <v>160</v>
      </c>
      <c r="H94" s="112">
        <f t="shared" si="29"/>
        <v>396</v>
      </c>
      <c r="I94" s="33">
        <f t="shared" si="30"/>
        <v>0.30451694937495383</v>
      </c>
      <c r="J94" s="11">
        <v>1.6177510608203605E-2</v>
      </c>
      <c r="K94" s="10">
        <f t="shared" si="31"/>
        <v>160</v>
      </c>
      <c r="L94" s="33">
        <f t="shared" si="32"/>
        <v>-0.2479425842612013</v>
      </c>
      <c r="M94" s="11">
        <v>8.1944716722211333E-2</v>
      </c>
      <c r="N94" s="10">
        <f t="shared" si="33"/>
        <v>137</v>
      </c>
      <c r="O94" s="33">
        <f t="shared" si="34"/>
        <v>-0.32700187144878978</v>
      </c>
      <c r="P94" s="11">
        <v>8.1998718770019213E-2</v>
      </c>
      <c r="Q94" s="10">
        <f t="shared" si="35"/>
        <v>340</v>
      </c>
      <c r="R94" s="33">
        <f t="shared" si="36"/>
        <v>0.2315742431133668</v>
      </c>
      <c r="S94" s="12">
        <v>0.17398869073510223</v>
      </c>
      <c r="T94" s="10">
        <f t="shared" si="37"/>
        <v>159</v>
      </c>
      <c r="U94" s="33">
        <f t="shared" si="38"/>
        <v>-0.24700960829199328</v>
      </c>
      <c r="V94" s="18">
        <v>9.0063461705642001E-2</v>
      </c>
      <c r="W94" s="112">
        <f t="shared" si="39"/>
        <v>123</v>
      </c>
      <c r="X94" s="33">
        <f t="shared" si="40"/>
        <v>-0.77618133038884718</v>
      </c>
      <c r="Y94" s="13">
        <v>68845</v>
      </c>
      <c r="Z94" s="10">
        <f t="shared" si="41"/>
        <v>113</v>
      </c>
      <c r="AA94" s="33">
        <f t="shared" si="42"/>
        <v>-0.51024011987835316</v>
      </c>
      <c r="AB94" s="11">
        <v>4.2000000000000003E-2</v>
      </c>
      <c r="AC94" s="112">
        <f t="shared" si="43"/>
        <v>168</v>
      </c>
      <c r="AD94" s="33">
        <f t="shared" si="44"/>
        <v>-0.20604352150059571</v>
      </c>
      <c r="AE94" s="11">
        <v>0.91029596617529429</v>
      </c>
      <c r="AF94" s="10">
        <f t="shared" si="45"/>
        <v>280</v>
      </c>
      <c r="AG94" s="33">
        <f t="shared" si="46"/>
        <v>5.2253716008844084E-2</v>
      </c>
      <c r="AH94" s="14">
        <v>2.5666666666666669</v>
      </c>
      <c r="AI94" s="112">
        <f t="shared" si="47"/>
        <v>160</v>
      </c>
      <c r="AJ94" s="33">
        <f t="shared" si="48"/>
        <v>-0.26077399581452909</v>
      </c>
      <c r="AK94" s="13">
        <v>100115.36033057851</v>
      </c>
      <c r="AL94" s="38"/>
    </row>
    <row r="95" spans="1:38" x14ac:dyDescent="0.25">
      <c r="A95" t="s">
        <v>1131</v>
      </c>
      <c r="B95" s="5" t="s">
        <v>152</v>
      </c>
      <c r="C95" s="6" t="s">
        <v>93</v>
      </c>
      <c r="D95" s="7" t="s">
        <v>34</v>
      </c>
      <c r="E95" s="36">
        <f t="shared" si="26"/>
        <v>4.7678028547287274</v>
      </c>
      <c r="F95" s="8">
        <f t="shared" si="27"/>
        <v>13.451566375365683</v>
      </c>
      <c r="G95" s="9">
        <f t="shared" si="28"/>
        <v>503</v>
      </c>
      <c r="H95" s="112">
        <f t="shared" si="29"/>
        <v>386</v>
      </c>
      <c r="I95" s="33">
        <f t="shared" si="30"/>
        <v>0.25647340332387847</v>
      </c>
      <c r="J95" s="11">
        <v>1.3139008501711347E-2</v>
      </c>
      <c r="K95" s="10">
        <f t="shared" si="31"/>
        <v>435</v>
      </c>
      <c r="L95" s="33">
        <f t="shared" si="32"/>
        <v>0.6208676869996147</v>
      </c>
      <c r="M95" s="11">
        <v>3.6179450072358899E-2</v>
      </c>
      <c r="N95" s="10">
        <f t="shared" si="33"/>
        <v>514</v>
      </c>
      <c r="O95" s="33">
        <f t="shared" si="34"/>
        <v>0.85959231229538557</v>
      </c>
      <c r="P95" s="11">
        <v>6.006006006006006E-3</v>
      </c>
      <c r="Q95" s="10">
        <f t="shared" si="35"/>
        <v>390</v>
      </c>
      <c r="R95" s="33">
        <f t="shared" si="36"/>
        <v>0.27294812057923573</v>
      </c>
      <c r="S95" s="12">
        <v>0</v>
      </c>
      <c r="T95" s="10">
        <f t="shared" si="37"/>
        <v>546</v>
      </c>
      <c r="U95" s="33">
        <f t="shared" si="38"/>
        <v>1.0380742414045026</v>
      </c>
      <c r="V95" s="18">
        <v>1.4629388816644993E-2</v>
      </c>
      <c r="W95" s="112">
        <v>407</v>
      </c>
      <c r="X95" s="33">
        <f t="shared" si="40"/>
        <v>1.1910439510352326</v>
      </c>
      <c r="Y95" s="13">
        <v>140391</v>
      </c>
      <c r="Z95" s="10">
        <f t="shared" si="41"/>
        <v>350</v>
      </c>
      <c r="AA95" s="33">
        <f t="shared" si="42"/>
        <v>0.44168105881265068</v>
      </c>
      <c r="AB95" s="11">
        <v>2.8999999999999998E-2</v>
      </c>
      <c r="AC95" s="112">
        <v>407</v>
      </c>
      <c r="AD95" s="33">
        <f t="shared" si="44"/>
        <v>0.66406037102845961</v>
      </c>
      <c r="AE95" s="11">
        <v>0.96221547799696505</v>
      </c>
      <c r="AF95" s="10">
        <f t="shared" si="45"/>
        <v>407</v>
      </c>
      <c r="AG95" s="33">
        <f t="shared" si="46"/>
        <v>0.44038847775860157</v>
      </c>
      <c r="AH95" s="14">
        <v>2.1286666666666663</v>
      </c>
      <c r="AI95" s="112">
        <v>407</v>
      </c>
      <c r="AJ95" s="33">
        <f t="shared" si="48"/>
        <v>-0.11611836978905186</v>
      </c>
      <c r="AK95" s="13">
        <v>199401.31048387097</v>
      </c>
      <c r="AL95" s="38"/>
    </row>
    <row r="96" spans="1:38" x14ac:dyDescent="0.25">
      <c r="A96" t="s">
        <v>1151</v>
      </c>
      <c r="B96" s="5" t="s">
        <v>382</v>
      </c>
      <c r="C96" s="6" t="s">
        <v>93</v>
      </c>
      <c r="D96" s="7" t="s">
        <v>34</v>
      </c>
      <c r="E96" s="36">
        <f t="shared" si="26"/>
        <v>1.9033667864393329</v>
      </c>
      <c r="F96" s="8">
        <f t="shared" si="27"/>
        <v>22.379852446841888</v>
      </c>
      <c r="G96" s="9">
        <f t="shared" si="28"/>
        <v>349</v>
      </c>
      <c r="H96" s="112">
        <f t="shared" si="29"/>
        <v>411</v>
      </c>
      <c r="I96" s="33">
        <f t="shared" si="30"/>
        <v>0.33499288533116817</v>
      </c>
      <c r="J96" s="11">
        <v>1.8104953588824468E-2</v>
      </c>
      <c r="K96" s="10">
        <f t="shared" si="31"/>
        <v>388</v>
      </c>
      <c r="L96" s="33">
        <f t="shared" si="32"/>
        <v>0.45054028650355882</v>
      </c>
      <c r="M96" s="11">
        <v>4.5151580305310683E-2</v>
      </c>
      <c r="N96" s="10">
        <f t="shared" si="33"/>
        <v>307</v>
      </c>
      <c r="O96" s="33">
        <f t="shared" si="34"/>
        <v>0.35459493020247518</v>
      </c>
      <c r="P96" s="11">
        <v>3.8347409267290571E-2</v>
      </c>
      <c r="Q96" s="10">
        <f t="shared" si="35"/>
        <v>232</v>
      </c>
      <c r="R96" s="33">
        <f t="shared" si="36"/>
        <v>0.14415428013777606</v>
      </c>
      <c r="S96" s="12">
        <v>0.54161400974905216</v>
      </c>
      <c r="T96" s="10">
        <f t="shared" si="37"/>
        <v>285</v>
      </c>
      <c r="U96" s="33">
        <f t="shared" si="38"/>
        <v>0.26028150787091586</v>
      </c>
      <c r="V96" s="18">
        <v>6.0285610990600147E-2</v>
      </c>
      <c r="W96" s="112">
        <f t="shared" ref="W96:W116" si="49">RANK(Y96,Y$7:Y$571,1)</f>
        <v>406</v>
      </c>
      <c r="X96" s="33">
        <f t="shared" si="40"/>
        <v>0.3684201010695376</v>
      </c>
      <c r="Y96" s="13">
        <v>110473</v>
      </c>
      <c r="Z96" s="10">
        <f t="shared" si="41"/>
        <v>399</v>
      </c>
      <c r="AA96" s="33">
        <f t="shared" si="42"/>
        <v>0.58813047091895854</v>
      </c>
      <c r="AB96" s="11">
        <v>2.7000000000000003E-2</v>
      </c>
      <c r="AC96" s="112">
        <f t="shared" ref="AC96:AC116" si="50">RANK(AE96,AE$7:AE$571,1)</f>
        <v>208</v>
      </c>
      <c r="AD96" s="33">
        <f t="shared" si="44"/>
        <v>-4.4917053833102689E-2</v>
      </c>
      <c r="AE96" s="11">
        <v>0.91991045889814704</v>
      </c>
      <c r="AF96" s="10">
        <f t="shared" si="45"/>
        <v>356</v>
      </c>
      <c r="AG96" s="33">
        <f t="shared" si="46"/>
        <v>0.27497335859584338</v>
      </c>
      <c r="AH96" s="14">
        <v>2.3153333333333332</v>
      </c>
      <c r="AI96" s="112">
        <f t="shared" ref="AI96:AI116" si="51">RANK(AK96,AK$7:AK$571,1)</f>
        <v>390</v>
      </c>
      <c r="AJ96" s="33">
        <f t="shared" si="48"/>
        <v>-0.12969633013948068</v>
      </c>
      <c r="AK96" s="13">
        <v>190081.93085394477</v>
      </c>
      <c r="AL96" s="38"/>
    </row>
    <row r="97" spans="1:38" x14ac:dyDescent="0.25">
      <c r="A97" t="s">
        <v>1164</v>
      </c>
      <c r="B97" s="5" t="s">
        <v>568</v>
      </c>
      <c r="C97" s="6" t="s">
        <v>93</v>
      </c>
      <c r="D97" s="7" t="s">
        <v>34</v>
      </c>
      <c r="E97" s="36">
        <f t="shared" si="26"/>
        <v>6.4518158020147975</v>
      </c>
      <c r="F97" s="8">
        <f t="shared" si="27"/>
        <v>8.2025927613660734</v>
      </c>
      <c r="G97" s="9">
        <f t="shared" si="28"/>
        <v>548</v>
      </c>
      <c r="H97" s="112">
        <f t="shared" si="29"/>
        <v>437</v>
      </c>
      <c r="I97" s="33">
        <f t="shared" si="30"/>
        <v>0.41443879084437912</v>
      </c>
      <c r="J97" s="11">
        <v>2.3129490099877303E-2</v>
      </c>
      <c r="K97" s="10">
        <f t="shared" si="31"/>
        <v>548</v>
      </c>
      <c r="L97" s="33">
        <f t="shared" si="32"/>
        <v>1.1001211893639922</v>
      </c>
      <c r="M97" s="11">
        <v>1.0934393638170975E-2</v>
      </c>
      <c r="N97" s="10">
        <f t="shared" si="33"/>
        <v>495</v>
      </c>
      <c r="O97" s="33">
        <f t="shared" si="34"/>
        <v>0.81814797370026882</v>
      </c>
      <c r="P97" s="11">
        <v>8.6602139582272041E-3</v>
      </c>
      <c r="Q97" s="10">
        <f t="shared" si="35"/>
        <v>390</v>
      </c>
      <c r="R97" s="33">
        <f t="shared" si="36"/>
        <v>0.27294812057923573</v>
      </c>
      <c r="S97" s="12">
        <v>0</v>
      </c>
      <c r="T97" s="10">
        <f t="shared" si="37"/>
        <v>418</v>
      </c>
      <c r="U97" s="33">
        <f t="shared" si="38"/>
        <v>0.65842826308988422</v>
      </c>
      <c r="V97" s="18">
        <v>3.6914504614313073E-2</v>
      </c>
      <c r="W97" s="112">
        <f t="shared" si="49"/>
        <v>542</v>
      </c>
      <c r="X97" s="33">
        <f t="shared" si="40"/>
        <v>2.0354995857750691</v>
      </c>
      <c r="Y97" s="13">
        <v>171103</v>
      </c>
      <c r="Z97" s="10">
        <f t="shared" si="41"/>
        <v>527</v>
      </c>
      <c r="AA97" s="33">
        <f t="shared" si="42"/>
        <v>0.95425400118472925</v>
      </c>
      <c r="AB97" s="11">
        <v>2.2000000000000002E-2</v>
      </c>
      <c r="AC97" s="112">
        <f t="shared" si="50"/>
        <v>556</v>
      </c>
      <c r="AD97" s="33">
        <f t="shared" si="44"/>
        <v>1.1966140698934173</v>
      </c>
      <c r="AE97" s="11">
        <v>0.99399320971533034</v>
      </c>
      <c r="AF97" s="10">
        <f t="shared" si="45"/>
        <v>414</v>
      </c>
      <c r="AG97" s="33">
        <f t="shared" si="46"/>
        <v>0.45397614826125637</v>
      </c>
      <c r="AH97" s="14">
        <v>2.1133333333333333</v>
      </c>
      <c r="AI97" s="112">
        <f t="shared" si="51"/>
        <v>512</v>
      </c>
      <c r="AJ97" s="33">
        <f t="shared" si="48"/>
        <v>9.5159022699145612E-2</v>
      </c>
      <c r="AK97" s="13">
        <v>344413.829080322</v>
      </c>
      <c r="AL97" s="38"/>
    </row>
    <row r="98" spans="1:38" x14ac:dyDescent="0.25">
      <c r="A98" t="s">
        <v>1168</v>
      </c>
      <c r="B98" s="5" t="s">
        <v>413</v>
      </c>
      <c r="C98" s="6" t="s">
        <v>93</v>
      </c>
      <c r="D98" s="7" t="s">
        <v>34</v>
      </c>
      <c r="E98" s="36">
        <f t="shared" si="26"/>
        <v>4.2003024730757668</v>
      </c>
      <c r="F98" s="8">
        <f t="shared" si="27"/>
        <v>15.220433137365154</v>
      </c>
      <c r="G98" s="9">
        <f t="shared" si="28"/>
        <v>464</v>
      </c>
      <c r="H98" s="112">
        <f t="shared" si="29"/>
        <v>561</v>
      </c>
      <c r="I98" s="33">
        <f t="shared" si="30"/>
        <v>3.5857741075992422</v>
      </c>
      <c r="J98" s="11">
        <v>0.22369980250164589</v>
      </c>
      <c r="K98" s="10">
        <f t="shared" si="31"/>
        <v>538</v>
      </c>
      <c r="L98" s="33">
        <f t="shared" si="32"/>
        <v>1.0256192704283331</v>
      </c>
      <c r="M98" s="11">
        <v>1.4858841010401188E-2</v>
      </c>
      <c r="N98" s="10">
        <f t="shared" si="33"/>
        <v>458</v>
      </c>
      <c r="O98" s="33">
        <f t="shared" si="34"/>
        <v>0.73199039977134484</v>
      </c>
      <c r="P98" s="11">
        <v>1.4177978883861237E-2</v>
      </c>
      <c r="Q98" s="10">
        <f t="shared" si="35"/>
        <v>390</v>
      </c>
      <c r="R98" s="33">
        <f t="shared" si="36"/>
        <v>0.27294812057923573</v>
      </c>
      <c r="S98" s="12">
        <v>0</v>
      </c>
      <c r="T98" s="10">
        <f t="shared" si="37"/>
        <v>356</v>
      </c>
      <c r="U98" s="33">
        <f t="shared" si="38"/>
        <v>0.46552094933378779</v>
      </c>
      <c r="V98" s="18">
        <v>4.8238111529250768E-2</v>
      </c>
      <c r="W98" s="112">
        <f t="shared" si="49"/>
        <v>407</v>
      </c>
      <c r="X98" s="33">
        <f t="shared" si="40"/>
        <v>0.3725994855603052</v>
      </c>
      <c r="Y98" s="13">
        <v>110625</v>
      </c>
      <c r="Z98" s="10">
        <f t="shared" si="41"/>
        <v>369</v>
      </c>
      <c r="AA98" s="33">
        <f t="shared" si="42"/>
        <v>0.51490576486580486</v>
      </c>
      <c r="AB98" s="11">
        <v>2.7999999999999997E-2</v>
      </c>
      <c r="AC98" s="112">
        <f t="shared" si="50"/>
        <v>431</v>
      </c>
      <c r="AD98" s="33">
        <f t="shared" si="44"/>
        <v>0.69356051399317498</v>
      </c>
      <c r="AE98" s="11">
        <v>0.96397576551498276</v>
      </c>
      <c r="AF98" s="10">
        <f t="shared" si="45"/>
        <v>321</v>
      </c>
      <c r="AG98" s="33">
        <f t="shared" si="46"/>
        <v>0.1547520130614817</v>
      </c>
      <c r="AH98" s="14">
        <v>2.4510000000000001</v>
      </c>
      <c r="AI98" s="112">
        <f t="shared" si="51"/>
        <v>341</v>
      </c>
      <c r="AJ98" s="33">
        <f t="shared" si="48"/>
        <v>-0.17103643520060216</v>
      </c>
      <c r="AK98" s="13">
        <v>161707.70357219712</v>
      </c>
      <c r="AL98" s="38"/>
    </row>
    <row r="99" spans="1:38" x14ac:dyDescent="0.25">
      <c r="A99" t="s">
        <v>1172</v>
      </c>
      <c r="B99" s="5" t="s">
        <v>555</v>
      </c>
      <c r="C99" s="6" t="s">
        <v>93</v>
      </c>
      <c r="D99" s="7" t="s">
        <v>34</v>
      </c>
      <c r="E99" s="36">
        <f t="shared" si="26"/>
        <v>5.8217274502560326</v>
      </c>
      <c r="F99" s="36">
        <f t="shared" si="27"/>
        <v>10.16654270498158</v>
      </c>
      <c r="G99" s="9">
        <f t="shared" si="28"/>
        <v>539</v>
      </c>
      <c r="H99" s="112">
        <f t="shared" si="29"/>
        <v>420</v>
      </c>
      <c r="I99" s="33">
        <f t="shared" si="30"/>
        <v>0.35884922186149437</v>
      </c>
      <c r="J99" s="11">
        <v>1.9613741652126926E-2</v>
      </c>
      <c r="K99" s="10">
        <f t="shared" si="31"/>
        <v>453</v>
      </c>
      <c r="L99" s="33">
        <f t="shared" si="32"/>
        <v>0.64798638007639542</v>
      </c>
      <c r="M99" s="11">
        <v>3.4750951514148601E-2</v>
      </c>
      <c r="N99" s="10">
        <f t="shared" si="33"/>
        <v>534</v>
      </c>
      <c r="O99" s="33">
        <f t="shared" si="34"/>
        <v>0.92660418628632912</v>
      </c>
      <c r="P99" s="11">
        <v>1.7143836790673753E-3</v>
      </c>
      <c r="Q99" s="10">
        <f t="shared" si="35"/>
        <v>390</v>
      </c>
      <c r="R99" s="33">
        <f t="shared" si="36"/>
        <v>0.27294812057923573</v>
      </c>
      <c r="S99" s="12">
        <v>0</v>
      </c>
      <c r="T99" s="10">
        <f t="shared" si="37"/>
        <v>529</v>
      </c>
      <c r="U99" s="33">
        <f t="shared" si="38"/>
        <v>0.96962306736669523</v>
      </c>
      <c r="V99" s="18">
        <v>1.8647454138160682E-2</v>
      </c>
      <c r="W99" s="112">
        <f t="shared" si="49"/>
        <v>526</v>
      </c>
      <c r="X99" s="33">
        <f t="shared" si="40"/>
        <v>1.5579774117542715</v>
      </c>
      <c r="Y99" s="13">
        <v>153736</v>
      </c>
      <c r="Z99" s="10">
        <f t="shared" si="41"/>
        <v>488</v>
      </c>
      <c r="AA99" s="33">
        <f t="shared" si="42"/>
        <v>0.80780458907842112</v>
      </c>
      <c r="AB99" s="11">
        <v>2.4E-2</v>
      </c>
      <c r="AC99" s="112">
        <f t="shared" si="50"/>
        <v>480</v>
      </c>
      <c r="AD99" s="33">
        <f t="shared" si="44"/>
        <v>0.85067604059777768</v>
      </c>
      <c r="AE99" s="11">
        <v>0.97335092348284957</v>
      </c>
      <c r="AF99" s="10">
        <f t="shared" si="45"/>
        <v>487</v>
      </c>
      <c r="AG99" s="33">
        <f t="shared" si="46"/>
        <v>0.7381356922515655</v>
      </c>
      <c r="AH99" s="14">
        <v>1.7926666666666666</v>
      </c>
      <c r="AI99" s="112">
        <f t="shared" si="51"/>
        <v>480</v>
      </c>
      <c r="AJ99" s="33">
        <f t="shared" si="48"/>
        <v>-5.9515581625069409E-4</v>
      </c>
      <c r="AK99" s="13">
        <v>278691.91520623118</v>
      </c>
      <c r="AL99" s="38"/>
    </row>
    <row r="100" spans="1:38" x14ac:dyDescent="0.25">
      <c r="A100" t="s">
        <v>630</v>
      </c>
      <c r="B100" s="5" t="s">
        <v>144</v>
      </c>
      <c r="C100" s="6" t="s">
        <v>44</v>
      </c>
      <c r="D100" s="7" t="s">
        <v>20</v>
      </c>
      <c r="E100" s="36">
        <f t="shared" si="26"/>
        <v>-5.7238801914204602</v>
      </c>
      <c r="F100" s="8">
        <f t="shared" si="27"/>
        <v>46.153552167360345</v>
      </c>
      <c r="G100" s="9">
        <f t="shared" si="28"/>
        <v>54</v>
      </c>
      <c r="H100" s="112">
        <f t="shared" si="29"/>
        <v>208</v>
      </c>
      <c r="I100" s="33">
        <f t="shared" si="30"/>
        <v>-0.32202969445554358</v>
      </c>
      <c r="J100" s="11">
        <v>-2.344827586206899E-2</v>
      </c>
      <c r="K100" s="10">
        <f t="shared" si="31"/>
        <v>107</v>
      </c>
      <c r="L100" s="33">
        <f t="shared" si="32"/>
        <v>-0.47825595077334071</v>
      </c>
      <c r="M100" s="11">
        <v>9.4076655052264813E-2</v>
      </c>
      <c r="N100" s="10">
        <f t="shared" si="33"/>
        <v>169</v>
      </c>
      <c r="O100" s="33">
        <f t="shared" si="34"/>
        <v>-0.12763572026715045</v>
      </c>
      <c r="P100" s="11">
        <v>6.9230769230769235E-2</v>
      </c>
      <c r="Q100" s="10">
        <f t="shared" si="35"/>
        <v>197</v>
      </c>
      <c r="R100" s="33">
        <f t="shared" si="36"/>
        <v>0.1050128375742345</v>
      </c>
      <c r="S100" s="12">
        <v>0.70621468926553677</v>
      </c>
      <c r="T100" s="10">
        <f t="shared" si="37"/>
        <v>34</v>
      </c>
      <c r="U100" s="33">
        <f t="shared" si="38"/>
        <v>-1.8383094053244142</v>
      </c>
      <c r="V100" s="18">
        <v>0.18347232752084913</v>
      </c>
      <c r="W100" s="112">
        <f t="shared" si="49"/>
        <v>196</v>
      </c>
      <c r="X100" s="33">
        <f t="shared" si="40"/>
        <v>-0.52291612943844878</v>
      </c>
      <c r="Y100" s="13">
        <v>78056</v>
      </c>
      <c r="Z100" s="10">
        <f t="shared" si="41"/>
        <v>19</v>
      </c>
      <c r="AA100" s="33">
        <f t="shared" si="42"/>
        <v>-2.1211836530477437</v>
      </c>
      <c r="AB100" s="11">
        <v>6.4000000000000001E-2</v>
      </c>
      <c r="AC100" s="112">
        <f t="shared" si="50"/>
        <v>69</v>
      </c>
      <c r="AD100" s="33">
        <f t="shared" si="44"/>
        <v>-1.0496342700813157</v>
      </c>
      <c r="AE100" s="11">
        <v>0.85995850622406644</v>
      </c>
      <c r="AF100" s="10">
        <f t="shared" si="45"/>
        <v>381</v>
      </c>
      <c r="AG100" s="33">
        <f t="shared" si="46"/>
        <v>0.35177323534998078</v>
      </c>
      <c r="AH100" s="14">
        <v>2.2286666666666668</v>
      </c>
      <c r="AI100" s="112">
        <f t="shared" si="51"/>
        <v>246</v>
      </c>
      <c r="AJ100" s="33">
        <f t="shared" si="48"/>
        <v>-0.22834299346358275</v>
      </c>
      <c r="AK100" s="13">
        <v>122374.72881355933</v>
      </c>
      <c r="AL100" s="38"/>
    </row>
    <row r="101" spans="1:38" x14ac:dyDescent="0.25">
      <c r="A101" t="s">
        <v>648</v>
      </c>
      <c r="B101" s="5" t="s">
        <v>77</v>
      </c>
      <c r="C101" s="6" t="s">
        <v>44</v>
      </c>
      <c r="D101" s="7" t="s">
        <v>20</v>
      </c>
      <c r="E101" s="36">
        <f t="shared" si="26"/>
        <v>-9.076149973413516</v>
      </c>
      <c r="F101" s="8">
        <f t="shared" si="27"/>
        <v>56.602388478890603</v>
      </c>
      <c r="G101" s="9">
        <f t="shared" si="28"/>
        <v>28</v>
      </c>
      <c r="H101" s="112">
        <f t="shared" si="29"/>
        <v>109</v>
      </c>
      <c r="I101" s="33">
        <f t="shared" si="30"/>
        <v>-0.66970703584263602</v>
      </c>
      <c r="J101" s="11">
        <v>-4.5437042741624967E-2</v>
      </c>
      <c r="K101" s="10">
        <f t="shared" si="31"/>
        <v>6</v>
      </c>
      <c r="L101" s="33">
        <f t="shared" si="32"/>
        <v>-2.7217019097299198</v>
      </c>
      <c r="M101" s="11">
        <v>0.21225194132873165</v>
      </c>
      <c r="N101" s="10">
        <f t="shared" si="33"/>
        <v>22</v>
      </c>
      <c r="O101" s="33">
        <f t="shared" si="34"/>
        <v>-2.2618956245856245</v>
      </c>
      <c r="P101" s="11">
        <v>0.20591456736035049</v>
      </c>
      <c r="Q101" s="10">
        <f t="shared" si="35"/>
        <v>22</v>
      </c>
      <c r="R101" s="33">
        <f t="shared" si="36"/>
        <v>-0.97406788972978509</v>
      </c>
      <c r="S101" s="12">
        <v>5.2440500201694231</v>
      </c>
      <c r="T101" s="10">
        <f t="shared" si="37"/>
        <v>44</v>
      </c>
      <c r="U101" s="33">
        <f t="shared" si="38"/>
        <v>-1.4630865195206399</v>
      </c>
      <c r="V101" s="18">
        <v>0.16144684605205117</v>
      </c>
      <c r="W101" s="112">
        <f t="shared" si="49"/>
        <v>33</v>
      </c>
      <c r="X101" s="33">
        <f t="shared" si="40"/>
        <v>-1.2704760342739096</v>
      </c>
      <c r="Y101" s="13">
        <v>50868</v>
      </c>
      <c r="Z101" s="10">
        <f t="shared" si="41"/>
        <v>70</v>
      </c>
      <c r="AA101" s="33">
        <f t="shared" si="42"/>
        <v>-0.87636365014412365</v>
      </c>
      <c r="AB101" s="11">
        <v>4.7E-2</v>
      </c>
      <c r="AC101" s="112">
        <f t="shared" si="50"/>
        <v>75</v>
      </c>
      <c r="AD101" s="33">
        <f t="shared" si="44"/>
        <v>-0.93856923410531923</v>
      </c>
      <c r="AE101" s="11">
        <v>0.86658580958156461</v>
      </c>
      <c r="AF101" s="10">
        <f t="shared" si="45"/>
        <v>20</v>
      </c>
      <c r="AG101" s="33">
        <f t="shared" si="46"/>
        <v>-1.4429808075659427</v>
      </c>
      <c r="AH101" s="14">
        <v>4.2540000000000004</v>
      </c>
      <c r="AI101" s="112">
        <f t="shared" si="51"/>
        <v>20</v>
      </c>
      <c r="AJ101" s="33">
        <f t="shared" si="48"/>
        <v>-0.332374331077954</v>
      </c>
      <c r="AK101" s="13">
        <v>50971.697458652685</v>
      </c>
      <c r="AL101" s="38"/>
    </row>
    <row r="102" spans="1:38" x14ac:dyDescent="0.25">
      <c r="A102" t="s">
        <v>656</v>
      </c>
      <c r="B102" s="5" t="s">
        <v>305</v>
      </c>
      <c r="C102" s="6" t="s">
        <v>44</v>
      </c>
      <c r="D102" s="7" t="s">
        <v>20</v>
      </c>
      <c r="E102" s="36">
        <f t="shared" si="26"/>
        <v>0.21359839579207685</v>
      </c>
      <c r="F102" s="8">
        <f t="shared" si="27"/>
        <v>27.64676545399665</v>
      </c>
      <c r="G102" s="9">
        <f t="shared" si="28"/>
        <v>248</v>
      </c>
      <c r="H102" s="112">
        <f t="shared" si="29"/>
        <v>139</v>
      </c>
      <c r="I102" s="33">
        <f t="shared" si="30"/>
        <v>-0.5297479601890096</v>
      </c>
      <c r="J102" s="11">
        <v>-3.6585365853658569E-2</v>
      </c>
      <c r="K102" s="10">
        <f t="shared" si="31"/>
        <v>41</v>
      </c>
      <c r="L102" s="33">
        <f t="shared" si="32"/>
        <v>-1.1985404491515079</v>
      </c>
      <c r="M102" s="11">
        <v>0.13201820940819423</v>
      </c>
      <c r="N102" s="10">
        <f t="shared" si="33"/>
        <v>322</v>
      </c>
      <c r="O102" s="33">
        <f t="shared" si="34"/>
        <v>0.41367811368693608</v>
      </c>
      <c r="P102" s="11">
        <v>3.4563561804335091E-2</v>
      </c>
      <c r="Q102" s="10">
        <f t="shared" si="35"/>
        <v>108</v>
      </c>
      <c r="R102" s="33">
        <f t="shared" si="36"/>
        <v>-0.10331194387500753</v>
      </c>
      <c r="S102" s="12">
        <v>1.5822784810126582</v>
      </c>
      <c r="T102" s="10">
        <f t="shared" si="37"/>
        <v>335</v>
      </c>
      <c r="U102" s="33">
        <f t="shared" si="38"/>
        <v>0.41085572517753488</v>
      </c>
      <c r="V102" s="18">
        <v>5.1446945337620578E-2</v>
      </c>
      <c r="W102" s="112">
        <f t="shared" si="49"/>
        <v>217</v>
      </c>
      <c r="X102" s="33">
        <f t="shared" si="40"/>
        <v>-0.44482762974252749</v>
      </c>
      <c r="Y102" s="13">
        <v>80896</v>
      </c>
      <c r="Z102" s="10">
        <f t="shared" si="41"/>
        <v>264</v>
      </c>
      <c r="AA102" s="33">
        <f t="shared" si="42"/>
        <v>0.22200694065318813</v>
      </c>
      <c r="AB102" s="11">
        <v>3.2000000000000001E-2</v>
      </c>
      <c r="AC102" s="112">
        <f t="shared" si="50"/>
        <v>311</v>
      </c>
      <c r="AD102" s="33">
        <f t="shared" si="44"/>
        <v>0.33348436790857938</v>
      </c>
      <c r="AE102" s="11">
        <v>0.94248985115020301</v>
      </c>
      <c r="AF102" s="10">
        <f t="shared" si="45"/>
        <v>122</v>
      </c>
      <c r="AG102" s="33">
        <f t="shared" si="46"/>
        <v>-0.47766543359470526</v>
      </c>
      <c r="AH102" s="14">
        <v>3.1646666666666667</v>
      </c>
      <c r="AI102" s="112">
        <f t="shared" si="51"/>
        <v>143</v>
      </c>
      <c r="AJ102" s="33">
        <f t="shared" si="48"/>
        <v>-0.2671948691312831</v>
      </c>
      <c r="AK102" s="13">
        <v>95708.324630801682</v>
      </c>
      <c r="AL102" s="38"/>
    </row>
    <row r="103" spans="1:38" x14ac:dyDescent="0.25">
      <c r="A103" t="s">
        <v>657</v>
      </c>
      <c r="B103" s="5" t="s">
        <v>427</v>
      </c>
      <c r="C103" s="6" t="s">
        <v>44</v>
      </c>
      <c r="D103" s="7" t="s">
        <v>20</v>
      </c>
      <c r="E103" s="36">
        <f t="shared" si="26"/>
        <v>2.3456315956395639</v>
      </c>
      <c r="F103" s="8">
        <f t="shared" si="27"/>
        <v>21.001337918415146</v>
      </c>
      <c r="G103" s="9">
        <f t="shared" si="28"/>
        <v>369</v>
      </c>
      <c r="H103" s="112">
        <f t="shared" si="29"/>
        <v>515</v>
      </c>
      <c r="I103" s="33">
        <f t="shared" si="30"/>
        <v>1.1154864201213457</v>
      </c>
      <c r="J103" s="11">
        <v>6.7467072842935183E-2</v>
      </c>
      <c r="K103" s="10">
        <f t="shared" si="31"/>
        <v>211</v>
      </c>
      <c r="L103" s="33">
        <f t="shared" si="32"/>
        <v>-2.9531479334181529E-2</v>
      </c>
      <c r="M103" s="11">
        <v>7.0439739413680785E-2</v>
      </c>
      <c r="N103" s="10">
        <f t="shared" si="33"/>
        <v>394</v>
      </c>
      <c r="O103" s="33">
        <f t="shared" si="34"/>
        <v>0.60455906350253819</v>
      </c>
      <c r="P103" s="11">
        <v>2.2339027595269383E-2</v>
      </c>
      <c r="Q103" s="10">
        <f t="shared" si="35"/>
        <v>374</v>
      </c>
      <c r="R103" s="33">
        <f t="shared" si="36"/>
        <v>0.2529887147763919</v>
      </c>
      <c r="S103" s="12">
        <v>8.3934866543562192E-2</v>
      </c>
      <c r="T103" s="10">
        <f t="shared" si="37"/>
        <v>290</v>
      </c>
      <c r="U103" s="33">
        <f t="shared" si="38"/>
        <v>0.27071345013640791</v>
      </c>
      <c r="V103" s="18">
        <v>5.9673258813413586E-2</v>
      </c>
      <c r="W103" s="112">
        <f t="shared" si="49"/>
        <v>298</v>
      </c>
      <c r="X103" s="33">
        <f t="shared" si="40"/>
        <v>-0.10409780994257785</v>
      </c>
      <c r="Y103" s="13">
        <v>93288</v>
      </c>
      <c r="Z103" s="10">
        <f t="shared" si="41"/>
        <v>399</v>
      </c>
      <c r="AA103" s="33">
        <f t="shared" si="42"/>
        <v>0.58813047091895854</v>
      </c>
      <c r="AB103" s="11">
        <v>2.7000000000000003E-2</v>
      </c>
      <c r="AC103" s="112">
        <f t="shared" si="50"/>
        <v>373</v>
      </c>
      <c r="AD103" s="33">
        <f t="shared" si="44"/>
        <v>0.53000921006796475</v>
      </c>
      <c r="AE103" s="11">
        <v>0.95421658166291068</v>
      </c>
      <c r="AF103" s="10">
        <f t="shared" si="45"/>
        <v>244</v>
      </c>
      <c r="AG103" s="33">
        <f t="shared" si="46"/>
        <v>-4.2859977509741465E-2</v>
      </c>
      <c r="AH103" s="14">
        <v>2.6739999999999999</v>
      </c>
      <c r="AI103" s="112">
        <f t="shared" si="51"/>
        <v>242</v>
      </c>
      <c r="AJ103" s="33">
        <f t="shared" si="48"/>
        <v>-0.22978097855790006</v>
      </c>
      <c r="AK103" s="13">
        <v>121387.75222427397</v>
      </c>
      <c r="AL103" s="38"/>
    </row>
    <row r="104" spans="1:38" x14ac:dyDescent="0.25">
      <c r="A104" t="s">
        <v>670</v>
      </c>
      <c r="B104" s="5" t="s">
        <v>100</v>
      </c>
      <c r="C104" s="6" t="s">
        <v>44</v>
      </c>
      <c r="D104" s="7" t="s">
        <v>20</v>
      </c>
      <c r="E104" s="36">
        <f t="shared" si="26"/>
        <v>-4.9772140795735371</v>
      </c>
      <c r="F104" s="8">
        <f t="shared" si="27"/>
        <v>43.826235904223324</v>
      </c>
      <c r="G104" s="9">
        <f t="shared" si="28"/>
        <v>70</v>
      </c>
      <c r="H104" s="112">
        <f t="shared" si="29"/>
        <v>290</v>
      </c>
      <c r="I104" s="33">
        <f t="shared" si="30"/>
        <v>-3.9002160400830196E-2</v>
      </c>
      <c r="J104" s="11">
        <v>-5.5482699485523979E-3</v>
      </c>
      <c r="K104" s="10">
        <f t="shared" si="31"/>
        <v>90</v>
      </c>
      <c r="L104" s="33">
        <f t="shared" si="32"/>
        <v>-0.5782466288854814</v>
      </c>
      <c r="M104" s="11">
        <v>9.9343742928264311E-2</v>
      </c>
      <c r="N104" s="10">
        <f t="shared" si="33"/>
        <v>70</v>
      </c>
      <c r="O104" s="33">
        <f t="shared" si="34"/>
        <v>-1.0378795095158824</v>
      </c>
      <c r="P104" s="11">
        <v>0.12752525252525251</v>
      </c>
      <c r="Q104" s="10">
        <f t="shared" si="35"/>
        <v>55</v>
      </c>
      <c r="R104" s="33">
        <f t="shared" si="36"/>
        <v>-0.35422832282836469</v>
      </c>
      <c r="S104" s="12">
        <v>2.6374518157841345</v>
      </c>
      <c r="T104" s="10">
        <f t="shared" si="37"/>
        <v>65</v>
      </c>
      <c r="U104" s="33">
        <f t="shared" si="38"/>
        <v>-0.97181159128260974</v>
      </c>
      <c r="V104" s="18">
        <v>0.13260914121746259</v>
      </c>
      <c r="W104" s="112">
        <f t="shared" si="49"/>
        <v>58</v>
      </c>
      <c r="X104" s="33">
        <f t="shared" si="40"/>
        <v>-1.0828986593001155</v>
      </c>
      <c r="Y104" s="13">
        <v>57690</v>
      </c>
      <c r="Z104" s="10">
        <f t="shared" si="41"/>
        <v>70</v>
      </c>
      <c r="AA104" s="33">
        <f t="shared" si="42"/>
        <v>-0.87636365014412365</v>
      </c>
      <c r="AB104" s="11">
        <v>4.7E-2</v>
      </c>
      <c r="AC104" s="112">
        <f t="shared" si="50"/>
        <v>167</v>
      </c>
      <c r="AD104" s="33">
        <f t="shared" si="44"/>
        <v>-0.21047365043742167</v>
      </c>
      <c r="AE104" s="11">
        <v>0.91003161828111523</v>
      </c>
      <c r="AF104" s="10">
        <f t="shared" si="45"/>
        <v>64</v>
      </c>
      <c r="AG104" s="33">
        <f t="shared" si="46"/>
        <v>-0.849258683428186</v>
      </c>
      <c r="AH104" s="14">
        <v>3.5839999999999996</v>
      </c>
      <c r="AI104" s="112">
        <f t="shared" si="51"/>
        <v>69</v>
      </c>
      <c r="AJ104" s="33">
        <f t="shared" si="48"/>
        <v>-0.30772731154558119</v>
      </c>
      <c r="AK104" s="13">
        <v>67888.44532359505</v>
      </c>
      <c r="AL104" s="38"/>
    </row>
    <row r="105" spans="1:38" x14ac:dyDescent="0.25">
      <c r="A105" t="s">
        <v>671</v>
      </c>
      <c r="B105" s="5" t="s">
        <v>272</v>
      </c>
      <c r="C105" s="6" t="s">
        <v>44</v>
      </c>
      <c r="D105" s="7" t="s">
        <v>20</v>
      </c>
      <c r="E105" s="36">
        <f t="shared" si="26"/>
        <v>0.35338556084479505</v>
      </c>
      <c r="F105" s="8">
        <f t="shared" si="27"/>
        <v>27.211056724963417</v>
      </c>
      <c r="G105" s="9">
        <f t="shared" si="28"/>
        <v>254</v>
      </c>
      <c r="H105" s="112">
        <f t="shared" si="29"/>
        <v>349</v>
      </c>
      <c r="I105" s="33">
        <f t="shared" si="30"/>
        <v>0.14872683468904718</v>
      </c>
      <c r="J105" s="11">
        <v>6.324603598788503E-3</v>
      </c>
      <c r="K105" s="10">
        <f t="shared" si="31"/>
        <v>331</v>
      </c>
      <c r="L105" s="33">
        <f t="shared" si="32"/>
        <v>0.30650366580530491</v>
      </c>
      <c r="M105" s="11">
        <v>5.2738822965360185E-2</v>
      </c>
      <c r="N105" s="10">
        <f t="shared" si="33"/>
        <v>168</v>
      </c>
      <c r="O105" s="33">
        <f t="shared" si="34"/>
        <v>-0.129432529705587</v>
      </c>
      <c r="P105" s="11">
        <v>6.9345841784989856E-2</v>
      </c>
      <c r="Q105" s="10">
        <f t="shared" si="35"/>
        <v>169</v>
      </c>
      <c r="R105" s="33">
        <f t="shared" si="36"/>
        <v>5.1928222578141808E-2</v>
      </c>
      <c r="S105" s="12">
        <v>0.9294502965389041</v>
      </c>
      <c r="T105" s="10">
        <f t="shared" si="37"/>
        <v>305</v>
      </c>
      <c r="U105" s="33">
        <f t="shared" si="38"/>
        <v>0.33000129672087009</v>
      </c>
      <c r="V105" s="18">
        <v>5.6193078324225862E-2</v>
      </c>
      <c r="W105" s="112">
        <f t="shared" si="49"/>
        <v>277</v>
      </c>
      <c r="X105" s="33">
        <f t="shared" si="40"/>
        <v>-0.20701515302773049</v>
      </c>
      <c r="Y105" s="13">
        <v>89545</v>
      </c>
      <c r="Z105" s="10">
        <f t="shared" si="41"/>
        <v>290</v>
      </c>
      <c r="AA105" s="33">
        <f t="shared" si="42"/>
        <v>0.29523164670634233</v>
      </c>
      <c r="AB105" s="11">
        <v>3.1E-2</v>
      </c>
      <c r="AC105" s="112">
        <f t="shared" si="50"/>
        <v>213</v>
      </c>
      <c r="AD105" s="33">
        <f t="shared" si="44"/>
        <v>-2.6459927387576292E-2</v>
      </c>
      <c r="AE105" s="11">
        <v>0.92101180438448571</v>
      </c>
      <c r="AF105" s="10">
        <f t="shared" si="45"/>
        <v>234</v>
      </c>
      <c r="AG105" s="33">
        <f t="shared" si="46"/>
        <v>-6.3832251546448324E-2</v>
      </c>
      <c r="AH105" s="14">
        <v>2.6976666666666667</v>
      </c>
      <c r="AI105" s="112">
        <f t="shared" si="51"/>
        <v>231</v>
      </c>
      <c r="AJ105" s="33">
        <f t="shared" si="48"/>
        <v>-0.23487022910656535</v>
      </c>
      <c r="AK105" s="13">
        <v>117894.69018323449</v>
      </c>
      <c r="AL105" s="38"/>
    </row>
    <row r="106" spans="1:38" x14ac:dyDescent="0.25">
      <c r="A106" t="s">
        <v>689</v>
      </c>
      <c r="B106" s="5" t="s">
        <v>505</v>
      </c>
      <c r="C106" s="6" t="s">
        <v>44</v>
      </c>
      <c r="D106" s="7" t="s">
        <v>20</v>
      </c>
      <c r="E106" s="36">
        <f t="shared" si="26"/>
        <v>3.3873689103542475</v>
      </c>
      <c r="F106" s="8">
        <f t="shared" si="27"/>
        <v>17.75430131666668</v>
      </c>
      <c r="G106" s="9">
        <f t="shared" si="28"/>
        <v>419</v>
      </c>
      <c r="H106" s="112">
        <f t="shared" si="29"/>
        <v>325</v>
      </c>
      <c r="I106" s="33">
        <f t="shared" si="30"/>
        <v>6.7538168803969276E-2</v>
      </c>
      <c r="J106" s="11">
        <v>1.1898466419884013E-3</v>
      </c>
      <c r="K106" s="10">
        <f t="shared" si="31"/>
        <v>369</v>
      </c>
      <c r="L106" s="33">
        <f t="shared" si="32"/>
        <v>0.40270706724601218</v>
      </c>
      <c r="M106" s="11">
        <v>4.7671232876712329E-2</v>
      </c>
      <c r="N106" s="10">
        <f t="shared" si="33"/>
        <v>535</v>
      </c>
      <c r="O106" s="33">
        <f t="shared" si="34"/>
        <v>0.95337356493194358</v>
      </c>
      <c r="P106" s="11">
        <v>0</v>
      </c>
      <c r="Q106" s="10">
        <f t="shared" si="35"/>
        <v>353</v>
      </c>
      <c r="R106" s="33">
        <f t="shared" si="36"/>
        <v>0.24154757116221717</v>
      </c>
      <c r="S106" s="12">
        <v>0.13204806549584047</v>
      </c>
      <c r="T106" s="10">
        <f t="shared" si="37"/>
        <v>531</v>
      </c>
      <c r="U106" s="33">
        <f t="shared" si="38"/>
        <v>0.97380999813308933</v>
      </c>
      <c r="V106" s="18">
        <v>1.8401682439537329E-2</v>
      </c>
      <c r="W106" s="112">
        <f t="shared" si="49"/>
        <v>509</v>
      </c>
      <c r="X106" s="33">
        <f t="shared" si="40"/>
        <v>1.3678979052761362</v>
      </c>
      <c r="Y106" s="13">
        <v>146823</v>
      </c>
      <c r="Z106" s="10">
        <f t="shared" si="41"/>
        <v>244</v>
      </c>
      <c r="AA106" s="33">
        <f t="shared" si="42"/>
        <v>0.14878223460003395</v>
      </c>
      <c r="AB106" s="11">
        <v>3.3000000000000002E-2</v>
      </c>
      <c r="AC106" s="112">
        <f t="shared" si="50"/>
        <v>148</v>
      </c>
      <c r="AD106" s="33">
        <f t="shared" si="44"/>
        <v>-0.32778400110529538</v>
      </c>
      <c r="AE106" s="11">
        <v>0.90303165403477481</v>
      </c>
      <c r="AF106" s="10">
        <f t="shared" si="45"/>
        <v>223</v>
      </c>
      <c r="AG106" s="33">
        <f t="shared" si="46"/>
        <v>-0.10577679961986164</v>
      </c>
      <c r="AH106" s="14">
        <v>2.7449999999999997</v>
      </c>
      <c r="AI106" s="112">
        <f t="shared" si="51"/>
        <v>198</v>
      </c>
      <c r="AJ106" s="33">
        <f t="shared" si="48"/>
        <v>-0.24550188700562847</v>
      </c>
      <c r="AK106" s="13">
        <v>110597.53703948237</v>
      </c>
      <c r="AL106" s="38"/>
    </row>
    <row r="107" spans="1:38" x14ac:dyDescent="0.25">
      <c r="A107" t="s">
        <v>690</v>
      </c>
      <c r="B107" s="5" t="s">
        <v>405</v>
      </c>
      <c r="C107" s="6" t="s">
        <v>44</v>
      </c>
      <c r="D107" s="7" t="s">
        <v>20</v>
      </c>
      <c r="E107" s="36">
        <f t="shared" si="26"/>
        <v>3.5248810375049411</v>
      </c>
      <c r="F107" s="8">
        <f t="shared" si="27"/>
        <v>17.325683752780257</v>
      </c>
      <c r="G107" s="9">
        <f t="shared" si="28"/>
        <v>427</v>
      </c>
      <c r="H107" s="112">
        <f t="shared" si="29"/>
        <v>493</v>
      </c>
      <c r="I107" s="33">
        <f t="shared" si="30"/>
        <v>0.88724130717432104</v>
      </c>
      <c r="J107" s="11">
        <v>5.3031767510793193E-2</v>
      </c>
      <c r="K107" s="10">
        <f t="shared" si="31"/>
        <v>259</v>
      </c>
      <c r="L107" s="33">
        <f t="shared" si="32"/>
        <v>0.11817786611897044</v>
      </c>
      <c r="M107" s="11">
        <v>6.2659033078880405E-2</v>
      </c>
      <c r="N107" s="10">
        <f t="shared" si="33"/>
        <v>427</v>
      </c>
      <c r="O107" s="33">
        <f t="shared" si="34"/>
        <v>0.68507270835442091</v>
      </c>
      <c r="P107" s="11">
        <v>1.7182715209254847E-2</v>
      </c>
      <c r="Q107" s="10">
        <f t="shared" si="35"/>
        <v>286</v>
      </c>
      <c r="R107" s="33">
        <f t="shared" si="36"/>
        <v>0.20019192160264729</v>
      </c>
      <c r="S107" s="12">
        <v>0.30596010280259456</v>
      </c>
      <c r="T107" s="10">
        <f t="shared" si="37"/>
        <v>447</v>
      </c>
      <c r="U107" s="33">
        <f t="shared" si="38"/>
        <v>0.7160826468564373</v>
      </c>
      <c r="V107" s="18">
        <v>3.3530207948812597E-2</v>
      </c>
      <c r="W107" s="112">
        <f t="shared" si="49"/>
        <v>403</v>
      </c>
      <c r="X107" s="33">
        <f t="shared" si="40"/>
        <v>0.36165609722263736</v>
      </c>
      <c r="Y107" s="13">
        <v>110227</v>
      </c>
      <c r="Z107" s="10">
        <f t="shared" si="41"/>
        <v>436</v>
      </c>
      <c r="AA107" s="33">
        <f t="shared" si="42"/>
        <v>0.66135517697211277</v>
      </c>
      <c r="AB107" s="11">
        <v>2.6000000000000002E-2</v>
      </c>
      <c r="AC107" s="112">
        <f t="shared" si="50"/>
        <v>462</v>
      </c>
      <c r="AD107" s="33">
        <f t="shared" si="44"/>
        <v>0.78572885981122997</v>
      </c>
      <c r="AE107" s="11">
        <v>0.969475494411006</v>
      </c>
      <c r="AF107" s="10">
        <f t="shared" si="45"/>
        <v>163</v>
      </c>
      <c r="AG107" s="33">
        <f t="shared" si="46"/>
        <v>-0.30043494877746524</v>
      </c>
      <c r="AH107" s="14">
        <v>2.9646666666666674</v>
      </c>
      <c r="AI107" s="112">
        <f t="shared" si="51"/>
        <v>197</v>
      </c>
      <c r="AJ107" s="33">
        <f t="shared" si="48"/>
        <v>-0.24580971777400504</v>
      </c>
      <c r="AK107" s="13">
        <v>110386.25406926937</v>
      </c>
      <c r="AL107" s="38"/>
    </row>
    <row r="108" spans="1:38" x14ac:dyDescent="0.25">
      <c r="A108" t="s">
        <v>709</v>
      </c>
      <c r="B108" s="5" t="s">
        <v>309</v>
      </c>
      <c r="C108" s="6" t="s">
        <v>44</v>
      </c>
      <c r="D108" s="7" t="s">
        <v>20</v>
      </c>
      <c r="E108" s="36">
        <f t="shared" si="26"/>
        <v>0.61978454727960341</v>
      </c>
      <c r="F108" s="8">
        <f t="shared" si="27"/>
        <v>26.380706071872499</v>
      </c>
      <c r="G108" s="9">
        <f t="shared" si="28"/>
        <v>266</v>
      </c>
      <c r="H108" s="112">
        <f t="shared" si="29"/>
        <v>491</v>
      </c>
      <c r="I108" s="33">
        <f t="shared" si="30"/>
        <v>0.86313609701496452</v>
      </c>
      <c r="J108" s="11">
        <v>5.1507239496795698E-2</v>
      </c>
      <c r="K108" s="10">
        <f t="shared" si="31"/>
        <v>351</v>
      </c>
      <c r="L108" s="33">
        <f t="shared" si="32"/>
        <v>0.34808672552728248</v>
      </c>
      <c r="M108" s="11">
        <v>5.0548402479732954E-2</v>
      </c>
      <c r="N108" s="10">
        <f t="shared" si="33"/>
        <v>259</v>
      </c>
      <c r="O108" s="33">
        <f t="shared" si="34"/>
        <v>0.24754128428964214</v>
      </c>
      <c r="P108" s="11">
        <v>4.5203415369161226E-2</v>
      </c>
      <c r="Q108" s="10">
        <f t="shared" si="35"/>
        <v>67</v>
      </c>
      <c r="R108" s="33">
        <f t="shared" si="36"/>
        <v>-0.26383824676857864</v>
      </c>
      <c r="S108" s="12">
        <v>2.2573363431151243</v>
      </c>
      <c r="T108" s="10">
        <f t="shared" si="37"/>
        <v>259</v>
      </c>
      <c r="U108" s="33">
        <f t="shared" si="38"/>
        <v>0.18833454103679725</v>
      </c>
      <c r="V108" s="18">
        <v>6.4508878399640368E-2</v>
      </c>
      <c r="W108" s="112">
        <f t="shared" si="49"/>
        <v>225</v>
      </c>
      <c r="X108" s="33">
        <f t="shared" si="40"/>
        <v>-0.41328977440759024</v>
      </c>
      <c r="Y108" s="13">
        <v>82043</v>
      </c>
      <c r="Z108" s="10">
        <f t="shared" si="41"/>
        <v>290</v>
      </c>
      <c r="AA108" s="33">
        <f t="shared" si="42"/>
        <v>0.29523164670634233</v>
      </c>
      <c r="AB108" s="11">
        <v>3.1E-2</v>
      </c>
      <c r="AC108" s="112">
        <f t="shared" si="50"/>
        <v>333</v>
      </c>
      <c r="AD108" s="33">
        <f t="shared" si="44"/>
        <v>0.40203951724155768</v>
      </c>
      <c r="AE108" s="11">
        <v>0.9465805694159084</v>
      </c>
      <c r="AF108" s="10">
        <f t="shared" si="45"/>
        <v>167</v>
      </c>
      <c r="AG108" s="33">
        <f t="shared" si="46"/>
        <v>-0.28950573554706799</v>
      </c>
      <c r="AH108" s="14">
        <v>2.9523333333333333</v>
      </c>
      <c r="AI108" s="112">
        <f t="shared" si="51"/>
        <v>144</v>
      </c>
      <c r="AJ108" s="33">
        <f t="shared" si="48"/>
        <v>-0.26665477026944739</v>
      </c>
      <c r="AK108" s="13">
        <v>96079.027313769751</v>
      </c>
      <c r="AL108" s="38"/>
    </row>
    <row r="109" spans="1:38" x14ac:dyDescent="0.25">
      <c r="A109" t="s">
        <v>711</v>
      </c>
      <c r="B109" s="5" t="s">
        <v>349</v>
      </c>
      <c r="C109" s="6" t="s">
        <v>44</v>
      </c>
      <c r="D109" s="7" t="s">
        <v>20</v>
      </c>
      <c r="E109" s="36">
        <f t="shared" si="26"/>
        <v>1.0000300538186901</v>
      </c>
      <c r="F109" s="8">
        <f t="shared" si="27"/>
        <v>25.195502220630058</v>
      </c>
      <c r="G109" s="9">
        <f t="shared" si="28"/>
        <v>288</v>
      </c>
      <c r="H109" s="112">
        <f t="shared" si="29"/>
        <v>234</v>
      </c>
      <c r="I109" s="33">
        <f t="shared" si="30"/>
        <v>-0.25038794289374239</v>
      </c>
      <c r="J109" s="11">
        <v>-1.8917311124330705E-2</v>
      </c>
      <c r="K109" s="10">
        <f t="shared" si="31"/>
        <v>224</v>
      </c>
      <c r="L109" s="33">
        <f t="shared" si="32"/>
        <v>1.9549189482108091E-2</v>
      </c>
      <c r="M109" s="11">
        <v>6.7854376452362516E-2</v>
      </c>
      <c r="N109" s="10">
        <f t="shared" si="33"/>
        <v>347</v>
      </c>
      <c r="O109" s="33">
        <f t="shared" si="34"/>
        <v>0.47641347860084615</v>
      </c>
      <c r="P109" s="11">
        <v>3.0545818728092138E-2</v>
      </c>
      <c r="Q109" s="10">
        <f t="shared" si="35"/>
        <v>230</v>
      </c>
      <c r="R109" s="33">
        <f t="shared" si="36"/>
        <v>0.14317809592390374</v>
      </c>
      <c r="S109" s="12">
        <v>0.54571913655105497</v>
      </c>
      <c r="T109" s="10">
        <f t="shared" si="37"/>
        <v>307</v>
      </c>
      <c r="U109" s="33">
        <f t="shared" si="38"/>
        <v>0.33219072993394627</v>
      </c>
      <c r="V109" s="18">
        <v>5.6064559189369575E-2</v>
      </c>
      <c r="W109" s="112">
        <f t="shared" si="49"/>
        <v>274</v>
      </c>
      <c r="X109" s="33">
        <f t="shared" si="40"/>
        <v>-0.21248684719656441</v>
      </c>
      <c r="Y109" s="13">
        <v>89346</v>
      </c>
      <c r="Z109" s="10">
        <f t="shared" si="41"/>
        <v>317</v>
      </c>
      <c r="AA109" s="33">
        <f t="shared" si="42"/>
        <v>0.36845635275949651</v>
      </c>
      <c r="AB109" s="11">
        <v>0.03</v>
      </c>
      <c r="AC109" s="112">
        <f t="shared" si="50"/>
        <v>258</v>
      </c>
      <c r="AD109" s="33">
        <f t="shared" si="44"/>
        <v>0.14448730201549045</v>
      </c>
      <c r="AE109" s="11">
        <v>0.93121230661655452</v>
      </c>
      <c r="AF109" s="10">
        <f t="shared" si="45"/>
        <v>113</v>
      </c>
      <c r="AG109" s="33">
        <f t="shared" si="46"/>
        <v>-0.51547460368904963</v>
      </c>
      <c r="AH109" s="14">
        <v>3.2073333333333331</v>
      </c>
      <c r="AI109" s="112">
        <f t="shared" si="51"/>
        <v>154</v>
      </c>
      <c r="AJ109" s="33">
        <f t="shared" si="48"/>
        <v>-0.26252287577303063</v>
      </c>
      <c r="AK109" s="13">
        <v>98914.997695852537</v>
      </c>
      <c r="AL109" s="38"/>
    </row>
    <row r="110" spans="1:38" x14ac:dyDescent="0.25">
      <c r="A110" t="s">
        <v>729</v>
      </c>
      <c r="B110" s="5" t="s">
        <v>334</v>
      </c>
      <c r="C110" s="6" t="s">
        <v>44</v>
      </c>
      <c r="D110" s="7" t="s">
        <v>20</v>
      </c>
      <c r="E110" s="36">
        <f t="shared" si="26"/>
        <v>1.038276324650129</v>
      </c>
      <c r="F110" s="8">
        <f t="shared" si="27"/>
        <v>25.076290746186444</v>
      </c>
      <c r="G110" s="9">
        <f t="shared" si="28"/>
        <v>290</v>
      </c>
      <c r="H110" s="112">
        <f t="shared" si="29"/>
        <v>367</v>
      </c>
      <c r="I110" s="33">
        <f t="shared" si="30"/>
        <v>0.18368912013283098</v>
      </c>
      <c r="J110" s="11">
        <v>8.5357846355875733E-3</v>
      </c>
      <c r="K110" s="10">
        <f t="shared" si="31"/>
        <v>533</v>
      </c>
      <c r="L110" s="33">
        <f t="shared" si="32"/>
        <v>0.99333695166440927</v>
      </c>
      <c r="M110" s="11">
        <v>1.655933762649494E-2</v>
      </c>
      <c r="N110" s="10">
        <f t="shared" si="33"/>
        <v>140</v>
      </c>
      <c r="O110" s="33">
        <f t="shared" si="34"/>
        <v>-0.31010730109693191</v>
      </c>
      <c r="P110" s="11">
        <v>8.0916744621141248E-2</v>
      </c>
      <c r="Q110" s="10">
        <f t="shared" si="35"/>
        <v>242</v>
      </c>
      <c r="R110" s="33">
        <f t="shared" si="36"/>
        <v>0.15683661631405912</v>
      </c>
      <c r="S110" s="12">
        <v>0.48828125</v>
      </c>
      <c r="T110" s="10">
        <f t="shared" si="37"/>
        <v>295</v>
      </c>
      <c r="U110" s="33">
        <f t="shared" si="38"/>
        <v>0.29098185403263493</v>
      </c>
      <c r="V110" s="18">
        <v>5.8483509010540634E-2</v>
      </c>
      <c r="W110" s="112">
        <f t="shared" si="49"/>
        <v>319</v>
      </c>
      <c r="X110" s="33">
        <f t="shared" si="40"/>
        <v>-1.7733029116912748E-2</v>
      </c>
      <c r="Y110" s="13">
        <v>96429</v>
      </c>
      <c r="Z110" s="10">
        <f t="shared" si="41"/>
        <v>317</v>
      </c>
      <c r="AA110" s="33">
        <f t="shared" si="42"/>
        <v>0.36845635275949651</v>
      </c>
      <c r="AB110" s="11">
        <v>0.03</v>
      </c>
      <c r="AC110" s="112">
        <f t="shared" si="50"/>
        <v>323</v>
      </c>
      <c r="AD110" s="33">
        <f t="shared" si="44"/>
        <v>0.36927352572171013</v>
      </c>
      <c r="AE110" s="11">
        <v>0.94462540716612375</v>
      </c>
      <c r="AF110" s="10">
        <f t="shared" si="45"/>
        <v>203</v>
      </c>
      <c r="AG110" s="33">
        <f t="shared" si="46"/>
        <v>-0.16751208516453447</v>
      </c>
      <c r="AH110" s="14">
        <v>2.8146666666666671</v>
      </c>
      <c r="AI110" s="112">
        <f t="shared" si="51"/>
        <v>107</v>
      </c>
      <c r="AJ110" s="33">
        <f t="shared" si="48"/>
        <v>-0.28724076248841363</v>
      </c>
      <c r="AK110" s="13">
        <v>81949.609375</v>
      </c>
      <c r="AL110" s="38"/>
    </row>
    <row r="111" spans="1:38" x14ac:dyDescent="0.25">
      <c r="A111" t="s">
        <v>732</v>
      </c>
      <c r="B111" s="5" t="s">
        <v>187</v>
      </c>
      <c r="C111" s="6" t="s">
        <v>44</v>
      </c>
      <c r="D111" s="7" t="s">
        <v>20</v>
      </c>
      <c r="E111" s="36">
        <f t="shared" si="26"/>
        <v>-3.2081933882711731</v>
      </c>
      <c r="F111" s="8">
        <f t="shared" si="27"/>
        <v>38.312297934666802</v>
      </c>
      <c r="G111" s="9">
        <f t="shared" si="28"/>
        <v>109</v>
      </c>
      <c r="H111" s="112">
        <f t="shared" si="29"/>
        <v>238</v>
      </c>
      <c r="I111" s="33">
        <f t="shared" si="30"/>
        <v>-0.23853013263483058</v>
      </c>
      <c r="J111" s="11">
        <v>-1.8167366867264723E-2</v>
      </c>
      <c r="K111" s="10">
        <f t="shared" si="31"/>
        <v>325</v>
      </c>
      <c r="L111" s="33">
        <f t="shared" si="32"/>
        <v>0.29191923082813392</v>
      </c>
      <c r="M111" s="11">
        <v>5.3507069586914334E-2</v>
      </c>
      <c r="N111" s="10">
        <f t="shared" si="33"/>
        <v>67</v>
      </c>
      <c r="O111" s="33">
        <f t="shared" si="34"/>
        <v>-1.0819186028988053</v>
      </c>
      <c r="P111" s="11">
        <v>0.13034563561804335</v>
      </c>
      <c r="Q111" s="10">
        <f t="shared" si="35"/>
        <v>99</v>
      </c>
      <c r="R111" s="33">
        <f t="shared" si="36"/>
        <v>-0.13955857665983284</v>
      </c>
      <c r="S111" s="12">
        <v>1.7347056782699202</v>
      </c>
      <c r="T111" s="10">
        <f t="shared" si="37"/>
        <v>165</v>
      </c>
      <c r="U111" s="33">
        <f t="shared" si="38"/>
        <v>-0.19794963356124376</v>
      </c>
      <c r="V111" s="18">
        <v>8.7183654515904346E-2</v>
      </c>
      <c r="W111" s="112">
        <f t="shared" si="49"/>
        <v>118</v>
      </c>
      <c r="X111" s="33">
        <f t="shared" si="40"/>
        <v>-0.79680329333671374</v>
      </c>
      <c r="Y111" s="13">
        <v>68095</v>
      </c>
      <c r="Z111" s="10">
        <f t="shared" si="41"/>
        <v>224</v>
      </c>
      <c r="AA111" s="33">
        <f t="shared" si="42"/>
        <v>7.5557528546879749E-2</v>
      </c>
      <c r="AB111" s="11">
        <v>3.4000000000000002E-2</v>
      </c>
      <c r="AC111" s="112">
        <f t="shared" si="50"/>
        <v>80</v>
      </c>
      <c r="AD111" s="33">
        <f t="shared" si="44"/>
        <v>-0.87553318532459312</v>
      </c>
      <c r="AE111" s="11">
        <v>0.87034720050046921</v>
      </c>
      <c r="AF111" s="10">
        <f t="shared" si="45"/>
        <v>115</v>
      </c>
      <c r="AG111" s="33">
        <f t="shared" si="46"/>
        <v>-0.51281614641679096</v>
      </c>
      <c r="AH111" s="14">
        <v>3.204333333333333</v>
      </c>
      <c r="AI111" s="112">
        <f t="shared" si="51"/>
        <v>64</v>
      </c>
      <c r="AJ111" s="33">
        <f t="shared" si="48"/>
        <v>-0.30852345192396813</v>
      </c>
      <c r="AK111" s="13">
        <v>67342.005782352266</v>
      </c>
      <c r="AL111" s="38"/>
    </row>
    <row r="112" spans="1:38" x14ac:dyDescent="0.25">
      <c r="A112" t="s">
        <v>747</v>
      </c>
      <c r="B112" s="5" t="s">
        <v>421</v>
      </c>
      <c r="C112" s="6" t="s">
        <v>44</v>
      </c>
      <c r="D112" s="7" t="s">
        <v>20</v>
      </c>
      <c r="E112" s="36">
        <f t="shared" si="26"/>
        <v>2.9462882618697765</v>
      </c>
      <c r="F112" s="8">
        <f t="shared" si="27"/>
        <v>19.129124882763364</v>
      </c>
      <c r="G112" s="9">
        <f t="shared" si="28"/>
        <v>403</v>
      </c>
      <c r="H112" s="112">
        <f t="shared" si="29"/>
        <v>303</v>
      </c>
      <c r="I112" s="33">
        <f t="shared" si="30"/>
        <v>-9.4944747841213938E-3</v>
      </c>
      <c r="J112" s="11">
        <v>-3.682063719545825E-3</v>
      </c>
      <c r="K112" s="10">
        <f t="shared" si="31"/>
        <v>236</v>
      </c>
      <c r="L112" s="33">
        <f t="shared" si="32"/>
        <v>4.5577530322250127E-2</v>
      </c>
      <c r="M112" s="11">
        <v>6.6483313058655527E-2</v>
      </c>
      <c r="N112" s="10">
        <f t="shared" si="33"/>
        <v>442</v>
      </c>
      <c r="O112" s="33">
        <f t="shared" si="34"/>
        <v>0.70972801879619685</v>
      </c>
      <c r="P112" s="11">
        <v>1.5603722197004085E-2</v>
      </c>
      <c r="Q112" s="10">
        <f t="shared" si="35"/>
        <v>292</v>
      </c>
      <c r="R112" s="33">
        <f t="shared" si="36"/>
        <v>0.20453719976937335</v>
      </c>
      <c r="S112" s="12">
        <v>0.28768699654775604</v>
      </c>
      <c r="T112" s="10">
        <f t="shared" si="37"/>
        <v>438</v>
      </c>
      <c r="U112" s="33">
        <f t="shared" si="38"/>
        <v>0.69830995310963839</v>
      </c>
      <c r="V112" s="18">
        <v>3.457346024386438E-2</v>
      </c>
      <c r="W112" s="112">
        <f t="shared" si="49"/>
        <v>348</v>
      </c>
      <c r="X112" s="33">
        <f t="shared" si="40"/>
        <v>0.10025209489548105</v>
      </c>
      <c r="Y112" s="13">
        <v>100720</v>
      </c>
      <c r="Z112" s="10">
        <f t="shared" si="41"/>
        <v>436</v>
      </c>
      <c r="AA112" s="33">
        <f t="shared" si="42"/>
        <v>0.66135517697211277</v>
      </c>
      <c r="AB112" s="11">
        <v>2.6000000000000002E-2</v>
      </c>
      <c r="AC112" s="112">
        <f t="shared" si="50"/>
        <v>402</v>
      </c>
      <c r="AD112" s="33">
        <f t="shared" si="44"/>
        <v>0.61469086196117217</v>
      </c>
      <c r="AE112" s="11">
        <v>0.95926957598266793</v>
      </c>
      <c r="AF112" s="10">
        <f t="shared" si="45"/>
        <v>268</v>
      </c>
      <c r="AG112" s="33">
        <f t="shared" si="46"/>
        <v>1.8875308034930573E-2</v>
      </c>
      <c r="AH112" s="14">
        <v>2.6043333333333334</v>
      </c>
      <c r="AI112" s="112">
        <f t="shared" si="51"/>
        <v>253</v>
      </c>
      <c r="AJ112" s="33">
        <f t="shared" si="48"/>
        <v>-0.22529853810985051</v>
      </c>
      <c r="AK112" s="13">
        <v>124464.32360361158</v>
      </c>
      <c r="AL112" s="38"/>
    </row>
    <row r="113" spans="1:38" x14ac:dyDescent="0.25">
      <c r="A113" t="s">
        <v>757</v>
      </c>
      <c r="B113" s="5" t="s">
        <v>224</v>
      </c>
      <c r="C113" s="6" t="s">
        <v>44</v>
      </c>
      <c r="D113" s="7" t="s">
        <v>20</v>
      </c>
      <c r="E113" s="36">
        <f t="shared" si="26"/>
        <v>0.6667270598843531</v>
      </c>
      <c r="F113" s="8">
        <f t="shared" si="27"/>
        <v>26.23438890107267</v>
      </c>
      <c r="G113" s="9">
        <f t="shared" si="28"/>
        <v>267</v>
      </c>
      <c r="H113" s="112">
        <f t="shared" si="29"/>
        <v>464</v>
      </c>
      <c r="I113" s="33">
        <f t="shared" si="30"/>
        <v>0.58169970821248451</v>
      </c>
      <c r="J113" s="11">
        <v>3.3707865168539408E-2</v>
      </c>
      <c r="K113" s="10">
        <f t="shared" si="31"/>
        <v>329</v>
      </c>
      <c r="L113" s="33">
        <f t="shared" si="32"/>
        <v>0.30524203187859655</v>
      </c>
      <c r="M113" s="11">
        <v>5.2805280528052806E-2</v>
      </c>
      <c r="N113" s="10">
        <f t="shared" si="33"/>
        <v>163</v>
      </c>
      <c r="O113" s="33">
        <f t="shared" si="34"/>
        <v>-0.18915657389636706</v>
      </c>
      <c r="P113" s="11">
        <v>7.3170731707317069E-2</v>
      </c>
      <c r="Q113" s="10">
        <f t="shared" si="35"/>
        <v>390</v>
      </c>
      <c r="R113" s="33">
        <f t="shared" si="36"/>
        <v>0.27294812057923573</v>
      </c>
      <c r="S113" s="12">
        <v>0</v>
      </c>
      <c r="T113" s="10">
        <f t="shared" si="37"/>
        <v>449</v>
      </c>
      <c r="U113" s="33">
        <f t="shared" si="38"/>
        <v>0.71943657405509065</v>
      </c>
      <c r="V113" s="18">
        <v>3.3333333333333333E-2</v>
      </c>
      <c r="W113" s="112">
        <f t="shared" si="49"/>
        <v>177</v>
      </c>
      <c r="X113" s="33">
        <f t="shared" si="40"/>
        <v>-0.58252735033308167</v>
      </c>
      <c r="Y113" s="13">
        <v>75888</v>
      </c>
      <c r="Z113" s="10">
        <f t="shared" si="41"/>
        <v>350</v>
      </c>
      <c r="AA113" s="33">
        <f t="shared" si="42"/>
        <v>0.44168105881265068</v>
      </c>
      <c r="AB113" s="11">
        <v>2.8999999999999998E-2</v>
      </c>
      <c r="AC113" s="112">
        <f t="shared" si="50"/>
        <v>180</v>
      </c>
      <c r="AD113" s="33">
        <f t="shared" si="44"/>
        <v>-0.14292128426779335</v>
      </c>
      <c r="AE113" s="11">
        <v>0.9140625</v>
      </c>
      <c r="AF113" s="10">
        <f t="shared" si="45"/>
        <v>242</v>
      </c>
      <c r="AG113" s="33">
        <f t="shared" si="46"/>
        <v>-4.729073963017278E-2</v>
      </c>
      <c r="AH113" s="14">
        <v>2.6790000000000003</v>
      </c>
      <c r="AI113" s="112">
        <f t="shared" si="51"/>
        <v>182</v>
      </c>
      <c r="AJ113" s="33">
        <f t="shared" si="48"/>
        <v>-0.25058494072243559</v>
      </c>
      <c r="AK113" s="13">
        <v>107108.72826086957</v>
      </c>
      <c r="AL113" s="38"/>
    </row>
    <row r="114" spans="1:38" x14ac:dyDescent="0.25">
      <c r="A114" t="s">
        <v>759</v>
      </c>
      <c r="B114" s="5" t="s">
        <v>263</v>
      </c>
      <c r="C114" s="6" t="s">
        <v>44</v>
      </c>
      <c r="D114" s="7" t="s">
        <v>20</v>
      </c>
      <c r="E114" s="36">
        <f t="shared" si="26"/>
        <v>0.55012727584759602</v>
      </c>
      <c r="F114" s="8">
        <f t="shared" si="27"/>
        <v>26.597823868002902</v>
      </c>
      <c r="G114" s="9">
        <f t="shared" si="28"/>
        <v>264</v>
      </c>
      <c r="H114" s="112">
        <f t="shared" si="29"/>
        <v>473</v>
      </c>
      <c r="I114" s="33">
        <f t="shared" si="30"/>
        <v>0.65216034673010115</v>
      </c>
      <c r="J114" s="11">
        <v>3.8164130705911736E-2</v>
      </c>
      <c r="K114" s="10">
        <f t="shared" si="31"/>
        <v>200</v>
      </c>
      <c r="L114" s="33">
        <f t="shared" si="32"/>
        <v>-6.9289593673116157E-2</v>
      </c>
      <c r="M114" s="11">
        <v>7.2534029461122501E-2</v>
      </c>
      <c r="N114" s="10">
        <f t="shared" si="33"/>
        <v>234</v>
      </c>
      <c r="O114" s="33">
        <f t="shared" si="34"/>
        <v>0.12539955486018259</v>
      </c>
      <c r="P114" s="11">
        <v>5.3025703298927342E-2</v>
      </c>
      <c r="Q114" s="10">
        <f t="shared" si="35"/>
        <v>103</v>
      </c>
      <c r="R114" s="33">
        <f t="shared" si="36"/>
        <v>-0.12699770478010405</v>
      </c>
      <c r="S114" s="12">
        <v>1.6818837097549255</v>
      </c>
      <c r="T114" s="10">
        <f t="shared" si="37"/>
        <v>296</v>
      </c>
      <c r="U114" s="33">
        <f t="shared" si="38"/>
        <v>0.29826937508892587</v>
      </c>
      <c r="V114" s="18">
        <v>5.8055733504164E-2</v>
      </c>
      <c r="W114" s="112">
        <f t="shared" si="49"/>
        <v>239</v>
      </c>
      <c r="X114" s="33">
        <f t="shared" si="40"/>
        <v>-0.33481633140330874</v>
      </c>
      <c r="Y114" s="13">
        <v>84897</v>
      </c>
      <c r="Z114" s="10">
        <f t="shared" si="41"/>
        <v>290</v>
      </c>
      <c r="AA114" s="33">
        <f t="shared" si="42"/>
        <v>0.29523164670634233</v>
      </c>
      <c r="AB114" s="11">
        <v>3.1E-2</v>
      </c>
      <c r="AC114" s="112">
        <f t="shared" si="50"/>
        <v>260</v>
      </c>
      <c r="AD114" s="33">
        <f t="shared" si="44"/>
        <v>0.15327704899741793</v>
      </c>
      <c r="AE114" s="11">
        <v>0.93173679498657114</v>
      </c>
      <c r="AF114" s="10">
        <f t="shared" si="45"/>
        <v>345</v>
      </c>
      <c r="AG114" s="33">
        <f t="shared" si="46"/>
        <v>0.23480111537060189</v>
      </c>
      <c r="AH114" s="14">
        <v>2.3606666666666669</v>
      </c>
      <c r="AI114" s="112">
        <f t="shared" si="51"/>
        <v>164</v>
      </c>
      <c r="AJ114" s="33">
        <f t="shared" si="48"/>
        <v>-0.2586171229150267</v>
      </c>
      <c r="AK114" s="13">
        <v>101595.75332372257</v>
      </c>
      <c r="AL114" s="38"/>
    </row>
    <row r="115" spans="1:38" x14ac:dyDescent="0.25">
      <c r="A115" t="s">
        <v>796</v>
      </c>
      <c r="B115" s="5" t="s">
        <v>441</v>
      </c>
      <c r="C115" s="6" t="s">
        <v>44</v>
      </c>
      <c r="D115" s="7" t="s">
        <v>20</v>
      </c>
      <c r="E115" s="36">
        <f t="shared" si="26"/>
        <v>2.6129029993469528</v>
      </c>
      <c r="F115" s="8">
        <f t="shared" si="27"/>
        <v>20.168267989767855</v>
      </c>
      <c r="G115" s="9">
        <f t="shared" si="28"/>
        <v>381</v>
      </c>
      <c r="H115" s="112">
        <f t="shared" si="29"/>
        <v>323</v>
      </c>
      <c r="I115" s="33">
        <f t="shared" si="30"/>
        <v>6.4615846975226751E-2</v>
      </c>
      <c r="J115" s="11">
        <v>1.0050251256281673E-3</v>
      </c>
      <c r="K115" s="10">
        <f t="shared" si="31"/>
        <v>371</v>
      </c>
      <c r="L115" s="33">
        <f t="shared" si="32"/>
        <v>0.40556552883057628</v>
      </c>
      <c r="M115" s="11">
        <v>4.7520661157024795E-2</v>
      </c>
      <c r="N115" s="10">
        <f t="shared" si="33"/>
        <v>535</v>
      </c>
      <c r="O115" s="33">
        <f t="shared" si="34"/>
        <v>0.95337356493194358</v>
      </c>
      <c r="P115" s="11">
        <v>0</v>
      </c>
      <c r="Q115" s="10">
        <f t="shared" si="35"/>
        <v>182</v>
      </c>
      <c r="R115" s="33">
        <f t="shared" si="36"/>
        <v>7.3988648746001362E-2</v>
      </c>
      <c r="S115" s="12">
        <v>0.83668005354752339</v>
      </c>
      <c r="T115" s="10">
        <f t="shared" si="37"/>
        <v>291</v>
      </c>
      <c r="U115" s="33">
        <f t="shared" si="38"/>
        <v>0.2727491097577564</v>
      </c>
      <c r="V115" s="18">
        <v>5.9553766146619697E-2</v>
      </c>
      <c r="W115" s="112">
        <f t="shared" si="49"/>
        <v>396</v>
      </c>
      <c r="X115" s="33">
        <f t="shared" si="40"/>
        <v>0.31040364530953973</v>
      </c>
      <c r="Y115" s="13">
        <v>108363</v>
      </c>
      <c r="Z115" s="10">
        <f t="shared" si="41"/>
        <v>350</v>
      </c>
      <c r="AA115" s="33">
        <f t="shared" si="42"/>
        <v>0.44168105881265068</v>
      </c>
      <c r="AB115" s="11">
        <v>2.8999999999999998E-2</v>
      </c>
      <c r="AC115" s="112">
        <f t="shared" si="50"/>
        <v>330</v>
      </c>
      <c r="AD115" s="33">
        <f t="shared" si="44"/>
        <v>0.39652376313605581</v>
      </c>
      <c r="AE115" s="11">
        <v>0.94625144175317188</v>
      </c>
      <c r="AF115" s="10">
        <f t="shared" si="45"/>
        <v>394</v>
      </c>
      <c r="AG115" s="33">
        <f t="shared" si="46"/>
        <v>0.38544702746525633</v>
      </c>
      <c r="AH115" s="14">
        <v>2.190666666666667</v>
      </c>
      <c r="AI115" s="112">
        <f t="shared" si="51"/>
        <v>301</v>
      </c>
      <c r="AJ115" s="33">
        <f t="shared" si="48"/>
        <v>-0.19889556865904001</v>
      </c>
      <c r="AK115" s="13">
        <v>142586.28664658635</v>
      </c>
      <c r="AL115" s="38"/>
    </row>
    <row r="116" spans="1:38" x14ac:dyDescent="0.25">
      <c r="A116" t="s">
        <v>885</v>
      </c>
      <c r="B116" s="5" t="s">
        <v>288</v>
      </c>
      <c r="C116" s="6" t="s">
        <v>44</v>
      </c>
      <c r="D116" s="7" t="s">
        <v>20</v>
      </c>
      <c r="E116" s="36">
        <f t="shared" si="26"/>
        <v>-0.18561749194980348</v>
      </c>
      <c r="F116" s="8">
        <f t="shared" si="27"/>
        <v>28.891098916173171</v>
      </c>
      <c r="G116" s="9">
        <f t="shared" si="28"/>
        <v>226</v>
      </c>
      <c r="H116" s="112">
        <f t="shared" si="29"/>
        <v>239</v>
      </c>
      <c r="I116" s="33">
        <f t="shared" si="30"/>
        <v>-0.23653582082403352</v>
      </c>
      <c r="J116" s="11">
        <v>-1.8041237113402109E-2</v>
      </c>
      <c r="K116" s="10">
        <f t="shared" si="31"/>
        <v>225</v>
      </c>
      <c r="L116" s="33">
        <f t="shared" si="32"/>
        <v>2.7318195867244932E-2</v>
      </c>
      <c r="M116" s="11">
        <v>6.744513791020737E-2</v>
      </c>
      <c r="N116" s="10">
        <f t="shared" si="33"/>
        <v>167</v>
      </c>
      <c r="O116" s="33">
        <f t="shared" si="34"/>
        <v>-0.13012831985832865</v>
      </c>
      <c r="P116" s="11">
        <v>6.9390402075226981E-2</v>
      </c>
      <c r="Q116" s="10">
        <f t="shared" si="35"/>
        <v>207</v>
      </c>
      <c r="R116" s="33">
        <f t="shared" si="36"/>
        <v>0.11691376314151807</v>
      </c>
      <c r="S116" s="12">
        <v>0.65616797900262469</v>
      </c>
      <c r="T116" s="10">
        <f t="shared" si="37"/>
        <v>223</v>
      </c>
      <c r="U116" s="33">
        <f t="shared" si="38"/>
        <v>5.652292470033117E-2</v>
      </c>
      <c r="V116" s="18">
        <v>7.2246184472461838E-2</v>
      </c>
      <c r="W116" s="112">
        <f t="shared" si="49"/>
        <v>261</v>
      </c>
      <c r="X116" s="33">
        <f t="shared" si="40"/>
        <v>-0.24902896554018392</v>
      </c>
      <c r="Y116" s="13">
        <v>88017</v>
      </c>
      <c r="Z116" s="10">
        <f t="shared" si="41"/>
        <v>185</v>
      </c>
      <c r="AA116" s="33">
        <f t="shared" si="42"/>
        <v>-7.0891883559428617E-2</v>
      </c>
      <c r="AB116" s="11">
        <v>3.6000000000000004E-2</v>
      </c>
      <c r="AC116" s="112">
        <f t="shared" si="50"/>
        <v>257</v>
      </c>
      <c r="AD116" s="33">
        <f t="shared" si="44"/>
        <v>0.14157486434121577</v>
      </c>
      <c r="AE116" s="11">
        <v>0.93103852007961596</v>
      </c>
      <c r="AF116" s="10">
        <f t="shared" si="45"/>
        <v>347</v>
      </c>
      <c r="AG116" s="33">
        <f t="shared" si="46"/>
        <v>0.24573032860099875</v>
      </c>
      <c r="AH116" s="14">
        <v>2.3483333333333332</v>
      </c>
      <c r="AI116" s="112">
        <f t="shared" si="51"/>
        <v>216</v>
      </c>
      <c r="AJ116" s="33">
        <f t="shared" si="48"/>
        <v>-0.23883220434391941</v>
      </c>
      <c r="AK116" s="13">
        <v>115175.34571850394</v>
      </c>
      <c r="AL116" s="38"/>
    </row>
    <row r="117" spans="1:38" x14ac:dyDescent="0.25">
      <c r="A117" t="s">
        <v>895</v>
      </c>
      <c r="B117" s="5" t="s">
        <v>283</v>
      </c>
      <c r="C117" s="6" t="s">
        <v>44</v>
      </c>
      <c r="D117" s="7" t="s">
        <v>20</v>
      </c>
      <c r="E117" s="36">
        <f t="shared" si="26"/>
        <v>2.9560743197409232</v>
      </c>
      <c r="F117" s="8">
        <f t="shared" si="27"/>
        <v>19.098622290943332</v>
      </c>
      <c r="G117" s="9">
        <f t="shared" si="28"/>
        <v>405</v>
      </c>
      <c r="H117" s="112">
        <f t="shared" si="29"/>
        <v>449</v>
      </c>
      <c r="I117" s="33">
        <f t="shared" si="30"/>
        <v>0.49259229733586718</v>
      </c>
      <c r="J117" s="11">
        <v>2.8072289156626518E-2</v>
      </c>
      <c r="K117" s="10">
        <f t="shared" si="31"/>
        <v>542</v>
      </c>
      <c r="L117" s="33">
        <f t="shared" si="32"/>
        <v>1.0356774918835634</v>
      </c>
      <c r="M117" s="11">
        <v>1.4329016257922293E-2</v>
      </c>
      <c r="N117" s="10">
        <f t="shared" si="33"/>
        <v>504</v>
      </c>
      <c r="O117" s="33">
        <f t="shared" si="34"/>
        <v>0.83114594407881714</v>
      </c>
      <c r="P117" s="11">
        <v>7.8277886497064575E-3</v>
      </c>
      <c r="Q117" s="10">
        <f t="shared" si="35"/>
        <v>361</v>
      </c>
      <c r="R117" s="33">
        <f t="shared" si="36"/>
        <v>0.24508027096771789</v>
      </c>
      <c r="S117" s="12">
        <v>0.11719207781553968</v>
      </c>
      <c r="T117" s="10">
        <f t="shared" si="37"/>
        <v>508</v>
      </c>
      <c r="U117" s="33">
        <f t="shared" si="38"/>
        <v>0.89798728379837611</v>
      </c>
      <c r="V117" s="18">
        <v>2.2852455174030235E-2</v>
      </c>
      <c r="W117" s="112">
        <v>308</v>
      </c>
      <c r="X117" s="33">
        <f t="shared" si="40"/>
        <v>-0.12889915738121202</v>
      </c>
      <c r="Y117" s="13">
        <v>92386</v>
      </c>
      <c r="Z117" s="10">
        <f t="shared" si="41"/>
        <v>317</v>
      </c>
      <c r="AA117" s="33">
        <f t="shared" si="42"/>
        <v>0.36845635275949651</v>
      </c>
      <c r="AB117" s="11">
        <v>0.03</v>
      </c>
      <c r="AC117" s="112">
        <v>308</v>
      </c>
      <c r="AD117" s="33">
        <f t="shared" si="44"/>
        <v>0.39836497636927476</v>
      </c>
      <c r="AE117" s="11">
        <v>0.9463613078197981</v>
      </c>
      <c r="AF117" s="10">
        <f t="shared" si="45"/>
        <v>274</v>
      </c>
      <c r="AG117" s="33">
        <f t="shared" si="46"/>
        <v>4.1324502778447604E-2</v>
      </c>
      <c r="AH117" s="14">
        <v>2.5790000000000002</v>
      </c>
      <c r="AI117" s="112">
        <v>308</v>
      </c>
      <c r="AJ117" s="33">
        <f t="shared" si="48"/>
        <v>-0.19383969540406645</v>
      </c>
      <c r="AK117" s="13">
        <v>146056.43982186803</v>
      </c>
      <c r="AL117" s="38"/>
    </row>
    <row r="118" spans="1:38" x14ac:dyDescent="0.25">
      <c r="A118" t="s">
        <v>899</v>
      </c>
      <c r="B118" s="5" t="s">
        <v>223</v>
      </c>
      <c r="C118" s="6" t="s">
        <v>44</v>
      </c>
      <c r="D118" s="7" t="s">
        <v>20</v>
      </c>
      <c r="E118" s="36">
        <f t="shared" si="26"/>
        <v>-1.4198754060657235</v>
      </c>
      <c r="F118" s="8">
        <f t="shared" si="27"/>
        <v>32.738211395032344</v>
      </c>
      <c r="G118" s="9">
        <f t="shared" si="28"/>
        <v>175</v>
      </c>
      <c r="H118" s="112">
        <f t="shared" si="29"/>
        <v>148</v>
      </c>
      <c r="I118" s="33">
        <f t="shared" si="30"/>
        <v>-0.50777707125856508</v>
      </c>
      <c r="J118" s="11">
        <v>-3.5195822454308079E-2</v>
      </c>
      <c r="K118" s="10">
        <f t="shared" si="31"/>
        <v>148</v>
      </c>
      <c r="L118" s="33">
        <f t="shared" si="32"/>
        <v>-0.29318749867702465</v>
      </c>
      <c r="M118" s="11">
        <v>8.4328028293545534E-2</v>
      </c>
      <c r="N118" s="10">
        <f t="shared" si="33"/>
        <v>149</v>
      </c>
      <c r="O118" s="33">
        <f t="shared" si="34"/>
        <v>-0.26036072537675542</v>
      </c>
      <c r="P118" s="11">
        <v>7.7730838865419427E-2</v>
      </c>
      <c r="Q118" s="10">
        <f t="shared" si="35"/>
        <v>163</v>
      </c>
      <c r="R118" s="33">
        <f t="shared" si="36"/>
        <v>4.1278143677770517E-2</v>
      </c>
      <c r="S118" s="12">
        <v>0.97423684780255471</v>
      </c>
      <c r="T118" s="10">
        <f t="shared" si="37"/>
        <v>156</v>
      </c>
      <c r="U118" s="33">
        <f t="shared" si="38"/>
        <v>-0.26977700721619113</v>
      </c>
      <c r="V118" s="18">
        <v>9.1399901837814254E-2</v>
      </c>
      <c r="W118" s="112">
        <f t="shared" ref="W118:W134" si="52">RANK(Y118,Y$7:Y$571,1)</f>
        <v>73</v>
      </c>
      <c r="X118" s="33">
        <f t="shared" si="40"/>
        <v>-0.9826759193734842</v>
      </c>
      <c r="Y118" s="13">
        <v>61335</v>
      </c>
      <c r="Z118" s="10">
        <f t="shared" si="41"/>
        <v>264</v>
      </c>
      <c r="AA118" s="33">
        <f t="shared" si="42"/>
        <v>0.22200694065318813</v>
      </c>
      <c r="AB118" s="11">
        <v>3.2000000000000001E-2</v>
      </c>
      <c r="AC118" s="112">
        <f t="shared" ref="AC118:AC134" si="53">RANK(AE118,AE$7:AE$571,1)</f>
        <v>271</v>
      </c>
      <c r="AD118" s="33">
        <f t="shared" si="44"/>
        <v>0.22843503907364146</v>
      </c>
      <c r="AE118" s="11">
        <v>0.93622150789012271</v>
      </c>
      <c r="AF118" s="10">
        <f t="shared" si="45"/>
        <v>119</v>
      </c>
      <c r="AG118" s="33">
        <f t="shared" si="46"/>
        <v>-0.49627463450051501</v>
      </c>
      <c r="AH118" s="14">
        <v>3.1856666666666662</v>
      </c>
      <c r="AI118" s="112">
        <f t="shared" ref="AI118:AI134" si="54">RANK(AK118,AK$7:AK$571,1)</f>
        <v>90</v>
      </c>
      <c r="AJ118" s="33">
        <f t="shared" si="48"/>
        <v>-0.29788830557946638</v>
      </c>
      <c r="AK118" s="13">
        <v>74641.553258281012</v>
      </c>
      <c r="AL118" s="38"/>
    </row>
    <row r="119" spans="1:38" x14ac:dyDescent="0.25">
      <c r="A119" t="s">
        <v>906</v>
      </c>
      <c r="B119" s="5" t="s">
        <v>454</v>
      </c>
      <c r="C119" s="6" t="s">
        <v>44</v>
      </c>
      <c r="D119" s="7" t="s">
        <v>20</v>
      </c>
      <c r="E119" s="36">
        <f t="shared" si="26"/>
        <v>4.2036219843611278</v>
      </c>
      <c r="F119" s="8">
        <f t="shared" si="27"/>
        <v>15.210086407444631</v>
      </c>
      <c r="G119" s="9">
        <f t="shared" si="28"/>
        <v>465</v>
      </c>
      <c r="H119" s="112">
        <f t="shared" si="29"/>
        <v>67</v>
      </c>
      <c r="I119" s="33">
        <f t="shared" si="30"/>
        <v>-0.85762349867554344</v>
      </c>
      <c r="J119" s="11">
        <v>-5.7321772639691737E-2</v>
      </c>
      <c r="K119" s="10">
        <f t="shared" si="31"/>
        <v>559</v>
      </c>
      <c r="L119" s="33">
        <f t="shared" si="32"/>
        <v>1.3077003033574752</v>
      </c>
      <c r="M119" s="11">
        <v>0</v>
      </c>
      <c r="N119" s="10">
        <f t="shared" si="33"/>
        <v>508</v>
      </c>
      <c r="O119" s="33">
        <f t="shared" si="34"/>
        <v>0.83613099550951631</v>
      </c>
      <c r="P119" s="11">
        <v>7.5085324232081908E-3</v>
      </c>
      <c r="Q119" s="10">
        <f t="shared" si="35"/>
        <v>239</v>
      </c>
      <c r="R119" s="33">
        <f t="shared" si="36"/>
        <v>0.15143746103141678</v>
      </c>
      <c r="S119" s="12">
        <v>0.51098620337250888</v>
      </c>
      <c r="T119" s="10">
        <f t="shared" si="37"/>
        <v>541</v>
      </c>
      <c r="U119" s="33">
        <f t="shared" si="38"/>
        <v>1.0179061038576234</v>
      </c>
      <c r="V119" s="18">
        <v>1.5813253012048192E-2</v>
      </c>
      <c r="W119" s="112">
        <f t="shared" si="52"/>
        <v>409</v>
      </c>
      <c r="X119" s="33">
        <f t="shared" si="40"/>
        <v>0.3771913093100302</v>
      </c>
      <c r="Y119" s="13">
        <v>110792</v>
      </c>
      <c r="Z119" s="10">
        <f t="shared" si="41"/>
        <v>466</v>
      </c>
      <c r="AA119" s="33">
        <f t="shared" si="42"/>
        <v>0.73457988302526689</v>
      </c>
      <c r="AB119" s="11">
        <v>2.5000000000000001E-2</v>
      </c>
      <c r="AC119" s="112">
        <f t="shared" si="53"/>
        <v>546</v>
      </c>
      <c r="AD119" s="33">
        <f t="shared" si="44"/>
        <v>1.1129834764448823</v>
      </c>
      <c r="AE119" s="11">
        <v>0.98900293255131966</v>
      </c>
      <c r="AF119" s="10">
        <f t="shared" si="45"/>
        <v>153</v>
      </c>
      <c r="AG119" s="33">
        <f t="shared" si="46"/>
        <v>-0.33381335675137797</v>
      </c>
      <c r="AH119" s="14">
        <v>3.0023333333333331</v>
      </c>
      <c r="AI119" s="112">
        <f t="shared" si="54"/>
        <v>258</v>
      </c>
      <c r="AJ119" s="33">
        <f t="shared" si="48"/>
        <v>-0.22269242720098825</v>
      </c>
      <c r="AK119" s="13">
        <v>126253.05595298926</v>
      </c>
      <c r="AL119" s="38"/>
    </row>
    <row r="120" spans="1:38" x14ac:dyDescent="0.25">
      <c r="A120" t="s">
        <v>907</v>
      </c>
      <c r="B120" s="5" t="s">
        <v>491</v>
      </c>
      <c r="C120" s="6" t="s">
        <v>44</v>
      </c>
      <c r="D120" s="7" t="s">
        <v>20</v>
      </c>
      <c r="E120" s="36">
        <f t="shared" si="26"/>
        <v>4.2892901778656611</v>
      </c>
      <c r="F120" s="8">
        <f t="shared" si="27"/>
        <v>14.943063467989807</v>
      </c>
      <c r="G120" s="9">
        <f t="shared" si="28"/>
        <v>469</v>
      </c>
      <c r="H120" s="112">
        <f t="shared" si="29"/>
        <v>401</v>
      </c>
      <c r="I120" s="33">
        <f t="shared" si="30"/>
        <v>0.31538986752302994</v>
      </c>
      <c r="J120" s="11">
        <v>1.6865165608971555E-2</v>
      </c>
      <c r="K120" s="10">
        <f t="shared" si="31"/>
        <v>424</v>
      </c>
      <c r="L120" s="33">
        <f t="shared" si="32"/>
        <v>0.5761539373275486</v>
      </c>
      <c r="M120" s="11">
        <v>3.8534782121653413E-2</v>
      </c>
      <c r="N120" s="10">
        <f t="shared" si="33"/>
        <v>397</v>
      </c>
      <c r="O120" s="33">
        <f t="shared" si="34"/>
        <v>0.61126153312578635</v>
      </c>
      <c r="P120" s="11">
        <v>2.190978324545987E-2</v>
      </c>
      <c r="Q120" s="10">
        <f t="shared" si="35"/>
        <v>390</v>
      </c>
      <c r="R120" s="33">
        <f t="shared" si="36"/>
        <v>0.27294812057923573</v>
      </c>
      <c r="S120" s="12">
        <v>0</v>
      </c>
      <c r="T120" s="10">
        <f t="shared" si="37"/>
        <v>495</v>
      </c>
      <c r="U120" s="33">
        <f t="shared" si="38"/>
        <v>0.8542272076068399</v>
      </c>
      <c r="V120" s="18">
        <v>2.5421159759213545E-2</v>
      </c>
      <c r="W120" s="112">
        <f t="shared" si="52"/>
        <v>445</v>
      </c>
      <c r="X120" s="33">
        <f t="shared" si="40"/>
        <v>0.75330841752851885</v>
      </c>
      <c r="Y120" s="13">
        <v>124471</v>
      </c>
      <c r="Z120" s="10">
        <f t="shared" si="41"/>
        <v>466</v>
      </c>
      <c r="AA120" s="33">
        <f t="shared" si="42"/>
        <v>0.73457988302526689</v>
      </c>
      <c r="AB120" s="11">
        <v>2.5000000000000001E-2</v>
      </c>
      <c r="AC120" s="112">
        <f t="shared" si="53"/>
        <v>503</v>
      </c>
      <c r="AD120" s="33">
        <f t="shared" si="44"/>
        <v>0.93428294362308451</v>
      </c>
      <c r="AE120" s="11">
        <v>0.97833978702807356</v>
      </c>
      <c r="AF120" s="10">
        <f t="shared" si="45"/>
        <v>199</v>
      </c>
      <c r="AG120" s="33">
        <f t="shared" si="46"/>
        <v>-0.18139513980855129</v>
      </c>
      <c r="AH120" s="14">
        <v>2.8303333333333334</v>
      </c>
      <c r="AI120" s="112">
        <f t="shared" si="54"/>
        <v>306</v>
      </c>
      <c r="AJ120" s="33">
        <f t="shared" si="48"/>
        <v>-0.19542037553431052</v>
      </c>
      <c r="AK120" s="13">
        <v>144971.52295460374</v>
      </c>
      <c r="AL120" s="38"/>
    </row>
    <row r="121" spans="1:38" x14ac:dyDescent="0.25">
      <c r="A121" t="s">
        <v>932</v>
      </c>
      <c r="B121" s="5" t="s">
        <v>503</v>
      </c>
      <c r="C121" s="6" t="s">
        <v>44</v>
      </c>
      <c r="D121" s="7" t="s">
        <v>20</v>
      </c>
      <c r="E121" s="36">
        <f t="shared" si="26"/>
        <v>4.5161456370709461</v>
      </c>
      <c r="F121" s="8">
        <f t="shared" si="27"/>
        <v>14.235967764551592</v>
      </c>
      <c r="G121" s="9">
        <f t="shared" si="28"/>
        <v>487</v>
      </c>
      <c r="H121" s="112">
        <f t="shared" si="29"/>
        <v>291</v>
      </c>
      <c r="I121" s="33">
        <f t="shared" si="30"/>
        <v>-3.4837048520452878E-2</v>
      </c>
      <c r="J121" s="11">
        <v>-5.2848484848484478E-3</v>
      </c>
      <c r="K121" s="10">
        <f t="shared" si="31"/>
        <v>309</v>
      </c>
      <c r="L121" s="33">
        <f t="shared" si="32"/>
        <v>0.24709702566703293</v>
      </c>
      <c r="M121" s="11">
        <v>5.5868114614680102E-2</v>
      </c>
      <c r="N121" s="10">
        <f t="shared" si="33"/>
        <v>344</v>
      </c>
      <c r="O121" s="33">
        <f t="shared" si="34"/>
        <v>0.45947646829638827</v>
      </c>
      <c r="P121" s="11">
        <v>3.1630510846745979E-2</v>
      </c>
      <c r="Q121" s="10">
        <f t="shared" si="35"/>
        <v>218</v>
      </c>
      <c r="R121" s="33">
        <f t="shared" si="36"/>
        <v>0.13385880839260184</v>
      </c>
      <c r="S121" s="12">
        <v>0.58490933905244691</v>
      </c>
      <c r="T121" s="10">
        <f t="shared" si="37"/>
        <v>462</v>
      </c>
      <c r="U121" s="33">
        <f t="shared" si="38"/>
        <v>0.75737733036766353</v>
      </c>
      <c r="V121" s="18">
        <v>3.110622124424885E-2</v>
      </c>
      <c r="W121" s="112">
        <f t="shared" si="52"/>
        <v>513</v>
      </c>
      <c r="X121" s="33">
        <f t="shared" si="40"/>
        <v>1.4019103961648174</v>
      </c>
      <c r="Y121" s="13">
        <v>148060</v>
      </c>
      <c r="Z121" s="10">
        <f t="shared" si="41"/>
        <v>488</v>
      </c>
      <c r="AA121" s="33">
        <f t="shared" si="42"/>
        <v>0.80780458907842112</v>
      </c>
      <c r="AB121" s="11">
        <v>2.4E-2</v>
      </c>
      <c r="AC121" s="112">
        <f t="shared" si="53"/>
        <v>466</v>
      </c>
      <c r="AD121" s="33">
        <f t="shared" si="44"/>
        <v>0.79885724595387453</v>
      </c>
      <c r="AE121" s="11">
        <v>0.97025887143688194</v>
      </c>
      <c r="AF121" s="10">
        <f t="shared" si="45"/>
        <v>420</v>
      </c>
      <c r="AG121" s="33">
        <f t="shared" si="46"/>
        <v>0.46313305664348065</v>
      </c>
      <c r="AH121" s="14">
        <v>2.1029999999999998</v>
      </c>
      <c r="AI121" s="112">
        <f t="shared" si="54"/>
        <v>455</v>
      </c>
      <c r="AJ121" s="33">
        <f t="shared" si="48"/>
        <v>-4.7949838521343505E-2</v>
      </c>
      <c r="AK121" s="13">
        <v>246189.51764476506</v>
      </c>
      <c r="AL121" s="38"/>
    </row>
    <row r="122" spans="1:38" x14ac:dyDescent="0.25">
      <c r="A122" t="s">
        <v>938</v>
      </c>
      <c r="B122" s="5" t="s">
        <v>99</v>
      </c>
      <c r="C122" s="6" t="s">
        <v>44</v>
      </c>
      <c r="D122" s="7" t="s">
        <v>20</v>
      </c>
      <c r="E122" s="36">
        <f t="shared" si="26"/>
        <v>-5.3622918972367861</v>
      </c>
      <c r="F122" s="8">
        <f t="shared" si="27"/>
        <v>45.026501797373598</v>
      </c>
      <c r="G122" s="9">
        <f t="shared" si="28"/>
        <v>61</v>
      </c>
      <c r="H122" s="112">
        <f t="shared" si="29"/>
        <v>279</v>
      </c>
      <c r="I122" s="33">
        <f t="shared" si="30"/>
        <v>-9.406201780234251E-2</v>
      </c>
      <c r="J122" s="11">
        <v>-9.0305169192443913E-3</v>
      </c>
      <c r="K122" s="10">
        <f t="shared" si="31"/>
        <v>59</v>
      </c>
      <c r="L122" s="33">
        <f t="shared" si="32"/>
        <v>-1.0049111084173492</v>
      </c>
      <c r="M122" s="11">
        <v>0.12181863108475414</v>
      </c>
      <c r="N122" s="10">
        <f t="shared" si="33"/>
        <v>68</v>
      </c>
      <c r="O122" s="33">
        <f t="shared" si="34"/>
        <v>-1.0544661660027834</v>
      </c>
      <c r="P122" s="11">
        <v>0.12858750703432753</v>
      </c>
      <c r="Q122" s="10">
        <f t="shared" si="35"/>
        <v>12</v>
      </c>
      <c r="R122" s="33">
        <f t="shared" si="36"/>
        <v>-1.2962537990091323</v>
      </c>
      <c r="S122" s="12">
        <v>6.5989316015502251</v>
      </c>
      <c r="T122" s="10">
        <f t="shared" si="37"/>
        <v>80</v>
      </c>
      <c r="U122" s="33">
        <f t="shared" si="38"/>
        <v>-0.81890379090430032</v>
      </c>
      <c r="V122" s="18">
        <v>0.12363349487208385</v>
      </c>
      <c r="W122" s="112">
        <f t="shared" si="52"/>
        <v>143</v>
      </c>
      <c r="X122" s="33">
        <f t="shared" si="40"/>
        <v>-0.68294256191389324</v>
      </c>
      <c r="Y122" s="13">
        <v>72236</v>
      </c>
      <c r="Z122" s="10">
        <f t="shared" si="41"/>
        <v>70</v>
      </c>
      <c r="AA122" s="33">
        <f t="shared" si="42"/>
        <v>-0.87636365014412365</v>
      </c>
      <c r="AB122" s="11">
        <v>4.7E-2</v>
      </c>
      <c r="AC122" s="112">
        <f t="shared" si="53"/>
        <v>165</v>
      </c>
      <c r="AD122" s="33">
        <f t="shared" si="44"/>
        <v>-0.21854640070684728</v>
      </c>
      <c r="AE122" s="11">
        <v>0.90954991344489322</v>
      </c>
      <c r="AF122" s="10">
        <f t="shared" si="45"/>
        <v>177</v>
      </c>
      <c r="AG122" s="33">
        <f t="shared" si="46"/>
        <v>-0.25287810201817168</v>
      </c>
      <c r="AH122" s="14">
        <v>2.911</v>
      </c>
      <c r="AI122" s="112">
        <f t="shared" si="54"/>
        <v>71</v>
      </c>
      <c r="AJ122" s="33">
        <f t="shared" si="48"/>
        <v>-0.30741088598495947</v>
      </c>
      <c r="AK122" s="13">
        <v>68105.627422226884</v>
      </c>
      <c r="AL122" s="38">
        <v>1</v>
      </c>
    </row>
    <row r="123" spans="1:38" x14ac:dyDescent="0.25">
      <c r="A123" t="s">
        <v>939</v>
      </c>
      <c r="B123" s="5" t="s">
        <v>397</v>
      </c>
      <c r="C123" s="6" t="s">
        <v>44</v>
      </c>
      <c r="D123" s="7" t="s">
        <v>20</v>
      </c>
      <c r="E123" s="36">
        <f t="shared" si="26"/>
        <v>2.6315517433790108</v>
      </c>
      <c r="F123" s="8">
        <f t="shared" si="27"/>
        <v>20.110140903799628</v>
      </c>
      <c r="G123" s="9">
        <f t="shared" si="28"/>
        <v>385</v>
      </c>
      <c r="H123" s="112">
        <f t="shared" si="29"/>
        <v>263</v>
      </c>
      <c r="I123" s="33">
        <f t="shared" si="30"/>
        <v>-0.15894911951417451</v>
      </c>
      <c r="J123" s="11">
        <v>-1.3134285509222687E-2</v>
      </c>
      <c r="K123" s="10">
        <f t="shared" si="31"/>
        <v>415</v>
      </c>
      <c r="L123" s="33">
        <f t="shared" si="32"/>
        <v>0.54850594047197831</v>
      </c>
      <c r="M123" s="11">
        <v>3.9991162174105171E-2</v>
      </c>
      <c r="N123" s="10">
        <f t="shared" si="33"/>
        <v>404</v>
      </c>
      <c r="O123" s="33">
        <f t="shared" si="34"/>
        <v>0.63028842298839294</v>
      </c>
      <c r="P123" s="11">
        <v>2.06912495665241E-2</v>
      </c>
      <c r="Q123" s="10">
        <f t="shared" si="35"/>
        <v>262</v>
      </c>
      <c r="R123" s="33">
        <f t="shared" si="36"/>
        <v>0.17494719615508086</v>
      </c>
      <c r="S123" s="12">
        <v>0.41212121212121211</v>
      </c>
      <c r="T123" s="10">
        <f t="shared" si="37"/>
        <v>389</v>
      </c>
      <c r="U123" s="33">
        <f t="shared" si="38"/>
        <v>0.56577304173629739</v>
      </c>
      <c r="V123" s="18">
        <v>4.2353340938326739E-2</v>
      </c>
      <c r="W123" s="112">
        <f t="shared" si="52"/>
        <v>308</v>
      </c>
      <c r="X123" s="33">
        <f t="shared" si="40"/>
        <v>-6.1644062220569916E-2</v>
      </c>
      <c r="Y123" s="13">
        <v>94832</v>
      </c>
      <c r="Z123" s="10">
        <f t="shared" si="41"/>
        <v>399</v>
      </c>
      <c r="AA123" s="33">
        <f t="shared" si="42"/>
        <v>0.58813047091895854</v>
      </c>
      <c r="AB123" s="11">
        <v>2.7000000000000003E-2</v>
      </c>
      <c r="AC123" s="112">
        <f t="shared" si="53"/>
        <v>411</v>
      </c>
      <c r="AD123" s="33">
        <f t="shared" si="44"/>
        <v>0.63715812070706879</v>
      </c>
      <c r="AE123" s="11">
        <v>0.9606102079647495</v>
      </c>
      <c r="AF123" s="10">
        <f t="shared" si="45"/>
        <v>329</v>
      </c>
      <c r="AG123" s="33">
        <f t="shared" si="46"/>
        <v>0.17956428093589541</v>
      </c>
      <c r="AH123" s="14">
        <v>2.423</v>
      </c>
      <c r="AI123" s="112">
        <f t="shared" si="54"/>
        <v>330</v>
      </c>
      <c r="AJ123" s="33">
        <f t="shared" si="48"/>
        <v>-0.1815268895185706</v>
      </c>
      <c r="AK123" s="13">
        <v>154507.46703030303</v>
      </c>
      <c r="AL123" s="38"/>
    </row>
    <row r="124" spans="1:38" x14ac:dyDescent="0.25">
      <c r="A124" t="s">
        <v>949</v>
      </c>
      <c r="B124" s="5" t="s">
        <v>208</v>
      </c>
      <c r="C124" s="6" t="s">
        <v>44</v>
      </c>
      <c r="D124" s="7" t="s">
        <v>20</v>
      </c>
      <c r="E124" s="36">
        <f t="shared" si="26"/>
        <v>-2.1558661767155916</v>
      </c>
      <c r="F124" s="8">
        <f t="shared" si="27"/>
        <v>35.032253220253622</v>
      </c>
      <c r="G124" s="9">
        <f t="shared" si="28"/>
        <v>148</v>
      </c>
      <c r="H124" s="112">
        <f t="shared" si="29"/>
        <v>426</v>
      </c>
      <c r="I124" s="33">
        <f t="shared" si="30"/>
        <v>0.37318166483115173</v>
      </c>
      <c r="J124" s="11">
        <v>2.052019343876621E-2</v>
      </c>
      <c r="K124" s="10">
        <f t="shared" si="31"/>
        <v>100</v>
      </c>
      <c r="L124" s="33">
        <f t="shared" si="32"/>
        <v>-0.53027835271358892</v>
      </c>
      <c r="M124" s="11">
        <v>9.6816976127320958E-2</v>
      </c>
      <c r="N124" s="10">
        <f t="shared" si="33"/>
        <v>412</v>
      </c>
      <c r="O124" s="33">
        <f t="shared" si="34"/>
        <v>0.65220216829718125</v>
      </c>
      <c r="P124" s="11">
        <v>1.9287833827893175E-2</v>
      </c>
      <c r="Q124" s="10">
        <f t="shared" si="35"/>
        <v>390</v>
      </c>
      <c r="R124" s="33">
        <f t="shared" si="36"/>
        <v>0.27294812057923573</v>
      </c>
      <c r="S124" s="12">
        <v>0</v>
      </c>
      <c r="T124" s="10">
        <f t="shared" si="37"/>
        <v>144</v>
      </c>
      <c r="U124" s="33">
        <f t="shared" si="38"/>
        <v>-0.3463880044591226</v>
      </c>
      <c r="V124" s="18">
        <v>9.5896946564885496E-2</v>
      </c>
      <c r="W124" s="112">
        <f t="shared" si="52"/>
        <v>287</v>
      </c>
      <c r="X124" s="33">
        <f t="shared" si="40"/>
        <v>-0.14226218937142954</v>
      </c>
      <c r="Y124" s="13">
        <v>91900</v>
      </c>
      <c r="Z124" s="10">
        <f t="shared" si="41"/>
        <v>51</v>
      </c>
      <c r="AA124" s="33">
        <f t="shared" si="42"/>
        <v>-1.0960377683035862</v>
      </c>
      <c r="AB124" s="11">
        <v>0.05</v>
      </c>
      <c r="AC124" s="112">
        <f t="shared" si="53"/>
        <v>41</v>
      </c>
      <c r="AD124" s="33">
        <f t="shared" si="44"/>
        <v>-1.5423732069162495</v>
      </c>
      <c r="AE124" s="11">
        <v>0.83055654023395964</v>
      </c>
      <c r="AF124" s="10">
        <f t="shared" si="45"/>
        <v>485</v>
      </c>
      <c r="AG124" s="33">
        <f t="shared" si="46"/>
        <v>0.73104647285887581</v>
      </c>
      <c r="AH124" s="14">
        <v>1.8006666666666666</v>
      </c>
      <c r="AI124" s="112">
        <f t="shared" si="54"/>
        <v>2</v>
      </c>
      <c r="AJ124" s="33">
        <f t="shared" si="48"/>
        <v>-0.38977097114292125</v>
      </c>
      <c r="AK124" s="13">
        <v>11576.894082991803</v>
      </c>
      <c r="AL124" s="38"/>
    </row>
    <row r="125" spans="1:38" x14ac:dyDescent="0.25">
      <c r="A125" t="s">
        <v>960</v>
      </c>
      <c r="B125" s="5" t="s">
        <v>298</v>
      </c>
      <c r="C125" s="6" t="s">
        <v>44</v>
      </c>
      <c r="D125" s="7" t="s">
        <v>20</v>
      </c>
      <c r="E125" s="36">
        <f t="shared" si="26"/>
        <v>-4.3472128727342671E-2</v>
      </c>
      <c r="F125" s="8">
        <f t="shared" si="27"/>
        <v>28.448039816117248</v>
      </c>
      <c r="G125" s="9">
        <f t="shared" si="28"/>
        <v>234</v>
      </c>
      <c r="H125" s="112">
        <f t="shared" si="29"/>
        <v>271</v>
      </c>
      <c r="I125" s="33">
        <f t="shared" si="30"/>
        <v>-0.12709906049255557</v>
      </c>
      <c r="J125" s="11">
        <v>-1.1119936457505974E-2</v>
      </c>
      <c r="K125" s="10">
        <f t="shared" si="31"/>
        <v>183</v>
      </c>
      <c r="L125" s="33">
        <f t="shared" si="32"/>
        <v>-0.13896373166043571</v>
      </c>
      <c r="M125" s="11">
        <v>7.6204169662113588E-2</v>
      </c>
      <c r="N125" s="10">
        <f t="shared" si="33"/>
        <v>257</v>
      </c>
      <c r="O125" s="33">
        <f t="shared" si="34"/>
        <v>0.24112963043429489</v>
      </c>
      <c r="P125" s="11">
        <v>4.5614035087719301E-2</v>
      </c>
      <c r="Q125" s="10">
        <f t="shared" si="35"/>
        <v>352</v>
      </c>
      <c r="R125" s="33">
        <f t="shared" si="36"/>
        <v>0.24111460508591823</v>
      </c>
      <c r="S125" s="12">
        <v>0.13386880856760375</v>
      </c>
      <c r="T125" s="10">
        <f t="shared" si="37"/>
        <v>373</v>
      </c>
      <c r="U125" s="33">
        <f t="shared" si="38"/>
        <v>0.52652658498158456</v>
      </c>
      <c r="V125" s="18">
        <v>4.4657097288676235E-2</v>
      </c>
      <c r="W125" s="112">
        <f t="shared" si="52"/>
        <v>116</v>
      </c>
      <c r="X125" s="33">
        <f t="shared" si="40"/>
        <v>-0.8137957908057557</v>
      </c>
      <c r="Y125" s="13">
        <v>67477</v>
      </c>
      <c r="Z125" s="10">
        <f t="shared" si="41"/>
        <v>149</v>
      </c>
      <c r="AA125" s="33">
        <f t="shared" si="42"/>
        <v>-0.29056600171889069</v>
      </c>
      <c r="AB125" s="11">
        <v>3.9E-2</v>
      </c>
      <c r="AC125" s="112">
        <f t="shared" si="53"/>
        <v>245</v>
      </c>
      <c r="AD125" s="33">
        <f t="shared" si="44"/>
        <v>8.4101265073243184E-2</v>
      </c>
      <c r="AE125" s="11">
        <v>0.92760904316053894</v>
      </c>
      <c r="AF125" s="10">
        <f t="shared" si="45"/>
        <v>416</v>
      </c>
      <c r="AG125" s="33">
        <f t="shared" si="46"/>
        <v>0.45692998967487714</v>
      </c>
      <c r="AH125" s="14">
        <v>2.11</v>
      </c>
      <c r="AI125" s="112">
        <f t="shared" si="54"/>
        <v>43</v>
      </c>
      <c r="AJ125" s="33">
        <f t="shared" si="48"/>
        <v>-0.31879688463283484</v>
      </c>
      <c r="AK125" s="13">
        <v>60290.724364123162</v>
      </c>
      <c r="AL125" s="38"/>
    </row>
    <row r="126" spans="1:38" x14ac:dyDescent="0.25">
      <c r="A126" t="s">
        <v>981</v>
      </c>
      <c r="B126" s="5" t="s">
        <v>221</v>
      </c>
      <c r="C126" s="6" t="s">
        <v>44</v>
      </c>
      <c r="D126" s="7" t="s">
        <v>20</v>
      </c>
      <c r="E126" s="36">
        <f t="shared" si="26"/>
        <v>-1.3220350892800661</v>
      </c>
      <c r="F126" s="8">
        <f t="shared" si="27"/>
        <v>32.433248632114797</v>
      </c>
      <c r="G126" s="9">
        <f t="shared" si="28"/>
        <v>179</v>
      </c>
      <c r="H126" s="112">
        <f t="shared" si="29"/>
        <v>157</v>
      </c>
      <c r="I126" s="33">
        <f t="shared" si="30"/>
        <v>-0.47790000877240479</v>
      </c>
      <c r="J126" s="11">
        <v>-3.3306255077172997E-2</v>
      </c>
      <c r="K126" s="10">
        <f t="shared" si="31"/>
        <v>66</v>
      </c>
      <c r="L126" s="33">
        <f t="shared" si="32"/>
        <v>-0.91699346806415738</v>
      </c>
      <c r="M126" s="11">
        <v>0.1171875</v>
      </c>
      <c r="N126" s="10">
        <f t="shared" si="33"/>
        <v>153</v>
      </c>
      <c r="O126" s="33">
        <f t="shared" si="34"/>
        <v>-0.24604716016014858</v>
      </c>
      <c r="P126" s="11">
        <v>7.6814159292035403E-2</v>
      </c>
      <c r="Q126" s="10">
        <f t="shared" si="35"/>
        <v>161</v>
      </c>
      <c r="R126" s="33">
        <f t="shared" si="36"/>
        <v>3.9814433584057549E-2</v>
      </c>
      <c r="S126" s="12">
        <v>0.98039215686274517</v>
      </c>
      <c r="T126" s="10">
        <f t="shared" si="37"/>
        <v>120</v>
      </c>
      <c r="U126" s="33">
        <f t="shared" si="38"/>
        <v>-0.48919943355896761</v>
      </c>
      <c r="V126" s="18">
        <v>0.10427993865885961</v>
      </c>
      <c r="W126" s="112">
        <f t="shared" si="52"/>
        <v>147</v>
      </c>
      <c r="X126" s="33">
        <f t="shared" si="40"/>
        <v>-0.67353894680966608</v>
      </c>
      <c r="Y126" s="13">
        <v>72578</v>
      </c>
      <c r="Z126" s="10">
        <f t="shared" si="41"/>
        <v>244</v>
      </c>
      <c r="AA126" s="33">
        <f t="shared" si="42"/>
        <v>0.14878223460003395</v>
      </c>
      <c r="AB126" s="11">
        <v>3.3000000000000002E-2</v>
      </c>
      <c r="AC126" s="112">
        <f t="shared" si="53"/>
        <v>375</v>
      </c>
      <c r="AD126" s="33">
        <f t="shared" si="44"/>
        <v>0.53271086544528012</v>
      </c>
      <c r="AE126" s="11">
        <v>0.95437779072024853</v>
      </c>
      <c r="AF126" s="10">
        <f t="shared" si="45"/>
        <v>67</v>
      </c>
      <c r="AG126" s="33">
        <f t="shared" si="46"/>
        <v>-0.84069254332868615</v>
      </c>
      <c r="AH126" s="14">
        <v>3.5743333333333331</v>
      </c>
      <c r="AI126" s="112">
        <f t="shared" si="54"/>
        <v>80</v>
      </c>
      <c r="AJ126" s="33">
        <f t="shared" si="48"/>
        <v>-0.30264230935737402</v>
      </c>
      <c r="AK126" s="13">
        <v>71378.591456582639</v>
      </c>
      <c r="AL126" s="38"/>
    </row>
    <row r="127" spans="1:38" x14ac:dyDescent="0.25">
      <c r="A127" t="s">
        <v>989</v>
      </c>
      <c r="B127" s="5" t="s">
        <v>66</v>
      </c>
      <c r="C127" s="6" t="s">
        <v>44</v>
      </c>
      <c r="D127" s="7" t="s">
        <v>20</v>
      </c>
      <c r="E127" s="36">
        <f t="shared" si="26"/>
        <v>-6.0062697822312483</v>
      </c>
      <c r="F127" s="8">
        <f t="shared" si="27"/>
        <v>47.033744634658625</v>
      </c>
      <c r="G127" s="9">
        <f t="shared" si="28"/>
        <v>53</v>
      </c>
      <c r="H127" s="112">
        <f t="shared" si="29"/>
        <v>88</v>
      </c>
      <c r="I127" s="33">
        <f t="shared" si="30"/>
        <v>-0.75602273036153878</v>
      </c>
      <c r="J127" s="11">
        <v>-5.089605734767022E-2</v>
      </c>
      <c r="K127" s="10">
        <f t="shared" si="31"/>
        <v>123</v>
      </c>
      <c r="L127" s="33">
        <f t="shared" si="32"/>
        <v>-0.39528096794253531</v>
      </c>
      <c r="M127" s="11">
        <v>8.9705882352941177E-2</v>
      </c>
      <c r="N127" s="10">
        <f t="shared" si="33"/>
        <v>34</v>
      </c>
      <c r="O127" s="33">
        <f t="shared" si="34"/>
        <v>-1.8856407194293134</v>
      </c>
      <c r="P127" s="11">
        <v>0.18181818181818182</v>
      </c>
      <c r="Q127" s="10">
        <f t="shared" si="35"/>
        <v>7</v>
      </c>
      <c r="R127" s="33">
        <f t="shared" si="36"/>
        <v>-1.702701402144253</v>
      </c>
      <c r="S127" s="12">
        <v>8.3081570996978851</v>
      </c>
      <c r="T127" s="10">
        <f t="shared" si="37"/>
        <v>56</v>
      </c>
      <c r="U127" s="33">
        <f t="shared" si="38"/>
        <v>-1.099312255927881</v>
      </c>
      <c r="V127" s="18">
        <v>0.14009339559706471</v>
      </c>
      <c r="W127" s="112">
        <f t="shared" si="52"/>
        <v>107</v>
      </c>
      <c r="X127" s="33">
        <f t="shared" si="40"/>
        <v>-0.84467374332636125</v>
      </c>
      <c r="Y127" s="13">
        <v>66354</v>
      </c>
      <c r="Z127" s="10">
        <f t="shared" si="41"/>
        <v>175</v>
      </c>
      <c r="AA127" s="33">
        <f t="shared" si="42"/>
        <v>-0.14411658961258281</v>
      </c>
      <c r="AB127" s="11">
        <v>3.7000000000000005E-2</v>
      </c>
      <c r="AC127" s="112">
        <f t="shared" si="53"/>
        <v>178</v>
      </c>
      <c r="AD127" s="33">
        <f t="shared" si="44"/>
        <v>-0.15042041230794187</v>
      </c>
      <c r="AE127" s="11">
        <v>0.91361502347417844</v>
      </c>
      <c r="AF127" s="10">
        <f t="shared" si="45"/>
        <v>482</v>
      </c>
      <c r="AG127" s="33">
        <f t="shared" si="46"/>
        <v>0.71775418649758271</v>
      </c>
      <c r="AH127" s="14">
        <v>1.8156666666666668</v>
      </c>
      <c r="AI127" s="112">
        <f t="shared" si="54"/>
        <v>114</v>
      </c>
      <c r="AJ127" s="33">
        <f t="shared" si="48"/>
        <v>-0.28406912612516583</v>
      </c>
      <c r="AK127" s="13">
        <v>84126.496223564958</v>
      </c>
      <c r="AL127" s="38"/>
    </row>
    <row r="128" spans="1:38" x14ac:dyDescent="0.25">
      <c r="A128" t="s">
        <v>990</v>
      </c>
      <c r="B128" s="5" t="s">
        <v>131</v>
      </c>
      <c r="C128" s="6" t="s">
        <v>44</v>
      </c>
      <c r="D128" s="7" t="s">
        <v>20</v>
      </c>
      <c r="E128" s="36">
        <f t="shared" si="26"/>
        <v>-3.5854559088668867</v>
      </c>
      <c r="F128" s="8">
        <f t="shared" si="27"/>
        <v>39.48820398654675</v>
      </c>
      <c r="G128" s="9">
        <f t="shared" si="28"/>
        <v>104</v>
      </c>
      <c r="H128" s="112">
        <f t="shared" si="29"/>
        <v>140</v>
      </c>
      <c r="I128" s="33">
        <f t="shared" si="30"/>
        <v>-0.52728936313885544</v>
      </c>
      <c r="J128" s="11">
        <v>-3.6429872495446269E-2</v>
      </c>
      <c r="K128" s="10">
        <f t="shared" si="31"/>
        <v>97</v>
      </c>
      <c r="L128" s="33">
        <f t="shared" si="32"/>
        <v>-0.54856375933245161</v>
      </c>
      <c r="M128" s="11">
        <v>9.7780174350678525E-2</v>
      </c>
      <c r="N128" s="10">
        <f t="shared" si="33"/>
        <v>146</v>
      </c>
      <c r="O128" s="33">
        <f t="shared" si="34"/>
        <v>-0.26566069389197722</v>
      </c>
      <c r="P128" s="11">
        <v>7.8070263236913226E-2</v>
      </c>
      <c r="Q128" s="10">
        <f t="shared" si="35"/>
        <v>63</v>
      </c>
      <c r="R128" s="33">
        <f t="shared" si="36"/>
        <v>-0.30878433090211632</v>
      </c>
      <c r="S128" s="12">
        <v>2.4463471589013679</v>
      </c>
      <c r="T128" s="10">
        <f t="shared" si="37"/>
        <v>110</v>
      </c>
      <c r="U128" s="33">
        <f t="shared" si="38"/>
        <v>-0.57175789570947277</v>
      </c>
      <c r="V128" s="18">
        <v>0.10912609796039899</v>
      </c>
      <c r="W128" s="112">
        <f t="shared" si="52"/>
        <v>93</v>
      </c>
      <c r="X128" s="33">
        <f t="shared" si="40"/>
        <v>-0.89719100896692805</v>
      </c>
      <c r="Y128" s="13">
        <v>64444</v>
      </c>
      <c r="Z128" s="10">
        <f t="shared" si="41"/>
        <v>70</v>
      </c>
      <c r="AA128" s="33">
        <f t="shared" si="42"/>
        <v>-0.87636365014412365</v>
      </c>
      <c r="AB128" s="11">
        <v>4.7E-2</v>
      </c>
      <c r="AC128" s="112">
        <f t="shared" si="53"/>
        <v>135</v>
      </c>
      <c r="AD128" s="33">
        <f t="shared" si="44"/>
        <v>-0.39372158360721293</v>
      </c>
      <c r="AE128" s="11">
        <v>0.89909712722298218</v>
      </c>
      <c r="AF128" s="10">
        <f t="shared" si="45"/>
        <v>367</v>
      </c>
      <c r="AG128" s="33">
        <f t="shared" si="46"/>
        <v>0.31189637626610173</v>
      </c>
      <c r="AH128" s="14">
        <v>2.2736666666666667</v>
      </c>
      <c r="AI128" s="112">
        <f t="shared" si="54"/>
        <v>34</v>
      </c>
      <c r="AJ128" s="33">
        <f t="shared" si="48"/>
        <v>-0.32395023637501691</v>
      </c>
      <c r="AK128" s="13">
        <v>56753.66577708588</v>
      </c>
      <c r="AL128" s="38">
        <v>1</v>
      </c>
    </row>
    <row r="129" spans="1:38" x14ac:dyDescent="0.25">
      <c r="A129" t="s">
        <v>1031</v>
      </c>
      <c r="B129" s="5" t="s">
        <v>119</v>
      </c>
      <c r="C129" s="6" t="s">
        <v>44</v>
      </c>
      <c r="D129" s="7" t="s">
        <v>20</v>
      </c>
      <c r="E129" s="36">
        <f t="shared" si="26"/>
        <v>-3.5907899810692361</v>
      </c>
      <c r="F129" s="8">
        <f t="shared" si="27"/>
        <v>39.504829989506185</v>
      </c>
      <c r="G129" s="9">
        <f t="shared" si="28"/>
        <v>103</v>
      </c>
      <c r="H129" s="112">
        <f t="shared" si="29"/>
        <v>161</v>
      </c>
      <c r="I129" s="33">
        <f t="shared" si="30"/>
        <v>-0.46789146671048987</v>
      </c>
      <c r="J129" s="11">
        <v>-3.2673267326732702E-2</v>
      </c>
      <c r="K129" s="10">
        <f t="shared" si="31"/>
        <v>63</v>
      </c>
      <c r="L129" s="33">
        <f t="shared" si="32"/>
        <v>-0.98243948589010599</v>
      </c>
      <c r="M129" s="11">
        <v>0.12063492063492064</v>
      </c>
      <c r="N129" s="10">
        <f t="shared" si="33"/>
        <v>182</v>
      </c>
      <c r="O129" s="33">
        <f t="shared" si="34"/>
        <v>-8.1790488210608595E-2</v>
      </c>
      <c r="P129" s="11">
        <v>6.62947161142107E-2</v>
      </c>
      <c r="Q129" s="10">
        <f t="shared" si="35"/>
        <v>72</v>
      </c>
      <c r="R129" s="33">
        <f t="shared" si="36"/>
        <v>-0.24426504888038428</v>
      </c>
      <c r="S129" s="12">
        <v>2.1750255885363359</v>
      </c>
      <c r="T129" s="10">
        <f t="shared" si="37"/>
        <v>99</v>
      </c>
      <c r="U129" s="33">
        <f t="shared" si="38"/>
        <v>-0.64706455340203084</v>
      </c>
      <c r="V129" s="18">
        <v>0.11354657831018224</v>
      </c>
      <c r="W129" s="112">
        <f t="shared" si="52"/>
        <v>75</v>
      </c>
      <c r="X129" s="33">
        <f t="shared" si="40"/>
        <v>-0.96953285498804387</v>
      </c>
      <c r="Y129" s="13">
        <v>61813</v>
      </c>
      <c r="Z129" s="10">
        <f t="shared" si="41"/>
        <v>224</v>
      </c>
      <c r="AA129" s="33">
        <f t="shared" si="42"/>
        <v>7.5557528546879749E-2</v>
      </c>
      <c r="AB129" s="11">
        <v>3.4000000000000002E-2</v>
      </c>
      <c r="AC129" s="112">
        <f t="shared" si="53"/>
        <v>68</v>
      </c>
      <c r="AD129" s="33">
        <f t="shared" si="44"/>
        <v>-1.0815524070046927</v>
      </c>
      <c r="AE129" s="11">
        <v>0.85805393586005829</v>
      </c>
      <c r="AF129" s="10">
        <f t="shared" si="45"/>
        <v>75</v>
      </c>
      <c r="AG129" s="33">
        <f t="shared" si="46"/>
        <v>-0.79313569656939342</v>
      </c>
      <c r="AH129" s="14">
        <v>3.5206666666666666</v>
      </c>
      <c r="AI129" s="112">
        <f t="shared" si="54"/>
        <v>31</v>
      </c>
      <c r="AJ129" s="33">
        <f t="shared" si="48"/>
        <v>-0.32510197935143237</v>
      </c>
      <c r="AK129" s="13">
        <v>55963.154554759465</v>
      </c>
      <c r="AL129" s="38"/>
    </row>
    <row r="130" spans="1:38" x14ac:dyDescent="0.25">
      <c r="A130" t="s">
        <v>1032</v>
      </c>
      <c r="B130" s="5" t="s">
        <v>389</v>
      </c>
      <c r="C130" s="6" t="s">
        <v>44</v>
      </c>
      <c r="D130" s="7" t="s">
        <v>20</v>
      </c>
      <c r="E130" s="36">
        <f t="shared" si="26"/>
        <v>2.3961670256535945</v>
      </c>
      <c r="F130" s="8">
        <f t="shared" si="27"/>
        <v>20.843821826188385</v>
      </c>
      <c r="G130" s="9">
        <f t="shared" si="28"/>
        <v>372</v>
      </c>
      <c r="H130" s="112">
        <f t="shared" si="29"/>
        <v>152</v>
      </c>
      <c r="I130" s="33">
        <f t="shared" si="30"/>
        <v>-0.49709056220104553</v>
      </c>
      <c r="J130" s="11">
        <v>-3.4519956850053934E-2</v>
      </c>
      <c r="K130" s="10">
        <f t="shared" si="31"/>
        <v>343</v>
      </c>
      <c r="L130" s="33">
        <f t="shared" si="32"/>
        <v>0.3332667589914341</v>
      </c>
      <c r="M130" s="11">
        <v>5.1329055912007336E-2</v>
      </c>
      <c r="N130" s="10">
        <f t="shared" si="33"/>
        <v>342</v>
      </c>
      <c r="O130" s="33">
        <f t="shared" si="34"/>
        <v>0.44819602315589635</v>
      </c>
      <c r="P130" s="11">
        <v>3.2352941176470591E-2</v>
      </c>
      <c r="Q130" s="10">
        <f t="shared" si="35"/>
        <v>390</v>
      </c>
      <c r="R130" s="33">
        <f t="shared" si="36"/>
        <v>0.27294812057923573</v>
      </c>
      <c r="S130" s="12">
        <v>0</v>
      </c>
      <c r="T130" s="10">
        <f t="shared" si="37"/>
        <v>286</v>
      </c>
      <c r="U130" s="33">
        <f t="shared" si="38"/>
        <v>0.26410438953675291</v>
      </c>
      <c r="V130" s="18">
        <v>6.0061208875286917E-2</v>
      </c>
      <c r="W130" s="112">
        <f t="shared" si="52"/>
        <v>386</v>
      </c>
      <c r="X130" s="33">
        <f t="shared" si="40"/>
        <v>0.24702547918309653</v>
      </c>
      <c r="Y130" s="13">
        <v>106058</v>
      </c>
      <c r="Z130" s="10">
        <f t="shared" si="41"/>
        <v>436</v>
      </c>
      <c r="AA130" s="33">
        <f t="shared" si="42"/>
        <v>0.66135517697211277</v>
      </c>
      <c r="AB130" s="11">
        <v>2.6000000000000002E-2</v>
      </c>
      <c r="AC130" s="112">
        <f t="shared" si="53"/>
        <v>432</v>
      </c>
      <c r="AD130" s="33">
        <f t="shared" si="44"/>
        <v>0.69637029189830157</v>
      </c>
      <c r="AE130" s="11">
        <v>0.96414342629482075</v>
      </c>
      <c r="AF130" s="10">
        <f t="shared" si="45"/>
        <v>150</v>
      </c>
      <c r="AG130" s="33">
        <f t="shared" si="46"/>
        <v>-0.36098869775668835</v>
      </c>
      <c r="AH130" s="14">
        <v>3.0329999999999999</v>
      </c>
      <c r="AI130" s="112">
        <f t="shared" si="54"/>
        <v>183</v>
      </c>
      <c r="AJ130" s="33">
        <f t="shared" si="48"/>
        <v>-0.25051732172090418</v>
      </c>
      <c r="AK130" s="13">
        <v>107155.13929236498</v>
      </c>
      <c r="AL130" s="38"/>
    </row>
    <row r="131" spans="1:38" x14ac:dyDescent="0.25">
      <c r="A131" t="s">
        <v>1059</v>
      </c>
      <c r="B131" s="5" t="s">
        <v>381</v>
      </c>
      <c r="C131" s="6" t="s">
        <v>44</v>
      </c>
      <c r="D131" s="7" t="s">
        <v>20</v>
      </c>
      <c r="E131" s="36">
        <f t="shared" si="26"/>
        <v>2.8753173133771361</v>
      </c>
      <c r="F131" s="8">
        <f t="shared" si="27"/>
        <v>19.350337336384193</v>
      </c>
      <c r="G131" s="9">
        <f t="shared" si="28"/>
        <v>395</v>
      </c>
      <c r="H131" s="112">
        <f t="shared" si="29"/>
        <v>220</v>
      </c>
      <c r="I131" s="33">
        <f t="shared" si="30"/>
        <v>-0.27956872152424783</v>
      </c>
      <c r="J131" s="11">
        <v>-2.0762842202399212E-2</v>
      </c>
      <c r="K131" s="10">
        <f t="shared" si="31"/>
        <v>531</v>
      </c>
      <c r="L131" s="33">
        <f t="shared" si="32"/>
        <v>0.96714000568998704</v>
      </c>
      <c r="M131" s="11">
        <v>1.7939282428702852E-2</v>
      </c>
      <c r="N131" s="10">
        <f t="shared" si="33"/>
        <v>338</v>
      </c>
      <c r="O131" s="33">
        <f t="shared" si="34"/>
        <v>0.44142016939138906</v>
      </c>
      <c r="P131" s="11">
        <v>3.2786885245901641E-2</v>
      </c>
      <c r="Q131" s="10">
        <f t="shared" si="35"/>
        <v>283</v>
      </c>
      <c r="R131" s="33">
        <f t="shared" si="36"/>
        <v>0.19825160393557884</v>
      </c>
      <c r="S131" s="12">
        <v>0.3141196795979268</v>
      </c>
      <c r="T131" s="10">
        <f t="shared" si="37"/>
        <v>381</v>
      </c>
      <c r="U131" s="33">
        <f t="shared" si="38"/>
        <v>0.53705629830885815</v>
      </c>
      <c r="V131" s="18">
        <v>4.4039005976722237E-2</v>
      </c>
      <c r="W131" s="112">
        <f t="shared" si="52"/>
        <v>432</v>
      </c>
      <c r="X131" s="33">
        <f t="shared" si="40"/>
        <v>0.59061487784515032</v>
      </c>
      <c r="Y131" s="13">
        <v>118554</v>
      </c>
      <c r="Z131" s="10">
        <f t="shared" si="41"/>
        <v>317</v>
      </c>
      <c r="AA131" s="33">
        <f t="shared" si="42"/>
        <v>0.36845635275949651</v>
      </c>
      <c r="AB131" s="11">
        <v>0.03</v>
      </c>
      <c r="AC131" s="112">
        <f t="shared" si="53"/>
        <v>406</v>
      </c>
      <c r="AD131" s="33">
        <f t="shared" si="44"/>
        <v>0.62402918542994035</v>
      </c>
      <c r="AE131" s="11">
        <v>0.95982679817175853</v>
      </c>
      <c r="AF131" s="10">
        <f t="shared" si="45"/>
        <v>266</v>
      </c>
      <c r="AG131" s="33">
        <f t="shared" si="46"/>
        <v>1.6807619045395933E-2</v>
      </c>
      <c r="AH131" s="14">
        <v>2.6066666666666669</v>
      </c>
      <c r="AI131" s="112">
        <f t="shared" si="54"/>
        <v>208</v>
      </c>
      <c r="AJ131" s="33">
        <f t="shared" si="48"/>
        <v>-0.24242360038424282</v>
      </c>
      <c r="AK131" s="13">
        <v>112710.35228522067</v>
      </c>
      <c r="AL131" s="38"/>
    </row>
    <row r="132" spans="1:38" x14ac:dyDescent="0.25">
      <c r="A132" t="s">
        <v>1076</v>
      </c>
      <c r="B132" s="5" t="s">
        <v>247</v>
      </c>
      <c r="C132" s="6" t="s">
        <v>44</v>
      </c>
      <c r="D132" s="7" t="s">
        <v>20</v>
      </c>
      <c r="E132" s="36">
        <f t="shared" si="26"/>
        <v>-0.26467565894736111</v>
      </c>
      <c r="F132" s="8">
        <f t="shared" si="27"/>
        <v>29.137518774886324</v>
      </c>
      <c r="G132" s="9">
        <f t="shared" si="28"/>
        <v>220</v>
      </c>
      <c r="H132" s="112">
        <f t="shared" si="29"/>
        <v>141</v>
      </c>
      <c r="I132" s="33">
        <f t="shared" si="30"/>
        <v>-0.52341498868809788</v>
      </c>
      <c r="J132" s="11">
        <v>-3.6184838648080975E-2</v>
      </c>
      <c r="K132" s="10">
        <f t="shared" si="31"/>
        <v>288</v>
      </c>
      <c r="L132" s="33">
        <f t="shared" si="32"/>
        <v>0.18505011588828446</v>
      </c>
      <c r="M132" s="11">
        <v>5.9136484550849189E-2</v>
      </c>
      <c r="N132" s="10">
        <f t="shared" si="33"/>
        <v>301</v>
      </c>
      <c r="O132" s="33">
        <f t="shared" si="34"/>
        <v>0.33615611132162887</v>
      </c>
      <c r="P132" s="11">
        <v>3.9528281284123168E-2</v>
      </c>
      <c r="Q132" s="10">
        <f t="shared" si="35"/>
        <v>290</v>
      </c>
      <c r="R132" s="33">
        <f t="shared" si="36"/>
        <v>0.20228055423894398</v>
      </c>
      <c r="S132" s="12">
        <v>0.29717682020802377</v>
      </c>
      <c r="T132" s="10">
        <f t="shared" si="37"/>
        <v>278</v>
      </c>
      <c r="U132" s="33">
        <f t="shared" si="38"/>
        <v>0.24191642504567237</v>
      </c>
      <c r="V132" s="18">
        <v>6.1363636363636363E-2</v>
      </c>
      <c r="W132" s="112">
        <f t="shared" si="52"/>
        <v>81</v>
      </c>
      <c r="X132" s="33">
        <f t="shared" si="40"/>
        <v>-0.94357667762432917</v>
      </c>
      <c r="Y132" s="13">
        <v>62757</v>
      </c>
      <c r="Z132" s="10">
        <f t="shared" si="41"/>
        <v>149</v>
      </c>
      <c r="AA132" s="33">
        <f t="shared" si="42"/>
        <v>-0.29056600171889069</v>
      </c>
      <c r="AB132" s="11">
        <v>3.9E-2</v>
      </c>
      <c r="AC132" s="112">
        <f t="shared" si="53"/>
        <v>291</v>
      </c>
      <c r="AD132" s="33">
        <f t="shared" si="44"/>
        <v>0.28887044561642128</v>
      </c>
      <c r="AE132" s="11">
        <v>0.93982771725361036</v>
      </c>
      <c r="AF132" s="10">
        <f t="shared" si="45"/>
        <v>327</v>
      </c>
      <c r="AG132" s="33">
        <f t="shared" si="46"/>
        <v>0.17099814083639561</v>
      </c>
      <c r="AH132" s="14">
        <v>2.4326666666666665</v>
      </c>
      <c r="AI132" s="112">
        <f t="shared" si="54"/>
        <v>237</v>
      </c>
      <c r="AJ132" s="33">
        <f t="shared" si="48"/>
        <v>-0.23165933134381275</v>
      </c>
      <c r="AK132" s="13">
        <v>120098.52451708767</v>
      </c>
      <c r="AL132" s="38"/>
    </row>
    <row r="133" spans="1:38" x14ac:dyDescent="0.25">
      <c r="A133" t="s">
        <v>1081</v>
      </c>
      <c r="B133" s="5" t="s">
        <v>424</v>
      </c>
      <c r="C133" s="6" t="s">
        <v>44</v>
      </c>
      <c r="D133" s="7" t="s">
        <v>20</v>
      </c>
      <c r="E133" s="36">
        <f t="shared" si="26"/>
        <v>1.8427276841319378</v>
      </c>
      <c r="F133" s="8">
        <f t="shared" si="27"/>
        <v>22.568861117173725</v>
      </c>
      <c r="G133" s="9">
        <f t="shared" si="28"/>
        <v>340</v>
      </c>
      <c r="H133" s="112">
        <f t="shared" si="29"/>
        <v>119</v>
      </c>
      <c r="I133" s="33">
        <f t="shared" si="30"/>
        <v>-0.62519653289497479</v>
      </c>
      <c r="J133" s="11">
        <v>-4.2621987066431499E-2</v>
      </c>
      <c r="K133" s="10">
        <f t="shared" si="31"/>
        <v>118</v>
      </c>
      <c r="L133" s="33">
        <f t="shared" si="32"/>
        <v>-0.41812274356354889</v>
      </c>
      <c r="M133" s="11">
        <v>9.0909090909090912E-2</v>
      </c>
      <c r="N133" s="10">
        <f t="shared" si="33"/>
        <v>510</v>
      </c>
      <c r="O133" s="33">
        <f t="shared" si="34"/>
        <v>0.85490324966355768</v>
      </c>
      <c r="P133" s="11">
        <v>6.3063063063063061E-3</v>
      </c>
      <c r="Q133" s="10">
        <f t="shared" si="35"/>
        <v>390</v>
      </c>
      <c r="R133" s="33">
        <f t="shared" si="36"/>
        <v>0.27294812057923573</v>
      </c>
      <c r="S133" s="12">
        <v>0</v>
      </c>
      <c r="T133" s="10">
        <f t="shared" si="37"/>
        <v>229</v>
      </c>
      <c r="U133" s="33">
        <f t="shared" si="38"/>
        <v>7.4558845475691346E-2</v>
      </c>
      <c r="V133" s="18">
        <v>7.1187480822338139E-2</v>
      </c>
      <c r="W133" s="112">
        <f t="shared" si="52"/>
        <v>422</v>
      </c>
      <c r="X133" s="33">
        <f t="shared" si="40"/>
        <v>0.53298336539351265</v>
      </c>
      <c r="Y133" s="13">
        <v>116458</v>
      </c>
      <c r="Z133" s="10">
        <f t="shared" si="41"/>
        <v>317</v>
      </c>
      <c r="AA133" s="33">
        <f t="shared" si="42"/>
        <v>0.36845635275949651</v>
      </c>
      <c r="AB133" s="11">
        <v>0.03</v>
      </c>
      <c r="AC133" s="112">
        <f t="shared" si="53"/>
        <v>238</v>
      </c>
      <c r="AD133" s="33">
        <f t="shared" si="44"/>
        <v>6.1718591989773579E-2</v>
      </c>
      <c r="AE133" s="11">
        <v>0.92627345844504017</v>
      </c>
      <c r="AF133" s="10">
        <f t="shared" si="45"/>
        <v>247</v>
      </c>
      <c r="AG133" s="33">
        <f t="shared" si="46"/>
        <v>-3.9906136096121113E-2</v>
      </c>
      <c r="AH133" s="14">
        <v>2.670666666666667</v>
      </c>
      <c r="AI133" s="112">
        <f t="shared" si="54"/>
        <v>280</v>
      </c>
      <c r="AJ133" s="33">
        <f t="shared" si="48"/>
        <v>-0.2081379543626736</v>
      </c>
      <c r="AK133" s="13">
        <v>136242.6754682223</v>
      </c>
      <c r="AL133" s="38"/>
    </row>
    <row r="134" spans="1:38" x14ac:dyDescent="0.25">
      <c r="A134" t="s">
        <v>1094</v>
      </c>
      <c r="B134" s="5" t="s">
        <v>400</v>
      </c>
      <c r="C134" s="6" t="s">
        <v>44</v>
      </c>
      <c r="D134" s="7" t="s">
        <v>20</v>
      </c>
      <c r="E134" s="36">
        <f t="shared" si="26"/>
        <v>1.6930198379958581</v>
      </c>
      <c r="F134" s="8">
        <f t="shared" si="27"/>
        <v>23.035492051005559</v>
      </c>
      <c r="G134" s="9">
        <f t="shared" si="28"/>
        <v>330</v>
      </c>
      <c r="H134" s="112">
        <f t="shared" si="29"/>
        <v>198</v>
      </c>
      <c r="I134" s="33">
        <f t="shared" si="30"/>
        <v>-0.35495603712989121</v>
      </c>
      <c r="J134" s="11">
        <v>-2.5530694205393001E-2</v>
      </c>
      <c r="K134" s="10">
        <f t="shared" si="31"/>
        <v>443</v>
      </c>
      <c r="L134" s="33">
        <f t="shared" si="32"/>
        <v>0.62995866151478519</v>
      </c>
      <c r="M134" s="11">
        <v>3.5700575815738961E-2</v>
      </c>
      <c r="N134" s="10">
        <f t="shared" si="33"/>
        <v>331</v>
      </c>
      <c r="O134" s="33">
        <f t="shared" si="34"/>
        <v>0.4276088506070293</v>
      </c>
      <c r="P134" s="11">
        <v>3.3671399594320486E-2</v>
      </c>
      <c r="Q134" s="10">
        <f t="shared" si="35"/>
        <v>139</v>
      </c>
      <c r="R134" s="33">
        <f t="shared" si="36"/>
        <v>-7.0593692471778548E-3</v>
      </c>
      <c r="S134" s="12">
        <v>1.177509567265234</v>
      </c>
      <c r="T134" s="10">
        <f t="shared" si="37"/>
        <v>456</v>
      </c>
      <c r="U134" s="33">
        <f t="shared" si="38"/>
        <v>0.74024131956732608</v>
      </c>
      <c r="V134" s="18">
        <v>3.2112100423295868E-2</v>
      </c>
      <c r="W134" s="112">
        <f t="shared" si="52"/>
        <v>368</v>
      </c>
      <c r="X134" s="33">
        <f t="shared" si="40"/>
        <v>0.16571995326730804</v>
      </c>
      <c r="Y134" s="13">
        <v>103101</v>
      </c>
      <c r="Z134" s="10">
        <f t="shared" si="41"/>
        <v>162</v>
      </c>
      <c r="AA134" s="33">
        <f t="shared" si="42"/>
        <v>-0.21734129566573648</v>
      </c>
      <c r="AB134" s="11">
        <v>3.7999999999999999E-2</v>
      </c>
      <c r="AC134" s="112">
        <f t="shared" si="53"/>
        <v>395</v>
      </c>
      <c r="AD134" s="33">
        <f t="shared" si="44"/>
        <v>0.57818167691445188</v>
      </c>
      <c r="AE134" s="11">
        <v>0.95709105560032237</v>
      </c>
      <c r="AF134" s="10">
        <f t="shared" si="45"/>
        <v>260</v>
      </c>
      <c r="AG134" s="33">
        <f t="shared" si="46"/>
        <v>-4.7554232740346014E-3</v>
      </c>
      <c r="AH134" s="14">
        <v>2.6309999999999998</v>
      </c>
      <c r="AI134" s="112">
        <f t="shared" si="54"/>
        <v>188</v>
      </c>
      <c r="AJ134" s="33">
        <f t="shared" si="48"/>
        <v>-0.24757239090023006</v>
      </c>
      <c r="AK134" s="13">
        <v>109176.42434501031</v>
      </c>
      <c r="AL134" s="38"/>
    </row>
    <row r="135" spans="1:38" x14ac:dyDescent="0.25">
      <c r="A135" t="s">
        <v>1128</v>
      </c>
      <c r="B135" s="5" t="s">
        <v>152</v>
      </c>
      <c r="C135" s="6" t="s">
        <v>44</v>
      </c>
      <c r="D135" s="7" t="s">
        <v>20</v>
      </c>
      <c r="E135" s="36">
        <f t="shared" ref="E135:E198" si="55">((I135+L135+AG135+AJ135)*0.25)+(O135+R135+U135+X135+AA135+AD135)</f>
        <v>-1.0270332638115574</v>
      </c>
      <c r="F135" s="8">
        <f t="shared" ref="F135:F198" si="56">((E135*$I$580)+$J$580)</f>
        <v>31.513744538953645</v>
      </c>
      <c r="G135" s="9">
        <f t="shared" ref="G135:G198" si="57">RANK(E135,$E$7:$E$571,1)</f>
        <v>188</v>
      </c>
      <c r="H135" s="112">
        <f t="shared" ref="H135:H198" si="58">RANK(J135,J$7:J$571,1)</f>
        <v>486</v>
      </c>
      <c r="I135" s="33">
        <f t="shared" ref="I135:I198" si="59">(J135-J$573)/J$574</f>
        <v>0.76954723611529108</v>
      </c>
      <c r="J135" s="11">
        <v>4.5588235294117707E-2</v>
      </c>
      <c r="K135" s="10">
        <f t="shared" ref="K135:K198" si="60">RANK(M135,M$7:M$571,0)</f>
        <v>555</v>
      </c>
      <c r="L135" s="33">
        <f t="shared" ref="L135:L198" si="61">-(M135-M$573)/M$574</f>
        <v>1.2048057043540537</v>
      </c>
      <c r="M135" s="11">
        <v>5.4200542005420054E-3</v>
      </c>
      <c r="N135" s="10">
        <f t="shared" ref="N135:N198" si="62">RANK(P135,P$7:P$571,0)</f>
        <v>251</v>
      </c>
      <c r="O135" s="33">
        <f t="shared" ref="O135:O198" si="63">-(P135-P$573)/P$574</f>
        <v>0.20312354383947931</v>
      </c>
      <c r="P135" s="11">
        <v>4.8048048048048048E-2</v>
      </c>
      <c r="Q135" s="10">
        <f t="shared" ref="Q135:Q198" si="64">RANK(S135,S$7:S$571,0)</f>
        <v>390</v>
      </c>
      <c r="R135" s="33">
        <f t="shared" ref="R135:R198" si="65">-(S135-S$573)/S$574</f>
        <v>0.27294812057923573</v>
      </c>
      <c r="S135" s="12">
        <v>0</v>
      </c>
      <c r="T135" s="10">
        <f t="shared" ref="T135:T198" si="66">RANK(V135,V$7:V$571,0)</f>
        <v>397</v>
      </c>
      <c r="U135" s="33">
        <f t="shared" ref="U135:U198" si="67">-(V135-V$573)/V$574</f>
        <v>0.59195739472770048</v>
      </c>
      <c r="V135" s="18">
        <v>4.0816326530612242E-2</v>
      </c>
      <c r="W135" s="112">
        <v>263</v>
      </c>
      <c r="X135" s="33">
        <f t="shared" ref="X135:X198" si="68">(Y135-Y$573)/Y$574</f>
        <v>-0.82732379849955617</v>
      </c>
      <c r="Y135" s="13">
        <v>66985</v>
      </c>
      <c r="Z135" s="10">
        <f t="shared" ref="Z135:Z198" si="69">RANK(AB135,AB$7:AB$571,0)</f>
        <v>83</v>
      </c>
      <c r="AA135" s="33">
        <f t="shared" ref="AA135:AA198" si="70">-(AB135-AB$573)/AB$574</f>
        <v>-0.80313894409096942</v>
      </c>
      <c r="AB135" s="11">
        <v>4.5999999999999999E-2</v>
      </c>
      <c r="AC135" s="112">
        <v>263</v>
      </c>
      <c r="AD135" s="33">
        <f t="shared" ref="AD135:AD198" si="71">(AE135-AE$573)/AE$574</f>
        <v>-1.1579989582398034</v>
      </c>
      <c r="AE135" s="11">
        <v>0.8534923339011925</v>
      </c>
      <c r="AF135" s="10">
        <f t="shared" ref="AF135:AF198" si="72">RANK(AH135,AH$7:AH$571,0)</f>
        <v>515</v>
      </c>
      <c r="AG135" s="33">
        <f t="shared" ref="AG135:AG198" si="73">-(AH135-AH$573)/AH$574</f>
        <v>1.0004368097810814</v>
      </c>
      <c r="AH135" s="14">
        <v>1.4966666666666668</v>
      </c>
      <c r="AI135" s="112">
        <v>263</v>
      </c>
      <c r="AJ135" s="33">
        <f t="shared" ref="AJ135:AJ198" si="74">(AK135-AK$573)/AK$574</f>
        <v>-0.20119223876100104</v>
      </c>
      <c r="AK135" s="13">
        <v>141009.94233473981</v>
      </c>
      <c r="AL135" s="38"/>
    </row>
    <row r="136" spans="1:38" x14ac:dyDescent="0.25">
      <c r="A136" t="s">
        <v>1148</v>
      </c>
      <c r="B136" s="5" t="s">
        <v>380</v>
      </c>
      <c r="C136" s="6" t="s">
        <v>44</v>
      </c>
      <c r="D136" s="7" t="s">
        <v>20</v>
      </c>
      <c r="E136" s="36">
        <f t="shared" si="55"/>
        <v>2.8352990095267403</v>
      </c>
      <c r="F136" s="8">
        <f t="shared" si="56"/>
        <v>19.475072138053189</v>
      </c>
      <c r="G136" s="9">
        <f t="shared" si="57"/>
        <v>393</v>
      </c>
      <c r="H136" s="112">
        <f t="shared" si="58"/>
        <v>286</v>
      </c>
      <c r="I136" s="33">
        <f t="shared" si="59"/>
        <v>-5.118758073944004E-2</v>
      </c>
      <c r="J136" s="11">
        <v>-6.3189338235294379E-3</v>
      </c>
      <c r="K136" s="10">
        <f t="shared" si="60"/>
        <v>264</v>
      </c>
      <c r="L136" s="33">
        <f t="shared" si="61"/>
        <v>0.13313926579932409</v>
      </c>
      <c r="M136" s="11">
        <v>6.1870929544108944E-2</v>
      </c>
      <c r="N136" s="10">
        <f t="shared" si="62"/>
        <v>448</v>
      </c>
      <c r="O136" s="33">
        <f t="shared" si="63"/>
        <v>0.71686369712778708</v>
      </c>
      <c r="P136" s="11">
        <v>1.5146733985484381E-2</v>
      </c>
      <c r="Q136" s="10">
        <f t="shared" si="64"/>
        <v>50</v>
      </c>
      <c r="R136" s="33">
        <f t="shared" si="65"/>
        <v>-0.41440406098823379</v>
      </c>
      <c r="S136" s="12">
        <v>2.8905075731298417</v>
      </c>
      <c r="T136" s="10">
        <f t="shared" si="66"/>
        <v>518</v>
      </c>
      <c r="U136" s="33">
        <f t="shared" si="67"/>
        <v>0.93565885953828709</v>
      </c>
      <c r="V136" s="18">
        <v>2.0641143911439116E-2</v>
      </c>
      <c r="W136" s="112">
        <f t="shared" ref="W136:W167" si="75">RANK(Y136,Y$7:Y$571,1)</f>
        <v>401</v>
      </c>
      <c r="X136" s="33">
        <f t="shared" si="68"/>
        <v>0.34240893180462861</v>
      </c>
      <c r="Y136" s="13">
        <v>109527</v>
      </c>
      <c r="Z136" s="10">
        <f t="shared" si="69"/>
        <v>317</v>
      </c>
      <c r="AA136" s="33">
        <f t="shared" si="70"/>
        <v>0.36845635275949651</v>
      </c>
      <c r="AB136" s="11">
        <v>0.03</v>
      </c>
      <c r="AC136" s="112">
        <f t="shared" ref="AC136:AC167" si="76">RANK(AE136,AE$7:AE$571,1)</f>
        <v>476</v>
      </c>
      <c r="AD136" s="33">
        <f t="shared" si="71"/>
        <v>0.83809978262615714</v>
      </c>
      <c r="AE136" s="11">
        <v>0.97260049220672684</v>
      </c>
      <c r="AF136" s="10">
        <f t="shared" si="72"/>
        <v>366</v>
      </c>
      <c r="AG136" s="33">
        <f t="shared" si="73"/>
        <v>0.31130560798337764</v>
      </c>
      <c r="AH136" s="14">
        <v>2.2743333333333333</v>
      </c>
      <c r="AI136" s="112">
        <f t="shared" ref="AI136:AI167" si="77">RANK(AK136,AK$7:AK$571,1)</f>
        <v>298</v>
      </c>
      <c r="AJ136" s="33">
        <f t="shared" si="74"/>
        <v>-0.20039550640879109</v>
      </c>
      <c r="AK136" s="13">
        <v>141556.78818360504</v>
      </c>
      <c r="AL136" s="38"/>
    </row>
    <row r="137" spans="1:38" x14ac:dyDescent="0.25">
      <c r="A137" t="s">
        <v>1157</v>
      </c>
      <c r="B137" s="5" t="s">
        <v>128</v>
      </c>
      <c r="C137" s="6" t="s">
        <v>44</v>
      </c>
      <c r="D137" s="7" t="s">
        <v>20</v>
      </c>
      <c r="E137" s="36">
        <f t="shared" si="55"/>
        <v>-3.3519643270875337</v>
      </c>
      <c r="F137" s="8">
        <f t="shared" si="56"/>
        <v>38.760423862393907</v>
      </c>
      <c r="G137" s="9">
        <f t="shared" si="57"/>
        <v>107</v>
      </c>
      <c r="H137" s="112">
        <f t="shared" si="58"/>
        <v>356</v>
      </c>
      <c r="I137" s="33">
        <f t="shared" si="59"/>
        <v>0.16117072888089734</v>
      </c>
      <c r="J137" s="11">
        <v>7.1116145882501591E-3</v>
      </c>
      <c r="K137" s="10">
        <f t="shared" si="60"/>
        <v>70</v>
      </c>
      <c r="L137" s="33">
        <f t="shared" si="61"/>
        <v>-0.8670988284013722</v>
      </c>
      <c r="M137" s="11">
        <v>0.11455926048200726</v>
      </c>
      <c r="N137" s="10">
        <f t="shared" si="62"/>
        <v>83</v>
      </c>
      <c r="O137" s="33">
        <f t="shared" si="63"/>
        <v>-0.82535470994891302</v>
      </c>
      <c r="P137" s="11">
        <v>0.11391458742173628</v>
      </c>
      <c r="Q137" s="10">
        <f t="shared" si="64"/>
        <v>60</v>
      </c>
      <c r="R137" s="33">
        <f t="shared" si="65"/>
        <v>-0.3363098572453761</v>
      </c>
      <c r="S137" s="12">
        <v>2.5620996719262612</v>
      </c>
      <c r="T137" s="10">
        <f t="shared" si="66"/>
        <v>154</v>
      </c>
      <c r="U137" s="33">
        <f t="shared" si="67"/>
        <v>-0.27220429682407976</v>
      </c>
      <c r="V137" s="18">
        <v>9.1542383078433237E-2</v>
      </c>
      <c r="W137" s="112">
        <f t="shared" si="75"/>
        <v>174</v>
      </c>
      <c r="X137" s="33">
        <f t="shared" si="68"/>
        <v>-0.59517548760777317</v>
      </c>
      <c r="Y137" s="13">
        <v>75428</v>
      </c>
      <c r="Z137" s="10">
        <f t="shared" si="69"/>
        <v>70</v>
      </c>
      <c r="AA137" s="33">
        <f t="shared" si="70"/>
        <v>-0.87636365014412365</v>
      </c>
      <c r="AB137" s="11">
        <v>4.7E-2</v>
      </c>
      <c r="AC137" s="112">
        <f t="shared" si="76"/>
        <v>249</v>
      </c>
      <c r="AD137" s="33">
        <f t="shared" si="71"/>
        <v>9.5131200925695519E-2</v>
      </c>
      <c r="AE137" s="11">
        <v>0.92826720466263168</v>
      </c>
      <c r="AF137" s="10">
        <f t="shared" si="72"/>
        <v>41</v>
      </c>
      <c r="AG137" s="33">
        <f t="shared" si="73"/>
        <v>-1.1405074468111849</v>
      </c>
      <c r="AH137" s="14">
        <v>3.9126666666666665</v>
      </c>
      <c r="AI137" s="112">
        <f t="shared" si="77"/>
        <v>41</v>
      </c>
      <c r="AJ137" s="33">
        <f t="shared" si="74"/>
        <v>-0.32031455864019659</v>
      </c>
      <c r="AK137" s="13">
        <v>59249.052429307922</v>
      </c>
      <c r="AL137" s="38">
        <v>1</v>
      </c>
    </row>
    <row r="138" spans="1:38" x14ac:dyDescent="0.25">
      <c r="A138" t="s">
        <v>1166</v>
      </c>
      <c r="B138" s="5" t="s">
        <v>291</v>
      </c>
      <c r="C138" s="6" t="s">
        <v>44</v>
      </c>
      <c r="D138" s="7" t="s">
        <v>20</v>
      </c>
      <c r="E138" s="36">
        <f t="shared" si="55"/>
        <v>-2.4225915426668023</v>
      </c>
      <c r="F138" s="8">
        <f t="shared" si="56"/>
        <v>35.863621179935031</v>
      </c>
      <c r="G138" s="9">
        <f t="shared" si="57"/>
        <v>139</v>
      </c>
      <c r="H138" s="112">
        <f t="shared" si="58"/>
        <v>374</v>
      </c>
      <c r="I138" s="33">
        <f t="shared" si="59"/>
        <v>0.20223537433101443</v>
      </c>
      <c r="J138" s="11">
        <v>9.7087378640776656E-3</v>
      </c>
      <c r="K138" s="10">
        <f t="shared" si="60"/>
        <v>162</v>
      </c>
      <c r="L138" s="33">
        <f t="shared" si="61"/>
        <v>-0.23344057249081929</v>
      </c>
      <c r="M138" s="11">
        <v>8.1180811808118078E-2</v>
      </c>
      <c r="N138" s="10">
        <f t="shared" si="62"/>
        <v>266</v>
      </c>
      <c r="O138" s="33">
        <f t="shared" si="63"/>
        <v>0.26357290547870643</v>
      </c>
      <c r="P138" s="11">
        <v>4.4176706827309238E-2</v>
      </c>
      <c r="Q138" s="10">
        <f t="shared" si="64"/>
        <v>390</v>
      </c>
      <c r="R138" s="33">
        <f t="shared" si="65"/>
        <v>0.27294812057923573</v>
      </c>
      <c r="S138" s="12">
        <v>0</v>
      </c>
      <c r="T138" s="10">
        <f t="shared" si="66"/>
        <v>78</v>
      </c>
      <c r="U138" s="33">
        <f t="shared" si="67"/>
        <v>-0.83961463718603957</v>
      </c>
      <c r="V138" s="18">
        <v>0.12484921592279856</v>
      </c>
      <c r="W138" s="112">
        <f t="shared" si="75"/>
        <v>336</v>
      </c>
      <c r="X138" s="33">
        <f t="shared" si="68"/>
        <v>4.2263135086080324E-2</v>
      </c>
      <c r="Y138" s="13">
        <v>98611</v>
      </c>
      <c r="Z138" s="10">
        <f t="shared" si="69"/>
        <v>244</v>
      </c>
      <c r="AA138" s="33">
        <f t="shared" si="70"/>
        <v>0.14878223460003395</v>
      </c>
      <c r="AB138" s="11">
        <v>3.3000000000000002E-2</v>
      </c>
      <c r="AC138" s="112">
        <f t="shared" si="76"/>
        <v>25</v>
      </c>
      <c r="AD138" s="33">
        <f t="shared" si="71"/>
        <v>-2.2646275121593682</v>
      </c>
      <c r="AE138" s="11">
        <v>0.78745928338762217</v>
      </c>
      <c r="AF138" s="10">
        <f t="shared" si="72"/>
        <v>307</v>
      </c>
      <c r="AG138" s="33">
        <f t="shared" si="73"/>
        <v>0.13318897074205077</v>
      </c>
      <c r="AH138" s="14">
        <v>2.4753333333333334</v>
      </c>
      <c r="AI138" s="112">
        <f t="shared" si="77"/>
        <v>110</v>
      </c>
      <c r="AJ138" s="33">
        <f t="shared" si="74"/>
        <v>-0.28564692884405024</v>
      </c>
      <c r="AK138" s="13">
        <v>83043.554298642528</v>
      </c>
      <c r="AL138" s="38"/>
    </row>
    <row r="139" spans="1:38" x14ac:dyDescent="0.25">
      <c r="A139" t="s">
        <v>1171</v>
      </c>
      <c r="B139" s="5" t="s">
        <v>43</v>
      </c>
      <c r="C139" s="6" t="s">
        <v>44</v>
      </c>
      <c r="D139" s="7" t="s">
        <v>20</v>
      </c>
      <c r="E139" s="36">
        <f t="shared" si="55"/>
        <v>-4.8889227714595673</v>
      </c>
      <c r="F139" s="8">
        <f t="shared" si="56"/>
        <v>43.551036864107509</v>
      </c>
      <c r="G139" s="9">
        <f t="shared" si="57"/>
        <v>74</v>
      </c>
      <c r="H139" s="112">
        <f t="shared" si="58"/>
        <v>187</v>
      </c>
      <c r="I139" s="33">
        <f t="shared" si="59"/>
        <v>-0.40642731691115069</v>
      </c>
      <c r="J139" s="11">
        <v>-2.8785982478097605E-2</v>
      </c>
      <c r="K139" s="10">
        <f t="shared" si="60"/>
        <v>53</v>
      </c>
      <c r="L139" s="33">
        <f t="shared" si="61"/>
        <v>-1.0524793229723579</v>
      </c>
      <c r="M139" s="11">
        <v>0.12432432432432433</v>
      </c>
      <c r="N139" s="10">
        <f t="shared" si="62"/>
        <v>57</v>
      </c>
      <c r="O139" s="33">
        <f t="shared" si="63"/>
        <v>-1.2635110460044698</v>
      </c>
      <c r="P139" s="11">
        <v>0.1419753086419753</v>
      </c>
      <c r="Q139" s="10">
        <f t="shared" si="64"/>
        <v>27</v>
      </c>
      <c r="R139" s="33">
        <f t="shared" si="65"/>
        <v>-0.95280631619953604</v>
      </c>
      <c r="S139" s="12">
        <v>5.1546391752577314</v>
      </c>
      <c r="T139" s="10">
        <f t="shared" si="66"/>
        <v>255</v>
      </c>
      <c r="U139" s="33">
        <f t="shared" si="67"/>
        <v>0.16939640087371347</v>
      </c>
      <c r="V139" s="18">
        <v>6.5620542082738945E-2</v>
      </c>
      <c r="W139" s="112">
        <f t="shared" si="75"/>
        <v>23</v>
      </c>
      <c r="X139" s="33">
        <f t="shared" si="68"/>
        <v>-1.3814221949334318</v>
      </c>
      <c r="Y139" s="13">
        <v>46833</v>
      </c>
      <c r="Z139" s="10">
        <f t="shared" si="69"/>
        <v>149</v>
      </c>
      <c r="AA139" s="33">
        <f t="shared" si="70"/>
        <v>-0.29056600171889069</v>
      </c>
      <c r="AB139" s="11">
        <v>3.9E-2</v>
      </c>
      <c r="AC139" s="112">
        <f t="shared" si="76"/>
        <v>92</v>
      </c>
      <c r="AD139" s="33">
        <f t="shared" si="71"/>
        <v>-0.75836172089905507</v>
      </c>
      <c r="AE139" s="11">
        <v>0.87733887733887739</v>
      </c>
      <c r="AF139" s="10">
        <f t="shared" si="72"/>
        <v>308</v>
      </c>
      <c r="AG139" s="33">
        <f t="shared" si="73"/>
        <v>0.13702896457975763</v>
      </c>
      <c r="AH139" s="14">
        <v>2.4710000000000001</v>
      </c>
      <c r="AI139" s="112">
        <f t="shared" si="77"/>
        <v>32</v>
      </c>
      <c r="AJ139" s="33">
        <f t="shared" si="74"/>
        <v>-0.32472989500784033</v>
      </c>
      <c r="AK139" s="13">
        <v>56218.538659793812</v>
      </c>
      <c r="AL139" s="38"/>
    </row>
    <row r="140" spans="1:38" x14ac:dyDescent="0.25">
      <c r="A140" t="s">
        <v>623</v>
      </c>
      <c r="B140" s="5" t="s">
        <v>294</v>
      </c>
      <c r="C140" s="6" t="s">
        <v>19</v>
      </c>
      <c r="D140" s="7" t="s">
        <v>20</v>
      </c>
      <c r="E140" s="36">
        <f t="shared" si="55"/>
        <v>1.594726822786376</v>
      </c>
      <c r="F140" s="8">
        <f t="shared" si="56"/>
        <v>23.341865849441319</v>
      </c>
      <c r="G140" s="9">
        <f t="shared" si="57"/>
        <v>320</v>
      </c>
      <c r="H140" s="112">
        <f t="shared" si="58"/>
        <v>204</v>
      </c>
      <c r="I140" s="33">
        <f t="shared" si="59"/>
        <v>-0.34053848010410032</v>
      </c>
      <c r="J140" s="11">
        <v>-2.4618859401468129E-2</v>
      </c>
      <c r="K140" s="10">
        <f t="shared" si="60"/>
        <v>319</v>
      </c>
      <c r="L140" s="33">
        <f t="shared" si="61"/>
        <v>0.28153524843146088</v>
      </c>
      <c r="M140" s="11">
        <v>5.4054054054054057E-2</v>
      </c>
      <c r="N140" s="10">
        <f t="shared" si="62"/>
        <v>229</v>
      </c>
      <c r="O140" s="33">
        <f t="shared" si="63"/>
        <v>0.1017543564675689</v>
      </c>
      <c r="P140" s="11">
        <v>5.4540005993407255E-2</v>
      </c>
      <c r="Q140" s="10">
        <f t="shared" si="64"/>
        <v>131</v>
      </c>
      <c r="R140" s="33">
        <f t="shared" si="65"/>
        <v>-2.9907033766706018E-2</v>
      </c>
      <c r="S140" s="12">
        <v>1.2735903670255875</v>
      </c>
      <c r="T140" s="10">
        <f t="shared" si="66"/>
        <v>423</v>
      </c>
      <c r="U140" s="33">
        <f t="shared" si="67"/>
        <v>0.66777678684960273</v>
      </c>
      <c r="V140" s="18">
        <v>3.6365748809108867E-2</v>
      </c>
      <c r="W140" s="112">
        <f t="shared" si="75"/>
        <v>251</v>
      </c>
      <c r="X140" s="33">
        <f t="shared" si="68"/>
        <v>-0.28232656171333909</v>
      </c>
      <c r="Y140" s="13">
        <v>86806</v>
      </c>
      <c r="Z140" s="10">
        <f t="shared" si="69"/>
        <v>369</v>
      </c>
      <c r="AA140" s="33">
        <f t="shared" si="70"/>
        <v>0.51490576486580486</v>
      </c>
      <c r="AB140" s="11">
        <v>2.7999999999999997E-2</v>
      </c>
      <c r="AC140" s="112">
        <f t="shared" si="76"/>
        <v>491</v>
      </c>
      <c r="AD140" s="33">
        <f t="shared" si="71"/>
        <v>0.88832897067620309</v>
      </c>
      <c r="AE140" s="11">
        <v>0.97559769167353672</v>
      </c>
      <c r="AF140" s="10">
        <f t="shared" si="72"/>
        <v>85</v>
      </c>
      <c r="AG140" s="33">
        <f t="shared" si="73"/>
        <v>-0.72135735021841063</v>
      </c>
      <c r="AH140" s="14">
        <v>3.4396666666666662</v>
      </c>
      <c r="AI140" s="112">
        <f t="shared" si="77"/>
        <v>117</v>
      </c>
      <c r="AJ140" s="33">
        <f t="shared" si="74"/>
        <v>-0.28286126047998389</v>
      </c>
      <c r="AK140" s="13">
        <v>84955.527845316654</v>
      </c>
      <c r="AL140" s="38"/>
    </row>
    <row r="141" spans="1:38" x14ac:dyDescent="0.25">
      <c r="A141" t="s">
        <v>624</v>
      </c>
      <c r="B141" s="5" t="s">
        <v>116</v>
      </c>
      <c r="C141" s="6" t="s">
        <v>19</v>
      </c>
      <c r="D141" s="7" t="s">
        <v>20</v>
      </c>
      <c r="E141" s="36">
        <f t="shared" si="55"/>
        <v>-3.8628331011014785</v>
      </c>
      <c r="F141" s="8">
        <f t="shared" si="56"/>
        <v>40.352773089480934</v>
      </c>
      <c r="G141" s="9">
        <f t="shared" si="57"/>
        <v>93</v>
      </c>
      <c r="H141" s="112">
        <f t="shared" si="58"/>
        <v>189</v>
      </c>
      <c r="I141" s="33">
        <f t="shared" si="59"/>
        <v>-0.38110479711767969</v>
      </c>
      <c r="J141" s="11">
        <v>-2.7184466019417486E-2</v>
      </c>
      <c r="K141" s="10">
        <f t="shared" si="60"/>
        <v>337</v>
      </c>
      <c r="L141" s="33">
        <f t="shared" si="61"/>
        <v>0.3210031351593845</v>
      </c>
      <c r="M141" s="11">
        <v>5.1975051975051978E-2</v>
      </c>
      <c r="N141" s="10">
        <f t="shared" si="62"/>
        <v>164</v>
      </c>
      <c r="O141" s="33">
        <f t="shared" si="63"/>
        <v>-0.17662883114605676</v>
      </c>
      <c r="P141" s="11">
        <v>7.2368421052631582E-2</v>
      </c>
      <c r="Q141" s="10">
        <f t="shared" si="64"/>
        <v>390</v>
      </c>
      <c r="R141" s="33">
        <f t="shared" si="65"/>
        <v>0.27294812057923573</v>
      </c>
      <c r="S141" s="12">
        <v>0</v>
      </c>
      <c r="T141" s="10">
        <f t="shared" si="66"/>
        <v>143</v>
      </c>
      <c r="U141" s="33">
        <f t="shared" si="67"/>
        <v>-0.34846278063829278</v>
      </c>
      <c r="V141" s="18">
        <v>9.6018735362997654E-2</v>
      </c>
      <c r="W141" s="112">
        <f t="shared" si="75"/>
        <v>32</v>
      </c>
      <c r="X141" s="33">
        <f t="shared" si="68"/>
        <v>-1.2743804592587058</v>
      </c>
      <c r="Y141" s="13">
        <v>50726</v>
      </c>
      <c r="Z141" s="10">
        <f t="shared" si="69"/>
        <v>26</v>
      </c>
      <c r="AA141" s="33">
        <f t="shared" si="70"/>
        <v>-1.828284828835127</v>
      </c>
      <c r="AB141" s="11">
        <v>0.06</v>
      </c>
      <c r="AC141" s="112">
        <f t="shared" si="76"/>
        <v>310</v>
      </c>
      <c r="AD141" s="33">
        <f t="shared" si="71"/>
        <v>0.33129565025017177</v>
      </c>
      <c r="AE141" s="11">
        <v>0.94235924932975867</v>
      </c>
      <c r="AF141" s="10">
        <f t="shared" si="72"/>
        <v>4</v>
      </c>
      <c r="AG141" s="33">
        <f t="shared" si="73"/>
        <v>-2.9210830509417289</v>
      </c>
      <c r="AH141" s="14">
        <v>5.9219999999999997</v>
      </c>
      <c r="AI141" s="112">
        <f t="shared" si="77"/>
        <v>3</v>
      </c>
      <c r="AJ141" s="33">
        <f t="shared" si="74"/>
        <v>-0.37609517531079129</v>
      </c>
      <c r="AK141" s="13">
        <v>20963.424151696607</v>
      </c>
      <c r="AL141" s="38"/>
    </row>
    <row r="142" spans="1:38" x14ac:dyDescent="0.25">
      <c r="A142" t="s">
        <v>629</v>
      </c>
      <c r="B142" s="5" t="s">
        <v>212</v>
      </c>
      <c r="C142" s="6" t="s">
        <v>19</v>
      </c>
      <c r="D142" s="7" t="s">
        <v>20</v>
      </c>
      <c r="E142" s="36">
        <f t="shared" si="55"/>
        <v>-0.33834374239406245</v>
      </c>
      <c r="F142" s="8">
        <f t="shared" si="56"/>
        <v>29.367138046417949</v>
      </c>
      <c r="G142" s="9">
        <f t="shared" si="57"/>
        <v>218</v>
      </c>
      <c r="H142" s="112">
        <f t="shared" si="58"/>
        <v>85</v>
      </c>
      <c r="I142" s="33">
        <f t="shared" si="59"/>
        <v>-0.76421035688116956</v>
      </c>
      <c r="J142" s="11">
        <v>-5.1413881748071932E-2</v>
      </c>
      <c r="K142" s="10">
        <f t="shared" si="60"/>
        <v>383</v>
      </c>
      <c r="L142" s="33">
        <f t="shared" si="61"/>
        <v>0.4379129908654053</v>
      </c>
      <c r="M142" s="11">
        <v>4.5816733067729085E-2</v>
      </c>
      <c r="N142" s="10">
        <f t="shared" si="62"/>
        <v>157</v>
      </c>
      <c r="O142" s="33">
        <f t="shared" si="63"/>
        <v>-0.2310307937838347</v>
      </c>
      <c r="P142" s="11">
        <v>7.5852470424495472E-2</v>
      </c>
      <c r="Q142" s="10">
        <f t="shared" si="64"/>
        <v>190</v>
      </c>
      <c r="R142" s="33">
        <f t="shared" si="65"/>
        <v>9.3938514485377184E-2</v>
      </c>
      <c r="S142" s="12">
        <v>0.75278530563083401</v>
      </c>
      <c r="T142" s="10">
        <f t="shared" si="66"/>
        <v>280</v>
      </c>
      <c r="U142" s="33">
        <f t="shared" si="67"/>
        <v>0.24728942029956513</v>
      </c>
      <c r="V142" s="18">
        <v>6.1048243001786781E-2</v>
      </c>
      <c r="W142" s="112">
        <f t="shared" si="75"/>
        <v>203</v>
      </c>
      <c r="X142" s="33">
        <f t="shared" si="68"/>
        <v>-0.50320153286028835</v>
      </c>
      <c r="Y142" s="13">
        <v>78773</v>
      </c>
      <c r="Z142" s="10">
        <f t="shared" si="69"/>
        <v>290</v>
      </c>
      <c r="AA142" s="33">
        <f t="shared" si="70"/>
        <v>0.29523164670634233</v>
      </c>
      <c r="AB142" s="11">
        <v>3.1E-2</v>
      </c>
      <c r="AC142" s="112">
        <f t="shared" si="76"/>
        <v>273</v>
      </c>
      <c r="AD142" s="33">
        <f t="shared" si="71"/>
        <v>0.23024632223183894</v>
      </c>
      <c r="AE142" s="11">
        <v>0.93632958801498123</v>
      </c>
      <c r="AF142" s="10">
        <f t="shared" si="72"/>
        <v>33</v>
      </c>
      <c r="AG142" s="33">
        <f t="shared" si="73"/>
        <v>-1.2633872496178049</v>
      </c>
      <c r="AH142" s="14">
        <v>4.051333333333333</v>
      </c>
      <c r="AI142" s="112">
        <f t="shared" si="77"/>
        <v>95</v>
      </c>
      <c r="AJ142" s="33">
        <f t="shared" si="74"/>
        <v>-0.29358466225868285</v>
      </c>
      <c r="AK142" s="13">
        <v>77595.405299608552</v>
      </c>
      <c r="AL142" s="38"/>
    </row>
    <row r="143" spans="1:38" x14ac:dyDescent="0.25">
      <c r="A143" t="s">
        <v>637</v>
      </c>
      <c r="B143" s="5" t="s">
        <v>123</v>
      </c>
      <c r="C143" s="6" t="s">
        <v>19</v>
      </c>
      <c r="D143" s="7" t="s">
        <v>20</v>
      </c>
      <c r="E143" s="36">
        <f t="shared" si="55"/>
        <v>-4.9248875294747601</v>
      </c>
      <c r="F143" s="8">
        <f t="shared" si="56"/>
        <v>43.663136991460959</v>
      </c>
      <c r="G143" s="9">
        <f t="shared" si="57"/>
        <v>73</v>
      </c>
      <c r="H143" s="112">
        <f t="shared" si="58"/>
        <v>225</v>
      </c>
      <c r="I143" s="33">
        <f t="shared" si="59"/>
        <v>-0.27176194728024983</v>
      </c>
      <c r="J143" s="11">
        <v>-2.0269104709332408E-2</v>
      </c>
      <c r="K143" s="10">
        <f t="shared" si="60"/>
        <v>164</v>
      </c>
      <c r="L143" s="33">
        <f t="shared" si="61"/>
        <v>-0.2223102898412975</v>
      </c>
      <c r="M143" s="11">
        <v>8.0594515386225668E-2</v>
      </c>
      <c r="N143" s="10">
        <f t="shared" si="62"/>
        <v>124</v>
      </c>
      <c r="O143" s="33">
        <f t="shared" si="63"/>
        <v>-0.40828025792939238</v>
      </c>
      <c r="P143" s="11">
        <v>8.7204007285974494E-2</v>
      </c>
      <c r="Q143" s="10">
        <f t="shared" si="64"/>
        <v>76</v>
      </c>
      <c r="R143" s="33">
        <f t="shared" si="65"/>
        <v>-0.22948278510277514</v>
      </c>
      <c r="S143" s="12">
        <v>2.1128620477154678</v>
      </c>
      <c r="T143" s="10">
        <f t="shared" si="66"/>
        <v>48</v>
      </c>
      <c r="U143" s="33">
        <f t="shared" si="67"/>
        <v>-1.2955231350649918</v>
      </c>
      <c r="V143" s="18">
        <v>0.15161092090246686</v>
      </c>
      <c r="W143" s="112">
        <f t="shared" si="75"/>
        <v>65</v>
      </c>
      <c r="X143" s="33">
        <f t="shared" si="68"/>
        <v>-1.0291165799320796</v>
      </c>
      <c r="Y143" s="13">
        <v>59646</v>
      </c>
      <c r="Z143" s="10">
        <f t="shared" si="69"/>
        <v>149</v>
      </c>
      <c r="AA143" s="33">
        <f t="shared" si="70"/>
        <v>-0.29056600171889069</v>
      </c>
      <c r="AB143" s="11">
        <v>3.9E-2</v>
      </c>
      <c r="AC143" s="112">
        <f t="shared" si="76"/>
        <v>59</v>
      </c>
      <c r="AD143" s="33">
        <f t="shared" si="71"/>
        <v>-1.1954662016411086</v>
      </c>
      <c r="AE143" s="11">
        <v>0.85125664572257131</v>
      </c>
      <c r="AF143" s="10">
        <f t="shared" si="72"/>
        <v>43</v>
      </c>
      <c r="AG143" s="33">
        <f t="shared" si="73"/>
        <v>-1.1041751974236507</v>
      </c>
      <c r="AH143" s="14">
        <v>3.8716666666666666</v>
      </c>
      <c r="AI143" s="112">
        <f t="shared" si="77"/>
        <v>70</v>
      </c>
      <c r="AJ143" s="33">
        <f t="shared" si="74"/>
        <v>-0.30756283779689014</v>
      </c>
      <c r="AK143" s="13">
        <v>68001.333656131697</v>
      </c>
      <c r="AL143" s="38"/>
    </row>
    <row r="144" spans="1:38" x14ac:dyDescent="0.25">
      <c r="A144" t="s">
        <v>643</v>
      </c>
      <c r="B144" s="5" t="s">
        <v>246</v>
      </c>
      <c r="C144" s="6" t="s">
        <v>19</v>
      </c>
      <c r="D144" s="7" t="s">
        <v>20</v>
      </c>
      <c r="E144" s="36">
        <f t="shared" si="55"/>
        <v>1.2336293203876705</v>
      </c>
      <c r="F144" s="8">
        <f t="shared" si="56"/>
        <v>24.467386449046298</v>
      </c>
      <c r="G144" s="9">
        <f t="shared" si="57"/>
        <v>301</v>
      </c>
      <c r="H144" s="112">
        <f t="shared" si="58"/>
        <v>347</v>
      </c>
      <c r="I144" s="33">
        <f t="shared" si="59"/>
        <v>0.1437083162593111</v>
      </c>
      <c r="J144" s="11">
        <v>6.0072086503804023E-3</v>
      </c>
      <c r="K144" s="10">
        <f t="shared" si="60"/>
        <v>527</v>
      </c>
      <c r="L144" s="33">
        <f t="shared" si="61"/>
        <v>0.94829969588507812</v>
      </c>
      <c r="M144" s="11">
        <v>1.8931710615280595E-2</v>
      </c>
      <c r="N144" s="10">
        <f t="shared" si="62"/>
        <v>535</v>
      </c>
      <c r="O144" s="33">
        <f t="shared" si="63"/>
        <v>0.95337356493194358</v>
      </c>
      <c r="P144" s="11">
        <v>0</v>
      </c>
      <c r="Q144" s="10">
        <f t="shared" si="64"/>
        <v>43</v>
      </c>
      <c r="R144" s="33">
        <f t="shared" si="65"/>
        <v>-0.48436513016943228</v>
      </c>
      <c r="S144" s="12">
        <v>3.1847133757961785</v>
      </c>
      <c r="T144" s="10">
        <f t="shared" si="66"/>
        <v>437</v>
      </c>
      <c r="U144" s="33">
        <f t="shared" si="67"/>
        <v>0.69706158469933199</v>
      </c>
      <c r="V144" s="18">
        <v>3.4646739130434784E-2</v>
      </c>
      <c r="W144" s="112">
        <f t="shared" si="75"/>
        <v>328</v>
      </c>
      <c r="X144" s="33">
        <f t="shared" si="68"/>
        <v>-1.9503534741455531E-3</v>
      </c>
      <c r="Y144" s="13">
        <v>97003</v>
      </c>
      <c r="Z144" s="10">
        <f t="shared" si="69"/>
        <v>224</v>
      </c>
      <c r="AA144" s="33">
        <f t="shared" si="70"/>
        <v>7.5557528546879749E-2</v>
      </c>
      <c r="AB144" s="11">
        <v>3.4000000000000002E-2</v>
      </c>
      <c r="AC144" s="112">
        <f t="shared" si="76"/>
        <v>198</v>
      </c>
      <c r="AD144" s="33">
        <f t="shared" si="71"/>
        <v>-7.6791194885243802E-2</v>
      </c>
      <c r="AE144" s="11">
        <v>0.9180085137886359</v>
      </c>
      <c r="AF144" s="10">
        <f t="shared" si="72"/>
        <v>109</v>
      </c>
      <c r="AG144" s="33">
        <f t="shared" si="73"/>
        <v>-0.54412686540117061</v>
      </c>
      <c r="AH144" s="14">
        <v>3.2396666666666669</v>
      </c>
      <c r="AI144" s="112">
        <f t="shared" si="77"/>
        <v>149</v>
      </c>
      <c r="AJ144" s="33">
        <f t="shared" si="74"/>
        <v>-0.26490786378987086</v>
      </c>
      <c r="AK144" s="13">
        <v>97278.03542993631</v>
      </c>
      <c r="AL144" s="38"/>
    </row>
    <row r="145" spans="1:38" x14ac:dyDescent="0.25">
      <c r="A145" t="s">
        <v>644</v>
      </c>
      <c r="B145" s="5" t="s">
        <v>134</v>
      </c>
      <c r="C145" s="6" t="s">
        <v>19</v>
      </c>
      <c r="D145" s="7" t="s">
        <v>20</v>
      </c>
      <c r="E145" s="36">
        <f t="shared" si="55"/>
        <v>-3.793824859439102</v>
      </c>
      <c r="F145" s="8">
        <f t="shared" si="56"/>
        <v>40.137678282628009</v>
      </c>
      <c r="G145" s="9">
        <f t="shared" si="57"/>
        <v>95</v>
      </c>
      <c r="H145" s="112">
        <f t="shared" si="58"/>
        <v>506</v>
      </c>
      <c r="I145" s="33">
        <f t="shared" si="59"/>
        <v>1.0408244959285695</v>
      </c>
      <c r="J145" s="11">
        <v>6.2745098039215685E-2</v>
      </c>
      <c r="K145" s="10">
        <f t="shared" si="60"/>
        <v>142</v>
      </c>
      <c r="L145" s="33">
        <f t="shared" si="61"/>
        <v>-0.31547155861657339</v>
      </c>
      <c r="M145" s="11">
        <v>8.5501858736059477E-2</v>
      </c>
      <c r="N145" s="10">
        <f t="shared" si="62"/>
        <v>173</v>
      </c>
      <c r="O145" s="33">
        <f t="shared" si="63"/>
        <v>-0.11579022023629687</v>
      </c>
      <c r="P145" s="11">
        <v>6.8472151251916205E-2</v>
      </c>
      <c r="Q145" s="10">
        <f t="shared" si="64"/>
        <v>118</v>
      </c>
      <c r="R145" s="33">
        <f t="shared" si="65"/>
        <v>-6.1328963567777776E-2</v>
      </c>
      <c r="S145" s="12">
        <v>1.4057283429977157</v>
      </c>
      <c r="T145" s="10">
        <f t="shared" si="66"/>
        <v>104</v>
      </c>
      <c r="U145" s="33">
        <f t="shared" si="67"/>
        <v>-0.62091361452047156</v>
      </c>
      <c r="V145" s="18">
        <v>0.11201152530163876</v>
      </c>
      <c r="W145" s="112">
        <f t="shared" si="75"/>
        <v>117</v>
      </c>
      <c r="X145" s="33">
        <f t="shared" si="68"/>
        <v>-0.80892900755005925</v>
      </c>
      <c r="Y145" s="13">
        <v>67654</v>
      </c>
      <c r="Z145" s="10">
        <f t="shared" si="69"/>
        <v>136</v>
      </c>
      <c r="AA145" s="33">
        <f t="shared" si="70"/>
        <v>-0.36379070777204486</v>
      </c>
      <c r="AB145" s="11">
        <v>0.04</v>
      </c>
      <c r="AC145" s="112">
        <f t="shared" si="76"/>
        <v>33</v>
      </c>
      <c r="AD145" s="33">
        <f t="shared" si="71"/>
        <v>-1.7535464548226634</v>
      </c>
      <c r="AE145" s="11">
        <v>0.8179557324048744</v>
      </c>
      <c r="AF145" s="10">
        <f t="shared" si="72"/>
        <v>78</v>
      </c>
      <c r="AG145" s="33">
        <f t="shared" si="73"/>
        <v>-0.76536958728135895</v>
      </c>
      <c r="AH145" s="14">
        <v>3.4893333333333332</v>
      </c>
      <c r="AI145" s="112">
        <f t="shared" si="77"/>
        <v>220</v>
      </c>
      <c r="AJ145" s="33">
        <f t="shared" si="74"/>
        <v>-0.23808691390978945</v>
      </c>
      <c r="AK145" s="13">
        <v>115686.88385169566</v>
      </c>
      <c r="AL145" s="38"/>
    </row>
    <row r="146" spans="1:38" x14ac:dyDescent="0.25">
      <c r="A146" t="s">
        <v>667</v>
      </c>
      <c r="B146" s="5" t="s">
        <v>97</v>
      </c>
      <c r="C146" s="6" t="s">
        <v>19</v>
      </c>
      <c r="D146" s="7" t="s">
        <v>20</v>
      </c>
      <c r="E146" s="36">
        <f t="shared" si="55"/>
        <v>-5.4528484523271601</v>
      </c>
      <c r="F146" s="8">
        <f t="shared" si="56"/>
        <v>45.308761484871908</v>
      </c>
      <c r="G146" s="9">
        <f t="shared" si="57"/>
        <v>59</v>
      </c>
      <c r="H146" s="112">
        <f t="shared" si="58"/>
        <v>155</v>
      </c>
      <c r="I146" s="33">
        <f t="shared" si="59"/>
        <v>-0.48262186950989305</v>
      </c>
      <c r="J146" s="11">
        <v>-3.3604887983706755E-2</v>
      </c>
      <c r="K146" s="10">
        <f t="shared" si="60"/>
        <v>39</v>
      </c>
      <c r="L146" s="33">
        <f t="shared" si="61"/>
        <v>-1.266816459920149</v>
      </c>
      <c r="M146" s="11">
        <v>0.13561470215462612</v>
      </c>
      <c r="N146" s="10">
        <f t="shared" si="62"/>
        <v>53</v>
      </c>
      <c r="O146" s="33">
        <f t="shared" si="63"/>
        <v>-1.3795738240661013</v>
      </c>
      <c r="P146" s="11">
        <v>0.14940828402366865</v>
      </c>
      <c r="Q146" s="10">
        <f t="shared" si="64"/>
        <v>109</v>
      </c>
      <c r="R146" s="33">
        <f t="shared" si="65"/>
        <v>-0.10291546330129389</v>
      </c>
      <c r="S146" s="12">
        <v>1.5806111696522656</v>
      </c>
      <c r="T146" s="10">
        <f t="shared" si="66"/>
        <v>96</v>
      </c>
      <c r="U146" s="33">
        <f t="shared" si="67"/>
        <v>-0.67045097386813757</v>
      </c>
      <c r="V146" s="18">
        <v>0.11491935483870967</v>
      </c>
      <c r="W146" s="112">
        <f t="shared" si="75"/>
        <v>110</v>
      </c>
      <c r="X146" s="33">
        <f t="shared" si="68"/>
        <v>-0.83249303721182133</v>
      </c>
      <c r="Y146" s="13">
        <v>66797</v>
      </c>
      <c r="Z146" s="10">
        <f t="shared" si="69"/>
        <v>70</v>
      </c>
      <c r="AA146" s="33">
        <f t="shared" si="70"/>
        <v>-0.87636365014412365</v>
      </c>
      <c r="AB146" s="11">
        <v>4.7E-2</v>
      </c>
      <c r="AC146" s="112">
        <f t="shared" si="76"/>
        <v>86</v>
      </c>
      <c r="AD146" s="33">
        <f t="shared" si="71"/>
        <v>-0.84006224855328104</v>
      </c>
      <c r="AE146" s="11">
        <v>0.87246376811594206</v>
      </c>
      <c r="AF146" s="10">
        <f t="shared" si="72"/>
        <v>54</v>
      </c>
      <c r="AG146" s="33">
        <f t="shared" si="73"/>
        <v>-0.9378739258368064</v>
      </c>
      <c r="AH146" s="14">
        <v>3.6839999999999997</v>
      </c>
      <c r="AI146" s="112">
        <f t="shared" si="77"/>
        <v>46</v>
      </c>
      <c r="AJ146" s="33">
        <f t="shared" si="74"/>
        <v>-0.31664476546275483</v>
      </c>
      <c r="AK146" s="13">
        <v>61767.854583772394</v>
      </c>
      <c r="AL146" s="38"/>
    </row>
    <row r="147" spans="1:38" x14ac:dyDescent="0.25">
      <c r="A147" t="s">
        <v>676</v>
      </c>
      <c r="B147" s="5" t="s">
        <v>18</v>
      </c>
      <c r="C147" s="6" t="s">
        <v>19</v>
      </c>
      <c r="D147" s="7" t="s">
        <v>20</v>
      </c>
      <c r="E147" s="36">
        <f t="shared" si="55"/>
        <v>-22.999279533051805</v>
      </c>
      <c r="F147" s="8">
        <f t="shared" si="56"/>
        <v>100.00000000000001</v>
      </c>
      <c r="G147" s="9">
        <f t="shared" si="57"/>
        <v>1</v>
      </c>
      <c r="H147" s="112">
        <f t="shared" si="58"/>
        <v>83</v>
      </c>
      <c r="I147" s="33">
        <f t="shared" si="59"/>
        <v>-0.77173012236259597</v>
      </c>
      <c r="J147" s="11">
        <v>-5.1889467443419046E-2</v>
      </c>
      <c r="K147" s="10">
        <f t="shared" si="60"/>
        <v>20</v>
      </c>
      <c r="L147" s="33">
        <f t="shared" si="61"/>
        <v>-1.7529321303791197</v>
      </c>
      <c r="M147" s="11">
        <v>0.16122122870839425</v>
      </c>
      <c r="N147" s="10">
        <f t="shared" si="62"/>
        <v>3</v>
      </c>
      <c r="O147" s="33">
        <f t="shared" si="63"/>
        <v>-5.0550595138438092</v>
      </c>
      <c r="P147" s="11">
        <v>0.3847963654064579</v>
      </c>
      <c r="Q147" s="10">
        <f t="shared" si="64"/>
        <v>4</v>
      </c>
      <c r="R147" s="33">
        <f t="shared" si="65"/>
        <v>-2.9919756762510921</v>
      </c>
      <c r="S147" s="12">
        <v>13.72991490171556</v>
      </c>
      <c r="T147" s="10">
        <f t="shared" si="66"/>
        <v>3</v>
      </c>
      <c r="U147" s="33">
        <f t="shared" si="67"/>
        <v>-4.9104279611398036</v>
      </c>
      <c r="V147" s="18">
        <v>0.36380485221777847</v>
      </c>
      <c r="W147" s="112">
        <f t="shared" si="75"/>
        <v>3</v>
      </c>
      <c r="X147" s="33">
        <f t="shared" si="68"/>
        <v>-1.9263369438678573</v>
      </c>
      <c r="Y147" s="13">
        <v>27015</v>
      </c>
      <c r="Z147" s="10">
        <f t="shared" si="69"/>
        <v>8</v>
      </c>
      <c r="AA147" s="33">
        <f t="shared" si="70"/>
        <v>-3.2195542438450553</v>
      </c>
      <c r="AB147" s="11">
        <v>7.9000000000000001E-2</v>
      </c>
      <c r="AC147" s="112">
        <f t="shared" si="76"/>
        <v>5</v>
      </c>
      <c r="AD147" s="33">
        <f t="shared" si="71"/>
        <v>-4.1112955752011748</v>
      </c>
      <c r="AE147" s="11">
        <v>0.67726772447950101</v>
      </c>
      <c r="AF147" s="10">
        <f t="shared" si="72"/>
        <v>179</v>
      </c>
      <c r="AG147" s="33">
        <f t="shared" si="73"/>
        <v>-0.24224427292913683</v>
      </c>
      <c r="AH147" s="14">
        <v>2.8989999999999996</v>
      </c>
      <c r="AI147" s="112">
        <f t="shared" si="77"/>
        <v>5</v>
      </c>
      <c r="AJ147" s="33">
        <f t="shared" si="74"/>
        <v>-0.37161194994119201</v>
      </c>
      <c r="AK147" s="13">
        <v>24040.534270411354</v>
      </c>
      <c r="AL147" s="38">
        <v>1</v>
      </c>
    </row>
    <row r="148" spans="1:38" x14ac:dyDescent="0.25">
      <c r="A148" t="s">
        <v>685</v>
      </c>
      <c r="B148" s="5" t="s">
        <v>378</v>
      </c>
      <c r="C148" s="6" t="s">
        <v>19</v>
      </c>
      <c r="D148" s="7" t="s">
        <v>20</v>
      </c>
      <c r="E148" s="36">
        <f t="shared" si="55"/>
        <v>1.883238054231944</v>
      </c>
      <c r="F148" s="8">
        <f t="shared" si="56"/>
        <v>22.44259257268838</v>
      </c>
      <c r="G148" s="9">
        <f t="shared" si="57"/>
        <v>347</v>
      </c>
      <c r="H148" s="112">
        <f t="shared" si="58"/>
        <v>337</v>
      </c>
      <c r="I148" s="33">
        <f t="shared" si="59"/>
        <v>9.8371170434875144E-2</v>
      </c>
      <c r="J148" s="11">
        <v>3.1398721522908346E-3</v>
      </c>
      <c r="K148" s="10">
        <f t="shared" si="60"/>
        <v>267</v>
      </c>
      <c r="L148" s="33">
        <f t="shared" si="61"/>
        <v>0.13680447530893688</v>
      </c>
      <c r="M148" s="11">
        <v>6.1677861740834033E-2</v>
      </c>
      <c r="N148" s="10">
        <f t="shared" si="62"/>
        <v>294</v>
      </c>
      <c r="O148" s="33">
        <f t="shared" si="63"/>
        <v>0.32268243030802019</v>
      </c>
      <c r="P148" s="11">
        <v>4.0391172393120761E-2</v>
      </c>
      <c r="Q148" s="10">
        <f t="shared" si="64"/>
        <v>263</v>
      </c>
      <c r="R148" s="33">
        <f t="shared" si="65"/>
        <v>0.17615403732683391</v>
      </c>
      <c r="S148" s="12">
        <v>0.40704610849884199</v>
      </c>
      <c r="T148" s="10">
        <f t="shared" si="66"/>
        <v>315</v>
      </c>
      <c r="U148" s="33">
        <f t="shared" si="67"/>
        <v>0.35815856133392288</v>
      </c>
      <c r="V148" s="18">
        <v>5.4540254540254539E-2</v>
      </c>
      <c r="W148" s="112">
        <f t="shared" si="75"/>
        <v>375</v>
      </c>
      <c r="X148" s="33">
        <f t="shared" si="68"/>
        <v>0.21853967436444355</v>
      </c>
      <c r="Y148" s="13">
        <v>105022</v>
      </c>
      <c r="Z148" s="10">
        <f t="shared" si="69"/>
        <v>436</v>
      </c>
      <c r="AA148" s="33">
        <f t="shared" si="70"/>
        <v>0.66135517697211277</v>
      </c>
      <c r="AB148" s="11">
        <v>2.6000000000000002E-2</v>
      </c>
      <c r="AC148" s="112">
        <f t="shared" si="76"/>
        <v>302</v>
      </c>
      <c r="AD148" s="33">
        <f t="shared" si="71"/>
        <v>0.31295697631968555</v>
      </c>
      <c r="AE148" s="11">
        <v>0.94126497196115599</v>
      </c>
      <c r="AF148" s="10">
        <f t="shared" si="72"/>
        <v>89</v>
      </c>
      <c r="AG148" s="33">
        <f t="shared" si="73"/>
        <v>-0.67291435103503217</v>
      </c>
      <c r="AH148" s="14">
        <v>3.3850000000000002</v>
      </c>
      <c r="AI148" s="112">
        <f t="shared" si="77"/>
        <v>244</v>
      </c>
      <c r="AJ148" s="33">
        <f t="shared" si="74"/>
        <v>-0.22869650428107774</v>
      </c>
      <c r="AK148" s="13">
        <v>122132.09284862096</v>
      </c>
      <c r="AL148" s="38"/>
    </row>
    <row r="149" spans="1:38" x14ac:dyDescent="0.25">
      <c r="A149" t="s">
        <v>686</v>
      </c>
      <c r="B149" s="5" t="s">
        <v>87</v>
      </c>
      <c r="C149" s="6" t="s">
        <v>19</v>
      </c>
      <c r="D149" s="7" t="s">
        <v>20</v>
      </c>
      <c r="E149" s="36">
        <f t="shared" si="55"/>
        <v>-7.8111534986369886</v>
      </c>
      <c r="F149" s="8">
        <f t="shared" si="56"/>
        <v>52.659465635805972</v>
      </c>
      <c r="G149" s="9">
        <f t="shared" si="57"/>
        <v>40</v>
      </c>
      <c r="H149" s="112">
        <f t="shared" si="58"/>
        <v>296</v>
      </c>
      <c r="I149" s="33">
        <f t="shared" si="59"/>
        <v>-1.9386656797510175E-2</v>
      </c>
      <c r="J149" s="11">
        <v>-4.3076923076923457E-3</v>
      </c>
      <c r="K149" s="10">
        <f t="shared" si="60"/>
        <v>139</v>
      </c>
      <c r="L149" s="33">
        <f t="shared" si="61"/>
        <v>-0.3403310536355561</v>
      </c>
      <c r="M149" s="11">
        <v>8.681135225375626E-2</v>
      </c>
      <c r="N149" s="10">
        <f t="shared" si="62"/>
        <v>49</v>
      </c>
      <c r="O149" s="33">
        <f t="shared" si="63"/>
        <v>-1.4289977968528247</v>
      </c>
      <c r="P149" s="11">
        <v>0.15257352941176472</v>
      </c>
      <c r="Q149" s="10">
        <f t="shared" si="64"/>
        <v>62</v>
      </c>
      <c r="R149" s="33">
        <f t="shared" si="65"/>
        <v>-0.3149291618313495</v>
      </c>
      <c r="S149" s="12">
        <v>2.4721878862793569</v>
      </c>
      <c r="T149" s="10">
        <f t="shared" si="66"/>
        <v>28</v>
      </c>
      <c r="U149" s="33">
        <f t="shared" si="67"/>
        <v>-2.0191904087124448</v>
      </c>
      <c r="V149" s="18">
        <v>0.19408999328408327</v>
      </c>
      <c r="W149" s="112">
        <f t="shared" si="75"/>
        <v>48</v>
      </c>
      <c r="X149" s="33">
        <f t="shared" si="68"/>
        <v>-1.1415750178744453</v>
      </c>
      <c r="Y149" s="13">
        <v>55556</v>
      </c>
      <c r="Z149" s="10">
        <f t="shared" si="69"/>
        <v>83</v>
      </c>
      <c r="AA149" s="33">
        <f t="shared" si="70"/>
        <v>-0.80313894409096942</v>
      </c>
      <c r="AB149" s="11">
        <v>4.5999999999999999E-2</v>
      </c>
      <c r="AC149" s="112">
        <f t="shared" si="76"/>
        <v>34</v>
      </c>
      <c r="AD149" s="33">
        <f t="shared" si="71"/>
        <v>-1.7268474919195953</v>
      </c>
      <c r="AE149" s="11">
        <v>0.81954887218045114</v>
      </c>
      <c r="AF149" s="10">
        <f t="shared" si="72"/>
        <v>74</v>
      </c>
      <c r="AG149" s="33">
        <f t="shared" si="73"/>
        <v>-0.81617565959563487</v>
      </c>
      <c r="AH149" s="14">
        <v>3.5466666666666669</v>
      </c>
      <c r="AI149" s="112">
        <f t="shared" si="77"/>
        <v>24</v>
      </c>
      <c r="AJ149" s="33">
        <f t="shared" si="74"/>
        <v>-0.33000533939273607</v>
      </c>
      <c r="AK149" s="13">
        <v>52597.680469715699</v>
      </c>
      <c r="AL149" s="38"/>
    </row>
    <row r="150" spans="1:38" x14ac:dyDescent="0.25">
      <c r="A150" t="s">
        <v>694</v>
      </c>
      <c r="B150" s="5" t="s">
        <v>79</v>
      </c>
      <c r="C150" s="6" t="s">
        <v>19</v>
      </c>
      <c r="D150" s="7" t="s">
        <v>20</v>
      </c>
      <c r="E150" s="36">
        <f t="shared" si="55"/>
        <v>-8.5234205738513218</v>
      </c>
      <c r="F150" s="8">
        <f t="shared" si="56"/>
        <v>54.879562037051514</v>
      </c>
      <c r="G150" s="9">
        <f t="shared" si="57"/>
        <v>33</v>
      </c>
      <c r="H150" s="112">
        <f t="shared" si="58"/>
        <v>275</v>
      </c>
      <c r="I150" s="33">
        <f t="shared" si="59"/>
        <v>-0.11542026010939804</v>
      </c>
      <c r="J150" s="11">
        <v>-1.0381313635456135E-2</v>
      </c>
      <c r="K150" s="10">
        <f t="shared" si="60"/>
        <v>522</v>
      </c>
      <c r="L150" s="33">
        <f t="shared" si="61"/>
        <v>0.90950306127816183</v>
      </c>
      <c r="M150" s="11">
        <v>2.097535395909806E-2</v>
      </c>
      <c r="N150" s="10">
        <f t="shared" si="62"/>
        <v>35</v>
      </c>
      <c r="O150" s="33">
        <f t="shared" si="63"/>
        <v>-1.835248603513562</v>
      </c>
      <c r="P150" s="11">
        <v>0.17859093391589295</v>
      </c>
      <c r="Q150" s="10">
        <f t="shared" si="64"/>
        <v>6</v>
      </c>
      <c r="R150" s="33">
        <f t="shared" si="65"/>
        <v>-2.0296997138536721</v>
      </c>
      <c r="S150" s="12">
        <v>9.6832761751059113</v>
      </c>
      <c r="T150" s="10">
        <f t="shared" si="66"/>
        <v>46</v>
      </c>
      <c r="U150" s="33">
        <f t="shared" si="67"/>
        <v>-1.3992849540681092</v>
      </c>
      <c r="V150" s="18">
        <v>0.15770171149144255</v>
      </c>
      <c r="W150" s="112">
        <f t="shared" si="75"/>
        <v>40</v>
      </c>
      <c r="X150" s="33">
        <f t="shared" si="68"/>
        <v>-1.2041283054829737</v>
      </c>
      <c r="Y150" s="13">
        <v>53281</v>
      </c>
      <c r="Z150" s="10">
        <f t="shared" si="69"/>
        <v>55</v>
      </c>
      <c r="AA150" s="33">
        <f t="shared" si="70"/>
        <v>-1.0228130622504319</v>
      </c>
      <c r="AB150" s="11">
        <v>4.9000000000000002E-2</v>
      </c>
      <c r="AC150" s="112">
        <f t="shared" si="76"/>
        <v>88</v>
      </c>
      <c r="AD150" s="33">
        <f t="shared" si="71"/>
        <v>-0.80090359962826163</v>
      </c>
      <c r="AE150" s="11">
        <v>0.8748003832641329</v>
      </c>
      <c r="AF150" s="10">
        <f t="shared" si="72"/>
        <v>24</v>
      </c>
      <c r="AG150" s="33">
        <f t="shared" si="73"/>
        <v>-1.3883347414139604</v>
      </c>
      <c r="AH150" s="14">
        <v>4.1923333333333339</v>
      </c>
      <c r="AI150" s="112">
        <f t="shared" si="77"/>
        <v>23</v>
      </c>
      <c r="AJ150" s="33">
        <f t="shared" si="74"/>
        <v>-0.33111739997204565</v>
      </c>
      <c r="AK150" s="13">
        <v>51834.405688924751</v>
      </c>
      <c r="AL150" s="38"/>
    </row>
    <row r="151" spans="1:38" x14ac:dyDescent="0.25">
      <c r="A151" t="s">
        <v>700</v>
      </c>
      <c r="B151" s="5" t="s">
        <v>250</v>
      </c>
      <c r="C151" s="6" t="s">
        <v>19</v>
      </c>
      <c r="D151" s="7" t="s">
        <v>20</v>
      </c>
      <c r="E151" s="36">
        <f t="shared" si="55"/>
        <v>-0.10302900235981788</v>
      </c>
      <c r="F151" s="8">
        <f t="shared" si="56"/>
        <v>28.633675240555625</v>
      </c>
      <c r="G151" s="9">
        <f t="shared" si="57"/>
        <v>230</v>
      </c>
      <c r="H151" s="112">
        <f t="shared" si="58"/>
        <v>285</v>
      </c>
      <c r="I151" s="33">
        <f t="shared" si="59"/>
        <v>-5.1985954158191718E-2</v>
      </c>
      <c r="J151" s="11">
        <v>-6.3694267515923553E-3</v>
      </c>
      <c r="K151" s="10">
        <f t="shared" si="60"/>
        <v>82</v>
      </c>
      <c r="L151" s="33">
        <f t="shared" si="61"/>
        <v>-0.68384914462918456</v>
      </c>
      <c r="M151" s="11">
        <v>0.10490643878002062</v>
      </c>
      <c r="N151" s="10">
        <f t="shared" si="62"/>
        <v>218</v>
      </c>
      <c r="O151" s="33">
        <f t="shared" si="63"/>
        <v>7.4330623551939604E-2</v>
      </c>
      <c r="P151" s="11">
        <v>5.6296296296296296E-2</v>
      </c>
      <c r="Q151" s="10">
        <f t="shared" si="64"/>
        <v>124</v>
      </c>
      <c r="R151" s="33">
        <f t="shared" si="65"/>
        <v>-5.247184873555491E-2</v>
      </c>
      <c r="S151" s="12">
        <v>1.3684817055603573</v>
      </c>
      <c r="T151" s="10">
        <f t="shared" si="66"/>
        <v>221</v>
      </c>
      <c r="U151" s="33">
        <f t="shared" si="67"/>
        <v>5.3300523213751894E-2</v>
      </c>
      <c r="V151" s="18">
        <v>7.2435338564370816E-2</v>
      </c>
      <c r="W151" s="112">
        <f t="shared" si="75"/>
        <v>158</v>
      </c>
      <c r="X151" s="33">
        <f t="shared" si="68"/>
        <v>-0.64560306100295617</v>
      </c>
      <c r="Y151" s="13">
        <v>73594</v>
      </c>
      <c r="Z151" s="10">
        <f t="shared" si="69"/>
        <v>317</v>
      </c>
      <c r="AA151" s="33">
        <f t="shared" si="70"/>
        <v>0.36845635275949651</v>
      </c>
      <c r="AB151" s="11">
        <v>0.03</v>
      </c>
      <c r="AC151" s="112">
        <f t="shared" si="76"/>
        <v>377</v>
      </c>
      <c r="AD151" s="33">
        <f t="shared" si="71"/>
        <v>0.53450520859319606</v>
      </c>
      <c r="AE151" s="11">
        <v>0.95448486002666155</v>
      </c>
      <c r="AF151" s="10">
        <f t="shared" si="72"/>
        <v>86</v>
      </c>
      <c r="AG151" s="33">
        <f t="shared" si="73"/>
        <v>-0.71426813082572138</v>
      </c>
      <c r="AH151" s="14">
        <v>3.4316666666666666</v>
      </c>
      <c r="AI151" s="112">
        <f t="shared" si="77"/>
        <v>97</v>
      </c>
      <c r="AJ151" s="33">
        <f t="shared" si="74"/>
        <v>-0.29208397334566555</v>
      </c>
      <c r="AK151" s="13">
        <v>78625.419331604731</v>
      </c>
      <c r="AL151" s="38"/>
    </row>
    <row r="152" spans="1:38" x14ac:dyDescent="0.25">
      <c r="A152" t="s">
        <v>778</v>
      </c>
      <c r="B152" s="5" t="s">
        <v>286</v>
      </c>
      <c r="C152" s="6" t="s">
        <v>19</v>
      </c>
      <c r="D152" s="7" t="s">
        <v>20</v>
      </c>
      <c r="E152" s="36">
        <f t="shared" si="55"/>
        <v>0.9624891428414164</v>
      </c>
      <c r="F152" s="8">
        <f t="shared" si="56"/>
        <v>25.312515128091835</v>
      </c>
      <c r="G152" s="9">
        <f t="shared" si="57"/>
        <v>286</v>
      </c>
      <c r="H152" s="112">
        <f t="shared" si="58"/>
        <v>178</v>
      </c>
      <c r="I152" s="33">
        <f t="shared" si="59"/>
        <v>-0.42831919849353461</v>
      </c>
      <c r="J152" s="11">
        <v>-3.0170529077393926E-2</v>
      </c>
      <c r="K152" s="10">
        <f t="shared" si="60"/>
        <v>394</v>
      </c>
      <c r="L152" s="33">
        <f t="shared" si="61"/>
        <v>0.47506637721136719</v>
      </c>
      <c r="M152" s="11">
        <v>4.3859649122807015E-2</v>
      </c>
      <c r="N152" s="10">
        <f t="shared" si="62"/>
        <v>284</v>
      </c>
      <c r="O152" s="33">
        <f t="shared" si="63"/>
        <v>0.29850264219592626</v>
      </c>
      <c r="P152" s="11">
        <v>4.1939711664482307E-2</v>
      </c>
      <c r="Q152" s="10">
        <f t="shared" si="64"/>
        <v>68</v>
      </c>
      <c r="R152" s="33">
        <f t="shared" si="65"/>
        <v>-0.26311220569461852</v>
      </c>
      <c r="S152" s="12">
        <v>2.254283137962128</v>
      </c>
      <c r="T152" s="10">
        <f t="shared" si="66"/>
        <v>442</v>
      </c>
      <c r="U152" s="33">
        <f t="shared" si="67"/>
        <v>0.70581627260733015</v>
      </c>
      <c r="V152" s="18">
        <v>3.4132841328413287E-2</v>
      </c>
      <c r="W152" s="112">
        <f t="shared" si="75"/>
        <v>243</v>
      </c>
      <c r="X152" s="33">
        <f t="shared" si="68"/>
        <v>-0.31994102213024767</v>
      </c>
      <c r="Y152" s="13">
        <v>85438</v>
      </c>
      <c r="Z152" s="10">
        <f t="shared" si="69"/>
        <v>369</v>
      </c>
      <c r="AA152" s="33">
        <f t="shared" si="70"/>
        <v>0.51490576486580486</v>
      </c>
      <c r="AB152" s="11">
        <v>2.7999999999999997E-2</v>
      </c>
      <c r="AC152" s="112">
        <f t="shared" si="76"/>
        <v>292</v>
      </c>
      <c r="AD152" s="33">
        <f t="shared" si="71"/>
        <v>0.28932085714033928</v>
      </c>
      <c r="AE152" s="11">
        <v>0.93985459352280243</v>
      </c>
      <c r="AF152" s="10">
        <f t="shared" si="72"/>
        <v>62</v>
      </c>
      <c r="AG152" s="33">
        <f t="shared" si="73"/>
        <v>-0.86373250635492771</v>
      </c>
      <c r="AH152" s="14">
        <v>3.6003333333333334</v>
      </c>
      <c r="AI152" s="112">
        <f t="shared" si="77"/>
        <v>229</v>
      </c>
      <c r="AJ152" s="33">
        <f t="shared" si="74"/>
        <v>-0.23502733693537675</v>
      </c>
      <c r="AK152" s="13">
        <v>117786.85752930568</v>
      </c>
      <c r="AL152" s="38"/>
    </row>
    <row r="153" spans="1:38" x14ac:dyDescent="0.25">
      <c r="A153" t="s">
        <v>783</v>
      </c>
      <c r="B153" s="5" t="s">
        <v>89</v>
      </c>
      <c r="C153" s="6" t="s">
        <v>19</v>
      </c>
      <c r="D153" s="7" t="s">
        <v>20</v>
      </c>
      <c r="E153" s="36">
        <f t="shared" si="55"/>
        <v>-6.1074605455152673</v>
      </c>
      <c r="F153" s="8">
        <f t="shared" si="56"/>
        <v>47.349150550815196</v>
      </c>
      <c r="G153" s="9">
        <f t="shared" si="57"/>
        <v>50</v>
      </c>
      <c r="H153" s="112">
        <f t="shared" si="58"/>
        <v>211</v>
      </c>
      <c r="I153" s="33">
        <f t="shared" si="59"/>
        <v>-0.3026744614143842</v>
      </c>
      <c r="J153" s="11">
        <v>-2.2224158968101815E-2</v>
      </c>
      <c r="K153" s="10">
        <f t="shared" si="60"/>
        <v>119</v>
      </c>
      <c r="L153" s="33">
        <f t="shared" si="61"/>
        <v>-0.41533979923541081</v>
      </c>
      <c r="M153" s="11">
        <v>9.0762497120479152E-2</v>
      </c>
      <c r="N153" s="10">
        <f t="shared" si="62"/>
        <v>46</v>
      </c>
      <c r="O153" s="33">
        <f t="shared" si="63"/>
        <v>-1.5072972906038709</v>
      </c>
      <c r="P153" s="11">
        <v>0.15758804155054471</v>
      </c>
      <c r="Q153" s="10">
        <f t="shared" si="64"/>
        <v>34</v>
      </c>
      <c r="R153" s="33">
        <f t="shared" si="65"/>
        <v>-0.7020614697419838</v>
      </c>
      <c r="S153" s="12">
        <v>4.1001871824583302</v>
      </c>
      <c r="T153" s="10">
        <f t="shared" si="66"/>
        <v>115</v>
      </c>
      <c r="U153" s="33">
        <f t="shared" si="67"/>
        <v>-0.53038536863190011</v>
      </c>
      <c r="V153" s="18">
        <v>0.10669754185963662</v>
      </c>
      <c r="W153" s="112">
        <f t="shared" si="75"/>
        <v>64</v>
      </c>
      <c r="X153" s="33">
        <f t="shared" si="68"/>
        <v>-1.0360455594825628</v>
      </c>
      <c r="Y153" s="13">
        <v>59394</v>
      </c>
      <c r="Z153" s="10">
        <f t="shared" si="69"/>
        <v>43</v>
      </c>
      <c r="AA153" s="33">
        <f t="shared" si="70"/>
        <v>-1.2424871804098945</v>
      </c>
      <c r="AB153" s="11">
        <v>5.2000000000000005E-2</v>
      </c>
      <c r="AC153" s="112">
        <f t="shared" si="76"/>
        <v>123</v>
      </c>
      <c r="AD153" s="33">
        <f t="shared" si="71"/>
        <v>-0.47898838776984853</v>
      </c>
      <c r="AE153" s="11">
        <v>0.89400921658986177</v>
      </c>
      <c r="AF153" s="10">
        <f t="shared" si="72"/>
        <v>25</v>
      </c>
      <c r="AG153" s="33">
        <f t="shared" si="73"/>
        <v>-1.3859716682830634</v>
      </c>
      <c r="AH153" s="14">
        <v>4.1896666666666667</v>
      </c>
      <c r="AI153" s="112">
        <f t="shared" si="77"/>
        <v>17</v>
      </c>
      <c r="AJ153" s="33">
        <f t="shared" si="74"/>
        <v>-0.33679522656796823</v>
      </c>
      <c r="AK153" s="13">
        <v>47937.36812550138</v>
      </c>
      <c r="AL153" s="38">
        <v>1</v>
      </c>
    </row>
    <row r="154" spans="1:38" x14ac:dyDescent="0.25">
      <c r="A154" t="s">
        <v>784</v>
      </c>
      <c r="B154" s="5" t="s">
        <v>235</v>
      </c>
      <c r="C154" s="6" t="s">
        <v>19</v>
      </c>
      <c r="D154" s="7" t="s">
        <v>20</v>
      </c>
      <c r="E154" s="36">
        <f t="shared" si="55"/>
        <v>-0.70161615542861278</v>
      </c>
      <c r="F154" s="8">
        <f t="shared" si="56"/>
        <v>30.499437720114226</v>
      </c>
      <c r="G154" s="9">
        <f t="shared" si="57"/>
        <v>202</v>
      </c>
      <c r="H154" s="112">
        <f t="shared" si="58"/>
        <v>273</v>
      </c>
      <c r="I154" s="33">
        <f t="shared" si="59"/>
        <v>-0.11921013890988012</v>
      </c>
      <c r="J154" s="11">
        <v>-1.0621003576460342E-2</v>
      </c>
      <c r="K154" s="10">
        <f t="shared" si="60"/>
        <v>242</v>
      </c>
      <c r="L154" s="33">
        <f t="shared" si="61"/>
        <v>5.5669300686971158E-2</v>
      </c>
      <c r="M154" s="11">
        <v>6.5951721090894491E-2</v>
      </c>
      <c r="N154" s="10">
        <f t="shared" si="62"/>
        <v>224</v>
      </c>
      <c r="O154" s="33">
        <f t="shared" si="63"/>
        <v>9.0300033672343516E-2</v>
      </c>
      <c r="P154" s="11">
        <v>5.5273571920165174E-2</v>
      </c>
      <c r="Q154" s="10">
        <f t="shared" si="64"/>
        <v>171</v>
      </c>
      <c r="R154" s="33">
        <f t="shared" si="65"/>
        <v>6.0839259306687342E-2</v>
      </c>
      <c r="S154" s="12">
        <v>0.89197690249284078</v>
      </c>
      <c r="T154" s="10">
        <f t="shared" si="66"/>
        <v>267</v>
      </c>
      <c r="U154" s="33">
        <f t="shared" si="67"/>
        <v>0.20471908609670728</v>
      </c>
      <c r="V154" s="18">
        <v>6.35471100554236E-2</v>
      </c>
      <c r="W154" s="112">
        <f t="shared" si="75"/>
        <v>212</v>
      </c>
      <c r="X154" s="33">
        <f t="shared" si="68"/>
        <v>-0.46800671609592948</v>
      </c>
      <c r="Y154" s="13">
        <v>80053</v>
      </c>
      <c r="Z154" s="10">
        <f t="shared" si="69"/>
        <v>162</v>
      </c>
      <c r="AA154" s="33">
        <f t="shared" si="70"/>
        <v>-0.21734129566573648</v>
      </c>
      <c r="AB154" s="11">
        <v>3.7999999999999999E-2</v>
      </c>
      <c r="AC154" s="112">
        <f t="shared" si="76"/>
        <v>209</v>
      </c>
      <c r="AD154" s="33">
        <f t="shared" si="71"/>
        <v>-4.2731033037634522E-2</v>
      </c>
      <c r="AE154" s="11">
        <v>0.92004089979550108</v>
      </c>
      <c r="AF154" s="10">
        <f t="shared" si="72"/>
        <v>51</v>
      </c>
      <c r="AG154" s="33">
        <f t="shared" si="73"/>
        <v>-0.95057544391537507</v>
      </c>
      <c r="AH154" s="14">
        <v>3.6983333333333328</v>
      </c>
      <c r="AI154" s="112">
        <f t="shared" si="77"/>
        <v>76</v>
      </c>
      <c r="AJ154" s="33">
        <f t="shared" si="74"/>
        <v>-0.30346567668191765</v>
      </c>
      <c r="AK154" s="13">
        <v>70813.464406991843</v>
      </c>
      <c r="AL154" s="38">
        <v>1</v>
      </c>
    </row>
    <row r="155" spans="1:38" x14ac:dyDescent="0.25">
      <c r="A155" t="s">
        <v>793</v>
      </c>
      <c r="B155" s="5" t="s">
        <v>409</v>
      </c>
      <c r="C155" s="6" t="s">
        <v>19</v>
      </c>
      <c r="D155" s="7" t="s">
        <v>20</v>
      </c>
      <c r="E155" s="36">
        <f t="shared" si="55"/>
        <v>2.5928983138869692</v>
      </c>
      <c r="F155" s="8">
        <f t="shared" si="56"/>
        <v>20.230621468881562</v>
      </c>
      <c r="G155" s="9">
        <f t="shared" si="57"/>
        <v>380</v>
      </c>
      <c r="H155" s="112">
        <f t="shared" si="58"/>
        <v>346</v>
      </c>
      <c r="I155" s="33">
        <f t="shared" si="59"/>
        <v>0.13742344481285498</v>
      </c>
      <c r="J155" s="11">
        <v>5.6097235207692719E-3</v>
      </c>
      <c r="K155" s="10">
        <f t="shared" si="60"/>
        <v>409</v>
      </c>
      <c r="L155" s="33">
        <f t="shared" si="61"/>
        <v>0.52618497222338423</v>
      </c>
      <c r="M155" s="11">
        <v>4.1166936790923828E-2</v>
      </c>
      <c r="N155" s="10">
        <f t="shared" si="62"/>
        <v>360</v>
      </c>
      <c r="O155" s="33">
        <f t="shared" si="63"/>
        <v>0.53925009400675517</v>
      </c>
      <c r="P155" s="11">
        <v>2.652159129547773E-2</v>
      </c>
      <c r="Q155" s="10">
        <f t="shared" si="64"/>
        <v>390</v>
      </c>
      <c r="R155" s="33">
        <f t="shared" si="65"/>
        <v>0.27294812057923573</v>
      </c>
      <c r="S155" s="12">
        <v>0</v>
      </c>
      <c r="T155" s="10">
        <f t="shared" si="66"/>
        <v>345</v>
      </c>
      <c r="U155" s="33">
        <f t="shared" si="67"/>
        <v>0.44277043113221326</v>
      </c>
      <c r="V155" s="18">
        <v>4.9573560767590619E-2</v>
      </c>
      <c r="W155" s="112">
        <f t="shared" si="75"/>
        <v>364</v>
      </c>
      <c r="X155" s="33">
        <f t="shared" si="68"/>
        <v>0.14982729382215224</v>
      </c>
      <c r="Y155" s="13">
        <v>102523</v>
      </c>
      <c r="Z155" s="10">
        <f t="shared" si="69"/>
        <v>466</v>
      </c>
      <c r="AA155" s="33">
        <f t="shared" si="70"/>
        <v>0.73457988302526689</v>
      </c>
      <c r="AB155" s="11">
        <v>2.5000000000000001E-2</v>
      </c>
      <c r="AC155" s="112">
        <f t="shared" si="76"/>
        <v>358</v>
      </c>
      <c r="AD155" s="33">
        <f t="shared" si="71"/>
        <v>0.47812977928242612</v>
      </c>
      <c r="AE155" s="11">
        <v>0.95112091142962141</v>
      </c>
      <c r="AF155" s="10">
        <f t="shared" si="72"/>
        <v>111</v>
      </c>
      <c r="AG155" s="33">
        <f t="shared" si="73"/>
        <v>-0.51783767681994675</v>
      </c>
      <c r="AH155" s="14">
        <v>3.2100000000000004</v>
      </c>
      <c r="AI155" s="112">
        <f t="shared" si="77"/>
        <v>203</v>
      </c>
      <c r="AJ155" s="33">
        <f t="shared" si="74"/>
        <v>-0.24419989206061304</v>
      </c>
      <c r="AK155" s="13">
        <v>111491.17532208793</v>
      </c>
      <c r="AL155" s="38"/>
    </row>
    <row r="156" spans="1:38" x14ac:dyDescent="0.25">
      <c r="A156" t="s">
        <v>794</v>
      </c>
      <c r="B156" s="5" t="s">
        <v>387</v>
      </c>
      <c r="C156" s="6" t="s">
        <v>19</v>
      </c>
      <c r="D156" s="7" t="s">
        <v>20</v>
      </c>
      <c r="E156" s="36">
        <f t="shared" si="55"/>
        <v>2.4920345538415463</v>
      </c>
      <c r="F156" s="8">
        <f t="shared" si="56"/>
        <v>20.545008134340659</v>
      </c>
      <c r="G156" s="9">
        <f t="shared" si="57"/>
        <v>374</v>
      </c>
      <c r="H156" s="112">
        <f t="shared" si="58"/>
        <v>266</v>
      </c>
      <c r="I156" s="33">
        <f t="shared" si="59"/>
        <v>-0.1467319091927308</v>
      </c>
      <c r="J156" s="11">
        <v>-1.2361611084697466E-2</v>
      </c>
      <c r="K156" s="10">
        <f t="shared" si="60"/>
        <v>132</v>
      </c>
      <c r="L156" s="33">
        <f t="shared" si="61"/>
        <v>-0.35736539198757344</v>
      </c>
      <c r="M156" s="11">
        <v>8.7708649468892258E-2</v>
      </c>
      <c r="N156" s="10">
        <f t="shared" si="62"/>
        <v>410</v>
      </c>
      <c r="O156" s="33">
        <f t="shared" si="63"/>
        <v>0.64894002185804445</v>
      </c>
      <c r="P156" s="11">
        <v>1.9496750541576405E-2</v>
      </c>
      <c r="Q156" s="10">
        <f t="shared" si="64"/>
        <v>243</v>
      </c>
      <c r="R156" s="33">
        <f t="shared" si="65"/>
        <v>0.15847356414256894</v>
      </c>
      <c r="S156" s="12">
        <v>0.48139742796231344</v>
      </c>
      <c r="T156" s="10">
        <f t="shared" si="66"/>
        <v>392</v>
      </c>
      <c r="U156" s="33">
        <f t="shared" si="67"/>
        <v>0.57086466598687069</v>
      </c>
      <c r="V156" s="18">
        <v>4.205446397793864E-2</v>
      </c>
      <c r="W156" s="112">
        <f t="shared" si="75"/>
        <v>290</v>
      </c>
      <c r="X156" s="33">
        <f t="shared" si="68"/>
        <v>-0.12361993486655817</v>
      </c>
      <c r="Y156" s="13">
        <v>92578</v>
      </c>
      <c r="Z156" s="10">
        <f t="shared" si="69"/>
        <v>466</v>
      </c>
      <c r="AA156" s="33">
        <f t="shared" si="70"/>
        <v>0.73457988302526689</v>
      </c>
      <c r="AB156" s="11">
        <v>2.5000000000000001E-2</v>
      </c>
      <c r="AC156" s="112">
        <f t="shared" si="76"/>
        <v>477</v>
      </c>
      <c r="AD156" s="33">
        <f t="shared" si="71"/>
        <v>0.83998242846510041</v>
      </c>
      <c r="AE156" s="11">
        <v>0.97271283057658164</v>
      </c>
      <c r="AF156" s="10">
        <f t="shared" si="72"/>
        <v>102</v>
      </c>
      <c r="AG156" s="33">
        <f t="shared" si="73"/>
        <v>-0.58282218791960116</v>
      </c>
      <c r="AH156" s="14">
        <v>3.2833333333333332</v>
      </c>
      <c r="AI156" s="112">
        <f t="shared" si="77"/>
        <v>156</v>
      </c>
      <c r="AJ156" s="33">
        <f t="shared" si="74"/>
        <v>-0.26182480997908114</v>
      </c>
      <c r="AK156" s="13">
        <v>99394.122687573064</v>
      </c>
      <c r="AL156" s="38"/>
    </row>
    <row r="157" spans="1:38" x14ac:dyDescent="0.25">
      <c r="A157" t="s">
        <v>795</v>
      </c>
      <c r="B157" s="5" t="s">
        <v>543</v>
      </c>
      <c r="C157" s="6" t="s">
        <v>19</v>
      </c>
      <c r="D157" s="7" t="s">
        <v>20</v>
      </c>
      <c r="E157" s="36">
        <f t="shared" si="55"/>
        <v>5.7710083990525387</v>
      </c>
      <c r="F157" s="8">
        <f t="shared" si="56"/>
        <v>10.324631134125354</v>
      </c>
      <c r="G157" s="9">
        <f t="shared" si="57"/>
        <v>538</v>
      </c>
      <c r="H157" s="112">
        <f t="shared" si="58"/>
        <v>203</v>
      </c>
      <c r="I157" s="33">
        <f t="shared" si="59"/>
        <v>-0.34101185256254851</v>
      </c>
      <c r="J157" s="11">
        <v>-2.464879772472639E-2</v>
      </c>
      <c r="K157" s="10">
        <f t="shared" si="60"/>
        <v>308</v>
      </c>
      <c r="L157" s="33">
        <f t="shared" si="61"/>
        <v>0.24553358518824148</v>
      </c>
      <c r="M157" s="11">
        <v>5.5950470075670715E-2</v>
      </c>
      <c r="N157" s="10">
        <f t="shared" si="62"/>
        <v>513</v>
      </c>
      <c r="O157" s="33">
        <f t="shared" si="63"/>
        <v>0.85855586658371119</v>
      </c>
      <c r="P157" s="11">
        <v>6.0723828030119021E-3</v>
      </c>
      <c r="Q157" s="10">
        <f t="shared" si="64"/>
        <v>373</v>
      </c>
      <c r="R157" s="33">
        <f t="shared" si="65"/>
        <v>0.25193580629673318</v>
      </c>
      <c r="S157" s="12">
        <v>8.8362640275691434E-2</v>
      </c>
      <c r="T157" s="10">
        <f t="shared" si="66"/>
        <v>543</v>
      </c>
      <c r="U157" s="33">
        <f t="shared" si="67"/>
        <v>1.0270137543231639</v>
      </c>
      <c r="V157" s="18">
        <v>1.5278636403779917E-2</v>
      </c>
      <c r="W157" s="112">
        <f t="shared" si="75"/>
        <v>519</v>
      </c>
      <c r="X157" s="33">
        <f t="shared" si="68"/>
        <v>1.4815936609953737</v>
      </c>
      <c r="Y157" s="13">
        <v>150958</v>
      </c>
      <c r="Z157" s="10">
        <f t="shared" si="69"/>
        <v>547</v>
      </c>
      <c r="AA157" s="33">
        <f t="shared" si="70"/>
        <v>1.1007034132910376</v>
      </c>
      <c r="AB157" s="11">
        <v>0.02</v>
      </c>
      <c r="AC157" s="112">
        <f t="shared" si="76"/>
        <v>554</v>
      </c>
      <c r="AD157" s="33">
        <f t="shared" si="71"/>
        <v>1.1726394114767082</v>
      </c>
      <c r="AE157" s="11">
        <v>0.99256263048016702</v>
      </c>
      <c r="AF157" s="10">
        <f t="shared" si="72"/>
        <v>164</v>
      </c>
      <c r="AG157" s="33">
        <f t="shared" si="73"/>
        <v>-0.29393649766749891</v>
      </c>
      <c r="AH157" s="14">
        <v>2.9573333333333331</v>
      </c>
      <c r="AI157" s="112">
        <f t="shared" si="77"/>
        <v>426</v>
      </c>
      <c r="AJ157" s="33">
        <f t="shared" si="74"/>
        <v>-9.6319290614948844E-2</v>
      </c>
      <c r="AK157" s="13">
        <v>212990.62216135018</v>
      </c>
      <c r="AL157" s="38"/>
    </row>
    <row r="158" spans="1:38" x14ac:dyDescent="0.25">
      <c r="A158" t="s">
        <v>825</v>
      </c>
      <c r="B158" s="5" t="s">
        <v>124</v>
      </c>
      <c r="C158" s="6" t="s">
        <v>19</v>
      </c>
      <c r="D158" s="7" t="s">
        <v>20</v>
      </c>
      <c r="E158" s="36">
        <f t="shared" si="55"/>
        <v>-3.7235086843820326</v>
      </c>
      <c r="F158" s="8">
        <f t="shared" si="56"/>
        <v>39.918506720968253</v>
      </c>
      <c r="G158" s="9">
        <f t="shared" si="57"/>
        <v>99</v>
      </c>
      <c r="H158" s="112">
        <f t="shared" si="58"/>
        <v>252</v>
      </c>
      <c r="I158" s="33">
        <f t="shared" si="59"/>
        <v>-0.20513098151527831</v>
      </c>
      <c r="J158" s="11">
        <v>-1.6055045871559592E-2</v>
      </c>
      <c r="K158" s="10">
        <f t="shared" si="60"/>
        <v>513</v>
      </c>
      <c r="L158" s="33">
        <f t="shared" si="61"/>
        <v>0.85996319212796424</v>
      </c>
      <c r="M158" s="11">
        <v>2.358490566037736E-2</v>
      </c>
      <c r="N158" s="10">
        <f t="shared" si="62"/>
        <v>104</v>
      </c>
      <c r="O158" s="33">
        <f t="shared" si="63"/>
        <v>-0.55528136878659873</v>
      </c>
      <c r="P158" s="11">
        <v>9.6618357487922704E-2</v>
      </c>
      <c r="Q158" s="10">
        <f t="shared" si="64"/>
        <v>140</v>
      </c>
      <c r="R158" s="33">
        <f t="shared" si="65"/>
        <v>-4.2038150094376352E-3</v>
      </c>
      <c r="S158" s="12">
        <v>1.1655011655011656</v>
      </c>
      <c r="T158" s="10">
        <f t="shared" si="66"/>
        <v>70</v>
      </c>
      <c r="U158" s="33">
        <f t="shared" si="67"/>
        <v>-0.93701859214433814</v>
      </c>
      <c r="V158" s="18">
        <v>0.13056680161943321</v>
      </c>
      <c r="W158" s="112">
        <f t="shared" si="75"/>
        <v>31</v>
      </c>
      <c r="X158" s="33">
        <f t="shared" si="68"/>
        <v>-1.2790547708602222</v>
      </c>
      <c r="Y158" s="13">
        <v>50556</v>
      </c>
      <c r="Z158" s="10">
        <f t="shared" si="69"/>
        <v>105</v>
      </c>
      <c r="AA158" s="33">
        <f t="shared" si="70"/>
        <v>-0.58346482593150684</v>
      </c>
      <c r="AB158" s="11">
        <v>4.2999999999999997E-2</v>
      </c>
      <c r="AC158" s="112">
        <f t="shared" si="76"/>
        <v>244</v>
      </c>
      <c r="AD158" s="33">
        <f t="shared" si="71"/>
        <v>7.9350812370178034E-2</v>
      </c>
      <c r="AE158" s="11">
        <v>0.92732558139534882</v>
      </c>
      <c r="AF158" s="10">
        <f t="shared" si="72"/>
        <v>8</v>
      </c>
      <c r="AG158" s="33">
        <f t="shared" si="73"/>
        <v>-2.0875090040179733</v>
      </c>
      <c r="AH158" s="14">
        <v>4.9813333333333327</v>
      </c>
      <c r="AI158" s="112">
        <f t="shared" si="77"/>
        <v>14</v>
      </c>
      <c r="AJ158" s="33">
        <f t="shared" si="74"/>
        <v>-0.34266770267513946</v>
      </c>
      <c r="AK158" s="13">
        <v>43906.730769230766</v>
      </c>
      <c r="AL158" s="38"/>
    </row>
    <row r="159" spans="1:38" x14ac:dyDescent="0.25">
      <c r="A159" t="s">
        <v>857</v>
      </c>
      <c r="B159" s="5" t="s">
        <v>217</v>
      </c>
      <c r="C159" s="6" t="s">
        <v>19</v>
      </c>
      <c r="D159" s="7" t="s">
        <v>20</v>
      </c>
      <c r="E159" s="36">
        <f t="shared" si="55"/>
        <v>9.7914768978533684E-2</v>
      </c>
      <c r="F159" s="8">
        <f t="shared" si="56"/>
        <v>28.007344810405193</v>
      </c>
      <c r="G159" s="9">
        <f t="shared" si="57"/>
        <v>238</v>
      </c>
      <c r="H159" s="112">
        <f t="shared" si="58"/>
        <v>196</v>
      </c>
      <c r="I159" s="33">
        <f t="shared" si="59"/>
        <v>-0.35585371095492851</v>
      </c>
      <c r="J159" s="11">
        <v>-2.5587467362924277E-2</v>
      </c>
      <c r="K159" s="10">
        <f t="shared" si="60"/>
        <v>106</v>
      </c>
      <c r="L159" s="33">
        <f t="shared" si="61"/>
        <v>-0.49442701351844454</v>
      </c>
      <c r="M159" s="11">
        <v>9.4928478543563066E-2</v>
      </c>
      <c r="N159" s="10">
        <f t="shared" si="62"/>
        <v>184</v>
      </c>
      <c r="O159" s="33">
        <f t="shared" si="63"/>
        <v>-7.8624443607421393E-2</v>
      </c>
      <c r="P159" s="11">
        <v>6.6091954022988508E-2</v>
      </c>
      <c r="Q159" s="10">
        <f t="shared" si="64"/>
        <v>148</v>
      </c>
      <c r="R159" s="33">
        <f t="shared" si="65"/>
        <v>1.8075279491259592E-2</v>
      </c>
      <c r="S159" s="12">
        <v>1.0718113612004287</v>
      </c>
      <c r="T159" s="10">
        <f t="shared" si="66"/>
        <v>378</v>
      </c>
      <c r="U159" s="33">
        <f t="shared" si="67"/>
        <v>0.53072905438529527</v>
      </c>
      <c r="V159" s="18">
        <v>4.44104134762634E-2</v>
      </c>
      <c r="W159" s="112">
        <f t="shared" si="75"/>
        <v>275</v>
      </c>
      <c r="X159" s="33">
        <f t="shared" si="68"/>
        <v>-0.2116894646292469</v>
      </c>
      <c r="Y159" s="13">
        <v>89375</v>
      </c>
      <c r="Z159" s="10">
        <f t="shared" si="69"/>
        <v>175</v>
      </c>
      <c r="AA159" s="33">
        <f t="shared" si="70"/>
        <v>-0.14411658961258281</v>
      </c>
      <c r="AB159" s="11">
        <v>3.7000000000000005E-2</v>
      </c>
      <c r="AC159" s="112">
        <f t="shared" si="76"/>
        <v>456</v>
      </c>
      <c r="AD159" s="33">
        <f t="shared" si="71"/>
        <v>0.77279002025512455</v>
      </c>
      <c r="AE159" s="11">
        <v>0.96870342771982121</v>
      </c>
      <c r="AF159" s="10">
        <f t="shared" si="72"/>
        <v>9</v>
      </c>
      <c r="AG159" s="33">
        <f t="shared" si="73"/>
        <v>-1.9968260726198197</v>
      </c>
      <c r="AH159" s="14">
        <v>4.8790000000000004</v>
      </c>
      <c r="AI159" s="112">
        <f t="shared" si="77"/>
        <v>61</v>
      </c>
      <c r="AJ159" s="33">
        <f t="shared" si="74"/>
        <v>-0.30988955212238595</v>
      </c>
      <c r="AK159" s="13">
        <v>66404.36816720257</v>
      </c>
      <c r="AL159" s="38"/>
    </row>
    <row r="160" spans="1:38" x14ac:dyDescent="0.25">
      <c r="A160" t="s">
        <v>859</v>
      </c>
      <c r="B160" s="5" t="s">
        <v>84</v>
      </c>
      <c r="C160" s="6" t="s">
        <v>19</v>
      </c>
      <c r="D160" s="7" t="s">
        <v>20</v>
      </c>
      <c r="E160" s="36">
        <f t="shared" si="55"/>
        <v>-6.0524783546565724</v>
      </c>
      <c r="F160" s="8">
        <f t="shared" si="56"/>
        <v>47.177774155210713</v>
      </c>
      <c r="G160" s="9">
        <f t="shared" si="57"/>
        <v>52</v>
      </c>
      <c r="H160" s="112">
        <f t="shared" si="58"/>
        <v>246</v>
      </c>
      <c r="I160" s="33">
        <f t="shared" si="59"/>
        <v>-0.2156108688963454</v>
      </c>
      <c r="J160" s="11">
        <v>-1.6717843739338156E-2</v>
      </c>
      <c r="K160" s="10">
        <f t="shared" si="60"/>
        <v>232</v>
      </c>
      <c r="L160" s="33">
        <f t="shared" si="61"/>
        <v>3.9039722166738421E-2</v>
      </c>
      <c r="M160" s="11">
        <v>6.6827697262479877E-2</v>
      </c>
      <c r="N160" s="10">
        <f t="shared" si="62"/>
        <v>69</v>
      </c>
      <c r="O160" s="33">
        <f t="shared" si="63"/>
        <v>-1.0405501861207427</v>
      </c>
      <c r="P160" s="11">
        <v>0.1276962899050906</v>
      </c>
      <c r="Q160" s="10">
        <f t="shared" si="64"/>
        <v>32</v>
      </c>
      <c r="R160" s="33">
        <f t="shared" si="65"/>
        <v>-0.79969334005784343</v>
      </c>
      <c r="S160" s="12">
        <v>4.5107564191533651</v>
      </c>
      <c r="T160" s="10">
        <f t="shared" si="66"/>
        <v>58</v>
      </c>
      <c r="U160" s="33">
        <f t="shared" si="67"/>
        <v>-1.0761598092854403</v>
      </c>
      <c r="V160" s="18">
        <v>0.13873435326842837</v>
      </c>
      <c r="W160" s="112">
        <f t="shared" si="75"/>
        <v>102</v>
      </c>
      <c r="X160" s="33">
        <f t="shared" si="68"/>
        <v>-0.87439686592188626</v>
      </c>
      <c r="Y160" s="13">
        <v>65273</v>
      </c>
      <c r="Z160" s="10">
        <f t="shared" si="69"/>
        <v>30</v>
      </c>
      <c r="AA160" s="33">
        <f t="shared" si="70"/>
        <v>-1.6818354167288185</v>
      </c>
      <c r="AB160" s="11">
        <v>5.7999999999999996E-2</v>
      </c>
      <c r="AC160" s="112">
        <f t="shared" si="76"/>
        <v>176</v>
      </c>
      <c r="AD160" s="33">
        <f t="shared" si="71"/>
        <v>-0.15240877697717617</v>
      </c>
      <c r="AE160" s="11">
        <v>0.91349637681159424</v>
      </c>
      <c r="AF160" s="10">
        <f t="shared" si="72"/>
        <v>34</v>
      </c>
      <c r="AG160" s="33">
        <f t="shared" si="73"/>
        <v>-1.2373934451779427</v>
      </c>
      <c r="AH160" s="14">
        <v>4.0219999999999994</v>
      </c>
      <c r="AI160" s="112">
        <f t="shared" si="77"/>
        <v>94</v>
      </c>
      <c r="AJ160" s="33">
        <f t="shared" si="74"/>
        <v>-0.29577124635110952</v>
      </c>
      <c r="AK160" s="13">
        <v>76094.619708535742</v>
      </c>
      <c r="AL160" s="38"/>
    </row>
    <row r="161" spans="1:38" x14ac:dyDescent="0.25">
      <c r="A161" t="s">
        <v>868</v>
      </c>
      <c r="B161" s="5" t="s">
        <v>68</v>
      </c>
      <c r="C161" s="6" t="s">
        <v>19</v>
      </c>
      <c r="D161" s="7" t="s">
        <v>20</v>
      </c>
      <c r="E161" s="36">
        <f t="shared" si="55"/>
        <v>-7.6737457560197422</v>
      </c>
      <c r="F161" s="8">
        <f t="shared" si="56"/>
        <v>52.231173432637618</v>
      </c>
      <c r="G161" s="9">
        <f t="shared" si="57"/>
        <v>42</v>
      </c>
      <c r="H161" s="112">
        <f t="shared" si="58"/>
        <v>226</v>
      </c>
      <c r="I161" s="33">
        <f t="shared" si="59"/>
        <v>-0.27075562353664651</v>
      </c>
      <c r="J161" s="11">
        <v>-2.020546001475676E-2</v>
      </c>
      <c r="K161" s="10">
        <f t="shared" si="60"/>
        <v>61</v>
      </c>
      <c r="L161" s="33">
        <f t="shared" si="61"/>
        <v>-0.99745910611372468</v>
      </c>
      <c r="M161" s="11">
        <v>0.12142609098275263</v>
      </c>
      <c r="N161" s="10">
        <f t="shared" si="62"/>
        <v>52</v>
      </c>
      <c r="O161" s="33">
        <f t="shared" si="63"/>
        <v>-1.3816128211188001</v>
      </c>
      <c r="P161" s="11">
        <v>0.14953886693017127</v>
      </c>
      <c r="Q161" s="10">
        <f t="shared" si="64"/>
        <v>26</v>
      </c>
      <c r="R161" s="33">
        <f t="shared" si="65"/>
        <v>-0.95301933035178854</v>
      </c>
      <c r="S161" s="12">
        <v>5.1555349591612112</v>
      </c>
      <c r="T161" s="10">
        <f t="shared" si="66"/>
        <v>55</v>
      </c>
      <c r="U161" s="33">
        <f t="shared" si="67"/>
        <v>-1.1299245433255696</v>
      </c>
      <c r="V161" s="18">
        <v>0.14189032855159647</v>
      </c>
      <c r="W161" s="112">
        <f t="shared" si="75"/>
        <v>22</v>
      </c>
      <c r="X161" s="33">
        <f t="shared" si="68"/>
        <v>-1.4101279673568619</v>
      </c>
      <c r="Y161" s="13">
        <v>45789</v>
      </c>
      <c r="Z161" s="10">
        <f t="shared" si="69"/>
        <v>47</v>
      </c>
      <c r="AA161" s="33">
        <f t="shared" si="70"/>
        <v>-1.1692624743567399</v>
      </c>
      <c r="AB161" s="11">
        <v>5.0999999999999997E-2</v>
      </c>
      <c r="AC161" s="112">
        <f t="shared" si="76"/>
        <v>96</v>
      </c>
      <c r="AD161" s="33">
        <f t="shared" si="71"/>
        <v>-0.73097938500904558</v>
      </c>
      <c r="AE161" s="11">
        <v>0.87897279430460207</v>
      </c>
      <c r="AF161" s="10">
        <f t="shared" si="72"/>
        <v>11</v>
      </c>
      <c r="AG161" s="33">
        <f t="shared" si="73"/>
        <v>-1.9705368840385951</v>
      </c>
      <c r="AH161" s="14">
        <v>4.8493333333333331</v>
      </c>
      <c r="AI161" s="112">
        <f t="shared" si="77"/>
        <v>10</v>
      </c>
      <c r="AJ161" s="33">
        <f t="shared" si="74"/>
        <v>-0.35652532431477496</v>
      </c>
      <c r="AK161" s="13">
        <v>34395.402595145686</v>
      </c>
      <c r="AL161" s="38">
        <v>1</v>
      </c>
    </row>
    <row r="162" spans="1:38" x14ac:dyDescent="0.25">
      <c r="A162" t="s">
        <v>888</v>
      </c>
      <c r="B162" s="5" t="s">
        <v>158</v>
      </c>
      <c r="C162" s="6" t="s">
        <v>19</v>
      </c>
      <c r="D162" s="7" t="s">
        <v>20</v>
      </c>
      <c r="E162" s="36">
        <f t="shared" si="55"/>
        <v>-2.9892576987693893</v>
      </c>
      <c r="F162" s="8">
        <f t="shared" si="56"/>
        <v>37.629887707827578</v>
      </c>
      <c r="G162" s="9">
        <f t="shared" si="57"/>
        <v>121</v>
      </c>
      <c r="H162" s="112">
        <f t="shared" si="58"/>
        <v>240</v>
      </c>
      <c r="I162" s="33">
        <f t="shared" si="59"/>
        <v>-0.23472818053187722</v>
      </c>
      <c r="J162" s="11">
        <v>-1.7926913353252139E-2</v>
      </c>
      <c r="K162" s="10">
        <f t="shared" si="60"/>
        <v>115</v>
      </c>
      <c r="L162" s="33">
        <f t="shared" si="61"/>
        <v>-0.43678029001674923</v>
      </c>
      <c r="M162" s="11">
        <v>9.1891891891891897E-2</v>
      </c>
      <c r="N162" s="10">
        <f t="shared" si="62"/>
        <v>90</v>
      </c>
      <c r="O162" s="33">
        <f t="shared" si="63"/>
        <v>-0.7567945635047183</v>
      </c>
      <c r="P162" s="11">
        <v>0.10952380952380952</v>
      </c>
      <c r="Q162" s="10">
        <f t="shared" si="64"/>
        <v>90</v>
      </c>
      <c r="R162" s="33">
        <f t="shared" si="65"/>
        <v>-0.17225920118080501</v>
      </c>
      <c r="S162" s="12">
        <v>1.8722209220688042</v>
      </c>
      <c r="T162" s="10">
        <f t="shared" si="66"/>
        <v>181</v>
      </c>
      <c r="U162" s="33">
        <f t="shared" si="67"/>
        <v>-0.1163148304258915</v>
      </c>
      <c r="V162" s="18">
        <v>8.239171374764595E-2</v>
      </c>
      <c r="W162" s="112">
        <f t="shared" si="75"/>
        <v>67</v>
      </c>
      <c r="X162" s="33">
        <f t="shared" si="68"/>
        <v>-1.0193830134206865</v>
      </c>
      <c r="Y162" s="13">
        <v>60000</v>
      </c>
      <c r="Z162" s="10">
        <f t="shared" si="69"/>
        <v>125</v>
      </c>
      <c r="AA162" s="33">
        <f t="shared" si="70"/>
        <v>-0.43701541382519854</v>
      </c>
      <c r="AB162" s="11">
        <v>4.0999999999999995E-2</v>
      </c>
      <c r="AC162" s="112">
        <f t="shared" si="76"/>
        <v>243</v>
      </c>
      <c r="AD162" s="33">
        <f t="shared" si="71"/>
        <v>7.8966203118605027E-2</v>
      </c>
      <c r="AE162" s="11">
        <v>0.92730263157894732</v>
      </c>
      <c r="AF162" s="10">
        <f t="shared" si="72"/>
        <v>32</v>
      </c>
      <c r="AG162" s="33">
        <f t="shared" si="73"/>
        <v>-1.2825872188063401</v>
      </c>
      <c r="AH162" s="14">
        <v>4.0730000000000004</v>
      </c>
      <c r="AI162" s="112">
        <f t="shared" si="77"/>
        <v>58</v>
      </c>
      <c r="AJ162" s="33">
        <f t="shared" si="74"/>
        <v>-0.31173182876780925</v>
      </c>
      <c r="AK162" s="13">
        <v>65139.901708401594</v>
      </c>
      <c r="AL162" s="38"/>
    </row>
    <row r="163" spans="1:38" x14ac:dyDescent="0.25">
      <c r="A163" t="s">
        <v>910</v>
      </c>
      <c r="B163" s="5" t="s">
        <v>169</v>
      </c>
      <c r="C163" s="6" t="s">
        <v>19</v>
      </c>
      <c r="D163" s="7" t="s">
        <v>20</v>
      </c>
      <c r="E163" s="36">
        <f t="shared" si="55"/>
        <v>-1.4969130040940977</v>
      </c>
      <c r="F163" s="8">
        <f t="shared" si="56"/>
        <v>32.978333253945912</v>
      </c>
      <c r="G163" s="9">
        <f t="shared" si="57"/>
        <v>172</v>
      </c>
      <c r="H163" s="112">
        <f t="shared" si="58"/>
        <v>160</v>
      </c>
      <c r="I163" s="33">
        <f t="shared" si="59"/>
        <v>-0.47199140098908471</v>
      </c>
      <c r="J163" s="11">
        <v>-3.2932566649242045E-2</v>
      </c>
      <c r="K163" s="10">
        <f t="shared" si="60"/>
        <v>52</v>
      </c>
      <c r="L163" s="33">
        <f t="shared" si="61"/>
        <v>-1.0564847999525522</v>
      </c>
      <c r="M163" s="11">
        <v>0.12453531598513011</v>
      </c>
      <c r="N163" s="10">
        <f t="shared" si="62"/>
        <v>131</v>
      </c>
      <c r="O163" s="33">
        <f t="shared" si="63"/>
        <v>-0.35060397968975193</v>
      </c>
      <c r="P163" s="11">
        <v>8.3510261854210899E-2</v>
      </c>
      <c r="Q163" s="10">
        <f t="shared" si="64"/>
        <v>89</v>
      </c>
      <c r="R163" s="33">
        <f t="shared" si="65"/>
        <v>-0.17693688621686487</v>
      </c>
      <c r="S163" s="12">
        <v>1.8918918918918919</v>
      </c>
      <c r="T163" s="10">
        <f t="shared" si="66"/>
        <v>445</v>
      </c>
      <c r="U163" s="33">
        <f t="shared" si="67"/>
        <v>0.7147031199643451</v>
      </c>
      <c r="V163" s="18">
        <v>3.361118580263512E-2</v>
      </c>
      <c r="W163" s="112">
        <f t="shared" si="75"/>
        <v>221</v>
      </c>
      <c r="X163" s="33">
        <f t="shared" si="68"/>
        <v>-0.4338567454542625</v>
      </c>
      <c r="Y163" s="13">
        <v>81295</v>
      </c>
      <c r="Z163" s="10">
        <f t="shared" si="69"/>
        <v>95</v>
      </c>
      <c r="AA163" s="33">
        <f t="shared" si="70"/>
        <v>-0.65668953198466162</v>
      </c>
      <c r="AB163" s="11">
        <v>4.4000000000000004E-2</v>
      </c>
      <c r="AC163" s="112">
        <f t="shared" si="76"/>
        <v>270</v>
      </c>
      <c r="AD163" s="33">
        <f t="shared" si="71"/>
        <v>0.2277150107932932</v>
      </c>
      <c r="AE163" s="11">
        <v>0.9361785434612373</v>
      </c>
      <c r="AF163" s="10">
        <f t="shared" si="72"/>
        <v>19</v>
      </c>
      <c r="AG163" s="33">
        <f t="shared" si="73"/>
        <v>-1.4485931062518218</v>
      </c>
      <c r="AH163" s="14">
        <v>4.2603333333333335</v>
      </c>
      <c r="AI163" s="112">
        <f t="shared" si="77"/>
        <v>67</v>
      </c>
      <c r="AJ163" s="33">
        <f t="shared" si="74"/>
        <v>-0.30790665883132151</v>
      </c>
      <c r="AK163" s="13">
        <v>67765.348378378374</v>
      </c>
      <c r="AL163" s="38"/>
    </row>
    <row r="164" spans="1:38" x14ac:dyDescent="0.25">
      <c r="A164" t="s">
        <v>937</v>
      </c>
      <c r="B164" s="5" t="s">
        <v>156</v>
      </c>
      <c r="C164" s="6" t="s">
        <v>19</v>
      </c>
      <c r="D164" s="7" t="s">
        <v>20</v>
      </c>
      <c r="E164" s="36">
        <f t="shared" si="55"/>
        <v>-1.9934375457909446</v>
      </c>
      <c r="F164" s="8">
        <f t="shared" si="56"/>
        <v>34.525972315908099</v>
      </c>
      <c r="G164" s="9">
        <f t="shared" si="57"/>
        <v>153</v>
      </c>
      <c r="H164" s="112">
        <f t="shared" si="58"/>
        <v>241</v>
      </c>
      <c r="I164" s="33">
        <f t="shared" si="59"/>
        <v>-0.22896855463775023</v>
      </c>
      <c r="J164" s="11">
        <v>-1.7562647247804652E-2</v>
      </c>
      <c r="K164" s="10">
        <f t="shared" si="60"/>
        <v>217</v>
      </c>
      <c r="L164" s="33">
        <f t="shared" si="61"/>
        <v>3.904744497263479E-3</v>
      </c>
      <c r="M164" s="11">
        <v>6.8678459937565037E-2</v>
      </c>
      <c r="N164" s="10">
        <f t="shared" si="62"/>
        <v>191</v>
      </c>
      <c r="O164" s="33">
        <f t="shared" si="63"/>
        <v>-3.9717178490279066E-2</v>
      </c>
      <c r="P164" s="11">
        <v>6.3600227143668364E-2</v>
      </c>
      <c r="Q164" s="10">
        <f t="shared" si="64"/>
        <v>47</v>
      </c>
      <c r="R164" s="33">
        <f t="shared" si="65"/>
        <v>-0.45283104887599529</v>
      </c>
      <c r="S164" s="12">
        <v>3.0521037715282322</v>
      </c>
      <c r="T164" s="10">
        <f t="shared" si="66"/>
        <v>151</v>
      </c>
      <c r="U164" s="33">
        <f t="shared" si="67"/>
        <v>-0.28681000364923481</v>
      </c>
      <c r="V164" s="18">
        <v>9.2399734101484596E-2</v>
      </c>
      <c r="W164" s="112">
        <f t="shared" si="75"/>
        <v>160</v>
      </c>
      <c r="X164" s="33">
        <f t="shared" si="68"/>
        <v>-0.64131369270979988</v>
      </c>
      <c r="Y164" s="13">
        <v>73750</v>
      </c>
      <c r="Z164" s="10">
        <f t="shared" si="69"/>
        <v>149</v>
      </c>
      <c r="AA164" s="33">
        <f t="shared" si="70"/>
        <v>-0.29056600171889069</v>
      </c>
      <c r="AB164" s="11">
        <v>3.9E-2</v>
      </c>
      <c r="AC164" s="112">
        <f t="shared" si="76"/>
        <v>281</v>
      </c>
      <c r="AD164" s="33">
        <f t="shared" si="71"/>
        <v>0.2563975567230945</v>
      </c>
      <c r="AE164" s="11">
        <v>0.93789004457652303</v>
      </c>
      <c r="AF164" s="10">
        <f t="shared" si="72"/>
        <v>16</v>
      </c>
      <c r="AG164" s="33">
        <f t="shared" si="73"/>
        <v>-1.6131220729904938</v>
      </c>
      <c r="AH164" s="14">
        <v>4.4460000000000006</v>
      </c>
      <c r="AI164" s="112">
        <f t="shared" si="77"/>
        <v>47</v>
      </c>
      <c r="AJ164" s="33">
        <f t="shared" si="74"/>
        <v>-0.31620282514837694</v>
      </c>
      <c r="AK164" s="13">
        <v>62071.185088293001</v>
      </c>
      <c r="AL164" s="38"/>
    </row>
    <row r="165" spans="1:38" x14ac:dyDescent="0.25">
      <c r="A165" t="s">
        <v>968</v>
      </c>
      <c r="B165" s="5" t="s">
        <v>233</v>
      </c>
      <c r="C165" s="6" t="s">
        <v>19</v>
      </c>
      <c r="D165" s="7" t="s">
        <v>20</v>
      </c>
      <c r="E165" s="36">
        <f t="shared" si="55"/>
        <v>-1.1727578342896061</v>
      </c>
      <c r="F165" s="8">
        <f t="shared" si="56"/>
        <v>31.967959826658774</v>
      </c>
      <c r="G165" s="9">
        <f t="shared" si="57"/>
        <v>185</v>
      </c>
      <c r="H165" s="112">
        <f t="shared" si="58"/>
        <v>205</v>
      </c>
      <c r="I165" s="33">
        <f t="shared" si="59"/>
        <v>-0.32978559177110611</v>
      </c>
      <c r="J165" s="11">
        <v>-2.393879565646595E-2</v>
      </c>
      <c r="K165" s="10">
        <f t="shared" si="60"/>
        <v>275</v>
      </c>
      <c r="L165" s="33">
        <f t="shared" si="61"/>
        <v>0.16716480294981356</v>
      </c>
      <c r="M165" s="11">
        <v>6.0078607523863001E-2</v>
      </c>
      <c r="N165" s="10">
        <f t="shared" si="62"/>
        <v>123</v>
      </c>
      <c r="O165" s="33">
        <f t="shared" si="63"/>
        <v>-0.40847139943011695</v>
      </c>
      <c r="P165" s="11">
        <v>8.7216248506571087E-2</v>
      </c>
      <c r="Q165" s="10">
        <f t="shared" si="64"/>
        <v>30</v>
      </c>
      <c r="R165" s="33">
        <f t="shared" si="65"/>
        <v>-0.8694364189824717</v>
      </c>
      <c r="S165" s="12">
        <v>4.8040455120101138</v>
      </c>
      <c r="T165" s="10">
        <f t="shared" si="66"/>
        <v>289</v>
      </c>
      <c r="U165" s="33">
        <f t="shared" si="67"/>
        <v>0.26757710907293014</v>
      </c>
      <c r="V165" s="18">
        <v>5.9857361181864494E-2</v>
      </c>
      <c r="W165" s="112">
        <f t="shared" si="75"/>
        <v>150</v>
      </c>
      <c r="X165" s="33">
        <f t="shared" si="68"/>
        <v>-0.66526266567992232</v>
      </c>
      <c r="Y165" s="13">
        <v>72879</v>
      </c>
      <c r="Z165" s="10">
        <f t="shared" si="69"/>
        <v>264</v>
      </c>
      <c r="AA165" s="33">
        <f t="shared" si="70"/>
        <v>0.22200694065318813</v>
      </c>
      <c r="AB165" s="11">
        <v>3.2000000000000001E-2</v>
      </c>
      <c r="AC165" s="112">
        <f t="shared" si="76"/>
        <v>437</v>
      </c>
      <c r="AD165" s="33">
        <f t="shared" si="71"/>
        <v>0.70586135504613179</v>
      </c>
      <c r="AE165" s="11">
        <v>0.96470976253298157</v>
      </c>
      <c r="AF165" s="10">
        <f t="shared" si="72"/>
        <v>35</v>
      </c>
      <c r="AG165" s="33">
        <f t="shared" si="73"/>
        <v>-1.2353257561884088</v>
      </c>
      <c r="AH165" s="14">
        <v>4.0196666666666667</v>
      </c>
      <c r="AI165" s="112">
        <f t="shared" si="77"/>
        <v>81</v>
      </c>
      <c r="AJ165" s="33">
        <f t="shared" si="74"/>
        <v>-0.30218447486767946</v>
      </c>
      <c r="AK165" s="13">
        <v>71692.831099873583</v>
      </c>
      <c r="AL165" s="38"/>
    </row>
    <row r="166" spans="1:38" x14ac:dyDescent="0.25">
      <c r="A166" t="s">
        <v>993</v>
      </c>
      <c r="B166" s="5" t="s">
        <v>111</v>
      </c>
      <c r="C166" s="6" t="s">
        <v>19</v>
      </c>
      <c r="D166" s="7" t="s">
        <v>20</v>
      </c>
      <c r="E166" s="36">
        <f t="shared" si="55"/>
        <v>-5.6663927332021595</v>
      </c>
      <c r="F166" s="8">
        <f t="shared" si="56"/>
        <v>45.974366994342489</v>
      </c>
      <c r="G166" s="9">
        <f t="shared" si="57"/>
        <v>55</v>
      </c>
      <c r="H166" s="112">
        <f t="shared" si="58"/>
        <v>299</v>
      </c>
      <c r="I166" s="33">
        <f t="shared" si="59"/>
        <v>-1.6881622605374312E-2</v>
      </c>
      <c r="J166" s="11">
        <v>-4.1492620439989025E-3</v>
      </c>
      <c r="K166" s="10">
        <f t="shared" si="60"/>
        <v>135</v>
      </c>
      <c r="L166" s="33">
        <f t="shared" si="61"/>
        <v>-0.34541339104529173</v>
      </c>
      <c r="M166" s="11">
        <v>8.70790683874796E-2</v>
      </c>
      <c r="N166" s="10">
        <f t="shared" si="62"/>
        <v>65</v>
      </c>
      <c r="O166" s="33">
        <f t="shared" si="63"/>
        <v>-1.1135611179027529</v>
      </c>
      <c r="P166" s="11">
        <v>0.13237210817855979</v>
      </c>
      <c r="Q166" s="10">
        <f t="shared" si="64"/>
        <v>64</v>
      </c>
      <c r="R166" s="33">
        <f t="shared" si="65"/>
        <v>-0.2989175158184329</v>
      </c>
      <c r="S166" s="12">
        <v>2.4048544503789042</v>
      </c>
      <c r="T166" s="10">
        <f t="shared" si="66"/>
        <v>53</v>
      </c>
      <c r="U166" s="33">
        <f t="shared" si="67"/>
        <v>-1.17798718787406</v>
      </c>
      <c r="V166" s="18">
        <v>0.1447115927305565</v>
      </c>
      <c r="W166" s="112">
        <f t="shared" si="75"/>
        <v>115</v>
      </c>
      <c r="X166" s="33">
        <f t="shared" si="68"/>
        <v>-0.81866257406145226</v>
      </c>
      <c r="Y166" s="13">
        <v>67300</v>
      </c>
      <c r="Z166" s="10">
        <f t="shared" si="69"/>
        <v>136</v>
      </c>
      <c r="AA166" s="33">
        <f t="shared" si="70"/>
        <v>-0.36379070777204486</v>
      </c>
      <c r="AB166" s="11">
        <v>0.04</v>
      </c>
      <c r="AC166" s="112">
        <f t="shared" si="76"/>
        <v>43</v>
      </c>
      <c r="AD166" s="33">
        <f t="shared" si="71"/>
        <v>-1.5293702721213971</v>
      </c>
      <c r="AE166" s="11">
        <v>0.83133243151843084</v>
      </c>
      <c r="AF166" s="10">
        <f t="shared" si="72"/>
        <v>76</v>
      </c>
      <c r="AG166" s="33">
        <f t="shared" si="73"/>
        <v>-0.78604647717670373</v>
      </c>
      <c r="AH166" s="14">
        <v>3.5126666666666666</v>
      </c>
      <c r="AI166" s="112">
        <f t="shared" si="77"/>
        <v>66</v>
      </c>
      <c r="AJ166" s="33">
        <f t="shared" si="74"/>
        <v>-0.30807193978070802</v>
      </c>
      <c r="AK166" s="13">
        <v>67651.906014932465</v>
      </c>
      <c r="AL166" s="38">
        <v>1</v>
      </c>
    </row>
    <row r="167" spans="1:38" x14ac:dyDescent="0.25">
      <c r="A167" t="s">
        <v>1000</v>
      </c>
      <c r="B167" s="5" t="s">
        <v>95</v>
      </c>
      <c r="C167" s="6" t="s">
        <v>19</v>
      </c>
      <c r="D167" s="7" t="s">
        <v>20</v>
      </c>
      <c r="E167" s="36">
        <f t="shared" si="55"/>
        <v>-4.8208402439096609</v>
      </c>
      <c r="F167" s="8">
        <f t="shared" si="56"/>
        <v>43.338827456062404</v>
      </c>
      <c r="G167" s="9">
        <f t="shared" si="57"/>
        <v>78</v>
      </c>
      <c r="H167" s="112">
        <f t="shared" si="58"/>
        <v>385</v>
      </c>
      <c r="I167" s="33">
        <f t="shared" si="59"/>
        <v>0.25476904163391972</v>
      </c>
      <c r="J167" s="11">
        <v>1.3031216571039561E-2</v>
      </c>
      <c r="K167" s="10">
        <f t="shared" si="60"/>
        <v>188</v>
      </c>
      <c r="L167" s="33">
        <f t="shared" si="61"/>
        <v>-0.11937408916857509</v>
      </c>
      <c r="M167" s="11">
        <v>7.5172269784923779E-2</v>
      </c>
      <c r="N167" s="10">
        <f t="shared" si="62"/>
        <v>48</v>
      </c>
      <c r="O167" s="33">
        <f t="shared" si="63"/>
        <v>-1.4298856604586985</v>
      </c>
      <c r="P167" s="11">
        <v>0.15263039060736058</v>
      </c>
      <c r="Q167" s="10">
        <f t="shared" si="64"/>
        <v>165</v>
      </c>
      <c r="R167" s="33">
        <f t="shared" si="65"/>
        <v>4.4670919144003181E-2</v>
      </c>
      <c r="S167" s="12">
        <v>0.9599692809830086</v>
      </c>
      <c r="T167" s="10">
        <f t="shared" si="66"/>
        <v>114</v>
      </c>
      <c r="U167" s="33">
        <f t="shared" si="67"/>
        <v>-0.5372710152765382</v>
      </c>
      <c r="V167" s="18">
        <v>0.1071017274472169</v>
      </c>
      <c r="W167" s="112">
        <f t="shared" si="75"/>
        <v>50</v>
      </c>
      <c r="X167" s="33">
        <f t="shared" si="68"/>
        <v>-1.1277720506746731</v>
      </c>
      <c r="Y167" s="13">
        <v>56058</v>
      </c>
      <c r="Z167" s="10">
        <f t="shared" si="69"/>
        <v>64</v>
      </c>
      <c r="AA167" s="33">
        <f t="shared" si="70"/>
        <v>-0.94958835619727777</v>
      </c>
      <c r="AB167" s="11">
        <v>4.8000000000000001E-2</v>
      </c>
      <c r="AC167" s="112">
        <f t="shared" si="76"/>
        <v>153</v>
      </c>
      <c r="AD167" s="33">
        <f t="shared" si="71"/>
        <v>-0.29900820606523171</v>
      </c>
      <c r="AE167" s="11">
        <v>0.9047487193686834</v>
      </c>
      <c r="AF167" s="10">
        <f t="shared" si="72"/>
        <v>13</v>
      </c>
      <c r="AG167" s="33">
        <f t="shared" si="73"/>
        <v>-1.8786724160749924</v>
      </c>
      <c r="AH167" s="14">
        <v>4.7456666666666667</v>
      </c>
      <c r="AI167" s="112">
        <f t="shared" si="77"/>
        <v>13</v>
      </c>
      <c r="AJ167" s="33">
        <f t="shared" si="74"/>
        <v>-0.34466603391533035</v>
      </c>
      <c r="AK167" s="13">
        <v>42535.154555054236</v>
      </c>
      <c r="AL167" s="38"/>
    </row>
    <row r="168" spans="1:38" x14ac:dyDescent="0.25">
      <c r="A168" t="s">
        <v>1001</v>
      </c>
      <c r="B168" s="5" t="s">
        <v>498</v>
      </c>
      <c r="C168" s="6" t="s">
        <v>19</v>
      </c>
      <c r="D168" s="7" t="s">
        <v>20</v>
      </c>
      <c r="E168" s="36">
        <f t="shared" si="55"/>
        <v>-14.798776809741678</v>
      </c>
      <c r="F168" s="8">
        <f t="shared" si="56"/>
        <v>74.439494372322855</v>
      </c>
      <c r="G168" s="9">
        <f t="shared" si="57"/>
        <v>11</v>
      </c>
      <c r="H168" s="112">
        <f t="shared" si="58"/>
        <v>6</v>
      </c>
      <c r="I168" s="33">
        <f t="shared" si="59"/>
        <v>-2.3838273290548964</v>
      </c>
      <c r="J168" s="11">
        <v>-0.15384615384615385</v>
      </c>
      <c r="K168" s="10">
        <f t="shared" si="60"/>
        <v>8</v>
      </c>
      <c r="L168" s="33">
        <f t="shared" si="61"/>
        <v>-2.4891103998687778</v>
      </c>
      <c r="M168" s="11">
        <v>0.2</v>
      </c>
      <c r="N168" s="10">
        <f t="shared" si="62"/>
        <v>535</v>
      </c>
      <c r="O168" s="33">
        <f t="shared" si="63"/>
        <v>0.95337356493194358</v>
      </c>
      <c r="P168" s="11">
        <v>0</v>
      </c>
      <c r="Q168" s="10">
        <f t="shared" si="64"/>
        <v>1</v>
      </c>
      <c r="R168" s="33">
        <f t="shared" si="65"/>
        <v>-21.344902855337292</v>
      </c>
      <c r="S168" s="12">
        <v>90.909090909090921</v>
      </c>
      <c r="T168" s="10">
        <f t="shared" si="66"/>
        <v>563</v>
      </c>
      <c r="U168" s="33">
        <f t="shared" si="67"/>
        <v>1.2872983728771015</v>
      </c>
      <c r="V168" s="18">
        <v>0</v>
      </c>
      <c r="W168" s="112">
        <f t="shared" ref="W168:W197" si="78">RANK(Y168,Y$7:Y$571,1)</f>
        <v>349</v>
      </c>
      <c r="X168" s="33">
        <f t="shared" si="68"/>
        <v>0.10756959222790213</v>
      </c>
      <c r="Y168" s="13">
        <v>100986.13</v>
      </c>
      <c r="Z168" s="10">
        <f t="shared" si="69"/>
        <v>563</v>
      </c>
      <c r="AA168" s="33">
        <f t="shared" si="70"/>
        <v>2.56519753435412</v>
      </c>
      <c r="AB168" s="11">
        <v>0</v>
      </c>
      <c r="AC168" s="112">
        <f t="shared" ref="AC168:AC197" si="79">RANK(AE168,AE$7:AE$571,1)</f>
        <v>559</v>
      </c>
      <c r="AD168" s="33">
        <f t="shared" si="71"/>
        <v>1.2972801090165986</v>
      </c>
      <c r="AE168" s="11">
        <v>1</v>
      </c>
      <c r="AF168" s="10">
        <f t="shared" si="72"/>
        <v>496</v>
      </c>
      <c r="AG168" s="33">
        <f t="shared" si="73"/>
        <v>0.79278175840354803</v>
      </c>
      <c r="AH168" s="14">
        <v>1.7309999999999999</v>
      </c>
      <c r="AI168" s="112">
        <f t="shared" ref="AI168:AI197" si="80">RANK(AK168,AK$7:AK$571,1)</f>
        <v>561</v>
      </c>
      <c r="AJ168" s="33">
        <f t="shared" si="74"/>
        <v>5.4217834592719134</v>
      </c>
      <c r="AK168" s="13">
        <v>4000400</v>
      </c>
      <c r="AL168" s="38"/>
    </row>
    <row r="169" spans="1:38" x14ac:dyDescent="0.25">
      <c r="A169" t="s">
        <v>1045</v>
      </c>
      <c r="B169" s="5" t="s">
        <v>162</v>
      </c>
      <c r="C169" s="6" t="s">
        <v>19</v>
      </c>
      <c r="D169" s="7" t="s">
        <v>20</v>
      </c>
      <c r="E169" s="36">
        <f t="shared" si="55"/>
        <v>-2.7551755930765967</v>
      </c>
      <c r="F169" s="8">
        <f t="shared" si="56"/>
        <v>36.900266953859457</v>
      </c>
      <c r="G169" s="9">
        <f t="shared" si="57"/>
        <v>131</v>
      </c>
      <c r="H169" s="112">
        <f t="shared" si="58"/>
        <v>216</v>
      </c>
      <c r="I169" s="33">
        <f t="shared" si="59"/>
        <v>-0.29054767671842302</v>
      </c>
      <c r="J169" s="11">
        <v>-2.1457203489743004E-2</v>
      </c>
      <c r="K169" s="10">
        <f t="shared" si="60"/>
        <v>372</v>
      </c>
      <c r="L169" s="33">
        <f t="shared" si="61"/>
        <v>0.40860636609273665</v>
      </c>
      <c r="M169" s="11">
        <v>4.73604826546003E-2</v>
      </c>
      <c r="N169" s="10">
        <f t="shared" si="62"/>
        <v>88</v>
      </c>
      <c r="O169" s="33">
        <f t="shared" si="63"/>
        <v>-0.76729563717934379</v>
      </c>
      <c r="P169" s="11">
        <v>0.11019632678910703</v>
      </c>
      <c r="Q169" s="10">
        <f t="shared" si="64"/>
        <v>147</v>
      </c>
      <c r="R169" s="33">
        <f t="shared" si="65"/>
        <v>1.5096645083363985E-2</v>
      </c>
      <c r="S169" s="12">
        <v>1.0843373493975903</v>
      </c>
      <c r="T169" s="10">
        <f t="shared" si="66"/>
        <v>179</v>
      </c>
      <c r="U169" s="33">
        <f t="shared" si="67"/>
        <v>-0.12138824781245949</v>
      </c>
      <c r="V169" s="18">
        <v>8.2689521970062768E-2</v>
      </c>
      <c r="W169" s="112">
        <f t="shared" si="78"/>
        <v>114</v>
      </c>
      <c r="X169" s="33">
        <f t="shared" si="68"/>
        <v>-0.82361184516894015</v>
      </c>
      <c r="Y169" s="13">
        <v>67120</v>
      </c>
      <c r="Z169" s="10">
        <f t="shared" si="69"/>
        <v>105</v>
      </c>
      <c r="AA169" s="33">
        <f t="shared" si="70"/>
        <v>-0.58346482593150684</v>
      </c>
      <c r="AB169" s="11">
        <v>4.2999999999999997E-2</v>
      </c>
      <c r="AC169" s="112">
        <f t="shared" si="79"/>
        <v>174</v>
      </c>
      <c r="AD169" s="33">
        <f t="shared" si="71"/>
        <v>-0.1663749913650184</v>
      </c>
      <c r="AE169" s="11">
        <v>0.91266300617707619</v>
      </c>
      <c r="AF169" s="10">
        <f t="shared" si="72"/>
        <v>47</v>
      </c>
      <c r="AG169" s="33">
        <f t="shared" si="73"/>
        <v>-1.0371229973344611</v>
      </c>
      <c r="AH169" s="14">
        <v>3.7959999999999998</v>
      </c>
      <c r="AI169" s="112">
        <f t="shared" si="80"/>
        <v>54</v>
      </c>
      <c r="AJ169" s="33">
        <f t="shared" si="74"/>
        <v>-0.31348245485062126</v>
      </c>
      <c r="AK169" s="13">
        <v>63938.34060240964</v>
      </c>
      <c r="AL169" s="38"/>
    </row>
    <row r="170" spans="1:38" x14ac:dyDescent="0.25">
      <c r="A170" t="s">
        <v>1064</v>
      </c>
      <c r="B170" s="5" t="s">
        <v>161</v>
      </c>
      <c r="C170" s="6" t="s">
        <v>19</v>
      </c>
      <c r="D170" s="7" t="s">
        <v>20</v>
      </c>
      <c r="E170" s="36">
        <f t="shared" si="55"/>
        <v>-2.1197047605154666</v>
      </c>
      <c r="F170" s="8">
        <f t="shared" si="56"/>
        <v>34.919540120401741</v>
      </c>
      <c r="G170" s="9">
        <f t="shared" si="57"/>
        <v>149</v>
      </c>
      <c r="H170" s="112">
        <f t="shared" si="58"/>
        <v>505</v>
      </c>
      <c r="I170" s="33">
        <f t="shared" si="59"/>
        <v>0.99087403256787732</v>
      </c>
      <c r="J170" s="11">
        <v>5.9585993422325512E-2</v>
      </c>
      <c r="K170" s="10">
        <f t="shared" si="60"/>
        <v>105</v>
      </c>
      <c r="L170" s="33">
        <f t="shared" si="61"/>
        <v>-0.49774387968212308</v>
      </c>
      <c r="M170" s="11">
        <v>9.5103197086199923E-2</v>
      </c>
      <c r="N170" s="10">
        <f t="shared" si="62"/>
        <v>129</v>
      </c>
      <c r="O170" s="33">
        <f t="shared" si="63"/>
        <v>-0.36646335304369443</v>
      </c>
      <c r="P170" s="11">
        <v>8.4525939177101966E-2</v>
      </c>
      <c r="Q170" s="10">
        <f t="shared" si="64"/>
        <v>93</v>
      </c>
      <c r="R170" s="33">
        <f t="shared" si="65"/>
        <v>-0.16122453002343309</v>
      </c>
      <c r="S170" s="12">
        <v>1.8258170531312761</v>
      </c>
      <c r="T170" s="10">
        <f t="shared" si="66"/>
        <v>131</v>
      </c>
      <c r="U170" s="33">
        <f t="shared" si="67"/>
        <v>-0.44356696643681359</v>
      </c>
      <c r="V170" s="18">
        <v>0.10160132523467698</v>
      </c>
      <c r="W170" s="112">
        <f t="shared" si="78"/>
        <v>149</v>
      </c>
      <c r="X170" s="33">
        <f t="shared" si="68"/>
        <v>-0.66803975669023496</v>
      </c>
      <c r="Y170" s="13">
        <v>72778</v>
      </c>
      <c r="Z170" s="10">
        <f t="shared" si="69"/>
        <v>136</v>
      </c>
      <c r="AA170" s="33">
        <f t="shared" si="70"/>
        <v>-0.36379070777204486</v>
      </c>
      <c r="AB170" s="11">
        <v>0.04</v>
      </c>
      <c r="AC170" s="112">
        <f t="shared" si="79"/>
        <v>254</v>
      </c>
      <c r="AD170" s="33">
        <f t="shared" si="71"/>
        <v>0.13184542426440321</v>
      </c>
      <c r="AE170" s="11">
        <v>0.93045795977707779</v>
      </c>
      <c r="AF170" s="10">
        <f t="shared" si="72"/>
        <v>38</v>
      </c>
      <c r="AG170" s="33">
        <f t="shared" si="73"/>
        <v>-1.1792027693296163</v>
      </c>
      <c r="AH170" s="14">
        <v>3.9563333333333337</v>
      </c>
      <c r="AI170" s="112">
        <f t="shared" si="80"/>
        <v>68</v>
      </c>
      <c r="AJ170" s="33">
        <f t="shared" si="74"/>
        <v>-0.3077868668107327</v>
      </c>
      <c r="AK170" s="13">
        <v>67847.568924593754</v>
      </c>
      <c r="AL170" s="38"/>
    </row>
    <row r="171" spans="1:38" x14ac:dyDescent="0.25">
      <c r="A171" t="s">
        <v>1089</v>
      </c>
      <c r="B171" s="5" t="s">
        <v>219</v>
      </c>
      <c r="C171" s="6" t="s">
        <v>19</v>
      </c>
      <c r="D171" s="7" t="s">
        <v>20</v>
      </c>
      <c r="E171" s="36">
        <f t="shared" si="55"/>
        <v>-1.2400803580923316</v>
      </c>
      <c r="F171" s="8">
        <f t="shared" si="56"/>
        <v>32.177800345781776</v>
      </c>
      <c r="G171" s="9">
        <f t="shared" si="57"/>
        <v>182</v>
      </c>
      <c r="H171" s="112">
        <f t="shared" si="58"/>
        <v>256</v>
      </c>
      <c r="I171" s="33">
        <f t="shared" si="59"/>
        <v>-0.19525356424441778</v>
      </c>
      <c r="J171" s="11">
        <v>-1.5430351075877646E-2</v>
      </c>
      <c r="K171" s="10">
        <f t="shared" si="60"/>
        <v>197</v>
      </c>
      <c r="L171" s="33">
        <f t="shared" si="61"/>
        <v>-9.1632617403108296E-2</v>
      </c>
      <c r="M171" s="11">
        <v>7.3710965867828618E-2</v>
      </c>
      <c r="N171" s="10">
        <f t="shared" si="62"/>
        <v>161</v>
      </c>
      <c r="O171" s="33">
        <f t="shared" si="63"/>
        <v>-0.19736762284913811</v>
      </c>
      <c r="P171" s="11">
        <v>7.3696589572716575E-2</v>
      </c>
      <c r="Q171" s="10">
        <f t="shared" si="64"/>
        <v>114</v>
      </c>
      <c r="R171" s="33">
        <f t="shared" si="65"/>
        <v>-6.8958940146978107E-2</v>
      </c>
      <c r="S171" s="12">
        <v>1.4378145219266714</v>
      </c>
      <c r="T171" s="10">
        <f t="shared" si="66"/>
        <v>157</v>
      </c>
      <c r="U171" s="33">
        <f t="shared" si="67"/>
        <v>-0.26976874605030732</v>
      </c>
      <c r="V171" s="18">
        <v>9.1399416909620987E-2</v>
      </c>
      <c r="W171" s="112">
        <f t="shared" si="78"/>
        <v>208</v>
      </c>
      <c r="X171" s="33">
        <f t="shared" si="68"/>
        <v>-0.4783451935204599</v>
      </c>
      <c r="Y171" s="13">
        <v>79677</v>
      </c>
      <c r="Z171" s="10">
        <f t="shared" si="69"/>
        <v>149</v>
      </c>
      <c r="AA171" s="33">
        <f t="shared" si="70"/>
        <v>-0.29056600171889069</v>
      </c>
      <c r="AB171" s="11">
        <v>3.9E-2</v>
      </c>
      <c r="AC171" s="112">
        <f t="shared" si="79"/>
        <v>378</v>
      </c>
      <c r="AD171" s="33">
        <f t="shared" si="71"/>
        <v>0.53583110979622206</v>
      </c>
      <c r="AE171" s="11">
        <v>0.9545639771801141</v>
      </c>
      <c r="AF171" s="10">
        <f t="shared" si="72"/>
        <v>31</v>
      </c>
      <c r="AG171" s="33">
        <f t="shared" si="73"/>
        <v>-1.2828826029477016</v>
      </c>
      <c r="AH171" s="14">
        <v>4.0733333333333333</v>
      </c>
      <c r="AI171" s="112">
        <f t="shared" si="80"/>
        <v>52</v>
      </c>
      <c r="AJ171" s="33">
        <f t="shared" si="74"/>
        <v>-0.31385106981589062</v>
      </c>
      <c r="AK171" s="13">
        <v>63685.3377426312</v>
      </c>
      <c r="AL171" s="38"/>
    </row>
    <row r="172" spans="1:38" x14ac:dyDescent="0.25">
      <c r="A172" t="s">
        <v>1095</v>
      </c>
      <c r="B172" s="53" t="s">
        <v>588</v>
      </c>
      <c r="C172" s="55" t="s">
        <v>19</v>
      </c>
      <c r="D172" s="57" t="s">
        <v>20</v>
      </c>
      <c r="E172" s="36">
        <f t="shared" si="55"/>
        <v>9.0834297950083798</v>
      </c>
      <c r="F172" s="8">
        <f t="shared" si="56"/>
        <v>0</v>
      </c>
      <c r="G172" s="9">
        <f t="shared" si="57"/>
        <v>565</v>
      </c>
      <c r="H172" s="112">
        <f t="shared" si="58"/>
        <v>317</v>
      </c>
      <c r="I172" s="33">
        <f t="shared" si="59"/>
        <v>4.8724802897147659E-2</v>
      </c>
      <c r="J172" s="11">
        <v>0</v>
      </c>
      <c r="K172" s="10">
        <f t="shared" si="60"/>
        <v>1</v>
      </c>
      <c r="L172" s="33">
        <f t="shared" si="61"/>
        <v>-11.348335374063367</v>
      </c>
      <c r="M172" s="11">
        <v>0.66666666666666663</v>
      </c>
      <c r="N172" s="10">
        <f t="shared" si="62"/>
        <v>535</v>
      </c>
      <c r="O172" s="33">
        <f t="shared" si="63"/>
        <v>0.95337356493194358</v>
      </c>
      <c r="P172" s="11">
        <v>0</v>
      </c>
      <c r="Q172" s="10">
        <f t="shared" si="64"/>
        <v>390</v>
      </c>
      <c r="R172" s="33">
        <f t="shared" si="65"/>
        <v>0.27294812057923573</v>
      </c>
      <c r="S172" s="12">
        <v>0</v>
      </c>
      <c r="T172" s="10">
        <f t="shared" si="66"/>
        <v>563</v>
      </c>
      <c r="U172" s="33">
        <f t="shared" si="67"/>
        <v>1.2872983728771015</v>
      </c>
      <c r="V172" s="18">
        <v>0</v>
      </c>
      <c r="W172" s="112">
        <f t="shared" si="78"/>
        <v>565</v>
      </c>
      <c r="X172" s="33">
        <f t="shared" si="68"/>
        <v>4.2048476000388391</v>
      </c>
      <c r="Y172" s="13">
        <v>250000</v>
      </c>
      <c r="Z172" s="10">
        <f t="shared" si="69"/>
        <v>563</v>
      </c>
      <c r="AA172" s="33">
        <f t="shared" si="70"/>
        <v>2.56519753435412</v>
      </c>
      <c r="AB172" s="11">
        <v>0</v>
      </c>
      <c r="AC172" s="112">
        <f t="shared" si="79"/>
        <v>559</v>
      </c>
      <c r="AD172" s="33">
        <f t="shared" si="71"/>
        <v>1.2972801090165986</v>
      </c>
      <c r="AE172" s="11">
        <v>1</v>
      </c>
      <c r="AF172" s="10">
        <f t="shared" si="72"/>
        <v>484</v>
      </c>
      <c r="AG172" s="33">
        <f t="shared" si="73"/>
        <v>0.72454802174891031</v>
      </c>
      <c r="AH172" s="14">
        <v>1.8080000000000001</v>
      </c>
      <c r="AI172" s="112">
        <f t="shared" si="80"/>
        <v>558</v>
      </c>
      <c r="AJ172" s="33">
        <f t="shared" si="74"/>
        <v>4.5850005222594774</v>
      </c>
      <c r="AK172" s="13">
        <v>3426065</v>
      </c>
      <c r="AL172" s="38"/>
    </row>
    <row r="173" spans="1:38" x14ac:dyDescent="0.25">
      <c r="A173" t="s">
        <v>1119</v>
      </c>
      <c r="B173" s="5" t="s">
        <v>324</v>
      </c>
      <c r="C173" s="6" t="s">
        <v>19</v>
      </c>
      <c r="D173" s="7" t="s">
        <v>20</v>
      </c>
      <c r="E173" s="36">
        <f t="shared" si="55"/>
        <v>0.73699897632889644</v>
      </c>
      <c r="F173" s="8">
        <f t="shared" si="56"/>
        <v>26.015355291018167</v>
      </c>
      <c r="G173" s="9">
        <f t="shared" si="57"/>
        <v>273</v>
      </c>
      <c r="H173" s="112">
        <f t="shared" si="58"/>
        <v>333</v>
      </c>
      <c r="I173" s="33">
        <f t="shared" si="59"/>
        <v>9.2745518421748344E-2</v>
      </c>
      <c r="J173" s="11">
        <v>2.7840791915858532E-3</v>
      </c>
      <c r="K173" s="10">
        <f t="shared" si="60"/>
        <v>110</v>
      </c>
      <c r="L173" s="33">
        <f t="shared" si="61"/>
        <v>-0.47010194329800359</v>
      </c>
      <c r="M173" s="11">
        <v>9.3647136273864381E-2</v>
      </c>
      <c r="N173" s="10">
        <f t="shared" si="62"/>
        <v>311</v>
      </c>
      <c r="O173" s="33">
        <f t="shared" si="63"/>
        <v>0.3749508253181193</v>
      </c>
      <c r="P173" s="11">
        <v>3.7043762484111134E-2</v>
      </c>
      <c r="Q173" s="10">
        <f t="shared" si="64"/>
        <v>194</v>
      </c>
      <c r="R173" s="33">
        <f t="shared" si="65"/>
        <v>0.10178364498586071</v>
      </c>
      <c r="S173" s="12">
        <v>0.71979434447300772</v>
      </c>
      <c r="T173" s="10">
        <f t="shared" si="66"/>
        <v>201</v>
      </c>
      <c r="U173" s="33">
        <f t="shared" si="67"/>
        <v>-3.4339665402898248E-2</v>
      </c>
      <c r="V173" s="18">
        <v>7.7579793829041052E-2</v>
      </c>
      <c r="W173" s="112">
        <f t="shared" si="78"/>
        <v>337</v>
      </c>
      <c r="X173" s="33">
        <f t="shared" si="68"/>
        <v>5.0374440512241159E-2</v>
      </c>
      <c r="Y173" s="13">
        <v>98906</v>
      </c>
      <c r="Z173" s="10">
        <f t="shared" si="69"/>
        <v>399</v>
      </c>
      <c r="AA173" s="33">
        <f t="shared" si="70"/>
        <v>0.58813047091895854</v>
      </c>
      <c r="AB173" s="11">
        <v>2.7000000000000003E-2</v>
      </c>
      <c r="AC173" s="112">
        <f t="shared" si="79"/>
        <v>220</v>
      </c>
      <c r="AD173" s="33">
        <f t="shared" si="71"/>
        <v>-1.1747456496241603E-2</v>
      </c>
      <c r="AE173" s="11">
        <v>0.92188970449840013</v>
      </c>
      <c r="AF173" s="10">
        <f t="shared" si="72"/>
        <v>82</v>
      </c>
      <c r="AG173" s="33">
        <f t="shared" si="73"/>
        <v>-0.73405886829698008</v>
      </c>
      <c r="AH173" s="14">
        <v>3.4540000000000002</v>
      </c>
      <c r="AI173" s="112">
        <f t="shared" si="80"/>
        <v>265</v>
      </c>
      <c r="AJ173" s="33">
        <f t="shared" si="74"/>
        <v>-0.2171978408553383</v>
      </c>
      <c r="AK173" s="13">
        <v>130024.32459297344</v>
      </c>
      <c r="AL173" s="38"/>
    </row>
    <row r="174" spans="1:38" x14ac:dyDescent="0.25">
      <c r="A174" t="s">
        <v>1134</v>
      </c>
      <c r="B174" s="5" t="s">
        <v>206</v>
      </c>
      <c r="C174" s="6" t="s">
        <v>19</v>
      </c>
      <c r="D174" s="7" t="s">
        <v>20</v>
      </c>
      <c r="E174" s="36">
        <f t="shared" si="55"/>
        <v>0.26419926729679427</v>
      </c>
      <c r="F174" s="8">
        <f t="shared" si="56"/>
        <v>27.489045384325163</v>
      </c>
      <c r="G174" s="9">
        <f t="shared" si="57"/>
        <v>250</v>
      </c>
      <c r="H174" s="112">
        <f t="shared" si="58"/>
        <v>332</v>
      </c>
      <c r="I174" s="33">
        <f t="shared" si="59"/>
        <v>8.8784191013653313E-2</v>
      </c>
      <c r="J174" s="11">
        <v>2.5335460260862419E-3</v>
      </c>
      <c r="K174" s="10">
        <f t="shared" si="60"/>
        <v>156</v>
      </c>
      <c r="L174" s="33">
        <f t="shared" si="61"/>
        <v>-0.25586587590430737</v>
      </c>
      <c r="M174" s="11">
        <v>8.2362082362082367E-2</v>
      </c>
      <c r="N174" s="10">
        <f t="shared" si="62"/>
        <v>477</v>
      </c>
      <c r="O174" s="33">
        <f t="shared" si="63"/>
        <v>0.76795872193294712</v>
      </c>
      <c r="P174" s="11">
        <v>1.1874469889737066E-2</v>
      </c>
      <c r="Q174" s="10">
        <f t="shared" si="64"/>
        <v>85</v>
      </c>
      <c r="R174" s="33">
        <f t="shared" si="65"/>
        <v>-0.1944539362755674</v>
      </c>
      <c r="S174" s="12">
        <v>1.9655559715462374</v>
      </c>
      <c r="T174" s="10">
        <f t="shared" si="66"/>
        <v>326</v>
      </c>
      <c r="U174" s="33">
        <f t="shared" si="67"/>
        <v>0.37446385598851067</v>
      </c>
      <c r="V174" s="18">
        <v>5.3583138173302111E-2</v>
      </c>
      <c r="W174" s="112">
        <f t="shared" si="78"/>
        <v>377</v>
      </c>
      <c r="X174" s="33">
        <f t="shared" si="68"/>
        <v>0.22120678157236762</v>
      </c>
      <c r="Y174" s="13">
        <v>105119</v>
      </c>
      <c r="Z174" s="10">
        <f t="shared" si="69"/>
        <v>125</v>
      </c>
      <c r="AA174" s="33">
        <f t="shared" si="70"/>
        <v>-0.43701541382519854</v>
      </c>
      <c r="AB174" s="11">
        <v>4.0999999999999995E-2</v>
      </c>
      <c r="AC174" s="112">
        <f t="shared" si="79"/>
        <v>189</v>
      </c>
      <c r="AD174" s="33">
        <f t="shared" si="71"/>
        <v>-0.12492809511800337</v>
      </c>
      <c r="AE174" s="11">
        <v>0.91513616212792903</v>
      </c>
      <c r="AF174" s="10">
        <f t="shared" si="72"/>
        <v>56</v>
      </c>
      <c r="AG174" s="33">
        <f t="shared" si="73"/>
        <v>-0.90508628614561693</v>
      </c>
      <c r="AH174" s="14">
        <v>3.6469999999999998</v>
      </c>
      <c r="AI174" s="112">
        <f t="shared" si="80"/>
        <v>83</v>
      </c>
      <c r="AJ174" s="33">
        <f t="shared" si="74"/>
        <v>-0.29996261687677572</v>
      </c>
      <c r="AK174" s="13">
        <v>73217.827311868212</v>
      </c>
      <c r="AL174" s="38"/>
    </row>
    <row r="175" spans="1:38" x14ac:dyDescent="0.25">
      <c r="A175" t="s">
        <v>1159</v>
      </c>
      <c r="B175" s="5" t="s">
        <v>232</v>
      </c>
      <c r="C175" s="6" t="s">
        <v>19</v>
      </c>
      <c r="D175" s="7" t="s">
        <v>20</v>
      </c>
      <c r="E175" s="36">
        <f t="shared" si="55"/>
        <v>-3.215179975274999</v>
      </c>
      <c r="F175" s="8">
        <f t="shared" si="56"/>
        <v>38.334074733291828</v>
      </c>
      <c r="G175" s="9">
        <f t="shared" si="57"/>
        <v>108</v>
      </c>
      <c r="H175" s="112">
        <f t="shared" si="58"/>
        <v>264</v>
      </c>
      <c r="I175" s="33">
        <f t="shared" si="59"/>
        <v>-0.14893016288355543</v>
      </c>
      <c r="J175" s="11">
        <v>-1.2500639091978072E-2</v>
      </c>
      <c r="K175" s="10">
        <f t="shared" si="60"/>
        <v>134</v>
      </c>
      <c r="L175" s="33">
        <f t="shared" si="61"/>
        <v>-0.35185132296921273</v>
      </c>
      <c r="M175" s="11">
        <v>8.7418191531988779E-2</v>
      </c>
      <c r="N175" s="10">
        <f t="shared" si="62"/>
        <v>101</v>
      </c>
      <c r="O175" s="33">
        <f t="shared" si="63"/>
        <v>-0.57345170619108599</v>
      </c>
      <c r="P175" s="11">
        <v>9.7782035222164915E-2</v>
      </c>
      <c r="Q175" s="10">
        <f t="shared" si="64"/>
        <v>41</v>
      </c>
      <c r="R175" s="33">
        <f t="shared" si="65"/>
        <v>-0.49653970183100582</v>
      </c>
      <c r="S175" s="12">
        <v>3.2359108441844211</v>
      </c>
      <c r="T175" s="10">
        <f t="shared" si="66"/>
        <v>158</v>
      </c>
      <c r="U175" s="33">
        <f t="shared" si="67"/>
        <v>-0.255917953924235</v>
      </c>
      <c r="V175" s="18">
        <v>9.0586379174336054E-2</v>
      </c>
      <c r="W175" s="112">
        <f t="shared" si="78"/>
        <v>202</v>
      </c>
      <c r="X175" s="33">
        <f t="shared" si="68"/>
        <v>-0.51222020465615536</v>
      </c>
      <c r="Y175" s="13">
        <v>78445</v>
      </c>
      <c r="Z175" s="10">
        <f t="shared" si="69"/>
        <v>70</v>
      </c>
      <c r="AA175" s="33">
        <f t="shared" si="70"/>
        <v>-0.87636365014412365</v>
      </c>
      <c r="AB175" s="11">
        <v>4.7E-2</v>
      </c>
      <c r="AC175" s="112">
        <f t="shared" si="79"/>
        <v>179</v>
      </c>
      <c r="AD175" s="33">
        <f t="shared" si="71"/>
        <v>-0.14296564137656523</v>
      </c>
      <c r="AE175" s="11">
        <v>0.91405985319028793</v>
      </c>
      <c r="AF175" s="10">
        <f t="shared" si="72"/>
        <v>92</v>
      </c>
      <c r="AG175" s="33">
        <f t="shared" si="73"/>
        <v>-0.62594827255846341</v>
      </c>
      <c r="AH175" s="14">
        <v>3.3320000000000003</v>
      </c>
      <c r="AI175" s="112">
        <f t="shared" si="80"/>
        <v>74</v>
      </c>
      <c r="AJ175" s="33">
        <f t="shared" si="74"/>
        <v>-0.30415471019607965</v>
      </c>
      <c r="AK175" s="13">
        <v>70340.538817986482</v>
      </c>
      <c r="AL175" s="38">
        <v>1</v>
      </c>
    </row>
    <row r="176" spans="1:38" x14ac:dyDescent="0.25">
      <c r="A176" t="s">
        <v>1167</v>
      </c>
      <c r="B176" s="5" t="s">
        <v>45</v>
      </c>
      <c r="C176" s="6" t="s">
        <v>19</v>
      </c>
      <c r="D176" s="7" t="s">
        <v>20</v>
      </c>
      <c r="E176" s="36">
        <f t="shared" si="55"/>
        <v>-13.691563311224566</v>
      </c>
      <c r="F176" s="8">
        <f t="shared" si="56"/>
        <v>70.988372189357079</v>
      </c>
      <c r="G176" s="9">
        <f t="shared" si="57"/>
        <v>15</v>
      </c>
      <c r="H176" s="112">
        <f t="shared" si="58"/>
        <v>242</v>
      </c>
      <c r="I176" s="33">
        <f t="shared" si="59"/>
        <v>-0.22839101125849398</v>
      </c>
      <c r="J176" s="11">
        <v>-1.7526120660599886E-2</v>
      </c>
      <c r="K176" s="10">
        <f t="shared" si="60"/>
        <v>40</v>
      </c>
      <c r="L176" s="33">
        <f t="shared" si="61"/>
        <v>-1.2087436940088112</v>
      </c>
      <c r="M176" s="11">
        <v>0.13255567338282079</v>
      </c>
      <c r="N176" s="10">
        <f t="shared" si="62"/>
        <v>8</v>
      </c>
      <c r="O176" s="33">
        <f t="shared" si="63"/>
        <v>-3.6088321524187563</v>
      </c>
      <c r="P176" s="11">
        <v>0.29217603911980439</v>
      </c>
      <c r="Q176" s="10">
        <f t="shared" si="64"/>
        <v>36</v>
      </c>
      <c r="R176" s="33">
        <f t="shared" si="65"/>
        <v>-0.62439663691163871</v>
      </c>
      <c r="S176" s="12">
        <v>3.7735849056603774</v>
      </c>
      <c r="T176" s="10">
        <f t="shared" si="66"/>
        <v>22</v>
      </c>
      <c r="U176" s="33">
        <f t="shared" si="67"/>
        <v>-2.3502296037095638</v>
      </c>
      <c r="V176" s="18">
        <v>0.21352190410486374</v>
      </c>
      <c r="W176" s="112">
        <f t="shared" si="78"/>
        <v>28</v>
      </c>
      <c r="X176" s="33">
        <f t="shared" si="68"/>
        <v>-1.3277226034171872</v>
      </c>
      <c r="Y176" s="13">
        <v>48786</v>
      </c>
      <c r="Z176" s="10">
        <f t="shared" si="69"/>
        <v>32</v>
      </c>
      <c r="AA176" s="33">
        <f t="shared" si="70"/>
        <v>-1.4621612985693566</v>
      </c>
      <c r="AB176" s="11">
        <v>5.5E-2</v>
      </c>
      <c r="AC176" s="112">
        <f t="shared" si="79"/>
        <v>15</v>
      </c>
      <c r="AD176" s="33">
        <f t="shared" si="71"/>
        <v>-2.8401811151327028</v>
      </c>
      <c r="AE176" s="11">
        <v>0.75311572700296736</v>
      </c>
      <c r="AF176" s="10">
        <f t="shared" si="72"/>
        <v>2</v>
      </c>
      <c r="AG176" s="33">
        <f t="shared" si="73"/>
        <v>-4.1052780736622578</v>
      </c>
      <c r="AH176" s="14">
        <v>7.2583333333333329</v>
      </c>
      <c r="AI176" s="112">
        <f t="shared" si="80"/>
        <v>6</v>
      </c>
      <c r="AJ176" s="33">
        <f t="shared" si="74"/>
        <v>-0.36974682533188691</v>
      </c>
      <c r="AK176" s="13">
        <v>25320.682675814751</v>
      </c>
      <c r="AL176" s="38"/>
    </row>
    <row r="177" spans="1:38" x14ac:dyDescent="0.25">
      <c r="A177" t="s">
        <v>625</v>
      </c>
      <c r="B177" s="5" t="s">
        <v>430</v>
      </c>
      <c r="C177" s="6" t="s">
        <v>28</v>
      </c>
      <c r="D177" s="7" t="s">
        <v>20</v>
      </c>
      <c r="E177" s="36">
        <f t="shared" si="55"/>
        <v>4.321806725668532</v>
      </c>
      <c r="F177" s="8">
        <f t="shared" si="56"/>
        <v>14.841711217871605</v>
      </c>
      <c r="G177" s="9">
        <f t="shared" si="57"/>
        <v>472</v>
      </c>
      <c r="H177" s="112">
        <f t="shared" si="58"/>
        <v>9</v>
      </c>
      <c r="I177" s="33">
        <f t="shared" si="59"/>
        <v>-1.6828036599044518</v>
      </c>
      <c r="J177" s="11">
        <v>-0.10951008645533145</v>
      </c>
      <c r="K177" s="10">
        <f t="shared" si="60"/>
        <v>104</v>
      </c>
      <c r="L177" s="33">
        <f t="shared" si="61"/>
        <v>-0.49846057456821824</v>
      </c>
      <c r="M177" s="11">
        <v>9.5140949554896145E-2</v>
      </c>
      <c r="N177" s="10">
        <f t="shared" si="62"/>
        <v>535</v>
      </c>
      <c r="O177" s="33">
        <f t="shared" si="63"/>
        <v>0.95337356493194358</v>
      </c>
      <c r="P177" s="11">
        <v>0</v>
      </c>
      <c r="Q177" s="10">
        <f t="shared" si="64"/>
        <v>390</v>
      </c>
      <c r="R177" s="33">
        <f t="shared" si="65"/>
        <v>0.27294812057923573</v>
      </c>
      <c r="S177" s="12">
        <v>0</v>
      </c>
      <c r="T177" s="10">
        <f t="shared" si="66"/>
        <v>322</v>
      </c>
      <c r="U177" s="33">
        <f t="shared" si="67"/>
        <v>0.36578598760010161</v>
      </c>
      <c r="V177" s="18">
        <v>5.4092526690391461E-2</v>
      </c>
      <c r="W177" s="112">
        <f t="shared" si="78"/>
        <v>313</v>
      </c>
      <c r="X177" s="33">
        <f t="shared" si="68"/>
        <v>-4.1736993988229408E-2</v>
      </c>
      <c r="Y177" s="13">
        <v>95556</v>
      </c>
      <c r="Z177" s="10">
        <f t="shared" si="69"/>
        <v>55</v>
      </c>
      <c r="AA177" s="33">
        <f t="shared" si="70"/>
        <v>-1.0228130622504319</v>
      </c>
      <c r="AB177" s="11">
        <v>4.9000000000000002E-2</v>
      </c>
      <c r="AC177" s="112">
        <f t="shared" si="79"/>
        <v>545</v>
      </c>
      <c r="AD177" s="33">
        <f t="shared" si="71"/>
        <v>1.1110722521071021</v>
      </c>
      <c r="AE177" s="11">
        <v>0.98888888888888893</v>
      </c>
      <c r="AF177" s="10">
        <f t="shared" si="72"/>
        <v>565</v>
      </c>
      <c r="AG177" s="33">
        <f t="shared" si="73"/>
        <v>1.8992907519458533</v>
      </c>
      <c r="AH177" s="14">
        <v>0.48233333333333334</v>
      </c>
      <c r="AI177" s="112">
        <f t="shared" si="80"/>
        <v>565</v>
      </c>
      <c r="AJ177" s="33">
        <f t="shared" si="74"/>
        <v>11.014680909282058</v>
      </c>
      <c r="AK177" s="13">
        <v>7839145.5275080903</v>
      </c>
      <c r="AL177" s="38"/>
    </row>
    <row r="178" spans="1:38" x14ac:dyDescent="0.25">
      <c r="A178" t="s">
        <v>677</v>
      </c>
      <c r="B178" s="5" t="s">
        <v>126</v>
      </c>
      <c r="C178" s="6" t="s">
        <v>28</v>
      </c>
      <c r="D178" s="7" t="s">
        <v>20</v>
      </c>
      <c r="E178" s="36">
        <f t="shared" si="55"/>
        <v>-4.2179434706261434</v>
      </c>
      <c r="F178" s="8">
        <f t="shared" si="56"/>
        <v>41.459632132754059</v>
      </c>
      <c r="G178" s="9">
        <f t="shared" si="57"/>
        <v>87</v>
      </c>
      <c r="H178" s="112">
        <f t="shared" si="58"/>
        <v>63</v>
      </c>
      <c r="I178" s="33">
        <f t="shared" si="59"/>
        <v>-0.87778645616409179</v>
      </c>
      <c r="J178" s="11">
        <v>-5.8596973865199464E-2</v>
      </c>
      <c r="K178" s="10">
        <f t="shared" si="60"/>
        <v>23</v>
      </c>
      <c r="L178" s="33">
        <f t="shared" si="61"/>
        <v>-1.6653770432780244</v>
      </c>
      <c r="M178" s="11">
        <v>0.15660919540229884</v>
      </c>
      <c r="N178" s="10">
        <f t="shared" si="62"/>
        <v>304</v>
      </c>
      <c r="O178" s="33">
        <f t="shared" si="63"/>
        <v>0.34216775703585328</v>
      </c>
      <c r="P178" s="11">
        <v>3.9143279172821267E-2</v>
      </c>
      <c r="Q178" s="10">
        <f t="shared" si="64"/>
        <v>174</v>
      </c>
      <c r="R178" s="33">
        <f t="shared" si="65"/>
        <v>6.4476734779923883E-2</v>
      </c>
      <c r="S178" s="12">
        <v>0.87668030391583862</v>
      </c>
      <c r="T178" s="10">
        <f t="shared" si="66"/>
        <v>272</v>
      </c>
      <c r="U178" s="33">
        <f t="shared" si="67"/>
        <v>0.22180503303792212</v>
      </c>
      <c r="V178" s="18">
        <v>6.2544169611307418E-2</v>
      </c>
      <c r="W178" s="112">
        <f t="shared" si="78"/>
        <v>49</v>
      </c>
      <c r="X178" s="33">
        <f t="shared" si="68"/>
        <v>-1.1376156009884548</v>
      </c>
      <c r="Y178" s="13">
        <v>55700</v>
      </c>
      <c r="Z178" s="10">
        <f t="shared" si="69"/>
        <v>6</v>
      </c>
      <c r="AA178" s="33">
        <f t="shared" si="70"/>
        <v>-3.6589024801639805</v>
      </c>
      <c r="AB178" s="11">
        <v>8.5000000000000006E-2</v>
      </c>
      <c r="AC178" s="112">
        <f t="shared" si="79"/>
        <v>214</v>
      </c>
      <c r="AD178" s="33">
        <f t="shared" si="71"/>
        <v>-2.4247055705049241E-2</v>
      </c>
      <c r="AE178" s="11">
        <v>0.92114384748700173</v>
      </c>
      <c r="AF178" s="10">
        <f t="shared" si="72"/>
        <v>548</v>
      </c>
      <c r="AG178" s="33">
        <f t="shared" si="73"/>
        <v>1.5333098007982517</v>
      </c>
      <c r="AH178" s="14">
        <v>0.89533333333333331</v>
      </c>
      <c r="AI178" s="112">
        <f t="shared" si="80"/>
        <v>542</v>
      </c>
      <c r="AJ178" s="33">
        <f t="shared" si="74"/>
        <v>0.90734226415443098</v>
      </c>
      <c r="AK178" s="13">
        <v>901864.56253652833</v>
      </c>
      <c r="AL178" s="38"/>
    </row>
    <row r="179" spans="1:38" x14ac:dyDescent="0.25">
      <c r="A179" t="s">
        <v>678</v>
      </c>
      <c r="B179" s="5" t="s">
        <v>262</v>
      </c>
      <c r="C179" s="6" t="s">
        <v>28</v>
      </c>
      <c r="D179" s="7" t="s">
        <v>20</v>
      </c>
      <c r="E179" s="36">
        <f t="shared" si="55"/>
        <v>-1.2168203241781992</v>
      </c>
      <c r="F179" s="8">
        <f t="shared" si="56"/>
        <v>32.105300128682629</v>
      </c>
      <c r="G179" s="9">
        <f t="shared" si="57"/>
        <v>183</v>
      </c>
      <c r="H179" s="112">
        <f t="shared" si="58"/>
        <v>134</v>
      </c>
      <c r="I179" s="33">
        <f t="shared" si="59"/>
        <v>-0.55941323009086286</v>
      </c>
      <c r="J179" s="11">
        <v>-3.8461538461538436E-2</v>
      </c>
      <c r="K179" s="10">
        <f t="shared" si="60"/>
        <v>12</v>
      </c>
      <c r="L179" s="33">
        <f t="shared" si="61"/>
        <v>-2.3372379717397278</v>
      </c>
      <c r="M179" s="11">
        <v>0.192</v>
      </c>
      <c r="N179" s="10">
        <f t="shared" si="62"/>
        <v>535</v>
      </c>
      <c r="O179" s="33">
        <f t="shared" si="63"/>
        <v>0.95337356493194358</v>
      </c>
      <c r="P179" s="11">
        <v>0</v>
      </c>
      <c r="Q179" s="10">
        <f t="shared" si="64"/>
        <v>390</v>
      </c>
      <c r="R179" s="33">
        <f t="shared" si="65"/>
        <v>0.27294812057923573</v>
      </c>
      <c r="S179" s="12">
        <v>0</v>
      </c>
      <c r="T179" s="10">
        <f t="shared" si="66"/>
        <v>18</v>
      </c>
      <c r="U179" s="33">
        <f t="shared" si="67"/>
        <v>-2.5844866190911544</v>
      </c>
      <c r="V179" s="18">
        <v>0.22727272727272727</v>
      </c>
      <c r="W179" s="112">
        <f t="shared" si="78"/>
        <v>80</v>
      </c>
      <c r="X179" s="33">
        <f t="shared" si="68"/>
        <v>-0.95064313692779812</v>
      </c>
      <c r="Y179" s="13">
        <v>62500</v>
      </c>
      <c r="Z179" s="10">
        <f t="shared" si="69"/>
        <v>113</v>
      </c>
      <c r="AA179" s="33">
        <f t="shared" si="70"/>
        <v>-0.51024011987835316</v>
      </c>
      <c r="AB179" s="11">
        <v>4.2000000000000003E-2</v>
      </c>
      <c r="AC179" s="112">
        <f t="shared" si="79"/>
        <v>559</v>
      </c>
      <c r="AD179" s="33">
        <f t="shared" si="71"/>
        <v>1.2972801090165986</v>
      </c>
      <c r="AE179" s="11">
        <v>1</v>
      </c>
      <c r="AF179" s="10">
        <f t="shared" si="72"/>
        <v>563</v>
      </c>
      <c r="AG179" s="33">
        <f t="shared" si="73"/>
        <v>1.8322385518566644</v>
      </c>
      <c r="AH179" s="14">
        <v>0.55799999999999994</v>
      </c>
      <c r="AI179" s="112">
        <f t="shared" si="80"/>
        <v>553</v>
      </c>
      <c r="AJ179" s="33">
        <f t="shared" si="74"/>
        <v>2.2842036787392392</v>
      </c>
      <c r="AK179" s="13">
        <v>1846888.2545454546</v>
      </c>
      <c r="AL179" s="38"/>
    </row>
    <row r="180" spans="1:38" x14ac:dyDescent="0.25">
      <c r="A180" t="s">
        <v>713</v>
      </c>
      <c r="B180" s="5" t="s">
        <v>194</v>
      </c>
      <c r="C180" s="6" t="s">
        <v>28</v>
      </c>
      <c r="D180" s="7" t="s">
        <v>20</v>
      </c>
      <c r="E180" s="36">
        <f t="shared" si="55"/>
        <v>-2.3595604007461661</v>
      </c>
      <c r="F180" s="8">
        <f t="shared" si="56"/>
        <v>35.667156656705039</v>
      </c>
      <c r="G180" s="9">
        <f t="shared" si="57"/>
        <v>143</v>
      </c>
      <c r="H180" s="112">
        <f t="shared" si="58"/>
        <v>105</v>
      </c>
      <c r="I180" s="33">
        <f t="shared" si="59"/>
        <v>-0.68738268582204631</v>
      </c>
      <c r="J180" s="11">
        <v>-4.6554934823091254E-2</v>
      </c>
      <c r="K180" s="10">
        <f t="shared" si="60"/>
        <v>245</v>
      </c>
      <c r="L180" s="33">
        <f t="shared" si="61"/>
        <v>7.1498296851215545E-2</v>
      </c>
      <c r="M180" s="11">
        <v>6.5117916226680742E-2</v>
      </c>
      <c r="N180" s="10">
        <f t="shared" si="62"/>
        <v>122</v>
      </c>
      <c r="O180" s="33">
        <f t="shared" si="63"/>
        <v>-0.41501900336539121</v>
      </c>
      <c r="P180" s="11">
        <v>8.7635574837310201E-2</v>
      </c>
      <c r="Q180" s="10">
        <f t="shared" si="64"/>
        <v>277</v>
      </c>
      <c r="R180" s="33">
        <f t="shared" si="65"/>
        <v>0.19554045106911802</v>
      </c>
      <c r="S180" s="12">
        <v>0.32552083333333331</v>
      </c>
      <c r="T180" s="10">
        <f t="shared" si="66"/>
        <v>94</v>
      </c>
      <c r="U180" s="33">
        <f t="shared" si="67"/>
        <v>-0.68351053718695365</v>
      </c>
      <c r="V180" s="18">
        <v>0.11568594765794299</v>
      </c>
      <c r="W180" s="112">
        <f t="shared" si="78"/>
        <v>185</v>
      </c>
      <c r="X180" s="33">
        <f t="shared" si="68"/>
        <v>-0.5553888470936893</v>
      </c>
      <c r="Y180" s="13">
        <v>76875</v>
      </c>
      <c r="Z180" s="10">
        <f t="shared" si="69"/>
        <v>55</v>
      </c>
      <c r="AA180" s="33">
        <f t="shared" si="70"/>
        <v>-1.0228130622504319</v>
      </c>
      <c r="AB180" s="11">
        <v>4.9000000000000002E-2</v>
      </c>
      <c r="AC180" s="112">
        <f t="shared" si="79"/>
        <v>248</v>
      </c>
      <c r="AD180" s="33">
        <f t="shared" si="71"/>
        <v>9.3741521674726797E-2</v>
      </c>
      <c r="AE180" s="11">
        <v>0.92818428184281843</v>
      </c>
      <c r="AF180" s="10">
        <f t="shared" si="72"/>
        <v>508</v>
      </c>
      <c r="AG180" s="33">
        <f t="shared" si="73"/>
        <v>0.91625232949289215</v>
      </c>
      <c r="AH180" s="14">
        <v>1.5916666666666668</v>
      </c>
      <c r="AI180" s="112">
        <f t="shared" si="80"/>
        <v>316</v>
      </c>
      <c r="AJ180" s="33">
        <f t="shared" si="74"/>
        <v>-0.18881163489624112</v>
      </c>
      <c r="AK180" s="13">
        <v>149507.50341796875</v>
      </c>
      <c r="AL180" s="38"/>
    </row>
    <row r="181" spans="1:38" x14ac:dyDescent="0.25">
      <c r="A181" t="s">
        <v>884</v>
      </c>
      <c r="B181" s="5" t="s">
        <v>114</v>
      </c>
      <c r="C181" s="6" t="s">
        <v>28</v>
      </c>
      <c r="D181" s="7" t="s">
        <v>20</v>
      </c>
      <c r="E181" s="36">
        <f t="shared" si="55"/>
        <v>-4.6678689898452559</v>
      </c>
      <c r="F181" s="8">
        <f t="shared" si="56"/>
        <v>42.862024663317555</v>
      </c>
      <c r="G181" s="9">
        <f t="shared" si="57"/>
        <v>82</v>
      </c>
      <c r="H181" s="112">
        <f t="shared" si="58"/>
        <v>55</v>
      </c>
      <c r="I181" s="33">
        <f t="shared" si="59"/>
        <v>-0.94301538635830484</v>
      </c>
      <c r="J181" s="11">
        <v>-6.2722361312425923E-2</v>
      </c>
      <c r="K181" s="10">
        <f t="shared" si="60"/>
        <v>315</v>
      </c>
      <c r="L181" s="33">
        <f t="shared" si="61"/>
        <v>0.27408348946107836</v>
      </c>
      <c r="M181" s="11">
        <v>5.4446581338285033E-2</v>
      </c>
      <c r="N181" s="10">
        <f t="shared" si="62"/>
        <v>154</v>
      </c>
      <c r="O181" s="33">
        <f t="shared" si="63"/>
        <v>-0.23539405344814382</v>
      </c>
      <c r="P181" s="11">
        <v>7.6131905418301352E-2</v>
      </c>
      <c r="Q181" s="10">
        <f t="shared" si="64"/>
        <v>112</v>
      </c>
      <c r="R181" s="33">
        <f t="shared" si="65"/>
        <v>-8.3651698696391802E-2</v>
      </c>
      <c r="S181" s="12">
        <v>1.499601668306856</v>
      </c>
      <c r="T181" s="10">
        <f t="shared" si="66"/>
        <v>117</v>
      </c>
      <c r="U181" s="33">
        <f t="shared" si="67"/>
        <v>-0.50080697424825493</v>
      </c>
      <c r="V181" s="18">
        <v>0.10496129814417607</v>
      </c>
      <c r="W181" s="112">
        <f t="shared" si="78"/>
        <v>90</v>
      </c>
      <c r="X181" s="33">
        <f t="shared" si="68"/>
        <v>-0.90285517478994204</v>
      </c>
      <c r="Y181" s="13">
        <v>64238</v>
      </c>
      <c r="Z181" s="10">
        <f t="shared" si="69"/>
        <v>9</v>
      </c>
      <c r="AA181" s="33">
        <f t="shared" si="70"/>
        <v>-3.073104831738747</v>
      </c>
      <c r="AB181" s="11">
        <v>7.6999999999999999E-2</v>
      </c>
      <c r="AC181" s="112">
        <f t="shared" si="79"/>
        <v>246</v>
      </c>
      <c r="AD181" s="33">
        <f t="shared" si="71"/>
        <v>8.4424515856700938E-2</v>
      </c>
      <c r="AE181" s="11">
        <v>0.92762833168805525</v>
      </c>
      <c r="AF181" s="10">
        <f t="shared" si="72"/>
        <v>512</v>
      </c>
      <c r="AG181" s="33">
        <f t="shared" si="73"/>
        <v>0.96380917625218498</v>
      </c>
      <c r="AH181" s="14">
        <v>1.5380000000000003</v>
      </c>
      <c r="AI181" s="112">
        <f t="shared" si="80"/>
        <v>401</v>
      </c>
      <c r="AJ181" s="33">
        <f t="shared" si="74"/>
        <v>-0.12080037047686772</v>
      </c>
      <c r="AK181" s="13">
        <v>196187.76878016777</v>
      </c>
      <c r="AL181" s="38"/>
    </row>
    <row r="182" spans="1:38" x14ac:dyDescent="0.25">
      <c r="A182" t="s">
        <v>912</v>
      </c>
      <c r="B182" s="5" t="s">
        <v>130</v>
      </c>
      <c r="C182" s="6" t="s">
        <v>28</v>
      </c>
      <c r="D182" s="7" t="s">
        <v>20</v>
      </c>
      <c r="E182" s="36">
        <f t="shared" si="55"/>
        <v>-5.3053488951634842</v>
      </c>
      <c r="F182" s="8">
        <f t="shared" si="56"/>
        <v>44.849013663528567</v>
      </c>
      <c r="G182" s="9">
        <f t="shared" si="57"/>
        <v>63</v>
      </c>
      <c r="H182" s="112">
        <f t="shared" si="58"/>
        <v>200</v>
      </c>
      <c r="I182" s="33">
        <f t="shared" si="59"/>
        <v>-0.35150418518827414</v>
      </c>
      <c r="J182" s="11">
        <v>-2.5312382688904345E-2</v>
      </c>
      <c r="K182" s="10">
        <f t="shared" si="60"/>
        <v>167</v>
      </c>
      <c r="L182" s="33">
        <f t="shared" si="61"/>
        <v>-0.20206577511447127</v>
      </c>
      <c r="M182" s="11">
        <v>7.9528119597274488E-2</v>
      </c>
      <c r="N182" s="10">
        <f t="shared" si="62"/>
        <v>209</v>
      </c>
      <c r="O182" s="33">
        <f t="shared" si="63"/>
        <v>2.4213437472097213E-2</v>
      </c>
      <c r="P182" s="11">
        <v>5.9505936945543882E-2</v>
      </c>
      <c r="Q182" s="10">
        <f t="shared" si="64"/>
        <v>135</v>
      </c>
      <c r="R182" s="33">
        <f t="shared" si="65"/>
        <v>-1.4893416486612876E-2</v>
      </c>
      <c r="S182" s="12">
        <v>1.2104539202200826</v>
      </c>
      <c r="T182" s="10">
        <f t="shared" si="66"/>
        <v>97</v>
      </c>
      <c r="U182" s="33">
        <f t="shared" si="67"/>
        <v>-0.66490894167544379</v>
      </c>
      <c r="V182" s="18">
        <v>0.11459403905447071</v>
      </c>
      <c r="W182" s="112">
        <f t="shared" si="78"/>
        <v>101</v>
      </c>
      <c r="X182" s="33">
        <f t="shared" si="68"/>
        <v>-0.88256316324924133</v>
      </c>
      <c r="Y182" s="13">
        <v>64976</v>
      </c>
      <c r="Z182" s="10">
        <f t="shared" si="69"/>
        <v>7</v>
      </c>
      <c r="AA182" s="33">
        <f t="shared" si="70"/>
        <v>-3.2927789498982096</v>
      </c>
      <c r="AB182" s="11">
        <v>0.08</v>
      </c>
      <c r="AC182" s="112">
        <f t="shared" si="79"/>
        <v>121</v>
      </c>
      <c r="AD182" s="33">
        <f t="shared" si="71"/>
        <v>-0.48061094348009231</v>
      </c>
      <c r="AE182" s="11">
        <v>0.89391239792130661</v>
      </c>
      <c r="AF182" s="10">
        <f t="shared" si="72"/>
        <v>489</v>
      </c>
      <c r="AG182" s="33">
        <f t="shared" si="73"/>
        <v>0.76058488699508253</v>
      </c>
      <c r="AH182" s="14">
        <v>1.7673333333333334</v>
      </c>
      <c r="AI182" s="112">
        <f t="shared" si="80"/>
        <v>329</v>
      </c>
      <c r="AJ182" s="33">
        <f t="shared" si="74"/>
        <v>-0.18224259807625903</v>
      </c>
      <c r="AK182" s="13">
        <v>154016.23273727647</v>
      </c>
      <c r="AL182" s="38"/>
    </row>
    <row r="183" spans="1:38" x14ac:dyDescent="0.25">
      <c r="A183" t="s">
        <v>962</v>
      </c>
      <c r="B183" s="5" t="s">
        <v>78</v>
      </c>
      <c r="C183" s="6" t="s">
        <v>28</v>
      </c>
      <c r="D183" s="7" t="s">
        <v>20</v>
      </c>
      <c r="E183" s="36">
        <f t="shared" si="55"/>
        <v>-6.9037132771631731</v>
      </c>
      <c r="F183" s="8">
        <f t="shared" si="56"/>
        <v>49.831025518125045</v>
      </c>
      <c r="G183" s="9">
        <f t="shared" si="57"/>
        <v>45</v>
      </c>
      <c r="H183" s="112">
        <f t="shared" si="58"/>
        <v>22</v>
      </c>
      <c r="I183" s="33">
        <f t="shared" si="59"/>
        <v>-1.2127969708684863</v>
      </c>
      <c r="J183" s="11">
        <v>-7.9784630445423388E-2</v>
      </c>
      <c r="K183" s="10">
        <f t="shared" si="60"/>
        <v>130</v>
      </c>
      <c r="L183" s="33">
        <f t="shared" si="61"/>
        <v>-0.36215328881019293</v>
      </c>
      <c r="M183" s="11">
        <v>8.7960855712335001E-2</v>
      </c>
      <c r="N183" s="10">
        <f t="shared" si="62"/>
        <v>336</v>
      </c>
      <c r="O183" s="33">
        <f t="shared" si="63"/>
        <v>0.43921570948151334</v>
      </c>
      <c r="P183" s="11">
        <v>3.292806484295846E-2</v>
      </c>
      <c r="Q183" s="10">
        <f t="shared" si="64"/>
        <v>91</v>
      </c>
      <c r="R183" s="33">
        <f t="shared" si="65"/>
        <v>-0.16975787015096969</v>
      </c>
      <c r="S183" s="12">
        <v>1.8617021276595747</v>
      </c>
      <c r="T183" s="10">
        <f t="shared" si="66"/>
        <v>129</v>
      </c>
      <c r="U183" s="33">
        <f t="shared" si="67"/>
        <v>-0.44667626990574399</v>
      </c>
      <c r="V183" s="18">
        <v>0.10178384050367262</v>
      </c>
      <c r="W183" s="112">
        <f t="shared" si="78"/>
        <v>30</v>
      </c>
      <c r="X183" s="33">
        <f t="shared" si="68"/>
        <v>-1.282739228240241</v>
      </c>
      <c r="Y183" s="13">
        <v>50422</v>
      </c>
      <c r="Z183" s="10">
        <f t="shared" si="69"/>
        <v>2</v>
      </c>
      <c r="AA183" s="33">
        <f t="shared" si="70"/>
        <v>-5.7091942496522954</v>
      </c>
      <c r="AB183" s="11">
        <v>0.113</v>
      </c>
      <c r="AC183" s="112">
        <f t="shared" si="79"/>
        <v>265</v>
      </c>
      <c r="AD183" s="33">
        <f t="shared" si="71"/>
        <v>0.18074527048690814</v>
      </c>
      <c r="AE183" s="11">
        <v>0.93337583678673897</v>
      </c>
      <c r="AF183" s="10">
        <f t="shared" si="72"/>
        <v>531</v>
      </c>
      <c r="AG183" s="33">
        <f t="shared" si="73"/>
        <v>1.2405841167084428</v>
      </c>
      <c r="AH183" s="14">
        <v>1.2256666666666665</v>
      </c>
      <c r="AI183" s="112">
        <f t="shared" si="80"/>
        <v>537</v>
      </c>
      <c r="AJ183" s="33">
        <f t="shared" si="74"/>
        <v>0.67313958624085701</v>
      </c>
      <c r="AK183" s="13">
        <v>741117.02686170209</v>
      </c>
      <c r="AL183" s="38"/>
    </row>
    <row r="184" spans="1:38" x14ac:dyDescent="0.25">
      <c r="A184" t="s">
        <v>969</v>
      </c>
      <c r="B184" s="5" t="s">
        <v>228</v>
      </c>
      <c r="C184" s="6" t="s">
        <v>28</v>
      </c>
      <c r="D184" s="7" t="s">
        <v>20</v>
      </c>
      <c r="E184" s="36">
        <f t="shared" si="55"/>
        <v>0.76445512651898906</v>
      </c>
      <c r="F184" s="8">
        <f t="shared" si="56"/>
        <v>25.929776015560659</v>
      </c>
      <c r="G184" s="9">
        <f t="shared" si="57"/>
        <v>277</v>
      </c>
      <c r="H184" s="112">
        <f t="shared" si="58"/>
        <v>21</v>
      </c>
      <c r="I184" s="33">
        <f t="shared" si="59"/>
        <v>-1.2137622047787098</v>
      </c>
      <c r="J184" s="11">
        <v>-7.984567642371887E-2</v>
      </c>
      <c r="K184" s="10">
        <f t="shared" si="60"/>
        <v>127</v>
      </c>
      <c r="L184" s="33">
        <f t="shared" si="61"/>
        <v>-0.37463406141698036</v>
      </c>
      <c r="M184" s="11">
        <v>8.8618290258449306E-2</v>
      </c>
      <c r="N184" s="10">
        <f t="shared" si="62"/>
        <v>263</v>
      </c>
      <c r="O184" s="33">
        <f t="shared" si="63"/>
        <v>0.25780695842653006</v>
      </c>
      <c r="P184" s="11">
        <v>4.4545973729297542E-2</v>
      </c>
      <c r="Q184" s="10">
        <f t="shared" si="64"/>
        <v>371</v>
      </c>
      <c r="R184" s="33">
        <f t="shared" si="65"/>
        <v>0.25127312643694411</v>
      </c>
      <c r="S184" s="12">
        <v>9.1149393856530855E-2</v>
      </c>
      <c r="T184" s="10">
        <f t="shared" si="66"/>
        <v>271</v>
      </c>
      <c r="U184" s="33">
        <f t="shared" si="67"/>
        <v>0.21934193782701233</v>
      </c>
      <c r="V184" s="18">
        <v>6.2688752631097286E-2</v>
      </c>
      <c r="W184" s="112">
        <f t="shared" si="78"/>
        <v>220</v>
      </c>
      <c r="X184" s="33">
        <f t="shared" si="68"/>
        <v>-0.43987835863503949</v>
      </c>
      <c r="Y184" s="13">
        <v>81076</v>
      </c>
      <c r="Z184" s="10">
        <f t="shared" si="69"/>
        <v>113</v>
      </c>
      <c r="AA184" s="33">
        <f t="shared" si="70"/>
        <v>-0.51024011987835316</v>
      </c>
      <c r="AB184" s="11">
        <v>4.2000000000000003E-2</v>
      </c>
      <c r="AC184" s="112">
        <f t="shared" si="79"/>
        <v>425</v>
      </c>
      <c r="AD184" s="33">
        <f t="shared" si="71"/>
        <v>0.66592609057045105</v>
      </c>
      <c r="AE184" s="11">
        <v>0.96232680636665524</v>
      </c>
      <c r="AF184" s="10">
        <f t="shared" si="72"/>
        <v>551</v>
      </c>
      <c r="AG184" s="33">
        <f t="shared" si="73"/>
        <v>1.5409897884736654</v>
      </c>
      <c r="AH184" s="14">
        <v>0.88666666666666671</v>
      </c>
      <c r="AI184" s="112">
        <f t="shared" si="80"/>
        <v>544</v>
      </c>
      <c r="AJ184" s="33">
        <f t="shared" si="74"/>
        <v>1.3283084448078013</v>
      </c>
      <c r="AK184" s="13">
        <v>1190799.2440069274</v>
      </c>
      <c r="AL184" s="38"/>
    </row>
    <row r="185" spans="1:38" x14ac:dyDescent="0.25">
      <c r="A185" t="s">
        <v>1055</v>
      </c>
      <c r="B185" s="5" t="s">
        <v>301</v>
      </c>
      <c r="C185" s="6" t="s">
        <v>28</v>
      </c>
      <c r="D185" s="7" t="s">
        <v>20</v>
      </c>
      <c r="E185" s="36">
        <f t="shared" si="55"/>
        <v>1.0998239344091978</v>
      </c>
      <c r="F185" s="8">
        <f t="shared" si="56"/>
        <v>24.884450309240435</v>
      </c>
      <c r="G185" s="9">
        <f t="shared" si="57"/>
        <v>296</v>
      </c>
      <c r="H185" s="112">
        <f t="shared" si="58"/>
        <v>62</v>
      </c>
      <c r="I185" s="33">
        <f t="shared" si="59"/>
        <v>-0.89645358572277301</v>
      </c>
      <c r="J185" s="11">
        <v>-5.9777571825764597E-2</v>
      </c>
      <c r="K185" s="10">
        <f t="shared" si="60"/>
        <v>290</v>
      </c>
      <c r="L185" s="33">
        <f t="shared" si="61"/>
        <v>0.18679978537022424</v>
      </c>
      <c r="M185" s="11">
        <v>5.9044319330157358E-2</v>
      </c>
      <c r="N185" s="10">
        <f t="shared" si="62"/>
        <v>308</v>
      </c>
      <c r="O185" s="33">
        <f t="shared" si="63"/>
        <v>0.3630834662033654</v>
      </c>
      <c r="P185" s="11">
        <v>3.7803780378037805E-2</v>
      </c>
      <c r="Q185" s="10">
        <f t="shared" si="64"/>
        <v>390</v>
      </c>
      <c r="R185" s="33">
        <f t="shared" si="65"/>
        <v>0.27294812057923573</v>
      </c>
      <c r="S185" s="12">
        <v>0</v>
      </c>
      <c r="T185" s="10">
        <f t="shared" si="66"/>
        <v>244</v>
      </c>
      <c r="U185" s="33">
        <f t="shared" si="67"/>
        <v>0.11295911494988749</v>
      </c>
      <c r="V185" s="18">
        <v>6.8933395435491387E-2</v>
      </c>
      <c r="W185" s="112">
        <f t="shared" si="78"/>
        <v>156</v>
      </c>
      <c r="X185" s="33">
        <f t="shared" si="68"/>
        <v>-0.65085478756701287</v>
      </c>
      <c r="Y185" s="13">
        <v>73403</v>
      </c>
      <c r="Z185" s="10">
        <f t="shared" si="69"/>
        <v>70</v>
      </c>
      <c r="AA185" s="33">
        <f t="shared" si="70"/>
        <v>-0.87636365014412365</v>
      </c>
      <c r="AB185" s="11">
        <v>4.7E-2</v>
      </c>
      <c r="AC185" s="112">
        <f t="shared" si="79"/>
        <v>451</v>
      </c>
      <c r="AD185" s="33">
        <f t="shared" si="71"/>
        <v>0.75638091854098122</v>
      </c>
      <c r="AE185" s="11">
        <v>0.96772428884026263</v>
      </c>
      <c r="AF185" s="10">
        <f t="shared" si="72"/>
        <v>560</v>
      </c>
      <c r="AG185" s="33">
        <f t="shared" si="73"/>
        <v>1.7595740530815953</v>
      </c>
      <c r="AH185" s="14">
        <v>0.64</v>
      </c>
      <c r="AI185" s="112">
        <f t="shared" si="80"/>
        <v>556</v>
      </c>
      <c r="AJ185" s="33">
        <f t="shared" si="74"/>
        <v>3.4367627546584116</v>
      </c>
      <c r="AK185" s="13">
        <v>2637959.6155741746</v>
      </c>
      <c r="AL185" s="38"/>
    </row>
    <row r="186" spans="1:38" x14ac:dyDescent="0.25">
      <c r="A186" t="s">
        <v>1087</v>
      </c>
      <c r="B186" s="5" t="s">
        <v>417</v>
      </c>
      <c r="C186" s="6" t="s">
        <v>28</v>
      </c>
      <c r="D186" s="7" t="s">
        <v>20</v>
      </c>
      <c r="E186" s="36">
        <f t="shared" si="55"/>
        <v>4.6793694677651247</v>
      </c>
      <c r="F186" s="8">
        <f t="shared" si="56"/>
        <v>13.727208267262441</v>
      </c>
      <c r="G186" s="9">
        <f t="shared" si="57"/>
        <v>495</v>
      </c>
      <c r="H186" s="112">
        <f t="shared" si="58"/>
        <v>19</v>
      </c>
      <c r="I186" s="33">
        <f t="shared" si="59"/>
        <v>-1.2255349120811359</v>
      </c>
      <c r="J186" s="11">
        <v>-8.0590238365493727E-2</v>
      </c>
      <c r="K186" s="10">
        <f t="shared" si="60"/>
        <v>114</v>
      </c>
      <c r="L186" s="33">
        <f t="shared" si="61"/>
        <v>-0.44234482141507209</v>
      </c>
      <c r="M186" s="11">
        <v>9.2185007974481661E-2</v>
      </c>
      <c r="N186" s="10">
        <f t="shared" si="62"/>
        <v>526</v>
      </c>
      <c r="O186" s="33">
        <f t="shared" si="63"/>
        <v>0.88776609197401546</v>
      </c>
      <c r="P186" s="11">
        <v>4.2016806722689074E-3</v>
      </c>
      <c r="Q186" s="10">
        <f t="shared" si="64"/>
        <v>390</v>
      </c>
      <c r="R186" s="33">
        <f t="shared" si="65"/>
        <v>0.27294812057923573</v>
      </c>
      <c r="S186" s="12">
        <v>0</v>
      </c>
      <c r="T186" s="10">
        <f t="shared" si="66"/>
        <v>330</v>
      </c>
      <c r="U186" s="33">
        <f t="shared" si="67"/>
        <v>0.38256940526237232</v>
      </c>
      <c r="V186" s="18">
        <v>5.3107344632768359E-2</v>
      </c>
      <c r="W186" s="112">
        <f t="shared" si="78"/>
        <v>340</v>
      </c>
      <c r="X186" s="33">
        <f t="shared" si="68"/>
        <v>6.3270041342307043E-2</v>
      </c>
      <c r="Y186" s="13">
        <v>99375</v>
      </c>
      <c r="Z186" s="10">
        <f t="shared" si="69"/>
        <v>224</v>
      </c>
      <c r="AA186" s="33">
        <f t="shared" si="70"/>
        <v>7.5557528546879749E-2</v>
      </c>
      <c r="AB186" s="11">
        <v>3.4000000000000002E-2</v>
      </c>
      <c r="AC186" s="112">
        <f t="shared" si="79"/>
        <v>453</v>
      </c>
      <c r="AD186" s="33">
        <f t="shared" si="71"/>
        <v>0.7615158148396558</v>
      </c>
      <c r="AE186" s="11">
        <v>0.96803069053708435</v>
      </c>
      <c r="AF186" s="10">
        <f t="shared" si="72"/>
        <v>564</v>
      </c>
      <c r="AG186" s="33">
        <f t="shared" si="73"/>
        <v>1.840509307814802</v>
      </c>
      <c r="AH186" s="14">
        <v>0.54866666666666675</v>
      </c>
      <c r="AI186" s="112">
        <f t="shared" si="80"/>
        <v>563</v>
      </c>
      <c r="AJ186" s="33">
        <f t="shared" si="74"/>
        <v>8.770340286564041</v>
      </c>
      <c r="AK186" s="13">
        <v>6298718.1185185183</v>
      </c>
      <c r="AL186" s="38"/>
    </row>
    <row r="187" spans="1:38" x14ac:dyDescent="0.25">
      <c r="A187" t="s">
        <v>1113</v>
      </c>
      <c r="B187" s="5" t="s">
        <v>321</v>
      </c>
      <c r="C187" s="6" t="s">
        <v>28</v>
      </c>
      <c r="D187" s="7" t="s">
        <v>20</v>
      </c>
      <c r="E187" s="36">
        <f t="shared" si="55"/>
        <v>1.5825398068906256</v>
      </c>
      <c r="F187" s="8">
        <f t="shared" si="56"/>
        <v>23.379852092345971</v>
      </c>
      <c r="G187" s="9">
        <f t="shared" si="57"/>
        <v>319</v>
      </c>
      <c r="H187" s="112">
        <f t="shared" si="58"/>
        <v>172</v>
      </c>
      <c r="I187" s="33">
        <f t="shared" si="59"/>
        <v>-0.44112845411856566</v>
      </c>
      <c r="J187" s="11">
        <v>-3.0980647259717053E-2</v>
      </c>
      <c r="K187" s="10">
        <f t="shared" si="60"/>
        <v>448</v>
      </c>
      <c r="L187" s="33">
        <f t="shared" si="61"/>
        <v>0.63469288128468182</v>
      </c>
      <c r="M187" s="11">
        <v>3.5451197053406998E-2</v>
      </c>
      <c r="N187" s="10">
        <f t="shared" si="62"/>
        <v>280</v>
      </c>
      <c r="O187" s="33">
        <f t="shared" si="63"/>
        <v>0.28906063965699447</v>
      </c>
      <c r="P187" s="11">
        <v>4.2544403139198675E-2</v>
      </c>
      <c r="Q187" s="10">
        <f t="shared" si="64"/>
        <v>390</v>
      </c>
      <c r="R187" s="33">
        <f t="shared" si="65"/>
        <v>0.27294812057923573</v>
      </c>
      <c r="S187" s="12">
        <v>0</v>
      </c>
      <c r="T187" s="10">
        <f t="shared" si="66"/>
        <v>358</v>
      </c>
      <c r="U187" s="33">
        <f t="shared" si="67"/>
        <v>0.4746339611353545</v>
      </c>
      <c r="V187" s="18">
        <v>4.7703180212014133E-2</v>
      </c>
      <c r="W187" s="112">
        <f t="shared" si="78"/>
        <v>282</v>
      </c>
      <c r="X187" s="33">
        <f t="shared" si="68"/>
        <v>-0.16241672115914443</v>
      </c>
      <c r="Y187" s="13">
        <v>91167</v>
      </c>
      <c r="Z187" s="10">
        <f t="shared" si="69"/>
        <v>105</v>
      </c>
      <c r="AA187" s="33">
        <f t="shared" si="70"/>
        <v>-0.58346482593150684</v>
      </c>
      <c r="AB187" s="11">
        <v>4.2999999999999997E-2</v>
      </c>
      <c r="AC187" s="112">
        <f t="shared" si="79"/>
        <v>541</v>
      </c>
      <c r="AD187" s="33">
        <f t="shared" si="71"/>
        <v>1.0790625631699644</v>
      </c>
      <c r="AE187" s="11">
        <v>0.98697885557281084</v>
      </c>
      <c r="AF187" s="10">
        <f t="shared" si="72"/>
        <v>500</v>
      </c>
      <c r="AG187" s="33">
        <f t="shared" si="73"/>
        <v>0.82232017253975476</v>
      </c>
      <c r="AH187" s="14">
        <v>1.6976666666666667</v>
      </c>
      <c r="AI187" s="112">
        <f t="shared" si="80"/>
        <v>352</v>
      </c>
      <c r="AJ187" s="33">
        <f t="shared" si="74"/>
        <v>-0.16502032194696017</v>
      </c>
      <c r="AK187" s="13">
        <v>165836.92783418647</v>
      </c>
      <c r="AL187" s="38"/>
    </row>
    <row r="188" spans="1:38" x14ac:dyDescent="0.25">
      <c r="A188" t="s">
        <v>1140</v>
      </c>
      <c r="B188" s="5" t="s">
        <v>140</v>
      </c>
      <c r="C188" s="6" t="s">
        <v>28</v>
      </c>
      <c r="D188" s="7" t="s">
        <v>20</v>
      </c>
      <c r="E188" s="36">
        <f t="shared" si="55"/>
        <v>-0.21098294502398188</v>
      </c>
      <c r="F188" s="8">
        <f t="shared" si="56"/>
        <v>28.970161606343147</v>
      </c>
      <c r="G188" s="9">
        <f t="shared" si="57"/>
        <v>224</v>
      </c>
      <c r="H188" s="112">
        <f t="shared" si="58"/>
        <v>199</v>
      </c>
      <c r="I188" s="33">
        <f t="shared" si="59"/>
        <v>-0.35156858590508783</v>
      </c>
      <c r="J188" s="11">
        <v>-2.5316455696202556E-2</v>
      </c>
      <c r="K188" s="10">
        <f t="shared" si="60"/>
        <v>57</v>
      </c>
      <c r="L188" s="33">
        <f t="shared" si="61"/>
        <v>-1.0319390464386855</v>
      </c>
      <c r="M188" s="11">
        <v>0.12324234904880066</v>
      </c>
      <c r="N188" s="10">
        <f t="shared" si="62"/>
        <v>213</v>
      </c>
      <c r="O188" s="33">
        <f t="shared" si="63"/>
        <v>3.8580073304427434E-2</v>
      </c>
      <c r="P188" s="11">
        <v>5.8585858585858588E-2</v>
      </c>
      <c r="Q188" s="10">
        <f t="shared" si="64"/>
        <v>390</v>
      </c>
      <c r="R188" s="33">
        <f t="shared" si="65"/>
        <v>0.27294812057923573</v>
      </c>
      <c r="S188" s="12">
        <v>0</v>
      </c>
      <c r="T188" s="10">
        <f t="shared" si="66"/>
        <v>514</v>
      </c>
      <c r="U188" s="33">
        <f t="shared" si="67"/>
        <v>0.91322655663570373</v>
      </c>
      <c r="V188" s="18">
        <v>2.1957913998170174E-2</v>
      </c>
      <c r="W188" s="112">
        <f t="shared" si="78"/>
        <v>256</v>
      </c>
      <c r="X188" s="33">
        <f t="shared" si="68"/>
        <v>-0.27182310858522574</v>
      </c>
      <c r="Y188" s="13">
        <v>87188</v>
      </c>
      <c r="Z188" s="10">
        <f t="shared" si="69"/>
        <v>19</v>
      </c>
      <c r="AA188" s="33">
        <f t="shared" si="70"/>
        <v>-2.1211836530477437</v>
      </c>
      <c r="AB188" s="11">
        <v>6.4000000000000001E-2</v>
      </c>
      <c r="AC188" s="112">
        <f t="shared" si="79"/>
        <v>485</v>
      </c>
      <c r="AD188" s="33">
        <f t="shared" si="71"/>
        <v>0.86913795626848434</v>
      </c>
      <c r="AE188" s="11">
        <v>0.97445255474452552</v>
      </c>
      <c r="AF188" s="10">
        <f t="shared" si="72"/>
        <v>536</v>
      </c>
      <c r="AG188" s="33">
        <f t="shared" si="73"/>
        <v>1.3179747617453041</v>
      </c>
      <c r="AH188" s="14">
        <v>1.1383333333333334</v>
      </c>
      <c r="AI188" s="112">
        <f t="shared" si="80"/>
        <v>530</v>
      </c>
      <c r="AJ188" s="33">
        <f t="shared" si="74"/>
        <v>0.41805730988301371</v>
      </c>
      <c r="AK188" s="13">
        <v>566038.55344655341</v>
      </c>
      <c r="AL188" s="38"/>
    </row>
    <row r="189" spans="1:38" x14ac:dyDescent="0.25">
      <c r="A189" t="s">
        <v>1146</v>
      </c>
      <c r="B189" s="5" t="s">
        <v>139</v>
      </c>
      <c r="C189" s="6" t="s">
        <v>28</v>
      </c>
      <c r="D189" s="7" t="s">
        <v>20</v>
      </c>
      <c r="E189" s="36">
        <f t="shared" si="55"/>
        <v>-6.9524492788639929</v>
      </c>
      <c r="F189" s="8">
        <f t="shared" si="56"/>
        <v>49.982932893535491</v>
      </c>
      <c r="G189" s="9">
        <f t="shared" si="57"/>
        <v>44</v>
      </c>
      <c r="H189" s="112">
        <f t="shared" si="58"/>
        <v>39</v>
      </c>
      <c r="I189" s="33">
        <f t="shared" si="59"/>
        <v>-1.0481874528815662</v>
      </c>
      <c r="J189" s="11">
        <v>-6.9373942470389194E-2</v>
      </c>
      <c r="K189" s="10">
        <f t="shared" si="60"/>
        <v>332</v>
      </c>
      <c r="L189" s="33">
        <f t="shared" si="61"/>
        <v>0.30736961456835699</v>
      </c>
      <c r="M189" s="11">
        <v>5.2693208430913352E-2</v>
      </c>
      <c r="N189" s="10">
        <f t="shared" si="62"/>
        <v>95</v>
      </c>
      <c r="O189" s="33">
        <f t="shared" si="63"/>
        <v>-0.7016278496841809</v>
      </c>
      <c r="P189" s="11">
        <v>0.10599078341013825</v>
      </c>
      <c r="Q189" s="10">
        <f t="shared" si="64"/>
        <v>94</v>
      </c>
      <c r="R189" s="33">
        <f t="shared" si="65"/>
        <v>-0.15940889893909471</v>
      </c>
      <c r="S189" s="12">
        <v>1.8181818181818181</v>
      </c>
      <c r="T189" s="10">
        <f t="shared" si="66"/>
        <v>175</v>
      </c>
      <c r="U189" s="33">
        <f t="shared" si="67"/>
        <v>-0.13978887023580552</v>
      </c>
      <c r="V189" s="18">
        <v>8.3769633507853408E-2</v>
      </c>
      <c r="W189" s="112">
        <f t="shared" si="78"/>
        <v>60</v>
      </c>
      <c r="X189" s="33">
        <f t="shared" si="68"/>
        <v>-1.0752272890835093</v>
      </c>
      <c r="Y189" s="13">
        <v>57969</v>
      </c>
      <c r="Z189" s="10">
        <f t="shared" si="69"/>
        <v>5</v>
      </c>
      <c r="AA189" s="33">
        <f t="shared" si="70"/>
        <v>-4.0982507164829043</v>
      </c>
      <c r="AB189" s="11">
        <v>9.0999999999999998E-2</v>
      </c>
      <c r="AC189" s="112">
        <f t="shared" si="79"/>
        <v>83</v>
      </c>
      <c r="AD189" s="33">
        <f t="shared" si="71"/>
        <v>-0.86027799349763412</v>
      </c>
      <c r="AE189" s="11">
        <v>0.87125748502994016</v>
      </c>
      <c r="AF189" s="10">
        <f t="shared" si="72"/>
        <v>502</v>
      </c>
      <c r="AG189" s="33">
        <f t="shared" si="73"/>
        <v>0.84654167213144416</v>
      </c>
      <c r="AH189" s="14">
        <v>1.6703333333333334</v>
      </c>
      <c r="AI189" s="112">
        <f t="shared" si="80"/>
        <v>523</v>
      </c>
      <c r="AJ189" s="33">
        <f t="shared" si="74"/>
        <v>0.22280552241831011</v>
      </c>
      <c r="AK189" s="13">
        <v>432025.38181818184</v>
      </c>
      <c r="AL189" s="38"/>
    </row>
    <row r="190" spans="1:38" x14ac:dyDescent="0.25">
      <c r="A190" t="s">
        <v>1155</v>
      </c>
      <c r="B190" s="5" t="s">
        <v>27</v>
      </c>
      <c r="C190" s="6" t="s">
        <v>28</v>
      </c>
      <c r="D190" s="7" t="s">
        <v>20</v>
      </c>
      <c r="E190" s="36">
        <f t="shared" si="55"/>
        <v>-16.03091238531222</v>
      </c>
      <c r="F190" s="8">
        <f t="shared" si="56"/>
        <v>78.279991641339009</v>
      </c>
      <c r="G190" s="9">
        <f t="shared" si="57"/>
        <v>8</v>
      </c>
      <c r="H190" s="112">
        <f t="shared" si="58"/>
        <v>41</v>
      </c>
      <c r="I190" s="33">
        <f t="shared" si="59"/>
        <v>-1.0375221259671896</v>
      </c>
      <c r="J190" s="11">
        <v>-6.8699416525503487E-2</v>
      </c>
      <c r="K190" s="10">
        <f t="shared" si="60"/>
        <v>11</v>
      </c>
      <c r="L190" s="33">
        <f t="shared" si="61"/>
        <v>-2.3505722670258584</v>
      </c>
      <c r="M190" s="11">
        <v>0.19270239452679588</v>
      </c>
      <c r="N190" s="10">
        <f t="shared" si="62"/>
        <v>54</v>
      </c>
      <c r="O190" s="33">
        <f t="shared" si="63"/>
        <v>-1.3711926014949278</v>
      </c>
      <c r="P190" s="11">
        <v>0.14887152777777779</v>
      </c>
      <c r="Q190" s="10">
        <f t="shared" si="64"/>
        <v>21</v>
      </c>
      <c r="R190" s="33">
        <f t="shared" si="65"/>
        <v>-0.97658813227285091</v>
      </c>
      <c r="S190" s="12">
        <v>5.254648342764753</v>
      </c>
      <c r="T190" s="10">
        <f t="shared" si="66"/>
        <v>27</v>
      </c>
      <c r="U190" s="33">
        <f t="shared" si="67"/>
        <v>-2.0251348011849561</v>
      </c>
      <c r="V190" s="18">
        <v>0.19443892750744787</v>
      </c>
      <c r="W190" s="112">
        <f t="shared" si="78"/>
        <v>14</v>
      </c>
      <c r="X190" s="33">
        <f t="shared" si="68"/>
        <v>-1.517389670636365</v>
      </c>
      <c r="Y190" s="13">
        <v>41888</v>
      </c>
      <c r="Z190" s="10">
        <f t="shared" si="69"/>
        <v>1</v>
      </c>
      <c r="AA190" s="33">
        <f t="shared" si="70"/>
        <v>-8.3452836675658428</v>
      </c>
      <c r="AB190" s="11">
        <v>0.14899999999999999</v>
      </c>
      <c r="AC190" s="112">
        <f t="shared" si="79"/>
        <v>73</v>
      </c>
      <c r="AD190" s="33">
        <f t="shared" si="71"/>
        <v>-0.99206301968927846</v>
      </c>
      <c r="AE190" s="11">
        <v>0.86339381003201709</v>
      </c>
      <c r="AF190" s="10">
        <f t="shared" si="72"/>
        <v>314</v>
      </c>
      <c r="AG190" s="33">
        <f t="shared" si="73"/>
        <v>0.14500433639653335</v>
      </c>
      <c r="AH190" s="14">
        <v>2.4620000000000002</v>
      </c>
      <c r="AI190" s="112">
        <f t="shared" si="80"/>
        <v>491</v>
      </c>
      <c r="AJ190" s="33">
        <f t="shared" si="74"/>
        <v>3.0048086724515345E-2</v>
      </c>
      <c r="AK190" s="13">
        <v>299724.23544866615</v>
      </c>
      <c r="AL190" s="38"/>
    </row>
    <row r="191" spans="1:38" x14ac:dyDescent="0.25">
      <c r="A191" t="s">
        <v>1156</v>
      </c>
      <c r="B191" s="5" t="s">
        <v>136</v>
      </c>
      <c r="C191" s="6" t="s">
        <v>28</v>
      </c>
      <c r="D191" s="7" t="s">
        <v>20</v>
      </c>
      <c r="E191" s="36">
        <f t="shared" si="55"/>
        <v>-5.2565046307453622</v>
      </c>
      <c r="F191" s="8">
        <f t="shared" si="56"/>
        <v>44.696768839319148</v>
      </c>
      <c r="G191" s="9">
        <f t="shared" si="57"/>
        <v>65</v>
      </c>
      <c r="H191" s="112">
        <f t="shared" si="58"/>
        <v>24</v>
      </c>
      <c r="I191" s="33">
        <f t="shared" si="59"/>
        <v>-1.1940240190493321</v>
      </c>
      <c r="J191" s="11">
        <v>-7.8597339782345843E-2</v>
      </c>
      <c r="K191" s="10">
        <f t="shared" si="60"/>
        <v>206</v>
      </c>
      <c r="L191" s="33">
        <f t="shared" si="61"/>
        <v>-4.080108865042114E-2</v>
      </c>
      <c r="M191" s="11">
        <v>7.1033374977690522E-2</v>
      </c>
      <c r="N191" s="10">
        <f t="shared" si="62"/>
        <v>160</v>
      </c>
      <c r="O191" s="33">
        <f t="shared" si="63"/>
        <v>-0.20167745213010208</v>
      </c>
      <c r="P191" s="11">
        <v>7.3972602739726029E-2</v>
      </c>
      <c r="Q191" s="10">
        <f t="shared" si="64"/>
        <v>84</v>
      </c>
      <c r="R191" s="33">
        <f t="shared" si="65"/>
        <v>-0.19515495173391734</v>
      </c>
      <c r="S191" s="12">
        <v>1.9685039370078741</v>
      </c>
      <c r="T191" s="10">
        <f t="shared" si="66"/>
        <v>346</v>
      </c>
      <c r="U191" s="33">
        <f t="shared" si="67"/>
        <v>0.44541024090260867</v>
      </c>
      <c r="V191" s="18">
        <v>4.9418604651162788E-2</v>
      </c>
      <c r="W191" s="112">
        <f t="shared" si="78"/>
        <v>71</v>
      </c>
      <c r="X191" s="33">
        <f t="shared" si="68"/>
        <v>-0.99238198993427995</v>
      </c>
      <c r="Y191" s="13">
        <v>60982</v>
      </c>
      <c r="Z191" s="10">
        <f t="shared" si="69"/>
        <v>4</v>
      </c>
      <c r="AA191" s="33">
        <f t="shared" si="70"/>
        <v>-4.9037224830675994</v>
      </c>
      <c r="AB191" s="11">
        <v>0.10199999999999999</v>
      </c>
      <c r="AC191" s="112">
        <f t="shared" si="79"/>
        <v>343</v>
      </c>
      <c r="AD191" s="33">
        <f t="shared" si="71"/>
        <v>0.43090653641874088</v>
      </c>
      <c r="AE191" s="11">
        <v>0.94830307813733228</v>
      </c>
      <c r="AF191" s="10">
        <f t="shared" si="72"/>
        <v>528</v>
      </c>
      <c r="AG191" s="33">
        <f t="shared" si="73"/>
        <v>1.1891872761114428</v>
      </c>
      <c r="AH191" s="14">
        <v>1.2836666666666667</v>
      </c>
      <c r="AI191" s="112">
        <f t="shared" si="80"/>
        <v>538</v>
      </c>
      <c r="AJ191" s="33">
        <f t="shared" si="74"/>
        <v>0.68609970678506105</v>
      </c>
      <c r="AK191" s="13">
        <v>750012.34547244094</v>
      </c>
      <c r="AL191" s="38"/>
    </row>
    <row r="192" spans="1:38" x14ac:dyDescent="0.25">
      <c r="A192" t="s">
        <v>1160</v>
      </c>
      <c r="B192" s="5" t="s">
        <v>35</v>
      </c>
      <c r="C192" s="6" t="s">
        <v>28</v>
      </c>
      <c r="D192" s="7" t="s">
        <v>20</v>
      </c>
      <c r="E192" s="36">
        <f t="shared" si="55"/>
        <v>-16.180151900936789</v>
      </c>
      <c r="F192" s="8">
        <f t="shared" si="56"/>
        <v>78.745162815314771</v>
      </c>
      <c r="G192" s="9">
        <f t="shared" si="57"/>
        <v>7</v>
      </c>
      <c r="H192" s="112">
        <f t="shared" si="58"/>
        <v>184</v>
      </c>
      <c r="I192" s="33">
        <f t="shared" si="59"/>
        <v>-0.40921341019760632</v>
      </c>
      <c r="J192" s="11">
        <v>-2.8962188254223697E-2</v>
      </c>
      <c r="K192" s="10">
        <f t="shared" si="60"/>
        <v>220</v>
      </c>
      <c r="L192" s="33">
        <f t="shared" si="61"/>
        <v>8.2909641898927453E-3</v>
      </c>
      <c r="M192" s="11">
        <v>6.8447412353923209E-2</v>
      </c>
      <c r="N192" s="10">
        <f t="shared" si="62"/>
        <v>15</v>
      </c>
      <c r="O192" s="33">
        <f t="shared" si="63"/>
        <v>-2.7754810175126923</v>
      </c>
      <c r="P192" s="11">
        <v>0.23880597014925373</v>
      </c>
      <c r="Q192" s="10">
        <f t="shared" si="64"/>
        <v>14</v>
      </c>
      <c r="R192" s="33">
        <f t="shared" si="65"/>
        <v>-1.2046597547423161</v>
      </c>
      <c r="S192" s="12">
        <v>6.2137531068765535</v>
      </c>
      <c r="T192" s="10">
        <f t="shared" si="66"/>
        <v>12</v>
      </c>
      <c r="U192" s="33">
        <f t="shared" si="67"/>
        <v>-3.1669969200688044</v>
      </c>
      <c r="V192" s="18">
        <v>0.26146592370338617</v>
      </c>
      <c r="W192" s="112">
        <f t="shared" si="78"/>
        <v>10</v>
      </c>
      <c r="X192" s="33">
        <f t="shared" si="68"/>
        <v>-1.5798879663436993</v>
      </c>
      <c r="Y192" s="13">
        <v>39615</v>
      </c>
      <c r="Z192" s="10">
        <f t="shared" si="69"/>
        <v>19</v>
      </c>
      <c r="AA192" s="33">
        <f t="shared" si="70"/>
        <v>-2.1211836530477437</v>
      </c>
      <c r="AB192" s="11">
        <v>6.4000000000000001E-2</v>
      </c>
      <c r="AC192" s="112">
        <f t="shared" si="79"/>
        <v>1</v>
      </c>
      <c r="AD192" s="33">
        <f t="shared" si="71"/>
        <v>-5.3480684686088154</v>
      </c>
      <c r="AE192" s="11">
        <v>0.60346889952153115</v>
      </c>
      <c r="AF192" s="10">
        <f t="shared" si="72"/>
        <v>492</v>
      </c>
      <c r="AG192" s="33">
        <f t="shared" si="73"/>
        <v>0.77948947204225516</v>
      </c>
      <c r="AH192" s="14">
        <v>1.7459999999999998</v>
      </c>
      <c r="AI192" s="112">
        <f t="shared" si="80"/>
        <v>50</v>
      </c>
      <c r="AJ192" s="33">
        <f t="shared" si="74"/>
        <v>-0.31406350848540554</v>
      </c>
      <c r="AK192" s="13">
        <v>63539.528169014084</v>
      </c>
      <c r="AL192" s="38"/>
    </row>
    <row r="193" spans="1:38" x14ac:dyDescent="0.25">
      <c r="A193" t="s">
        <v>663</v>
      </c>
      <c r="B193" s="5" t="s">
        <v>25</v>
      </c>
      <c r="C193" s="6" t="s">
        <v>26</v>
      </c>
      <c r="D193" s="7" t="s">
        <v>20</v>
      </c>
      <c r="E193" s="36">
        <f t="shared" si="55"/>
        <v>-17.912907463866514</v>
      </c>
      <c r="F193" s="8">
        <f t="shared" si="56"/>
        <v>84.14606442001255</v>
      </c>
      <c r="G193" s="9">
        <f t="shared" si="57"/>
        <v>5</v>
      </c>
      <c r="H193" s="112">
        <f t="shared" si="58"/>
        <v>112</v>
      </c>
      <c r="I193" s="33">
        <f t="shared" si="59"/>
        <v>-0.66194351869005985</v>
      </c>
      <c r="J193" s="11">
        <v>-4.4946041032533524E-2</v>
      </c>
      <c r="K193" s="10">
        <f t="shared" si="60"/>
        <v>51</v>
      </c>
      <c r="L193" s="33">
        <f t="shared" si="61"/>
        <v>-1.0794686745210711</v>
      </c>
      <c r="M193" s="11">
        <v>0.12574600971547537</v>
      </c>
      <c r="N193" s="10">
        <f t="shared" si="62"/>
        <v>10</v>
      </c>
      <c r="O193" s="33">
        <f t="shared" si="63"/>
        <v>-3.3846979522893768</v>
      </c>
      <c r="P193" s="11">
        <v>0.27782187648833145</v>
      </c>
      <c r="Q193" s="10">
        <f t="shared" si="64"/>
        <v>9</v>
      </c>
      <c r="R193" s="33">
        <f t="shared" si="65"/>
        <v>-1.479028378213999</v>
      </c>
      <c r="S193" s="12">
        <v>7.3675496688741724</v>
      </c>
      <c r="T193" s="10">
        <f t="shared" si="66"/>
        <v>6</v>
      </c>
      <c r="U193" s="33">
        <f t="shared" si="67"/>
        <v>-4.0261035352264107</v>
      </c>
      <c r="V193" s="18">
        <v>0.31189524864006163</v>
      </c>
      <c r="W193" s="112">
        <f t="shared" si="78"/>
        <v>9</v>
      </c>
      <c r="X193" s="33">
        <f t="shared" si="68"/>
        <v>-1.6296831328751478</v>
      </c>
      <c r="Y193" s="13">
        <v>37804</v>
      </c>
      <c r="Z193" s="10">
        <f t="shared" si="69"/>
        <v>19</v>
      </c>
      <c r="AA193" s="33">
        <f t="shared" si="70"/>
        <v>-2.1211836530477437</v>
      </c>
      <c r="AB193" s="11">
        <v>6.4000000000000001E-2</v>
      </c>
      <c r="AC193" s="112">
        <f t="shared" si="79"/>
        <v>3</v>
      </c>
      <c r="AD193" s="33">
        <f t="shared" si="71"/>
        <v>-4.3635336813053271</v>
      </c>
      <c r="AE193" s="11">
        <v>0.66221655709110427</v>
      </c>
      <c r="AF193" s="10">
        <f t="shared" si="72"/>
        <v>17</v>
      </c>
      <c r="AG193" s="33">
        <f t="shared" si="73"/>
        <v>-1.5185991477546317</v>
      </c>
      <c r="AH193" s="14">
        <v>4.3393333333333333</v>
      </c>
      <c r="AI193" s="112">
        <f t="shared" si="80"/>
        <v>4</v>
      </c>
      <c r="AJ193" s="33">
        <f t="shared" si="74"/>
        <v>-0.37469718266826618</v>
      </c>
      <c r="AK193" s="13">
        <v>21922.951490066225</v>
      </c>
      <c r="AL193" s="38">
        <v>1</v>
      </c>
    </row>
    <row r="194" spans="1:38" x14ac:dyDescent="0.25">
      <c r="A194" t="s">
        <v>702</v>
      </c>
      <c r="B194" s="5" t="s">
        <v>58</v>
      </c>
      <c r="C194" s="6" t="s">
        <v>26</v>
      </c>
      <c r="D194" s="7" t="s">
        <v>20</v>
      </c>
      <c r="E194" s="36">
        <f t="shared" si="55"/>
        <v>-9.1083520635064179</v>
      </c>
      <c r="F194" s="8">
        <f t="shared" si="56"/>
        <v>56.702760582018243</v>
      </c>
      <c r="G194" s="9">
        <f t="shared" si="57"/>
        <v>27</v>
      </c>
      <c r="H194" s="112">
        <f t="shared" si="58"/>
        <v>82</v>
      </c>
      <c r="I194" s="33">
        <f t="shared" si="59"/>
        <v>-0.77736746246501265</v>
      </c>
      <c r="J194" s="11">
        <v>-5.2245999614420668E-2</v>
      </c>
      <c r="K194" s="10">
        <f t="shared" si="60"/>
        <v>64</v>
      </c>
      <c r="L194" s="33">
        <f t="shared" si="61"/>
        <v>-0.98213774023596367</v>
      </c>
      <c r="M194" s="11">
        <v>0.12061902594446973</v>
      </c>
      <c r="N194" s="10">
        <f t="shared" si="62"/>
        <v>32</v>
      </c>
      <c r="O194" s="33">
        <f t="shared" si="63"/>
        <v>-1.9319289958047685</v>
      </c>
      <c r="P194" s="11">
        <v>0.18478260869565216</v>
      </c>
      <c r="Q194" s="10">
        <f t="shared" si="64"/>
        <v>69</v>
      </c>
      <c r="R194" s="33">
        <f t="shared" si="65"/>
        <v>-0.25914300392969403</v>
      </c>
      <c r="S194" s="12">
        <v>2.2375915378356384</v>
      </c>
      <c r="T194" s="10">
        <f t="shared" si="66"/>
        <v>47</v>
      </c>
      <c r="U194" s="33">
        <f t="shared" si="67"/>
        <v>-1.3663368811632055</v>
      </c>
      <c r="V194" s="18">
        <v>0.15576766856214461</v>
      </c>
      <c r="W194" s="112">
        <f t="shared" si="78"/>
        <v>19</v>
      </c>
      <c r="X194" s="33">
        <f t="shared" si="68"/>
        <v>-1.4357816892640078</v>
      </c>
      <c r="Y194" s="13">
        <v>44856</v>
      </c>
      <c r="Z194" s="10">
        <f t="shared" si="69"/>
        <v>12</v>
      </c>
      <c r="AA194" s="33">
        <f t="shared" si="70"/>
        <v>-2.7069813014729771</v>
      </c>
      <c r="AB194" s="11">
        <v>7.2000000000000008E-2</v>
      </c>
      <c r="AC194" s="112">
        <f t="shared" si="79"/>
        <v>81</v>
      </c>
      <c r="AD194" s="33">
        <f t="shared" si="71"/>
        <v>-0.86950222593027815</v>
      </c>
      <c r="AE194" s="11">
        <v>0.87070707070707065</v>
      </c>
      <c r="AF194" s="10">
        <f t="shared" si="72"/>
        <v>237</v>
      </c>
      <c r="AG194" s="33">
        <f t="shared" si="73"/>
        <v>-6.1173794274189612E-2</v>
      </c>
      <c r="AH194" s="14">
        <v>2.6946666666666665</v>
      </c>
      <c r="AI194" s="112">
        <f t="shared" si="80"/>
        <v>18</v>
      </c>
      <c r="AJ194" s="33">
        <f t="shared" si="74"/>
        <v>-0.33403286679077765</v>
      </c>
      <c r="AK194" s="13">
        <v>49833.343572009762</v>
      </c>
      <c r="AL194" s="38"/>
    </row>
    <row r="195" spans="1:38" x14ac:dyDescent="0.25">
      <c r="A195" t="s">
        <v>708</v>
      </c>
      <c r="B195" s="5" t="s">
        <v>165</v>
      </c>
      <c r="C195" s="6" t="s">
        <v>26</v>
      </c>
      <c r="D195" s="7" t="s">
        <v>20</v>
      </c>
      <c r="E195" s="36">
        <f t="shared" si="55"/>
        <v>-4.2166395239618639</v>
      </c>
      <c r="F195" s="8">
        <f t="shared" si="56"/>
        <v>41.455567804361635</v>
      </c>
      <c r="G195" s="9">
        <f t="shared" si="57"/>
        <v>88</v>
      </c>
      <c r="H195" s="112">
        <f t="shared" si="58"/>
        <v>181</v>
      </c>
      <c r="I195" s="33">
        <f t="shared" si="59"/>
        <v>-0.41991765035907741</v>
      </c>
      <c r="J195" s="11">
        <v>-2.9639175257731964E-2</v>
      </c>
      <c r="K195" s="10">
        <f t="shared" si="60"/>
        <v>283</v>
      </c>
      <c r="L195" s="33">
        <f t="shared" si="61"/>
        <v>0.17910084853866895</v>
      </c>
      <c r="M195" s="11">
        <v>5.944986690328305E-2</v>
      </c>
      <c r="N195" s="10">
        <f t="shared" si="62"/>
        <v>121</v>
      </c>
      <c r="O195" s="33">
        <f t="shared" si="63"/>
        <v>-0.4313154775348203</v>
      </c>
      <c r="P195" s="11">
        <v>8.8679245283018862E-2</v>
      </c>
      <c r="Q195" s="10">
        <f t="shared" si="64"/>
        <v>390</v>
      </c>
      <c r="R195" s="33">
        <f t="shared" si="65"/>
        <v>0.27294812057923573</v>
      </c>
      <c r="S195" s="12">
        <v>0</v>
      </c>
      <c r="T195" s="10">
        <f t="shared" si="66"/>
        <v>108</v>
      </c>
      <c r="U195" s="33">
        <f t="shared" si="67"/>
        <v>-0.59533908790151524</v>
      </c>
      <c r="V195" s="18">
        <v>0.11051030753632984</v>
      </c>
      <c r="W195" s="112">
        <f t="shared" si="78"/>
        <v>92</v>
      </c>
      <c r="X195" s="33">
        <f t="shared" si="68"/>
        <v>-0.90049052303858668</v>
      </c>
      <c r="Y195" s="13">
        <v>64324</v>
      </c>
      <c r="Z195" s="10">
        <f t="shared" si="69"/>
        <v>125</v>
      </c>
      <c r="AA195" s="33">
        <f t="shared" si="70"/>
        <v>-0.43701541382519854</v>
      </c>
      <c r="AB195" s="11">
        <v>4.0999999999999995E-2</v>
      </c>
      <c r="AC195" s="112">
        <f t="shared" si="79"/>
        <v>29</v>
      </c>
      <c r="AD195" s="33">
        <f t="shared" si="71"/>
        <v>-1.8392118660828214</v>
      </c>
      <c r="AE195" s="11">
        <v>0.8128440366972477</v>
      </c>
      <c r="AF195" s="10">
        <f t="shared" si="72"/>
        <v>100</v>
      </c>
      <c r="AG195" s="33">
        <f t="shared" si="73"/>
        <v>-0.59581909013953227</v>
      </c>
      <c r="AH195" s="14">
        <v>3.298</v>
      </c>
      <c r="AI195" s="112">
        <f t="shared" si="80"/>
        <v>65</v>
      </c>
      <c r="AJ195" s="33">
        <f t="shared" si="74"/>
        <v>-0.30822521267268682</v>
      </c>
      <c r="AK195" s="13">
        <v>67546.705511288179</v>
      </c>
      <c r="AL195" s="38"/>
    </row>
    <row r="196" spans="1:38" x14ac:dyDescent="0.25">
      <c r="A196" t="s">
        <v>717</v>
      </c>
      <c r="B196" s="5" t="s">
        <v>103</v>
      </c>
      <c r="C196" s="6" t="s">
        <v>26</v>
      </c>
      <c r="D196" s="7" t="s">
        <v>20</v>
      </c>
      <c r="E196" s="36">
        <f t="shared" si="55"/>
        <v>-5.2855439831469857</v>
      </c>
      <c r="F196" s="8">
        <f t="shared" si="56"/>
        <v>44.787282866998936</v>
      </c>
      <c r="G196" s="9">
        <f t="shared" si="57"/>
        <v>64</v>
      </c>
      <c r="H196" s="112">
        <f t="shared" si="58"/>
        <v>13</v>
      </c>
      <c r="I196" s="33">
        <f t="shared" si="59"/>
        <v>-1.364268033976191</v>
      </c>
      <c r="J196" s="11">
        <v>-8.9364380113278741E-2</v>
      </c>
      <c r="K196" s="10">
        <f t="shared" si="60"/>
        <v>4</v>
      </c>
      <c r="L196" s="33">
        <f t="shared" si="61"/>
        <v>-3.6416306622924135</v>
      </c>
      <c r="M196" s="11">
        <v>0.26070991432068541</v>
      </c>
      <c r="N196" s="10">
        <f t="shared" si="62"/>
        <v>242</v>
      </c>
      <c r="O196" s="33">
        <f t="shared" si="63"/>
        <v>0.15882642561402541</v>
      </c>
      <c r="P196" s="11">
        <v>5.0884955752212392E-2</v>
      </c>
      <c r="Q196" s="10">
        <f t="shared" si="64"/>
        <v>122</v>
      </c>
      <c r="R196" s="33">
        <f t="shared" si="65"/>
        <v>-5.5726876981347179E-2</v>
      </c>
      <c r="S196" s="12">
        <v>1.38217000691085</v>
      </c>
      <c r="T196" s="10">
        <f t="shared" si="66"/>
        <v>128</v>
      </c>
      <c r="U196" s="33">
        <f t="shared" si="67"/>
        <v>-0.45168220346130594</v>
      </c>
      <c r="V196" s="18">
        <v>0.10207768744354111</v>
      </c>
      <c r="W196" s="112">
        <f t="shared" si="78"/>
        <v>36</v>
      </c>
      <c r="X196" s="33">
        <f t="shared" si="68"/>
        <v>-1.2305244180562429</v>
      </c>
      <c r="Y196" s="13">
        <v>52321</v>
      </c>
      <c r="Z196" s="10">
        <f t="shared" si="69"/>
        <v>55</v>
      </c>
      <c r="AA196" s="33">
        <f t="shared" si="70"/>
        <v>-1.0228130622504319</v>
      </c>
      <c r="AB196" s="11">
        <v>4.9000000000000002E-2</v>
      </c>
      <c r="AC196" s="112">
        <f t="shared" si="79"/>
        <v>49</v>
      </c>
      <c r="AD196" s="33">
        <f t="shared" si="71"/>
        <v>-1.375887898150415</v>
      </c>
      <c r="AE196" s="11">
        <v>0.8404907975460123</v>
      </c>
      <c r="AF196" s="10">
        <f t="shared" si="72"/>
        <v>279</v>
      </c>
      <c r="AG196" s="33">
        <f t="shared" si="73"/>
        <v>4.6641417322965027E-2</v>
      </c>
      <c r="AH196" s="14">
        <v>2.573</v>
      </c>
      <c r="AI196" s="112">
        <f t="shared" si="80"/>
        <v>136</v>
      </c>
      <c r="AJ196" s="33">
        <f t="shared" si="74"/>
        <v>-0.27168652049943293</v>
      </c>
      <c r="AK196" s="13">
        <v>92625.431237042154</v>
      </c>
      <c r="AL196" s="38"/>
    </row>
    <row r="197" spans="1:38" x14ac:dyDescent="0.25">
      <c r="A197" t="s">
        <v>751</v>
      </c>
      <c r="B197" s="5" t="s">
        <v>82</v>
      </c>
      <c r="C197" s="6" t="s">
        <v>26</v>
      </c>
      <c r="D197" s="7" t="s">
        <v>20</v>
      </c>
      <c r="E197" s="36">
        <f t="shared" si="55"/>
        <v>-8.3332629794209279</v>
      </c>
      <c r="F197" s="8">
        <f t="shared" si="56"/>
        <v>54.286851513492095</v>
      </c>
      <c r="G197" s="9">
        <f t="shared" si="57"/>
        <v>35</v>
      </c>
      <c r="H197" s="112">
        <f t="shared" si="58"/>
        <v>46</v>
      </c>
      <c r="I197" s="33">
        <f t="shared" si="59"/>
        <v>-1.0165242413175726</v>
      </c>
      <c r="J197" s="11">
        <v>-6.7371410539602383E-2</v>
      </c>
      <c r="K197" s="10">
        <f t="shared" si="60"/>
        <v>42</v>
      </c>
      <c r="L197" s="33">
        <f t="shared" si="61"/>
        <v>-1.1894685943634589</v>
      </c>
      <c r="M197" s="11">
        <v>0.13154034229828851</v>
      </c>
      <c r="N197" s="10">
        <f t="shared" si="62"/>
        <v>56</v>
      </c>
      <c r="O197" s="33">
        <f t="shared" si="63"/>
        <v>-1.2708742718680304</v>
      </c>
      <c r="P197" s="11">
        <v>0.1424468696151637</v>
      </c>
      <c r="Q197" s="10">
        <f t="shared" si="64"/>
        <v>342</v>
      </c>
      <c r="R197" s="33">
        <f t="shared" si="65"/>
        <v>0.23271865674315356</v>
      </c>
      <c r="S197" s="12">
        <v>0.16917611233293861</v>
      </c>
      <c r="T197" s="10">
        <f t="shared" si="66"/>
        <v>74</v>
      </c>
      <c r="U197" s="33">
        <f t="shared" si="67"/>
        <v>-0.92603464271938296</v>
      </c>
      <c r="V197" s="18">
        <v>0.12992204677193683</v>
      </c>
      <c r="W197" s="112">
        <f t="shared" si="78"/>
        <v>46</v>
      </c>
      <c r="X197" s="33">
        <f t="shared" si="68"/>
        <v>-1.1531783090264447</v>
      </c>
      <c r="Y197" s="13">
        <v>55134</v>
      </c>
      <c r="Z197" s="10">
        <f t="shared" si="69"/>
        <v>11</v>
      </c>
      <c r="AA197" s="33">
        <f t="shared" si="70"/>
        <v>-2.8534307135792858</v>
      </c>
      <c r="AB197" s="11">
        <v>7.400000000000001E-2</v>
      </c>
      <c r="AC197" s="112">
        <f t="shared" si="79"/>
        <v>36</v>
      </c>
      <c r="AD197" s="33">
        <f t="shared" si="71"/>
        <v>-1.687721637210031</v>
      </c>
      <c r="AE197" s="11">
        <v>0.8218835304822566</v>
      </c>
      <c r="AF197" s="10">
        <f t="shared" si="72"/>
        <v>205</v>
      </c>
      <c r="AG197" s="33">
        <f t="shared" si="73"/>
        <v>-0.15599210365141392</v>
      </c>
      <c r="AH197" s="14">
        <v>2.8016666666666672</v>
      </c>
      <c r="AI197" s="112">
        <f t="shared" si="80"/>
        <v>16</v>
      </c>
      <c r="AJ197" s="33">
        <f t="shared" si="74"/>
        <v>-0.33698330771118473</v>
      </c>
      <c r="AK197" s="13">
        <v>47808.276602943668</v>
      </c>
      <c r="AL197" s="38"/>
    </row>
    <row r="198" spans="1:38" x14ac:dyDescent="0.25">
      <c r="A198" t="s">
        <v>788</v>
      </c>
      <c r="B198" s="5" t="s">
        <v>210</v>
      </c>
      <c r="C198" s="6" t="s">
        <v>26</v>
      </c>
      <c r="D198" s="7" t="s">
        <v>20</v>
      </c>
      <c r="E198" s="36">
        <f t="shared" si="55"/>
        <v>-0.62728422395682126</v>
      </c>
      <c r="F198" s="8">
        <f t="shared" si="56"/>
        <v>30.267749271636532</v>
      </c>
      <c r="G198" s="9">
        <f t="shared" si="57"/>
        <v>205</v>
      </c>
      <c r="H198" s="112">
        <f t="shared" si="58"/>
        <v>60</v>
      </c>
      <c r="I198" s="33">
        <f t="shared" si="59"/>
        <v>-0.91133449577289705</v>
      </c>
      <c r="J198" s="11">
        <v>-6.0718711276332105E-2</v>
      </c>
      <c r="K198" s="10">
        <f t="shared" si="60"/>
        <v>13</v>
      </c>
      <c r="L198" s="33">
        <f t="shared" si="61"/>
        <v>-2.2478414923059051</v>
      </c>
      <c r="M198" s="11">
        <v>0.18729096989966554</v>
      </c>
      <c r="N198" s="10">
        <f t="shared" si="62"/>
        <v>219</v>
      </c>
      <c r="O198" s="33">
        <f t="shared" si="63"/>
        <v>7.4631048343935455E-2</v>
      </c>
      <c r="P198" s="11">
        <v>5.627705627705628E-2</v>
      </c>
      <c r="Q198" s="10">
        <f t="shared" si="64"/>
        <v>35</v>
      </c>
      <c r="R198" s="33">
        <f t="shared" si="65"/>
        <v>-0.6681984258656789</v>
      </c>
      <c r="S198" s="12">
        <v>3.9577836411609497</v>
      </c>
      <c r="T198" s="10">
        <f t="shared" si="66"/>
        <v>414</v>
      </c>
      <c r="U198" s="33">
        <f t="shared" si="67"/>
        <v>0.64663377933432009</v>
      </c>
      <c r="V198" s="18">
        <v>3.7606837606837605E-2</v>
      </c>
      <c r="W198" s="112">
        <v>180</v>
      </c>
      <c r="X198" s="33">
        <f t="shared" si="68"/>
        <v>-0.55046707193679856</v>
      </c>
      <c r="Y198" s="13">
        <v>77054</v>
      </c>
      <c r="Z198" s="10">
        <f t="shared" si="69"/>
        <v>317</v>
      </c>
      <c r="AA198" s="33">
        <f t="shared" si="70"/>
        <v>0.36845635275949651</v>
      </c>
      <c r="AB198" s="11">
        <v>0.03</v>
      </c>
      <c r="AC198" s="112">
        <v>180</v>
      </c>
      <c r="AD198" s="33">
        <f t="shared" si="71"/>
        <v>0.54806732003956349</v>
      </c>
      <c r="AE198" s="11">
        <v>0.95529411764705885</v>
      </c>
      <c r="AF198" s="10">
        <f t="shared" si="72"/>
        <v>80</v>
      </c>
      <c r="AG198" s="33">
        <f t="shared" si="73"/>
        <v>-0.76093882516092848</v>
      </c>
      <c r="AH198" s="14">
        <v>3.4843333333333337</v>
      </c>
      <c r="AI198" s="112">
        <v>180</v>
      </c>
      <c r="AJ198" s="33">
        <f t="shared" si="74"/>
        <v>-0.26551409328690667</v>
      </c>
      <c r="AK198" s="13">
        <v>96861.943271767814</v>
      </c>
      <c r="AL198" s="38"/>
    </row>
    <row r="199" spans="1:38" x14ac:dyDescent="0.25">
      <c r="A199" t="s">
        <v>833</v>
      </c>
      <c r="B199" s="5" t="s">
        <v>238</v>
      </c>
      <c r="C199" s="6" t="s">
        <v>26</v>
      </c>
      <c r="D199" s="7" t="s">
        <v>20</v>
      </c>
      <c r="E199" s="36">
        <f t="shared" ref="E199:E262" si="81">((I199+L199+AG199+AJ199)*0.25)+(O199+R199+U199+X199+AA199+AD199)</f>
        <v>-0.35795869385484325</v>
      </c>
      <c r="F199" s="8">
        <f t="shared" ref="F199:F262" si="82">((E199*$I$580)+$J$580)</f>
        <v>29.428276746582608</v>
      </c>
      <c r="G199" s="9">
        <f t="shared" ref="G199:G262" si="83">RANK(E199,$E$7:$E$571,1)</f>
        <v>216</v>
      </c>
      <c r="H199" s="112">
        <f t="shared" ref="H199:H262" si="84">RANK(J199,J$7:J$571,1)</f>
        <v>95</v>
      </c>
      <c r="I199" s="33">
        <f t="shared" ref="I199:I262" si="85">(J199-J$573)/J$574</f>
        <v>-0.71244577668522135</v>
      </c>
      <c r="J199" s="11">
        <v>-4.8140043763676199E-2</v>
      </c>
      <c r="K199" s="10">
        <f t="shared" ref="K199:K262" si="86">RANK(M199,M$7:M$571,0)</f>
        <v>347</v>
      </c>
      <c r="L199" s="33">
        <f t="shared" ref="L199:L262" si="87">-(M199-M$573)/M$574</f>
        <v>0.33771216749675365</v>
      </c>
      <c r="M199" s="11">
        <v>5.1094890510948905E-2</v>
      </c>
      <c r="N199" s="10">
        <f t="shared" ref="N199:N262" si="88">RANK(P199,P$7:P$571,0)</f>
        <v>282</v>
      </c>
      <c r="O199" s="33">
        <f t="shared" ref="O199:O262" si="89">-(P199-P$573)/P$574</f>
        <v>0.29347173276344901</v>
      </c>
      <c r="P199" s="11">
        <v>4.2261904761904764E-2</v>
      </c>
      <c r="Q199" s="10">
        <f t="shared" ref="Q199:Q262" si="90">RANK(S199,S$7:S$571,0)</f>
        <v>390</v>
      </c>
      <c r="R199" s="33">
        <f t="shared" ref="R199:R262" si="91">-(S199-S$573)/S$574</f>
        <v>0.27294812057923573</v>
      </c>
      <c r="S199" s="12">
        <v>0</v>
      </c>
      <c r="T199" s="10">
        <f t="shared" ref="T199:T262" si="92">RANK(V199,V$7:V$571,0)</f>
        <v>242</v>
      </c>
      <c r="U199" s="33">
        <f t="shared" ref="U199:U262" si="93">-(V199-V$573)/V$574</f>
        <v>0.10833242561013923</v>
      </c>
      <c r="V199" s="18">
        <v>6.9204980842911878E-2</v>
      </c>
      <c r="W199" s="112">
        <f t="shared" ref="W199:W232" si="94">RANK(Y199,Y$7:Y$571,1)</f>
        <v>214</v>
      </c>
      <c r="X199" s="33">
        <f t="shared" ref="X199:X262" si="95">(Y199-Y$573)/Y$574</f>
        <v>-0.46234255027291549</v>
      </c>
      <c r="Y199" s="13">
        <v>80259</v>
      </c>
      <c r="Z199" s="10">
        <f t="shared" ref="Z199:Z262" si="96">RANK(AB199,AB$7:AB$571,0)</f>
        <v>175</v>
      </c>
      <c r="AA199" s="33">
        <f t="shared" ref="AA199:AA262" si="97">-(AB199-AB$573)/AB$574</f>
        <v>-0.14411658961258281</v>
      </c>
      <c r="AB199" s="11">
        <v>3.7000000000000005E-2</v>
      </c>
      <c r="AC199" s="112">
        <f t="shared" ref="AC199:AC232" si="98">RANK(AE199,AE$7:AE$571,1)</f>
        <v>170</v>
      </c>
      <c r="AD199" s="33">
        <f t="shared" ref="AD199:AD262" si="99">(AE199-AE$573)/AE$574</f>
        <v>-0.18556109859861403</v>
      </c>
      <c r="AE199" s="11">
        <v>0.91151816206147163</v>
      </c>
      <c r="AF199" s="10">
        <f t="shared" ref="AF199:AF262" si="100">RANK(AH199,AH$7:AH$571,0)</f>
        <v>165</v>
      </c>
      <c r="AG199" s="33">
        <f t="shared" ref="AG199:AG262" si="101">-(AH199-AH$573)/AH$574</f>
        <v>-0.29186880867796466</v>
      </c>
      <c r="AH199" s="14">
        <v>2.9550000000000001</v>
      </c>
      <c r="AI199" s="112">
        <f t="shared" ref="AI199:AI232" si="102">RANK(AK199,AK$7:AK$571,1)</f>
        <v>92</v>
      </c>
      <c r="AJ199" s="33">
        <f t="shared" ref="AJ199:AJ262" si="103">(AK199-AK$573)/AK$574</f>
        <v>-0.29616051942778721</v>
      </c>
      <c r="AK199" s="13">
        <v>75827.437931034481</v>
      </c>
      <c r="AL199" s="38"/>
    </row>
    <row r="200" spans="1:38" x14ac:dyDescent="0.25">
      <c r="A200" t="s">
        <v>860</v>
      </c>
      <c r="B200" s="5" t="s">
        <v>85</v>
      </c>
      <c r="C200" s="6" t="s">
        <v>26</v>
      </c>
      <c r="D200" s="7" t="s">
        <v>20</v>
      </c>
      <c r="E200" s="36">
        <f t="shared" si="81"/>
        <v>-8.0834610067598973</v>
      </c>
      <c r="F200" s="8">
        <f t="shared" si="82"/>
        <v>53.508232818584837</v>
      </c>
      <c r="G200" s="9">
        <f t="shared" si="83"/>
        <v>38</v>
      </c>
      <c r="H200" s="112">
        <f t="shared" si="84"/>
        <v>65</v>
      </c>
      <c r="I200" s="33">
        <f t="shared" si="85"/>
        <v>-0.87106291458610441</v>
      </c>
      <c r="J200" s="11">
        <v>-5.817174515235457E-2</v>
      </c>
      <c r="K200" s="10">
        <f t="shared" si="86"/>
        <v>24</v>
      </c>
      <c r="L200" s="33">
        <f t="shared" si="87"/>
        <v>-1.6457393102152367</v>
      </c>
      <c r="M200" s="11">
        <v>0.15557476231633535</v>
      </c>
      <c r="N200" s="10">
        <f t="shared" si="88"/>
        <v>47</v>
      </c>
      <c r="O200" s="33">
        <f t="shared" si="89"/>
        <v>-1.475916037653533</v>
      </c>
      <c r="P200" s="11">
        <v>0.1555783009211873</v>
      </c>
      <c r="Q200" s="10">
        <f t="shared" si="90"/>
        <v>86</v>
      </c>
      <c r="R200" s="33">
        <f t="shared" si="91"/>
        <v>-0.19331925341112061</v>
      </c>
      <c r="S200" s="12">
        <v>1.9607843137254901</v>
      </c>
      <c r="T200" s="10">
        <f t="shared" si="92"/>
        <v>52</v>
      </c>
      <c r="U200" s="33">
        <f t="shared" si="93"/>
        <v>-1.1783455566862886</v>
      </c>
      <c r="V200" s="18">
        <v>0.14473262888248478</v>
      </c>
      <c r="W200" s="112">
        <f t="shared" si="94"/>
        <v>160</v>
      </c>
      <c r="X200" s="33">
        <f t="shared" si="95"/>
        <v>-0.64131369270979988</v>
      </c>
      <c r="Y200" s="13">
        <v>73750</v>
      </c>
      <c r="Z200" s="10">
        <f t="shared" si="96"/>
        <v>26</v>
      </c>
      <c r="AA200" s="33">
        <f t="shared" si="97"/>
        <v>-1.828284828835127</v>
      </c>
      <c r="AB200" s="11">
        <v>0.06</v>
      </c>
      <c r="AC200" s="112">
        <f t="shared" si="98"/>
        <v>27</v>
      </c>
      <c r="AD200" s="33">
        <f t="shared" si="99"/>
        <v>-2.0327076266290267</v>
      </c>
      <c r="AE200" s="11">
        <v>0.80129805292061906</v>
      </c>
      <c r="AF200" s="10">
        <f t="shared" si="100"/>
        <v>218</v>
      </c>
      <c r="AG200" s="33">
        <f t="shared" si="101"/>
        <v>-0.11877370183979277</v>
      </c>
      <c r="AH200" s="14">
        <v>2.7596666666666665</v>
      </c>
      <c r="AI200" s="112">
        <f t="shared" si="102"/>
        <v>86</v>
      </c>
      <c r="AJ200" s="33">
        <f t="shared" si="103"/>
        <v>-0.29872011669887311</v>
      </c>
      <c r="AK200" s="13">
        <v>74070.630718954242</v>
      </c>
      <c r="AL200" s="38"/>
    </row>
    <row r="201" spans="1:38" x14ac:dyDescent="0.25">
      <c r="A201" t="s">
        <v>904</v>
      </c>
      <c r="B201" s="5" t="s">
        <v>102</v>
      </c>
      <c r="C201" s="6" t="s">
        <v>26</v>
      </c>
      <c r="D201" s="7" t="s">
        <v>20</v>
      </c>
      <c r="E201" s="36">
        <f t="shared" si="81"/>
        <v>-6.8924077048081429</v>
      </c>
      <c r="F201" s="8">
        <f t="shared" si="82"/>
        <v>49.795786685146737</v>
      </c>
      <c r="G201" s="9">
        <f t="shared" si="83"/>
        <v>46</v>
      </c>
      <c r="H201" s="112">
        <f t="shared" si="84"/>
        <v>3</v>
      </c>
      <c r="I201" s="33">
        <f t="shared" si="85"/>
        <v>-4.0968412203141922</v>
      </c>
      <c r="J201" s="11">
        <v>-0.2621852908346769</v>
      </c>
      <c r="K201" s="10">
        <f t="shared" si="86"/>
        <v>15</v>
      </c>
      <c r="L201" s="33">
        <f t="shared" si="87"/>
        <v>-2.2020877337251332</v>
      </c>
      <c r="M201" s="11">
        <v>0.18488085456039441</v>
      </c>
      <c r="N201" s="10">
        <f t="shared" si="88"/>
        <v>220</v>
      </c>
      <c r="O201" s="33">
        <f t="shared" si="89"/>
        <v>7.778972022239708E-2</v>
      </c>
      <c r="P201" s="11">
        <v>5.6074766355140186E-2</v>
      </c>
      <c r="Q201" s="10">
        <f t="shared" si="90"/>
        <v>240</v>
      </c>
      <c r="R201" s="33">
        <f t="shared" si="91"/>
        <v>0.15303064164071747</v>
      </c>
      <c r="S201" s="12">
        <v>0.50428643469490675</v>
      </c>
      <c r="T201" s="10">
        <f t="shared" si="92"/>
        <v>247</v>
      </c>
      <c r="U201" s="33">
        <f t="shared" si="93"/>
        <v>0.13612932044149079</v>
      </c>
      <c r="V201" s="18">
        <v>6.7573310667233322E-2</v>
      </c>
      <c r="W201" s="112">
        <f t="shared" si="94"/>
        <v>164</v>
      </c>
      <c r="X201" s="33">
        <f t="shared" si="95"/>
        <v>-0.63031531247093775</v>
      </c>
      <c r="Y201" s="13">
        <v>74150</v>
      </c>
      <c r="Z201" s="10">
        <f t="shared" si="96"/>
        <v>16</v>
      </c>
      <c r="AA201" s="33">
        <f t="shared" si="97"/>
        <v>-2.4140824772603606</v>
      </c>
      <c r="AB201" s="11">
        <v>6.8000000000000005E-2</v>
      </c>
      <c r="AC201" s="112">
        <f t="shared" si="98"/>
        <v>22</v>
      </c>
      <c r="AD201" s="33">
        <f t="shared" si="99"/>
        <v>-2.5273211013651884</v>
      </c>
      <c r="AE201" s="11">
        <v>0.77178423236514526</v>
      </c>
      <c r="AF201" s="10">
        <f t="shared" si="100"/>
        <v>220</v>
      </c>
      <c r="AG201" s="33">
        <f t="shared" si="101"/>
        <v>-0.11316140315391371</v>
      </c>
      <c r="AH201" s="14">
        <v>2.7533333333333334</v>
      </c>
      <c r="AI201" s="112">
        <f t="shared" si="102"/>
        <v>15</v>
      </c>
      <c r="AJ201" s="33">
        <f t="shared" si="103"/>
        <v>-0.33846362687180892</v>
      </c>
      <c r="AK201" s="13">
        <v>46792.243570347957</v>
      </c>
      <c r="AL201" s="38"/>
    </row>
    <row r="202" spans="1:38" x14ac:dyDescent="0.25">
      <c r="A202" t="s">
        <v>921</v>
      </c>
      <c r="B202" s="5" t="s">
        <v>65</v>
      </c>
      <c r="C202" s="6" t="s">
        <v>26</v>
      </c>
      <c r="D202" s="7" t="s">
        <v>20</v>
      </c>
      <c r="E202" s="36">
        <f t="shared" si="81"/>
        <v>-8.6545584238275328</v>
      </c>
      <c r="F202" s="8">
        <f t="shared" si="82"/>
        <v>55.28831133760238</v>
      </c>
      <c r="G202" s="9">
        <f t="shared" si="83"/>
        <v>31</v>
      </c>
      <c r="H202" s="112">
        <f t="shared" si="84"/>
        <v>166</v>
      </c>
      <c r="I202" s="33">
        <f t="shared" si="85"/>
        <v>-0.45806405475792589</v>
      </c>
      <c r="J202" s="11">
        <v>-3.2051735104954404E-2</v>
      </c>
      <c r="K202" s="10">
        <f t="shared" si="86"/>
        <v>58</v>
      </c>
      <c r="L202" s="33">
        <f t="shared" si="87"/>
        <v>-1.0078366170944619</v>
      </c>
      <c r="M202" s="11">
        <v>0.12197273456295109</v>
      </c>
      <c r="N202" s="10">
        <f t="shared" si="88"/>
        <v>38</v>
      </c>
      <c r="O202" s="33">
        <f t="shared" si="89"/>
        <v>-1.7120431248197727</v>
      </c>
      <c r="P202" s="11">
        <v>0.17070052059548818</v>
      </c>
      <c r="Q202" s="10">
        <f t="shared" si="90"/>
        <v>23</v>
      </c>
      <c r="R202" s="33">
        <f t="shared" si="91"/>
        <v>-0.96851365829399605</v>
      </c>
      <c r="S202" s="12">
        <v>5.2206929283341248</v>
      </c>
      <c r="T202" s="10">
        <f t="shared" si="92"/>
        <v>41</v>
      </c>
      <c r="U202" s="33">
        <f t="shared" si="93"/>
        <v>-1.5294543521536155</v>
      </c>
      <c r="V202" s="18">
        <v>0.16534261979903508</v>
      </c>
      <c r="W202" s="112">
        <f t="shared" si="94"/>
        <v>61</v>
      </c>
      <c r="X202" s="33">
        <f t="shared" si="95"/>
        <v>-1.0705804734325899</v>
      </c>
      <c r="Y202" s="13">
        <v>58138</v>
      </c>
      <c r="Z202" s="10">
        <f t="shared" si="96"/>
        <v>32</v>
      </c>
      <c r="AA202" s="33">
        <f t="shared" si="97"/>
        <v>-1.4621612985693566</v>
      </c>
      <c r="AB202" s="11">
        <v>5.5E-2</v>
      </c>
      <c r="AC202" s="112">
        <f t="shared" si="98"/>
        <v>52</v>
      </c>
      <c r="AD202" s="33">
        <f t="shared" si="99"/>
        <v>-1.346752463977299</v>
      </c>
      <c r="AE202" s="11">
        <v>0.84222932271751083</v>
      </c>
      <c r="AF202" s="10">
        <f t="shared" si="100"/>
        <v>124</v>
      </c>
      <c r="AG202" s="33">
        <f t="shared" si="101"/>
        <v>-0.47116698248473965</v>
      </c>
      <c r="AH202" s="14">
        <v>3.1573333333333333</v>
      </c>
      <c r="AI202" s="112">
        <f t="shared" si="102"/>
        <v>36</v>
      </c>
      <c r="AJ202" s="33">
        <f t="shared" si="103"/>
        <v>-0.32314455598648012</v>
      </c>
      <c r="AK202" s="13">
        <v>57306.653207257856</v>
      </c>
      <c r="AL202" s="38">
        <v>1</v>
      </c>
    </row>
    <row r="203" spans="1:38" x14ac:dyDescent="0.25">
      <c r="A203" t="s">
        <v>1060</v>
      </c>
      <c r="B203" s="5" t="s">
        <v>209</v>
      </c>
      <c r="C203" s="6" t="s">
        <v>26</v>
      </c>
      <c r="D203" s="7" t="s">
        <v>20</v>
      </c>
      <c r="E203" s="36">
        <f t="shared" si="81"/>
        <v>-4.7909116597336086</v>
      </c>
      <c r="F203" s="8">
        <f t="shared" si="82"/>
        <v>43.245541742969976</v>
      </c>
      <c r="G203" s="9">
        <f t="shared" si="83"/>
        <v>79</v>
      </c>
      <c r="H203" s="112">
        <f t="shared" si="84"/>
        <v>66</v>
      </c>
      <c r="I203" s="33">
        <f t="shared" si="85"/>
        <v>-0.86877551766503469</v>
      </c>
      <c r="J203" s="11">
        <v>-5.8027079303675011E-2</v>
      </c>
      <c r="K203" s="10">
        <f t="shared" si="86"/>
        <v>69</v>
      </c>
      <c r="L203" s="33">
        <f t="shared" si="87"/>
        <v>-0.89974777991360211</v>
      </c>
      <c r="M203" s="11">
        <v>0.11627906976744186</v>
      </c>
      <c r="N203" s="10">
        <f t="shared" si="88"/>
        <v>75</v>
      </c>
      <c r="O203" s="33">
        <f t="shared" si="89"/>
        <v>-0.99844875556642054</v>
      </c>
      <c r="P203" s="11">
        <v>0.125</v>
      </c>
      <c r="Q203" s="10">
        <f t="shared" si="90"/>
        <v>79</v>
      </c>
      <c r="R203" s="33">
        <f t="shared" si="91"/>
        <v>-0.21534009448253383</v>
      </c>
      <c r="S203" s="12">
        <v>2.0533880903490762</v>
      </c>
      <c r="T203" s="10">
        <f t="shared" si="92"/>
        <v>126</v>
      </c>
      <c r="U203" s="33">
        <f t="shared" si="93"/>
        <v>-0.46325303702533799</v>
      </c>
      <c r="V203" s="18">
        <v>0.10275689223057644</v>
      </c>
      <c r="W203" s="112">
        <f t="shared" si="94"/>
        <v>84</v>
      </c>
      <c r="X203" s="33">
        <f t="shared" si="95"/>
        <v>-0.93345816780457602</v>
      </c>
      <c r="Y203" s="13">
        <v>63125</v>
      </c>
      <c r="Z203" s="10">
        <f t="shared" si="96"/>
        <v>113</v>
      </c>
      <c r="AA203" s="33">
        <f t="shared" si="97"/>
        <v>-0.51024011987835316</v>
      </c>
      <c r="AB203" s="11">
        <v>4.2000000000000003E-2</v>
      </c>
      <c r="AC203" s="112">
        <f t="shared" si="98"/>
        <v>66</v>
      </c>
      <c r="AD203" s="33">
        <f t="shared" si="99"/>
        <v>-1.1136216172853117</v>
      </c>
      <c r="AE203" s="11">
        <v>0.85614035087719298</v>
      </c>
      <c r="AF203" s="10">
        <f t="shared" si="100"/>
        <v>209</v>
      </c>
      <c r="AG203" s="33">
        <f t="shared" si="101"/>
        <v>-0.15037980496553408</v>
      </c>
      <c r="AH203" s="14">
        <v>2.7953333333333332</v>
      </c>
      <c r="AI203" s="112">
        <f t="shared" si="102"/>
        <v>72</v>
      </c>
      <c r="AJ203" s="33">
        <f t="shared" si="103"/>
        <v>-0.30729636822013023</v>
      </c>
      <c r="AK203" s="13">
        <v>68184.227926078034</v>
      </c>
      <c r="AL203" s="38"/>
    </row>
    <row r="204" spans="1:38" x14ac:dyDescent="0.25">
      <c r="A204" t="s">
        <v>1088</v>
      </c>
      <c r="B204" s="5" t="s">
        <v>261</v>
      </c>
      <c r="C204" s="6" t="s">
        <v>26</v>
      </c>
      <c r="D204" s="7" t="s">
        <v>20</v>
      </c>
      <c r="E204" s="36">
        <f t="shared" si="81"/>
        <v>-1.9500310259419842</v>
      </c>
      <c r="F204" s="8">
        <f t="shared" si="82"/>
        <v>34.390676635592861</v>
      </c>
      <c r="G204" s="9">
        <f t="shared" si="83"/>
        <v>157</v>
      </c>
      <c r="H204" s="112">
        <f t="shared" si="84"/>
        <v>118</v>
      </c>
      <c r="I204" s="33">
        <f t="shared" si="85"/>
        <v>-0.63585516161170352</v>
      </c>
      <c r="J204" s="11">
        <v>-4.3296089385474912E-2</v>
      </c>
      <c r="K204" s="10">
        <f t="shared" si="86"/>
        <v>116</v>
      </c>
      <c r="L204" s="33">
        <f t="shared" si="87"/>
        <v>-0.42967959432418062</v>
      </c>
      <c r="M204" s="11">
        <v>9.1517857142857137E-2</v>
      </c>
      <c r="N204" s="10">
        <f t="shared" si="88"/>
        <v>181</v>
      </c>
      <c r="O204" s="33">
        <f t="shared" si="89"/>
        <v>-8.2482998280947351E-2</v>
      </c>
      <c r="P204" s="11">
        <v>6.6339066339066333E-2</v>
      </c>
      <c r="Q204" s="10">
        <f t="shared" si="90"/>
        <v>390</v>
      </c>
      <c r="R204" s="33">
        <f t="shared" si="91"/>
        <v>0.27294812057923573</v>
      </c>
      <c r="S204" s="12">
        <v>0</v>
      </c>
      <c r="T204" s="10">
        <f t="shared" si="92"/>
        <v>68</v>
      </c>
      <c r="U204" s="33">
        <f t="shared" si="93"/>
        <v>-0.95826017746960146</v>
      </c>
      <c r="V204" s="18">
        <v>0.13181367690782952</v>
      </c>
      <c r="W204" s="112">
        <f t="shared" si="94"/>
        <v>97</v>
      </c>
      <c r="X204" s="33">
        <f t="shared" si="95"/>
        <v>-0.89127937958853964</v>
      </c>
      <c r="Y204" s="13">
        <v>64659</v>
      </c>
      <c r="Z204" s="10">
        <f t="shared" si="96"/>
        <v>264</v>
      </c>
      <c r="AA204" s="33">
        <f t="shared" si="97"/>
        <v>0.22200694065318813</v>
      </c>
      <c r="AB204" s="11">
        <v>3.2000000000000001E-2</v>
      </c>
      <c r="AC204" s="112">
        <f t="shared" si="98"/>
        <v>188</v>
      </c>
      <c r="AD204" s="33">
        <f t="shared" si="99"/>
        <v>-0.12520962015940049</v>
      </c>
      <c r="AE204" s="11">
        <v>0.91511936339522548</v>
      </c>
      <c r="AF204" s="10">
        <f t="shared" si="100"/>
        <v>194</v>
      </c>
      <c r="AG204" s="33">
        <f t="shared" si="101"/>
        <v>-0.2000043407143611</v>
      </c>
      <c r="AH204" s="14">
        <v>2.8513333333333328</v>
      </c>
      <c r="AI204" s="112">
        <f t="shared" si="102"/>
        <v>111</v>
      </c>
      <c r="AJ204" s="33">
        <f t="shared" si="103"/>
        <v>-0.28547655005343137</v>
      </c>
      <c r="AK204" s="13">
        <v>83160.495620437956</v>
      </c>
      <c r="AL204" s="38"/>
    </row>
    <row r="205" spans="1:38" x14ac:dyDescent="0.25">
      <c r="A205" t="s">
        <v>1109</v>
      </c>
      <c r="B205" s="5" t="s">
        <v>198</v>
      </c>
      <c r="C205" s="6" t="s">
        <v>26</v>
      </c>
      <c r="D205" s="7" t="s">
        <v>20</v>
      </c>
      <c r="E205" s="36">
        <f t="shared" si="81"/>
        <v>-3.6209565607908054</v>
      </c>
      <c r="F205" s="8">
        <f t="shared" si="82"/>
        <v>39.598857521324341</v>
      </c>
      <c r="G205" s="9">
        <f t="shared" si="83"/>
        <v>101</v>
      </c>
      <c r="H205" s="112">
        <f t="shared" si="84"/>
        <v>91</v>
      </c>
      <c r="I205" s="33">
        <f t="shared" si="85"/>
        <v>-0.73793168114297136</v>
      </c>
      <c r="J205" s="11">
        <v>-4.9751893444763606E-2</v>
      </c>
      <c r="K205" s="10">
        <f t="shared" si="86"/>
        <v>382</v>
      </c>
      <c r="L205" s="33">
        <f t="shared" si="87"/>
        <v>0.43598356026981505</v>
      </c>
      <c r="M205" s="11">
        <v>4.5918367346938778E-2</v>
      </c>
      <c r="N205" s="10">
        <f t="shared" si="88"/>
        <v>105</v>
      </c>
      <c r="O205" s="33">
        <f t="shared" si="89"/>
        <v>-0.538500608026521</v>
      </c>
      <c r="P205" s="11">
        <v>9.5543672014260256E-2</v>
      </c>
      <c r="Q205" s="10">
        <f t="shared" si="90"/>
        <v>390</v>
      </c>
      <c r="R205" s="33">
        <f t="shared" si="91"/>
        <v>0.27294812057923573</v>
      </c>
      <c r="S205" s="12">
        <v>0</v>
      </c>
      <c r="T205" s="10">
        <f t="shared" si="92"/>
        <v>50</v>
      </c>
      <c r="U205" s="33">
        <f t="shared" si="93"/>
        <v>-1.1986400996833866</v>
      </c>
      <c r="V205" s="18">
        <v>0.14592391304347826</v>
      </c>
      <c r="W205" s="112">
        <f t="shared" si="94"/>
        <v>53</v>
      </c>
      <c r="X205" s="33">
        <f t="shared" si="95"/>
        <v>-1.1146839781904272</v>
      </c>
      <c r="Y205" s="13">
        <v>56534</v>
      </c>
      <c r="Z205" s="10">
        <f t="shared" si="96"/>
        <v>95</v>
      </c>
      <c r="AA205" s="33">
        <f t="shared" si="97"/>
        <v>-0.65668953198466162</v>
      </c>
      <c r="AB205" s="11">
        <v>4.4000000000000004E-2</v>
      </c>
      <c r="AC205" s="112">
        <f t="shared" si="98"/>
        <v>183</v>
      </c>
      <c r="AD205" s="33">
        <f t="shared" si="99"/>
        <v>-0.13747246265229801</v>
      </c>
      <c r="AE205" s="11">
        <v>0.91438763376932219</v>
      </c>
      <c r="AF205" s="10">
        <f t="shared" si="100"/>
        <v>138</v>
      </c>
      <c r="AG205" s="33">
        <f t="shared" si="101"/>
        <v>-0.40677323966780893</v>
      </c>
      <c r="AH205" s="14">
        <v>3.0846666666666667</v>
      </c>
      <c r="AI205" s="112">
        <f t="shared" si="102"/>
        <v>116</v>
      </c>
      <c r="AJ205" s="33">
        <f t="shared" si="103"/>
        <v>-0.2829506427900213</v>
      </c>
      <c r="AK205" s="13">
        <v>84894.179332142361</v>
      </c>
      <c r="AL205" s="38"/>
    </row>
    <row r="206" spans="1:38" x14ac:dyDescent="0.25">
      <c r="A206" t="s">
        <v>1118</v>
      </c>
      <c r="B206" s="5" t="s">
        <v>67</v>
      </c>
      <c r="C206" s="6" t="s">
        <v>26</v>
      </c>
      <c r="D206" s="7" t="s">
        <v>20</v>
      </c>
      <c r="E206" s="36">
        <f t="shared" si="81"/>
        <v>-7.9667438262597763</v>
      </c>
      <c r="F206" s="8">
        <f t="shared" si="82"/>
        <v>53.144431933483034</v>
      </c>
      <c r="G206" s="9">
        <f t="shared" si="83"/>
        <v>39</v>
      </c>
      <c r="H206" s="112">
        <f t="shared" si="84"/>
        <v>249</v>
      </c>
      <c r="I206" s="33">
        <f t="shared" si="85"/>
        <v>-0.20851249224547494</v>
      </c>
      <c r="J206" s="11">
        <v>-1.6268908675647897E-2</v>
      </c>
      <c r="K206" s="10">
        <f t="shared" si="86"/>
        <v>278</v>
      </c>
      <c r="L206" s="33">
        <f t="shared" si="87"/>
        <v>0.1706586893137296</v>
      </c>
      <c r="M206" s="11">
        <v>5.989456430248527E-2</v>
      </c>
      <c r="N206" s="10">
        <f t="shared" si="88"/>
        <v>42</v>
      </c>
      <c r="O206" s="33">
        <f t="shared" si="89"/>
        <v>-1.5783198809058854</v>
      </c>
      <c r="P206" s="11">
        <v>0.16213652103790144</v>
      </c>
      <c r="Q206" s="10">
        <f t="shared" si="90"/>
        <v>58</v>
      </c>
      <c r="R206" s="33">
        <f t="shared" si="91"/>
        <v>-0.34315644970631065</v>
      </c>
      <c r="S206" s="12">
        <v>2.5908915022123522</v>
      </c>
      <c r="T206" s="10">
        <f t="shared" si="92"/>
        <v>61</v>
      </c>
      <c r="U206" s="33">
        <f t="shared" si="93"/>
        <v>-1.0408339523528969</v>
      </c>
      <c r="V206" s="18">
        <v>0.13666073506262405</v>
      </c>
      <c r="W206" s="112">
        <f t="shared" si="94"/>
        <v>43</v>
      </c>
      <c r="X206" s="33">
        <f t="shared" si="95"/>
        <v>-1.171270644519373</v>
      </c>
      <c r="Y206" s="13">
        <v>54476</v>
      </c>
      <c r="Z206" s="10">
        <f t="shared" si="96"/>
        <v>36</v>
      </c>
      <c r="AA206" s="33">
        <f t="shared" si="97"/>
        <v>-1.3889365925162029</v>
      </c>
      <c r="AB206" s="11">
        <v>5.4000000000000006E-2</v>
      </c>
      <c r="AC206" s="112">
        <f t="shared" si="98"/>
        <v>24</v>
      </c>
      <c r="AD206" s="33">
        <f t="shared" si="99"/>
        <v>-2.3534441312969561</v>
      </c>
      <c r="AE206" s="11">
        <v>0.78215955361182321</v>
      </c>
      <c r="AF206" s="10">
        <f t="shared" si="100"/>
        <v>257</v>
      </c>
      <c r="AG206" s="33">
        <f t="shared" si="101"/>
        <v>-1.5389252363069048E-2</v>
      </c>
      <c r="AH206" s="14">
        <v>2.6429999999999998</v>
      </c>
      <c r="AI206" s="112">
        <f t="shared" si="102"/>
        <v>62</v>
      </c>
      <c r="AJ206" s="33">
        <f t="shared" si="103"/>
        <v>-0.30988564455379125</v>
      </c>
      <c r="AK206" s="13">
        <v>66407.050169080903</v>
      </c>
      <c r="AL206" s="38">
        <v>1</v>
      </c>
    </row>
    <row r="207" spans="1:38" x14ac:dyDescent="0.25">
      <c r="A207" t="s">
        <v>636</v>
      </c>
      <c r="B207" s="5" t="s">
        <v>160</v>
      </c>
      <c r="C207" s="6" t="s">
        <v>41</v>
      </c>
      <c r="D207" s="7" t="s">
        <v>34</v>
      </c>
      <c r="E207" s="36">
        <f t="shared" si="81"/>
        <v>-3.0649660168999269</v>
      </c>
      <c r="F207" s="8">
        <f t="shared" si="82"/>
        <v>37.865866276084972</v>
      </c>
      <c r="G207" s="9">
        <f t="shared" si="83"/>
        <v>117</v>
      </c>
      <c r="H207" s="112">
        <f t="shared" si="84"/>
        <v>418</v>
      </c>
      <c r="I207" s="33">
        <f t="shared" si="85"/>
        <v>0.35026373152285384</v>
      </c>
      <c r="J207" s="11">
        <v>1.9070754453565542E-2</v>
      </c>
      <c r="K207" s="10">
        <f t="shared" si="86"/>
        <v>131</v>
      </c>
      <c r="L207" s="33">
        <f t="shared" si="87"/>
        <v>-0.35820988947564447</v>
      </c>
      <c r="M207" s="11">
        <v>8.7753134040501446E-2</v>
      </c>
      <c r="N207" s="10">
        <f t="shared" si="88"/>
        <v>130</v>
      </c>
      <c r="O207" s="33">
        <f t="shared" si="89"/>
        <v>-0.35750196271287443</v>
      </c>
      <c r="P207" s="11">
        <v>8.3952027412906916E-2</v>
      </c>
      <c r="Q207" s="10">
        <f t="shared" si="90"/>
        <v>195</v>
      </c>
      <c r="R207" s="33">
        <f t="shared" si="91"/>
        <v>0.10354500856695734</v>
      </c>
      <c r="S207" s="12">
        <v>0.71238731950571277</v>
      </c>
      <c r="T207" s="10">
        <f t="shared" si="92"/>
        <v>113</v>
      </c>
      <c r="U207" s="33">
        <f t="shared" si="93"/>
        <v>-0.5547466203980258</v>
      </c>
      <c r="V207" s="18">
        <v>0.10812754072066591</v>
      </c>
      <c r="W207" s="112">
        <f t="shared" si="94"/>
        <v>134</v>
      </c>
      <c r="X207" s="33">
        <f t="shared" si="95"/>
        <v>-0.73587226681341733</v>
      </c>
      <c r="Y207" s="13">
        <v>70311</v>
      </c>
      <c r="Z207" s="10">
        <f t="shared" si="96"/>
        <v>149</v>
      </c>
      <c r="AA207" s="33">
        <f t="shared" si="97"/>
        <v>-0.29056600171889069</v>
      </c>
      <c r="AB207" s="11">
        <v>3.9E-2</v>
      </c>
      <c r="AC207" s="112">
        <f t="shared" si="98"/>
        <v>77</v>
      </c>
      <c r="AD207" s="33">
        <f t="shared" si="99"/>
        <v>-0.92165224262388357</v>
      </c>
      <c r="AE207" s="11">
        <v>0.86759525448435038</v>
      </c>
      <c r="AF207" s="10">
        <f t="shared" si="100"/>
        <v>53</v>
      </c>
      <c r="AG207" s="33">
        <f t="shared" si="101"/>
        <v>-0.94348622452268627</v>
      </c>
      <c r="AH207" s="14">
        <v>3.6903333333333337</v>
      </c>
      <c r="AI207" s="112">
        <f t="shared" si="102"/>
        <v>119</v>
      </c>
      <c r="AJ207" s="33">
        <f t="shared" si="103"/>
        <v>-0.28125534232369309</v>
      </c>
      <c r="AK207" s="13">
        <v>86057.767104145547</v>
      </c>
      <c r="AL207" s="38">
        <v>1</v>
      </c>
    </row>
    <row r="208" spans="1:38" x14ac:dyDescent="0.25">
      <c r="A208" t="s">
        <v>650</v>
      </c>
      <c r="B208" s="5" t="s">
        <v>236</v>
      </c>
      <c r="C208" s="6" t="s">
        <v>41</v>
      </c>
      <c r="D208" s="7" t="s">
        <v>34</v>
      </c>
      <c r="E208" s="36">
        <f t="shared" si="81"/>
        <v>-0.57770907738174926</v>
      </c>
      <c r="F208" s="8">
        <f t="shared" si="82"/>
        <v>30.113226328863391</v>
      </c>
      <c r="G208" s="9">
        <f t="shared" si="83"/>
        <v>206</v>
      </c>
      <c r="H208" s="112">
        <f t="shared" si="84"/>
        <v>503</v>
      </c>
      <c r="I208" s="33">
        <f t="shared" si="85"/>
        <v>0.98475209580777534</v>
      </c>
      <c r="J208" s="11">
        <v>5.9198813056379862E-2</v>
      </c>
      <c r="K208" s="10">
        <f t="shared" si="86"/>
        <v>338</v>
      </c>
      <c r="L208" s="33">
        <f t="shared" si="87"/>
        <v>0.32327737821128194</v>
      </c>
      <c r="M208" s="11">
        <v>5.1855254427601694E-2</v>
      </c>
      <c r="N208" s="10">
        <f t="shared" si="88"/>
        <v>166</v>
      </c>
      <c r="O208" s="33">
        <f t="shared" si="89"/>
        <v>-0.14436232377812305</v>
      </c>
      <c r="P208" s="11">
        <v>7.0301986327178767E-2</v>
      </c>
      <c r="Q208" s="10">
        <f t="shared" si="90"/>
        <v>173</v>
      </c>
      <c r="R208" s="33">
        <f t="shared" si="91"/>
        <v>6.3574261248325117E-2</v>
      </c>
      <c r="S208" s="12">
        <v>0.88047545674664318</v>
      </c>
      <c r="T208" s="10">
        <f t="shared" si="92"/>
        <v>210</v>
      </c>
      <c r="U208" s="33">
        <f t="shared" si="93"/>
        <v>-1.0127249050791123E-2</v>
      </c>
      <c r="V208" s="18">
        <v>7.6158531566384066E-2</v>
      </c>
      <c r="W208" s="112">
        <f t="shared" si="94"/>
        <v>195</v>
      </c>
      <c r="X208" s="33">
        <f t="shared" si="95"/>
        <v>-0.5235210403515862</v>
      </c>
      <c r="Y208" s="13">
        <v>78034</v>
      </c>
      <c r="Z208" s="10">
        <f t="shared" si="96"/>
        <v>201</v>
      </c>
      <c r="AA208" s="33">
        <f t="shared" si="97"/>
        <v>2.3328224937255704E-3</v>
      </c>
      <c r="AB208" s="11">
        <v>3.5000000000000003E-2</v>
      </c>
      <c r="AC208" s="112">
        <f t="shared" si="98"/>
        <v>202</v>
      </c>
      <c r="AD208" s="33">
        <f t="shared" si="99"/>
        <v>-6.6082423636392662E-2</v>
      </c>
      <c r="AE208" s="11">
        <v>0.91864751124655353</v>
      </c>
      <c r="AF208" s="10">
        <f t="shared" si="100"/>
        <v>90</v>
      </c>
      <c r="AG208" s="33">
        <f t="shared" si="101"/>
        <v>-0.6448528576056356</v>
      </c>
      <c r="AH208" s="14">
        <v>3.3533333333333335</v>
      </c>
      <c r="AI208" s="112">
        <f t="shared" si="102"/>
        <v>158</v>
      </c>
      <c r="AJ208" s="33">
        <f t="shared" si="103"/>
        <v>-0.26126911364104916</v>
      </c>
      <c r="AK208" s="13">
        <v>99775.530866668007</v>
      </c>
      <c r="AL208" s="38">
        <v>1</v>
      </c>
    </row>
    <row r="209" spans="1:38" x14ac:dyDescent="0.25">
      <c r="A209" t="s">
        <v>674</v>
      </c>
      <c r="B209" s="5" t="s">
        <v>346</v>
      </c>
      <c r="C209" s="6" t="s">
        <v>41</v>
      </c>
      <c r="D209" s="7" t="s">
        <v>34</v>
      </c>
      <c r="E209" s="36">
        <f t="shared" si="81"/>
        <v>1.7579706769600476</v>
      </c>
      <c r="F209" s="8">
        <f t="shared" si="82"/>
        <v>22.833043940093113</v>
      </c>
      <c r="G209" s="9">
        <f t="shared" si="83"/>
        <v>335</v>
      </c>
      <c r="H209" s="112">
        <f t="shared" si="84"/>
        <v>424</v>
      </c>
      <c r="I209" s="33">
        <f t="shared" si="85"/>
        <v>0.37178348040581244</v>
      </c>
      <c r="J209" s="11">
        <v>2.0431765612952901E-2</v>
      </c>
      <c r="K209" s="10">
        <f t="shared" si="86"/>
        <v>198</v>
      </c>
      <c r="L209" s="33">
        <f t="shared" si="87"/>
        <v>-7.7798736886792938E-2</v>
      </c>
      <c r="M209" s="11">
        <v>7.2982255294791076E-2</v>
      </c>
      <c r="N209" s="10">
        <f t="shared" si="88"/>
        <v>351</v>
      </c>
      <c r="O209" s="33">
        <f t="shared" si="89"/>
        <v>0.49057654667237466</v>
      </c>
      <c r="P209" s="11">
        <v>2.9638777400432231E-2</v>
      </c>
      <c r="Q209" s="10">
        <f t="shared" si="90"/>
        <v>390</v>
      </c>
      <c r="R209" s="33">
        <f t="shared" si="91"/>
        <v>0.27294812057923573</v>
      </c>
      <c r="S209" s="12">
        <v>0</v>
      </c>
      <c r="T209" s="10">
        <f t="shared" si="92"/>
        <v>160</v>
      </c>
      <c r="U209" s="33">
        <f t="shared" si="93"/>
        <v>-0.23420876678546751</v>
      </c>
      <c r="V209" s="18">
        <v>8.9312055786509317E-2</v>
      </c>
      <c r="W209" s="112">
        <f t="shared" si="94"/>
        <v>323</v>
      </c>
      <c r="X209" s="33">
        <f t="shared" si="95"/>
        <v>-7.3670557417851654E-3</v>
      </c>
      <c r="Y209" s="13">
        <v>96806</v>
      </c>
      <c r="Z209" s="10">
        <f t="shared" si="96"/>
        <v>369</v>
      </c>
      <c r="AA209" s="33">
        <f t="shared" si="97"/>
        <v>0.51490576486580486</v>
      </c>
      <c r="AB209" s="11">
        <v>2.7999999999999997E-2</v>
      </c>
      <c r="AC209" s="112">
        <f t="shared" si="98"/>
        <v>418</v>
      </c>
      <c r="AD209" s="33">
        <f t="shared" si="99"/>
        <v>0.65316693602849873</v>
      </c>
      <c r="AE209" s="11">
        <v>0.96156546156546152</v>
      </c>
      <c r="AF209" s="10">
        <f t="shared" si="100"/>
        <v>328</v>
      </c>
      <c r="AG209" s="33">
        <f t="shared" si="101"/>
        <v>0.17306582982593025</v>
      </c>
      <c r="AH209" s="14">
        <v>2.430333333333333</v>
      </c>
      <c r="AI209" s="112">
        <f t="shared" si="102"/>
        <v>307</v>
      </c>
      <c r="AJ209" s="33">
        <f t="shared" si="103"/>
        <v>-0.19525404797940343</v>
      </c>
      <c r="AK209" s="13">
        <v>145085.68366704445</v>
      </c>
      <c r="AL209" s="38"/>
    </row>
    <row r="210" spans="1:38" x14ac:dyDescent="0.25">
      <c r="A210" t="s">
        <v>682</v>
      </c>
      <c r="B210" s="5" t="s">
        <v>442</v>
      </c>
      <c r="C210" s="6" t="s">
        <v>41</v>
      </c>
      <c r="D210" s="7" t="s">
        <v>34</v>
      </c>
      <c r="E210" s="36">
        <f t="shared" si="81"/>
        <v>4.0039534546634172</v>
      </c>
      <c r="F210" s="8">
        <f t="shared" si="82"/>
        <v>15.832441981146371</v>
      </c>
      <c r="G210" s="9">
        <f t="shared" si="83"/>
        <v>457</v>
      </c>
      <c r="H210" s="112">
        <f t="shared" si="84"/>
        <v>378</v>
      </c>
      <c r="I210" s="33">
        <f t="shared" si="85"/>
        <v>0.21504137798408596</v>
      </c>
      <c r="J210" s="11">
        <v>1.0518650376243999E-2</v>
      </c>
      <c r="K210" s="10">
        <f t="shared" si="86"/>
        <v>529</v>
      </c>
      <c r="L210" s="33">
        <f t="shared" si="87"/>
        <v>0.96417154520257953</v>
      </c>
      <c r="M210" s="11">
        <v>1.8095648427401981E-2</v>
      </c>
      <c r="N210" s="10">
        <f t="shared" si="88"/>
        <v>386</v>
      </c>
      <c r="O210" s="33">
        <f t="shared" si="89"/>
        <v>0.58455239355300326</v>
      </c>
      <c r="P210" s="11">
        <v>2.3620309050772628E-2</v>
      </c>
      <c r="Q210" s="10">
        <f t="shared" si="90"/>
        <v>390</v>
      </c>
      <c r="R210" s="33">
        <f t="shared" si="91"/>
        <v>0.27294812057923573</v>
      </c>
      <c r="S210" s="12">
        <v>0</v>
      </c>
      <c r="T210" s="10">
        <f t="shared" si="92"/>
        <v>497</v>
      </c>
      <c r="U210" s="33">
        <f t="shared" si="93"/>
        <v>0.86056457689133792</v>
      </c>
      <c r="V210" s="18">
        <v>2.5049157903736002E-2</v>
      </c>
      <c r="W210" s="112">
        <f t="shared" si="94"/>
        <v>441</v>
      </c>
      <c r="X210" s="33">
        <f t="shared" si="95"/>
        <v>0.73397876425871855</v>
      </c>
      <c r="Y210" s="13">
        <v>123768</v>
      </c>
      <c r="Z210" s="10">
        <f t="shared" si="96"/>
        <v>436</v>
      </c>
      <c r="AA210" s="33">
        <f t="shared" si="97"/>
        <v>0.66135517697211277</v>
      </c>
      <c r="AB210" s="11">
        <v>2.6000000000000002E-2</v>
      </c>
      <c r="AC210" s="112">
        <f t="shared" si="98"/>
        <v>372</v>
      </c>
      <c r="AD210" s="33">
        <f t="shared" si="99"/>
        <v>0.52523767679059319</v>
      </c>
      <c r="AE210" s="11">
        <v>0.95393186200985647</v>
      </c>
      <c r="AF210" s="10">
        <f t="shared" si="100"/>
        <v>399</v>
      </c>
      <c r="AG210" s="33">
        <f t="shared" si="101"/>
        <v>0.41262236847056671</v>
      </c>
      <c r="AH210" s="14">
        <v>2.16</v>
      </c>
      <c r="AI210" s="112">
        <f t="shared" si="102"/>
        <v>388</v>
      </c>
      <c r="AJ210" s="33">
        <f t="shared" si="103"/>
        <v>-0.13056830918356882</v>
      </c>
      <c r="AK210" s="13">
        <v>189483.43862599088</v>
      </c>
      <c r="AL210" s="38"/>
    </row>
    <row r="211" spans="1:38" x14ac:dyDescent="0.25">
      <c r="A211" t="s">
        <v>691</v>
      </c>
      <c r="B211" s="5" t="s">
        <v>56</v>
      </c>
      <c r="C211" s="6" t="s">
        <v>41</v>
      </c>
      <c r="D211" s="7" t="s">
        <v>34</v>
      </c>
      <c r="E211" s="36">
        <f t="shared" si="81"/>
        <v>-9.9873372000973184</v>
      </c>
      <c r="F211" s="8">
        <f t="shared" si="82"/>
        <v>59.442507801004268</v>
      </c>
      <c r="G211" s="9">
        <f t="shared" si="83"/>
        <v>21</v>
      </c>
      <c r="H211" s="112">
        <f t="shared" si="84"/>
        <v>380</v>
      </c>
      <c r="I211" s="33">
        <f t="shared" si="85"/>
        <v>0.2261420087344409</v>
      </c>
      <c r="J211" s="11">
        <v>1.1220707003839481E-2</v>
      </c>
      <c r="K211" s="10">
        <f t="shared" si="86"/>
        <v>153</v>
      </c>
      <c r="L211" s="33">
        <f t="shared" si="87"/>
        <v>-0.2573677953780476</v>
      </c>
      <c r="M211" s="11">
        <v>8.2441197155583346E-2</v>
      </c>
      <c r="N211" s="10">
        <f t="shared" si="88"/>
        <v>23</v>
      </c>
      <c r="O211" s="33">
        <f t="shared" si="89"/>
        <v>-2.1769890598019339</v>
      </c>
      <c r="P211" s="11">
        <v>0.20047692045648099</v>
      </c>
      <c r="Q211" s="10">
        <f t="shared" si="90"/>
        <v>44</v>
      </c>
      <c r="R211" s="33">
        <f t="shared" si="91"/>
        <v>-0.48205980031706658</v>
      </c>
      <c r="S211" s="12">
        <v>3.1750188209878565</v>
      </c>
      <c r="T211" s="10">
        <f t="shared" si="92"/>
        <v>21</v>
      </c>
      <c r="U211" s="33">
        <f t="shared" si="93"/>
        <v>-2.3548223586401602</v>
      </c>
      <c r="V211" s="18">
        <v>0.2137914975716852</v>
      </c>
      <c r="W211" s="112">
        <f t="shared" si="94"/>
        <v>16</v>
      </c>
      <c r="X211" s="33">
        <f t="shared" si="95"/>
        <v>-1.4877490358926315</v>
      </c>
      <c r="Y211" s="13">
        <v>42966</v>
      </c>
      <c r="Z211" s="10">
        <f t="shared" si="96"/>
        <v>40</v>
      </c>
      <c r="AA211" s="33">
        <f t="shared" si="97"/>
        <v>-1.3157118864630482</v>
      </c>
      <c r="AB211" s="11">
        <v>5.2999999999999999E-2</v>
      </c>
      <c r="AC211" s="112">
        <f t="shared" si="98"/>
        <v>32</v>
      </c>
      <c r="AD211" s="33">
        <f t="shared" si="99"/>
        <v>-1.757262568365793</v>
      </c>
      <c r="AE211" s="11">
        <v>0.81773399014778325</v>
      </c>
      <c r="AF211" s="10">
        <f t="shared" si="100"/>
        <v>30</v>
      </c>
      <c r="AG211" s="33">
        <f t="shared" si="101"/>
        <v>-1.2991287307226156</v>
      </c>
      <c r="AH211" s="14">
        <v>4.0916666666666668</v>
      </c>
      <c r="AI211" s="112">
        <f t="shared" si="102"/>
        <v>40</v>
      </c>
      <c r="AJ211" s="33">
        <f t="shared" si="103"/>
        <v>-0.3206154451005177</v>
      </c>
      <c r="AK211" s="13">
        <v>59042.535759876926</v>
      </c>
      <c r="AL211" s="38">
        <v>1</v>
      </c>
    </row>
    <row r="212" spans="1:38" x14ac:dyDescent="0.25">
      <c r="A212" t="s">
        <v>726</v>
      </c>
      <c r="B212" s="5" t="s">
        <v>55</v>
      </c>
      <c r="C212" s="6" t="s">
        <v>41</v>
      </c>
      <c r="D212" s="7" t="s">
        <v>34</v>
      </c>
      <c r="E212" s="36">
        <f t="shared" si="81"/>
        <v>-9.6604012752437818</v>
      </c>
      <c r="F212" s="8">
        <f t="shared" si="82"/>
        <v>58.423466916674741</v>
      </c>
      <c r="G212" s="9">
        <f t="shared" si="83"/>
        <v>24</v>
      </c>
      <c r="H212" s="112">
        <f t="shared" si="84"/>
        <v>309</v>
      </c>
      <c r="I212" s="33">
        <f t="shared" si="85"/>
        <v>1.9301963209729319E-2</v>
      </c>
      <c r="J212" s="11">
        <v>-1.8608401693364085E-3</v>
      </c>
      <c r="K212" s="10">
        <f t="shared" si="86"/>
        <v>28</v>
      </c>
      <c r="L212" s="33">
        <f t="shared" si="87"/>
        <v>-1.5417941250439438</v>
      </c>
      <c r="M212" s="11">
        <v>0.15009936766034326</v>
      </c>
      <c r="N212" s="10">
        <f t="shared" si="88"/>
        <v>19</v>
      </c>
      <c r="O212" s="33">
        <f t="shared" si="89"/>
        <v>-2.4415907127870771</v>
      </c>
      <c r="P212" s="11">
        <v>0.21742272862548362</v>
      </c>
      <c r="Q212" s="10">
        <f t="shared" si="90"/>
        <v>38</v>
      </c>
      <c r="R212" s="33">
        <f t="shared" si="91"/>
        <v>-0.54351055735282672</v>
      </c>
      <c r="S212" s="12">
        <v>3.4334363882113501</v>
      </c>
      <c r="T212" s="10">
        <f t="shared" si="92"/>
        <v>36</v>
      </c>
      <c r="U212" s="33">
        <f t="shared" si="93"/>
        <v>-1.7769723653108178</v>
      </c>
      <c r="V212" s="18">
        <v>0.17987185993402691</v>
      </c>
      <c r="W212" s="112">
        <f t="shared" si="94"/>
        <v>25</v>
      </c>
      <c r="X212" s="33">
        <f t="shared" si="95"/>
        <v>-1.3473547121435561</v>
      </c>
      <c r="Y212" s="13">
        <v>48072</v>
      </c>
      <c r="Z212" s="10">
        <f t="shared" si="96"/>
        <v>25</v>
      </c>
      <c r="AA212" s="33">
        <f t="shared" si="97"/>
        <v>-1.9015095348882811</v>
      </c>
      <c r="AB212" s="11">
        <v>6.0999999999999999E-2</v>
      </c>
      <c r="AC212" s="112">
        <f t="shared" si="98"/>
        <v>85</v>
      </c>
      <c r="AD212" s="33">
        <f t="shared" si="99"/>
        <v>-0.85033033822379411</v>
      </c>
      <c r="AE212" s="11">
        <v>0.87185106633675036</v>
      </c>
      <c r="AF212" s="10">
        <f t="shared" si="100"/>
        <v>27</v>
      </c>
      <c r="AG212" s="33">
        <f t="shared" si="101"/>
        <v>-1.3401871263719436</v>
      </c>
      <c r="AH212" s="14">
        <v>4.1380000000000008</v>
      </c>
      <c r="AI212" s="112">
        <f t="shared" si="102"/>
        <v>19</v>
      </c>
      <c r="AJ212" s="33">
        <f t="shared" si="103"/>
        <v>-0.33385292994356147</v>
      </c>
      <c r="AK212" s="13">
        <v>49956.845169108397</v>
      </c>
      <c r="AL212" s="38">
        <v>1</v>
      </c>
    </row>
    <row r="213" spans="1:38" x14ac:dyDescent="0.25">
      <c r="A213" t="s">
        <v>745</v>
      </c>
      <c r="B213" s="5" t="s">
        <v>584</v>
      </c>
      <c r="C213" s="6" t="s">
        <v>41</v>
      </c>
      <c r="D213" s="7" t="s">
        <v>34</v>
      </c>
      <c r="E213" s="36">
        <f t="shared" si="81"/>
        <v>7.4234540271611866</v>
      </c>
      <c r="F213" s="8">
        <f t="shared" si="82"/>
        <v>5.1740510780220959</v>
      </c>
      <c r="G213" s="9">
        <f t="shared" si="83"/>
        <v>561</v>
      </c>
      <c r="H213" s="112">
        <f t="shared" si="84"/>
        <v>277</v>
      </c>
      <c r="I213" s="33">
        <f t="shared" si="85"/>
        <v>-0.1012902716539751</v>
      </c>
      <c r="J213" s="11">
        <v>-9.4876660341556285E-3</v>
      </c>
      <c r="K213" s="10">
        <f t="shared" si="86"/>
        <v>137</v>
      </c>
      <c r="L213" s="33">
        <f t="shared" si="87"/>
        <v>-0.34308695891480862</v>
      </c>
      <c r="M213" s="11">
        <v>8.6956521739130432E-2</v>
      </c>
      <c r="N213" s="10">
        <f t="shared" si="88"/>
        <v>535</v>
      </c>
      <c r="O213" s="33">
        <f t="shared" si="89"/>
        <v>0.95337356493194358</v>
      </c>
      <c r="P213" s="11">
        <v>0</v>
      </c>
      <c r="Q213" s="10">
        <f t="shared" si="90"/>
        <v>390</v>
      </c>
      <c r="R213" s="33">
        <f t="shared" si="91"/>
        <v>0.27294812057923573</v>
      </c>
      <c r="S213" s="12">
        <v>0</v>
      </c>
      <c r="T213" s="10">
        <f t="shared" si="92"/>
        <v>530</v>
      </c>
      <c r="U213" s="33">
        <f t="shared" si="93"/>
        <v>0.97241765978622352</v>
      </c>
      <c r="V213" s="18">
        <v>1.8483412322274882E-2</v>
      </c>
      <c r="W213" s="112">
        <f t="shared" si="94"/>
        <v>560</v>
      </c>
      <c r="X213" s="33">
        <f t="shared" si="95"/>
        <v>3.1899170715966383</v>
      </c>
      <c r="Y213" s="13">
        <v>213088</v>
      </c>
      <c r="Z213" s="10">
        <f t="shared" si="96"/>
        <v>507</v>
      </c>
      <c r="AA213" s="33">
        <f t="shared" si="97"/>
        <v>0.88102929513157524</v>
      </c>
      <c r="AB213" s="11">
        <v>2.3E-2</v>
      </c>
      <c r="AC213" s="112">
        <f t="shared" si="98"/>
        <v>540</v>
      </c>
      <c r="AD213" s="33">
        <f t="shared" si="99"/>
        <v>1.0775317064525964</v>
      </c>
      <c r="AE213" s="11">
        <v>0.9868875086266391</v>
      </c>
      <c r="AF213" s="10">
        <f t="shared" si="100"/>
        <v>455</v>
      </c>
      <c r="AG213" s="33">
        <f t="shared" si="101"/>
        <v>0.58187748147103158</v>
      </c>
      <c r="AH213" s="14">
        <v>1.9690000000000001</v>
      </c>
      <c r="AI213" s="112">
        <f t="shared" si="102"/>
        <v>519</v>
      </c>
      <c r="AJ213" s="33">
        <f t="shared" si="103"/>
        <v>0.16744618382964863</v>
      </c>
      <c r="AK213" s="13">
        <v>394028.90229885059</v>
      </c>
      <c r="AL213" s="38"/>
    </row>
    <row r="214" spans="1:38" x14ac:dyDescent="0.25">
      <c r="A214" t="s">
        <v>752</v>
      </c>
      <c r="B214" s="5" t="s">
        <v>82</v>
      </c>
      <c r="C214" s="6" t="s">
        <v>41</v>
      </c>
      <c r="D214" s="7" t="s">
        <v>34</v>
      </c>
      <c r="E214" s="36">
        <f t="shared" si="81"/>
        <v>3.6870565808779272</v>
      </c>
      <c r="F214" s="8">
        <f t="shared" si="82"/>
        <v>16.820191708094541</v>
      </c>
      <c r="G214" s="9">
        <f t="shared" si="83"/>
        <v>438</v>
      </c>
      <c r="H214" s="112">
        <f t="shared" si="84"/>
        <v>366</v>
      </c>
      <c r="I214" s="33">
        <f t="shared" si="85"/>
        <v>0.17883500393842322</v>
      </c>
      <c r="J214" s="11">
        <v>8.228787265614379E-3</v>
      </c>
      <c r="K214" s="10">
        <f t="shared" si="86"/>
        <v>258</v>
      </c>
      <c r="L214" s="33">
        <f t="shared" si="87"/>
        <v>0.11530233587868394</v>
      </c>
      <c r="M214" s="11">
        <v>6.2810503903477644E-2</v>
      </c>
      <c r="N214" s="10">
        <f t="shared" si="88"/>
        <v>535</v>
      </c>
      <c r="O214" s="33">
        <f t="shared" si="89"/>
        <v>0.95337356493194358</v>
      </c>
      <c r="P214" s="11">
        <v>0</v>
      </c>
      <c r="Q214" s="10">
        <f t="shared" si="90"/>
        <v>202</v>
      </c>
      <c r="R214" s="33">
        <f t="shared" si="91"/>
        <v>0.1138657277941931</v>
      </c>
      <c r="S214" s="12">
        <v>0.66898581750066899</v>
      </c>
      <c r="T214" s="10">
        <f t="shared" si="92"/>
        <v>558</v>
      </c>
      <c r="U214" s="33">
        <f t="shared" si="93"/>
        <v>1.1803407003765625</v>
      </c>
      <c r="V214" s="18">
        <v>6.2783863211327813E-3</v>
      </c>
      <c r="W214" s="112">
        <f t="shared" si="94"/>
        <v>438</v>
      </c>
      <c r="X214" s="33">
        <f t="shared" si="95"/>
        <v>0.69537444962031236</v>
      </c>
      <c r="Y214" s="13">
        <v>122364</v>
      </c>
      <c r="Z214" s="10">
        <f t="shared" si="96"/>
        <v>244</v>
      </c>
      <c r="AA214" s="33">
        <f t="shared" si="97"/>
        <v>0.14878223460003395</v>
      </c>
      <c r="AB214" s="11">
        <v>3.3000000000000002E-2</v>
      </c>
      <c r="AC214" s="112">
        <f t="shared" si="98"/>
        <v>297</v>
      </c>
      <c r="AD214" s="33">
        <f t="shared" si="99"/>
        <v>0.29671570234731665</v>
      </c>
      <c r="AE214" s="11">
        <v>0.94029584744252359</v>
      </c>
      <c r="AF214" s="10">
        <f t="shared" si="100"/>
        <v>472</v>
      </c>
      <c r="AG214" s="33">
        <f t="shared" si="101"/>
        <v>0.67196964458646213</v>
      </c>
      <c r="AH214" s="14">
        <v>1.8673333333333335</v>
      </c>
      <c r="AI214" s="112">
        <f t="shared" si="102"/>
        <v>524</v>
      </c>
      <c r="AJ214" s="33">
        <f t="shared" si="103"/>
        <v>0.22830982042669171</v>
      </c>
      <c r="AK214" s="13">
        <v>435803.31616269733</v>
      </c>
      <c r="AL214" s="38"/>
    </row>
    <row r="215" spans="1:38" x14ac:dyDescent="0.25">
      <c r="A215" t="s">
        <v>781</v>
      </c>
      <c r="B215" s="5" t="s">
        <v>580</v>
      </c>
      <c r="C215" s="6" t="s">
        <v>41</v>
      </c>
      <c r="D215" s="7" t="s">
        <v>34</v>
      </c>
      <c r="E215" s="36">
        <f t="shared" si="81"/>
        <v>6.7806904584803247</v>
      </c>
      <c r="F215" s="8">
        <f t="shared" si="82"/>
        <v>7.1775089596751513</v>
      </c>
      <c r="G215" s="9">
        <f t="shared" si="83"/>
        <v>555</v>
      </c>
      <c r="H215" s="112">
        <f t="shared" si="84"/>
        <v>381</v>
      </c>
      <c r="I215" s="33">
        <f t="shared" si="85"/>
        <v>0.23673167107807724</v>
      </c>
      <c r="J215" s="11">
        <v>1.1890447561790252E-2</v>
      </c>
      <c r="K215" s="10">
        <f t="shared" si="86"/>
        <v>541</v>
      </c>
      <c r="L215" s="33">
        <f t="shared" si="87"/>
        <v>1.0344392371516673</v>
      </c>
      <c r="M215" s="11">
        <v>1.4394242303078768E-2</v>
      </c>
      <c r="N215" s="10">
        <f t="shared" si="88"/>
        <v>535</v>
      </c>
      <c r="O215" s="33">
        <f t="shared" si="89"/>
        <v>0.95337356493194358</v>
      </c>
      <c r="P215" s="11">
        <v>0</v>
      </c>
      <c r="Q215" s="10">
        <f t="shared" si="90"/>
        <v>236</v>
      </c>
      <c r="R215" s="33">
        <f t="shared" si="91"/>
        <v>0.14736250624858788</v>
      </c>
      <c r="S215" s="12">
        <v>0.52812252442566676</v>
      </c>
      <c r="T215" s="10">
        <f t="shared" si="92"/>
        <v>344</v>
      </c>
      <c r="U215" s="33">
        <f t="shared" si="93"/>
        <v>0.44269379867980685</v>
      </c>
      <c r="V215" s="18">
        <v>4.9578059071729956E-2</v>
      </c>
      <c r="W215" s="112">
        <f t="shared" si="94"/>
        <v>559</v>
      </c>
      <c r="X215" s="33">
        <f t="shared" si="95"/>
        <v>2.8911460724079476</v>
      </c>
      <c r="Y215" s="13">
        <v>202222</v>
      </c>
      <c r="Z215" s="10">
        <f t="shared" si="96"/>
        <v>535</v>
      </c>
      <c r="AA215" s="33">
        <f t="shared" si="97"/>
        <v>1.0274787072378835</v>
      </c>
      <c r="AB215" s="11">
        <v>2.1000000000000001E-2</v>
      </c>
      <c r="AC215" s="112">
        <f t="shared" si="98"/>
        <v>537</v>
      </c>
      <c r="AD215" s="33">
        <f t="shared" si="99"/>
        <v>1.0711401956014945</v>
      </c>
      <c r="AE215" s="11">
        <v>0.9865061241436579</v>
      </c>
      <c r="AF215" s="10">
        <f t="shared" si="100"/>
        <v>182</v>
      </c>
      <c r="AG215" s="33">
        <f t="shared" si="101"/>
        <v>-0.23161044384010279</v>
      </c>
      <c r="AH215" s="14">
        <v>2.887</v>
      </c>
      <c r="AI215" s="112">
        <f t="shared" si="102"/>
        <v>453</v>
      </c>
      <c r="AJ215" s="33">
        <f t="shared" si="103"/>
        <v>-4.9578010898998284E-2</v>
      </c>
      <c r="AK215" s="13">
        <v>245072.00396091893</v>
      </c>
      <c r="AL215" s="38"/>
    </row>
    <row r="216" spans="1:38" x14ac:dyDescent="0.25">
      <c r="A216" t="s">
        <v>838</v>
      </c>
      <c r="B216" s="5" t="s">
        <v>57</v>
      </c>
      <c r="C216" s="6" t="s">
        <v>41</v>
      </c>
      <c r="D216" s="7" t="s">
        <v>34</v>
      </c>
      <c r="E216" s="36">
        <f t="shared" si="81"/>
        <v>-9.6057680464968236</v>
      </c>
      <c r="F216" s="8">
        <f t="shared" si="82"/>
        <v>58.253178216339904</v>
      </c>
      <c r="G216" s="9">
        <f t="shared" si="83"/>
        <v>26</v>
      </c>
      <c r="H216" s="112">
        <f t="shared" si="84"/>
        <v>324</v>
      </c>
      <c r="I216" s="33">
        <f t="shared" si="85"/>
        <v>6.591986570664346E-2</v>
      </c>
      <c r="J216" s="11">
        <v>1.0874974655779024E-3</v>
      </c>
      <c r="K216" s="10">
        <f t="shared" si="86"/>
        <v>22</v>
      </c>
      <c r="L216" s="33">
        <f t="shared" si="87"/>
        <v>-1.7149538339103179</v>
      </c>
      <c r="M216" s="11">
        <v>0.15922069197178368</v>
      </c>
      <c r="N216" s="10">
        <f t="shared" si="88"/>
        <v>36</v>
      </c>
      <c r="O216" s="33">
        <f t="shared" si="89"/>
        <v>-1.7525087571333076</v>
      </c>
      <c r="P216" s="11">
        <v>0.17329204954055133</v>
      </c>
      <c r="Q216" s="10">
        <f t="shared" si="90"/>
        <v>49</v>
      </c>
      <c r="R216" s="33">
        <f t="shared" si="91"/>
        <v>-0.42320781838228294</v>
      </c>
      <c r="S216" s="12">
        <v>2.9275298276623953</v>
      </c>
      <c r="T216" s="10">
        <f t="shared" si="92"/>
        <v>30</v>
      </c>
      <c r="U216" s="33">
        <f t="shared" si="93"/>
        <v>-1.9530745558770544</v>
      </c>
      <c r="V216" s="18">
        <v>0.19020901068276824</v>
      </c>
      <c r="W216" s="112">
        <f t="shared" si="94"/>
        <v>20</v>
      </c>
      <c r="X216" s="33">
        <f t="shared" si="95"/>
        <v>-1.4269829850729181</v>
      </c>
      <c r="Y216" s="13">
        <v>45176</v>
      </c>
      <c r="Z216" s="10">
        <f t="shared" si="96"/>
        <v>31</v>
      </c>
      <c r="AA216" s="33">
        <f t="shared" si="97"/>
        <v>-1.6086107106756649</v>
      </c>
      <c r="AB216" s="11">
        <v>5.7000000000000002E-2</v>
      </c>
      <c r="AC216" s="112">
        <f t="shared" si="98"/>
        <v>48</v>
      </c>
      <c r="AD216" s="33">
        <f t="shared" si="99"/>
        <v>-1.3871907075901082</v>
      </c>
      <c r="AE216" s="11">
        <v>0.83981635354758755</v>
      </c>
      <c r="AF216" s="10">
        <f t="shared" si="100"/>
        <v>6</v>
      </c>
      <c r="AG216" s="33">
        <f t="shared" si="101"/>
        <v>-2.2165918737931976</v>
      </c>
      <c r="AH216" s="14">
        <v>5.1269999999999998</v>
      </c>
      <c r="AI216" s="112">
        <f t="shared" si="102"/>
        <v>12</v>
      </c>
      <c r="AJ216" s="33">
        <f t="shared" si="103"/>
        <v>-0.35114420506507998</v>
      </c>
      <c r="AK216" s="13">
        <v>38088.791869200177</v>
      </c>
      <c r="AL216" s="38">
        <v>1</v>
      </c>
    </row>
    <row r="217" spans="1:38" x14ac:dyDescent="0.25">
      <c r="A217" t="s">
        <v>874</v>
      </c>
      <c r="B217" s="5" t="s">
        <v>552</v>
      </c>
      <c r="C217" s="6" t="s">
        <v>41</v>
      </c>
      <c r="D217" s="7" t="s">
        <v>34</v>
      </c>
      <c r="E217" s="36">
        <f t="shared" si="81"/>
        <v>5.6806271338773398</v>
      </c>
      <c r="F217" s="8">
        <f t="shared" si="82"/>
        <v>10.60634445281989</v>
      </c>
      <c r="G217" s="9">
        <f t="shared" si="83"/>
        <v>535</v>
      </c>
      <c r="H217" s="112">
        <f t="shared" si="84"/>
        <v>478</v>
      </c>
      <c r="I217" s="33">
        <f t="shared" si="85"/>
        <v>0.69615752311852308</v>
      </c>
      <c r="J217" s="11">
        <v>4.0946721170691536E-2</v>
      </c>
      <c r="K217" s="10">
        <f t="shared" si="86"/>
        <v>511</v>
      </c>
      <c r="L217" s="33">
        <f t="shared" si="87"/>
        <v>0.84790370043166852</v>
      </c>
      <c r="M217" s="11">
        <v>2.4220148902082746E-2</v>
      </c>
      <c r="N217" s="10">
        <f t="shared" si="88"/>
        <v>451</v>
      </c>
      <c r="O217" s="33">
        <f t="shared" si="89"/>
        <v>0.72125464642573234</v>
      </c>
      <c r="P217" s="11">
        <v>1.4865525672371638E-2</v>
      </c>
      <c r="Q217" s="10">
        <f t="shared" si="90"/>
        <v>354</v>
      </c>
      <c r="R217" s="33">
        <f t="shared" si="91"/>
        <v>0.24155896957305395</v>
      </c>
      <c r="S217" s="12">
        <v>0.132000132000132</v>
      </c>
      <c r="T217" s="10">
        <f t="shared" si="92"/>
        <v>493</v>
      </c>
      <c r="U217" s="33">
        <f t="shared" si="93"/>
        <v>0.85057047876780323</v>
      </c>
      <c r="V217" s="18">
        <v>2.5635808748728381E-2</v>
      </c>
      <c r="W217" s="112">
        <f t="shared" si="94"/>
        <v>535</v>
      </c>
      <c r="X217" s="33">
        <f t="shared" si="95"/>
        <v>1.9124827028033959</v>
      </c>
      <c r="Y217" s="13">
        <v>166629</v>
      </c>
      <c r="Z217" s="10">
        <f t="shared" si="96"/>
        <v>466</v>
      </c>
      <c r="AA217" s="33">
        <f t="shared" si="97"/>
        <v>0.73457988302526689</v>
      </c>
      <c r="AB217" s="11">
        <v>2.5000000000000001E-2</v>
      </c>
      <c r="AC217" s="112">
        <f t="shared" si="98"/>
        <v>450</v>
      </c>
      <c r="AD217" s="33">
        <f t="shared" si="99"/>
        <v>0.7544094806296916</v>
      </c>
      <c r="AE217" s="11">
        <v>0.96760665220535069</v>
      </c>
      <c r="AF217" s="10">
        <f t="shared" si="100"/>
        <v>371</v>
      </c>
      <c r="AG217" s="33">
        <f t="shared" si="101"/>
        <v>0.32075790050696357</v>
      </c>
      <c r="AH217" s="14">
        <v>2.2636666666666669</v>
      </c>
      <c r="AI217" s="112">
        <f t="shared" si="102"/>
        <v>479</v>
      </c>
      <c r="AJ217" s="33">
        <f t="shared" si="103"/>
        <v>-1.7352334475728357E-3</v>
      </c>
      <c r="AK217" s="13">
        <v>277909.41061941063</v>
      </c>
      <c r="AL217" s="38"/>
    </row>
    <row r="218" spans="1:38" x14ac:dyDescent="0.25">
      <c r="A218" t="s">
        <v>900</v>
      </c>
      <c r="B218" s="5" t="s">
        <v>443</v>
      </c>
      <c r="C218" s="6" t="s">
        <v>41</v>
      </c>
      <c r="D218" s="7" t="s">
        <v>34</v>
      </c>
      <c r="E218" s="36">
        <f t="shared" si="81"/>
        <v>3.6078694677069794</v>
      </c>
      <c r="F218" s="8">
        <f t="shared" si="82"/>
        <v>17.067013484775632</v>
      </c>
      <c r="G218" s="9">
        <f t="shared" si="83"/>
        <v>434</v>
      </c>
      <c r="H218" s="112">
        <f t="shared" si="84"/>
        <v>512</v>
      </c>
      <c r="I218" s="33">
        <f t="shared" si="85"/>
        <v>1.1097446404715903</v>
      </c>
      <c r="J218" s="11">
        <v>6.7103935418769023E-2</v>
      </c>
      <c r="K218" s="10">
        <f t="shared" si="86"/>
        <v>384</v>
      </c>
      <c r="L218" s="33">
        <f t="shared" si="87"/>
        <v>0.4404431822968024</v>
      </c>
      <c r="M218" s="11">
        <v>4.568345323741007E-2</v>
      </c>
      <c r="N218" s="10">
        <f t="shared" si="88"/>
        <v>355</v>
      </c>
      <c r="O218" s="33">
        <f t="shared" si="89"/>
        <v>0.51195125347358761</v>
      </c>
      <c r="P218" s="11">
        <v>2.8269883151149641E-2</v>
      </c>
      <c r="Q218" s="10">
        <f t="shared" si="90"/>
        <v>228</v>
      </c>
      <c r="R218" s="33">
        <f t="shared" si="91"/>
        <v>0.14177597517769341</v>
      </c>
      <c r="S218" s="12">
        <v>0.55161544523246653</v>
      </c>
      <c r="T218" s="10">
        <f t="shared" si="92"/>
        <v>304</v>
      </c>
      <c r="U218" s="33">
        <f t="shared" si="93"/>
        <v>0.32799785836224821</v>
      </c>
      <c r="V218" s="18">
        <v>5.6310679611650483E-2</v>
      </c>
      <c r="W218" s="112">
        <f t="shared" si="94"/>
        <v>492</v>
      </c>
      <c r="X218" s="33">
        <f t="shared" si="95"/>
        <v>1.1550242557529591</v>
      </c>
      <c r="Y218" s="13">
        <v>139081</v>
      </c>
      <c r="Z218" s="10">
        <f t="shared" si="96"/>
        <v>369</v>
      </c>
      <c r="AA218" s="33">
        <f t="shared" si="97"/>
        <v>0.51490576486580486</v>
      </c>
      <c r="AB218" s="11">
        <v>2.7999999999999997E-2</v>
      </c>
      <c r="AC218" s="112">
        <f t="shared" si="98"/>
        <v>426</v>
      </c>
      <c r="AD218" s="33">
        <f t="shared" si="99"/>
        <v>0.6673392168937119</v>
      </c>
      <c r="AE218" s="11">
        <v>0.96241112828438946</v>
      </c>
      <c r="AF218" s="10">
        <f t="shared" si="100"/>
        <v>181</v>
      </c>
      <c r="AG218" s="33">
        <f t="shared" si="101"/>
        <v>-0.2369273583846202</v>
      </c>
      <c r="AH218" s="14">
        <v>2.8930000000000002</v>
      </c>
      <c r="AI218" s="112">
        <f t="shared" si="102"/>
        <v>362</v>
      </c>
      <c r="AJ218" s="33">
        <f t="shared" si="103"/>
        <v>-0.15775989165987561</v>
      </c>
      <c r="AK218" s="13">
        <v>170820.20252167061</v>
      </c>
      <c r="AL218" s="38"/>
    </row>
    <row r="219" spans="1:38" x14ac:dyDescent="0.25">
      <c r="A219" t="s">
        <v>917</v>
      </c>
      <c r="B219" s="5" t="s">
        <v>586</v>
      </c>
      <c r="C219" s="6" t="s">
        <v>41</v>
      </c>
      <c r="D219" s="7" t="s">
        <v>34</v>
      </c>
      <c r="E219" s="36">
        <f t="shared" si="81"/>
        <v>7.4540867521435219</v>
      </c>
      <c r="F219" s="8">
        <f t="shared" si="82"/>
        <v>5.0785705976514954</v>
      </c>
      <c r="G219" s="9">
        <f t="shared" si="83"/>
        <v>562</v>
      </c>
      <c r="H219" s="112">
        <f t="shared" si="84"/>
        <v>327</v>
      </c>
      <c r="I219" s="33">
        <f t="shared" si="85"/>
        <v>7.0803622367289085E-2</v>
      </c>
      <c r="J219" s="11">
        <v>1.3963694394574233E-3</v>
      </c>
      <c r="K219" s="10">
        <f t="shared" si="86"/>
        <v>464</v>
      </c>
      <c r="L219" s="33">
        <f t="shared" si="87"/>
        <v>0.67206739590438636</v>
      </c>
      <c r="M219" s="11">
        <v>3.3482465002164813E-2</v>
      </c>
      <c r="N219" s="10">
        <f t="shared" si="88"/>
        <v>447</v>
      </c>
      <c r="O219" s="33">
        <f t="shared" si="89"/>
        <v>0.71430316362202695</v>
      </c>
      <c r="P219" s="11">
        <v>1.5310717502251577E-2</v>
      </c>
      <c r="Q219" s="10">
        <f t="shared" si="90"/>
        <v>390</v>
      </c>
      <c r="R219" s="33">
        <f t="shared" si="91"/>
        <v>0.27294812057923573</v>
      </c>
      <c r="S219" s="12">
        <v>0</v>
      </c>
      <c r="T219" s="10">
        <f t="shared" si="92"/>
        <v>399</v>
      </c>
      <c r="U219" s="33">
        <f t="shared" si="93"/>
        <v>0.6015294775697333</v>
      </c>
      <c r="V219" s="18">
        <v>4.0254447868005166E-2</v>
      </c>
      <c r="W219" s="112">
        <f t="shared" si="94"/>
        <v>563</v>
      </c>
      <c r="X219" s="33">
        <f t="shared" si="95"/>
        <v>3.5236904158955076</v>
      </c>
      <c r="Y219" s="13">
        <v>225227</v>
      </c>
      <c r="Z219" s="10">
        <f t="shared" si="96"/>
        <v>535</v>
      </c>
      <c r="AA219" s="33">
        <f t="shared" si="97"/>
        <v>1.0274787072378835</v>
      </c>
      <c r="AB219" s="11">
        <v>2.1000000000000001E-2</v>
      </c>
      <c r="AC219" s="112">
        <f t="shared" si="98"/>
        <v>484</v>
      </c>
      <c r="AD219" s="33">
        <f t="shared" si="99"/>
        <v>0.86604222387807539</v>
      </c>
      <c r="AE219" s="11">
        <v>0.97426783092496716</v>
      </c>
      <c r="AF219" s="10">
        <f t="shared" si="100"/>
        <v>486</v>
      </c>
      <c r="AG219" s="33">
        <f t="shared" si="101"/>
        <v>0.73252339356568608</v>
      </c>
      <c r="AH219" s="14">
        <v>1.7990000000000002</v>
      </c>
      <c r="AI219" s="112">
        <f t="shared" si="102"/>
        <v>528</v>
      </c>
      <c r="AJ219" s="33">
        <f t="shared" si="103"/>
        <v>0.31698416160687837</v>
      </c>
      <c r="AK219" s="13">
        <v>496665.90727091633</v>
      </c>
      <c r="AL219" s="38"/>
    </row>
    <row r="220" spans="1:38" x14ac:dyDescent="0.25">
      <c r="A220" t="s">
        <v>927</v>
      </c>
      <c r="B220" s="5" t="s">
        <v>401</v>
      </c>
      <c r="C220" s="6" t="s">
        <v>41</v>
      </c>
      <c r="D220" s="7" t="s">
        <v>34</v>
      </c>
      <c r="E220" s="36">
        <f t="shared" si="81"/>
        <v>2.5782087037566446</v>
      </c>
      <c r="F220" s="8">
        <f t="shared" si="82"/>
        <v>20.276408157219251</v>
      </c>
      <c r="G220" s="9">
        <f t="shared" si="83"/>
        <v>379</v>
      </c>
      <c r="H220" s="112">
        <f t="shared" si="84"/>
        <v>440</v>
      </c>
      <c r="I220" s="33">
        <f t="shared" si="85"/>
        <v>0.4459164207103638</v>
      </c>
      <c r="J220" s="11">
        <v>2.5120284962385941E-2</v>
      </c>
      <c r="K220" s="10">
        <f t="shared" si="86"/>
        <v>293</v>
      </c>
      <c r="L220" s="33">
        <f t="shared" si="87"/>
        <v>0.1904160204377085</v>
      </c>
      <c r="M220" s="11">
        <v>5.885383129426916E-2</v>
      </c>
      <c r="N220" s="10">
        <f t="shared" si="88"/>
        <v>210</v>
      </c>
      <c r="O220" s="33">
        <f t="shared" si="89"/>
        <v>2.4609486706723242E-2</v>
      </c>
      <c r="P220" s="11">
        <v>5.9480572877406976E-2</v>
      </c>
      <c r="Q220" s="10">
        <f t="shared" si="90"/>
        <v>213</v>
      </c>
      <c r="R220" s="33">
        <f t="shared" si="91"/>
        <v>0.13112371707060386</v>
      </c>
      <c r="S220" s="12">
        <v>0.5964111606679805</v>
      </c>
      <c r="T220" s="10">
        <f t="shared" si="92"/>
        <v>266</v>
      </c>
      <c r="U220" s="33">
        <f t="shared" si="93"/>
        <v>0.20328794119620253</v>
      </c>
      <c r="V220" s="18">
        <v>6.3631117872318108E-2</v>
      </c>
      <c r="W220" s="112">
        <f t="shared" si="94"/>
        <v>455</v>
      </c>
      <c r="X220" s="33">
        <f t="shared" si="95"/>
        <v>0.81855630829556858</v>
      </c>
      <c r="Y220" s="13">
        <v>126844</v>
      </c>
      <c r="Z220" s="10">
        <f t="shared" si="96"/>
        <v>399</v>
      </c>
      <c r="AA220" s="33">
        <f t="shared" si="97"/>
        <v>0.58813047091895854</v>
      </c>
      <c r="AB220" s="11">
        <v>2.7000000000000003E-2</v>
      </c>
      <c r="AC220" s="112">
        <f t="shared" si="98"/>
        <v>443</v>
      </c>
      <c r="AD220" s="33">
        <f t="shared" si="99"/>
        <v>0.72918834217406459</v>
      </c>
      <c r="AE220" s="11">
        <v>0.96610169491525422</v>
      </c>
      <c r="AF220" s="10">
        <f t="shared" si="100"/>
        <v>195</v>
      </c>
      <c r="AG220" s="33">
        <f t="shared" si="101"/>
        <v>-0.19439204202848243</v>
      </c>
      <c r="AH220" s="14">
        <v>2.8450000000000002</v>
      </c>
      <c r="AI220" s="112">
        <f t="shared" si="102"/>
        <v>415</v>
      </c>
      <c r="AJ220" s="33">
        <f t="shared" si="103"/>
        <v>-0.10869064954149785</v>
      </c>
      <c r="AK220" s="13">
        <v>204499.40644124054</v>
      </c>
      <c r="AL220" s="38">
        <v>1</v>
      </c>
    </row>
    <row r="221" spans="1:38" x14ac:dyDescent="0.25">
      <c r="A221" t="s">
        <v>952</v>
      </c>
      <c r="B221" s="5" t="s">
        <v>40</v>
      </c>
      <c r="C221" s="6" t="s">
        <v>41</v>
      </c>
      <c r="D221" s="7" t="s">
        <v>34</v>
      </c>
      <c r="E221" s="36">
        <f t="shared" si="81"/>
        <v>-14.05197748868042</v>
      </c>
      <c r="F221" s="8">
        <f t="shared" si="82"/>
        <v>72.111762903559111</v>
      </c>
      <c r="G221" s="9">
        <f t="shared" si="83"/>
        <v>12</v>
      </c>
      <c r="H221" s="112">
        <f t="shared" si="84"/>
        <v>436</v>
      </c>
      <c r="I221" s="33">
        <f t="shared" si="85"/>
        <v>0.40228055770775106</v>
      </c>
      <c r="J221" s="11">
        <v>2.2360545672719612E-2</v>
      </c>
      <c r="K221" s="10">
        <f t="shared" si="86"/>
        <v>48</v>
      </c>
      <c r="L221" s="33">
        <f t="shared" si="87"/>
        <v>-1.1186219508227884</v>
      </c>
      <c r="M221" s="11">
        <v>0.12780843944200598</v>
      </c>
      <c r="N221" s="10">
        <f t="shared" si="88"/>
        <v>13</v>
      </c>
      <c r="O221" s="33">
        <f t="shared" si="89"/>
        <v>-3.0071932246867674</v>
      </c>
      <c r="P221" s="11">
        <v>0.25364544892381957</v>
      </c>
      <c r="Q221" s="10">
        <f t="shared" si="90"/>
        <v>19</v>
      </c>
      <c r="R221" s="33">
        <f t="shared" si="91"/>
        <v>-1.0053682673431641</v>
      </c>
      <c r="S221" s="12">
        <v>5.3756768353007498</v>
      </c>
      <c r="T221" s="10">
        <f t="shared" si="92"/>
        <v>9</v>
      </c>
      <c r="U221" s="33">
        <f t="shared" si="93"/>
        <v>-3.383049284296876</v>
      </c>
      <c r="V221" s="18">
        <v>0.27414813879376304</v>
      </c>
      <c r="W221" s="112">
        <f t="shared" si="94"/>
        <v>6</v>
      </c>
      <c r="X221" s="33">
        <f t="shared" si="95"/>
        <v>-1.7013100841807376</v>
      </c>
      <c r="Y221" s="13">
        <v>35199</v>
      </c>
      <c r="Z221" s="10">
        <f t="shared" si="96"/>
        <v>26</v>
      </c>
      <c r="AA221" s="33">
        <f t="shared" si="97"/>
        <v>-1.828284828835127</v>
      </c>
      <c r="AB221" s="11">
        <v>0.06</v>
      </c>
      <c r="AC221" s="112">
        <f t="shared" si="98"/>
        <v>16</v>
      </c>
      <c r="AD221" s="33">
        <f t="shared" si="99"/>
        <v>-2.8392253353207981</v>
      </c>
      <c r="AE221" s="11">
        <v>0.75317275883752088</v>
      </c>
      <c r="AF221" s="10">
        <f t="shared" si="100"/>
        <v>222</v>
      </c>
      <c r="AG221" s="33">
        <f t="shared" si="101"/>
        <v>-0.10607218376122407</v>
      </c>
      <c r="AH221" s="14">
        <v>2.7453333333333334</v>
      </c>
      <c r="AI221" s="112">
        <f t="shared" si="102"/>
        <v>27</v>
      </c>
      <c r="AJ221" s="33">
        <f t="shared" si="103"/>
        <v>-0.3277722791915415</v>
      </c>
      <c r="AK221" s="13">
        <v>54130.365439645968</v>
      </c>
      <c r="AL221" s="38">
        <v>1</v>
      </c>
    </row>
    <row r="222" spans="1:38" x14ac:dyDescent="0.25">
      <c r="A222" t="s">
        <v>958</v>
      </c>
      <c r="B222" s="5" t="s">
        <v>587</v>
      </c>
      <c r="C222" s="6" t="s">
        <v>41</v>
      </c>
      <c r="D222" s="7" t="s">
        <v>34</v>
      </c>
      <c r="E222" s="36">
        <f t="shared" si="81"/>
        <v>7.2609129758155309</v>
      </c>
      <c r="F222" s="8">
        <f t="shared" si="82"/>
        <v>5.680682390495118</v>
      </c>
      <c r="G222" s="9">
        <f t="shared" si="83"/>
        <v>559</v>
      </c>
      <c r="H222" s="112">
        <f t="shared" si="84"/>
        <v>502</v>
      </c>
      <c r="I222" s="33">
        <f t="shared" si="85"/>
        <v>0.98194237943057205</v>
      </c>
      <c r="J222" s="11">
        <v>5.9021113243761913E-2</v>
      </c>
      <c r="K222" s="10">
        <f t="shared" si="86"/>
        <v>559</v>
      </c>
      <c r="L222" s="33">
        <f t="shared" si="87"/>
        <v>1.3077003033574752</v>
      </c>
      <c r="M222" s="11">
        <v>0</v>
      </c>
      <c r="N222" s="10">
        <f t="shared" si="88"/>
        <v>535</v>
      </c>
      <c r="O222" s="33">
        <f t="shared" si="89"/>
        <v>0.95337356493194358</v>
      </c>
      <c r="P222" s="11">
        <v>0</v>
      </c>
      <c r="Q222" s="10">
        <f t="shared" si="90"/>
        <v>348</v>
      </c>
      <c r="R222" s="33">
        <f t="shared" si="91"/>
        <v>0.23703264546443714</v>
      </c>
      <c r="S222" s="12">
        <v>0.15103458692040475</v>
      </c>
      <c r="T222" s="10">
        <f t="shared" si="92"/>
        <v>556</v>
      </c>
      <c r="U222" s="33">
        <f t="shared" si="93"/>
        <v>1.1379288294227856</v>
      </c>
      <c r="V222" s="18">
        <v>8.7679516250944826E-3</v>
      </c>
      <c r="W222" s="112">
        <f t="shared" si="94"/>
        <v>552</v>
      </c>
      <c r="X222" s="33">
        <f t="shared" si="95"/>
        <v>2.4927847401563605</v>
      </c>
      <c r="Y222" s="13">
        <v>187734</v>
      </c>
      <c r="Z222" s="10">
        <f t="shared" si="96"/>
        <v>547</v>
      </c>
      <c r="AA222" s="33">
        <f t="shared" si="97"/>
        <v>1.1007034132910376</v>
      </c>
      <c r="AB222" s="11">
        <v>0.02</v>
      </c>
      <c r="AC222" s="112">
        <f t="shared" si="98"/>
        <v>416</v>
      </c>
      <c r="AD222" s="33">
        <f t="shared" si="99"/>
        <v>0.64659691619221338</v>
      </c>
      <c r="AE222" s="11">
        <v>0.96117342536669548</v>
      </c>
      <c r="AF222" s="10">
        <f t="shared" si="100"/>
        <v>426</v>
      </c>
      <c r="AG222" s="33">
        <f t="shared" si="101"/>
        <v>0.4864684038110838</v>
      </c>
      <c r="AH222" s="14">
        <v>2.0766666666666667</v>
      </c>
      <c r="AI222" s="112">
        <f t="shared" si="102"/>
        <v>474</v>
      </c>
      <c r="AJ222" s="33">
        <f t="shared" si="103"/>
        <v>-6.139621172123421E-3</v>
      </c>
      <c r="AK222" s="13">
        <v>274886.41156924935</v>
      </c>
      <c r="AL222" s="38"/>
    </row>
    <row r="223" spans="1:38" x14ac:dyDescent="0.25">
      <c r="A223" t="s">
        <v>966</v>
      </c>
      <c r="B223" s="5" t="s">
        <v>356</v>
      </c>
      <c r="C223" s="6" t="s">
        <v>41</v>
      </c>
      <c r="D223" s="7" t="s">
        <v>34</v>
      </c>
      <c r="E223" s="36">
        <f t="shared" si="81"/>
        <v>1.8626477455732595</v>
      </c>
      <c r="F223" s="8">
        <f t="shared" si="82"/>
        <v>22.506771406365232</v>
      </c>
      <c r="G223" s="9">
        <f t="shared" si="83"/>
        <v>345</v>
      </c>
      <c r="H223" s="112">
        <f t="shared" si="84"/>
        <v>365</v>
      </c>
      <c r="I223" s="33">
        <f t="shared" si="85"/>
        <v>0.17879673449716546</v>
      </c>
      <c r="J223" s="11">
        <v>8.2263669243316517E-3</v>
      </c>
      <c r="K223" s="10">
        <f t="shared" si="86"/>
        <v>471</v>
      </c>
      <c r="L223" s="33">
        <f t="shared" si="87"/>
        <v>0.69697107056297347</v>
      </c>
      <c r="M223" s="11">
        <v>3.2170644287088032E-2</v>
      </c>
      <c r="N223" s="10">
        <f t="shared" si="88"/>
        <v>312</v>
      </c>
      <c r="O223" s="33">
        <f t="shared" si="89"/>
        <v>0.37704390561344708</v>
      </c>
      <c r="P223" s="11">
        <v>3.6909715939931247E-2</v>
      </c>
      <c r="Q223" s="10">
        <f t="shared" si="90"/>
        <v>307</v>
      </c>
      <c r="R223" s="33">
        <f t="shared" si="91"/>
        <v>0.21440642665134757</v>
      </c>
      <c r="S223" s="12">
        <v>0.24618414574101427</v>
      </c>
      <c r="T223" s="10">
        <f t="shared" si="92"/>
        <v>367</v>
      </c>
      <c r="U223" s="33">
        <f t="shared" si="93"/>
        <v>0.49796927474652747</v>
      </c>
      <c r="V223" s="18">
        <v>4.6333403641988326E-2</v>
      </c>
      <c r="W223" s="112">
        <f t="shared" si="94"/>
        <v>338</v>
      </c>
      <c r="X223" s="33">
        <f t="shared" si="95"/>
        <v>6.0547942233188656E-2</v>
      </c>
      <c r="Y223" s="13">
        <v>99276</v>
      </c>
      <c r="Z223" s="10">
        <f t="shared" si="96"/>
        <v>264</v>
      </c>
      <c r="AA223" s="33">
        <f t="shared" si="97"/>
        <v>0.22200694065318813</v>
      </c>
      <c r="AB223" s="11">
        <v>3.2000000000000001E-2</v>
      </c>
      <c r="AC223" s="112">
        <f t="shared" si="98"/>
        <v>335</v>
      </c>
      <c r="AD223" s="33">
        <f t="shared" si="99"/>
        <v>0.40364443314491433</v>
      </c>
      <c r="AE223" s="11">
        <v>0.9466763355088228</v>
      </c>
      <c r="AF223" s="10">
        <f t="shared" si="100"/>
        <v>155</v>
      </c>
      <c r="AG223" s="33">
        <f t="shared" si="101"/>
        <v>-0.3261333690759643</v>
      </c>
      <c r="AH223" s="14">
        <v>2.9936666666666665</v>
      </c>
      <c r="AI223" s="112">
        <f t="shared" si="102"/>
        <v>296</v>
      </c>
      <c r="AJ223" s="33">
        <f t="shared" si="103"/>
        <v>-0.20151914586158881</v>
      </c>
      <c r="AK223" s="13">
        <v>140785.56611802772</v>
      </c>
      <c r="AL223" s="38">
        <v>1</v>
      </c>
    </row>
    <row r="224" spans="1:38" x14ac:dyDescent="0.25">
      <c r="A224" t="s">
        <v>1040</v>
      </c>
      <c r="B224" s="5" t="s">
        <v>519</v>
      </c>
      <c r="C224" s="6" t="s">
        <v>41</v>
      </c>
      <c r="D224" s="7" t="s">
        <v>34</v>
      </c>
      <c r="E224" s="36">
        <f t="shared" si="81"/>
        <v>4.4193443153637935</v>
      </c>
      <c r="F224" s="8">
        <f t="shared" si="82"/>
        <v>14.537692038263376</v>
      </c>
      <c r="G224" s="9">
        <f t="shared" si="83"/>
        <v>478</v>
      </c>
      <c r="H224" s="112">
        <f t="shared" si="84"/>
        <v>390</v>
      </c>
      <c r="I224" s="33">
        <f t="shared" si="85"/>
        <v>0.25738615958829458</v>
      </c>
      <c r="J224" s="11">
        <v>1.3196735544365401E-2</v>
      </c>
      <c r="K224" s="10">
        <f t="shared" si="86"/>
        <v>359</v>
      </c>
      <c r="L224" s="33">
        <f t="shared" si="87"/>
        <v>0.36528303190536721</v>
      </c>
      <c r="M224" s="11">
        <v>4.9642573471008734E-2</v>
      </c>
      <c r="N224" s="10">
        <f t="shared" si="88"/>
        <v>535</v>
      </c>
      <c r="O224" s="33">
        <f t="shared" si="89"/>
        <v>0.95337356493194358</v>
      </c>
      <c r="P224" s="11">
        <v>0</v>
      </c>
      <c r="Q224" s="10">
        <f t="shared" si="90"/>
        <v>390</v>
      </c>
      <c r="R224" s="33">
        <f t="shared" si="91"/>
        <v>0.27294812057923573</v>
      </c>
      <c r="S224" s="12">
        <v>0</v>
      </c>
      <c r="T224" s="10">
        <f t="shared" si="92"/>
        <v>452</v>
      </c>
      <c r="U224" s="33">
        <f t="shared" si="93"/>
        <v>0.72663948339907913</v>
      </c>
      <c r="V224" s="18">
        <v>3.29105245114844E-2</v>
      </c>
      <c r="W224" s="112">
        <f t="shared" si="94"/>
        <v>466</v>
      </c>
      <c r="X224" s="33">
        <f t="shared" si="95"/>
        <v>0.87800255348661849</v>
      </c>
      <c r="Y224" s="13">
        <v>129006</v>
      </c>
      <c r="Z224" s="10">
        <f t="shared" si="96"/>
        <v>369</v>
      </c>
      <c r="AA224" s="33">
        <f t="shared" si="97"/>
        <v>0.51490576486580486</v>
      </c>
      <c r="AB224" s="11">
        <v>2.7999999999999997E-2</v>
      </c>
      <c r="AC224" s="112">
        <f t="shared" si="98"/>
        <v>458</v>
      </c>
      <c r="AD224" s="33">
        <f t="shared" si="99"/>
        <v>0.77730183702156452</v>
      </c>
      <c r="AE224" s="11">
        <v>0.96897264996552512</v>
      </c>
      <c r="AF224" s="10">
        <f t="shared" si="100"/>
        <v>440</v>
      </c>
      <c r="AG224" s="33">
        <f t="shared" si="101"/>
        <v>0.5233914214813421</v>
      </c>
      <c r="AH224" s="14">
        <v>2.0350000000000001</v>
      </c>
      <c r="AI224" s="112">
        <f t="shared" si="102"/>
        <v>495</v>
      </c>
      <c r="AJ224" s="33">
        <f t="shared" si="103"/>
        <v>3.8631351343183441E-2</v>
      </c>
      <c r="AK224" s="13">
        <v>305615.45175664098</v>
      </c>
      <c r="AL224" s="38"/>
    </row>
    <row r="225" spans="1:38" ht="22.5" x14ac:dyDescent="0.25">
      <c r="A225" t="s">
        <v>1072</v>
      </c>
      <c r="B225" s="5" t="s">
        <v>422</v>
      </c>
      <c r="C225" s="6" t="s">
        <v>41</v>
      </c>
      <c r="D225" s="7" t="s">
        <v>34</v>
      </c>
      <c r="E225" s="36">
        <f t="shared" si="81"/>
        <v>2.8770626908563468</v>
      </c>
      <c r="F225" s="8">
        <f t="shared" si="82"/>
        <v>19.344897092976559</v>
      </c>
      <c r="G225" s="9">
        <f t="shared" si="83"/>
        <v>396</v>
      </c>
      <c r="H225" s="112">
        <f t="shared" si="84"/>
        <v>454</v>
      </c>
      <c r="I225" s="33">
        <f t="shared" si="85"/>
        <v>0.52895825668951979</v>
      </c>
      <c r="J225" s="11">
        <v>3.0372245200321002E-2</v>
      </c>
      <c r="K225" s="10">
        <f t="shared" si="86"/>
        <v>157</v>
      </c>
      <c r="L225" s="33">
        <f t="shared" si="87"/>
        <v>-0.25286472355702427</v>
      </c>
      <c r="M225" s="11">
        <v>8.2203994293865906E-2</v>
      </c>
      <c r="N225" s="10">
        <f t="shared" si="88"/>
        <v>357</v>
      </c>
      <c r="O225" s="33">
        <f t="shared" si="89"/>
        <v>0.5156668658441268</v>
      </c>
      <c r="P225" s="11">
        <v>2.8031925248199339E-2</v>
      </c>
      <c r="Q225" s="10">
        <f t="shared" si="90"/>
        <v>338</v>
      </c>
      <c r="R225" s="33">
        <f t="shared" si="91"/>
        <v>0.23020717742392779</v>
      </c>
      <c r="S225" s="12">
        <v>0.17973758312863219</v>
      </c>
      <c r="T225" s="10">
        <f t="shared" si="92"/>
        <v>138</v>
      </c>
      <c r="U225" s="33">
        <f t="shared" si="93"/>
        <v>-0.39103567162476732</v>
      </c>
      <c r="V225" s="18">
        <v>9.8517752499138231E-2</v>
      </c>
      <c r="W225" s="112">
        <f t="shared" si="94"/>
        <v>491</v>
      </c>
      <c r="X225" s="33">
        <f t="shared" si="95"/>
        <v>1.1538144339266843</v>
      </c>
      <c r="Y225" s="13">
        <v>139037</v>
      </c>
      <c r="Z225" s="10">
        <f t="shared" si="96"/>
        <v>436</v>
      </c>
      <c r="AA225" s="33">
        <f t="shared" si="97"/>
        <v>0.66135517697211277</v>
      </c>
      <c r="AB225" s="11">
        <v>2.6000000000000002E-2</v>
      </c>
      <c r="AC225" s="112">
        <f t="shared" si="98"/>
        <v>446</v>
      </c>
      <c r="AD225" s="33">
        <f t="shared" si="99"/>
        <v>0.74246737324091006</v>
      </c>
      <c r="AE225" s="11">
        <v>0.9668940609951846</v>
      </c>
      <c r="AF225" s="10">
        <f t="shared" si="100"/>
        <v>168</v>
      </c>
      <c r="AG225" s="33">
        <f t="shared" si="101"/>
        <v>-0.28418882100255055</v>
      </c>
      <c r="AH225" s="14">
        <v>2.946333333333333</v>
      </c>
      <c r="AI225" s="112">
        <f t="shared" si="102"/>
        <v>385</v>
      </c>
      <c r="AJ225" s="33">
        <f t="shared" si="103"/>
        <v>-0.13355537183653479</v>
      </c>
      <c r="AK225" s="13">
        <v>187433.23593553412</v>
      </c>
      <c r="AL225" s="38"/>
    </row>
    <row r="226" spans="1:38" x14ac:dyDescent="0.25">
      <c r="A226" t="s">
        <v>1116</v>
      </c>
      <c r="B226" s="5" t="s">
        <v>469</v>
      </c>
      <c r="C226" s="6" t="s">
        <v>41</v>
      </c>
      <c r="D226" s="7" t="s">
        <v>34</v>
      </c>
      <c r="E226" s="36">
        <f t="shared" si="81"/>
        <v>4.3959837298282158</v>
      </c>
      <c r="F226" s="8">
        <f t="shared" si="82"/>
        <v>14.610505669109529</v>
      </c>
      <c r="G226" s="9">
        <f t="shared" si="83"/>
        <v>476</v>
      </c>
      <c r="H226" s="112">
        <f t="shared" si="84"/>
        <v>350</v>
      </c>
      <c r="I226" s="33">
        <f t="shared" si="85"/>
        <v>0.15093441216963782</v>
      </c>
      <c r="J226" s="11">
        <v>6.4642212868311066E-3</v>
      </c>
      <c r="K226" s="10">
        <f t="shared" si="86"/>
        <v>375</v>
      </c>
      <c r="L226" s="33">
        <f t="shared" si="87"/>
        <v>0.41323607547353891</v>
      </c>
      <c r="M226" s="11">
        <v>4.7116609059486995E-2</v>
      </c>
      <c r="N226" s="10">
        <f t="shared" si="88"/>
        <v>396</v>
      </c>
      <c r="O226" s="33">
        <f t="shared" si="89"/>
        <v>0.60678477225514471</v>
      </c>
      <c r="P226" s="11">
        <v>2.2196487164640032E-2</v>
      </c>
      <c r="Q226" s="10">
        <f t="shared" si="90"/>
        <v>269</v>
      </c>
      <c r="R226" s="33">
        <f t="shared" si="91"/>
        <v>0.18415186937121419</v>
      </c>
      <c r="S226" s="12">
        <v>0.37341299477221807</v>
      </c>
      <c r="T226" s="10">
        <f t="shared" si="92"/>
        <v>489</v>
      </c>
      <c r="U226" s="33">
        <f t="shared" si="93"/>
        <v>0.84102162988681839</v>
      </c>
      <c r="V226" s="18">
        <v>2.6196323584133364E-2</v>
      </c>
      <c r="W226" s="112">
        <f t="shared" si="94"/>
        <v>460</v>
      </c>
      <c r="X226" s="33">
        <f t="shared" si="95"/>
        <v>0.8519913842217095</v>
      </c>
      <c r="Y226" s="13">
        <v>128060</v>
      </c>
      <c r="Z226" s="10">
        <f t="shared" si="96"/>
        <v>466</v>
      </c>
      <c r="AA226" s="33">
        <f t="shared" si="97"/>
        <v>0.73457988302526689</v>
      </c>
      <c r="AB226" s="11">
        <v>2.5000000000000001E-2</v>
      </c>
      <c r="AC226" s="112">
        <f t="shared" si="98"/>
        <v>536</v>
      </c>
      <c r="AD226" s="33">
        <f t="shared" si="99"/>
        <v>1.0652840608777154</v>
      </c>
      <c r="AE226" s="11">
        <v>0.98615668580803939</v>
      </c>
      <c r="AF226" s="10">
        <f t="shared" si="100"/>
        <v>265</v>
      </c>
      <c r="AG226" s="33">
        <f t="shared" si="101"/>
        <v>1.4149161773137223E-2</v>
      </c>
      <c r="AH226" s="14">
        <v>2.609666666666667</v>
      </c>
      <c r="AI226" s="112">
        <f t="shared" si="102"/>
        <v>391</v>
      </c>
      <c r="AJ226" s="33">
        <f t="shared" si="103"/>
        <v>-0.12963912865492333</v>
      </c>
      <c r="AK226" s="13">
        <v>190121.19171023151</v>
      </c>
      <c r="AL226" s="38"/>
    </row>
    <row r="227" spans="1:38" x14ac:dyDescent="0.25">
      <c r="A227" t="s">
        <v>1139</v>
      </c>
      <c r="B227" s="5" t="s">
        <v>467</v>
      </c>
      <c r="C227" s="6" t="s">
        <v>41</v>
      </c>
      <c r="D227" s="7" t="s">
        <v>34</v>
      </c>
      <c r="E227" s="36">
        <f t="shared" si="81"/>
        <v>4.2562763144557794</v>
      </c>
      <c r="F227" s="8">
        <f t="shared" si="82"/>
        <v>15.045965822876049</v>
      </c>
      <c r="G227" s="9">
        <f t="shared" si="83"/>
        <v>467</v>
      </c>
      <c r="H227" s="112">
        <f t="shared" si="84"/>
        <v>361</v>
      </c>
      <c r="I227" s="33">
        <f t="shared" si="85"/>
        <v>0.17075956904817452</v>
      </c>
      <c r="J227" s="11">
        <v>7.7180583968756711E-3</v>
      </c>
      <c r="K227" s="10">
        <f t="shared" si="86"/>
        <v>523</v>
      </c>
      <c r="L227" s="33">
        <f t="shared" si="87"/>
        <v>0.92288840776021985</v>
      </c>
      <c r="M227" s="11">
        <v>2.0270270270270271E-2</v>
      </c>
      <c r="N227" s="10">
        <f t="shared" si="88"/>
        <v>533</v>
      </c>
      <c r="O227" s="33">
        <f t="shared" si="89"/>
        <v>0.92146638012686177</v>
      </c>
      <c r="P227" s="11">
        <v>2.0434227330779057E-3</v>
      </c>
      <c r="Q227" s="10">
        <f t="shared" si="90"/>
        <v>370</v>
      </c>
      <c r="R227" s="33">
        <f t="shared" si="91"/>
        <v>0.25100511414432924</v>
      </c>
      <c r="S227" s="12">
        <v>9.227646027498386E-2</v>
      </c>
      <c r="T227" s="10">
        <f t="shared" si="92"/>
        <v>517</v>
      </c>
      <c r="U227" s="33">
        <f t="shared" si="93"/>
        <v>0.93341889866054617</v>
      </c>
      <c r="V227" s="18">
        <v>2.0772629006485573E-2</v>
      </c>
      <c r="W227" s="112">
        <f t="shared" si="94"/>
        <v>459</v>
      </c>
      <c r="X227" s="33">
        <f t="shared" si="95"/>
        <v>0.85003917172931154</v>
      </c>
      <c r="Y227" s="13">
        <v>127989</v>
      </c>
      <c r="Z227" s="10">
        <f t="shared" si="96"/>
        <v>369</v>
      </c>
      <c r="AA227" s="33">
        <f t="shared" si="97"/>
        <v>0.51490576486580486</v>
      </c>
      <c r="AB227" s="11">
        <v>2.7999999999999997E-2</v>
      </c>
      <c r="AC227" s="112">
        <f t="shared" si="98"/>
        <v>345</v>
      </c>
      <c r="AD227" s="33">
        <f t="shared" si="99"/>
        <v>0.44261375319010166</v>
      </c>
      <c r="AE227" s="11">
        <v>0.94900165331298492</v>
      </c>
      <c r="AF227" s="10">
        <f t="shared" si="100"/>
        <v>380</v>
      </c>
      <c r="AG227" s="33">
        <f t="shared" si="101"/>
        <v>0.34852400979499804</v>
      </c>
      <c r="AH227" s="14">
        <v>2.2323333333333335</v>
      </c>
      <c r="AI227" s="112">
        <f t="shared" si="102"/>
        <v>442</v>
      </c>
      <c r="AJ227" s="33">
        <f t="shared" si="103"/>
        <v>-7.0863059648092461E-2</v>
      </c>
      <c r="AK227" s="13">
        <v>230462.78102795978</v>
      </c>
      <c r="AL227" s="38"/>
    </row>
    <row r="228" spans="1:38" x14ac:dyDescent="0.25">
      <c r="A228" t="s">
        <v>1145</v>
      </c>
      <c r="B228" s="5" t="s">
        <v>331</v>
      </c>
      <c r="C228" s="6" t="s">
        <v>41</v>
      </c>
      <c r="D228" s="7" t="s">
        <v>34</v>
      </c>
      <c r="E228" s="36">
        <f t="shared" si="81"/>
        <v>1.2682889430085413</v>
      </c>
      <c r="F228" s="8">
        <f t="shared" si="82"/>
        <v>24.359354355289938</v>
      </c>
      <c r="G228" s="9">
        <f t="shared" si="83"/>
        <v>302</v>
      </c>
      <c r="H228" s="112">
        <f t="shared" si="84"/>
        <v>467</v>
      </c>
      <c r="I228" s="33">
        <f t="shared" si="85"/>
        <v>0.59628847263328155</v>
      </c>
      <c r="J228" s="11">
        <v>3.4630527941528433E-2</v>
      </c>
      <c r="K228" s="10">
        <f t="shared" si="86"/>
        <v>272</v>
      </c>
      <c r="L228" s="33">
        <f t="shared" si="87"/>
        <v>0.15288717921526662</v>
      </c>
      <c r="M228" s="11">
        <v>6.0830692621095521E-2</v>
      </c>
      <c r="N228" s="10">
        <f t="shared" si="88"/>
        <v>289</v>
      </c>
      <c r="O228" s="33">
        <f t="shared" si="89"/>
        <v>0.31532580800878313</v>
      </c>
      <c r="P228" s="11">
        <v>4.0862310456123256E-2</v>
      </c>
      <c r="Q228" s="10">
        <f t="shared" si="90"/>
        <v>327</v>
      </c>
      <c r="R228" s="33">
        <f t="shared" si="91"/>
        <v>0.22295203943736464</v>
      </c>
      <c r="S228" s="12">
        <v>0.21024746126190524</v>
      </c>
      <c r="T228" s="10">
        <f t="shared" si="92"/>
        <v>292</v>
      </c>
      <c r="U228" s="33">
        <f t="shared" si="93"/>
        <v>0.27317651629148948</v>
      </c>
      <c r="V228" s="18">
        <v>5.9528677499192939E-2</v>
      </c>
      <c r="W228" s="112">
        <f t="shared" si="94"/>
        <v>380</v>
      </c>
      <c r="X228" s="33">
        <f t="shared" si="95"/>
        <v>0.23270008892197858</v>
      </c>
      <c r="Y228" s="13">
        <v>105537</v>
      </c>
      <c r="Z228" s="10">
        <f t="shared" si="96"/>
        <v>264</v>
      </c>
      <c r="AA228" s="33">
        <f t="shared" si="97"/>
        <v>0.22200694065318813</v>
      </c>
      <c r="AB228" s="11">
        <v>3.2000000000000001E-2</v>
      </c>
      <c r="AC228" s="112">
        <f t="shared" si="98"/>
        <v>241</v>
      </c>
      <c r="AD228" s="33">
        <f t="shared" si="99"/>
        <v>7.4679459917295452E-2</v>
      </c>
      <c r="AE228" s="11">
        <v>0.927046839579592</v>
      </c>
      <c r="AF228" s="10">
        <f t="shared" si="100"/>
        <v>72</v>
      </c>
      <c r="AG228" s="33">
        <f t="shared" si="101"/>
        <v>-0.83242178737054839</v>
      </c>
      <c r="AH228" s="14">
        <v>3.5649999999999999</v>
      </c>
      <c r="AI228" s="112">
        <f t="shared" si="102"/>
        <v>286</v>
      </c>
      <c r="AJ228" s="33">
        <f t="shared" si="103"/>
        <v>-0.20696150536423205</v>
      </c>
      <c r="AK228" s="13">
        <v>137050.14393541199</v>
      </c>
      <c r="AL228" s="38"/>
    </row>
    <row r="229" spans="1:38" x14ac:dyDescent="0.25">
      <c r="A229" t="s">
        <v>693</v>
      </c>
      <c r="B229" s="5" t="s">
        <v>129</v>
      </c>
      <c r="C229" s="6" t="s">
        <v>47</v>
      </c>
      <c r="D229" s="7" t="s">
        <v>20</v>
      </c>
      <c r="E229" s="36">
        <f t="shared" si="81"/>
        <v>-3.7722400601446284</v>
      </c>
      <c r="F229" s="8">
        <f t="shared" si="82"/>
        <v>40.070399677589513</v>
      </c>
      <c r="G229" s="9">
        <f t="shared" si="83"/>
        <v>97</v>
      </c>
      <c r="H229" s="112">
        <f t="shared" si="84"/>
        <v>524</v>
      </c>
      <c r="I229" s="33">
        <f t="shared" si="85"/>
        <v>1.1978115453169189</v>
      </c>
      <c r="J229" s="11">
        <v>7.2673704885833468E-2</v>
      </c>
      <c r="K229" s="10">
        <f t="shared" si="86"/>
        <v>126</v>
      </c>
      <c r="L229" s="33">
        <f t="shared" si="87"/>
        <v>-0.38027126002111983</v>
      </c>
      <c r="M229" s="11">
        <v>8.8915234143449914E-2</v>
      </c>
      <c r="N229" s="10">
        <f t="shared" si="88"/>
        <v>77</v>
      </c>
      <c r="O229" s="33">
        <f t="shared" si="89"/>
        <v>-0.90243636674032091</v>
      </c>
      <c r="P229" s="11">
        <v>0.1188511059755695</v>
      </c>
      <c r="Q229" s="10">
        <f t="shared" si="90"/>
        <v>73</v>
      </c>
      <c r="R229" s="33">
        <f t="shared" si="91"/>
        <v>-0.24411881166687938</v>
      </c>
      <c r="S229" s="12">
        <v>2.1744106202792404</v>
      </c>
      <c r="T229" s="10">
        <f t="shared" si="92"/>
        <v>133</v>
      </c>
      <c r="U229" s="33">
        <f t="shared" si="93"/>
        <v>-0.43752477698772702</v>
      </c>
      <c r="V229" s="18">
        <v>0.1012466503553536</v>
      </c>
      <c r="W229" s="112">
        <f t="shared" si="94"/>
        <v>128</v>
      </c>
      <c r="X229" s="33">
        <f t="shared" si="95"/>
        <v>-0.74764053366899985</v>
      </c>
      <c r="Y229" s="13">
        <v>69883</v>
      </c>
      <c r="Z229" s="10">
        <f t="shared" si="96"/>
        <v>70</v>
      </c>
      <c r="AA229" s="33">
        <f t="shared" si="97"/>
        <v>-0.87636365014412365</v>
      </c>
      <c r="AB229" s="11">
        <v>4.7E-2</v>
      </c>
      <c r="AC229" s="112">
        <f t="shared" si="98"/>
        <v>131</v>
      </c>
      <c r="AD229" s="33">
        <f t="shared" si="99"/>
        <v>-0.44977752968073142</v>
      </c>
      <c r="AE229" s="11">
        <v>0.89575224234218986</v>
      </c>
      <c r="AF229" s="10">
        <f t="shared" si="100"/>
        <v>52</v>
      </c>
      <c r="AG229" s="33">
        <f t="shared" si="101"/>
        <v>-0.9493939073499269</v>
      </c>
      <c r="AH229" s="14">
        <v>3.6969999999999996</v>
      </c>
      <c r="AI229" s="112">
        <f t="shared" si="102"/>
        <v>29</v>
      </c>
      <c r="AJ229" s="33">
        <f t="shared" si="103"/>
        <v>-0.3256599429692581</v>
      </c>
      <c r="AK229" s="13">
        <v>55580.190203707942</v>
      </c>
      <c r="AL229" s="38"/>
    </row>
    <row r="230" spans="1:38" x14ac:dyDescent="0.25">
      <c r="A230" t="s">
        <v>715</v>
      </c>
      <c r="B230" s="5" t="s">
        <v>213</v>
      </c>
      <c r="C230" s="6" t="s">
        <v>47</v>
      </c>
      <c r="D230" s="7" t="s">
        <v>20</v>
      </c>
      <c r="E230" s="36">
        <f t="shared" si="81"/>
        <v>-1.6208035018221039</v>
      </c>
      <c r="F230" s="8">
        <f t="shared" si="82"/>
        <v>33.36449296527568</v>
      </c>
      <c r="G230" s="9">
        <f t="shared" si="83"/>
        <v>170</v>
      </c>
      <c r="H230" s="112">
        <f t="shared" si="84"/>
        <v>305</v>
      </c>
      <c r="I230" s="33">
        <f t="shared" si="85"/>
        <v>1.9741541507389436E-3</v>
      </c>
      <c r="J230" s="11">
        <v>-2.9567331384079409E-3</v>
      </c>
      <c r="K230" s="10">
        <f t="shared" si="86"/>
        <v>218</v>
      </c>
      <c r="L230" s="33">
        <f t="shared" si="87"/>
        <v>6.039940057942522E-3</v>
      </c>
      <c r="M230" s="11">
        <v>6.8565986826442341E-2</v>
      </c>
      <c r="N230" s="10">
        <f t="shared" si="88"/>
        <v>109</v>
      </c>
      <c r="O230" s="33">
        <f t="shared" si="89"/>
        <v>-0.50471437117861762</v>
      </c>
      <c r="P230" s="11">
        <v>9.337990968731362E-2</v>
      </c>
      <c r="Q230" s="10">
        <f t="shared" si="90"/>
        <v>172</v>
      </c>
      <c r="R230" s="33">
        <f t="shared" si="91"/>
        <v>6.1392493051237881E-2</v>
      </c>
      <c r="S230" s="12">
        <v>0.88965040034268017</v>
      </c>
      <c r="T230" s="10">
        <f t="shared" si="92"/>
        <v>248</v>
      </c>
      <c r="U230" s="33">
        <f t="shared" si="93"/>
        <v>0.13708085834202252</v>
      </c>
      <c r="V230" s="18">
        <v>6.7517455650953795E-2</v>
      </c>
      <c r="W230" s="112">
        <f t="shared" si="94"/>
        <v>144</v>
      </c>
      <c r="X230" s="33">
        <f t="shared" si="95"/>
        <v>-0.68225516314896428</v>
      </c>
      <c r="Y230" s="13">
        <v>72261</v>
      </c>
      <c r="Z230" s="10">
        <f t="shared" si="96"/>
        <v>136</v>
      </c>
      <c r="AA230" s="33">
        <f t="shared" si="97"/>
        <v>-0.36379070777204486</v>
      </c>
      <c r="AB230" s="11">
        <v>0.04</v>
      </c>
      <c r="AC230" s="112">
        <f t="shared" si="98"/>
        <v>185</v>
      </c>
      <c r="AD230" s="33">
        <f t="shared" si="99"/>
        <v>-0.12749149758050418</v>
      </c>
      <c r="AE230" s="11">
        <v>0.91498320268756994</v>
      </c>
      <c r="AF230" s="10">
        <f t="shared" si="100"/>
        <v>161</v>
      </c>
      <c r="AG230" s="33">
        <f t="shared" si="101"/>
        <v>-0.30338879019108522</v>
      </c>
      <c r="AH230" s="14">
        <v>2.968</v>
      </c>
      <c r="AI230" s="112">
        <f t="shared" si="102"/>
        <v>140</v>
      </c>
      <c r="AJ230" s="33">
        <f t="shared" si="103"/>
        <v>-0.26872575815852989</v>
      </c>
      <c r="AK230" s="13">
        <v>94657.582424462089</v>
      </c>
      <c r="AL230" s="38"/>
    </row>
    <row r="231" spans="1:38" x14ac:dyDescent="0.25">
      <c r="A231" t="s">
        <v>723</v>
      </c>
      <c r="B231" s="5" t="s">
        <v>466</v>
      </c>
      <c r="C231" s="6" t="s">
        <v>47</v>
      </c>
      <c r="D231" s="7" t="s">
        <v>20</v>
      </c>
      <c r="E231" s="36">
        <f t="shared" si="81"/>
        <v>4.4514152157103402</v>
      </c>
      <c r="F231" s="8">
        <f t="shared" si="82"/>
        <v>14.43772884619438</v>
      </c>
      <c r="G231" s="9">
        <f t="shared" si="83"/>
        <v>482</v>
      </c>
      <c r="H231" s="112">
        <f t="shared" si="84"/>
        <v>554</v>
      </c>
      <c r="I231" s="33">
        <f t="shared" si="85"/>
        <v>2.4749946523605622</v>
      </c>
      <c r="J231" s="11">
        <v>0.15344883245453578</v>
      </c>
      <c r="K231" s="10">
        <f t="shared" si="86"/>
        <v>155</v>
      </c>
      <c r="L231" s="33">
        <f t="shared" si="87"/>
        <v>-0.25587386865658718</v>
      </c>
      <c r="M231" s="11">
        <v>8.236250338661609E-2</v>
      </c>
      <c r="N231" s="10">
        <f t="shared" si="88"/>
        <v>499</v>
      </c>
      <c r="O231" s="33">
        <f t="shared" si="89"/>
        <v>0.82428936068286374</v>
      </c>
      <c r="P231" s="11">
        <v>8.2669028638913487E-3</v>
      </c>
      <c r="Q231" s="10">
        <f t="shared" si="90"/>
        <v>208</v>
      </c>
      <c r="R231" s="33">
        <f t="shared" si="91"/>
        <v>0.11765616002829141</v>
      </c>
      <c r="S231" s="12">
        <v>0.65304599309637101</v>
      </c>
      <c r="T231" s="10">
        <f t="shared" si="92"/>
        <v>475</v>
      </c>
      <c r="U231" s="33">
        <f t="shared" si="93"/>
        <v>0.7955012029966072</v>
      </c>
      <c r="V231" s="18">
        <v>2.8868360277136258E-2</v>
      </c>
      <c r="W231" s="112">
        <f t="shared" si="94"/>
        <v>468</v>
      </c>
      <c r="X231" s="33">
        <f t="shared" si="95"/>
        <v>0.88754364834383148</v>
      </c>
      <c r="Y231" s="13">
        <v>129353</v>
      </c>
      <c r="Z231" s="10">
        <f t="shared" si="96"/>
        <v>399</v>
      </c>
      <c r="AA231" s="33">
        <f t="shared" si="97"/>
        <v>0.58813047091895854</v>
      </c>
      <c r="AB231" s="11">
        <v>2.7000000000000003E-2</v>
      </c>
      <c r="AC231" s="112">
        <f t="shared" si="98"/>
        <v>474</v>
      </c>
      <c r="AD231" s="33">
        <f t="shared" si="99"/>
        <v>0.82395175016278011</v>
      </c>
      <c r="AE231" s="11">
        <v>0.9717562724014337</v>
      </c>
      <c r="AF231" s="10">
        <f t="shared" si="100"/>
        <v>158</v>
      </c>
      <c r="AG231" s="33">
        <f t="shared" si="101"/>
        <v>-0.31786261311782649</v>
      </c>
      <c r="AH231" s="14">
        <v>2.9843333333333333</v>
      </c>
      <c r="AI231" s="112">
        <f t="shared" si="102"/>
        <v>204</v>
      </c>
      <c r="AJ231" s="33">
        <f t="shared" si="103"/>
        <v>-0.24388768027811858</v>
      </c>
      <c r="AK231" s="13">
        <v>111705.46524862394</v>
      </c>
      <c r="AL231" s="38"/>
    </row>
    <row r="232" spans="1:38" x14ac:dyDescent="0.25">
      <c r="A232" t="s">
        <v>737</v>
      </c>
      <c r="B232" s="5" t="s">
        <v>191</v>
      </c>
      <c r="C232" s="6" t="s">
        <v>47</v>
      </c>
      <c r="D232" s="7" t="s">
        <v>20</v>
      </c>
      <c r="E232" s="36">
        <f t="shared" si="81"/>
        <v>-1.2961648118206475</v>
      </c>
      <c r="F232" s="8">
        <f t="shared" si="82"/>
        <v>32.352612432737487</v>
      </c>
      <c r="G232" s="9">
        <f t="shared" si="83"/>
        <v>181</v>
      </c>
      <c r="H232" s="112">
        <f t="shared" si="84"/>
        <v>300</v>
      </c>
      <c r="I232" s="33">
        <f t="shared" si="85"/>
        <v>-1.5427228267697518E-2</v>
      </c>
      <c r="J232" s="11">
        <v>-4.0572792362768562E-3</v>
      </c>
      <c r="K232" s="10">
        <f t="shared" si="86"/>
        <v>38</v>
      </c>
      <c r="L232" s="33">
        <f t="shared" si="87"/>
        <v>-1.2843531574989089</v>
      </c>
      <c r="M232" s="11">
        <v>0.13653846153846153</v>
      </c>
      <c r="N232" s="10">
        <f t="shared" si="88"/>
        <v>197</v>
      </c>
      <c r="O232" s="33">
        <f t="shared" si="89"/>
        <v>-2.84522084096578E-2</v>
      </c>
      <c r="P232" s="11">
        <v>6.2878787878787881E-2</v>
      </c>
      <c r="Q232" s="10">
        <f t="shared" si="90"/>
        <v>245</v>
      </c>
      <c r="R232" s="33">
        <f t="shared" si="91"/>
        <v>0.15897910033716448</v>
      </c>
      <c r="S232" s="12">
        <v>0.47927150730889045</v>
      </c>
      <c r="T232" s="10">
        <f t="shared" si="92"/>
        <v>206</v>
      </c>
      <c r="U232" s="33">
        <f t="shared" si="93"/>
        <v>-1.9959604922655475E-2</v>
      </c>
      <c r="V232" s="18">
        <v>7.6735688185140066E-2</v>
      </c>
      <c r="W232" s="112">
        <f t="shared" si="94"/>
        <v>249</v>
      </c>
      <c r="X232" s="33">
        <f t="shared" si="95"/>
        <v>-0.28823819109172749</v>
      </c>
      <c r="Y232" s="13">
        <v>86591</v>
      </c>
      <c r="Z232" s="10">
        <f t="shared" si="96"/>
        <v>185</v>
      </c>
      <c r="AA232" s="33">
        <f t="shared" si="97"/>
        <v>-7.0891883559428617E-2</v>
      </c>
      <c r="AB232" s="11">
        <v>3.6000000000000004E-2</v>
      </c>
      <c r="AC232" s="112">
        <f t="shared" si="98"/>
        <v>116</v>
      </c>
      <c r="AD232" s="33">
        <f t="shared" si="99"/>
        <v>-0.49629389733574913</v>
      </c>
      <c r="AE232" s="11">
        <v>0.8929765886287625</v>
      </c>
      <c r="AF232" s="10">
        <f t="shared" si="100"/>
        <v>91</v>
      </c>
      <c r="AG232" s="33">
        <f t="shared" si="101"/>
        <v>-0.63569594922341133</v>
      </c>
      <c r="AH232" s="14">
        <v>3.343</v>
      </c>
      <c r="AI232" s="112">
        <f t="shared" si="102"/>
        <v>138</v>
      </c>
      <c r="AJ232" s="33">
        <f t="shared" si="103"/>
        <v>-0.26975617236435584</v>
      </c>
      <c r="AK232" s="13">
        <v>93950.346513299781</v>
      </c>
      <c r="AL232" s="38"/>
    </row>
    <row r="233" spans="1:38" x14ac:dyDescent="0.25">
      <c r="A233" t="s">
        <v>766</v>
      </c>
      <c r="B233" s="5" t="s">
        <v>186</v>
      </c>
      <c r="C233" s="6" t="s">
        <v>47</v>
      </c>
      <c r="D233" s="7" t="s">
        <v>20</v>
      </c>
      <c r="E233" s="36">
        <f t="shared" si="81"/>
        <v>-1.9711409748776951</v>
      </c>
      <c r="F233" s="8">
        <f t="shared" si="82"/>
        <v>34.456475158778204</v>
      </c>
      <c r="G233" s="9">
        <f t="shared" si="83"/>
        <v>155</v>
      </c>
      <c r="H233" s="112">
        <f t="shared" si="84"/>
        <v>176</v>
      </c>
      <c r="I233" s="33">
        <f t="shared" si="85"/>
        <v>-0.4300721944592299</v>
      </c>
      <c r="J233" s="11">
        <v>-3.0281396870724064E-2</v>
      </c>
      <c r="K233" s="10">
        <f t="shared" si="86"/>
        <v>363</v>
      </c>
      <c r="L233" s="33">
        <f t="shared" si="87"/>
        <v>0.3743125038874473</v>
      </c>
      <c r="M233" s="11">
        <v>4.9166938908853319E-2</v>
      </c>
      <c r="N233" s="10">
        <f t="shared" si="88"/>
        <v>186</v>
      </c>
      <c r="O233" s="33">
        <f t="shared" si="89"/>
        <v>-6.8945500249832245E-2</v>
      </c>
      <c r="P233" s="11">
        <v>6.5472088215024121E-2</v>
      </c>
      <c r="Q233" s="10">
        <f t="shared" si="90"/>
        <v>176</v>
      </c>
      <c r="R233" s="33">
        <f t="shared" si="91"/>
        <v>6.8705847555239175E-2</v>
      </c>
      <c r="S233" s="12">
        <v>0.85889570552147232</v>
      </c>
      <c r="T233" s="10">
        <f t="shared" si="92"/>
        <v>222</v>
      </c>
      <c r="U233" s="33">
        <f t="shared" si="93"/>
        <v>5.5403236961669926E-2</v>
      </c>
      <c r="V233" s="18">
        <v>7.2311909838562297E-2</v>
      </c>
      <c r="W233" s="112">
        <v>112</v>
      </c>
      <c r="X233" s="33">
        <f t="shared" si="95"/>
        <v>-0.36899379799557291</v>
      </c>
      <c r="Y233" s="13">
        <v>83654</v>
      </c>
      <c r="Z233" s="10">
        <f t="shared" si="96"/>
        <v>70</v>
      </c>
      <c r="AA233" s="33">
        <f t="shared" si="97"/>
        <v>-0.87636365014412365</v>
      </c>
      <c r="AB233" s="11">
        <v>4.7E-2</v>
      </c>
      <c r="AC233" s="112">
        <v>112</v>
      </c>
      <c r="AD233" s="33">
        <f t="shared" si="99"/>
        <v>-0.59719480283187043</v>
      </c>
      <c r="AE233" s="11">
        <v>0.88695578375625905</v>
      </c>
      <c r="AF233" s="10">
        <f t="shared" si="100"/>
        <v>143</v>
      </c>
      <c r="AG233" s="33">
        <f t="shared" si="101"/>
        <v>-0.39170864845834313</v>
      </c>
      <c r="AH233" s="14">
        <v>3.0676666666666663</v>
      </c>
      <c r="AI233" s="112">
        <v>112</v>
      </c>
      <c r="AJ233" s="33">
        <f t="shared" si="103"/>
        <v>-0.2875408936626942</v>
      </c>
      <c r="AK233" s="13">
        <v>81743.611104294483</v>
      </c>
      <c r="AL233" s="38"/>
    </row>
    <row r="234" spans="1:38" x14ac:dyDescent="0.25">
      <c r="A234" t="s">
        <v>779</v>
      </c>
      <c r="B234" s="5" t="s">
        <v>132</v>
      </c>
      <c r="C234" s="6" t="s">
        <v>47</v>
      </c>
      <c r="D234" s="7" t="s">
        <v>20</v>
      </c>
      <c r="E234" s="36">
        <f t="shared" si="81"/>
        <v>-5.1597022977312399</v>
      </c>
      <c r="F234" s="8">
        <f t="shared" si="82"/>
        <v>44.395041413420444</v>
      </c>
      <c r="G234" s="9">
        <f t="shared" si="83"/>
        <v>67</v>
      </c>
      <c r="H234" s="112">
        <f t="shared" si="84"/>
        <v>535</v>
      </c>
      <c r="I234" s="33">
        <f t="shared" si="85"/>
        <v>1.4006198801890621</v>
      </c>
      <c r="J234" s="11">
        <v>8.5500267522739426E-2</v>
      </c>
      <c r="K234" s="10">
        <f t="shared" si="86"/>
        <v>95</v>
      </c>
      <c r="L234" s="33">
        <f t="shared" si="87"/>
        <v>-0.55058612095417037</v>
      </c>
      <c r="M234" s="11">
        <v>9.7886703845024944E-2</v>
      </c>
      <c r="N234" s="10">
        <f t="shared" si="88"/>
        <v>76</v>
      </c>
      <c r="O234" s="33">
        <f t="shared" si="89"/>
        <v>-0.95856313135056737</v>
      </c>
      <c r="P234" s="11">
        <v>0.12244561634805537</v>
      </c>
      <c r="Q234" s="10">
        <f t="shared" si="90"/>
        <v>74</v>
      </c>
      <c r="R234" s="33">
        <f t="shared" si="91"/>
        <v>-0.24277742517902512</v>
      </c>
      <c r="S234" s="12">
        <v>2.1687697160883279</v>
      </c>
      <c r="T234" s="10">
        <f t="shared" si="92"/>
        <v>15</v>
      </c>
      <c r="U234" s="33">
        <f t="shared" si="93"/>
        <v>-2.8677170419547138</v>
      </c>
      <c r="V234" s="18">
        <v>0.24389827615634066</v>
      </c>
      <c r="W234" s="112">
        <f>RANK(Y234,Y$7:Y$571,1)</f>
        <v>167</v>
      </c>
      <c r="X234" s="33">
        <f t="shared" si="95"/>
        <v>-0.62833560402794253</v>
      </c>
      <c r="Y234" s="13">
        <v>74222</v>
      </c>
      <c r="Z234" s="10">
        <f t="shared" si="96"/>
        <v>136</v>
      </c>
      <c r="AA234" s="33">
        <f t="shared" si="97"/>
        <v>-0.36379070777204486</v>
      </c>
      <c r="AB234" s="11">
        <v>0.04</v>
      </c>
      <c r="AC234" s="112">
        <f>RANK(AE234,AE$7:AE$571,1)</f>
        <v>215</v>
      </c>
      <c r="AD234" s="33">
        <f t="shared" si="99"/>
        <v>-2.2002896116670438E-2</v>
      </c>
      <c r="AE234" s="11">
        <v>0.9212777575536949</v>
      </c>
      <c r="AF234" s="10">
        <f t="shared" si="100"/>
        <v>66</v>
      </c>
      <c r="AG234" s="33">
        <f t="shared" si="101"/>
        <v>-0.8421694640354972</v>
      </c>
      <c r="AH234" s="14">
        <v>3.5760000000000005</v>
      </c>
      <c r="AI234" s="112">
        <f>RANK(AK234,AK$7:AK$571,1)</f>
        <v>51</v>
      </c>
      <c r="AJ234" s="33">
        <f t="shared" si="103"/>
        <v>-0.31392626052049899</v>
      </c>
      <c r="AK234" s="13">
        <v>63633.729791009464</v>
      </c>
      <c r="AL234" s="38">
        <v>1</v>
      </c>
    </row>
    <row r="235" spans="1:38" x14ac:dyDescent="0.25">
      <c r="A235" t="s">
        <v>787</v>
      </c>
      <c r="B235" s="5" t="s">
        <v>210</v>
      </c>
      <c r="C235" s="6" t="s">
        <v>47</v>
      </c>
      <c r="D235" s="7" t="s">
        <v>20</v>
      </c>
      <c r="E235" s="36">
        <f t="shared" si="81"/>
        <v>-2.1940331996728064</v>
      </c>
      <c r="F235" s="8">
        <f t="shared" si="82"/>
        <v>35.151217683531769</v>
      </c>
      <c r="G235" s="9">
        <f t="shared" si="83"/>
        <v>147</v>
      </c>
      <c r="H235" s="112">
        <f t="shared" si="84"/>
        <v>191</v>
      </c>
      <c r="I235" s="33">
        <f t="shared" si="85"/>
        <v>-0.36863693344792442</v>
      </c>
      <c r="J235" s="11">
        <v>-2.6395939086294451E-2</v>
      </c>
      <c r="K235" s="10">
        <f t="shared" si="86"/>
        <v>154</v>
      </c>
      <c r="L235" s="33">
        <f t="shared" si="87"/>
        <v>-0.25696918606163344</v>
      </c>
      <c r="M235" s="11">
        <v>8.2420200095283475E-2</v>
      </c>
      <c r="N235" s="10">
        <f t="shared" si="88"/>
        <v>135</v>
      </c>
      <c r="O235" s="33">
        <f t="shared" si="89"/>
        <v>-0.34378768648960689</v>
      </c>
      <c r="P235" s="11">
        <v>8.3073727933541022E-2</v>
      </c>
      <c r="Q235" s="10">
        <f t="shared" si="90"/>
        <v>153</v>
      </c>
      <c r="R235" s="33">
        <f t="shared" si="91"/>
        <v>2.4985283524927338E-2</v>
      </c>
      <c r="S235" s="12">
        <v>1.0427528675703859</v>
      </c>
      <c r="T235" s="10">
        <f t="shared" si="92"/>
        <v>106</v>
      </c>
      <c r="U235" s="33">
        <f t="shared" si="93"/>
        <v>-0.59890233562976458</v>
      </c>
      <c r="V235" s="18">
        <v>0.11071946921003525</v>
      </c>
      <c r="W235" s="112">
        <v>361</v>
      </c>
      <c r="X235" s="33">
        <f t="shared" si="95"/>
        <v>-0.65965349175810262</v>
      </c>
      <c r="Y235" s="13">
        <v>73083</v>
      </c>
      <c r="Z235" s="10">
        <f t="shared" si="96"/>
        <v>162</v>
      </c>
      <c r="AA235" s="33">
        <f t="shared" si="97"/>
        <v>-0.21734129566573648</v>
      </c>
      <c r="AB235" s="11">
        <v>3.7999999999999999E-2</v>
      </c>
      <c r="AC235" s="112">
        <v>361</v>
      </c>
      <c r="AD235" s="33">
        <f t="shared" si="99"/>
        <v>-0.1212435707286121</v>
      </c>
      <c r="AE235" s="11">
        <v>0.91535601944523881</v>
      </c>
      <c r="AF235" s="10">
        <f t="shared" si="100"/>
        <v>157</v>
      </c>
      <c r="AG235" s="33">
        <f t="shared" si="101"/>
        <v>-0.31963491796599869</v>
      </c>
      <c r="AH235" s="14">
        <v>2.9863333333333331</v>
      </c>
      <c r="AI235" s="112">
        <v>361</v>
      </c>
      <c r="AJ235" s="33">
        <f t="shared" si="103"/>
        <v>-0.16711937422808798</v>
      </c>
      <c r="AK235" s="13">
        <v>164396.22064650679</v>
      </c>
      <c r="AL235" s="38"/>
    </row>
    <row r="236" spans="1:38" x14ac:dyDescent="0.25">
      <c r="A236" t="s">
        <v>811</v>
      </c>
      <c r="B236" s="5" t="s">
        <v>511</v>
      </c>
      <c r="C236" s="6" t="s">
        <v>47</v>
      </c>
      <c r="D236" s="7" t="s">
        <v>20</v>
      </c>
      <c r="E236" s="36">
        <f t="shared" si="81"/>
        <v>4.9966890356840237</v>
      </c>
      <c r="F236" s="8">
        <f t="shared" si="82"/>
        <v>12.738141026481236</v>
      </c>
      <c r="G236" s="9">
        <f t="shared" si="83"/>
        <v>512</v>
      </c>
      <c r="H236" s="112">
        <f t="shared" si="84"/>
        <v>527</v>
      </c>
      <c r="I236" s="33">
        <f t="shared" si="85"/>
        <v>1.2219680056052231</v>
      </c>
      <c r="J236" s="11">
        <v>7.4201474201474271E-2</v>
      </c>
      <c r="K236" s="10">
        <f t="shared" si="86"/>
        <v>498</v>
      </c>
      <c r="L236" s="33">
        <f t="shared" si="87"/>
        <v>0.79334346842052517</v>
      </c>
      <c r="M236" s="11">
        <v>2.7094152178821405E-2</v>
      </c>
      <c r="N236" s="10">
        <f t="shared" si="88"/>
        <v>457</v>
      </c>
      <c r="O236" s="33">
        <f t="shared" si="89"/>
        <v>0.72999427496871616</v>
      </c>
      <c r="P236" s="11">
        <v>1.4305816135084427E-2</v>
      </c>
      <c r="Q236" s="10">
        <f t="shared" si="90"/>
        <v>268</v>
      </c>
      <c r="R236" s="33">
        <f t="shared" si="91"/>
        <v>0.18229686991779867</v>
      </c>
      <c r="S236" s="12">
        <v>0.38121378469045442</v>
      </c>
      <c r="T236" s="10">
        <f t="shared" si="92"/>
        <v>526</v>
      </c>
      <c r="U236" s="33">
        <f t="shared" si="93"/>
        <v>0.9674254704240719</v>
      </c>
      <c r="V236" s="18">
        <v>1.877645248172374E-2</v>
      </c>
      <c r="W236" s="112">
        <f>RANK(Y236,Y$7:Y$571,1)</f>
        <v>504</v>
      </c>
      <c r="X236" s="33">
        <f t="shared" si="95"/>
        <v>1.3278363052560809</v>
      </c>
      <c r="Y236" s="13">
        <v>145366</v>
      </c>
      <c r="Z236" s="10">
        <f t="shared" si="96"/>
        <v>399</v>
      </c>
      <c r="AA236" s="33">
        <f t="shared" si="97"/>
        <v>0.58813047091895854</v>
      </c>
      <c r="AB236" s="11">
        <v>2.7000000000000003E-2</v>
      </c>
      <c r="AC236" s="112">
        <f>RANK(AE236,AE$7:AE$571,1)</f>
        <v>463</v>
      </c>
      <c r="AD236" s="33">
        <f t="shared" si="99"/>
        <v>0.78752457524643493</v>
      </c>
      <c r="AE236" s="11">
        <v>0.96958264560245222</v>
      </c>
      <c r="AF236" s="10">
        <f t="shared" si="100"/>
        <v>214</v>
      </c>
      <c r="AG236" s="33">
        <f t="shared" si="101"/>
        <v>-0.13088445163563778</v>
      </c>
      <c r="AH236" s="14">
        <v>2.7733333333333334</v>
      </c>
      <c r="AI236" s="112">
        <f>RANK(AK236,AK$7:AK$571,1)</f>
        <v>241</v>
      </c>
      <c r="AJ236" s="33">
        <f t="shared" si="103"/>
        <v>-0.23050274658225925</v>
      </c>
      <c r="AK236" s="13">
        <v>120892.35895089967</v>
      </c>
      <c r="AL236" s="38"/>
    </row>
    <row r="237" spans="1:38" x14ac:dyDescent="0.25">
      <c r="A237" t="s">
        <v>877</v>
      </c>
      <c r="B237" s="5" t="s">
        <v>364</v>
      </c>
      <c r="C237" s="6" t="s">
        <v>47</v>
      </c>
      <c r="D237" s="7" t="s">
        <v>20</v>
      </c>
      <c r="E237" s="36">
        <f t="shared" si="81"/>
        <v>2.9891803080811528</v>
      </c>
      <c r="F237" s="8">
        <f t="shared" si="82"/>
        <v>18.995432787832151</v>
      </c>
      <c r="G237" s="9">
        <f t="shared" si="83"/>
        <v>407</v>
      </c>
      <c r="H237" s="112">
        <f t="shared" si="84"/>
        <v>163</v>
      </c>
      <c r="I237" s="33">
        <f t="shared" si="85"/>
        <v>-0.46687048594051439</v>
      </c>
      <c r="J237" s="11">
        <v>-3.2608695652173947E-2</v>
      </c>
      <c r="K237" s="10">
        <f t="shared" si="86"/>
        <v>243</v>
      </c>
      <c r="L237" s="33">
        <f t="shared" si="87"/>
        <v>6.5107709574337785E-2</v>
      </c>
      <c r="M237" s="11">
        <v>6.545454545454546E-2</v>
      </c>
      <c r="N237" s="10">
        <f t="shared" si="88"/>
        <v>387</v>
      </c>
      <c r="O237" s="33">
        <f t="shared" si="89"/>
        <v>0.58883087472213236</v>
      </c>
      <c r="P237" s="11">
        <v>2.3346303501945526E-2</v>
      </c>
      <c r="Q237" s="10">
        <f t="shared" si="90"/>
        <v>275</v>
      </c>
      <c r="R237" s="33">
        <f t="shared" si="91"/>
        <v>0.19198238658703903</v>
      </c>
      <c r="S237" s="12">
        <v>0.34048348655090233</v>
      </c>
      <c r="T237" s="10">
        <f t="shared" si="92"/>
        <v>404</v>
      </c>
      <c r="U237" s="33">
        <f t="shared" si="93"/>
        <v>0.6268598155879167</v>
      </c>
      <c r="V237" s="18">
        <v>3.8767563907228714E-2</v>
      </c>
      <c r="W237" s="112">
        <f>RANK(Y237,Y$7:Y$571,1)</f>
        <v>411</v>
      </c>
      <c r="X237" s="33">
        <f t="shared" si="95"/>
        <v>0.39181915502771686</v>
      </c>
      <c r="Y237" s="13">
        <v>111324</v>
      </c>
      <c r="Z237" s="10">
        <f t="shared" si="96"/>
        <v>399</v>
      </c>
      <c r="AA237" s="33">
        <f t="shared" si="97"/>
        <v>0.58813047091895854</v>
      </c>
      <c r="AB237" s="11">
        <v>2.7000000000000003E-2</v>
      </c>
      <c r="AC237" s="112">
        <f>RANK(AE237,AE$7:AE$571,1)</f>
        <v>400</v>
      </c>
      <c r="AD237" s="33">
        <f t="shared" si="99"/>
        <v>0.59812845042310803</v>
      </c>
      <c r="AE237" s="11">
        <v>0.95828128903322507</v>
      </c>
      <c r="AF237" s="10">
        <f t="shared" si="100"/>
        <v>418</v>
      </c>
      <c r="AG237" s="33">
        <f t="shared" si="101"/>
        <v>0.46076998351258397</v>
      </c>
      <c r="AH237" s="14">
        <v>2.1056666666666666</v>
      </c>
      <c r="AI237" s="112">
        <f>RANK(AK237,AK$7:AK$571,1)</f>
        <v>457</v>
      </c>
      <c r="AJ237" s="33">
        <f t="shared" si="103"/>
        <v>-4.5290587889282183E-2</v>
      </c>
      <c r="AK237" s="13">
        <v>248014.72301668368</v>
      </c>
      <c r="AL237" s="38"/>
    </row>
    <row r="238" spans="1:38" x14ac:dyDescent="0.25">
      <c r="A238" t="s">
        <v>897</v>
      </c>
      <c r="B238" s="5" t="s">
        <v>326</v>
      </c>
      <c r="C238" s="6" t="s">
        <v>47</v>
      </c>
      <c r="D238" s="7" t="s">
        <v>20</v>
      </c>
      <c r="E238" s="36">
        <f t="shared" si="81"/>
        <v>0.94712548676763764</v>
      </c>
      <c r="F238" s="8">
        <f t="shared" si="82"/>
        <v>25.360402779713393</v>
      </c>
      <c r="G238" s="9">
        <f t="shared" si="83"/>
        <v>285</v>
      </c>
      <c r="H238" s="112">
        <f t="shared" si="84"/>
        <v>201</v>
      </c>
      <c r="I238" s="33">
        <f t="shared" si="85"/>
        <v>-0.35110847856163679</v>
      </c>
      <c r="J238" s="11">
        <v>-2.5287356321839094E-2</v>
      </c>
      <c r="K238" s="10">
        <f t="shared" si="86"/>
        <v>406</v>
      </c>
      <c r="L238" s="33">
        <f t="shared" si="87"/>
        <v>0.51236974394363122</v>
      </c>
      <c r="M238" s="11">
        <v>4.1894664842681256E-2</v>
      </c>
      <c r="N238" s="10">
        <f t="shared" si="88"/>
        <v>264</v>
      </c>
      <c r="O238" s="33">
        <f t="shared" si="89"/>
        <v>0.25939229542141412</v>
      </c>
      <c r="P238" s="11">
        <v>4.4444444444444446E-2</v>
      </c>
      <c r="Q238" s="10">
        <f t="shared" si="90"/>
        <v>113</v>
      </c>
      <c r="R238" s="33">
        <f t="shared" si="91"/>
        <v>-7.9580177006464983E-2</v>
      </c>
      <c r="S238" s="12">
        <v>1.4824797843665769</v>
      </c>
      <c r="T238" s="10">
        <f t="shared" si="92"/>
        <v>354</v>
      </c>
      <c r="U238" s="33">
        <f t="shared" si="93"/>
        <v>0.46178747866559783</v>
      </c>
      <c r="V238" s="18">
        <v>4.8457265243290276E-2</v>
      </c>
      <c r="W238" s="112">
        <f>RANK(Y238,Y$7:Y$571,1)</f>
        <v>286</v>
      </c>
      <c r="X238" s="33">
        <f t="shared" si="95"/>
        <v>-0.15818234476718251</v>
      </c>
      <c r="Y238" s="13">
        <v>91321</v>
      </c>
      <c r="Z238" s="10">
        <f t="shared" si="96"/>
        <v>244</v>
      </c>
      <c r="AA238" s="33">
        <f t="shared" si="97"/>
        <v>0.14878223460003395</v>
      </c>
      <c r="AB238" s="11">
        <v>3.3000000000000002E-2</v>
      </c>
      <c r="AC238" s="112">
        <f>RANK(AE238,AE$7:AE$571,1)</f>
        <v>344</v>
      </c>
      <c r="AD238" s="33">
        <f t="shared" si="99"/>
        <v>0.44119000856324236</v>
      </c>
      <c r="AE238" s="11">
        <v>0.94891669779604038</v>
      </c>
      <c r="AF238" s="10">
        <f t="shared" si="100"/>
        <v>141</v>
      </c>
      <c r="AG238" s="33">
        <f t="shared" si="101"/>
        <v>-0.40145632512329149</v>
      </c>
      <c r="AH238" s="14">
        <v>3.0786666666666664</v>
      </c>
      <c r="AI238" s="112">
        <f>RANK(AK238,AK$7:AK$571,1)</f>
        <v>150</v>
      </c>
      <c r="AJ238" s="33">
        <f t="shared" si="103"/>
        <v>-0.26486097509471551</v>
      </c>
      <c r="AK238" s="13">
        <v>97310.217991913742</v>
      </c>
      <c r="AL238" s="38"/>
    </row>
    <row r="239" spans="1:38" x14ac:dyDescent="0.25">
      <c r="A239" t="s">
        <v>924</v>
      </c>
      <c r="B239" s="5" t="s">
        <v>211</v>
      </c>
      <c r="C239" s="6" t="s">
        <v>47</v>
      </c>
      <c r="D239" s="7" t="s">
        <v>20</v>
      </c>
      <c r="E239" s="36">
        <f t="shared" si="81"/>
        <v>-0.67543131010478752</v>
      </c>
      <c r="F239" s="8">
        <f t="shared" si="82"/>
        <v>30.417821030401168</v>
      </c>
      <c r="G239" s="9">
        <f t="shared" si="83"/>
        <v>203</v>
      </c>
      <c r="H239" s="112">
        <f t="shared" si="84"/>
        <v>453</v>
      </c>
      <c r="I239" s="33">
        <f t="shared" si="85"/>
        <v>0.5263775961891507</v>
      </c>
      <c r="J239" s="11">
        <v>3.0209031969595346E-2</v>
      </c>
      <c r="K239" s="10">
        <f t="shared" si="86"/>
        <v>307</v>
      </c>
      <c r="L239" s="33">
        <f t="shared" si="87"/>
        <v>0.24492525634286452</v>
      </c>
      <c r="M239" s="11">
        <v>5.5982514277656346E-2</v>
      </c>
      <c r="N239" s="10">
        <f t="shared" si="88"/>
        <v>208</v>
      </c>
      <c r="O239" s="33">
        <f t="shared" si="89"/>
        <v>2.1665912352953533E-2</v>
      </c>
      <c r="P239" s="11">
        <v>5.9669087369918397E-2</v>
      </c>
      <c r="Q239" s="10">
        <f t="shared" si="90"/>
        <v>110</v>
      </c>
      <c r="R239" s="33">
        <f t="shared" si="91"/>
        <v>-0.10117879987742344</v>
      </c>
      <c r="S239" s="12">
        <v>1.5733080157330801</v>
      </c>
      <c r="T239" s="10">
        <f t="shared" si="92"/>
        <v>319</v>
      </c>
      <c r="U239" s="33">
        <f t="shared" si="93"/>
        <v>0.36044097571068828</v>
      </c>
      <c r="V239" s="18">
        <v>5.4406277436347676E-2</v>
      </c>
      <c r="W239" s="112">
        <v>87</v>
      </c>
      <c r="X239" s="33">
        <f t="shared" si="95"/>
        <v>-0.32101336420353677</v>
      </c>
      <c r="Y239" s="13">
        <v>85399</v>
      </c>
      <c r="Z239" s="10">
        <f t="shared" si="96"/>
        <v>125</v>
      </c>
      <c r="AA239" s="33">
        <f t="shared" si="97"/>
        <v>-0.43701541382519854</v>
      </c>
      <c r="AB239" s="11">
        <v>4.0999999999999995E-2</v>
      </c>
      <c r="AC239" s="112">
        <v>87</v>
      </c>
      <c r="AD239" s="33">
        <f t="shared" si="99"/>
        <v>-0.10644518160374326</v>
      </c>
      <c r="AE239" s="11">
        <v>0.91623904634088582</v>
      </c>
      <c r="AF239" s="10">
        <f t="shared" si="100"/>
        <v>68</v>
      </c>
      <c r="AG239" s="33">
        <f t="shared" si="101"/>
        <v>-0.83892023848051356</v>
      </c>
      <c r="AH239" s="14">
        <v>3.5723333333333329</v>
      </c>
      <c r="AI239" s="112">
        <v>87</v>
      </c>
      <c r="AJ239" s="33">
        <f t="shared" si="103"/>
        <v>-0.29992436868561123</v>
      </c>
      <c r="AK239" s="13">
        <v>73244.079370676787</v>
      </c>
      <c r="AL239" s="38">
        <v>1</v>
      </c>
    </row>
    <row r="240" spans="1:38" x14ac:dyDescent="0.25">
      <c r="A240" t="s">
        <v>944</v>
      </c>
      <c r="B240" s="5" t="s">
        <v>106</v>
      </c>
      <c r="C240" s="6" t="s">
        <v>47</v>
      </c>
      <c r="D240" s="7" t="s">
        <v>20</v>
      </c>
      <c r="E240" s="36">
        <f t="shared" si="81"/>
        <v>-3.4259866670038477</v>
      </c>
      <c r="F240" s="8">
        <f t="shared" si="82"/>
        <v>38.991147331410822</v>
      </c>
      <c r="G240" s="9">
        <f t="shared" si="83"/>
        <v>106</v>
      </c>
      <c r="H240" s="112">
        <f t="shared" si="84"/>
        <v>129</v>
      </c>
      <c r="I240" s="33">
        <f t="shared" si="85"/>
        <v>-0.58064349747413191</v>
      </c>
      <c r="J240" s="11">
        <v>-3.9804241435562826E-2</v>
      </c>
      <c r="K240" s="10">
        <f t="shared" si="86"/>
        <v>238</v>
      </c>
      <c r="L240" s="33">
        <f t="shared" si="87"/>
        <v>5.1882330211334836E-2</v>
      </c>
      <c r="M240" s="11">
        <v>6.6151202749140894E-2</v>
      </c>
      <c r="N240" s="10">
        <f t="shared" si="88"/>
        <v>145</v>
      </c>
      <c r="O240" s="33">
        <f t="shared" si="89"/>
        <v>-0.26763763832370291</v>
      </c>
      <c r="P240" s="11">
        <v>7.8196872125115002E-2</v>
      </c>
      <c r="Q240" s="10">
        <f t="shared" si="90"/>
        <v>101</v>
      </c>
      <c r="R240" s="33">
        <f t="shared" si="91"/>
        <v>-0.13105521060506894</v>
      </c>
      <c r="S240" s="12">
        <v>1.6989466530750934</v>
      </c>
      <c r="T240" s="10">
        <f t="shared" si="92"/>
        <v>146</v>
      </c>
      <c r="U240" s="33">
        <f t="shared" si="93"/>
        <v>-0.33294363949907746</v>
      </c>
      <c r="V240" s="18">
        <v>9.510776599384195E-2</v>
      </c>
      <c r="W240" s="112">
        <f t="shared" ref="W240:W245" si="104">RANK(Y240,Y$7:Y$571,1)</f>
        <v>104</v>
      </c>
      <c r="X240" s="33">
        <f t="shared" si="95"/>
        <v>-0.86471829131168754</v>
      </c>
      <c r="Y240" s="13">
        <v>65625</v>
      </c>
      <c r="Z240" s="10">
        <f t="shared" si="96"/>
        <v>70</v>
      </c>
      <c r="AA240" s="33">
        <f t="shared" si="97"/>
        <v>-0.87636365014412365</v>
      </c>
      <c r="AB240" s="11">
        <v>4.7E-2</v>
      </c>
      <c r="AC240" s="112">
        <f t="shared" ref="AC240:AC245" si="105">RANK(AE240,AE$7:AE$571,1)</f>
        <v>140</v>
      </c>
      <c r="AD240" s="33">
        <f t="shared" si="99"/>
        <v>-0.37695720091528279</v>
      </c>
      <c r="AE240" s="11">
        <v>0.90009746588693962</v>
      </c>
      <c r="AF240" s="10">
        <f t="shared" si="100"/>
        <v>18</v>
      </c>
      <c r="AG240" s="33">
        <f t="shared" si="101"/>
        <v>-1.4512515635240797</v>
      </c>
      <c r="AH240" s="14">
        <v>4.2633333333333328</v>
      </c>
      <c r="AI240" s="112">
        <f t="shared" ref="AI240:AI245" si="106">RANK(AK240,AK$7:AK$571,1)</f>
        <v>30</v>
      </c>
      <c r="AJ240" s="33">
        <f t="shared" si="103"/>
        <v>-0.3252314140327412</v>
      </c>
      <c r="AK240" s="13">
        <v>55874.315664288144</v>
      </c>
      <c r="AL240" s="38"/>
    </row>
    <row r="241" spans="1:38" x14ac:dyDescent="0.25">
      <c r="A241" t="s">
        <v>953</v>
      </c>
      <c r="B241" s="5" t="s">
        <v>204</v>
      </c>
      <c r="C241" s="6" t="s">
        <v>47</v>
      </c>
      <c r="D241" s="7" t="s">
        <v>20</v>
      </c>
      <c r="E241" s="36">
        <f t="shared" si="81"/>
        <v>-1.8708012921833423</v>
      </c>
      <c r="F241" s="8">
        <f t="shared" si="82"/>
        <v>34.143722012937765</v>
      </c>
      <c r="G241" s="9">
        <f t="shared" si="83"/>
        <v>161</v>
      </c>
      <c r="H241" s="112">
        <f t="shared" si="84"/>
        <v>259</v>
      </c>
      <c r="I241" s="33">
        <f t="shared" si="85"/>
        <v>-0.1835015979501268</v>
      </c>
      <c r="J241" s="11">
        <v>-1.4687100893997496E-2</v>
      </c>
      <c r="K241" s="10">
        <f t="shared" si="86"/>
        <v>354</v>
      </c>
      <c r="L241" s="33">
        <f t="shared" si="87"/>
        <v>0.35233397381190829</v>
      </c>
      <c r="M241" s="11">
        <v>5.0324675324675328E-2</v>
      </c>
      <c r="N241" s="10">
        <f t="shared" si="88"/>
        <v>194</v>
      </c>
      <c r="O241" s="33">
        <f t="shared" si="89"/>
        <v>-3.4215164756117536E-2</v>
      </c>
      <c r="P241" s="11">
        <v>6.3247863247863245E-2</v>
      </c>
      <c r="Q241" s="10">
        <f t="shared" si="90"/>
        <v>128</v>
      </c>
      <c r="R241" s="33">
        <f t="shared" si="91"/>
        <v>-3.527788166973609E-2</v>
      </c>
      <c r="S241" s="12">
        <v>1.2961762799740766</v>
      </c>
      <c r="T241" s="10">
        <f t="shared" si="92"/>
        <v>332</v>
      </c>
      <c r="U241" s="33">
        <f t="shared" si="93"/>
        <v>0.3906744800002423</v>
      </c>
      <c r="V241" s="18">
        <v>5.2631578947368418E-2</v>
      </c>
      <c r="W241" s="112">
        <f t="shared" si="104"/>
        <v>141</v>
      </c>
      <c r="X241" s="33">
        <f t="shared" si="95"/>
        <v>-0.69286860007946627</v>
      </c>
      <c r="Y241" s="13">
        <v>71875</v>
      </c>
      <c r="Z241" s="10">
        <f t="shared" si="96"/>
        <v>83</v>
      </c>
      <c r="AA241" s="33">
        <f t="shared" si="97"/>
        <v>-0.80313894409096942</v>
      </c>
      <c r="AB241" s="11">
        <v>4.5999999999999999E-2</v>
      </c>
      <c r="AC241" s="112">
        <f t="shared" si="105"/>
        <v>119</v>
      </c>
      <c r="AD241" s="33">
        <f t="shared" si="99"/>
        <v>-0.48588259646479015</v>
      </c>
      <c r="AE241" s="11">
        <v>0.89359783588818753</v>
      </c>
      <c r="AF241" s="10">
        <f t="shared" si="100"/>
        <v>84</v>
      </c>
      <c r="AG241" s="33">
        <f t="shared" si="101"/>
        <v>-0.72903733789382508</v>
      </c>
      <c r="AH241" s="14">
        <v>3.4483333333333337</v>
      </c>
      <c r="AI241" s="112">
        <f t="shared" si="106"/>
        <v>122</v>
      </c>
      <c r="AJ241" s="33">
        <f t="shared" si="103"/>
        <v>-0.28016537845797751</v>
      </c>
      <c r="AK241" s="13">
        <v>86805.875567077121</v>
      </c>
      <c r="AL241" s="38"/>
    </row>
    <row r="242" spans="1:38" x14ac:dyDescent="0.25">
      <c r="A242" t="s">
        <v>987</v>
      </c>
      <c r="B242" s="5" t="s">
        <v>46</v>
      </c>
      <c r="C242" s="6" t="s">
        <v>47</v>
      </c>
      <c r="D242" s="7" t="s">
        <v>20</v>
      </c>
      <c r="E242" s="36">
        <f t="shared" si="81"/>
        <v>-10.116677983251202</v>
      </c>
      <c r="F242" s="8">
        <f t="shared" si="82"/>
        <v>59.845655745373051</v>
      </c>
      <c r="G242" s="9">
        <f t="shared" si="83"/>
        <v>20</v>
      </c>
      <c r="H242" s="112">
        <f t="shared" si="84"/>
        <v>108</v>
      </c>
      <c r="I242" s="33">
        <f t="shared" si="85"/>
        <v>-0.67303014985028042</v>
      </c>
      <c r="J242" s="11">
        <v>-4.5647212259537051E-2</v>
      </c>
      <c r="K242" s="10">
        <f t="shared" si="86"/>
        <v>14</v>
      </c>
      <c r="L242" s="33">
        <f t="shared" si="87"/>
        <v>-2.2358233237087615</v>
      </c>
      <c r="M242" s="11">
        <v>0.18665790338481761</v>
      </c>
      <c r="N242" s="10">
        <f t="shared" si="88"/>
        <v>26</v>
      </c>
      <c r="O242" s="33">
        <f t="shared" si="89"/>
        <v>-2.112761862178214</v>
      </c>
      <c r="P242" s="11">
        <v>0.19636363636363635</v>
      </c>
      <c r="Q242" s="10">
        <f t="shared" si="90"/>
        <v>17</v>
      </c>
      <c r="R242" s="33">
        <f t="shared" si="91"/>
        <v>-1.0675506673021613</v>
      </c>
      <c r="S242" s="12">
        <v>5.6371711650153742</v>
      </c>
      <c r="T242" s="10">
        <f t="shared" si="92"/>
        <v>35</v>
      </c>
      <c r="U242" s="33">
        <f t="shared" si="93"/>
        <v>-1.7840276994033355</v>
      </c>
      <c r="V242" s="18">
        <v>0.18028600612870277</v>
      </c>
      <c r="W242" s="112">
        <f t="shared" si="104"/>
        <v>21</v>
      </c>
      <c r="X242" s="33">
        <f t="shared" si="95"/>
        <v>-1.4194490946092977</v>
      </c>
      <c r="Y242" s="13">
        <v>45450</v>
      </c>
      <c r="Z242" s="10">
        <f t="shared" si="96"/>
        <v>16</v>
      </c>
      <c r="AA242" s="33">
        <f t="shared" si="97"/>
        <v>-2.4140824772603606</v>
      </c>
      <c r="AB242" s="11">
        <v>6.8000000000000005E-2</v>
      </c>
      <c r="AC242" s="112">
        <f t="shared" si="105"/>
        <v>162</v>
      </c>
      <c r="AD242" s="33">
        <f t="shared" si="99"/>
        <v>-0.22375047203834589</v>
      </c>
      <c r="AE242" s="11">
        <v>0.90923938404106397</v>
      </c>
      <c r="AF242" s="10">
        <f t="shared" si="100"/>
        <v>39</v>
      </c>
      <c r="AG242" s="33">
        <f t="shared" si="101"/>
        <v>-1.1484828186279608</v>
      </c>
      <c r="AH242" s="14">
        <v>3.9216666666666664</v>
      </c>
      <c r="AI242" s="112">
        <f t="shared" si="106"/>
        <v>38</v>
      </c>
      <c r="AJ242" s="33">
        <f t="shared" si="103"/>
        <v>-0.32288654965094782</v>
      </c>
      <c r="AK242" s="13">
        <v>57483.738640245989</v>
      </c>
      <c r="AL242" s="38"/>
    </row>
    <row r="243" spans="1:38" x14ac:dyDescent="0.25">
      <c r="A243" t="s">
        <v>1003</v>
      </c>
      <c r="B243" s="5" t="s">
        <v>282</v>
      </c>
      <c r="C243" s="6" t="s">
        <v>47</v>
      </c>
      <c r="D243" s="7" t="s">
        <v>20</v>
      </c>
      <c r="E243" s="36">
        <f t="shared" si="81"/>
        <v>-1.6937352971660633</v>
      </c>
      <c r="F243" s="8">
        <f t="shared" si="82"/>
        <v>33.591817268214683</v>
      </c>
      <c r="G243" s="9">
        <f t="shared" si="83"/>
        <v>167</v>
      </c>
      <c r="H243" s="112">
        <f t="shared" si="84"/>
        <v>137</v>
      </c>
      <c r="I243" s="33">
        <f t="shared" si="85"/>
        <v>-0.54327389896542477</v>
      </c>
      <c r="J243" s="11">
        <v>-3.7440810483426956E-2</v>
      </c>
      <c r="K243" s="10">
        <f t="shared" si="86"/>
        <v>94</v>
      </c>
      <c r="L243" s="33">
        <f t="shared" si="87"/>
        <v>-0.55866659737120783</v>
      </c>
      <c r="M243" s="11">
        <v>9.8312349316903289E-2</v>
      </c>
      <c r="N243" s="10">
        <f t="shared" si="88"/>
        <v>232</v>
      </c>
      <c r="O243" s="33">
        <f t="shared" si="89"/>
        <v>0.12300827587856938</v>
      </c>
      <c r="P243" s="11">
        <v>5.3178847296494358E-2</v>
      </c>
      <c r="Q243" s="10">
        <f t="shared" si="90"/>
        <v>107</v>
      </c>
      <c r="R243" s="33">
        <f t="shared" si="91"/>
        <v>-0.10791780440545075</v>
      </c>
      <c r="S243" s="12">
        <v>1.6016474087632995</v>
      </c>
      <c r="T243" s="10">
        <f t="shared" si="92"/>
        <v>85</v>
      </c>
      <c r="U243" s="33">
        <f t="shared" si="93"/>
        <v>-0.76683585645844465</v>
      </c>
      <c r="V243" s="18">
        <v>0.12057712126417039</v>
      </c>
      <c r="W243" s="112">
        <f t="shared" si="104"/>
        <v>178</v>
      </c>
      <c r="X243" s="33">
        <f t="shared" si="95"/>
        <v>-0.5819499353705414</v>
      </c>
      <c r="Y243" s="13">
        <v>75909</v>
      </c>
      <c r="Z243" s="10">
        <f t="shared" si="96"/>
        <v>201</v>
      </c>
      <c r="AA243" s="33">
        <f t="shared" si="97"/>
        <v>2.3328224937255704E-3</v>
      </c>
      <c r="AB243" s="11">
        <v>3.5000000000000003E-2</v>
      </c>
      <c r="AC243" s="112">
        <f t="shared" si="105"/>
        <v>294</v>
      </c>
      <c r="AD243" s="33">
        <f t="shared" si="99"/>
        <v>0.29292942417096707</v>
      </c>
      <c r="AE243" s="11">
        <v>0.94006991842850007</v>
      </c>
      <c r="AF243" s="10">
        <f t="shared" si="100"/>
        <v>36</v>
      </c>
      <c r="AG243" s="33">
        <f t="shared" si="101"/>
        <v>-1.2161257869998743</v>
      </c>
      <c r="AH243" s="14">
        <v>3.9979999999999998</v>
      </c>
      <c r="AI243" s="112">
        <f t="shared" si="106"/>
        <v>77</v>
      </c>
      <c r="AJ243" s="33">
        <f t="shared" si="103"/>
        <v>-0.30314261056304648</v>
      </c>
      <c r="AK243" s="13">
        <v>71035.204324448001</v>
      </c>
      <c r="AL243" s="38"/>
    </row>
    <row r="244" spans="1:38" x14ac:dyDescent="0.25">
      <c r="A244" t="s">
        <v>1071</v>
      </c>
      <c r="B244" s="5" t="s">
        <v>446</v>
      </c>
      <c r="C244" s="6" t="s">
        <v>47</v>
      </c>
      <c r="D244" s="7" t="s">
        <v>20</v>
      </c>
      <c r="E244" s="36">
        <f t="shared" si="81"/>
        <v>1.7415417467491692</v>
      </c>
      <c r="F244" s="8">
        <f t="shared" si="82"/>
        <v>22.884251991267607</v>
      </c>
      <c r="G244" s="9">
        <f t="shared" si="83"/>
        <v>333</v>
      </c>
      <c r="H244" s="112">
        <f t="shared" si="84"/>
        <v>322</v>
      </c>
      <c r="I244" s="33">
        <f t="shared" si="85"/>
        <v>6.3928253721847877E-2</v>
      </c>
      <c r="J244" s="11">
        <v>9.6153846153845812E-4</v>
      </c>
      <c r="K244" s="10">
        <f t="shared" si="86"/>
        <v>219</v>
      </c>
      <c r="L244" s="33">
        <f t="shared" si="87"/>
        <v>7.6666197950152077E-3</v>
      </c>
      <c r="M244" s="11">
        <v>6.8480300187617263E-2</v>
      </c>
      <c r="N244" s="10">
        <f t="shared" si="88"/>
        <v>333</v>
      </c>
      <c r="O244" s="33">
        <f t="shared" si="89"/>
        <v>0.43130558862842983</v>
      </c>
      <c r="P244" s="11">
        <v>3.3434650455927049E-2</v>
      </c>
      <c r="Q244" s="10">
        <f t="shared" si="90"/>
        <v>164</v>
      </c>
      <c r="R244" s="33">
        <f t="shared" si="91"/>
        <v>4.4517418624306138E-2</v>
      </c>
      <c r="S244" s="12">
        <v>0.96061479346781931</v>
      </c>
      <c r="T244" s="10">
        <f t="shared" si="92"/>
        <v>218</v>
      </c>
      <c r="U244" s="33">
        <f t="shared" si="93"/>
        <v>2.0973777028779911E-2</v>
      </c>
      <c r="V244" s="18">
        <v>7.4332909783989834E-2</v>
      </c>
      <c r="W244" s="112">
        <f t="shared" si="104"/>
        <v>477</v>
      </c>
      <c r="X244" s="33">
        <f t="shared" si="95"/>
        <v>0.98452186609999848</v>
      </c>
      <c r="Y244" s="13">
        <v>132880</v>
      </c>
      <c r="Z244" s="10">
        <f t="shared" si="96"/>
        <v>224</v>
      </c>
      <c r="AA244" s="33">
        <f t="shared" si="97"/>
        <v>7.5557528546879749E-2</v>
      </c>
      <c r="AB244" s="11">
        <v>3.4000000000000002E-2</v>
      </c>
      <c r="AC244" s="112">
        <f t="shared" si="105"/>
        <v>280</v>
      </c>
      <c r="AD244" s="33">
        <f t="shared" si="99"/>
        <v>0.25038436177429857</v>
      </c>
      <c r="AE244" s="11">
        <v>0.93753123438280861</v>
      </c>
      <c r="AF244" s="10">
        <f t="shared" si="100"/>
        <v>219</v>
      </c>
      <c r="AG244" s="33">
        <f t="shared" si="101"/>
        <v>-0.11700139699162056</v>
      </c>
      <c r="AH244" s="14">
        <v>2.7576666666666667</v>
      </c>
      <c r="AI244" s="112">
        <f t="shared" si="106"/>
        <v>263</v>
      </c>
      <c r="AJ244" s="33">
        <f t="shared" si="103"/>
        <v>-0.21746865233933632</v>
      </c>
      <c r="AK244" s="13">
        <v>129838.4502081332</v>
      </c>
      <c r="AL244" s="38"/>
    </row>
    <row r="245" spans="1:38" x14ac:dyDescent="0.25">
      <c r="A245" t="s">
        <v>1093</v>
      </c>
      <c r="B245" s="5" t="s">
        <v>170</v>
      </c>
      <c r="C245" s="6" t="s">
        <v>47</v>
      </c>
      <c r="D245" s="7" t="s">
        <v>20</v>
      </c>
      <c r="E245" s="36">
        <f t="shared" si="81"/>
        <v>-4.9488772296499821</v>
      </c>
      <c r="F245" s="8">
        <f t="shared" si="82"/>
        <v>43.737911537244841</v>
      </c>
      <c r="G245" s="9">
        <f t="shared" si="83"/>
        <v>71</v>
      </c>
      <c r="H245" s="112">
        <f t="shared" si="84"/>
        <v>336</v>
      </c>
      <c r="I245" s="33">
        <f t="shared" si="85"/>
        <v>9.8136018077424253E-2</v>
      </c>
      <c r="J245" s="11">
        <v>3.1250000000000444E-3</v>
      </c>
      <c r="K245" s="10">
        <f t="shared" si="86"/>
        <v>75</v>
      </c>
      <c r="L245" s="33">
        <f t="shared" si="87"/>
        <v>-0.7403718602085535</v>
      </c>
      <c r="M245" s="11">
        <v>0.1078838174273859</v>
      </c>
      <c r="N245" s="10">
        <f t="shared" si="88"/>
        <v>37</v>
      </c>
      <c r="O245" s="33">
        <f t="shared" si="89"/>
        <v>-1.7406910464601646</v>
      </c>
      <c r="P245" s="11">
        <v>0.17253521126760563</v>
      </c>
      <c r="Q245" s="10">
        <f t="shared" si="90"/>
        <v>65</v>
      </c>
      <c r="R245" s="33">
        <f t="shared" si="91"/>
        <v>-0.2826508531008618</v>
      </c>
      <c r="S245" s="12">
        <v>2.3364485981308412</v>
      </c>
      <c r="T245" s="10">
        <f t="shared" si="92"/>
        <v>155</v>
      </c>
      <c r="U245" s="33">
        <f t="shared" si="93"/>
        <v>-0.27162428538572797</v>
      </c>
      <c r="V245" s="18">
        <v>9.1508336564559908E-2</v>
      </c>
      <c r="W245" s="112">
        <f t="shared" si="104"/>
        <v>219</v>
      </c>
      <c r="X245" s="33">
        <f t="shared" si="95"/>
        <v>-0.44001583838802527</v>
      </c>
      <c r="Y245" s="13">
        <v>81071</v>
      </c>
      <c r="Z245" s="10">
        <f t="shared" si="96"/>
        <v>224</v>
      </c>
      <c r="AA245" s="33">
        <f t="shared" si="97"/>
        <v>7.5557528546879749E-2</v>
      </c>
      <c r="AB245" s="11">
        <v>3.4000000000000002E-2</v>
      </c>
      <c r="AC245" s="112">
        <f t="shared" si="105"/>
        <v>30</v>
      </c>
      <c r="AD245" s="33">
        <f t="shared" si="99"/>
        <v>-1.7688242333012838</v>
      </c>
      <c r="AE245" s="11">
        <v>0.81704410011918949</v>
      </c>
      <c r="AF245" s="10">
        <f t="shared" si="100"/>
        <v>42</v>
      </c>
      <c r="AG245" s="33">
        <f t="shared" si="101"/>
        <v>-1.1363720688321159</v>
      </c>
      <c r="AH245" s="14">
        <v>3.9079999999999999</v>
      </c>
      <c r="AI245" s="112">
        <f t="shared" si="106"/>
        <v>75</v>
      </c>
      <c r="AJ245" s="33">
        <f t="shared" si="103"/>
        <v>-0.30390609527994827</v>
      </c>
      <c r="AK245" s="13">
        <v>70511.178348909656</v>
      </c>
      <c r="AL245" s="38"/>
    </row>
    <row r="246" spans="1:38" x14ac:dyDescent="0.25">
      <c r="A246" t="s">
        <v>1129</v>
      </c>
      <c r="B246" s="5" t="s">
        <v>152</v>
      </c>
      <c r="C246" s="6" t="s">
        <v>47</v>
      </c>
      <c r="D246" s="7" t="s">
        <v>20</v>
      </c>
      <c r="E246" s="36">
        <f t="shared" si="81"/>
        <v>1.6787572399022737</v>
      </c>
      <c r="F246" s="8">
        <f t="shared" si="82"/>
        <v>23.079947766848456</v>
      </c>
      <c r="G246" s="9">
        <f t="shared" si="83"/>
        <v>326</v>
      </c>
      <c r="H246" s="112">
        <f t="shared" si="84"/>
        <v>215</v>
      </c>
      <c r="I246" s="33">
        <f t="shared" si="85"/>
        <v>-0.29209665962284215</v>
      </c>
      <c r="J246" s="11">
        <v>-2.1555168527814805E-2</v>
      </c>
      <c r="K246" s="10">
        <f t="shared" si="86"/>
        <v>333</v>
      </c>
      <c r="L246" s="33">
        <f t="shared" si="87"/>
        <v>0.30771637926817041</v>
      </c>
      <c r="M246" s="11">
        <v>5.2674942326705484E-2</v>
      </c>
      <c r="N246" s="10">
        <f t="shared" si="88"/>
        <v>286</v>
      </c>
      <c r="O246" s="33">
        <f t="shared" si="89"/>
        <v>0.30734067879337174</v>
      </c>
      <c r="P246" s="11">
        <v>4.1373699808239878E-2</v>
      </c>
      <c r="Q246" s="10">
        <f t="shared" si="90"/>
        <v>231</v>
      </c>
      <c r="R246" s="33">
        <f t="shared" si="91"/>
        <v>0.14347551406001965</v>
      </c>
      <c r="S246" s="12">
        <v>0.54446841036165272</v>
      </c>
      <c r="T246" s="10">
        <f t="shared" si="92"/>
        <v>410</v>
      </c>
      <c r="U246" s="33">
        <f t="shared" si="93"/>
        <v>0.63757746394264347</v>
      </c>
      <c r="V246" s="18">
        <v>3.8138440860215055E-2</v>
      </c>
      <c r="W246" s="112">
        <v>163</v>
      </c>
      <c r="X246" s="33">
        <f t="shared" si="95"/>
        <v>4.7586584715603635E-3</v>
      </c>
      <c r="Y246" s="13">
        <v>97247</v>
      </c>
      <c r="Z246" s="10">
        <f t="shared" si="96"/>
        <v>264</v>
      </c>
      <c r="AA246" s="33">
        <f t="shared" si="97"/>
        <v>0.22200694065318813</v>
      </c>
      <c r="AB246" s="11">
        <v>3.2000000000000001E-2</v>
      </c>
      <c r="AC246" s="112">
        <v>163</v>
      </c>
      <c r="AD246" s="33">
        <f t="shared" si="99"/>
        <v>0.53872862195087645</v>
      </c>
      <c r="AE246" s="11">
        <v>0.95473687310422006</v>
      </c>
      <c r="AF246" s="10">
        <f t="shared" si="100"/>
        <v>126</v>
      </c>
      <c r="AG246" s="33">
        <f t="shared" si="101"/>
        <v>-0.45728392784072286</v>
      </c>
      <c r="AH246" s="14">
        <v>3.1416666666666671</v>
      </c>
      <c r="AI246" s="112">
        <v>163</v>
      </c>
      <c r="AJ246" s="33">
        <f t="shared" si="103"/>
        <v>-0.25885834368215027</v>
      </c>
      <c r="AK246" s="13">
        <v>101430.18884677402</v>
      </c>
      <c r="AL246" s="38"/>
    </row>
    <row r="247" spans="1:38" x14ac:dyDescent="0.25">
      <c r="A247" t="s">
        <v>1137</v>
      </c>
      <c r="B247" s="5" t="s">
        <v>390</v>
      </c>
      <c r="C247" s="6" t="s">
        <v>47</v>
      </c>
      <c r="D247" s="7" t="s">
        <v>20</v>
      </c>
      <c r="E247" s="36">
        <f t="shared" si="81"/>
        <v>3.4587043853902224</v>
      </c>
      <c r="F247" s="8">
        <f t="shared" si="82"/>
        <v>17.531952654318566</v>
      </c>
      <c r="G247" s="9">
        <f t="shared" si="83"/>
        <v>421</v>
      </c>
      <c r="H247" s="112">
        <f t="shared" si="84"/>
        <v>146</v>
      </c>
      <c r="I247" s="33">
        <f t="shared" si="85"/>
        <v>-0.50981802199284454</v>
      </c>
      <c r="J247" s="11">
        <v>-3.5324901875272596E-2</v>
      </c>
      <c r="K247" s="10">
        <f t="shared" si="86"/>
        <v>168</v>
      </c>
      <c r="L247" s="33">
        <f t="shared" si="87"/>
        <v>-0.19824624960486062</v>
      </c>
      <c r="M247" s="11">
        <v>7.9326923076923073E-2</v>
      </c>
      <c r="N247" s="10">
        <f t="shared" si="88"/>
        <v>440</v>
      </c>
      <c r="O247" s="33">
        <f t="shared" si="89"/>
        <v>0.70875875714102599</v>
      </c>
      <c r="P247" s="11">
        <v>1.5665796344647518E-2</v>
      </c>
      <c r="Q247" s="10">
        <f t="shared" si="90"/>
        <v>54</v>
      </c>
      <c r="R247" s="33">
        <f t="shared" si="91"/>
        <v>-0.37206913277089554</v>
      </c>
      <c r="S247" s="12">
        <v>2.7124773960216997</v>
      </c>
      <c r="T247" s="10">
        <f t="shared" si="92"/>
        <v>535</v>
      </c>
      <c r="U247" s="33">
        <f t="shared" si="93"/>
        <v>0.9781040335450637</v>
      </c>
      <c r="V247" s="18">
        <v>1.814962372731297E-2</v>
      </c>
      <c r="W247" s="112">
        <f t="shared" ref="W247:W273" si="107">RANK(Y247,Y$7:Y$571,1)</f>
        <v>449</v>
      </c>
      <c r="X247" s="33">
        <f t="shared" si="95"/>
        <v>0.76293200023752317</v>
      </c>
      <c r="Y247" s="13">
        <v>124821</v>
      </c>
      <c r="Z247" s="10">
        <f t="shared" si="96"/>
        <v>488</v>
      </c>
      <c r="AA247" s="33">
        <f t="shared" si="97"/>
        <v>0.80780458907842112</v>
      </c>
      <c r="AB247" s="11">
        <v>2.4E-2</v>
      </c>
      <c r="AC247" s="112">
        <f t="shared" ref="AC247:AC273" si="108">RANK(AE247,AE$7:AE$571,1)</f>
        <v>550</v>
      </c>
      <c r="AD247" s="33">
        <f t="shared" si="99"/>
        <v>1.1407611632487766</v>
      </c>
      <c r="AE247" s="11">
        <v>0.99066044029352907</v>
      </c>
      <c r="AF247" s="10">
        <f t="shared" si="100"/>
        <v>29</v>
      </c>
      <c r="AG247" s="33">
        <f t="shared" si="101"/>
        <v>-1.3023779562775983</v>
      </c>
      <c r="AH247" s="14">
        <v>4.0953333333333335</v>
      </c>
      <c r="AI247" s="112">
        <f t="shared" ref="AI247:AI273" si="109">RANK(AK247,AK$7:AK$571,1)</f>
        <v>161</v>
      </c>
      <c r="AJ247" s="33">
        <f t="shared" si="103"/>
        <v>-0.25990587248346869</v>
      </c>
      <c r="AK247" s="13">
        <v>100711.2061482821</v>
      </c>
      <c r="AL247" s="38"/>
    </row>
    <row r="248" spans="1:38" x14ac:dyDescent="0.25">
      <c r="A248" t="s">
        <v>1141</v>
      </c>
      <c r="B248" s="5" t="s">
        <v>270</v>
      </c>
      <c r="C248" s="6" t="s">
        <v>47</v>
      </c>
      <c r="D248" s="7" t="s">
        <v>20</v>
      </c>
      <c r="E248" s="36">
        <f t="shared" si="81"/>
        <v>-0.20793103571199306</v>
      </c>
      <c r="F248" s="8">
        <f t="shared" si="82"/>
        <v>28.960648976718318</v>
      </c>
      <c r="G248" s="9">
        <f t="shared" si="83"/>
        <v>225</v>
      </c>
      <c r="H248" s="112">
        <f t="shared" si="84"/>
        <v>182</v>
      </c>
      <c r="I248" s="33">
        <f t="shared" si="85"/>
        <v>-0.41791381728997112</v>
      </c>
      <c r="J248" s="11">
        <v>-2.9512443334258509E-2</v>
      </c>
      <c r="K248" s="10">
        <f t="shared" si="86"/>
        <v>172</v>
      </c>
      <c r="L248" s="33">
        <f t="shared" si="87"/>
        <v>-0.18830303707417523</v>
      </c>
      <c r="M248" s="11">
        <v>7.8803156510302494E-2</v>
      </c>
      <c r="N248" s="10">
        <f t="shared" si="88"/>
        <v>158</v>
      </c>
      <c r="O248" s="33">
        <f t="shared" si="89"/>
        <v>-0.21702316264827723</v>
      </c>
      <c r="P248" s="11">
        <v>7.4955383700178471E-2</v>
      </c>
      <c r="Q248" s="10">
        <f t="shared" si="90"/>
        <v>143</v>
      </c>
      <c r="R248" s="33">
        <f t="shared" si="91"/>
        <v>9.2177846093442924E-4</v>
      </c>
      <c r="S248" s="12">
        <v>1.1439466158245948</v>
      </c>
      <c r="T248" s="10">
        <f t="shared" si="92"/>
        <v>368</v>
      </c>
      <c r="U248" s="33">
        <f t="shared" si="93"/>
        <v>0.52059144362235577</v>
      </c>
      <c r="V248" s="18">
        <v>4.5005488474204172E-2</v>
      </c>
      <c r="W248" s="112">
        <f t="shared" si="107"/>
        <v>186</v>
      </c>
      <c r="X248" s="33">
        <f t="shared" si="95"/>
        <v>-0.55332665079890264</v>
      </c>
      <c r="Y248" s="13">
        <v>76950</v>
      </c>
      <c r="Z248" s="10">
        <f t="shared" si="96"/>
        <v>201</v>
      </c>
      <c r="AA248" s="33">
        <f t="shared" si="97"/>
        <v>2.3328224937255704E-3</v>
      </c>
      <c r="AB248" s="11">
        <v>3.5000000000000003E-2</v>
      </c>
      <c r="AC248" s="112">
        <f t="shared" si="108"/>
        <v>317</v>
      </c>
      <c r="AD248" s="33">
        <f t="shared" si="99"/>
        <v>0.35337493351099475</v>
      </c>
      <c r="AE248" s="11">
        <v>0.94367673063068969</v>
      </c>
      <c r="AF248" s="10">
        <f t="shared" si="100"/>
        <v>135</v>
      </c>
      <c r="AG248" s="33">
        <f t="shared" si="101"/>
        <v>-0.41297630663641205</v>
      </c>
      <c r="AH248" s="14">
        <v>3.0916666666666663</v>
      </c>
      <c r="AI248" s="112">
        <f t="shared" si="109"/>
        <v>213</v>
      </c>
      <c r="AJ248" s="33">
        <f t="shared" si="103"/>
        <v>-0.24001564041073623</v>
      </c>
      <c r="AK248" s="13">
        <v>114363.08160152526</v>
      </c>
      <c r="AL248" s="38"/>
    </row>
    <row r="249" spans="1:38" x14ac:dyDescent="0.25">
      <c r="A249" t="s">
        <v>1150</v>
      </c>
      <c r="B249" s="5" t="s">
        <v>98</v>
      </c>
      <c r="C249" s="6" t="s">
        <v>47</v>
      </c>
      <c r="D249" s="7" t="s">
        <v>20</v>
      </c>
      <c r="E249" s="36">
        <f t="shared" si="81"/>
        <v>-7.1518618113151833</v>
      </c>
      <c r="F249" s="8">
        <f t="shared" si="82"/>
        <v>50.604490538222251</v>
      </c>
      <c r="G249" s="9">
        <f t="shared" si="83"/>
        <v>43</v>
      </c>
      <c r="H249" s="112">
        <f t="shared" si="84"/>
        <v>125</v>
      </c>
      <c r="I249" s="33">
        <f t="shared" si="85"/>
        <v>-0.6199881069611739</v>
      </c>
      <c r="J249" s="11">
        <v>-4.2292581465218415E-2</v>
      </c>
      <c r="K249" s="10">
        <f t="shared" si="86"/>
        <v>71</v>
      </c>
      <c r="L249" s="33">
        <f t="shared" si="87"/>
        <v>-0.84934616508824201</v>
      </c>
      <c r="M249" s="11">
        <v>0.11362412493268713</v>
      </c>
      <c r="N249" s="10">
        <f t="shared" si="88"/>
        <v>27</v>
      </c>
      <c r="O249" s="33">
        <f t="shared" si="89"/>
        <v>-2.0063764423365353</v>
      </c>
      <c r="P249" s="11">
        <v>0.18955042527339003</v>
      </c>
      <c r="Q249" s="10">
        <f t="shared" si="90"/>
        <v>29</v>
      </c>
      <c r="R249" s="33">
        <f t="shared" si="91"/>
        <v>-0.93210100476746227</v>
      </c>
      <c r="S249" s="12">
        <v>5.0675675675675675</v>
      </c>
      <c r="T249" s="10">
        <f t="shared" si="92"/>
        <v>89</v>
      </c>
      <c r="U249" s="33">
        <f t="shared" si="93"/>
        <v>-0.72316940131644147</v>
      </c>
      <c r="V249" s="18">
        <v>0.11801391220916287</v>
      </c>
      <c r="W249" s="112">
        <f t="shared" si="107"/>
        <v>34</v>
      </c>
      <c r="X249" s="33">
        <f t="shared" si="95"/>
        <v>-1.2398180493580815</v>
      </c>
      <c r="Y249" s="13">
        <v>51983</v>
      </c>
      <c r="Z249" s="10">
        <f t="shared" si="96"/>
        <v>47</v>
      </c>
      <c r="AA249" s="33">
        <f t="shared" si="97"/>
        <v>-1.1692624743567399</v>
      </c>
      <c r="AB249" s="11">
        <v>5.0999999999999997E-2</v>
      </c>
      <c r="AC249" s="112">
        <f t="shared" si="108"/>
        <v>155</v>
      </c>
      <c r="AD249" s="33">
        <f t="shared" si="99"/>
        <v>-0.27862638524904043</v>
      </c>
      <c r="AE249" s="11">
        <v>0.90596491228070175</v>
      </c>
      <c r="AF249" s="10">
        <f t="shared" si="100"/>
        <v>21</v>
      </c>
      <c r="AG249" s="33">
        <f t="shared" si="101"/>
        <v>-1.4175777714088038</v>
      </c>
      <c r="AH249" s="14">
        <v>4.2253333333333325</v>
      </c>
      <c r="AI249" s="112">
        <f t="shared" si="109"/>
        <v>37</v>
      </c>
      <c r="AJ249" s="33">
        <f t="shared" si="103"/>
        <v>-0.32312017226530765</v>
      </c>
      <c r="AK249" s="13">
        <v>57323.389237451738</v>
      </c>
      <c r="AL249" s="38"/>
    </row>
    <row r="250" spans="1:38" x14ac:dyDescent="0.25">
      <c r="A250" t="s">
        <v>1162</v>
      </c>
      <c r="B250" s="5" t="s">
        <v>69</v>
      </c>
      <c r="C250" s="6" t="s">
        <v>47</v>
      </c>
      <c r="D250" s="7" t="s">
        <v>20</v>
      </c>
      <c r="E250" s="36">
        <f t="shared" si="81"/>
        <v>-8.5050106325571182</v>
      </c>
      <c r="F250" s="8">
        <f t="shared" si="82"/>
        <v>54.822179285782127</v>
      </c>
      <c r="G250" s="9">
        <f t="shared" si="83"/>
        <v>34</v>
      </c>
      <c r="H250" s="112">
        <f t="shared" si="84"/>
        <v>121</v>
      </c>
      <c r="I250" s="33">
        <f t="shared" si="85"/>
        <v>-0.6236812146113484</v>
      </c>
      <c r="J250" s="11">
        <v>-4.2526151138918777E-2</v>
      </c>
      <c r="K250" s="10">
        <f t="shared" si="86"/>
        <v>46</v>
      </c>
      <c r="L250" s="33">
        <f t="shared" si="87"/>
        <v>-1.1276319362851508</v>
      </c>
      <c r="M250" s="11">
        <v>0.12828304753635772</v>
      </c>
      <c r="N250" s="10">
        <f t="shared" si="88"/>
        <v>30</v>
      </c>
      <c r="O250" s="33">
        <f t="shared" si="89"/>
        <v>-1.9471432699122391</v>
      </c>
      <c r="P250" s="11">
        <v>0.18575697211155379</v>
      </c>
      <c r="Q250" s="10">
        <f t="shared" si="90"/>
        <v>24</v>
      </c>
      <c r="R250" s="33">
        <f t="shared" si="91"/>
        <v>-0.96532167699980931</v>
      </c>
      <c r="S250" s="12">
        <v>5.2072697569940773</v>
      </c>
      <c r="T250" s="10">
        <f t="shared" si="92"/>
        <v>29</v>
      </c>
      <c r="U250" s="33">
        <f t="shared" si="93"/>
        <v>-1.9800413554120793</v>
      </c>
      <c r="V250" s="18">
        <v>0.19179195449004469</v>
      </c>
      <c r="W250" s="112">
        <f t="shared" si="107"/>
        <v>47</v>
      </c>
      <c r="X250" s="33">
        <f t="shared" si="95"/>
        <v>-1.1506486815715065</v>
      </c>
      <c r="Y250" s="13">
        <v>55226</v>
      </c>
      <c r="Z250" s="10">
        <f t="shared" si="96"/>
        <v>113</v>
      </c>
      <c r="AA250" s="33">
        <f t="shared" si="97"/>
        <v>-0.51024011987835316</v>
      </c>
      <c r="AB250" s="11">
        <v>4.2000000000000003E-2</v>
      </c>
      <c r="AC250" s="112">
        <f t="shared" si="108"/>
        <v>70</v>
      </c>
      <c r="AD250" s="33">
        <f t="shared" si="99"/>
        <v>-1.0171906504007946</v>
      </c>
      <c r="AE250" s="11">
        <v>0.86189443239334784</v>
      </c>
      <c r="AF250" s="10">
        <f t="shared" si="100"/>
        <v>14</v>
      </c>
      <c r="AG250" s="33">
        <f t="shared" si="101"/>
        <v>-1.673675821969717</v>
      </c>
      <c r="AH250" s="14">
        <v>4.5143333333333331</v>
      </c>
      <c r="AI250" s="112">
        <f t="shared" si="109"/>
        <v>57</v>
      </c>
      <c r="AJ250" s="33">
        <f t="shared" si="103"/>
        <v>-0.31271054066313192</v>
      </c>
      <c r="AK250" s="13">
        <v>64468.152236062895</v>
      </c>
      <c r="AL250" s="38">
        <v>1</v>
      </c>
    </row>
    <row r="251" spans="1:38" ht="22.5" x14ac:dyDescent="0.25">
      <c r="A251" t="s">
        <v>1163</v>
      </c>
      <c r="B251" s="5" t="s">
        <v>278</v>
      </c>
      <c r="C251" s="6" t="s">
        <v>47</v>
      </c>
      <c r="D251" s="7" t="s">
        <v>20</v>
      </c>
      <c r="E251" s="36">
        <f t="shared" si="81"/>
        <v>0.20272435123588423</v>
      </c>
      <c r="F251" s="8">
        <f t="shared" si="82"/>
        <v>27.680659239103765</v>
      </c>
      <c r="G251" s="9">
        <f t="shared" si="83"/>
        <v>246</v>
      </c>
      <c r="H251" s="112">
        <f t="shared" si="84"/>
        <v>153</v>
      </c>
      <c r="I251" s="33">
        <f t="shared" si="85"/>
        <v>-0.4922386477568988</v>
      </c>
      <c r="J251" s="11">
        <v>-3.4213098729227731E-2</v>
      </c>
      <c r="K251" s="10">
        <f t="shared" si="86"/>
        <v>398</v>
      </c>
      <c r="L251" s="33">
        <f t="shared" si="87"/>
        <v>0.49582540321355395</v>
      </c>
      <c r="M251" s="11">
        <v>4.2766151046405826E-2</v>
      </c>
      <c r="N251" s="10">
        <f t="shared" si="88"/>
        <v>276</v>
      </c>
      <c r="O251" s="33">
        <f t="shared" si="89"/>
        <v>0.28544957692870115</v>
      </c>
      <c r="P251" s="11">
        <v>4.2775665399239542E-2</v>
      </c>
      <c r="Q251" s="10">
        <f t="shared" si="90"/>
        <v>39</v>
      </c>
      <c r="R251" s="33">
        <f t="shared" si="91"/>
        <v>-0.52933379823008198</v>
      </c>
      <c r="S251" s="12">
        <v>3.3738191632928474</v>
      </c>
      <c r="T251" s="10">
        <f t="shared" si="92"/>
        <v>383</v>
      </c>
      <c r="U251" s="33">
        <f t="shared" si="93"/>
        <v>0.54437283936289749</v>
      </c>
      <c r="V251" s="18">
        <v>4.3609527004360951E-2</v>
      </c>
      <c r="W251" s="112">
        <f t="shared" si="107"/>
        <v>325</v>
      </c>
      <c r="X251" s="33">
        <f t="shared" si="95"/>
        <v>-5.4698351505814433E-3</v>
      </c>
      <c r="Y251" s="13">
        <v>96875</v>
      </c>
      <c r="Z251" s="10">
        <f t="shared" si="96"/>
        <v>201</v>
      </c>
      <c r="AA251" s="33">
        <f t="shared" si="97"/>
        <v>2.3328224937255704E-3</v>
      </c>
      <c r="AB251" s="11">
        <v>3.5000000000000003E-2</v>
      </c>
      <c r="AC251" s="112">
        <f t="shared" si="108"/>
        <v>303</v>
      </c>
      <c r="AD251" s="33">
        <f t="shared" si="99"/>
        <v>0.31376958393336735</v>
      </c>
      <c r="AE251" s="11">
        <v>0.94131346064275734</v>
      </c>
      <c r="AF251" s="10">
        <f t="shared" si="100"/>
        <v>26</v>
      </c>
      <c r="AG251" s="33">
        <f t="shared" si="101"/>
        <v>-1.3626363211154597</v>
      </c>
      <c r="AH251" s="14">
        <v>4.1633333333333331</v>
      </c>
      <c r="AI251" s="112">
        <f t="shared" si="109"/>
        <v>131</v>
      </c>
      <c r="AJ251" s="33">
        <f t="shared" si="103"/>
        <v>-0.27453778674977108</v>
      </c>
      <c r="AK251" s="13">
        <v>90668.4338731444</v>
      </c>
      <c r="AL251" s="38"/>
    </row>
    <row r="252" spans="1:38" x14ac:dyDescent="0.25">
      <c r="A252" t="s">
        <v>1170</v>
      </c>
      <c r="B252" s="5" t="s">
        <v>550</v>
      </c>
      <c r="C252" s="6" t="s">
        <v>47</v>
      </c>
      <c r="D252" s="7" t="s">
        <v>20</v>
      </c>
      <c r="E252" s="36">
        <f t="shared" si="81"/>
        <v>5.007074508120505</v>
      </c>
      <c r="F252" s="8">
        <f t="shared" si="82"/>
        <v>12.705770093184158</v>
      </c>
      <c r="G252" s="9">
        <f t="shared" si="83"/>
        <v>514</v>
      </c>
      <c r="H252" s="112">
        <f t="shared" si="84"/>
        <v>563</v>
      </c>
      <c r="I252" s="33">
        <f t="shared" si="85"/>
        <v>5.3366202528324402</v>
      </c>
      <c r="J252" s="11">
        <v>0.33443163097199347</v>
      </c>
      <c r="K252" s="10">
        <f t="shared" si="86"/>
        <v>190</v>
      </c>
      <c r="L252" s="33">
        <f t="shared" si="87"/>
        <v>-0.11621530248448902</v>
      </c>
      <c r="M252" s="11">
        <v>7.5005878203620979E-2</v>
      </c>
      <c r="N252" s="10">
        <f t="shared" si="88"/>
        <v>283</v>
      </c>
      <c r="O252" s="33">
        <f t="shared" si="89"/>
        <v>0.29846622810992007</v>
      </c>
      <c r="P252" s="11">
        <v>4.1942043721403151E-2</v>
      </c>
      <c r="Q252" s="10">
        <f t="shared" si="90"/>
        <v>233</v>
      </c>
      <c r="R252" s="33">
        <f t="shared" si="91"/>
        <v>0.14450872820689223</v>
      </c>
      <c r="S252" s="12">
        <v>0.54012345679012341</v>
      </c>
      <c r="T252" s="10">
        <f t="shared" si="92"/>
        <v>459</v>
      </c>
      <c r="U252" s="33">
        <f t="shared" si="93"/>
        <v>0.74649923454588862</v>
      </c>
      <c r="V252" s="18">
        <v>3.1744762513993281E-2</v>
      </c>
      <c r="W252" s="112">
        <f t="shared" si="107"/>
        <v>498</v>
      </c>
      <c r="X252" s="33">
        <f t="shared" si="95"/>
        <v>1.2318479417214112</v>
      </c>
      <c r="Y252" s="13">
        <v>141875</v>
      </c>
      <c r="Z252" s="10">
        <f t="shared" si="96"/>
        <v>535</v>
      </c>
      <c r="AA252" s="33">
        <f t="shared" si="97"/>
        <v>1.0274787072378835</v>
      </c>
      <c r="AB252" s="11">
        <v>2.1000000000000001E-2</v>
      </c>
      <c r="AC252" s="112">
        <f t="shared" si="108"/>
        <v>354</v>
      </c>
      <c r="AD252" s="33">
        <f t="shared" si="99"/>
        <v>0.46717207434262348</v>
      </c>
      <c r="AE252" s="11">
        <v>0.95046705998033432</v>
      </c>
      <c r="AF252" s="10">
        <f t="shared" si="100"/>
        <v>98</v>
      </c>
      <c r="AG252" s="33">
        <f t="shared" si="101"/>
        <v>-0.59906831569451546</v>
      </c>
      <c r="AH252" s="14">
        <v>3.3016666666666672</v>
      </c>
      <c r="AI252" s="112">
        <f t="shared" si="109"/>
        <v>167</v>
      </c>
      <c r="AJ252" s="33">
        <f t="shared" si="103"/>
        <v>-0.25693025882988835</v>
      </c>
      <c r="AK252" s="13">
        <v>102753.55069444445</v>
      </c>
      <c r="AL252" s="38"/>
    </row>
    <row r="253" spans="1:38" x14ac:dyDescent="0.25">
      <c r="A253" t="s">
        <v>632</v>
      </c>
      <c r="B253" s="5" t="s">
        <v>122</v>
      </c>
      <c r="C253" s="6" t="s">
        <v>52</v>
      </c>
      <c r="D253" s="7" t="s">
        <v>34</v>
      </c>
      <c r="E253" s="36">
        <f t="shared" si="81"/>
        <v>-4.4563567838582161</v>
      </c>
      <c r="F253" s="8">
        <f t="shared" si="82"/>
        <v>42.202753016948066</v>
      </c>
      <c r="G253" s="9">
        <f t="shared" si="83"/>
        <v>83</v>
      </c>
      <c r="H253" s="112">
        <f t="shared" si="84"/>
        <v>471</v>
      </c>
      <c r="I253" s="33">
        <f t="shared" si="85"/>
        <v>0.64253151496963168</v>
      </c>
      <c r="J253" s="11">
        <v>3.7555157638933245E-2</v>
      </c>
      <c r="K253" s="10">
        <f t="shared" si="86"/>
        <v>174</v>
      </c>
      <c r="L253" s="33">
        <f t="shared" si="87"/>
        <v>-0.17319207686346802</v>
      </c>
      <c r="M253" s="11">
        <v>7.8007174756570763E-2</v>
      </c>
      <c r="N253" s="10">
        <f t="shared" si="88"/>
        <v>50</v>
      </c>
      <c r="O253" s="33">
        <f t="shared" si="89"/>
        <v>-1.4238048354250978</v>
      </c>
      <c r="P253" s="11">
        <v>0.15224095806464533</v>
      </c>
      <c r="Q253" s="10">
        <f t="shared" si="90"/>
        <v>82</v>
      </c>
      <c r="R253" s="33">
        <f t="shared" si="91"/>
        <v>-0.20339942854569487</v>
      </c>
      <c r="S253" s="12">
        <v>2.0031742607516523</v>
      </c>
      <c r="T253" s="10">
        <f t="shared" si="92"/>
        <v>62</v>
      </c>
      <c r="U253" s="33">
        <f t="shared" si="93"/>
        <v>-1.0176125592139</v>
      </c>
      <c r="V253" s="18">
        <v>0.1352976455933689</v>
      </c>
      <c r="W253" s="112">
        <f t="shared" si="107"/>
        <v>89</v>
      </c>
      <c r="X253" s="33">
        <f t="shared" si="95"/>
        <v>-0.91085649641371425</v>
      </c>
      <c r="Y253" s="13">
        <v>63947</v>
      </c>
      <c r="Z253" s="10">
        <f t="shared" si="96"/>
        <v>149</v>
      </c>
      <c r="AA253" s="33">
        <f t="shared" si="97"/>
        <v>-0.29056600171889069</v>
      </c>
      <c r="AB253" s="11">
        <v>3.9E-2</v>
      </c>
      <c r="AC253" s="112">
        <f t="shared" si="108"/>
        <v>103</v>
      </c>
      <c r="AD253" s="33">
        <f t="shared" si="99"/>
        <v>-0.61375209709945067</v>
      </c>
      <c r="AE253" s="11">
        <v>0.88596780215677229</v>
      </c>
      <c r="AF253" s="10">
        <f t="shared" si="100"/>
        <v>190</v>
      </c>
      <c r="AG253" s="33">
        <f t="shared" si="101"/>
        <v>-0.20768432838977519</v>
      </c>
      <c r="AH253" s="14">
        <v>2.86</v>
      </c>
      <c r="AI253" s="112">
        <f t="shared" si="109"/>
        <v>194</v>
      </c>
      <c r="AJ253" s="33">
        <f t="shared" si="103"/>
        <v>-0.24711657148225774</v>
      </c>
      <c r="AK253" s="13">
        <v>109489.28092207652</v>
      </c>
      <c r="AL253" s="38">
        <v>1</v>
      </c>
    </row>
    <row r="254" spans="1:38" x14ac:dyDescent="0.25">
      <c r="A254" t="s">
        <v>725</v>
      </c>
      <c r="B254" s="5" t="s">
        <v>105</v>
      </c>
      <c r="C254" s="6" t="s">
        <v>52</v>
      </c>
      <c r="D254" s="7" t="s">
        <v>34</v>
      </c>
      <c r="E254" s="36">
        <f t="shared" si="81"/>
        <v>-5.6629432044319357</v>
      </c>
      <c r="F254" s="8">
        <f t="shared" si="82"/>
        <v>45.963615007236442</v>
      </c>
      <c r="G254" s="9">
        <f t="shared" si="83"/>
        <v>56</v>
      </c>
      <c r="H254" s="112">
        <f t="shared" si="84"/>
        <v>536</v>
      </c>
      <c r="I254" s="33">
        <f t="shared" si="85"/>
        <v>1.4236455731309108</v>
      </c>
      <c r="J254" s="11">
        <v>8.6956521739130377E-2</v>
      </c>
      <c r="K254" s="10">
        <f t="shared" si="86"/>
        <v>381</v>
      </c>
      <c r="L254" s="33">
        <f t="shared" si="87"/>
        <v>0.43434190915288917</v>
      </c>
      <c r="M254" s="11">
        <v>4.6004842615012108E-2</v>
      </c>
      <c r="N254" s="10">
        <f t="shared" si="88"/>
        <v>21</v>
      </c>
      <c r="O254" s="33">
        <f t="shared" si="89"/>
        <v>-2.2938173559485189</v>
      </c>
      <c r="P254" s="11">
        <v>0.2079589216944801</v>
      </c>
      <c r="Q254" s="10">
        <f t="shared" si="90"/>
        <v>87</v>
      </c>
      <c r="R254" s="33">
        <f t="shared" si="91"/>
        <v>-0.18435257314207529</v>
      </c>
      <c r="S254" s="12">
        <v>1.9230769230769229</v>
      </c>
      <c r="T254" s="10">
        <f t="shared" si="92"/>
        <v>66</v>
      </c>
      <c r="U254" s="33">
        <f t="shared" si="93"/>
        <v>-0.97070060563211669</v>
      </c>
      <c r="V254" s="18">
        <v>0.13254392666157372</v>
      </c>
      <c r="W254" s="112">
        <f t="shared" si="107"/>
        <v>87</v>
      </c>
      <c r="X254" s="33">
        <f t="shared" si="95"/>
        <v>-0.91627319868135382</v>
      </c>
      <c r="Y254" s="13">
        <v>63750</v>
      </c>
      <c r="Z254" s="10">
        <f t="shared" si="96"/>
        <v>290</v>
      </c>
      <c r="AA254" s="33">
        <f t="shared" si="97"/>
        <v>0.29523164670634233</v>
      </c>
      <c r="AB254" s="11">
        <v>3.1E-2</v>
      </c>
      <c r="AC254" s="112">
        <f t="shared" si="108"/>
        <v>26</v>
      </c>
      <c r="AD254" s="33">
        <f t="shared" si="99"/>
        <v>-2.0748422748170805</v>
      </c>
      <c r="AE254" s="11">
        <v>0.79878385848535105</v>
      </c>
      <c r="AF254" s="10">
        <f t="shared" si="100"/>
        <v>384</v>
      </c>
      <c r="AG254" s="33">
        <f t="shared" si="101"/>
        <v>0.36211168029765323</v>
      </c>
      <c r="AH254" s="14">
        <v>2.2170000000000001</v>
      </c>
      <c r="AI254" s="112">
        <f t="shared" si="109"/>
        <v>96</v>
      </c>
      <c r="AJ254" s="33">
        <f t="shared" si="103"/>
        <v>-0.29285453424998392</v>
      </c>
      <c r="AK254" s="13">
        <v>78096.536538461543</v>
      </c>
      <c r="AL254" s="38"/>
    </row>
    <row r="255" spans="1:38" x14ac:dyDescent="0.25">
      <c r="A255" t="s">
        <v>790</v>
      </c>
      <c r="B255" s="5" t="s">
        <v>110</v>
      </c>
      <c r="C255" s="6" t="s">
        <v>52</v>
      </c>
      <c r="D255" s="7" t="s">
        <v>34</v>
      </c>
      <c r="E255" s="36">
        <f t="shared" si="81"/>
        <v>-4.4380679065463253</v>
      </c>
      <c r="F255" s="8">
        <f t="shared" si="82"/>
        <v>42.145747615300472</v>
      </c>
      <c r="G255" s="9">
        <f t="shared" si="83"/>
        <v>84</v>
      </c>
      <c r="H255" s="112">
        <f t="shared" si="84"/>
        <v>341</v>
      </c>
      <c r="I255" s="33">
        <f t="shared" si="85"/>
        <v>0.11439821937151957</v>
      </c>
      <c r="J255" s="11">
        <v>4.1534988713318732E-3</v>
      </c>
      <c r="K255" s="10">
        <f t="shared" si="86"/>
        <v>322</v>
      </c>
      <c r="L255" s="33">
        <f t="shared" si="87"/>
        <v>0.28696751102241247</v>
      </c>
      <c r="M255" s="11">
        <v>5.3767905335270913E-2</v>
      </c>
      <c r="N255" s="10">
        <f t="shared" si="88"/>
        <v>45</v>
      </c>
      <c r="O255" s="33">
        <f t="shared" si="89"/>
        <v>-1.5104447570819701</v>
      </c>
      <c r="P255" s="11">
        <v>0.15778961384820239</v>
      </c>
      <c r="Q255" s="10">
        <f t="shared" si="90"/>
        <v>250</v>
      </c>
      <c r="R255" s="33">
        <f t="shared" si="91"/>
        <v>0.16603491100497006</v>
      </c>
      <c r="S255" s="12">
        <v>0.44959985612804604</v>
      </c>
      <c r="T255" s="10">
        <f t="shared" si="92"/>
        <v>54</v>
      </c>
      <c r="U255" s="33">
        <f t="shared" si="93"/>
        <v>-1.1579013621040282</v>
      </c>
      <c r="V255" s="18">
        <v>0.14353256021409455</v>
      </c>
      <c r="W255" s="112">
        <f t="shared" si="107"/>
        <v>79</v>
      </c>
      <c r="X255" s="33">
        <f t="shared" si="95"/>
        <v>-0.95201793445765592</v>
      </c>
      <c r="Y255" s="13">
        <v>62450</v>
      </c>
      <c r="Z255" s="10">
        <f t="shared" si="96"/>
        <v>369</v>
      </c>
      <c r="AA255" s="33">
        <f t="shared" si="97"/>
        <v>0.51490576486580486</v>
      </c>
      <c r="AB255" s="11">
        <v>2.7999999999999997E-2</v>
      </c>
      <c r="AC255" s="112">
        <f t="shared" si="108"/>
        <v>44</v>
      </c>
      <c r="AD255" s="33">
        <f t="shared" si="99"/>
        <v>-1.5279111722147165</v>
      </c>
      <c r="AE255" s="11">
        <v>0.8314194967016858</v>
      </c>
      <c r="AF255" s="10">
        <f t="shared" si="100"/>
        <v>250</v>
      </c>
      <c r="AG255" s="33">
        <f t="shared" si="101"/>
        <v>-3.3998453268879625E-2</v>
      </c>
      <c r="AH255" s="14">
        <v>2.6640000000000001</v>
      </c>
      <c r="AI255" s="112">
        <f t="shared" si="109"/>
        <v>184</v>
      </c>
      <c r="AJ255" s="33">
        <f t="shared" si="103"/>
        <v>-0.25030070335996957</v>
      </c>
      <c r="AK255" s="13">
        <v>107303.81764229835</v>
      </c>
      <c r="AL255" s="38"/>
    </row>
    <row r="256" spans="1:38" x14ac:dyDescent="0.25">
      <c r="A256" t="s">
        <v>810</v>
      </c>
      <c r="B256" s="5" t="s">
        <v>127</v>
      </c>
      <c r="C256" s="6" t="s">
        <v>52</v>
      </c>
      <c r="D256" s="7" t="s">
        <v>34</v>
      </c>
      <c r="E256" s="36">
        <f t="shared" si="81"/>
        <v>-1.8646247977683179</v>
      </c>
      <c r="F256" s="8">
        <f t="shared" si="82"/>
        <v>34.124470227336161</v>
      </c>
      <c r="G256" s="9">
        <f t="shared" si="83"/>
        <v>162</v>
      </c>
      <c r="H256" s="112">
        <f t="shared" si="84"/>
        <v>565</v>
      </c>
      <c r="I256" s="33">
        <f t="shared" si="85"/>
        <v>7.575836855670544</v>
      </c>
      <c r="J256" s="11">
        <v>0.47605032742255915</v>
      </c>
      <c r="K256" s="10">
        <f t="shared" si="86"/>
        <v>393</v>
      </c>
      <c r="L256" s="33">
        <f t="shared" si="87"/>
        <v>0.46589121255672233</v>
      </c>
      <c r="M256" s="11">
        <v>4.4342958161461402E-2</v>
      </c>
      <c r="N256" s="10">
        <f t="shared" si="88"/>
        <v>106</v>
      </c>
      <c r="O256" s="33">
        <f t="shared" si="89"/>
        <v>-0.51064391859293379</v>
      </c>
      <c r="P256" s="11">
        <v>9.3759654000617851E-2</v>
      </c>
      <c r="Q256" s="10">
        <f t="shared" si="90"/>
        <v>142</v>
      </c>
      <c r="R256" s="33">
        <f t="shared" si="91"/>
        <v>3.1384028877763144E-4</v>
      </c>
      <c r="S256" s="12">
        <v>1.1465031653456956</v>
      </c>
      <c r="T256" s="10">
        <f t="shared" si="92"/>
        <v>43</v>
      </c>
      <c r="U256" s="33">
        <f t="shared" si="93"/>
        <v>-1.4987313087890126</v>
      </c>
      <c r="V256" s="18">
        <v>0.16353918549933191</v>
      </c>
      <c r="W256" s="112">
        <f t="shared" si="107"/>
        <v>126</v>
      </c>
      <c r="X256" s="33">
        <f t="shared" si="95"/>
        <v>-0.75531190388560621</v>
      </c>
      <c r="Y256" s="13">
        <v>69604</v>
      </c>
      <c r="Z256" s="10">
        <f t="shared" si="96"/>
        <v>290</v>
      </c>
      <c r="AA256" s="33">
        <f t="shared" si="97"/>
        <v>0.29523164670634233</v>
      </c>
      <c r="AB256" s="11">
        <v>3.1E-2</v>
      </c>
      <c r="AC256" s="112">
        <f t="shared" si="108"/>
        <v>51</v>
      </c>
      <c r="AD256" s="33">
        <f t="shared" si="99"/>
        <v>-1.3562742780805201</v>
      </c>
      <c r="AE256" s="11">
        <v>0.84166115155526144</v>
      </c>
      <c r="AF256" s="10">
        <f t="shared" si="100"/>
        <v>300</v>
      </c>
      <c r="AG256" s="33">
        <f t="shared" si="101"/>
        <v>0.102764404181758</v>
      </c>
      <c r="AH256" s="14">
        <v>2.5096666666666665</v>
      </c>
      <c r="AI256" s="112">
        <f t="shared" si="109"/>
        <v>82</v>
      </c>
      <c r="AJ256" s="33">
        <f t="shared" si="103"/>
        <v>-0.30132797407048589</v>
      </c>
      <c r="AK256" s="13">
        <v>72280.699666018641</v>
      </c>
      <c r="AL256" s="38">
        <v>1</v>
      </c>
    </row>
    <row r="257" spans="1:38" x14ac:dyDescent="0.25">
      <c r="A257" t="s">
        <v>826</v>
      </c>
      <c r="B257" s="5" t="s">
        <v>457</v>
      </c>
      <c r="C257" s="6" t="s">
        <v>52</v>
      </c>
      <c r="D257" s="7" t="s">
        <v>34</v>
      </c>
      <c r="E257" s="36">
        <f t="shared" si="81"/>
        <v>3.8156929505608721</v>
      </c>
      <c r="F257" s="8">
        <f t="shared" si="82"/>
        <v>16.419239380884331</v>
      </c>
      <c r="G257" s="9">
        <f t="shared" si="83"/>
        <v>445</v>
      </c>
      <c r="H257" s="112">
        <f t="shared" si="84"/>
        <v>530</v>
      </c>
      <c r="I257" s="33">
        <f t="shared" si="85"/>
        <v>1.283944505512705</v>
      </c>
      <c r="J257" s="11">
        <v>7.8121162505116581E-2</v>
      </c>
      <c r="K257" s="10">
        <f t="shared" si="86"/>
        <v>181</v>
      </c>
      <c r="L257" s="33">
        <f t="shared" si="87"/>
        <v>-0.14520335442819124</v>
      </c>
      <c r="M257" s="11">
        <v>7.6532846715328465E-2</v>
      </c>
      <c r="N257" s="10">
        <f t="shared" si="88"/>
        <v>205</v>
      </c>
      <c r="O257" s="33">
        <f t="shared" si="89"/>
        <v>1.3348900369789663E-2</v>
      </c>
      <c r="P257" s="11">
        <v>6.0201731395441188E-2</v>
      </c>
      <c r="Q257" s="10">
        <f t="shared" si="90"/>
        <v>235</v>
      </c>
      <c r="R257" s="33">
        <f t="shared" si="91"/>
        <v>0.14654953864438203</v>
      </c>
      <c r="S257" s="12">
        <v>0.53154127987546751</v>
      </c>
      <c r="T257" s="10">
        <f t="shared" si="92"/>
        <v>168</v>
      </c>
      <c r="U257" s="33">
        <f t="shared" si="93"/>
        <v>-0.18735763950679837</v>
      </c>
      <c r="V257" s="18">
        <v>8.6561907342183692E-2</v>
      </c>
      <c r="W257" s="112">
        <f t="shared" si="107"/>
        <v>510</v>
      </c>
      <c r="X257" s="33">
        <f t="shared" si="95"/>
        <v>1.3898121779020691</v>
      </c>
      <c r="Y257" s="13">
        <v>147620</v>
      </c>
      <c r="Z257" s="10">
        <f t="shared" si="96"/>
        <v>556</v>
      </c>
      <c r="AA257" s="33">
        <f t="shared" si="97"/>
        <v>1.2471528253973456</v>
      </c>
      <c r="AB257" s="11">
        <v>1.8000000000000002E-2</v>
      </c>
      <c r="AC257" s="112">
        <f t="shared" si="108"/>
        <v>386</v>
      </c>
      <c r="AD257" s="33">
        <f t="shared" si="99"/>
        <v>0.5587328238583732</v>
      </c>
      <c r="AE257" s="11">
        <v>0.95593053331691091</v>
      </c>
      <c r="AF257" s="10">
        <f t="shared" si="100"/>
        <v>538</v>
      </c>
      <c r="AG257" s="33">
        <f t="shared" si="101"/>
        <v>1.3726208278972869</v>
      </c>
      <c r="AH257" s="14">
        <v>1.0766666666666667</v>
      </c>
      <c r="AI257" s="112">
        <f t="shared" si="109"/>
        <v>506</v>
      </c>
      <c r="AJ257" s="33">
        <f t="shared" si="103"/>
        <v>7.8455316601042838E-2</v>
      </c>
      <c r="AK257" s="13">
        <v>332949.06012111547</v>
      </c>
      <c r="AL257" s="38">
        <v>1</v>
      </c>
    </row>
    <row r="258" spans="1:38" x14ac:dyDescent="0.25">
      <c r="A258" t="s">
        <v>843</v>
      </c>
      <c r="B258" s="5" t="s">
        <v>104</v>
      </c>
      <c r="C258" s="6" t="s">
        <v>52</v>
      </c>
      <c r="D258" s="7" t="s">
        <v>34</v>
      </c>
      <c r="E258" s="36">
        <f t="shared" si="81"/>
        <v>-4.8580141992414481</v>
      </c>
      <c r="F258" s="8">
        <f t="shared" si="82"/>
        <v>43.454696583422155</v>
      </c>
      <c r="G258" s="9">
        <f t="shared" si="83"/>
        <v>77</v>
      </c>
      <c r="H258" s="112">
        <f t="shared" si="84"/>
        <v>514</v>
      </c>
      <c r="I258" s="33">
        <f t="shared" si="85"/>
        <v>1.1130177514563731</v>
      </c>
      <c r="J258" s="11">
        <v>6.7310942507951665E-2</v>
      </c>
      <c r="K258" s="10">
        <f t="shared" si="86"/>
        <v>129</v>
      </c>
      <c r="L258" s="33">
        <f t="shared" si="87"/>
        <v>-0.36555252182405545</v>
      </c>
      <c r="M258" s="11">
        <v>8.8139912993804109E-2</v>
      </c>
      <c r="N258" s="10">
        <f t="shared" si="88"/>
        <v>41</v>
      </c>
      <c r="O258" s="33">
        <f t="shared" si="89"/>
        <v>-1.5926082399647745</v>
      </c>
      <c r="P258" s="11">
        <v>0.16305158634051828</v>
      </c>
      <c r="Q258" s="10">
        <f t="shared" si="90"/>
        <v>40</v>
      </c>
      <c r="R258" s="33">
        <f t="shared" si="91"/>
        <v>-0.51917712189611065</v>
      </c>
      <c r="S258" s="12">
        <v>3.3311075073929222</v>
      </c>
      <c r="T258" s="10">
        <f t="shared" si="92"/>
        <v>40</v>
      </c>
      <c r="U258" s="33">
        <f t="shared" si="93"/>
        <v>-1.6349384604723085</v>
      </c>
      <c r="V258" s="18">
        <v>0.17153450830298167</v>
      </c>
      <c r="W258" s="112">
        <f t="shared" si="107"/>
        <v>138</v>
      </c>
      <c r="X258" s="33">
        <f t="shared" si="95"/>
        <v>-0.72374655260007181</v>
      </c>
      <c r="Y258" s="13">
        <v>70752</v>
      </c>
      <c r="Z258" s="10">
        <f t="shared" si="96"/>
        <v>201</v>
      </c>
      <c r="AA258" s="33">
        <f t="shared" si="97"/>
        <v>2.3328224937255704E-3</v>
      </c>
      <c r="AB258" s="11">
        <v>3.5000000000000003E-2</v>
      </c>
      <c r="AC258" s="112">
        <f t="shared" si="108"/>
        <v>90</v>
      </c>
      <c r="AD258" s="33">
        <f t="shared" si="99"/>
        <v>-0.7753553177404191</v>
      </c>
      <c r="AE258" s="11">
        <v>0.87632486135794274</v>
      </c>
      <c r="AF258" s="10">
        <f t="shared" si="100"/>
        <v>513</v>
      </c>
      <c r="AG258" s="33">
        <f t="shared" si="101"/>
        <v>0.97798761503756437</v>
      </c>
      <c r="AH258" s="14">
        <v>1.522</v>
      </c>
      <c r="AI258" s="112">
        <f t="shared" si="109"/>
        <v>325</v>
      </c>
      <c r="AJ258" s="33">
        <f t="shared" si="103"/>
        <v>-0.18353816091583902</v>
      </c>
      <c r="AK258" s="13">
        <v>153127.00919965658</v>
      </c>
      <c r="AL258" s="38">
        <v>1</v>
      </c>
    </row>
    <row r="259" spans="1:38" x14ac:dyDescent="0.25">
      <c r="A259" t="s">
        <v>845</v>
      </c>
      <c r="B259" s="5" t="s">
        <v>146</v>
      </c>
      <c r="C259" s="6" t="s">
        <v>52</v>
      </c>
      <c r="D259" s="7" t="s">
        <v>34</v>
      </c>
      <c r="E259" s="36">
        <f t="shared" si="81"/>
        <v>-3.9227265858295732</v>
      </c>
      <c r="F259" s="8">
        <f t="shared" si="82"/>
        <v>40.539457711766595</v>
      </c>
      <c r="G259" s="9">
        <f t="shared" si="83"/>
        <v>91</v>
      </c>
      <c r="H259" s="112">
        <f t="shared" si="84"/>
        <v>394</v>
      </c>
      <c r="I259" s="33">
        <f t="shared" si="85"/>
        <v>0.28876821004334141</v>
      </c>
      <c r="J259" s="11">
        <v>1.5181485510829873E-2</v>
      </c>
      <c r="K259" s="10">
        <f t="shared" si="86"/>
        <v>266</v>
      </c>
      <c r="L259" s="33">
        <f t="shared" si="87"/>
        <v>0.13627050381398514</v>
      </c>
      <c r="M259" s="11">
        <v>6.1705989110707807E-2</v>
      </c>
      <c r="N259" s="10">
        <f t="shared" si="88"/>
        <v>82</v>
      </c>
      <c r="O259" s="33">
        <f t="shared" si="89"/>
        <v>-0.82727726801598034</v>
      </c>
      <c r="P259" s="11">
        <v>0.11403771325950314</v>
      </c>
      <c r="Q259" s="10">
        <f t="shared" si="90"/>
        <v>189</v>
      </c>
      <c r="R259" s="33">
        <f t="shared" si="91"/>
        <v>9.3404860245377946E-2</v>
      </c>
      <c r="S259" s="12">
        <v>0.75502947050513902</v>
      </c>
      <c r="T259" s="10">
        <f t="shared" si="92"/>
        <v>122</v>
      </c>
      <c r="U259" s="33">
        <f t="shared" si="93"/>
        <v>-0.4724756961150266</v>
      </c>
      <c r="V259" s="18">
        <v>0.10329825981384055</v>
      </c>
      <c r="W259" s="112">
        <f t="shared" si="107"/>
        <v>137</v>
      </c>
      <c r="X259" s="33">
        <f t="shared" si="95"/>
        <v>-0.72512135012992962</v>
      </c>
      <c r="Y259" s="13">
        <v>70702</v>
      </c>
      <c r="Z259" s="10">
        <f t="shared" si="96"/>
        <v>162</v>
      </c>
      <c r="AA259" s="33">
        <f t="shared" si="97"/>
        <v>-0.21734129566573648</v>
      </c>
      <c r="AB259" s="11">
        <v>3.7999999999999999E-2</v>
      </c>
      <c r="AC259" s="112">
        <f t="shared" si="108"/>
        <v>31</v>
      </c>
      <c r="AD259" s="33">
        <f t="shared" si="99"/>
        <v>-1.7629199266429543</v>
      </c>
      <c r="AE259" s="11">
        <v>0.81739641289698306</v>
      </c>
      <c r="AF259" s="10">
        <f t="shared" si="100"/>
        <v>188</v>
      </c>
      <c r="AG259" s="33">
        <f t="shared" si="101"/>
        <v>-0.21418277949974074</v>
      </c>
      <c r="AH259" s="14">
        <v>2.8673333333333333</v>
      </c>
      <c r="AI259" s="112">
        <f t="shared" si="109"/>
        <v>172</v>
      </c>
      <c r="AJ259" s="33">
        <f t="shared" si="103"/>
        <v>-0.25483957237888133</v>
      </c>
      <c r="AK259" s="13">
        <v>104188.51590433046</v>
      </c>
      <c r="AL259" s="38">
        <v>1</v>
      </c>
    </row>
    <row r="260" spans="1:38" x14ac:dyDescent="0.25">
      <c r="A260" t="s">
        <v>956</v>
      </c>
      <c r="B260" s="5" t="s">
        <v>120</v>
      </c>
      <c r="C260" s="6" t="s">
        <v>52</v>
      </c>
      <c r="D260" s="7" t="s">
        <v>34</v>
      </c>
      <c r="E260" s="36">
        <f t="shared" si="81"/>
        <v>-4.8753958171510714</v>
      </c>
      <c r="F260" s="8">
        <f t="shared" si="82"/>
        <v>43.508874108555361</v>
      </c>
      <c r="G260" s="9">
        <f t="shared" si="83"/>
        <v>76</v>
      </c>
      <c r="H260" s="112">
        <f t="shared" si="84"/>
        <v>359</v>
      </c>
      <c r="I260" s="33">
        <f t="shared" si="85"/>
        <v>0.16979684780029963</v>
      </c>
      <c r="J260" s="11">
        <v>7.65717133128474E-3</v>
      </c>
      <c r="K260" s="10">
        <f t="shared" si="86"/>
        <v>386</v>
      </c>
      <c r="L260" s="33">
        <f t="shared" si="87"/>
        <v>0.44438116935210709</v>
      </c>
      <c r="M260" s="11">
        <v>4.5476016661656717E-2</v>
      </c>
      <c r="N260" s="10">
        <f t="shared" si="88"/>
        <v>43</v>
      </c>
      <c r="O260" s="33">
        <f t="shared" si="89"/>
        <v>-1.5764546863958435</v>
      </c>
      <c r="P260" s="11">
        <v>0.16201706891805084</v>
      </c>
      <c r="Q260" s="10">
        <f t="shared" si="90"/>
        <v>116</v>
      </c>
      <c r="R260" s="33">
        <f t="shared" si="91"/>
        <v>-6.4151523755598155E-2</v>
      </c>
      <c r="S260" s="12">
        <v>1.4175979955823692</v>
      </c>
      <c r="T260" s="10">
        <f t="shared" si="92"/>
        <v>77</v>
      </c>
      <c r="U260" s="33">
        <f t="shared" si="93"/>
        <v>-0.86980360818557012</v>
      </c>
      <c r="V260" s="18">
        <v>0.12662130031975075</v>
      </c>
      <c r="W260" s="112">
        <f t="shared" si="107"/>
        <v>88</v>
      </c>
      <c r="X260" s="33">
        <f t="shared" si="95"/>
        <v>-0.91192883848700335</v>
      </c>
      <c r="Y260" s="13">
        <v>63908</v>
      </c>
      <c r="Z260" s="10">
        <f t="shared" si="96"/>
        <v>264</v>
      </c>
      <c r="AA260" s="33">
        <f t="shared" si="97"/>
        <v>0.22200694065318813</v>
      </c>
      <c r="AB260" s="11">
        <v>3.2000000000000001E-2</v>
      </c>
      <c r="AC260" s="112">
        <f t="shared" si="108"/>
        <v>28</v>
      </c>
      <c r="AD260" s="33">
        <f t="shared" si="99"/>
        <v>-1.8483108984271486</v>
      </c>
      <c r="AE260" s="11">
        <v>0.81230109312301091</v>
      </c>
      <c r="AF260" s="10">
        <f t="shared" si="100"/>
        <v>373</v>
      </c>
      <c r="AG260" s="33">
        <f t="shared" si="101"/>
        <v>0.326074815051481</v>
      </c>
      <c r="AH260" s="14">
        <v>2.2576666666666667</v>
      </c>
      <c r="AI260" s="112">
        <f t="shared" si="109"/>
        <v>193</v>
      </c>
      <c r="AJ260" s="33">
        <f t="shared" si="103"/>
        <v>-0.24726564241627236</v>
      </c>
      <c r="AK260" s="13">
        <v>109386.96447763163</v>
      </c>
      <c r="AL260" s="38">
        <v>1</v>
      </c>
    </row>
    <row r="261" spans="1:38" x14ac:dyDescent="0.25">
      <c r="A261" t="s">
        <v>1058</v>
      </c>
      <c r="B261" s="5" t="s">
        <v>293</v>
      </c>
      <c r="C261" s="6" t="s">
        <v>52</v>
      </c>
      <c r="D261" s="7" t="s">
        <v>34</v>
      </c>
      <c r="E261" s="36">
        <f t="shared" si="81"/>
        <v>2.6188286707330208</v>
      </c>
      <c r="F261" s="8">
        <f t="shared" si="82"/>
        <v>20.149798005436185</v>
      </c>
      <c r="G261" s="9">
        <f t="shared" si="83"/>
        <v>382</v>
      </c>
      <c r="H261" s="112">
        <f t="shared" si="84"/>
        <v>564</v>
      </c>
      <c r="I261" s="33">
        <f t="shared" si="85"/>
        <v>5.6780225888365887</v>
      </c>
      <c r="J261" s="11">
        <v>0.35602353669866837</v>
      </c>
      <c r="K261" s="10">
        <f t="shared" si="86"/>
        <v>344</v>
      </c>
      <c r="L261" s="33">
        <f t="shared" si="87"/>
        <v>0.33403790467129557</v>
      </c>
      <c r="M261" s="11">
        <v>5.1288435204780283E-2</v>
      </c>
      <c r="N261" s="10">
        <f t="shared" si="88"/>
        <v>176</v>
      </c>
      <c r="O261" s="33">
        <f t="shared" si="89"/>
        <v>-9.4210308555070524E-2</v>
      </c>
      <c r="P261" s="11">
        <v>6.7090115125049629E-2</v>
      </c>
      <c r="Q261" s="10">
        <f t="shared" si="90"/>
        <v>280</v>
      </c>
      <c r="R261" s="33">
        <f t="shared" si="91"/>
        <v>0.19691584884189631</v>
      </c>
      <c r="S261" s="12">
        <v>0.31973690220618461</v>
      </c>
      <c r="T261" s="10">
        <f t="shared" si="92"/>
        <v>238</v>
      </c>
      <c r="U261" s="33">
        <f t="shared" si="93"/>
        <v>9.9621152953938405E-2</v>
      </c>
      <c r="V261" s="18">
        <v>6.9716330181446462E-2</v>
      </c>
      <c r="W261" s="112">
        <f t="shared" si="107"/>
        <v>419</v>
      </c>
      <c r="X261" s="33">
        <f t="shared" si="95"/>
        <v>0.48797249426596928</v>
      </c>
      <c r="Y261" s="13">
        <v>114821</v>
      </c>
      <c r="Z261" s="10">
        <f t="shared" si="96"/>
        <v>369</v>
      </c>
      <c r="AA261" s="33">
        <f t="shared" si="97"/>
        <v>0.51490576486580486</v>
      </c>
      <c r="AB261" s="11">
        <v>2.7999999999999997E-2</v>
      </c>
      <c r="AC261" s="112">
        <f t="shared" si="108"/>
        <v>160</v>
      </c>
      <c r="AD261" s="33">
        <f t="shared" si="99"/>
        <v>-0.24538123324914118</v>
      </c>
      <c r="AE261" s="11">
        <v>0.90794866626352211</v>
      </c>
      <c r="AF261" s="10">
        <f t="shared" si="100"/>
        <v>469</v>
      </c>
      <c r="AG261" s="33">
        <f t="shared" si="101"/>
        <v>0.66340350448696228</v>
      </c>
      <c r="AH261" s="14">
        <v>1.877</v>
      </c>
      <c r="AI261" s="112">
        <f t="shared" si="109"/>
        <v>461</v>
      </c>
      <c r="AJ261" s="33">
        <f t="shared" si="103"/>
        <v>-3.9444191556351073E-2</v>
      </c>
      <c r="AK261" s="13">
        <v>252027.46023843237</v>
      </c>
      <c r="AL261" s="38"/>
    </row>
    <row r="262" spans="1:38" x14ac:dyDescent="0.25">
      <c r="A262" t="s">
        <v>1106</v>
      </c>
      <c r="B262" s="5" t="s">
        <v>51</v>
      </c>
      <c r="C262" s="6" t="s">
        <v>52</v>
      </c>
      <c r="D262" s="7" t="s">
        <v>34</v>
      </c>
      <c r="E262" s="36">
        <f t="shared" si="81"/>
        <v>-9.6446184483638344</v>
      </c>
      <c r="F262" s="8">
        <f t="shared" si="82"/>
        <v>58.374272733232935</v>
      </c>
      <c r="G262" s="9">
        <f t="shared" si="83"/>
        <v>25</v>
      </c>
      <c r="H262" s="112">
        <f t="shared" si="84"/>
        <v>451</v>
      </c>
      <c r="I262" s="33">
        <f t="shared" si="85"/>
        <v>0.49866653814036255</v>
      </c>
      <c r="J262" s="11">
        <v>2.8456453003736781E-2</v>
      </c>
      <c r="K262" s="10">
        <f t="shared" si="86"/>
        <v>177</v>
      </c>
      <c r="L262" s="33">
        <f t="shared" si="87"/>
        <v>-0.1642327441726906</v>
      </c>
      <c r="M262" s="11">
        <v>7.7535234836934294E-2</v>
      </c>
      <c r="N262" s="10">
        <f t="shared" si="88"/>
        <v>17</v>
      </c>
      <c r="O262" s="33">
        <f t="shared" si="89"/>
        <v>-2.4749630241404925</v>
      </c>
      <c r="P262" s="11">
        <v>0.21955998204008326</v>
      </c>
      <c r="Q262" s="10">
        <f t="shared" si="90"/>
        <v>106</v>
      </c>
      <c r="R262" s="33">
        <f t="shared" si="91"/>
        <v>-0.11532224571763804</v>
      </c>
      <c r="S262" s="12">
        <v>1.632785149010032</v>
      </c>
      <c r="T262" s="10">
        <f t="shared" si="92"/>
        <v>26</v>
      </c>
      <c r="U262" s="33">
        <f t="shared" si="93"/>
        <v>-2.0595783107765122</v>
      </c>
      <c r="V262" s="18">
        <v>0.19646075216402256</v>
      </c>
      <c r="W262" s="112">
        <f t="shared" si="107"/>
        <v>29</v>
      </c>
      <c r="X262" s="33">
        <f t="shared" si="95"/>
        <v>-1.3220584375941731</v>
      </c>
      <c r="Y262" s="13">
        <v>48992</v>
      </c>
      <c r="Z262" s="10">
        <f t="shared" si="96"/>
        <v>162</v>
      </c>
      <c r="AA262" s="33">
        <f t="shared" si="97"/>
        <v>-0.21734129566573648</v>
      </c>
      <c r="AB262" s="11">
        <v>3.7999999999999999E-2</v>
      </c>
      <c r="AC262" s="112">
        <f t="shared" si="108"/>
        <v>8</v>
      </c>
      <c r="AD262" s="33">
        <f t="shared" si="99"/>
        <v>-3.4744592881203307</v>
      </c>
      <c r="AE262" s="11">
        <v>0.71526804768166241</v>
      </c>
      <c r="AF262" s="10">
        <f t="shared" si="100"/>
        <v>281</v>
      </c>
      <c r="AG262" s="33">
        <f t="shared" si="101"/>
        <v>5.4912173281102795E-2</v>
      </c>
      <c r="AH262" s="14">
        <v>2.5636666666666668</v>
      </c>
      <c r="AI262" s="112">
        <f t="shared" si="109"/>
        <v>55</v>
      </c>
      <c r="AJ262" s="33">
        <f t="shared" si="103"/>
        <v>-0.31292935264458294</v>
      </c>
      <c r="AK262" s="13">
        <v>64317.968271012913</v>
      </c>
      <c r="AL262" s="38">
        <v>1</v>
      </c>
    </row>
    <row r="263" spans="1:38" x14ac:dyDescent="0.25">
      <c r="A263" t="s">
        <v>1136</v>
      </c>
      <c r="B263" s="5" t="s">
        <v>259</v>
      </c>
      <c r="C263" s="6" t="s">
        <v>52</v>
      </c>
      <c r="D263" s="7" t="s">
        <v>34</v>
      </c>
      <c r="E263" s="36">
        <f t="shared" ref="E263:E326" si="110">((I263+L263+AG263+AJ263)*0.25)+(O263+R263+U263+X263+AA263+AD263)</f>
        <v>1.7307255174154255</v>
      </c>
      <c r="F263" s="8">
        <f t="shared" ref="F263:F326" si="111">((E263*$I$580)+$J$580)</f>
        <v>22.917965569579039</v>
      </c>
      <c r="G263" s="9">
        <f t="shared" ref="G263:G326" si="112">RANK(E263,$E$7:$E$571,1)</f>
        <v>332</v>
      </c>
      <c r="H263" s="112">
        <f t="shared" ref="H263:H326" si="113">RANK(J263,J$7:J$571,1)</f>
        <v>556</v>
      </c>
      <c r="I263" s="33">
        <f t="shared" ref="I263:I326" si="114">(J263-J$573)/J$574</f>
        <v>2.6749625762007474</v>
      </c>
      <c r="J263" s="11">
        <v>0.16609575400302723</v>
      </c>
      <c r="K263" s="10">
        <f t="shared" ref="K263:K326" si="115">RANK(M263,M$7:M$571,0)</f>
        <v>252</v>
      </c>
      <c r="L263" s="33">
        <f t="shared" ref="L263:L326" si="116">-(M263-M$573)/M$574</f>
        <v>9.0410090123681175E-2</v>
      </c>
      <c r="M263" s="11">
        <v>6.4121722592039132E-2</v>
      </c>
      <c r="N263" s="10">
        <f t="shared" ref="N263:N326" si="117">RANK(P263,P$7:P$571,0)</f>
        <v>243</v>
      </c>
      <c r="O263" s="33">
        <f t="shared" ref="O263:O326" si="118">-(P263-P$573)/P$574</f>
        <v>0.16475848594270559</v>
      </c>
      <c r="P263" s="11">
        <v>5.0505050505050504E-2</v>
      </c>
      <c r="Q263" s="10">
        <f t="shared" ref="Q263:Q326" si="119">RANK(S263,S$7:S$571,0)</f>
        <v>229</v>
      </c>
      <c r="R263" s="33">
        <f t="shared" ref="R263:R326" si="120">-(S263-S$573)/S$574</f>
        <v>0.14298699980586138</v>
      </c>
      <c r="S263" s="12">
        <v>0.54652274900942754</v>
      </c>
      <c r="T263" s="10">
        <f t="shared" ref="T263:T326" si="121">RANK(V263,V$7:V$571,0)</f>
        <v>134</v>
      </c>
      <c r="U263" s="33">
        <f t="shared" ref="U263:U326" si="122">-(V263-V$573)/V$574</f>
        <v>-0.43046501608995524</v>
      </c>
      <c r="V263" s="18">
        <v>0.10083224430841185</v>
      </c>
      <c r="W263" s="112">
        <f t="shared" si="107"/>
        <v>353</v>
      </c>
      <c r="X263" s="33">
        <f t="shared" ref="X263:X326" si="123">(Y263-Y$573)/Y$574</f>
        <v>0.12029664288080733</v>
      </c>
      <c r="Y263" s="13">
        <v>101449</v>
      </c>
      <c r="Z263" s="10">
        <f t="shared" ref="Z263:Z326" si="124">RANK(AB263,AB$7:AB$571,0)</f>
        <v>488</v>
      </c>
      <c r="AA263" s="33">
        <f t="shared" ref="AA263:AA326" si="125">-(AB263-AB$573)/AB$574</f>
        <v>0.80780458907842112</v>
      </c>
      <c r="AB263" s="11">
        <v>2.4E-2</v>
      </c>
      <c r="AC263" s="112">
        <f t="shared" si="108"/>
        <v>236</v>
      </c>
      <c r="AD263" s="33">
        <f t="shared" ref="AD263:AD326" si="126">(AE263-AE$573)/AE$574</f>
        <v>5.036973640020264E-2</v>
      </c>
      <c r="AE263" s="11">
        <v>0.9255962668510197</v>
      </c>
      <c r="AF263" s="10">
        <f t="shared" ref="AF263:AF326" si="127">RANK(AH263,AH$7:AH$571,0)</f>
        <v>488</v>
      </c>
      <c r="AG263" s="33">
        <f t="shared" ref="AG263:AG326" si="128">-(AH263-AH$573)/AH$574</f>
        <v>0.73843107639292749</v>
      </c>
      <c r="AH263" s="14">
        <v>1.7923333333333333</v>
      </c>
      <c r="AI263" s="112">
        <f t="shared" si="109"/>
        <v>476</v>
      </c>
      <c r="AJ263" s="33">
        <f t="shared" ref="AJ263:AJ326" si="129">(AK263-AK$573)/AK$574</f>
        <v>-3.9074251278252651E-3</v>
      </c>
      <c r="AK263" s="13">
        <v>276418.50341576716</v>
      </c>
      <c r="AL263" s="38">
        <v>1</v>
      </c>
    </row>
    <row r="264" spans="1:38" x14ac:dyDescent="0.25">
      <c r="A264" t="s">
        <v>1144</v>
      </c>
      <c r="B264" s="5" t="s">
        <v>72</v>
      </c>
      <c r="C264" s="6" t="s">
        <v>52</v>
      </c>
      <c r="D264" s="7" t="s">
        <v>34</v>
      </c>
      <c r="E264" s="36">
        <f t="shared" si="110"/>
        <v>-8.1148550767335941</v>
      </c>
      <c r="F264" s="8">
        <f t="shared" si="111"/>
        <v>53.606086368460183</v>
      </c>
      <c r="G264" s="9">
        <f t="shared" si="112"/>
        <v>36</v>
      </c>
      <c r="H264" s="112">
        <f t="shared" si="113"/>
        <v>525</v>
      </c>
      <c r="I264" s="33">
        <f t="shared" si="114"/>
        <v>1.2116304442803443</v>
      </c>
      <c r="J264" s="11">
        <v>7.3547677709678183E-2</v>
      </c>
      <c r="K264" s="10">
        <f t="shared" si="115"/>
        <v>212</v>
      </c>
      <c r="L264" s="33">
        <f t="shared" si="116"/>
        <v>-2.8801413037299148E-2</v>
      </c>
      <c r="M264" s="11">
        <v>7.0401282595369458E-2</v>
      </c>
      <c r="N264" s="10">
        <f t="shared" si="117"/>
        <v>24</v>
      </c>
      <c r="O264" s="33">
        <f t="shared" si="118"/>
        <v>-2.1733639813827064</v>
      </c>
      <c r="P264" s="11">
        <v>0.20024476059354443</v>
      </c>
      <c r="Q264" s="10">
        <f t="shared" si="119"/>
        <v>127</v>
      </c>
      <c r="R264" s="33">
        <f t="shared" si="120"/>
        <v>-3.8262335781757376E-2</v>
      </c>
      <c r="S264" s="12">
        <v>1.3087267416497543</v>
      </c>
      <c r="T264" s="10">
        <f t="shared" si="121"/>
        <v>24</v>
      </c>
      <c r="U264" s="33">
        <f t="shared" si="122"/>
        <v>-2.1086740447514343</v>
      </c>
      <c r="V264" s="18">
        <v>0.19934265841167928</v>
      </c>
      <c r="W264" s="112">
        <f t="shared" si="107"/>
        <v>52</v>
      </c>
      <c r="X264" s="33">
        <f t="shared" si="123"/>
        <v>-1.1173785813489485</v>
      </c>
      <c r="Y264" s="13">
        <v>56436</v>
      </c>
      <c r="Z264" s="10">
        <f t="shared" si="124"/>
        <v>244</v>
      </c>
      <c r="AA264" s="33">
        <f t="shared" si="125"/>
        <v>0.14878223460003395</v>
      </c>
      <c r="AB264" s="11">
        <v>3.3000000000000002E-2</v>
      </c>
      <c r="AC264" s="112">
        <f t="shared" si="108"/>
        <v>12</v>
      </c>
      <c r="AD264" s="33">
        <f t="shared" si="126"/>
        <v>-3.1285219907893147</v>
      </c>
      <c r="AE264" s="11">
        <v>0.73591029023746701</v>
      </c>
      <c r="AF264" s="10">
        <f t="shared" si="127"/>
        <v>378</v>
      </c>
      <c r="AG264" s="33">
        <f t="shared" si="128"/>
        <v>0.34202555868503243</v>
      </c>
      <c r="AH264" s="14">
        <v>2.2396666666666669</v>
      </c>
      <c r="AI264" s="112">
        <f t="shared" si="109"/>
        <v>49</v>
      </c>
      <c r="AJ264" s="33">
        <f t="shared" si="129"/>
        <v>-0.31460009904594716</v>
      </c>
      <c r="AK264" s="13">
        <v>63171.233446503422</v>
      </c>
      <c r="AL264" s="38">
        <v>1</v>
      </c>
    </row>
    <row r="265" spans="1:38" x14ac:dyDescent="0.25">
      <c r="A265" t="s">
        <v>610</v>
      </c>
      <c r="B265" s="5" t="s">
        <v>540</v>
      </c>
      <c r="C265" s="6" t="s">
        <v>91</v>
      </c>
      <c r="D265" s="7" t="s">
        <v>39</v>
      </c>
      <c r="E265" s="36">
        <f t="shared" si="110"/>
        <v>3.7298434840286214</v>
      </c>
      <c r="F265" s="8">
        <f t="shared" si="111"/>
        <v>16.686827338168115</v>
      </c>
      <c r="G265" s="9">
        <f t="shared" si="112"/>
        <v>439</v>
      </c>
      <c r="H265" s="112">
        <f t="shared" si="113"/>
        <v>142</v>
      </c>
      <c r="I265" s="33">
        <f t="shared" si="114"/>
        <v>-0.52192864736005395</v>
      </c>
      <c r="J265" s="11">
        <v>-3.6090835360908402E-2</v>
      </c>
      <c r="K265" s="10">
        <f t="shared" si="115"/>
        <v>187</v>
      </c>
      <c r="L265" s="33">
        <f t="shared" si="116"/>
        <v>-0.12428649204035722</v>
      </c>
      <c r="M265" s="11">
        <v>7.5431034482758619E-2</v>
      </c>
      <c r="N265" s="10">
        <f t="shared" si="117"/>
        <v>535</v>
      </c>
      <c r="O265" s="33">
        <f t="shared" si="118"/>
        <v>0.95337356493194358</v>
      </c>
      <c r="P265" s="11">
        <v>0</v>
      </c>
      <c r="Q265" s="10">
        <f t="shared" si="119"/>
        <v>326</v>
      </c>
      <c r="R265" s="33">
        <f t="shared" si="120"/>
        <v>0.22292785117766198</v>
      </c>
      <c r="S265" s="12">
        <v>0.21034917963819943</v>
      </c>
      <c r="T265" s="10">
        <f t="shared" si="121"/>
        <v>500</v>
      </c>
      <c r="U265" s="33">
        <f t="shared" si="122"/>
        <v>0.87012314385016509</v>
      </c>
      <c r="V265" s="18">
        <v>2.4488072619801564E-2</v>
      </c>
      <c r="W265" s="112">
        <f t="shared" si="107"/>
        <v>450</v>
      </c>
      <c r="X265" s="33">
        <f t="shared" si="123"/>
        <v>0.76595655480321034</v>
      </c>
      <c r="Y265" s="13">
        <v>124931</v>
      </c>
      <c r="Z265" s="10">
        <f t="shared" si="124"/>
        <v>399</v>
      </c>
      <c r="AA265" s="33">
        <f t="shared" si="125"/>
        <v>0.58813047091895854</v>
      </c>
      <c r="AB265" s="11">
        <v>2.7000000000000003E-2</v>
      </c>
      <c r="AC265" s="112">
        <f t="shared" si="108"/>
        <v>356</v>
      </c>
      <c r="AD265" s="33">
        <f t="shared" si="126"/>
        <v>0.47689065455115764</v>
      </c>
      <c r="AE265" s="11">
        <v>0.95104697226938317</v>
      </c>
      <c r="AF265" s="10">
        <f t="shared" si="127"/>
        <v>340</v>
      </c>
      <c r="AG265" s="33">
        <f t="shared" si="128"/>
        <v>0.22150882900930913</v>
      </c>
      <c r="AH265" s="14">
        <v>2.3756666666666666</v>
      </c>
      <c r="AI265" s="112">
        <f t="shared" si="109"/>
        <v>350</v>
      </c>
      <c r="AJ265" s="33">
        <f t="shared" si="129"/>
        <v>-0.16552871442679998</v>
      </c>
      <c r="AK265" s="13">
        <v>165487.98716870006</v>
      </c>
      <c r="AL265" s="38"/>
    </row>
    <row r="266" spans="1:38" x14ac:dyDescent="0.25">
      <c r="A266" t="s">
        <v>647</v>
      </c>
      <c r="B266" s="5" t="s">
        <v>500</v>
      </c>
      <c r="C266" s="6" t="s">
        <v>91</v>
      </c>
      <c r="D266" s="7" t="s">
        <v>39</v>
      </c>
      <c r="E266" s="36">
        <f t="shared" si="110"/>
        <v>4.5992764840128109</v>
      </c>
      <c r="F266" s="8">
        <f t="shared" si="111"/>
        <v>13.976853591581303</v>
      </c>
      <c r="G266" s="9">
        <f t="shared" si="112"/>
        <v>493</v>
      </c>
      <c r="H266" s="112">
        <f t="shared" si="113"/>
        <v>162</v>
      </c>
      <c r="I266" s="33">
        <f t="shared" si="114"/>
        <v>-0.46721559657561207</v>
      </c>
      <c r="J266" s="11">
        <v>-3.2630522088353375E-2</v>
      </c>
      <c r="K266" s="10">
        <f t="shared" si="115"/>
        <v>330</v>
      </c>
      <c r="L266" s="33">
        <f t="shared" si="116"/>
        <v>0.30605874601969901</v>
      </c>
      <c r="M266" s="11">
        <v>5.2762259466170081E-2</v>
      </c>
      <c r="N266" s="10">
        <f t="shared" si="117"/>
        <v>509</v>
      </c>
      <c r="O266" s="33">
        <f t="shared" si="118"/>
        <v>0.84081762508669067</v>
      </c>
      <c r="P266" s="11">
        <v>7.2083879423328967E-3</v>
      </c>
      <c r="Q266" s="10">
        <f t="shared" si="119"/>
        <v>390</v>
      </c>
      <c r="R266" s="33">
        <f t="shared" si="120"/>
        <v>0.27294812057923573</v>
      </c>
      <c r="S266" s="12">
        <v>0</v>
      </c>
      <c r="T266" s="10">
        <f t="shared" si="121"/>
        <v>444</v>
      </c>
      <c r="U266" s="33">
        <f t="shared" si="122"/>
        <v>0.71280783710386098</v>
      </c>
      <c r="V266" s="18">
        <v>3.372243839169909E-2</v>
      </c>
      <c r="W266" s="112">
        <f t="shared" si="107"/>
        <v>472</v>
      </c>
      <c r="X266" s="33">
        <f t="shared" si="123"/>
        <v>0.94297548474769677</v>
      </c>
      <c r="Y266" s="13">
        <v>131369</v>
      </c>
      <c r="Z266" s="10">
        <f t="shared" si="124"/>
        <v>466</v>
      </c>
      <c r="AA266" s="33">
        <f t="shared" si="125"/>
        <v>0.73457988302526689</v>
      </c>
      <c r="AB266" s="11">
        <v>2.5000000000000001E-2</v>
      </c>
      <c r="AC266" s="112">
        <f t="shared" si="108"/>
        <v>557</v>
      </c>
      <c r="AD266" s="33">
        <f t="shared" si="126"/>
        <v>1.1980470818234501</v>
      </c>
      <c r="AE266" s="11">
        <v>0.99407871821664928</v>
      </c>
      <c r="AF266" s="10">
        <f t="shared" si="127"/>
        <v>238</v>
      </c>
      <c r="AG266" s="33">
        <f t="shared" si="128"/>
        <v>-5.8810721143293332E-2</v>
      </c>
      <c r="AH266" s="14">
        <v>2.6920000000000002</v>
      </c>
      <c r="AI266" s="112">
        <f t="shared" si="109"/>
        <v>312</v>
      </c>
      <c r="AJ266" s="33">
        <f t="shared" si="129"/>
        <v>-0.1916306217143533</v>
      </c>
      <c r="AK266" s="13">
        <v>147572.66139076283</v>
      </c>
      <c r="AL266" s="38"/>
    </row>
    <row r="267" spans="1:38" x14ac:dyDescent="0.25">
      <c r="A267" t="s">
        <v>652</v>
      </c>
      <c r="B267" s="5" t="s">
        <v>279</v>
      </c>
      <c r="C267" s="6" t="s">
        <v>91</v>
      </c>
      <c r="D267" s="7" t="s">
        <v>39</v>
      </c>
      <c r="E267" s="36">
        <f t="shared" si="110"/>
        <v>-6.8168722451544261E-2</v>
      </c>
      <c r="F267" s="8">
        <f t="shared" si="111"/>
        <v>28.525017709323421</v>
      </c>
      <c r="G267" s="9">
        <f t="shared" si="112"/>
        <v>231</v>
      </c>
      <c r="H267" s="112">
        <f t="shared" si="113"/>
        <v>128</v>
      </c>
      <c r="I267" s="33">
        <f t="shared" si="114"/>
        <v>-0.58446239392103372</v>
      </c>
      <c r="J267" s="11">
        <v>-4.0045766590389054E-2</v>
      </c>
      <c r="K267" s="10">
        <f t="shared" si="115"/>
        <v>33</v>
      </c>
      <c r="L267" s="33">
        <f t="shared" si="116"/>
        <v>-1.3885855583539219</v>
      </c>
      <c r="M267" s="11">
        <v>0.14202898550724638</v>
      </c>
      <c r="N267" s="10">
        <f t="shared" si="117"/>
        <v>384</v>
      </c>
      <c r="O267" s="33">
        <f t="shared" si="118"/>
        <v>0.58410988267549635</v>
      </c>
      <c r="P267" s="11">
        <v>2.364864864864865E-2</v>
      </c>
      <c r="Q267" s="10">
        <f t="shared" si="119"/>
        <v>390</v>
      </c>
      <c r="R267" s="33">
        <f t="shared" si="120"/>
        <v>0.27294812057923573</v>
      </c>
      <c r="S267" s="12">
        <v>0</v>
      </c>
      <c r="T267" s="10">
        <f t="shared" si="121"/>
        <v>173</v>
      </c>
      <c r="U267" s="33">
        <f t="shared" si="122"/>
        <v>-0.14015642361229388</v>
      </c>
      <c r="V267" s="18">
        <v>8.3791208791208785E-2</v>
      </c>
      <c r="W267" s="112">
        <f t="shared" si="107"/>
        <v>264</v>
      </c>
      <c r="X267" s="33">
        <f t="shared" si="123"/>
        <v>-0.24361226327254432</v>
      </c>
      <c r="Y267" s="13">
        <v>88214</v>
      </c>
      <c r="Z267" s="10">
        <f t="shared" si="124"/>
        <v>224</v>
      </c>
      <c r="AA267" s="33">
        <f t="shared" si="125"/>
        <v>7.5557528546879749E-2</v>
      </c>
      <c r="AB267" s="11">
        <v>3.4000000000000002E-2</v>
      </c>
      <c r="AC267" s="112">
        <f t="shared" si="108"/>
        <v>211</v>
      </c>
      <c r="AD267" s="33">
        <f t="shared" si="126"/>
        <v>-3.1746954805537561E-2</v>
      </c>
      <c r="AE267" s="11">
        <v>0.92069632495164411</v>
      </c>
      <c r="AF267" s="10">
        <f t="shared" si="127"/>
        <v>215</v>
      </c>
      <c r="AG267" s="33">
        <f t="shared" si="128"/>
        <v>-0.13029368335291411</v>
      </c>
      <c r="AH267" s="14">
        <v>2.7726666666666673</v>
      </c>
      <c r="AI267" s="112">
        <f t="shared" si="109"/>
        <v>222</v>
      </c>
      <c r="AJ267" s="33">
        <f t="shared" si="129"/>
        <v>-0.23773281462325166</v>
      </c>
      <c r="AK267" s="13">
        <v>115929.92371871276</v>
      </c>
      <c r="AL267" s="38"/>
    </row>
    <row r="268" spans="1:38" x14ac:dyDescent="0.25">
      <c r="A268" t="s">
        <v>675</v>
      </c>
      <c r="B268" s="5" t="s">
        <v>501</v>
      </c>
      <c r="C268" s="6" t="s">
        <v>91</v>
      </c>
      <c r="D268" s="7" t="s">
        <v>39</v>
      </c>
      <c r="E268" s="36">
        <f t="shared" si="110"/>
        <v>3.6849461450114696</v>
      </c>
      <c r="F268" s="8">
        <f t="shared" si="111"/>
        <v>16.826769817957015</v>
      </c>
      <c r="G268" s="9">
        <f t="shared" si="112"/>
        <v>437</v>
      </c>
      <c r="H268" s="112">
        <f t="shared" si="113"/>
        <v>169</v>
      </c>
      <c r="I268" s="33">
        <f t="shared" si="114"/>
        <v>-0.44904743891896448</v>
      </c>
      <c r="J268" s="11">
        <v>-3.1481481481481444E-2</v>
      </c>
      <c r="K268" s="10">
        <f t="shared" si="115"/>
        <v>556</v>
      </c>
      <c r="L268" s="33">
        <f t="shared" si="116"/>
        <v>1.2216048225586942</v>
      </c>
      <c r="M268" s="11">
        <v>4.5351473922902496E-3</v>
      </c>
      <c r="N268" s="10">
        <f t="shared" si="117"/>
        <v>535</v>
      </c>
      <c r="O268" s="33">
        <f t="shared" si="118"/>
        <v>0.95337356493194358</v>
      </c>
      <c r="P268" s="11">
        <v>0</v>
      </c>
      <c r="Q268" s="10">
        <f t="shared" si="119"/>
        <v>390</v>
      </c>
      <c r="R268" s="33">
        <f t="shared" si="120"/>
        <v>0.27294812057923573</v>
      </c>
      <c r="S268" s="12">
        <v>0</v>
      </c>
      <c r="T268" s="10">
        <f t="shared" si="121"/>
        <v>439</v>
      </c>
      <c r="U268" s="33">
        <f t="shared" si="122"/>
        <v>0.70244071035795297</v>
      </c>
      <c r="V268" s="18">
        <v>3.4330985915492961E-2</v>
      </c>
      <c r="W268" s="112">
        <f t="shared" si="107"/>
        <v>330</v>
      </c>
      <c r="X268" s="33">
        <f t="shared" si="123"/>
        <v>-1.5104182645910666E-3</v>
      </c>
      <c r="Y268" s="13">
        <v>97019</v>
      </c>
      <c r="Z268" s="10">
        <f t="shared" si="124"/>
        <v>507</v>
      </c>
      <c r="AA268" s="33">
        <f t="shared" si="125"/>
        <v>0.88102929513157524</v>
      </c>
      <c r="AB268" s="11">
        <v>2.3E-2</v>
      </c>
      <c r="AC268" s="112">
        <f t="shared" si="108"/>
        <v>489</v>
      </c>
      <c r="AD268" s="33">
        <f t="shared" si="126"/>
        <v>0.88267667761654578</v>
      </c>
      <c r="AE268" s="11">
        <v>0.97526041666666663</v>
      </c>
      <c r="AF268" s="10">
        <f t="shared" si="127"/>
        <v>97</v>
      </c>
      <c r="AG268" s="33">
        <f t="shared" si="128"/>
        <v>-0.59936369983587667</v>
      </c>
      <c r="AH268" s="14">
        <v>3.3019999999999996</v>
      </c>
      <c r="AI268" s="112">
        <f t="shared" si="109"/>
        <v>303</v>
      </c>
      <c r="AJ268" s="33">
        <f t="shared" si="129"/>
        <v>-0.19724090516862525</v>
      </c>
      <c r="AK268" s="13">
        <v>143721.98279158701</v>
      </c>
      <c r="AL268" s="38"/>
    </row>
    <row r="269" spans="1:38" x14ac:dyDescent="0.25">
      <c r="A269" t="s">
        <v>697</v>
      </c>
      <c r="B269" s="5" t="s">
        <v>371</v>
      </c>
      <c r="C269" s="6" t="s">
        <v>91</v>
      </c>
      <c r="D269" s="7" t="s">
        <v>39</v>
      </c>
      <c r="E269" s="36">
        <f t="shared" si="110"/>
        <v>2.5359186825793243</v>
      </c>
      <c r="F269" s="8">
        <f t="shared" si="111"/>
        <v>20.408223773989285</v>
      </c>
      <c r="G269" s="9">
        <f t="shared" si="112"/>
        <v>377</v>
      </c>
      <c r="H269" s="112">
        <f t="shared" si="113"/>
        <v>262</v>
      </c>
      <c r="I269" s="33">
        <f t="shared" si="114"/>
        <v>-0.17176707842107364</v>
      </c>
      <c r="J269" s="11">
        <v>-1.3944954128440323E-2</v>
      </c>
      <c r="K269" s="10">
        <f t="shared" si="115"/>
        <v>535</v>
      </c>
      <c r="L269" s="33">
        <f t="shared" si="116"/>
        <v>1.0140434245820145</v>
      </c>
      <c r="M269" s="11">
        <v>1.5468607825295723E-2</v>
      </c>
      <c r="N269" s="10">
        <f t="shared" si="117"/>
        <v>222</v>
      </c>
      <c r="O269" s="33">
        <f t="shared" si="118"/>
        <v>8.7500446781098126E-2</v>
      </c>
      <c r="P269" s="11">
        <v>5.545286506469501E-2</v>
      </c>
      <c r="Q269" s="10">
        <f t="shared" si="119"/>
        <v>390</v>
      </c>
      <c r="R269" s="33">
        <f t="shared" si="120"/>
        <v>0.27294812057923573</v>
      </c>
      <c r="S269" s="12">
        <v>0</v>
      </c>
      <c r="T269" s="10">
        <f t="shared" si="121"/>
        <v>325</v>
      </c>
      <c r="U269" s="33">
        <f t="shared" si="122"/>
        <v>0.37262164994231889</v>
      </c>
      <c r="V269" s="18">
        <v>5.3691275167785234E-2</v>
      </c>
      <c r="W269" s="112">
        <f t="shared" si="107"/>
        <v>373</v>
      </c>
      <c r="X269" s="33">
        <f t="shared" si="123"/>
        <v>0.1892839829290702</v>
      </c>
      <c r="Y269" s="13">
        <v>103958</v>
      </c>
      <c r="Z269" s="10">
        <f t="shared" si="124"/>
        <v>488</v>
      </c>
      <c r="AA269" s="33">
        <f t="shared" si="125"/>
        <v>0.80780458907842112</v>
      </c>
      <c r="AB269" s="11">
        <v>2.4E-2</v>
      </c>
      <c r="AC269" s="112">
        <f t="shared" si="108"/>
        <v>442</v>
      </c>
      <c r="AD269" s="33">
        <f t="shared" si="126"/>
        <v>0.72222643326668112</v>
      </c>
      <c r="AE269" s="11">
        <v>0.96568627450980393</v>
      </c>
      <c r="AF269" s="10">
        <f t="shared" si="127"/>
        <v>156</v>
      </c>
      <c r="AG269" s="33">
        <f t="shared" si="128"/>
        <v>-0.32465644836915447</v>
      </c>
      <c r="AH269" s="14">
        <v>2.9920000000000004</v>
      </c>
      <c r="AI269" s="112">
        <f t="shared" si="109"/>
        <v>326</v>
      </c>
      <c r="AJ269" s="33">
        <f t="shared" si="129"/>
        <v>-0.18348605778179089</v>
      </c>
      <c r="AK269" s="13">
        <v>153162.77074804614</v>
      </c>
      <c r="AL269" s="38"/>
    </row>
    <row r="270" spans="1:38" x14ac:dyDescent="0.25">
      <c r="A270" t="s">
        <v>698</v>
      </c>
      <c r="B270" s="5" t="s">
        <v>497</v>
      </c>
      <c r="C270" s="6" t="s">
        <v>91</v>
      </c>
      <c r="D270" s="7" t="s">
        <v>39</v>
      </c>
      <c r="E270" s="36">
        <f t="shared" si="110"/>
        <v>3.8052434815017149</v>
      </c>
      <c r="F270" s="8">
        <f t="shared" si="111"/>
        <v>16.451809788053833</v>
      </c>
      <c r="G270" s="9">
        <f t="shared" si="112"/>
        <v>443</v>
      </c>
      <c r="H270" s="112">
        <f t="shared" si="113"/>
        <v>44</v>
      </c>
      <c r="I270" s="33">
        <f t="shared" si="114"/>
        <v>-1.0201648861317956</v>
      </c>
      <c r="J270" s="11">
        <v>-6.7601662214306968E-2</v>
      </c>
      <c r="K270" s="10">
        <f t="shared" si="115"/>
        <v>449</v>
      </c>
      <c r="L270" s="33">
        <f t="shared" si="116"/>
        <v>0.63927973644219482</v>
      </c>
      <c r="M270" s="11">
        <v>3.5209580838323352E-2</v>
      </c>
      <c r="N270" s="10">
        <f t="shared" si="117"/>
        <v>481</v>
      </c>
      <c r="O270" s="33">
        <f t="shared" si="118"/>
        <v>0.77893065644648896</v>
      </c>
      <c r="P270" s="11">
        <v>1.1171797418073486E-2</v>
      </c>
      <c r="Q270" s="10">
        <f t="shared" si="119"/>
        <v>390</v>
      </c>
      <c r="R270" s="33">
        <f t="shared" si="120"/>
        <v>0.27294812057923573</v>
      </c>
      <c r="S270" s="12">
        <v>0</v>
      </c>
      <c r="T270" s="10">
        <f t="shared" si="121"/>
        <v>411</v>
      </c>
      <c r="U270" s="33">
        <f t="shared" si="122"/>
        <v>0.64108835721016577</v>
      </c>
      <c r="V270" s="18">
        <v>3.7932352379132429E-2</v>
      </c>
      <c r="W270" s="112">
        <f t="shared" si="107"/>
        <v>499</v>
      </c>
      <c r="X270" s="33">
        <f t="shared" si="123"/>
        <v>1.2397392795427948</v>
      </c>
      <c r="Y270" s="13">
        <v>142162</v>
      </c>
      <c r="Z270" s="10">
        <f t="shared" si="124"/>
        <v>317</v>
      </c>
      <c r="AA270" s="33">
        <f t="shared" si="125"/>
        <v>0.36845635275949651</v>
      </c>
      <c r="AB270" s="11">
        <v>0.03</v>
      </c>
      <c r="AC270" s="112">
        <f t="shared" si="108"/>
        <v>399</v>
      </c>
      <c r="AD270" s="33">
        <f t="shared" si="126"/>
        <v>0.59640094544436573</v>
      </c>
      <c r="AE270" s="11">
        <v>0.95817820799205755</v>
      </c>
      <c r="AF270" s="10">
        <f t="shared" si="127"/>
        <v>319</v>
      </c>
      <c r="AG270" s="33">
        <f t="shared" si="128"/>
        <v>0.15209355578922298</v>
      </c>
      <c r="AH270" s="14">
        <v>2.4540000000000002</v>
      </c>
      <c r="AI270" s="112">
        <f t="shared" si="109"/>
        <v>379</v>
      </c>
      <c r="AJ270" s="33">
        <f t="shared" si="129"/>
        <v>-0.14048932802295272</v>
      </c>
      <c r="AK270" s="13">
        <v>182674.04027059293</v>
      </c>
      <c r="AL270" s="38"/>
    </row>
    <row r="271" spans="1:38" x14ac:dyDescent="0.25">
      <c r="A271" t="s">
        <v>710</v>
      </c>
      <c r="B271" s="5" t="s">
        <v>490</v>
      </c>
      <c r="C271" s="6" t="s">
        <v>91</v>
      </c>
      <c r="D271" s="7" t="s">
        <v>39</v>
      </c>
      <c r="E271" s="36">
        <f t="shared" si="110"/>
        <v>2.9090623912917</v>
      </c>
      <c r="F271" s="8">
        <f t="shared" si="111"/>
        <v>19.245155827025041</v>
      </c>
      <c r="G271" s="9">
        <f t="shared" si="112"/>
        <v>400</v>
      </c>
      <c r="H271" s="112">
        <f t="shared" si="113"/>
        <v>149</v>
      </c>
      <c r="I271" s="33">
        <f t="shared" si="114"/>
        <v>-0.50304274720756881</v>
      </c>
      <c r="J271" s="11">
        <v>-3.4896401308615044E-2</v>
      </c>
      <c r="K271" s="10">
        <f t="shared" si="115"/>
        <v>503</v>
      </c>
      <c r="L271" s="33">
        <f t="shared" si="116"/>
        <v>0.80091830879977999</v>
      </c>
      <c r="M271" s="11">
        <v>2.6695141484249868E-2</v>
      </c>
      <c r="N271" s="10">
        <f t="shared" si="117"/>
        <v>303</v>
      </c>
      <c r="O271" s="33">
        <f t="shared" si="118"/>
        <v>0.34174260735641943</v>
      </c>
      <c r="P271" s="11">
        <v>3.9170506912442393E-2</v>
      </c>
      <c r="Q271" s="10">
        <f t="shared" si="119"/>
        <v>390</v>
      </c>
      <c r="R271" s="33">
        <f t="shared" si="120"/>
        <v>0.27294812057923573</v>
      </c>
      <c r="S271" s="12">
        <v>0</v>
      </c>
      <c r="T271" s="10">
        <f t="shared" si="121"/>
        <v>329</v>
      </c>
      <c r="U271" s="33">
        <f t="shared" si="122"/>
        <v>0.38216030331002565</v>
      </c>
      <c r="V271" s="18">
        <v>5.3131358806240106E-2</v>
      </c>
      <c r="W271" s="112">
        <f t="shared" si="107"/>
        <v>429</v>
      </c>
      <c r="X271" s="33">
        <f t="shared" si="123"/>
        <v>0.57375986012909408</v>
      </c>
      <c r="Y271" s="13">
        <v>117941</v>
      </c>
      <c r="Z271" s="10">
        <f t="shared" si="124"/>
        <v>507</v>
      </c>
      <c r="AA271" s="33">
        <f t="shared" si="125"/>
        <v>0.88102929513157524</v>
      </c>
      <c r="AB271" s="11">
        <v>2.3E-2</v>
      </c>
      <c r="AC271" s="112">
        <f t="shared" si="108"/>
        <v>314</v>
      </c>
      <c r="AD271" s="33">
        <f t="shared" si="126"/>
        <v>0.34629383342785219</v>
      </c>
      <c r="AE271" s="11">
        <v>0.94325419803126809</v>
      </c>
      <c r="AF271" s="10">
        <f t="shared" si="127"/>
        <v>354</v>
      </c>
      <c r="AG271" s="33">
        <f t="shared" si="128"/>
        <v>0.2658164502136191</v>
      </c>
      <c r="AH271" s="14">
        <v>2.3256666666666668</v>
      </c>
      <c r="AI271" s="112">
        <f t="shared" si="109"/>
        <v>403</v>
      </c>
      <c r="AJ271" s="33">
        <f t="shared" si="129"/>
        <v>-0.11917852637584091</v>
      </c>
      <c r="AK271" s="13">
        <v>197300.93898305084</v>
      </c>
      <c r="AL271" s="38"/>
    </row>
    <row r="272" spans="1:38" x14ac:dyDescent="0.25">
      <c r="A272" t="s">
        <v>721</v>
      </c>
      <c r="B272" s="5" t="s">
        <v>447</v>
      </c>
      <c r="C272" s="6" t="s">
        <v>91</v>
      </c>
      <c r="D272" s="7" t="s">
        <v>39</v>
      </c>
      <c r="E272" s="36">
        <f t="shared" si="110"/>
        <v>3.4805752938041907</v>
      </c>
      <c r="F272" s="8">
        <f t="shared" si="111"/>
        <v>17.463782263251129</v>
      </c>
      <c r="G272" s="9">
        <f t="shared" si="112"/>
        <v>422</v>
      </c>
      <c r="H272" s="112">
        <f t="shared" si="113"/>
        <v>98</v>
      </c>
      <c r="I272" s="33">
        <f t="shared" si="114"/>
        <v>-0.70829598643935976</v>
      </c>
      <c r="J272" s="11">
        <v>-4.78775913129319E-2</v>
      </c>
      <c r="K272" s="10">
        <f t="shared" si="115"/>
        <v>193</v>
      </c>
      <c r="L272" s="33">
        <f t="shared" si="116"/>
        <v>-0.10473242987297203</v>
      </c>
      <c r="M272" s="11">
        <v>7.4401008827238338E-2</v>
      </c>
      <c r="N272" s="10">
        <f t="shared" si="117"/>
        <v>400</v>
      </c>
      <c r="O272" s="33">
        <f t="shared" si="118"/>
        <v>0.61300128015838684</v>
      </c>
      <c r="P272" s="11">
        <v>2.1798365122615803E-2</v>
      </c>
      <c r="Q272" s="10">
        <f t="shared" si="119"/>
        <v>390</v>
      </c>
      <c r="R272" s="33">
        <f t="shared" si="120"/>
        <v>0.27294812057923573</v>
      </c>
      <c r="S272" s="12">
        <v>0</v>
      </c>
      <c r="T272" s="10">
        <f t="shared" si="121"/>
        <v>505</v>
      </c>
      <c r="U272" s="33">
        <f t="shared" si="122"/>
        <v>0.88525928813019028</v>
      </c>
      <c r="V272" s="18">
        <v>2.3599585062240663E-2</v>
      </c>
      <c r="W272" s="112">
        <f t="shared" si="107"/>
        <v>394</v>
      </c>
      <c r="X272" s="33">
        <f t="shared" si="123"/>
        <v>0.30542687825145459</v>
      </c>
      <c r="Y272" s="13">
        <v>108182</v>
      </c>
      <c r="Z272" s="10">
        <f t="shared" si="124"/>
        <v>507</v>
      </c>
      <c r="AA272" s="33">
        <f t="shared" si="125"/>
        <v>0.88102929513157524</v>
      </c>
      <c r="AB272" s="11">
        <v>2.3E-2</v>
      </c>
      <c r="AC272" s="112">
        <f t="shared" si="108"/>
        <v>415</v>
      </c>
      <c r="AD272" s="33">
        <f t="shared" si="126"/>
        <v>0.64508000105947594</v>
      </c>
      <c r="AE272" s="11">
        <v>0.96108291032148896</v>
      </c>
      <c r="AF272" s="10">
        <f t="shared" si="127"/>
        <v>408</v>
      </c>
      <c r="AG272" s="33">
        <f t="shared" si="128"/>
        <v>0.44304693503085951</v>
      </c>
      <c r="AH272" s="14">
        <v>2.125666666666667</v>
      </c>
      <c r="AI272" s="112">
        <f t="shared" si="109"/>
        <v>404</v>
      </c>
      <c r="AJ272" s="33">
        <f t="shared" si="129"/>
        <v>-0.11869679674303898</v>
      </c>
      <c r="AK272" s="13">
        <v>197631.57931570761</v>
      </c>
      <c r="AL272" s="38"/>
    </row>
    <row r="273" spans="1:38" x14ac:dyDescent="0.25">
      <c r="A273" t="s">
        <v>758</v>
      </c>
      <c r="B273" s="5" t="s">
        <v>90</v>
      </c>
      <c r="C273" s="6" t="s">
        <v>91</v>
      </c>
      <c r="D273" s="7" t="s">
        <v>39</v>
      </c>
      <c r="E273" s="36">
        <f t="shared" si="110"/>
        <v>-7.7741545093391249</v>
      </c>
      <c r="F273" s="8">
        <f t="shared" si="111"/>
        <v>52.54414186773036</v>
      </c>
      <c r="G273" s="9">
        <f t="shared" si="112"/>
        <v>41</v>
      </c>
      <c r="H273" s="112">
        <f t="shared" si="113"/>
        <v>329</v>
      </c>
      <c r="I273" s="33">
        <f t="shared" si="114"/>
        <v>8.3346192994998999E-2</v>
      </c>
      <c r="J273" s="11">
        <v>2.1896211955332312E-3</v>
      </c>
      <c r="K273" s="10">
        <f t="shared" si="115"/>
        <v>77</v>
      </c>
      <c r="L273" s="33">
        <f t="shared" si="116"/>
        <v>-0.73326493149402228</v>
      </c>
      <c r="M273" s="11">
        <v>0.10750945434900054</v>
      </c>
      <c r="N273" s="10">
        <f t="shared" si="117"/>
        <v>51</v>
      </c>
      <c r="O273" s="33">
        <f t="shared" si="118"/>
        <v>-1.4096074526205553</v>
      </c>
      <c r="P273" s="11">
        <v>0.1513317191283293</v>
      </c>
      <c r="Q273" s="10">
        <f t="shared" si="119"/>
        <v>46</v>
      </c>
      <c r="R273" s="33">
        <f t="shared" si="120"/>
        <v>-0.45441675822590838</v>
      </c>
      <c r="S273" s="12">
        <v>3.0587721214769501</v>
      </c>
      <c r="T273" s="10">
        <f t="shared" si="121"/>
        <v>19</v>
      </c>
      <c r="U273" s="33">
        <f t="shared" si="122"/>
        <v>-2.5621856864834509</v>
      </c>
      <c r="V273" s="18">
        <v>0.2259636685866194</v>
      </c>
      <c r="W273" s="112">
        <f t="shared" si="107"/>
        <v>76</v>
      </c>
      <c r="X273" s="33">
        <f t="shared" si="123"/>
        <v>-0.96782810605102021</v>
      </c>
      <c r="Y273" s="13">
        <v>61875</v>
      </c>
      <c r="Z273" s="10">
        <f t="shared" si="124"/>
        <v>399</v>
      </c>
      <c r="AA273" s="33">
        <f t="shared" si="125"/>
        <v>0.58813047091895854</v>
      </c>
      <c r="AB273" s="11">
        <v>2.7000000000000003E-2</v>
      </c>
      <c r="AC273" s="112">
        <f t="shared" si="108"/>
        <v>19</v>
      </c>
      <c r="AD273" s="33">
        <f t="shared" si="126"/>
        <v>-2.6386892451292798</v>
      </c>
      <c r="AE273" s="11">
        <v>0.76513884242221475</v>
      </c>
      <c r="AF273" s="10">
        <f t="shared" si="127"/>
        <v>136</v>
      </c>
      <c r="AG273" s="33">
        <f t="shared" si="128"/>
        <v>-0.4091363127987056</v>
      </c>
      <c r="AH273" s="14">
        <v>3.0873333333333335</v>
      </c>
      <c r="AI273" s="112">
        <f t="shared" si="109"/>
        <v>162</v>
      </c>
      <c r="AJ273" s="33">
        <f t="shared" si="129"/>
        <v>-0.25917587569374623</v>
      </c>
      <c r="AK273" s="13">
        <v>101212.2473235744</v>
      </c>
      <c r="AL273" s="38"/>
    </row>
    <row r="274" spans="1:38" x14ac:dyDescent="0.25">
      <c r="A274" t="s">
        <v>769</v>
      </c>
      <c r="B274" s="5" t="s">
        <v>186</v>
      </c>
      <c r="C274" s="6" t="s">
        <v>91</v>
      </c>
      <c r="D274" s="7" t="s">
        <v>39</v>
      </c>
      <c r="E274" s="36">
        <f t="shared" si="110"/>
        <v>4.3397618348829763</v>
      </c>
      <c r="F274" s="8">
        <f t="shared" si="111"/>
        <v>14.785746152605935</v>
      </c>
      <c r="G274" s="9">
        <f t="shared" si="112"/>
        <v>474</v>
      </c>
      <c r="H274" s="112">
        <f t="shared" si="113"/>
        <v>541</v>
      </c>
      <c r="I274" s="33">
        <f t="shared" si="114"/>
        <v>1.6526555448793032</v>
      </c>
      <c r="J274" s="11">
        <v>0.10144020037570445</v>
      </c>
      <c r="K274" s="10">
        <f t="shared" si="115"/>
        <v>180</v>
      </c>
      <c r="L274" s="33">
        <f t="shared" si="116"/>
        <v>-0.14838484332118917</v>
      </c>
      <c r="M274" s="11">
        <v>7.6700434153400873E-2</v>
      </c>
      <c r="N274" s="10">
        <f t="shared" si="117"/>
        <v>524</v>
      </c>
      <c r="O274" s="33">
        <f t="shared" si="118"/>
        <v>0.87954577030316394</v>
      </c>
      <c r="P274" s="11">
        <v>4.7281323877068557E-3</v>
      </c>
      <c r="Q274" s="10">
        <f t="shared" si="119"/>
        <v>390</v>
      </c>
      <c r="R274" s="33">
        <f t="shared" si="120"/>
        <v>0.27294812057923573</v>
      </c>
      <c r="S274" s="12">
        <v>0</v>
      </c>
      <c r="T274" s="10">
        <f t="shared" si="121"/>
        <v>466</v>
      </c>
      <c r="U274" s="33">
        <f t="shared" si="122"/>
        <v>0.76264345005241763</v>
      </c>
      <c r="V274" s="18">
        <v>3.0797101449275364E-2</v>
      </c>
      <c r="W274" s="112">
        <v>345</v>
      </c>
      <c r="X274" s="33">
        <f t="shared" si="123"/>
        <v>0.4913270002388222</v>
      </c>
      <c r="Y274" s="13">
        <v>114943</v>
      </c>
      <c r="Z274" s="10">
        <f t="shared" si="124"/>
        <v>488</v>
      </c>
      <c r="AA274" s="33">
        <f t="shared" si="125"/>
        <v>0.80780458907842112</v>
      </c>
      <c r="AB274" s="11">
        <v>2.4E-2</v>
      </c>
      <c r="AC274" s="112">
        <v>345</v>
      </c>
      <c r="AD274" s="33">
        <f t="shared" si="126"/>
        <v>0.75072626892349692</v>
      </c>
      <c r="AE274" s="11">
        <v>0.96738687321646966</v>
      </c>
      <c r="AF274" s="10">
        <f t="shared" si="127"/>
        <v>325</v>
      </c>
      <c r="AG274" s="33">
        <f t="shared" si="128"/>
        <v>0.16774891528141281</v>
      </c>
      <c r="AH274" s="14">
        <v>2.4363333333333332</v>
      </c>
      <c r="AI274" s="112">
        <v>345</v>
      </c>
      <c r="AJ274" s="33">
        <f t="shared" si="129"/>
        <v>-0.17295307400985285</v>
      </c>
      <c r="AK274" s="13">
        <v>160392.19783968164</v>
      </c>
      <c r="AL274" s="38"/>
    </row>
    <row r="275" spans="1:38" x14ac:dyDescent="0.25">
      <c r="A275" t="s">
        <v>774</v>
      </c>
      <c r="B275" s="5" t="s">
        <v>339</v>
      </c>
      <c r="C275" s="6" t="s">
        <v>91</v>
      </c>
      <c r="D275" s="7" t="s">
        <v>39</v>
      </c>
      <c r="E275" s="36">
        <f t="shared" si="110"/>
        <v>-1.3612697144342025</v>
      </c>
      <c r="F275" s="8">
        <f t="shared" si="111"/>
        <v>32.555540751377372</v>
      </c>
      <c r="G275" s="9">
        <f t="shared" si="112"/>
        <v>176</v>
      </c>
      <c r="H275" s="112">
        <f t="shared" si="113"/>
        <v>193</v>
      </c>
      <c r="I275" s="33">
        <f t="shared" si="114"/>
        <v>-0.36166971684097654</v>
      </c>
      <c r="J275" s="11">
        <v>-2.5955299206921412E-2</v>
      </c>
      <c r="K275" s="10">
        <f t="shared" si="115"/>
        <v>300</v>
      </c>
      <c r="L275" s="33">
        <f t="shared" si="116"/>
        <v>0.21633262769486092</v>
      </c>
      <c r="M275" s="11">
        <v>5.7488653555219364E-2</v>
      </c>
      <c r="N275" s="10">
        <f t="shared" si="117"/>
        <v>112</v>
      </c>
      <c r="O275" s="33">
        <f t="shared" si="118"/>
        <v>-0.48216027078943391</v>
      </c>
      <c r="P275" s="11">
        <v>9.1935483870967741E-2</v>
      </c>
      <c r="Q275" s="10">
        <f t="shared" si="119"/>
        <v>70</v>
      </c>
      <c r="R275" s="33">
        <f t="shared" si="120"/>
        <v>-0.25509709200791847</v>
      </c>
      <c r="S275" s="12">
        <v>2.2205773501110291</v>
      </c>
      <c r="T275" s="10">
        <f t="shared" si="121"/>
        <v>81</v>
      </c>
      <c r="U275" s="33">
        <f t="shared" si="122"/>
        <v>-0.79944636881485553</v>
      </c>
      <c r="V275" s="18">
        <v>0.12249134948096886</v>
      </c>
      <c r="W275" s="112">
        <f t="shared" ref="W275:W288" si="130">RANK(Y275,Y$7:Y$571,1)</f>
        <v>159</v>
      </c>
      <c r="X275" s="33">
        <f t="shared" si="123"/>
        <v>-0.64513562984280448</v>
      </c>
      <c r="Y275" s="13">
        <v>73611</v>
      </c>
      <c r="Z275" s="10">
        <f t="shared" si="124"/>
        <v>466</v>
      </c>
      <c r="AA275" s="33">
        <f t="shared" si="125"/>
        <v>0.73457988302526689</v>
      </c>
      <c r="AB275" s="11">
        <v>2.5000000000000001E-2</v>
      </c>
      <c r="AC275" s="112">
        <f t="shared" ref="AC275:AC288" si="131">RANK(AE275,AE$7:AE$571,1)</f>
        <v>278</v>
      </c>
      <c r="AD275" s="33">
        <f t="shared" si="126"/>
        <v>0.24781116987892396</v>
      </c>
      <c r="AE275" s="11">
        <v>0.93737769080234834</v>
      </c>
      <c r="AF275" s="10">
        <f t="shared" si="127"/>
        <v>170</v>
      </c>
      <c r="AG275" s="33">
        <f t="shared" si="128"/>
        <v>-0.27769036989258539</v>
      </c>
      <c r="AH275" s="14">
        <v>2.9390000000000001</v>
      </c>
      <c r="AI275" s="112">
        <f t="shared" ref="AI275:AI288" si="132">RANK(AK275,AK$7:AK$571,1)</f>
        <v>256</v>
      </c>
      <c r="AJ275" s="33">
        <f t="shared" si="129"/>
        <v>-0.22425816449482355</v>
      </c>
      <c r="AK275" s="13">
        <v>125178.39526276832</v>
      </c>
      <c r="AL275" s="38"/>
    </row>
    <row r="276" spans="1:38" x14ac:dyDescent="0.25">
      <c r="A276" t="s">
        <v>780</v>
      </c>
      <c r="B276" s="5" t="s">
        <v>248</v>
      </c>
      <c r="C276" s="6" t="s">
        <v>91</v>
      </c>
      <c r="D276" s="7" t="s">
        <v>39</v>
      </c>
      <c r="E276" s="36">
        <f t="shared" si="110"/>
        <v>0.40400323159486862</v>
      </c>
      <c r="F276" s="8">
        <f t="shared" si="111"/>
        <v>27.053284292989279</v>
      </c>
      <c r="G276" s="9">
        <f t="shared" si="112"/>
        <v>258</v>
      </c>
      <c r="H276" s="112">
        <f t="shared" si="113"/>
        <v>544</v>
      </c>
      <c r="I276" s="33">
        <f t="shared" si="114"/>
        <v>1.7333411027319165</v>
      </c>
      <c r="J276" s="11">
        <v>0.10654313839027219</v>
      </c>
      <c r="K276" s="10">
        <f t="shared" si="115"/>
        <v>83</v>
      </c>
      <c r="L276" s="33">
        <f t="shared" si="116"/>
        <v>-0.67900297158649447</v>
      </c>
      <c r="M276" s="11">
        <v>0.10465116279069768</v>
      </c>
      <c r="N276" s="10">
        <f t="shared" si="117"/>
        <v>226</v>
      </c>
      <c r="O276" s="33">
        <f t="shared" si="118"/>
        <v>9.8337972119100905E-2</v>
      </c>
      <c r="P276" s="11">
        <v>5.4758800521512385E-2</v>
      </c>
      <c r="Q276" s="10">
        <f t="shared" si="119"/>
        <v>237</v>
      </c>
      <c r="R276" s="33">
        <f t="shared" si="120"/>
        <v>0.14851255766187221</v>
      </c>
      <c r="S276" s="12">
        <v>0.52328623757195181</v>
      </c>
      <c r="T276" s="10">
        <f t="shared" si="121"/>
        <v>232</v>
      </c>
      <c r="U276" s="33">
        <f t="shared" si="122"/>
        <v>8.2040677418139515E-2</v>
      </c>
      <c r="V276" s="18">
        <v>7.0748299319727898E-2</v>
      </c>
      <c r="W276" s="112">
        <f t="shared" si="130"/>
        <v>133</v>
      </c>
      <c r="X276" s="33">
        <f t="shared" si="123"/>
        <v>-0.73754951979984384</v>
      </c>
      <c r="Y276" s="13">
        <v>70250</v>
      </c>
      <c r="Z276" s="10">
        <f t="shared" si="124"/>
        <v>244</v>
      </c>
      <c r="AA276" s="33">
        <f t="shared" si="125"/>
        <v>0.14878223460003395</v>
      </c>
      <c r="AB276" s="11">
        <v>3.3000000000000002E-2</v>
      </c>
      <c r="AC276" s="112">
        <f t="shared" si="131"/>
        <v>361</v>
      </c>
      <c r="AD276" s="33">
        <f t="shared" si="126"/>
        <v>0.48999180876668286</v>
      </c>
      <c r="AE276" s="11">
        <v>0.95182872435325605</v>
      </c>
      <c r="AF276" s="10">
        <f t="shared" si="127"/>
        <v>228</v>
      </c>
      <c r="AG276" s="33">
        <f t="shared" si="128"/>
        <v>-8.1850684169534435E-2</v>
      </c>
      <c r="AH276" s="14">
        <v>2.718</v>
      </c>
      <c r="AI276" s="112">
        <f t="shared" si="132"/>
        <v>128</v>
      </c>
      <c r="AJ276" s="33">
        <f t="shared" si="129"/>
        <v>-0.27693744366035561</v>
      </c>
      <c r="AK276" s="13">
        <v>89021.40345368917</v>
      </c>
      <c r="AL276" s="38"/>
    </row>
    <row r="277" spans="1:38" x14ac:dyDescent="0.25">
      <c r="A277" t="s">
        <v>802</v>
      </c>
      <c r="B277" s="5" t="s">
        <v>273</v>
      </c>
      <c r="C277" s="6" t="s">
        <v>91</v>
      </c>
      <c r="D277" s="7" t="s">
        <v>39</v>
      </c>
      <c r="E277" s="36">
        <f t="shared" si="110"/>
        <v>-2.34123265479663</v>
      </c>
      <c r="F277" s="8">
        <f t="shared" si="111"/>
        <v>35.610030103700659</v>
      </c>
      <c r="G277" s="9">
        <f t="shared" si="112"/>
        <v>144</v>
      </c>
      <c r="H277" s="112">
        <f t="shared" si="113"/>
        <v>43</v>
      </c>
      <c r="I277" s="33">
        <f t="shared" si="114"/>
        <v>-1.0351791682659355</v>
      </c>
      <c r="J277" s="11">
        <v>-6.8551236749116562E-2</v>
      </c>
      <c r="K277" s="10">
        <f t="shared" si="115"/>
        <v>216</v>
      </c>
      <c r="L277" s="33">
        <f t="shared" si="116"/>
        <v>-2.595525203751726E-3</v>
      </c>
      <c r="M277" s="11">
        <v>6.9020866773675763E-2</v>
      </c>
      <c r="N277" s="10">
        <f t="shared" si="117"/>
        <v>139</v>
      </c>
      <c r="O277" s="33">
        <f t="shared" si="118"/>
        <v>-0.31852451567011009</v>
      </c>
      <c r="P277" s="11">
        <v>8.1455805892547667E-2</v>
      </c>
      <c r="Q277" s="10">
        <f t="shared" si="119"/>
        <v>66</v>
      </c>
      <c r="R277" s="33">
        <f t="shared" si="120"/>
        <v>-0.26831825438680762</v>
      </c>
      <c r="S277" s="12">
        <v>2.2761760242792106</v>
      </c>
      <c r="T277" s="10">
        <f t="shared" si="121"/>
        <v>167</v>
      </c>
      <c r="U277" s="33">
        <f t="shared" si="122"/>
        <v>-0.18783687463754753</v>
      </c>
      <c r="V277" s="18">
        <v>8.6590038314176249E-2</v>
      </c>
      <c r="W277" s="112">
        <f t="shared" si="130"/>
        <v>163</v>
      </c>
      <c r="X277" s="33">
        <f t="shared" si="123"/>
        <v>-0.63270746017289026</v>
      </c>
      <c r="Y277" s="13">
        <v>74063</v>
      </c>
      <c r="Z277" s="10">
        <f t="shared" si="124"/>
        <v>83</v>
      </c>
      <c r="AA277" s="33">
        <f t="shared" si="125"/>
        <v>-0.80313894409096942</v>
      </c>
      <c r="AB277" s="11">
        <v>4.5999999999999999E-2</v>
      </c>
      <c r="AC277" s="112">
        <f t="shared" si="131"/>
        <v>304</v>
      </c>
      <c r="AD277" s="33">
        <f t="shared" si="126"/>
        <v>0.31552645439612492</v>
      </c>
      <c r="AE277" s="11">
        <v>0.94141829393627952</v>
      </c>
      <c r="AF277" s="10">
        <f t="shared" si="127"/>
        <v>121</v>
      </c>
      <c r="AG277" s="33">
        <f t="shared" si="128"/>
        <v>-0.47884697016015376</v>
      </c>
      <c r="AH277" s="14">
        <v>3.1660000000000004</v>
      </c>
      <c r="AI277" s="112">
        <f t="shared" si="132"/>
        <v>141</v>
      </c>
      <c r="AJ277" s="33">
        <f t="shared" si="129"/>
        <v>-0.26831057730787883</v>
      </c>
      <c r="AK277" s="13">
        <v>94942.546282245821</v>
      </c>
      <c r="AL277" s="38"/>
    </row>
    <row r="278" spans="1:38" x14ac:dyDescent="0.25">
      <c r="A278" t="s">
        <v>818</v>
      </c>
      <c r="B278" s="5" t="s">
        <v>304</v>
      </c>
      <c r="C278" s="6" t="s">
        <v>91</v>
      </c>
      <c r="D278" s="7" t="s">
        <v>39</v>
      </c>
      <c r="E278" s="36">
        <f t="shared" si="110"/>
        <v>-2.1055494554020231</v>
      </c>
      <c r="F278" s="8">
        <f t="shared" si="111"/>
        <v>34.875418830741637</v>
      </c>
      <c r="G278" s="9">
        <f t="shared" si="112"/>
        <v>150</v>
      </c>
      <c r="H278" s="112">
        <f t="shared" si="113"/>
        <v>35</v>
      </c>
      <c r="I278" s="33">
        <f t="shared" si="114"/>
        <v>-1.0874372707091964</v>
      </c>
      <c r="J278" s="11">
        <v>-7.1856287425149712E-2</v>
      </c>
      <c r="K278" s="10">
        <f t="shared" si="115"/>
        <v>326</v>
      </c>
      <c r="L278" s="33">
        <f t="shared" si="116"/>
        <v>0.29778232023206275</v>
      </c>
      <c r="M278" s="11">
        <v>5.3198226725775809E-2</v>
      </c>
      <c r="N278" s="10">
        <f t="shared" si="117"/>
        <v>92</v>
      </c>
      <c r="O278" s="33">
        <f t="shared" si="118"/>
        <v>-0.73864096842316007</v>
      </c>
      <c r="P278" s="11">
        <v>0.10836120401337793</v>
      </c>
      <c r="Q278" s="10">
        <f t="shared" si="119"/>
        <v>217</v>
      </c>
      <c r="R278" s="33">
        <f t="shared" si="120"/>
        <v>0.13347811428300013</v>
      </c>
      <c r="S278" s="12">
        <v>0.58651026392961869</v>
      </c>
      <c r="T278" s="10">
        <f t="shared" si="121"/>
        <v>57</v>
      </c>
      <c r="U278" s="33">
        <f t="shared" si="122"/>
        <v>-1.0928537953282984</v>
      </c>
      <c r="V278" s="18">
        <v>0.13971428571428571</v>
      </c>
      <c r="W278" s="112">
        <f t="shared" si="130"/>
        <v>317</v>
      </c>
      <c r="X278" s="33">
        <f t="shared" si="123"/>
        <v>-2.6284269752628077E-2</v>
      </c>
      <c r="Y278" s="13">
        <v>96118</v>
      </c>
      <c r="Z278" s="10">
        <f t="shared" si="124"/>
        <v>162</v>
      </c>
      <c r="AA278" s="33">
        <f t="shared" si="125"/>
        <v>-0.21734129566573648</v>
      </c>
      <c r="AB278" s="11">
        <v>3.7999999999999999E-2</v>
      </c>
      <c r="AC278" s="112">
        <f t="shared" si="131"/>
        <v>307</v>
      </c>
      <c r="AD278" s="33">
        <f t="shared" si="126"/>
        <v>0.32208232512230062</v>
      </c>
      <c r="AE278" s="11">
        <v>0.9418094858509366</v>
      </c>
      <c r="AF278" s="10">
        <f t="shared" si="127"/>
        <v>58</v>
      </c>
      <c r="AG278" s="33">
        <f t="shared" si="128"/>
        <v>-0.89740629847020359</v>
      </c>
      <c r="AH278" s="14">
        <v>3.6383333333333336</v>
      </c>
      <c r="AI278" s="112">
        <f t="shared" si="132"/>
        <v>169</v>
      </c>
      <c r="AJ278" s="33">
        <f t="shared" si="129"/>
        <v>-0.25689701360266548</v>
      </c>
      <c r="AK278" s="13">
        <v>102776.36891495601</v>
      </c>
      <c r="AL278" s="38"/>
    </row>
    <row r="279" spans="1:38" x14ac:dyDescent="0.25">
      <c r="A279" t="s">
        <v>828</v>
      </c>
      <c r="B279" s="5" t="s">
        <v>439</v>
      </c>
      <c r="C279" s="6" t="s">
        <v>91</v>
      </c>
      <c r="D279" s="7" t="s">
        <v>39</v>
      </c>
      <c r="E279" s="36">
        <f t="shared" si="110"/>
        <v>2.622959480185735</v>
      </c>
      <c r="F279" s="8">
        <f t="shared" si="111"/>
        <v>20.136922504771718</v>
      </c>
      <c r="G279" s="9">
        <f t="shared" si="112"/>
        <v>383</v>
      </c>
      <c r="H279" s="112">
        <f t="shared" si="113"/>
        <v>131</v>
      </c>
      <c r="I279" s="33">
        <f t="shared" si="114"/>
        <v>-0.57122062262578643</v>
      </c>
      <c r="J279" s="11">
        <v>-3.9208294062205495E-2</v>
      </c>
      <c r="K279" s="10">
        <f t="shared" si="115"/>
        <v>73</v>
      </c>
      <c r="L279" s="33">
        <f t="shared" si="116"/>
        <v>-0.74462980649455357</v>
      </c>
      <c r="M279" s="11">
        <v>0.10810810810810811</v>
      </c>
      <c r="N279" s="10">
        <f t="shared" si="117"/>
        <v>456</v>
      </c>
      <c r="O279" s="33">
        <f t="shared" si="118"/>
        <v>0.72494712825919883</v>
      </c>
      <c r="P279" s="11">
        <v>1.4629049111807733E-2</v>
      </c>
      <c r="Q279" s="10">
        <f t="shared" si="119"/>
        <v>390</v>
      </c>
      <c r="R279" s="33">
        <f t="shared" si="120"/>
        <v>0.27294812057923573</v>
      </c>
      <c r="S279" s="12">
        <v>0</v>
      </c>
      <c r="T279" s="10">
        <f t="shared" si="121"/>
        <v>434</v>
      </c>
      <c r="U279" s="33">
        <f t="shared" si="122"/>
        <v>0.68989846762893114</v>
      </c>
      <c r="V279" s="18">
        <v>3.5067212156633547E-2</v>
      </c>
      <c r="W279" s="112">
        <f t="shared" si="130"/>
        <v>359</v>
      </c>
      <c r="X279" s="33">
        <f t="shared" si="123"/>
        <v>0.12791302119621936</v>
      </c>
      <c r="Y279" s="13">
        <v>101726</v>
      </c>
      <c r="Z279" s="10">
        <f t="shared" si="124"/>
        <v>399</v>
      </c>
      <c r="AA279" s="33">
        <f t="shared" si="125"/>
        <v>0.58813047091895854</v>
      </c>
      <c r="AB279" s="11">
        <v>2.7000000000000003E-2</v>
      </c>
      <c r="AC279" s="112">
        <f t="shared" si="131"/>
        <v>391</v>
      </c>
      <c r="AD279" s="33">
        <f t="shared" si="126"/>
        <v>0.5656396827741752</v>
      </c>
      <c r="AE279" s="11">
        <v>0.95634266886326191</v>
      </c>
      <c r="AF279" s="10">
        <f t="shared" si="127"/>
        <v>310</v>
      </c>
      <c r="AG279" s="33">
        <f t="shared" si="128"/>
        <v>0.13939203771065431</v>
      </c>
      <c r="AH279" s="14">
        <v>2.4683333333333333</v>
      </c>
      <c r="AI279" s="112">
        <f t="shared" si="132"/>
        <v>277</v>
      </c>
      <c r="AJ279" s="33">
        <f t="shared" si="129"/>
        <v>-0.2096112532742489</v>
      </c>
      <c r="AK279" s="13">
        <v>135231.460859329</v>
      </c>
      <c r="AL279" s="38"/>
    </row>
    <row r="280" spans="1:38" x14ac:dyDescent="0.25">
      <c r="A280" t="s">
        <v>848</v>
      </c>
      <c r="B280" s="5" t="s">
        <v>510</v>
      </c>
      <c r="C280" s="6" t="s">
        <v>91</v>
      </c>
      <c r="D280" s="7" t="s">
        <v>39</v>
      </c>
      <c r="E280" s="36">
        <f t="shared" si="110"/>
        <v>2.493878666907579</v>
      </c>
      <c r="F280" s="8">
        <f t="shared" si="111"/>
        <v>20.539260137663771</v>
      </c>
      <c r="G280" s="9">
        <f t="shared" si="112"/>
        <v>375</v>
      </c>
      <c r="H280" s="112">
        <f t="shared" si="113"/>
        <v>180</v>
      </c>
      <c r="I280" s="33">
        <f t="shared" si="114"/>
        <v>-0.42681170410099628</v>
      </c>
      <c r="J280" s="11">
        <v>-3.007518796992481E-2</v>
      </c>
      <c r="K280" s="10">
        <f t="shared" si="115"/>
        <v>201</v>
      </c>
      <c r="L280" s="33">
        <f t="shared" si="116"/>
        <v>-6.8467144837913815E-2</v>
      </c>
      <c r="M280" s="11">
        <v>7.24907063197026E-2</v>
      </c>
      <c r="N280" s="10">
        <f t="shared" si="117"/>
        <v>535</v>
      </c>
      <c r="O280" s="33">
        <f t="shared" si="118"/>
        <v>0.95337356493194358</v>
      </c>
      <c r="P280" s="11">
        <v>0</v>
      </c>
      <c r="Q280" s="10">
        <f t="shared" si="119"/>
        <v>390</v>
      </c>
      <c r="R280" s="33">
        <f t="shared" si="120"/>
        <v>0.27294812057923573</v>
      </c>
      <c r="S280" s="12">
        <v>0</v>
      </c>
      <c r="T280" s="10">
        <f t="shared" si="121"/>
        <v>554</v>
      </c>
      <c r="U280" s="33">
        <f t="shared" si="122"/>
        <v>1.1238413518942199</v>
      </c>
      <c r="V280" s="18">
        <v>9.5948827292110881E-3</v>
      </c>
      <c r="W280" s="112">
        <f t="shared" si="130"/>
        <v>425</v>
      </c>
      <c r="X280" s="33">
        <f t="shared" si="123"/>
        <v>0.54730875565463055</v>
      </c>
      <c r="Y280" s="13">
        <v>116979</v>
      </c>
      <c r="Z280" s="10">
        <f t="shared" si="124"/>
        <v>290</v>
      </c>
      <c r="AA280" s="33">
        <f t="shared" si="125"/>
        <v>0.29523164670634233</v>
      </c>
      <c r="AB280" s="11">
        <v>3.1E-2</v>
      </c>
      <c r="AC280" s="112">
        <f t="shared" si="131"/>
        <v>102</v>
      </c>
      <c r="AD280" s="33">
        <f t="shared" si="126"/>
        <v>-0.61665048932000299</v>
      </c>
      <c r="AE280" s="11">
        <v>0.88579485371871691</v>
      </c>
      <c r="AF280" s="10">
        <f t="shared" si="127"/>
        <v>376</v>
      </c>
      <c r="AG280" s="33">
        <f t="shared" si="128"/>
        <v>0.32991480888918784</v>
      </c>
      <c r="AH280" s="14">
        <v>2.2533333333333334</v>
      </c>
      <c r="AI280" s="112">
        <f t="shared" si="132"/>
        <v>355</v>
      </c>
      <c r="AJ280" s="33">
        <f t="shared" si="129"/>
        <v>-0.16333309410543759</v>
      </c>
      <c r="AK280" s="13">
        <v>166994.97487302861</v>
      </c>
      <c r="AL280" s="38"/>
    </row>
    <row r="281" spans="1:38" x14ac:dyDescent="0.25">
      <c r="A281" t="s">
        <v>856</v>
      </c>
      <c r="B281" s="5" t="s">
        <v>420</v>
      </c>
      <c r="C281" s="6" t="s">
        <v>91</v>
      </c>
      <c r="D281" s="7" t="s">
        <v>39</v>
      </c>
      <c r="E281" s="36">
        <f t="shared" si="110"/>
        <v>0.78218739705697538</v>
      </c>
      <c r="F281" s="8">
        <f t="shared" si="111"/>
        <v>25.874505525912586</v>
      </c>
      <c r="G281" s="9">
        <f t="shared" si="112"/>
        <v>279</v>
      </c>
      <c r="H281" s="112">
        <f t="shared" si="113"/>
        <v>175</v>
      </c>
      <c r="I281" s="33">
        <f t="shared" si="114"/>
        <v>-0.43126985885410396</v>
      </c>
      <c r="J281" s="11">
        <v>-3.035714285714286E-2</v>
      </c>
      <c r="K281" s="10">
        <f t="shared" si="115"/>
        <v>88</v>
      </c>
      <c r="L281" s="33">
        <f t="shared" si="116"/>
        <v>-0.60719698663839095</v>
      </c>
      <c r="M281" s="11">
        <v>0.10086872586872588</v>
      </c>
      <c r="N281" s="10">
        <f t="shared" si="117"/>
        <v>233</v>
      </c>
      <c r="O281" s="33">
        <f t="shared" si="118"/>
        <v>0.12361335138674531</v>
      </c>
      <c r="P281" s="11">
        <v>5.3140096618357488E-2</v>
      </c>
      <c r="Q281" s="10">
        <f t="shared" si="119"/>
        <v>390</v>
      </c>
      <c r="R281" s="33">
        <f t="shared" si="120"/>
        <v>0.27294812057923573</v>
      </c>
      <c r="S281" s="12">
        <v>0</v>
      </c>
      <c r="T281" s="10">
        <f t="shared" si="121"/>
        <v>162</v>
      </c>
      <c r="U281" s="33">
        <f t="shared" si="122"/>
        <v>-0.21257313255291424</v>
      </c>
      <c r="V281" s="18">
        <v>8.8042049934296984E-2</v>
      </c>
      <c r="W281" s="112">
        <f t="shared" si="130"/>
        <v>173</v>
      </c>
      <c r="X281" s="33">
        <f t="shared" si="123"/>
        <v>-0.59600036612568785</v>
      </c>
      <c r="Y281" s="13">
        <v>75398</v>
      </c>
      <c r="Z281" s="10">
        <f t="shared" si="124"/>
        <v>535</v>
      </c>
      <c r="AA281" s="33">
        <f t="shared" si="125"/>
        <v>1.0274787072378835</v>
      </c>
      <c r="AB281" s="11">
        <v>2.1000000000000001E-2</v>
      </c>
      <c r="AC281" s="112">
        <f t="shared" si="131"/>
        <v>299</v>
      </c>
      <c r="AD281" s="33">
        <f t="shared" si="126"/>
        <v>0.30039733243568228</v>
      </c>
      <c r="AE281" s="11">
        <v>0.94051553205551885</v>
      </c>
      <c r="AF281" s="10">
        <f t="shared" si="127"/>
        <v>460</v>
      </c>
      <c r="AG281" s="33">
        <f t="shared" si="128"/>
        <v>0.60078206651820398</v>
      </c>
      <c r="AH281" s="14">
        <v>1.9476666666666667</v>
      </c>
      <c r="AI281" s="112">
        <f t="shared" si="132"/>
        <v>424</v>
      </c>
      <c r="AJ281" s="33">
        <f t="shared" si="129"/>
        <v>-9.7021684641586808E-2</v>
      </c>
      <c r="AK281" s="13">
        <v>212508.52644041041</v>
      </c>
      <c r="AL281" s="38"/>
    </row>
    <row r="282" spans="1:38" x14ac:dyDescent="0.25">
      <c r="A282" t="s">
        <v>862</v>
      </c>
      <c r="B282" s="5" t="s">
        <v>465</v>
      </c>
      <c r="C282" s="6" t="s">
        <v>91</v>
      </c>
      <c r="D282" s="7" t="s">
        <v>39</v>
      </c>
      <c r="E282" s="36">
        <f t="shared" si="110"/>
        <v>3.0579068252457926</v>
      </c>
      <c r="F282" s="8">
        <f t="shared" si="111"/>
        <v>18.781216100388828</v>
      </c>
      <c r="G282" s="9">
        <f t="shared" si="112"/>
        <v>410</v>
      </c>
      <c r="H282" s="112">
        <f t="shared" si="113"/>
        <v>562</v>
      </c>
      <c r="I282" s="33">
        <f t="shared" si="114"/>
        <v>3.6069214012740947</v>
      </c>
      <c r="J282" s="11">
        <v>0.22503725782414308</v>
      </c>
      <c r="K282" s="10">
        <f t="shared" si="115"/>
        <v>276</v>
      </c>
      <c r="L282" s="33">
        <f t="shared" si="116"/>
        <v>0.16820129278537052</v>
      </c>
      <c r="M282" s="11">
        <v>6.0024009603841535E-2</v>
      </c>
      <c r="N282" s="10">
        <f t="shared" si="117"/>
        <v>299</v>
      </c>
      <c r="O282" s="33">
        <f t="shared" si="118"/>
        <v>0.33279416046579707</v>
      </c>
      <c r="P282" s="11">
        <v>3.9743589743589741E-2</v>
      </c>
      <c r="Q282" s="10">
        <f t="shared" si="119"/>
        <v>390</v>
      </c>
      <c r="R282" s="33">
        <f t="shared" si="120"/>
        <v>0.27294812057923573</v>
      </c>
      <c r="S282" s="12">
        <v>0</v>
      </c>
      <c r="T282" s="10">
        <f t="shared" si="121"/>
        <v>328</v>
      </c>
      <c r="U282" s="33">
        <f t="shared" si="122"/>
        <v>0.37761685049232685</v>
      </c>
      <c r="V282" s="18">
        <v>5.3398058252427182E-2</v>
      </c>
      <c r="W282" s="112">
        <f t="shared" si="130"/>
        <v>291</v>
      </c>
      <c r="X282" s="33">
        <f t="shared" si="123"/>
        <v>-0.12158523452236868</v>
      </c>
      <c r="Y282" s="13">
        <v>92652</v>
      </c>
      <c r="Z282" s="10">
        <f t="shared" si="124"/>
        <v>244</v>
      </c>
      <c r="AA282" s="33">
        <f t="shared" si="125"/>
        <v>0.14878223460003395</v>
      </c>
      <c r="AB282" s="11">
        <v>3.3000000000000002E-2</v>
      </c>
      <c r="AC282" s="112">
        <f t="shared" si="131"/>
        <v>534</v>
      </c>
      <c r="AD282" s="33">
        <f t="shared" si="126"/>
        <v>1.0606865967080603</v>
      </c>
      <c r="AE282" s="11">
        <v>0.98588235294117643</v>
      </c>
      <c r="AF282" s="10">
        <f t="shared" si="127"/>
        <v>374</v>
      </c>
      <c r="AG282" s="33">
        <f t="shared" si="128"/>
        <v>0.32637019919284299</v>
      </c>
      <c r="AH282" s="14">
        <v>2.2573333333333334</v>
      </c>
      <c r="AI282" s="112">
        <f t="shared" si="132"/>
        <v>363</v>
      </c>
      <c r="AJ282" s="33">
        <f t="shared" si="129"/>
        <v>-0.15483650556147849</v>
      </c>
      <c r="AK282" s="13">
        <v>172826.70012165449</v>
      </c>
      <c r="AL282" s="38"/>
    </row>
    <row r="283" spans="1:38" x14ac:dyDescent="0.25">
      <c r="A283" t="s">
        <v>863</v>
      </c>
      <c r="B283" s="5" t="s">
        <v>479</v>
      </c>
      <c r="C283" s="6" t="s">
        <v>91</v>
      </c>
      <c r="D283" s="7" t="s">
        <v>39</v>
      </c>
      <c r="E283" s="36">
        <f t="shared" si="110"/>
        <v>3.1169712651743868</v>
      </c>
      <c r="F283" s="8">
        <f t="shared" si="111"/>
        <v>18.597115564101095</v>
      </c>
      <c r="G283" s="9">
        <f t="shared" si="112"/>
        <v>411</v>
      </c>
      <c r="H283" s="112">
        <f t="shared" si="113"/>
        <v>33</v>
      </c>
      <c r="I283" s="33">
        <f t="shared" si="114"/>
        <v>-1.0901535643894191</v>
      </c>
      <c r="J283" s="11">
        <v>-7.2028078742560675E-2</v>
      </c>
      <c r="K283" s="10">
        <f t="shared" si="115"/>
        <v>81</v>
      </c>
      <c r="L283" s="33">
        <f t="shared" si="116"/>
        <v>-0.70298027778669436</v>
      </c>
      <c r="M283" s="11">
        <v>0.10591418631619637</v>
      </c>
      <c r="N283" s="10">
        <f t="shared" si="117"/>
        <v>505</v>
      </c>
      <c r="O283" s="33">
        <f t="shared" si="118"/>
        <v>0.83185933486200658</v>
      </c>
      <c r="P283" s="11">
        <v>7.7821011673151752E-3</v>
      </c>
      <c r="Q283" s="10">
        <f t="shared" si="119"/>
        <v>390</v>
      </c>
      <c r="R283" s="33">
        <f t="shared" si="120"/>
        <v>0.27294812057923573</v>
      </c>
      <c r="S283" s="12">
        <v>0</v>
      </c>
      <c r="T283" s="10">
        <f t="shared" si="121"/>
        <v>507</v>
      </c>
      <c r="U283" s="33">
        <f t="shared" si="122"/>
        <v>0.89065778354138392</v>
      </c>
      <c r="V283" s="18">
        <v>2.3282694848084543E-2</v>
      </c>
      <c r="W283" s="112">
        <f t="shared" si="130"/>
        <v>428</v>
      </c>
      <c r="X283" s="33">
        <f t="shared" si="123"/>
        <v>0.56375133411172951</v>
      </c>
      <c r="Y283" s="13">
        <v>117577</v>
      </c>
      <c r="Z283" s="10">
        <f t="shared" si="124"/>
        <v>317</v>
      </c>
      <c r="AA283" s="33">
        <f t="shared" si="125"/>
        <v>0.36845635275949651</v>
      </c>
      <c r="AB283" s="11">
        <v>0.03</v>
      </c>
      <c r="AC283" s="112">
        <f t="shared" si="131"/>
        <v>407</v>
      </c>
      <c r="AD283" s="33">
        <f t="shared" si="126"/>
        <v>0.62751108383985865</v>
      </c>
      <c r="AE283" s="11">
        <v>0.96003456470079929</v>
      </c>
      <c r="AF283" s="10">
        <f t="shared" si="127"/>
        <v>341</v>
      </c>
      <c r="AG283" s="33">
        <f t="shared" si="128"/>
        <v>0.22505343870565395</v>
      </c>
      <c r="AH283" s="14">
        <v>2.3716666666666666</v>
      </c>
      <c r="AI283" s="112">
        <f t="shared" si="132"/>
        <v>324</v>
      </c>
      <c r="AJ283" s="33">
        <f t="shared" si="129"/>
        <v>-0.18477057460683921</v>
      </c>
      <c r="AK283" s="13">
        <v>152281.12876171683</v>
      </c>
      <c r="AL283" s="38"/>
    </row>
    <row r="284" spans="1:38" x14ac:dyDescent="0.25">
      <c r="A284" t="s">
        <v>916</v>
      </c>
      <c r="B284" s="5" t="s">
        <v>335</v>
      </c>
      <c r="C284" s="6" t="s">
        <v>91</v>
      </c>
      <c r="D284" s="7" t="s">
        <v>39</v>
      </c>
      <c r="E284" s="36">
        <f t="shared" si="110"/>
        <v>6.6050149226198118E-2</v>
      </c>
      <c r="F284" s="8">
        <f t="shared" si="111"/>
        <v>28.106665037467394</v>
      </c>
      <c r="G284" s="9">
        <f t="shared" si="112"/>
        <v>237</v>
      </c>
      <c r="H284" s="112">
        <f t="shared" si="113"/>
        <v>107</v>
      </c>
      <c r="I284" s="33">
        <f t="shared" si="114"/>
        <v>-0.67927242237606167</v>
      </c>
      <c r="J284" s="11">
        <v>-4.6042003231017814E-2</v>
      </c>
      <c r="K284" s="10">
        <f t="shared" si="115"/>
        <v>35</v>
      </c>
      <c r="L284" s="33">
        <f t="shared" si="116"/>
        <v>-1.3324660796806476</v>
      </c>
      <c r="M284" s="11">
        <v>0.13907284768211919</v>
      </c>
      <c r="N284" s="10">
        <f t="shared" si="117"/>
        <v>445</v>
      </c>
      <c r="O284" s="33">
        <f t="shared" si="118"/>
        <v>0.71314927933214489</v>
      </c>
      <c r="P284" s="11">
        <v>1.5384615384615385E-2</v>
      </c>
      <c r="Q284" s="10">
        <f t="shared" si="119"/>
        <v>28</v>
      </c>
      <c r="R284" s="33">
        <f t="shared" si="120"/>
        <v>-0.93516209484031576</v>
      </c>
      <c r="S284" s="12">
        <v>5.0804403048264177</v>
      </c>
      <c r="T284" s="10">
        <f t="shared" si="121"/>
        <v>479</v>
      </c>
      <c r="U284" s="33">
        <f t="shared" si="122"/>
        <v>0.79980680544289262</v>
      </c>
      <c r="V284" s="18">
        <v>2.8615622583139984E-2</v>
      </c>
      <c r="W284" s="112">
        <f t="shared" si="130"/>
        <v>281</v>
      </c>
      <c r="X284" s="33">
        <f t="shared" si="123"/>
        <v>-0.17863933201146612</v>
      </c>
      <c r="Y284" s="13">
        <v>90577</v>
      </c>
      <c r="Z284" s="10">
        <f t="shared" si="124"/>
        <v>162</v>
      </c>
      <c r="AA284" s="33">
        <f t="shared" si="125"/>
        <v>-0.21734129566573648</v>
      </c>
      <c r="AB284" s="11">
        <v>3.7999999999999999E-2</v>
      </c>
      <c r="AC284" s="112">
        <f t="shared" si="131"/>
        <v>414</v>
      </c>
      <c r="AD284" s="33">
        <f t="shared" si="126"/>
        <v>0.64388478392847959</v>
      </c>
      <c r="AE284" s="11">
        <v>0.96101159114857748</v>
      </c>
      <c r="AF284" s="10">
        <f t="shared" si="127"/>
        <v>77</v>
      </c>
      <c r="AG284" s="33">
        <f t="shared" si="128"/>
        <v>-0.77098188596723805</v>
      </c>
      <c r="AH284" s="14">
        <v>3.4956666666666663</v>
      </c>
      <c r="AI284" s="112">
        <f t="shared" si="132"/>
        <v>171</v>
      </c>
      <c r="AJ284" s="33">
        <f t="shared" si="129"/>
        <v>-0.25587159981525537</v>
      </c>
      <c r="AK284" s="13">
        <v>103480.17273497036</v>
      </c>
      <c r="AL284" s="38"/>
    </row>
    <row r="285" spans="1:38" x14ac:dyDescent="0.25">
      <c r="A285" t="s">
        <v>1021</v>
      </c>
      <c r="B285" s="5" t="s">
        <v>472</v>
      </c>
      <c r="C285" s="6" t="s">
        <v>91</v>
      </c>
      <c r="D285" s="7" t="s">
        <v>39</v>
      </c>
      <c r="E285" s="36">
        <f t="shared" si="110"/>
        <v>3.9798998678298902</v>
      </c>
      <c r="F285" s="8">
        <f t="shared" si="111"/>
        <v>15.907415658049928</v>
      </c>
      <c r="G285" s="9">
        <f t="shared" si="112"/>
        <v>453</v>
      </c>
      <c r="H285" s="112">
        <f t="shared" si="113"/>
        <v>382</v>
      </c>
      <c r="I285" s="33">
        <f t="shared" si="114"/>
        <v>0.2446889492245666</v>
      </c>
      <c r="J285" s="11">
        <v>1.2393703636692566E-2</v>
      </c>
      <c r="K285" s="10">
        <f t="shared" si="115"/>
        <v>440</v>
      </c>
      <c r="L285" s="33">
        <f t="shared" si="116"/>
        <v>0.62536969696070244</v>
      </c>
      <c r="M285" s="11">
        <v>3.5942303144951525E-2</v>
      </c>
      <c r="N285" s="10">
        <f t="shared" si="117"/>
        <v>319</v>
      </c>
      <c r="O285" s="33">
        <f t="shared" si="118"/>
        <v>0.39803535257528372</v>
      </c>
      <c r="P285" s="11">
        <v>3.5565366691194505E-2</v>
      </c>
      <c r="Q285" s="10">
        <f t="shared" si="119"/>
        <v>212</v>
      </c>
      <c r="R285" s="33">
        <f t="shared" si="120"/>
        <v>0.12420587009710081</v>
      </c>
      <c r="S285" s="12">
        <v>0.62550263604682332</v>
      </c>
      <c r="T285" s="10">
        <f t="shared" si="121"/>
        <v>477</v>
      </c>
      <c r="U285" s="33">
        <f t="shared" si="122"/>
        <v>0.79713633425196428</v>
      </c>
      <c r="V285" s="18">
        <v>2.877237851662404E-2</v>
      </c>
      <c r="W285" s="112">
        <f t="shared" si="130"/>
        <v>481</v>
      </c>
      <c r="X285" s="33">
        <f t="shared" si="123"/>
        <v>1.0459753156846407</v>
      </c>
      <c r="Y285" s="13">
        <v>135115</v>
      </c>
      <c r="Z285" s="10">
        <f t="shared" si="124"/>
        <v>436</v>
      </c>
      <c r="AA285" s="33">
        <f t="shared" si="125"/>
        <v>0.66135517697211277</v>
      </c>
      <c r="AB285" s="11">
        <v>2.6000000000000002E-2</v>
      </c>
      <c r="AC285" s="112">
        <f t="shared" si="131"/>
        <v>441</v>
      </c>
      <c r="AD285" s="33">
        <f t="shared" si="126"/>
        <v>0.71939365653884957</v>
      </c>
      <c r="AE285" s="11">
        <v>0.96551724137931039</v>
      </c>
      <c r="AF285" s="10">
        <f t="shared" si="127"/>
        <v>332</v>
      </c>
      <c r="AG285" s="33">
        <f t="shared" si="128"/>
        <v>0.1949242562867228</v>
      </c>
      <c r="AH285" s="14">
        <v>2.4056666666666668</v>
      </c>
      <c r="AI285" s="112">
        <f t="shared" si="132"/>
        <v>389</v>
      </c>
      <c r="AJ285" s="33">
        <f t="shared" si="129"/>
        <v>-0.12979025563223812</v>
      </c>
      <c r="AK285" s="13">
        <v>190017.46407827717</v>
      </c>
      <c r="AL285" s="38"/>
    </row>
    <row r="286" spans="1:38" x14ac:dyDescent="0.25">
      <c r="A286" t="s">
        <v>1022</v>
      </c>
      <c r="B286" s="5" t="s">
        <v>494</v>
      </c>
      <c r="C286" s="6" t="s">
        <v>91</v>
      </c>
      <c r="D286" s="7" t="s">
        <v>39</v>
      </c>
      <c r="E286" s="36">
        <f t="shared" si="110"/>
        <v>4.0277972820768282</v>
      </c>
      <c r="F286" s="8">
        <f t="shared" si="111"/>
        <v>15.758122112554236</v>
      </c>
      <c r="G286" s="9">
        <f t="shared" si="112"/>
        <v>458</v>
      </c>
      <c r="H286" s="112">
        <f t="shared" si="113"/>
        <v>218</v>
      </c>
      <c r="I286" s="33">
        <f t="shared" si="114"/>
        <v>-0.28155867982324301</v>
      </c>
      <c r="J286" s="11">
        <v>-2.0888696619491998E-2</v>
      </c>
      <c r="K286" s="10">
        <f t="shared" si="115"/>
        <v>528</v>
      </c>
      <c r="L286" s="33">
        <f t="shared" si="116"/>
        <v>0.95728889209338019</v>
      </c>
      <c r="M286" s="11">
        <v>1.8458197611292075E-2</v>
      </c>
      <c r="N286" s="10">
        <f t="shared" si="117"/>
        <v>380</v>
      </c>
      <c r="O286" s="33">
        <f t="shared" si="118"/>
        <v>0.58076430707895677</v>
      </c>
      <c r="P286" s="11">
        <v>2.3862908392056376E-2</v>
      </c>
      <c r="Q286" s="10">
        <f t="shared" si="119"/>
        <v>390</v>
      </c>
      <c r="R286" s="33">
        <f t="shared" si="120"/>
        <v>0.27294812057923573</v>
      </c>
      <c r="S286" s="12">
        <v>0</v>
      </c>
      <c r="T286" s="10">
        <f t="shared" si="121"/>
        <v>490</v>
      </c>
      <c r="U286" s="33">
        <f t="shared" si="122"/>
        <v>0.84899779594144864</v>
      </c>
      <c r="V286" s="18">
        <v>2.5728124803422028E-2</v>
      </c>
      <c r="W286" s="112">
        <f t="shared" si="130"/>
        <v>474</v>
      </c>
      <c r="X286" s="33">
        <f t="shared" si="123"/>
        <v>0.95358892167819875</v>
      </c>
      <c r="Y286" s="13">
        <v>131755</v>
      </c>
      <c r="Z286" s="10">
        <f t="shared" si="124"/>
        <v>399</v>
      </c>
      <c r="AA286" s="33">
        <f t="shared" si="125"/>
        <v>0.58813047091895854</v>
      </c>
      <c r="AB286" s="11">
        <v>2.7000000000000003E-2</v>
      </c>
      <c r="AC286" s="112">
        <f t="shared" si="131"/>
        <v>397</v>
      </c>
      <c r="AD286" s="33">
        <f t="shared" si="126"/>
        <v>0.58673528858665847</v>
      </c>
      <c r="AE286" s="11">
        <v>0.95760145366444582</v>
      </c>
      <c r="AF286" s="10">
        <f t="shared" si="127"/>
        <v>339</v>
      </c>
      <c r="AG286" s="33">
        <f t="shared" si="128"/>
        <v>0.21944114001977488</v>
      </c>
      <c r="AH286" s="14">
        <v>2.3779999999999997</v>
      </c>
      <c r="AI286" s="112">
        <f t="shared" si="132"/>
        <v>417</v>
      </c>
      <c r="AJ286" s="33">
        <f t="shared" si="129"/>
        <v>-0.10864184311642763</v>
      </c>
      <c r="AK286" s="13">
        <v>204532.90525784259</v>
      </c>
      <c r="AL286" s="38"/>
    </row>
    <row r="287" spans="1:38" x14ac:dyDescent="0.25">
      <c r="A287" t="s">
        <v>1086</v>
      </c>
      <c r="B287" s="5" t="s">
        <v>428</v>
      </c>
      <c r="C287" s="6" t="s">
        <v>91</v>
      </c>
      <c r="D287" s="7" t="s">
        <v>39</v>
      </c>
      <c r="E287" s="36">
        <f t="shared" si="110"/>
        <v>2.3307036328708102</v>
      </c>
      <c r="F287" s="8">
        <f t="shared" si="111"/>
        <v>21.047867538517078</v>
      </c>
      <c r="G287" s="9">
        <f t="shared" si="112"/>
        <v>367</v>
      </c>
      <c r="H287" s="112">
        <f t="shared" si="113"/>
        <v>74</v>
      </c>
      <c r="I287" s="33">
        <f t="shared" si="114"/>
        <v>-0.82645539217785013</v>
      </c>
      <c r="J287" s="11">
        <v>-5.5350553505535083E-2</v>
      </c>
      <c r="K287" s="10">
        <f t="shared" si="115"/>
        <v>128</v>
      </c>
      <c r="L287" s="33">
        <f t="shared" si="116"/>
        <v>-0.37116157221875912</v>
      </c>
      <c r="M287" s="11">
        <v>8.8435374149659865E-2</v>
      </c>
      <c r="N287" s="10">
        <f t="shared" si="117"/>
        <v>450</v>
      </c>
      <c r="O287" s="33">
        <f t="shared" si="118"/>
        <v>0.71856787224041108</v>
      </c>
      <c r="P287" s="11">
        <v>1.5037593984962405E-2</v>
      </c>
      <c r="Q287" s="10">
        <f t="shared" si="119"/>
        <v>390</v>
      </c>
      <c r="R287" s="33">
        <f t="shared" si="120"/>
        <v>0.27294812057923573</v>
      </c>
      <c r="S287" s="12">
        <v>0</v>
      </c>
      <c r="T287" s="10">
        <f t="shared" si="121"/>
        <v>340</v>
      </c>
      <c r="U287" s="33">
        <f t="shared" si="122"/>
        <v>0.4271819674952283</v>
      </c>
      <c r="V287" s="18">
        <v>5.0488599348534204E-2</v>
      </c>
      <c r="W287" s="112">
        <f t="shared" si="130"/>
        <v>351</v>
      </c>
      <c r="X287" s="33">
        <f t="shared" si="123"/>
        <v>0.11482494871197341</v>
      </c>
      <c r="Y287" s="13">
        <v>101250</v>
      </c>
      <c r="Z287" s="10">
        <f t="shared" si="124"/>
        <v>436</v>
      </c>
      <c r="AA287" s="33">
        <f t="shared" si="125"/>
        <v>0.66135517697211277</v>
      </c>
      <c r="AB287" s="11">
        <v>2.6000000000000002E-2</v>
      </c>
      <c r="AC287" s="112">
        <f t="shared" si="131"/>
        <v>320</v>
      </c>
      <c r="AD287" s="33">
        <f t="shared" si="126"/>
        <v>0.3582146237402557</v>
      </c>
      <c r="AE287" s="11">
        <v>0.94396551724137934</v>
      </c>
      <c r="AF287" s="10">
        <f t="shared" si="127"/>
        <v>413</v>
      </c>
      <c r="AG287" s="33">
        <f t="shared" si="128"/>
        <v>0.45368076411989433</v>
      </c>
      <c r="AH287" s="14">
        <v>2.1136666666666666</v>
      </c>
      <c r="AI287" s="112">
        <f t="shared" si="132"/>
        <v>375</v>
      </c>
      <c r="AJ287" s="33">
        <f t="shared" si="129"/>
        <v>-0.14562010719691232</v>
      </c>
      <c r="AK287" s="13">
        <v>179152.474609375</v>
      </c>
      <c r="AL287" s="38"/>
    </row>
    <row r="288" spans="1:38" x14ac:dyDescent="0.25">
      <c r="A288" t="s">
        <v>1099</v>
      </c>
      <c r="B288" s="5" t="s">
        <v>575</v>
      </c>
      <c r="C288" s="6" t="s">
        <v>91</v>
      </c>
      <c r="D288" s="7" t="s">
        <v>39</v>
      </c>
      <c r="E288" s="36">
        <f t="shared" si="110"/>
        <v>4.7512120919873544</v>
      </c>
      <c r="F288" s="8">
        <f t="shared" si="111"/>
        <v>13.503278849433022</v>
      </c>
      <c r="G288" s="9">
        <f t="shared" si="112"/>
        <v>500</v>
      </c>
      <c r="H288" s="112">
        <f t="shared" si="113"/>
        <v>147</v>
      </c>
      <c r="I288" s="33">
        <f t="shared" si="114"/>
        <v>-0.50852344313128472</v>
      </c>
      <c r="J288" s="11">
        <v>-3.5243026557541302E-2</v>
      </c>
      <c r="K288" s="10">
        <f t="shared" si="115"/>
        <v>205</v>
      </c>
      <c r="L288" s="33">
        <f t="shared" si="116"/>
        <v>-4.8887248806876976E-2</v>
      </c>
      <c r="M288" s="11">
        <v>7.1459319845027985E-2</v>
      </c>
      <c r="N288" s="10">
        <f t="shared" si="117"/>
        <v>265</v>
      </c>
      <c r="O288" s="33">
        <f t="shared" si="118"/>
        <v>0.26200739205640428</v>
      </c>
      <c r="P288" s="11">
        <v>4.4276966556759306E-2</v>
      </c>
      <c r="Q288" s="10">
        <f t="shared" si="119"/>
        <v>390</v>
      </c>
      <c r="R288" s="33">
        <f t="shared" si="120"/>
        <v>0.27294812057923573</v>
      </c>
      <c r="S288" s="12">
        <v>0</v>
      </c>
      <c r="T288" s="10">
        <f t="shared" si="121"/>
        <v>559</v>
      </c>
      <c r="U288" s="33">
        <f t="shared" si="122"/>
        <v>1.1847080616652792</v>
      </c>
      <c r="V288" s="18">
        <v>6.0220233998623538E-3</v>
      </c>
      <c r="W288" s="112">
        <f t="shared" si="130"/>
        <v>516</v>
      </c>
      <c r="X288" s="33">
        <f t="shared" si="123"/>
        <v>1.4240996282967218</v>
      </c>
      <c r="Y288" s="13">
        <v>148867</v>
      </c>
      <c r="Z288" s="10">
        <f t="shared" si="124"/>
        <v>436</v>
      </c>
      <c r="AA288" s="33">
        <f t="shared" si="125"/>
        <v>0.66135517697211277</v>
      </c>
      <c r="AB288" s="11">
        <v>2.6000000000000002E-2</v>
      </c>
      <c r="AC288" s="112">
        <f t="shared" si="131"/>
        <v>518</v>
      </c>
      <c r="AD288" s="33">
        <f t="shared" si="126"/>
        <v>0.96932918936672929</v>
      </c>
      <c r="AE288" s="11">
        <v>0.98043101312856085</v>
      </c>
      <c r="AF288" s="10">
        <f t="shared" si="127"/>
        <v>419</v>
      </c>
      <c r="AG288" s="33">
        <f t="shared" si="128"/>
        <v>0.46106536765394562</v>
      </c>
      <c r="AH288" s="14">
        <v>2.1053333333333337</v>
      </c>
      <c r="AI288" s="112">
        <f t="shared" si="132"/>
        <v>482</v>
      </c>
      <c r="AJ288" s="33">
        <f t="shared" si="129"/>
        <v>3.4034164877013227E-3</v>
      </c>
      <c r="AK288" s="13">
        <v>281436.3784626039</v>
      </c>
      <c r="AL288" s="38"/>
    </row>
    <row r="289" spans="1:38" x14ac:dyDescent="0.25">
      <c r="A289" t="s">
        <v>1108</v>
      </c>
      <c r="B289" s="5" t="s">
        <v>269</v>
      </c>
      <c r="C289" s="6" t="s">
        <v>91</v>
      </c>
      <c r="D289" s="7" t="s">
        <v>39</v>
      </c>
      <c r="E289" s="36">
        <f t="shared" si="110"/>
        <v>1.8715353271521606</v>
      </c>
      <c r="F289" s="8">
        <f t="shared" si="111"/>
        <v>22.479069314599787</v>
      </c>
      <c r="G289" s="9">
        <f t="shared" si="112"/>
        <v>346</v>
      </c>
      <c r="H289" s="112">
        <f t="shared" si="113"/>
        <v>23</v>
      </c>
      <c r="I289" s="33">
        <f t="shared" si="114"/>
        <v>-1.2042589710218359</v>
      </c>
      <c r="J289" s="11">
        <v>-7.9244646771202132E-2</v>
      </c>
      <c r="K289" s="10">
        <f t="shared" si="115"/>
        <v>524</v>
      </c>
      <c r="L289" s="33">
        <f t="shared" si="116"/>
        <v>0.9248286358052481</v>
      </c>
      <c r="M289" s="11">
        <v>2.0168067226890758E-2</v>
      </c>
      <c r="N289" s="10">
        <f t="shared" si="117"/>
        <v>374</v>
      </c>
      <c r="O289" s="33">
        <f t="shared" si="118"/>
        <v>0.56948169629189949</v>
      </c>
      <c r="P289" s="11">
        <v>2.4585477415666093E-2</v>
      </c>
      <c r="Q289" s="10">
        <f t="shared" si="119"/>
        <v>334</v>
      </c>
      <c r="R289" s="33">
        <f t="shared" si="120"/>
        <v>0.22940364873615174</v>
      </c>
      <c r="S289" s="12">
        <v>0.18311664530305805</v>
      </c>
      <c r="T289" s="10">
        <f t="shared" si="121"/>
        <v>300</v>
      </c>
      <c r="U289" s="33">
        <f t="shared" si="122"/>
        <v>0.31760368175696946</v>
      </c>
      <c r="V289" s="18">
        <v>5.6920814954841421E-2</v>
      </c>
      <c r="W289" s="112">
        <v>335</v>
      </c>
      <c r="X289" s="33">
        <f t="shared" si="123"/>
        <v>0.2728166808432283</v>
      </c>
      <c r="Y289" s="13">
        <v>106996</v>
      </c>
      <c r="Z289" s="10">
        <f t="shared" si="124"/>
        <v>290</v>
      </c>
      <c r="AA289" s="33">
        <f t="shared" si="125"/>
        <v>0.29523164670634233</v>
      </c>
      <c r="AB289" s="11">
        <v>3.1E-2</v>
      </c>
      <c r="AC289" s="112">
        <v>335</v>
      </c>
      <c r="AD289" s="33">
        <f t="shared" si="126"/>
        <v>0.2231768636094425</v>
      </c>
      <c r="AE289" s="11">
        <v>0.93590775006704208</v>
      </c>
      <c r="AF289" s="10">
        <f t="shared" si="127"/>
        <v>369</v>
      </c>
      <c r="AG289" s="33">
        <f t="shared" si="128"/>
        <v>0.31307791283154984</v>
      </c>
      <c r="AH289" s="14">
        <v>2.2723333333333335</v>
      </c>
      <c r="AI289" s="112">
        <v>335</v>
      </c>
      <c r="AJ289" s="33">
        <f t="shared" si="129"/>
        <v>-0.17836314078245455</v>
      </c>
      <c r="AK289" s="13">
        <v>156678.94012085698</v>
      </c>
      <c r="AL289" s="38"/>
    </row>
    <row r="290" spans="1:38" x14ac:dyDescent="0.25">
      <c r="A290" t="s">
        <v>1138</v>
      </c>
      <c r="B290" s="5" t="s">
        <v>468</v>
      </c>
      <c r="C290" s="6" t="s">
        <v>91</v>
      </c>
      <c r="D290" s="7" t="s">
        <v>39</v>
      </c>
      <c r="E290" s="36">
        <f t="shared" si="110"/>
        <v>2.2438314904278021</v>
      </c>
      <c r="F290" s="8">
        <f t="shared" si="111"/>
        <v>21.318643119078875</v>
      </c>
      <c r="G290" s="9">
        <f t="shared" si="112"/>
        <v>364</v>
      </c>
      <c r="H290" s="112">
        <f t="shared" si="113"/>
        <v>2</v>
      </c>
      <c r="I290" s="33">
        <f t="shared" si="114"/>
        <v>-4.1459268548962314</v>
      </c>
      <c r="J290" s="11">
        <v>-0.2652896995708155</v>
      </c>
      <c r="K290" s="10">
        <f t="shared" si="115"/>
        <v>349</v>
      </c>
      <c r="L290" s="33">
        <f t="shared" si="116"/>
        <v>0.34522206565151953</v>
      </c>
      <c r="M290" s="11">
        <v>5.0699300699300696E-2</v>
      </c>
      <c r="N290" s="10">
        <f t="shared" si="117"/>
        <v>453</v>
      </c>
      <c r="O290" s="33">
        <f t="shared" si="118"/>
        <v>0.7222604687027202</v>
      </c>
      <c r="P290" s="11">
        <v>1.4801110083256245E-2</v>
      </c>
      <c r="Q290" s="10">
        <f t="shared" si="119"/>
        <v>390</v>
      </c>
      <c r="R290" s="33">
        <f t="shared" si="120"/>
        <v>0.27294812057923573</v>
      </c>
      <c r="S290" s="12">
        <v>0</v>
      </c>
      <c r="T290" s="10">
        <f t="shared" si="121"/>
        <v>525</v>
      </c>
      <c r="U290" s="33">
        <f t="shared" si="122"/>
        <v>0.96598375330425534</v>
      </c>
      <c r="V290" s="18">
        <v>1.8861080885019949E-2</v>
      </c>
      <c r="W290" s="112">
        <f t="shared" ref="W290:W313" si="133">RANK(Y290,Y$7:Y$571,1)</f>
        <v>404</v>
      </c>
      <c r="X290" s="33">
        <f t="shared" si="123"/>
        <v>0.36688032783609692</v>
      </c>
      <c r="Y290" s="13">
        <v>110417</v>
      </c>
      <c r="Z290" s="10">
        <f t="shared" si="124"/>
        <v>369</v>
      </c>
      <c r="AA290" s="33">
        <f t="shared" si="125"/>
        <v>0.51490576486580486</v>
      </c>
      <c r="AB290" s="11">
        <v>2.7999999999999997E-2</v>
      </c>
      <c r="AC290" s="112">
        <f t="shared" ref="AC290:AC313" si="134">RANK(AE290,AE$7:AE$571,1)</f>
        <v>300</v>
      </c>
      <c r="AD290" s="33">
        <f t="shared" si="126"/>
        <v>0.30657660802270215</v>
      </c>
      <c r="AE290" s="11">
        <v>0.94088425235966222</v>
      </c>
      <c r="AF290" s="10">
        <f t="shared" si="127"/>
        <v>365</v>
      </c>
      <c r="AG290" s="33">
        <f t="shared" si="128"/>
        <v>0.3110102238420156</v>
      </c>
      <c r="AH290" s="14">
        <v>2.2746666666666666</v>
      </c>
      <c r="AI290" s="112">
        <f t="shared" ref="AI290:AI313" si="135">RANK(AK290,AK$7:AK$571,1)</f>
        <v>386</v>
      </c>
      <c r="AJ290" s="33">
        <f t="shared" si="129"/>
        <v>-0.13319964612935822</v>
      </c>
      <c r="AK290" s="13">
        <v>187677.39211391017</v>
      </c>
      <c r="AL290" s="38"/>
    </row>
    <row r="291" spans="1:38" x14ac:dyDescent="0.25">
      <c r="A291" t="s">
        <v>728</v>
      </c>
      <c r="B291" s="5" t="s">
        <v>313</v>
      </c>
      <c r="C291" s="6" t="s">
        <v>38</v>
      </c>
      <c r="D291" s="7" t="s">
        <v>39</v>
      </c>
      <c r="E291" s="36">
        <f t="shared" si="110"/>
        <v>0.57488947683620817</v>
      </c>
      <c r="F291" s="8">
        <f t="shared" si="111"/>
        <v>26.520641480644628</v>
      </c>
      <c r="G291" s="9">
        <f t="shared" si="112"/>
        <v>265</v>
      </c>
      <c r="H291" s="112">
        <f t="shared" si="113"/>
        <v>371</v>
      </c>
      <c r="I291" s="33">
        <f t="shared" si="114"/>
        <v>0.19492264350747762</v>
      </c>
      <c r="J291" s="11">
        <v>9.2462460241142796E-3</v>
      </c>
      <c r="K291" s="10">
        <f t="shared" si="115"/>
        <v>268</v>
      </c>
      <c r="L291" s="33">
        <f t="shared" si="116"/>
        <v>0.13713070883150738</v>
      </c>
      <c r="M291" s="11">
        <v>6.1660677132589367E-2</v>
      </c>
      <c r="N291" s="10">
        <f t="shared" si="117"/>
        <v>235</v>
      </c>
      <c r="O291" s="33">
        <f t="shared" si="118"/>
        <v>0.12689911514414898</v>
      </c>
      <c r="P291" s="11">
        <v>5.2929667387498713E-2</v>
      </c>
      <c r="Q291" s="10">
        <f t="shared" si="119"/>
        <v>264</v>
      </c>
      <c r="R291" s="33">
        <f t="shared" si="120"/>
        <v>0.17709060195984633</v>
      </c>
      <c r="S291" s="12">
        <v>0.40310759308120786</v>
      </c>
      <c r="T291" s="10">
        <f t="shared" si="121"/>
        <v>217</v>
      </c>
      <c r="U291" s="33">
        <f t="shared" si="122"/>
        <v>1.9218843506462902E-2</v>
      </c>
      <c r="V291" s="18">
        <v>7.4435923905028761E-2</v>
      </c>
      <c r="W291" s="112">
        <f t="shared" si="133"/>
        <v>268</v>
      </c>
      <c r="X291" s="33">
        <f t="shared" si="123"/>
        <v>-0.22763711597559702</v>
      </c>
      <c r="Y291" s="13">
        <v>88795</v>
      </c>
      <c r="Z291" s="10">
        <f t="shared" si="124"/>
        <v>488</v>
      </c>
      <c r="AA291" s="33">
        <f t="shared" si="125"/>
        <v>0.80780458907842112</v>
      </c>
      <c r="AB291" s="11">
        <v>2.4E-2</v>
      </c>
      <c r="AC291" s="112">
        <f t="shared" si="134"/>
        <v>158</v>
      </c>
      <c r="AD291" s="33">
        <f t="shared" si="126"/>
        <v>-0.24959367548264197</v>
      </c>
      <c r="AE291" s="11">
        <v>0.90769730783814528</v>
      </c>
      <c r="AF291" s="10">
        <f t="shared" si="127"/>
        <v>140</v>
      </c>
      <c r="AG291" s="33">
        <f t="shared" si="128"/>
        <v>-0.40293324583010209</v>
      </c>
      <c r="AH291" s="14">
        <v>3.0803333333333334</v>
      </c>
      <c r="AI291" s="112">
        <f t="shared" si="135"/>
        <v>201</v>
      </c>
      <c r="AJ291" s="33">
        <f t="shared" si="129"/>
        <v>-0.24469163208661163</v>
      </c>
      <c r="AK291" s="13">
        <v>111153.6642480211</v>
      </c>
      <c r="AL291" s="38"/>
    </row>
    <row r="292" spans="1:38" x14ac:dyDescent="0.25">
      <c r="A292" t="s">
        <v>748</v>
      </c>
      <c r="B292" s="5" t="s">
        <v>251</v>
      </c>
      <c r="C292" s="6" t="s">
        <v>38</v>
      </c>
      <c r="D292" s="7" t="s">
        <v>39</v>
      </c>
      <c r="E292" s="36">
        <f t="shared" si="110"/>
        <v>-0.80726483440783281</v>
      </c>
      <c r="F292" s="8">
        <f t="shared" si="111"/>
        <v>30.828738708690082</v>
      </c>
      <c r="G292" s="9">
        <f t="shared" si="112"/>
        <v>195</v>
      </c>
      <c r="H292" s="112">
        <f t="shared" si="113"/>
        <v>395</v>
      </c>
      <c r="I292" s="33">
        <f t="shared" si="114"/>
        <v>0.29510355838678015</v>
      </c>
      <c r="J292" s="11">
        <v>1.558216303922122E-2</v>
      </c>
      <c r="K292" s="10">
        <f t="shared" si="115"/>
        <v>112</v>
      </c>
      <c r="L292" s="33">
        <f t="shared" si="116"/>
        <v>-0.45283652494349746</v>
      </c>
      <c r="M292" s="11">
        <v>9.2737666737243277E-2</v>
      </c>
      <c r="N292" s="10">
        <f t="shared" si="117"/>
        <v>262</v>
      </c>
      <c r="O292" s="33">
        <f t="shared" si="118"/>
        <v>0.25520053532160941</v>
      </c>
      <c r="P292" s="11">
        <v>4.4712896140571071E-2</v>
      </c>
      <c r="Q292" s="10">
        <f t="shared" si="119"/>
        <v>221</v>
      </c>
      <c r="R292" s="33">
        <f t="shared" si="120"/>
        <v>0.13539134633367156</v>
      </c>
      <c r="S292" s="12">
        <v>0.57846458970333037</v>
      </c>
      <c r="T292" s="10">
        <f t="shared" si="121"/>
        <v>127</v>
      </c>
      <c r="U292" s="33">
        <f t="shared" si="122"/>
        <v>-0.45600655094248116</v>
      </c>
      <c r="V292" s="18">
        <v>0.10233152546599339</v>
      </c>
      <c r="W292" s="112">
        <f t="shared" si="133"/>
        <v>204</v>
      </c>
      <c r="X292" s="33">
        <f t="shared" si="123"/>
        <v>-0.50036944994878141</v>
      </c>
      <c r="Y292" s="13">
        <v>78876</v>
      </c>
      <c r="Z292" s="10">
        <f t="shared" si="124"/>
        <v>244</v>
      </c>
      <c r="AA292" s="33">
        <f t="shared" si="125"/>
        <v>0.14878223460003395</v>
      </c>
      <c r="AB292" s="11">
        <v>3.3000000000000002E-2</v>
      </c>
      <c r="AC292" s="112">
        <f t="shared" si="134"/>
        <v>203</v>
      </c>
      <c r="AD292" s="33">
        <f t="shared" si="126"/>
        <v>-6.2613246811922291E-2</v>
      </c>
      <c r="AE292" s="11">
        <v>0.91885451867255874</v>
      </c>
      <c r="AF292" s="10">
        <f t="shared" si="127"/>
        <v>61</v>
      </c>
      <c r="AG292" s="33">
        <f t="shared" si="128"/>
        <v>-0.87554787200941064</v>
      </c>
      <c r="AH292" s="14">
        <v>3.613666666666667</v>
      </c>
      <c r="AI292" s="112">
        <f t="shared" si="135"/>
        <v>127</v>
      </c>
      <c r="AJ292" s="33">
        <f t="shared" si="129"/>
        <v>-0.27731797327372332</v>
      </c>
      <c r="AK292" s="13">
        <v>88760.222846596705</v>
      </c>
      <c r="AL292" s="38"/>
    </row>
    <row r="293" spans="1:38" x14ac:dyDescent="0.25">
      <c r="A293" t="s">
        <v>800</v>
      </c>
      <c r="B293" s="5" t="s">
        <v>121</v>
      </c>
      <c r="C293" s="6" t="s">
        <v>38</v>
      </c>
      <c r="D293" s="7" t="s">
        <v>39</v>
      </c>
      <c r="E293" s="36">
        <f t="shared" si="110"/>
        <v>-0.15534803463653596</v>
      </c>
      <c r="F293" s="8">
        <f t="shared" si="111"/>
        <v>28.796750720689587</v>
      </c>
      <c r="G293" s="9">
        <f t="shared" si="112"/>
        <v>228</v>
      </c>
      <c r="H293" s="112">
        <f t="shared" si="113"/>
        <v>255</v>
      </c>
      <c r="I293" s="33">
        <f t="shared" si="114"/>
        <v>-0.19851004006349438</v>
      </c>
      <c r="J293" s="11">
        <v>-1.5636306078147588E-2</v>
      </c>
      <c r="K293" s="10">
        <f t="shared" si="115"/>
        <v>304</v>
      </c>
      <c r="L293" s="33">
        <f t="shared" si="116"/>
        <v>0.23645378956393057</v>
      </c>
      <c r="M293" s="11">
        <v>5.6428755475392937E-2</v>
      </c>
      <c r="N293" s="10">
        <f t="shared" si="117"/>
        <v>247</v>
      </c>
      <c r="O293" s="33">
        <f t="shared" si="118"/>
        <v>0.16780893411683809</v>
      </c>
      <c r="P293" s="11">
        <v>5.0309691522953608E-2</v>
      </c>
      <c r="Q293" s="10">
        <f t="shared" si="119"/>
        <v>265</v>
      </c>
      <c r="R293" s="33">
        <f t="shared" si="120"/>
        <v>0.17735433862635158</v>
      </c>
      <c r="S293" s="12">
        <v>0.40199850686268879</v>
      </c>
      <c r="T293" s="10">
        <f t="shared" si="121"/>
        <v>191</v>
      </c>
      <c r="U293" s="33">
        <f t="shared" si="122"/>
        <v>-6.6009805456310758E-2</v>
      </c>
      <c r="V293" s="18">
        <v>7.9438822447102111E-2</v>
      </c>
      <c r="W293" s="112">
        <f t="shared" si="133"/>
        <v>199</v>
      </c>
      <c r="X293" s="33">
        <f t="shared" si="123"/>
        <v>-0.51958911941619301</v>
      </c>
      <c r="Y293" s="13">
        <v>78177</v>
      </c>
      <c r="Z293" s="10">
        <f t="shared" si="124"/>
        <v>317</v>
      </c>
      <c r="AA293" s="33">
        <f t="shared" si="125"/>
        <v>0.36845635275949651</v>
      </c>
      <c r="AB293" s="11">
        <v>0.03</v>
      </c>
      <c r="AC293" s="112">
        <f t="shared" si="134"/>
        <v>166</v>
      </c>
      <c r="AD293" s="33">
        <f t="shared" si="126"/>
        <v>-0.21723097993832766</v>
      </c>
      <c r="AE293" s="11">
        <v>0.90962840522584953</v>
      </c>
      <c r="AF293" s="10">
        <f t="shared" si="127"/>
        <v>241</v>
      </c>
      <c r="AG293" s="33">
        <f t="shared" si="128"/>
        <v>-4.8472276195620924E-2</v>
      </c>
      <c r="AH293" s="14">
        <v>2.6803333333333335</v>
      </c>
      <c r="AI293" s="112">
        <f t="shared" si="135"/>
        <v>176</v>
      </c>
      <c r="AJ293" s="33">
        <f t="shared" si="129"/>
        <v>-0.25402249461837828</v>
      </c>
      <c r="AK293" s="13">
        <v>104749.3260437604</v>
      </c>
      <c r="AL293" s="38"/>
    </row>
    <row r="294" spans="1:38" x14ac:dyDescent="0.25">
      <c r="A294" t="s">
        <v>821</v>
      </c>
      <c r="B294" s="5" t="s">
        <v>241</v>
      </c>
      <c r="C294" s="6" t="s">
        <v>38</v>
      </c>
      <c r="D294" s="7" t="s">
        <v>39</v>
      </c>
      <c r="E294" s="36">
        <f t="shared" si="110"/>
        <v>-1.7291232675211239</v>
      </c>
      <c r="F294" s="8">
        <f t="shared" si="111"/>
        <v>33.702119580881615</v>
      </c>
      <c r="G294" s="9">
        <f t="shared" si="112"/>
        <v>166</v>
      </c>
      <c r="H294" s="112">
        <f t="shared" si="113"/>
        <v>158</v>
      </c>
      <c r="I294" s="33">
        <f t="shared" si="114"/>
        <v>-0.47583027768966768</v>
      </c>
      <c r="J294" s="11">
        <v>-3.3175355450236976E-2</v>
      </c>
      <c r="K294" s="10">
        <f t="shared" si="115"/>
        <v>251</v>
      </c>
      <c r="L294" s="33">
        <f t="shared" si="116"/>
        <v>8.9675817109454242E-2</v>
      </c>
      <c r="M294" s="11">
        <v>6.4160401002506265E-2</v>
      </c>
      <c r="N294" s="10">
        <f t="shared" si="117"/>
        <v>141</v>
      </c>
      <c r="O294" s="33">
        <f t="shared" si="118"/>
        <v>-0.29278187482919737</v>
      </c>
      <c r="P294" s="11">
        <v>7.9807177289769687E-2</v>
      </c>
      <c r="Q294" s="10">
        <f t="shared" si="119"/>
        <v>390</v>
      </c>
      <c r="R294" s="33">
        <f t="shared" si="120"/>
        <v>0.27294812057923573</v>
      </c>
      <c r="S294" s="12">
        <v>0</v>
      </c>
      <c r="T294" s="10">
        <f t="shared" si="121"/>
        <v>112</v>
      </c>
      <c r="U294" s="33">
        <f t="shared" si="122"/>
        <v>-0.55838858590201346</v>
      </c>
      <c r="V294" s="18">
        <v>0.10834132310642378</v>
      </c>
      <c r="W294" s="112">
        <f t="shared" si="133"/>
        <v>215</v>
      </c>
      <c r="X294" s="33">
        <f t="shared" si="123"/>
        <v>-0.45819066173274503</v>
      </c>
      <c r="Y294" s="13">
        <v>80410</v>
      </c>
      <c r="Z294" s="10">
        <f t="shared" si="124"/>
        <v>507</v>
      </c>
      <c r="AA294" s="33">
        <f t="shared" si="125"/>
        <v>0.88102929513157524</v>
      </c>
      <c r="AB294" s="11">
        <v>2.3E-2</v>
      </c>
      <c r="AC294" s="112">
        <f t="shared" si="134"/>
        <v>64</v>
      </c>
      <c r="AD294" s="33">
        <f t="shared" si="126"/>
        <v>-1.1478639046524206</v>
      </c>
      <c r="AE294" s="11">
        <v>0.85409709735422557</v>
      </c>
      <c r="AF294" s="10">
        <f t="shared" si="127"/>
        <v>46</v>
      </c>
      <c r="AG294" s="33">
        <f t="shared" si="128"/>
        <v>-1.037122997334462</v>
      </c>
      <c r="AH294" s="14">
        <v>3.7960000000000007</v>
      </c>
      <c r="AI294" s="112">
        <f t="shared" si="135"/>
        <v>121</v>
      </c>
      <c r="AJ294" s="33">
        <f t="shared" si="129"/>
        <v>-0.28022516654755858</v>
      </c>
      <c r="AK294" s="13">
        <v>86764.839366515836</v>
      </c>
      <c r="AL294" s="38"/>
    </row>
    <row r="295" spans="1:38" x14ac:dyDescent="0.25">
      <c r="A295" t="s">
        <v>832</v>
      </c>
      <c r="B295" s="5" t="s">
        <v>493</v>
      </c>
      <c r="C295" s="6" t="s">
        <v>38</v>
      </c>
      <c r="D295" s="7" t="s">
        <v>39</v>
      </c>
      <c r="E295" s="36">
        <f t="shared" si="110"/>
        <v>3.8688883219165078</v>
      </c>
      <c r="F295" s="8">
        <f t="shared" si="111"/>
        <v>16.253432401144281</v>
      </c>
      <c r="G295" s="9">
        <f t="shared" si="112"/>
        <v>447</v>
      </c>
      <c r="H295" s="112">
        <f t="shared" si="113"/>
        <v>261</v>
      </c>
      <c r="I295" s="33">
        <f t="shared" si="114"/>
        <v>-0.17213029237320063</v>
      </c>
      <c r="J295" s="11">
        <v>-1.3967925504397294E-2</v>
      </c>
      <c r="K295" s="10">
        <f t="shared" si="115"/>
        <v>521</v>
      </c>
      <c r="L295" s="33">
        <f t="shared" si="116"/>
        <v>0.90698149562911079</v>
      </c>
      <c r="M295" s="11">
        <v>2.1108179419525065E-2</v>
      </c>
      <c r="N295" s="10">
        <f t="shared" si="117"/>
        <v>464</v>
      </c>
      <c r="O295" s="33">
        <f t="shared" si="118"/>
        <v>0.7429345007272683</v>
      </c>
      <c r="P295" s="11">
        <v>1.3477088948787063E-2</v>
      </c>
      <c r="Q295" s="10">
        <f t="shared" si="119"/>
        <v>390</v>
      </c>
      <c r="R295" s="33">
        <f t="shared" si="120"/>
        <v>0.27294812057923573</v>
      </c>
      <c r="S295" s="12">
        <v>0</v>
      </c>
      <c r="T295" s="10">
        <f t="shared" si="121"/>
        <v>268</v>
      </c>
      <c r="U295" s="33">
        <f t="shared" si="122"/>
        <v>0.20579872454347109</v>
      </c>
      <c r="V295" s="18">
        <v>6.348373557187828E-2</v>
      </c>
      <c r="W295" s="112">
        <f t="shared" si="133"/>
        <v>400</v>
      </c>
      <c r="X295" s="33">
        <f t="shared" si="123"/>
        <v>0.33427013042787063</v>
      </c>
      <c r="Y295" s="13">
        <v>109231</v>
      </c>
      <c r="Z295" s="10">
        <f t="shared" si="124"/>
        <v>556</v>
      </c>
      <c r="AA295" s="33">
        <f t="shared" si="125"/>
        <v>1.2471528253973456</v>
      </c>
      <c r="AB295" s="11">
        <v>1.8000000000000002E-2</v>
      </c>
      <c r="AC295" s="112">
        <f t="shared" si="134"/>
        <v>505</v>
      </c>
      <c r="AD295" s="33">
        <f t="shared" si="126"/>
        <v>0.93743056959026994</v>
      </c>
      <c r="AE295" s="11">
        <v>0.9785276073619632</v>
      </c>
      <c r="AF295" s="10">
        <f t="shared" si="127"/>
        <v>231</v>
      </c>
      <c r="AG295" s="33">
        <f t="shared" si="128"/>
        <v>-7.0626086797775919E-2</v>
      </c>
      <c r="AH295" s="14">
        <v>2.7053333333333334</v>
      </c>
      <c r="AI295" s="112">
        <f t="shared" si="135"/>
        <v>367</v>
      </c>
      <c r="AJ295" s="33">
        <f t="shared" si="129"/>
        <v>-0.15081131385394808</v>
      </c>
      <c r="AK295" s="13">
        <v>175589.43389296957</v>
      </c>
      <c r="AL295" s="38"/>
    </row>
    <row r="296" spans="1:38" x14ac:dyDescent="0.25">
      <c r="A296" t="s">
        <v>834</v>
      </c>
      <c r="B296" s="5" t="s">
        <v>238</v>
      </c>
      <c r="C296" s="6" t="s">
        <v>38</v>
      </c>
      <c r="D296" s="7" t="s">
        <v>39</v>
      </c>
      <c r="E296" s="36">
        <f t="shared" si="110"/>
        <v>4.4966545893375232</v>
      </c>
      <c r="F296" s="8">
        <f t="shared" si="111"/>
        <v>14.296720263768906</v>
      </c>
      <c r="G296" s="9">
        <f t="shared" si="112"/>
        <v>484</v>
      </c>
      <c r="H296" s="112">
        <f t="shared" si="113"/>
        <v>450</v>
      </c>
      <c r="I296" s="33">
        <f t="shared" si="114"/>
        <v>0.49354038271030276</v>
      </c>
      <c r="J296" s="11">
        <v>2.8132250580046314E-2</v>
      </c>
      <c r="K296" s="10">
        <f t="shared" si="115"/>
        <v>350</v>
      </c>
      <c r="L296" s="33">
        <f t="shared" si="116"/>
        <v>0.34737360865331246</v>
      </c>
      <c r="M296" s="11">
        <v>5.058596647381694E-2</v>
      </c>
      <c r="N296" s="10">
        <f t="shared" si="117"/>
        <v>424</v>
      </c>
      <c r="O296" s="33">
        <f t="shared" si="118"/>
        <v>0.67934696878924838</v>
      </c>
      <c r="P296" s="11">
        <v>1.7549407114624507E-2</v>
      </c>
      <c r="Q296" s="10">
        <f t="shared" si="119"/>
        <v>379</v>
      </c>
      <c r="R296" s="33">
        <f t="shared" si="120"/>
        <v>0.25953224691294063</v>
      </c>
      <c r="S296" s="12">
        <v>5.6417489421720729E-2</v>
      </c>
      <c r="T296" s="10">
        <f t="shared" si="121"/>
        <v>494</v>
      </c>
      <c r="U296" s="33">
        <f t="shared" si="122"/>
        <v>0.85411759361606931</v>
      </c>
      <c r="V296" s="18">
        <v>2.5427594070695551E-2</v>
      </c>
      <c r="W296" s="112">
        <f t="shared" si="133"/>
        <v>483</v>
      </c>
      <c r="X296" s="33">
        <f t="shared" si="123"/>
        <v>1.0766607965510662</v>
      </c>
      <c r="Y296" s="13">
        <v>136231</v>
      </c>
      <c r="Z296" s="10">
        <f t="shared" si="124"/>
        <v>554</v>
      </c>
      <c r="AA296" s="33">
        <f t="shared" si="125"/>
        <v>1.1739281193441917</v>
      </c>
      <c r="AB296" s="11">
        <v>1.9E-2</v>
      </c>
      <c r="AC296" s="112">
        <f t="shared" si="134"/>
        <v>277</v>
      </c>
      <c r="AD296" s="33">
        <f t="shared" si="126"/>
        <v>0.24727921754633297</v>
      </c>
      <c r="AE296" s="11">
        <v>0.93734594895444068</v>
      </c>
      <c r="AF296" s="10">
        <f t="shared" si="127"/>
        <v>276</v>
      </c>
      <c r="AG296" s="33">
        <f t="shared" si="128"/>
        <v>4.2506039343895748E-2</v>
      </c>
      <c r="AH296" s="14">
        <v>2.577666666666667</v>
      </c>
      <c r="AI296" s="112">
        <f t="shared" si="135"/>
        <v>447</v>
      </c>
      <c r="AJ296" s="33">
        <f t="shared" si="129"/>
        <v>-6.0261444396812185E-2</v>
      </c>
      <c r="AK296" s="13">
        <v>237739.3140761636</v>
      </c>
      <c r="AL296" s="38"/>
    </row>
    <row r="297" spans="1:38" x14ac:dyDescent="0.25">
      <c r="A297" t="s">
        <v>861</v>
      </c>
      <c r="B297" s="5" t="s">
        <v>85</v>
      </c>
      <c r="C297" s="6" t="s">
        <v>38</v>
      </c>
      <c r="D297" s="7" t="s">
        <v>39</v>
      </c>
      <c r="E297" s="36">
        <f t="shared" si="110"/>
        <v>2.3424686609177865</v>
      </c>
      <c r="F297" s="8">
        <f t="shared" si="111"/>
        <v>21.011196607995988</v>
      </c>
      <c r="G297" s="9">
        <f t="shared" si="112"/>
        <v>368</v>
      </c>
      <c r="H297" s="112">
        <f t="shared" si="113"/>
        <v>217</v>
      </c>
      <c r="I297" s="33">
        <f t="shared" si="114"/>
        <v>-0.28390460172100779</v>
      </c>
      <c r="J297" s="11">
        <v>-2.1037063865749106E-2</v>
      </c>
      <c r="K297" s="10">
        <f t="shared" si="115"/>
        <v>237</v>
      </c>
      <c r="L297" s="33">
        <f t="shared" si="116"/>
        <v>4.8921728271450991E-2</v>
      </c>
      <c r="M297" s="11">
        <v>6.6307154792647732E-2</v>
      </c>
      <c r="N297" s="10">
        <f t="shared" si="117"/>
        <v>405</v>
      </c>
      <c r="O297" s="33">
        <f t="shared" si="118"/>
        <v>0.63893397008245156</v>
      </c>
      <c r="P297" s="11">
        <v>2.0137565260628161E-2</v>
      </c>
      <c r="Q297" s="10">
        <f t="shared" si="119"/>
        <v>227</v>
      </c>
      <c r="R297" s="33">
        <f t="shared" si="120"/>
        <v>0.14098158772178329</v>
      </c>
      <c r="S297" s="12">
        <v>0.55495606597810998</v>
      </c>
      <c r="T297" s="10">
        <f t="shared" si="121"/>
        <v>287</v>
      </c>
      <c r="U297" s="33">
        <f t="shared" si="122"/>
        <v>0.26608618069144579</v>
      </c>
      <c r="V297" s="18">
        <v>5.9944878272852546E-2</v>
      </c>
      <c r="W297" s="112">
        <f t="shared" si="133"/>
        <v>371</v>
      </c>
      <c r="X297" s="33">
        <f t="shared" si="123"/>
        <v>0.18191506816903258</v>
      </c>
      <c r="Y297" s="13">
        <v>103690</v>
      </c>
      <c r="Z297" s="10">
        <f t="shared" si="124"/>
        <v>507</v>
      </c>
      <c r="AA297" s="33">
        <f t="shared" si="125"/>
        <v>0.88102929513157524</v>
      </c>
      <c r="AB297" s="11">
        <v>2.3E-2</v>
      </c>
      <c r="AC297" s="112">
        <f t="shared" si="134"/>
        <v>312</v>
      </c>
      <c r="AD297" s="33">
        <f t="shared" si="126"/>
        <v>0.33976655304344211</v>
      </c>
      <c r="AE297" s="11">
        <v>0.94286471211586009</v>
      </c>
      <c r="AF297" s="10">
        <f t="shared" si="127"/>
        <v>261</v>
      </c>
      <c r="AG297" s="33">
        <f t="shared" si="128"/>
        <v>-3.5738867085864609E-3</v>
      </c>
      <c r="AH297" s="14">
        <v>2.6296666666666666</v>
      </c>
      <c r="AI297" s="112">
        <f t="shared" si="135"/>
        <v>320</v>
      </c>
      <c r="AJ297" s="33">
        <f t="shared" si="129"/>
        <v>-0.18641921552963195</v>
      </c>
      <c r="AK297" s="13">
        <v>151149.56627100354</v>
      </c>
      <c r="AL297" s="38"/>
    </row>
    <row r="298" spans="1:38" x14ac:dyDescent="0.25">
      <c r="A298" t="s">
        <v>991</v>
      </c>
      <c r="B298" s="5" t="s">
        <v>486</v>
      </c>
      <c r="C298" s="6" t="s">
        <v>38</v>
      </c>
      <c r="D298" s="7" t="s">
        <v>39</v>
      </c>
      <c r="E298" s="36">
        <f t="shared" si="110"/>
        <v>5.6529434836627015</v>
      </c>
      <c r="F298" s="8">
        <f t="shared" si="111"/>
        <v>10.692632833054741</v>
      </c>
      <c r="G298" s="9">
        <f t="shared" si="112"/>
        <v>532</v>
      </c>
      <c r="H298" s="112">
        <f t="shared" si="113"/>
        <v>287</v>
      </c>
      <c r="I298" s="33">
        <f t="shared" si="114"/>
        <v>-4.8877597458953308E-2</v>
      </c>
      <c r="J298" s="11">
        <v>-6.1728395061728669E-3</v>
      </c>
      <c r="K298" s="10">
        <f t="shared" si="115"/>
        <v>421</v>
      </c>
      <c r="L298" s="33">
        <f t="shared" si="116"/>
        <v>0.56072698842332758</v>
      </c>
      <c r="M298" s="11">
        <v>3.9347408829174667E-2</v>
      </c>
      <c r="N298" s="10">
        <f t="shared" si="117"/>
        <v>535</v>
      </c>
      <c r="O298" s="33">
        <f t="shared" si="118"/>
        <v>0.95337356493194358</v>
      </c>
      <c r="P298" s="11">
        <v>0</v>
      </c>
      <c r="Q298" s="10">
        <f t="shared" si="119"/>
        <v>390</v>
      </c>
      <c r="R298" s="33">
        <f t="shared" si="120"/>
        <v>0.27294812057923573</v>
      </c>
      <c r="S298" s="12">
        <v>0</v>
      </c>
      <c r="T298" s="10">
        <f t="shared" si="121"/>
        <v>491</v>
      </c>
      <c r="U298" s="33">
        <f t="shared" si="122"/>
        <v>0.8497912580201592</v>
      </c>
      <c r="V298" s="18">
        <v>2.5681548794942711E-2</v>
      </c>
      <c r="W298" s="112">
        <f t="shared" si="133"/>
        <v>476</v>
      </c>
      <c r="X298" s="33">
        <f t="shared" si="123"/>
        <v>0.97407340487307947</v>
      </c>
      <c r="Y298" s="13">
        <v>132500</v>
      </c>
      <c r="Z298" s="10">
        <f t="shared" si="124"/>
        <v>561</v>
      </c>
      <c r="AA298" s="33">
        <f t="shared" si="125"/>
        <v>1.3936022375036541</v>
      </c>
      <c r="AB298" s="11">
        <v>1.6E-2</v>
      </c>
      <c r="AC298" s="112">
        <f t="shared" si="134"/>
        <v>544</v>
      </c>
      <c r="AD298" s="33">
        <f t="shared" si="126"/>
        <v>1.1073797450295764</v>
      </c>
      <c r="AE298" s="11">
        <v>0.98866855524079322</v>
      </c>
      <c r="AF298" s="10">
        <f t="shared" si="127"/>
        <v>264</v>
      </c>
      <c r="AG298" s="33">
        <f t="shared" si="128"/>
        <v>1.2081472783603371E-2</v>
      </c>
      <c r="AH298" s="14">
        <v>2.6119999999999997</v>
      </c>
      <c r="AI298" s="112">
        <f t="shared" si="135"/>
        <v>406</v>
      </c>
      <c r="AJ298" s="33">
        <f t="shared" si="129"/>
        <v>-0.11683025284776455</v>
      </c>
      <c r="AK298" s="13">
        <v>198912.70186335404</v>
      </c>
      <c r="AL298" s="38"/>
    </row>
    <row r="299" spans="1:38" x14ac:dyDescent="0.25">
      <c r="A299" t="s">
        <v>1014</v>
      </c>
      <c r="B299" s="5" t="s">
        <v>512</v>
      </c>
      <c r="C299" s="6" t="s">
        <v>38</v>
      </c>
      <c r="D299" s="7" t="s">
        <v>39</v>
      </c>
      <c r="E299" s="36">
        <f t="shared" si="110"/>
        <v>4.171214322648706</v>
      </c>
      <c r="F299" s="8">
        <f t="shared" si="111"/>
        <v>15.311099265744842</v>
      </c>
      <c r="G299" s="9">
        <f t="shared" si="112"/>
        <v>462</v>
      </c>
      <c r="H299" s="112">
        <f t="shared" si="113"/>
        <v>537</v>
      </c>
      <c r="I299" s="33">
        <f t="shared" si="114"/>
        <v>1.4644983580346207</v>
      </c>
      <c r="J299" s="11">
        <v>8.9540245947456576E-2</v>
      </c>
      <c r="K299" s="10">
        <f t="shared" si="115"/>
        <v>141</v>
      </c>
      <c r="L299" s="33">
        <f t="shared" si="116"/>
        <v>-0.31669595535772621</v>
      </c>
      <c r="M299" s="11">
        <v>8.5566354800617681E-2</v>
      </c>
      <c r="N299" s="10">
        <f t="shared" si="117"/>
        <v>366</v>
      </c>
      <c r="O299" s="33">
        <f t="shared" si="118"/>
        <v>0.55513047272864247</v>
      </c>
      <c r="P299" s="11">
        <v>2.5504568731800382E-2</v>
      </c>
      <c r="Q299" s="10">
        <f t="shared" si="119"/>
        <v>390</v>
      </c>
      <c r="R299" s="33">
        <f t="shared" si="120"/>
        <v>0.27294812057923573</v>
      </c>
      <c r="S299" s="12">
        <v>0</v>
      </c>
      <c r="T299" s="10">
        <f t="shared" si="121"/>
        <v>196</v>
      </c>
      <c r="U299" s="33">
        <f t="shared" si="122"/>
        <v>-4.9748354288285584E-2</v>
      </c>
      <c r="V299" s="18">
        <v>7.8484279680900992E-2</v>
      </c>
      <c r="W299" s="112">
        <f t="shared" si="133"/>
        <v>486</v>
      </c>
      <c r="X299" s="33">
        <f t="shared" si="123"/>
        <v>1.1162824613615672</v>
      </c>
      <c r="Y299" s="13">
        <v>137672</v>
      </c>
      <c r="Z299" s="10">
        <f t="shared" si="124"/>
        <v>554</v>
      </c>
      <c r="AA299" s="33">
        <f t="shared" si="125"/>
        <v>1.1739281193441917</v>
      </c>
      <c r="AB299" s="11">
        <v>1.9E-2</v>
      </c>
      <c r="AC299" s="112">
        <f t="shared" si="134"/>
        <v>428</v>
      </c>
      <c r="AD299" s="33">
        <f t="shared" si="126"/>
        <v>0.67678767010603713</v>
      </c>
      <c r="AE299" s="11">
        <v>0.96297492196749546</v>
      </c>
      <c r="AF299" s="10">
        <f t="shared" si="127"/>
        <v>449</v>
      </c>
      <c r="AG299" s="33">
        <f t="shared" si="128"/>
        <v>0.55795136602070439</v>
      </c>
      <c r="AH299" s="14">
        <v>1.9959999999999998</v>
      </c>
      <c r="AI299" s="112">
        <f t="shared" si="135"/>
        <v>478</v>
      </c>
      <c r="AJ299" s="33">
        <f t="shared" si="129"/>
        <v>-2.210437428329581E-3</v>
      </c>
      <c r="AK299" s="13">
        <v>277583.24923846475</v>
      </c>
      <c r="AL299" s="38"/>
    </row>
    <row r="300" spans="1:38" x14ac:dyDescent="0.25">
      <c r="A300" t="s">
        <v>1033</v>
      </c>
      <c r="B300" s="5" t="s">
        <v>536</v>
      </c>
      <c r="C300" s="6" t="s">
        <v>38</v>
      </c>
      <c r="D300" s="7" t="s">
        <v>39</v>
      </c>
      <c r="E300" s="36">
        <f t="shared" si="110"/>
        <v>5.7397139681498244</v>
      </c>
      <c r="F300" s="8">
        <f t="shared" si="111"/>
        <v>10.422174114622155</v>
      </c>
      <c r="G300" s="9">
        <f t="shared" si="112"/>
        <v>537</v>
      </c>
      <c r="H300" s="112">
        <f t="shared" si="113"/>
        <v>533</v>
      </c>
      <c r="I300" s="33">
        <f t="shared" si="114"/>
        <v>1.3935887361781023</v>
      </c>
      <c r="J300" s="11">
        <v>8.5055584570618459E-2</v>
      </c>
      <c r="K300" s="10">
        <f t="shared" si="115"/>
        <v>497</v>
      </c>
      <c r="L300" s="33">
        <f t="shared" si="116"/>
        <v>0.79005142884073554</v>
      </c>
      <c r="M300" s="11">
        <v>2.7267562961560309E-2</v>
      </c>
      <c r="N300" s="10">
        <f t="shared" si="117"/>
        <v>378</v>
      </c>
      <c r="O300" s="33">
        <f t="shared" si="118"/>
        <v>0.57634310490634666</v>
      </c>
      <c r="P300" s="11">
        <v>2.4146054181389872E-2</v>
      </c>
      <c r="Q300" s="10">
        <f t="shared" si="119"/>
        <v>351</v>
      </c>
      <c r="R300" s="33">
        <f t="shared" si="120"/>
        <v>0.24024560242822401</v>
      </c>
      <c r="S300" s="12">
        <v>0.1375232070411882</v>
      </c>
      <c r="T300" s="10">
        <f t="shared" si="121"/>
        <v>555</v>
      </c>
      <c r="U300" s="33">
        <f t="shared" si="122"/>
        <v>1.1271981093735064</v>
      </c>
      <c r="V300" s="18">
        <v>9.3978419770274976E-3</v>
      </c>
      <c r="W300" s="112">
        <f t="shared" si="133"/>
        <v>528</v>
      </c>
      <c r="X300" s="33">
        <f t="shared" si="123"/>
        <v>1.5956743600229715</v>
      </c>
      <c r="Y300" s="13">
        <v>155107</v>
      </c>
      <c r="Z300" s="10">
        <f t="shared" si="124"/>
        <v>527</v>
      </c>
      <c r="AA300" s="33">
        <f t="shared" si="125"/>
        <v>0.95425400118472925</v>
      </c>
      <c r="AB300" s="11">
        <v>2.2000000000000002E-2</v>
      </c>
      <c r="AC300" s="112">
        <f t="shared" si="134"/>
        <v>454</v>
      </c>
      <c r="AD300" s="33">
        <f t="shared" si="126"/>
        <v>0.7654988313512161</v>
      </c>
      <c r="AE300" s="11">
        <v>0.96826835902085218</v>
      </c>
      <c r="AF300" s="10">
        <f t="shared" si="127"/>
        <v>212</v>
      </c>
      <c r="AG300" s="33">
        <f t="shared" si="128"/>
        <v>-0.13531521375606909</v>
      </c>
      <c r="AH300" s="14">
        <v>2.7783333333333338</v>
      </c>
      <c r="AI300" s="112">
        <f t="shared" si="135"/>
        <v>396</v>
      </c>
      <c r="AJ300" s="33">
        <f t="shared" si="129"/>
        <v>-0.12632511573144828</v>
      </c>
      <c r="AK300" s="13">
        <v>192395.80024754177</v>
      </c>
      <c r="AL300" s="38"/>
    </row>
    <row r="301" spans="1:38" x14ac:dyDescent="0.25">
      <c r="A301" t="s">
        <v>1103</v>
      </c>
      <c r="B301" s="5" t="s">
        <v>37</v>
      </c>
      <c r="C301" s="6" t="s">
        <v>38</v>
      </c>
      <c r="D301" s="7" t="s">
        <v>39</v>
      </c>
      <c r="E301" s="36">
        <f t="shared" si="110"/>
        <v>-16.340645634945179</v>
      </c>
      <c r="F301" s="8">
        <f t="shared" si="111"/>
        <v>79.245412754829758</v>
      </c>
      <c r="G301" s="9">
        <f t="shared" si="112"/>
        <v>6</v>
      </c>
      <c r="H301" s="112">
        <f t="shared" si="113"/>
        <v>221</v>
      </c>
      <c r="I301" s="33">
        <f t="shared" si="114"/>
        <v>-0.27662342517832123</v>
      </c>
      <c r="J301" s="11">
        <v>-2.0576567668420642E-2</v>
      </c>
      <c r="K301" s="10">
        <f t="shared" si="115"/>
        <v>7</v>
      </c>
      <c r="L301" s="33">
        <f t="shared" si="116"/>
        <v>-2.5672674582572155</v>
      </c>
      <c r="M301" s="11">
        <v>0.20411698472731471</v>
      </c>
      <c r="N301" s="10">
        <f t="shared" si="117"/>
        <v>12</v>
      </c>
      <c r="O301" s="33">
        <f t="shared" si="118"/>
        <v>-3.1416220397448611</v>
      </c>
      <c r="P301" s="11">
        <v>0.26225463517288922</v>
      </c>
      <c r="Q301" s="10">
        <f t="shared" si="119"/>
        <v>8</v>
      </c>
      <c r="R301" s="33">
        <f t="shared" si="120"/>
        <v>-1.6162072517737927</v>
      </c>
      <c r="S301" s="12">
        <v>7.9444250808264121</v>
      </c>
      <c r="T301" s="10">
        <f t="shared" si="121"/>
        <v>7</v>
      </c>
      <c r="U301" s="33">
        <f t="shared" si="122"/>
        <v>-3.604987527990831</v>
      </c>
      <c r="V301" s="18">
        <v>0.28717585340991025</v>
      </c>
      <c r="W301" s="112">
        <f t="shared" si="133"/>
        <v>7</v>
      </c>
      <c r="X301" s="33">
        <f t="shared" si="123"/>
        <v>-1.695728406209515</v>
      </c>
      <c r="Y301" s="13">
        <v>35402</v>
      </c>
      <c r="Z301" s="10">
        <f t="shared" si="124"/>
        <v>32</v>
      </c>
      <c r="AA301" s="33">
        <f t="shared" si="125"/>
        <v>-1.4621612985693566</v>
      </c>
      <c r="AB301" s="11">
        <v>5.5E-2</v>
      </c>
      <c r="AC301" s="112">
        <f t="shared" si="134"/>
        <v>7</v>
      </c>
      <c r="AD301" s="33">
        <f t="shared" si="126"/>
        <v>-3.4889444813214472</v>
      </c>
      <c r="AE301" s="11">
        <v>0.71440370933528563</v>
      </c>
      <c r="AF301" s="10">
        <f t="shared" si="127"/>
        <v>7</v>
      </c>
      <c r="AG301" s="33">
        <f t="shared" si="128"/>
        <v>-2.1149797291646464</v>
      </c>
      <c r="AH301" s="14">
        <v>5.0123333333333333</v>
      </c>
      <c r="AI301" s="112">
        <f t="shared" si="135"/>
        <v>8</v>
      </c>
      <c r="AJ301" s="33">
        <f t="shared" si="129"/>
        <v>-0.36510790474133042</v>
      </c>
      <c r="AK301" s="13">
        <v>28504.655889811664</v>
      </c>
      <c r="AL301" s="38">
        <v>1</v>
      </c>
    </row>
    <row r="302" spans="1:38" x14ac:dyDescent="0.25">
      <c r="A302" t="s">
        <v>1147</v>
      </c>
      <c r="B302" s="5" t="s">
        <v>577</v>
      </c>
      <c r="C302" s="6" t="s">
        <v>38</v>
      </c>
      <c r="D302" s="7" t="s">
        <v>39</v>
      </c>
      <c r="E302" s="36">
        <f t="shared" si="110"/>
        <v>6.5849333588548715</v>
      </c>
      <c r="F302" s="8">
        <f t="shared" si="111"/>
        <v>7.7876728258990084</v>
      </c>
      <c r="G302" s="9">
        <f t="shared" si="112"/>
        <v>550</v>
      </c>
      <c r="H302" s="112">
        <f t="shared" si="113"/>
        <v>480</v>
      </c>
      <c r="I302" s="33">
        <f t="shared" si="114"/>
        <v>0.69782902918776479</v>
      </c>
      <c r="J302" s="11">
        <v>4.1052435155812583E-2</v>
      </c>
      <c r="K302" s="10">
        <f t="shared" si="115"/>
        <v>355</v>
      </c>
      <c r="L302" s="33">
        <f t="shared" si="116"/>
        <v>0.35256173816269587</v>
      </c>
      <c r="M302" s="11">
        <v>5.031267765776009E-2</v>
      </c>
      <c r="N302" s="10">
        <f t="shared" si="117"/>
        <v>479</v>
      </c>
      <c r="O302" s="33">
        <f t="shared" si="118"/>
        <v>0.77268564635089154</v>
      </c>
      <c r="P302" s="11">
        <v>1.1571744817870799E-2</v>
      </c>
      <c r="Q302" s="10">
        <f t="shared" si="119"/>
        <v>388</v>
      </c>
      <c r="R302" s="33">
        <f t="shared" si="120"/>
        <v>0.26442342580472128</v>
      </c>
      <c r="S302" s="12">
        <v>3.5848718408316903E-2</v>
      </c>
      <c r="T302" s="10">
        <f t="shared" si="121"/>
        <v>534</v>
      </c>
      <c r="U302" s="33">
        <f t="shared" si="122"/>
        <v>0.97809206016378492</v>
      </c>
      <c r="V302" s="18">
        <v>1.8150326561541516E-2</v>
      </c>
      <c r="W302" s="112">
        <f t="shared" si="133"/>
        <v>538</v>
      </c>
      <c r="X302" s="33">
        <f t="shared" si="123"/>
        <v>1.9862543382555637</v>
      </c>
      <c r="Y302" s="13">
        <v>169312</v>
      </c>
      <c r="Z302" s="10">
        <f t="shared" si="124"/>
        <v>556</v>
      </c>
      <c r="AA302" s="33">
        <f t="shared" si="125"/>
        <v>1.2471528253973456</v>
      </c>
      <c r="AB302" s="11">
        <v>1.8000000000000002E-2</v>
      </c>
      <c r="AC302" s="112">
        <f t="shared" si="134"/>
        <v>532</v>
      </c>
      <c r="AD302" s="33">
        <f t="shared" si="126"/>
        <v>1.0508027353517198</v>
      </c>
      <c r="AE302" s="11">
        <v>0.98529257824767091</v>
      </c>
      <c r="AF302" s="10">
        <f t="shared" si="127"/>
        <v>316</v>
      </c>
      <c r="AG302" s="33">
        <f t="shared" si="128"/>
        <v>0.14648125710334392</v>
      </c>
      <c r="AH302" s="14">
        <v>2.4603333333333333</v>
      </c>
      <c r="AI302" s="112">
        <f t="shared" si="135"/>
        <v>449</v>
      </c>
      <c r="AJ302" s="33">
        <f t="shared" si="129"/>
        <v>-5.4782714330429853E-2</v>
      </c>
      <c r="AK302" s="13">
        <v>241499.69958773974</v>
      </c>
      <c r="AL302" s="38"/>
    </row>
    <row r="303" spans="1:38" x14ac:dyDescent="0.25">
      <c r="A303" t="s">
        <v>681</v>
      </c>
      <c r="B303" s="5" t="s">
        <v>141</v>
      </c>
      <c r="C303" s="6" t="s">
        <v>49</v>
      </c>
      <c r="D303" s="7" t="s">
        <v>39</v>
      </c>
      <c r="E303" s="36">
        <f t="shared" si="110"/>
        <v>-3.5123241856255407</v>
      </c>
      <c r="F303" s="8">
        <f t="shared" si="111"/>
        <v>39.260256519599551</v>
      </c>
      <c r="G303" s="9">
        <f t="shared" si="112"/>
        <v>105</v>
      </c>
      <c r="H303" s="112">
        <f t="shared" si="113"/>
        <v>461</v>
      </c>
      <c r="I303" s="33">
        <f t="shared" si="114"/>
        <v>0.56057565504247786</v>
      </c>
      <c r="J303" s="11">
        <v>3.2371879685983984E-2</v>
      </c>
      <c r="K303" s="10">
        <f t="shared" si="115"/>
        <v>303</v>
      </c>
      <c r="L303" s="33">
        <f t="shared" si="116"/>
        <v>0.23632973940388322</v>
      </c>
      <c r="M303" s="11">
        <v>5.6435289915466126E-2</v>
      </c>
      <c r="N303" s="10">
        <f t="shared" si="117"/>
        <v>114</v>
      </c>
      <c r="O303" s="33">
        <f t="shared" si="118"/>
        <v>-0.47311916444679769</v>
      </c>
      <c r="P303" s="11">
        <v>9.1356466876971604E-2</v>
      </c>
      <c r="Q303" s="10">
        <f t="shared" si="119"/>
        <v>146</v>
      </c>
      <c r="R303" s="33">
        <f t="shared" si="120"/>
        <v>8.8202421140902761E-3</v>
      </c>
      <c r="S303" s="12">
        <v>1.1107313738892686</v>
      </c>
      <c r="T303" s="10">
        <f t="shared" si="121"/>
        <v>69</v>
      </c>
      <c r="U303" s="33">
        <f t="shared" si="122"/>
        <v>-0.93716068274119102</v>
      </c>
      <c r="V303" s="18">
        <v>0.1305751422988701</v>
      </c>
      <c r="W303" s="112">
        <f t="shared" si="133"/>
        <v>154</v>
      </c>
      <c r="X303" s="33">
        <f t="shared" si="123"/>
        <v>-0.65239456080045355</v>
      </c>
      <c r="Y303" s="13">
        <v>73347</v>
      </c>
      <c r="Z303" s="10">
        <f t="shared" si="124"/>
        <v>113</v>
      </c>
      <c r="AA303" s="33">
        <f t="shared" si="125"/>
        <v>-0.51024011987835316</v>
      </c>
      <c r="AB303" s="11">
        <v>4.2000000000000003E-2</v>
      </c>
      <c r="AC303" s="112">
        <f t="shared" si="134"/>
        <v>65</v>
      </c>
      <c r="AD303" s="33">
        <f t="shared" si="126"/>
        <v>-1.1199108471062522</v>
      </c>
      <c r="AE303" s="11">
        <v>0.85576506955177745</v>
      </c>
      <c r="AF303" s="10">
        <f t="shared" si="127"/>
        <v>294</v>
      </c>
      <c r="AG303" s="33">
        <f t="shared" si="128"/>
        <v>9.5084416506343902E-2</v>
      </c>
      <c r="AH303" s="14">
        <v>2.5183333333333335</v>
      </c>
      <c r="AI303" s="112">
        <f t="shared" si="135"/>
        <v>292</v>
      </c>
      <c r="AJ303" s="33">
        <f t="shared" si="129"/>
        <v>-0.20526602201903874</v>
      </c>
      <c r="AK303" s="13">
        <v>138213.85722829803</v>
      </c>
      <c r="AL303" s="38">
        <v>1</v>
      </c>
    </row>
    <row r="304" spans="1:38" x14ac:dyDescent="0.25">
      <c r="A304" t="s">
        <v>704</v>
      </c>
      <c r="B304" s="5" t="s">
        <v>535</v>
      </c>
      <c r="C304" s="6" t="s">
        <v>49</v>
      </c>
      <c r="D304" s="7" t="s">
        <v>39</v>
      </c>
      <c r="E304" s="36">
        <f t="shared" si="110"/>
        <v>6.2314667017261325</v>
      </c>
      <c r="F304" s="8">
        <f t="shared" si="111"/>
        <v>8.889408510109412</v>
      </c>
      <c r="G304" s="9">
        <f t="shared" si="112"/>
        <v>546</v>
      </c>
      <c r="H304" s="112">
        <f t="shared" si="113"/>
        <v>518</v>
      </c>
      <c r="I304" s="33">
        <f t="shared" si="114"/>
        <v>1.1285811472625156</v>
      </c>
      <c r="J304" s="11">
        <v>6.8295245600210164E-2</v>
      </c>
      <c r="K304" s="10">
        <f t="shared" si="115"/>
        <v>246</v>
      </c>
      <c r="L304" s="33">
        <f t="shared" si="116"/>
        <v>7.7632040973159885E-2</v>
      </c>
      <c r="M304" s="11">
        <v>6.4794816414686832E-2</v>
      </c>
      <c r="N304" s="10">
        <f t="shared" si="117"/>
        <v>444</v>
      </c>
      <c r="O304" s="33">
        <f t="shared" si="118"/>
        <v>0.71296434916617124</v>
      </c>
      <c r="P304" s="11">
        <v>1.5396458814472672E-2</v>
      </c>
      <c r="Q304" s="10">
        <f t="shared" si="119"/>
        <v>308</v>
      </c>
      <c r="R304" s="33">
        <f t="shared" si="120"/>
        <v>0.21447839824457093</v>
      </c>
      <c r="S304" s="12">
        <v>0.24588148512417013</v>
      </c>
      <c r="T304" s="10">
        <f t="shared" si="121"/>
        <v>548</v>
      </c>
      <c r="U304" s="33">
        <f t="shared" si="122"/>
        <v>1.0439971821188609</v>
      </c>
      <c r="V304" s="18">
        <v>1.4281713805656678E-2</v>
      </c>
      <c r="W304" s="112">
        <f t="shared" si="133"/>
        <v>537</v>
      </c>
      <c r="X304" s="33">
        <f t="shared" si="123"/>
        <v>1.955513865487944</v>
      </c>
      <c r="Y304" s="13">
        <v>168194</v>
      </c>
      <c r="Z304" s="10">
        <f t="shared" si="124"/>
        <v>466</v>
      </c>
      <c r="AA304" s="33">
        <f t="shared" si="125"/>
        <v>0.73457988302526689</v>
      </c>
      <c r="AB304" s="11">
        <v>2.5000000000000001E-2</v>
      </c>
      <c r="AC304" s="112">
        <f t="shared" si="134"/>
        <v>530</v>
      </c>
      <c r="AD304" s="33">
        <f t="shared" si="126"/>
        <v>1.0344235703800102</v>
      </c>
      <c r="AE304" s="11">
        <v>0.98431522570772767</v>
      </c>
      <c r="AF304" s="10">
        <f t="shared" si="127"/>
        <v>479</v>
      </c>
      <c r="AG304" s="33">
        <f t="shared" si="128"/>
        <v>0.69116961377499642</v>
      </c>
      <c r="AH304" s="14">
        <v>1.845666666666667</v>
      </c>
      <c r="AI304" s="112">
        <f t="shared" si="135"/>
        <v>525</v>
      </c>
      <c r="AJ304" s="33">
        <f t="shared" si="129"/>
        <v>0.24465501120256131</v>
      </c>
      <c r="AK304" s="13">
        <v>447022.01426112611</v>
      </c>
      <c r="AL304" s="38"/>
    </row>
    <row r="305" spans="1:38" x14ac:dyDescent="0.25">
      <c r="A305" t="s">
        <v>719</v>
      </c>
      <c r="B305" s="5" t="s">
        <v>244</v>
      </c>
      <c r="C305" s="6" t="s">
        <v>49</v>
      </c>
      <c r="D305" s="7" t="s">
        <v>39</v>
      </c>
      <c r="E305" s="36">
        <f t="shared" si="110"/>
        <v>-0.89311151999329685</v>
      </c>
      <c r="F305" s="8">
        <f t="shared" si="111"/>
        <v>31.09631799791919</v>
      </c>
      <c r="G305" s="9">
        <f t="shared" si="112"/>
        <v>192</v>
      </c>
      <c r="H305" s="112">
        <f t="shared" si="113"/>
        <v>320</v>
      </c>
      <c r="I305" s="33">
        <f t="shared" si="114"/>
        <v>5.9709649956818128E-2</v>
      </c>
      <c r="J305" s="11">
        <v>6.9473391690988429E-4</v>
      </c>
      <c r="K305" s="10">
        <f t="shared" si="115"/>
        <v>223</v>
      </c>
      <c r="L305" s="33">
        <f t="shared" si="116"/>
        <v>1.3333018166707261E-2</v>
      </c>
      <c r="M305" s="11">
        <v>6.8181818181818177E-2</v>
      </c>
      <c r="N305" s="10">
        <f t="shared" si="117"/>
        <v>183</v>
      </c>
      <c r="O305" s="33">
        <f t="shared" si="118"/>
        <v>-8.1250949673693243E-2</v>
      </c>
      <c r="P305" s="11">
        <v>6.626016260162601E-2</v>
      </c>
      <c r="Q305" s="10">
        <f t="shared" si="119"/>
        <v>296</v>
      </c>
      <c r="R305" s="33">
        <f t="shared" si="120"/>
        <v>0.20691191931984065</v>
      </c>
      <c r="S305" s="12">
        <v>0.27770063871146905</v>
      </c>
      <c r="T305" s="10">
        <f t="shared" si="121"/>
        <v>79</v>
      </c>
      <c r="U305" s="33">
        <f t="shared" si="122"/>
        <v>-0.83717836929400513</v>
      </c>
      <c r="V305" s="18">
        <v>0.12470620765933914</v>
      </c>
      <c r="W305" s="112">
        <f t="shared" si="133"/>
        <v>179</v>
      </c>
      <c r="X305" s="33">
        <f t="shared" si="123"/>
        <v>-0.57917284436022876</v>
      </c>
      <c r="Y305" s="13">
        <v>76010</v>
      </c>
      <c r="Z305" s="10">
        <f t="shared" si="124"/>
        <v>264</v>
      </c>
      <c r="AA305" s="33">
        <f t="shared" si="125"/>
        <v>0.22200694065318813</v>
      </c>
      <c r="AB305" s="11">
        <v>3.2000000000000001E-2</v>
      </c>
      <c r="AC305" s="112">
        <f t="shared" si="134"/>
        <v>315</v>
      </c>
      <c r="AD305" s="33">
        <f t="shared" si="126"/>
        <v>0.34668117563408135</v>
      </c>
      <c r="AE305" s="11">
        <v>0.94327731092436973</v>
      </c>
      <c r="AF305" s="10">
        <f t="shared" si="127"/>
        <v>120</v>
      </c>
      <c r="AG305" s="33">
        <f t="shared" si="128"/>
        <v>-0.48150542743241248</v>
      </c>
      <c r="AH305" s="14">
        <v>3.1690000000000005</v>
      </c>
      <c r="AI305" s="112">
        <f t="shared" si="135"/>
        <v>130</v>
      </c>
      <c r="AJ305" s="33">
        <f t="shared" si="129"/>
        <v>-0.27597480978103289</v>
      </c>
      <c r="AK305" s="13">
        <v>89682.11760622049</v>
      </c>
      <c r="AL305" s="38"/>
    </row>
    <row r="306" spans="1:38" x14ac:dyDescent="0.25">
      <c r="A306" t="s">
        <v>722</v>
      </c>
      <c r="B306" s="5" t="s">
        <v>415</v>
      </c>
      <c r="C306" s="6" t="s">
        <v>49</v>
      </c>
      <c r="D306" s="7" t="s">
        <v>39</v>
      </c>
      <c r="E306" s="36">
        <f t="shared" si="110"/>
        <v>2.3581826307645435</v>
      </c>
      <c r="F306" s="8">
        <f t="shared" si="111"/>
        <v>20.962217048052736</v>
      </c>
      <c r="G306" s="9">
        <f t="shared" si="112"/>
        <v>370</v>
      </c>
      <c r="H306" s="112">
        <f t="shared" si="113"/>
        <v>338</v>
      </c>
      <c r="I306" s="33">
        <f t="shared" si="114"/>
        <v>9.9699835457016189E-2</v>
      </c>
      <c r="J306" s="11">
        <v>3.223903240760162E-3</v>
      </c>
      <c r="K306" s="10">
        <f t="shared" si="115"/>
        <v>400</v>
      </c>
      <c r="L306" s="33">
        <f t="shared" si="116"/>
        <v>0.50300825452639908</v>
      </c>
      <c r="M306" s="11">
        <v>4.2387788685240881E-2</v>
      </c>
      <c r="N306" s="10">
        <f t="shared" si="117"/>
        <v>275</v>
      </c>
      <c r="O306" s="33">
        <f t="shared" si="118"/>
        <v>0.28483964897977238</v>
      </c>
      <c r="P306" s="11">
        <v>4.2814726840855105E-2</v>
      </c>
      <c r="Q306" s="10">
        <f t="shared" si="119"/>
        <v>282</v>
      </c>
      <c r="R306" s="33">
        <f t="shared" si="120"/>
        <v>0.19802960571867359</v>
      </c>
      <c r="S306" s="12">
        <v>0.3150532439982357</v>
      </c>
      <c r="T306" s="10">
        <f t="shared" si="121"/>
        <v>281</v>
      </c>
      <c r="U306" s="33">
        <f t="shared" si="122"/>
        <v>0.25310783938249271</v>
      </c>
      <c r="V306" s="18">
        <v>6.070670338217056E-2</v>
      </c>
      <c r="W306" s="112">
        <f t="shared" si="133"/>
        <v>421</v>
      </c>
      <c r="X306" s="33">
        <f t="shared" si="123"/>
        <v>0.50512996743859417</v>
      </c>
      <c r="Y306" s="13">
        <v>115445</v>
      </c>
      <c r="Z306" s="10">
        <f t="shared" si="124"/>
        <v>436</v>
      </c>
      <c r="AA306" s="33">
        <f t="shared" si="125"/>
        <v>0.66135517697211277</v>
      </c>
      <c r="AB306" s="11">
        <v>2.6000000000000002E-2</v>
      </c>
      <c r="AC306" s="112">
        <f t="shared" si="134"/>
        <v>321</v>
      </c>
      <c r="AD306" s="33">
        <f t="shared" si="126"/>
        <v>0.36513440405618519</v>
      </c>
      <c r="AE306" s="11">
        <v>0.94437842381380255</v>
      </c>
      <c r="AF306" s="10">
        <f t="shared" si="127"/>
        <v>233</v>
      </c>
      <c r="AG306" s="33">
        <f t="shared" si="128"/>
        <v>-6.6490708818707028E-2</v>
      </c>
      <c r="AH306" s="14">
        <v>2.7006666666666668</v>
      </c>
      <c r="AI306" s="112">
        <f t="shared" si="135"/>
        <v>339</v>
      </c>
      <c r="AJ306" s="33">
        <f t="shared" si="129"/>
        <v>-0.17387342829785893</v>
      </c>
      <c r="AK306" s="13">
        <v>159760.50274096322</v>
      </c>
      <c r="AL306" s="38"/>
    </row>
    <row r="307" spans="1:38" x14ac:dyDescent="0.25">
      <c r="A307" t="s">
        <v>733</v>
      </c>
      <c r="B307" s="5" t="s">
        <v>398</v>
      </c>
      <c r="C307" s="6" t="s">
        <v>49</v>
      </c>
      <c r="D307" s="7" t="s">
        <v>39</v>
      </c>
      <c r="E307" s="36">
        <f t="shared" si="110"/>
        <v>1.8610184473540419</v>
      </c>
      <c r="F307" s="8">
        <f t="shared" si="111"/>
        <v>22.511849837250097</v>
      </c>
      <c r="G307" s="9">
        <f t="shared" si="112"/>
        <v>344</v>
      </c>
      <c r="H307" s="112">
        <f t="shared" si="113"/>
        <v>316</v>
      </c>
      <c r="I307" s="33">
        <f t="shared" si="114"/>
        <v>4.6506121864317081E-2</v>
      </c>
      <c r="J307" s="11">
        <v>-1.4031992943908111E-4</v>
      </c>
      <c r="K307" s="10">
        <f t="shared" si="115"/>
        <v>420</v>
      </c>
      <c r="L307" s="33">
        <f t="shared" si="116"/>
        <v>0.55771559390454528</v>
      </c>
      <c r="M307" s="11">
        <v>3.9506036411857334E-2</v>
      </c>
      <c r="N307" s="10">
        <f t="shared" si="117"/>
        <v>267</v>
      </c>
      <c r="O307" s="33">
        <f t="shared" si="118"/>
        <v>0.26458144696948832</v>
      </c>
      <c r="P307" s="11">
        <v>4.4112117092360646E-2</v>
      </c>
      <c r="Q307" s="10">
        <f t="shared" si="119"/>
        <v>196</v>
      </c>
      <c r="R307" s="33">
        <f t="shared" si="120"/>
        <v>0.10370313158395913</v>
      </c>
      <c r="S307" s="12">
        <v>0.71172236813087675</v>
      </c>
      <c r="T307" s="10">
        <f t="shared" si="121"/>
        <v>299</v>
      </c>
      <c r="U307" s="33">
        <f t="shared" si="122"/>
        <v>0.31551830736832387</v>
      </c>
      <c r="V307" s="18">
        <v>5.704322586497082E-2</v>
      </c>
      <c r="W307" s="112">
        <f t="shared" si="133"/>
        <v>367</v>
      </c>
      <c r="X307" s="33">
        <f t="shared" si="123"/>
        <v>0.16503255450237916</v>
      </c>
      <c r="Y307" s="13">
        <v>103076</v>
      </c>
      <c r="Z307" s="10">
        <f t="shared" si="124"/>
        <v>488</v>
      </c>
      <c r="AA307" s="33">
        <f t="shared" si="125"/>
        <v>0.80780458907842112</v>
      </c>
      <c r="AB307" s="11">
        <v>2.4E-2</v>
      </c>
      <c r="AC307" s="112">
        <f t="shared" si="134"/>
        <v>216</v>
      </c>
      <c r="AD307" s="33">
        <f t="shared" si="126"/>
        <v>-1.9998180037485335E-2</v>
      </c>
      <c r="AE307" s="11">
        <v>0.92139737991266379</v>
      </c>
      <c r="AF307" s="10">
        <f t="shared" si="127"/>
        <v>402</v>
      </c>
      <c r="AG307" s="33">
        <f t="shared" si="128"/>
        <v>0.42266542927687711</v>
      </c>
      <c r="AH307" s="14">
        <v>2.1486666666666667</v>
      </c>
      <c r="AI307" s="112">
        <f t="shared" si="135"/>
        <v>392</v>
      </c>
      <c r="AJ307" s="33">
        <f t="shared" si="129"/>
        <v>-0.12938075348991707</v>
      </c>
      <c r="AK307" s="13">
        <v>190298.5302933098</v>
      </c>
      <c r="AL307" s="38"/>
    </row>
    <row r="308" spans="1:38" x14ac:dyDescent="0.25">
      <c r="A308" t="s">
        <v>817</v>
      </c>
      <c r="B308" s="5" t="s">
        <v>322</v>
      </c>
      <c r="C308" s="6" t="s">
        <v>49</v>
      </c>
      <c r="D308" s="7" t="s">
        <v>39</v>
      </c>
      <c r="E308" s="36">
        <f t="shared" si="110"/>
        <v>1.4046480503719667</v>
      </c>
      <c r="F308" s="8">
        <f t="shared" si="111"/>
        <v>23.934330689211453</v>
      </c>
      <c r="G308" s="9">
        <f t="shared" si="112"/>
        <v>308</v>
      </c>
      <c r="H308" s="112">
        <f t="shared" si="113"/>
        <v>326</v>
      </c>
      <c r="I308" s="33">
        <f t="shared" si="114"/>
        <v>7.0766980672734819E-2</v>
      </c>
      <c r="J308" s="11">
        <v>1.3940520446096283E-3</v>
      </c>
      <c r="K308" s="10">
        <f t="shared" si="115"/>
        <v>466</v>
      </c>
      <c r="L308" s="33">
        <f t="shared" si="116"/>
        <v>0.68185238524325775</v>
      </c>
      <c r="M308" s="11">
        <v>3.2967032967032968E-2</v>
      </c>
      <c r="N308" s="10">
        <f t="shared" si="117"/>
        <v>314</v>
      </c>
      <c r="O308" s="33">
        <f t="shared" si="118"/>
        <v>0.38171012378179514</v>
      </c>
      <c r="P308" s="11">
        <v>3.6610878661087864E-2</v>
      </c>
      <c r="Q308" s="10">
        <f t="shared" si="119"/>
        <v>119</v>
      </c>
      <c r="R308" s="33">
        <f t="shared" si="120"/>
        <v>-5.8090896685379236E-2</v>
      </c>
      <c r="S308" s="12">
        <v>1.3921113689095128</v>
      </c>
      <c r="T308" s="10">
        <f t="shared" si="121"/>
        <v>461</v>
      </c>
      <c r="U308" s="33">
        <f t="shared" si="122"/>
        <v>0.75729402730989137</v>
      </c>
      <c r="V308" s="18">
        <v>3.111111111111111E-2</v>
      </c>
      <c r="W308" s="112">
        <f t="shared" si="133"/>
        <v>296</v>
      </c>
      <c r="X308" s="33">
        <f t="shared" si="123"/>
        <v>-0.11047687048111789</v>
      </c>
      <c r="Y308" s="13">
        <v>93056</v>
      </c>
      <c r="Z308" s="10">
        <f t="shared" si="124"/>
        <v>290</v>
      </c>
      <c r="AA308" s="33">
        <f t="shared" si="125"/>
        <v>0.29523164670634233</v>
      </c>
      <c r="AB308" s="11">
        <v>3.1E-2</v>
      </c>
      <c r="AC308" s="112">
        <f t="shared" si="134"/>
        <v>229</v>
      </c>
      <c r="AD308" s="33">
        <f t="shared" si="126"/>
        <v>2.4927073734785431E-2</v>
      </c>
      <c r="AE308" s="11">
        <v>0.92407809110629069</v>
      </c>
      <c r="AF308" s="10">
        <f t="shared" si="127"/>
        <v>249</v>
      </c>
      <c r="AG308" s="33">
        <f t="shared" si="128"/>
        <v>-3.4884605692965732E-2</v>
      </c>
      <c r="AH308" s="14">
        <v>2.665</v>
      </c>
      <c r="AI308" s="112">
        <f t="shared" si="135"/>
        <v>157</v>
      </c>
      <c r="AJ308" s="33">
        <f t="shared" si="129"/>
        <v>-0.26152297620042908</v>
      </c>
      <c r="AK308" s="13">
        <v>99601.289559164739</v>
      </c>
      <c r="AL308" s="38"/>
    </row>
    <row r="309" spans="1:38" x14ac:dyDescent="0.25">
      <c r="A309" t="s">
        <v>819</v>
      </c>
      <c r="B309" s="5" t="s">
        <v>307</v>
      </c>
      <c r="C309" s="6" t="s">
        <v>49</v>
      </c>
      <c r="D309" s="7" t="s">
        <v>39</v>
      </c>
      <c r="E309" s="36">
        <f t="shared" si="110"/>
        <v>0.3261859824209426</v>
      </c>
      <c r="F309" s="8">
        <f t="shared" si="111"/>
        <v>27.2958362806603</v>
      </c>
      <c r="G309" s="9">
        <f t="shared" si="112"/>
        <v>252</v>
      </c>
      <c r="H309" s="112">
        <f t="shared" si="113"/>
        <v>231</v>
      </c>
      <c r="I309" s="33">
        <f t="shared" si="114"/>
        <v>-0.25995395555171585</v>
      </c>
      <c r="J309" s="11">
        <v>-1.9522311212814669E-2</v>
      </c>
      <c r="K309" s="10">
        <f t="shared" si="115"/>
        <v>296</v>
      </c>
      <c r="L309" s="33">
        <f t="shared" si="116"/>
        <v>0.20655137938226581</v>
      </c>
      <c r="M309" s="11">
        <v>5.800388852883992E-2</v>
      </c>
      <c r="N309" s="10">
        <f t="shared" si="117"/>
        <v>172</v>
      </c>
      <c r="O309" s="33">
        <f t="shared" si="118"/>
        <v>-0.11664027563420415</v>
      </c>
      <c r="P309" s="11">
        <v>6.8526591107236273E-2</v>
      </c>
      <c r="Q309" s="10">
        <f t="shared" si="119"/>
        <v>126</v>
      </c>
      <c r="R309" s="33">
        <f t="shared" si="120"/>
        <v>-3.923439661363648E-2</v>
      </c>
      <c r="S309" s="12">
        <v>1.3128145284807817</v>
      </c>
      <c r="T309" s="10">
        <f t="shared" si="121"/>
        <v>137</v>
      </c>
      <c r="U309" s="33">
        <f t="shared" si="122"/>
        <v>-0.41039056418379927</v>
      </c>
      <c r="V309" s="18">
        <v>9.9653879434669745E-2</v>
      </c>
      <c r="W309" s="112">
        <f t="shared" si="133"/>
        <v>222</v>
      </c>
      <c r="X309" s="33">
        <f t="shared" si="123"/>
        <v>-0.43091467874036687</v>
      </c>
      <c r="Y309" s="13">
        <v>81402</v>
      </c>
      <c r="Z309" s="10">
        <f t="shared" si="124"/>
        <v>507</v>
      </c>
      <c r="AA309" s="33">
        <f t="shared" si="125"/>
        <v>0.88102929513157524</v>
      </c>
      <c r="AB309" s="11">
        <v>2.3E-2</v>
      </c>
      <c r="AC309" s="112">
        <f t="shared" si="134"/>
        <v>413</v>
      </c>
      <c r="AD309" s="33">
        <f t="shared" si="126"/>
        <v>0.64291217783032717</v>
      </c>
      <c r="AE309" s="11">
        <v>0.96095355528154547</v>
      </c>
      <c r="AF309" s="10">
        <f t="shared" si="127"/>
        <v>114</v>
      </c>
      <c r="AG309" s="33">
        <f t="shared" si="128"/>
        <v>-0.51281614641679174</v>
      </c>
      <c r="AH309" s="14">
        <v>3.2043333333333339</v>
      </c>
      <c r="AI309" s="112">
        <f t="shared" si="135"/>
        <v>227</v>
      </c>
      <c r="AJ309" s="33">
        <f t="shared" si="129"/>
        <v>-0.23608357888957079</v>
      </c>
      <c r="AK309" s="13">
        <v>117061.89446429873</v>
      </c>
      <c r="AL309" s="38"/>
    </row>
    <row r="310" spans="1:38" x14ac:dyDescent="0.25">
      <c r="A310" t="s">
        <v>841</v>
      </c>
      <c r="B310" s="5" t="s">
        <v>205</v>
      </c>
      <c r="C310" s="6" t="s">
        <v>49</v>
      </c>
      <c r="D310" s="7" t="s">
        <v>39</v>
      </c>
      <c r="E310" s="36">
        <f t="shared" si="110"/>
        <v>-0.86067786030179483</v>
      </c>
      <c r="F310" s="8">
        <f t="shared" si="111"/>
        <v>30.995224105380835</v>
      </c>
      <c r="G310" s="9">
        <f t="shared" si="112"/>
        <v>194</v>
      </c>
      <c r="H310" s="112">
        <f t="shared" si="113"/>
        <v>304</v>
      </c>
      <c r="I310" s="33">
        <f t="shared" si="114"/>
        <v>5.1057293977213906E-4</v>
      </c>
      <c r="J310" s="11">
        <v>-3.0492969676435555E-3</v>
      </c>
      <c r="K310" s="10">
        <f t="shared" si="115"/>
        <v>93</v>
      </c>
      <c r="L310" s="33">
        <f t="shared" si="116"/>
        <v>-0.57110017371231425</v>
      </c>
      <c r="M310" s="11">
        <v>9.8967297762478479E-2</v>
      </c>
      <c r="N310" s="10">
        <f t="shared" si="117"/>
        <v>143</v>
      </c>
      <c r="O310" s="33">
        <f t="shared" si="118"/>
        <v>-0.27995736016112327</v>
      </c>
      <c r="P310" s="11">
        <v>7.8985860555826432E-2</v>
      </c>
      <c r="Q310" s="10">
        <f t="shared" si="119"/>
        <v>158</v>
      </c>
      <c r="R310" s="33">
        <f t="shared" si="120"/>
        <v>3.0504932064284083E-2</v>
      </c>
      <c r="S310" s="12">
        <v>1.0195412064570943</v>
      </c>
      <c r="T310" s="10">
        <f t="shared" si="121"/>
        <v>260</v>
      </c>
      <c r="U310" s="33">
        <f t="shared" si="122"/>
        <v>0.19108821234077589</v>
      </c>
      <c r="V310" s="18">
        <v>6.434723864212126E-2</v>
      </c>
      <c r="W310" s="112">
        <f t="shared" si="133"/>
        <v>244</v>
      </c>
      <c r="X310" s="33">
        <f t="shared" si="123"/>
        <v>-0.31658651615739475</v>
      </c>
      <c r="Y310" s="13">
        <v>85560</v>
      </c>
      <c r="Z310" s="10">
        <f t="shared" si="124"/>
        <v>201</v>
      </c>
      <c r="AA310" s="33">
        <f t="shared" si="125"/>
        <v>2.3328224937255704E-3</v>
      </c>
      <c r="AB310" s="11">
        <v>3.5000000000000003E-2</v>
      </c>
      <c r="AC310" s="112">
        <f t="shared" si="134"/>
        <v>187</v>
      </c>
      <c r="AD310" s="33">
        <f t="shared" si="126"/>
        <v>-0.12522108889109335</v>
      </c>
      <c r="AE310" s="11">
        <v>0.91511867905056754</v>
      </c>
      <c r="AF310" s="10">
        <f t="shared" si="127"/>
        <v>103</v>
      </c>
      <c r="AG310" s="33">
        <f t="shared" si="128"/>
        <v>-0.58252680377823918</v>
      </c>
      <c r="AH310" s="14">
        <v>3.2829999999999999</v>
      </c>
      <c r="AI310" s="112">
        <f t="shared" si="135"/>
        <v>88</v>
      </c>
      <c r="AJ310" s="33">
        <f t="shared" si="129"/>
        <v>-0.29823904341309465</v>
      </c>
      <c r="AK310" s="13">
        <v>74400.82056074767</v>
      </c>
      <c r="AL310" s="38"/>
    </row>
    <row r="311" spans="1:38" x14ac:dyDescent="0.25">
      <c r="A311" t="s">
        <v>911</v>
      </c>
      <c r="B311" s="5" t="s">
        <v>492</v>
      </c>
      <c r="C311" s="6" t="s">
        <v>49</v>
      </c>
      <c r="D311" s="7" t="s">
        <v>39</v>
      </c>
      <c r="E311" s="36">
        <f t="shared" si="110"/>
        <v>4.1768706774032136</v>
      </c>
      <c r="F311" s="8">
        <f t="shared" si="111"/>
        <v>15.293468726201972</v>
      </c>
      <c r="G311" s="9">
        <f t="shared" si="112"/>
        <v>463</v>
      </c>
      <c r="H311" s="112">
        <f t="shared" si="113"/>
        <v>529</v>
      </c>
      <c r="I311" s="33">
        <f t="shared" si="114"/>
        <v>1.2526707060021669</v>
      </c>
      <c r="J311" s="11">
        <v>7.6143258842681583E-2</v>
      </c>
      <c r="K311" s="10">
        <f t="shared" si="115"/>
        <v>391</v>
      </c>
      <c r="L311" s="33">
        <f t="shared" si="116"/>
        <v>0.45823269131319577</v>
      </c>
      <c r="M311" s="11">
        <v>4.4746376811594206E-2</v>
      </c>
      <c r="N311" s="10">
        <f t="shared" si="117"/>
        <v>334</v>
      </c>
      <c r="O311" s="33">
        <f t="shared" si="118"/>
        <v>0.43515789098965085</v>
      </c>
      <c r="P311" s="11">
        <v>3.3187938554902333E-2</v>
      </c>
      <c r="Q311" s="10">
        <f t="shared" si="119"/>
        <v>274</v>
      </c>
      <c r="R311" s="33">
        <f t="shared" si="120"/>
        <v>0.19119182520170644</v>
      </c>
      <c r="S311" s="12">
        <v>0.34380801760297053</v>
      </c>
      <c r="T311" s="10">
        <f t="shared" si="121"/>
        <v>478</v>
      </c>
      <c r="U311" s="33">
        <f t="shared" si="122"/>
        <v>0.79858473764375071</v>
      </c>
      <c r="V311" s="18">
        <v>2.8687357630979498E-2</v>
      </c>
      <c r="W311" s="112">
        <f t="shared" si="133"/>
        <v>465</v>
      </c>
      <c r="X311" s="33">
        <f t="shared" si="123"/>
        <v>0.86736162060551936</v>
      </c>
      <c r="Y311" s="13">
        <v>128619</v>
      </c>
      <c r="Z311" s="10">
        <f t="shared" si="124"/>
        <v>488</v>
      </c>
      <c r="AA311" s="33">
        <f t="shared" si="125"/>
        <v>0.80780458907842112</v>
      </c>
      <c r="AB311" s="11">
        <v>2.4E-2</v>
      </c>
      <c r="AC311" s="112">
        <f t="shared" si="134"/>
        <v>430</v>
      </c>
      <c r="AD311" s="33">
        <f t="shared" si="126"/>
        <v>0.68561216361952704</v>
      </c>
      <c r="AE311" s="11">
        <v>0.96350148367952526</v>
      </c>
      <c r="AF311" s="10">
        <f t="shared" si="127"/>
        <v>267</v>
      </c>
      <c r="AG311" s="33">
        <f t="shared" si="128"/>
        <v>1.7398387328120397E-2</v>
      </c>
      <c r="AH311" s="14">
        <v>2.6059999999999999</v>
      </c>
      <c r="AI311" s="112">
        <f t="shared" si="135"/>
        <v>354</v>
      </c>
      <c r="AJ311" s="33">
        <f t="shared" si="129"/>
        <v>-0.16367038358493002</v>
      </c>
      <c r="AK311" s="13">
        <v>166763.47259850099</v>
      </c>
      <c r="AL311" s="38"/>
    </row>
    <row r="312" spans="1:38" x14ac:dyDescent="0.25">
      <c r="A312" t="s">
        <v>913</v>
      </c>
      <c r="B312" s="5" t="s">
        <v>362</v>
      </c>
      <c r="C312" s="6" t="s">
        <v>49</v>
      </c>
      <c r="D312" s="7" t="s">
        <v>39</v>
      </c>
      <c r="E312" s="36">
        <f t="shared" si="110"/>
        <v>-0.53582255776046173</v>
      </c>
      <c r="F312" s="8">
        <f t="shared" si="111"/>
        <v>29.98266840374248</v>
      </c>
      <c r="G312" s="9">
        <f t="shared" si="112"/>
        <v>207</v>
      </c>
      <c r="H312" s="112">
        <f t="shared" si="113"/>
        <v>334</v>
      </c>
      <c r="I312" s="33">
        <f t="shared" si="114"/>
        <v>9.3933891273236869E-2</v>
      </c>
      <c r="J312" s="11">
        <v>2.8592375366569556E-3</v>
      </c>
      <c r="K312" s="10">
        <f t="shared" si="115"/>
        <v>294</v>
      </c>
      <c r="L312" s="33">
        <f t="shared" si="116"/>
        <v>0.19572491435864964</v>
      </c>
      <c r="M312" s="11">
        <v>5.8574181117533722E-2</v>
      </c>
      <c r="N312" s="10">
        <f t="shared" si="117"/>
        <v>288</v>
      </c>
      <c r="O312" s="33">
        <f t="shared" si="118"/>
        <v>0.31506191040577353</v>
      </c>
      <c r="P312" s="11">
        <v>4.0879211175020545E-2</v>
      </c>
      <c r="Q312" s="10">
        <f t="shared" si="119"/>
        <v>253</v>
      </c>
      <c r="R312" s="33">
        <f t="shared" si="120"/>
        <v>0.16864384655258977</v>
      </c>
      <c r="S312" s="12">
        <v>0.43862855471891221</v>
      </c>
      <c r="T312" s="10">
        <f t="shared" si="121"/>
        <v>235</v>
      </c>
      <c r="U312" s="33">
        <f t="shared" si="122"/>
        <v>9.0224752171940162E-2</v>
      </c>
      <c r="V312" s="18">
        <v>7.026789635485288E-2</v>
      </c>
      <c r="W312" s="112">
        <f t="shared" si="133"/>
        <v>175</v>
      </c>
      <c r="X312" s="33">
        <f t="shared" si="123"/>
        <v>-0.59429561718866419</v>
      </c>
      <c r="Y312" s="13">
        <v>75460</v>
      </c>
      <c r="Z312" s="10">
        <f t="shared" si="124"/>
        <v>201</v>
      </c>
      <c r="AA312" s="33">
        <f t="shared" si="125"/>
        <v>2.3328224937255704E-3</v>
      </c>
      <c r="AB312" s="11">
        <v>3.5000000000000003E-2</v>
      </c>
      <c r="AC312" s="112">
        <f t="shared" si="134"/>
        <v>124</v>
      </c>
      <c r="AD312" s="33">
        <f t="shared" si="126"/>
        <v>-0.47226206254405345</v>
      </c>
      <c r="AE312" s="11">
        <v>0.8944105796053311</v>
      </c>
      <c r="AF312" s="10">
        <f t="shared" si="127"/>
        <v>183</v>
      </c>
      <c r="AG312" s="33">
        <f t="shared" si="128"/>
        <v>-0.2292473707092065</v>
      </c>
      <c r="AH312" s="14">
        <v>2.8843333333333336</v>
      </c>
      <c r="AI312" s="112">
        <f t="shared" si="135"/>
        <v>207</v>
      </c>
      <c r="AJ312" s="33">
        <f t="shared" si="129"/>
        <v>-0.24252427352977207</v>
      </c>
      <c r="AK312" s="13">
        <v>112641.25418524745</v>
      </c>
      <c r="AL312" s="38"/>
    </row>
    <row r="313" spans="1:38" x14ac:dyDescent="0.25">
      <c r="A313" t="s">
        <v>920</v>
      </c>
      <c r="B313" s="5" t="s">
        <v>423</v>
      </c>
      <c r="C313" s="6" t="s">
        <v>49</v>
      </c>
      <c r="D313" s="7" t="s">
        <v>39</v>
      </c>
      <c r="E313" s="36">
        <f t="shared" si="110"/>
        <v>1.8116301857564079</v>
      </c>
      <c r="F313" s="8">
        <f t="shared" si="111"/>
        <v>22.665790270062729</v>
      </c>
      <c r="G313" s="9">
        <f t="shared" si="112"/>
        <v>339</v>
      </c>
      <c r="H313" s="112">
        <f t="shared" si="113"/>
        <v>377</v>
      </c>
      <c r="I313" s="33">
        <f t="shared" si="114"/>
        <v>0.20688653545448188</v>
      </c>
      <c r="J313" s="11">
        <v>1.0002899391127862E-2</v>
      </c>
      <c r="K313" s="10">
        <f t="shared" si="115"/>
        <v>271</v>
      </c>
      <c r="L313" s="33">
        <f t="shared" si="116"/>
        <v>0.14819523830035611</v>
      </c>
      <c r="M313" s="11">
        <v>6.1077844311377243E-2</v>
      </c>
      <c r="N313" s="10">
        <f t="shared" si="117"/>
        <v>240</v>
      </c>
      <c r="O313" s="33">
        <f t="shared" si="118"/>
        <v>0.15007254186969166</v>
      </c>
      <c r="P313" s="11">
        <v>5.1445578231292519E-2</v>
      </c>
      <c r="Q313" s="10">
        <f t="shared" si="119"/>
        <v>293</v>
      </c>
      <c r="R313" s="33">
        <f t="shared" si="120"/>
        <v>0.20468448896302166</v>
      </c>
      <c r="S313" s="12">
        <v>0.28706760442084112</v>
      </c>
      <c r="T313" s="10">
        <f t="shared" si="121"/>
        <v>303</v>
      </c>
      <c r="U313" s="33">
        <f t="shared" si="122"/>
        <v>0.32328034343933509</v>
      </c>
      <c r="V313" s="18">
        <v>5.6587596456130325E-2</v>
      </c>
      <c r="W313" s="112">
        <f t="shared" si="133"/>
        <v>355</v>
      </c>
      <c r="X313" s="33">
        <f t="shared" si="123"/>
        <v>0.12343118124888304</v>
      </c>
      <c r="Y313" s="13">
        <v>101563</v>
      </c>
      <c r="Z313" s="10">
        <f t="shared" si="124"/>
        <v>436</v>
      </c>
      <c r="AA313" s="33">
        <f t="shared" si="125"/>
        <v>0.66135517697211277</v>
      </c>
      <c r="AB313" s="11">
        <v>2.6000000000000002E-2</v>
      </c>
      <c r="AC313" s="112">
        <f t="shared" si="134"/>
        <v>313</v>
      </c>
      <c r="AD313" s="33">
        <f t="shared" si="126"/>
        <v>0.34504105801503421</v>
      </c>
      <c r="AE313" s="11">
        <v>0.9431794443283894</v>
      </c>
      <c r="AF313" s="10">
        <f t="shared" si="127"/>
        <v>213</v>
      </c>
      <c r="AG313" s="33">
        <f t="shared" si="128"/>
        <v>-0.13501982961470665</v>
      </c>
      <c r="AH313" s="14">
        <v>2.778</v>
      </c>
      <c r="AI313" s="112">
        <f t="shared" si="135"/>
        <v>293</v>
      </c>
      <c r="AJ313" s="33">
        <f t="shared" si="129"/>
        <v>-0.20500036314681352</v>
      </c>
      <c r="AK313" s="13">
        <v>138396.19506243721</v>
      </c>
      <c r="AL313" s="38"/>
    </row>
    <row r="314" spans="1:38" x14ac:dyDescent="0.25">
      <c r="A314" t="s">
        <v>925</v>
      </c>
      <c r="B314" s="5" t="s">
        <v>211</v>
      </c>
      <c r="C314" s="6" t="s">
        <v>49</v>
      </c>
      <c r="D314" s="7" t="s">
        <v>39</v>
      </c>
      <c r="E314" s="36">
        <f t="shared" si="110"/>
        <v>1.6460306331877859</v>
      </c>
      <c r="F314" s="8">
        <f t="shared" si="111"/>
        <v>23.181954758776236</v>
      </c>
      <c r="G314" s="9">
        <f t="shared" si="112"/>
        <v>323</v>
      </c>
      <c r="H314" s="112">
        <f t="shared" si="113"/>
        <v>558</v>
      </c>
      <c r="I314" s="33">
        <f t="shared" si="114"/>
        <v>2.8212831121984094</v>
      </c>
      <c r="J314" s="11">
        <v>0.17534975986636048</v>
      </c>
      <c r="K314" s="10">
        <f t="shared" si="115"/>
        <v>473</v>
      </c>
      <c r="L314" s="33">
        <f t="shared" si="116"/>
        <v>0.69960536879616808</v>
      </c>
      <c r="M314" s="11">
        <v>3.2031880548829703E-2</v>
      </c>
      <c r="N314" s="10">
        <f t="shared" si="117"/>
        <v>379</v>
      </c>
      <c r="O314" s="33">
        <f t="shared" si="118"/>
        <v>0.58035448791362276</v>
      </c>
      <c r="P314" s="11">
        <v>2.3889154323936932E-2</v>
      </c>
      <c r="Q314" s="10">
        <f t="shared" si="119"/>
        <v>33</v>
      </c>
      <c r="R314" s="33">
        <f t="shared" si="120"/>
        <v>-0.78322048139758749</v>
      </c>
      <c r="S314" s="12">
        <v>4.4414834554741285</v>
      </c>
      <c r="T314" s="10">
        <f t="shared" si="121"/>
        <v>393</v>
      </c>
      <c r="U314" s="33">
        <f t="shared" si="122"/>
        <v>0.57109605868104085</v>
      </c>
      <c r="V314" s="18">
        <v>4.2040881289647801E-2</v>
      </c>
      <c r="W314" s="112">
        <v>421</v>
      </c>
      <c r="X314" s="33">
        <f t="shared" si="123"/>
        <v>-0.1821038217867077</v>
      </c>
      <c r="Y314" s="13">
        <v>90451</v>
      </c>
      <c r="Z314" s="10">
        <f t="shared" si="124"/>
        <v>244</v>
      </c>
      <c r="AA314" s="33">
        <f t="shared" si="125"/>
        <v>0.14878223460003395</v>
      </c>
      <c r="AB314" s="11">
        <v>3.3000000000000002E-2</v>
      </c>
      <c r="AC314" s="112">
        <v>421</v>
      </c>
      <c r="AD314" s="33">
        <f t="shared" si="126"/>
        <v>0.32378689867017268</v>
      </c>
      <c r="AE314" s="11">
        <v>0.9419111985627513</v>
      </c>
      <c r="AF314" s="10">
        <f t="shared" si="127"/>
        <v>441</v>
      </c>
      <c r="AG314" s="33">
        <f t="shared" si="128"/>
        <v>0.52782218360177346</v>
      </c>
      <c r="AH314" s="14">
        <v>2.0299999999999998</v>
      </c>
      <c r="AI314" s="112">
        <v>421</v>
      </c>
      <c r="AJ314" s="33">
        <f t="shared" si="129"/>
        <v>-9.9369638567507551E-2</v>
      </c>
      <c r="AK314" s="13">
        <v>210896.9829224961</v>
      </c>
      <c r="AL314" s="38"/>
    </row>
    <row r="315" spans="1:38" x14ac:dyDescent="0.25">
      <c r="A315" t="s">
        <v>948</v>
      </c>
      <c r="B315" s="5" t="s">
        <v>48</v>
      </c>
      <c r="C315" s="6" t="s">
        <v>49</v>
      </c>
      <c r="D315" s="7" t="s">
        <v>39</v>
      </c>
      <c r="E315" s="36">
        <f t="shared" si="110"/>
        <v>-11.795421754415171</v>
      </c>
      <c r="F315" s="8">
        <f t="shared" si="111"/>
        <v>65.078205633844306</v>
      </c>
      <c r="G315" s="9">
        <f t="shared" si="112"/>
        <v>17</v>
      </c>
      <c r="H315" s="112">
        <f t="shared" si="113"/>
        <v>413</v>
      </c>
      <c r="I315" s="33">
        <f t="shared" si="114"/>
        <v>0.34498234132708105</v>
      </c>
      <c r="J315" s="11">
        <v>1.8736734245773157E-2</v>
      </c>
      <c r="K315" s="10">
        <f t="shared" si="115"/>
        <v>133</v>
      </c>
      <c r="L315" s="33">
        <f t="shared" si="116"/>
        <v>-0.35427525899354534</v>
      </c>
      <c r="M315" s="11">
        <v>8.7545874274890495E-2</v>
      </c>
      <c r="N315" s="10">
        <f t="shared" si="117"/>
        <v>44</v>
      </c>
      <c r="O315" s="33">
        <f t="shared" si="118"/>
        <v>-1.5159465315649432</v>
      </c>
      <c r="P315" s="11">
        <v>0.15814196242171191</v>
      </c>
      <c r="Q315" s="10">
        <f t="shared" si="119"/>
        <v>260</v>
      </c>
      <c r="R315" s="33">
        <f t="shared" si="120"/>
        <v>0.17471340010889161</v>
      </c>
      <c r="S315" s="12">
        <v>0.41310438968316687</v>
      </c>
      <c r="T315" s="10">
        <f t="shared" si="121"/>
        <v>4</v>
      </c>
      <c r="U315" s="33">
        <f t="shared" si="122"/>
        <v>-4.5712770941509779</v>
      </c>
      <c r="V315" s="18">
        <v>0.34389678845458987</v>
      </c>
      <c r="W315" s="112">
        <f t="shared" ref="W315:W346" si="136">RANK(Y315,Y$7:Y$571,1)</f>
        <v>17</v>
      </c>
      <c r="X315" s="33">
        <f t="shared" si="123"/>
        <v>-1.4652848442547557</v>
      </c>
      <c r="Y315" s="13">
        <v>43783</v>
      </c>
      <c r="Z315" s="10">
        <f t="shared" si="124"/>
        <v>290</v>
      </c>
      <c r="AA315" s="33">
        <f t="shared" si="125"/>
        <v>0.29523164670634233</v>
      </c>
      <c r="AB315" s="11">
        <v>3.1E-2</v>
      </c>
      <c r="AC315" s="112">
        <f t="shared" ref="AC315:AC346" si="137">RANK(AE315,AE$7:AE$571,1)</f>
        <v>2</v>
      </c>
      <c r="AD315" s="33">
        <f t="shared" si="126"/>
        <v>-4.6980631452030153</v>
      </c>
      <c r="AE315" s="11">
        <v>0.64225502536522106</v>
      </c>
      <c r="AF315" s="10">
        <f t="shared" si="127"/>
        <v>353</v>
      </c>
      <c r="AG315" s="33">
        <f t="shared" si="128"/>
        <v>0.26552106607225706</v>
      </c>
      <c r="AH315" s="14">
        <v>2.3260000000000001</v>
      </c>
      <c r="AI315" s="112">
        <f t="shared" ref="AI315:AI346" si="138">RANK(AK315,AK$7:AK$571,1)</f>
        <v>48</v>
      </c>
      <c r="AJ315" s="33">
        <f t="shared" si="129"/>
        <v>-0.31540889263265104</v>
      </c>
      <c r="AK315" s="13">
        <v>62616.109239169484</v>
      </c>
      <c r="AL315" s="38">
        <v>1</v>
      </c>
    </row>
    <row r="316" spans="1:38" ht="22.5" x14ac:dyDescent="0.25">
      <c r="A316" t="s">
        <v>957</v>
      </c>
      <c r="B316" s="5" t="s">
        <v>308</v>
      </c>
      <c r="C316" s="6" t="s">
        <v>49</v>
      </c>
      <c r="D316" s="7" t="s">
        <v>39</v>
      </c>
      <c r="E316" s="36">
        <f t="shared" si="110"/>
        <v>-6.2704146994133403E-2</v>
      </c>
      <c r="F316" s="8">
        <f t="shared" si="111"/>
        <v>28.507984935060087</v>
      </c>
      <c r="G316" s="9">
        <f t="shared" si="112"/>
        <v>232</v>
      </c>
      <c r="H316" s="112">
        <f t="shared" si="113"/>
        <v>443</v>
      </c>
      <c r="I316" s="33">
        <f t="shared" si="114"/>
        <v>0.45504345301673521</v>
      </c>
      <c r="J316" s="11">
        <v>2.5697521847845017E-2</v>
      </c>
      <c r="K316" s="10">
        <f t="shared" si="115"/>
        <v>397</v>
      </c>
      <c r="L316" s="33">
        <f t="shared" si="116"/>
        <v>0.48473999347895408</v>
      </c>
      <c r="M316" s="11">
        <v>4.3350083752093801E-2</v>
      </c>
      <c r="N316" s="10">
        <f t="shared" si="117"/>
        <v>179</v>
      </c>
      <c r="O316" s="33">
        <f t="shared" si="118"/>
        <v>-8.9206243700476237E-2</v>
      </c>
      <c r="P316" s="11">
        <v>6.6769641227269541E-2</v>
      </c>
      <c r="Q316" s="10">
        <f t="shared" si="119"/>
        <v>181</v>
      </c>
      <c r="R316" s="33">
        <f t="shared" si="120"/>
        <v>7.2062971156632835E-2</v>
      </c>
      <c r="S316" s="12">
        <v>0.8447780647341363</v>
      </c>
      <c r="T316" s="10">
        <f t="shared" si="121"/>
        <v>177</v>
      </c>
      <c r="U316" s="33">
        <f t="shared" si="122"/>
        <v>-0.12615864769332011</v>
      </c>
      <c r="V316" s="18">
        <v>8.2969543147208127E-2</v>
      </c>
      <c r="W316" s="112">
        <f t="shared" si="136"/>
        <v>321</v>
      </c>
      <c r="X316" s="33">
        <f t="shared" si="123"/>
        <v>-1.4516002897045568E-2</v>
      </c>
      <c r="Y316" s="13">
        <v>96546</v>
      </c>
      <c r="Z316" s="10">
        <f t="shared" si="124"/>
        <v>317</v>
      </c>
      <c r="AA316" s="33">
        <f t="shared" si="125"/>
        <v>0.36845635275949651</v>
      </c>
      <c r="AB316" s="11">
        <v>0.03</v>
      </c>
      <c r="AC316" s="112">
        <f t="shared" si="137"/>
        <v>139</v>
      </c>
      <c r="AD316" s="33">
        <f t="shared" si="126"/>
        <v>-0.379419773015165</v>
      </c>
      <c r="AE316" s="11">
        <v>0.89995052304212608</v>
      </c>
      <c r="AF316" s="10">
        <f t="shared" si="127"/>
        <v>168</v>
      </c>
      <c r="AG316" s="33">
        <f t="shared" si="128"/>
        <v>-0.28418882100255055</v>
      </c>
      <c r="AH316" s="14">
        <v>2.946333333333333</v>
      </c>
      <c r="AI316" s="112">
        <f t="shared" si="138"/>
        <v>239</v>
      </c>
      <c r="AJ316" s="33">
        <f t="shared" si="129"/>
        <v>-0.23128583991016219</v>
      </c>
      <c r="AK316" s="13">
        <v>120354.87439357003</v>
      </c>
      <c r="AL316" s="38"/>
    </row>
    <row r="317" spans="1:38" x14ac:dyDescent="0.25">
      <c r="A317" t="s">
        <v>975</v>
      </c>
      <c r="B317" s="5" t="s">
        <v>391</v>
      </c>
      <c r="C317" s="6" t="s">
        <v>49</v>
      </c>
      <c r="D317" s="7" t="s">
        <v>39</v>
      </c>
      <c r="E317" s="36">
        <f t="shared" si="110"/>
        <v>1.4249187759669595</v>
      </c>
      <c r="F317" s="8">
        <f t="shared" si="111"/>
        <v>23.871147977964359</v>
      </c>
      <c r="G317" s="9">
        <f t="shared" si="112"/>
        <v>311</v>
      </c>
      <c r="H317" s="112">
        <f t="shared" si="113"/>
        <v>370</v>
      </c>
      <c r="I317" s="33">
        <f t="shared" si="114"/>
        <v>0.19175446734317697</v>
      </c>
      <c r="J317" s="11">
        <v>9.0458755115228051E-3</v>
      </c>
      <c r="K317" s="10">
        <f t="shared" si="115"/>
        <v>396</v>
      </c>
      <c r="L317" s="33">
        <f t="shared" si="116"/>
        <v>0.48175669018357553</v>
      </c>
      <c r="M317" s="11">
        <v>4.3507231607415826E-2</v>
      </c>
      <c r="N317" s="10">
        <f t="shared" si="117"/>
        <v>239</v>
      </c>
      <c r="O317" s="33">
        <f t="shared" si="118"/>
        <v>0.14947770210035316</v>
      </c>
      <c r="P317" s="11">
        <v>5.1483673384927368E-2</v>
      </c>
      <c r="Q317" s="10">
        <f t="shared" si="119"/>
        <v>390</v>
      </c>
      <c r="R317" s="33">
        <f t="shared" si="120"/>
        <v>0.27294812057923573</v>
      </c>
      <c r="S317" s="12">
        <v>0</v>
      </c>
      <c r="T317" s="10">
        <f t="shared" si="121"/>
        <v>334</v>
      </c>
      <c r="U317" s="33">
        <f t="shared" si="122"/>
        <v>0.39918439040031145</v>
      </c>
      <c r="V317" s="18">
        <v>5.2132049518569465E-2</v>
      </c>
      <c r="W317" s="112">
        <f t="shared" si="136"/>
        <v>288</v>
      </c>
      <c r="X317" s="33">
        <f t="shared" si="123"/>
        <v>-0.14173976631008359</v>
      </c>
      <c r="Y317" s="13">
        <v>91919</v>
      </c>
      <c r="Z317" s="10">
        <f t="shared" si="124"/>
        <v>350</v>
      </c>
      <c r="AA317" s="33">
        <f t="shared" si="125"/>
        <v>0.44168105881265068</v>
      </c>
      <c r="AB317" s="11">
        <v>2.8999999999999998E-2</v>
      </c>
      <c r="AC317" s="112">
        <f t="shared" si="137"/>
        <v>239</v>
      </c>
      <c r="AD317" s="33">
        <f t="shared" si="126"/>
        <v>6.6355073277299337E-2</v>
      </c>
      <c r="AE317" s="11">
        <v>0.9265501194818262</v>
      </c>
      <c r="AF317" s="10">
        <f t="shared" si="127"/>
        <v>431</v>
      </c>
      <c r="AG317" s="33">
        <f t="shared" si="128"/>
        <v>0.49532992805194564</v>
      </c>
      <c r="AH317" s="14">
        <v>2.0666666666666669</v>
      </c>
      <c r="AI317" s="112">
        <f t="shared" si="138"/>
        <v>261</v>
      </c>
      <c r="AJ317" s="33">
        <f t="shared" si="129"/>
        <v>-0.22079229714992724</v>
      </c>
      <c r="AK317" s="13">
        <v>127557.23072114652</v>
      </c>
      <c r="AL317" s="38">
        <v>1</v>
      </c>
    </row>
    <row r="318" spans="1:38" x14ac:dyDescent="0.25">
      <c r="A318" t="s">
        <v>996</v>
      </c>
      <c r="B318" s="5" t="s">
        <v>59</v>
      </c>
      <c r="C318" s="6" t="s">
        <v>49</v>
      </c>
      <c r="D318" s="7" t="s">
        <v>39</v>
      </c>
      <c r="E318" s="36">
        <f t="shared" si="110"/>
        <v>-10.337405309058857</v>
      </c>
      <c r="F318" s="8">
        <f t="shared" si="111"/>
        <v>60.533650401780079</v>
      </c>
      <c r="G318" s="9">
        <f t="shared" si="112"/>
        <v>19</v>
      </c>
      <c r="H318" s="112">
        <f t="shared" si="113"/>
        <v>399</v>
      </c>
      <c r="I318" s="33">
        <f t="shared" si="114"/>
        <v>0.3140136191553039</v>
      </c>
      <c r="J318" s="11">
        <v>1.6778125123659615E-2</v>
      </c>
      <c r="K318" s="10">
        <f t="shared" si="115"/>
        <v>298</v>
      </c>
      <c r="L318" s="33">
        <f t="shared" si="116"/>
        <v>0.21074438084517336</v>
      </c>
      <c r="M318" s="11">
        <v>5.7783018867924529E-2</v>
      </c>
      <c r="N318" s="10">
        <f t="shared" si="117"/>
        <v>33</v>
      </c>
      <c r="O318" s="33">
        <f t="shared" si="118"/>
        <v>-1.9135334129615236</v>
      </c>
      <c r="P318" s="11">
        <v>0.18360450563204006</v>
      </c>
      <c r="Q318" s="10">
        <f t="shared" si="119"/>
        <v>102</v>
      </c>
      <c r="R318" s="33">
        <f t="shared" si="120"/>
        <v>-0.1296259869115623</v>
      </c>
      <c r="S318" s="12">
        <v>1.6929363689433741</v>
      </c>
      <c r="T318" s="10">
        <f t="shared" si="121"/>
        <v>31</v>
      </c>
      <c r="U318" s="33">
        <f t="shared" si="122"/>
        <v>-1.9510237197537308</v>
      </c>
      <c r="V318" s="18">
        <v>0.19008862715943106</v>
      </c>
      <c r="W318" s="112">
        <f t="shared" si="136"/>
        <v>38</v>
      </c>
      <c r="X318" s="33">
        <f t="shared" si="123"/>
        <v>-1.2238703980117314</v>
      </c>
      <c r="Y318" s="13">
        <v>52563</v>
      </c>
      <c r="Z318" s="10">
        <f t="shared" si="124"/>
        <v>32</v>
      </c>
      <c r="AA318" s="33">
        <f t="shared" si="125"/>
        <v>-1.4621612985693566</v>
      </c>
      <c r="AB318" s="11">
        <v>5.5E-2</v>
      </c>
      <c r="AC318" s="112">
        <f t="shared" si="137"/>
        <v>6</v>
      </c>
      <c r="AD318" s="33">
        <f t="shared" si="126"/>
        <v>-3.6417220521250453</v>
      </c>
      <c r="AE318" s="11">
        <v>0.70528739924688011</v>
      </c>
      <c r="AF318" s="10">
        <f t="shared" si="127"/>
        <v>171</v>
      </c>
      <c r="AG318" s="33">
        <f t="shared" si="128"/>
        <v>-0.27680421746849926</v>
      </c>
      <c r="AH318" s="14">
        <v>2.9380000000000002</v>
      </c>
      <c r="AI318" s="112">
        <f t="shared" si="138"/>
        <v>63</v>
      </c>
      <c r="AJ318" s="33">
        <f t="shared" si="129"/>
        <v>-0.30982754543560032</v>
      </c>
      <c r="AK318" s="13">
        <v>66446.92712589998</v>
      </c>
      <c r="AL318" s="38">
        <v>1</v>
      </c>
    </row>
    <row r="319" spans="1:38" x14ac:dyDescent="0.25">
      <c r="A319" t="s">
        <v>1002</v>
      </c>
      <c r="B319" s="5" t="s">
        <v>366</v>
      </c>
      <c r="C319" s="6" t="s">
        <v>49</v>
      </c>
      <c r="D319" s="7" t="s">
        <v>39</v>
      </c>
      <c r="E319" s="36">
        <f t="shared" si="110"/>
        <v>0.78386870798488828</v>
      </c>
      <c r="F319" s="8">
        <f t="shared" si="111"/>
        <v>25.869264974340958</v>
      </c>
      <c r="G319" s="9">
        <f t="shared" si="112"/>
        <v>281</v>
      </c>
      <c r="H319" s="112">
        <f t="shared" si="113"/>
        <v>435</v>
      </c>
      <c r="I319" s="33">
        <f t="shared" si="114"/>
        <v>0.39963213973845607</v>
      </c>
      <c r="J319" s="11">
        <v>2.2193047137744282E-2</v>
      </c>
      <c r="K319" s="10">
        <f t="shared" si="115"/>
        <v>368</v>
      </c>
      <c r="L319" s="33">
        <f t="shared" si="116"/>
        <v>0.39477076942174832</v>
      </c>
      <c r="M319" s="11">
        <v>4.8089283627439521E-2</v>
      </c>
      <c r="N319" s="10">
        <f t="shared" si="117"/>
        <v>252</v>
      </c>
      <c r="O319" s="33">
        <f t="shared" si="118"/>
        <v>0.20936208632613151</v>
      </c>
      <c r="P319" s="11">
        <v>4.7648514851485149E-2</v>
      </c>
      <c r="Q319" s="10">
        <f t="shared" si="119"/>
        <v>241</v>
      </c>
      <c r="R319" s="33">
        <f t="shared" si="120"/>
        <v>0.15580087317732699</v>
      </c>
      <c r="S319" s="12">
        <v>0.49263683867902947</v>
      </c>
      <c r="T319" s="10">
        <f t="shared" si="121"/>
        <v>215</v>
      </c>
      <c r="U319" s="33">
        <f t="shared" si="122"/>
        <v>7.590945986163348E-3</v>
      </c>
      <c r="V319" s="18">
        <v>7.5118478330795782E-2</v>
      </c>
      <c r="W319" s="112">
        <f t="shared" si="136"/>
        <v>341</v>
      </c>
      <c r="X319" s="33">
        <f t="shared" si="123"/>
        <v>7.8392814170742509E-2</v>
      </c>
      <c r="Y319" s="13">
        <v>99925</v>
      </c>
      <c r="Z319" s="10">
        <f t="shared" si="124"/>
        <v>224</v>
      </c>
      <c r="AA319" s="33">
        <f t="shared" si="125"/>
        <v>7.5557528546879749E-2</v>
      </c>
      <c r="AB319" s="11">
        <v>3.4000000000000002E-2</v>
      </c>
      <c r="AC319" s="112">
        <f t="shared" si="137"/>
        <v>227</v>
      </c>
      <c r="AD319" s="33">
        <f t="shared" si="126"/>
        <v>2.3352232285230264E-2</v>
      </c>
      <c r="AE319" s="11">
        <v>0.92398411957029425</v>
      </c>
      <c r="AF319" s="10">
        <f t="shared" si="127"/>
        <v>377</v>
      </c>
      <c r="AG319" s="33">
        <f t="shared" si="128"/>
        <v>0.34054863797822227</v>
      </c>
      <c r="AH319" s="14">
        <v>2.2413333333333334</v>
      </c>
      <c r="AI319" s="112">
        <f t="shared" si="138"/>
        <v>299</v>
      </c>
      <c r="AJ319" s="33">
        <f t="shared" si="129"/>
        <v>-0.19970263716877118</v>
      </c>
      <c r="AK319" s="13">
        <v>142032.34646445097</v>
      </c>
      <c r="AL319" s="38"/>
    </row>
    <row r="320" spans="1:38" x14ac:dyDescent="0.25">
      <c r="A320" t="s">
        <v>1006</v>
      </c>
      <c r="B320" s="5" t="s">
        <v>474</v>
      </c>
      <c r="C320" s="6" t="s">
        <v>49</v>
      </c>
      <c r="D320" s="7" t="s">
        <v>39</v>
      </c>
      <c r="E320" s="36">
        <f t="shared" si="110"/>
        <v>3.9391454524082579</v>
      </c>
      <c r="F320" s="8">
        <f t="shared" si="111"/>
        <v>16.034444878072776</v>
      </c>
      <c r="G320" s="9">
        <f t="shared" si="112"/>
        <v>451</v>
      </c>
      <c r="H320" s="112">
        <f t="shared" si="113"/>
        <v>342</v>
      </c>
      <c r="I320" s="33">
        <f t="shared" si="114"/>
        <v>0.11533497186055383</v>
      </c>
      <c r="J320" s="11">
        <v>4.2127435492365084E-3</v>
      </c>
      <c r="K320" s="10">
        <f t="shared" si="115"/>
        <v>86</v>
      </c>
      <c r="L320" s="33">
        <f t="shared" si="116"/>
        <v>-0.61998402723924284</v>
      </c>
      <c r="M320" s="11">
        <v>0.10154229332311523</v>
      </c>
      <c r="N320" s="10">
        <f t="shared" si="117"/>
        <v>399</v>
      </c>
      <c r="O320" s="33">
        <f t="shared" si="118"/>
        <v>0.61242178999676289</v>
      </c>
      <c r="P320" s="11">
        <v>2.1835477245703169E-2</v>
      </c>
      <c r="Q320" s="10">
        <f t="shared" si="119"/>
        <v>287</v>
      </c>
      <c r="R320" s="33">
        <f t="shared" si="120"/>
        <v>0.20020845421209837</v>
      </c>
      <c r="S320" s="12">
        <v>0.30589057857018004</v>
      </c>
      <c r="T320" s="10">
        <f t="shared" si="121"/>
        <v>446</v>
      </c>
      <c r="U320" s="33">
        <f t="shared" si="122"/>
        <v>0.71598535679147035</v>
      </c>
      <c r="V320" s="18">
        <v>3.3535918849197675E-2</v>
      </c>
      <c r="W320" s="112">
        <f t="shared" si="136"/>
        <v>416</v>
      </c>
      <c r="X320" s="33">
        <f t="shared" si="123"/>
        <v>0.44150433775677667</v>
      </c>
      <c r="Y320" s="13">
        <v>113131</v>
      </c>
      <c r="Z320" s="10">
        <f t="shared" si="124"/>
        <v>535</v>
      </c>
      <c r="AA320" s="33">
        <f t="shared" si="125"/>
        <v>1.0274787072378835</v>
      </c>
      <c r="AB320" s="11">
        <v>2.1000000000000001E-2</v>
      </c>
      <c r="AC320" s="112">
        <f t="shared" si="137"/>
        <v>527</v>
      </c>
      <c r="AD320" s="33">
        <f t="shared" si="126"/>
        <v>1.0070511462328251</v>
      </c>
      <c r="AE320" s="11">
        <v>0.98268190018039692</v>
      </c>
      <c r="AF320" s="10">
        <f t="shared" si="127"/>
        <v>382</v>
      </c>
      <c r="AG320" s="33">
        <f t="shared" si="128"/>
        <v>0.3562039974704117</v>
      </c>
      <c r="AH320" s="14">
        <v>2.2236666666666669</v>
      </c>
      <c r="AI320" s="112">
        <f t="shared" si="138"/>
        <v>411</v>
      </c>
      <c r="AJ320" s="33">
        <f t="shared" si="129"/>
        <v>-0.11357230136995707</v>
      </c>
      <c r="AK320" s="13">
        <v>201148.83202237371</v>
      </c>
      <c r="AL320" s="38"/>
    </row>
    <row r="321" spans="1:38" x14ac:dyDescent="0.25">
      <c r="A321" t="s">
        <v>1051</v>
      </c>
      <c r="B321" s="5" t="s">
        <v>330</v>
      </c>
      <c r="C321" s="6" t="s">
        <v>49</v>
      </c>
      <c r="D321" s="7" t="s">
        <v>39</v>
      </c>
      <c r="E321" s="36">
        <f t="shared" si="110"/>
        <v>0.21082154287291349</v>
      </c>
      <c r="F321" s="8">
        <f t="shared" si="111"/>
        <v>27.655420748319735</v>
      </c>
      <c r="G321" s="9">
        <f t="shared" si="112"/>
        <v>247</v>
      </c>
      <c r="H321" s="112">
        <f t="shared" si="113"/>
        <v>474</v>
      </c>
      <c r="I321" s="33">
        <f t="shared" si="114"/>
        <v>0.65955105479420628</v>
      </c>
      <c r="J321" s="11">
        <v>3.8631554197037454E-2</v>
      </c>
      <c r="K321" s="10">
        <f t="shared" si="115"/>
        <v>477</v>
      </c>
      <c r="L321" s="33">
        <f t="shared" si="116"/>
        <v>0.70787218526523721</v>
      </c>
      <c r="M321" s="11">
        <v>3.1596419467662576E-2</v>
      </c>
      <c r="N321" s="10">
        <f t="shared" si="117"/>
        <v>206</v>
      </c>
      <c r="O321" s="33">
        <f t="shared" si="118"/>
        <v>1.6383883033600222E-2</v>
      </c>
      <c r="P321" s="11">
        <v>6.0007362866609397E-2</v>
      </c>
      <c r="Q321" s="10">
        <f t="shared" si="119"/>
        <v>336</v>
      </c>
      <c r="R321" s="33">
        <f t="shared" si="120"/>
        <v>0.22988174777501927</v>
      </c>
      <c r="S321" s="12">
        <v>0.18110610553958301</v>
      </c>
      <c r="T321" s="10">
        <f t="shared" si="121"/>
        <v>239</v>
      </c>
      <c r="U321" s="33">
        <f t="shared" si="122"/>
        <v>0.10075595662663529</v>
      </c>
      <c r="V321" s="18">
        <v>6.9649717514124299E-2</v>
      </c>
      <c r="W321" s="112">
        <f t="shared" si="136"/>
        <v>224</v>
      </c>
      <c r="X321" s="33">
        <f t="shared" si="123"/>
        <v>-0.41768912650313511</v>
      </c>
      <c r="Y321" s="13">
        <v>81883</v>
      </c>
      <c r="Z321" s="10">
        <f t="shared" si="124"/>
        <v>290</v>
      </c>
      <c r="AA321" s="33">
        <f t="shared" si="125"/>
        <v>0.29523164670634233</v>
      </c>
      <c r="AB321" s="11">
        <v>3.1E-2</v>
      </c>
      <c r="AC321" s="112">
        <f t="shared" si="137"/>
        <v>147</v>
      </c>
      <c r="AD321" s="33">
        <f t="shared" si="126"/>
        <v>-0.3336860795359991</v>
      </c>
      <c r="AE321" s="11">
        <v>0.90267947421638017</v>
      </c>
      <c r="AF321" s="10">
        <f t="shared" si="127"/>
        <v>320</v>
      </c>
      <c r="AG321" s="33">
        <f t="shared" si="128"/>
        <v>0.15445662892011927</v>
      </c>
      <c r="AH321" s="14">
        <v>2.4513333333333338</v>
      </c>
      <c r="AI321" s="112">
        <f t="shared" si="138"/>
        <v>210</v>
      </c>
      <c r="AJ321" s="33">
        <f t="shared" si="129"/>
        <v>-0.24210580989776032</v>
      </c>
      <c r="AK321" s="13">
        <v>112928.47121544836</v>
      </c>
      <c r="AL321" s="38"/>
    </row>
    <row r="322" spans="1:38" x14ac:dyDescent="0.25">
      <c r="A322" t="s">
        <v>1067</v>
      </c>
      <c r="B322" s="5" t="s">
        <v>214</v>
      </c>
      <c r="C322" s="6" t="s">
        <v>49</v>
      </c>
      <c r="D322" s="7" t="s">
        <v>39</v>
      </c>
      <c r="E322" s="36">
        <f t="shared" si="110"/>
        <v>-0.64420997277014513</v>
      </c>
      <c r="F322" s="8">
        <f t="shared" si="111"/>
        <v>30.3205058784438</v>
      </c>
      <c r="G322" s="9">
        <f t="shared" si="112"/>
        <v>204</v>
      </c>
      <c r="H322" s="112">
        <f t="shared" si="113"/>
        <v>522</v>
      </c>
      <c r="I322" s="33">
        <f t="shared" si="114"/>
        <v>1.1510015733445236</v>
      </c>
      <c r="J322" s="11">
        <v>6.9713219864770304E-2</v>
      </c>
      <c r="K322" s="10">
        <f t="shared" si="115"/>
        <v>189</v>
      </c>
      <c r="L322" s="33">
        <f t="shared" si="116"/>
        <v>-0.11649497279087188</v>
      </c>
      <c r="M322" s="11">
        <v>7.5020610057708159E-2</v>
      </c>
      <c r="N322" s="10">
        <f t="shared" si="117"/>
        <v>236</v>
      </c>
      <c r="O322" s="33">
        <f t="shared" si="118"/>
        <v>0.13031595990251288</v>
      </c>
      <c r="P322" s="11">
        <v>5.2710843373493979E-2</v>
      </c>
      <c r="Q322" s="10">
        <f t="shared" si="119"/>
        <v>92</v>
      </c>
      <c r="R322" s="33">
        <f t="shared" si="120"/>
        <v>-0.16760747363353556</v>
      </c>
      <c r="S322" s="12">
        <v>1.8526591107236268</v>
      </c>
      <c r="T322" s="10">
        <f t="shared" si="121"/>
        <v>264</v>
      </c>
      <c r="U322" s="33">
        <f t="shared" si="122"/>
        <v>0.19973815625491925</v>
      </c>
      <c r="V322" s="18">
        <v>6.3839489284085726E-2</v>
      </c>
      <c r="W322" s="112">
        <f t="shared" si="136"/>
        <v>152</v>
      </c>
      <c r="X322" s="33">
        <f t="shared" si="123"/>
        <v>-0.66039588242422576</v>
      </c>
      <c r="Y322" s="13">
        <v>73056</v>
      </c>
      <c r="Z322" s="10">
        <f t="shared" si="124"/>
        <v>201</v>
      </c>
      <c r="AA322" s="33">
        <f t="shared" si="125"/>
        <v>2.3328224937255704E-3</v>
      </c>
      <c r="AB322" s="11">
        <v>3.5000000000000003E-2</v>
      </c>
      <c r="AC322" s="112">
        <f t="shared" si="137"/>
        <v>146</v>
      </c>
      <c r="AD322" s="33">
        <f t="shared" si="126"/>
        <v>-0.3342139643726868</v>
      </c>
      <c r="AE322" s="11">
        <v>0.90264797507788164</v>
      </c>
      <c r="AF322" s="10">
        <f t="shared" si="127"/>
        <v>248</v>
      </c>
      <c r="AG322" s="33">
        <f t="shared" si="128"/>
        <v>-3.6066142258413869E-2</v>
      </c>
      <c r="AH322" s="14">
        <v>2.6663333333333332</v>
      </c>
      <c r="AI322" s="112">
        <f t="shared" si="138"/>
        <v>170</v>
      </c>
      <c r="AJ322" s="33">
        <f t="shared" si="129"/>
        <v>-0.2559588222586564</v>
      </c>
      <c r="AK322" s="13">
        <v>103420.3066695728</v>
      </c>
      <c r="AL322" s="38"/>
    </row>
    <row r="323" spans="1:38" ht="22.5" x14ac:dyDescent="0.25">
      <c r="A323" t="s">
        <v>1069</v>
      </c>
      <c r="B323" s="5" t="s">
        <v>481</v>
      </c>
      <c r="C323" s="6" t="s">
        <v>49</v>
      </c>
      <c r="D323" s="7" t="s">
        <v>39</v>
      </c>
      <c r="E323" s="36">
        <f t="shared" si="110"/>
        <v>3.6704183160075852</v>
      </c>
      <c r="F323" s="8">
        <f t="shared" si="111"/>
        <v>16.872052243625404</v>
      </c>
      <c r="G323" s="9">
        <f t="shared" si="112"/>
        <v>436</v>
      </c>
      <c r="H323" s="112">
        <f t="shared" si="113"/>
        <v>507</v>
      </c>
      <c r="I323" s="33">
        <f t="shared" si="114"/>
        <v>1.0411100993366074</v>
      </c>
      <c r="J323" s="11">
        <v>6.2763160955637831E-2</v>
      </c>
      <c r="K323" s="10">
        <f t="shared" si="115"/>
        <v>438</v>
      </c>
      <c r="L323" s="33">
        <f t="shared" si="116"/>
        <v>0.62266762238216966</v>
      </c>
      <c r="M323" s="11">
        <v>3.6084637055685431E-2</v>
      </c>
      <c r="N323" s="10">
        <f t="shared" si="117"/>
        <v>278</v>
      </c>
      <c r="O323" s="33">
        <f t="shared" si="118"/>
        <v>0.28720096456945615</v>
      </c>
      <c r="P323" s="11">
        <v>4.2663501780248608E-2</v>
      </c>
      <c r="Q323" s="10">
        <f t="shared" si="119"/>
        <v>270</v>
      </c>
      <c r="R323" s="33">
        <f t="shared" si="120"/>
        <v>0.18446091181276122</v>
      </c>
      <c r="S323" s="12">
        <v>0.37211338513735359</v>
      </c>
      <c r="T323" s="10">
        <f t="shared" si="121"/>
        <v>441</v>
      </c>
      <c r="U323" s="33">
        <f t="shared" si="122"/>
        <v>0.70344611513959243</v>
      </c>
      <c r="V323" s="18">
        <v>3.4271968927925146E-2</v>
      </c>
      <c r="W323" s="112">
        <f t="shared" si="136"/>
        <v>434</v>
      </c>
      <c r="X323" s="33">
        <f t="shared" si="123"/>
        <v>0.6453868114346839</v>
      </c>
      <c r="Y323" s="13">
        <v>120546</v>
      </c>
      <c r="Z323" s="10">
        <f t="shared" si="124"/>
        <v>436</v>
      </c>
      <c r="AA323" s="33">
        <f t="shared" si="125"/>
        <v>0.66135517697211277</v>
      </c>
      <c r="AB323" s="11">
        <v>2.6000000000000002E-2</v>
      </c>
      <c r="AC323" s="112">
        <f t="shared" si="137"/>
        <v>419</v>
      </c>
      <c r="AD323" s="33">
        <f t="shared" si="126"/>
        <v>0.65515969198043411</v>
      </c>
      <c r="AE323" s="11">
        <v>0.9616843702579666</v>
      </c>
      <c r="AF323" s="10">
        <f t="shared" si="127"/>
        <v>452</v>
      </c>
      <c r="AG323" s="33">
        <f t="shared" si="128"/>
        <v>0.56681289026156623</v>
      </c>
      <c r="AH323" s="14">
        <v>1.986</v>
      </c>
      <c r="AI323" s="112">
        <f t="shared" si="138"/>
        <v>425</v>
      </c>
      <c r="AJ323" s="33">
        <f t="shared" si="129"/>
        <v>-9.6956035586164335E-2</v>
      </c>
      <c r="AK323" s="13">
        <v>212553.58537813288</v>
      </c>
      <c r="AL323" s="38"/>
    </row>
    <row r="324" spans="1:38" x14ac:dyDescent="0.25">
      <c r="A324" t="s">
        <v>1073</v>
      </c>
      <c r="B324" s="5" t="s">
        <v>367</v>
      </c>
      <c r="C324" s="6" t="s">
        <v>49</v>
      </c>
      <c r="D324" s="7" t="s">
        <v>39</v>
      </c>
      <c r="E324" s="36">
        <f t="shared" si="110"/>
        <v>2.1224367159689166</v>
      </c>
      <c r="F324" s="8">
        <f t="shared" si="111"/>
        <v>21.697023801388369</v>
      </c>
      <c r="G324" s="9">
        <f t="shared" si="112"/>
        <v>357</v>
      </c>
      <c r="H324" s="112">
        <f t="shared" si="113"/>
        <v>465</v>
      </c>
      <c r="I324" s="33">
        <f t="shared" si="114"/>
        <v>0.58570164055400153</v>
      </c>
      <c r="J324" s="11">
        <v>3.3960966382942104E-2</v>
      </c>
      <c r="K324" s="10">
        <f t="shared" si="115"/>
        <v>455</v>
      </c>
      <c r="L324" s="33">
        <f t="shared" si="116"/>
        <v>0.65084465050887885</v>
      </c>
      <c r="M324" s="11">
        <v>3.4600389863547756E-2</v>
      </c>
      <c r="N324" s="10">
        <f t="shared" si="117"/>
        <v>350</v>
      </c>
      <c r="O324" s="33">
        <f t="shared" si="118"/>
        <v>0.48635499859361719</v>
      </c>
      <c r="P324" s="11">
        <v>2.9909136799596163E-2</v>
      </c>
      <c r="Q324" s="10">
        <f t="shared" si="119"/>
        <v>249</v>
      </c>
      <c r="R324" s="33">
        <f t="shared" si="120"/>
        <v>0.16419375636478792</v>
      </c>
      <c r="S324" s="12">
        <v>0.45734242474638287</v>
      </c>
      <c r="T324" s="10">
        <f t="shared" si="121"/>
        <v>484</v>
      </c>
      <c r="U324" s="33">
        <f t="shared" si="122"/>
        <v>0.81491776146764117</v>
      </c>
      <c r="V324" s="18">
        <v>2.7728613569321534E-2</v>
      </c>
      <c r="W324" s="112">
        <f t="shared" si="136"/>
        <v>356</v>
      </c>
      <c r="X324" s="33">
        <f t="shared" si="123"/>
        <v>0.12348617315007736</v>
      </c>
      <c r="Y324" s="13">
        <v>101565</v>
      </c>
      <c r="Z324" s="10">
        <f t="shared" si="124"/>
        <v>317</v>
      </c>
      <c r="AA324" s="33">
        <f t="shared" si="125"/>
        <v>0.36845635275949651</v>
      </c>
      <c r="AB324" s="11">
        <v>0.03</v>
      </c>
      <c r="AC324" s="112">
        <f t="shared" si="137"/>
        <v>163</v>
      </c>
      <c r="AD324" s="33">
        <f t="shared" si="126"/>
        <v>-0.22229943432370125</v>
      </c>
      <c r="AE324" s="11">
        <v>0.90932596814949751</v>
      </c>
      <c r="AF324" s="10">
        <f t="shared" si="127"/>
        <v>417</v>
      </c>
      <c r="AG324" s="33">
        <f t="shared" si="128"/>
        <v>0.45899767866441177</v>
      </c>
      <c r="AH324" s="14">
        <v>2.1076666666666664</v>
      </c>
      <c r="AI324" s="112">
        <f t="shared" si="138"/>
        <v>374</v>
      </c>
      <c r="AJ324" s="33">
        <f t="shared" si="129"/>
        <v>-0.14623553789930052</v>
      </c>
      <c r="AK324" s="13">
        <v>178730.06710460669</v>
      </c>
      <c r="AL324" s="38"/>
    </row>
    <row r="325" spans="1:38" x14ac:dyDescent="0.25">
      <c r="A325" t="s">
        <v>1074</v>
      </c>
      <c r="B325" s="5" t="s">
        <v>153</v>
      </c>
      <c r="C325" s="6" t="s">
        <v>49</v>
      </c>
      <c r="D325" s="7" t="s">
        <v>39</v>
      </c>
      <c r="E325" s="36">
        <f t="shared" si="110"/>
        <v>-2.8942086004967695</v>
      </c>
      <c r="F325" s="8">
        <f t="shared" si="111"/>
        <v>37.333625015981013</v>
      </c>
      <c r="G325" s="9">
        <f t="shared" si="112"/>
        <v>125</v>
      </c>
      <c r="H325" s="112">
        <f t="shared" si="113"/>
        <v>274</v>
      </c>
      <c r="I325" s="33">
        <f t="shared" si="114"/>
        <v>-0.11784865468682545</v>
      </c>
      <c r="J325" s="11">
        <v>-1.0534896845801667E-2</v>
      </c>
      <c r="K325" s="10">
        <f t="shared" si="115"/>
        <v>321</v>
      </c>
      <c r="L325" s="33">
        <f t="shared" si="116"/>
        <v>0.28652308894471112</v>
      </c>
      <c r="M325" s="11">
        <v>5.3791315618924175E-2</v>
      </c>
      <c r="N325" s="10">
        <f t="shared" si="117"/>
        <v>107</v>
      </c>
      <c r="O325" s="33">
        <f t="shared" si="118"/>
        <v>-0.50795614469594774</v>
      </c>
      <c r="P325" s="11">
        <v>9.3587521663778164E-2</v>
      </c>
      <c r="Q325" s="10">
        <f t="shared" si="119"/>
        <v>168</v>
      </c>
      <c r="R325" s="33">
        <f t="shared" si="120"/>
        <v>4.6891627073549304E-2</v>
      </c>
      <c r="S325" s="12">
        <v>0.95063058495468666</v>
      </c>
      <c r="T325" s="10">
        <f t="shared" si="121"/>
        <v>224</v>
      </c>
      <c r="U325" s="33">
        <f t="shared" si="122"/>
        <v>5.9728869642718951E-2</v>
      </c>
      <c r="V325" s="18">
        <v>7.2057996375226543E-2</v>
      </c>
      <c r="W325" s="112">
        <f t="shared" si="136"/>
        <v>198</v>
      </c>
      <c r="X325" s="33">
        <f t="shared" si="123"/>
        <v>-0.5200015586751503</v>
      </c>
      <c r="Y325" s="13">
        <v>78162</v>
      </c>
      <c r="Z325" s="10">
        <f t="shared" si="124"/>
        <v>95</v>
      </c>
      <c r="AA325" s="33">
        <f t="shared" si="125"/>
        <v>-0.65668953198466162</v>
      </c>
      <c r="AB325" s="11">
        <v>4.4000000000000004E-2</v>
      </c>
      <c r="AC325" s="112">
        <f t="shared" si="137"/>
        <v>50</v>
      </c>
      <c r="AD325" s="33">
        <f t="shared" si="126"/>
        <v>-1.3569891114390076</v>
      </c>
      <c r="AE325" s="11">
        <v>0.84161849710982661</v>
      </c>
      <c r="AF325" s="10">
        <f t="shared" si="127"/>
        <v>355</v>
      </c>
      <c r="AG325" s="33">
        <f t="shared" si="128"/>
        <v>0.26817952334451578</v>
      </c>
      <c r="AH325" s="14">
        <v>2.323</v>
      </c>
      <c r="AI325" s="112">
        <f t="shared" si="138"/>
        <v>134</v>
      </c>
      <c r="AJ325" s="33">
        <f t="shared" si="129"/>
        <v>-0.27362495927548403</v>
      </c>
      <c r="AK325" s="13">
        <v>91294.962862031811</v>
      </c>
      <c r="AL325" s="38"/>
    </row>
    <row r="326" spans="1:38" x14ac:dyDescent="0.25">
      <c r="A326" t="s">
        <v>1078</v>
      </c>
      <c r="B326" s="5" t="s">
        <v>323</v>
      </c>
      <c r="C326" s="6" t="s">
        <v>49</v>
      </c>
      <c r="D326" s="7" t="s">
        <v>39</v>
      </c>
      <c r="E326" s="36">
        <f t="shared" si="110"/>
        <v>0.13020217903969758</v>
      </c>
      <c r="F326" s="8">
        <f t="shared" si="111"/>
        <v>27.906706769736587</v>
      </c>
      <c r="G326" s="9">
        <f t="shared" si="112"/>
        <v>241</v>
      </c>
      <c r="H326" s="112">
        <f t="shared" si="113"/>
        <v>318</v>
      </c>
      <c r="I326" s="33">
        <f t="shared" si="114"/>
        <v>5.2569098753624602E-2</v>
      </c>
      <c r="J326" s="11">
        <v>2.4313153416000155E-4</v>
      </c>
      <c r="K326" s="10">
        <f t="shared" si="115"/>
        <v>547</v>
      </c>
      <c r="L326" s="33">
        <f t="shared" si="116"/>
        <v>1.0602573505858339</v>
      </c>
      <c r="M326" s="11">
        <v>1.3034252803879964E-2</v>
      </c>
      <c r="N326" s="10">
        <f t="shared" si="117"/>
        <v>180</v>
      </c>
      <c r="O326" s="33">
        <f t="shared" si="118"/>
        <v>-8.8572120348131084E-2</v>
      </c>
      <c r="P326" s="11">
        <v>6.6729030246336141E-2</v>
      </c>
      <c r="Q326" s="10">
        <f t="shared" si="119"/>
        <v>390</v>
      </c>
      <c r="R326" s="33">
        <f t="shared" si="120"/>
        <v>0.27294812057923573</v>
      </c>
      <c r="S326" s="12">
        <v>0</v>
      </c>
      <c r="T326" s="10">
        <f t="shared" si="121"/>
        <v>262</v>
      </c>
      <c r="U326" s="33">
        <f t="shared" si="122"/>
        <v>0.1953885166345119</v>
      </c>
      <c r="V326" s="18">
        <v>6.4094811948240418E-2</v>
      </c>
      <c r="W326" s="112">
        <f t="shared" si="136"/>
        <v>213</v>
      </c>
      <c r="X326" s="33">
        <f t="shared" si="123"/>
        <v>-0.46742930113338921</v>
      </c>
      <c r="Y326" s="13">
        <v>80074</v>
      </c>
      <c r="Z326" s="10">
        <f t="shared" si="124"/>
        <v>244</v>
      </c>
      <c r="AA326" s="33">
        <f t="shared" si="125"/>
        <v>0.14878223460003395</v>
      </c>
      <c r="AB326" s="11">
        <v>3.3000000000000002E-2</v>
      </c>
      <c r="AC326" s="112">
        <f t="shared" si="137"/>
        <v>199</v>
      </c>
      <c r="AD326" s="33">
        <f t="shared" si="126"/>
        <v>-7.2076118338650463E-2</v>
      </c>
      <c r="AE326" s="11">
        <v>0.91828986464179596</v>
      </c>
      <c r="AF326" s="10">
        <f t="shared" si="127"/>
        <v>166</v>
      </c>
      <c r="AG326" s="33">
        <f t="shared" si="128"/>
        <v>-0.29127804039524019</v>
      </c>
      <c r="AH326" s="14">
        <v>2.954333333333333</v>
      </c>
      <c r="AI326" s="112">
        <f t="shared" si="138"/>
        <v>168</v>
      </c>
      <c r="AJ326" s="33">
        <f t="shared" si="129"/>
        <v>-0.25690502075987126</v>
      </c>
      <c r="AK326" s="13">
        <v>102770.87311618862</v>
      </c>
      <c r="AL326" s="38"/>
    </row>
    <row r="327" spans="1:38" x14ac:dyDescent="0.25">
      <c r="A327" t="s">
        <v>1161</v>
      </c>
      <c r="B327" s="5" t="s">
        <v>302</v>
      </c>
      <c r="C327" s="6" t="s">
        <v>49</v>
      </c>
      <c r="D327" s="7" t="s">
        <v>39</v>
      </c>
      <c r="E327" s="36">
        <f t="shared" ref="E327:E390" si="139">((I327+L327+AG327+AJ327)*0.25)+(O327+R327+U327+X327+AA327+AD327)</f>
        <v>0.42630428283148908</v>
      </c>
      <c r="F327" s="8">
        <f t="shared" ref="F327:F390" si="140">((E327*$I$580)+$J$580)</f>
        <v>26.9837731709435</v>
      </c>
      <c r="G327" s="9">
        <f t="shared" ref="G327:G390" si="141">RANK(E327,$E$7:$E$571,1)</f>
        <v>260</v>
      </c>
      <c r="H327" s="112">
        <f t="shared" ref="H327:H390" si="142">RANK(J327,J$7:J$571,1)</f>
        <v>360</v>
      </c>
      <c r="I327" s="33">
        <f t="shared" ref="I327:I390" si="143">(J327-J$573)/J$574</f>
        <v>0.16995711334821531</v>
      </c>
      <c r="J327" s="11">
        <v>7.6673072859543279E-3</v>
      </c>
      <c r="K327" s="10">
        <f t="shared" ref="K327:K390" si="144">RANK(M327,M$7:M$571,0)</f>
        <v>341</v>
      </c>
      <c r="L327" s="33">
        <f t="shared" ref="L327:L390" si="145">-(M327-M$573)/M$574</f>
        <v>0.33078502551513655</v>
      </c>
      <c r="M327" s="11">
        <v>5.1459783181301469E-2</v>
      </c>
      <c r="N327" s="10">
        <f t="shared" ref="N327:N390" si="146">RANK(P327,P$7:P$571,0)</f>
        <v>199</v>
      </c>
      <c r="O327" s="33">
        <f t="shared" ref="O327:O390" si="147">-(P327-P$573)/P$574</f>
        <v>-1.6799460368866839E-2</v>
      </c>
      <c r="P327" s="11">
        <v>6.2132514260640634E-2</v>
      </c>
      <c r="Q327" s="10">
        <f t="shared" ref="Q327:Q390" si="148">RANK(S327,S$7:S$571,0)</f>
        <v>211</v>
      </c>
      <c r="R327" s="33">
        <f t="shared" ref="R327:R390" si="149">-(S327-S$573)/S$574</f>
        <v>0.12335332576860966</v>
      </c>
      <c r="S327" s="12">
        <v>0.62908782265714713</v>
      </c>
      <c r="T327" s="10">
        <f t="shared" ref="T327:T390" si="150">RANK(V327,V$7:V$571,0)</f>
        <v>312</v>
      </c>
      <c r="U327" s="33">
        <f t="shared" ref="U327:U390" si="151">-(V327-V$573)/V$574</f>
        <v>0.34932320857173021</v>
      </c>
      <c r="V327" s="18">
        <v>5.5058887347304949E-2</v>
      </c>
      <c r="W327" s="112">
        <f t="shared" si="136"/>
        <v>271</v>
      </c>
      <c r="X327" s="33">
        <f t="shared" ref="X327:X390" si="152">(Y327-Y$573)/Y$574</f>
        <v>-0.22475004116289571</v>
      </c>
      <c r="Y327" s="13">
        <v>88900</v>
      </c>
      <c r="Z327" s="10">
        <f t="shared" ref="Z327:Z390" si="153">RANK(AB327,AB$7:AB$571,0)</f>
        <v>290</v>
      </c>
      <c r="AA327" s="33">
        <f t="shared" ref="AA327:AA390" si="154">-(AB327-AB$573)/AB$574</f>
        <v>0.29523164670634233</v>
      </c>
      <c r="AB327" s="11">
        <v>3.1E-2</v>
      </c>
      <c r="AC327" s="112">
        <f t="shared" si="137"/>
        <v>184</v>
      </c>
      <c r="AD327" s="33">
        <f t="shared" ref="AD327:AD390" si="155">(AE327-AE$573)/AE$574</f>
        <v>-0.12792374025595418</v>
      </c>
      <c r="AE327" s="11">
        <v>0.91495741056218061</v>
      </c>
      <c r="AF327" s="10">
        <f t="shared" ref="AF327:AF390" si="156">RANK(AH327,AH$7:AH$571,0)</f>
        <v>206</v>
      </c>
      <c r="AG327" s="33">
        <f t="shared" ref="AG327:AG390" si="157">-(AH327-AH$573)/AH$574</f>
        <v>-0.15569671951005148</v>
      </c>
      <c r="AH327" s="14">
        <v>2.8013333333333335</v>
      </c>
      <c r="AI327" s="112">
        <f t="shared" si="138"/>
        <v>233</v>
      </c>
      <c r="AJ327" s="33">
        <f t="shared" ref="AJ327:AJ390" si="158">(AK327-AK$573)/AK$574</f>
        <v>-0.23356804506320575</v>
      </c>
      <c r="AK327" s="13">
        <v>118788.45825552948</v>
      </c>
      <c r="AL327" s="38">
        <v>1</v>
      </c>
    </row>
    <row r="328" spans="1:38" x14ac:dyDescent="0.25">
      <c r="A328" t="s">
        <v>608</v>
      </c>
      <c r="B328" s="5" t="s">
        <v>363</v>
      </c>
      <c r="C328" s="6" t="s">
        <v>54</v>
      </c>
      <c r="D328" s="7" t="s">
        <v>39</v>
      </c>
      <c r="E328" s="36">
        <f t="shared" si="139"/>
        <v>2.7701254476517905</v>
      </c>
      <c r="F328" s="8">
        <f t="shared" si="140"/>
        <v>19.67821446374807</v>
      </c>
      <c r="G328" s="9">
        <f t="shared" si="141"/>
        <v>389</v>
      </c>
      <c r="H328" s="112">
        <f t="shared" si="142"/>
        <v>510</v>
      </c>
      <c r="I328" s="33">
        <f t="shared" si="143"/>
        <v>1.0765826065591246</v>
      </c>
      <c r="J328" s="11">
        <v>6.500661084178061E-2</v>
      </c>
      <c r="K328" s="10">
        <f t="shared" si="144"/>
        <v>422</v>
      </c>
      <c r="L328" s="33">
        <f t="shared" si="145"/>
        <v>0.5681894830707519</v>
      </c>
      <c r="M328" s="11">
        <v>3.8954316034683578E-2</v>
      </c>
      <c r="N328" s="10">
        <f t="shared" si="146"/>
        <v>372</v>
      </c>
      <c r="O328" s="33">
        <f t="shared" si="147"/>
        <v>0.56443591016362193</v>
      </c>
      <c r="P328" s="11">
        <v>2.4908623257073235E-2</v>
      </c>
      <c r="Q328" s="10">
        <f t="shared" si="148"/>
        <v>345</v>
      </c>
      <c r="R328" s="33">
        <f t="shared" si="149"/>
        <v>0.23604614032860236</v>
      </c>
      <c r="S328" s="12">
        <v>0.15518311607697083</v>
      </c>
      <c r="T328" s="10">
        <f t="shared" si="150"/>
        <v>427</v>
      </c>
      <c r="U328" s="33">
        <f t="shared" si="151"/>
        <v>0.67363481800471559</v>
      </c>
      <c r="V328" s="18">
        <v>3.6021883971615841E-2</v>
      </c>
      <c r="W328" s="112">
        <f t="shared" si="136"/>
        <v>352</v>
      </c>
      <c r="X328" s="33">
        <f t="shared" si="152"/>
        <v>0.11793199112945196</v>
      </c>
      <c r="Y328" s="13">
        <v>101363</v>
      </c>
      <c r="Z328" s="10">
        <f t="shared" si="153"/>
        <v>224</v>
      </c>
      <c r="AA328" s="33">
        <f t="shared" si="154"/>
        <v>7.5557528546879749E-2</v>
      </c>
      <c r="AB328" s="11">
        <v>3.4000000000000002E-2</v>
      </c>
      <c r="AC328" s="112">
        <f t="shared" si="137"/>
        <v>433</v>
      </c>
      <c r="AD328" s="33">
        <f t="shared" si="155"/>
        <v>0.69933564352084898</v>
      </c>
      <c r="AE328" s="11">
        <v>0.96432037023214157</v>
      </c>
      <c r="AF328" s="10">
        <f t="shared" si="156"/>
        <v>331</v>
      </c>
      <c r="AG328" s="33">
        <f t="shared" si="157"/>
        <v>0.19374271972127466</v>
      </c>
      <c r="AH328" s="14">
        <v>2.407</v>
      </c>
      <c r="AI328" s="112">
        <f t="shared" si="138"/>
        <v>252</v>
      </c>
      <c r="AJ328" s="33">
        <f t="shared" si="158"/>
        <v>-0.22578114552047049</v>
      </c>
      <c r="AK328" s="13">
        <v>124133.08079867577</v>
      </c>
      <c r="AL328" s="38"/>
    </row>
    <row r="329" spans="1:38" x14ac:dyDescent="0.25">
      <c r="A329" t="s">
        <v>613</v>
      </c>
      <c r="B329" s="5" t="s">
        <v>470</v>
      </c>
      <c r="C329" s="6" t="s">
        <v>54</v>
      </c>
      <c r="D329" s="7" t="s">
        <v>39</v>
      </c>
      <c r="E329" s="36">
        <f t="shared" si="139"/>
        <v>4.9778651640658413</v>
      </c>
      <c r="F329" s="8">
        <f t="shared" si="140"/>
        <v>12.796813975282722</v>
      </c>
      <c r="G329" s="9">
        <f t="shared" si="141"/>
        <v>510</v>
      </c>
      <c r="H329" s="112">
        <f t="shared" si="142"/>
        <v>69</v>
      </c>
      <c r="I329" s="33">
        <f t="shared" si="143"/>
        <v>-0.8468534722453529</v>
      </c>
      <c r="J329" s="11">
        <v>-5.6640625E-2</v>
      </c>
      <c r="K329" s="10">
        <f t="shared" si="144"/>
        <v>336</v>
      </c>
      <c r="L329" s="33">
        <f t="shared" si="145"/>
        <v>0.32076174135676733</v>
      </c>
      <c r="M329" s="11">
        <v>5.1987767584097858E-2</v>
      </c>
      <c r="N329" s="10">
        <f t="shared" si="146"/>
        <v>401</v>
      </c>
      <c r="O329" s="33">
        <f t="shared" si="147"/>
        <v>0.61576105544033466</v>
      </c>
      <c r="P329" s="11">
        <v>2.1621621621621623E-2</v>
      </c>
      <c r="Q329" s="10">
        <f t="shared" si="148"/>
        <v>390</v>
      </c>
      <c r="R329" s="33">
        <f t="shared" si="149"/>
        <v>0.27294812057923573</v>
      </c>
      <c r="S329" s="12">
        <v>0</v>
      </c>
      <c r="T329" s="10">
        <f t="shared" si="150"/>
        <v>545</v>
      </c>
      <c r="U329" s="33">
        <f t="shared" si="151"/>
        <v>1.0362436828715809</v>
      </c>
      <c r="V329" s="18">
        <v>1.4736842105263158E-2</v>
      </c>
      <c r="W329" s="112">
        <f t="shared" si="136"/>
        <v>387</v>
      </c>
      <c r="X329" s="33">
        <f t="shared" si="152"/>
        <v>0.25659406999090661</v>
      </c>
      <c r="Y329" s="13">
        <v>106406</v>
      </c>
      <c r="Z329" s="10">
        <f t="shared" si="153"/>
        <v>547</v>
      </c>
      <c r="AA329" s="33">
        <f t="shared" si="154"/>
        <v>1.1007034132910376</v>
      </c>
      <c r="AB329" s="11">
        <v>0.02</v>
      </c>
      <c r="AC329" s="112">
        <f t="shared" si="137"/>
        <v>499</v>
      </c>
      <c r="AD329" s="33">
        <f t="shared" si="155"/>
        <v>0.92382702552122831</v>
      </c>
      <c r="AE329" s="11">
        <v>0.97771587743732591</v>
      </c>
      <c r="AF329" s="10">
        <f t="shared" si="156"/>
        <v>557</v>
      </c>
      <c r="AG329" s="33">
        <f t="shared" si="157"/>
        <v>1.7297402548040268</v>
      </c>
      <c r="AH329" s="14">
        <v>0.67366666666666675</v>
      </c>
      <c r="AI329" s="112">
        <f t="shared" si="138"/>
        <v>550</v>
      </c>
      <c r="AJ329" s="33">
        <f t="shared" si="158"/>
        <v>1.8835026615706303</v>
      </c>
      <c r="AK329" s="13">
        <v>1571862.7867494824</v>
      </c>
      <c r="AL329" s="38"/>
    </row>
    <row r="330" spans="1:38" x14ac:dyDescent="0.25">
      <c r="A330" t="s">
        <v>614</v>
      </c>
      <c r="B330" s="5" t="s">
        <v>438</v>
      </c>
      <c r="C330" s="6" t="s">
        <v>54</v>
      </c>
      <c r="D330" s="7" t="s">
        <v>39</v>
      </c>
      <c r="E330" s="36">
        <f t="shared" si="139"/>
        <v>3.7565831061778825</v>
      </c>
      <c r="F330" s="8">
        <f t="shared" si="140"/>
        <v>16.603481440301959</v>
      </c>
      <c r="G330" s="9">
        <f t="shared" si="141"/>
        <v>440</v>
      </c>
      <c r="H330" s="112">
        <f t="shared" si="142"/>
        <v>171</v>
      </c>
      <c r="I330" s="33">
        <f t="shared" si="143"/>
        <v>-0.4432296539195722</v>
      </c>
      <c r="J330" s="11">
        <v>-3.1113537117903878E-2</v>
      </c>
      <c r="K330" s="10">
        <f t="shared" si="144"/>
        <v>536</v>
      </c>
      <c r="L330" s="33">
        <f t="shared" si="145"/>
        <v>1.0176661524165809</v>
      </c>
      <c r="M330" s="11">
        <v>1.5277777777777777E-2</v>
      </c>
      <c r="N330" s="10">
        <f t="shared" si="146"/>
        <v>497</v>
      </c>
      <c r="O330" s="33">
        <f t="shared" si="147"/>
        <v>0.82123326678818975</v>
      </c>
      <c r="P330" s="11">
        <v>8.4626234132581107E-3</v>
      </c>
      <c r="Q330" s="10">
        <f t="shared" si="148"/>
        <v>225</v>
      </c>
      <c r="R330" s="33">
        <f t="shared" si="149"/>
        <v>0.13897833988341504</v>
      </c>
      <c r="S330" s="12">
        <v>0.56338028169014087</v>
      </c>
      <c r="T330" s="10">
        <f t="shared" si="150"/>
        <v>504</v>
      </c>
      <c r="U330" s="33">
        <f t="shared" si="151"/>
        <v>0.88211157139205154</v>
      </c>
      <c r="V330" s="18">
        <v>2.3784355179704016E-2</v>
      </c>
      <c r="W330" s="112">
        <f t="shared" si="136"/>
        <v>384</v>
      </c>
      <c r="X330" s="33">
        <f t="shared" si="152"/>
        <v>0.2437259651114379</v>
      </c>
      <c r="Y330" s="13">
        <v>105938</v>
      </c>
      <c r="Z330" s="10">
        <f t="shared" si="153"/>
        <v>507</v>
      </c>
      <c r="AA330" s="33">
        <f t="shared" si="154"/>
        <v>0.88102929513157524</v>
      </c>
      <c r="AB330" s="11">
        <v>2.3E-2</v>
      </c>
      <c r="AC330" s="112">
        <f t="shared" si="137"/>
        <v>460</v>
      </c>
      <c r="AD330" s="33">
        <f t="shared" si="155"/>
        <v>0.78287714404852105</v>
      </c>
      <c r="AE330" s="11">
        <v>0.96930533117932149</v>
      </c>
      <c r="AF330" s="10">
        <f t="shared" si="156"/>
        <v>162</v>
      </c>
      <c r="AG330" s="33">
        <f t="shared" si="157"/>
        <v>-0.30250263776699909</v>
      </c>
      <c r="AH330" s="14">
        <v>2.9670000000000001</v>
      </c>
      <c r="AI330" s="112">
        <f t="shared" si="138"/>
        <v>199</v>
      </c>
      <c r="AJ330" s="33">
        <f t="shared" si="158"/>
        <v>-0.24542376543924094</v>
      </c>
      <c r="AK330" s="13">
        <v>110651.15661971831</v>
      </c>
      <c r="AL330" s="38"/>
    </row>
    <row r="331" spans="1:38" x14ac:dyDescent="0.25">
      <c r="A331" t="s">
        <v>620</v>
      </c>
      <c r="B331" s="5" t="s">
        <v>53</v>
      </c>
      <c r="C331" s="6" t="s">
        <v>54</v>
      </c>
      <c r="D331" s="7" t="s">
        <v>39</v>
      </c>
      <c r="E331" s="36">
        <f t="shared" si="139"/>
        <v>-9.7993013333648555</v>
      </c>
      <c r="F331" s="8">
        <f t="shared" si="140"/>
        <v>58.856410583310748</v>
      </c>
      <c r="G331" s="9">
        <f t="shared" si="141"/>
        <v>23</v>
      </c>
      <c r="H331" s="112">
        <f t="shared" si="142"/>
        <v>104</v>
      </c>
      <c r="I331" s="33">
        <f t="shared" si="143"/>
        <v>-0.69079271605931913</v>
      </c>
      <c r="J331" s="11">
        <v>-4.6770601336302842E-2</v>
      </c>
      <c r="K331" s="10">
        <f t="shared" si="144"/>
        <v>76</v>
      </c>
      <c r="L331" s="33">
        <f t="shared" si="145"/>
        <v>-0.73528558827916746</v>
      </c>
      <c r="M331" s="11">
        <v>0.10761589403973509</v>
      </c>
      <c r="N331" s="10">
        <f t="shared" si="146"/>
        <v>16</v>
      </c>
      <c r="O331" s="33">
        <f t="shared" si="147"/>
        <v>-2.5301005950133812</v>
      </c>
      <c r="P331" s="11">
        <v>0.223091141760273</v>
      </c>
      <c r="Q331" s="10">
        <f t="shared" si="148"/>
        <v>56</v>
      </c>
      <c r="R331" s="33">
        <f t="shared" si="149"/>
        <v>-0.34438407239865049</v>
      </c>
      <c r="S331" s="12">
        <v>2.5960539979231569</v>
      </c>
      <c r="T331" s="10">
        <f t="shared" si="150"/>
        <v>13</v>
      </c>
      <c r="U331" s="33">
        <f t="shared" si="151"/>
        <v>-3.113038095811727</v>
      </c>
      <c r="V331" s="18">
        <v>0.25829855537720708</v>
      </c>
      <c r="W331" s="112">
        <f t="shared" si="136"/>
        <v>24</v>
      </c>
      <c r="X331" s="33">
        <f t="shared" si="152"/>
        <v>-1.3537062767314991</v>
      </c>
      <c r="Y331" s="13">
        <v>47841</v>
      </c>
      <c r="Z331" s="10">
        <f t="shared" si="153"/>
        <v>51</v>
      </c>
      <c r="AA331" s="33">
        <f t="shared" si="154"/>
        <v>-1.0960377683035862</v>
      </c>
      <c r="AB331" s="11">
        <v>0.05</v>
      </c>
      <c r="AC331" s="112">
        <f t="shared" si="137"/>
        <v>63</v>
      </c>
      <c r="AD331" s="33">
        <f t="shared" si="155"/>
        <v>-1.152742476536224</v>
      </c>
      <c r="AE331" s="11">
        <v>0.85380599065677387</v>
      </c>
      <c r="AF331" s="10">
        <f t="shared" si="156"/>
        <v>499</v>
      </c>
      <c r="AG331" s="33">
        <f t="shared" si="157"/>
        <v>0.81759402627796163</v>
      </c>
      <c r="AH331" s="14">
        <v>1.7030000000000001</v>
      </c>
      <c r="AI331" s="112">
        <f t="shared" si="138"/>
        <v>245</v>
      </c>
      <c r="AJ331" s="33">
        <f t="shared" si="158"/>
        <v>-0.22868391621862913</v>
      </c>
      <c r="AK331" s="13">
        <v>122140.73280114227</v>
      </c>
      <c r="AL331" s="38">
        <v>1</v>
      </c>
    </row>
    <row r="332" spans="1:38" ht="22.5" x14ac:dyDescent="0.25">
      <c r="A332" t="s">
        <v>622</v>
      </c>
      <c r="B332" s="5" t="s">
        <v>393</v>
      </c>
      <c r="C332" s="6" t="s">
        <v>54</v>
      </c>
      <c r="D332" s="7" t="s">
        <v>39</v>
      </c>
      <c r="E332" s="36">
        <f t="shared" si="139"/>
        <v>2.654670524869041</v>
      </c>
      <c r="F332" s="8">
        <f t="shared" si="140"/>
        <v>20.038080962559533</v>
      </c>
      <c r="G332" s="9">
        <f t="shared" si="141"/>
        <v>386</v>
      </c>
      <c r="H332" s="112">
        <f t="shared" si="142"/>
        <v>265</v>
      </c>
      <c r="I332" s="33">
        <f t="shared" si="143"/>
        <v>-0.14865090912574369</v>
      </c>
      <c r="J332" s="11">
        <v>-1.248297775760332E-2</v>
      </c>
      <c r="K332" s="10">
        <f t="shared" si="144"/>
        <v>239</v>
      </c>
      <c r="L332" s="33">
        <f t="shared" si="145"/>
        <v>5.3118897834456238E-2</v>
      </c>
      <c r="M332" s="11">
        <v>6.6086065573770489E-2</v>
      </c>
      <c r="N332" s="10">
        <f t="shared" si="146"/>
        <v>298</v>
      </c>
      <c r="O332" s="33">
        <f t="shared" si="147"/>
        <v>0.33269185029305431</v>
      </c>
      <c r="P332" s="11">
        <v>3.9750141964792735E-2</v>
      </c>
      <c r="Q332" s="10">
        <f t="shared" si="148"/>
        <v>198</v>
      </c>
      <c r="R332" s="33">
        <f t="shared" si="149"/>
        <v>0.10898832232475512</v>
      </c>
      <c r="S332" s="12">
        <v>0.68949666743277405</v>
      </c>
      <c r="T332" s="10">
        <f t="shared" si="150"/>
        <v>429</v>
      </c>
      <c r="U332" s="33">
        <f t="shared" si="151"/>
        <v>0.67845142217909971</v>
      </c>
      <c r="V332" s="18">
        <v>3.5739150614991874E-2</v>
      </c>
      <c r="W332" s="112">
        <f t="shared" si="136"/>
        <v>342</v>
      </c>
      <c r="X332" s="33">
        <f t="shared" si="152"/>
        <v>8.1774816094192626E-2</v>
      </c>
      <c r="Y332" s="13">
        <v>100048</v>
      </c>
      <c r="Z332" s="10">
        <f t="shared" si="153"/>
        <v>369</v>
      </c>
      <c r="AA332" s="33">
        <f t="shared" si="154"/>
        <v>0.51490576486580486</v>
      </c>
      <c r="AB332" s="11">
        <v>2.7999999999999997E-2</v>
      </c>
      <c r="AC332" s="112">
        <f t="shared" si="137"/>
        <v>478</v>
      </c>
      <c r="AD332" s="33">
        <f t="shared" si="155"/>
        <v>0.84305735059254927</v>
      </c>
      <c r="AE332" s="11">
        <v>0.97289631263788212</v>
      </c>
      <c r="AF332" s="10">
        <f t="shared" si="156"/>
        <v>452</v>
      </c>
      <c r="AG332" s="33">
        <f t="shared" si="157"/>
        <v>0.56681289026156623</v>
      </c>
      <c r="AH332" s="14">
        <v>1.986</v>
      </c>
      <c r="AI332" s="112">
        <f t="shared" si="138"/>
        <v>431</v>
      </c>
      <c r="AJ332" s="33">
        <f t="shared" si="158"/>
        <v>-9.2076884891937924E-2</v>
      </c>
      <c r="AK332" s="13">
        <v>215902.44311652493</v>
      </c>
      <c r="AL332" s="38"/>
    </row>
    <row r="333" spans="1:38" x14ac:dyDescent="0.25">
      <c r="A333" t="s">
        <v>626</v>
      </c>
      <c r="B333" s="5" t="s">
        <v>450</v>
      </c>
      <c r="C333" s="6" t="s">
        <v>54</v>
      </c>
      <c r="D333" s="7" t="s">
        <v>39</v>
      </c>
      <c r="E333" s="36">
        <f t="shared" si="139"/>
        <v>2.2670446525402572</v>
      </c>
      <c r="F333" s="8">
        <f t="shared" si="140"/>
        <v>21.246288998748543</v>
      </c>
      <c r="G333" s="9">
        <f t="shared" si="141"/>
        <v>365</v>
      </c>
      <c r="H333" s="112">
        <f t="shared" si="142"/>
        <v>31</v>
      </c>
      <c r="I333" s="33">
        <f t="shared" si="143"/>
        <v>-1.1176365569946642</v>
      </c>
      <c r="J333" s="11">
        <v>-7.3766233766233813E-2</v>
      </c>
      <c r="K333" s="10">
        <f t="shared" si="144"/>
        <v>149</v>
      </c>
      <c r="L333" s="33">
        <f t="shared" si="145"/>
        <v>-0.27920200294451897</v>
      </c>
      <c r="M333" s="11">
        <v>8.3591331269349839E-2</v>
      </c>
      <c r="N333" s="10">
        <f t="shared" si="146"/>
        <v>487</v>
      </c>
      <c r="O333" s="33">
        <f t="shared" si="147"/>
        <v>0.7967055525842488</v>
      </c>
      <c r="P333" s="11">
        <v>1.0033444816053512E-2</v>
      </c>
      <c r="Q333" s="10">
        <f t="shared" si="148"/>
        <v>390</v>
      </c>
      <c r="R333" s="33">
        <f t="shared" si="149"/>
        <v>0.27294812057923573</v>
      </c>
      <c r="S333" s="12">
        <v>0</v>
      </c>
      <c r="T333" s="10">
        <f t="shared" si="150"/>
        <v>172</v>
      </c>
      <c r="U333" s="33">
        <f t="shared" si="151"/>
        <v>-0.1410851345007906</v>
      </c>
      <c r="V333" s="18">
        <v>8.3845723868082728E-2</v>
      </c>
      <c r="W333" s="112">
        <f t="shared" si="136"/>
        <v>294</v>
      </c>
      <c r="X333" s="33">
        <f t="shared" si="152"/>
        <v>-0.11715838647622666</v>
      </c>
      <c r="Y333" s="13">
        <v>92813</v>
      </c>
      <c r="Z333" s="10">
        <f t="shared" si="153"/>
        <v>350</v>
      </c>
      <c r="AA333" s="33">
        <f t="shared" si="154"/>
        <v>0.44168105881265068</v>
      </c>
      <c r="AB333" s="11">
        <v>2.8999999999999998E-2</v>
      </c>
      <c r="AC333" s="112">
        <f t="shared" si="137"/>
        <v>488</v>
      </c>
      <c r="AD333" s="33">
        <f t="shared" si="155"/>
        <v>0.88177497376400116</v>
      </c>
      <c r="AE333" s="11">
        <v>0.97520661157024791</v>
      </c>
      <c r="AF333" s="10">
        <f t="shared" si="156"/>
        <v>541</v>
      </c>
      <c r="AG333" s="33">
        <f t="shared" si="157"/>
        <v>1.4284484306147176</v>
      </c>
      <c r="AH333" s="14">
        <v>1.0136666666666667</v>
      </c>
      <c r="AI333" s="112">
        <f t="shared" si="138"/>
        <v>533</v>
      </c>
      <c r="AJ333" s="33">
        <f t="shared" si="158"/>
        <v>0.49710400043301767</v>
      </c>
      <c r="AK333" s="13">
        <v>620293.10263600678</v>
      </c>
      <c r="AL333" s="38"/>
    </row>
    <row r="334" spans="1:38" x14ac:dyDescent="0.25">
      <c r="A334" t="s">
        <v>638</v>
      </c>
      <c r="B334" s="5" t="s">
        <v>266</v>
      </c>
      <c r="C334" s="6" t="s">
        <v>54</v>
      </c>
      <c r="D334" s="7" t="s">
        <v>39</v>
      </c>
      <c r="E334" s="36">
        <f t="shared" si="139"/>
        <v>-0.38906854506350647</v>
      </c>
      <c r="F334" s="8">
        <f t="shared" si="140"/>
        <v>29.525244402557515</v>
      </c>
      <c r="G334" s="9">
        <f t="shared" si="141"/>
        <v>214</v>
      </c>
      <c r="H334" s="112">
        <f t="shared" si="142"/>
        <v>110</v>
      </c>
      <c r="I334" s="33">
        <f t="shared" si="143"/>
        <v>-0.66726140054156025</v>
      </c>
      <c r="J334" s="11">
        <v>-4.5282369146005474E-2</v>
      </c>
      <c r="K334" s="10">
        <f t="shared" si="144"/>
        <v>158</v>
      </c>
      <c r="L334" s="33">
        <f t="shared" si="145"/>
        <v>-0.24871099396175922</v>
      </c>
      <c r="M334" s="11">
        <v>8.1985193309569507E-2</v>
      </c>
      <c r="N334" s="10">
        <f t="shared" si="146"/>
        <v>217</v>
      </c>
      <c r="O334" s="33">
        <f t="shared" si="147"/>
        <v>6.9052772473137833E-2</v>
      </c>
      <c r="P334" s="11">
        <v>5.6634304207119741E-2</v>
      </c>
      <c r="Q334" s="10">
        <f t="shared" si="148"/>
        <v>337</v>
      </c>
      <c r="R334" s="33">
        <f t="shared" si="149"/>
        <v>0.23006329447732743</v>
      </c>
      <c r="S334" s="12">
        <v>0.18034265103697025</v>
      </c>
      <c r="T334" s="10">
        <f t="shared" si="150"/>
        <v>87</v>
      </c>
      <c r="U334" s="33">
        <f t="shared" si="151"/>
        <v>-0.74525105996199514</v>
      </c>
      <c r="V334" s="18">
        <v>0.11931009957325747</v>
      </c>
      <c r="W334" s="112">
        <f t="shared" si="136"/>
        <v>260</v>
      </c>
      <c r="X334" s="33">
        <f t="shared" si="152"/>
        <v>-0.25942243486590866</v>
      </c>
      <c r="Y334" s="13">
        <v>87639</v>
      </c>
      <c r="Z334" s="10">
        <f t="shared" si="153"/>
        <v>224</v>
      </c>
      <c r="AA334" s="33">
        <f t="shared" si="154"/>
        <v>7.5557528546879749E-2</v>
      </c>
      <c r="AB334" s="11">
        <v>3.4000000000000002E-2</v>
      </c>
      <c r="AC334" s="112">
        <f t="shared" si="137"/>
        <v>255</v>
      </c>
      <c r="AD334" s="33">
        <f t="shared" si="155"/>
        <v>0.13653670039560431</v>
      </c>
      <c r="AE334" s="11">
        <v>0.93073789044816657</v>
      </c>
      <c r="AF334" s="10">
        <f t="shared" si="156"/>
        <v>533</v>
      </c>
      <c r="AG334" s="33">
        <f t="shared" si="157"/>
        <v>1.2627379273105976</v>
      </c>
      <c r="AH334" s="14">
        <v>1.2006666666666668</v>
      </c>
      <c r="AI334" s="112">
        <f t="shared" si="138"/>
        <v>503</v>
      </c>
      <c r="AJ334" s="33">
        <f t="shared" si="158"/>
        <v>7.0813082678514425E-2</v>
      </c>
      <c r="AK334" s="13">
        <v>327703.73038773669</v>
      </c>
      <c r="AL334" s="38"/>
    </row>
    <row r="335" spans="1:38" x14ac:dyDescent="0.25">
      <c r="A335" t="s">
        <v>659</v>
      </c>
      <c r="B335" s="5" t="s">
        <v>218</v>
      </c>
      <c r="C335" s="6" t="s">
        <v>54</v>
      </c>
      <c r="D335" s="7" t="s">
        <v>39</v>
      </c>
      <c r="E335" s="36">
        <f t="shared" si="139"/>
        <v>-1.4296809198859768</v>
      </c>
      <c r="F335" s="8">
        <f t="shared" si="140"/>
        <v>32.768774629951153</v>
      </c>
      <c r="G335" s="9">
        <f t="shared" si="141"/>
        <v>174</v>
      </c>
      <c r="H335" s="112">
        <f t="shared" si="142"/>
        <v>122</v>
      </c>
      <c r="I335" s="33">
        <f t="shared" si="143"/>
        <v>-0.62286622891602106</v>
      </c>
      <c r="J335" s="11">
        <v>-4.2474607571560519E-2</v>
      </c>
      <c r="K335" s="10">
        <f t="shared" si="144"/>
        <v>357</v>
      </c>
      <c r="L335" s="33">
        <f t="shared" si="145"/>
        <v>0.36089460400496892</v>
      </c>
      <c r="M335" s="11">
        <v>4.9873737373737376E-2</v>
      </c>
      <c r="N335" s="10">
        <f t="shared" si="146"/>
        <v>113</v>
      </c>
      <c r="O335" s="33">
        <f t="shared" si="147"/>
        <v>-0.47602791141815959</v>
      </c>
      <c r="P335" s="11">
        <v>9.1542750929368033E-2</v>
      </c>
      <c r="Q335" s="10">
        <f t="shared" si="148"/>
        <v>137</v>
      </c>
      <c r="R335" s="33">
        <f t="shared" si="149"/>
        <v>-1.3691658513196482E-2</v>
      </c>
      <c r="S335" s="12">
        <v>1.205400192864031</v>
      </c>
      <c r="T335" s="10">
        <f t="shared" si="150"/>
        <v>109</v>
      </c>
      <c r="U335" s="33">
        <f t="shared" si="151"/>
        <v>-0.57758523546515705</v>
      </c>
      <c r="V335" s="18">
        <v>0.10946816122108276</v>
      </c>
      <c r="W335" s="112">
        <f t="shared" si="136"/>
        <v>91</v>
      </c>
      <c r="X335" s="33">
        <f t="shared" si="152"/>
        <v>-0.90263520718516477</v>
      </c>
      <c r="Y335" s="13">
        <v>64246</v>
      </c>
      <c r="Z335" s="10">
        <f t="shared" si="153"/>
        <v>290</v>
      </c>
      <c r="AA335" s="33">
        <f t="shared" si="154"/>
        <v>0.29523164670634233</v>
      </c>
      <c r="AB335" s="11">
        <v>3.1E-2</v>
      </c>
      <c r="AC335" s="112">
        <f t="shared" si="137"/>
        <v>218</v>
      </c>
      <c r="AD335" s="33">
        <f t="shared" si="155"/>
        <v>-1.703525699522556E-2</v>
      </c>
      <c r="AE335" s="11">
        <v>0.92157417893544735</v>
      </c>
      <c r="AF335" s="10">
        <f t="shared" si="156"/>
        <v>529</v>
      </c>
      <c r="AG335" s="33">
        <f t="shared" si="157"/>
        <v>1.2187256902476495</v>
      </c>
      <c r="AH335" s="14">
        <v>1.2503333333333333</v>
      </c>
      <c r="AI335" s="112">
        <f t="shared" si="138"/>
        <v>511</v>
      </c>
      <c r="AJ335" s="33">
        <f t="shared" si="158"/>
        <v>9.1496746601739329E-2</v>
      </c>
      <c r="AK335" s="13">
        <v>341900.1863548698</v>
      </c>
      <c r="AL335" s="38"/>
    </row>
    <row r="336" spans="1:38" x14ac:dyDescent="0.25">
      <c r="A336" t="s">
        <v>665</v>
      </c>
      <c r="B336" s="5" t="s">
        <v>522</v>
      </c>
      <c r="C336" s="6" t="s">
        <v>54</v>
      </c>
      <c r="D336" s="7" t="s">
        <v>39</v>
      </c>
      <c r="E336" s="36">
        <f t="shared" si="139"/>
        <v>5.0068445976510132</v>
      </c>
      <c r="F336" s="8">
        <f t="shared" si="140"/>
        <v>12.706486711182785</v>
      </c>
      <c r="G336" s="9">
        <f t="shared" si="141"/>
        <v>513</v>
      </c>
      <c r="H336" s="112">
        <f t="shared" si="142"/>
        <v>207</v>
      </c>
      <c r="I336" s="33">
        <f t="shared" si="143"/>
        <v>-0.32837166776738452</v>
      </c>
      <c r="J336" s="11">
        <v>-2.3849372384937229E-2</v>
      </c>
      <c r="K336" s="10">
        <f t="shared" si="144"/>
        <v>501</v>
      </c>
      <c r="L336" s="33">
        <f t="shared" si="145"/>
        <v>0.79535958195826995</v>
      </c>
      <c r="M336" s="11">
        <v>2.6987951807228915E-2</v>
      </c>
      <c r="N336" s="10">
        <f t="shared" si="146"/>
        <v>462</v>
      </c>
      <c r="O336" s="33">
        <f t="shared" si="147"/>
        <v>0.73861718353613504</v>
      </c>
      <c r="P336" s="11">
        <v>1.3753581661891117E-2</v>
      </c>
      <c r="Q336" s="10">
        <f t="shared" si="148"/>
        <v>390</v>
      </c>
      <c r="R336" s="33">
        <f t="shared" si="149"/>
        <v>0.27294812057923573</v>
      </c>
      <c r="S336" s="12">
        <v>0</v>
      </c>
      <c r="T336" s="10">
        <f t="shared" si="150"/>
        <v>527</v>
      </c>
      <c r="U336" s="33">
        <f t="shared" si="151"/>
        <v>0.96812546487409779</v>
      </c>
      <c r="V336" s="18">
        <v>1.873536299765808E-2</v>
      </c>
      <c r="W336" s="112">
        <f t="shared" si="136"/>
        <v>494</v>
      </c>
      <c r="X336" s="33">
        <f t="shared" si="152"/>
        <v>1.1899716089619436</v>
      </c>
      <c r="Y336" s="13">
        <v>140352</v>
      </c>
      <c r="Z336" s="10">
        <f t="shared" si="153"/>
        <v>369</v>
      </c>
      <c r="AA336" s="33">
        <f t="shared" si="154"/>
        <v>0.51490576486580486</v>
      </c>
      <c r="AB336" s="11">
        <v>2.7999999999999997E-2</v>
      </c>
      <c r="AC336" s="112">
        <f t="shared" si="137"/>
        <v>516</v>
      </c>
      <c r="AD336" s="33">
        <f t="shared" si="155"/>
        <v>0.95850649695131085</v>
      </c>
      <c r="AE336" s="11">
        <v>0.97978521794061912</v>
      </c>
      <c r="AF336" s="10">
        <f t="shared" si="156"/>
        <v>507</v>
      </c>
      <c r="AG336" s="33">
        <f t="shared" si="157"/>
        <v>0.9000062017179784</v>
      </c>
      <c r="AH336" s="14">
        <v>1.61</v>
      </c>
      <c r="AI336" s="112">
        <f t="shared" si="138"/>
        <v>509</v>
      </c>
      <c r="AJ336" s="33">
        <f t="shared" si="158"/>
        <v>8.8085715621076741E-2</v>
      </c>
      <c r="AK336" s="13">
        <v>339558.98842691811</v>
      </c>
      <c r="AL336" s="38"/>
    </row>
    <row r="337" spans="1:38" x14ac:dyDescent="0.25">
      <c r="A337" t="s">
        <v>701</v>
      </c>
      <c r="B337" s="5" t="s">
        <v>562</v>
      </c>
      <c r="C337" s="6" t="s">
        <v>54</v>
      </c>
      <c r="D337" s="7" t="s">
        <v>39</v>
      </c>
      <c r="E337" s="36">
        <f t="shared" si="139"/>
        <v>5.5031500991667919</v>
      </c>
      <c r="F337" s="8">
        <f t="shared" si="140"/>
        <v>11.159530385141768</v>
      </c>
      <c r="G337" s="9">
        <f t="shared" si="141"/>
        <v>527</v>
      </c>
      <c r="H337" s="112">
        <f t="shared" si="142"/>
        <v>170</v>
      </c>
      <c r="I337" s="33">
        <f t="shared" si="143"/>
        <v>-0.44563101798136018</v>
      </c>
      <c r="J337" s="11">
        <v>-3.1265410790018766E-2</v>
      </c>
      <c r="K337" s="10">
        <f t="shared" si="144"/>
        <v>352</v>
      </c>
      <c r="L337" s="33">
        <f t="shared" si="145"/>
        <v>0.34913230805659307</v>
      </c>
      <c r="M337" s="11">
        <v>5.0493325594892627E-2</v>
      </c>
      <c r="N337" s="10">
        <f t="shared" si="146"/>
        <v>459</v>
      </c>
      <c r="O337" s="33">
        <f t="shared" si="147"/>
        <v>0.73556326258246718</v>
      </c>
      <c r="P337" s="11">
        <v>1.3949163050216987E-2</v>
      </c>
      <c r="Q337" s="10">
        <f t="shared" si="148"/>
        <v>390</v>
      </c>
      <c r="R337" s="33">
        <f t="shared" si="149"/>
        <v>0.27294812057923573</v>
      </c>
      <c r="S337" s="12">
        <v>0</v>
      </c>
      <c r="T337" s="10">
        <f t="shared" si="150"/>
        <v>396</v>
      </c>
      <c r="U337" s="33">
        <f t="shared" si="151"/>
        <v>0.57927877243079273</v>
      </c>
      <c r="V337" s="18">
        <v>4.1560558215340736E-2</v>
      </c>
      <c r="W337" s="112">
        <f t="shared" si="136"/>
        <v>545</v>
      </c>
      <c r="X337" s="33">
        <f t="shared" si="152"/>
        <v>2.1778461220165428</v>
      </c>
      <c r="Y337" s="13">
        <v>176280</v>
      </c>
      <c r="Z337" s="10">
        <f t="shared" si="153"/>
        <v>399</v>
      </c>
      <c r="AA337" s="33">
        <f t="shared" si="154"/>
        <v>0.58813047091895854</v>
      </c>
      <c r="AB337" s="11">
        <v>2.7000000000000003E-2</v>
      </c>
      <c r="AC337" s="112">
        <f t="shared" si="137"/>
        <v>517</v>
      </c>
      <c r="AD337" s="33">
        <f t="shared" si="155"/>
        <v>0.9665679559463255</v>
      </c>
      <c r="AE337" s="11">
        <v>0.98026624902114334</v>
      </c>
      <c r="AF337" s="10">
        <f t="shared" si="156"/>
        <v>493</v>
      </c>
      <c r="AG337" s="33">
        <f t="shared" si="157"/>
        <v>0.78214792931451382</v>
      </c>
      <c r="AH337" s="14">
        <v>1.7429999999999997</v>
      </c>
      <c r="AI337" s="112">
        <f t="shared" si="138"/>
        <v>500</v>
      </c>
      <c r="AJ337" s="33">
        <f t="shared" si="158"/>
        <v>4.5612359380132771E-2</v>
      </c>
      <c r="AK337" s="13">
        <v>310406.94196701283</v>
      </c>
      <c r="AL337" s="38"/>
    </row>
    <row r="338" spans="1:38" x14ac:dyDescent="0.25">
      <c r="A338" t="s">
        <v>707</v>
      </c>
      <c r="B338" s="5" t="s">
        <v>357</v>
      </c>
      <c r="C338" s="6" t="s">
        <v>54</v>
      </c>
      <c r="D338" s="7" t="s">
        <v>39</v>
      </c>
      <c r="E338" s="36">
        <f t="shared" si="139"/>
        <v>-2.5997719958867798</v>
      </c>
      <c r="F338" s="8">
        <f t="shared" si="140"/>
        <v>36.415882684436497</v>
      </c>
      <c r="G338" s="9">
        <f t="shared" si="141"/>
        <v>136</v>
      </c>
      <c r="H338" s="112">
        <f t="shared" si="142"/>
        <v>42</v>
      </c>
      <c r="I338" s="33">
        <f t="shared" si="143"/>
        <v>-1.0367858311151312</v>
      </c>
      <c r="J338" s="11">
        <v>-6.8652849740932664E-2</v>
      </c>
      <c r="K338" s="10">
        <f t="shared" si="144"/>
        <v>553</v>
      </c>
      <c r="L338" s="33">
        <f t="shared" si="145"/>
        <v>1.1757138362696564</v>
      </c>
      <c r="M338" s="11">
        <v>6.9524913093858632E-3</v>
      </c>
      <c r="N338" s="10">
        <f t="shared" si="146"/>
        <v>55</v>
      </c>
      <c r="O338" s="33">
        <f t="shared" si="147"/>
        <v>-1.3057569507087161</v>
      </c>
      <c r="P338" s="11">
        <v>0.14468085106382977</v>
      </c>
      <c r="Q338" s="10">
        <f t="shared" si="148"/>
        <v>390</v>
      </c>
      <c r="R338" s="33">
        <f t="shared" si="149"/>
        <v>0.27294812057923573</v>
      </c>
      <c r="S338" s="12">
        <v>0</v>
      </c>
      <c r="T338" s="10">
        <f t="shared" si="150"/>
        <v>20</v>
      </c>
      <c r="U338" s="33">
        <f t="shared" si="151"/>
        <v>-2.356207966385512</v>
      </c>
      <c r="V338" s="18">
        <v>0.2138728323699422</v>
      </c>
      <c r="W338" s="112">
        <f t="shared" si="136"/>
        <v>85</v>
      </c>
      <c r="X338" s="33">
        <f t="shared" si="152"/>
        <v>-0.93156094721337224</v>
      </c>
      <c r="Y338" s="13">
        <v>63194</v>
      </c>
      <c r="Z338" s="10">
        <f t="shared" si="153"/>
        <v>507</v>
      </c>
      <c r="AA338" s="33">
        <f t="shared" si="154"/>
        <v>0.88102929513157524</v>
      </c>
      <c r="AB338" s="11">
        <v>2.3E-2</v>
      </c>
      <c r="AC338" s="112">
        <f t="shared" si="137"/>
        <v>74</v>
      </c>
      <c r="AD338" s="33">
        <f t="shared" si="155"/>
        <v>-0.96981289685765049</v>
      </c>
      <c r="AE338" s="11">
        <v>0.86472148541114058</v>
      </c>
      <c r="AF338" s="10">
        <f t="shared" si="156"/>
        <v>561</v>
      </c>
      <c r="AG338" s="33">
        <f t="shared" si="157"/>
        <v>1.7852724733800953</v>
      </c>
      <c r="AH338" s="14">
        <v>0.6110000000000001</v>
      </c>
      <c r="AI338" s="112">
        <f t="shared" si="138"/>
        <v>560</v>
      </c>
      <c r="AJ338" s="33">
        <f t="shared" si="158"/>
        <v>5.3141569197360194</v>
      </c>
      <c r="AK338" s="13">
        <v>3926529.3630041727</v>
      </c>
      <c r="AL338" s="38"/>
    </row>
    <row r="339" spans="1:38" x14ac:dyDescent="0.25">
      <c r="A339" t="s">
        <v>730</v>
      </c>
      <c r="B339" s="5" t="s">
        <v>229</v>
      </c>
      <c r="C339" s="6" t="s">
        <v>54</v>
      </c>
      <c r="D339" s="7" t="s">
        <v>39</v>
      </c>
      <c r="E339" s="36">
        <f t="shared" si="139"/>
        <v>-2.1988017642844193</v>
      </c>
      <c r="F339" s="8">
        <f t="shared" si="140"/>
        <v>35.166081031146376</v>
      </c>
      <c r="G339" s="9">
        <f t="shared" si="141"/>
        <v>146</v>
      </c>
      <c r="H339" s="112">
        <f t="shared" si="142"/>
        <v>92</v>
      </c>
      <c r="I339" s="33">
        <f t="shared" si="143"/>
        <v>-0.72911732063530432</v>
      </c>
      <c r="J339" s="11">
        <v>-4.9194431409353978E-2</v>
      </c>
      <c r="K339" s="10">
        <f t="shared" si="144"/>
        <v>281</v>
      </c>
      <c r="L339" s="33">
        <f t="shared" si="145"/>
        <v>0.17789491293481985</v>
      </c>
      <c r="M339" s="11">
        <v>5.9513390512865395E-2</v>
      </c>
      <c r="N339" s="10">
        <f t="shared" si="146"/>
        <v>118</v>
      </c>
      <c r="O339" s="33">
        <f t="shared" si="147"/>
        <v>-0.44778253434596954</v>
      </c>
      <c r="P339" s="11">
        <v>8.9733840304182508E-2</v>
      </c>
      <c r="Q339" s="10">
        <f t="shared" si="148"/>
        <v>149</v>
      </c>
      <c r="R339" s="33">
        <f t="shared" si="149"/>
        <v>1.8662302568537133E-2</v>
      </c>
      <c r="S339" s="12">
        <v>1.0693427654849059</v>
      </c>
      <c r="T339" s="10">
        <f t="shared" si="150"/>
        <v>103</v>
      </c>
      <c r="U339" s="33">
        <f t="shared" si="151"/>
        <v>-0.62424105433347976</v>
      </c>
      <c r="V339" s="18">
        <v>0.11220684511477584</v>
      </c>
      <c r="W339" s="112">
        <f t="shared" si="136"/>
        <v>106</v>
      </c>
      <c r="X339" s="33">
        <f t="shared" si="152"/>
        <v>-0.84827571285458858</v>
      </c>
      <c r="Y339" s="13">
        <v>66223</v>
      </c>
      <c r="Z339" s="10">
        <f t="shared" si="153"/>
        <v>185</v>
      </c>
      <c r="AA339" s="33">
        <f t="shared" si="154"/>
        <v>-7.0891883559428617E-2</v>
      </c>
      <c r="AB339" s="11">
        <v>3.6000000000000004E-2</v>
      </c>
      <c r="AC339" s="112">
        <f t="shared" si="137"/>
        <v>175</v>
      </c>
      <c r="AD339" s="33">
        <f t="shared" si="155"/>
        <v>-0.15837179907796381</v>
      </c>
      <c r="AE339" s="11">
        <v>0.91314056045550962</v>
      </c>
      <c r="AF339" s="10">
        <f t="shared" si="156"/>
        <v>396</v>
      </c>
      <c r="AG339" s="33">
        <f t="shared" si="157"/>
        <v>0.40346546008834283</v>
      </c>
      <c r="AH339" s="14">
        <v>2.1703333333333332</v>
      </c>
      <c r="AI339" s="112">
        <f t="shared" si="138"/>
        <v>400</v>
      </c>
      <c r="AJ339" s="33">
        <f t="shared" si="158"/>
        <v>-0.12384738311396416</v>
      </c>
      <c r="AK339" s="13">
        <v>194096.4187710784</v>
      </c>
      <c r="AL339" s="38"/>
    </row>
    <row r="340" spans="1:38" x14ac:dyDescent="0.25">
      <c r="A340" t="s">
        <v>744</v>
      </c>
      <c r="B340" s="5" t="s">
        <v>372</v>
      </c>
      <c r="C340" s="6" t="s">
        <v>54</v>
      </c>
      <c r="D340" s="7" t="s">
        <v>39</v>
      </c>
      <c r="E340" s="36">
        <f t="shared" si="139"/>
        <v>1.0864944038826672</v>
      </c>
      <c r="F340" s="8">
        <f t="shared" si="140"/>
        <v>24.925997705971273</v>
      </c>
      <c r="G340" s="9">
        <f t="shared" si="141"/>
        <v>295</v>
      </c>
      <c r="H340" s="112">
        <f t="shared" si="142"/>
        <v>472</v>
      </c>
      <c r="I340" s="33">
        <f t="shared" si="143"/>
        <v>0.64959951518714798</v>
      </c>
      <c r="J340" s="11">
        <v>3.8002171552660169E-2</v>
      </c>
      <c r="K340" s="10">
        <f t="shared" si="144"/>
        <v>231</v>
      </c>
      <c r="L340" s="33">
        <f t="shared" si="145"/>
        <v>3.8964053517019329E-2</v>
      </c>
      <c r="M340" s="11">
        <v>6.6831683168316836E-2</v>
      </c>
      <c r="N340" s="10">
        <f t="shared" si="146"/>
        <v>369</v>
      </c>
      <c r="O340" s="33">
        <f t="shared" si="147"/>
        <v>0.55990275231158382</v>
      </c>
      <c r="P340" s="11">
        <v>2.5198938992042442E-2</v>
      </c>
      <c r="Q340" s="10">
        <f t="shared" si="148"/>
        <v>390</v>
      </c>
      <c r="R340" s="33">
        <f t="shared" si="149"/>
        <v>0.27294812057923573</v>
      </c>
      <c r="S340" s="12">
        <v>0</v>
      </c>
      <c r="T340" s="10">
        <f t="shared" si="150"/>
        <v>91</v>
      </c>
      <c r="U340" s="33">
        <f t="shared" si="151"/>
        <v>-0.70359002394306014</v>
      </c>
      <c r="V340" s="18">
        <v>0.1168646080760095</v>
      </c>
      <c r="W340" s="112">
        <f t="shared" si="136"/>
        <v>292</v>
      </c>
      <c r="X340" s="33">
        <f t="shared" si="152"/>
        <v>-0.12117279526341135</v>
      </c>
      <c r="Y340" s="13">
        <v>92667</v>
      </c>
      <c r="Z340" s="10">
        <f t="shared" si="153"/>
        <v>350</v>
      </c>
      <c r="AA340" s="33">
        <f t="shared" si="154"/>
        <v>0.44168105881265068</v>
      </c>
      <c r="AB340" s="11">
        <v>2.8999999999999998E-2</v>
      </c>
      <c r="AC340" s="112">
        <f t="shared" si="137"/>
        <v>339</v>
      </c>
      <c r="AD340" s="33">
        <f t="shared" si="155"/>
        <v>0.42070630222997746</v>
      </c>
      <c r="AE340" s="11">
        <v>0.94769442532690984</v>
      </c>
      <c r="AF340" s="10">
        <f t="shared" si="156"/>
        <v>391</v>
      </c>
      <c r="AG340" s="33">
        <f t="shared" si="157"/>
        <v>0.38190241776891193</v>
      </c>
      <c r="AH340" s="14">
        <v>2.1946666666666665</v>
      </c>
      <c r="AI340" s="112">
        <f t="shared" si="138"/>
        <v>287</v>
      </c>
      <c r="AJ340" s="33">
        <f t="shared" si="158"/>
        <v>-0.20639002985031565</v>
      </c>
      <c r="AK340" s="13">
        <v>137442.38232217572</v>
      </c>
      <c r="AL340" s="38"/>
    </row>
    <row r="341" spans="1:38" x14ac:dyDescent="0.25">
      <c r="A341" t="s">
        <v>749</v>
      </c>
      <c r="B341" s="5" t="s">
        <v>581</v>
      </c>
      <c r="C341" s="6" t="s">
        <v>54</v>
      </c>
      <c r="D341" s="7" t="s">
        <v>39</v>
      </c>
      <c r="E341" s="36">
        <f t="shared" si="139"/>
        <v>5.9548598178169749</v>
      </c>
      <c r="F341" s="8">
        <f t="shared" si="140"/>
        <v>9.7515766053308184</v>
      </c>
      <c r="G341" s="9">
        <f t="shared" si="141"/>
        <v>540</v>
      </c>
      <c r="H341" s="112">
        <f t="shared" si="142"/>
        <v>61</v>
      </c>
      <c r="I341" s="33">
        <f t="shared" si="143"/>
        <v>-0.89965958286390046</v>
      </c>
      <c r="J341" s="11">
        <v>-5.9980334316617534E-2</v>
      </c>
      <c r="K341" s="10">
        <f t="shared" si="144"/>
        <v>462</v>
      </c>
      <c r="L341" s="33">
        <f t="shared" si="145"/>
        <v>0.66688837032350856</v>
      </c>
      <c r="M341" s="11">
        <v>3.3755274261603373E-2</v>
      </c>
      <c r="N341" s="10">
        <f t="shared" si="146"/>
        <v>522</v>
      </c>
      <c r="O341" s="33">
        <f t="shared" si="147"/>
        <v>0.87624337444024092</v>
      </c>
      <c r="P341" s="11">
        <v>4.9396267837541162E-3</v>
      </c>
      <c r="Q341" s="10">
        <f t="shared" si="148"/>
        <v>390</v>
      </c>
      <c r="R341" s="33">
        <f t="shared" si="149"/>
        <v>0.27294812057923573</v>
      </c>
      <c r="S341" s="12">
        <v>0</v>
      </c>
      <c r="T341" s="10">
        <f t="shared" si="150"/>
        <v>450</v>
      </c>
      <c r="U341" s="33">
        <f t="shared" si="151"/>
        <v>0.72088890602138733</v>
      </c>
      <c r="V341" s="18">
        <v>3.3248081841432228E-2</v>
      </c>
      <c r="W341" s="112">
        <f t="shared" si="136"/>
        <v>547</v>
      </c>
      <c r="X341" s="33">
        <f t="shared" si="152"/>
        <v>2.2564295488232129</v>
      </c>
      <c r="Y341" s="13">
        <v>179138</v>
      </c>
      <c r="Z341" s="10">
        <f t="shared" si="153"/>
        <v>507</v>
      </c>
      <c r="AA341" s="33">
        <f t="shared" si="154"/>
        <v>0.88102929513157524</v>
      </c>
      <c r="AB341" s="11">
        <v>2.3E-2</v>
      </c>
      <c r="AC341" s="112">
        <f t="shared" si="137"/>
        <v>473</v>
      </c>
      <c r="AD341" s="33">
        <f t="shared" si="155"/>
        <v>0.81751919786611282</v>
      </c>
      <c r="AE341" s="11">
        <v>0.97137243895593606</v>
      </c>
      <c r="AF341" s="10">
        <f t="shared" si="156"/>
        <v>481</v>
      </c>
      <c r="AG341" s="33">
        <f t="shared" si="157"/>
        <v>0.70505266841901382</v>
      </c>
      <c r="AH341" s="14">
        <v>1.83</v>
      </c>
      <c r="AI341" s="112">
        <f t="shared" si="138"/>
        <v>501</v>
      </c>
      <c r="AJ341" s="33">
        <f t="shared" si="158"/>
        <v>4.6924043942219884E-2</v>
      </c>
      <c r="AK341" s="13">
        <v>311307.23082287307</v>
      </c>
      <c r="AL341" s="38"/>
    </row>
    <row r="342" spans="1:38" x14ac:dyDescent="0.25">
      <c r="A342" t="s">
        <v>756</v>
      </c>
      <c r="B342" s="5" t="s">
        <v>196</v>
      </c>
      <c r="C342" s="6" t="s">
        <v>54</v>
      </c>
      <c r="D342" s="7" t="s">
        <v>39</v>
      </c>
      <c r="E342" s="36">
        <f t="shared" si="139"/>
        <v>-5.0671019526613676</v>
      </c>
      <c r="F342" s="8">
        <f t="shared" si="140"/>
        <v>44.106411347539805</v>
      </c>
      <c r="G342" s="9">
        <f t="shared" si="141"/>
        <v>68</v>
      </c>
      <c r="H342" s="112">
        <f t="shared" si="142"/>
        <v>352</v>
      </c>
      <c r="I342" s="33">
        <f t="shared" si="143"/>
        <v>0.15452725621996888</v>
      </c>
      <c r="J342" s="11">
        <v>6.6914498141263934E-3</v>
      </c>
      <c r="K342" s="10">
        <f t="shared" si="144"/>
        <v>249</v>
      </c>
      <c r="L342" s="33">
        <f t="shared" si="145"/>
        <v>8.2922657155458171E-2</v>
      </c>
      <c r="M342" s="11">
        <v>6.4516129032258063E-2</v>
      </c>
      <c r="N342" s="10">
        <f t="shared" si="146"/>
        <v>60</v>
      </c>
      <c r="O342" s="33">
        <f t="shared" si="147"/>
        <v>-1.2003614094110788</v>
      </c>
      <c r="P342" s="11">
        <v>0.13793103448275862</v>
      </c>
      <c r="Q342" s="10">
        <f t="shared" si="148"/>
        <v>11</v>
      </c>
      <c r="R342" s="33">
        <f t="shared" si="149"/>
        <v>-1.3076776154737448</v>
      </c>
      <c r="S342" s="12">
        <v>6.646971935007385</v>
      </c>
      <c r="T342" s="10">
        <f t="shared" si="150"/>
        <v>33</v>
      </c>
      <c r="U342" s="33">
        <f t="shared" si="151"/>
        <v>-1.8470889231612495</v>
      </c>
      <c r="V342" s="18">
        <v>0.18398768283294842</v>
      </c>
      <c r="W342" s="112">
        <f t="shared" si="136"/>
        <v>86</v>
      </c>
      <c r="X342" s="33">
        <f t="shared" si="152"/>
        <v>-0.91902279374106943</v>
      </c>
      <c r="Y342" s="13">
        <v>63650</v>
      </c>
      <c r="Z342" s="10">
        <f t="shared" si="153"/>
        <v>185</v>
      </c>
      <c r="AA342" s="33">
        <f t="shared" si="154"/>
        <v>-7.0891883559428617E-2</v>
      </c>
      <c r="AB342" s="11">
        <v>3.6000000000000004E-2</v>
      </c>
      <c r="AC342" s="112">
        <f t="shared" si="137"/>
        <v>263</v>
      </c>
      <c r="AD342" s="33">
        <f t="shared" si="155"/>
        <v>0.1788105965076936</v>
      </c>
      <c r="AE342" s="11">
        <v>0.93326039387308535</v>
      </c>
      <c r="AF342" s="10">
        <f t="shared" si="156"/>
        <v>389</v>
      </c>
      <c r="AG342" s="33">
        <f t="shared" si="157"/>
        <v>0.38072088120346337</v>
      </c>
      <c r="AH342" s="14">
        <v>2.1960000000000002</v>
      </c>
      <c r="AI342" s="112">
        <f t="shared" si="138"/>
        <v>260</v>
      </c>
      <c r="AJ342" s="33">
        <f t="shared" si="158"/>
        <v>-0.2216504898688488</v>
      </c>
      <c r="AK342" s="13">
        <v>126968.20088626293</v>
      </c>
      <c r="AL342" s="38"/>
    </row>
    <row r="343" spans="1:38" x14ac:dyDescent="0.25">
      <c r="A343" t="s">
        <v>771</v>
      </c>
      <c r="B343" s="5" t="s">
        <v>113</v>
      </c>
      <c r="C343" s="6" t="s">
        <v>54</v>
      </c>
      <c r="D343" s="7" t="s">
        <v>39</v>
      </c>
      <c r="E343" s="36">
        <f t="shared" si="139"/>
        <v>-6.1122024685824252</v>
      </c>
      <c r="F343" s="8">
        <f t="shared" si="140"/>
        <v>47.363930858234596</v>
      </c>
      <c r="G343" s="9">
        <f t="shared" si="141"/>
        <v>49</v>
      </c>
      <c r="H343" s="112">
        <f t="shared" si="142"/>
        <v>202</v>
      </c>
      <c r="I343" s="33">
        <f t="shared" si="143"/>
        <v>-0.34329806134305824</v>
      </c>
      <c r="J343" s="11">
        <v>-2.4793388429752095E-2</v>
      </c>
      <c r="K343" s="10">
        <f t="shared" si="144"/>
        <v>279</v>
      </c>
      <c r="L343" s="33">
        <f t="shared" si="145"/>
        <v>0.17219744351155233</v>
      </c>
      <c r="M343" s="11">
        <v>5.9813509210825566E-2</v>
      </c>
      <c r="N343" s="10">
        <f t="shared" si="146"/>
        <v>79</v>
      </c>
      <c r="O343" s="33">
        <f t="shared" si="147"/>
        <v>-0.87474835692815944</v>
      </c>
      <c r="P343" s="11">
        <v>0.11707789066279632</v>
      </c>
      <c r="Q343" s="10">
        <f t="shared" si="148"/>
        <v>199</v>
      </c>
      <c r="R343" s="33">
        <f t="shared" si="149"/>
        <v>0.11010178554408305</v>
      </c>
      <c r="S343" s="12">
        <v>0.68481424413627801</v>
      </c>
      <c r="T343" s="10">
        <f t="shared" si="150"/>
        <v>42</v>
      </c>
      <c r="U343" s="33">
        <f t="shared" si="151"/>
        <v>-1.5088953677820411</v>
      </c>
      <c r="V343" s="18">
        <v>0.16413581300119434</v>
      </c>
      <c r="W343" s="112">
        <f t="shared" si="136"/>
        <v>72</v>
      </c>
      <c r="X343" s="33">
        <f t="shared" si="152"/>
        <v>-0.98325333433602446</v>
      </c>
      <c r="Y343" s="13">
        <v>61314</v>
      </c>
      <c r="Z343" s="10">
        <f t="shared" si="153"/>
        <v>369</v>
      </c>
      <c r="AA343" s="33">
        <f t="shared" si="154"/>
        <v>0.51490576486580486</v>
      </c>
      <c r="AB343" s="11">
        <v>2.7999999999999997E-2</v>
      </c>
      <c r="AC343" s="112">
        <f t="shared" si="137"/>
        <v>9</v>
      </c>
      <c r="AD343" s="33">
        <f t="shared" si="155"/>
        <v>-3.2592444743289688</v>
      </c>
      <c r="AE343" s="11">
        <v>0.72811001766338634</v>
      </c>
      <c r="AF343" s="10">
        <f t="shared" si="156"/>
        <v>259</v>
      </c>
      <c r="AG343" s="33">
        <f t="shared" si="157"/>
        <v>-5.0508074153970302E-3</v>
      </c>
      <c r="AH343" s="14">
        <v>2.6313333333333335</v>
      </c>
      <c r="AI343" s="112">
        <f t="shared" si="138"/>
        <v>142</v>
      </c>
      <c r="AJ343" s="33">
        <f t="shared" si="158"/>
        <v>-0.26812251722157282</v>
      </c>
      <c r="AK343" s="13">
        <v>95071.623352165727</v>
      </c>
      <c r="AL343" s="38"/>
    </row>
    <row r="344" spans="1:38" x14ac:dyDescent="0.25">
      <c r="A344" t="s">
        <v>772</v>
      </c>
      <c r="B344" s="5" t="s">
        <v>461</v>
      </c>
      <c r="C344" s="6" t="s">
        <v>54</v>
      </c>
      <c r="D344" s="7" t="s">
        <v>39</v>
      </c>
      <c r="E344" s="36">
        <f t="shared" si="139"/>
        <v>2.2724220174835685</v>
      </c>
      <c r="F344" s="8">
        <f t="shared" si="140"/>
        <v>21.229528054751185</v>
      </c>
      <c r="G344" s="9">
        <f t="shared" si="141"/>
        <v>366</v>
      </c>
      <c r="H344" s="112">
        <f t="shared" si="142"/>
        <v>156</v>
      </c>
      <c r="I344" s="33">
        <f t="shared" si="143"/>
        <v>-0.48219716644996458</v>
      </c>
      <c r="J344" s="11">
        <v>-3.3578027744438521E-2</v>
      </c>
      <c r="K344" s="10">
        <f t="shared" si="144"/>
        <v>353</v>
      </c>
      <c r="L344" s="33">
        <f t="shared" si="145"/>
        <v>0.35176162788868809</v>
      </c>
      <c r="M344" s="11">
        <v>5.035482409784086E-2</v>
      </c>
      <c r="N344" s="10">
        <f t="shared" si="146"/>
        <v>327</v>
      </c>
      <c r="O344" s="33">
        <f t="shared" si="147"/>
        <v>0.41891988758513132</v>
      </c>
      <c r="P344" s="11">
        <v>3.4227864374096098E-2</v>
      </c>
      <c r="Q344" s="10">
        <f t="shared" si="148"/>
        <v>314</v>
      </c>
      <c r="R344" s="33">
        <f t="shared" si="149"/>
        <v>0.21800441430957729</v>
      </c>
      <c r="S344" s="12">
        <v>0.23105360443622919</v>
      </c>
      <c r="T344" s="10">
        <f t="shared" si="150"/>
        <v>379</v>
      </c>
      <c r="U344" s="33">
        <f t="shared" si="151"/>
        <v>0.53187364079739452</v>
      </c>
      <c r="V344" s="18">
        <v>4.4343226564795765E-2</v>
      </c>
      <c r="W344" s="112">
        <f t="shared" si="136"/>
        <v>405</v>
      </c>
      <c r="X344" s="33">
        <f t="shared" si="152"/>
        <v>0.36729276709505421</v>
      </c>
      <c r="Y344" s="13">
        <v>110432</v>
      </c>
      <c r="Z344" s="10">
        <f t="shared" si="153"/>
        <v>350</v>
      </c>
      <c r="AA344" s="33">
        <f t="shared" si="154"/>
        <v>0.44168105881265068</v>
      </c>
      <c r="AB344" s="11">
        <v>2.8999999999999998E-2</v>
      </c>
      <c r="AC344" s="112">
        <f t="shared" si="137"/>
        <v>276</v>
      </c>
      <c r="AD344" s="33">
        <f t="shared" si="155"/>
        <v>0.24416581928563569</v>
      </c>
      <c r="AE344" s="11">
        <v>0.93716017100402604</v>
      </c>
      <c r="AF344" s="10">
        <f t="shared" si="156"/>
        <v>415</v>
      </c>
      <c r="AG344" s="33">
        <f t="shared" si="157"/>
        <v>0.4566346055335147</v>
      </c>
      <c r="AH344" s="14">
        <v>2.1103333333333336</v>
      </c>
      <c r="AI344" s="112">
        <f t="shared" si="138"/>
        <v>399</v>
      </c>
      <c r="AJ344" s="33">
        <f t="shared" si="158"/>
        <v>-0.12426134857973786</v>
      </c>
      <c r="AK344" s="13">
        <v>193812.28910582257</v>
      </c>
      <c r="AL344" s="38"/>
    </row>
    <row r="345" spans="1:38" x14ac:dyDescent="0.25">
      <c r="A345" t="s">
        <v>816</v>
      </c>
      <c r="B345" s="5" t="s">
        <v>310</v>
      </c>
      <c r="C345" s="6" t="s">
        <v>54</v>
      </c>
      <c r="D345" s="7" t="s">
        <v>39</v>
      </c>
      <c r="E345" s="36">
        <f t="shared" si="139"/>
        <v>1.0745152885527887</v>
      </c>
      <c r="F345" s="8">
        <f t="shared" si="140"/>
        <v>24.963335934508606</v>
      </c>
      <c r="G345" s="9">
        <f t="shared" si="141"/>
        <v>293</v>
      </c>
      <c r="H345" s="112">
        <f t="shared" si="142"/>
        <v>144</v>
      </c>
      <c r="I345" s="33">
        <f t="shared" si="143"/>
        <v>-0.51575326146128031</v>
      </c>
      <c r="J345" s="11">
        <v>-3.570027461749703E-2</v>
      </c>
      <c r="K345" s="10">
        <f t="shared" si="144"/>
        <v>429</v>
      </c>
      <c r="L345" s="33">
        <f t="shared" si="145"/>
        <v>0.60176853727518187</v>
      </c>
      <c r="M345" s="11">
        <v>3.7185512855957975E-2</v>
      </c>
      <c r="N345" s="10">
        <f t="shared" si="146"/>
        <v>211</v>
      </c>
      <c r="O345" s="33">
        <f t="shared" si="147"/>
        <v>3.1967708535874495E-2</v>
      </c>
      <c r="P345" s="11">
        <v>5.9009332376166547E-2</v>
      </c>
      <c r="Q345" s="10">
        <f t="shared" si="148"/>
        <v>288</v>
      </c>
      <c r="R345" s="33">
        <f t="shared" si="149"/>
        <v>0.20039023996438168</v>
      </c>
      <c r="S345" s="12">
        <v>0.3051261187957689</v>
      </c>
      <c r="T345" s="10">
        <f t="shared" si="150"/>
        <v>377</v>
      </c>
      <c r="U345" s="33">
        <f t="shared" si="151"/>
        <v>0.53049646461973721</v>
      </c>
      <c r="V345" s="18">
        <v>4.4424066432319526E-2</v>
      </c>
      <c r="W345" s="112">
        <f t="shared" si="136"/>
        <v>345</v>
      </c>
      <c r="X345" s="33">
        <f t="shared" si="152"/>
        <v>8.7246510263026544E-2</v>
      </c>
      <c r="Y345" s="13">
        <v>100247</v>
      </c>
      <c r="Z345" s="10">
        <f t="shared" si="153"/>
        <v>224</v>
      </c>
      <c r="AA345" s="33">
        <f t="shared" si="154"/>
        <v>7.5557528546879749E-2</v>
      </c>
      <c r="AB345" s="11">
        <v>3.4000000000000002E-2</v>
      </c>
      <c r="AC345" s="112">
        <f t="shared" si="137"/>
        <v>253</v>
      </c>
      <c r="AD345" s="33">
        <f t="shared" si="155"/>
        <v>0.13103794554029374</v>
      </c>
      <c r="AE345" s="11">
        <v>0.93040977713874906</v>
      </c>
      <c r="AF345" s="10">
        <f t="shared" si="156"/>
        <v>336</v>
      </c>
      <c r="AG345" s="33">
        <f t="shared" si="157"/>
        <v>0.2008319391139643</v>
      </c>
      <c r="AH345" s="14">
        <v>2.399</v>
      </c>
      <c r="AI345" s="112">
        <f t="shared" si="138"/>
        <v>269</v>
      </c>
      <c r="AJ345" s="33">
        <f t="shared" si="158"/>
        <v>-0.21557165059748398</v>
      </c>
      <c r="AK345" s="13">
        <v>131140.47782750204</v>
      </c>
      <c r="AL345" s="38"/>
    </row>
    <row r="346" spans="1:38" x14ac:dyDescent="0.25">
      <c r="A346" t="s">
        <v>820</v>
      </c>
      <c r="B346" s="5" t="s">
        <v>227</v>
      </c>
      <c r="C346" s="6" t="s">
        <v>54</v>
      </c>
      <c r="D346" s="7" t="s">
        <v>39</v>
      </c>
      <c r="E346" s="36">
        <f t="shared" si="139"/>
        <v>-1.9671951859377133</v>
      </c>
      <c r="F346" s="8">
        <f t="shared" si="140"/>
        <v>34.444176356642657</v>
      </c>
      <c r="G346" s="9">
        <f t="shared" si="141"/>
        <v>156</v>
      </c>
      <c r="H346" s="112">
        <f t="shared" si="142"/>
        <v>58</v>
      </c>
      <c r="I346" s="33">
        <f t="shared" si="143"/>
        <v>-0.92986308461351042</v>
      </c>
      <c r="J346" s="11">
        <v>-6.1890547263681595E-2</v>
      </c>
      <c r="K346" s="10">
        <f t="shared" si="144"/>
        <v>199</v>
      </c>
      <c r="L346" s="33">
        <f t="shared" si="145"/>
        <v>-7.4776478883258252E-2</v>
      </c>
      <c r="M346" s="11">
        <v>7.2823055469476289E-2</v>
      </c>
      <c r="N346" s="10">
        <f t="shared" si="146"/>
        <v>84</v>
      </c>
      <c r="O346" s="33">
        <f t="shared" si="147"/>
        <v>-0.80534609067693241</v>
      </c>
      <c r="P346" s="11">
        <v>0.11263318112633181</v>
      </c>
      <c r="Q346" s="10">
        <f t="shared" si="148"/>
        <v>255</v>
      </c>
      <c r="R346" s="33">
        <f t="shared" si="149"/>
        <v>0.17205870151471231</v>
      </c>
      <c r="S346" s="12">
        <v>0.4242681374628765</v>
      </c>
      <c r="T346" s="10">
        <f t="shared" si="150"/>
        <v>226</v>
      </c>
      <c r="U346" s="33">
        <f t="shared" si="151"/>
        <v>6.1774482382451271E-2</v>
      </c>
      <c r="V346" s="18">
        <v>7.1937919463087252E-2</v>
      </c>
      <c r="W346" s="112">
        <f t="shared" si="136"/>
        <v>69</v>
      </c>
      <c r="X346" s="33">
        <f t="shared" si="152"/>
        <v>-1.0018405969397015</v>
      </c>
      <c r="Y346" s="13">
        <v>60638</v>
      </c>
      <c r="Z346" s="10">
        <f t="shared" si="153"/>
        <v>201</v>
      </c>
      <c r="AA346" s="33">
        <f t="shared" si="154"/>
        <v>2.3328224937255704E-3</v>
      </c>
      <c r="AB346" s="11">
        <v>3.5000000000000003E-2</v>
      </c>
      <c r="AC346" s="112">
        <f t="shared" si="137"/>
        <v>191</v>
      </c>
      <c r="AD346" s="33">
        <f t="shared" si="155"/>
        <v>-0.11688401137659846</v>
      </c>
      <c r="AE346" s="11">
        <v>0.91561615641883198</v>
      </c>
      <c r="AF346" s="10">
        <f t="shared" si="156"/>
        <v>287</v>
      </c>
      <c r="AG346" s="33">
        <f t="shared" si="157"/>
        <v>7.8247520448706323E-2</v>
      </c>
      <c r="AH346" s="14">
        <v>2.5373333333333332</v>
      </c>
      <c r="AI346" s="112">
        <f t="shared" si="138"/>
        <v>314</v>
      </c>
      <c r="AJ346" s="33">
        <f t="shared" si="158"/>
        <v>-0.1907699302934176</v>
      </c>
      <c r="AK346" s="13">
        <v>148163.40623674163</v>
      </c>
      <c r="AL346" s="38"/>
    </row>
    <row r="347" spans="1:38" x14ac:dyDescent="0.25">
      <c r="A347" t="s">
        <v>829</v>
      </c>
      <c r="B347" s="5" t="s">
        <v>527</v>
      </c>
      <c r="C347" s="6" t="s">
        <v>54</v>
      </c>
      <c r="D347" s="7" t="s">
        <v>39</v>
      </c>
      <c r="E347" s="36">
        <f t="shared" si="139"/>
        <v>4.2858663122761165</v>
      </c>
      <c r="F347" s="8">
        <f t="shared" si="140"/>
        <v>14.95373546440549</v>
      </c>
      <c r="G347" s="9">
        <f t="shared" si="141"/>
        <v>468</v>
      </c>
      <c r="H347" s="112">
        <f t="shared" si="142"/>
        <v>335</v>
      </c>
      <c r="I347" s="33">
        <f t="shared" si="143"/>
        <v>9.4217595870174656E-2</v>
      </c>
      <c r="J347" s="11">
        <v>2.8771803632439141E-3</v>
      </c>
      <c r="K347" s="10">
        <f t="shared" si="144"/>
        <v>428</v>
      </c>
      <c r="L347" s="33">
        <f t="shared" si="145"/>
        <v>0.58079810567758527</v>
      </c>
      <c r="M347" s="11">
        <v>3.8290146888925562E-2</v>
      </c>
      <c r="N347" s="10">
        <f t="shared" si="146"/>
        <v>475</v>
      </c>
      <c r="O347" s="33">
        <f t="shared" si="147"/>
        <v>0.76222958595900037</v>
      </c>
      <c r="P347" s="11">
        <v>1.2241379310344828E-2</v>
      </c>
      <c r="Q347" s="10">
        <f t="shared" si="148"/>
        <v>359</v>
      </c>
      <c r="R347" s="33">
        <f t="shared" si="149"/>
        <v>0.2445222810316795</v>
      </c>
      <c r="S347" s="12">
        <v>0.1195385810770426</v>
      </c>
      <c r="T347" s="10">
        <f t="shared" si="150"/>
        <v>395</v>
      </c>
      <c r="U347" s="33">
        <f t="shared" si="151"/>
        <v>0.5788288490799115</v>
      </c>
      <c r="V347" s="18">
        <v>4.1586968593817483E-2</v>
      </c>
      <c r="W347" s="112">
        <f t="shared" ref="W347:W378" si="159">RANK(Y347,Y$7:Y$571,1)</f>
        <v>518</v>
      </c>
      <c r="X347" s="33">
        <f t="shared" si="152"/>
        <v>1.4396348403841146</v>
      </c>
      <c r="Y347" s="13">
        <v>149432</v>
      </c>
      <c r="Z347" s="10">
        <f t="shared" si="153"/>
        <v>369</v>
      </c>
      <c r="AA347" s="33">
        <f t="shared" si="154"/>
        <v>0.51490576486580486</v>
      </c>
      <c r="AB347" s="11">
        <v>2.7999999999999997E-2</v>
      </c>
      <c r="AC347" s="112">
        <f t="shared" ref="AC347:AC378" si="160">RANK(AE347,AE$7:AE$571,1)</f>
        <v>347</v>
      </c>
      <c r="AD347" s="33">
        <f t="shared" si="155"/>
        <v>0.44471952667391751</v>
      </c>
      <c r="AE347" s="11">
        <v>0.94912730581520388</v>
      </c>
      <c r="AF347" s="10">
        <f t="shared" si="156"/>
        <v>450</v>
      </c>
      <c r="AG347" s="33">
        <f t="shared" si="157"/>
        <v>0.55942828672751432</v>
      </c>
      <c r="AH347" s="14">
        <v>1.9943333333333335</v>
      </c>
      <c r="AI347" s="112">
        <f t="shared" ref="AI347:AI378" si="161">RANK(AK347,AK$7:AK$571,1)</f>
        <v>466</v>
      </c>
      <c r="AJ347" s="33">
        <f t="shared" si="158"/>
        <v>-3.034213114852136E-2</v>
      </c>
      <c r="AK347" s="13">
        <v>258274.75763552685</v>
      </c>
      <c r="AL347" s="38"/>
    </row>
    <row r="348" spans="1:38" x14ac:dyDescent="0.25">
      <c r="A348" t="s">
        <v>835</v>
      </c>
      <c r="B348" s="5" t="s">
        <v>406</v>
      </c>
      <c r="C348" s="6" t="s">
        <v>54</v>
      </c>
      <c r="D348" s="7" t="s">
        <v>39</v>
      </c>
      <c r="E348" s="36">
        <f t="shared" si="139"/>
        <v>2.2001817086412125</v>
      </c>
      <c r="F348" s="8">
        <f t="shared" si="140"/>
        <v>21.454697033167772</v>
      </c>
      <c r="G348" s="9">
        <f t="shared" si="141"/>
        <v>361</v>
      </c>
      <c r="H348" s="112">
        <f t="shared" si="142"/>
        <v>428</v>
      </c>
      <c r="I348" s="33">
        <f t="shared" si="143"/>
        <v>0.38059291271577572</v>
      </c>
      <c r="J348" s="11">
        <v>2.0988915965725941E-2</v>
      </c>
      <c r="K348" s="10">
        <f t="shared" si="144"/>
        <v>379</v>
      </c>
      <c r="L348" s="33">
        <f t="shared" si="145"/>
        <v>0.43366654469827309</v>
      </c>
      <c r="M348" s="11">
        <v>4.6040417970614755E-2</v>
      </c>
      <c r="N348" s="10">
        <f t="shared" si="146"/>
        <v>273</v>
      </c>
      <c r="O348" s="33">
        <f t="shared" si="147"/>
        <v>0.28293186109576629</v>
      </c>
      <c r="P348" s="11">
        <v>4.293690675600223E-2</v>
      </c>
      <c r="Q348" s="10">
        <f t="shared" si="148"/>
        <v>346</v>
      </c>
      <c r="R348" s="33">
        <f t="shared" si="149"/>
        <v>0.23633026398313448</v>
      </c>
      <c r="S348" s="12">
        <v>0.15398829688943641</v>
      </c>
      <c r="T348" s="10">
        <f t="shared" si="150"/>
        <v>350</v>
      </c>
      <c r="U348" s="33">
        <f t="shared" si="151"/>
        <v>0.4544841040714494</v>
      </c>
      <c r="V348" s="18">
        <v>4.8885971348032589E-2</v>
      </c>
      <c r="W348" s="112">
        <f t="shared" si="159"/>
        <v>376</v>
      </c>
      <c r="X348" s="33">
        <f t="shared" si="152"/>
        <v>0.22018943140027289</v>
      </c>
      <c r="Y348" s="13">
        <v>105082</v>
      </c>
      <c r="Z348" s="10">
        <f t="shared" si="153"/>
        <v>264</v>
      </c>
      <c r="AA348" s="33">
        <f t="shared" si="154"/>
        <v>0.22200694065318813</v>
      </c>
      <c r="AB348" s="11">
        <v>3.2000000000000001E-2</v>
      </c>
      <c r="AC348" s="112">
        <f t="shared" si="160"/>
        <v>370</v>
      </c>
      <c r="AD348" s="33">
        <f t="shared" si="155"/>
        <v>0.52122574812364397</v>
      </c>
      <c r="AE348" s="11">
        <v>0.95369246832406807</v>
      </c>
      <c r="AF348" s="10">
        <f t="shared" si="156"/>
        <v>404</v>
      </c>
      <c r="AG348" s="33">
        <f t="shared" si="157"/>
        <v>0.43005003281092918</v>
      </c>
      <c r="AH348" s="14">
        <v>2.140333333333333</v>
      </c>
      <c r="AI348" s="112">
        <f t="shared" si="161"/>
        <v>310</v>
      </c>
      <c r="AJ348" s="33">
        <f t="shared" si="158"/>
        <v>-0.19225605296994819</v>
      </c>
      <c r="AK348" s="13">
        <v>147143.38989836772</v>
      </c>
      <c r="AL348" s="38"/>
    </row>
    <row r="349" spans="1:38" x14ac:dyDescent="0.25">
      <c r="A349" t="s">
        <v>837</v>
      </c>
      <c r="B349" s="5" t="s">
        <v>547</v>
      </c>
      <c r="C349" s="6" t="s">
        <v>54</v>
      </c>
      <c r="D349" s="7" t="s">
        <v>39</v>
      </c>
      <c r="E349" s="36">
        <f t="shared" si="139"/>
        <v>3.5930590639593629</v>
      </c>
      <c r="F349" s="8">
        <f t="shared" si="140"/>
        <v>17.113176680022558</v>
      </c>
      <c r="G349" s="9">
        <f t="shared" si="141"/>
        <v>431</v>
      </c>
      <c r="H349" s="112">
        <f t="shared" si="142"/>
        <v>117</v>
      </c>
      <c r="I349" s="33">
        <f t="shared" si="143"/>
        <v>-0.64123543816561301</v>
      </c>
      <c r="J349" s="11">
        <v>-4.3636363636363584E-2</v>
      </c>
      <c r="K349" s="10">
        <f t="shared" si="144"/>
        <v>214</v>
      </c>
      <c r="L349" s="33">
        <f t="shared" si="145"/>
        <v>-4.7774705972787644E-3</v>
      </c>
      <c r="M349" s="11">
        <v>6.9135802469135796E-2</v>
      </c>
      <c r="N349" s="10">
        <f t="shared" si="146"/>
        <v>516</v>
      </c>
      <c r="O349" s="33">
        <f t="shared" si="147"/>
        <v>0.86232645960257381</v>
      </c>
      <c r="P349" s="11">
        <v>5.8309037900874635E-3</v>
      </c>
      <c r="Q349" s="10">
        <f t="shared" si="148"/>
        <v>390</v>
      </c>
      <c r="R349" s="33">
        <f t="shared" si="149"/>
        <v>0.27294812057923573</v>
      </c>
      <c r="S349" s="12">
        <v>0</v>
      </c>
      <c r="T349" s="10">
        <f t="shared" si="150"/>
        <v>263</v>
      </c>
      <c r="U349" s="33">
        <f t="shared" si="151"/>
        <v>0.1955480520443969</v>
      </c>
      <c r="V349" s="18">
        <v>6.4085447263017362E-2</v>
      </c>
      <c r="W349" s="112">
        <f t="shared" si="159"/>
        <v>418</v>
      </c>
      <c r="X349" s="33">
        <f t="shared" si="152"/>
        <v>0.47227230647499352</v>
      </c>
      <c r="Y349" s="13">
        <v>114250</v>
      </c>
      <c r="Z349" s="10">
        <f t="shared" si="153"/>
        <v>436</v>
      </c>
      <c r="AA349" s="33">
        <f t="shared" si="154"/>
        <v>0.66135517697211277</v>
      </c>
      <c r="AB349" s="11">
        <v>2.6000000000000002E-2</v>
      </c>
      <c r="AC349" s="112">
        <f t="shared" si="160"/>
        <v>496</v>
      </c>
      <c r="AD349" s="33">
        <f t="shared" si="155"/>
        <v>0.91202247403143255</v>
      </c>
      <c r="AE349" s="11">
        <v>0.97701149425287359</v>
      </c>
      <c r="AF349" s="10">
        <f t="shared" si="156"/>
        <v>537</v>
      </c>
      <c r="AG349" s="33">
        <f t="shared" si="157"/>
        <v>1.3546023952742006</v>
      </c>
      <c r="AH349" s="14">
        <v>1.0970000000000002</v>
      </c>
      <c r="AI349" s="112">
        <f t="shared" si="161"/>
        <v>515</v>
      </c>
      <c r="AJ349" s="33">
        <f t="shared" si="158"/>
        <v>0.15775641050715974</v>
      </c>
      <c r="AK349" s="13">
        <v>387378.2217997465</v>
      </c>
      <c r="AL349" s="38"/>
    </row>
    <row r="350" spans="1:38" x14ac:dyDescent="0.25">
      <c r="A350" t="s">
        <v>844</v>
      </c>
      <c r="B350" s="5" t="s">
        <v>76</v>
      </c>
      <c r="C350" s="6" t="s">
        <v>54</v>
      </c>
      <c r="D350" s="7" t="s">
        <v>39</v>
      </c>
      <c r="E350" s="36">
        <f t="shared" si="139"/>
        <v>-11.658292307593486</v>
      </c>
      <c r="F350" s="8">
        <f t="shared" si="140"/>
        <v>64.650780863013779</v>
      </c>
      <c r="G350" s="9">
        <f t="shared" si="141"/>
        <v>18</v>
      </c>
      <c r="H350" s="112">
        <f t="shared" si="142"/>
        <v>89</v>
      </c>
      <c r="I350" s="33">
        <f t="shared" si="143"/>
        <v>-0.74489503031095239</v>
      </c>
      <c r="J350" s="11">
        <v>-5.019228872892223E-2</v>
      </c>
      <c r="K350" s="10">
        <f t="shared" si="144"/>
        <v>9</v>
      </c>
      <c r="L350" s="33">
        <f t="shared" si="145"/>
        <v>-2.4119851718726455</v>
      </c>
      <c r="M350" s="11">
        <v>0.19593736775285653</v>
      </c>
      <c r="N350" s="10">
        <f t="shared" si="146"/>
        <v>9</v>
      </c>
      <c r="O350" s="33">
        <f t="shared" si="147"/>
        <v>-3.4266337590373883</v>
      </c>
      <c r="P350" s="11">
        <v>0.28050755939524841</v>
      </c>
      <c r="Q350" s="10">
        <f t="shared" si="148"/>
        <v>57</v>
      </c>
      <c r="R350" s="33">
        <f t="shared" si="149"/>
        <v>-0.34425588880376301</v>
      </c>
      <c r="S350" s="12">
        <v>2.595514950166113</v>
      </c>
      <c r="T350" s="10">
        <f t="shared" si="150"/>
        <v>11</v>
      </c>
      <c r="U350" s="33">
        <f t="shared" si="151"/>
        <v>-3.1970376775219536</v>
      </c>
      <c r="V350" s="18">
        <v>0.26322930800542743</v>
      </c>
      <c r="W350" s="112">
        <f t="shared" si="159"/>
        <v>36</v>
      </c>
      <c r="X350" s="33">
        <f t="shared" si="152"/>
        <v>-1.2305244180562429</v>
      </c>
      <c r="Y350" s="13">
        <v>52321</v>
      </c>
      <c r="Z350" s="10">
        <f t="shared" si="153"/>
        <v>64</v>
      </c>
      <c r="AA350" s="33">
        <f t="shared" si="154"/>
        <v>-0.94958835619727777</v>
      </c>
      <c r="AB350" s="11">
        <v>4.8000000000000001E-2</v>
      </c>
      <c r="AC350" s="112">
        <f t="shared" si="160"/>
        <v>46</v>
      </c>
      <c r="AD350" s="33">
        <f t="shared" si="155"/>
        <v>-1.5033592088286016</v>
      </c>
      <c r="AE350" s="11">
        <v>0.8328845239980992</v>
      </c>
      <c r="AF350" s="10">
        <f t="shared" si="156"/>
        <v>105</v>
      </c>
      <c r="AG350" s="33">
        <f t="shared" si="157"/>
        <v>-0.55239762135930837</v>
      </c>
      <c r="AH350" s="14">
        <v>3.2490000000000001</v>
      </c>
      <c r="AI350" s="112">
        <f t="shared" si="161"/>
        <v>44</v>
      </c>
      <c r="AJ350" s="33">
        <f t="shared" si="158"/>
        <v>-0.31829417305012569</v>
      </c>
      <c r="AK350" s="13">
        <v>60635.765884551496</v>
      </c>
      <c r="AL350" s="38"/>
    </row>
    <row r="351" spans="1:38" x14ac:dyDescent="0.25">
      <c r="A351" t="s">
        <v>847</v>
      </c>
      <c r="B351" s="5" t="s">
        <v>177</v>
      </c>
      <c r="C351" s="6" t="s">
        <v>54</v>
      </c>
      <c r="D351" s="7" t="s">
        <v>39</v>
      </c>
      <c r="E351" s="36">
        <f t="shared" si="139"/>
        <v>-2.999570632469835</v>
      </c>
      <c r="F351" s="8">
        <f t="shared" si="140"/>
        <v>37.662032541965466</v>
      </c>
      <c r="G351" s="9">
        <f t="shared" si="141"/>
        <v>119</v>
      </c>
      <c r="H351" s="112">
        <f t="shared" si="142"/>
        <v>133</v>
      </c>
      <c r="I351" s="33">
        <f t="shared" si="143"/>
        <v>-0.56552895903536327</v>
      </c>
      <c r="J351" s="11">
        <v>-3.8848326215732198E-2</v>
      </c>
      <c r="K351" s="10">
        <f t="shared" si="144"/>
        <v>282</v>
      </c>
      <c r="L351" s="33">
        <f t="shared" si="145"/>
        <v>0.17849570669713499</v>
      </c>
      <c r="M351" s="11">
        <v>5.9481743227326266E-2</v>
      </c>
      <c r="N351" s="10">
        <f t="shared" si="146"/>
        <v>94</v>
      </c>
      <c r="O351" s="33">
        <f t="shared" si="147"/>
        <v>-0.71697737643491133</v>
      </c>
      <c r="P351" s="11">
        <v>0.10697380877248343</v>
      </c>
      <c r="Q351" s="10">
        <f t="shared" si="148"/>
        <v>223</v>
      </c>
      <c r="R351" s="33">
        <f t="shared" si="149"/>
        <v>0.1366165392491043</v>
      </c>
      <c r="S351" s="12">
        <v>0.57331231188189768</v>
      </c>
      <c r="T351" s="10">
        <f t="shared" si="150"/>
        <v>135</v>
      </c>
      <c r="U351" s="33">
        <f t="shared" si="151"/>
        <v>-0.42453096089036091</v>
      </c>
      <c r="V351" s="18">
        <v>0.10048391688015941</v>
      </c>
      <c r="W351" s="112">
        <f t="shared" si="159"/>
        <v>70</v>
      </c>
      <c r="X351" s="33">
        <f t="shared" si="152"/>
        <v>-0.99328935630398618</v>
      </c>
      <c r="Y351" s="13">
        <v>60949</v>
      </c>
      <c r="Z351" s="10">
        <f t="shared" si="153"/>
        <v>125</v>
      </c>
      <c r="AA351" s="33">
        <f t="shared" si="154"/>
        <v>-0.43701541382519854</v>
      </c>
      <c r="AB351" s="11">
        <v>4.0999999999999995E-2</v>
      </c>
      <c r="AC351" s="112">
        <f t="shared" si="160"/>
        <v>132</v>
      </c>
      <c r="AD351" s="33">
        <f t="shared" si="155"/>
        <v>-0.43045386532823166</v>
      </c>
      <c r="AE351" s="11">
        <v>0.8969052945563013</v>
      </c>
      <c r="AF351" s="10">
        <f t="shared" si="156"/>
        <v>295</v>
      </c>
      <c r="AG351" s="33">
        <f t="shared" si="157"/>
        <v>9.5675184789068377E-2</v>
      </c>
      <c r="AH351" s="14">
        <v>2.5176666666666665</v>
      </c>
      <c r="AI351" s="112">
        <f t="shared" si="161"/>
        <v>202</v>
      </c>
      <c r="AJ351" s="33">
        <f t="shared" si="158"/>
        <v>-0.24432272819584225</v>
      </c>
      <c r="AK351" s="13">
        <v>111406.86541493479</v>
      </c>
      <c r="AL351" s="38"/>
    </row>
    <row r="352" spans="1:38" x14ac:dyDescent="0.25">
      <c r="A352" t="s">
        <v>853</v>
      </c>
      <c r="B352" s="5" t="s">
        <v>192</v>
      </c>
      <c r="C352" s="6" t="s">
        <v>54</v>
      </c>
      <c r="D352" s="7" t="s">
        <v>39</v>
      </c>
      <c r="E352" s="36">
        <f t="shared" si="139"/>
        <v>-0.87711650859210299</v>
      </c>
      <c r="F352" s="8">
        <f t="shared" si="140"/>
        <v>31.046462447262176</v>
      </c>
      <c r="G352" s="9">
        <f t="shared" si="141"/>
        <v>193</v>
      </c>
      <c r="H352" s="112">
        <f t="shared" si="142"/>
        <v>113</v>
      </c>
      <c r="I352" s="33">
        <f t="shared" si="143"/>
        <v>-0.66059690054258857</v>
      </c>
      <c r="J352" s="11">
        <v>-4.486087450312326E-2</v>
      </c>
      <c r="K352" s="10">
        <f t="shared" si="144"/>
        <v>62</v>
      </c>
      <c r="L352" s="33">
        <f t="shared" si="145"/>
        <v>-0.98961949362276225</v>
      </c>
      <c r="M352" s="11">
        <v>0.12101313320825516</v>
      </c>
      <c r="N352" s="10">
        <f t="shared" si="146"/>
        <v>127</v>
      </c>
      <c r="O352" s="33">
        <f t="shared" si="147"/>
        <v>-0.39525400334762778</v>
      </c>
      <c r="P352" s="11">
        <v>8.6369770580296892E-2</v>
      </c>
      <c r="Q352" s="10">
        <f t="shared" si="148"/>
        <v>390</v>
      </c>
      <c r="R352" s="33">
        <f t="shared" si="149"/>
        <v>0.27294812057923573</v>
      </c>
      <c r="S352" s="12">
        <v>0</v>
      </c>
      <c r="T352" s="10">
        <f t="shared" si="150"/>
        <v>130</v>
      </c>
      <c r="U352" s="33">
        <f t="shared" si="151"/>
        <v>-0.44565918559696616</v>
      </c>
      <c r="V352" s="18">
        <v>0.10172413793103448</v>
      </c>
      <c r="W352" s="112">
        <f t="shared" si="159"/>
        <v>314</v>
      </c>
      <c r="X352" s="33">
        <f t="shared" si="152"/>
        <v>-4.1544522334049323E-2</v>
      </c>
      <c r="Y352" s="13">
        <v>95563</v>
      </c>
      <c r="Z352" s="10">
        <f t="shared" si="153"/>
        <v>185</v>
      </c>
      <c r="AA352" s="33">
        <f t="shared" si="154"/>
        <v>-7.0891883559428617E-2</v>
      </c>
      <c r="AB352" s="11">
        <v>3.6000000000000004E-2</v>
      </c>
      <c r="AC352" s="112">
        <f t="shared" si="160"/>
        <v>219</v>
      </c>
      <c r="AD352" s="33">
        <f t="shared" si="155"/>
        <v>-1.3234902881994607E-2</v>
      </c>
      <c r="AE352" s="11">
        <v>0.9218009478672986</v>
      </c>
      <c r="AF352" s="10">
        <f t="shared" si="156"/>
        <v>511</v>
      </c>
      <c r="AG352" s="33">
        <f t="shared" si="157"/>
        <v>0.95051688989089222</v>
      </c>
      <c r="AH352" s="14">
        <v>1.5529999999999999</v>
      </c>
      <c r="AI352" s="112">
        <f t="shared" si="161"/>
        <v>463</v>
      </c>
      <c r="AJ352" s="33">
        <f t="shared" si="158"/>
        <v>-3.42210215306301E-2</v>
      </c>
      <c r="AK352" s="13">
        <v>255612.43935790725</v>
      </c>
      <c r="AL352" s="38"/>
    </row>
    <row r="353" spans="1:38" x14ac:dyDescent="0.25">
      <c r="A353" t="s">
        <v>873</v>
      </c>
      <c r="B353" s="5" t="s">
        <v>567</v>
      </c>
      <c r="C353" s="6" t="s">
        <v>54</v>
      </c>
      <c r="D353" s="7" t="s">
        <v>39</v>
      </c>
      <c r="E353" s="36">
        <f t="shared" si="139"/>
        <v>7.0406540508061095</v>
      </c>
      <c r="F353" s="8">
        <f t="shared" si="140"/>
        <v>6.3672170679663189</v>
      </c>
      <c r="G353" s="9">
        <f t="shared" si="141"/>
        <v>557</v>
      </c>
      <c r="H353" s="112">
        <f t="shared" si="142"/>
        <v>177</v>
      </c>
      <c r="I353" s="33">
        <f t="shared" si="143"/>
        <v>-0.42864621259830571</v>
      </c>
      <c r="J353" s="11">
        <v>-3.0191211003019136E-2</v>
      </c>
      <c r="K353" s="10">
        <f t="shared" si="144"/>
        <v>494</v>
      </c>
      <c r="L353" s="33">
        <f t="shared" si="145"/>
        <v>0.76628094096894206</v>
      </c>
      <c r="M353" s="11">
        <v>2.8519692168401993E-2</v>
      </c>
      <c r="N353" s="10">
        <f t="shared" si="146"/>
        <v>535</v>
      </c>
      <c r="O353" s="33">
        <f t="shared" si="147"/>
        <v>0.95337356493194358</v>
      </c>
      <c r="P353" s="11">
        <v>0</v>
      </c>
      <c r="Q353" s="10">
        <f t="shared" si="148"/>
        <v>390</v>
      </c>
      <c r="R353" s="33">
        <f t="shared" si="149"/>
        <v>0.27294812057923573</v>
      </c>
      <c r="S353" s="12">
        <v>0</v>
      </c>
      <c r="T353" s="10">
        <f t="shared" si="150"/>
        <v>549</v>
      </c>
      <c r="U353" s="33">
        <f t="shared" si="151"/>
        <v>1.0453449370340475</v>
      </c>
      <c r="V353" s="18">
        <v>1.4202600958247776E-2</v>
      </c>
      <c r="W353" s="112">
        <f t="shared" si="159"/>
        <v>548</v>
      </c>
      <c r="X353" s="33">
        <f t="shared" si="152"/>
        <v>2.2633860243242929</v>
      </c>
      <c r="Y353" s="13">
        <v>179391</v>
      </c>
      <c r="Z353" s="10">
        <f t="shared" si="153"/>
        <v>547</v>
      </c>
      <c r="AA353" s="33">
        <f t="shared" si="154"/>
        <v>1.1007034132910376</v>
      </c>
      <c r="AB353" s="11">
        <v>0.02</v>
      </c>
      <c r="AC353" s="112">
        <f t="shared" si="160"/>
        <v>551</v>
      </c>
      <c r="AD353" s="33">
        <f t="shared" si="155"/>
        <v>1.1576594740705726</v>
      </c>
      <c r="AE353" s="11">
        <v>0.9916687705124968</v>
      </c>
      <c r="AF353" s="10">
        <f t="shared" si="156"/>
        <v>462</v>
      </c>
      <c r="AG353" s="33">
        <f t="shared" si="157"/>
        <v>0.60816667005225589</v>
      </c>
      <c r="AH353" s="14">
        <v>1.9393333333333331</v>
      </c>
      <c r="AI353" s="112">
        <f t="shared" si="161"/>
        <v>498</v>
      </c>
      <c r="AJ353" s="33">
        <f t="shared" si="158"/>
        <v>4.3152667877021537E-2</v>
      </c>
      <c r="AK353" s="13">
        <v>308718.70615703909</v>
      </c>
      <c r="AL353" s="38"/>
    </row>
    <row r="354" spans="1:38" x14ac:dyDescent="0.25">
      <c r="A354" t="s">
        <v>875</v>
      </c>
      <c r="B354" s="5" t="s">
        <v>460</v>
      </c>
      <c r="C354" s="6" t="s">
        <v>54</v>
      </c>
      <c r="D354" s="7" t="s">
        <v>39</v>
      </c>
      <c r="E354" s="36">
        <f t="shared" si="139"/>
        <v>3.6582704126019241</v>
      </c>
      <c r="F354" s="8">
        <f t="shared" si="140"/>
        <v>16.909916575098919</v>
      </c>
      <c r="G354" s="9">
        <f t="shared" si="141"/>
        <v>435</v>
      </c>
      <c r="H354" s="112">
        <f t="shared" si="142"/>
        <v>10</v>
      </c>
      <c r="I354" s="33">
        <f t="shared" si="143"/>
        <v>-1.6032322419359564</v>
      </c>
      <c r="J354" s="11">
        <v>-0.10447761194029848</v>
      </c>
      <c r="K354" s="10">
        <f t="shared" si="144"/>
        <v>173</v>
      </c>
      <c r="L354" s="33">
        <f t="shared" si="145"/>
        <v>-0.18801300397407886</v>
      </c>
      <c r="M354" s="11">
        <v>7.8787878787878782E-2</v>
      </c>
      <c r="N354" s="10">
        <f t="shared" si="146"/>
        <v>392</v>
      </c>
      <c r="O354" s="33">
        <f t="shared" si="147"/>
        <v>0.59849677938678647</v>
      </c>
      <c r="P354" s="11">
        <v>2.2727272727272728E-2</v>
      </c>
      <c r="Q354" s="10">
        <f t="shared" si="148"/>
        <v>390</v>
      </c>
      <c r="R354" s="33">
        <f t="shared" si="149"/>
        <v>0.27294812057923573</v>
      </c>
      <c r="S354" s="12">
        <v>0</v>
      </c>
      <c r="T354" s="10">
        <f t="shared" si="150"/>
        <v>83</v>
      </c>
      <c r="U354" s="33">
        <f t="shared" si="151"/>
        <v>-0.78663167499459052</v>
      </c>
      <c r="V354" s="18">
        <v>0.12173913043478261</v>
      </c>
      <c r="W354" s="112">
        <f t="shared" si="159"/>
        <v>471</v>
      </c>
      <c r="X354" s="33">
        <f t="shared" si="152"/>
        <v>0.93970346662663518</v>
      </c>
      <c r="Y354" s="13">
        <v>131250</v>
      </c>
      <c r="Z354" s="10">
        <f t="shared" si="153"/>
        <v>556</v>
      </c>
      <c r="AA354" s="33">
        <f t="shared" si="154"/>
        <v>1.2471528253973456</v>
      </c>
      <c r="AB354" s="11">
        <v>1.8000000000000002E-2</v>
      </c>
      <c r="AC354" s="112">
        <f t="shared" si="160"/>
        <v>559</v>
      </c>
      <c r="AD354" s="33">
        <f t="shared" si="155"/>
        <v>1.2972801090165986</v>
      </c>
      <c r="AE354" s="11">
        <v>1</v>
      </c>
      <c r="AF354" s="10">
        <f t="shared" si="156"/>
        <v>532</v>
      </c>
      <c r="AG354" s="33">
        <f t="shared" si="157"/>
        <v>1.2497410250906666</v>
      </c>
      <c r="AH354" s="14">
        <v>1.2153333333333334</v>
      </c>
      <c r="AI354" s="112">
        <f t="shared" si="161"/>
        <v>541</v>
      </c>
      <c r="AJ354" s="33">
        <f t="shared" si="158"/>
        <v>0.89878736717901853</v>
      </c>
      <c r="AK354" s="13">
        <v>895992.81666666665</v>
      </c>
      <c r="AL354" s="38"/>
    </row>
    <row r="355" spans="1:38" x14ac:dyDescent="0.25">
      <c r="A355" t="s">
        <v>879</v>
      </c>
      <c r="B355" s="5" t="s">
        <v>118</v>
      </c>
      <c r="C355" s="6" t="s">
        <v>54</v>
      </c>
      <c r="D355" s="7" t="s">
        <v>39</v>
      </c>
      <c r="E355" s="36">
        <f t="shared" si="139"/>
        <v>-5.5112539403895981</v>
      </c>
      <c r="F355" s="8">
        <f t="shared" si="140"/>
        <v>45.490808105265515</v>
      </c>
      <c r="G355" s="9">
        <f t="shared" si="141"/>
        <v>57</v>
      </c>
      <c r="H355" s="112">
        <f t="shared" si="142"/>
        <v>250</v>
      </c>
      <c r="I355" s="33">
        <f t="shared" si="143"/>
        <v>-0.20743744217031521</v>
      </c>
      <c r="J355" s="11">
        <v>-1.620091740134677E-2</v>
      </c>
      <c r="K355" s="10">
        <f t="shared" si="144"/>
        <v>145</v>
      </c>
      <c r="L355" s="33">
        <f t="shared" si="145"/>
        <v>-0.30133772535084807</v>
      </c>
      <c r="M355" s="11">
        <v>8.4757347915242656E-2</v>
      </c>
      <c r="N355" s="10">
        <f t="shared" si="146"/>
        <v>74</v>
      </c>
      <c r="O355" s="33">
        <f t="shared" si="147"/>
        <v>-1.0010442639713386</v>
      </c>
      <c r="P355" s="11">
        <v>0.12516622340425532</v>
      </c>
      <c r="Q355" s="10">
        <f t="shared" si="148"/>
        <v>214</v>
      </c>
      <c r="R355" s="33">
        <f t="shared" si="149"/>
        <v>0.13140734834182721</v>
      </c>
      <c r="S355" s="12">
        <v>0.59521841208954729</v>
      </c>
      <c r="T355" s="10">
        <f t="shared" si="150"/>
        <v>32</v>
      </c>
      <c r="U355" s="33">
        <f t="shared" si="151"/>
        <v>-1.90241263162895</v>
      </c>
      <c r="V355" s="18">
        <v>0.18723516949152541</v>
      </c>
      <c r="W355" s="112">
        <f t="shared" si="159"/>
        <v>66</v>
      </c>
      <c r="X355" s="33">
        <f t="shared" si="152"/>
        <v>-1.0223525760851795</v>
      </c>
      <c r="Y355" s="13">
        <v>59892</v>
      </c>
      <c r="Z355" s="10">
        <f t="shared" si="153"/>
        <v>185</v>
      </c>
      <c r="AA355" s="33">
        <f t="shared" si="154"/>
        <v>-7.0891883559428617E-2</v>
      </c>
      <c r="AB355" s="11">
        <v>3.6000000000000004E-2</v>
      </c>
      <c r="AC355" s="112">
        <f t="shared" si="160"/>
        <v>38</v>
      </c>
      <c r="AD355" s="33">
        <f t="shared" si="155"/>
        <v>-1.6375533800810609</v>
      </c>
      <c r="AE355" s="11">
        <v>0.82487709417211585</v>
      </c>
      <c r="AF355" s="10">
        <f t="shared" si="156"/>
        <v>465</v>
      </c>
      <c r="AG355" s="33">
        <f t="shared" si="157"/>
        <v>0.62884355994760033</v>
      </c>
      <c r="AH355" s="14">
        <v>1.9160000000000001</v>
      </c>
      <c r="AI355" s="112">
        <f t="shared" si="161"/>
        <v>366</v>
      </c>
      <c r="AJ355" s="33">
        <f t="shared" si="158"/>
        <v>-0.15369460604830504</v>
      </c>
      <c r="AK355" s="13">
        <v>173610.45517674679</v>
      </c>
      <c r="AL355" s="38">
        <v>1</v>
      </c>
    </row>
    <row r="356" spans="1:38" x14ac:dyDescent="0.25">
      <c r="A356" t="s">
        <v>890</v>
      </c>
      <c r="B356" s="5" t="s">
        <v>463</v>
      </c>
      <c r="C356" s="6" t="s">
        <v>54</v>
      </c>
      <c r="D356" s="7" t="s">
        <v>39</v>
      </c>
      <c r="E356" s="36">
        <f t="shared" si="139"/>
        <v>3.7993368519543846</v>
      </c>
      <c r="F356" s="8">
        <f t="shared" si="140"/>
        <v>16.470220420045454</v>
      </c>
      <c r="G356" s="9">
        <f t="shared" si="141"/>
        <v>442</v>
      </c>
      <c r="H356" s="112">
        <f t="shared" si="142"/>
        <v>438</v>
      </c>
      <c r="I356" s="33">
        <f t="shared" si="143"/>
        <v>0.41569946688533443</v>
      </c>
      <c r="J356" s="11">
        <v>2.3209221242161737E-2</v>
      </c>
      <c r="K356" s="10">
        <f t="shared" si="144"/>
        <v>545</v>
      </c>
      <c r="L356" s="33">
        <f t="shared" si="145"/>
        <v>1.0564274383694514</v>
      </c>
      <c r="M356" s="11">
        <v>1.3235996452207136E-2</v>
      </c>
      <c r="N356" s="10">
        <f t="shared" si="146"/>
        <v>352</v>
      </c>
      <c r="O356" s="33">
        <f t="shared" si="147"/>
        <v>0.49248806677728013</v>
      </c>
      <c r="P356" s="11">
        <v>2.9516358463726886E-2</v>
      </c>
      <c r="Q356" s="10">
        <f t="shared" si="148"/>
        <v>389</v>
      </c>
      <c r="R356" s="33">
        <f t="shared" si="149"/>
        <v>0.26690116925730106</v>
      </c>
      <c r="S356" s="12">
        <v>2.5429116338207245E-2</v>
      </c>
      <c r="T356" s="10">
        <f t="shared" si="150"/>
        <v>470</v>
      </c>
      <c r="U356" s="33">
        <f t="shared" si="151"/>
        <v>0.78535756015172775</v>
      </c>
      <c r="V356" s="18">
        <v>2.9463789356648305E-2</v>
      </c>
      <c r="W356" s="112">
        <f t="shared" si="159"/>
        <v>437</v>
      </c>
      <c r="X356" s="33">
        <f t="shared" si="152"/>
        <v>0.6937246925844831</v>
      </c>
      <c r="Y356" s="13">
        <v>122304</v>
      </c>
      <c r="Z356" s="10">
        <f t="shared" si="153"/>
        <v>369</v>
      </c>
      <c r="AA356" s="33">
        <f t="shared" si="154"/>
        <v>0.51490576486580486</v>
      </c>
      <c r="AB356" s="11">
        <v>2.7999999999999997E-2</v>
      </c>
      <c r="AC356" s="112">
        <f t="shared" si="160"/>
        <v>385</v>
      </c>
      <c r="AD356" s="33">
        <f t="shared" si="155"/>
        <v>0.54906966647681754</v>
      </c>
      <c r="AE356" s="11">
        <v>0.95535392813422626</v>
      </c>
      <c r="AF356" s="10">
        <f t="shared" si="156"/>
        <v>467</v>
      </c>
      <c r="AG356" s="33">
        <f t="shared" si="157"/>
        <v>0.65070198640839327</v>
      </c>
      <c r="AH356" s="14">
        <v>1.8913333333333335</v>
      </c>
      <c r="AI356" s="112">
        <f t="shared" si="161"/>
        <v>383</v>
      </c>
      <c r="AJ356" s="33">
        <f t="shared" si="158"/>
        <v>-0.13526916429929625</v>
      </c>
      <c r="AK356" s="13">
        <v>186256.95598219961</v>
      </c>
      <c r="AL356" s="38"/>
    </row>
    <row r="357" spans="1:38" x14ac:dyDescent="0.25">
      <c r="A357" t="s">
        <v>891</v>
      </c>
      <c r="B357" s="5" t="s">
        <v>436</v>
      </c>
      <c r="C357" s="6" t="s">
        <v>54</v>
      </c>
      <c r="D357" s="7" t="s">
        <v>39</v>
      </c>
      <c r="E357" s="36">
        <f t="shared" si="139"/>
        <v>4.7444274528993544</v>
      </c>
      <c r="F357" s="8">
        <f t="shared" si="140"/>
        <v>13.524426187766029</v>
      </c>
      <c r="G357" s="9">
        <f t="shared" si="141"/>
        <v>499</v>
      </c>
      <c r="H357" s="112">
        <f t="shared" si="142"/>
        <v>229</v>
      </c>
      <c r="I357" s="33">
        <f t="shared" si="143"/>
        <v>-0.26099223653072146</v>
      </c>
      <c r="J357" s="11">
        <v>-1.9587977034785542E-2</v>
      </c>
      <c r="K357" s="10">
        <f t="shared" si="144"/>
        <v>507</v>
      </c>
      <c r="L357" s="33">
        <f t="shared" si="145"/>
        <v>0.81120287081686915</v>
      </c>
      <c r="M357" s="11">
        <v>2.6153394064061121E-2</v>
      </c>
      <c r="N357" s="10">
        <f t="shared" si="146"/>
        <v>478</v>
      </c>
      <c r="O357" s="33">
        <f t="shared" si="147"/>
        <v>0.76975264976310798</v>
      </c>
      <c r="P357" s="11">
        <v>1.1759581881533102E-2</v>
      </c>
      <c r="Q357" s="10">
        <f t="shared" si="148"/>
        <v>390</v>
      </c>
      <c r="R357" s="33">
        <f t="shared" si="149"/>
        <v>0.27294812057923573</v>
      </c>
      <c r="S357" s="12">
        <v>0</v>
      </c>
      <c r="T357" s="10">
        <f t="shared" si="150"/>
        <v>464</v>
      </c>
      <c r="U357" s="33">
        <f t="shared" si="151"/>
        <v>0.75830719641398281</v>
      </c>
      <c r="V357" s="18">
        <v>3.1051638359924517E-2</v>
      </c>
      <c r="W357" s="112">
        <f t="shared" si="159"/>
        <v>443</v>
      </c>
      <c r="X357" s="33">
        <f t="shared" si="152"/>
        <v>0.74544457565773237</v>
      </c>
      <c r="Y357" s="13">
        <v>124185</v>
      </c>
      <c r="Z357" s="10">
        <f t="shared" si="153"/>
        <v>436</v>
      </c>
      <c r="AA357" s="33">
        <f t="shared" si="154"/>
        <v>0.66135517697211277</v>
      </c>
      <c r="AB357" s="11">
        <v>2.6000000000000002E-2</v>
      </c>
      <c r="AC357" s="112">
        <f t="shared" si="160"/>
        <v>535</v>
      </c>
      <c r="AD357" s="33">
        <f t="shared" si="155"/>
        <v>1.0628648126227089</v>
      </c>
      <c r="AE357" s="11">
        <v>0.98601232811759132</v>
      </c>
      <c r="AF357" s="10">
        <f t="shared" si="156"/>
        <v>526</v>
      </c>
      <c r="AG357" s="33">
        <f t="shared" si="157"/>
        <v>1.1558088681375291</v>
      </c>
      <c r="AH357" s="14">
        <v>1.3213333333333332</v>
      </c>
      <c r="AI357" s="112">
        <f t="shared" si="161"/>
        <v>521</v>
      </c>
      <c r="AJ357" s="33">
        <f t="shared" si="158"/>
        <v>0.18900018113821895</v>
      </c>
      <c r="AK357" s="13">
        <v>408822.72097829834</v>
      </c>
      <c r="AL357" s="38"/>
    </row>
    <row r="358" spans="1:38" x14ac:dyDescent="0.25">
      <c r="A358" t="s">
        <v>902</v>
      </c>
      <c r="B358" s="5" t="s">
        <v>546</v>
      </c>
      <c r="C358" s="6" t="s">
        <v>54</v>
      </c>
      <c r="D358" s="7" t="s">
        <v>39</v>
      </c>
      <c r="E358" s="36">
        <f t="shared" si="139"/>
        <v>5.1566877236562609</v>
      </c>
      <c r="F358" s="8">
        <f t="shared" si="140"/>
        <v>12.239434117609612</v>
      </c>
      <c r="G358" s="9">
        <f t="shared" si="141"/>
        <v>521</v>
      </c>
      <c r="H358" s="112">
        <f t="shared" si="142"/>
        <v>294</v>
      </c>
      <c r="I358" s="33">
        <f t="shared" si="143"/>
        <v>-2.5120311538899077E-2</v>
      </c>
      <c r="J358" s="11">
        <v>-4.6703158740520889E-3</v>
      </c>
      <c r="K358" s="10">
        <f t="shared" si="144"/>
        <v>490</v>
      </c>
      <c r="L358" s="33">
        <f t="shared" si="145"/>
        <v>0.7552919664549006</v>
      </c>
      <c r="M358" s="11">
        <v>2.9098545072746361E-2</v>
      </c>
      <c r="N358" s="10">
        <f t="shared" si="146"/>
        <v>429</v>
      </c>
      <c r="O358" s="33">
        <f t="shared" si="147"/>
        <v>0.6864158261703448</v>
      </c>
      <c r="P358" s="11">
        <v>1.7096698298172692E-2</v>
      </c>
      <c r="Q358" s="10">
        <f t="shared" si="148"/>
        <v>390</v>
      </c>
      <c r="R358" s="33">
        <f t="shared" si="149"/>
        <v>0.27294812057923573</v>
      </c>
      <c r="S358" s="12">
        <v>0</v>
      </c>
      <c r="T358" s="10">
        <f t="shared" si="150"/>
        <v>536</v>
      </c>
      <c r="U358" s="33">
        <f t="shared" si="151"/>
        <v>0.97897644766504044</v>
      </c>
      <c r="V358" s="18">
        <v>1.809841325545835E-2</v>
      </c>
      <c r="W358" s="112">
        <f t="shared" si="159"/>
        <v>524</v>
      </c>
      <c r="X358" s="33">
        <f t="shared" si="152"/>
        <v>1.5236899613596186</v>
      </c>
      <c r="Y358" s="13">
        <v>152489</v>
      </c>
      <c r="Z358" s="10">
        <f t="shared" si="153"/>
        <v>399</v>
      </c>
      <c r="AA358" s="33">
        <f t="shared" si="154"/>
        <v>0.58813047091895854</v>
      </c>
      <c r="AB358" s="11">
        <v>2.7000000000000003E-2</v>
      </c>
      <c r="AC358" s="112">
        <f t="shared" si="160"/>
        <v>471</v>
      </c>
      <c r="AD358" s="33">
        <f t="shared" si="155"/>
        <v>0.8165845585798025</v>
      </c>
      <c r="AE358" s="11">
        <v>0.9713166685865684</v>
      </c>
      <c r="AF358" s="10">
        <f t="shared" si="156"/>
        <v>445</v>
      </c>
      <c r="AG358" s="33">
        <f t="shared" si="157"/>
        <v>0.53756986026672138</v>
      </c>
      <c r="AH358" s="14">
        <v>2.0190000000000001</v>
      </c>
      <c r="AI358" s="112">
        <f t="shared" si="161"/>
        <v>419</v>
      </c>
      <c r="AJ358" s="33">
        <f t="shared" si="158"/>
        <v>-0.10797216164968183</v>
      </c>
      <c r="AK358" s="13">
        <v>204992.54836024219</v>
      </c>
      <c r="AL358" s="38"/>
    </row>
    <row r="359" spans="1:38" x14ac:dyDescent="0.25">
      <c r="A359" t="s">
        <v>903</v>
      </c>
      <c r="B359" s="5" t="s">
        <v>303</v>
      </c>
      <c r="C359" s="6" t="s">
        <v>54</v>
      </c>
      <c r="D359" s="7" t="s">
        <v>39</v>
      </c>
      <c r="E359" s="36">
        <f t="shared" si="139"/>
        <v>1.1849735096282765</v>
      </c>
      <c r="F359" s="8">
        <f t="shared" si="140"/>
        <v>24.619043873803871</v>
      </c>
      <c r="G359" s="9">
        <f t="shared" si="141"/>
        <v>300</v>
      </c>
      <c r="H359" s="112">
        <f t="shared" si="142"/>
        <v>245</v>
      </c>
      <c r="I359" s="33">
        <f t="shared" si="143"/>
        <v>-0.21579136440456889</v>
      </c>
      <c r="J359" s="11">
        <v>-1.6729259132809871E-2</v>
      </c>
      <c r="K359" s="10">
        <f t="shared" si="144"/>
        <v>483</v>
      </c>
      <c r="L359" s="33">
        <f t="shared" si="145"/>
        <v>0.72424049125099355</v>
      </c>
      <c r="M359" s="11">
        <v>3.0734206033010813E-2</v>
      </c>
      <c r="N359" s="10">
        <f t="shared" si="146"/>
        <v>318</v>
      </c>
      <c r="O359" s="33">
        <f t="shared" si="147"/>
        <v>0.39422470247488045</v>
      </c>
      <c r="P359" s="11">
        <v>3.5809411068363418E-2</v>
      </c>
      <c r="Q359" s="10">
        <f t="shared" si="148"/>
        <v>220</v>
      </c>
      <c r="R359" s="33">
        <f t="shared" si="149"/>
        <v>0.13533448589458197</v>
      </c>
      <c r="S359" s="12">
        <v>0.57870370370370372</v>
      </c>
      <c r="T359" s="10">
        <f t="shared" si="150"/>
        <v>275</v>
      </c>
      <c r="U359" s="33">
        <f t="shared" si="151"/>
        <v>0.2354835946219721</v>
      </c>
      <c r="V359" s="18">
        <v>6.1741241762053416E-2</v>
      </c>
      <c r="W359" s="112">
        <f t="shared" si="159"/>
        <v>343</v>
      </c>
      <c r="X359" s="33">
        <f t="shared" si="152"/>
        <v>8.3946996191367904E-2</v>
      </c>
      <c r="Y359" s="13">
        <v>100127</v>
      </c>
      <c r="Z359" s="10">
        <f t="shared" si="153"/>
        <v>201</v>
      </c>
      <c r="AA359" s="33">
        <f t="shared" si="154"/>
        <v>2.3328224937255704E-3</v>
      </c>
      <c r="AB359" s="11">
        <v>3.5000000000000003E-2</v>
      </c>
      <c r="AC359" s="112">
        <f t="shared" si="160"/>
        <v>285</v>
      </c>
      <c r="AD359" s="33">
        <f t="shared" si="155"/>
        <v>0.26886283966788588</v>
      </c>
      <c r="AE359" s="11">
        <v>0.93863385392017673</v>
      </c>
      <c r="AF359" s="10">
        <f t="shared" si="156"/>
        <v>245</v>
      </c>
      <c r="AG359" s="33">
        <f t="shared" si="157"/>
        <v>-4.1383056802930897E-2</v>
      </c>
      <c r="AH359" s="14">
        <v>2.672333333333333</v>
      </c>
      <c r="AI359" s="112">
        <f t="shared" si="161"/>
        <v>283</v>
      </c>
      <c r="AJ359" s="33">
        <f t="shared" si="158"/>
        <v>-0.20791379690804279</v>
      </c>
      <c r="AK359" s="13">
        <v>136396.52835648149</v>
      </c>
      <c r="AL359" s="38"/>
    </row>
    <row r="360" spans="1:38" x14ac:dyDescent="0.25">
      <c r="A360" t="s">
        <v>914</v>
      </c>
      <c r="B360" s="5" t="s">
        <v>437</v>
      </c>
      <c r="C360" s="6" t="s">
        <v>54</v>
      </c>
      <c r="D360" s="7" t="s">
        <v>39</v>
      </c>
      <c r="E360" s="36">
        <f t="shared" si="139"/>
        <v>3.0197678805807202</v>
      </c>
      <c r="F360" s="8">
        <f t="shared" si="140"/>
        <v>18.900093045210056</v>
      </c>
      <c r="G360" s="9">
        <f t="shared" si="141"/>
        <v>409</v>
      </c>
      <c r="H360" s="112">
        <f t="shared" si="142"/>
        <v>236</v>
      </c>
      <c r="I360" s="33">
        <f t="shared" si="143"/>
        <v>-0.23914329059404946</v>
      </c>
      <c r="J360" s="11">
        <v>-1.8206145889710701E-2</v>
      </c>
      <c r="K360" s="10">
        <f t="shared" si="144"/>
        <v>431</v>
      </c>
      <c r="L360" s="33">
        <f t="shared" si="145"/>
        <v>0.61450095226229895</v>
      </c>
      <c r="M360" s="11">
        <v>3.6514822848879247E-2</v>
      </c>
      <c r="N360" s="10">
        <f t="shared" si="146"/>
        <v>332</v>
      </c>
      <c r="O360" s="33">
        <f t="shared" si="147"/>
        <v>0.42993589662437981</v>
      </c>
      <c r="P360" s="11">
        <v>3.352236925015753E-2</v>
      </c>
      <c r="Q360" s="10">
        <f t="shared" si="148"/>
        <v>331</v>
      </c>
      <c r="R360" s="33">
        <f t="shared" si="149"/>
        <v>0.2256109689131143</v>
      </c>
      <c r="S360" s="12">
        <v>0.19906592144552482</v>
      </c>
      <c r="T360" s="10">
        <f t="shared" si="150"/>
        <v>428</v>
      </c>
      <c r="U360" s="33">
        <f t="shared" si="151"/>
        <v>0.67727952567070571</v>
      </c>
      <c r="V360" s="18">
        <v>3.5807940621693325E-2</v>
      </c>
      <c r="W360" s="112">
        <f t="shared" si="159"/>
        <v>430</v>
      </c>
      <c r="X360" s="33">
        <f t="shared" si="152"/>
        <v>0.58503319987392777</v>
      </c>
      <c r="Y360" s="13">
        <v>118351</v>
      </c>
      <c r="Z360" s="10">
        <f t="shared" si="153"/>
        <v>317</v>
      </c>
      <c r="AA360" s="33">
        <f t="shared" si="154"/>
        <v>0.36845635275949651</v>
      </c>
      <c r="AB360" s="11">
        <v>0.03</v>
      </c>
      <c r="AC360" s="112">
        <f t="shared" si="160"/>
        <v>388</v>
      </c>
      <c r="AD360" s="33">
        <f t="shared" si="155"/>
        <v>0.5600903569014466</v>
      </c>
      <c r="AE360" s="11">
        <v>0.95601153795725713</v>
      </c>
      <c r="AF360" s="10">
        <f t="shared" si="156"/>
        <v>423</v>
      </c>
      <c r="AG360" s="33">
        <f t="shared" si="157"/>
        <v>0.46815458704663565</v>
      </c>
      <c r="AH360" s="14">
        <v>2.0973333333333333</v>
      </c>
      <c r="AI360" s="112">
        <f t="shared" si="161"/>
        <v>369</v>
      </c>
      <c r="AJ360" s="33">
        <f t="shared" si="158"/>
        <v>-0.15006592936428548</v>
      </c>
      <c r="AK360" s="13">
        <v>176101.03658219124</v>
      </c>
      <c r="AL360" s="38"/>
    </row>
    <row r="361" spans="1:38" x14ac:dyDescent="0.25">
      <c r="A361" t="s">
        <v>919</v>
      </c>
      <c r="B361" s="5" t="s">
        <v>517</v>
      </c>
      <c r="C361" s="6" t="s">
        <v>54</v>
      </c>
      <c r="D361" s="7" t="s">
        <v>39</v>
      </c>
      <c r="E361" s="36">
        <f t="shared" si="139"/>
        <v>4.767020153516067</v>
      </c>
      <c r="F361" s="8">
        <f t="shared" si="140"/>
        <v>13.454006011010717</v>
      </c>
      <c r="G361" s="9">
        <f t="shared" si="141"/>
        <v>502</v>
      </c>
      <c r="H361" s="112">
        <f t="shared" si="142"/>
        <v>301</v>
      </c>
      <c r="I361" s="33">
        <f t="shared" si="143"/>
        <v>-1.0364116751170081E-2</v>
      </c>
      <c r="J361" s="11">
        <v>-3.7370640091989316E-3</v>
      </c>
      <c r="K361" s="10">
        <f t="shared" si="144"/>
        <v>412</v>
      </c>
      <c r="L361" s="33">
        <f t="shared" si="145"/>
        <v>0.53793303270897597</v>
      </c>
      <c r="M361" s="11">
        <v>4.0548098434004476E-2</v>
      </c>
      <c r="N361" s="10">
        <f t="shared" si="146"/>
        <v>473</v>
      </c>
      <c r="O361" s="33">
        <f t="shared" si="147"/>
        <v>0.7601466056840207</v>
      </c>
      <c r="P361" s="11">
        <v>1.2374779021803181E-2</v>
      </c>
      <c r="Q361" s="10">
        <f t="shared" si="148"/>
        <v>368</v>
      </c>
      <c r="R361" s="33">
        <f t="shared" si="149"/>
        <v>0.25007648830693779</v>
      </c>
      <c r="S361" s="12">
        <v>9.6181590843512549E-2</v>
      </c>
      <c r="T361" s="10">
        <f t="shared" si="150"/>
        <v>362</v>
      </c>
      <c r="U361" s="33">
        <f t="shared" si="151"/>
        <v>0.49106269288914639</v>
      </c>
      <c r="V361" s="18">
        <v>4.6738818120869649E-2</v>
      </c>
      <c r="W361" s="112">
        <f t="shared" si="159"/>
        <v>533</v>
      </c>
      <c r="X361" s="33">
        <f t="shared" si="152"/>
        <v>1.8396734256221283</v>
      </c>
      <c r="Y361" s="13">
        <v>163981</v>
      </c>
      <c r="Z361" s="10">
        <f t="shared" si="153"/>
        <v>466</v>
      </c>
      <c r="AA361" s="33">
        <f t="shared" si="154"/>
        <v>0.73457988302526689</v>
      </c>
      <c r="AB361" s="11">
        <v>2.5000000000000001E-2</v>
      </c>
      <c r="AC361" s="112">
        <f t="shared" si="160"/>
        <v>360</v>
      </c>
      <c r="AD361" s="33">
        <f t="shared" si="155"/>
        <v>0.47984032761782403</v>
      </c>
      <c r="AE361" s="11">
        <v>0.95122298065984068</v>
      </c>
      <c r="AF361" s="10">
        <f t="shared" si="156"/>
        <v>410</v>
      </c>
      <c r="AG361" s="33">
        <f t="shared" si="157"/>
        <v>0.44570539230311823</v>
      </c>
      <c r="AH361" s="14">
        <v>2.1226666666666669</v>
      </c>
      <c r="AI361" s="112">
        <f t="shared" si="161"/>
        <v>394</v>
      </c>
      <c r="AJ361" s="33">
        <f t="shared" si="158"/>
        <v>-0.12671138677795318</v>
      </c>
      <c r="AK361" s="13">
        <v>192130.67894584977</v>
      </c>
      <c r="AL361" s="38"/>
    </row>
    <row r="362" spans="1:38" x14ac:dyDescent="0.25">
      <c r="A362" t="s">
        <v>923</v>
      </c>
      <c r="B362" s="5" t="s">
        <v>489</v>
      </c>
      <c r="C362" s="6" t="s">
        <v>54</v>
      </c>
      <c r="D362" s="7" t="s">
        <v>39</v>
      </c>
      <c r="E362" s="36">
        <f t="shared" si="139"/>
        <v>5.1150523160224077</v>
      </c>
      <c r="F362" s="8">
        <f t="shared" si="140"/>
        <v>12.369209340793265</v>
      </c>
      <c r="G362" s="9">
        <f t="shared" si="141"/>
        <v>519</v>
      </c>
      <c r="H362" s="112">
        <f t="shared" si="142"/>
        <v>237</v>
      </c>
      <c r="I362" s="33">
        <f t="shared" si="143"/>
        <v>-0.23884577347790439</v>
      </c>
      <c r="J362" s="11">
        <v>-1.8187329493785986E-2</v>
      </c>
      <c r="K362" s="10">
        <f t="shared" si="144"/>
        <v>484</v>
      </c>
      <c r="L362" s="33">
        <f t="shared" si="145"/>
        <v>0.72524624332016652</v>
      </c>
      <c r="M362" s="11">
        <v>3.0681227249089962E-2</v>
      </c>
      <c r="N362" s="10">
        <f t="shared" si="146"/>
        <v>443</v>
      </c>
      <c r="O362" s="33">
        <f t="shared" si="147"/>
        <v>0.71196757167283453</v>
      </c>
      <c r="P362" s="11">
        <v>1.5460295151089248E-2</v>
      </c>
      <c r="Q362" s="10">
        <f t="shared" si="148"/>
        <v>390</v>
      </c>
      <c r="R362" s="33">
        <f t="shared" si="149"/>
        <v>0.27294812057923573</v>
      </c>
      <c r="S362" s="12">
        <v>0</v>
      </c>
      <c r="T362" s="10">
        <f t="shared" si="150"/>
        <v>401</v>
      </c>
      <c r="U362" s="33">
        <f t="shared" si="151"/>
        <v>0.60841004551828404</v>
      </c>
      <c r="V362" s="18">
        <v>3.9850560398505604E-2</v>
      </c>
      <c r="W362" s="112">
        <f t="shared" si="159"/>
        <v>480</v>
      </c>
      <c r="X362" s="33">
        <f t="shared" si="152"/>
        <v>1.0389913442329632</v>
      </c>
      <c r="Y362" s="13">
        <v>134861</v>
      </c>
      <c r="Z362" s="10">
        <f t="shared" si="153"/>
        <v>436</v>
      </c>
      <c r="AA362" s="33">
        <f t="shared" si="154"/>
        <v>0.66135517697211277</v>
      </c>
      <c r="AB362" s="11">
        <v>2.6000000000000002E-2</v>
      </c>
      <c r="AC362" s="112">
        <f t="shared" si="160"/>
        <v>559</v>
      </c>
      <c r="AD362" s="33">
        <f t="shared" si="155"/>
        <v>1.2972801090165986</v>
      </c>
      <c r="AE362" s="11">
        <v>1</v>
      </c>
      <c r="AF362" s="10">
        <f t="shared" si="156"/>
        <v>535</v>
      </c>
      <c r="AG362" s="33">
        <f t="shared" si="157"/>
        <v>1.2893225000331838</v>
      </c>
      <c r="AH362" s="14">
        <v>1.1706666666666665</v>
      </c>
      <c r="AI362" s="112">
        <f t="shared" si="161"/>
        <v>529</v>
      </c>
      <c r="AJ362" s="33">
        <f t="shared" si="158"/>
        <v>0.32067682224606775</v>
      </c>
      <c r="AK362" s="13">
        <v>499200.40475455386</v>
      </c>
      <c r="AL362" s="38"/>
    </row>
    <row r="363" spans="1:38" x14ac:dyDescent="0.25">
      <c r="A363" t="s">
        <v>945</v>
      </c>
      <c r="B363" s="5" t="s">
        <v>143</v>
      </c>
      <c r="C363" s="6" t="s">
        <v>54</v>
      </c>
      <c r="D363" s="7" t="s">
        <v>39</v>
      </c>
      <c r="E363" s="36">
        <f t="shared" si="139"/>
        <v>-3.7523553553399274</v>
      </c>
      <c r="F363" s="8">
        <f t="shared" si="140"/>
        <v>40.008420171428199</v>
      </c>
      <c r="G363" s="9">
        <f t="shared" si="141"/>
        <v>98</v>
      </c>
      <c r="H363" s="112">
        <f t="shared" si="142"/>
        <v>64</v>
      </c>
      <c r="I363" s="33">
        <f t="shared" si="143"/>
        <v>-0.87450871983203937</v>
      </c>
      <c r="J363" s="11">
        <v>-5.8389674247080525E-2</v>
      </c>
      <c r="K363" s="10">
        <f t="shared" si="144"/>
        <v>559</v>
      </c>
      <c r="L363" s="33">
        <f t="shared" si="145"/>
        <v>1.3077003033574752</v>
      </c>
      <c r="M363" s="11">
        <v>0</v>
      </c>
      <c r="N363" s="10">
        <f t="shared" si="146"/>
        <v>85</v>
      </c>
      <c r="O363" s="33">
        <f t="shared" si="147"/>
        <v>-0.78492409689021392</v>
      </c>
      <c r="P363" s="11">
        <v>0.11132530120481927</v>
      </c>
      <c r="Q363" s="10">
        <f t="shared" si="148"/>
        <v>31</v>
      </c>
      <c r="R363" s="33">
        <f t="shared" si="149"/>
        <v>-0.8653286279350807</v>
      </c>
      <c r="S363" s="12">
        <v>4.7867711053089641</v>
      </c>
      <c r="T363" s="10">
        <f t="shared" si="150"/>
        <v>60</v>
      </c>
      <c r="U363" s="33">
        <f t="shared" si="151"/>
        <v>-1.0457197294027476</v>
      </c>
      <c r="V363" s="18">
        <v>0.13694752884824735</v>
      </c>
      <c r="W363" s="112">
        <f t="shared" si="159"/>
        <v>78</v>
      </c>
      <c r="X363" s="33">
        <f t="shared" si="152"/>
        <v>-0.96230141998099195</v>
      </c>
      <c r="Y363" s="13">
        <v>62076</v>
      </c>
      <c r="Z363" s="10">
        <f t="shared" si="153"/>
        <v>83</v>
      </c>
      <c r="AA363" s="33">
        <f t="shared" si="154"/>
        <v>-0.80313894409096942</v>
      </c>
      <c r="AB363" s="11">
        <v>4.5999999999999999E-2</v>
      </c>
      <c r="AC363" s="112">
        <f t="shared" si="160"/>
        <v>396</v>
      </c>
      <c r="AD363" s="33">
        <f t="shared" si="155"/>
        <v>0.58038563201227311</v>
      </c>
      <c r="AE363" s="11">
        <v>0.95722256664600125</v>
      </c>
      <c r="AF363" s="10">
        <f t="shared" si="156"/>
        <v>358</v>
      </c>
      <c r="AG363" s="33">
        <f t="shared" si="157"/>
        <v>0.27792720000946375</v>
      </c>
      <c r="AH363" s="14">
        <v>2.3120000000000003</v>
      </c>
      <c r="AI363" s="112">
        <f t="shared" si="161"/>
        <v>304</v>
      </c>
      <c r="AJ363" s="33">
        <f t="shared" si="158"/>
        <v>-0.19643145974368992</v>
      </c>
      <c r="AK363" s="13">
        <v>144277.55439512621</v>
      </c>
      <c r="AL363" s="38">
        <v>1</v>
      </c>
    </row>
    <row r="364" spans="1:38" x14ac:dyDescent="0.25">
      <c r="A364" t="s">
        <v>946</v>
      </c>
      <c r="B364" s="5" t="s">
        <v>184</v>
      </c>
      <c r="C364" s="6" t="s">
        <v>54</v>
      </c>
      <c r="D364" s="7" t="s">
        <v>39</v>
      </c>
      <c r="E364" s="36">
        <f t="shared" si="139"/>
        <v>-2.3978221664984618</v>
      </c>
      <c r="F364" s="8">
        <f t="shared" si="140"/>
        <v>35.78641642794522</v>
      </c>
      <c r="G364" s="9">
        <f t="shared" si="141"/>
        <v>141</v>
      </c>
      <c r="H364" s="112">
        <f t="shared" si="142"/>
        <v>235</v>
      </c>
      <c r="I364" s="33">
        <f t="shared" si="143"/>
        <v>-0.24370458242784088</v>
      </c>
      <c r="J364" s="11">
        <v>-1.8494623655914033E-2</v>
      </c>
      <c r="K364" s="10">
        <f t="shared" si="144"/>
        <v>186</v>
      </c>
      <c r="L364" s="33">
        <f t="shared" si="145"/>
        <v>-0.12704974075852296</v>
      </c>
      <c r="M364" s="11">
        <v>7.5576590789572531E-2</v>
      </c>
      <c r="N364" s="10">
        <f t="shared" si="146"/>
        <v>120</v>
      </c>
      <c r="O364" s="33">
        <f t="shared" si="147"/>
        <v>-0.43936686653400026</v>
      </c>
      <c r="P364" s="11">
        <v>8.9194878091562887E-2</v>
      </c>
      <c r="Q364" s="10">
        <f t="shared" si="148"/>
        <v>150</v>
      </c>
      <c r="R364" s="33">
        <f t="shared" si="149"/>
        <v>2.1118787343865783E-2</v>
      </c>
      <c r="S364" s="12">
        <v>1.0590125620800468</v>
      </c>
      <c r="T364" s="10">
        <f t="shared" si="150"/>
        <v>118</v>
      </c>
      <c r="U364" s="33">
        <f t="shared" si="151"/>
        <v>-0.49866786040585642</v>
      </c>
      <c r="V364" s="18">
        <v>0.10483573274270949</v>
      </c>
      <c r="W364" s="112">
        <f t="shared" si="159"/>
        <v>182</v>
      </c>
      <c r="X364" s="33">
        <f t="shared" si="152"/>
        <v>-0.56671717873971739</v>
      </c>
      <c r="Y364" s="13">
        <v>76463</v>
      </c>
      <c r="Z364" s="10">
        <f t="shared" si="153"/>
        <v>105</v>
      </c>
      <c r="AA364" s="33">
        <f t="shared" si="154"/>
        <v>-0.58346482593150684</v>
      </c>
      <c r="AB364" s="11">
        <v>4.2999999999999997E-2</v>
      </c>
      <c r="AC364" s="112">
        <f t="shared" si="160"/>
        <v>142</v>
      </c>
      <c r="AD364" s="33">
        <f t="shared" si="155"/>
        <v>-0.34358119938054188</v>
      </c>
      <c r="AE364" s="11">
        <v>0.90208902772354549</v>
      </c>
      <c r="AF364" s="10">
        <f t="shared" si="156"/>
        <v>461</v>
      </c>
      <c r="AG364" s="33">
        <f t="shared" si="157"/>
        <v>0.60550821277999711</v>
      </c>
      <c r="AH364" s="14">
        <v>1.9423333333333332</v>
      </c>
      <c r="AI364" s="112">
        <f t="shared" si="161"/>
        <v>327</v>
      </c>
      <c r="AJ364" s="33">
        <f t="shared" si="158"/>
        <v>-0.18332598099645339</v>
      </c>
      <c r="AK364" s="13">
        <v>153272.64117732982</v>
      </c>
      <c r="AL364" s="38">
        <v>1</v>
      </c>
    </row>
    <row r="365" spans="1:38" x14ac:dyDescent="0.25">
      <c r="A365" t="s">
        <v>972</v>
      </c>
      <c r="B365" s="5" t="s">
        <v>277</v>
      </c>
      <c r="C365" s="6" t="s">
        <v>54</v>
      </c>
      <c r="D365" s="7" t="s">
        <v>39</v>
      </c>
      <c r="E365" s="36">
        <f t="shared" si="139"/>
        <v>1.1792487720858209</v>
      </c>
      <c r="F365" s="8">
        <f t="shared" si="140"/>
        <v>24.636887558649555</v>
      </c>
      <c r="G365" s="9">
        <f t="shared" si="141"/>
        <v>299</v>
      </c>
      <c r="H365" s="112">
        <f t="shared" si="142"/>
        <v>194</v>
      </c>
      <c r="I365" s="33">
        <f t="shared" si="143"/>
        <v>-0.35812920691232542</v>
      </c>
      <c r="J365" s="11">
        <v>-2.5731380538119852E-2</v>
      </c>
      <c r="K365" s="10">
        <f t="shared" si="144"/>
        <v>444</v>
      </c>
      <c r="L365" s="33">
        <f t="shared" si="145"/>
        <v>0.62998517064388138</v>
      </c>
      <c r="M365" s="11">
        <v>3.5699179426444461E-2</v>
      </c>
      <c r="N365" s="10">
        <f t="shared" si="146"/>
        <v>201</v>
      </c>
      <c r="O365" s="33">
        <f t="shared" si="147"/>
        <v>-4.0902197661934992E-3</v>
      </c>
      <c r="P365" s="11">
        <v>6.1318579990779158E-2</v>
      </c>
      <c r="Q365" s="10">
        <f t="shared" si="148"/>
        <v>319</v>
      </c>
      <c r="R365" s="33">
        <f t="shared" si="149"/>
        <v>0.21919263250710516</v>
      </c>
      <c r="S365" s="12">
        <v>0.22605681561299071</v>
      </c>
      <c r="T365" s="10">
        <f t="shared" si="150"/>
        <v>270</v>
      </c>
      <c r="U365" s="33">
        <f t="shared" si="151"/>
        <v>0.21784872926695054</v>
      </c>
      <c r="V365" s="18">
        <v>6.2776403567948433E-2</v>
      </c>
      <c r="W365" s="112">
        <f t="shared" si="159"/>
        <v>303</v>
      </c>
      <c r="X365" s="33">
        <f t="shared" si="152"/>
        <v>-7.6711843147811071E-2</v>
      </c>
      <c r="Y365" s="13">
        <v>94284</v>
      </c>
      <c r="Z365" s="10">
        <f t="shared" si="153"/>
        <v>264</v>
      </c>
      <c r="AA365" s="33">
        <f t="shared" si="154"/>
        <v>0.22200694065318813</v>
      </c>
      <c r="AB365" s="11">
        <v>3.2000000000000001E-2</v>
      </c>
      <c r="AC365" s="112">
        <f t="shared" si="160"/>
        <v>337</v>
      </c>
      <c r="AD365" s="33">
        <f t="shared" si="155"/>
        <v>0.41248192416074586</v>
      </c>
      <c r="AE365" s="11">
        <v>0.94720367278798001</v>
      </c>
      <c r="AF365" s="10">
        <f t="shared" si="156"/>
        <v>459</v>
      </c>
      <c r="AG365" s="33">
        <f t="shared" si="157"/>
        <v>0.59073900571189342</v>
      </c>
      <c r="AH365" s="14">
        <v>1.9590000000000003</v>
      </c>
      <c r="AI365" s="112">
        <f t="shared" si="161"/>
        <v>418</v>
      </c>
      <c r="AJ365" s="33">
        <f t="shared" si="158"/>
        <v>-0.10851253579610637</v>
      </c>
      <c r="AK365" s="13">
        <v>204621.6567327255</v>
      </c>
      <c r="AL365" s="38"/>
    </row>
    <row r="366" spans="1:38" x14ac:dyDescent="0.25">
      <c r="A366" t="s">
        <v>973</v>
      </c>
      <c r="B366" s="5" t="s">
        <v>280</v>
      </c>
      <c r="C366" s="6" t="s">
        <v>54</v>
      </c>
      <c r="D366" s="7" t="s">
        <v>39</v>
      </c>
      <c r="E366" s="36">
        <f t="shared" si="139"/>
        <v>0.77634176331654314</v>
      </c>
      <c r="F366" s="8">
        <f t="shared" si="140"/>
        <v>25.892726037405733</v>
      </c>
      <c r="G366" s="9">
        <f t="shared" si="141"/>
        <v>278</v>
      </c>
      <c r="H366" s="112">
        <f t="shared" si="142"/>
        <v>233</v>
      </c>
      <c r="I366" s="33">
        <f t="shared" si="143"/>
        <v>-0.25216433874581445</v>
      </c>
      <c r="J366" s="11">
        <v>-1.9029658837647845E-2</v>
      </c>
      <c r="K366" s="10">
        <f t="shared" si="144"/>
        <v>121</v>
      </c>
      <c r="L366" s="33">
        <f t="shared" si="145"/>
        <v>-0.39906791496978355</v>
      </c>
      <c r="M366" s="11">
        <v>8.9905362776025233E-2</v>
      </c>
      <c r="N366" s="10">
        <f t="shared" si="146"/>
        <v>152</v>
      </c>
      <c r="O366" s="33">
        <f t="shared" si="147"/>
        <v>-0.24669884871945244</v>
      </c>
      <c r="P366" s="11">
        <v>7.6855895196506555E-2</v>
      </c>
      <c r="Q366" s="10">
        <f t="shared" si="148"/>
        <v>272</v>
      </c>
      <c r="R366" s="33">
        <f t="shared" si="149"/>
        <v>0.1898316016225487</v>
      </c>
      <c r="S366" s="12">
        <v>0.34952813701502966</v>
      </c>
      <c r="T366" s="10">
        <f t="shared" si="150"/>
        <v>276</v>
      </c>
      <c r="U366" s="33">
        <f t="shared" si="151"/>
        <v>0.23985372736436172</v>
      </c>
      <c r="V366" s="18">
        <v>6.1484716157205244E-2</v>
      </c>
      <c r="W366" s="112">
        <f t="shared" si="159"/>
        <v>285</v>
      </c>
      <c r="X366" s="33">
        <f t="shared" si="152"/>
        <v>-0.16013455725958053</v>
      </c>
      <c r="Y366" s="13">
        <v>91250</v>
      </c>
      <c r="Z366" s="10">
        <f t="shared" si="153"/>
        <v>317</v>
      </c>
      <c r="AA366" s="33">
        <f t="shared" si="154"/>
        <v>0.36845635275949651</v>
      </c>
      <c r="AB366" s="11">
        <v>0.03</v>
      </c>
      <c r="AC366" s="112">
        <f t="shared" si="160"/>
        <v>326</v>
      </c>
      <c r="AD366" s="33">
        <f t="shared" si="155"/>
        <v>0.383522296108045</v>
      </c>
      <c r="AE366" s="11">
        <v>0.94547563805104406</v>
      </c>
      <c r="AF366" s="10">
        <f t="shared" si="156"/>
        <v>483</v>
      </c>
      <c r="AG366" s="33">
        <f t="shared" si="157"/>
        <v>0.72011725962847939</v>
      </c>
      <c r="AH366" s="14">
        <v>1.8129999999999999</v>
      </c>
      <c r="AI366" s="112">
        <f t="shared" si="161"/>
        <v>446</v>
      </c>
      <c r="AJ366" s="33">
        <f t="shared" si="158"/>
        <v>-6.2840240148384546E-2</v>
      </c>
      <c r="AK366" s="13">
        <v>235969.32977979726</v>
      </c>
      <c r="AL366" s="38"/>
    </row>
    <row r="367" spans="1:38" x14ac:dyDescent="0.25">
      <c r="A367" t="s">
        <v>1023</v>
      </c>
      <c r="B367" s="5" t="s">
        <v>164</v>
      </c>
      <c r="C367" s="6" t="s">
        <v>54</v>
      </c>
      <c r="D367" s="7" t="s">
        <v>39</v>
      </c>
      <c r="E367" s="36">
        <f t="shared" si="139"/>
        <v>-2.9340830495175418</v>
      </c>
      <c r="F367" s="8">
        <f t="shared" si="140"/>
        <v>37.457911430239349</v>
      </c>
      <c r="G367" s="9">
        <f t="shared" si="141"/>
        <v>124</v>
      </c>
      <c r="H367" s="112">
        <f t="shared" si="142"/>
        <v>247</v>
      </c>
      <c r="I367" s="33">
        <f t="shared" si="143"/>
        <v>-0.21120596905235489</v>
      </c>
      <c r="J367" s="11">
        <v>-1.6439256945586012E-2</v>
      </c>
      <c r="K367" s="10">
        <f t="shared" si="144"/>
        <v>263</v>
      </c>
      <c r="L367" s="33">
        <f t="shared" si="145"/>
        <v>0.12956440108698769</v>
      </c>
      <c r="M367" s="11">
        <v>6.2059238363892807E-2</v>
      </c>
      <c r="N367" s="10">
        <f t="shared" si="146"/>
        <v>103</v>
      </c>
      <c r="O367" s="33">
        <f t="shared" si="147"/>
        <v>-0.55905659473872027</v>
      </c>
      <c r="P367" s="11">
        <v>9.6860133206470023E-2</v>
      </c>
      <c r="Q367" s="10">
        <f t="shared" si="148"/>
        <v>276</v>
      </c>
      <c r="R367" s="33">
        <f t="shared" si="149"/>
        <v>0.19345744341557811</v>
      </c>
      <c r="S367" s="12">
        <v>0.33428046130703665</v>
      </c>
      <c r="T367" s="10">
        <f t="shared" si="150"/>
        <v>63</v>
      </c>
      <c r="U367" s="33">
        <f t="shared" si="151"/>
        <v>-1.0152684483896244</v>
      </c>
      <c r="V367" s="18">
        <v>0.13516004692475281</v>
      </c>
      <c r="W367" s="112">
        <f t="shared" si="159"/>
        <v>165</v>
      </c>
      <c r="X367" s="33">
        <f t="shared" si="152"/>
        <v>-0.62946293800242592</v>
      </c>
      <c r="Y367" s="13">
        <v>74181</v>
      </c>
      <c r="Z367" s="10">
        <f t="shared" si="153"/>
        <v>399</v>
      </c>
      <c r="AA367" s="33">
        <f t="shared" si="154"/>
        <v>0.58813047091895854</v>
      </c>
      <c r="AB367" s="11">
        <v>2.7000000000000003E-2</v>
      </c>
      <c r="AC367" s="112">
        <f t="shared" si="160"/>
        <v>39</v>
      </c>
      <c r="AD367" s="33">
        <f t="shared" si="155"/>
        <v>-1.5885432868943208</v>
      </c>
      <c r="AE367" s="11">
        <v>0.82780154967040587</v>
      </c>
      <c r="AF367" s="10">
        <f t="shared" si="156"/>
        <v>437</v>
      </c>
      <c r="AG367" s="33">
        <f t="shared" si="157"/>
        <v>0.50684990956506659</v>
      </c>
      <c r="AH367" s="14">
        <v>2.0536666666666665</v>
      </c>
      <c r="AI367" s="112">
        <f t="shared" si="161"/>
        <v>405</v>
      </c>
      <c r="AJ367" s="33">
        <f t="shared" si="158"/>
        <v>-0.11856712490764944</v>
      </c>
      <c r="AK367" s="13">
        <v>197720.58097944176</v>
      </c>
      <c r="AL367" s="38"/>
    </row>
    <row r="368" spans="1:38" x14ac:dyDescent="0.25">
      <c r="A368" t="s">
        <v>1039</v>
      </c>
      <c r="B368" s="5" t="s">
        <v>374</v>
      </c>
      <c r="C368" s="6" t="s">
        <v>54</v>
      </c>
      <c r="D368" s="7" t="s">
        <v>39</v>
      </c>
      <c r="E368" s="36">
        <f t="shared" si="139"/>
        <v>2.5646954488840161</v>
      </c>
      <c r="F368" s="8">
        <f t="shared" si="140"/>
        <v>20.31852821240053</v>
      </c>
      <c r="G368" s="9">
        <f t="shared" si="141"/>
        <v>378</v>
      </c>
      <c r="H368" s="112">
        <f t="shared" si="142"/>
        <v>73</v>
      </c>
      <c r="I368" s="33">
        <f t="shared" si="143"/>
        <v>-0.8267190999579096</v>
      </c>
      <c r="J368" s="11">
        <v>-5.5367231638418057E-2</v>
      </c>
      <c r="K368" s="10">
        <f t="shared" si="144"/>
        <v>401</v>
      </c>
      <c r="L368" s="33">
        <f t="shared" si="145"/>
        <v>0.5064253172869998</v>
      </c>
      <c r="M368" s="11">
        <v>4.2207792207792208E-2</v>
      </c>
      <c r="N368" s="10">
        <f t="shared" si="146"/>
        <v>292</v>
      </c>
      <c r="O368" s="33">
        <f t="shared" si="147"/>
        <v>0.31820426741383195</v>
      </c>
      <c r="P368" s="11">
        <v>4.0677966101694912E-2</v>
      </c>
      <c r="Q368" s="10">
        <f t="shared" si="148"/>
        <v>390</v>
      </c>
      <c r="R368" s="33">
        <f t="shared" si="149"/>
        <v>0.27294812057923573</v>
      </c>
      <c r="S368" s="12">
        <v>0</v>
      </c>
      <c r="T368" s="10">
        <f t="shared" si="150"/>
        <v>391</v>
      </c>
      <c r="U368" s="33">
        <f t="shared" si="151"/>
        <v>0.56915932987034301</v>
      </c>
      <c r="V368" s="18">
        <v>4.2154566744730677E-2</v>
      </c>
      <c r="W368" s="112">
        <f t="shared" si="159"/>
        <v>382</v>
      </c>
      <c r="X368" s="33">
        <f t="shared" si="152"/>
        <v>0.23701695316573199</v>
      </c>
      <c r="Y368" s="13">
        <v>105694</v>
      </c>
      <c r="Z368" s="10">
        <f t="shared" si="153"/>
        <v>399</v>
      </c>
      <c r="AA368" s="33">
        <f t="shared" si="154"/>
        <v>0.58813047091895854</v>
      </c>
      <c r="AB368" s="11">
        <v>2.7000000000000003E-2</v>
      </c>
      <c r="AC368" s="112">
        <f t="shared" si="160"/>
        <v>455</v>
      </c>
      <c r="AD368" s="33">
        <f t="shared" si="155"/>
        <v>0.76747073245213959</v>
      </c>
      <c r="AE368" s="11">
        <v>0.96838602329450918</v>
      </c>
      <c r="AF368" s="10">
        <f t="shared" si="156"/>
        <v>198</v>
      </c>
      <c r="AG368" s="33">
        <f t="shared" si="157"/>
        <v>-0.18523513364625815</v>
      </c>
      <c r="AH368" s="14">
        <v>2.8346666666666667</v>
      </c>
      <c r="AI368" s="112">
        <f t="shared" si="161"/>
        <v>191</v>
      </c>
      <c r="AJ368" s="33">
        <f t="shared" si="158"/>
        <v>-0.24740878574772959</v>
      </c>
      <c r="AK368" s="13">
        <v>109288.71650717703</v>
      </c>
      <c r="AL368" s="38"/>
    </row>
    <row r="369" spans="1:38" x14ac:dyDescent="0.25">
      <c r="A369" t="s">
        <v>1044</v>
      </c>
      <c r="B369" s="5" t="s">
        <v>560</v>
      </c>
      <c r="C369" s="6" t="s">
        <v>54</v>
      </c>
      <c r="D369" s="7" t="s">
        <v>39</v>
      </c>
      <c r="E369" s="36">
        <f t="shared" si="139"/>
        <v>7.015374002487583</v>
      </c>
      <c r="F369" s="8">
        <f t="shared" si="140"/>
        <v>6.4460135563178085</v>
      </c>
      <c r="G369" s="9">
        <f t="shared" si="141"/>
        <v>556</v>
      </c>
      <c r="H369" s="112">
        <f t="shared" si="142"/>
        <v>68</v>
      </c>
      <c r="I369" s="33">
        <f t="shared" si="143"/>
        <v>-0.85079668711040346</v>
      </c>
      <c r="J369" s="11">
        <v>-5.6890012642225041E-2</v>
      </c>
      <c r="K369" s="10">
        <f t="shared" si="144"/>
        <v>215</v>
      </c>
      <c r="L369" s="33">
        <f t="shared" si="145"/>
        <v>-4.2058339361487939E-3</v>
      </c>
      <c r="M369" s="11">
        <v>6.910569105691057E-2</v>
      </c>
      <c r="N369" s="10">
        <f t="shared" si="146"/>
        <v>530</v>
      </c>
      <c r="O369" s="33">
        <f t="shared" si="147"/>
        <v>0.9032350099099673</v>
      </c>
      <c r="P369" s="11">
        <v>3.2110091743119268E-3</v>
      </c>
      <c r="Q369" s="10">
        <f t="shared" si="148"/>
        <v>390</v>
      </c>
      <c r="R369" s="33">
        <f t="shared" si="149"/>
        <v>0.27294812057923573</v>
      </c>
      <c r="S369" s="12">
        <v>0</v>
      </c>
      <c r="T369" s="10">
        <f t="shared" si="150"/>
        <v>538</v>
      </c>
      <c r="U369" s="33">
        <f t="shared" si="151"/>
        <v>1.000219680789699</v>
      </c>
      <c r="V369" s="18">
        <v>1.6851441241685146E-2</v>
      </c>
      <c r="W369" s="112">
        <f t="shared" si="159"/>
        <v>553</v>
      </c>
      <c r="X369" s="33">
        <f t="shared" si="152"/>
        <v>2.5250099942562265</v>
      </c>
      <c r="Y369" s="13">
        <v>188906</v>
      </c>
      <c r="Z369" s="10">
        <f t="shared" si="153"/>
        <v>535</v>
      </c>
      <c r="AA369" s="33">
        <f t="shared" si="154"/>
        <v>1.0274787072378835</v>
      </c>
      <c r="AB369" s="11">
        <v>2.1000000000000001E-2</v>
      </c>
      <c r="AC369" s="112">
        <f t="shared" si="160"/>
        <v>547</v>
      </c>
      <c r="AD369" s="33">
        <f t="shared" si="155"/>
        <v>1.1246754608154605</v>
      </c>
      <c r="AE369" s="11">
        <v>0.98970059880239525</v>
      </c>
      <c r="AF369" s="10">
        <f t="shared" si="156"/>
        <v>519</v>
      </c>
      <c r="AG369" s="33">
        <f t="shared" si="157"/>
        <v>1.0728059244147881</v>
      </c>
      <c r="AH369" s="14">
        <v>1.415</v>
      </c>
      <c r="AI369" s="112">
        <f t="shared" si="161"/>
        <v>531</v>
      </c>
      <c r="AJ369" s="33">
        <f t="shared" si="158"/>
        <v>0.42942471222820611</v>
      </c>
      <c r="AK369" s="13">
        <v>573840.69273160561</v>
      </c>
      <c r="AL369" s="38"/>
    </row>
    <row r="370" spans="1:38" x14ac:dyDescent="0.25">
      <c r="A370" t="s">
        <v>1053</v>
      </c>
      <c r="B370" s="5" t="s">
        <v>312</v>
      </c>
      <c r="C370" s="6" t="s">
        <v>54</v>
      </c>
      <c r="D370" s="7" t="s">
        <v>39</v>
      </c>
      <c r="E370" s="36">
        <f t="shared" si="139"/>
        <v>3.3216710081506151</v>
      </c>
      <c r="F370" s="8">
        <f t="shared" si="140"/>
        <v>17.959077981666638</v>
      </c>
      <c r="G370" s="9">
        <f t="shared" si="141"/>
        <v>416</v>
      </c>
      <c r="H370" s="112">
        <f t="shared" si="142"/>
        <v>38</v>
      </c>
      <c r="I370" s="33">
        <f t="shared" si="143"/>
        <v>-1.061053150283197</v>
      </c>
      <c r="J370" s="11">
        <v>-7.0187630298818582E-2</v>
      </c>
      <c r="K370" s="10">
        <f t="shared" si="144"/>
        <v>125</v>
      </c>
      <c r="L370" s="33">
        <f t="shared" si="145"/>
        <v>-0.38537467815707788</v>
      </c>
      <c r="M370" s="11">
        <v>8.9184060721062622E-2</v>
      </c>
      <c r="N370" s="10">
        <f t="shared" si="146"/>
        <v>518</v>
      </c>
      <c r="O370" s="33">
        <f t="shared" si="147"/>
        <v>0.86953690150114138</v>
      </c>
      <c r="P370" s="11">
        <v>5.3691275167785232E-3</v>
      </c>
      <c r="Q370" s="10">
        <f t="shared" si="148"/>
        <v>390</v>
      </c>
      <c r="R370" s="33">
        <f t="shared" si="149"/>
        <v>0.27294812057923573</v>
      </c>
      <c r="S370" s="12">
        <v>0</v>
      </c>
      <c r="T370" s="10">
        <f t="shared" si="150"/>
        <v>306</v>
      </c>
      <c r="U370" s="33">
        <f t="shared" si="151"/>
        <v>0.3316595940068513</v>
      </c>
      <c r="V370" s="18">
        <v>5.6095736724008978E-2</v>
      </c>
      <c r="W370" s="112">
        <f t="shared" si="159"/>
        <v>350</v>
      </c>
      <c r="X370" s="33">
        <f t="shared" si="152"/>
        <v>0.11237780910882658</v>
      </c>
      <c r="Y370" s="13">
        <v>101161</v>
      </c>
      <c r="Z370" s="10">
        <f t="shared" si="153"/>
        <v>317</v>
      </c>
      <c r="AA370" s="33">
        <f t="shared" si="154"/>
        <v>0.36845635275949651</v>
      </c>
      <c r="AB370" s="11">
        <v>0.03</v>
      </c>
      <c r="AC370" s="112">
        <f t="shared" si="160"/>
        <v>559</v>
      </c>
      <c r="AD370" s="33">
        <f t="shared" si="155"/>
        <v>1.2972801090165986</v>
      </c>
      <c r="AE370" s="11">
        <v>1</v>
      </c>
      <c r="AF370" s="10">
        <f t="shared" si="156"/>
        <v>527</v>
      </c>
      <c r="AG370" s="33">
        <f t="shared" si="157"/>
        <v>1.163488855812943</v>
      </c>
      <c r="AH370" s="14">
        <v>1.3126666666666666</v>
      </c>
      <c r="AI370" s="112">
        <f t="shared" si="161"/>
        <v>534</v>
      </c>
      <c r="AJ370" s="33">
        <f t="shared" si="158"/>
        <v>0.56058745734119253</v>
      </c>
      <c r="AK370" s="13">
        <v>663865.65844544093</v>
      </c>
      <c r="AL370" s="38"/>
    </row>
    <row r="371" spans="1:38" x14ac:dyDescent="0.25">
      <c r="A371" t="s">
        <v>1054</v>
      </c>
      <c r="B371" s="5" t="s">
        <v>554</v>
      </c>
      <c r="C371" s="6" t="s">
        <v>54</v>
      </c>
      <c r="D371" s="7" t="s">
        <v>39</v>
      </c>
      <c r="E371" s="36">
        <f t="shared" si="139"/>
        <v>5.9843180951957855</v>
      </c>
      <c r="F371" s="8">
        <f t="shared" si="140"/>
        <v>9.659756812065897</v>
      </c>
      <c r="G371" s="9">
        <f t="shared" si="141"/>
        <v>542</v>
      </c>
      <c r="H371" s="112">
        <f t="shared" si="142"/>
        <v>106</v>
      </c>
      <c r="I371" s="33">
        <f t="shared" si="143"/>
        <v>-0.68590331258701909</v>
      </c>
      <c r="J371" s="11">
        <v>-4.6461372231226372E-2</v>
      </c>
      <c r="K371" s="10">
        <f t="shared" si="144"/>
        <v>96</v>
      </c>
      <c r="L371" s="33">
        <f t="shared" si="145"/>
        <v>-0.54960084256715536</v>
      </c>
      <c r="M371" s="11">
        <v>9.7834803528468323E-2</v>
      </c>
      <c r="N371" s="10">
        <f t="shared" si="146"/>
        <v>535</v>
      </c>
      <c r="O371" s="33">
        <f t="shared" si="147"/>
        <v>0.95337356493194358</v>
      </c>
      <c r="P371" s="11">
        <v>0</v>
      </c>
      <c r="Q371" s="10">
        <f t="shared" si="148"/>
        <v>390</v>
      </c>
      <c r="R371" s="33">
        <f t="shared" si="149"/>
        <v>0.27294812057923573</v>
      </c>
      <c r="S371" s="12">
        <v>0</v>
      </c>
      <c r="T371" s="10">
        <f t="shared" si="150"/>
        <v>453</v>
      </c>
      <c r="U371" s="33">
        <f t="shared" si="151"/>
        <v>0.73144573596371321</v>
      </c>
      <c r="V371" s="18">
        <v>3.2628398791540787E-2</v>
      </c>
      <c r="W371" s="112">
        <f t="shared" si="159"/>
        <v>505</v>
      </c>
      <c r="X371" s="33">
        <f t="shared" si="152"/>
        <v>1.3459011447984119</v>
      </c>
      <c r="Y371" s="13">
        <v>146023</v>
      </c>
      <c r="Z371" s="10">
        <f t="shared" si="153"/>
        <v>507</v>
      </c>
      <c r="AA371" s="33">
        <f t="shared" si="154"/>
        <v>0.88102929513157524</v>
      </c>
      <c r="AB371" s="11">
        <v>2.3E-2</v>
      </c>
      <c r="AC371" s="112">
        <f t="shared" si="160"/>
        <v>558</v>
      </c>
      <c r="AD371" s="33">
        <f t="shared" si="155"/>
        <v>1.2228520981127278</v>
      </c>
      <c r="AE371" s="11">
        <v>0.99555884529977789</v>
      </c>
      <c r="AF371" s="10">
        <f t="shared" si="156"/>
        <v>559</v>
      </c>
      <c r="AG371" s="33">
        <f t="shared" si="157"/>
        <v>1.743918693589406</v>
      </c>
      <c r="AH371" s="14">
        <v>0.65766666666666662</v>
      </c>
      <c r="AI371" s="112">
        <f t="shared" si="161"/>
        <v>548</v>
      </c>
      <c r="AJ371" s="33">
        <f t="shared" si="158"/>
        <v>1.7986580042774769</v>
      </c>
      <c r="AK371" s="13">
        <v>1513628.7405099149</v>
      </c>
      <c r="AL371" s="38"/>
    </row>
    <row r="372" spans="1:38" x14ac:dyDescent="0.25">
      <c r="A372" t="s">
        <v>1062</v>
      </c>
      <c r="B372" s="5" t="s">
        <v>551</v>
      </c>
      <c r="C372" s="6" t="s">
        <v>54</v>
      </c>
      <c r="D372" s="7" t="s">
        <v>39</v>
      </c>
      <c r="E372" s="36">
        <f t="shared" si="139"/>
        <v>5.6559907752824392</v>
      </c>
      <c r="F372" s="8">
        <f t="shared" si="140"/>
        <v>10.683134596516865</v>
      </c>
      <c r="G372" s="9">
        <f t="shared" si="141"/>
        <v>533</v>
      </c>
      <c r="H372" s="112">
        <f t="shared" si="142"/>
        <v>521</v>
      </c>
      <c r="I372" s="33">
        <f t="shared" si="143"/>
        <v>1.1504032031161247</v>
      </c>
      <c r="J372" s="11">
        <v>6.9675376088677687E-2</v>
      </c>
      <c r="K372" s="10">
        <f t="shared" si="144"/>
        <v>554</v>
      </c>
      <c r="L372" s="33">
        <f t="shared" si="145"/>
        <v>1.1892966431737044</v>
      </c>
      <c r="M372" s="11">
        <v>6.2370062370062374E-3</v>
      </c>
      <c r="N372" s="10">
        <f t="shared" si="146"/>
        <v>488</v>
      </c>
      <c r="O372" s="33">
        <f t="shared" si="147"/>
        <v>0.80092998062523735</v>
      </c>
      <c r="P372" s="11">
        <v>9.7629009762900971E-3</v>
      </c>
      <c r="Q372" s="10">
        <f t="shared" si="148"/>
        <v>390</v>
      </c>
      <c r="R372" s="33">
        <f t="shared" si="149"/>
        <v>0.27294812057923573</v>
      </c>
      <c r="S372" s="12">
        <v>0</v>
      </c>
      <c r="T372" s="10">
        <f t="shared" si="150"/>
        <v>560</v>
      </c>
      <c r="U372" s="33">
        <f t="shared" si="151"/>
        <v>1.200821956812836</v>
      </c>
      <c r="V372" s="18">
        <v>5.076142131979695E-3</v>
      </c>
      <c r="W372" s="112">
        <f t="shared" si="159"/>
        <v>446</v>
      </c>
      <c r="X372" s="33">
        <f t="shared" si="152"/>
        <v>0.75339090538031028</v>
      </c>
      <c r="Y372" s="13">
        <v>124474</v>
      </c>
      <c r="Z372" s="10">
        <f t="shared" si="153"/>
        <v>535</v>
      </c>
      <c r="AA372" s="33">
        <f t="shared" si="154"/>
        <v>1.0274787072378835</v>
      </c>
      <c r="AB372" s="11">
        <v>2.1000000000000001E-2</v>
      </c>
      <c r="AC372" s="112">
        <f t="shared" si="160"/>
        <v>492</v>
      </c>
      <c r="AD372" s="33">
        <f t="shared" si="155"/>
        <v>0.89265546859704303</v>
      </c>
      <c r="AE372" s="11">
        <v>0.97585585585585588</v>
      </c>
      <c r="AF372" s="10">
        <f t="shared" si="156"/>
        <v>421</v>
      </c>
      <c r="AG372" s="33">
        <f t="shared" si="157"/>
        <v>0.46401920906756677</v>
      </c>
      <c r="AH372" s="14">
        <v>2.1019999999999999</v>
      </c>
      <c r="AI372" s="112">
        <f t="shared" si="161"/>
        <v>488</v>
      </c>
      <c r="AJ372" s="33">
        <f t="shared" si="158"/>
        <v>2.7343488842174739E-2</v>
      </c>
      <c r="AK372" s="13">
        <v>297867.90550209722</v>
      </c>
      <c r="AL372" s="38"/>
    </row>
    <row r="373" spans="1:38" x14ac:dyDescent="0.25">
      <c r="A373" t="s">
        <v>1063</v>
      </c>
      <c r="B373" s="5" t="s">
        <v>138</v>
      </c>
      <c r="C373" s="6" t="s">
        <v>54</v>
      </c>
      <c r="D373" s="7" t="s">
        <v>39</v>
      </c>
      <c r="E373" s="36">
        <f t="shared" si="139"/>
        <v>-1.3455624136528475</v>
      </c>
      <c r="F373" s="8">
        <f t="shared" si="140"/>
        <v>32.506581978535777</v>
      </c>
      <c r="G373" s="9">
        <f t="shared" si="141"/>
        <v>178</v>
      </c>
      <c r="H373" s="112">
        <f t="shared" si="142"/>
        <v>7</v>
      </c>
      <c r="I373" s="33">
        <f t="shared" si="143"/>
        <v>-1.9537983241979389</v>
      </c>
      <c r="J373" s="11">
        <v>-0.12664907651715041</v>
      </c>
      <c r="K373" s="10">
        <f t="shared" si="144"/>
        <v>481</v>
      </c>
      <c r="L373" s="33">
        <f t="shared" si="145"/>
        <v>0.71560506698690951</v>
      </c>
      <c r="M373" s="11">
        <v>3.1189083820662766E-2</v>
      </c>
      <c r="N373" s="10">
        <f t="shared" si="146"/>
        <v>175</v>
      </c>
      <c r="O373" s="33">
        <f t="shared" si="147"/>
        <v>-0.10253031337045021</v>
      </c>
      <c r="P373" s="11">
        <v>6.7622950819672137E-2</v>
      </c>
      <c r="Q373" s="10">
        <f t="shared" si="148"/>
        <v>390</v>
      </c>
      <c r="R373" s="33">
        <f t="shared" si="149"/>
        <v>0.27294812057923573</v>
      </c>
      <c r="S373" s="12">
        <v>0</v>
      </c>
      <c r="T373" s="10">
        <f t="shared" si="150"/>
        <v>88</v>
      </c>
      <c r="U373" s="33">
        <f t="shared" si="151"/>
        <v>-0.72877901939039269</v>
      </c>
      <c r="V373" s="18">
        <v>0.11834319526627218</v>
      </c>
      <c r="W373" s="112">
        <f t="shared" si="159"/>
        <v>99</v>
      </c>
      <c r="X373" s="33">
        <f t="shared" si="152"/>
        <v>-0.88649508418463463</v>
      </c>
      <c r="Y373" s="13">
        <v>64833</v>
      </c>
      <c r="Z373" s="10">
        <f t="shared" si="153"/>
        <v>317</v>
      </c>
      <c r="AA373" s="33">
        <f t="shared" si="154"/>
        <v>0.36845635275949651</v>
      </c>
      <c r="AB373" s="11">
        <v>0.03</v>
      </c>
      <c r="AC373" s="112">
        <f t="shared" si="160"/>
        <v>266</v>
      </c>
      <c r="AD373" s="33">
        <f t="shared" si="155"/>
        <v>0.18283659903127633</v>
      </c>
      <c r="AE373" s="11">
        <v>0.93350062735257211</v>
      </c>
      <c r="AF373" s="10">
        <f t="shared" si="156"/>
        <v>180</v>
      </c>
      <c r="AG373" s="33">
        <f t="shared" si="157"/>
        <v>-0.24106273636368869</v>
      </c>
      <c r="AH373" s="14">
        <v>2.8976666666666664</v>
      </c>
      <c r="AI373" s="112">
        <f t="shared" si="161"/>
        <v>26</v>
      </c>
      <c r="AJ373" s="33">
        <f t="shared" si="158"/>
        <v>-0.32874028273479522</v>
      </c>
      <c r="AK373" s="13">
        <v>53465.965760322259</v>
      </c>
      <c r="AL373" s="38"/>
    </row>
    <row r="374" spans="1:38" x14ac:dyDescent="0.25">
      <c r="A374" t="s">
        <v>1079</v>
      </c>
      <c r="B374" s="5" t="s">
        <v>509</v>
      </c>
      <c r="C374" s="6" t="s">
        <v>54</v>
      </c>
      <c r="D374" s="7" t="s">
        <v>39</v>
      </c>
      <c r="E374" s="36">
        <f t="shared" si="139"/>
        <v>2.9110953919062759</v>
      </c>
      <c r="F374" s="8">
        <f t="shared" si="140"/>
        <v>19.23881907848617</v>
      </c>
      <c r="G374" s="9">
        <f t="shared" si="141"/>
        <v>401</v>
      </c>
      <c r="H374" s="112">
        <f t="shared" si="142"/>
        <v>120</v>
      </c>
      <c r="I374" s="33">
        <f t="shared" si="143"/>
        <v>-0.6237760090520077</v>
      </c>
      <c r="J374" s="11">
        <v>-4.2532146389713144E-2</v>
      </c>
      <c r="K374" s="10">
        <f t="shared" si="144"/>
        <v>159</v>
      </c>
      <c r="L374" s="33">
        <f t="shared" si="145"/>
        <v>-0.24808308792768366</v>
      </c>
      <c r="M374" s="11">
        <v>8.1952117863720073E-2</v>
      </c>
      <c r="N374" s="10">
        <f t="shared" si="146"/>
        <v>515</v>
      </c>
      <c r="O374" s="33">
        <f t="shared" si="147"/>
        <v>0.86042964490821205</v>
      </c>
      <c r="P374" s="11">
        <v>5.9523809523809521E-3</v>
      </c>
      <c r="Q374" s="10">
        <f t="shared" si="148"/>
        <v>390</v>
      </c>
      <c r="R374" s="33">
        <f t="shared" si="149"/>
        <v>0.27294812057923573</v>
      </c>
      <c r="S374" s="12">
        <v>0</v>
      </c>
      <c r="T374" s="10">
        <f t="shared" si="150"/>
        <v>152</v>
      </c>
      <c r="U374" s="33">
        <f t="shared" si="151"/>
        <v>-0.28416748652101537</v>
      </c>
      <c r="V374" s="18">
        <v>9.2244619063887937E-2</v>
      </c>
      <c r="W374" s="112">
        <f t="shared" si="159"/>
        <v>246</v>
      </c>
      <c r="X374" s="33">
        <f t="shared" si="152"/>
        <v>-0.29898910777521526</v>
      </c>
      <c r="Y374" s="13">
        <v>86200</v>
      </c>
      <c r="Z374" s="10">
        <f t="shared" si="153"/>
        <v>369</v>
      </c>
      <c r="AA374" s="33">
        <f t="shared" si="154"/>
        <v>0.51490576486580486</v>
      </c>
      <c r="AB374" s="11">
        <v>2.7999999999999997E-2</v>
      </c>
      <c r="AC374" s="112">
        <f t="shared" si="160"/>
        <v>553</v>
      </c>
      <c r="AD374" s="33">
        <f t="shared" si="155"/>
        <v>1.1681462356461425</v>
      </c>
      <c r="AE374" s="11">
        <v>0.9922945205479452</v>
      </c>
      <c r="AF374" s="10">
        <f t="shared" si="156"/>
        <v>562</v>
      </c>
      <c r="AG374" s="33">
        <f t="shared" si="157"/>
        <v>1.7944293817623196</v>
      </c>
      <c r="AH374" s="14">
        <v>0.60066666666666668</v>
      </c>
      <c r="AI374" s="112">
        <f t="shared" si="161"/>
        <v>547</v>
      </c>
      <c r="AJ374" s="33">
        <f t="shared" si="158"/>
        <v>1.7887185960298173</v>
      </c>
      <c r="AK374" s="13">
        <v>1506806.7203856749</v>
      </c>
      <c r="AL374" s="38"/>
    </row>
    <row r="375" spans="1:38" ht="22.5" x14ac:dyDescent="0.25">
      <c r="A375" t="s">
        <v>1080</v>
      </c>
      <c r="B375" s="5" t="s">
        <v>419</v>
      </c>
      <c r="C375" s="6" t="s">
        <v>54</v>
      </c>
      <c r="D375" s="7" t="s">
        <v>39</v>
      </c>
      <c r="E375" s="36">
        <f t="shared" si="139"/>
        <v>2.8838494975478164</v>
      </c>
      <c r="F375" s="8">
        <f t="shared" si="140"/>
        <v>19.323742998345487</v>
      </c>
      <c r="G375" s="9">
        <f t="shared" si="141"/>
        <v>399</v>
      </c>
      <c r="H375" s="112">
        <f t="shared" si="142"/>
        <v>99</v>
      </c>
      <c r="I375" s="33">
        <f t="shared" si="143"/>
        <v>-0.70722099969241514</v>
      </c>
      <c r="J375" s="11">
        <v>-4.7809604043807963E-2</v>
      </c>
      <c r="K375" s="10">
        <f t="shared" si="144"/>
        <v>508</v>
      </c>
      <c r="L375" s="33">
        <f t="shared" si="145"/>
        <v>0.81402515281978283</v>
      </c>
      <c r="M375" s="11">
        <v>2.6004728132387706E-2</v>
      </c>
      <c r="N375" s="10">
        <f t="shared" si="146"/>
        <v>356</v>
      </c>
      <c r="O375" s="33">
        <f t="shared" si="147"/>
        <v>0.51352628143935442</v>
      </c>
      <c r="P375" s="11">
        <v>2.8169014084507043E-2</v>
      </c>
      <c r="Q375" s="10">
        <f t="shared" si="148"/>
        <v>390</v>
      </c>
      <c r="R375" s="33">
        <f t="shared" si="149"/>
        <v>0.27294812057923573</v>
      </c>
      <c r="S375" s="12">
        <v>0</v>
      </c>
      <c r="T375" s="10">
        <f t="shared" si="150"/>
        <v>473</v>
      </c>
      <c r="U375" s="33">
        <f t="shared" si="151"/>
        <v>0.79458743437246449</v>
      </c>
      <c r="V375" s="18">
        <v>2.8921998247151623E-2</v>
      </c>
      <c r="W375" s="112">
        <f t="shared" si="159"/>
        <v>258</v>
      </c>
      <c r="X375" s="33">
        <f t="shared" si="152"/>
        <v>-0.26324437199891326</v>
      </c>
      <c r="Y375" s="13">
        <v>87500</v>
      </c>
      <c r="Z375" s="10">
        <f t="shared" si="153"/>
        <v>264</v>
      </c>
      <c r="AA375" s="33">
        <f t="shared" si="154"/>
        <v>0.22200694065318813</v>
      </c>
      <c r="AB375" s="11">
        <v>3.2000000000000001E-2</v>
      </c>
      <c r="AC375" s="112">
        <f t="shared" si="160"/>
        <v>531</v>
      </c>
      <c r="AD375" s="33">
        <f t="shared" si="155"/>
        <v>1.0356566988668789</v>
      </c>
      <c r="AE375" s="11">
        <v>0.9843888070692195</v>
      </c>
      <c r="AF375" s="10">
        <f t="shared" si="156"/>
        <v>523</v>
      </c>
      <c r="AG375" s="33">
        <f t="shared" si="157"/>
        <v>1.1109104786504951</v>
      </c>
      <c r="AH375" s="14">
        <v>1.3719999999999999</v>
      </c>
      <c r="AI375" s="112">
        <f t="shared" si="161"/>
        <v>485</v>
      </c>
      <c r="AJ375" s="33">
        <f t="shared" si="158"/>
        <v>1.5758942764569316E-2</v>
      </c>
      <c r="AK375" s="13">
        <v>289916.72727272729</v>
      </c>
      <c r="AL375" s="38"/>
    </row>
    <row r="376" spans="1:38" x14ac:dyDescent="0.25">
      <c r="A376" t="s">
        <v>1100</v>
      </c>
      <c r="B376" s="5" t="s">
        <v>354</v>
      </c>
      <c r="C376" s="6" t="s">
        <v>54</v>
      </c>
      <c r="D376" s="7" t="s">
        <v>39</v>
      </c>
      <c r="E376" s="36">
        <f t="shared" si="139"/>
        <v>1.5201111437127495</v>
      </c>
      <c r="F376" s="8">
        <f t="shared" si="140"/>
        <v>23.574438723230273</v>
      </c>
      <c r="G376" s="9">
        <f t="shared" si="141"/>
        <v>316</v>
      </c>
      <c r="H376" s="112">
        <f t="shared" si="142"/>
        <v>258</v>
      </c>
      <c r="I376" s="33">
        <f t="shared" si="143"/>
        <v>-0.18954668513777637</v>
      </c>
      <c r="J376" s="11">
        <v>-1.5069420927870003E-2</v>
      </c>
      <c r="K376" s="10">
        <f t="shared" si="144"/>
        <v>305</v>
      </c>
      <c r="L376" s="33">
        <f t="shared" si="145"/>
        <v>0.23707892438466036</v>
      </c>
      <c r="M376" s="11">
        <v>5.6395826005393362E-2</v>
      </c>
      <c r="N376" s="10">
        <f t="shared" si="146"/>
        <v>258</v>
      </c>
      <c r="O376" s="33">
        <f t="shared" si="147"/>
        <v>0.24714759608362891</v>
      </c>
      <c r="P376" s="11">
        <v>4.5228628230616304E-2</v>
      </c>
      <c r="Q376" s="10">
        <f t="shared" si="148"/>
        <v>224</v>
      </c>
      <c r="R376" s="33">
        <f t="shared" si="149"/>
        <v>0.13668294337730938</v>
      </c>
      <c r="S376" s="12">
        <v>0.57303306400779319</v>
      </c>
      <c r="T376" s="10">
        <f t="shared" si="150"/>
        <v>321</v>
      </c>
      <c r="U376" s="33">
        <f t="shared" si="151"/>
        <v>0.36504640325877824</v>
      </c>
      <c r="V376" s="18">
        <v>5.4135940090321841E-2</v>
      </c>
      <c r="W376" s="112">
        <f t="shared" si="159"/>
        <v>255</v>
      </c>
      <c r="X376" s="33">
        <f t="shared" si="152"/>
        <v>-0.27267548305373757</v>
      </c>
      <c r="Y376" s="13">
        <v>87157</v>
      </c>
      <c r="Z376" s="10">
        <f t="shared" si="153"/>
        <v>290</v>
      </c>
      <c r="AA376" s="33">
        <f t="shared" si="154"/>
        <v>0.29523164670634233</v>
      </c>
      <c r="AB376" s="11">
        <v>3.1E-2</v>
      </c>
      <c r="AC376" s="112">
        <f t="shared" si="160"/>
        <v>398</v>
      </c>
      <c r="AD376" s="33">
        <f t="shared" si="155"/>
        <v>0.59581692131657116</v>
      </c>
      <c r="AE376" s="11">
        <v>0.95814335899544056</v>
      </c>
      <c r="AF376" s="10">
        <f t="shared" si="156"/>
        <v>475</v>
      </c>
      <c r="AG376" s="33">
        <f t="shared" si="157"/>
        <v>0.67846809569642774</v>
      </c>
      <c r="AH376" s="14">
        <v>1.86</v>
      </c>
      <c r="AI376" s="112">
        <f t="shared" si="161"/>
        <v>408</v>
      </c>
      <c r="AJ376" s="33">
        <f t="shared" si="158"/>
        <v>-0.1145558708478836</v>
      </c>
      <c r="AK376" s="13">
        <v>200473.7484957882</v>
      </c>
      <c r="AL376" s="38"/>
    </row>
    <row r="377" spans="1:38" x14ac:dyDescent="0.25">
      <c r="A377" t="s">
        <v>1105</v>
      </c>
      <c r="B377" s="5" t="s">
        <v>145</v>
      </c>
      <c r="C377" s="6" t="s">
        <v>54</v>
      </c>
      <c r="D377" s="7" t="s">
        <v>39</v>
      </c>
      <c r="E377" s="36">
        <f t="shared" si="139"/>
        <v>-2.8361578992998844</v>
      </c>
      <c r="F377" s="8">
        <f t="shared" si="140"/>
        <v>37.152684246286995</v>
      </c>
      <c r="G377" s="9">
        <f t="shared" si="141"/>
        <v>127</v>
      </c>
      <c r="H377" s="112">
        <f t="shared" si="142"/>
        <v>5</v>
      </c>
      <c r="I377" s="33">
        <f t="shared" si="143"/>
        <v>-2.3847972461729001</v>
      </c>
      <c r="J377" s="11">
        <v>-0.15390749601275922</v>
      </c>
      <c r="K377" s="10">
        <f t="shared" si="144"/>
        <v>74</v>
      </c>
      <c r="L377" s="33">
        <f t="shared" si="145"/>
        <v>-0.74392791521211432</v>
      </c>
      <c r="M377" s="11">
        <v>0.10807113543091655</v>
      </c>
      <c r="N377" s="10">
        <f t="shared" si="146"/>
        <v>71</v>
      </c>
      <c r="O377" s="33">
        <f t="shared" si="147"/>
        <v>-1.0376917440208853</v>
      </c>
      <c r="P377" s="11">
        <v>0.12751322751322752</v>
      </c>
      <c r="Q377" s="10">
        <f t="shared" si="148"/>
        <v>333</v>
      </c>
      <c r="R377" s="33">
        <f t="shared" si="149"/>
        <v>0.22812317039354643</v>
      </c>
      <c r="S377" s="12">
        <v>0.18850141376060323</v>
      </c>
      <c r="T377" s="10">
        <f t="shared" si="150"/>
        <v>116</v>
      </c>
      <c r="U377" s="33">
        <f t="shared" si="151"/>
        <v>-0.52361195378814784</v>
      </c>
      <c r="V377" s="18">
        <v>0.10629994424828099</v>
      </c>
      <c r="W377" s="112">
        <f t="shared" si="159"/>
        <v>259</v>
      </c>
      <c r="X377" s="33">
        <f t="shared" si="152"/>
        <v>-0.26129215950651524</v>
      </c>
      <c r="Y377" s="13">
        <v>87571</v>
      </c>
      <c r="Z377" s="10">
        <f t="shared" si="153"/>
        <v>105</v>
      </c>
      <c r="AA377" s="33">
        <f t="shared" si="154"/>
        <v>-0.58346482593150684</v>
      </c>
      <c r="AB377" s="11">
        <v>4.2999999999999997E-2</v>
      </c>
      <c r="AC377" s="112">
        <f t="shared" si="160"/>
        <v>261</v>
      </c>
      <c r="AD377" s="33">
        <f t="shared" si="155"/>
        <v>0.16086072212083072</v>
      </c>
      <c r="AE377" s="11">
        <v>0.93218931635759761</v>
      </c>
      <c r="AF377" s="10">
        <f t="shared" si="156"/>
        <v>288</v>
      </c>
      <c r="AG377" s="33">
        <f t="shared" si="157"/>
        <v>8.504135570003353E-2</v>
      </c>
      <c r="AH377" s="14">
        <v>2.529666666666667</v>
      </c>
      <c r="AI377" s="112">
        <f t="shared" si="161"/>
        <v>235</v>
      </c>
      <c r="AJ377" s="33">
        <f t="shared" si="158"/>
        <v>-0.23264062858384549</v>
      </c>
      <c r="AK377" s="13">
        <v>119425.00056550425</v>
      </c>
      <c r="AL377" s="38"/>
    </row>
    <row r="378" spans="1:38" x14ac:dyDescent="0.25">
      <c r="A378" t="s">
        <v>1110</v>
      </c>
      <c r="B378" s="5" t="s">
        <v>537</v>
      </c>
      <c r="C378" s="6" t="s">
        <v>54</v>
      </c>
      <c r="D378" s="7" t="s">
        <v>39</v>
      </c>
      <c r="E378" s="36">
        <f t="shared" si="139"/>
        <v>4.4897597228449388</v>
      </c>
      <c r="F378" s="8">
        <f t="shared" si="140"/>
        <v>14.3182111747206</v>
      </c>
      <c r="G378" s="9">
        <f t="shared" si="141"/>
        <v>483</v>
      </c>
      <c r="H378" s="112">
        <f t="shared" si="142"/>
        <v>499</v>
      </c>
      <c r="I378" s="33">
        <f t="shared" si="143"/>
        <v>0.93842166847154806</v>
      </c>
      <c r="J378" s="11">
        <v>5.6268656716417897E-2</v>
      </c>
      <c r="K378" s="10">
        <f t="shared" si="144"/>
        <v>260</v>
      </c>
      <c r="L378" s="33">
        <f t="shared" si="145"/>
        <v>0.12206365205782352</v>
      </c>
      <c r="M378" s="11">
        <v>6.2454346238130024E-2</v>
      </c>
      <c r="N378" s="10">
        <f t="shared" si="146"/>
        <v>503</v>
      </c>
      <c r="O378" s="33">
        <f t="shared" si="147"/>
        <v>0.83100225957154461</v>
      </c>
      <c r="P378" s="11">
        <v>7.8369905956112845E-3</v>
      </c>
      <c r="Q378" s="10">
        <f t="shared" si="148"/>
        <v>390</v>
      </c>
      <c r="R378" s="33">
        <f t="shared" si="149"/>
        <v>0.27294812057923573</v>
      </c>
      <c r="S378" s="12">
        <v>0</v>
      </c>
      <c r="T378" s="10">
        <f t="shared" si="150"/>
        <v>352</v>
      </c>
      <c r="U378" s="33">
        <f t="shared" si="151"/>
        <v>0.45514354664945728</v>
      </c>
      <c r="V378" s="18">
        <v>4.884726224783862E-2</v>
      </c>
      <c r="W378" s="112">
        <f t="shared" si="159"/>
        <v>485</v>
      </c>
      <c r="X378" s="33">
        <f t="shared" si="152"/>
        <v>1.1014346480391033</v>
      </c>
      <c r="Y378" s="13">
        <v>137132</v>
      </c>
      <c r="Z378" s="10">
        <f t="shared" si="153"/>
        <v>399</v>
      </c>
      <c r="AA378" s="33">
        <f t="shared" si="154"/>
        <v>0.58813047091895854</v>
      </c>
      <c r="AB378" s="11">
        <v>2.7000000000000003E-2</v>
      </c>
      <c r="AC378" s="112">
        <f t="shared" si="160"/>
        <v>508</v>
      </c>
      <c r="AD378" s="33">
        <f t="shared" si="155"/>
        <v>0.94122177588628342</v>
      </c>
      <c r="AE378" s="11">
        <v>0.9787538304392237</v>
      </c>
      <c r="AF378" s="10">
        <f t="shared" si="156"/>
        <v>352</v>
      </c>
      <c r="AG378" s="33">
        <f t="shared" si="157"/>
        <v>0.2646349136481706</v>
      </c>
      <c r="AH378" s="14">
        <v>2.3270000000000004</v>
      </c>
      <c r="AI378" s="112">
        <f t="shared" si="161"/>
        <v>397</v>
      </c>
      <c r="AJ378" s="33">
        <f t="shared" si="158"/>
        <v>-0.12560462937611808</v>
      </c>
      <c r="AK378" s="13">
        <v>192890.31383354528</v>
      </c>
      <c r="AL378" s="38"/>
    </row>
    <row r="379" spans="1:38" x14ac:dyDescent="0.25">
      <c r="A379" t="s">
        <v>1121</v>
      </c>
      <c r="B379" s="5" t="s">
        <v>425</v>
      </c>
      <c r="C379" s="6" t="s">
        <v>54</v>
      </c>
      <c r="D379" s="7" t="s">
        <v>39</v>
      </c>
      <c r="E379" s="36">
        <f t="shared" si="139"/>
        <v>2.8801434162797293</v>
      </c>
      <c r="F379" s="8">
        <f t="shared" si="140"/>
        <v>19.335294645153713</v>
      </c>
      <c r="G379" s="9">
        <f t="shared" si="141"/>
        <v>397</v>
      </c>
      <c r="H379" s="112">
        <f t="shared" si="142"/>
        <v>228</v>
      </c>
      <c r="I379" s="33">
        <f t="shared" si="143"/>
        <v>-0.26244813929006605</v>
      </c>
      <c r="J379" s="11">
        <v>-1.9680055242260353E-2</v>
      </c>
      <c r="K379" s="10">
        <f t="shared" si="144"/>
        <v>450</v>
      </c>
      <c r="L379" s="33">
        <f t="shared" si="145"/>
        <v>0.64127545417915743</v>
      </c>
      <c r="M379" s="11">
        <v>3.5104454831632166E-2</v>
      </c>
      <c r="N379" s="10">
        <f t="shared" si="146"/>
        <v>377</v>
      </c>
      <c r="O379" s="33">
        <f t="shared" si="147"/>
        <v>0.57444908769791669</v>
      </c>
      <c r="P379" s="11">
        <v>2.4267352185089974E-2</v>
      </c>
      <c r="Q379" s="10">
        <f t="shared" si="148"/>
        <v>298</v>
      </c>
      <c r="R379" s="33">
        <f t="shared" si="149"/>
        <v>0.20780863066980582</v>
      </c>
      <c r="S379" s="12">
        <v>0.27392971746106287</v>
      </c>
      <c r="T379" s="10">
        <f t="shared" si="150"/>
        <v>376</v>
      </c>
      <c r="U379" s="33">
        <f t="shared" si="151"/>
        <v>0.53046381308939894</v>
      </c>
      <c r="V379" s="18">
        <v>4.4425983068280717E-2</v>
      </c>
      <c r="W379" s="112">
        <f t="shared" ref="W379:W410" si="162">RANK(Y379,Y$7:Y$571,1)</f>
        <v>392</v>
      </c>
      <c r="X379" s="33">
        <f t="shared" si="152"/>
        <v>0.29176139080466834</v>
      </c>
      <c r="Y379" s="13">
        <v>107685</v>
      </c>
      <c r="Z379" s="10">
        <f t="shared" si="153"/>
        <v>317</v>
      </c>
      <c r="AA379" s="33">
        <f t="shared" si="154"/>
        <v>0.36845635275949651</v>
      </c>
      <c r="AB379" s="11">
        <v>0.03</v>
      </c>
      <c r="AC379" s="112">
        <f t="shared" ref="AC379:AC410" si="163">RANK(AE379,AE$7:AE$571,1)</f>
        <v>409</v>
      </c>
      <c r="AD379" s="33">
        <f t="shared" si="155"/>
        <v>0.62917109063259669</v>
      </c>
      <c r="AE379" s="11">
        <v>0.96013361809320408</v>
      </c>
      <c r="AF379" s="10">
        <f t="shared" si="156"/>
        <v>490</v>
      </c>
      <c r="AG379" s="33">
        <f t="shared" si="157"/>
        <v>0.76412949669142738</v>
      </c>
      <c r="AH379" s="14">
        <v>1.7633333333333334</v>
      </c>
      <c r="AI379" s="112">
        <f t="shared" ref="AI379:AI410" si="164">RANK(AK379,AK$7:AK$571,1)</f>
        <v>464</v>
      </c>
      <c r="AJ379" s="33">
        <f t="shared" si="158"/>
        <v>-3.0824609077133691E-2</v>
      </c>
      <c r="AK379" s="13">
        <v>257943.60370196446</v>
      </c>
      <c r="AL379" s="38"/>
    </row>
    <row r="380" spans="1:38" ht="22.5" x14ac:dyDescent="0.25">
      <c r="A380" t="s">
        <v>1142</v>
      </c>
      <c r="B380" s="5" t="s">
        <v>379</v>
      </c>
      <c r="C380" s="6" t="s">
        <v>54</v>
      </c>
      <c r="D380" s="7" t="s">
        <v>39</v>
      </c>
      <c r="E380" s="36">
        <f t="shared" si="139"/>
        <v>1.5582604143937275</v>
      </c>
      <c r="F380" s="8">
        <f t="shared" si="140"/>
        <v>23.455529592798413</v>
      </c>
      <c r="G380" s="9">
        <f t="shared" si="141"/>
        <v>317</v>
      </c>
      <c r="H380" s="112">
        <f t="shared" si="142"/>
        <v>190</v>
      </c>
      <c r="I380" s="33">
        <f t="shared" si="143"/>
        <v>-0.37117287551231237</v>
      </c>
      <c r="J380" s="11">
        <v>-2.6556324110671992E-2</v>
      </c>
      <c r="K380" s="10">
        <f t="shared" si="144"/>
        <v>370</v>
      </c>
      <c r="L380" s="33">
        <f t="shared" si="145"/>
        <v>0.40499057234372549</v>
      </c>
      <c r="M380" s="11">
        <v>4.7550947443689665E-2</v>
      </c>
      <c r="N380" s="10">
        <f t="shared" si="146"/>
        <v>328</v>
      </c>
      <c r="O380" s="33">
        <f t="shared" si="147"/>
        <v>0.41927329211951397</v>
      </c>
      <c r="P380" s="11">
        <v>3.4205231388329982E-2</v>
      </c>
      <c r="Q380" s="10">
        <f t="shared" si="148"/>
        <v>303</v>
      </c>
      <c r="R380" s="33">
        <f t="shared" si="149"/>
        <v>0.21260137251805525</v>
      </c>
      <c r="S380" s="12">
        <v>0.2537749016622256</v>
      </c>
      <c r="T380" s="10">
        <f t="shared" si="150"/>
        <v>302</v>
      </c>
      <c r="U380" s="33">
        <f t="shared" si="151"/>
        <v>0.32238191639015501</v>
      </c>
      <c r="V380" s="18">
        <v>5.6640333879862871E-2</v>
      </c>
      <c r="W380" s="112">
        <f t="shared" si="162"/>
        <v>399</v>
      </c>
      <c r="X380" s="33">
        <f t="shared" si="152"/>
        <v>0.32992577023352004</v>
      </c>
      <c r="Y380" s="13">
        <v>109073</v>
      </c>
      <c r="Z380" s="10">
        <f t="shared" si="153"/>
        <v>244</v>
      </c>
      <c r="AA380" s="33">
        <f t="shared" si="154"/>
        <v>0.14878223460003395</v>
      </c>
      <c r="AB380" s="11">
        <v>3.3000000000000002E-2</v>
      </c>
      <c r="AC380" s="112">
        <f t="shared" si="163"/>
        <v>222</v>
      </c>
      <c r="AD380" s="33">
        <f t="shared" si="155"/>
        <v>7.2958157816396044E-3</v>
      </c>
      <c r="AE380" s="11">
        <v>0.92302602558447289</v>
      </c>
      <c r="AF380" s="10">
        <f t="shared" si="156"/>
        <v>454</v>
      </c>
      <c r="AG380" s="33">
        <f t="shared" si="157"/>
        <v>0.57478826207834177</v>
      </c>
      <c r="AH380" s="14">
        <v>1.9770000000000003</v>
      </c>
      <c r="AI380" s="112">
        <f t="shared" si="164"/>
        <v>382</v>
      </c>
      <c r="AJ380" s="33">
        <f t="shared" si="158"/>
        <v>-0.13660590790651669</v>
      </c>
      <c r="AK380" s="13">
        <v>185339.46758025631</v>
      </c>
      <c r="AL380" s="38"/>
    </row>
    <row r="381" spans="1:38" x14ac:dyDescent="0.25">
      <c r="A381" t="s">
        <v>654</v>
      </c>
      <c r="B381" s="5" t="s">
        <v>338</v>
      </c>
      <c r="C381" s="6" t="s">
        <v>81</v>
      </c>
      <c r="D381" s="7" t="s">
        <v>34</v>
      </c>
      <c r="E381" s="36">
        <f t="shared" si="139"/>
        <v>0.75200164670561631</v>
      </c>
      <c r="F381" s="8">
        <f t="shared" si="140"/>
        <v>25.96859281150526</v>
      </c>
      <c r="G381" s="9">
        <f t="shared" si="141"/>
        <v>276</v>
      </c>
      <c r="H381" s="112">
        <f t="shared" si="142"/>
        <v>511</v>
      </c>
      <c r="I381" s="33">
        <f t="shared" si="143"/>
        <v>1.1039653940453422</v>
      </c>
      <c r="J381" s="11">
        <v>6.6738428417653317E-2</v>
      </c>
      <c r="K381" s="10">
        <f t="shared" si="144"/>
        <v>92</v>
      </c>
      <c r="L381" s="33">
        <f t="shared" si="145"/>
        <v>-0.57259455949166504</v>
      </c>
      <c r="M381" s="11">
        <v>9.9046015712682373E-2</v>
      </c>
      <c r="N381" s="10">
        <f t="shared" si="146"/>
        <v>198</v>
      </c>
      <c r="O381" s="33">
        <f t="shared" si="147"/>
        <v>-2.2537595317238479E-2</v>
      </c>
      <c r="P381" s="11">
        <v>6.25E-2</v>
      </c>
      <c r="Q381" s="10">
        <f t="shared" si="148"/>
        <v>322</v>
      </c>
      <c r="R381" s="33">
        <f t="shared" si="149"/>
        <v>0.21962457293149906</v>
      </c>
      <c r="S381" s="12">
        <v>0.22424038569346338</v>
      </c>
      <c r="T381" s="10">
        <f t="shared" si="150"/>
        <v>343</v>
      </c>
      <c r="U381" s="33">
        <f t="shared" si="151"/>
        <v>0.44237579752618611</v>
      </c>
      <c r="V381" s="18">
        <v>4.9596725653063681E-2</v>
      </c>
      <c r="W381" s="112">
        <f t="shared" si="162"/>
        <v>253</v>
      </c>
      <c r="X381" s="33">
        <f t="shared" si="152"/>
        <v>-0.27624995663136775</v>
      </c>
      <c r="Y381" s="13">
        <v>87027</v>
      </c>
      <c r="Z381" s="10">
        <f t="shared" si="153"/>
        <v>290</v>
      </c>
      <c r="AA381" s="33">
        <f t="shared" si="154"/>
        <v>0.29523164670634233</v>
      </c>
      <c r="AB381" s="11">
        <v>3.1E-2</v>
      </c>
      <c r="AC381" s="112">
        <f t="shared" si="163"/>
        <v>233</v>
      </c>
      <c r="AD381" s="33">
        <f t="shared" si="155"/>
        <v>4.3553746404381533E-2</v>
      </c>
      <c r="AE381" s="11">
        <v>0.92518955349620891</v>
      </c>
      <c r="AF381" s="10">
        <f t="shared" si="156"/>
        <v>217</v>
      </c>
      <c r="AG381" s="33">
        <f t="shared" si="157"/>
        <v>-0.11995523840524169</v>
      </c>
      <c r="AH381" s="14">
        <v>2.7610000000000006</v>
      </c>
      <c r="AI381" s="112">
        <f t="shared" si="164"/>
        <v>274</v>
      </c>
      <c r="AJ381" s="33">
        <f t="shared" si="158"/>
        <v>-0.21140185580518195</v>
      </c>
      <c r="AK381" s="13">
        <v>134002.46148671376</v>
      </c>
      <c r="AL381" s="38"/>
    </row>
    <row r="382" spans="1:38" x14ac:dyDescent="0.25">
      <c r="A382" t="s">
        <v>655</v>
      </c>
      <c r="B382" s="5" t="s">
        <v>499</v>
      </c>
      <c r="C382" s="6" t="s">
        <v>81</v>
      </c>
      <c r="D382" s="7" t="s">
        <v>34</v>
      </c>
      <c r="E382" s="36">
        <f t="shared" si="139"/>
        <v>4.320994349839876</v>
      </c>
      <c r="F382" s="8">
        <f t="shared" si="140"/>
        <v>14.844243347625204</v>
      </c>
      <c r="G382" s="9">
        <f t="shared" si="141"/>
        <v>471</v>
      </c>
      <c r="H382" s="112">
        <f t="shared" si="142"/>
        <v>288</v>
      </c>
      <c r="I382" s="33">
        <f t="shared" si="143"/>
        <v>-4.7709940311834932E-2</v>
      </c>
      <c r="J382" s="11">
        <v>-6.0989913206661583E-3</v>
      </c>
      <c r="K382" s="10">
        <f t="shared" si="144"/>
        <v>425</v>
      </c>
      <c r="L382" s="33">
        <f t="shared" si="145"/>
        <v>0.57707605001053752</v>
      </c>
      <c r="M382" s="11">
        <v>3.8486209108402822E-2</v>
      </c>
      <c r="N382" s="10">
        <f t="shared" si="146"/>
        <v>463</v>
      </c>
      <c r="O382" s="33">
        <f t="shared" si="147"/>
        <v>0.74250822308201903</v>
      </c>
      <c r="P382" s="11">
        <v>1.350438892640108E-2</v>
      </c>
      <c r="Q382" s="10">
        <f t="shared" si="148"/>
        <v>313</v>
      </c>
      <c r="R382" s="33">
        <f t="shared" si="149"/>
        <v>0.21682436303024313</v>
      </c>
      <c r="S382" s="12">
        <v>0.23601604909133819</v>
      </c>
      <c r="T382" s="10">
        <f t="shared" si="150"/>
        <v>510</v>
      </c>
      <c r="U382" s="33">
        <f t="shared" si="151"/>
        <v>0.90355280070406763</v>
      </c>
      <c r="V382" s="18">
        <v>2.2525760843517852E-2</v>
      </c>
      <c r="W382" s="112">
        <f t="shared" si="162"/>
        <v>490</v>
      </c>
      <c r="X382" s="33">
        <f t="shared" si="152"/>
        <v>1.1459230961053006</v>
      </c>
      <c r="Y382" s="13">
        <v>138750</v>
      </c>
      <c r="Z382" s="10">
        <f t="shared" si="153"/>
        <v>224</v>
      </c>
      <c r="AA382" s="33">
        <f t="shared" si="154"/>
        <v>7.5557528546879749E-2</v>
      </c>
      <c r="AB382" s="11">
        <v>3.4000000000000002E-2</v>
      </c>
      <c r="AC382" s="112">
        <f t="shared" si="163"/>
        <v>525</v>
      </c>
      <c r="AD382" s="33">
        <f t="shared" si="155"/>
        <v>0.99975441071122195</v>
      </c>
      <c r="AE382" s="11">
        <v>0.98224650051212015</v>
      </c>
      <c r="AF382" s="10">
        <f t="shared" si="156"/>
        <v>427</v>
      </c>
      <c r="AG382" s="33">
        <f t="shared" si="157"/>
        <v>0.4900130135074286</v>
      </c>
      <c r="AH382" s="14">
        <v>2.0726666666666667</v>
      </c>
      <c r="AI382" s="112">
        <f t="shared" si="164"/>
        <v>440</v>
      </c>
      <c r="AJ382" s="33">
        <f t="shared" si="158"/>
        <v>-7.1883412565556207E-2</v>
      </c>
      <c r="AK382" s="13">
        <v>229762.45079065376</v>
      </c>
      <c r="AL382" s="38"/>
    </row>
    <row r="383" spans="1:38" x14ac:dyDescent="0.25">
      <c r="A383" t="s">
        <v>672</v>
      </c>
      <c r="B383" s="5" t="s">
        <v>408</v>
      </c>
      <c r="C383" s="6" t="s">
        <v>81</v>
      </c>
      <c r="D383" s="7" t="s">
        <v>34</v>
      </c>
      <c r="E383" s="36">
        <f t="shared" si="139"/>
        <v>2.1154482990929457</v>
      </c>
      <c r="F383" s="8">
        <f t="shared" si="140"/>
        <v>21.718806303621925</v>
      </c>
      <c r="G383" s="9">
        <f t="shared" si="141"/>
        <v>355</v>
      </c>
      <c r="H383" s="112">
        <f t="shared" si="142"/>
        <v>409</v>
      </c>
      <c r="I383" s="33">
        <f t="shared" si="143"/>
        <v>0.33261421582279255</v>
      </c>
      <c r="J383" s="11">
        <v>1.7954515228088885E-2</v>
      </c>
      <c r="K383" s="10">
        <f t="shared" si="144"/>
        <v>486</v>
      </c>
      <c r="L383" s="33">
        <f t="shared" si="145"/>
        <v>0.7304422497321672</v>
      </c>
      <c r="M383" s="11">
        <v>3.0407523510971788E-2</v>
      </c>
      <c r="N383" s="10">
        <f t="shared" si="146"/>
        <v>277</v>
      </c>
      <c r="O383" s="33">
        <f t="shared" si="147"/>
        <v>0.28698999867062047</v>
      </c>
      <c r="P383" s="11">
        <v>4.2677012609117361E-2</v>
      </c>
      <c r="Q383" s="10">
        <f t="shared" si="148"/>
        <v>267</v>
      </c>
      <c r="R383" s="33">
        <f t="shared" si="149"/>
        <v>0.17974338028589304</v>
      </c>
      <c r="S383" s="12">
        <v>0.39195192056441075</v>
      </c>
      <c r="T383" s="10">
        <f t="shared" si="150"/>
        <v>366</v>
      </c>
      <c r="U383" s="33">
        <f t="shared" si="151"/>
        <v>0.49751272221697956</v>
      </c>
      <c r="V383" s="18">
        <v>4.6360203151452013E-2</v>
      </c>
      <c r="W383" s="112">
        <f t="shared" si="162"/>
        <v>312</v>
      </c>
      <c r="X383" s="33">
        <f t="shared" si="152"/>
        <v>-4.4761548553916501E-2</v>
      </c>
      <c r="Y383" s="13">
        <v>95446</v>
      </c>
      <c r="Z383" s="10">
        <f t="shared" si="153"/>
        <v>369</v>
      </c>
      <c r="AA383" s="33">
        <f t="shared" si="154"/>
        <v>0.51490576486580486</v>
      </c>
      <c r="AB383" s="11">
        <v>2.7999999999999997E-2</v>
      </c>
      <c r="AC383" s="112">
        <f t="shared" si="163"/>
        <v>362</v>
      </c>
      <c r="AD383" s="33">
        <f t="shared" si="155"/>
        <v>0.49629075627892039</v>
      </c>
      <c r="AE383" s="11">
        <v>0.95220458553791887</v>
      </c>
      <c r="AF383" s="10">
        <f t="shared" si="156"/>
        <v>221</v>
      </c>
      <c r="AG383" s="33">
        <f t="shared" si="157"/>
        <v>-0.11227525072982721</v>
      </c>
      <c r="AH383" s="14">
        <v>2.7523333333333331</v>
      </c>
      <c r="AI383" s="112">
        <f t="shared" si="164"/>
        <v>273</v>
      </c>
      <c r="AJ383" s="33">
        <f t="shared" si="158"/>
        <v>-0.21171231351055711</v>
      </c>
      <c r="AK383" s="13">
        <v>133789.37548993991</v>
      </c>
      <c r="AL383" s="38"/>
    </row>
    <row r="384" spans="1:38" x14ac:dyDescent="0.25">
      <c r="A384" t="s">
        <v>683</v>
      </c>
      <c r="B384" s="5" t="s">
        <v>565</v>
      </c>
      <c r="C384" s="6" t="s">
        <v>81</v>
      </c>
      <c r="D384" s="7" t="s">
        <v>34</v>
      </c>
      <c r="E384" s="36">
        <f t="shared" si="139"/>
        <v>7.0639415371117096</v>
      </c>
      <c r="F384" s="8">
        <f t="shared" si="140"/>
        <v>6.2946312833074423</v>
      </c>
      <c r="G384" s="9">
        <f t="shared" si="141"/>
        <v>558</v>
      </c>
      <c r="H384" s="112">
        <f t="shared" si="142"/>
        <v>164</v>
      </c>
      <c r="I384" s="33">
        <f t="shared" si="143"/>
        <v>-0.45989725517912955</v>
      </c>
      <c r="J384" s="11">
        <v>-3.2167675409101149E-2</v>
      </c>
      <c r="K384" s="10">
        <f t="shared" si="144"/>
        <v>313</v>
      </c>
      <c r="L384" s="33">
        <f t="shared" si="145"/>
        <v>0.26309430517340754</v>
      </c>
      <c r="M384" s="11">
        <v>5.5025445292620864E-2</v>
      </c>
      <c r="N384" s="10">
        <f t="shared" si="146"/>
        <v>496</v>
      </c>
      <c r="O384" s="33">
        <f t="shared" si="147"/>
        <v>0.8202342524832148</v>
      </c>
      <c r="P384" s="11">
        <v>8.5266030013642566E-3</v>
      </c>
      <c r="Q384" s="10">
        <f t="shared" si="148"/>
        <v>390</v>
      </c>
      <c r="R384" s="33">
        <f t="shared" si="149"/>
        <v>0.27294812057923573</v>
      </c>
      <c r="S384" s="12">
        <v>0</v>
      </c>
      <c r="T384" s="10">
        <f t="shared" si="150"/>
        <v>550</v>
      </c>
      <c r="U384" s="33">
        <f t="shared" si="151"/>
        <v>1.0759257966508096</v>
      </c>
      <c r="V384" s="18">
        <v>1.2407512805919181E-2</v>
      </c>
      <c r="W384" s="112">
        <f t="shared" si="162"/>
        <v>556</v>
      </c>
      <c r="X384" s="33">
        <f t="shared" si="152"/>
        <v>2.6189086655455123</v>
      </c>
      <c r="Y384" s="13">
        <v>192321</v>
      </c>
      <c r="Z384" s="10">
        <f t="shared" si="153"/>
        <v>547</v>
      </c>
      <c r="AA384" s="33">
        <f t="shared" si="154"/>
        <v>1.1007034132910376</v>
      </c>
      <c r="AB384" s="11">
        <v>0.02</v>
      </c>
      <c r="AC384" s="112">
        <f t="shared" si="163"/>
        <v>523</v>
      </c>
      <c r="AD384" s="33">
        <f t="shared" si="155"/>
        <v>0.99796403254125021</v>
      </c>
      <c r="AE384" s="11">
        <v>0.98213966779782103</v>
      </c>
      <c r="AF384" s="10">
        <f t="shared" si="156"/>
        <v>503</v>
      </c>
      <c r="AG384" s="33">
        <f t="shared" si="157"/>
        <v>0.87253547657130626</v>
      </c>
      <c r="AH384" s="14">
        <v>1.641</v>
      </c>
      <c r="AI384" s="112">
        <f t="shared" si="164"/>
        <v>494</v>
      </c>
      <c r="AJ384" s="33">
        <f t="shared" si="158"/>
        <v>3.3296497517017153E-2</v>
      </c>
      <c r="AK384" s="13">
        <v>301953.81725535612</v>
      </c>
      <c r="AL384" s="38"/>
    </row>
    <row r="385" spans="1:38" x14ac:dyDescent="0.25">
      <c r="A385" t="s">
        <v>684</v>
      </c>
      <c r="B385" s="5" t="s">
        <v>574</v>
      </c>
      <c r="C385" s="6" t="s">
        <v>81</v>
      </c>
      <c r="D385" s="7" t="s">
        <v>34</v>
      </c>
      <c r="E385" s="36">
        <f t="shared" si="139"/>
        <v>6.5998435455460829</v>
      </c>
      <c r="F385" s="8">
        <f t="shared" si="140"/>
        <v>7.74119861283069</v>
      </c>
      <c r="G385" s="9">
        <f t="shared" si="141"/>
        <v>551</v>
      </c>
      <c r="H385" s="112">
        <f t="shared" si="142"/>
        <v>179</v>
      </c>
      <c r="I385" s="33">
        <f t="shared" si="143"/>
        <v>-0.42724479745891852</v>
      </c>
      <c r="J385" s="11">
        <v>-3.0102578851500361E-2</v>
      </c>
      <c r="K385" s="10">
        <f t="shared" si="144"/>
        <v>314</v>
      </c>
      <c r="L385" s="33">
        <f t="shared" si="145"/>
        <v>0.27274411478334087</v>
      </c>
      <c r="M385" s="11">
        <v>5.4517133956386292E-2</v>
      </c>
      <c r="N385" s="10">
        <f t="shared" si="146"/>
        <v>535</v>
      </c>
      <c r="O385" s="33">
        <f t="shared" si="147"/>
        <v>0.95337356493194358</v>
      </c>
      <c r="P385" s="11">
        <v>0</v>
      </c>
      <c r="Q385" s="10">
        <f t="shared" si="148"/>
        <v>390</v>
      </c>
      <c r="R385" s="33">
        <f t="shared" si="149"/>
        <v>0.27294812057923573</v>
      </c>
      <c r="S385" s="12">
        <v>0</v>
      </c>
      <c r="T385" s="10">
        <f t="shared" si="150"/>
        <v>483</v>
      </c>
      <c r="U385" s="33">
        <f t="shared" si="151"/>
        <v>0.80781518293324417</v>
      </c>
      <c r="V385" s="18">
        <v>2.8145532999901933E-2</v>
      </c>
      <c r="W385" s="112">
        <f t="shared" si="162"/>
        <v>554</v>
      </c>
      <c r="X385" s="33">
        <f t="shared" si="152"/>
        <v>2.5357609109397146</v>
      </c>
      <c r="Y385" s="13">
        <v>189297</v>
      </c>
      <c r="Z385" s="10">
        <f t="shared" si="153"/>
        <v>507</v>
      </c>
      <c r="AA385" s="33">
        <f t="shared" si="154"/>
        <v>0.88102929513157524</v>
      </c>
      <c r="AB385" s="11">
        <v>2.3E-2</v>
      </c>
      <c r="AC385" s="112">
        <f t="shared" si="163"/>
        <v>504</v>
      </c>
      <c r="AD385" s="33">
        <f t="shared" si="155"/>
        <v>0.93458054782614641</v>
      </c>
      <c r="AE385" s="11">
        <v>0.97835754521197749</v>
      </c>
      <c r="AF385" s="10">
        <f t="shared" si="156"/>
        <v>506</v>
      </c>
      <c r="AG385" s="33">
        <f t="shared" si="157"/>
        <v>0.89350775060801291</v>
      </c>
      <c r="AH385" s="14">
        <v>1.6173333333333335</v>
      </c>
      <c r="AI385" s="112">
        <f t="shared" si="164"/>
        <v>513</v>
      </c>
      <c r="AJ385" s="33">
        <f t="shared" si="158"/>
        <v>0.11833662488445451</v>
      </c>
      <c r="AK385" s="13">
        <v>360322.0264900662</v>
      </c>
      <c r="AL385" s="38"/>
    </row>
    <row r="386" spans="1:38" x14ac:dyDescent="0.25">
      <c r="A386" t="s">
        <v>687</v>
      </c>
      <c r="B386" s="5" t="s">
        <v>452</v>
      </c>
      <c r="C386" s="6" t="s">
        <v>81</v>
      </c>
      <c r="D386" s="7" t="s">
        <v>34</v>
      </c>
      <c r="E386" s="36">
        <f t="shared" si="139"/>
        <v>1.8535202341917336</v>
      </c>
      <c r="F386" s="8">
        <f t="shared" si="140"/>
        <v>22.535221345826994</v>
      </c>
      <c r="G386" s="9">
        <f t="shared" si="141"/>
        <v>342</v>
      </c>
      <c r="H386" s="112">
        <f t="shared" si="142"/>
        <v>257</v>
      </c>
      <c r="I386" s="33">
        <f t="shared" si="143"/>
        <v>-0.19099000695258295</v>
      </c>
      <c r="J386" s="11">
        <v>-1.5160703456640334E-2</v>
      </c>
      <c r="K386" s="10">
        <f t="shared" si="144"/>
        <v>328</v>
      </c>
      <c r="L386" s="33">
        <f t="shared" si="145"/>
        <v>0.30249323366822528</v>
      </c>
      <c r="M386" s="11">
        <v>5.2950075642965201E-2</v>
      </c>
      <c r="N386" s="10">
        <f t="shared" si="146"/>
        <v>207</v>
      </c>
      <c r="O386" s="33">
        <f t="shared" si="147"/>
        <v>1.8520155761206129E-2</v>
      </c>
      <c r="P386" s="11">
        <v>5.9870550161812294E-2</v>
      </c>
      <c r="Q386" s="10">
        <f t="shared" si="148"/>
        <v>390</v>
      </c>
      <c r="R386" s="33">
        <f t="shared" si="149"/>
        <v>0.27294812057923573</v>
      </c>
      <c r="S386" s="12">
        <v>0</v>
      </c>
      <c r="T386" s="10">
        <f t="shared" si="150"/>
        <v>213</v>
      </c>
      <c r="U386" s="33">
        <f t="shared" si="151"/>
        <v>2.3556164185366386E-3</v>
      </c>
      <c r="V386" s="18">
        <v>7.5425790754257913E-2</v>
      </c>
      <c r="W386" s="112">
        <f t="shared" si="162"/>
        <v>379</v>
      </c>
      <c r="X386" s="33">
        <f t="shared" si="152"/>
        <v>0.23168273874988382</v>
      </c>
      <c r="Y386" s="13">
        <v>105500</v>
      </c>
      <c r="Z386" s="10">
        <f t="shared" si="153"/>
        <v>547</v>
      </c>
      <c r="AA386" s="33">
        <f t="shared" si="154"/>
        <v>1.1007034132910376</v>
      </c>
      <c r="AB386" s="11">
        <v>0.02</v>
      </c>
      <c r="AC386" s="112">
        <f t="shared" si="163"/>
        <v>272</v>
      </c>
      <c r="AD386" s="33">
        <f t="shared" si="155"/>
        <v>0.22852287892488729</v>
      </c>
      <c r="AE386" s="11">
        <v>0.93622674933569527</v>
      </c>
      <c r="AF386" s="10">
        <f t="shared" si="156"/>
        <v>236</v>
      </c>
      <c r="AG386" s="33">
        <f t="shared" si="157"/>
        <v>-6.205994669827572E-2</v>
      </c>
      <c r="AH386" s="14">
        <v>2.6956666666666664</v>
      </c>
      <c r="AI386" s="112">
        <f t="shared" si="164"/>
        <v>450</v>
      </c>
      <c r="AJ386" s="33">
        <f t="shared" si="158"/>
        <v>-5.4294038149581156E-2</v>
      </c>
      <c r="AK386" s="13">
        <v>241835.1077586207</v>
      </c>
      <c r="AL386" s="38"/>
    </row>
    <row r="387" spans="1:38" x14ac:dyDescent="0.25">
      <c r="A387" t="s">
        <v>688</v>
      </c>
      <c r="B387" s="5" t="s">
        <v>570</v>
      </c>
      <c r="C387" s="6" t="s">
        <v>81</v>
      </c>
      <c r="D387" s="7" t="s">
        <v>34</v>
      </c>
      <c r="E387" s="36">
        <f t="shared" si="139"/>
        <v>6.0176114550786686</v>
      </c>
      <c r="F387" s="8">
        <f t="shared" si="140"/>
        <v>9.5559832823978041</v>
      </c>
      <c r="G387" s="9">
        <f t="shared" si="141"/>
        <v>543</v>
      </c>
      <c r="H387" s="112">
        <f t="shared" si="142"/>
        <v>248</v>
      </c>
      <c r="I387" s="33">
        <f t="shared" si="143"/>
        <v>-0.21081397291512455</v>
      </c>
      <c r="J387" s="11">
        <v>-1.6414465247499344E-2</v>
      </c>
      <c r="K387" s="10">
        <f t="shared" si="144"/>
        <v>510</v>
      </c>
      <c r="L387" s="33">
        <f t="shared" si="145"/>
        <v>0.83577321893260126</v>
      </c>
      <c r="M387" s="11">
        <v>2.4859131587669871E-2</v>
      </c>
      <c r="N387" s="10">
        <f t="shared" si="146"/>
        <v>438</v>
      </c>
      <c r="O387" s="33">
        <f t="shared" si="147"/>
        <v>0.70327934002128967</v>
      </c>
      <c r="P387" s="11">
        <v>1.6016713091922007E-2</v>
      </c>
      <c r="Q387" s="10">
        <f t="shared" si="148"/>
        <v>390</v>
      </c>
      <c r="R387" s="33">
        <f t="shared" si="149"/>
        <v>0.27294812057923573</v>
      </c>
      <c r="S387" s="12">
        <v>0</v>
      </c>
      <c r="T387" s="10">
        <f t="shared" si="150"/>
        <v>533</v>
      </c>
      <c r="U387" s="33">
        <f t="shared" si="151"/>
        <v>0.97751562732421182</v>
      </c>
      <c r="V387" s="18">
        <v>1.818416301263864E-2</v>
      </c>
      <c r="W387" s="112">
        <f t="shared" si="162"/>
        <v>536</v>
      </c>
      <c r="X387" s="33">
        <f t="shared" si="152"/>
        <v>1.9364316757735183</v>
      </c>
      <c r="Y387" s="13">
        <v>167500</v>
      </c>
      <c r="Z387" s="10">
        <f t="shared" si="153"/>
        <v>466</v>
      </c>
      <c r="AA387" s="33">
        <f t="shared" si="154"/>
        <v>0.73457988302526689</v>
      </c>
      <c r="AB387" s="11">
        <v>2.5000000000000001E-2</v>
      </c>
      <c r="AC387" s="112">
        <f t="shared" si="163"/>
        <v>552</v>
      </c>
      <c r="AD387" s="33">
        <f t="shared" si="155"/>
        <v>1.1668379853846667</v>
      </c>
      <c r="AE387" s="11">
        <v>0.99221645663454405</v>
      </c>
      <c r="AF387" s="10">
        <f t="shared" si="156"/>
        <v>375</v>
      </c>
      <c r="AG387" s="33">
        <f t="shared" si="157"/>
        <v>0.32843788818237724</v>
      </c>
      <c r="AH387" s="14">
        <v>2.2550000000000003</v>
      </c>
      <c r="AI387" s="112">
        <f t="shared" si="164"/>
        <v>454</v>
      </c>
      <c r="AJ387" s="33">
        <f t="shared" si="158"/>
        <v>-4.9321842317938104E-2</v>
      </c>
      <c r="AK387" s="13">
        <v>245247.82803129073</v>
      </c>
      <c r="AL387" s="38"/>
    </row>
    <row r="388" spans="1:38" x14ac:dyDescent="0.25">
      <c r="A388" t="s">
        <v>714</v>
      </c>
      <c r="B388" s="5" t="s">
        <v>508</v>
      </c>
      <c r="C388" s="6" t="s">
        <v>81</v>
      </c>
      <c r="D388" s="7" t="s">
        <v>34</v>
      </c>
      <c r="E388" s="36">
        <f t="shared" si="139"/>
        <v>3.5938483879699405</v>
      </c>
      <c r="F388" s="8">
        <f t="shared" si="140"/>
        <v>17.110716401489015</v>
      </c>
      <c r="G388" s="9">
        <f t="shared" si="141"/>
        <v>432</v>
      </c>
      <c r="H388" s="112">
        <f t="shared" si="142"/>
        <v>283</v>
      </c>
      <c r="I388" s="33">
        <f t="shared" si="143"/>
        <v>-7.9064877858596408E-2</v>
      </c>
      <c r="J388" s="11">
        <v>-8.0820265379976108E-3</v>
      </c>
      <c r="K388" s="10">
        <f t="shared" si="144"/>
        <v>335</v>
      </c>
      <c r="L388" s="33">
        <f t="shared" si="145"/>
        <v>0.31635129248412103</v>
      </c>
      <c r="M388" s="11">
        <v>5.2220091458917248E-2</v>
      </c>
      <c r="N388" s="10">
        <f t="shared" si="146"/>
        <v>474</v>
      </c>
      <c r="O388" s="33">
        <f t="shared" si="147"/>
        <v>0.76211459382783264</v>
      </c>
      <c r="P388" s="11">
        <v>1.2248743718592964E-2</v>
      </c>
      <c r="Q388" s="10">
        <f t="shared" si="148"/>
        <v>390</v>
      </c>
      <c r="R388" s="33">
        <f t="shared" si="149"/>
        <v>0.27294812057923573</v>
      </c>
      <c r="S388" s="12">
        <v>0</v>
      </c>
      <c r="T388" s="10">
        <f t="shared" si="150"/>
        <v>390</v>
      </c>
      <c r="U388" s="33">
        <f t="shared" si="151"/>
        <v>0.56802508063581747</v>
      </c>
      <c r="V388" s="18">
        <v>4.2221146866682796E-2</v>
      </c>
      <c r="W388" s="112">
        <f t="shared" si="162"/>
        <v>452</v>
      </c>
      <c r="X388" s="33">
        <f t="shared" si="152"/>
        <v>0.7858636230355508</v>
      </c>
      <c r="Y388" s="13">
        <v>125655</v>
      </c>
      <c r="Z388" s="10">
        <f t="shared" si="153"/>
        <v>350</v>
      </c>
      <c r="AA388" s="33">
        <f t="shared" si="154"/>
        <v>0.44168105881265068</v>
      </c>
      <c r="AB388" s="11">
        <v>2.8999999999999998E-2</v>
      </c>
      <c r="AC388" s="112">
        <f t="shared" si="163"/>
        <v>422</v>
      </c>
      <c r="AD388" s="33">
        <f t="shared" si="155"/>
        <v>0.65890697408668575</v>
      </c>
      <c r="AE388" s="11">
        <v>0.96190797235799763</v>
      </c>
      <c r="AF388" s="10">
        <f t="shared" si="156"/>
        <v>360</v>
      </c>
      <c r="AG388" s="33">
        <f t="shared" si="157"/>
        <v>0.29417332778437766</v>
      </c>
      <c r="AH388" s="14">
        <v>2.2936666666666667</v>
      </c>
      <c r="AI388" s="112">
        <f t="shared" si="164"/>
        <v>410</v>
      </c>
      <c r="AJ388" s="33">
        <f t="shared" si="158"/>
        <v>-0.11422399444123237</v>
      </c>
      <c r="AK388" s="13">
        <v>200701.53544934938</v>
      </c>
      <c r="AL388" s="38"/>
    </row>
    <row r="389" spans="1:38" x14ac:dyDescent="0.25">
      <c r="A389" t="s">
        <v>716</v>
      </c>
      <c r="B389" s="5" t="s">
        <v>125</v>
      </c>
      <c r="C389" s="6" t="s">
        <v>81</v>
      </c>
      <c r="D389" s="7" t="s">
        <v>34</v>
      </c>
      <c r="E389" s="36">
        <f t="shared" si="139"/>
        <v>-4.0423588704392275</v>
      </c>
      <c r="F389" s="8">
        <f t="shared" si="140"/>
        <v>40.912344812373838</v>
      </c>
      <c r="G389" s="9">
        <f t="shared" si="141"/>
        <v>89</v>
      </c>
      <c r="H389" s="112">
        <f t="shared" si="142"/>
        <v>206</v>
      </c>
      <c r="I389" s="33">
        <f t="shared" si="143"/>
        <v>-0.3291720837285862</v>
      </c>
      <c r="J389" s="11">
        <v>-2.3899994493088772E-2</v>
      </c>
      <c r="K389" s="10">
        <f t="shared" si="144"/>
        <v>195</v>
      </c>
      <c r="L389" s="33">
        <f t="shared" si="145"/>
        <v>-9.3021833159205411E-2</v>
      </c>
      <c r="M389" s="11">
        <v>7.3784143904063959E-2</v>
      </c>
      <c r="N389" s="10">
        <f t="shared" si="146"/>
        <v>61</v>
      </c>
      <c r="O389" s="33">
        <f t="shared" si="147"/>
        <v>-1.1912387035896908</v>
      </c>
      <c r="P389" s="11">
        <v>0.1373467916366258</v>
      </c>
      <c r="Q389" s="10">
        <f t="shared" si="148"/>
        <v>192</v>
      </c>
      <c r="R389" s="33">
        <f t="shared" si="149"/>
        <v>9.8541762917398648E-2</v>
      </c>
      <c r="S389" s="12">
        <v>0.7334273624823695</v>
      </c>
      <c r="T389" s="10">
        <f t="shared" si="150"/>
        <v>141</v>
      </c>
      <c r="U389" s="33">
        <f t="shared" si="151"/>
        <v>-0.37877848695399036</v>
      </c>
      <c r="V389" s="18">
        <v>9.7798259088581668E-2</v>
      </c>
      <c r="W389" s="112">
        <f t="shared" si="162"/>
        <v>142</v>
      </c>
      <c r="X389" s="33">
        <f t="shared" si="152"/>
        <v>-0.69209871346274598</v>
      </c>
      <c r="Y389" s="13">
        <v>71903</v>
      </c>
      <c r="Z389" s="10">
        <f t="shared" si="153"/>
        <v>436</v>
      </c>
      <c r="AA389" s="33">
        <f t="shared" si="154"/>
        <v>0.66135517697211277</v>
      </c>
      <c r="AB389" s="11">
        <v>2.6000000000000002E-2</v>
      </c>
      <c r="AC389" s="112">
        <f t="shared" si="163"/>
        <v>23</v>
      </c>
      <c r="AD389" s="33">
        <f t="shared" si="155"/>
        <v>-2.4084493653987527</v>
      </c>
      <c r="AE389" s="11">
        <v>0.77887736521257223</v>
      </c>
      <c r="AF389" s="10">
        <f t="shared" si="156"/>
        <v>330</v>
      </c>
      <c r="AG389" s="33">
        <f t="shared" si="157"/>
        <v>0.18458581133905039</v>
      </c>
      <c r="AH389" s="14">
        <v>2.4173333333333336</v>
      </c>
      <c r="AI389" s="112">
        <f t="shared" si="164"/>
        <v>101</v>
      </c>
      <c r="AJ389" s="33">
        <f t="shared" si="158"/>
        <v>-0.28915405814549483</v>
      </c>
      <c r="AK389" s="13">
        <v>80636.398251057821</v>
      </c>
      <c r="AL389" s="38"/>
    </row>
    <row r="390" spans="1:38" x14ac:dyDescent="0.25">
      <c r="A390" t="s">
        <v>724</v>
      </c>
      <c r="B390" s="5" t="s">
        <v>388</v>
      </c>
      <c r="C390" s="6" t="s">
        <v>81</v>
      </c>
      <c r="D390" s="7" t="s">
        <v>34</v>
      </c>
      <c r="E390" s="36">
        <f t="shared" si="139"/>
        <v>3.5580301942104331</v>
      </c>
      <c r="F390" s="8">
        <f t="shared" si="140"/>
        <v>17.222359696303208</v>
      </c>
      <c r="G390" s="9">
        <f t="shared" si="141"/>
        <v>429</v>
      </c>
      <c r="H390" s="112">
        <f t="shared" si="142"/>
        <v>210</v>
      </c>
      <c r="I390" s="33">
        <f t="shared" si="143"/>
        <v>-0.31480877524079243</v>
      </c>
      <c r="J390" s="11">
        <v>-2.2991590624440894E-2</v>
      </c>
      <c r="K390" s="10">
        <f t="shared" si="144"/>
        <v>517</v>
      </c>
      <c r="L390" s="33">
        <f t="shared" si="145"/>
        <v>0.88441054385856721</v>
      </c>
      <c r="M390" s="11">
        <v>2.2297122115633911E-2</v>
      </c>
      <c r="N390" s="10">
        <f t="shared" si="146"/>
        <v>324</v>
      </c>
      <c r="O390" s="33">
        <f t="shared" si="147"/>
        <v>0.41508260409442072</v>
      </c>
      <c r="P390" s="11">
        <v>3.4473614425881732E-2</v>
      </c>
      <c r="Q390" s="10">
        <f t="shared" si="148"/>
        <v>390</v>
      </c>
      <c r="R390" s="33">
        <f t="shared" si="149"/>
        <v>0.27294812057923573</v>
      </c>
      <c r="S390" s="12">
        <v>0</v>
      </c>
      <c r="T390" s="10">
        <f t="shared" si="150"/>
        <v>512</v>
      </c>
      <c r="U390" s="33">
        <f t="shared" si="151"/>
        <v>0.90571493869757114</v>
      </c>
      <c r="V390" s="18">
        <v>2.2398843930635837E-2</v>
      </c>
      <c r="W390" s="112">
        <f t="shared" si="162"/>
        <v>482</v>
      </c>
      <c r="X390" s="33">
        <f t="shared" si="152"/>
        <v>1.0707491671726779</v>
      </c>
      <c r="Y390" s="13">
        <v>136016</v>
      </c>
      <c r="Z390" s="10">
        <f t="shared" si="153"/>
        <v>399</v>
      </c>
      <c r="AA390" s="33">
        <f t="shared" si="154"/>
        <v>0.58813047091895854</v>
      </c>
      <c r="AB390" s="11">
        <v>2.7000000000000003E-2</v>
      </c>
      <c r="AC390" s="112">
        <f t="shared" si="163"/>
        <v>210</v>
      </c>
      <c r="AD390" s="33">
        <f t="shared" si="155"/>
        <v>-4.0537612470352431E-2</v>
      </c>
      <c r="AE390" s="11">
        <v>0.9201717822407478</v>
      </c>
      <c r="AF390" s="10">
        <f t="shared" si="156"/>
        <v>495</v>
      </c>
      <c r="AG390" s="33">
        <f t="shared" si="157"/>
        <v>0.78451100244541017</v>
      </c>
      <c r="AH390" s="14">
        <v>1.7403333333333333</v>
      </c>
      <c r="AI390" s="112">
        <f t="shared" si="164"/>
        <v>490</v>
      </c>
      <c r="AJ390" s="33">
        <f t="shared" si="158"/>
        <v>2.9657249808501047E-2</v>
      </c>
      <c r="AK390" s="13">
        <v>299455.98031315813</v>
      </c>
      <c r="AL390" s="38"/>
    </row>
    <row r="391" spans="1:38" x14ac:dyDescent="0.25">
      <c r="A391" t="s">
        <v>760</v>
      </c>
      <c r="B391" s="5" t="s">
        <v>485</v>
      </c>
      <c r="C391" s="6" t="s">
        <v>81</v>
      </c>
      <c r="D391" s="7" t="s">
        <v>34</v>
      </c>
      <c r="E391" s="36">
        <f t="shared" ref="E391:E454" si="165">((I391+L391+AG391+AJ391)*0.25)+(O391+R391+U391+X391+AA391+AD391)</f>
        <v>3.8140217906495444</v>
      </c>
      <c r="F391" s="8">
        <f t="shared" ref="F391:F454" si="166">((E391*$I$580)+$J$580)</f>
        <v>16.424448292308362</v>
      </c>
      <c r="G391" s="9">
        <f t="shared" ref="G391:G454" si="167">RANK(E391,$E$7:$E$571,1)</f>
        <v>444</v>
      </c>
      <c r="H391" s="112">
        <f t="shared" ref="H391:H454" si="168">RANK(J391,J$7:J$571,1)</f>
        <v>280</v>
      </c>
      <c r="I391" s="33">
        <f t="shared" ref="I391:I454" si="169">(J391-J$573)/J$574</f>
        <v>-9.1683305762383274E-2</v>
      </c>
      <c r="J391" s="11">
        <v>-8.8800758686093939E-3</v>
      </c>
      <c r="K391" s="10">
        <f t="shared" ref="K391:K454" si="170">RANK(M391,M$7:M$571,0)</f>
        <v>362</v>
      </c>
      <c r="L391" s="33">
        <f t="shared" ref="L391:L454" si="171">-(M391-M$573)/M$574</f>
        <v>0.3728962679073709</v>
      </c>
      <c r="M391" s="11">
        <v>4.9241540256709453E-2</v>
      </c>
      <c r="N391" s="10">
        <f t="shared" ref="N391:N454" si="172">RANK(P391,P$7:P$571,0)</f>
        <v>494</v>
      </c>
      <c r="O391" s="33">
        <f t="shared" ref="O391:O454" si="173">-(P391-P$573)/P$574</f>
        <v>0.81762834641740267</v>
      </c>
      <c r="P391" s="11">
        <v>8.6934923000496767E-3</v>
      </c>
      <c r="Q391" s="10">
        <f t="shared" ref="Q391:Q454" si="174">RANK(S391,S$7:S$571,0)</f>
        <v>390</v>
      </c>
      <c r="R391" s="33">
        <f t="shared" ref="R391:R454" si="175">-(S391-S$573)/S$574</f>
        <v>0.27294812057923573</v>
      </c>
      <c r="S391" s="12">
        <v>0</v>
      </c>
      <c r="T391" s="10">
        <f t="shared" ref="T391:T454" si="176">RANK(V391,V$7:V$571,0)</f>
        <v>197</v>
      </c>
      <c r="U391" s="33">
        <f t="shared" ref="U391:U454" si="177">-(V391-V$573)/V$574</f>
        <v>-4.7794642370473463E-2</v>
      </c>
      <c r="V391" s="18">
        <v>7.8369597322043905E-2</v>
      </c>
      <c r="W391" s="112">
        <f t="shared" si="162"/>
        <v>461</v>
      </c>
      <c r="X391" s="33">
        <f t="shared" ref="X391:X454" si="178">(Y391-Y$573)/Y$574</f>
        <v>0.85229383967827821</v>
      </c>
      <c r="Y391" s="13">
        <v>128071</v>
      </c>
      <c r="Z391" s="10">
        <f t="shared" ref="Z391:Z454" si="179">RANK(AB391,AB$7:AB$571,0)</f>
        <v>399</v>
      </c>
      <c r="AA391" s="33">
        <f t="shared" ref="AA391:AA454" si="180">-(AB391-AB$573)/AB$574</f>
        <v>0.58813047091895854</v>
      </c>
      <c r="AB391" s="11">
        <v>2.7000000000000003E-2</v>
      </c>
      <c r="AC391" s="112">
        <f t="shared" si="163"/>
        <v>520</v>
      </c>
      <c r="AD391" s="33">
        <f t="shared" ref="AD391:AD454" si="181">(AE391-AE$573)/AE$574</f>
        <v>0.99150561767312095</v>
      </c>
      <c r="AE391" s="11">
        <v>0.98175429112042167</v>
      </c>
      <c r="AF391" s="10">
        <f t="shared" ref="AF391:AF454" si="182">RANK(AH391,AH$7:AH$571,0)</f>
        <v>516</v>
      </c>
      <c r="AG391" s="33">
        <f t="shared" ref="AG391:AG454" si="183">-(AH391-AH$573)/AH$574</f>
        <v>1.0332244494722713</v>
      </c>
      <c r="AH391" s="14">
        <v>1.4596666666666664</v>
      </c>
      <c r="AI391" s="112">
        <f t="shared" si="164"/>
        <v>497</v>
      </c>
      <c r="AJ391" s="33">
        <f t="shared" ref="AJ391:AJ454" si="184">(AK391-AK$573)/AK$574</f>
        <v>4.2802739394826497E-2</v>
      </c>
      <c r="AK391" s="13">
        <v>308478.52896659705</v>
      </c>
      <c r="AL391" s="38"/>
    </row>
    <row r="392" spans="1:38" x14ac:dyDescent="0.25">
      <c r="A392" t="s">
        <v>804</v>
      </c>
      <c r="B392" s="5" t="s">
        <v>488</v>
      </c>
      <c r="C392" s="6" t="s">
        <v>81</v>
      </c>
      <c r="D392" s="7" t="s">
        <v>34</v>
      </c>
      <c r="E392" s="36">
        <f t="shared" si="165"/>
        <v>4.0818989385349731</v>
      </c>
      <c r="F392" s="8">
        <f t="shared" si="166"/>
        <v>15.589490293137331</v>
      </c>
      <c r="G392" s="9">
        <f t="shared" si="167"/>
        <v>460</v>
      </c>
      <c r="H392" s="112">
        <f t="shared" si="168"/>
        <v>484</v>
      </c>
      <c r="I392" s="33">
        <f t="shared" si="169"/>
        <v>0.73276323455616044</v>
      </c>
      <c r="J392" s="11">
        <v>4.3261840275236052E-2</v>
      </c>
      <c r="K392" s="10">
        <f t="shared" si="170"/>
        <v>378</v>
      </c>
      <c r="L392" s="33">
        <f t="shared" si="171"/>
        <v>0.43097172364738479</v>
      </c>
      <c r="M392" s="11">
        <v>4.6182369796055958E-2</v>
      </c>
      <c r="N392" s="10">
        <f t="shared" si="172"/>
        <v>425</v>
      </c>
      <c r="O392" s="33">
        <f t="shared" si="173"/>
        <v>0.67977298478420833</v>
      </c>
      <c r="P392" s="11">
        <v>1.7522123893805308E-2</v>
      </c>
      <c r="Q392" s="10">
        <f t="shared" si="174"/>
        <v>350</v>
      </c>
      <c r="R392" s="33">
        <f t="shared" si="175"/>
        <v>0.23957787629982488</v>
      </c>
      <c r="S392" s="12">
        <v>0.14033118158854896</v>
      </c>
      <c r="T392" s="10">
        <f t="shared" si="176"/>
        <v>511</v>
      </c>
      <c r="U392" s="33">
        <f t="shared" si="177"/>
        <v>0.90422958959353839</v>
      </c>
      <c r="V392" s="18">
        <v>2.2486033519553073E-2</v>
      </c>
      <c r="W392" s="112">
        <f t="shared" si="162"/>
        <v>454</v>
      </c>
      <c r="X392" s="33">
        <f t="shared" si="178"/>
        <v>0.8134420614844976</v>
      </c>
      <c r="Y392" s="13">
        <v>126658</v>
      </c>
      <c r="Z392" s="10">
        <f t="shared" si="179"/>
        <v>369</v>
      </c>
      <c r="AA392" s="33">
        <f t="shared" si="180"/>
        <v>0.51490576486580486</v>
      </c>
      <c r="AB392" s="11">
        <v>2.7999999999999997E-2</v>
      </c>
      <c r="AC392" s="112">
        <f t="shared" si="163"/>
        <v>338</v>
      </c>
      <c r="AD392" s="33">
        <f t="shared" si="181"/>
        <v>0.41829316487320811</v>
      </c>
      <c r="AE392" s="11">
        <v>0.94755043227665703</v>
      </c>
      <c r="AF392" s="10">
        <f t="shared" si="182"/>
        <v>504</v>
      </c>
      <c r="AG392" s="33">
        <f t="shared" si="183"/>
        <v>0.88080623252944423</v>
      </c>
      <c r="AH392" s="14">
        <v>1.6316666666666666</v>
      </c>
      <c r="AI392" s="112">
        <f t="shared" si="164"/>
        <v>481</v>
      </c>
      <c r="AJ392" s="33">
        <f t="shared" si="184"/>
        <v>2.1687958025716006E-3</v>
      </c>
      <c r="AK392" s="13">
        <v>280588.98323042382</v>
      </c>
      <c r="AL392" s="38"/>
    </row>
    <row r="393" spans="1:38" x14ac:dyDescent="0.25">
      <c r="A393" t="s">
        <v>805</v>
      </c>
      <c r="B393" s="5" t="s">
        <v>585</v>
      </c>
      <c r="C393" s="6" t="s">
        <v>81</v>
      </c>
      <c r="D393" s="7" t="s">
        <v>34</v>
      </c>
      <c r="E393" s="36">
        <f t="shared" si="165"/>
        <v>4.9835691035014733</v>
      </c>
      <c r="F393" s="8">
        <f t="shared" si="166"/>
        <v>12.779035116965906</v>
      </c>
      <c r="G393" s="9">
        <f t="shared" si="167"/>
        <v>511</v>
      </c>
      <c r="H393" s="112">
        <f t="shared" si="168"/>
        <v>276</v>
      </c>
      <c r="I393" s="33">
        <f t="shared" si="169"/>
        <v>-0.11359474578667562</v>
      </c>
      <c r="J393" s="11">
        <v>-1.0265859436693892E-2</v>
      </c>
      <c r="K393" s="10">
        <f t="shared" si="170"/>
        <v>191</v>
      </c>
      <c r="L393" s="33">
        <f t="shared" si="171"/>
        <v>-0.10855382620580077</v>
      </c>
      <c r="M393" s="11">
        <v>7.4602303894679103E-2</v>
      </c>
      <c r="N393" s="10">
        <f t="shared" si="172"/>
        <v>511</v>
      </c>
      <c r="O393" s="33">
        <f t="shared" si="173"/>
        <v>0.85626797684744793</v>
      </c>
      <c r="P393" s="11">
        <v>6.2189054726368162E-3</v>
      </c>
      <c r="Q393" s="10">
        <f t="shared" si="174"/>
        <v>390</v>
      </c>
      <c r="R393" s="33">
        <f t="shared" si="175"/>
        <v>0.27294812057923573</v>
      </c>
      <c r="S393" s="12">
        <v>0</v>
      </c>
      <c r="T393" s="10">
        <f t="shared" si="176"/>
        <v>337</v>
      </c>
      <c r="U393" s="33">
        <f t="shared" si="177"/>
        <v>0.41885679464692643</v>
      </c>
      <c r="V393" s="18">
        <v>5.0977284733227678E-2</v>
      </c>
      <c r="W393" s="112">
        <f t="shared" si="162"/>
        <v>497</v>
      </c>
      <c r="X393" s="33">
        <f t="shared" si="178"/>
        <v>1.2131781912659427</v>
      </c>
      <c r="Y393" s="13">
        <v>141196</v>
      </c>
      <c r="Z393" s="10">
        <f t="shared" si="179"/>
        <v>466</v>
      </c>
      <c r="AA393" s="33">
        <f t="shared" si="180"/>
        <v>0.73457988302526689</v>
      </c>
      <c r="AB393" s="11">
        <v>2.5000000000000001E-2</v>
      </c>
      <c r="AC393" s="112">
        <f t="shared" si="163"/>
        <v>538</v>
      </c>
      <c r="AD393" s="33">
        <f t="shared" si="181"/>
        <v>1.0720597169585926</v>
      </c>
      <c r="AE393" s="11">
        <v>0.9865609924190214</v>
      </c>
      <c r="AF393" s="10">
        <f t="shared" si="182"/>
        <v>540</v>
      </c>
      <c r="AG393" s="33">
        <f t="shared" si="183"/>
        <v>1.4260853574838213</v>
      </c>
      <c r="AH393" s="14">
        <v>1.0163333333333331</v>
      </c>
      <c r="AI393" s="112">
        <f t="shared" si="164"/>
        <v>532</v>
      </c>
      <c r="AJ393" s="33">
        <f t="shared" si="184"/>
        <v>0.45877689522089848</v>
      </c>
      <c r="AK393" s="13">
        <v>593986.88031914888</v>
      </c>
      <c r="AL393" s="38"/>
    </row>
    <row r="394" spans="1:38" x14ac:dyDescent="0.25">
      <c r="A394" t="s">
        <v>842</v>
      </c>
      <c r="B394" s="5" t="s">
        <v>385</v>
      </c>
      <c r="C394" s="6" t="s">
        <v>81</v>
      </c>
      <c r="D394" s="7" t="s">
        <v>34</v>
      </c>
      <c r="E394" s="36">
        <f t="shared" si="165"/>
        <v>1.7010463583678506</v>
      </c>
      <c r="F394" s="8">
        <f t="shared" si="166"/>
        <v>23.01047383857868</v>
      </c>
      <c r="G394" s="9">
        <f t="shared" si="167"/>
        <v>331</v>
      </c>
      <c r="H394" s="112">
        <f t="shared" si="168"/>
        <v>209</v>
      </c>
      <c r="I394" s="33">
        <f t="shared" si="169"/>
        <v>-0.3151714130315395</v>
      </c>
      <c r="J394" s="11">
        <v>-2.301452556121486E-2</v>
      </c>
      <c r="K394" s="10">
        <f t="shared" si="170"/>
        <v>208</v>
      </c>
      <c r="L394" s="33">
        <f t="shared" si="171"/>
        <v>-3.6470502324634557E-2</v>
      </c>
      <c r="M394" s="11">
        <v>7.0805257925549536E-2</v>
      </c>
      <c r="N394" s="10">
        <f t="shared" si="172"/>
        <v>359</v>
      </c>
      <c r="O394" s="33">
        <f t="shared" si="173"/>
        <v>0.5300578182804192</v>
      </c>
      <c r="P394" s="11">
        <v>2.7110289587184228E-2</v>
      </c>
      <c r="Q394" s="10">
        <f t="shared" si="174"/>
        <v>367</v>
      </c>
      <c r="R394" s="33">
        <f t="shared" si="175"/>
        <v>0.24999037190815238</v>
      </c>
      <c r="S394" s="12">
        <v>9.6543734311643176E-2</v>
      </c>
      <c r="T394" s="10">
        <f t="shared" si="176"/>
        <v>342</v>
      </c>
      <c r="U394" s="33">
        <f t="shared" si="177"/>
        <v>0.43879100432157081</v>
      </c>
      <c r="V394" s="18">
        <v>4.9807152040379027E-2</v>
      </c>
      <c r="W394" s="112">
        <f t="shared" si="162"/>
        <v>389</v>
      </c>
      <c r="X394" s="33">
        <f t="shared" si="178"/>
        <v>0.26995710198112416</v>
      </c>
      <c r="Y394" s="13">
        <v>106892</v>
      </c>
      <c r="Z394" s="10">
        <f t="shared" si="179"/>
        <v>185</v>
      </c>
      <c r="AA394" s="33">
        <f t="shared" si="180"/>
        <v>-7.0891883559428617E-2</v>
      </c>
      <c r="AB394" s="11">
        <v>3.6000000000000004E-2</v>
      </c>
      <c r="AC394" s="112">
        <f t="shared" si="163"/>
        <v>342</v>
      </c>
      <c r="AD394" s="33">
        <f t="shared" si="181"/>
        <v>0.42826014489278369</v>
      </c>
      <c r="AE394" s="11">
        <v>0.94814516670020799</v>
      </c>
      <c r="AF394" s="10">
        <f t="shared" si="182"/>
        <v>256</v>
      </c>
      <c r="AG394" s="33">
        <f t="shared" si="183"/>
        <v>-1.6570788928517582E-2</v>
      </c>
      <c r="AH394" s="14">
        <v>2.6443333333333334</v>
      </c>
      <c r="AI394" s="112">
        <f t="shared" si="164"/>
        <v>271</v>
      </c>
      <c r="AJ394" s="33">
        <f t="shared" si="184"/>
        <v>-0.21226009354239331</v>
      </c>
      <c r="AK394" s="13">
        <v>133413.40075304112</v>
      </c>
      <c r="AL394" s="38"/>
    </row>
    <row r="395" spans="1:38" x14ac:dyDescent="0.25">
      <c r="A395" t="s">
        <v>849</v>
      </c>
      <c r="B395" s="5" t="s">
        <v>559</v>
      </c>
      <c r="C395" s="6" t="s">
        <v>81</v>
      </c>
      <c r="D395" s="7" t="s">
        <v>34</v>
      </c>
      <c r="E395" s="36">
        <f t="shared" si="165"/>
        <v>4.8699743710634547</v>
      </c>
      <c r="F395" s="8">
        <f t="shared" si="166"/>
        <v>13.133103507127288</v>
      </c>
      <c r="G395" s="9">
        <f t="shared" si="167"/>
        <v>505</v>
      </c>
      <c r="H395" s="112">
        <f t="shared" si="168"/>
        <v>174</v>
      </c>
      <c r="I395" s="33">
        <f t="shared" si="169"/>
        <v>-0.43304301671106743</v>
      </c>
      <c r="J395" s="11">
        <v>-3.0469285784265665E-2</v>
      </c>
      <c r="K395" s="10">
        <f t="shared" si="170"/>
        <v>451</v>
      </c>
      <c r="L395" s="33">
        <f t="shared" si="171"/>
        <v>0.64384733212220258</v>
      </c>
      <c r="M395" s="11">
        <v>3.4968979131415681E-2</v>
      </c>
      <c r="N395" s="10">
        <f t="shared" si="172"/>
        <v>491</v>
      </c>
      <c r="O395" s="33">
        <f t="shared" si="173"/>
        <v>0.80922468599102815</v>
      </c>
      <c r="P395" s="11">
        <v>9.2316855270994647E-3</v>
      </c>
      <c r="Q395" s="10">
        <f t="shared" si="174"/>
        <v>390</v>
      </c>
      <c r="R395" s="33">
        <f t="shared" si="175"/>
        <v>0.27294812057923573</v>
      </c>
      <c r="S395" s="12">
        <v>0</v>
      </c>
      <c r="T395" s="10">
        <f t="shared" si="176"/>
        <v>471</v>
      </c>
      <c r="U395" s="33">
        <f t="shared" si="177"/>
        <v>0.78574548113854414</v>
      </c>
      <c r="V395" s="18">
        <v>2.9441018500099461E-2</v>
      </c>
      <c r="W395" s="112">
        <f t="shared" si="162"/>
        <v>531</v>
      </c>
      <c r="X395" s="33">
        <f t="shared" si="178"/>
        <v>1.675220145100542</v>
      </c>
      <c r="Y395" s="13">
        <v>158000</v>
      </c>
      <c r="Z395" s="10">
        <f t="shared" si="179"/>
        <v>317</v>
      </c>
      <c r="AA395" s="33">
        <f t="shared" si="180"/>
        <v>0.36845635275949651</v>
      </c>
      <c r="AB395" s="11">
        <v>0.03</v>
      </c>
      <c r="AC395" s="112">
        <f t="shared" si="163"/>
        <v>493</v>
      </c>
      <c r="AD395" s="33">
        <f t="shared" si="181"/>
        <v>0.90319233922153241</v>
      </c>
      <c r="AE395" s="11">
        <v>0.9764845959220122</v>
      </c>
      <c r="AF395" s="10">
        <f t="shared" si="182"/>
        <v>297</v>
      </c>
      <c r="AG395" s="33">
        <f t="shared" si="183"/>
        <v>9.9810562768136865E-2</v>
      </c>
      <c r="AH395" s="14">
        <v>2.5130000000000003</v>
      </c>
      <c r="AI395" s="112">
        <f t="shared" si="164"/>
        <v>433</v>
      </c>
      <c r="AJ395" s="33">
        <f t="shared" si="184"/>
        <v>-8.9865893086969253E-2</v>
      </c>
      <c r="AK395" s="13">
        <v>217419.98120452708</v>
      </c>
      <c r="AL395" s="38"/>
    </row>
    <row r="396" spans="1:38" x14ac:dyDescent="0.25">
      <c r="A396" t="s">
        <v>866</v>
      </c>
      <c r="B396" s="5" t="s">
        <v>396</v>
      </c>
      <c r="C396" s="6" t="s">
        <v>81</v>
      </c>
      <c r="D396" s="7" t="s">
        <v>34</v>
      </c>
      <c r="E396" s="36">
        <f t="shared" si="165"/>
        <v>1.7968492045396336</v>
      </c>
      <c r="F396" s="8">
        <f t="shared" si="166"/>
        <v>22.711861756936337</v>
      </c>
      <c r="G396" s="9">
        <f t="shared" si="167"/>
        <v>337</v>
      </c>
      <c r="H396" s="112">
        <f t="shared" si="168"/>
        <v>126</v>
      </c>
      <c r="I396" s="33">
        <f t="shared" si="169"/>
        <v>-0.61639556212545732</v>
      </c>
      <c r="J396" s="11">
        <v>-4.2065371861676915E-2</v>
      </c>
      <c r="K396" s="10">
        <f t="shared" si="170"/>
        <v>302</v>
      </c>
      <c r="L396" s="33">
        <f t="shared" si="171"/>
        <v>0.2199706183376211</v>
      </c>
      <c r="M396" s="11">
        <v>5.7297019527235357E-2</v>
      </c>
      <c r="N396" s="10">
        <f t="shared" si="172"/>
        <v>416</v>
      </c>
      <c r="O396" s="33">
        <f t="shared" si="173"/>
        <v>0.65972245538844487</v>
      </c>
      <c r="P396" s="11">
        <v>1.8806214227309895E-2</v>
      </c>
      <c r="Q396" s="10">
        <f t="shared" si="174"/>
        <v>366</v>
      </c>
      <c r="R396" s="33">
        <f t="shared" si="175"/>
        <v>0.24942954074192178</v>
      </c>
      <c r="S396" s="12">
        <v>9.890218573830481E-2</v>
      </c>
      <c r="T396" s="10">
        <f t="shared" si="176"/>
        <v>467</v>
      </c>
      <c r="U396" s="33">
        <f t="shared" si="177"/>
        <v>0.76281737521744841</v>
      </c>
      <c r="V396" s="18">
        <v>3.0786892089334168E-2</v>
      </c>
      <c r="W396" s="112">
        <f t="shared" si="162"/>
        <v>328</v>
      </c>
      <c r="X396" s="33">
        <f t="shared" si="178"/>
        <v>-1.9503534741455531E-3</v>
      </c>
      <c r="Y396" s="13">
        <v>97003</v>
      </c>
      <c r="Z396" s="10">
        <f t="shared" si="179"/>
        <v>264</v>
      </c>
      <c r="AA396" s="33">
        <f t="shared" si="180"/>
        <v>0.22200694065318813</v>
      </c>
      <c r="AB396" s="11">
        <v>3.2000000000000001E-2</v>
      </c>
      <c r="AC396" s="112">
        <f t="shared" si="163"/>
        <v>234</v>
      </c>
      <c r="AD396" s="33">
        <f t="shared" si="181"/>
        <v>4.4913033367035921E-2</v>
      </c>
      <c r="AE396" s="11">
        <v>0.92527066279376813</v>
      </c>
      <c r="AF396" s="10">
        <f t="shared" si="182"/>
        <v>273</v>
      </c>
      <c r="AG396" s="33">
        <f t="shared" si="183"/>
        <v>3.5712204092568541E-2</v>
      </c>
      <c r="AH396" s="14">
        <v>2.5853333333333333</v>
      </c>
      <c r="AI396" s="112">
        <f t="shared" si="164"/>
        <v>300</v>
      </c>
      <c r="AJ396" s="33">
        <f t="shared" si="184"/>
        <v>-0.19964640972177214</v>
      </c>
      <c r="AK396" s="13">
        <v>142070.93877954702</v>
      </c>
      <c r="AL396" s="38"/>
    </row>
    <row r="397" spans="1:38" x14ac:dyDescent="0.25">
      <c r="A397" t="s">
        <v>880</v>
      </c>
      <c r="B397" s="5" t="s">
        <v>514</v>
      </c>
      <c r="C397" s="6" t="s">
        <v>81</v>
      </c>
      <c r="D397" s="7" t="s">
        <v>34</v>
      </c>
      <c r="E397" s="36">
        <f t="shared" si="165"/>
        <v>4.7109220227673276</v>
      </c>
      <c r="F397" s="8">
        <f t="shared" si="166"/>
        <v>13.628860728469617</v>
      </c>
      <c r="G397" s="9">
        <f t="shared" si="167"/>
        <v>496</v>
      </c>
      <c r="H397" s="112">
        <f t="shared" si="168"/>
        <v>165</v>
      </c>
      <c r="I397" s="33">
        <f t="shared" si="169"/>
        <v>-0.45956967243611591</v>
      </c>
      <c r="J397" s="11">
        <v>-3.214695752009189E-2</v>
      </c>
      <c r="K397" s="10">
        <f t="shared" si="170"/>
        <v>500</v>
      </c>
      <c r="L397" s="33">
        <f t="shared" si="171"/>
        <v>0.79445833446268954</v>
      </c>
      <c r="M397" s="11">
        <v>2.7035425730267248E-2</v>
      </c>
      <c r="N397" s="10">
        <f t="shared" si="172"/>
        <v>535</v>
      </c>
      <c r="O397" s="33">
        <f t="shared" si="173"/>
        <v>0.95337356493194358</v>
      </c>
      <c r="P397" s="11">
        <v>0</v>
      </c>
      <c r="Q397" s="10">
        <f t="shared" si="174"/>
        <v>360</v>
      </c>
      <c r="R397" s="33">
        <f t="shared" si="175"/>
        <v>0.24473977411006828</v>
      </c>
      <c r="S397" s="12">
        <v>0.11862396204033215</v>
      </c>
      <c r="T397" s="10">
        <f t="shared" si="176"/>
        <v>474</v>
      </c>
      <c r="U397" s="33">
        <f t="shared" si="177"/>
        <v>0.79545998134790941</v>
      </c>
      <c r="V397" s="18">
        <v>2.8870779976717113E-2</v>
      </c>
      <c r="W397" s="112">
        <f t="shared" si="162"/>
        <v>484</v>
      </c>
      <c r="X397" s="33">
        <f t="shared" si="178"/>
        <v>1.1005272816693972</v>
      </c>
      <c r="Y397" s="13">
        <v>137099</v>
      </c>
      <c r="Z397" s="10">
        <f t="shared" si="179"/>
        <v>436</v>
      </c>
      <c r="AA397" s="33">
        <f t="shared" si="180"/>
        <v>0.66135517697211277</v>
      </c>
      <c r="AB397" s="11">
        <v>2.6000000000000002E-2</v>
      </c>
      <c r="AC397" s="112">
        <f t="shared" si="163"/>
        <v>469</v>
      </c>
      <c r="AD397" s="33">
        <f t="shared" si="181"/>
        <v>0.81251280054000219</v>
      </c>
      <c r="AE397" s="11">
        <v>0.97107370485373423</v>
      </c>
      <c r="AF397" s="10">
        <f t="shared" si="182"/>
        <v>379</v>
      </c>
      <c r="AG397" s="33">
        <f t="shared" si="183"/>
        <v>0.34291171110911856</v>
      </c>
      <c r="AH397" s="14">
        <v>2.238666666666667</v>
      </c>
      <c r="AI397" s="112">
        <f t="shared" si="164"/>
        <v>420</v>
      </c>
      <c r="AJ397" s="33">
        <f t="shared" si="184"/>
        <v>-0.10598660035211374</v>
      </c>
      <c r="AK397" s="13">
        <v>206355.35978647688</v>
      </c>
      <c r="AL397" s="38"/>
    </row>
    <row r="398" spans="1:38" x14ac:dyDescent="0.25">
      <c r="A398" t="s">
        <v>887</v>
      </c>
      <c r="B398" s="5" t="s">
        <v>480</v>
      </c>
      <c r="C398" s="6" t="s">
        <v>81</v>
      </c>
      <c r="D398" s="7" t="s">
        <v>34</v>
      </c>
      <c r="E398" s="36">
        <f t="shared" si="165"/>
        <v>4.59342630722153</v>
      </c>
      <c r="F398" s="8">
        <f t="shared" si="166"/>
        <v>13.995088263508354</v>
      </c>
      <c r="G398" s="9">
        <f t="shared" si="167"/>
        <v>490</v>
      </c>
      <c r="H398" s="112">
        <f t="shared" si="168"/>
        <v>547</v>
      </c>
      <c r="I398" s="33">
        <f t="shared" si="169"/>
        <v>1.8772894900539687</v>
      </c>
      <c r="J398" s="11">
        <v>0.11564711830131436</v>
      </c>
      <c r="K398" s="10">
        <f t="shared" si="170"/>
        <v>442</v>
      </c>
      <c r="L398" s="33">
        <f t="shared" si="171"/>
        <v>0.62852659477828887</v>
      </c>
      <c r="M398" s="11">
        <v>3.5776011061182167E-2</v>
      </c>
      <c r="N398" s="10">
        <f t="shared" si="172"/>
        <v>391</v>
      </c>
      <c r="O398" s="33">
        <f t="shared" si="173"/>
        <v>0.59792429487882703</v>
      </c>
      <c r="P398" s="11">
        <v>2.2763936189281232E-2</v>
      </c>
      <c r="Q398" s="10">
        <f t="shared" si="174"/>
        <v>390</v>
      </c>
      <c r="R398" s="33">
        <f t="shared" si="175"/>
        <v>0.27294812057923573</v>
      </c>
      <c r="S398" s="12">
        <v>0</v>
      </c>
      <c r="T398" s="10">
        <f t="shared" si="176"/>
        <v>339</v>
      </c>
      <c r="U398" s="33">
        <f t="shared" si="177"/>
        <v>0.42343195103167863</v>
      </c>
      <c r="V398" s="18">
        <v>5.0708724296266723E-2</v>
      </c>
      <c r="W398" s="112">
        <f t="shared" si="162"/>
        <v>507</v>
      </c>
      <c r="X398" s="33">
        <f t="shared" si="178"/>
        <v>1.3495856021784307</v>
      </c>
      <c r="Y398" s="13">
        <v>146157</v>
      </c>
      <c r="Z398" s="10">
        <f t="shared" si="179"/>
        <v>399</v>
      </c>
      <c r="AA398" s="33">
        <f t="shared" si="180"/>
        <v>0.58813047091895854</v>
      </c>
      <c r="AB398" s="11">
        <v>2.7000000000000003E-2</v>
      </c>
      <c r="AC398" s="112">
        <f t="shared" si="163"/>
        <v>371</v>
      </c>
      <c r="AD398" s="33">
        <f t="shared" si="181"/>
        <v>0.52236584179862966</v>
      </c>
      <c r="AE398" s="11">
        <v>0.95376049825422293</v>
      </c>
      <c r="AF398" s="10">
        <f t="shared" si="182"/>
        <v>505</v>
      </c>
      <c r="AG398" s="33">
        <f t="shared" si="183"/>
        <v>0.89173544575984065</v>
      </c>
      <c r="AH398" s="14">
        <v>1.6193333333333333</v>
      </c>
      <c r="AI398" s="112">
        <f t="shared" si="164"/>
        <v>459</v>
      </c>
      <c r="AJ398" s="33">
        <f t="shared" si="184"/>
        <v>-4.1391427249020611E-2</v>
      </c>
      <c r="AK398" s="13">
        <v>250690.95400475812</v>
      </c>
      <c r="AL398" s="38"/>
    </row>
    <row r="399" spans="1:38" x14ac:dyDescent="0.25">
      <c r="A399" t="s">
        <v>908</v>
      </c>
      <c r="B399" s="5" t="s">
        <v>558</v>
      </c>
      <c r="C399" s="6" t="s">
        <v>81</v>
      </c>
      <c r="D399" s="7" t="s">
        <v>34</v>
      </c>
      <c r="E399" s="36">
        <f t="shared" si="165"/>
        <v>5.1475381788083814</v>
      </c>
      <c r="F399" s="8">
        <f t="shared" si="166"/>
        <v>12.267952734146391</v>
      </c>
      <c r="G399" s="9">
        <f t="shared" si="167"/>
        <v>520</v>
      </c>
      <c r="H399" s="112">
        <f t="shared" si="168"/>
        <v>183</v>
      </c>
      <c r="I399" s="33">
        <f t="shared" si="169"/>
        <v>-0.41054610743233949</v>
      </c>
      <c r="J399" s="11">
        <v>-2.9046474358974339E-2</v>
      </c>
      <c r="K399" s="10">
        <f t="shared" si="170"/>
        <v>509</v>
      </c>
      <c r="L399" s="33">
        <f t="shared" si="171"/>
        <v>0.82409568804139421</v>
      </c>
      <c r="M399" s="11">
        <v>2.5474254742547425E-2</v>
      </c>
      <c r="N399" s="10">
        <f t="shared" si="172"/>
        <v>535</v>
      </c>
      <c r="O399" s="33">
        <f t="shared" si="173"/>
        <v>0.95337356493194358</v>
      </c>
      <c r="P399" s="11">
        <v>0</v>
      </c>
      <c r="Q399" s="10">
        <f t="shared" si="174"/>
        <v>390</v>
      </c>
      <c r="R399" s="33">
        <f t="shared" si="175"/>
        <v>0.27294812057923573</v>
      </c>
      <c r="S399" s="12">
        <v>0</v>
      </c>
      <c r="T399" s="10">
        <f t="shared" si="176"/>
        <v>503</v>
      </c>
      <c r="U399" s="33">
        <f t="shared" si="177"/>
        <v>0.87823515613111414</v>
      </c>
      <c r="V399" s="18">
        <v>2.4011899702507437E-2</v>
      </c>
      <c r="W399" s="112">
        <f t="shared" si="162"/>
        <v>523</v>
      </c>
      <c r="X399" s="33">
        <f t="shared" si="178"/>
        <v>1.5068074476929652</v>
      </c>
      <c r="Y399" s="13">
        <v>151875</v>
      </c>
      <c r="Z399" s="10">
        <f t="shared" si="179"/>
        <v>317</v>
      </c>
      <c r="AA399" s="33">
        <f t="shared" si="180"/>
        <v>0.36845635275949651</v>
      </c>
      <c r="AB399" s="11">
        <v>0.03</v>
      </c>
      <c r="AC399" s="112">
        <f t="shared" si="163"/>
        <v>506</v>
      </c>
      <c r="AD399" s="33">
        <f t="shared" si="181"/>
        <v>0.93929006796302272</v>
      </c>
      <c r="AE399" s="11">
        <v>0.97863856451153519</v>
      </c>
      <c r="AF399" s="10">
        <f t="shared" si="182"/>
        <v>431</v>
      </c>
      <c r="AG399" s="33">
        <f t="shared" si="183"/>
        <v>0.49532992805194564</v>
      </c>
      <c r="AH399" s="14">
        <v>2.0666666666666669</v>
      </c>
      <c r="AI399" s="112">
        <f t="shared" si="164"/>
        <v>483</v>
      </c>
      <c r="AJ399" s="33">
        <f t="shared" si="184"/>
        <v>4.8303663414131738E-3</v>
      </c>
      <c r="AK399" s="13">
        <v>282415.78089539922</v>
      </c>
      <c r="AL399" s="38"/>
    </row>
    <row r="400" spans="1:38" x14ac:dyDescent="0.25">
      <c r="A400" t="s">
        <v>909</v>
      </c>
      <c r="B400" s="5" t="s">
        <v>573</v>
      </c>
      <c r="C400" s="6" t="s">
        <v>81</v>
      </c>
      <c r="D400" s="7" t="s">
        <v>34</v>
      </c>
      <c r="E400" s="36">
        <f t="shared" si="165"/>
        <v>6.6355658032976867</v>
      </c>
      <c r="F400" s="8">
        <f t="shared" si="166"/>
        <v>7.6298543451557634</v>
      </c>
      <c r="G400" s="9">
        <f t="shared" si="167"/>
        <v>553</v>
      </c>
      <c r="H400" s="112">
        <f t="shared" si="168"/>
        <v>173</v>
      </c>
      <c r="I400" s="33">
        <f t="shared" si="169"/>
        <v>-0.43845184797308329</v>
      </c>
      <c r="J400" s="11">
        <v>-3.0811365970558002E-2</v>
      </c>
      <c r="K400" s="10">
        <f t="shared" si="170"/>
        <v>454</v>
      </c>
      <c r="L400" s="33">
        <f t="shared" si="171"/>
        <v>0.64912831109349467</v>
      </c>
      <c r="M400" s="11">
        <v>3.4690799396681751E-2</v>
      </c>
      <c r="N400" s="10">
        <f t="shared" si="172"/>
        <v>490</v>
      </c>
      <c r="O400" s="33">
        <f t="shared" si="173"/>
        <v>0.80698689089456632</v>
      </c>
      <c r="P400" s="11">
        <v>9.3749999999999997E-3</v>
      </c>
      <c r="Q400" s="10">
        <f t="shared" si="174"/>
        <v>390</v>
      </c>
      <c r="R400" s="33">
        <f t="shared" si="175"/>
        <v>0.27294812057923573</v>
      </c>
      <c r="S400" s="12">
        <v>0</v>
      </c>
      <c r="T400" s="10">
        <f t="shared" si="176"/>
        <v>501</v>
      </c>
      <c r="U400" s="33">
        <f t="shared" si="177"/>
        <v>0.87287273342402671</v>
      </c>
      <c r="V400" s="18">
        <v>2.4326672458731539E-2</v>
      </c>
      <c r="W400" s="112">
        <f t="shared" si="162"/>
        <v>558</v>
      </c>
      <c r="X400" s="33">
        <f t="shared" si="178"/>
        <v>2.728205069169205</v>
      </c>
      <c r="Y400" s="13">
        <v>196296</v>
      </c>
      <c r="Z400" s="10">
        <f t="shared" si="179"/>
        <v>488</v>
      </c>
      <c r="AA400" s="33">
        <f t="shared" si="180"/>
        <v>0.80780458907842112</v>
      </c>
      <c r="AB400" s="11">
        <v>2.4E-2</v>
      </c>
      <c r="AC400" s="112">
        <f t="shared" si="163"/>
        <v>514</v>
      </c>
      <c r="AD400" s="33">
        <f t="shared" si="181"/>
        <v>0.9509363813626639</v>
      </c>
      <c r="AE400" s="11">
        <v>0.97933350555412035</v>
      </c>
      <c r="AF400" s="10">
        <f t="shared" si="182"/>
        <v>429</v>
      </c>
      <c r="AG400" s="33">
        <f t="shared" si="183"/>
        <v>0.49237608663832527</v>
      </c>
      <c r="AH400" s="14">
        <v>2.0699999999999998</v>
      </c>
      <c r="AI400" s="112">
        <f t="shared" si="164"/>
        <v>507</v>
      </c>
      <c r="AJ400" s="33">
        <f t="shared" si="184"/>
        <v>8.0195525399538808E-2</v>
      </c>
      <c r="AK400" s="13">
        <v>334143.47121158603</v>
      </c>
      <c r="AL400" s="38"/>
    </row>
    <row r="401" spans="1:38" x14ac:dyDescent="0.25">
      <c r="A401" t="s">
        <v>922</v>
      </c>
      <c r="B401" s="5" t="s">
        <v>297</v>
      </c>
      <c r="C401" s="6" t="s">
        <v>81</v>
      </c>
      <c r="D401" s="7" t="s">
        <v>34</v>
      </c>
      <c r="E401" s="36">
        <f t="shared" si="165"/>
        <v>-0.23528916026465385</v>
      </c>
      <c r="F401" s="8">
        <f t="shared" si="166"/>
        <v>29.045922711778882</v>
      </c>
      <c r="G401" s="9">
        <f t="shared" si="167"/>
        <v>222</v>
      </c>
      <c r="H401" s="112">
        <f t="shared" si="168"/>
        <v>97</v>
      </c>
      <c r="I401" s="33">
        <f t="shared" si="169"/>
        <v>-0.70874249797759858</v>
      </c>
      <c r="J401" s="11">
        <v>-4.7905830823980255E-2</v>
      </c>
      <c r="K401" s="10">
        <f t="shared" si="170"/>
        <v>147</v>
      </c>
      <c r="L401" s="33">
        <f t="shared" si="171"/>
        <v>-0.29619642488085446</v>
      </c>
      <c r="M401" s="11">
        <v>8.4486525855790237E-2</v>
      </c>
      <c r="N401" s="10">
        <f t="shared" si="172"/>
        <v>297</v>
      </c>
      <c r="O401" s="33">
        <f t="shared" si="173"/>
        <v>0.33226861011941722</v>
      </c>
      <c r="P401" s="11">
        <v>3.9777247414478918E-2</v>
      </c>
      <c r="Q401" s="10">
        <f t="shared" si="174"/>
        <v>390</v>
      </c>
      <c r="R401" s="33">
        <f t="shared" si="175"/>
        <v>0.27294812057923573</v>
      </c>
      <c r="S401" s="12">
        <v>0</v>
      </c>
      <c r="T401" s="10">
        <f t="shared" si="176"/>
        <v>203</v>
      </c>
      <c r="U401" s="33">
        <f t="shared" si="177"/>
        <v>-2.8360990662821581E-2</v>
      </c>
      <c r="V401" s="18">
        <v>7.7228847245883026E-2</v>
      </c>
      <c r="W401" s="112">
        <f t="shared" si="162"/>
        <v>283</v>
      </c>
      <c r="X401" s="33">
        <f t="shared" si="178"/>
        <v>-0.16098693172809236</v>
      </c>
      <c r="Y401" s="13">
        <v>91219</v>
      </c>
      <c r="Z401" s="10">
        <f t="shared" si="179"/>
        <v>185</v>
      </c>
      <c r="AA401" s="33">
        <f t="shared" si="180"/>
        <v>-7.0891883559428617E-2</v>
      </c>
      <c r="AB401" s="11">
        <v>3.6000000000000004E-2</v>
      </c>
      <c r="AC401" s="112">
        <f t="shared" si="163"/>
        <v>152</v>
      </c>
      <c r="AD401" s="33">
        <f t="shared" si="181"/>
        <v>-0.30039229157856456</v>
      </c>
      <c r="AE401" s="11">
        <v>0.90466613032984711</v>
      </c>
      <c r="AF401" s="10">
        <f t="shared" si="182"/>
        <v>291</v>
      </c>
      <c r="AG401" s="33">
        <f t="shared" si="183"/>
        <v>9.2425959234085586E-2</v>
      </c>
      <c r="AH401" s="14">
        <v>2.5213333333333332</v>
      </c>
      <c r="AI401" s="112">
        <f t="shared" si="164"/>
        <v>285</v>
      </c>
      <c r="AJ401" s="33">
        <f t="shared" si="184"/>
        <v>-0.20698221011323098</v>
      </c>
      <c r="AK401" s="13">
        <v>137035.93300747557</v>
      </c>
      <c r="AL401" s="38"/>
    </row>
    <row r="402" spans="1:38" x14ac:dyDescent="0.25">
      <c r="A402" t="s">
        <v>930</v>
      </c>
      <c r="B402" s="5" t="s">
        <v>531</v>
      </c>
      <c r="C402" s="6" t="s">
        <v>81</v>
      </c>
      <c r="D402" s="7" t="s">
        <v>34</v>
      </c>
      <c r="E402" s="36">
        <f t="shared" si="165"/>
        <v>4.5062292323972741</v>
      </c>
      <c r="F402" s="8">
        <f t="shared" si="166"/>
        <v>14.266876640021778</v>
      </c>
      <c r="G402" s="9">
        <f t="shared" si="167"/>
        <v>485</v>
      </c>
      <c r="H402" s="112">
        <f t="shared" si="168"/>
        <v>227</v>
      </c>
      <c r="I402" s="33">
        <f t="shared" si="169"/>
        <v>-0.26624122293784253</v>
      </c>
      <c r="J402" s="11">
        <v>-1.9919947873033639E-2</v>
      </c>
      <c r="K402" s="10">
        <f t="shared" si="170"/>
        <v>416</v>
      </c>
      <c r="L402" s="33">
        <f t="shared" si="171"/>
        <v>0.54967725705269999</v>
      </c>
      <c r="M402" s="11">
        <v>3.992946214888525E-2</v>
      </c>
      <c r="N402" s="10">
        <f t="shared" si="172"/>
        <v>417</v>
      </c>
      <c r="O402" s="33">
        <f t="shared" si="173"/>
        <v>0.66290837771985645</v>
      </c>
      <c r="P402" s="11">
        <v>1.860217911241031E-2</v>
      </c>
      <c r="Q402" s="10">
        <f t="shared" si="174"/>
        <v>369</v>
      </c>
      <c r="R402" s="33">
        <f t="shared" si="175"/>
        <v>0.25036322545765899</v>
      </c>
      <c r="S402" s="12">
        <v>9.4975781175800175E-2</v>
      </c>
      <c r="T402" s="10">
        <f t="shared" si="176"/>
        <v>454</v>
      </c>
      <c r="U402" s="33">
        <f t="shared" si="177"/>
        <v>0.73400945157703168</v>
      </c>
      <c r="V402" s="18">
        <v>3.247790938146268E-2</v>
      </c>
      <c r="W402" s="112">
        <f t="shared" si="162"/>
        <v>503</v>
      </c>
      <c r="X402" s="33">
        <f t="shared" si="178"/>
        <v>1.3258016049118913</v>
      </c>
      <c r="Y402" s="13">
        <v>145292</v>
      </c>
      <c r="Z402" s="10">
        <f t="shared" si="179"/>
        <v>399</v>
      </c>
      <c r="AA402" s="33">
        <f t="shared" si="180"/>
        <v>0.58813047091895854</v>
      </c>
      <c r="AB402" s="11">
        <v>2.7000000000000003E-2</v>
      </c>
      <c r="AC402" s="112">
        <f t="shared" si="163"/>
        <v>459</v>
      </c>
      <c r="AD402" s="33">
        <f t="shared" si="181"/>
        <v>0.77863102044240706</v>
      </c>
      <c r="AE402" s="11">
        <v>0.96905196297047103</v>
      </c>
      <c r="AF402" s="10">
        <f t="shared" si="182"/>
        <v>409</v>
      </c>
      <c r="AG402" s="33">
        <f t="shared" si="183"/>
        <v>0.44541000816175619</v>
      </c>
      <c r="AH402" s="14">
        <v>2.1230000000000002</v>
      </c>
      <c r="AI402" s="112">
        <f t="shared" si="164"/>
        <v>445</v>
      </c>
      <c r="AJ402" s="33">
        <f t="shared" si="184"/>
        <v>-6.3305716798733314E-2</v>
      </c>
      <c r="AK402" s="13">
        <v>235649.84485706146</v>
      </c>
      <c r="AL402" s="38"/>
    </row>
    <row r="403" spans="1:38" x14ac:dyDescent="0.25">
      <c r="A403" t="s">
        <v>933</v>
      </c>
      <c r="B403" s="5" t="s">
        <v>502</v>
      </c>
      <c r="C403" s="6" t="s">
        <v>81</v>
      </c>
      <c r="D403" s="7" t="s">
        <v>34</v>
      </c>
      <c r="E403" s="36">
        <f t="shared" si="165"/>
        <v>4.5949328390612187</v>
      </c>
      <c r="F403" s="8">
        <f t="shared" si="166"/>
        <v>13.990392488521634</v>
      </c>
      <c r="G403" s="9">
        <f t="shared" si="167"/>
        <v>491</v>
      </c>
      <c r="H403" s="112">
        <f t="shared" si="168"/>
        <v>551</v>
      </c>
      <c r="I403" s="33">
        <f t="shared" si="169"/>
        <v>2.0893901518587232</v>
      </c>
      <c r="J403" s="11">
        <v>0.12906137184115529</v>
      </c>
      <c r="K403" s="10">
        <f t="shared" si="170"/>
        <v>312</v>
      </c>
      <c r="L403" s="33">
        <f t="shared" si="171"/>
        <v>0.25394538138661582</v>
      </c>
      <c r="M403" s="11">
        <v>5.5507372072853424E-2</v>
      </c>
      <c r="N403" s="10">
        <f t="shared" si="172"/>
        <v>441</v>
      </c>
      <c r="O403" s="33">
        <f t="shared" si="173"/>
        <v>0.70961981324436108</v>
      </c>
      <c r="P403" s="11">
        <v>1.5610651974288337E-2</v>
      </c>
      <c r="Q403" s="10">
        <f t="shared" si="174"/>
        <v>279</v>
      </c>
      <c r="R403" s="33">
        <f t="shared" si="175"/>
        <v>0.1969141123505925</v>
      </c>
      <c r="S403" s="12">
        <v>0.319744204636291</v>
      </c>
      <c r="T403" s="10">
        <f t="shared" si="176"/>
        <v>544</v>
      </c>
      <c r="U403" s="33">
        <f t="shared" si="177"/>
        <v>1.0294488086938294</v>
      </c>
      <c r="V403" s="18">
        <v>1.5135699373695199E-2</v>
      </c>
      <c r="W403" s="112">
        <f t="shared" si="162"/>
        <v>464</v>
      </c>
      <c r="X403" s="33">
        <f t="shared" si="178"/>
        <v>0.86238485354743422</v>
      </c>
      <c r="Y403" s="13">
        <v>128438</v>
      </c>
      <c r="Z403" s="10">
        <f t="shared" si="179"/>
        <v>350</v>
      </c>
      <c r="AA403" s="33">
        <f t="shared" si="180"/>
        <v>0.44168105881265068</v>
      </c>
      <c r="AB403" s="11">
        <v>2.8999999999999998E-2</v>
      </c>
      <c r="AC403" s="112">
        <f t="shared" si="163"/>
        <v>421</v>
      </c>
      <c r="AD403" s="33">
        <f t="shared" si="181"/>
        <v>0.65628072667959947</v>
      </c>
      <c r="AE403" s="11">
        <v>0.96175126292999757</v>
      </c>
      <c r="AF403" s="10">
        <f t="shared" si="182"/>
        <v>435</v>
      </c>
      <c r="AG403" s="33">
        <f t="shared" si="183"/>
        <v>0.50419145229280782</v>
      </c>
      <c r="AH403" s="14">
        <v>2.0566666666666666</v>
      </c>
      <c r="AI403" s="112">
        <f t="shared" si="164"/>
        <v>452</v>
      </c>
      <c r="AJ403" s="33">
        <f t="shared" si="184"/>
        <v>-5.3113122607139962E-2</v>
      </c>
      <c r="AK403" s="13">
        <v>242645.6418864908</v>
      </c>
      <c r="AL403" s="38"/>
    </row>
    <row r="404" spans="1:38" x14ac:dyDescent="0.25">
      <c r="A404" t="s">
        <v>934</v>
      </c>
      <c r="B404" s="5" t="s">
        <v>528</v>
      </c>
      <c r="C404" s="6" t="s">
        <v>81</v>
      </c>
      <c r="D404" s="7" t="s">
        <v>34</v>
      </c>
      <c r="E404" s="36">
        <f t="shared" si="165"/>
        <v>4.5108520358415314</v>
      </c>
      <c r="F404" s="8">
        <f t="shared" si="166"/>
        <v>14.252467621765286</v>
      </c>
      <c r="G404" s="9">
        <f t="shared" si="167"/>
        <v>486</v>
      </c>
      <c r="H404" s="112">
        <f t="shared" si="168"/>
        <v>297</v>
      </c>
      <c r="I404" s="33">
        <f t="shared" si="169"/>
        <v>-1.8782317748233496E-2</v>
      </c>
      <c r="J404" s="11">
        <v>-4.269471035009631E-3</v>
      </c>
      <c r="K404" s="10">
        <f t="shared" si="170"/>
        <v>482</v>
      </c>
      <c r="L404" s="33">
        <f t="shared" si="171"/>
        <v>0.72284242460856585</v>
      </c>
      <c r="M404" s="11">
        <v>3.0807850296668188E-2</v>
      </c>
      <c r="N404" s="10">
        <f t="shared" si="172"/>
        <v>415</v>
      </c>
      <c r="O404" s="33">
        <f t="shared" si="173"/>
        <v>0.6565537276695097</v>
      </c>
      <c r="P404" s="11">
        <v>1.9009148152548415E-2</v>
      </c>
      <c r="Q404" s="10">
        <f t="shared" si="174"/>
        <v>390</v>
      </c>
      <c r="R404" s="33">
        <f t="shared" si="175"/>
        <v>0.27294812057923573</v>
      </c>
      <c r="S404" s="12">
        <v>0</v>
      </c>
      <c r="T404" s="10">
        <f t="shared" si="176"/>
        <v>318</v>
      </c>
      <c r="U404" s="33">
        <f t="shared" si="177"/>
        <v>0.35989715375025383</v>
      </c>
      <c r="V404" s="18">
        <v>5.4438199637697991E-2</v>
      </c>
      <c r="W404" s="112">
        <f t="shared" si="162"/>
        <v>521</v>
      </c>
      <c r="X404" s="33">
        <f t="shared" si="178"/>
        <v>1.5040853485838468</v>
      </c>
      <c r="Y404" s="13">
        <v>151776</v>
      </c>
      <c r="Z404" s="10">
        <f t="shared" si="179"/>
        <v>466</v>
      </c>
      <c r="AA404" s="33">
        <f t="shared" si="180"/>
        <v>0.73457988302526689</v>
      </c>
      <c r="AB404" s="11">
        <v>2.5000000000000001E-2</v>
      </c>
      <c r="AC404" s="112">
        <f t="shared" si="163"/>
        <v>404</v>
      </c>
      <c r="AD404" s="33">
        <f t="shared" si="181"/>
        <v>0.62260409905582181</v>
      </c>
      <c r="AE404" s="11">
        <v>0.95974176259211885</v>
      </c>
      <c r="AF404" s="10">
        <f t="shared" si="182"/>
        <v>491</v>
      </c>
      <c r="AG404" s="33">
        <f t="shared" si="183"/>
        <v>0.77299102093228955</v>
      </c>
      <c r="AH404" s="14">
        <v>1.7533333333333332</v>
      </c>
      <c r="AI404" s="112">
        <f t="shared" si="164"/>
        <v>462</v>
      </c>
      <c r="AJ404" s="33">
        <f t="shared" si="184"/>
        <v>-3.6316315082232813E-2</v>
      </c>
      <c r="AK404" s="13">
        <v>254174.31201480411</v>
      </c>
      <c r="AL404" s="38"/>
    </row>
    <row r="405" spans="1:38" x14ac:dyDescent="0.25">
      <c r="A405" t="s">
        <v>935</v>
      </c>
      <c r="B405" s="5" t="s">
        <v>256</v>
      </c>
      <c r="C405" s="6" t="s">
        <v>81</v>
      </c>
      <c r="D405" s="7" t="s">
        <v>34</v>
      </c>
      <c r="E405" s="36">
        <f t="shared" si="165"/>
        <v>0.51058382326113583</v>
      </c>
      <c r="F405" s="8">
        <f t="shared" si="166"/>
        <v>26.721078584997375</v>
      </c>
      <c r="G405" s="9">
        <f t="shared" si="167"/>
        <v>262</v>
      </c>
      <c r="H405" s="112">
        <f t="shared" si="168"/>
        <v>487</v>
      </c>
      <c r="I405" s="33">
        <f t="shared" si="169"/>
        <v>0.77781664192481081</v>
      </c>
      <c r="J405" s="11">
        <v>4.6111231805344266E-2</v>
      </c>
      <c r="K405" s="10">
        <f t="shared" si="170"/>
        <v>202</v>
      </c>
      <c r="L405" s="33">
        <f t="shared" si="171"/>
        <v>-6.8338693475594084E-2</v>
      </c>
      <c r="M405" s="11">
        <v>7.2483940042826558E-2</v>
      </c>
      <c r="N405" s="10">
        <f t="shared" si="172"/>
        <v>285</v>
      </c>
      <c r="O405" s="33">
        <f t="shared" si="173"/>
        <v>0.30276612476582226</v>
      </c>
      <c r="P405" s="11">
        <v>4.1666666666666664E-2</v>
      </c>
      <c r="Q405" s="10">
        <f t="shared" si="174"/>
        <v>144</v>
      </c>
      <c r="R405" s="33">
        <f t="shared" si="175"/>
        <v>1.3360580605815148E-3</v>
      </c>
      <c r="S405" s="12">
        <v>1.1422044545973731</v>
      </c>
      <c r="T405" s="10">
        <f t="shared" si="176"/>
        <v>142</v>
      </c>
      <c r="U405" s="33">
        <f t="shared" si="177"/>
        <v>-0.37779827337291544</v>
      </c>
      <c r="V405" s="18">
        <v>9.77407208176439E-2</v>
      </c>
      <c r="W405" s="112">
        <f t="shared" si="162"/>
        <v>320</v>
      </c>
      <c r="X405" s="33">
        <f t="shared" si="178"/>
        <v>-1.4543498847642724E-2</v>
      </c>
      <c r="Y405" s="13">
        <v>96545</v>
      </c>
      <c r="Z405" s="10">
        <f t="shared" si="179"/>
        <v>466</v>
      </c>
      <c r="AA405" s="33">
        <f t="shared" si="180"/>
        <v>0.73457988302526689</v>
      </c>
      <c r="AB405" s="11">
        <v>2.5000000000000001E-2</v>
      </c>
      <c r="AC405" s="112">
        <f t="shared" si="163"/>
        <v>136</v>
      </c>
      <c r="AD405" s="33">
        <f t="shared" si="181"/>
        <v>-0.3929060589688953</v>
      </c>
      <c r="AE405" s="11">
        <v>0.89914578996482664</v>
      </c>
      <c r="AF405" s="10">
        <f t="shared" si="182"/>
        <v>430</v>
      </c>
      <c r="AG405" s="33">
        <f t="shared" si="183"/>
        <v>0.49385300734513543</v>
      </c>
      <c r="AH405" s="14">
        <v>2.0683333333333334</v>
      </c>
      <c r="AI405" s="112">
        <f t="shared" si="164"/>
        <v>337</v>
      </c>
      <c r="AJ405" s="33">
        <f t="shared" si="184"/>
        <v>-0.17473260139867741</v>
      </c>
      <c r="AK405" s="13">
        <v>159170.80001038368</v>
      </c>
      <c r="AL405" s="38"/>
    </row>
    <row r="406" spans="1:38" x14ac:dyDescent="0.25">
      <c r="A406" t="s">
        <v>936</v>
      </c>
      <c r="B406" s="5" t="s">
        <v>435</v>
      </c>
      <c r="C406" s="6" t="s">
        <v>81</v>
      </c>
      <c r="D406" s="7" t="s">
        <v>34</v>
      </c>
      <c r="E406" s="36">
        <f t="shared" si="165"/>
        <v>1.514833516506489</v>
      </c>
      <c r="F406" s="8">
        <f t="shared" si="166"/>
        <v>23.590888790312498</v>
      </c>
      <c r="G406" s="9">
        <f t="shared" si="167"/>
        <v>315</v>
      </c>
      <c r="H406" s="112">
        <f t="shared" si="168"/>
        <v>555</v>
      </c>
      <c r="I406" s="33">
        <f t="shared" si="169"/>
        <v>2.6546156417040554</v>
      </c>
      <c r="J406" s="11">
        <v>0.16480891719745228</v>
      </c>
      <c r="K406" s="10">
        <f t="shared" si="170"/>
        <v>50</v>
      </c>
      <c r="L406" s="33">
        <f t="shared" si="171"/>
        <v>-1.0902854039433163</v>
      </c>
      <c r="M406" s="11">
        <v>0.12631578947368421</v>
      </c>
      <c r="N406" s="10">
        <f t="shared" si="172"/>
        <v>125</v>
      </c>
      <c r="O406" s="33">
        <f t="shared" si="173"/>
        <v>-0.40749755821171835</v>
      </c>
      <c r="P406" s="11">
        <v>8.7153881071266454E-2</v>
      </c>
      <c r="Q406" s="10">
        <f t="shared" si="174"/>
        <v>156</v>
      </c>
      <c r="R406" s="33">
        <f t="shared" si="175"/>
        <v>2.9137771226793795E-2</v>
      </c>
      <c r="S406" s="12">
        <v>1.0252904989747094</v>
      </c>
      <c r="T406" s="10">
        <f t="shared" si="176"/>
        <v>455</v>
      </c>
      <c r="U406" s="33">
        <f t="shared" si="177"/>
        <v>0.73424510419999667</v>
      </c>
      <c r="V406" s="18">
        <v>3.2464076636508785E-2</v>
      </c>
      <c r="W406" s="112">
        <f t="shared" si="162"/>
        <v>187</v>
      </c>
      <c r="X406" s="33">
        <f t="shared" si="178"/>
        <v>-0.55076952739336726</v>
      </c>
      <c r="Y406" s="13">
        <v>77043</v>
      </c>
      <c r="Z406" s="10">
        <f t="shared" si="179"/>
        <v>350</v>
      </c>
      <c r="AA406" s="33">
        <f t="shared" si="180"/>
        <v>0.44168105881265068</v>
      </c>
      <c r="AB406" s="11">
        <v>2.8999999999999998E-2</v>
      </c>
      <c r="AC406" s="112">
        <f t="shared" si="163"/>
        <v>481</v>
      </c>
      <c r="AD406" s="33">
        <f t="shared" si="181"/>
        <v>0.8512622753151915</v>
      </c>
      <c r="AE406" s="11">
        <v>0.97338590438639727</v>
      </c>
      <c r="AF406" s="10">
        <f t="shared" si="182"/>
        <v>361</v>
      </c>
      <c r="AG406" s="33">
        <f t="shared" si="183"/>
        <v>0.29535486434982577</v>
      </c>
      <c r="AH406" s="14">
        <v>2.2923333333333336</v>
      </c>
      <c r="AI406" s="112">
        <f t="shared" si="164"/>
        <v>309</v>
      </c>
      <c r="AJ406" s="33">
        <f t="shared" si="184"/>
        <v>-0.19258753188279701</v>
      </c>
      <c r="AK406" s="13">
        <v>146915.87576896788</v>
      </c>
      <c r="AL406" s="38"/>
    </row>
    <row r="407" spans="1:38" x14ac:dyDescent="0.25">
      <c r="A407" t="s">
        <v>940</v>
      </c>
      <c r="B407" s="5" t="s">
        <v>402</v>
      </c>
      <c r="C407" s="6" t="s">
        <v>81</v>
      </c>
      <c r="D407" s="7" t="s">
        <v>34</v>
      </c>
      <c r="E407" s="36">
        <f t="shared" si="165"/>
        <v>1.0778169416578935</v>
      </c>
      <c r="F407" s="8">
        <f t="shared" si="166"/>
        <v>24.953044867531236</v>
      </c>
      <c r="G407" s="9">
        <f t="shared" si="167"/>
        <v>294</v>
      </c>
      <c r="H407" s="112">
        <f t="shared" si="168"/>
        <v>476</v>
      </c>
      <c r="I407" s="33">
        <f t="shared" si="169"/>
        <v>0.67141619305260569</v>
      </c>
      <c r="J407" s="11">
        <v>3.9381961911606256E-2</v>
      </c>
      <c r="K407" s="10">
        <f t="shared" si="170"/>
        <v>399</v>
      </c>
      <c r="L407" s="33">
        <f t="shared" si="171"/>
        <v>0.49923376038932299</v>
      </c>
      <c r="M407" s="11">
        <v>4.258661314250807E-2</v>
      </c>
      <c r="N407" s="10">
        <f t="shared" si="172"/>
        <v>187</v>
      </c>
      <c r="O407" s="33">
        <f t="shared" si="173"/>
        <v>-6.3530179056518865E-2</v>
      </c>
      <c r="P407" s="11">
        <v>6.5125276344878413E-2</v>
      </c>
      <c r="Q407" s="10">
        <f t="shared" si="174"/>
        <v>328</v>
      </c>
      <c r="R407" s="33">
        <f t="shared" si="175"/>
        <v>0.22362300945393357</v>
      </c>
      <c r="S407" s="12">
        <v>0.20742584526031946</v>
      </c>
      <c r="T407" s="10">
        <f t="shared" si="176"/>
        <v>252</v>
      </c>
      <c r="U407" s="33">
        <f t="shared" si="177"/>
        <v>0.14902170472134324</v>
      </c>
      <c r="V407" s="18">
        <v>6.681653121217361E-2</v>
      </c>
      <c r="W407" s="112">
        <f t="shared" si="162"/>
        <v>262</v>
      </c>
      <c r="X407" s="33">
        <f t="shared" si="178"/>
        <v>-0.24748919230674321</v>
      </c>
      <c r="Y407" s="13">
        <v>88073</v>
      </c>
      <c r="Z407" s="10">
        <f t="shared" si="179"/>
        <v>317</v>
      </c>
      <c r="AA407" s="33">
        <f t="shared" si="180"/>
        <v>0.36845635275949651</v>
      </c>
      <c r="AB407" s="11">
        <v>0.03</v>
      </c>
      <c r="AC407" s="112">
        <f t="shared" si="163"/>
        <v>363</v>
      </c>
      <c r="AD407" s="33">
        <f t="shared" si="181"/>
        <v>0.49670218356778573</v>
      </c>
      <c r="AE407" s="11">
        <v>0.95222913559932121</v>
      </c>
      <c r="AF407" s="10">
        <f t="shared" si="182"/>
        <v>154</v>
      </c>
      <c r="AG407" s="33">
        <f t="shared" si="183"/>
        <v>-0.33085951533775765</v>
      </c>
      <c r="AH407" s="14">
        <v>2.9990000000000001</v>
      </c>
      <c r="AI407" s="112">
        <f t="shared" si="164"/>
        <v>228</v>
      </c>
      <c r="AJ407" s="33">
        <f t="shared" si="184"/>
        <v>-0.23565818802978525</v>
      </c>
      <c r="AK407" s="13">
        <v>117353.86607204592</v>
      </c>
      <c r="AL407" s="38"/>
    </row>
    <row r="408" spans="1:38" x14ac:dyDescent="0.25">
      <c r="A408" t="s">
        <v>941</v>
      </c>
      <c r="B408" s="5" t="s">
        <v>576</v>
      </c>
      <c r="C408" s="6" t="s">
        <v>81</v>
      </c>
      <c r="D408" s="7" t="s">
        <v>34</v>
      </c>
      <c r="E408" s="36">
        <f t="shared" si="165"/>
        <v>8.2983649373865305</v>
      </c>
      <c r="F408" s="8">
        <f t="shared" si="166"/>
        <v>2.4470029934012345</v>
      </c>
      <c r="G408" s="9">
        <f t="shared" si="167"/>
        <v>564</v>
      </c>
      <c r="H408" s="112">
        <f t="shared" si="168"/>
        <v>389</v>
      </c>
      <c r="I408" s="33">
        <f t="shared" si="169"/>
        <v>0.25737100903267063</v>
      </c>
      <c r="J408" s="11">
        <v>1.3195777351247662E-2</v>
      </c>
      <c r="K408" s="10">
        <f t="shared" si="170"/>
        <v>489</v>
      </c>
      <c r="L408" s="33">
        <f t="shared" si="171"/>
        <v>0.73858520865546717</v>
      </c>
      <c r="M408" s="11">
        <v>2.9978586723768737E-2</v>
      </c>
      <c r="N408" s="10">
        <f t="shared" si="172"/>
        <v>535</v>
      </c>
      <c r="O408" s="33">
        <f t="shared" si="173"/>
        <v>0.95337356493194358</v>
      </c>
      <c r="P408" s="11">
        <v>0</v>
      </c>
      <c r="Q408" s="10">
        <f t="shared" si="174"/>
        <v>390</v>
      </c>
      <c r="R408" s="33">
        <f t="shared" si="175"/>
        <v>0.27294812057923573</v>
      </c>
      <c r="S408" s="12">
        <v>0</v>
      </c>
      <c r="T408" s="10">
        <f t="shared" si="176"/>
        <v>523</v>
      </c>
      <c r="U408" s="33">
        <f t="shared" si="177"/>
        <v>0.96014614217402272</v>
      </c>
      <c r="V408" s="18">
        <v>1.9203747072599531E-2</v>
      </c>
      <c r="W408" s="112">
        <f t="shared" si="162"/>
        <v>564</v>
      </c>
      <c r="X408" s="33">
        <f t="shared" si="178"/>
        <v>3.9757238437127427</v>
      </c>
      <c r="Y408" s="13">
        <v>241667</v>
      </c>
      <c r="Z408" s="10">
        <f t="shared" si="179"/>
        <v>488</v>
      </c>
      <c r="AA408" s="33">
        <f t="shared" si="180"/>
        <v>0.80780458907842112</v>
      </c>
      <c r="AB408" s="11">
        <v>2.4E-2</v>
      </c>
      <c r="AC408" s="112">
        <f t="shared" si="163"/>
        <v>528</v>
      </c>
      <c r="AD408" s="33">
        <f t="shared" si="181"/>
        <v>1.0110289004134905</v>
      </c>
      <c r="AE408" s="11">
        <v>0.98291925465838514</v>
      </c>
      <c r="AF408" s="10">
        <f t="shared" si="182"/>
        <v>344</v>
      </c>
      <c r="AG408" s="33">
        <f t="shared" si="183"/>
        <v>0.2324380422397056</v>
      </c>
      <c r="AH408" s="14">
        <v>2.3633333333333333</v>
      </c>
      <c r="AI408" s="112">
        <f t="shared" si="164"/>
        <v>496</v>
      </c>
      <c r="AJ408" s="33">
        <f t="shared" si="184"/>
        <v>4.0964846058853692E-2</v>
      </c>
      <c r="AK408" s="13">
        <v>307217.07103954535</v>
      </c>
      <c r="AL408" s="38"/>
    </row>
    <row r="409" spans="1:38" x14ac:dyDescent="0.25">
      <c r="A409" t="s">
        <v>947</v>
      </c>
      <c r="B409" s="5" t="s">
        <v>195</v>
      </c>
      <c r="C409" s="6" t="s">
        <v>81</v>
      </c>
      <c r="D409" s="7" t="s">
        <v>34</v>
      </c>
      <c r="E409" s="36">
        <f t="shared" si="165"/>
        <v>-3.1351475587230793</v>
      </c>
      <c r="F409" s="8">
        <f t="shared" si="166"/>
        <v>38.084618193529082</v>
      </c>
      <c r="G409" s="9">
        <f t="shared" si="167"/>
        <v>115</v>
      </c>
      <c r="H409" s="112">
        <f t="shared" si="168"/>
        <v>167</v>
      </c>
      <c r="I409" s="33">
        <f t="shared" si="169"/>
        <v>-0.45486012361549633</v>
      </c>
      <c r="J409" s="11">
        <v>-3.1849103277674651E-2</v>
      </c>
      <c r="K409" s="10">
        <f t="shared" si="170"/>
        <v>235</v>
      </c>
      <c r="L409" s="33">
        <f t="shared" si="171"/>
        <v>4.5429463904375918E-2</v>
      </c>
      <c r="M409" s="11">
        <v>6.6491112574061886E-2</v>
      </c>
      <c r="N409" s="10">
        <f t="shared" si="172"/>
        <v>144</v>
      </c>
      <c r="O409" s="33">
        <f t="shared" si="173"/>
        <v>-0.27993588440975903</v>
      </c>
      <c r="P409" s="11">
        <v>7.8984485190409029E-2</v>
      </c>
      <c r="Q409" s="10">
        <f t="shared" si="174"/>
        <v>209</v>
      </c>
      <c r="R409" s="33">
        <f t="shared" si="175"/>
        <v>0.12105009391996922</v>
      </c>
      <c r="S409" s="12">
        <v>0.63877355477483233</v>
      </c>
      <c r="T409" s="10">
        <f t="shared" si="176"/>
        <v>111</v>
      </c>
      <c r="U409" s="33">
        <f t="shared" si="177"/>
        <v>-0.57017667113023685</v>
      </c>
      <c r="V409" s="18">
        <v>0.10903328050713154</v>
      </c>
      <c r="W409" s="112">
        <f t="shared" si="162"/>
        <v>124</v>
      </c>
      <c r="X409" s="33">
        <f t="shared" si="178"/>
        <v>-0.76160847657235475</v>
      </c>
      <c r="Y409" s="13">
        <v>69375</v>
      </c>
      <c r="Z409" s="10">
        <f t="shared" si="179"/>
        <v>125</v>
      </c>
      <c r="AA409" s="33">
        <f t="shared" si="180"/>
        <v>-0.43701541382519854</v>
      </c>
      <c r="AB409" s="11">
        <v>4.0999999999999995E-2</v>
      </c>
      <c r="AC409" s="112">
        <f t="shared" si="163"/>
        <v>76</v>
      </c>
      <c r="AD409" s="33">
        <f t="shared" si="181"/>
        <v>-0.9362596697184199</v>
      </c>
      <c r="AE409" s="11">
        <v>0.86672362238359679</v>
      </c>
      <c r="AF409" s="10">
        <f t="shared" si="182"/>
        <v>137</v>
      </c>
      <c r="AG409" s="33">
        <f t="shared" si="183"/>
        <v>-0.40913631279870522</v>
      </c>
      <c r="AH409" s="14">
        <v>3.087333333333333</v>
      </c>
      <c r="AI409" s="112">
        <f t="shared" si="164"/>
        <v>145</v>
      </c>
      <c r="AJ409" s="33">
        <f t="shared" si="184"/>
        <v>-0.26623917543849385</v>
      </c>
      <c r="AK409" s="13">
        <v>96364.275311402103</v>
      </c>
      <c r="AL409" s="38"/>
    </row>
    <row r="410" spans="1:38" ht="22.5" x14ac:dyDescent="0.25">
      <c r="A410" t="s">
        <v>984</v>
      </c>
      <c r="B410" s="5" t="s">
        <v>411</v>
      </c>
      <c r="C410" s="6" t="s">
        <v>81</v>
      </c>
      <c r="D410" s="7" t="s">
        <v>34</v>
      </c>
      <c r="E410" s="36">
        <f t="shared" si="165"/>
        <v>1.9998482539563063</v>
      </c>
      <c r="F410" s="8">
        <f t="shared" si="166"/>
        <v>22.079125140645871</v>
      </c>
      <c r="G410" s="9">
        <f t="shared" si="167"/>
        <v>353</v>
      </c>
      <c r="H410" s="112">
        <f t="shared" si="168"/>
        <v>188</v>
      </c>
      <c r="I410" s="33">
        <f t="shared" si="169"/>
        <v>-0.38840702174635561</v>
      </c>
      <c r="J410" s="11">
        <v>-2.7646293397703081E-2</v>
      </c>
      <c r="K410" s="10">
        <f t="shared" si="170"/>
        <v>457</v>
      </c>
      <c r="L410" s="33">
        <f t="shared" si="171"/>
        <v>0.65512927366772167</v>
      </c>
      <c r="M410" s="11">
        <v>3.4374693957496816E-2</v>
      </c>
      <c r="N410" s="10">
        <f t="shared" si="172"/>
        <v>300</v>
      </c>
      <c r="O410" s="33">
        <f t="shared" si="173"/>
        <v>0.33367771438963068</v>
      </c>
      <c r="P410" s="11">
        <v>3.9687004551731193E-2</v>
      </c>
      <c r="Q410" s="10">
        <f t="shared" si="174"/>
        <v>300</v>
      </c>
      <c r="R410" s="33">
        <f t="shared" si="175"/>
        <v>0.2083809273461498</v>
      </c>
      <c r="S410" s="12">
        <v>0.27152305036752583</v>
      </c>
      <c r="T410" s="10">
        <f t="shared" si="176"/>
        <v>382</v>
      </c>
      <c r="U410" s="33">
        <f t="shared" si="177"/>
        <v>0.54158345638743388</v>
      </c>
      <c r="V410" s="18">
        <v>4.3773263027295284E-2</v>
      </c>
      <c r="W410" s="112">
        <f t="shared" si="162"/>
        <v>362</v>
      </c>
      <c r="X410" s="33">
        <f t="shared" si="178"/>
        <v>0.14666525950347936</v>
      </c>
      <c r="Y410" s="13">
        <v>102408</v>
      </c>
      <c r="Z410" s="10">
        <f t="shared" si="179"/>
        <v>369</v>
      </c>
      <c r="AA410" s="33">
        <f t="shared" si="180"/>
        <v>0.51490576486580486</v>
      </c>
      <c r="AB410" s="11">
        <v>2.7999999999999997E-2</v>
      </c>
      <c r="AC410" s="112">
        <f t="shared" si="163"/>
        <v>264</v>
      </c>
      <c r="AD410" s="33">
        <f t="shared" si="181"/>
        <v>0.17921898650318327</v>
      </c>
      <c r="AE410" s="11">
        <v>0.93328476269775185</v>
      </c>
      <c r="AF410" s="10">
        <f t="shared" si="182"/>
        <v>333</v>
      </c>
      <c r="AG410" s="33">
        <f t="shared" si="183"/>
        <v>0.19551502456944728</v>
      </c>
      <c r="AH410" s="14">
        <v>2.4049999999999998</v>
      </c>
      <c r="AI410" s="112">
        <f t="shared" si="164"/>
        <v>360</v>
      </c>
      <c r="AJ410" s="33">
        <f t="shared" si="184"/>
        <v>-0.16057269664831511</v>
      </c>
      <c r="AK410" s="13">
        <v>168889.60345997944</v>
      </c>
      <c r="AL410" s="38"/>
    </row>
    <row r="411" spans="1:38" x14ac:dyDescent="0.25">
      <c r="A411" t="s">
        <v>995</v>
      </c>
      <c r="B411" s="5" t="s">
        <v>448</v>
      </c>
      <c r="C411" s="6" t="s">
        <v>81</v>
      </c>
      <c r="D411" s="7" t="s">
        <v>34</v>
      </c>
      <c r="E411" s="36">
        <f t="shared" si="165"/>
        <v>2.6290721892060871</v>
      </c>
      <c r="F411" s="8">
        <f t="shared" si="166"/>
        <v>20.117869534656734</v>
      </c>
      <c r="G411" s="9">
        <f t="shared" si="167"/>
        <v>384</v>
      </c>
      <c r="H411" s="112">
        <f t="shared" si="168"/>
        <v>186</v>
      </c>
      <c r="I411" s="33">
        <f t="shared" si="169"/>
        <v>-0.4068755250159935</v>
      </c>
      <c r="J411" s="11">
        <v>-2.8814329288078366E-2</v>
      </c>
      <c r="K411" s="10">
        <f t="shared" si="170"/>
        <v>374</v>
      </c>
      <c r="L411" s="33">
        <f t="shared" si="171"/>
        <v>0.41077002525217848</v>
      </c>
      <c r="M411" s="11">
        <v>4.7246510200951067E-2</v>
      </c>
      <c r="N411" s="10">
        <f t="shared" si="172"/>
        <v>365</v>
      </c>
      <c r="O411" s="33">
        <f t="shared" si="173"/>
        <v>0.55358367462082192</v>
      </c>
      <c r="P411" s="11">
        <v>2.5603629881704747E-2</v>
      </c>
      <c r="Q411" s="10">
        <f t="shared" si="174"/>
        <v>390</v>
      </c>
      <c r="R411" s="33">
        <f t="shared" si="175"/>
        <v>0.27294812057923573</v>
      </c>
      <c r="S411" s="12">
        <v>0</v>
      </c>
      <c r="T411" s="10">
        <f t="shared" si="176"/>
        <v>294</v>
      </c>
      <c r="U411" s="33">
        <f t="shared" si="177"/>
        <v>0.28843882601130511</v>
      </c>
      <c r="V411" s="18">
        <v>5.863278406458871E-2</v>
      </c>
      <c r="W411" s="112">
        <f t="shared" ref="W411:W417" si="185">RANK(Y411,Y$7:Y$571,1)</f>
        <v>378</v>
      </c>
      <c r="X411" s="33">
        <f t="shared" si="178"/>
        <v>0.22662348384000724</v>
      </c>
      <c r="Y411" s="13">
        <v>105316</v>
      </c>
      <c r="Z411" s="10">
        <f t="shared" si="179"/>
        <v>369</v>
      </c>
      <c r="AA411" s="33">
        <f t="shared" si="180"/>
        <v>0.51490576486580486</v>
      </c>
      <c r="AB411" s="11">
        <v>2.7999999999999997E-2</v>
      </c>
      <c r="AC411" s="112">
        <f t="shared" ref="AC411:AC417" si="186">RANK(AE411,AE$7:AE$571,1)</f>
        <v>423</v>
      </c>
      <c r="AD411" s="33">
        <f t="shared" si="181"/>
        <v>0.66283228630557001</v>
      </c>
      <c r="AE411" s="11">
        <v>0.96214219759926134</v>
      </c>
      <c r="AF411" s="10">
        <f t="shared" si="182"/>
        <v>451</v>
      </c>
      <c r="AG411" s="33">
        <f t="shared" si="183"/>
        <v>0.56267751228249729</v>
      </c>
      <c r="AH411" s="14">
        <v>1.9906666666666666</v>
      </c>
      <c r="AI411" s="112">
        <f t="shared" ref="AI411:AI417" si="187">RANK(AK411,AK$7:AK$571,1)</f>
        <v>393</v>
      </c>
      <c r="AJ411" s="33">
        <f t="shared" si="184"/>
        <v>-0.12761188058531259</v>
      </c>
      <c r="AK411" s="13">
        <v>191512.6153023722</v>
      </c>
      <c r="AL411" s="38"/>
    </row>
    <row r="412" spans="1:38" x14ac:dyDescent="0.25">
      <c r="A412" t="s">
        <v>1019</v>
      </c>
      <c r="B412" s="5" t="s">
        <v>530</v>
      </c>
      <c r="C412" s="6" t="s">
        <v>81</v>
      </c>
      <c r="D412" s="7" t="s">
        <v>34</v>
      </c>
      <c r="E412" s="36">
        <f t="shared" si="165"/>
        <v>3.9932477699494289</v>
      </c>
      <c r="F412" s="8">
        <f t="shared" si="166"/>
        <v>15.86581099809727</v>
      </c>
      <c r="G412" s="9">
        <f t="shared" si="167"/>
        <v>455</v>
      </c>
      <c r="H412" s="112">
        <f t="shared" si="168"/>
        <v>269</v>
      </c>
      <c r="I412" s="33">
        <f t="shared" si="169"/>
        <v>-0.13478717247250205</v>
      </c>
      <c r="J412" s="11">
        <v>-1.1606169185231385E-2</v>
      </c>
      <c r="K412" s="10">
        <f t="shared" si="170"/>
        <v>434</v>
      </c>
      <c r="L412" s="33">
        <f t="shared" si="171"/>
        <v>0.62027773393124841</v>
      </c>
      <c r="M412" s="11">
        <v>3.6210526315789471E-2</v>
      </c>
      <c r="N412" s="10">
        <f t="shared" si="172"/>
        <v>383</v>
      </c>
      <c r="O412" s="33">
        <f t="shared" si="173"/>
        <v>0.58395965805120176</v>
      </c>
      <c r="P412" s="11">
        <v>2.3658269441401973E-2</v>
      </c>
      <c r="Q412" s="10">
        <f t="shared" si="174"/>
        <v>312</v>
      </c>
      <c r="R412" s="33">
        <f t="shared" si="175"/>
        <v>0.21672705649181789</v>
      </c>
      <c r="S412" s="12">
        <v>0.23642525021672314</v>
      </c>
      <c r="T412" s="10">
        <f t="shared" si="176"/>
        <v>424</v>
      </c>
      <c r="U412" s="33">
        <f t="shared" si="177"/>
        <v>0.66971266315285272</v>
      </c>
      <c r="V412" s="18">
        <v>3.6252113395981597E-2</v>
      </c>
      <c r="W412" s="112">
        <f t="shared" si="185"/>
        <v>500</v>
      </c>
      <c r="X412" s="33">
        <f t="shared" si="178"/>
        <v>1.2479055768701501</v>
      </c>
      <c r="Y412" s="13">
        <v>142459</v>
      </c>
      <c r="Z412" s="10">
        <f t="shared" si="179"/>
        <v>399</v>
      </c>
      <c r="AA412" s="33">
        <f t="shared" si="180"/>
        <v>0.58813047091895854</v>
      </c>
      <c r="AB412" s="11">
        <v>2.7000000000000003E-2</v>
      </c>
      <c r="AC412" s="112">
        <f t="shared" si="186"/>
        <v>389</v>
      </c>
      <c r="AD412" s="33">
        <f t="shared" si="181"/>
        <v>0.56366602215629147</v>
      </c>
      <c r="AE412" s="11">
        <v>0.95622489959839363</v>
      </c>
      <c r="AF412" s="10">
        <f t="shared" si="182"/>
        <v>318</v>
      </c>
      <c r="AG412" s="33">
        <f t="shared" si="183"/>
        <v>0.15150278750649893</v>
      </c>
      <c r="AH412" s="14">
        <v>2.4546666666666668</v>
      </c>
      <c r="AI412" s="112">
        <f t="shared" si="187"/>
        <v>376</v>
      </c>
      <c r="AJ412" s="33">
        <f t="shared" si="184"/>
        <v>-0.14440805973261947</v>
      </c>
      <c r="AK412" s="13">
        <v>179984.37646780675</v>
      </c>
      <c r="AL412" s="38"/>
    </row>
    <row r="413" spans="1:38" x14ac:dyDescent="0.25">
      <c r="A413" t="s">
        <v>1030</v>
      </c>
      <c r="B413" s="5" t="s">
        <v>475</v>
      </c>
      <c r="C413" s="6" t="s">
        <v>81</v>
      </c>
      <c r="D413" s="7" t="s">
        <v>34</v>
      </c>
      <c r="E413" s="36">
        <f t="shared" si="165"/>
        <v>3.9050156750949379</v>
      </c>
      <c r="F413" s="8">
        <f t="shared" si="166"/>
        <v>16.140825473814637</v>
      </c>
      <c r="G413" s="9">
        <f t="shared" si="167"/>
        <v>449</v>
      </c>
      <c r="H413" s="112">
        <f t="shared" si="168"/>
        <v>559</v>
      </c>
      <c r="I413" s="33">
        <f t="shared" si="169"/>
        <v>3.0247566137551454</v>
      </c>
      <c r="J413" s="11">
        <v>0.18821839080459779</v>
      </c>
      <c r="K413" s="10">
        <f t="shared" si="170"/>
        <v>505</v>
      </c>
      <c r="L413" s="33">
        <f t="shared" si="171"/>
        <v>0.80547666536458462</v>
      </c>
      <c r="M413" s="11">
        <v>2.6455026455026454E-2</v>
      </c>
      <c r="N413" s="10">
        <f t="shared" si="172"/>
        <v>364</v>
      </c>
      <c r="O413" s="33">
        <f t="shared" si="173"/>
        <v>0.5494741744490681</v>
      </c>
      <c r="P413" s="11">
        <v>2.5866813428728673E-2</v>
      </c>
      <c r="Q413" s="10">
        <f t="shared" si="174"/>
        <v>390</v>
      </c>
      <c r="R413" s="33">
        <f t="shared" si="175"/>
        <v>0.27294812057923573</v>
      </c>
      <c r="S413" s="12">
        <v>0</v>
      </c>
      <c r="T413" s="10">
        <f t="shared" si="176"/>
        <v>274</v>
      </c>
      <c r="U413" s="33">
        <f t="shared" si="177"/>
        <v>0.23194406484477245</v>
      </c>
      <c r="V413" s="18">
        <v>6.1949011198475103E-2</v>
      </c>
      <c r="W413" s="112">
        <f t="shared" si="185"/>
        <v>408</v>
      </c>
      <c r="X413" s="33">
        <f t="shared" si="178"/>
        <v>0.3736718276335943</v>
      </c>
      <c r="Y413" s="13">
        <v>110664</v>
      </c>
      <c r="Z413" s="10">
        <f t="shared" si="179"/>
        <v>488</v>
      </c>
      <c r="AA413" s="33">
        <f t="shared" si="180"/>
        <v>0.80780458907842112</v>
      </c>
      <c r="AB413" s="11">
        <v>2.4E-2</v>
      </c>
      <c r="AC413" s="112">
        <f t="shared" si="186"/>
        <v>379</v>
      </c>
      <c r="AD413" s="33">
        <f t="shared" si="181"/>
        <v>0.53796850741585367</v>
      </c>
      <c r="AE413" s="11">
        <v>0.95469151670951158</v>
      </c>
      <c r="AF413" s="10">
        <f t="shared" si="182"/>
        <v>494</v>
      </c>
      <c r="AG413" s="33">
        <f t="shared" si="183"/>
        <v>0.78273869759723746</v>
      </c>
      <c r="AH413" s="14">
        <v>1.7423333333333335</v>
      </c>
      <c r="AI413" s="112">
        <f t="shared" si="187"/>
        <v>434</v>
      </c>
      <c r="AJ413" s="33">
        <f t="shared" si="184"/>
        <v>-8.8154412340995872E-2</v>
      </c>
      <c r="AK413" s="13">
        <v>218594.67448609433</v>
      </c>
      <c r="AL413" s="38"/>
    </row>
    <row r="414" spans="1:38" x14ac:dyDescent="0.25">
      <c r="A414" t="s">
        <v>1035</v>
      </c>
      <c r="B414" s="5" t="s">
        <v>404</v>
      </c>
      <c r="C414" s="6" t="s">
        <v>81</v>
      </c>
      <c r="D414" s="7" t="s">
        <v>34</v>
      </c>
      <c r="E414" s="36">
        <f t="shared" si="165"/>
        <v>2.6885936642829384</v>
      </c>
      <c r="F414" s="8">
        <f t="shared" si="166"/>
        <v>19.932344445524709</v>
      </c>
      <c r="G414" s="9">
        <f t="shared" si="167"/>
        <v>387</v>
      </c>
      <c r="H414" s="112">
        <f t="shared" si="168"/>
        <v>195</v>
      </c>
      <c r="I414" s="33">
        <f t="shared" si="169"/>
        <v>-0.3563228855857844</v>
      </c>
      <c r="J414" s="11">
        <v>-2.5617140195621779E-2</v>
      </c>
      <c r="K414" s="10">
        <f t="shared" si="170"/>
        <v>348</v>
      </c>
      <c r="L414" s="33">
        <f t="shared" si="171"/>
        <v>0.3443081304302788</v>
      </c>
      <c r="M414" s="11">
        <v>5.0747442958300554E-2</v>
      </c>
      <c r="N414" s="10">
        <f t="shared" si="172"/>
        <v>535</v>
      </c>
      <c r="O414" s="33">
        <f t="shared" si="173"/>
        <v>0.95337356493194358</v>
      </c>
      <c r="P414" s="11">
        <v>0</v>
      </c>
      <c r="Q414" s="10">
        <f t="shared" si="174"/>
        <v>344</v>
      </c>
      <c r="R414" s="33">
        <f t="shared" si="175"/>
        <v>0.23505832441367142</v>
      </c>
      <c r="S414" s="12">
        <v>0.15933715742511154</v>
      </c>
      <c r="T414" s="10">
        <f t="shared" si="176"/>
        <v>457</v>
      </c>
      <c r="U414" s="33">
        <f t="shared" si="177"/>
        <v>0.74291958077329412</v>
      </c>
      <c r="V414" s="18">
        <v>3.1954887218045111E-2</v>
      </c>
      <c r="W414" s="112">
        <f t="shared" si="185"/>
        <v>322</v>
      </c>
      <c r="X414" s="33">
        <f t="shared" si="178"/>
        <v>-1.2976229663604866E-2</v>
      </c>
      <c r="Y414" s="13">
        <v>96602</v>
      </c>
      <c r="Z414" s="10">
        <f t="shared" si="179"/>
        <v>399</v>
      </c>
      <c r="AA414" s="33">
        <f t="shared" si="180"/>
        <v>0.58813047091895854</v>
      </c>
      <c r="AB414" s="11">
        <v>2.7000000000000003E-2</v>
      </c>
      <c r="AC414" s="112">
        <f t="shared" si="186"/>
        <v>296</v>
      </c>
      <c r="AD414" s="33">
        <f t="shared" si="181"/>
        <v>0.29580857778669339</v>
      </c>
      <c r="AE414" s="11">
        <v>0.94024171888988362</v>
      </c>
      <c r="AF414" s="10">
        <f t="shared" si="182"/>
        <v>185</v>
      </c>
      <c r="AG414" s="33">
        <f t="shared" si="183"/>
        <v>-0.22599814515422334</v>
      </c>
      <c r="AH414" s="14">
        <v>2.8806666666666665</v>
      </c>
      <c r="AI414" s="112">
        <f t="shared" si="187"/>
        <v>266</v>
      </c>
      <c r="AJ414" s="33">
        <f t="shared" si="184"/>
        <v>-0.21686959920233936</v>
      </c>
      <c r="AK414" s="13">
        <v>130249.6167941364</v>
      </c>
      <c r="AL414" s="38"/>
    </row>
    <row r="415" spans="1:38" x14ac:dyDescent="0.25">
      <c r="A415" t="s">
        <v>1036</v>
      </c>
      <c r="B415" s="5" t="s">
        <v>471</v>
      </c>
      <c r="C415" s="6" t="s">
        <v>81</v>
      </c>
      <c r="D415" s="7" t="s">
        <v>34</v>
      </c>
      <c r="E415" s="36">
        <f t="shared" si="165"/>
        <v>3.5049984940793495</v>
      </c>
      <c r="F415" s="8">
        <f t="shared" si="166"/>
        <v>17.387656522044487</v>
      </c>
      <c r="G415" s="9">
        <f t="shared" si="167"/>
        <v>423</v>
      </c>
      <c r="H415" s="112">
        <f t="shared" si="168"/>
        <v>528</v>
      </c>
      <c r="I415" s="33">
        <f t="shared" si="169"/>
        <v>1.2273221202656328</v>
      </c>
      <c r="J415" s="11">
        <v>7.4540093849923217E-2</v>
      </c>
      <c r="K415" s="10">
        <f t="shared" si="170"/>
        <v>376</v>
      </c>
      <c r="L415" s="33">
        <f t="shared" si="171"/>
        <v>0.41548049201993881</v>
      </c>
      <c r="M415" s="11">
        <v>4.6998382646751026E-2</v>
      </c>
      <c r="N415" s="10">
        <f t="shared" si="172"/>
        <v>413</v>
      </c>
      <c r="O415" s="33">
        <f t="shared" si="173"/>
        <v>0.65476936456626456</v>
      </c>
      <c r="P415" s="11">
        <v>1.9123423609675418E-2</v>
      </c>
      <c r="Q415" s="10">
        <f t="shared" si="174"/>
        <v>387</v>
      </c>
      <c r="R415" s="33">
        <f t="shared" si="175"/>
        <v>0.26375827822589359</v>
      </c>
      <c r="S415" s="12">
        <v>3.8645849435770596E-2</v>
      </c>
      <c r="T415" s="10">
        <f t="shared" si="176"/>
        <v>385</v>
      </c>
      <c r="U415" s="33">
        <f t="shared" si="177"/>
        <v>0.54657952404069965</v>
      </c>
      <c r="V415" s="18">
        <v>4.3479995213211539E-2</v>
      </c>
      <c r="W415" s="112">
        <f t="shared" si="185"/>
        <v>410</v>
      </c>
      <c r="X415" s="33">
        <f t="shared" si="178"/>
        <v>0.38362536174976453</v>
      </c>
      <c r="Y415" s="13">
        <v>111026</v>
      </c>
      <c r="Z415" s="10">
        <f t="shared" si="179"/>
        <v>436</v>
      </c>
      <c r="AA415" s="33">
        <f t="shared" si="180"/>
        <v>0.66135517697211277</v>
      </c>
      <c r="AB415" s="11">
        <v>2.6000000000000002E-2</v>
      </c>
      <c r="AC415" s="112">
        <f t="shared" si="186"/>
        <v>410</v>
      </c>
      <c r="AD415" s="33">
        <f t="shared" si="181"/>
        <v>0.63433302857483032</v>
      </c>
      <c r="AE415" s="11">
        <v>0.9604416333777186</v>
      </c>
      <c r="AF415" s="10">
        <f t="shared" si="182"/>
        <v>243</v>
      </c>
      <c r="AG415" s="33">
        <f t="shared" si="183"/>
        <v>-4.5813818923362212E-2</v>
      </c>
      <c r="AH415" s="14">
        <v>2.6773333333333333</v>
      </c>
      <c r="AI415" s="112">
        <f t="shared" si="187"/>
        <v>364</v>
      </c>
      <c r="AJ415" s="33">
        <f t="shared" si="184"/>
        <v>-0.15467775356307242</v>
      </c>
      <c r="AK415" s="13">
        <v>172935.66126912969</v>
      </c>
      <c r="AL415" s="38"/>
    </row>
    <row r="416" spans="1:38" x14ac:dyDescent="0.25">
      <c r="A416" t="s">
        <v>1043</v>
      </c>
      <c r="B416" s="5" t="s">
        <v>432</v>
      </c>
      <c r="C416" s="6" t="s">
        <v>81</v>
      </c>
      <c r="D416" s="7" t="s">
        <v>34</v>
      </c>
      <c r="E416" s="36">
        <f t="shared" si="165"/>
        <v>2.3782447765020853</v>
      </c>
      <c r="F416" s="8">
        <f t="shared" si="166"/>
        <v>20.899684468486598</v>
      </c>
      <c r="G416" s="9">
        <f t="shared" si="167"/>
        <v>371</v>
      </c>
      <c r="H416" s="112">
        <f t="shared" si="168"/>
        <v>159</v>
      </c>
      <c r="I416" s="33">
        <f t="shared" si="169"/>
        <v>-0.47333357454893094</v>
      </c>
      <c r="J416" s="11">
        <v>-3.3017452081814724E-2</v>
      </c>
      <c r="K416" s="10">
        <f t="shared" si="170"/>
        <v>346</v>
      </c>
      <c r="L416" s="33">
        <f t="shared" si="171"/>
        <v>0.33602346948863965</v>
      </c>
      <c r="M416" s="11">
        <v>5.1183844011142059E-2</v>
      </c>
      <c r="N416" s="10">
        <f t="shared" si="172"/>
        <v>389</v>
      </c>
      <c r="O416" s="33">
        <f t="shared" si="173"/>
        <v>0.59237596877371412</v>
      </c>
      <c r="P416" s="11">
        <v>2.311926605504587E-2</v>
      </c>
      <c r="Q416" s="10">
        <f t="shared" si="174"/>
        <v>266</v>
      </c>
      <c r="R416" s="33">
        <f t="shared" si="175"/>
        <v>0.17804469072620324</v>
      </c>
      <c r="S416" s="12">
        <v>0.39909538379672743</v>
      </c>
      <c r="T416" s="10">
        <f t="shared" si="176"/>
        <v>333</v>
      </c>
      <c r="U416" s="33">
        <f t="shared" si="177"/>
        <v>0.39221195501880524</v>
      </c>
      <c r="V416" s="18">
        <v>5.254132958142807E-2</v>
      </c>
      <c r="W416" s="112">
        <f t="shared" si="185"/>
        <v>417</v>
      </c>
      <c r="X416" s="33">
        <f t="shared" si="178"/>
        <v>0.46421599295002702</v>
      </c>
      <c r="Y416" s="13">
        <v>113957</v>
      </c>
      <c r="Z416" s="10">
        <f t="shared" si="179"/>
        <v>264</v>
      </c>
      <c r="AA416" s="33">
        <f t="shared" si="180"/>
        <v>0.22200694065318813</v>
      </c>
      <c r="AB416" s="11">
        <v>3.2000000000000001E-2</v>
      </c>
      <c r="AC416" s="112">
        <f t="shared" si="186"/>
        <v>403</v>
      </c>
      <c r="AD416" s="33">
        <f t="shared" si="181"/>
        <v>0.61685139880595441</v>
      </c>
      <c r="AE416" s="11">
        <v>0.95939849624060147</v>
      </c>
      <c r="AF416" s="10">
        <f t="shared" si="182"/>
        <v>252</v>
      </c>
      <c r="AG416" s="33">
        <f t="shared" si="183"/>
        <v>-2.7204618017551634E-2</v>
      </c>
      <c r="AH416" s="14">
        <v>2.656333333333333</v>
      </c>
      <c r="AI416" s="112">
        <f t="shared" si="187"/>
        <v>321</v>
      </c>
      <c r="AJ416" s="33">
        <f t="shared" si="184"/>
        <v>-0.18533395862538465</v>
      </c>
      <c r="AK416" s="13">
        <v>151894.44406013036</v>
      </c>
      <c r="AL416" s="38"/>
    </row>
    <row r="417" spans="1:38" x14ac:dyDescent="0.25">
      <c r="A417" t="s">
        <v>1117</v>
      </c>
      <c r="B417" s="5" t="s">
        <v>80</v>
      </c>
      <c r="C417" s="6" t="s">
        <v>81</v>
      </c>
      <c r="D417" s="7" t="s">
        <v>34</v>
      </c>
      <c r="E417" s="36">
        <f t="shared" si="165"/>
        <v>-5.0535708531845103</v>
      </c>
      <c r="F417" s="8">
        <f t="shared" si="166"/>
        <v>44.064235671731083</v>
      </c>
      <c r="G417" s="9">
        <f t="shared" si="167"/>
        <v>69</v>
      </c>
      <c r="H417" s="112">
        <f t="shared" si="168"/>
        <v>150</v>
      </c>
      <c r="I417" s="33">
        <f t="shared" si="169"/>
        <v>-0.50151433660218125</v>
      </c>
      <c r="J417" s="11">
        <v>-3.4799737360472704E-2</v>
      </c>
      <c r="K417" s="10">
        <f t="shared" si="170"/>
        <v>108</v>
      </c>
      <c r="L417" s="33">
        <f t="shared" si="171"/>
        <v>-0.47763388311254978</v>
      </c>
      <c r="M417" s="11">
        <v>9.4043887147335428E-2</v>
      </c>
      <c r="N417" s="10">
        <f t="shared" si="172"/>
        <v>86</v>
      </c>
      <c r="O417" s="33">
        <f t="shared" si="173"/>
        <v>-0.77852511382012612</v>
      </c>
      <c r="P417" s="11">
        <v>0.11091549295774648</v>
      </c>
      <c r="Q417" s="10">
        <f t="shared" si="174"/>
        <v>125</v>
      </c>
      <c r="R417" s="33">
        <f t="shared" si="175"/>
        <v>-5.0584343005909485E-2</v>
      </c>
      <c r="S417" s="12">
        <v>1.3605442176870748</v>
      </c>
      <c r="T417" s="10">
        <f t="shared" si="176"/>
        <v>51</v>
      </c>
      <c r="U417" s="33">
        <f t="shared" si="177"/>
        <v>-1.1803535635321682</v>
      </c>
      <c r="V417" s="18">
        <v>0.14485049833887043</v>
      </c>
      <c r="W417" s="112">
        <f t="shared" si="185"/>
        <v>44</v>
      </c>
      <c r="X417" s="33">
        <f t="shared" si="178"/>
        <v>-1.1625819241306719</v>
      </c>
      <c r="Y417" s="13">
        <v>54792</v>
      </c>
      <c r="Z417" s="10">
        <f t="shared" si="179"/>
        <v>185</v>
      </c>
      <c r="AA417" s="33">
        <f t="shared" si="180"/>
        <v>-7.0891883559428617E-2</v>
      </c>
      <c r="AB417" s="11">
        <v>3.6000000000000004E-2</v>
      </c>
      <c r="AC417" s="112">
        <f t="shared" si="186"/>
        <v>42</v>
      </c>
      <c r="AD417" s="33">
        <f t="shared" si="181"/>
        <v>-1.5367925518640171</v>
      </c>
      <c r="AE417" s="11">
        <v>0.83088954056695996</v>
      </c>
      <c r="AF417" s="10">
        <f t="shared" si="182"/>
        <v>337</v>
      </c>
      <c r="AG417" s="33">
        <f t="shared" si="183"/>
        <v>0.20703500608256784</v>
      </c>
      <c r="AH417" s="14">
        <v>2.3919999999999999</v>
      </c>
      <c r="AI417" s="112">
        <f t="shared" si="187"/>
        <v>35</v>
      </c>
      <c r="AJ417" s="33">
        <f t="shared" si="184"/>
        <v>-0.32325267945659097</v>
      </c>
      <c r="AK417" s="13">
        <v>57232.441496598636</v>
      </c>
      <c r="AL417" s="38"/>
    </row>
    <row r="418" spans="1:38" x14ac:dyDescent="0.25">
      <c r="A418" t="s">
        <v>1132</v>
      </c>
      <c r="B418" s="5" t="s">
        <v>152</v>
      </c>
      <c r="C418" s="6" t="s">
        <v>81</v>
      </c>
      <c r="D418" s="7" t="s">
        <v>34</v>
      </c>
      <c r="E418" s="36">
        <f t="shared" si="165"/>
        <v>4.6510377613212537</v>
      </c>
      <c r="F418" s="8">
        <f t="shared" si="166"/>
        <v>13.815516602304118</v>
      </c>
      <c r="G418" s="9">
        <f t="shared" si="167"/>
        <v>494</v>
      </c>
      <c r="H418" s="112">
        <f t="shared" si="168"/>
        <v>243</v>
      </c>
      <c r="I418" s="33">
        <f t="shared" si="169"/>
        <v>-0.22182220159870966</v>
      </c>
      <c r="J418" s="11">
        <v>-1.711067792939136E-2</v>
      </c>
      <c r="K418" s="10">
        <f t="shared" si="170"/>
        <v>342</v>
      </c>
      <c r="L418" s="33">
        <f t="shared" si="171"/>
        <v>0.33301965310666592</v>
      </c>
      <c r="M418" s="11">
        <v>5.134207240948814E-2</v>
      </c>
      <c r="N418" s="10">
        <f t="shared" si="172"/>
        <v>531</v>
      </c>
      <c r="O418" s="33">
        <f t="shared" si="173"/>
        <v>0.90456998001407041</v>
      </c>
      <c r="P418" s="11">
        <v>3.1255140648132917E-3</v>
      </c>
      <c r="Q418" s="10">
        <f t="shared" si="174"/>
        <v>380</v>
      </c>
      <c r="R418" s="33">
        <f t="shared" si="175"/>
        <v>0.25984783627254332</v>
      </c>
      <c r="S418" s="12">
        <v>5.509034817100044E-2</v>
      </c>
      <c r="T418" s="10">
        <f t="shared" si="176"/>
        <v>419</v>
      </c>
      <c r="U418" s="33">
        <f t="shared" si="177"/>
        <v>0.65903367752904618</v>
      </c>
      <c r="V418" s="18">
        <v>3.6878966951192818E-2</v>
      </c>
      <c r="W418" s="112">
        <v>338</v>
      </c>
      <c r="X418" s="33">
        <f t="shared" si="178"/>
        <v>1.4313035673531764</v>
      </c>
      <c r="Y418" s="13">
        <v>149129</v>
      </c>
      <c r="Z418" s="10">
        <f t="shared" si="179"/>
        <v>399</v>
      </c>
      <c r="AA418" s="33">
        <f t="shared" si="180"/>
        <v>0.58813047091895854</v>
      </c>
      <c r="AB418" s="11">
        <v>2.7000000000000003E-2</v>
      </c>
      <c r="AC418" s="112">
        <v>338</v>
      </c>
      <c r="AD418" s="33">
        <f t="shared" si="181"/>
        <v>0.79512036803121677</v>
      </c>
      <c r="AE418" s="11">
        <v>0.97003589015941905</v>
      </c>
      <c r="AF418" s="10">
        <f t="shared" si="182"/>
        <v>303</v>
      </c>
      <c r="AG418" s="33">
        <f t="shared" si="183"/>
        <v>0.1163520746844128</v>
      </c>
      <c r="AH418" s="14">
        <v>2.4943333333333335</v>
      </c>
      <c r="AI418" s="112">
        <v>338</v>
      </c>
      <c r="AJ418" s="33">
        <f t="shared" si="184"/>
        <v>-0.17542208138340115</v>
      </c>
      <c r="AK418" s="13">
        <v>158697.56798148964</v>
      </c>
      <c r="AL418" s="38"/>
    </row>
    <row r="419" spans="1:38" x14ac:dyDescent="0.25">
      <c r="A419" t="s">
        <v>1153</v>
      </c>
      <c r="B419" s="5" t="s">
        <v>175</v>
      </c>
      <c r="C419" s="6" t="s">
        <v>81</v>
      </c>
      <c r="D419" s="7" t="s">
        <v>34</v>
      </c>
      <c r="E419" s="36">
        <f t="shared" si="165"/>
        <v>-3.1779150960635745</v>
      </c>
      <c r="F419" s="8">
        <f t="shared" si="166"/>
        <v>38.217922201314636</v>
      </c>
      <c r="G419" s="9">
        <f t="shared" si="167"/>
        <v>110</v>
      </c>
      <c r="H419" s="112">
        <f t="shared" si="168"/>
        <v>223</v>
      </c>
      <c r="I419" s="33">
        <f t="shared" si="169"/>
        <v>-0.27470511375504236</v>
      </c>
      <c r="J419" s="11">
        <v>-2.0455244540141471E-2</v>
      </c>
      <c r="K419" s="10">
        <f t="shared" si="170"/>
        <v>196</v>
      </c>
      <c r="L419" s="33">
        <f t="shared" si="171"/>
        <v>-9.27012775169022E-2</v>
      </c>
      <c r="M419" s="11">
        <v>7.3767258382643003E-2</v>
      </c>
      <c r="N419" s="10">
        <f t="shared" si="172"/>
        <v>59</v>
      </c>
      <c r="O419" s="33">
        <f t="shared" si="173"/>
        <v>-1.2280749109191693</v>
      </c>
      <c r="P419" s="11">
        <v>0.13970588235294118</v>
      </c>
      <c r="Q419" s="10">
        <f t="shared" si="174"/>
        <v>284</v>
      </c>
      <c r="R419" s="33">
        <f t="shared" si="175"/>
        <v>0.19827506021337557</v>
      </c>
      <c r="S419" s="12">
        <v>0.31402103940964043</v>
      </c>
      <c r="T419" s="10">
        <f t="shared" si="176"/>
        <v>185</v>
      </c>
      <c r="U419" s="33">
        <f t="shared" si="177"/>
        <v>-9.7901686701091631E-2</v>
      </c>
      <c r="V419" s="18">
        <v>8.1310867212861335E-2</v>
      </c>
      <c r="W419" s="112">
        <f t="shared" ref="W419:W450" si="188">RANK(Y419,Y$7:Y$571,1)</f>
        <v>211</v>
      </c>
      <c r="X419" s="33">
        <f t="shared" si="178"/>
        <v>-0.46946400147757872</v>
      </c>
      <c r="Y419" s="13">
        <v>80000</v>
      </c>
      <c r="Z419" s="10">
        <f t="shared" si="179"/>
        <v>113</v>
      </c>
      <c r="AA419" s="33">
        <f t="shared" si="180"/>
        <v>-0.51024011987835316</v>
      </c>
      <c r="AB419" s="11">
        <v>4.2000000000000003E-2</v>
      </c>
      <c r="AC419" s="112">
        <f t="shared" ref="AC419:AC450" si="189">RANK(AE419,AE$7:AE$571,1)</f>
        <v>78</v>
      </c>
      <c r="AD419" s="33">
        <f t="shared" si="181"/>
        <v>-0.88490159871209118</v>
      </c>
      <c r="AE419" s="11">
        <v>0.86978818283166104</v>
      </c>
      <c r="AF419" s="10">
        <f t="shared" si="182"/>
        <v>210</v>
      </c>
      <c r="AG419" s="33">
        <f t="shared" si="183"/>
        <v>-0.13767828688696537</v>
      </c>
      <c r="AH419" s="14">
        <v>2.7810000000000001</v>
      </c>
      <c r="AI419" s="112">
        <f t="shared" ref="AI419:AI450" si="190">RANK(AK419,AK$7:AK$571,1)</f>
        <v>224</v>
      </c>
      <c r="AJ419" s="33">
        <f t="shared" si="184"/>
        <v>-0.23734667619575414</v>
      </c>
      <c r="AK419" s="13">
        <v>116194.95399591772</v>
      </c>
      <c r="AL419" s="38"/>
    </row>
    <row r="420" spans="1:38" x14ac:dyDescent="0.25">
      <c r="A420" t="s">
        <v>627</v>
      </c>
      <c r="B420" s="5" t="s">
        <v>444</v>
      </c>
      <c r="C420" s="6" t="s">
        <v>30</v>
      </c>
      <c r="D420" s="7" t="s">
        <v>20</v>
      </c>
      <c r="E420" s="36">
        <f t="shared" si="165"/>
        <v>3.9330570102390521</v>
      </c>
      <c r="F420" s="8">
        <f t="shared" si="166"/>
        <v>16.053422209777992</v>
      </c>
      <c r="G420" s="9">
        <f t="shared" si="167"/>
        <v>450</v>
      </c>
      <c r="H420" s="112">
        <f t="shared" si="168"/>
        <v>293</v>
      </c>
      <c r="I420" s="33">
        <f t="shared" si="169"/>
        <v>-3.1673106548725467E-2</v>
      </c>
      <c r="J420" s="11">
        <v>-5.0847457627118953E-3</v>
      </c>
      <c r="K420" s="10">
        <f t="shared" si="170"/>
        <v>539</v>
      </c>
      <c r="L420" s="33">
        <f t="shared" si="171"/>
        <v>1.0259057589774017</v>
      </c>
      <c r="M420" s="11">
        <v>1.4843749999999999E-2</v>
      </c>
      <c r="N420" s="10">
        <f t="shared" si="172"/>
        <v>535</v>
      </c>
      <c r="O420" s="33">
        <f t="shared" si="173"/>
        <v>0.95337356493194358</v>
      </c>
      <c r="P420" s="11">
        <v>0</v>
      </c>
      <c r="Q420" s="10">
        <f t="shared" si="174"/>
        <v>390</v>
      </c>
      <c r="R420" s="33">
        <f t="shared" si="175"/>
        <v>0.27294812057923573</v>
      </c>
      <c r="S420" s="12">
        <v>0</v>
      </c>
      <c r="T420" s="10">
        <f t="shared" si="176"/>
        <v>402</v>
      </c>
      <c r="U420" s="33">
        <f t="shared" si="177"/>
        <v>0.61546187849613088</v>
      </c>
      <c r="V420" s="18">
        <v>3.9436619718309862E-2</v>
      </c>
      <c r="W420" s="112">
        <f t="shared" si="188"/>
        <v>160</v>
      </c>
      <c r="X420" s="33">
        <f t="shared" si="178"/>
        <v>-0.64131369270979988</v>
      </c>
      <c r="Y420" s="13">
        <v>73750</v>
      </c>
      <c r="Z420" s="10">
        <f t="shared" si="179"/>
        <v>399</v>
      </c>
      <c r="AA420" s="33">
        <f t="shared" si="180"/>
        <v>0.58813047091895854</v>
      </c>
      <c r="AB420" s="11">
        <v>2.7000000000000003E-2</v>
      </c>
      <c r="AC420" s="112">
        <f t="shared" si="189"/>
        <v>515</v>
      </c>
      <c r="AD420" s="33">
        <f t="shared" si="181"/>
        <v>0.95625990595560029</v>
      </c>
      <c r="AE420" s="11">
        <v>0.97965116279069764</v>
      </c>
      <c r="AF420" s="10">
        <f t="shared" si="182"/>
        <v>553</v>
      </c>
      <c r="AG420" s="33">
        <f t="shared" si="183"/>
        <v>1.5672789770548896</v>
      </c>
      <c r="AH420" s="14">
        <v>0.85699999999999987</v>
      </c>
      <c r="AI420" s="112">
        <f t="shared" si="190"/>
        <v>552</v>
      </c>
      <c r="AJ420" s="33">
        <f t="shared" si="184"/>
        <v>2.1912754187843677</v>
      </c>
      <c r="AK420" s="13">
        <v>1783105.940374787</v>
      </c>
      <c r="AL420" s="38"/>
    </row>
    <row r="421" spans="1:38" x14ac:dyDescent="0.25">
      <c r="A421" t="s">
        <v>628</v>
      </c>
      <c r="B421" s="5" t="s">
        <v>215</v>
      </c>
      <c r="C421" s="6" t="s">
        <v>30</v>
      </c>
      <c r="D421" s="7" t="s">
        <v>20</v>
      </c>
      <c r="E421" s="36">
        <f t="shared" si="165"/>
        <v>-0.73003468693800089</v>
      </c>
      <c r="F421" s="8">
        <f t="shared" si="166"/>
        <v>30.588016684000337</v>
      </c>
      <c r="G421" s="9">
        <f t="shared" si="167"/>
        <v>198</v>
      </c>
      <c r="H421" s="112">
        <f t="shared" si="168"/>
        <v>553</v>
      </c>
      <c r="I421" s="33">
        <f t="shared" si="169"/>
        <v>2.4262685828889849</v>
      </c>
      <c r="J421" s="11">
        <v>0.15036716432427166</v>
      </c>
      <c r="K421" s="10">
        <f t="shared" si="170"/>
        <v>317</v>
      </c>
      <c r="L421" s="33">
        <f t="shared" si="171"/>
        <v>0.27604086988476934</v>
      </c>
      <c r="M421" s="11">
        <v>5.4343474779823861E-2</v>
      </c>
      <c r="N421" s="10">
        <f t="shared" si="172"/>
        <v>132</v>
      </c>
      <c r="O421" s="33">
        <f t="shared" si="173"/>
        <v>-0.3503748915044852</v>
      </c>
      <c r="P421" s="11">
        <v>8.3495590424922689E-2</v>
      </c>
      <c r="Q421" s="10">
        <f t="shared" si="174"/>
        <v>97</v>
      </c>
      <c r="R421" s="33">
        <f t="shared" si="175"/>
        <v>-0.14926482175318584</v>
      </c>
      <c r="S421" s="12">
        <v>1.7755231452124285</v>
      </c>
      <c r="T421" s="10">
        <f t="shared" si="176"/>
        <v>186</v>
      </c>
      <c r="U421" s="33">
        <f t="shared" si="177"/>
        <v>-9.6568621735719104E-2</v>
      </c>
      <c r="V421" s="18">
        <v>8.1232616661516044E-2</v>
      </c>
      <c r="W421" s="112">
        <f t="shared" si="188"/>
        <v>157</v>
      </c>
      <c r="X421" s="33">
        <f t="shared" si="178"/>
        <v>-0.64824267226028309</v>
      </c>
      <c r="Y421" s="13">
        <v>73498</v>
      </c>
      <c r="Z421" s="10">
        <f t="shared" si="179"/>
        <v>136</v>
      </c>
      <c r="AA421" s="33">
        <f t="shared" si="180"/>
        <v>-0.36379070777204486</v>
      </c>
      <c r="AB421" s="11">
        <v>0.04</v>
      </c>
      <c r="AC421" s="112">
        <f t="shared" si="189"/>
        <v>284</v>
      </c>
      <c r="AD421" s="33">
        <f t="shared" si="181"/>
        <v>0.26464726182324722</v>
      </c>
      <c r="AE421" s="11">
        <v>0.93838230839139658</v>
      </c>
      <c r="AF421" s="10">
        <f t="shared" si="182"/>
        <v>263</v>
      </c>
      <c r="AG421" s="33">
        <f t="shared" si="183"/>
        <v>1.1522595532068886E-3</v>
      </c>
      <c r="AH421" s="14">
        <v>2.624333333333333</v>
      </c>
      <c r="AI421" s="112">
        <f t="shared" si="190"/>
        <v>185</v>
      </c>
      <c r="AJ421" s="33">
        <f t="shared" si="184"/>
        <v>-0.24922264726908122</v>
      </c>
      <c r="AK421" s="13">
        <v>108043.75307545974</v>
      </c>
      <c r="AL421" s="38"/>
    </row>
    <row r="422" spans="1:38" x14ac:dyDescent="0.25">
      <c r="A422" t="s">
        <v>631</v>
      </c>
      <c r="B422" s="5" t="s">
        <v>403</v>
      </c>
      <c r="C422" s="6" t="s">
        <v>30</v>
      </c>
      <c r="D422" s="7" t="s">
        <v>20</v>
      </c>
      <c r="E422" s="36">
        <f t="shared" si="165"/>
        <v>4.5954364065833682</v>
      </c>
      <c r="F422" s="8">
        <f t="shared" si="166"/>
        <v>13.988822896885839</v>
      </c>
      <c r="G422" s="9">
        <f t="shared" si="167"/>
        <v>492</v>
      </c>
      <c r="H422" s="112">
        <f t="shared" si="168"/>
        <v>244</v>
      </c>
      <c r="I422" s="33">
        <f t="shared" si="169"/>
        <v>-0.22169472485003544</v>
      </c>
      <c r="J422" s="11">
        <v>-1.7102615694164935E-2</v>
      </c>
      <c r="K422" s="10">
        <f t="shared" si="170"/>
        <v>124</v>
      </c>
      <c r="L422" s="33">
        <f t="shared" si="171"/>
        <v>-0.38763715490351125</v>
      </c>
      <c r="M422" s="11">
        <v>8.9303238469087345E-2</v>
      </c>
      <c r="N422" s="10">
        <f t="shared" si="172"/>
        <v>525</v>
      </c>
      <c r="O422" s="33">
        <f t="shared" si="173"/>
        <v>0.88692854976604185</v>
      </c>
      <c r="P422" s="11">
        <v>4.2553191489361703E-3</v>
      </c>
      <c r="Q422" s="10">
        <f t="shared" si="174"/>
        <v>390</v>
      </c>
      <c r="R422" s="33">
        <f t="shared" si="175"/>
        <v>0.27294812057923573</v>
      </c>
      <c r="S422" s="12">
        <v>0</v>
      </c>
      <c r="T422" s="10">
        <f t="shared" si="176"/>
        <v>498</v>
      </c>
      <c r="U422" s="33">
        <f t="shared" si="177"/>
        <v>0.86465314092942169</v>
      </c>
      <c r="V422" s="18">
        <v>2.4809160305343511E-2</v>
      </c>
      <c r="W422" s="112">
        <f t="shared" si="188"/>
        <v>370</v>
      </c>
      <c r="X422" s="33">
        <f t="shared" si="178"/>
        <v>0.17864305004797107</v>
      </c>
      <c r="Y422" s="13">
        <v>103571</v>
      </c>
      <c r="Z422" s="10">
        <f t="shared" si="179"/>
        <v>369</v>
      </c>
      <c r="AA422" s="33">
        <f t="shared" si="180"/>
        <v>0.51490576486580486</v>
      </c>
      <c r="AB422" s="11">
        <v>2.7999999999999997E-2</v>
      </c>
      <c r="AC422" s="112">
        <f t="shared" si="189"/>
        <v>543</v>
      </c>
      <c r="AD422" s="33">
        <f t="shared" si="181"/>
        <v>1.0934028934222588</v>
      </c>
      <c r="AE422" s="11">
        <v>0.98783454987834551</v>
      </c>
      <c r="AF422" s="10">
        <f t="shared" si="182"/>
        <v>555</v>
      </c>
      <c r="AG422" s="33">
        <f t="shared" si="183"/>
        <v>1.6050881471492342</v>
      </c>
      <c r="AH422" s="14">
        <v>0.81433333333333324</v>
      </c>
      <c r="AI422" s="112">
        <f t="shared" si="190"/>
        <v>551</v>
      </c>
      <c r="AJ422" s="33">
        <f t="shared" si="184"/>
        <v>2.140063280494847</v>
      </c>
      <c r="AK422" s="13">
        <v>1747955.9365404299</v>
      </c>
      <c r="AL422" s="38"/>
    </row>
    <row r="423" spans="1:38" x14ac:dyDescent="0.25">
      <c r="A423" t="s">
        <v>633</v>
      </c>
      <c r="B423" s="5" t="s">
        <v>368</v>
      </c>
      <c r="C423" s="6" t="s">
        <v>30</v>
      </c>
      <c r="D423" s="7" t="s">
        <v>20</v>
      </c>
      <c r="E423" s="36">
        <f t="shared" si="165"/>
        <v>2.8077472343160021</v>
      </c>
      <c r="F423" s="8">
        <f t="shared" si="166"/>
        <v>19.560949471320178</v>
      </c>
      <c r="G423" s="9">
        <f t="shared" si="167"/>
        <v>391</v>
      </c>
      <c r="H423" s="112">
        <f t="shared" si="168"/>
        <v>422</v>
      </c>
      <c r="I423" s="33">
        <f t="shared" si="169"/>
        <v>0.37004413616092235</v>
      </c>
      <c r="J423" s="11">
        <v>2.0321761219305623E-2</v>
      </c>
      <c r="K423" s="10">
        <f t="shared" si="170"/>
        <v>463</v>
      </c>
      <c r="L423" s="33">
        <f t="shared" si="171"/>
        <v>0.66881388694921151</v>
      </c>
      <c r="M423" s="11">
        <v>3.3653846153846152E-2</v>
      </c>
      <c r="N423" s="10">
        <f t="shared" si="172"/>
        <v>466</v>
      </c>
      <c r="O423" s="33">
        <f t="shared" si="173"/>
        <v>0.74596929558107383</v>
      </c>
      <c r="P423" s="11">
        <v>1.3282732447817837E-2</v>
      </c>
      <c r="Q423" s="10">
        <f t="shared" si="174"/>
        <v>183</v>
      </c>
      <c r="R423" s="33">
        <f t="shared" si="175"/>
        <v>7.5606742375848426E-2</v>
      </c>
      <c r="S423" s="12">
        <v>0.82987551867219911</v>
      </c>
      <c r="T423" s="10">
        <f t="shared" si="176"/>
        <v>256</v>
      </c>
      <c r="U423" s="33">
        <f t="shared" si="177"/>
        <v>0.17250977242467455</v>
      </c>
      <c r="V423" s="18">
        <v>6.5437788018433182E-2</v>
      </c>
      <c r="W423" s="112">
        <f t="shared" si="188"/>
        <v>331</v>
      </c>
      <c r="X423" s="33">
        <f t="shared" si="178"/>
        <v>2.4932257362687854E-4</v>
      </c>
      <c r="Y423" s="13">
        <v>97083</v>
      </c>
      <c r="Z423" s="10">
        <f t="shared" si="179"/>
        <v>105</v>
      </c>
      <c r="AA423" s="33">
        <f t="shared" si="180"/>
        <v>-0.58346482593150684</v>
      </c>
      <c r="AB423" s="11">
        <v>4.2999999999999997E-2</v>
      </c>
      <c r="AC423" s="112">
        <f t="shared" si="189"/>
        <v>555</v>
      </c>
      <c r="AD423" s="33">
        <f t="shared" si="181"/>
        <v>1.1899671498585109</v>
      </c>
      <c r="AE423" s="11">
        <v>0.99359658484525082</v>
      </c>
      <c r="AF423" s="10">
        <f t="shared" si="182"/>
        <v>539</v>
      </c>
      <c r="AG423" s="33">
        <f t="shared" si="183"/>
        <v>1.4068853882952868</v>
      </c>
      <c r="AH423" s="14">
        <v>1.038</v>
      </c>
      <c r="AI423" s="112">
        <f t="shared" si="190"/>
        <v>554</v>
      </c>
      <c r="AJ423" s="33">
        <f t="shared" si="184"/>
        <v>2.3818956983296764</v>
      </c>
      <c r="AK423" s="13">
        <v>1913940.2265560166</v>
      </c>
      <c r="AL423" s="38"/>
    </row>
    <row r="424" spans="1:38" x14ac:dyDescent="0.25">
      <c r="A424" t="s">
        <v>634</v>
      </c>
      <c r="B424" s="5" t="s">
        <v>249</v>
      </c>
      <c r="C424" s="6" t="s">
        <v>30</v>
      </c>
      <c r="D424" s="7" t="s">
        <v>20</v>
      </c>
      <c r="E424" s="36">
        <f t="shared" si="165"/>
        <v>-1.2022010828943586</v>
      </c>
      <c r="F424" s="8">
        <f t="shared" si="166"/>
        <v>32.05973277608048</v>
      </c>
      <c r="G424" s="9">
        <f t="shared" si="167"/>
        <v>184</v>
      </c>
      <c r="H424" s="112">
        <f t="shared" si="168"/>
        <v>446</v>
      </c>
      <c r="I424" s="33">
        <f t="shared" si="169"/>
        <v>0.46327158506823546</v>
      </c>
      <c r="J424" s="11">
        <v>2.6217908010523372E-2</v>
      </c>
      <c r="K424" s="10">
        <f t="shared" si="170"/>
        <v>358</v>
      </c>
      <c r="L424" s="33">
        <f t="shared" si="171"/>
        <v>0.36135094220764513</v>
      </c>
      <c r="M424" s="11">
        <v>4.9849699398797596E-2</v>
      </c>
      <c r="N424" s="10">
        <f t="shared" si="172"/>
        <v>99</v>
      </c>
      <c r="O424" s="33">
        <f t="shared" si="173"/>
        <v>-0.63730943851164301</v>
      </c>
      <c r="P424" s="11">
        <v>0.10187165775401069</v>
      </c>
      <c r="Q424" s="10">
        <f t="shared" si="174"/>
        <v>251</v>
      </c>
      <c r="R424" s="33">
        <f t="shared" si="175"/>
        <v>0.16784011106054683</v>
      </c>
      <c r="S424" s="12">
        <v>0.44200848656294206</v>
      </c>
      <c r="T424" s="10">
        <f t="shared" si="176"/>
        <v>153</v>
      </c>
      <c r="U424" s="33">
        <f t="shared" si="177"/>
        <v>-0.27810884942124692</v>
      </c>
      <c r="V424" s="18">
        <v>9.1888978711937477E-2</v>
      </c>
      <c r="W424" s="112">
        <f t="shared" si="188"/>
        <v>209</v>
      </c>
      <c r="X424" s="33">
        <f t="shared" si="178"/>
        <v>-0.4755955984607444</v>
      </c>
      <c r="Y424" s="13">
        <v>79777</v>
      </c>
      <c r="Z424" s="10">
        <f t="shared" si="179"/>
        <v>175</v>
      </c>
      <c r="AA424" s="33">
        <f t="shared" si="180"/>
        <v>-0.14411658961258281</v>
      </c>
      <c r="AB424" s="11">
        <v>3.7000000000000005E-2</v>
      </c>
      <c r="AC424" s="112">
        <f t="shared" si="189"/>
        <v>197</v>
      </c>
      <c r="AD424" s="33">
        <f t="shared" si="181"/>
        <v>-7.7592524176650884E-2</v>
      </c>
      <c r="AE424" s="11">
        <v>0.91796069808987224</v>
      </c>
      <c r="AF424" s="10">
        <f t="shared" si="182"/>
        <v>406</v>
      </c>
      <c r="AG424" s="33">
        <f t="shared" si="183"/>
        <v>0.43359464250727398</v>
      </c>
      <c r="AH424" s="14">
        <v>2.136333333333333</v>
      </c>
      <c r="AI424" s="112">
        <f t="shared" si="190"/>
        <v>106</v>
      </c>
      <c r="AJ424" s="33">
        <f t="shared" si="184"/>
        <v>-0.28748994487130314</v>
      </c>
      <c r="AK424" s="13">
        <v>81778.580357142855</v>
      </c>
      <c r="AL424" s="38"/>
    </row>
    <row r="425" spans="1:38" x14ac:dyDescent="0.25">
      <c r="A425" t="s">
        <v>642</v>
      </c>
      <c r="B425" s="5" t="s">
        <v>179</v>
      </c>
      <c r="C425" s="6" t="s">
        <v>30</v>
      </c>
      <c r="D425" s="7" t="s">
        <v>20</v>
      </c>
      <c r="E425" s="36">
        <f t="shared" si="165"/>
        <v>-2.5588424115959443</v>
      </c>
      <c r="F425" s="8">
        <f t="shared" si="166"/>
        <v>36.288307472903355</v>
      </c>
      <c r="G425" s="9">
        <f t="shared" si="167"/>
        <v>138</v>
      </c>
      <c r="H425" s="112">
        <f t="shared" si="168"/>
        <v>412</v>
      </c>
      <c r="I425" s="33">
        <f t="shared" si="169"/>
        <v>0.343369720908204</v>
      </c>
      <c r="J425" s="11">
        <v>1.8634744468946085E-2</v>
      </c>
      <c r="K425" s="10">
        <f t="shared" si="170"/>
        <v>184</v>
      </c>
      <c r="L425" s="33">
        <f t="shared" si="171"/>
        <v>-0.13560288217714284</v>
      </c>
      <c r="M425" s="11">
        <v>7.602713426340714E-2</v>
      </c>
      <c r="N425" s="10">
        <f t="shared" si="172"/>
        <v>196</v>
      </c>
      <c r="O425" s="33">
        <f t="shared" si="173"/>
        <v>-2.857004744444917E-2</v>
      </c>
      <c r="P425" s="11">
        <v>6.2886334610472536E-2</v>
      </c>
      <c r="Q425" s="10">
        <f t="shared" si="174"/>
        <v>215</v>
      </c>
      <c r="R425" s="33">
        <f t="shared" si="175"/>
        <v>0.13152388853106173</v>
      </c>
      <c r="S425" s="12">
        <v>0.59472832809972398</v>
      </c>
      <c r="T425" s="10">
        <f t="shared" si="176"/>
        <v>192</v>
      </c>
      <c r="U425" s="33">
        <f t="shared" si="177"/>
        <v>-6.1400954730784961E-2</v>
      </c>
      <c r="V425" s="18">
        <v>7.9168284161490687E-2</v>
      </c>
      <c r="W425" s="112">
        <f t="shared" si="188"/>
        <v>45</v>
      </c>
      <c r="X425" s="33">
        <f t="shared" si="178"/>
        <v>-1.1584575315410985</v>
      </c>
      <c r="Y425" s="13">
        <v>54942</v>
      </c>
      <c r="Z425" s="10">
        <f t="shared" si="179"/>
        <v>55</v>
      </c>
      <c r="AA425" s="33">
        <f t="shared" si="180"/>
        <v>-1.0228130622504319</v>
      </c>
      <c r="AB425" s="11">
        <v>4.9000000000000002E-2</v>
      </c>
      <c r="AC425" s="112">
        <f t="shared" si="189"/>
        <v>112</v>
      </c>
      <c r="AD425" s="33">
        <f t="shared" si="181"/>
        <v>-0.56658190494211214</v>
      </c>
      <c r="AE425" s="11">
        <v>0.88878246988826004</v>
      </c>
      <c r="AF425" s="10">
        <f t="shared" si="182"/>
        <v>456</v>
      </c>
      <c r="AG425" s="33">
        <f t="shared" si="183"/>
        <v>0.58837593258099707</v>
      </c>
      <c r="AH425" s="14">
        <v>1.9616666666666667</v>
      </c>
      <c r="AI425" s="112">
        <f t="shared" si="190"/>
        <v>288</v>
      </c>
      <c r="AJ425" s="33">
        <f t="shared" si="184"/>
        <v>-0.20631396818457479</v>
      </c>
      <c r="AK425" s="13">
        <v>137494.58806737082</v>
      </c>
      <c r="AL425" s="38"/>
    </row>
    <row r="426" spans="1:38" x14ac:dyDescent="0.25">
      <c r="A426" t="s">
        <v>662</v>
      </c>
      <c r="B426" s="5" t="s">
        <v>281</v>
      </c>
      <c r="C426" s="6" t="s">
        <v>30</v>
      </c>
      <c r="D426" s="7" t="s">
        <v>20</v>
      </c>
      <c r="E426" s="36">
        <f t="shared" si="165"/>
        <v>0.3845615931662309</v>
      </c>
      <c r="F426" s="8">
        <f t="shared" si="166"/>
        <v>27.11388278618335</v>
      </c>
      <c r="G426" s="9">
        <f t="shared" si="167"/>
        <v>257</v>
      </c>
      <c r="H426" s="112">
        <f t="shared" si="168"/>
        <v>375</v>
      </c>
      <c r="I426" s="33">
        <f t="shared" si="169"/>
        <v>0.20610624474540656</v>
      </c>
      <c r="J426" s="11">
        <v>9.9535500995355797E-3</v>
      </c>
      <c r="K426" s="10">
        <f t="shared" si="170"/>
        <v>301</v>
      </c>
      <c r="L426" s="33">
        <f t="shared" si="171"/>
        <v>0.21840547263993509</v>
      </c>
      <c r="M426" s="11">
        <v>5.7379464811976894E-2</v>
      </c>
      <c r="N426" s="10">
        <f t="shared" si="172"/>
        <v>279</v>
      </c>
      <c r="O426" s="33">
        <f t="shared" si="173"/>
        <v>0.28725798646028888</v>
      </c>
      <c r="P426" s="11">
        <v>4.2659849943562846E-2</v>
      </c>
      <c r="Q426" s="10">
        <f t="shared" si="174"/>
        <v>258</v>
      </c>
      <c r="R426" s="33">
        <f t="shared" si="175"/>
        <v>0.17295490712952988</v>
      </c>
      <c r="S426" s="12">
        <v>0.42049934296977665</v>
      </c>
      <c r="T426" s="10">
        <f t="shared" si="176"/>
        <v>245</v>
      </c>
      <c r="U426" s="33">
        <f t="shared" si="177"/>
        <v>0.12090870327346613</v>
      </c>
      <c r="V426" s="18">
        <v>6.8466756760373046E-2</v>
      </c>
      <c r="W426" s="112">
        <f t="shared" si="188"/>
        <v>200</v>
      </c>
      <c r="X426" s="33">
        <f t="shared" si="178"/>
        <v>-0.5165370688999088</v>
      </c>
      <c r="Y426" s="13">
        <v>78288</v>
      </c>
      <c r="Z426" s="10">
        <f t="shared" si="179"/>
        <v>224</v>
      </c>
      <c r="AA426" s="33">
        <f t="shared" si="180"/>
        <v>7.5557528546879749E-2</v>
      </c>
      <c r="AB426" s="11">
        <v>3.4000000000000002E-2</v>
      </c>
      <c r="AC426" s="112">
        <f t="shared" si="189"/>
        <v>237</v>
      </c>
      <c r="AD426" s="33">
        <f t="shared" si="181"/>
        <v>5.7728053173959307E-2</v>
      </c>
      <c r="AE426" s="11">
        <v>0.92603534110181085</v>
      </c>
      <c r="AF426" s="10">
        <f t="shared" si="182"/>
        <v>439</v>
      </c>
      <c r="AG426" s="33">
        <f t="shared" si="183"/>
        <v>0.51098528754413541</v>
      </c>
      <c r="AH426" s="14">
        <v>2.0489999999999999</v>
      </c>
      <c r="AI426" s="112">
        <f t="shared" si="190"/>
        <v>317</v>
      </c>
      <c r="AJ426" s="33">
        <f t="shared" si="184"/>
        <v>-0.18873107100141404</v>
      </c>
      <c r="AK426" s="13">
        <v>149562.79931668856</v>
      </c>
      <c r="AL426" s="38">
        <v>1</v>
      </c>
    </row>
    <row r="427" spans="1:38" x14ac:dyDescent="0.25">
      <c r="A427" t="s">
        <v>720</v>
      </c>
      <c r="B427" s="5" t="s">
        <v>360</v>
      </c>
      <c r="C427" s="6" t="s">
        <v>30</v>
      </c>
      <c r="D427" s="7" t="s">
        <v>20</v>
      </c>
      <c r="E427" s="36">
        <f t="shared" si="165"/>
        <v>-0.80059757865108927</v>
      </c>
      <c r="F427" s="8">
        <f t="shared" si="166"/>
        <v>30.807957247596608</v>
      </c>
      <c r="G427" s="9">
        <f t="shared" si="167"/>
        <v>196</v>
      </c>
      <c r="H427" s="112">
        <f t="shared" si="168"/>
        <v>348</v>
      </c>
      <c r="I427" s="33">
        <f t="shared" si="169"/>
        <v>0.14798148122538651</v>
      </c>
      <c r="J427" s="11">
        <v>6.2774639045826142E-3</v>
      </c>
      <c r="K427" s="10">
        <f t="shared" si="170"/>
        <v>387</v>
      </c>
      <c r="L427" s="33">
        <f t="shared" si="171"/>
        <v>0.44696236056059174</v>
      </c>
      <c r="M427" s="11">
        <v>4.534005037783375E-2</v>
      </c>
      <c r="N427" s="10">
        <f t="shared" si="172"/>
        <v>221</v>
      </c>
      <c r="O427" s="33">
        <f t="shared" si="173"/>
        <v>8.7354921887291312E-2</v>
      </c>
      <c r="P427" s="11">
        <v>5.5462184873949577E-2</v>
      </c>
      <c r="Q427" s="10">
        <f t="shared" si="174"/>
        <v>133</v>
      </c>
      <c r="R427" s="33">
        <f t="shared" si="175"/>
        <v>-2.37410381669673E-2</v>
      </c>
      <c r="S427" s="12">
        <v>1.2476606363069245</v>
      </c>
      <c r="T427" s="10">
        <f t="shared" si="176"/>
        <v>370</v>
      </c>
      <c r="U427" s="33">
        <f t="shared" si="177"/>
        <v>0.52321395626883671</v>
      </c>
      <c r="V427" s="18">
        <v>4.4851547694251419E-2</v>
      </c>
      <c r="W427" s="112">
        <f t="shared" si="188"/>
        <v>176</v>
      </c>
      <c r="X427" s="33">
        <f t="shared" si="178"/>
        <v>-0.58893390682221891</v>
      </c>
      <c r="Y427" s="13">
        <v>75655</v>
      </c>
      <c r="Z427" s="10">
        <f t="shared" si="179"/>
        <v>91</v>
      </c>
      <c r="AA427" s="33">
        <f t="shared" si="180"/>
        <v>-0.7299142380378153</v>
      </c>
      <c r="AB427" s="11">
        <v>4.4999999999999998E-2</v>
      </c>
      <c r="AC427" s="112">
        <f t="shared" si="189"/>
        <v>171</v>
      </c>
      <c r="AD427" s="33">
        <f t="shared" si="181"/>
        <v>-0.18478242556919477</v>
      </c>
      <c r="AE427" s="11">
        <v>0.91156462585034015</v>
      </c>
      <c r="AF427" s="10">
        <f t="shared" si="182"/>
        <v>282</v>
      </c>
      <c r="AG427" s="33">
        <f t="shared" si="183"/>
        <v>5.9047551260172075E-2</v>
      </c>
      <c r="AH427" s="14">
        <v>2.5589999999999997</v>
      </c>
      <c r="AI427" s="112">
        <f t="shared" si="190"/>
        <v>315</v>
      </c>
      <c r="AJ427" s="33">
        <f t="shared" si="184"/>
        <v>-0.18917078589023398</v>
      </c>
      <c r="AK427" s="13">
        <v>149260.99625701809</v>
      </c>
      <c r="AL427" s="38"/>
    </row>
    <row r="428" spans="1:38" x14ac:dyDescent="0.25">
      <c r="A428" t="s">
        <v>812</v>
      </c>
      <c r="B428" s="5" t="s">
        <v>359</v>
      </c>
      <c r="C428" s="6" t="s">
        <v>30</v>
      </c>
      <c r="D428" s="7" t="s">
        <v>20</v>
      </c>
      <c r="E428" s="36">
        <f t="shared" si="165"/>
        <v>4.3207655900834858</v>
      </c>
      <c r="F428" s="8">
        <f t="shared" si="166"/>
        <v>14.844956378915832</v>
      </c>
      <c r="G428" s="9">
        <f t="shared" si="167"/>
        <v>470</v>
      </c>
      <c r="H428" s="112">
        <f t="shared" si="168"/>
        <v>407</v>
      </c>
      <c r="I428" s="33">
        <f t="shared" si="169"/>
        <v>0.32857593312171951</v>
      </c>
      <c r="J428" s="11">
        <v>1.7699115044247815E-2</v>
      </c>
      <c r="K428" s="10">
        <f t="shared" si="170"/>
        <v>514</v>
      </c>
      <c r="L428" s="33">
        <f t="shared" si="171"/>
        <v>0.86621068670325974</v>
      </c>
      <c r="M428" s="11">
        <v>2.3255813953488372E-2</v>
      </c>
      <c r="N428" s="10">
        <f t="shared" si="172"/>
        <v>476</v>
      </c>
      <c r="O428" s="33">
        <f t="shared" si="173"/>
        <v>0.76599862216410075</v>
      </c>
      <c r="P428" s="11">
        <v>1.2E-2</v>
      </c>
      <c r="Q428" s="10">
        <f t="shared" si="174"/>
        <v>390</v>
      </c>
      <c r="R428" s="33">
        <f t="shared" si="175"/>
        <v>0.27294812057923573</v>
      </c>
      <c r="S428" s="12">
        <v>0</v>
      </c>
      <c r="T428" s="10">
        <f t="shared" si="176"/>
        <v>228</v>
      </c>
      <c r="U428" s="33">
        <f t="shared" si="177"/>
        <v>6.7889878564572959E-2</v>
      </c>
      <c r="V428" s="18">
        <v>7.1578947368421048E-2</v>
      </c>
      <c r="W428" s="112">
        <f t="shared" si="188"/>
        <v>326</v>
      </c>
      <c r="X428" s="33">
        <f t="shared" si="178"/>
        <v>-3.5726145593777212E-3</v>
      </c>
      <c r="Y428" s="13">
        <v>96944</v>
      </c>
      <c r="Z428" s="10">
        <f t="shared" si="179"/>
        <v>350</v>
      </c>
      <c r="AA428" s="33">
        <f t="shared" si="180"/>
        <v>0.44168105881265068</v>
      </c>
      <c r="AB428" s="11">
        <v>2.8999999999999998E-2</v>
      </c>
      <c r="AC428" s="112">
        <f t="shared" si="189"/>
        <v>483</v>
      </c>
      <c r="AD428" s="33">
        <f t="shared" si="181"/>
        <v>0.86147448646245572</v>
      </c>
      <c r="AE428" s="11">
        <v>0.97399527186761226</v>
      </c>
      <c r="AF428" s="10">
        <f t="shared" si="182"/>
        <v>545</v>
      </c>
      <c r="AG428" s="33">
        <f t="shared" si="183"/>
        <v>1.4963867831279933</v>
      </c>
      <c r="AH428" s="14">
        <v>0.93699999999999994</v>
      </c>
      <c r="AI428" s="112">
        <f t="shared" si="190"/>
        <v>559</v>
      </c>
      <c r="AJ428" s="33">
        <f t="shared" si="184"/>
        <v>4.966210749286418</v>
      </c>
      <c r="AK428" s="13">
        <v>3687712.7536231885</v>
      </c>
      <c r="AL428" s="38"/>
    </row>
    <row r="429" spans="1:38" x14ac:dyDescent="0.25">
      <c r="A429" t="s">
        <v>839</v>
      </c>
      <c r="B429" s="5" t="s">
        <v>341</v>
      </c>
      <c r="C429" s="6" t="s">
        <v>30</v>
      </c>
      <c r="D429" s="7" t="s">
        <v>20</v>
      </c>
      <c r="E429" s="36">
        <f t="shared" si="165"/>
        <v>2.9492961510177231</v>
      </c>
      <c r="F429" s="8">
        <f t="shared" si="166"/>
        <v>19.11974946151328</v>
      </c>
      <c r="G429" s="9">
        <f t="shared" si="167"/>
        <v>404</v>
      </c>
      <c r="H429" s="112">
        <f t="shared" si="168"/>
        <v>289</v>
      </c>
      <c r="I429" s="33">
        <f t="shared" si="169"/>
        <v>-4.4890288030550195E-2</v>
      </c>
      <c r="J429" s="11">
        <v>-5.9206631142687538E-3</v>
      </c>
      <c r="K429" s="10">
        <f t="shared" si="170"/>
        <v>292</v>
      </c>
      <c r="L429" s="33">
        <f t="shared" si="171"/>
        <v>0.18812791650870836</v>
      </c>
      <c r="M429" s="11">
        <v>5.8974358974358973E-2</v>
      </c>
      <c r="N429" s="10">
        <f t="shared" si="172"/>
        <v>345</v>
      </c>
      <c r="O429" s="33">
        <f t="shared" si="173"/>
        <v>0.46157581488511173</v>
      </c>
      <c r="P429" s="11">
        <v>3.1496062992125984E-2</v>
      </c>
      <c r="Q429" s="10">
        <f t="shared" si="174"/>
        <v>390</v>
      </c>
      <c r="R429" s="33">
        <f t="shared" si="175"/>
        <v>0.27294812057923573</v>
      </c>
      <c r="S429" s="12">
        <v>0</v>
      </c>
      <c r="T429" s="10">
        <f t="shared" si="176"/>
        <v>561</v>
      </c>
      <c r="U429" s="33">
        <f t="shared" si="177"/>
        <v>1.2190183970668396</v>
      </c>
      <c r="V429" s="18">
        <v>4.0080160320641279E-3</v>
      </c>
      <c r="W429" s="112">
        <f t="shared" si="188"/>
        <v>306</v>
      </c>
      <c r="X429" s="33">
        <f t="shared" si="178"/>
        <v>-7.1762572040323103E-2</v>
      </c>
      <c r="Y429" s="13">
        <v>94464</v>
      </c>
      <c r="Z429" s="10">
        <f t="shared" si="179"/>
        <v>244</v>
      </c>
      <c r="AA429" s="33">
        <f t="shared" si="180"/>
        <v>0.14878223460003395</v>
      </c>
      <c r="AB429" s="11">
        <v>3.3000000000000002E-2</v>
      </c>
      <c r="AC429" s="112">
        <f t="shared" si="189"/>
        <v>444</v>
      </c>
      <c r="AD429" s="33">
        <f t="shared" si="181"/>
        <v>0.73432612301114175</v>
      </c>
      <c r="AE429" s="11">
        <v>0.96640826873385011</v>
      </c>
      <c r="AF429" s="10">
        <f t="shared" si="182"/>
        <v>474</v>
      </c>
      <c r="AG429" s="33">
        <f t="shared" si="183"/>
        <v>0.67669579084825526</v>
      </c>
      <c r="AH429" s="14">
        <v>1.8620000000000001</v>
      </c>
      <c r="AI429" s="112">
        <f t="shared" si="190"/>
        <v>438</v>
      </c>
      <c r="AJ429" s="33">
        <f t="shared" si="184"/>
        <v>-8.2301287663677128E-2</v>
      </c>
      <c r="AK429" s="13">
        <v>222612.02977963074</v>
      </c>
      <c r="AL429" s="38"/>
    </row>
    <row r="430" spans="1:38" x14ac:dyDescent="0.25">
      <c r="A430" t="s">
        <v>840</v>
      </c>
      <c r="B430" s="5" t="s">
        <v>383</v>
      </c>
      <c r="C430" s="6" t="s">
        <v>30</v>
      </c>
      <c r="D430" s="7" t="s">
        <v>20</v>
      </c>
      <c r="E430" s="36">
        <f t="shared" si="165"/>
        <v>1.9445946193738115</v>
      </c>
      <c r="F430" s="8">
        <f t="shared" si="166"/>
        <v>22.251347611066002</v>
      </c>
      <c r="G430" s="9">
        <f t="shared" si="167"/>
        <v>350</v>
      </c>
      <c r="H430" s="112">
        <f t="shared" si="168"/>
        <v>513</v>
      </c>
      <c r="I430" s="33">
        <f t="shared" si="169"/>
        <v>1.111814030453111</v>
      </c>
      <c r="J430" s="11">
        <v>6.7234813472843546E-2</v>
      </c>
      <c r="K430" s="10">
        <f t="shared" si="170"/>
        <v>291</v>
      </c>
      <c r="L430" s="33">
        <f t="shared" si="171"/>
        <v>0.18715606934826193</v>
      </c>
      <c r="M430" s="11">
        <v>5.9025551790457001E-2</v>
      </c>
      <c r="N430" s="10">
        <f t="shared" si="172"/>
        <v>313</v>
      </c>
      <c r="O430" s="33">
        <f t="shared" si="173"/>
        <v>0.38129099582499804</v>
      </c>
      <c r="P430" s="11">
        <v>3.6637720753244216E-2</v>
      </c>
      <c r="Q430" s="10">
        <f t="shared" si="174"/>
        <v>297</v>
      </c>
      <c r="R430" s="33">
        <f t="shared" si="175"/>
        <v>0.20704346325888259</v>
      </c>
      <c r="S430" s="12">
        <v>0.27714745977031402</v>
      </c>
      <c r="T430" s="10">
        <f t="shared" si="176"/>
        <v>324</v>
      </c>
      <c r="U430" s="33">
        <f t="shared" si="177"/>
        <v>0.37097159323373369</v>
      </c>
      <c r="V430" s="18">
        <v>5.3788133048347495E-2</v>
      </c>
      <c r="W430" s="112">
        <f t="shared" si="188"/>
        <v>311</v>
      </c>
      <c r="X430" s="33">
        <f t="shared" si="178"/>
        <v>-5.5127521929044083E-2</v>
      </c>
      <c r="Y430" s="13">
        <v>95069</v>
      </c>
      <c r="Z430" s="10">
        <f t="shared" si="179"/>
        <v>264</v>
      </c>
      <c r="AA430" s="33">
        <f t="shared" si="180"/>
        <v>0.22200694065318813</v>
      </c>
      <c r="AB430" s="11">
        <v>3.2000000000000001E-2</v>
      </c>
      <c r="AC430" s="112">
        <f t="shared" si="189"/>
        <v>336</v>
      </c>
      <c r="AD430" s="33">
        <f t="shared" si="181"/>
        <v>0.41225871589583157</v>
      </c>
      <c r="AE430" s="11">
        <v>0.94719035384497974</v>
      </c>
      <c r="AF430" s="10">
        <f t="shared" si="182"/>
        <v>442</v>
      </c>
      <c r="AG430" s="33">
        <f t="shared" si="183"/>
        <v>0.53491140299446305</v>
      </c>
      <c r="AH430" s="14">
        <v>2.0219999999999998</v>
      </c>
      <c r="AI430" s="112">
        <f t="shared" si="190"/>
        <v>279</v>
      </c>
      <c r="AJ430" s="33">
        <f t="shared" si="184"/>
        <v>-0.20927977305094914</v>
      </c>
      <c r="AK430" s="13">
        <v>135458.975888171</v>
      </c>
      <c r="AL430" s="38"/>
    </row>
    <row r="431" spans="1:38" x14ac:dyDescent="0.25">
      <c r="A431" t="s">
        <v>851</v>
      </c>
      <c r="B431" s="5" t="s">
        <v>276</v>
      </c>
      <c r="C431" s="6" t="s">
        <v>30</v>
      </c>
      <c r="D431" s="7" t="s">
        <v>20</v>
      </c>
      <c r="E431" s="36">
        <f t="shared" si="165"/>
        <v>0.89958821377616194</v>
      </c>
      <c r="F431" s="8">
        <f t="shared" si="166"/>
        <v>25.508573785177383</v>
      </c>
      <c r="G431" s="9">
        <f t="shared" si="167"/>
        <v>284</v>
      </c>
      <c r="H431" s="112">
        <f t="shared" si="168"/>
        <v>508</v>
      </c>
      <c r="I431" s="33">
        <f t="shared" si="169"/>
        <v>1.0471702615209044</v>
      </c>
      <c r="J431" s="11">
        <v>6.3146434403919427E-2</v>
      </c>
      <c r="K431" s="10">
        <f t="shared" si="170"/>
        <v>295</v>
      </c>
      <c r="L431" s="33">
        <f t="shared" si="171"/>
        <v>0.20299889697918533</v>
      </c>
      <c r="M431" s="11">
        <v>5.8191018342820998E-2</v>
      </c>
      <c r="N431" s="10">
        <f t="shared" si="172"/>
        <v>371</v>
      </c>
      <c r="O431" s="33">
        <f t="shared" si="173"/>
        <v>0.56411011970108071</v>
      </c>
      <c r="P431" s="11">
        <v>2.4929487762714947E-2</v>
      </c>
      <c r="Q431" s="10">
        <f t="shared" si="174"/>
        <v>201</v>
      </c>
      <c r="R431" s="33">
        <f t="shared" si="175"/>
        <v>0.11060208150425248</v>
      </c>
      <c r="S431" s="12">
        <v>0.68271036012971498</v>
      </c>
      <c r="T431" s="10">
        <f t="shared" si="176"/>
        <v>199</v>
      </c>
      <c r="U431" s="33">
        <f t="shared" si="177"/>
        <v>-3.7911113565870437E-2</v>
      </c>
      <c r="V431" s="18">
        <v>7.7789436866037079E-2</v>
      </c>
      <c r="W431" s="112">
        <f t="shared" si="188"/>
        <v>238</v>
      </c>
      <c r="X431" s="33">
        <f t="shared" si="178"/>
        <v>-0.34388999510037005</v>
      </c>
      <c r="Y431" s="13">
        <v>84567</v>
      </c>
      <c r="Z431" s="10">
        <f t="shared" si="179"/>
        <v>185</v>
      </c>
      <c r="AA431" s="33">
        <f t="shared" si="180"/>
        <v>-7.0891883559428617E-2</v>
      </c>
      <c r="AB431" s="11">
        <v>3.6000000000000004E-2</v>
      </c>
      <c r="AC431" s="112">
        <f t="shared" si="189"/>
        <v>298</v>
      </c>
      <c r="AD431" s="33">
        <f t="shared" si="181"/>
        <v>0.29916148923037361</v>
      </c>
      <c r="AE431" s="11">
        <v>0.94044178870549056</v>
      </c>
      <c r="AF431" s="10">
        <f t="shared" si="182"/>
        <v>425</v>
      </c>
      <c r="AG431" s="33">
        <f t="shared" si="183"/>
        <v>0.4746530381566012</v>
      </c>
      <c r="AH431" s="14">
        <v>2.09</v>
      </c>
      <c r="AI431" s="112">
        <f t="shared" si="190"/>
        <v>275</v>
      </c>
      <c r="AJ431" s="33">
        <f t="shared" si="184"/>
        <v>-0.21119213439219436</v>
      </c>
      <c r="AK431" s="13">
        <v>134146.40604198669</v>
      </c>
      <c r="AL431" s="38"/>
    </row>
    <row r="432" spans="1:38" x14ac:dyDescent="0.25">
      <c r="A432" t="s">
        <v>854</v>
      </c>
      <c r="B432" s="5" t="s">
        <v>147</v>
      </c>
      <c r="C432" s="6" t="s">
        <v>30</v>
      </c>
      <c r="D432" s="7" t="s">
        <v>20</v>
      </c>
      <c r="E432" s="36">
        <f t="shared" si="165"/>
        <v>-3.1681775876306091</v>
      </c>
      <c r="F432" s="8">
        <f t="shared" si="166"/>
        <v>38.187570935362018</v>
      </c>
      <c r="G432" s="9">
        <f t="shared" si="167"/>
        <v>111</v>
      </c>
      <c r="H432" s="112">
        <f t="shared" si="168"/>
        <v>419</v>
      </c>
      <c r="I432" s="33">
        <f t="shared" si="169"/>
        <v>0.35828904258080418</v>
      </c>
      <c r="J432" s="11">
        <v>1.957831325301207E-2</v>
      </c>
      <c r="K432" s="10">
        <f t="shared" si="170"/>
        <v>389</v>
      </c>
      <c r="L432" s="33">
        <f t="shared" si="171"/>
        <v>0.45098404211667964</v>
      </c>
      <c r="M432" s="11">
        <v>4.5128205128205132E-2</v>
      </c>
      <c r="N432" s="10">
        <f t="shared" si="172"/>
        <v>72</v>
      </c>
      <c r="O432" s="33">
        <f t="shared" si="173"/>
        <v>-1.0175634464091685</v>
      </c>
      <c r="P432" s="11">
        <v>0.12622415669205658</v>
      </c>
      <c r="Q432" s="10">
        <f t="shared" si="174"/>
        <v>390</v>
      </c>
      <c r="R432" s="33">
        <f t="shared" si="175"/>
        <v>0.27294812057923573</v>
      </c>
      <c r="S432" s="12">
        <v>0</v>
      </c>
      <c r="T432" s="10">
        <f t="shared" si="176"/>
        <v>193</v>
      </c>
      <c r="U432" s="33">
        <f t="shared" si="177"/>
        <v>-5.8980723206542358E-2</v>
      </c>
      <c r="V432" s="18">
        <v>7.9026217228464424E-2</v>
      </c>
      <c r="W432" s="112">
        <f t="shared" si="188"/>
        <v>121</v>
      </c>
      <c r="X432" s="33">
        <f t="shared" si="178"/>
        <v>-0.79056171255115937</v>
      </c>
      <c r="Y432" s="13">
        <v>68322</v>
      </c>
      <c r="Z432" s="10">
        <f t="shared" si="179"/>
        <v>95</v>
      </c>
      <c r="AA432" s="33">
        <f t="shared" si="180"/>
        <v>-0.65668953198466162</v>
      </c>
      <c r="AB432" s="11">
        <v>4.4000000000000004E-2</v>
      </c>
      <c r="AC432" s="112">
        <f t="shared" si="189"/>
        <v>72</v>
      </c>
      <c r="AD432" s="33">
        <f t="shared" si="181"/>
        <v>-1.0014806023882554</v>
      </c>
      <c r="AE432" s="11">
        <v>0.86283185840707965</v>
      </c>
      <c r="AF432" s="10">
        <f t="shared" si="182"/>
        <v>207</v>
      </c>
      <c r="AG432" s="33">
        <f t="shared" si="183"/>
        <v>-0.15274287809643075</v>
      </c>
      <c r="AH432" s="14">
        <v>2.798</v>
      </c>
      <c r="AI432" s="112">
        <f t="shared" si="190"/>
        <v>42</v>
      </c>
      <c r="AJ432" s="33">
        <f t="shared" si="184"/>
        <v>-0.31992897328128439</v>
      </c>
      <c r="AK432" s="13">
        <v>59513.703101920233</v>
      </c>
      <c r="AL432" s="38"/>
    </row>
    <row r="433" spans="1:38" x14ac:dyDescent="0.25">
      <c r="A433" t="s">
        <v>855</v>
      </c>
      <c r="B433" s="5" t="s">
        <v>74</v>
      </c>
      <c r="C433" s="6" t="s">
        <v>30</v>
      </c>
      <c r="D433" s="7" t="s">
        <v>20</v>
      </c>
      <c r="E433" s="36">
        <f t="shared" si="165"/>
        <v>-5.465746902663172</v>
      </c>
      <c r="F433" s="8">
        <f t="shared" si="166"/>
        <v>45.348965228901505</v>
      </c>
      <c r="G433" s="9">
        <f t="shared" si="167"/>
        <v>58</v>
      </c>
      <c r="H433" s="112">
        <f t="shared" si="168"/>
        <v>557</v>
      </c>
      <c r="I433" s="33">
        <f t="shared" si="169"/>
        <v>2.7813335661571021</v>
      </c>
      <c r="J433" s="11">
        <v>0.17282316077496795</v>
      </c>
      <c r="K433" s="10">
        <f t="shared" si="170"/>
        <v>229</v>
      </c>
      <c r="L433" s="33">
        <f t="shared" si="171"/>
        <v>3.2374411300106896E-2</v>
      </c>
      <c r="M433" s="11">
        <v>6.7178797772229695E-2</v>
      </c>
      <c r="N433" s="10">
        <f t="shared" si="172"/>
        <v>28</v>
      </c>
      <c r="O433" s="33">
        <f t="shared" si="173"/>
        <v>-1.9658651674798904</v>
      </c>
      <c r="P433" s="11">
        <v>0.18695597325596064</v>
      </c>
      <c r="Q433" s="10">
        <f t="shared" si="174"/>
        <v>294</v>
      </c>
      <c r="R433" s="33">
        <f t="shared" si="175"/>
        <v>0.20583720033415151</v>
      </c>
      <c r="S433" s="12">
        <v>0.28222013170272814</v>
      </c>
      <c r="T433" s="10">
        <f t="shared" si="176"/>
        <v>16</v>
      </c>
      <c r="U433" s="33">
        <f t="shared" si="177"/>
        <v>-2.8381938125286958</v>
      </c>
      <c r="V433" s="18">
        <v>0.24216527060890747</v>
      </c>
      <c r="W433" s="112">
        <f t="shared" si="188"/>
        <v>35</v>
      </c>
      <c r="X433" s="33">
        <f t="shared" si="178"/>
        <v>-1.2352812175095507</v>
      </c>
      <c r="Y433" s="13">
        <v>52148</v>
      </c>
      <c r="Z433" s="10">
        <f t="shared" si="179"/>
        <v>290</v>
      </c>
      <c r="AA433" s="33">
        <f t="shared" si="180"/>
        <v>0.29523164670634233</v>
      </c>
      <c r="AB433" s="11">
        <v>3.1E-2</v>
      </c>
      <c r="AC433" s="112">
        <f t="shared" si="189"/>
        <v>95</v>
      </c>
      <c r="AD433" s="33">
        <f t="shared" si="181"/>
        <v>-0.73643035118612121</v>
      </c>
      <c r="AE433" s="11">
        <v>0.87864753256827355</v>
      </c>
      <c r="AF433" s="10">
        <f t="shared" si="182"/>
        <v>471</v>
      </c>
      <c r="AG433" s="33">
        <f t="shared" si="183"/>
        <v>0.6681296507487553</v>
      </c>
      <c r="AH433" s="14">
        <v>1.8716666666666668</v>
      </c>
      <c r="AI433" s="112">
        <f t="shared" si="190"/>
        <v>196</v>
      </c>
      <c r="AJ433" s="33">
        <f t="shared" si="184"/>
        <v>-0.24601843220359287</v>
      </c>
      <c r="AK433" s="13">
        <v>110243.00066792098</v>
      </c>
      <c r="AL433" s="38">
        <v>1</v>
      </c>
    </row>
    <row r="434" spans="1:38" x14ac:dyDescent="0.25">
      <c r="A434" t="s">
        <v>858</v>
      </c>
      <c r="B434" s="5" t="s">
        <v>300</v>
      </c>
      <c r="C434" s="6" t="s">
        <v>30</v>
      </c>
      <c r="D434" s="7" t="s">
        <v>20</v>
      </c>
      <c r="E434" s="36">
        <f t="shared" si="165"/>
        <v>1.6909352422579749</v>
      </c>
      <c r="F434" s="8">
        <f t="shared" si="166"/>
        <v>23.041989618641033</v>
      </c>
      <c r="G434" s="9">
        <f t="shared" si="167"/>
        <v>329</v>
      </c>
      <c r="H434" s="112">
        <f t="shared" si="168"/>
        <v>154</v>
      </c>
      <c r="I434" s="33">
        <f t="shared" si="169"/>
        <v>-0.48351407631038101</v>
      </c>
      <c r="J434" s="11">
        <v>-3.3661315380631773E-2</v>
      </c>
      <c r="K434" s="10">
        <f t="shared" si="170"/>
        <v>277</v>
      </c>
      <c r="L434" s="33">
        <f t="shared" si="171"/>
        <v>0.16865709238959939</v>
      </c>
      <c r="M434" s="11">
        <v>0.06</v>
      </c>
      <c r="N434" s="10">
        <f t="shared" si="172"/>
        <v>368</v>
      </c>
      <c r="O434" s="33">
        <f t="shared" si="173"/>
        <v>0.55949230385839988</v>
      </c>
      <c r="P434" s="11">
        <v>2.5225225225225224E-2</v>
      </c>
      <c r="Q434" s="10">
        <f t="shared" si="174"/>
        <v>390</v>
      </c>
      <c r="R434" s="33">
        <f t="shared" si="175"/>
        <v>0.27294812057923573</v>
      </c>
      <c r="S434" s="12">
        <v>0</v>
      </c>
      <c r="T434" s="10">
        <f t="shared" si="176"/>
        <v>212</v>
      </c>
      <c r="U434" s="33">
        <f t="shared" si="177"/>
        <v>6.7443708457331304E-4</v>
      </c>
      <c r="V434" s="18">
        <v>7.5524475524475526E-2</v>
      </c>
      <c r="W434" s="112">
        <f t="shared" si="188"/>
        <v>197</v>
      </c>
      <c r="X434" s="33">
        <f t="shared" si="178"/>
        <v>-0.52052398173649628</v>
      </c>
      <c r="Y434" s="13">
        <v>78143</v>
      </c>
      <c r="Z434" s="10">
        <f t="shared" si="179"/>
        <v>201</v>
      </c>
      <c r="AA434" s="33">
        <f t="shared" si="180"/>
        <v>2.3328224937255704E-3</v>
      </c>
      <c r="AB434" s="11">
        <v>3.5000000000000003E-2</v>
      </c>
      <c r="AC434" s="112">
        <f t="shared" si="189"/>
        <v>439</v>
      </c>
      <c r="AD434" s="33">
        <f t="shared" si="181"/>
        <v>0.71143547446023636</v>
      </c>
      <c r="AE434" s="11">
        <v>0.96504237288135597</v>
      </c>
      <c r="AF434" s="10">
        <f t="shared" si="182"/>
        <v>554</v>
      </c>
      <c r="AG434" s="33">
        <f t="shared" si="183"/>
        <v>1.5787989585680102</v>
      </c>
      <c r="AH434" s="14">
        <v>0.84399999999999997</v>
      </c>
      <c r="AI434" s="112">
        <f t="shared" si="190"/>
        <v>545</v>
      </c>
      <c r="AJ434" s="33">
        <f t="shared" si="184"/>
        <v>1.3943622874259727</v>
      </c>
      <c r="AK434" s="13">
        <v>1236136.0117899249</v>
      </c>
      <c r="AL434" s="38"/>
    </row>
    <row r="435" spans="1:38" x14ac:dyDescent="0.25">
      <c r="A435" t="s">
        <v>870</v>
      </c>
      <c r="B435" s="5" t="s">
        <v>180</v>
      </c>
      <c r="C435" s="6" t="s">
        <v>30</v>
      </c>
      <c r="D435" s="7" t="s">
        <v>20</v>
      </c>
      <c r="E435" s="36">
        <f t="shared" si="165"/>
        <v>-1.3035983869016416</v>
      </c>
      <c r="F435" s="8">
        <f t="shared" si="166"/>
        <v>32.375782468051469</v>
      </c>
      <c r="G435" s="9">
        <f t="shared" si="167"/>
        <v>180</v>
      </c>
      <c r="H435" s="112">
        <f t="shared" si="168"/>
        <v>540</v>
      </c>
      <c r="I435" s="33">
        <f t="shared" si="169"/>
        <v>1.5659541410661146</v>
      </c>
      <c r="J435" s="11">
        <v>9.5956791681389042E-2</v>
      </c>
      <c r="K435" s="10">
        <f t="shared" si="170"/>
        <v>247</v>
      </c>
      <c r="L435" s="33">
        <f t="shared" si="171"/>
        <v>8.161301467662789E-2</v>
      </c>
      <c r="M435" s="11">
        <v>6.4585115483319078E-2</v>
      </c>
      <c r="N435" s="10">
        <f t="shared" si="172"/>
        <v>237</v>
      </c>
      <c r="O435" s="33">
        <f t="shared" si="173"/>
        <v>0.14455599302191499</v>
      </c>
      <c r="P435" s="11">
        <v>5.17988729952319E-2</v>
      </c>
      <c r="Q435" s="10">
        <f t="shared" si="174"/>
        <v>105</v>
      </c>
      <c r="R435" s="33">
        <f t="shared" si="175"/>
        <v>-0.12133471778033238</v>
      </c>
      <c r="S435" s="12">
        <v>1.658069270449521</v>
      </c>
      <c r="T435" s="10">
        <f t="shared" si="176"/>
        <v>190</v>
      </c>
      <c r="U435" s="33">
        <f t="shared" si="177"/>
        <v>-6.7509899915867908E-2</v>
      </c>
      <c r="V435" s="18">
        <v>7.9526877584383107E-2</v>
      </c>
      <c r="W435" s="112">
        <f t="shared" si="188"/>
        <v>111</v>
      </c>
      <c r="X435" s="33">
        <f t="shared" si="178"/>
        <v>-0.82762625395612488</v>
      </c>
      <c r="Y435" s="13">
        <v>66974</v>
      </c>
      <c r="Z435" s="10">
        <f t="shared" si="179"/>
        <v>70</v>
      </c>
      <c r="AA435" s="33">
        <f t="shared" si="180"/>
        <v>-0.87636365014412365</v>
      </c>
      <c r="AB435" s="11">
        <v>4.7E-2</v>
      </c>
      <c r="AC435" s="112">
        <f t="shared" si="189"/>
        <v>226</v>
      </c>
      <c r="AD435" s="33">
        <f t="shared" si="181"/>
        <v>1.8987725720032302E-2</v>
      </c>
      <c r="AE435" s="11">
        <v>0.92372368739414468</v>
      </c>
      <c r="AF435" s="10">
        <f t="shared" si="182"/>
        <v>363</v>
      </c>
      <c r="AG435" s="33">
        <f t="shared" si="183"/>
        <v>0.29712716919799836</v>
      </c>
      <c r="AH435" s="14">
        <v>2.2903333333333333</v>
      </c>
      <c r="AI435" s="112">
        <f t="shared" si="190"/>
        <v>211</v>
      </c>
      <c r="AJ435" s="33">
        <f t="shared" si="184"/>
        <v>-0.24192466032930107</v>
      </c>
      <c r="AK435" s="13">
        <v>113052.80517686073</v>
      </c>
      <c r="AL435" s="38"/>
    </row>
    <row r="436" spans="1:38" x14ac:dyDescent="0.25">
      <c r="A436" t="s">
        <v>878</v>
      </c>
      <c r="B436" s="5" t="s">
        <v>431</v>
      </c>
      <c r="C436" s="6" t="s">
        <v>30</v>
      </c>
      <c r="D436" s="7" t="s">
        <v>20</v>
      </c>
      <c r="E436" s="36">
        <f t="shared" si="165"/>
        <v>2.4915748795665538</v>
      </c>
      <c r="F436" s="8">
        <f t="shared" si="166"/>
        <v>20.546440913194502</v>
      </c>
      <c r="G436" s="9">
        <f t="shared" si="167"/>
        <v>373</v>
      </c>
      <c r="H436" s="112">
        <f t="shared" si="168"/>
        <v>307</v>
      </c>
      <c r="I436" s="33">
        <f t="shared" si="169"/>
        <v>7.6424024874354284E-3</v>
      </c>
      <c r="J436" s="11">
        <v>-2.5982461838258697E-3</v>
      </c>
      <c r="K436" s="10">
        <f t="shared" si="170"/>
        <v>492</v>
      </c>
      <c r="L436" s="33">
        <f t="shared" si="171"/>
        <v>0.75942438953418956</v>
      </c>
      <c r="M436" s="11">
        <v>2.8880866425992781E-2</v>
      </c>
      <c r="N436" s="10">
        <f t="shared" si="172"/>
        <v>433</v>
      </c>
      <c r="O436" s="33">
        <f t="shared" si="173"/>
        <v>0.69544532944041892</v>
      </c>
      <c r="P436" s="11">
        <v>1.6518424396442185E-2</v>
      </c>
      <c r="Q436" s="10">
        <f t="shared" si="174"/>
        <v>390</v>
      </c>
      <c r="R436" s="33">
        <f t="shared" si="175"/>
        <v>0.27294812057923573</v>
      </c>
      <c r="S436" s="12">
        <v>0</v>
      </c>
      <c r="T436" s="10">
        <f t="shared" si="176"/>
        <v>119</v>
      </c>
      <c r="U436" s="33">
        <f t="shared" si="177"/>
        <v>-0.49656068101403217</v>
      </c>
      <c r="V436" s="18">
        <v>0.10471204188481675</v>
      </c>
      <c r="W436" s="112">
        <f t="shared" si="188"/>
        <v>247</v>
      </c>
      <c r="X436" s="33">
        <f t="shared" si="178"/>
        <v>-0.29348991765578419</v>
      </c>
      <c r="Y436" s="13">
        <v>86400</v>
      </c>
      <c r="Z436" s="10">
        <f t="shared" si="179"/>
        <v>136</v>
      </c>
      <c r="AA436" s="33">
        <f t="shared" si="180"/>
        <v>-0.36379070777204486</v>
      </c>
      <c r="AB436" s="11">
        <v>0.04</v>
      </c>
      <c r="AC436" s="112">
        <f t="shared" si="189"/>
        <v>549</v>
      </c>
      <c r="AD436" s="33">
        <f t="shared" si="181"/>
        <v>1.1311172905279536</v>
      </c>
      <c r="AE436" s="11">
        <v>0.99008498583569404</v>
      </c>
      <c r="AF436" s="10">
        <f t="shared" si="182"/>
        <v>550</v>
      </c>
      <c r="AG436" s="33">
        <f t="shared" si="183"/>
        <v>1.5386267153427686</v>
      </c>
      <c r="AH436" s="14">
        <v>0.88933333333333342</v>
      </c>
      <c r="AI436" s="112">
        <f t="shared" si="190"/>
        <v>557</v>
      </c>
      <c r="AJ436" s="33">
        <f t="shared" si="184"/>
        <v>3.8779282744788328</v>
      </c>
      <c r="AK436" s="13">
        <v>2940758.3314881148</v>
      </c>
      <c r="AL436" s="38"/>
    </row>
    <row r="437" spans="1:38" x14ac:dyDescent="0.25">
      <c r="A437" t="s">
        <v>892</v>
      </c>
      <c r="B437" s="5" t="s">
        <v>168</v>
      </c>
      <c r="C437" s="6" t="s">
        <v>30</v>
      </c>
      <c r="D437" s="7" t="s">
        <v>20</v>
      </c>
      <c r="E437" s="36">
        <f t="shared" si="165"/>
        <v>-3.1474067475654581</v>
      </c>
      <c r="F437" s="8">
        <f t="shared" si="166"/>
        <v>38.122829395447916</v>
      </c>
      <c r="G437" s="9">
        <f t="shared" si="167"/>
        <v>114</v>
      </c>
      <c r="H437" s="112">
        <f t="shared" si="168"/>
        <v>421</v>
      </c>
      <c r="I437" s="33">
        <f t="shared" si="169"/>
        <v>0.3640861090771299</v>
      </c>
      <c r="J437" s="11">
        <v>1.9944947280022385E-2</v>
      </c>
      <c r="K437" s="10">
        <f t="shared" si="170"/>
        <v>146</v>
      </c>
      <c r="L437" s="33">
        <f t="shared" si="171"/>
        <v>-0.29658590927333589</v>
      </c>
      <c r="M437" s="11">
        <v>8.4507042253521125E-2</v>
      </c>
      <c r="N437" s="10">
        <f t="shared" si="172"/>
        <v>174</v>
      </c>
      <c r="O437" s="33">
        <f t="shared" si="173"/>
        <v>-0.11564928414967711</v>
      </c>
      <c r="P437" s="11">
        <v>6.8463125322331092E-2</v>
      </c>
      <c r="Q437" s="10">
        <f t="shared" si="174"/>
        <v>271</v>
      </c>
      <c r="R437" s="33">
        <f t="shared" si="175"/>
        <v>0.185928891071624</v>
      </c>
      <c r="S437" s="12">
        <v>0.36594012304736639</v>
      </c>
      <c r="T437" s="10">
        <f t="shared" si="176"/>
        <v>200</v>
      </c>
      <c r="U437" s="33">
        <f t="shared" si="177"/>
        <v>-3.7297658367470732E-2</v>
      </c>
      <c r="V437" s="18">
        <v>7.775342721253381E-2</v>
      </c>
      <c r="W437" s="112">
        <f t="shared" si="188"/>
        <v>18</v>
      </c>
      <c r="X437" s="33">
        <f t="shared" si="178"/>
        <v>-1.4626727289480259</v>
      </c>
      <c r="Y437" s="13">
        <v>43878</v>
      </c>
      <c r="Z437" s="10">
        <f t="shared" si="179"/>
        <v>47</v>
      </c>
      <c r="AA437" s="33">
        <f t="shared" si="180"/>
        <v>-1.1692624743567399</v>
      </c>
      <c r="AB437" s="11">
        <v>5.0999999999999997E-2</v>
      </c>
      <c r="AC437" s="112">
        <f t="shared" si="189"/>
        <v>109</v>
      </c>
      <c r="AD437" s="33">
        <f t="shared" si="181"/>
        <v>-0.59955938791561636</v>
      </c>
      <c r="AE437" s="11">
        <v>0.88681468784315831</v>
      </c>
      <c r="AF437" s="10">
        <f t="shared" si="182"/>
        <v>398</v>
      </c>
      <c r="AG437" s="33">
        <f t="shared" si="183"/>
        <v>0.40819160635013618</v>
      </c>
      <c r="AH437" s="14">
        <v>2.1649999999999996</v>
      </c>
      <c r="AI437" s="112">
        <f t="shared" si="190"/>
        <v>137</v>
      </c>
      <c r="AJ437" s="33">
        <f t="shared" si="184"/>
        <v>-0.27126822575213932</v>
      </c>
      <c r="AK437" s="13">
        <v>92912.532351394009</v>
      </c>
      <c r="AL437" s="38"/>
    </row>
    <row r="438" spans="1:38" x14ac:dyDescent="0.25">
      <c r="A438" t="s">
        <v>896</v>
      </c>
      <c r="B438" s="5" t="s">
        <v>566</v>
      </c>
      <c r="C438" s="6" t="s">
        <v>30</v>
      </c>
      <c r="D438" s="7" t="s">
        <v>20</v>
      </c>
      <c r="E438" s="36">
        <f t="shared" si="165"/>
        <v>4.3323767124684789</v>
      </c>
      <c r="F438" s="8">
        <f t="shared" si="166"/>
        <v>14.808765163684399</v>
      </c>
      <c r="G438" s="9">
        <f t="shared" si="167"/>
        <v>473</v>
      </c>
      <c r="H438" s="112">
        <f t="shared" si="168"/>
        <v>4</v>
      </c>
      <c r="I438" s="33">
        <f t="shared" si="169"/>
        <v>-2.8965711607898861</v>
      </c>
      <c r="J438" s="11">
        <v>-0.18627450980392157</v>
      </c>
      <c r="K438" s="10">
        <f t="shared" si="170"/>
        <v>407</v>
      </c>
      <c r="L438" s="33">
        <f t="shared" si="171"/>
        <v>0.51321348219779672</v>
      </c>
      <c r="M438" s="11">
        <v>4.185022026431718E-2</v>
      </c>
      <c r="N438" s="10">
        <f t="shared" si="172"/>
        <v>482</v>
      </c>
      <c r="O438" s="33">
        <f t="shared" si="173"/>
        <v>0.78083678521938105</v>
      </c>
      <c r="P438" s="11">
        <v>1.1049723756906077E-2</v>
      </c>
      <c r="Q438" s="10">
        <f t="shared" si="174"/>
        <v>390</v>
      </c>
      <c r="R438" s="33">
        <f t="shared" si="175"/>
        <v>0.27294812057923573</v>
      </c>
      <c r="S438" s="12">
        <v>0</v>
      </c>
      <c r="T438" s="10">
        <f t="shared" si="176"/>
        <v>360</v>
      </c>
      <c r="U438" s="33">
        <f t="shared" si="177"/>
        <v>0.4760672317028003</v>
      </c>
      <c r="V438" s="18">
        <v>4.7619047619047616E-2</v>
      </c>
      <c r="W438" s="112">
        <f t="shared" si="188"/>
        <v>431</v>
      </c>
      <c r="X438" s="33">
        <f t="shared" si="178"/>
        <v>0.59028492643798447</v>
      </c>
      <c r="Y438" s="13">
        <v>118542</v>
      </c>
      <c r="Z438" s="10">
        <f t="shared" si="179"/>
        <v>91</v>
      </c>
      <c r="AA438" s="33">
        <f t="shared" si="180"/>
        <v>-0.7299142380378153</v>
      </c>
      <c r="AB438" s="11">
        <v>4.4999999999999998E-2</v>
      </c>
      <c r="AC438" s="112">
        <f t="shared" si="189"/>
        <v>524</v>
      </c>
      <c r="AD438" s="33">
        <f t="shared" si="181"/>
        <v>0.99890550150583246</v>
      </c>
      <c r="AE438" s="11">
        <v>0.98219584569732943</v>
      </c>
      <c r="AF438" s="10">
        <f t="shared" si="182"/>
        <v>558</v>
      </c>
      <c r="AG438" s="33">
        <f t="shared" si="183"/>
        <v>1.7321033279349234</v>
      </c>
      <c r="AH438" s="14">
        <v>0.67099999999999993</v>
      </c>
      <c r="AI438" s="112">
        <f t="shared" si="190"/>
        <v>562</v>
      </c>
      <c r="AJ438" s="33">
        <f t="shared" si="184"/>
        <v>8.4242478909014054</v>
      </c>
      <c r="AK438" s="13">
        <v>6061173.8674698798</v>
      </c>
      <c r="AL438" s="38"/>
    </row>
    <row r="439" spans="1:38" x14ac:dyDescent="0.25">
      <c r="A439" t="s">
        <v>970</v>
      </c>
      <c r="B439" s="5" t="s">
        <v>107</v>
      </c>
      <c r="C439" s="6" t="s">
        <v>30</v>
      </c>
      <c r="D439" s="7" t="s">
        <v>20</v>
      </c>
      <c r="E439" s="36">
        <f t="shared" si="165"/>
        <v>-3.9817801753082058</v>
      </c>
      <c r="F439" s="8">
        <f t="shared" si="166"/>
        <v>40.723524427812244</v>
      </c>
      <c r="G439" s="9">
        <f t="shared" si="167"/>
        <v>90</v>
      </c>
      <c r="H439" s="112">
        <f t="shared" si="168"/>
        <v>362</v>
      </c>
      <c r="I439" s="33">
        <f t="shared" si="169"/>
        <v>0.17402714154153184</v>
      </c>
      <c r="J439" s="11">
        <v>7.9247152055472725E-3</v>
      </c>
      <c r="K439" s="10">
        <f t="shared" si="170"/>
        <v>18</v>
      </c>
      <c r="L439" s="33">
        <f t="shared" si="171"/>
        <v>-2.0845322101807344</v>
      </c>
      <c r="M439" s="11">
        <v>0.17868852459016393</v>
      </c>
      <c r="N439" s="10">
        <f t="shared" si="172"/>
        <v>73</v>
      </c>
      <c r="O439" s="33">
        <f t="shared" si="173"/>
        <v>-1.0125719272053377</v>
      </c>
      <c r="P439" s="11">
        <v>0.12590448625180897</v>
      </c>
      <c r="Q439" s="10">
        <f t="shared" si="174"/>
        <v>48</v>
      </c>
      <c r="R439" s="33">
        <f t="shared" si="175"/>
        <v>-0.42817137053157039</v>
      </c>
      <c r="S439" s="12">
        <v>2.9484029484029484</v>
      </c>
      <c r="T439" s="10">
        <f t="shared" si="176"/>
        <v>82</v>
      </c>
      <c r="U439" s="33">
        <f t="shared" si="177"/>
        <v>-0.78764948665366918</v>
      </c>
      <c r="V439" s="18">
        <v>0.12179887570268583</v>
      </c>
      <c r="W439" s="112">
        <f t="shared" si="188"/>
        <v>57</v>
      </c>
      <c r="X439" s="33">
        <f t="shared" si="178"/>
        <v>-1.0901575902577645</v>
      </c>
      <c r="Y439" s="13">
        <v>57426</v>
      </c>
      <c r="Z439" s="10">
        <f t="shared" si="179"/>
        <v>125</v>
      </c>
      <c r="AA439" s="33">
        <f t="shared" si="180"/>
        <v>-0.43701541382519854</v>
      </c>
      <c r="AB439" s="11">
        <v>4.0999999999999995E-2</v>
      </c>
      <c r="AC439" s="112">
        <f t="shared" si="189"/>
        <v>275</v>
      </c>
      <c r="AD439" s="33">
        <f t="shared" si="181"/>
        <v>0.23931964112275009</v>
      </c>
      <c r="AE439" s="11">
        <v>0.9368709972552608</v>
      </c>
      <c r="AF439" s="10">
        <f t="shared" si="182"/>
        <v>356</v>
      </c>
      <c r="AG439" s="33">
        <f t="shared" si="183"/>
        <v>0.27497335859584338</v>
      </c>
      <c r="AH439" s="14">
        <v>2.3153333333333332</v>
      </c>
      <c r="AI439" s="112">
        <f t="shared" si="190"/>
        <v>251</v>
      </c>
      <c r="AJ439" s="33">
        <f t="shared" si="184"/>
        <v>-0.22660440178630298</v>
      </c>
      <c r="AK439" s="13">
        <v>123568.02997542998</v>
      </c>
      <c r="AL439" s="38"/>
    </row>
    <row r="440" spans="1:38" x14ac:dyDescent="0.25">
      <c r="A440" t="s">
        <v>971</v>
      </c>
      <c r="B440" s="5" t="s">
        <v>277</v>
      </c>
      <c r="C440" s="6" t="s">
        <v>30</v>
      </c>
      <c r="D440" s="7" t="s">
        <v>20</v>
      </c>
      <c r="E440" s="36">
        <f t="shared" si="165"/>
        <v>-0.28713719353953715</v>
      </c>
      <c r="F440" s="8">
        <f t="shared" si="166"/>
        <v>29.207530114522562</v>
      </c>
      <c r="G440" s="9">
        <f t="shared" si="167"/>
        <v>219</v>
      </c>
      <c r="H440" s="112">
        <f t="shared" si="168"/>
        <v>545</v>
      </c>
      <c r="I440" s="33">
        <f t="shared" si="169"/>
        <v>1.7375280458873581</v>
      </c>
      <c r="J440" s="11">
        <v>0.10680794056753129</v>
      </c>
      <c r="K440" s="10">
        <f t="shared" si="170"/>
        <v>426</v>
      </c>
      <c r="L440" s="33">
        <f t="shared" si="171"/>
        <v>0.57831509332245512</v>
      </c>
      <c r="M440" s="11">
        <v>3.8420941524171415E-2</v>
      </c>
      <c r="N440" s="10">
        <f t="shared" si="172"/>
        <v>253</v>
      </c>
      <c r="O440" s="33">
        <f t="shared" si="173"/>
        <v>0.21694539389645173</v>
      </c>
      <c r="P440" s="11">
        <v>4.7162859248341932E-2</v>
      </c>
      <c r="Q440" s="10">
        <f t="shared" si="174"/>
        <v>206</v>
      </c>
      <c r="R440" s="33">
        <f t="shared" si="175"/>
        <v>0.11595228382632085</v>
      </c>
      <c r="S440" s="12">
        <v>0.66021126760563387</v>
      </c>
      <c r="T440" s="10">
        <f t="shared" si="176"/>
        <v>225</v>
      </c>
      <c r="U440" s="33">
        <f t="shared" si="177"/>
        <v>6.0534299280371462E-2</v>
      </c>
      <c r="V440" s="18">
        <v>7.2010717874288269E-2</v>
      </c>
      <c r="W440" s="112">
        <f t="shared" si="188"/>
        <v>131</v>
      </c>
      <c r="X440" s="33">
        <f t="shared" si="178"/>
        <v>-0.73851187807074425</v>
      </c>
      <c r="Y440" s="13">
        <v>70215</v>
      </c>
      <c r="Z440" s="10">
        <f t="shared" si="179"/>
        <v>113</v>
      </c>
      <c r="AA440" s="33">
        <f t="shared" si="180"/>
        <v>-0.51024011987835316</v>
      </c>
      <c r="AB440" s="11">
        <v>4.2000000000000003E-2</v>
      </c>
      <c r="AC440" s="112">
        <f t="shared" si="189"/>
        <v>181</v>
      </c>
      <c r="AD440" s="33">
        <f t="shared" si="181"/>
        <v>-0.14238484313399291</v>
      </c>
      <c r="AE440" s="11">
        <v>0.91409450969680417</v>
      </c>
      <c r="AF440" s="10">
        <f t="shared" si="182"/>
        <v>480</v>
      </c>
      <c r="AG440" s="33">
        <f t="shared" si="183"/>
        <v>0.69678191246087606</v>
      </c>
      <c r="AH440" s="14">
        <v>1.8393333333333333</v>
      </c>
      <c r="AI440" s="112">
        <f t="shared" si="190"/>
        <v>342</v>
      </c>
      <c r="AJ440" s="33">
        <f t="shared" si="184"/>
        <v>-0.17035436950905231</v>
      </c>
      <c r="AK440" s="13">
        <v>162175.84672095071</v>
      </c>
      <c r="AL440" s="38"/>
    </row>
    <row r="441" spans="1:38" x14ac:dyDescent="0.25">
      <c r="A441" t="s">
        <v>999</v>
      </c>
      <c r="B441" s="5" t="s">
        <v>426</v>
      </c>
      <c r="C441" s="6" t="s">
        <v>30</v>
      </c>
      <c r="D441" s="7" t="s">
        <v>20</v>
      </c>
      <c r="E441" s="36">
        <f t="shared" si="165"/>
        <v>1.6831902704422332</v>
      </c>
      <c r="F441" s="8">
        <f t="shared" si="166"/>
        <v>23.066130260058021</v>
      </c>
      <c r="G441" s="9">
        <f t="shared" si="167"/>
        <v>327</v>
      </c>
      <c r="H441" s="112">
        <f t="shared" si="168"/>
        <v>455</v>
      </c>
      <c r="I441" s="33">
        <f t="shared" si="169"/>
        <v>0.53374286601642096</v>
      </c>
      <c r="J441" s="11">
        <v>3.0674846625766916E-2</v>
      </c>
      <c r="K441" s="10">
        <f t="shared" si="170"/>
        <v>241</v>
      </c>
      <c r="L441" s="33">
        <f t="shared" si="171"/>
        <v>5.5349128994889217E-2</v>
      </c>
      <c r="M441" s="11">
        <v>6.5968586387434552E-2</v>
      </c>
      <c r="N441" s="10">
        <f t="shared" si="172"/>
        <v>238</v>
      </c>
      <c r="O441" s="33">
        <f t="shared" si="173"/>
        <v>0.14665021776844059</v>
      </c>
      <c r="P441" s="11">
        <v>5.1664753157290473E-2</v>
      </c>
      <c r="Q441" s="10">
        <f t="shared" si="174"/>
        <v>170</v>
      </c>
      <c r="R441" s="33">
        <f t="shared" si="175"/>
        <v>5.518588547384954E-2</v>
      </c>
      <c r="S441" s="12">
        <v>0.91575091575091572</v>
      </c>
      <c r="T441" s="10">
        <f t="shared" si="176"/>
        <v>230</v>
      </c>
      <c r="U441" s="33">
        <f t="shared" si="177"/>
        <v>8.0623279031825451E-2</v>
      </c>
      <c r="V441" s="18">
        <v>7.08315002199736E-2</v>
      </c>
      <c r="W441" s="112">
        <f t="shared" si="188"/>
        <v>293</v>
      </c>
      <c r="X441" s="33">
        <f t="shared" si="178"/>
        <v>-0.11828572045071002</v>
      </c>
      <c r="Y441" s="13">
        <v>92772</v>
      </c>
      <c r="Z441" s="10">
        <f t="shared" si="179"/>
        <v>290</v>
      </c>
      <c r="AA441" s="33">
        <f t="shared" si="180"/>
        <v>0.29523164670634233</v>
      </c>
      <c r="AB441" s="11">
        <v>3.1E-2</v>
      </c>
      <c r="AC441" s="112">
        <f t="shared" si="189"/>
        <v>521</v>
      </c>
      <c r="AD441" s="33">
        <f t="shared" si="181"/>
        <v>0.99441190801922363</v>
      </c>
      <c r="AE441" s="11">
        <v>0.98192771084337349</v>
      </c>
      <c r="AF441" s="10">
        <f t="shared" si="182"/>
        <v>444</v>
      </c>
      <c r="AG441" s="33">
        <f t="shared" si="183"/>
        <v>0.53638832370127321</v>
      </c>
      <c r="AH441" s="14">
        <v>2.0203333333333333</v>
      </c>
      <c r="AI441" s="112">
        <f t="shared" si="190"/>
        <v>281</v>
      </c>
      <c r="AJ441" s="33">
        <f t="shared" si="184"/>
        <v>-0.20798810313953711</v>
      </c>
      <c r="AK441" s="13">
        <v>136345.52747252746</v>
      </c>
      <c r="AL441" s="38"/>
    </row>
    <row r="442" spans="1:38" x14ac:dyDescent="0.25">
      <c r="A442" t="s">
        <v>1008</v>
      </c>
      <c r="B442" s="5" t="s">
        <v>311</v>
      </c>
      <c r="C442" s="6" t="s">
        <v>30</v>
      </c>
      <c r="D442" s="7" t="s">
        <v>20</v>
      </c>
      <c r="E442" s="36">
        <f t="shared" si="165"/>
        <v>1.3689323833263503</v>
      </c>
      <c r="F442" s="8">
        <f t="shared" si="166"/>
        <v>24.045654414026608</v>
      </c>
      <c r="G442" s="9">
        <f t="shared" si="167"/>
        <v>306</v>
      </c>
      <c r="H442" s="112">
        <f t="shared" si="168"/>
        <v>444</v>
      </c>
      <c r="I442" s="33">
        <f t="shared" si="169"/>
        <v>0.45555721127471843</v>
      </c>
      <c r="J442" s="11">
        <v>2.5730014360938247E-2</v>
      </c>
      <c r="K442" s="10">
        <f t="shared" si="170"/>
        <v>544</v>
      </c>
      <c r="L442" s="33">
        <f t="shared" si="171"/>
        <v>1.0558009201518734</v>
      </c>
      <c r="M442" s="11">
        <v>1.3268998793727383E-2</v>
      </c>
      <c r="N442" s="10">
        <f t="shared" si="172"/>
        <v>420</v>
      </c>
      <c r="O442" s="33">
        <f t="shared" si="173"/>
        <v>0.66704266216934738</v>
      </c>
      <c r="P442" s="11">
        <v>1.8337408312958436E-2</v>
      </c>
      <c r="Q442" s="10">
        <f t="shared" si="174"/>
        <v>362</v>
      </c>
      <c r="R442" s="33">
        <f t="shared" si="175"/>
        <v>0.24520382461201118</v>
      </c>
      <c r="S442" s="12">
        <v>0.11667250029168126</v>
      </c>
      <c r="T442" s="10">
        <f t="shared" si="176"/>
        <v>398</v>
      </c>
      <c r="U442" s="33">
        <f t="shared" si="177"/>
        <v>0.59744154370192171</v>
      </c>
      <c r="V442" s="18">
        <v>4.0494408475573868E-2</v>
      </c>
      <c r="W442" s="112">
        <f t="shared" si="188"/>
        <v>301</v>
      </c>
      <c r="X442" s="33">
        <f t="shared" si="178"/>
        <v>-8.3173391538142585E-2</v>
      </c>
      <c r="Y442" s="13">
        <v>94049</v>
      </c>
      <c r="Z442" s="10">
        <f t="shared" si="179"/>
        <v>201</v>
      </c>
      <c r="AA442" s="33">
        <f t="shared" si="180"/>
        <v>2.3328224937255704E-3</v>
      </c>
      <c r="AB442" s="11">
        <v>3.5000000000000003E-2</v>
      </c>
      <c r="AC442" s="112">
        <f t="shared" si="189"/>
        <v>117</v>
      </c>
      <c r="AD442" s="33">
        <f t="shared" si="181"/>
        <v>-0.49190570470454814</v>
      </c>
      <c r="AE442" s="11">
        <v>0.89323843416370108</v>
      </c>
      <c r="AF442" s="10">
        <f t="shared" si="182"/>
        <v>424</v>
      </c>
      <c r="AG442" s="33">
        <f t="shared" si="183"/>
        <v>0.46904073947072172</v>
      </c>
      <c r="AH442" s="14">
        <v>2.0963333333333334</v>
      </c>
      <c r="AI442" s="112">
        <f t="shared" si="190"/>
        <v>179</v>
      </c>
      <c r="AJ442" s="33">
        <f t="shared" si="184"/>
        <v>-0.25243636452917334</v>
      </c>
      <c r="AK442" s="13">
        <v>105837.98354917746</v>
      </c>
      <c r="AL442" s="38"/>
    </row>
    <row r="443" spans="1:38" ht="22.5" x14ac:dyDescent="0.25">
      <c r="A443" t="s">
        <v>1010</v>
      </c>
      <c r="B443" s="5" t="s">
        <v>345</v>
      </c>
      <c r="C443" s="6" t="s">
        <v>30</v>
      </c>
      <c r="D443" s="7" t="s">
        <v>20</v>
      </c>
      <c r="E443" s="36">
        <f t="shared" si="165"/>
        <v>1.8879514448078707</v>
      </c>
      <c r="F443" s="8">
        <f t="shared" si="166"/>
        <v>22.427901199438914</v>
      </c>
      <c r="G443" s="9">
        <f t="shared" si="167"/>
        <v>348</v>
      </c>
      <c r="H443" s="112">
        <f t="shared" si="168"/>
        <v>138</v>
      </c>
      <c r="I443" s="33">
        <f t="shared" si="169"/>
        <v>-0.53354323122724701</v>
      </c>
      <c r="J443" s="11">
        <v>-3.6825396825396872E-2</v>
      </c>
      <c r="K443" s="10">
        <f t="shared" si="170"/>
        <v>101</v>
      </c>
      <c r="L443" s="33">
        <f t="shared" si="171"/>
        <v>-0.52653907699935232</v>
      </c>
      <c r="M443" s="11">
        <v>9.6620006828269031E-2</v>
      </c>
      <c r="N443" s="10">
        <f t="shared" si="172"/>
        <v>485</v>
      </c>
      <c r="O443" s="33">
        <f t="shared" si="173"/>
        <v>0.7951458354835429</v>
      </c>
      <c r="P443" s="11">
        <v>1.0133333333333333E-2</v>
      </c>
      <c r="Q443" s="10">
        <f t="shared" si="174"/>
        <v>252</v>
      </c>
      <c r="R443" s="33">
        <f t="shared" si="175"/>
        <v>0.16844521540011831</v>
      </c>
      <c r="S443" s="12">
        <v>0.43946385409800043</v>
      </c>
      <c r="T443" s="10">
        <f t="shared" si="176"/>
        <v>149</v>
      </c>
      <c r="U443" s="33">
        <f t="shared" si="177"/>
        <v>-0.29629502944614799</v>
      </c>
      <c r="V443" s="18">
        <v>9.2956502539191868E-2</v>
      </c>
      <c r="W443" s="112">
        <f t="shared" si="188"/>
        <v>372</v>
      </c>
      <c r="X443" s="33">
        <f t="shared" si="178"/>
        <v>0.18878905581832142</v>
      </c>
      <c r="Y443" s="13">
        <v>103940</v>
      </c>
      <c r="Z443" s="10">
        <f t="shared" si="179"/>
        <v>264</v>
      </c>
      <c r="AA443" s="33">
        <f t="shared" si="180"/>
        <v>0.22200694065318813</v>
      </c>
      <c r="AB443" s="11">
        <v>3.2000000000000001E-2</v>
      </c>
      <c r="AC443" s="112">
        <f t="shared" si="189"/>
        <v>445</v>
      </c>
      <c r="AD443" s="33">
        <f t="shared" si="181"/>
        <v>0.73595950234011154</v>
      </c>
      <c r="AE443" s="11">
        <v>0.96650573325286659</v>
      </c>
      <c r="AF443" s="10">
        <f t="shared" si="182"/>
        <v>518</v>
      </c>
      <c r="AG443" s="33">
        <f t="shared" si="183"/>
        <v>1.0562644124985123</v>
      </c>
      <c r="AH443" s="14">
        <v>1.4336666666666666</v>
      </c>
      <c r="AI443" s="112">
        <f t="shared" si="190"/>
        <v>527</v>
      </c>
      <c r="AJ443" s="33">
        <f t="shared" si="184"/>
        <v>0.29941759396303258</v>
      </c>
      <c r="AK443" s="13">
        <v>484608.90397714789</v>
      </c>
      <c r="AL443" s="38"/>
    </row>
    <row r="444" spans="1:38" x14ac:dyDescent="0.25">
      <c r="A444" t="s">
        <v>1011</v>
      </c>
      <c r="B444" s="5" t="s">
        <v>377</v>
      </c>
      <c r="C444" s="6" t="s">
        <v>30</v>
      </c>
      <c r="D444" s="7" t="s">
        <v>20</v>
      </c>
      <c r="E444" s="36">
        <f t="shared" si="165"/>
        <v>2.943190405685308</v>
      </c>
      <c r="F444" s="8">
        <f t="shared" si="166"/>
        <v>19.13878072620474</v>
      </c>
      <c r="G444" s="9">
        <f t="shared" si="167"/>
        <v>402</v>
      </c>
      <c r="H444" s="112">
        <f t="shared" si="168"/>
        <v>391</v>
      </c>
      <c r="I444" s="33">
        <f t="shared" si="169"/>
        <v>0.27599610064626134</v>
      </c>
      <c r="J444" s="11">
        <v>1.4373716632443578E-2</v>
      </c>
      <c r="K444" s="10">
        <f t="shared" si="170"/>
        <v>356</v>
      </c>
      <c r="L444" s="33">
        <f t="shared" si="171"/>
        <v>0.36088170316291268</v>
      </c>
      <c r="M444" s="11">
        <v>4.9874416935773234E-2</v>
      </c>
      <c r="N444" s="10">
        <f t="shared" si="172"/>
        <v>362</v>
      </c>
      <c r="O444" s="33">
        <f t="shared" si="173"/>
        <v>0.54330230859101647</v>
      </c>
      <c r="P444" s="11">
        <v>2.6262076472989521E-2</v>
      </c>
      <c r="Q444" s="10">
        <f t="shared" si="174"/>
        <v>383</v>
      </c>
      <c r="R444" s="33">
        <f t="shared" si="175"/>
        <v>0.26028051133487812</v>
      </c>
      <c r="S444" s="12">
        <v>5.3270828894097594E-2</v>
      </c>
      <c r="T444" s="10">
        <f t="shared" si="176"/>
        <v>486</v>
      </c>
      <c r="U444" s="33">
        <f t="shared" si="177"/>
        <v>0.82098007637574832</v>
      </c>
      <c r="V444" s="18">
        <v>2.7372757331020653E-2</v>
      </c>
      <c r="W444" s="112">
        <f t="shared" si="188"/>
        <v>335</v>
      </c>
      <c r="X444" s="33">
        <f t="shared" si="178"/>
        <v>3.6488985460677685E-2</v>
      </c>
      <c r="Y444" s="13">
        <v>98401</v>
      </c>
      <c r="Z444" s="10">
        <f t="shared" si="179"/>
        <v>350</v>
      </c>
      <c r="AA444" s="33">
        <f t="shared" si="180"/>
        <v>0.44168105881265068</v>
      </c>
      <c r="AB444" s="11">
        <v>2.8999999999999998E-2</v>
      </c>
      <c r="AC444" s="112">
        <f t="shared" si="189"/>
        <v>381</v>
      </c>
      <c r="AD444" s="33">
        <f t="shared" si="181"/>
        <v>0.54308200509254301</v>
      </c>
      <c r="AE444" s="11">
        <v>0.95499664154041342</v>
      </c>
      <c r="AF444" s="10">
        <f t="shared" si="182"/>
        <v>476</v>
      </c>
      <c r="AG444" s="33">
        <f t="shared" si="183"/>
        <v>0.67905886397915172</v>
      </c>
      <c r="AH444" s="14">
        <v>1.8593333333333335</v>
      </c>
      <c r="AI444" s="112">
        <f t="shared" si="190"/>
        <v>395</v>
      </c>
      <c r="AJ444" s="33">
        <f t="shared" si="184"/>
        <v>-0.12643482771714959</v>
      </c>
      <c r="AK444" s="13">
        <v>192320.49824206263</v>
      </c>
      <c r="AL444" s="38"/>
    </row>
    <row r="445" spans="1:38" x14ac:dyDescent="0.25">
      <c r="A445" t="s">
        <v>1056</v>
      </c>
      <c r="B445" s="5" t="s">
        <v>29</v>
      </c>
      <c r="C445" s="6" t="s">
        <v>30</v>
      </c>
      <c r="D445" s="7" t="s">
        <v>20</v>
      </c>
      <c r="E445" s="36">
        <f t="shared" si="165"/>
        <v>-13.905721149970873</v>
      </c>
      <c r="F445" s="8">
        <f t="shared" si="166"/>
        <v>71.655890124193718</v>
      </c>
      <c r="G445" s="9">
        <f t="shared" si="167"/>
        <v>13</v>
      </c>
      <c r="H445" s="112">
        <f t="shared" si="168"/>
        <v>310</v>
      </c>
      <c r="I445" s="33">
        <f t="shared" si="169"/>
        <v>2.1603724239019767E-2</v>
      </c>
      <c r="J445" s="11">
        <v>-1.7152658662092923E-3</v>
      </c>
      <c r="K445" s="10">
        <f t="shared" si="170"/>
        <v>5</v>
      </c>
      <c r="L445" s="33">
        <f t="shared" si="171"/>
        <v>-3.2958230666050716</v>
      </c>
      <c r="M445" s="11">
        <v>0.24249422632794457</v>
      </c>
      <c r="N445" s="10">
        <f t="shared" si="172"/>
        <v>11</v>
      </c>
      <c r="O445" s="33">
        <f t="shared" si="173"/>
        <v>-3.2138213496825143</v>
      </c>
      <c r="P445" s="11">
        <v>0.26687847498014294</v>
      </c>
      <c r="Q445" s="10">
        <f t="shared" si="174"/>
        <v>2</v>
      </c>
      <c r="R445" s="33">
        <f t="shared" si="175"/>
        <v>-4.0580508893724252</v>
      </c>
      <c r="S445" s="12">
        <v>18.213058419243985</v>
      </c>
      <c r="T445" s="10">
        <f t="shared" si="176"/>
        <v>59</v>
      </c>
      <c r="U445" s="33">
        <f t="shared" si="177"/>
        <v>-1.0748653338410146</v>
      </c>
      <c r="V445" s="18">
        <v>0.13865836791147995</v>
      </c>
      <c r="W445" s="112">
        <f t="shared" si="188"/>
        <v>55</v>
      </c>
      <c r="X445" s="33">
        <f t="shared" si="178"/>
        <v>-1.0995887013125889</v>
      </c>
      <c r="Y445" s="13">
        <v>57083</v>
      </c>
      <c r="Z445" s="10">
        <f t="shared" si="179"/>
        <v>12</v>
      </c>
      <c r="AA445" s="33">
        <f t="shared" si="180"/>
        <v>-2.7069813014729771</v>
      </c>
      <c r="AB445" s="11">
        <v>7.2000000000000008E-2</v>
      </c>
      <c r="AC445" s="112">
        <f t="shared" si="189"/>
        <v>71</v>
      </c>
      <c r="AD445" s="33">
        <f t="shared" si="181"/>
        <v>-1.0098806546425358</v>
      </c>
      <c r="AE445" s="11">
        <v>0.86233062330623311</v>
      </c>
      <c r="AF445" s="10">
        <f t="shared" si="182"/>
        <v>385</v>
      </c>
      <c r="AG445" s="33">
        <f t="shared" si="183"/>
        <v>0.3712685886798775</v>
      </c>
      <c r="AH445" s="14">
        <v>2.2066666666666666</v>
      </c>
      <c r="AI445" s="112">
        <f t="shared" si="190"/>
        <v>443</v>
      </c>
      <c r="AJ445" s="33">
        <f t="shared" si="184"/>
        <v>-6.7180924901092245E-2</v>
      </c>
      <c r="AK445" s="13">
        <v>232990.05395189003</v>
      </c>
      <c r="AL445" s="38"/>
    </row>
    <row r="446" spans="1:38" x14ac:dyDescent="0.25">
      <c r="A446" t="s">
        <v>1057</v>
      </c>
      <c r="B446" s="5" t="s">
        <v>264</v>
      </c>
      <c r="C446" s="6" t="s">
        <v>30</v>
      </c>
      <c r="D446" s="7" t="s">
        <v>20</v>
      </c>
      <c r="E446" s="36">
        <f t="shared" si="165"/>
        <v>1.4513567547778974</v>
      </c>
      <c r="F446" s="8">
        <f t="shared" si="166"/>
        <v>23.788742285413278</v>
      </c>
      <c r="G446" s="9">
        <f t="shared" si="167"/>
        <v>312</v>
      </c>
      <c r="H446" s="112">
        <f t="shared" si="168"/>
        <v>72</v>
      </c>
      <c r="I446" s="33">
        <f t="shared" si="169"/>
        <v>-0.83184715918953134</v>
      </c>
      <c r="J446" s="11">
        <v>-5.5691554467564242E-2</v>
      </c>
      <c r="K446" s="10">
        <f t="shared" si="170"/>
        <v>366</v>
      </c>
      <c r="L446" s="33">
        <f t="shared" si="171"/>
        <v>0.38642602114552627</v>
      </c>
      <c r="M446" s="11">
        <v>4.852884982804738E-2</v>
      </c>
      <c r="N446" s="10">
        <f t="shared" si="172"/>
        <v>272</v>
      </c>
      <c r="O446" s="33">
        <f t="shared" si="173"/>
        <v>0.27834058946948315</v>
      </c>
      <c r="P446" s="11">
        <v>4.3230944254835042E-2</v>
      </c>
      <c r="Q446" s="10">
        <f t="shared" si="174"/>
        <v>128</v>
      </c>
      <c r="R446" s="33">
        <f t="shared" si="175"/>
        <v>-3.527788166973609E-2</v>
      </c>
      <c r="S446" s="12">
        <v>1.2961762799740766</v>
      </c>
      <c r="T446" s="10">
        <f t="shared" si="176"/>
        <v>246</v>
      </c>
      <c r="U446" s="33">
        <f t="shared" si="177"/>
        <v>0.12576287528662478</v>
      </c>
      <c r="V446" s="18">
        <v>6.8181818181818177E-2</v>
      </c>
      <c r="W446" s="112">
        <f t="shared" si="188"/>
        <v>193</v>
      </c>
      <c r="X446" s="33">
        <f t="shared" si="178"/>
        <v>-0.53465690034343416</v>
      </c>
      <c r="Y446" s="13">
        <v>77629</v>
      </c>
      <c r="Z446" s="10">
        <f t="shared" si="179"/>
        <v>244</v>
      </c>
      <c r="AA446" s="33">
        <f t="shared" si="180"/>
        <v>0.14878223460003395</v>
      </c>
      <c r="AB446" s="11">
        <v>3.3000000000000002E-2</v>
      </c>
      <c r="AC446" s="112">
        <f t="shared" si="189"/>
        <v>548</v>
      </c>
      <c r="AD446" s="33">
        <f t="shared" si="181"/>
        <v>1.1290923672918907</v>
      </c>
      <c r="AE446" s="11">
        <v>0.98996415770609314</v>
      </c>
      <c r="AF446" s="10">
        <f t="shared" si="182"/>
        <v>522</v>
      </c>
      <c r="AG446" s="33">
        <f t="shared" si="183"/>
        <v>1.1085474055195981</v>
      </c>
      <c r="AH446" s="14">
        <v>1.3746666666666669</v>
      </c>
      <c r="AI446" s="112">
        <f t="shared" si="190"/>
        <v>539</v>
      </c>
      <c r="AJ446" s="33">
        <f t="shared" si="184"/>
        <v>0.69412761309654758</v>
      </c>
      <c r="AK446" s="13">
        <v>755522.38561244332</v>
      </c>
      <c r="AL446" s="38"/>
    </row>
    <row r="447" spans="1:38" x14ac:dyDescent="0.25">
      <c r="A447" t="s">
        <v>1061</v>
      </c>
      <c r="B447" s="5" t="s">
        <v>325</v>
      </c>
      <c r="C447" s="6" t="s">
        <v>30</v>
      </c>
      <c r="D447" s="7" t="s">
        <v>20</v>
      </c>
      <c r="E447" s="36">
        <f t="shared" si="165"/>
        <v>2.7958452484937442</v>
      </c>
      <c r="F447" s="8">
        <f t="shared" si="166"/>
        <v>19.598047291521567</v>
      </c>
      <c r="G447" s="9">
        <f t="shared" si="167"/>
        <v>390</v>
      </c>
      <c r="H447" s="112">
        <f t="shared" si="168"/>
        <v>224</v>
      </c>
      <c r="I447" s="33">
        <f t="shared" si="169"/>
        <v>-0.27368652470227289</v>
      </c>
      <c r="J447" s="11">
        <v>-2.0390824129141838E-2</v>
      </c>
      <c r="K447" s="10">
        <f t="shared" si="170"/>
        <v>506</v>
      </c>
      <c r="L447" s="33">
        <f t="shared" si="171"/>
        <v>0.80764142242489878</v>
      </c>
      <c r="M447" s="11">
        <v>2.6340996168582376E-2</v>
      </c>
      <c r="N447" s="10">
        <f t="shared" si="172"/>
        <v>502</v>
      </c>
      <c r="O447" s="33">
        <f t="shared" si="173"/>
        <v>0.82719515229366558</v>
      </c>
      <c r="P447" s="11">
        <v>8.0808080808080808E-3</v>
      </c>
      <c r="Q447" s="10">
        <f t="shared" si="174"/>
        <v>390</v>
      </c>
      <c r="R447" s="33">
        <f t="shared" si="175"/>
        <v>0.27294812057923573</v>
      </c>
      <c r="S447" s="12">
        <v>0</v>
      </c>
      <c r="T447" s="10">
        <f t="shared" si="176"/>
        <v>400</v>
      </c>
      <c r="U447" s="33">
        <f t="shared" si="177"/>
        <v>0.60521461070766991</v>
      </c>
      <c r="V447" s="18">
        <v>4.0038131553860823E-2</v>
      </c>
      <c r="W447" s="112">
        <f t="shared" si="188"/>
        <v>236</v>
      </c>
      <c r="X447" s="33">
        <f t="shared" si="178"/>
        <v>-0.35384352921654028</v>
      </c>
      <c r="Y447" s="13">
        <v>84205</v>
      </c>
      <c r="Z447" s="10">
        <f t="shared" si="179"/>
        <v>136</v>
      </c>
      <c r="AA447" s="33">
        <f t="shared" si="180"/>
        <v>-0.36379070777204486</v>
      </c>
      <c r="AB447" s="11">
        <v>0.04</v>
      </c>
      <c r="AC447" s="112">
        <f t="shared" si="189"/>
        <v>512</v>
      </c>
      <c r="AD447" s="33">
        <f t="shared" si="181"/>
        <v>0.94775712842906856</v>
      </c>
      <c r="AE447" s="11">
        <v>0.9791437980241493</v>
      </c>
      <c r="AF447" s="10">
        <f t="shared" si="182"/>
        <v>543</v>
      </c>
      <c r="AG447" s="33">
        <f t="shared" si="183"/>
        <v>1.4635991434368039</v>
      </c>
      <c r="AH447" s="14">
        <v>0.97399999999999987</v>
      </c>
      <c r="AI447" s="112">
        <f t="shared" si="190"/>
        <v>546</v>
      </c>
      <c r="AJ447" s="33">
        <f t="shared" si="184"/>
        <v>1.443903852731329</v>
      </c>
      <c r="AK447" s="13">
        <v>1270139.3998265394</v>
      </c>
      <c r="AL447" s="38"/>
    </row>
    <row r="448" spans="1:38" x14ac:dyDescent="0.25">
      <c r="A448" t="s">
        <v>1075</v>
      </c>
      <c r="B448" s="5" t="s">
        <v>83</v>
      </c>
      <c r="C448" s="6" t="s">
        <v>30</v>
      </c>
      <c r="D448" s="7" t="s">
        <v>20</v>
      </c>
      <c r="E448" s="36">
        <f t="shared" si="165"/>
        <v>-4.7362451488773667</v>
      </c>
      <c r="F448" s="8">
        <f t="shared" si="166"/>
        <v>43.075149304172953</v>
      </c>
      <c r="G448" s="9">
        <f t="shared" si="167"/>
        <v>80</v>
      </c>
      <c r="H448" s="112">
        <f t="shared" si="168"/>
        <v>311</v>
      </c>
      <c r="I448" s="33">
        <f t="shared" si="169"/>
        <v>2.3021867880585377E-2</v>
      </c>
      <c r="J448" s="11">
        <v>-1.6255757247358726E-3</v>
      </c>
      <c r="K448" s="10">
        <f t="shared" si="170"/>
        <v>161</v>
      </c>
      <c r="L448" s="33">
        <f t="shared" si="171"/>
        <v>-0.23927305668156501</v>
      </c>
      <c r="M448" s="11">
        <v>8.1488042515500445E-2</v>
      </c>
      <c r="N448" s="10">
        <f t="shared" si="172"/>
        <v>78</v>
      </c>
      <c r="O448" s="33">
        <f t="shared" si="173"/>
        <v>-0.88363567789004616</v>
      </c>
      <c r="P448" s="11">
        <v>0.11764705882352941</v>
      </c>
      <c r="Q448" s="10">
        <f t="shared" si="174"/>
        <v>184</v>
      </c>
      <c r="R448" s="33">
        <f t="shared" si="175"/>
        <v>7.9355425272520624E-2</v>
      </c>
      <c r="S448" s="12">
        <v>0.81411126187245586</v>
      </c>
      <c r="T448" s="10">
        <f t="shared" si="176"/>
        <v>71</v>
      </c>
      <c r="U448" s="33">
        <f t="shared" si="177"/>
        <v>-0.935581694880112</v>
      </c>
      <c r="V448" s="18">
        <v>0.13048245614035087</v>
      </c>
      <c r="W448" s="112">
        <f t="shared" si="188"/>
        <v>230</v>
      </c>
      <c r="X448" s="33">
        <f t="shared" si="178"/>
        <v>-0.38714112538969547</v>
      </c>
      <c r="Y448" s="13">
        <v>82994</v>
      </c>
      <c r="Z448" s="10">
        <f t="shared" si="179"/>
        <v>43</v>
      </c>
      <c r="AA448" s="33">
        <f t="shared" si="180"/>
        <v>-1.2424871804098945</v>
      </c>
      <c r="AB448" s="11">
        <v>5.2000000000000005E-2</v>
      </c>
      <c r="AC448" s="112">
        <f t="shared" si="189"/>
        <v>58</v>
      </c>
      <c r="AD448" s="33">
        <f t="shared" si="181"/>
        <v>-1.1963395146887605</v>
      </c>
      <c r="AE448" s="11">
        <v>0.85120453471894186</v>
      </c>
      <c r="AF448" s="10">
        <f t="shared" si="182"/>
        <v>208</v>
      </c>
      <c r="AG448" s="33">
        <f t="shared" si="183"/>
        <v>-0.15185672567234465</v>
      </c>
      <c r="AH448" s="14">
        <v>2.7970000000000002</v>
      </c>
      <c r="AI448" s="112">
        <f t="shared" si="190"/>
        <v>53</v>
      </c>
      <c r="AJ448" s="33">
        <f t="shared" si="184"/>
        <v>-0.31355360909218971</v>
      </c>
      <c r="AK448" s="13">
        <v>63889.503120759837</v>
      </c>
      <c r="AL448" s="38"/>
    </row>
    <row r="449" spans="1:38" x14ac:dyDescent="0.25">
      <c r="A449" t="s">
        <v>1083</v>
      </c>
      <c r="B449" s="5" t="s">
        <v>271</v>
      </c>
      <c r="C449" s="6" t="s">
        <v>30</v>
      </c>
      <c r="D449" s="7" t="s">
        <v>20</v>
      </c>
      <c r="E449" s="36">
        <f t="shared" si="165"/>
        <v>0.43018871376724854</v>
      </c>
      <c r="F449" s="8">
        <f t="shared" si="166"/>
        <v>26.971665618255106</v>
      </c>
      <c r="G449" s="9">
        <f t="shared" si="167"/>
        <v>261</v>
      </c>
      <c r="H449" s="112">
        <f t="shared" si="168"/>
        <v>501</v>
      </c>
      <c r="I449" s="33">
        <f t="shared" si="169"/>
        <v>0.97503481010888871</v>
      </c>
      <c r="J449" s="11">
        <v>5.8584245742092422E-2</v>
      </c>
      <c r="K449" s="10">
        <f t="shared" si="170"/>
        <v>250</v>
      </c>
      <c r="L449" s="33">
        <f t="shared" si="171"/>
        <v>8.9160623259745303E-2</v>
      </c>
      <c r="M449" s="11">
        <v>6.4187539245098721E-2</v>
      </c>
      <c r="N449" s="10">
        <f t="shared" si="172"/>
        <v>268</v>
      </c>
      <c r="O449" s="33">
        <f t="shared" si="173"/>
        <v>0.26566611774661364</v>
      </c>
      <c r="P449" s="11">
        <v>4.4042651831247101E-2</v>
      </c>
      <c r="Q449" s="10">
        <f t="shared" si="174"/>
        <v>246</v>
      </c>
      <c r="R449" s="33">
        <f t="shared" si="175"/>
        <v>0.16192809222383756</v>
      </c>
      <c r="S449" s="12">
        <v>0.46687017417848808</v>
      </c>
      <c r="T449" s="10">
        <f t="shared" si="176"/>
        <v>178</v>
      </c>
      <c r="U449" s="33">
        <f t="shared" si="177"/>
        <v>-0.12585164746957431</v>
      </c>
      <c r="V449" s="18">
        <v>8.2951522317469703E-2</v>
      </c>
      <c r="W449" s="112">
        <f t="shared" si="188"/>
        <v>223</v>
      </c>
      <c r="X449" s="33">
        <f t="shared" si="178"/>
        <v>-0.42690026995318214</v>
      </c>
      <c r="Y449" s="13">
        <v>81548</v>
      </c>
      <c r="Z449" s="10">
        <f t="shared" si="179"/>
        <v>175</v>
      </c>
      <c r="AA449" s="33">
        <f t="shared" si="180"/>
        <v>-0.14411658961258281</v>
      </c>
      <c r="AB449" s="11">
        <v>3.7000000000000005E-2</v>
      </c>
      <c r="AC449" s="112">
        <f t="shared" si="189"/>
        <v>316</v>
      </c>
      <c r="AD449" s="33">
        <f t="shared" si="181"/>
        <v>0.35060505022480387</v>
      </c>
      <c r="AE449" s="11">
        <v>0.94351145038167938</v>
      </c>
      <c r="AF449" s="10">
        <f t="shared" si="182"/>
        <v>428</v>
      </c>
      <c r="AG449" s="33">
        <f t="shared" si="183"/>
        <v>0.49030839764879064</v>
      </c>
      <c r="AH449" s="14">
        <v>2.0723333333333334</v>
      </c>
      <c r="AI449" s="112">
        <f t="shared" si="190"/>
        <v>361</v>
      </c>
      <c r="AJ449" s="33">
        <f t="shared" si="184"/>
        <v>-0.15907198858809338</v>
      </c>
      <c r="AK449" s="13">
        <v>169919.63063386604</v>
      </c>
      <c r="AL449" s="38"/>
    </row>
    <row r="450" spans="1:38" x14ac:dyDescent="0.25">
      <c r="A450" t="s">
        <v>1091</v>
      </c>
      <c r="B450" s="5" t="s">
        <v>328</v>
      </c>
      <c r="C450" s="6" t="s">
        <v>30</v>
      </c>
      <c r="D450" s="7" t="s">
        <v>20</v>
      </c>
      <c r="E450" s="36">
        <f t="shared" si="165"/>
        <v>1.3933623029256683</v>
      </c>
      <c r="F450" s="8">
        <f t="shared" si="166"/>
        <v>23.969507729064592</v>
      </c>
      <c r="G450" s="9">
        <f t="shared" si="167"/>
        <v>307</v>
      </c>
      <c r="H450" s="112">
        <f t="shared" si="168"/>
        <v>212</v>
      </c>
      <c r="I450" s="33">
        <f t="shared" si="169"/>
        <v>-0.29949126493122336</v>
      </c>
      <c r="J450" s="11">
        <v>-2.2022838499184294E-2</v>
      </c>
      <c r="K450" s="10">
        <f t="shared" si="170"/>
        <v>432</v>
      </c>
      <c r="L450" s="33">
        <f t="shared" si="171"/>
        <v>0.61682493805522987</v>
      </c>
      <c r="M450" s="11">
        <v>3.6392405063291139E-2</v>
      </c>
      <c r="N450" s="10">
        <f t="shared" si="172"/>
        <v>291</v>
      </c>
      <c r="O450" s="33">
        <f t="shared" si="173"/>
        <v>0.31803859988709271</v>
      </c>
      <c r="P450" s="11">
        <v>4.0688575899843503E-2</v>
      </c>
      <c r="Q450" s="10">
        <f t="shared" si="174"/>
        <v>104</v>
      </c>
      <c r="R450" s="33">
        <f t="shared" si="175"/>
        <v>-0.12370969549262702</v>
      </c>
      <c r="S450" s="12">
        <v>1.6680567139282734</v>
      </c>
      <c r="T450" s="10">
        <f t="shared" si="176"/>
        <v>311</v>
      </c>
      <c r="U450" s="33">
        <f t="shared" si="177"/>
        <v>0.34905307191233131</v>
      </c>
      <c r="V450" s="18">
        <v>5.5074744295830057E-2</v>
      </c>
      <c r="W450" s="112">
        <f t="shared" si="188"/>
        <v>279</v>
      </c>
      <c r="X450" s="33">
        <f t="shared" si="178"/>
        <v>-0.18589826296911513</v>
      </c>
      <c r="Y450" s="13">
        <v>90313</v>
      </c>
      <c r="Z450" s="10">
        <f t="shared" si="179"/>
        <v>83</v>
      </c>
      <c r="AA450" s="33">
        <f t="shared" si="180"/>
        <v>-0.80313894409096942</v>
      </c>
      <c r="AB450" s="11">
        <v>4.5999999999999999E-2</v>
      </c>
      <c r="AC450" s="112">
        <f t="shared" si="189"/>
        <v>497</v>
      </c>
      <c r="AD450" s="33">
        <f t="shared" si="181"/>
        <v>0.91405549585193446</v>
      </c>
      <c r="AE450" s="11">
        <v>0.97713280562884786</v>
      </c>
      <c r="AF450" s="10">
        <f t="shared" si="182"/>
        <v>546</v>
      </c>
      <c r="AG450" s="33">
        <f t="shared" si="183"/>
        <v>1.5167682888819758</v>
      </c>
      <c r="AH450" s="14">
        <v>0.91400000000000003</v>
      </c>
      <c r="AI450" s="112">
        <f t="shared" si="190"/>
        <v>549</v>
      </c>
      <c r="AJ450" s="33">
        <f t="shared" si="184"/>
        <v>1.8657461893021032</v>
      </c>
      <c r="AK450" s="13">
        <v>1559675.4403669725</v>
      </c>
      <c r="AL450" s="38"/>
    </row>
    <row r="451" spans="1:38" x14ac:dyDescent="0.25">
      <c r="A451" t="s">
        <v>1101</v>
      </c>
      <c r="B451" s="5" t="s">
        <v>268</v>
      </c>
      <c r="C451" s="6" t="s">
        <v>30</v>
      </c>
      <c r="D451" s="7" t="s">
        <v>20</v>
      </c>
      <c r="E451" s="36">
        <f t="shared" si="165"/>
        <v>3.1018397379242779E-2</v>
      </c>
      <c r="F451" s="8">
        <f t="shared" si="166"/>
        <v>28.215857037085446</v>
      </c>
      <c r="G451" s="9">
        <f t="shared" si="167"/>
        <v>236</v>
      </c>
      <c r="H451" s="112">
        <f t="shared" si="168"/>
        <v>452</v>
      </c>
      <c r="I451" s="33">
        <f t="shared" si="169"/>
        <v>0.52627982439012411</v>
      </c>
      <c r="J451" s="11">
        <v>3.020284841651244E-2</v>
      </c>
      <c r="K451" s="10">
        <f t="shared" si="170"/>
        <v>289</v>
      </c>
      <c r="L451" s="33">
        <f t="shared" si="171"/>
        <v>0.1856802405303053</v>
      </c>
      <c r="M451" s="11">
        <v>5.910329223807545E-2</v>
      </c>
      <c r="N451" s="10">
        <f t="shared" si="172"/>
        <v>225</v>
      </c>
      <c r="O451" s="33">
        <f t="shared" si="173"/>
        <v>9.3835060212347013E-2</v>
      </c>
      <c r="P451" s="11">
        <v>5.5047179224037172E-2</v>
      </c>
      <c r="Q451" s="10">
        <f t="shared" si="174"/>
        <v>132</v>
      </c>
      <c r="R451" s="33">
        <f t="shared" si="175"/>
        <v>-2.7746474221150251E-2</v>
      </c>
      <c r="S451" s="12">
        <v>1.2645046117227015</v>
      </c>
      <c r="T451" s="10">
        <f t="shared" si="176"/>
        <v>209</v>
      </c>
      <c r="U451" s="33">
        <f t="shared" si="177"/>
        <v>-1.4364226893621691E-2</v>
      </c>
      <c r="V451" s="18">
        <v>7.6407241014799149E-2</v>
      </c>
      <c r="W451" s="112">
        <f t="shared" ref="W451:W482" si="191">RANK(Y451,Y$7:Y$571,1)</f>
        <v>207</v>
      </c>
      <c r="X451" s="33">
        <f t="shared" si="178"/>
        <v>-0.48026991006226077</v>
      </c>
      <c r="Y451" s="13">
        <v>79607</v>
      </c>
      <c r="Z451" s="10">
        <f t="shared" si="179"/>
        <v>224</v>
      </c>
      <c r="AA451" s="33">
        <f t="shared" si="180"/>
        <v>7.5557528546879749E-2</v>
      </c>
      <c r="AB451" s="11">
        <v>3.4000000000000002E-2</v>
      </c>
      <c r="AC451" s="112">
        <f t="shared" ref="AC451:AC482" si="192">RANK(AE451,AE$7:AE$571,1)</f>
        <v>242</v>
      </c>
      <c r="AD451" s="33">
        <f t="shared" si="181"/>
        <v>7.6467491924626804E-2</v>
      </c>
      <c r="AE451" s="11">
        <v>0.92715353229725395</v>
      </c>
      <c r="AF451" s="10">
        <f t="shared" si="182"/>
        <v>473</v>
      </c>
      <c r="AG451" s="33">
        <f t="shared" si="183"/>
        <v>0.67256041286918655</v>
      </c>
      <c r="AH451" s="14">
        <v>1.8666666666666665</v>
      </c>
      <c r="AI451" s="112">
        <f t="shared" ref="AI451:AI482" si="193">RANK(AK451,AK$7:AK$571,1)</f>
        <v>365</v>
      </c>
      <c r="AJ451" s="33">
        <f t="shared" si="184"/>
        <v>-0.15436476629992829</v>
      </c>
      <c r="AK451" s="13">
        <v>173150.48345517914</v>
      </c>
      <c r="AL451" s="38"/>
    </row>
    <row r="452" spans="1:38" x14ac:dyDescent="0.25">
      <c r="A452" t="s">
        <v>1104</v>
      </c>
      <c r="B452" s="5" t="s">
        <v>201</v>
      </c>
      <c r="C452" s="6" t="s">
        <v>30</v>
      </c>
      <c r="D452" s="7" t="s">
        <v>20</v>
      </c>
      <c r="E452" s="36">
        <f t="shared" si="165"/>
        <v>-0.71892718135974432</v>
      </c>
      <c r="F452" s="8">
        <f t="shared" si="166"/>
        <v>30.553395214021986</v>
      </c>
      <c r="G452" s="9">
        <f t="shared" si="167"/>
        <v>200</v>
      </c>
      <c r="H452" s="112">
        <f t="shared" si="168"/>
        <v>351</v>
      </c>
      <c r="I452" s="33">
        <f t="shared" si="169"/>
        <v>0.15206852092125372</v>
      </c>
      <c r="J452" s="11">
        <v>6.5359477124182774E-3</v>
      </c>
      <c r="K452" s="10">
        <f t="shared" si="170"/>
        <v>179</v>
      </c>
      <c r="L452" s="33">
        <f t="shared" si="171"/>
        <v>-0.15184251568157928</v>
      </c>
      <c r="M452" s="11">
        <v>7.6882569773565029E-2</v>
      </c>
      <c r="N452" s="10">
        <f t="shared" si="172"/>
        <v>321</v>
      </c>
      <c r="O452" s="33">
        <f t="shared" si="173"/>
        <v>0.40830614072706167</v>
      </c>
      <c r="P452" s="11">
        <v>3.4907597535934289E-2</v>
      </c>
      <c r="Q452" s="10">
        <f t="shared" si="174"/>
        <v>216</v>
      </c>
      <c r="R452" s="33">
        <f t="shared" si="175"/>
        <v>0.13257246489146612</v>
      </c>
      <c r="S452" s="12">
        <v>0.59031877213695394</v>
      </c>
      <c r="T452" s="10">
        <f t="shared" si="176"/>
        <v>258</v>
      </c>
      <c r="U452" s="33">
        <f t="shared" si="177"/>
        <v>0.18429386907670026</v>
      </c>
      <c r="V452" s="18">
        <v>6.4746064746064744E-2</v>
      </c>
      <c r="W452" s="112">
        <f t="shared" si="191"/>
        <v>68</v>
      </c>
      <c r="X452" s="33">
        <f t="shared" si="178"/>
        <v>-1.0180082158908288</v>
      </c>
      <c r="Y452" s="13">
        <v>60050</v>
      </c>
      <c r="Z452" s="10">
        <f t="shared" si="179"/>
        <v>70</v>
      </c>
      <c r="AA452" s="33">
        <f t="shared" si="180"/>
        <v>-0.87636365014412365</v>
      </c>
      <c r="AB452" s="11">
        <v>4.7E-2</v>
      </c>
      <c r="AC452" s="112">
        <f t="shared" si="192"/>
        <v>357</v>
      </c>
      <c r="AD452" s="33">
        <f t="shared" si="181"/>
        <v>0.47767795891302084</v>
      </c>
      <c r="AE452" s="11">
        <v>0.95109395109395112</v>
      </c>
      <c r="AF452" s="10">
        <f t="shared" si="182"/>
        <v>302</v>
      </c>
      <c r="AG452" s="33">
        <f t="shared" si="183"/>
        <v>0.11517053811896505</v>
      </c>
      <c r="AH452" s="14">
        <v>2.4956666666666663</v>
      </c>
      <c r="AI452" s="112">
        <f t="shared" si="193"/>
        <v>255</v>
      </c>
      <c r="AJ452" s="33">
        <f t="shared" si="184"/>
        <v>-0.22501953909080238</v>
      </c>
      <c r="AK452" s="13">
        <v>124655.81759149941</v>
      </c>
      <c r="AL452" s="38"/>
    </row>
    <row r="453" spans="1:38" x14ac:dyDescent="0.25">
      <c r="A453" t="s">
        <v>651</v>
      </c>
      <c r="B453" s="5" t="s">
        <v>296</v>
      </c>
      <c r="C453" s="6" t="s">
        <v>33</v>
      </c>
      <c r="D453" s="7" t="s">
        <v>34</v>
      </c>
      <c r="E453" s="36">
        <f t="shared" si="165"/>
        <v>-1.8773670213123317E-3</v>
      </c>
      <c r="F453" s="8">
        <f t="shared" si="166"/>
        <v>28.318391284003873</v>
      </c>
      <c r="G453" s="9">
        <f t="shared" si="167"/>
        <v>235</v>
      </c>
      <c r="H453" s="112">
        <f t="shared" si="168"/>
        <v>500</v>
      </c>
      <c r="I453" s="33">
        <f t="shared" si="169"/>
        <v>0.95502914849129461</v>
      </c>
      <c r="J453" s="11">
        <v>5.7318992654774359E-2</v>
      </c>
      <c r="K453" s="10">
        <f t="shared" si="170"/>
        <v>478</v>
      </c>
      <c r="L453" s="33">
        <f t="shared" si="171"/>
        <v>0.70924297769457867</v>
      </c>
      <c r="M453" s="11">
        <v>3.1524211894702635E-2</v>
      </c>
      <c r="N453" s="10">
        <f t="shared" si="172"/>
        <v>170</v>
      </c>
      <c r="O453" s="33">
        <f t="shared" si="173"/>
        <v>-0.12602347673963507</v>
      </c>
      <c r="P453" s="11">
        <v>6.9127516778523496E-2</v>
      </c>
      <c r="Q453" s="10">
        <f t="shared" si="174"/>
        <v>175</v>
      </c>
      <c r="R453" s="33">
        <f t="shared" si="175"/>
        <v>6.6450846649751538E-2</v>
      </c>
      <c r="S453" s="12">
        <v>0.86837861307530084</v>
      </c>
      <c r="T453" s="10">
        <f t="shared" si="176"/>
        <v>174</v>
      </c>
      <c r="U453" s="33">
        <f t="shared" si="177"/>
        <v>-0.14000110143194783</v>
      </c>
      <c r="V453" s="18">
        <v>8.3782091421415156E-2</v>
      </c>
      <c r="W453" s="112">
        <f t="shared" si="191"/>
        <v>300</v>
      </c>
      <c r="X453" s="33">
        <f t="shared" si="178"/>
        <v>-9.5436585504473898E-2</v>
      </c>
      <c r="Y453" s="13">
        <v>93603</v>
      </c>
      <c r="Z453" s="10">
        <f t="shared" si="179"/>
        <v>162</v>
      </c>
      <c r="AA453" s="33">
        <f t="shared" si="180"/>
        <v>-0.21734129566573648</v>
      </c>
      <c r="AB453" s="11">
        <v>3.7999999999999999E-2</v>
      </c>
      <c r="AC453" s="112">
        <f t="shared" si="192"/>
        <v>334</v>
      </c>
      <c r="AD453" s="33">
        <f t="shared" si="181"/>
        <v>0.40331211623333868</v>
      </c>
      <c r="AE453" s="11">
        <v>0.94665650600114304</v>
      </c>
      <c r="AF453" s="10">
        <f t="shared" si="182"/>
        <v>49</v>
      </c>
      <c r="AG453" s="33">
        <f t="shared" si="183"/>
        <v>-0.98129539461703064</v>
      </c>
      <c r="AH453" s="14">
        <v>3.7330000000000001</v>
      </c>
      <c r="AI453" s="112">
        <f t="shared" si="193"/>
        <v>175</v>
      </c>
      <c r="AJ453" s="33">
        <f t="shared" si="184"/>
        <v>-0.25432821381927961</v>
      </c>
      <c r="AK453" s="13">
        <v>104539.49237067362</v>
      </c>
      <c r="AL453" s="38"/>
    </row>
    <row r="454" spans="1:38" x14ac:dyDescent="0.25">
      <c r="A454" t="s">
        <v>696</v>
      </c>
      <c r="B454" s="5" t="s">
        <v>189</v>
      </c>
      <c r="C454" s="6" t="s">
        <v>33</v>
      </c>
      <c r="D454" s="7" t="s">
        <v>34</v>
      </c>
      <c r="E454" s="36">
        <f t="shared" si="165"/>
        <v>-2.9561294959924438</v>
      </c>
      <c r="F454" s="8">
        <f t="shared" si="166"/>
        <v>37.526628963566935</v>
      </c>
      <c r="G454" s="9">
        <f t="shared" si="167"/>
        <v>123</v>
      </c>
      <c r="H454" s="112">
        <f t="shared" si="168"/>
        <v>414</v>
      </c>
      <c r="I454" s="33">
        <f t="shared" si="169"/>
        <v>0.34511988910556657</v>
      </c>
      <c r="J454" s="11">
        <v>1.8745433420772173E-2</v>
      </c>
      <c r="K454" s="10">
        <f t="shared" si="170"/>
        <v>234</v>
      </c>
      <c r="L454" s="33">
        <f t="shared" si="171"/>
        <v>4.3865461221433651E-2</v>
      </c>
      <c r="M454" s="11">
        <v>6.65734976495998E-2</v>
      </c>
      <c r="N454" s="10">
        <f t="shared" si="172"/>
        <v>58</v>
      </c>
      <c r="O454" s="33">
        <f t="shared" si="173"/>
        <v>-1.2332865518527976</v>
      </c>
      <c r="P454" s="11">
        <v>0.14003964998632759</v>
      </c>
      <c r="Q454" s="10">
        <f t="shared" si="174"/>
        <v>160</v>
      </c>
      <c r="R454" s="33">
        <f t="shared" si="175"/>
        <v>3.5297146322522815E-2</v>
      </c>
      <c r="S454" s="12">
        <v>0.99938860932135631</v>
      </c>
      <c r="T454" s="10">
        <f t="shared" si="176"/>
        <v>139</v>
      </c>
      <c r="U454" s="33">
        <f t="shared" si="177"/>
        <v>-0.38624085596682967</v>
      </c>
      <c r="V454" s="18">
        <v>9.8236298122510904E-2</v>
      </c>
      <c r="W454" s="112">
        <f t="shared" si="191"/>
        <v>183</v>
      </c>
      <c r="X454" s="33">
        <f t="shared" si="178"/>
        <v>-0.56168541978043796</v>
      </c>
      <c r="Y454" s="13">
        <v>76646</v>
      </c>
      <c r="Z454" s="10">
        <f t="shared" si="179"/>
        <v>201</v>
      </c>
      <c r="AA454" s="33">
        <f t="shared" si="180"/>
        <v>2.3328224937255704E-3</v>
      </c>
      <c r="AB454" s="11">
        <v>3.5000000000000003E-2</v>
      </c>
      <c r="AC454" s="112">
        <f t="shared" si="192"/>
        <v>87</v>
      </c>
      <c r="AD454" s="33">
        <f t="shared" si="181"/>
        <v>-0.80600761347823269</v>
      </c>
      <c r="AE454" s="11">
        <v>0.87449582433766804</v>
      </c>
      <c r="AF454" s="10">
        <f t="shared" si="182"/>
        <v>196</v>
      </c>
      <c r="AG454" s="33">
        <f t="shared" si="183"/>
        <v>-0.19321050546303351</v>
      </c>
      <c r="AH454" s="14">
        <v>2.8436666666666661</v>
      </c>
      <c r="AI454" s="112">
        <f t="shared" si="193"/>
        <v>259</v>
      </c>
      <c r="AJ454" s="33">
        <f t="shared" si="184"/>
        <v>-0.22193093978554271</v>
      </c>
      <c r="AK454" s="13">
        <v>126775.71105911677</v>
      </c>
      <c r="AL454" s="38">
        <v>1</v>
      </c>
    </row>
    <row r="455" spans="1:38" x14ac:dyDescent="0.25">
      <c r="A455" t="s">
        <v>797</v>
      </c>
      <c r="B455" s="5" t="s">
        <v>88</v>
      </c>
      <c r="C455" s="6" t="s">
        <v>33</v>
      </c>
      <c r="D455" s="7" t="s">
        <v>34</v>
      </c>
      <c r="E455" s="36">
        <f t="shared" ref="E455:E518" si="194">((I455+L455+AG455+AJ455)*0.25)+(O455+R455+U455+X455+AA455+AD455)</f>
        <v>-5.2416890454295162</v>
      </c>
      <c r="F455" s="8">
        <f t="shared" ref="F455:F518" si="195">((E455*$I$580)+$J$580)</f>
        <v>44.650589493415566</v>
      </c>
      <c r="G455" s="9">
        <f t="shared" ref="G455:G518" si="196">RANK(E455,$E$7:$E$571,1)</f>
        <v>66</v>
      </c>
      <c r="H455" s="112">
        <f t="shared" ref="H455:H518" si="197">RANK(J455,J$7:J$571,1)</f>
        <v>328</v>
      </c>
      <c r="I455" s="33">
        <f t="shared" ref="I455:I518" si="198">(J455-J$573)/J$574</f>
        <v>8.1203900357356695E-2</v>
      </c>
      <c r="J455" s="11">
        <v>2.0541324311260656E-3</v>
      </c>
      <c r="K455" s="10">
        <f t="shared" ref="K455:K518" si="199">RANK(M455,M$7:M$571,0)</f>
        <v>526</v>
      </c>
      <c r="L455" s="33">
        <f t="shared" ref="L455:L518" si="200">-(M455-M$573)/M$574</f>
        <v>0.94407369101379723</v>
      </c>
      <c r="M455" s="11">
        <v>1.9154318756776291E-2</v>
      </c>
      <c r="N455" s="10">
        <f t="shared" ref="N455:N518" si="201">RANK(P455,P$7:P$571,0)</f>
        <v>20</v>
      </c>
      <c r="O455" s="33">
        <f t="shared" ref="O455:O518" si="202">-(P455-P$573)/P$574</f>
        <v>-2.3432931694691255</v>
      </c>
      <c r="P455" s="11">
        <v>0.21112748710390566</v>
      </c>
      <c r="Q455" s="10">
        <f t="shared" ref="Q455:Q518" si="203">RANK(S455,S$7:S$571,0)</f>
        <v>95</v>
      </c>
      <c r="R455" s="33">
        <f t="shared" ref="R455:R518" si="204">-(S455-S$573)/S$574</f>
        <v>-0.15716708634542681</v>
      </c>
      <c r="S455" s="12">
        <v>1.8087543711563971</v>
      </c>
      <c r="T455" s="10">
        <f t="shared" ref="T455:T518" si="205">RANK(V455,V$7:V$571,0)</f>
        <v>95</v>
      </c>
      <c r="U455" s="33">
        <f t="shared" ref="U455:U518" si="206">-(V455-V$573)/V$574</f>
        <v>-0.67719649872336862</v>
      </c>
      <c r="V455" s="18">
        <v>0.11531531531531532</v>
      </c>
      <c r="W455" s="112">
        <f t="shared" si="191"/>
        <v>130</v>
      </c>
      <c r="X455" s="33">
        <f t="shared" ref="X455:X518" si="207">(Y455-Y$573)/Y$574</f>
        <v>-0.73983168369940766</v>
      </c>
      <c r="Y455" s="13">
        <v>70167</v>
      </c>
      <c r="Z455" s="10">
        <f t="shared" ref="Z455:Z518" si="208">RANK(AB455,AB$7:AB$571,0)</f>
        <v>95</v>
      </c>
      <c r="AA455" s="33">
        <f t="shared" ref="AA455:AA518" si="209">-(AB455-AB$573)/AB$574</f>
        <v>-0.65668953198466162</v>
      </c>
      <c r="AB455" s="11">
        <v>4.4000000000000004E-2</v>
      </c>
      <c r="AC455" s="112">
        <f t="shared" si="192"/>
        <v>113</v>
      </c>
      <c r="AD455" s="33">
        <f t="shared" ref="AD455:AD518" si="210">(AE455-AE$573)/AE$574</f>
        <v>-0.54735510111729602</v>
      </c>
      <c r="AE455" s="11">
        <v>0.88992974238875877</v>
      </c>
      <c r="AF455" s="10">
        <f t="shared" ref="AF455:AF518" si="211">RANK(AH455,AH$7:AH$571,0)</f>
        <v>37</v>
      </c>
      <c r="AG455" s="33">
        <f t="shared" ref="AG455:AG518" si="212">-(AH455-AH$573)/AH$574</f>
        <v>-1.209036567607185</v>
      </c>
      <c r="AH455" s="14">
        <v>3.99</v>
      </c>
      <c r="AI455" s="112">
        <f t="shared" si="193"/>
        <v>91</v>
      </c>
      <c r="AJ455" s="33">
        <f t="shared" ref="AJ455:AJ518" si="213">(AK455-AK$573)/AK$574</f>
        <v>-0.2968649201248878</v>
      </c>
      <c r="AK455" s="13">
        <v>75343.964910165203</v>
      </c>
      <c r="AL455" s="38"/>
    </row>
    <row r="456" spans="1:38" x14ac:dyDescent="0.25">
      <c r="A456" t="s">
        <v>815</v>
      </c>
      <c r="B456" s="5" t="s">
        <v>342</v>
      </c>
      <c r="C456" s="6" t="s">
        <v>33</v>
      </c>
      <c r="D456" s="7" t="s">
        <v>34</v>
      </c>
      <c r="E456" s="36">
        <f t="shared" si="194"/>
        <v>0.74924551756745417</v>
      </c>
      <c r="F456" s="8">
        <f t="shared" si="195"/>
        <v>25.977183510968885</v>
      </c>
      <c r="G456" s="9">
        <f t="shared" si="196"/>
        <v>275</v>
      </c>
      <c r="H456" s="112">
        <f t="shared" si="197"/>
        <v>339</v>
      </c>
      <c r="I456" s="33">
        <f t="shared" si="198"/>
        <v>0.10626764701396829</v>
      </c>
      <c r="J456" s="11">
        <v>3.6392828472036065E-3</v>
      </c>
      <c r="K456" s="10">
        <f t="shared" si="199"/>
        <v>493</v>
      </c>
      <c r="L456" s="33">
        <f t="shared" si="200"/>
        <v>0.76115435003455301</v>
      </c>
      <c r="M456" s="11">
        <v>2.8789739391458589E-2</v>
      </c>
      <c r="N456" s="10">
        <f t="shared" si="201"/>
        <v>245</v>
      </c>
      <c r="O456" s="33">
        <f t="shared" si="202"/>
        <v>0.16584424427005801</v>
      </c>
      <c r="P456" s="11">
        <v>5.0435515594268052E-2</v>
      </c>
      <c r="Q456" s="10">
        <f t="shared" si="203"/>
        <v>324</v>
      </c>
      <c r="R456" s="33">
        <f t="shared" si="204"/>
        <v>0.22222634577305397</v>
      </c>
      <c r="S456" s="12">
        <v>0.21329920546045966</v>
      </c>
      <c r="T456" s="10">
        <f t="shared" si="205"/>
        <v>313</v>
      </c>
      <c r="U456" s="33">
        <f t="shared" si="206"/>
        <v>0.35543035574228637</v>
      </c>
      <c r="V456" s="18">
        <v>5.4700399467376828E-2</v>
      </c>
      <c r="W456" s="112">
        <f t="shared" si="191"/>
        <v>333</v>
      </c>
      <c r="X456" s="33">
        <f t="shared" si="207"/>
        <v>1.6994356487294512E-2</v>
      </c>
      <c r="Y456" s="13">
        <v>97692</v>
      </c>
      <c r="Z456" s="10">
        <f t="shared" si="208"/>
        <v>244</v>
      </c>
      <c r="AA456" s="33">
        <f t="shared" si="209"/>
        <v>0.14878223460003395</v>
      </c>
      <c r="AB456" s="11">
        <v>3.3000000000000002E-2</v>
      </c>
      <c r="AC456" s="112">
        <f t="shared" si="192"/>
        <v>154</v>
      </c>
      <c r="AD456" s="33">
        <f t="shared" si="210"/>
        <v>-0.27899168181472322</v>
      </c>
      <c r="AE456" s="11">
        <v>0.90594311486142431</v>
      </c>
      <c r="AF456" s="10">
        <f t="shared" si="211"/>
        <v>197</v>
      </c>
      <c r="AG456" s="33">
        <f t="shared" si="212"/>
        <v>-0.18759820677715483</v>
      </c>
      <c r="AH456" s="14">
        <v>2.8373333333333335</v>
      </c>
      <c r="AI456" s="112">
        <f t="shared" si="193"/>
        <v>294</v>
      </c>
      <c r="AJ456" s="33">
        <f t="shared" si="213"/>
        <v>-0.20398514023356382</v>
      </c>
      <c r="AK456" s="13">
        <v>139093.00426598411</v>
      </c>
      <c r="AL456" s="38"/>
    </row>
    <row r="457" spans="1:38" x14ac:dyDescent="0.25">
      <c r="A457" t="s">
        <v>871</v>
      </c>
      <c r="B457" s="5" t="s">
        <v>317</v>
      </c>
      <c r="C457" s="6" t="s">
        <v>33</v>
      </c>
      <c r="D457" s="7" t="s">
        <v>34</v>
      </c>
      <c r="E457" s="36">
        <f t="shared" si="194"/>
        <v>2.1238143694780858</v>
      </c>
      <c r="F457" s="8">
        <f t="shared" si="195"/>
        <v>21.692729732907175</v>
      </c>
      <c r="G457" s="9">
        <f t="shared" si="196"/>
        <v>358</v>
      </c>
      <c r="H457" s="112">
        <f t="shared" si="197"/>
        <v>427</v>
      </c>
      <c r="I457" s="33">
        <f t="shared" si="198"/>
        <v>0.37655323196346385</v>
      </c>
      <c r="J457" s="11">
        <v>2.0733427362482404E-2</v>
      </c>
      <c r="K457" s="10">
        <f t="shared" si="199"/>
        <v>456</v>
      </c>
      <c r="L457" s="33">
        <f t="shared" si="200"/>
        <v>0.65247365006907609</v>
      </c>
      <c r="M457" s="11">
        <v>3.4514581026208933E-2</v>
      </c>
      <c r="N457" s="10">
        <f t="shared" si="201"/>
        <v>422</v>
      </c>
      <c r="O457" s="33">
        <f t="shared" si="202"/>
        <v>0.66936342448033415</v>
      </c>
      <c r="P457" s="11">
        <v>1.8188780394409344E-2</v>
      </c>
      <c r="Q457" s="10">
        <f t="shared" si="203"/>
        <v>259</v>
      </c>
      <c r="R457" s="33">
        <f t="shared" si="204"/>
        <v>0.1743728708617775</v>
      </c>
      <c r="S457" s="12">
        <v>0.41453641011468839</v>
      </c>
      <c r="T457" s="10">
        <f t="shared" si="205"/>
        <v>371</v>
      </c>
      <c r="U457" s="33">
        <f t="shared" si="206"/>
        <v>0.5232212206332798</v>
      </c>
      <c r="V457" s="18">
        <v>4.4851121278031952E-2</v>
      </c>
      <c r="W457" s="112">
        <f t="shared" si="191"/>
        <v>357</v>
      </c>
      <c r="X457" s="33">
        <f t="shared" si="207"/>
        <v>0.12585082490143271</v>
      </c>
      <c r="Y457" s="13">
        <v>101651</v>
      </c>
      <c r="Z457" s="10">
        <f t="shared" si="208"/>
        <v>264</v>
      </c>
      <c r="AA457" s="33">
        <f t="shared" si="209"/>
        <v>0.22200694065318813</v>
      </c>
      <c r="AB457" s="11">
        <v>3.2000000000000001E-2</v>
      </c>
      <c r="AC457" s="112">
        <f t="shared" si="192"/>
        <v>287</v>
      </c>
      <c r="AD457" s="33">
        <f t="shared" si="210"/>
        <v>0.27243686647711135</v>
      </c>
      <c r="AE457" s="11">
        <v>0.93884711779448626</v>
      </c>
      <c r="AF457" s="10">
        <f t="shared" si="211"/>
        <v>178</v>
      </c>
      <c r="AG457" s="33">
        <f t="shared" si="212"/>
        <v>-0.24372119363594819</v>
      </c>
      <c r="AH457" s="14">
        <v>2.9006666666666674</v>
      </c>
      <c r="AI457" s="112">
        <f t="shared" si="193"/>
        <v>215</v>
      </c>
      <c r="AJ457" s="33">
        <f t="shared" si="213"/>
        <v>-0.23905680251274353</v>
      </c>
      <c r="AK457" s="13">
        <v>115021.19034130164</v>
      </c>
      <c r="AL457" s="38"/>
    </row>
    <row r="458" spans="1:38" x14ac:dyDescent="0.25">
      <c r="A458" t="s">
        <v>959</v>
      </c>
      <c r="B458" s="5" t="s">
        <v>458</v>
      </c>
      <c r="C458" s="6" t="s">
        <v>33</v>
      </c>
      <c r="D458" s="7" t="s">
        <v>34</v>
      </c>
      <c r="E458" s="36">
        <f t="shared" si="194"/>
        <v>2.1813013982855516</v>
      </c>
      <c r="F458" s="8">
        <f t="shared" si="195"/>
        <v>21.51354589833873</v>
      </c>
      <c r="G458" s="9">
        <f t="shared" si="196"/>
        <v>360</v>
      </c>
      <c r="H458" s="112">
        <f t="shared" si="197"/>
        <v>373</v>
      </c>
      <c r="I458" s="33">
        <f t="shared" si="198"/>
        <v>0.20085073297712941</v>
      </c>
      <c r="J458" s="11">
        <v>9.621166566446071E-3</v>
      </c>
      <c r="K458" s="10">
        <f t="shared" si="199"/>
        <v>465</v>
      </c>
      <c r="L458" s="33">
        <f t="shared" si="200"/>
        <v>0.67566462334099853</v>
      </c>
      <c r="M458" s="11">
        <v>3.3292978208232446E-2</v>
      </c>
      <c r="N458" s="10">
        <f t="shared" si="201"/>
        <v>390</v>
      </c>
      <c r="O458" s="33">
        <f t="shared" si="202"/>
        <v>0.5964968475959872</v>
      </c>
      <c r="P458" s="11">
        <v>2.2855353788353162E-2</v>
      </c>
      <c r="Q458" s="10">
        <f t="shared" si="203"/>
        <v>390</v>
      </c>
      <c r="R458" s="33">
        <f t="shared" si="204"/>
        <v>0.27294812057923573</v>
      </c>
      <c r="S458" s="12">
        <v>0</v>
      </c>
      <c r="T458" s="10">
        <f t="shared" si="205"/>
        <v>375</v>
      </c>
      <c r="U458" s="33">
        <f t="shared" si="206"/>
        <v>0.52780267818369797</v>
      </c>
      <c r="V458" s="18">
        <v>4.4582190964358087E-2</v>
      </c>
      <c r="W458" s="112">
        <f t="shared" si="191"/>
        <v>366</v>
      </c>
      <c r="X458" s="33">
        <f t="shared" si="207"/>
        <v>0.16448263549043604</v>
      </c>
      <c r="Y458" s="13">
        <v>103056</v>
      </c>
      <c r="Z458" s="10">
        <f t="shared" si="208"/>
        <v>317</v>
      </c>
      <c r="AA458" s="33">
        <f t="shared" si="209"/>
        <v>0.36845635275949651</v>
      </c>
      <c r="AB458" s="11">
        <v>0.03</v>
      </c>
      <c r="AC458" s="112">
        <f t="shared" si="192"/>
        <v>232</v>
      </c>
      <c r="AD458" s="33">
        <f t="shared" si="210"/>
        <v>3.8252949301285706E-2</v>
      </c>
      <c r="AE458" s="11">
        <v>0.92487325241972651</v>
      </c>
      <c r="AF458" s="10">
        <f t="shared" si="211"/>
        <v>309</v>
      </c>
      <c r="AG458" s="33">
        <f t="shared" si="212"/>
        <v>0.13909665356929188</v>
      </c>
      <c r="AH458" s="14">
        <v>2.468666666666667</v>
      </c>
      <c r="AI458" s="112">
        <f t="shared" si="193"/>
        <v>353</v>
      </c>
      <c r="AJ458" s="33">
        <f t="shared" si="213"/>
        <v>-0.16416475238576966</v>
      </c>
      <c r="AK458" s="13">
        <v>166424.15723645026</v>
      </c>
      <c r="AL458" s="38"/>
    </row>
    <row r="459" spans="1:38" x14ac:dyDescent="0.25">
      <c r="A459" t="s">
        <v>985</v>
      </c>
      <c r="B459" s="5" t="s">
        <v>36</v>
      </c>
      <c r="C459" s="6" t="s">
        <v>33</v>
      </c>
      <c r="D459" s="7" t="s">
        <v>34</v>
      </c>
      <c r="E459" s="36">
        <f t="shared" si="194"/>
        <v>-15.821311886194071</v>
      </c>
      <c r="F459" s="8">
        <f t="shared" si="195"/>
        <v>77.626678677727085</v>
      </c>
      <c r="G459" s="9">
        <f t="shared" si="196"/>
        <v>10</v>
      </c>
      <c r="H459" s="112">
        <f t="shared" si="197"/>
        <v>344</v>
      </c>
      <c r="I459" s="33">
        <f t="shared" si="198"/>
        <v>0.12370985110223172</v>
      </c>
      <c r="J459" s="11">
        <v>4.742410701415567E-3</v>
      </c>
      <c r="K459" s="10">
        <f t="shared" si="199"/>
        <v>248</v>
      </c>
      <c r="L459" s="33">
        <f t="shared" si="200"/>
        <v>8.2402581721826712E-2</v>
      </c>
      <c r="M459" s="11">
        <v>6.4543524416135881E-2</v>
      </c>
      <c r="N459" s="10">
        <f t="shared" si="201"/>
        <v>4</v>
      </c>
      <c r="O459" s="33">
        <f t="shared" si="202"/>
        <v>-4.7696880391681677</v>
      </c>
      <c r="P459" s="11">
        <v>0.36652040147273918</v>
      </c>
      <c r="Q459" s="10">
        <f t="shared" si="203"/>
        <v>37</v>
      </c>
      <c r="R459" s="33">
        <f t="shared" si="204"/>
        <v>-0.60041268667699321</v>
      </c>
      <c r="S459" s="12">
        <v>3.672725707645295</v>
      </c>
      <c r="T459" s="10">
        <f t="shared" si="205"/>
        <v>8</v>
      </c>
      <c r="U459" s="33">
        <f t="shared" si="206"/>
        <v>-3.5910195943587397</v>
      </c>
      <c r="V459" s="18">
        <v>0.28635593950004307</v>
      </c>
      <c r="W459" s="112">
        <f t="shared" si="191"/>
        <v>11</v>
      </c>
      <c r="X459" s="33">
        <f t="shared" si="207"/>
        <v>-1.5455180280972551</v>
      </c>
      <c r="Y459" s="13">
        <v>40865</v>
      </c>
      <c r="Z459" s="10">
        <f t="shared" si="208"/>
        <v>64</v>
      </c>
      <c r="AA459" s="33">
        <f t="shared" si="209"/>
        <v>-0.94958835619727777</v>
      </c>
      <c r="AB459" s="11">
        <v>4.8000000000000001E-2</v>
      </c>
      <c r="AC459" s="112">
        <f t="shared" si="192"/>
        <v>4</v>
      </c>
      <c r="AD459" s="33">
        <f t="shared" si="210"/>
        <v>-4.2839485151724519</v>
      </c>
      <c r="AE459" s="11">
        <v>0.66696544168907479</v>
      </c>
      <c r="AF459" s="10">
        <f t="shared" si="211"/>
        <v>193</v>
      </c>
      <c r="AG459" s="33">
        <f t="shared" si="212"/>
        <v>-0.20620740768296461</v>
      </c>
      <c r="AH459" s="14">
        <v>2.8583333333333329</v>
      </c>
      <c r="AI459" s="112">
        <f t="shared" si="193"/>
        <v>33</v>
      </c>
      <c r="AJ459" s="33">
        <f t="shared" si="213"/>
        <v>-0.3244516912338376</v>
      </c>
      <c r="AK459" s="13">
        <v>56409.486822661864</v>
      </c>
      <c r="AL459" s="38">
        <v>1</v>
      </c>
    </row>
    <row r="460" spans="1:38" x14ac:dyDescent="0.25">
      <c r="A460" t="s">
        <v>986</v>
      </c>
      <c r="B460" s="5" t="s">
        <v>32</v>
      </c>
      <c r="C460" s="6" t="s">
        <v>33</v>
      </c>
      <c r="D460" s="7" t="s">
        <v>34</v>
      </c>
      <c r="E460" s="36">
        <f t="shared" si="194"/>
        <v>-15.975440073986386</v>
      </c>
      <c r="F460" s="8">
        <f t="shared" si="195"/>
        <v>78.107087567812655</v>
      </c>
      <c r="G460" s="9">
        <f t="shared" si="196"/>
        <v>9</v>
      </c>
      <c r="H460" s="112">
        <f t="shared" si="197"/>
        <v>295</v>
      </c>
      <c r="I460" s="33">
        <f t="shared" si="198"/>
        <v>-2.4746403835125982E-2</v>
      </c>
      <c r="J460" s="11">
        <v>-4.6466681744351535E-3</v>
      </c>
      <c r="K460" s="10">
        <f t="shared" si="199"/>
        <v>111</v>
      </c>
      <c r="L460" s="33">
        <f t="shared" si="200"/>
        <v>-0.46379853653571645</v>
      </c>
      <c r="M460" s="11">
        <v>9.331509934840318E-2</v>
      </c>
      <c r="N460" s="10">
        <f t="shared" si="201"/>
        <v>5</v>
      </c>
      <c r="O460" s="33">
        <f t="shared" si="202"/>
        <v>-4.3934912920919462</v>
      </c>
      <c r="P460" s="11">
        <v>0.34242774053190073</v>
      </c>
      <c r="Q460" s="10">
        <f t="shared" si="203"/>
        <v>13</v>
      </c>
      <c r="R460" s="33">
        <f t="shared" si="204"/>
        <v>-1.2170347914925688</v>
      </c>
      <c r="S460" s="12">
        <v>6.2657935868569812</v>
      </c>
      <c r="T460" s="10">
        <f t="shared" si="205"/>
        <v>10</v>
      </c>
      <c r="U460" s="33">
        <f t="shared" si="206"/>
        <v>-3.2442817116122149</v>
      </c>
      <c r="V460" s="18">
        <v>0.26600251997286184</v>
      </c>
      <c r="W460" s="112">
        <f t="shared" si="191"/>
        <v>13</v>
      </c>
      <c r="X460" s="33">
        <f t="shared" si="207"/>
        <v>-1.5319075325516631</v>
      </c>
      <c r="Y460" s="13">
        <v>41360</v>
      </c>
      <c r="Z460" s="10">
        <f t="shared" si="208"/>
        <v>18</v>
      </c>
      <c r="AA460" s="33">
        <f t="shared" si="209"/>
        <v>-2.2676330651540519</v>
      </c>
      <c r="AB460" s="11">
        <v>6.6000000000000003E-2</v>
      </c>
      <c r="AC460" s="112">
        <f t="shared" si="192"/>
        <v>14</v>
      </c>
      <c r="AD460" s="33">
        <f t="shared" si="210"/>
        <v>-2.9248514319298415</v>
      </c>
      <c r="AE460" s="11">
        <v>0.748063409053767</v>
      </c>
      <c r="AF460" s="10">
        <f t="shared" si="211"/>
        <v>79</v>
      </c>
      <c r="AG460" s="33">
        <f t="shared" si="212"/>
        <v>-0.76418805071591078</v>
      </c>
      <c r="AH460" s="14">
        <v>3.488</v>
      </c>
      <c r="AI460" s="112">
        <f t="shared" si="193"/>
        <v>21</v>
      </c>
      <c r="AJ460" s="33">
        <f t="shared" si="213"/>
        <v>-0.33222800552964477</v>
      </c>
      <c r="AK460" s="13">
        <v>51072.129577988475</v>
      </c>
      <c r="AL460" s="38">
        <v>1</v>
      </c>
    </row>
    <row r="461" spans="1:38" x14ac:dyDescent="0.25">
      <c r="A461" t="s">
        <v>1012</v>
      </c>
      <c r="B461" s="5" t="s">
        <v>329</v>
      </c>
      <c r="C461" s="6" t="s">
        <v>33</v>
      </c>
      <c r="D461" s="7" t="s">
        <v>34</v>
      </c>
      <c r="E461" s="36">
        <f t="shared" si="194"/>
        <v>0.73712184906016853</v>
      </c>
      <c r="F461" s="8">
        <f t="shared" si="195"/>
        <v>26.014972303627623</v>
      </c>
      <c r="G461" s="9">
        <f t="shared" si="196"/>
        <v>274</v>
      </c>
      <c r="H461" s="112">
        <f t="shared" si="197"/>
        <v>302</v>
      </c>
      <c r="I461" s="33">
        <f t="shared" si="198"/>
        <v>-1.0064998786467425E-2</v>
      </c>
      <c r="J461" s="11">
        <v>-3.7181463680058258E-3</v>
      </c>
      <c r="K461" s="10">
        <f t="shared" si="199"/>
        <v>549</v>
      </c>
      <c r="L461" s="33">
        <f t="shared" si="200"/>
        <v>1.1191017586127741</v>
      </c>
      <c r="M461" s="11">
        <v>9.9345771747031738E-3</v>
      </c>
      <c r="N461" s="10">
        <f t="shared" si="201"/>
        <v>188</v>
      </c>
      <c r="O461" s="33">
        <f t="shared" si="202"/>
        <v>-6.0560108054219505E-2</v>
      </c>
      <c r="P461" s="11">
        <v>6.4935064935064929E-2</v>
      </c>
      <c r="Q461" s="10">
        <f t="shared" si="203"/>
        <v>299</v>
      </c>
      <c r="R461" s="33">
        <f t="shared" si="204"/>
        <v>0.20801192158003268</v>
      </c>
      <c r="S461" s="12">
        <v>0.27307482250136533</v>
      </c>
      <c r="T461" s="10">
        <f t="shared" si="205"/>
        <v>233</v>
      </c>
      <c r="U461" s="33">
        <f t="shared" si="206"/>
        <v>8.5792867604145936E-2</v>
      </c>
      <c r="V461" s="18">
        <v>7.0528046775077652E-2</v>
      </c>
      <c r="W461" s="112">
        <f t="shared" si="191"/>
        <v>361</v>
      </c>
      <c r="X461" s="33">
        <f t="shared" si="207"/>
        <v>0.14564790933138461</v>
      </c>
      <c r="Y461" s="13">
        <v>102371</v>
      </c>
      <c r="Z461" s="10">
        <f t="shared" si="208"/>
        <v>317</v>
      </c>
      <c r="AA461" s="33">
        <f t="shared" si="209"/>
        <v>0.36845635275949651</v>
      </c>
      <c r="AB461" s="11">
        <v>0.03</v>
      </c>
      <c r="AC461" s="112">
        <f t="shared" si="192"/>
        <v>217</v>
      </c>
      <c r="AD461" s="33">
        <f t="shared" si="210"/>
        <v>-1.8503720058501226E-2</v>
      </c>
      <c r="AE461" s="11">
        <v>0.92148655504819887</v>
      </c>
      <c r="AF461" s="10">
        <f t="shared" si="211"/>
        <v>70</v>
      </c>
      <c r="AG461" s="33">
        <f t="shared" si="212"/>
        <v>-0.8374433177737034</v>
      </c>
      <c r="AH461" s="14">
        <v>3.5706666666666664</v>
      </c>
      <c r="AI461" s="112">
        <f t="shared" si="193"/>
        <v>218</v>
      </c>
      <c r="AJ461" s="33">
        <f t="shared" si="213"/>
        <v>-0.23848693846128508</v>
      </c>
      <c r="AK461" s="13">
        <v>115412.32268341526</v>
      </c>
      <c r="AL461" s="38"/>
    </row>
    <row r="462" spans="1:38" x14ac:dyDescent="0.25">
      <c r="A462" t="s">
        <v>1015</v>
      </c>
      <c r="B462" s="5" t="s">
        <v>75</v>
      </c>
      <c r="C462" s="6" t="s">
        <v>33</v>
      </c>
      <c r="D462" s="7" t="s">
        <v>34</v>
      </c>
      <c r="E462" s="36">
        <f t="shared" si="194"/>
        <v>-9.8254076206160619</v>
      </c>
      <c r="F462" s="8">
        <f t="shared" si="195"/>
        <v>58.937782411931131</v>
      </c>
      <c r="G462" s="9">
        <f t="shared" si="196"/>
        <v>22</v>
      </c>
      <c r="H462" s="112">
        <f t="shared" si="197"/>
        <v>315</v>
      </c>
      <c r="I462" s="33">
        <f t="shared" si="198"/>
        <v>4.6019192209657375E-2</v>
      </c>
      <c r="J462" s="11">
        <v>-1.7111567419580975E-4</v>
      </c>
      <c r="K462" s="10">
        <f t="shared" si="199"/>
        <v>102</v>
      </c>
      <c r="L462" s="33">
        <f t="shared" si="200"/>
        <v>-0.52031591789700193</v>
      </c>
      <c r="M462" s="11">
        <v>9.6292197011621478E-2</v>
      </c>
      <c r="N462" s="10">
        <f t="shared" si="201"/>
        <v>7</v>
      </c>
      <c r="O462" s="33">
        <f t="shared" si="202"/>
        <v>-3.7797656813470044</v>
      </c>
      <c r="P462" s="11">
        <v>0.30312308634415186</v>
      </c>
      <c r="Q462" s="10">
        <f t="shared" si="203"/>
        <v>78</v>
      </c>
      <c r="R462" s="33">
        <f t="shared" si="204"/>
        <v>-0.21542366254946207</v>
      </c>
      <c r="S462" s="12">
        <v>2.0537395173712136</v>
      </c>
      <c r="T462" s="10">
        <f t="shared" si="205"/>
        <v>39</v>
      </c>
      <c r="U462" s="33">
        <f t="shared" si="206"/>
        <v>-1.655126190840019</v>
      </c>
      <c r="V462" s="18">
        <v>0.17271952259164536</v>
      </c>
      <c r="W462" s="112">
        <f t="shared" si="191"/>
        <v>27</v>
      </c>
      <c r="X462" s="33">
        <f t="shared" si="207"/>
        <v>-1.3356689331397651</v>
      </c>
      <c r="Y462" s="13">
        <v>48497</v>
      </c>
      <c r="Z462" s="10">
        <f t="shared" si="208"/>
        <v>64</v>
      </c>
      <c r="AA462" s="33">
        <f t="shared" si="209"/>
        <v>-0.94958835619727777</v>
      </c>
      <c r="AB462" s="11">
        <v>4.8000000000000001E-2</v>
      </c>
      <c r="AC462" s="112">
        <f t="shared" si="192"/>
        <v>53</v>
      </c>
      <c r="AD462" s="33">
        <f t="shared" si="210"/>
        <v>-1.3387637450613326</v>
      </c>
      <c r="AE462" s="11">
        <v>0.84270601336302897</v>
      </c>
      <c r="AF462" s="10">
        <f t="shared" si="211"/>
        <v>23</v>
      </c>
      <c r="AG462" s="33">
        <f t="shared" si="212"/>
        <v>-1.4084208630265804</v>
      </c>
      <c r="AH462" s="14">
        <v>4.2149999999999999</v>
      </c>
      <c r="AI462" s="112">
        <f t="shared" si="193"/>
        <v>39</v>
      </c>
      <c r="AJ462" s="33">
        <f t="shared" si="213"/>
        <v>-0.32156661721088337</v>
      </c>
      <c r="AK462" s="13">
        <v>58389.688516173199</v>
      </c>
      <c r="AL462" s="38"/>
    </row>
    <row r="463" spans="1:38" x14ac:dyDescent="0.25">
      <c r="A463" t="s">
        <v>1027</v>
      </c>
      <c r="B463" s="5" t="s">
        <v>429</v>
      </c>
      <c r="C463" s="6" t="s">
        <v>33</v>
      </c>
      <c r="D463" s="7" t="s">
        <v>34</v>
      </c>
      <c r="E463" s="36">
        <f t="shared" si="194"/>
        <v>3.3410134029010408</v>
      </c>
      <c r="F463" s="8">
        <f t="shared" si="195"/>
        <v>17.898788825434099</v>
      </c>
      <c r="G463" s="9">
        <f t="shared" si="196"/>
        <v>417</v>
      </c>
      <c r="H463" s="112">
        <f t="shared" si="197"/>
        <v>319</v>
      </c>
      <c r="I463" s="33">
        <f t="shared" si="198"/>
        <v>5.5208682523855072E-2</v>
      </c>
      <c r="J463" s="11">
        <v>4.1007135241533099E-4</v>
      </c>
      <c r="K463" s="10">
        <f t="shared" si="199"/>
        <v>488</v>
      </c>
      <c r="L463" s="33">
        <f t="shared" si="200"/>
        <v>0.73509544092196144</v>
      </c>
      <c r="M463" s="11">
        <v>3.0162412993039442E-2</v>
      </c>
      <c r="N463" s="10">
        <f t="shared" si="201"/>
        <v>414</v>
      </c>
      <c r="O463" s="33">
        <f t="shared" si="202"/>
        <v>0.65527020423717175</v>
      </c>
      <c r="P463" s="11">
        <v>1.9091348477525374E-2</v>
      </c>
      <c r="Q463" s="10">
        <f t="shared" si="203"/>
        <v>343</v>
      </c>
      <c r="R463" s="33">
        <f t="shared" si="204"/>
        <v>0.23395871891747452</v>
      </c>
      <c r="S463" s="12">
        <v>0.16396130513198884</v>
      </c>
      <c r="T463" s="10">
        <f t="shared" si="205"/>
        <v>539</v>
      </c>
      <c r="U463" s="33">
        <f t="shared" si="206"/>
        <v>1.0002401727492563</v>
      </c>
      <c r="V463" s="18">
        <v>1.6850238369225713E-2</v>
      </c>
      <c r="W463" s="112">
        <f t="shared" si="191"/>
        <v>451</v>
      </c>
      <c r="X463" s="33">
        <f t="shared" si="207"/>
        <v>0.78094184787865994</v>
      </c>
      <c r="Y463" s="13">
        <v>125476</v>
      </c>
      <c r="Z463" s="10">
        <f t="shared" si="208"/>
        <v>290</v>
      </c>
      <c r="AA463" s="33">
        <f t="shared" si="209"/>
        <v>0.29523164670634233</v>
      </c>
      <c r="AB463" s="11">
        <v>3.1E-2</v>
      </c>
      <c r="AC463" s="112">
        <f t="shared" si="192"/>
        <v>318</v>
      </c>
      <c r="AD463" s="33">
        <f t="shared" si="210"/>
        <v>0.35354383916373888</v>
      </c>
      <c r="AE463" s="11">
        <v>0.94368680931107451</v>
      </c>
      <c r="AF463" s="10">
        <f t="shared" si="211"/>
        <v>117</v>
      </c>
      <c r="AG463" s="33">
        <f t="shared" si="212"/>
        <v>-0.50690846358954988</v>
      </c>
      <c r="AH463" s="14">
        <v>3.1976666666666667</v>
      </c>
      <c r="AI463" s="112">
        <f t="shared" si="193"/>
        <v>305</v>
      </c>
      <c r="AJ463" s="33">
        <f t="shared" si="213"/>
        <v>-0.19608776686267998</v>
      </c>
      <c r="AK463" s="13">
        <v>144513.45171339563</v>
      </c>
      <c r="AL463" s="38"/>
    </row>
    <row r="464" spans="1:38" x14ac:dyDescent="0.25">
      <c r="A464" t="s">
        <v>1102</v>
      </c>
      <c r="B464" s="5" t="s">
        <v>274</v>
      </c>
      <c r="C464" s="6" t="s">
        <v>33</v>
      </c>
      <c r="D464" s="7" t="s">
        <v>34</v>
      </c>
      <c r="E464" s="36">
        <f t="shared" si="194"/>
        <v>0.79765690556515523</v>
      </c>
      <c r="F464" s="8">
        <f t="shared" si="195"/>
        <v>25.826287938208267</v>
      </c>
      <c r="G464" s="9">
        <f t="shared" si="196"/>
        <v>283</v>
      </c>
      <c r="H464" s="112">
        <f t="shared" si="197"/>
        <v>364</v>
      </c>
      <c r="I464" s="33">
        <f t="shared" si="198"/>
        <v>0.17871544373016027</v>
      </c>
      <c r="J464" s="11">
        <v>8.2212257100149344E-3</v>
      </c>
      <c r="K464" s="10">
        <f t="shared" si="199"/>
        <v>534</v>
      </c>
      <c r="L464" s="33">
        <f t="shared" si="200"/>
        <v>0.99606057395449965</v>
      </c>
      <c r="M464" s="11">
        <v>1.6415868673050615E-2</v>
      </c>
      <c r="N464" s="10">
        <f t="shared" si="201"/>
        <v>246</v>
      </c>
      <c r="O464" s="33">
        <f t="shared" si="202"/>
        <v>0.16721536741271376</v>
      </c>
      <c r="P464" s="11">
        <v>5.0347705146036162E-2</v>
      </c>
      <c r="Q464" s="10">
        <f t="shared" si="203"/>
        <v>247</v>
      </c>
      <c r="R464" s="33">
        <f t="shared" si="204"/>
        <v>0.16277560355964635</v>
      </c>
      <c r="S464" s="12">
        <v>0.46330615270570796</v>
      </c>
      <c r="T464" s="10">
        <f t="shared" si="205"/>
        <v>327</v>
      </c>
      <c r="U464" s="33">
        <f t="shared" si="206"/>
        <v>0.37472031820528029</v>
      </c>
      <c r="V464" s="18">
        <v>5.3568083910844728E-2</v>
      </c>
      <c r="W464" s="112">
        <f t="shared" si="191"/>
        <v>381</v>
      </c>
      <c r="X464" s="33">
        <f t="shared" si="207"/>
        <v>0.23544968398169411</v>
      </c>
      <c r="Y464" s="13">
        <v>105637</v>
      </c>
      <c r="Z464" s="10">
        <f t="shared" si="208"/>
        <v>162</v>
      </c>
      <c r="AA464" s="33">
        <f t="shared" si="209"/>
        <v>-0.21734129566573648</v>
      </c>
      <c r="AB464" s="11">
        <v>3.7999999999999999E-2</v>
      </c>
      <c r="AC464" s="112">
        <f t="shared" si="192"/>
        <v>161</v>
      </c>
      <c r="AD464" s="33">
        <f t="shared" si="210"/>
        <v>-0.2343641539989737</v>
      </c>
      <c r="AE464" s="11">
        <v>0.90860606060606064</v>
      </c>
      <c r="AF464" s="10">
        <f t="shared" si="211"/>
        <v>317</v>
      </c>
      <c r="AG464" s="33">
        <f t="shared" si="212"/>
        <v>0.14795817781015411</v>
      </c>
      <c r="AH464" s="14">
        <v>2.4586666666666668</v>
      </c>
      <c r="AI464" s="112">
        <f t="shared" si="193"/>
        <v>436</v>
      </c>
      <c r="AJ464" s="33">
        <f t="shared" si="213"/>
        <v>-8.5928667212690199E-2</v>
      </c>
      <c r="AK464" s="13">
        <v>220122.33867679763</v>
      </c>
      <c r="AL464" s="38"/>
    </row>
    <row r="465" spans="1:38" x14ac:dyDescent="0.25">
      <c r="A465" t="s">
        <v>1124</v>
      </c>
      <c r="B465" s="5" t="s">
        <v>336</v>
      </c>
      <c r="C465" s="6" t="s">
        <v>33</v>
      </c>
      <c r="D465" s="7" t="s">
        <v>34</v>
      </c>
      <c r="E465" s="36">
        <f t="shared" si="194"/>
        <v>1.0122784847810431</v>
      </c>
      <c r="F465" s="8">
        <f t="shared" si="195"/>
        <v>25.157324550418021</v>
      </c>
      <c r="G465" s="9">
        <f t="shared" si="196"/>
        <v>289</v>
      </c>
      <c r="H465" s="112">
        <f t="shared" si="197"/>
        <v>516</v>
      </c>
      <c r="I465" s="33">
        <f t="shared" si="198"/>
        <v>1.1210132165778688</v>
      </c>
      <c r="J465" s="11">
        <v>6.7816613708579165E-2</v>
      </c>
      <c r="K465" s="10">
        <f t="shared" si="199"/>
        <v>285</v>
      </c>
      <c r="L465" s="33">
        <f t="shared" si="200"/>
        <v>0.17926270887905818</v>
      </c>
      <c r="M465" s="11">
        <v>5.9441340782122903E-2</v>
      </c>
      <c r="N465" s="10">
        <f t="shared" si="201"/>
        <v>323</v>
      </c>
      <c r="O465" s="33">
        <f t="shared" si="202"/>
        <v>0.41378493486089918</v>
      </c>
      <c r="P465" s="11">
        <v>3.4556720686367969E-2</v>
      </c>
      <c r="Q465" s="10">
        <f t="shared" si="203"/>
        <v>178</v>
      </c>
      <c r="R465" s="33">
        <f t="shared" si="204"/>
        <v>7.0774714070919342E-2</v>
      </c>
      <c r="S465" s="12">
        <v>0.85019554497534433</v>
      </c>
      <c r="T465" s="10">
        <f t="shared" si="205"/>
        <v>309</v>
      </c>
      <c r="U465" s="33">
        <f t="shared" si="206"/>
        <v>0.34544466306050803</v>
      </c>
      <c r="V465" s="18">
        <v>5.5286556915221413E-2</v>
      </c>
      <c r="W465" s="112">
        <f t="shared" si="191"/>
        <v>310</v>
      </c>
      <c r="X465" s="33">
        <f t="shared" si="207"/>
        <v>-5.6392335656513234E-2</v>
      </c>
      <c r="Y465" s="13">
        <v>95023</v>
      </c>
      <c r="Z465" s="10">
        <f t="shared" si="208"/>
        <v>290</v>
      </c>
      <c r="AA465" s="33">
        <f t="shared" si="209"/>
        <v>0.29523164670634233</v>
      </c>
      <c r="AB465" s="11">
        <v>3.1E-2</v>
      </c>
      <c r="AC465" s="112">
        <f t="shared" si="192"/>
        <v>172</v>
      </c>
      <c r="AD465" s="33">
        <f t="shared" si="210"/>
        <v>-0.1847691072502291</v>
      </c>
      <c r="AE465" s="11">
        <v>0.91156542056074763</v>
      </c>
      <c r="AF465" s="10">
        <f t="shared" si="211"/>
        <v>107</v>
      </c>
      <c r="AG465" s="33">
        <f t="shared" si="212"/>
        <v>-0.5497391640870497</v>
      </c>
      <c r="AH465" s="14">
        <v>3.246</v>
      </c>
      <c r="AI465" s="112">
        <f t="shared" si="193"/>
        <v>223</v>
      </c>
      <c r="AJ465" s="33">
        <f t="shared" si="213"/>
        <v>-0.23772088541341072</v>
      </c>
      <c r="AK465" s="13">
        <v>115938.11146063595</v>
      </c>
      <c r="AL465" s="38"/>
    </row>
    <row r="466" spans="1:38" x14ac:dyDescent="0.25">
      <c r="A466" t="s">
        <v>1135</v>
      </c>
      <c r="B466" s="5" t="s">
        <v>433</v>
      </c>
      <c r="C466" s="6" t="s">
        <v>33</v>
      </c>
      <c r="D466" s="7" t="s">
        <v>34</v>
      </c>
      <c r="E466" s="36">
        <f t="shared" si="194"/>
        <v>2.995301806158595</v>
      </c>
      <c r="F466" s="8">
        <f t="shared" si="195"/>
        <v>18.976352422720691</v>
      </c>
      <c r="G466" s="9">
        <f t="shared" si="196"/>
        <v>408</v>
      </c>
      <c r="H466" s="112">
        <f t="shared" si="197"/>
        <v>219</v>
      </c>
      <c r="I466" s="33">
        <f t="shared" si="198"/>
        <v>-0.28053824850231301</v>
      </c>
      <c r="J466" s="11">
        <v>-2.0824159694701305E-2</v>
      </c>
      <c r="K466" s="10">
        <f t="shared" si="199"/>
        <v>519</v>
      </c>
      <c r="L466" s="33">
        <f t="shared" si="200"/>
        <v>0.89467499470192635</v>
      </c>
      <c r="M466" s="11">
        <v>2.1756434067391882E-2</v>
      </c>
      <c r="N466" s="10">
        <f t="shared" si="201"/>
        <v>317</v>
      </c>
      <c r="O466" s="33">
        <f t="shared" si="202"/>
        <v>0.3849518493601039</v>
      </c>
      <c r="P466" s="11">
        <v>3.6403269754768396E-2</v>
      </c>
      <c r="Q466" s="10">
        <f t="shared" si="203"/>
        <v>329</v>
      </c>
      <c r="R466" s="33">
        <f t="shared" si="204"/>
        <v>0.22393539843555874</v>
      </c>
      <c r="S466" s="12">
        <v>0.20611216249133393</v>
      </c>
      <c r="T466" s="10">
        <f t="shared" si="205"/>
        <v>435</v>
      </c>
      <c r="U466" s="33">
        <f t="shared" si="206"/>
        <v>0.69071075259124282</v>
      </c>
      <c r="V466" s="18">
        <v>3.5019531249999999E-2</v>
      </c>
      <c r="W466" s="112">
        <f t="shared" si="191"/>
        <v>440</v>
      </c>
      <c r="X466" s="33">
        <f t="shared" si="207"/>
        <v>0.71847104812192297</v>
      </c>
      <c r="Y466" s="13">
        <v>123204</v>
      </c>
      <c r="Z466" s="10">
        <f t="shared" si="208"/>
        <v>369</v>
      </c>
      <c r="AA466" s="33">
        <f t="shared" si="209"/>
        <v>0.51490576486580486</v>
      </c>
      <c r="AB466" s="11">
        <v>2.7999999999999997E-2</v>
      </c>
      <c r="AC466" s="112">
        <f t="shared" si="192"/>
        <v>322</v>
      </c>
      <c r="AD466" s="33">
        <f t="shared" si="210"/>
        <v>0.36676350271049751</v>
      </c>
      <c r="AE466" s="11">
        <v>0.94447563290293257</v>
      </c>
      <c r="AF466" s="10">
        <f t="shared" si="211"/>
        <v>216</v>
      </c>
      <c r="AG466" s="33">
        <f t="shared" si="212"/>
        <v>-0.12320446396022408</v>
      </c>
      <c r="AH466" s="14">
        <v>2.7646666666666668</v>
      </c>
      <c r="AI466" s="112">
        <f t="shared" si="193"/>
        <v>416</v>
      </c>
      <c r="AJ466" s="33">
        <f t="shared" si="213"/>
        <v>-0.10867832194553341</v>
      </c>
      <c r="AK466" s="13">
        <v>204507.86761977928</v>
      </c>
      <c r="AL466" s="38"/>
    </row>
    <row r="467" spans="1:38" x14ac:dyDescent="0.25">
      <c r="A467" t="s">
        <v>1143</v>
      </c>
      <c r="B467" s="5" t="s">
        <v>373</v>
      </c>
      <c r="C467" s="6" t="s">
        <v>33</v>
      </c>
      <c r="D467" s="7" t="s">
        <v>34</v>
      </c>
      <c r="E467" s="36">
        <f t="shared" si="194"/>
        <v>1.7968951350636777</v>
      </c>
      <c r="F467" s="8">
        <f t="shared" si="195"/>
        <v>22.711718594076942</v>
      </c>
      <c r="G467" s="9">
        <f t="shared" si="196"/>
        <v>338</v>
      </c>
      <c r="H467" s="112">
        <f t="shared" si="197"/>
        <v>430</v>
      </c>
      <c r="I467" s="33">
        <f t="shared" si="198"/>
        <v>0.3829106373592619</v>
      </c>
      <c r="J467" s="11">
        <v>2.1135499883657705E-2</v>
      </c>
      <c r="K467" s="10">
        <f t="shared" si="199"/>
        <v>144</v>
      </c>
      <c r="L467" s="33">
        <f t="shared" si="200"/>
        <v>-0.30250001315562358</v>
      </c>
      <c r="M467" s="11">
        <v>8.4818572342564666E-2</v>
      </c>
      <c r="N467" s="10">
        <f t="shared" si="201"/>
        <v>295</v>
      </c>
      <c r="O467" s="33">
        <f t="shared" si="202"/>
        <v>0.32372728735691536</v>
      </c>
      <c r="P467" s="11">
        <v>4.0324256911245061E-2</v>
      </c>
      <c r="Q467" s="10">
        <f t="shared" si="203"/>
        <v>316</v>
      </c>
      <c r="R467" s="33">
        <f t="shared" si="204"/>
        <v>0.21876186998448088</v>
      </c>
      <c r="S467" s="12">
        <v>0.22786829212715051</v>
      </c>
      <c r="T467" s="10">
        <f t="shared" si="205"/>
        <v>384</v>
      </c>
      <c r="U467" s="33">
        <f t="shared" si="206"/>
        <v>0.54601063688022444</v>
      </c>
      <c r="V467" s="18">
        <v>4.3513388734995384E-2</v>
      </c>
      <c r="W467" s="112">
        <f t="shared" si="191"/>
        <v>347</v>
      </c>
      <c r="X467" s="33">
        <f t="shared" si="207"/>
        <v>9.3130643690817805E-2</v>
      </c>
      <c r="Y467" s="13">
        <v>100461</v>
      </c>
      <c r="Z467" s="10">
        <f t="shared" si="208"/>
        <v>290</v>
      </c>
      <c r="AA467" s="33">
        <f t="shared" si="209"/>
        <v>0.29523164670634233</v>
      </c>
      <c r="AB467" s="11">
        <v>3.1E-2</v>
      </c>
      <c r="AC467" s="112">
        <f t="shared" si="192"/>
        <v>368</v>
      </c>
      <c r="AD467" s="33">
        <f t="shared" si="210"/>
        <v>0.51290725130898696</v>
      </c>
      <c r="AE467" s="11">
        <v>0.95319609967497287</v>
      </c>
      <c r="AF467" s="10">
        <f t="shared" si="211"/>
        <v>94</v>
      </c>
      <c r="AG467" s="33">
        <f t="shared" si="212"/>
        <v>-0.61885905316577339</v>
      </c>
      <c r="AH467" s="14">
        <v>3.3239999999999998</v>
      </c>
      <c r="AI467" s="112">
        <f t="shared" si="193"/>
        <v>234</v>
      </c>
      <c r="AJ467" s="33">
        <f t="shared" si="213"/>
        <v>-0.23304837449422514</v>
      </c>
      <c r="AK467" s="13">
        <v>119145.13975921916</v>
      </c>
      <c r="AL467" s="38"/>
    </row>
    <row r="468" spans="1:38" x14ac:dyDescent="0.25">
      <c r="A468" t="s">
        <v>1165</v>
      </c>
      <c r="B468" s="5" t="s">
        <v>226</v>
      </c>
      <c r="C468" s="6" t="s">
        <v>33</v>
      </c>
      <c r="D468" s="7" t="s">
        <v>34</v>
      </c>
      <c r="E468" s="36">
        <f t="shared" si="194"/>
        <v>-1.8402512945161558</v>
      </c>
      <c r="F468" s="8">
        <f t="shared" si="195"/>
        <v>34.048499388954241</v>
      </c>
      <c r="G468" s="9">
        <f t="shared" si="196"/>
        <v>163</v>
      </c>
      <c r="H468" s="112">
        <f t="shared" si="197"/>
        <v>526</v>
      </c>
      <c r="I468" s="33">
        <f t="shared" si="198"/>
        <v>1.2161048269582928</v>
      </c>
      <c r="J468" s="11">
        <v>7.3830658927961812E-2</v>
      </c>
      <c r="K468" s="10">
        <f t="shared" si="199"/>
        <v>537</v>
      </c>
      <c r="L468" s="33">
        <f t="shared" si="200"/>
        <v>1.0208083028978059</v>
      </c>
      <c r="M468" s="11">
        <v>1.5112262521588947E-2</v>
      </c>
      <c r="N468" s="10">
        <f t="shared" si="201"/>
        <v>117</v>
      </c>
      <c r="O468" s="33">
        <f t="shared" si="202"/>
        <v>-0.45204184519527024</v>
      </c>
      <c r="P468" s="11">
        <v>9.0006618133686295E-2</v>
      </c>
      <c r="Q468" s="10">
        <f t="shared" si="203"/>
        <v>155</v>
      </c>
      <c r="R468" s="33">
        <f t="shared" si="204"/>
        <v>2.7232144936912971E-2</v>
      </c>
      <c r="S468" s="12">
        <v>1.0333041888562118</v>
      </c>
      <c r="T468" s="10">
        <f t="shared" si="205"/>
        <v>98</v>
      </c>
      <c r="U468" s="33">
        <f t="shared" si="206"/>
        <v>-0.66008346593577738</v>
      </c>
      <c r="V468" s="18">
        <v>0.1143107849393746</v>
      </c>
      <c r="W468" s="112">
        <f t="shared" si="191"/>
        <v>191</v>
      </c>
      <c r="X468" s="33">
        <f t="shared" si="207"/>
        <v>-0.54507786561975602</v>
      </c>
      <c r="Y468" s="13">
        <v>77250</v>
      </c>
      <c r="Z468" s="10">
        <f t="shared" si="208"/>
        <v>162</v>
      </c>
      <c r="AA468" s="33">
        <f t="shared" si="209"/>
        <v>-0.21734129566573648</v>
      </c>
      <c r="AB468" s="11">
        <v>3.7999999999999999E-2</v>
      </c>
      <c r="AC468" s="112">
        <f t="shared" si="192"/>
        <v>130</v>
      </c>
      <c r="AD468" s="33">
        <f t="shared" si="210"/>
        <v>-0.45327289872081356</v>
      </c>
      <c r="AE468" s="11">
        <v>0.89554367201426022</v>
      </c>
      <c r="AF468" s="10">
        <f t="shared" si="211"/>
        <v>191</v>
      </c>
      <c r="AG468" s="33">
        <f t="shared" si="212"/>
        <v>-0.20738894424841356</v>
      </c>
      <c r="AH468" s="14">
        <v>2.859666666666667</v>
      </c>
      <c r="AI468" s="112">
        <f t="shared" si="193"/>
        <v>318</v>
      </c>
      <c r="AJ468" s="33">
        <f t="shared" si="213"/>
        <v>-0.18818845887054633</v>
      </c>
      <c r="AK468" s="13">
        <v>149935.2270089818</v>
      </c>
      <c r="AL468" s="38"/>
    </row>
    <row r="469" spans="1:38" x14ac:dyDescent="0.25">
      <c r="A469" t="s">
        <v>615</v>
      </c>
      <c r="B469" s="5" t="s">
        <v>299</v>
      </c>
      <c r="C469" s="6" t="s">
        <v>22</v>
      </c>
      <c r="D469" s="7" t="s">
        <v>20</v>
      </c>
      <c r="E469" s="36">
        <f t="shared" si="194"/>
        <v>0.2376329409571436</v>
      </c>
      <c r="F469" s="8">
        <f t="shared" si="195"/>
        <v>27.571851128902399</v>
      </c>
      <c r="G469" s="9">
        <f t="shared" si="196"/>
        <v>249</v>
      </c>
      <c r="H469" s="112">
        <f t="shared" si="197"/>
        <v>230</v>
      </c>
      <c r="I469" s="33">
        <f t="shared" si="198"/>
        <v>-0.26049190856377402</v>
      </c>
      <c r="J469" s="11">
        <v>-1.955633391710454E-2</v>
      </c>
      <c r="K469" s="10">
        <f t="shared" si="199"/>
        <v>72</v>
      </c>
      <c r="L469" s="33">
        <f t="shared" si="200"/>
        <v>-0.81396528317874361</v>
      </c>
      <c r="M469" s="11">
        <v>0.11176040905770636</v>
      </c>
      <c r="N469" s="10">
        <f t="shared" si="201"/>
        <v>432</v>
      </c>
      <c r="O469" s="33">
        <f t="shared" si="202"/>
        <v>0.69485405228315367</v>
      </c>
      <c r="P469" s="11">
        <v>1.6556291390728478E-2</v>
      </c>
      <c r="Q469" s="10">
        <f t="shared" si="203"/>
        <v>138</v>
      </c>
      <c r="R469" s="33">
        <f t="shared" si="204"/>
        <v>-1.0227063386327531E-2</v>
      </c>
      <c r="S469" s="12">
        <v>1.1908306043465318</v>
      </c>
      <c r="T469" s="10">
        <f t="shared" si="205"/>
        <v>409</v>
      </c>
      <c r="U469" s="33">
        <f t="shared" si="206"/>
        <v>0.63731502161006137</v>
      </c>
      <c r="V469" s="18">
        <v>3.8153846153846156E-2</v>
      </c>
      <c r="W469" s="112">
        <f t="shared" si="191"/>
        <v>278</v>
      </c>
      <c r="X469" s="33">
        <f t="shared" si="207"/>
        <v>-0.19450449550602478</v>
      </c>
      <c r="Y469" s="13">
        <v>90000</v>
      </c>
      <c r="Z469" s="10">
        <f t="shared" si="208"/>
        <v>125</v>
      </c>
      <c r="AA469" s="33">
        <f t="shared" si="209"/>
        <v>-0.43701541382519854</v>
      </c>
      <c r="AB469" s="11">
        <v>4.0999999999999995E-2</v>
      </c>
      <c r="AC469" s="112">
        <f t="shared" si="192"/>
        <v>204</v>
      </c>
      <c r="AD469" s="33">
        <f t="shared" si="210"/>
        <v>-5.7035274645704105E-2</v>
      </c>
      <c r="AE469" s="11">
        <v>0.91918735891647851</v>
      </c>
      <c r="AF469" s="10">
        <f t="shared" si="211"/>
        <v>183</v>
      </c>
      <c r="AG469" s="33">
        <f t="shared" si="212"/>
        <v>-0.2292473707092065</v>
      </c>
      <c r="AH469" s="14">
        <v>2.8843333333333336</v>
      </c>
      <c r="AI469" s="112">
        <f t="shared" si="193"/>
        <v>123</v>
      </c>
      <c r="AJ469" s="33">
        <f t="shared" si="213"/>
        <v>-0.27931097983954267</v>
      </c>
      <c r="AK469" s="13">
        <v>87392.301280142899</v>
      </c>
      <c r="AL469" s="38"/>
    </row>
    <row r="470" spans="1:38" x14ac:dyDescent="0.25">
      <c r="A470" t="s">
        <v>680</v>
      </c>
      <c r="B470" s="5" t="s">
        <v>94</v>
      </c>
      <c r="C470" s="6" t="s">
        <v>22</v>
      </c>
      <c r="D470" s="7" t="s">
        <v>20</v>
      </c>
      <c r="E470" s="36">
        <f t="shared" si="194"/>
        <v>-8.1022364407465393</v>
      </c>
      <c r="F470" s="8">
        <f t="shared" si="195"/>
        <v>53.566754790013917</v>
      </c>
      <c r="G470" s="9">
        <f t="shared" si="196"/>
        <v>37</v>
      </c>
      <c r="H470" s="112">
        <f t="shared" si="197"/>
        <v>103</v>
      </c>
      <c r="I470" s="33">
        <f t="shared" si="198"/>
        <v>-0.69167626521221548</v>
      </c>
      <c r="J470" s="11">
        <v>-4.6826481182461799E-2</v>
      </c>
      <c r="K470" s="10">
        <f t="shared" si="199"/>
        <v>78</v>
      </c>
      <c r="L470" s="33">
        <f t="shared" si="200"/>
        <v>-0.73149320264249873</v>
      </c>
      <c r="M470" s="11">
        <v>0.107416127133608</v>
      </c>
      <c r="N470" s="10">
        <f t="shared" si="201"/>
        <v>40</v>
      </c>
      <c r="O470" s="33">
        <f t="shared" si="202"/>
        <v>-1.627289469731668</v>
      </c>
      <c r="P470" s="11">
        <v>0.16527266644362662</v>
      </c>
      <c r="Q470" s="10">
        <f t="shared" si="203"/>
        <v>15</v>
      </c>
      <c r="R470" s="33">
        <f t="shared" si="204"/>
        <v>-1.1834538802741446</v>
      </c>
      <c r="S470" s="12">
        <v>6.124576492051081</v>
      </c>
      <c r="T470" s="10">
        <f t="shared" si="205"/>
        <v>73</v>
      </c>
      <c r="U470" s="33">
        <f t="shared" si="206"/>
        <v>-0.92869083795479179</v>
      </c>
      <c r="V470" s="18">
        <v>0.1300779647107099</v>
      </c>
      <c r="W470" s="112">
        <f t="shared" si="191"/>
        <v>56</v>
      </c>
      <c r="X470" s="33">
        <f t="shared" si="207"/>
        <v>-1.0968940981540676</v>
      </c>
      <c r="Y470" s="13">
        <v>57181</v>
      </c>
      <c r="Z470" s="10">
        <f t="shared" si="208"/>
        <v>36</v>
      </c>
      <c r="AA470" s="33">
        <f t="shared" si="209"/>
        <v>-1.3889365925162029</v>
      </c>
      <c r="AB470" s="11">
        <v>5.4000000000000006E-2</v>
      </c>
      <c r="AC470" s="112">
        <f t="shared" si="192"/>
        <v>54</v>
      </c>
      <c r="AD470" s="33">
        <f t="shared" si="210"/>
        <v>-1.299855720615595</v>
      </c>
      <c r="AE470" s="11">
        <v>0.84502767362970899</v>
      </c>
      <c r="AF470" s="10">
        <f t="shared" si="211"/>
        <v>99</v>
      </c>
      <c r="AG470" s="33">
        <f t="shared" si="212"/>
        <v>-0.59700062670498044</v>
      </c>
      <c r="AH470" s="14">
        <v>3.2993333333333332</v>
      </c>
      <c r="AI470" s="112">
        <f t="shared" si="193"/>
        <v>103</v>
      </c>
      <c r="AJ470" s="33">
        <f t="shared" si="213"/>
        <v>-0.28829327144058448</v>
      </c>
      <c r="AK470" s="13">
        <v>81227.208496221006</v>
      </c>
      <c r="AL470" s="38"/>
    </row>
    <row r="471" spans="1:38" x14ac:dyDescent="0.25">
      <c r="A471" t="s">
        <v>738</v>
      </c>
      <c r="B471" s="5" t="s">
        <v>231</v>
      </c>
      <c r="C471" s="6" t="s">
        <v>22</v>
      </c>
      <c r="D471" s="7" t="s">
        <v>20</v>
      </c>
      <c r="E471" s="36">
        <f t="shared" si="194"/>
        <v>-3.1669943342254778</v>
      </c>
      <c r="F471" s="8">
        <f t="shared" si="195"/>
        <v>38.183882801068151</v>
      </c>
      <c r="G471" s="9">
        <f t="shared" si="196"/>
        <v>112</v>
      </c>
      <c r="H471" s="112">
        <f t="shared" si="197"/>
        <v>52</v>
      </c>
      <c r="I471" s="33">
        <f t="shared" si="198"/>
        <v>-0.96918864287677575</v>
      </c>
      <c r="J471" s="11">
        <v>-6.4377682403433445E-2</v>
      </c>
      <c r="K471" s="10">
        <f t="shared" si="199"/>
        <v>165</v>
      </c>
      <c r="L471" s="33">
        <f t="shared" si="200"/>
        <v>-0.20961252414000495</v>
      </c>
      <c r="M471" s="11">
        <v>7.9925650557620811E-2</v>
      </c>
      <c r="N471" s="10">
        <f t="shared" si="201"/>
        <v>325</v>
      </c>
      <c r="O471" s="33">
        <f t="shared" si="202"/>
        <v>0.41711531121926176</v>
      </c>
      <c r="P471" s="11">
        <v>3.4343434343434343E-2</v>
      </c>
      <c r="Q471" s="10">
        <f t="shared" si="203"/>
        <v>3</v>
      </c>
      <c r="R471" s="33">
        <f t="shared" si="204"/>
        <v>-3.3630818600795065</v>
      </c>
      <c r="S471" s="12">
        <v>15.290519877675841</v>
      </c>
      <c r="T471" s="10">
        <f t="shared" si="205"/>
        <v>323</v>
      </c>
      <c r="U471" s="33">
        <f t="shared" si="206"/>
        <v>0.3680546761154721</v>
      </c>
      <c r="V471" s="18">
        <v>5.3959355290819903E-2</v>
      </c>
      <c r="W471" s="112">
        <f t="shared" si="191"/>
        <v>194</v>
      </c>
      <c r="X471" s="33">
        <f t="shared" si="207"/>
        <v>-0.53176982553073282</v>
      </c>
      <c r="Y471" s="13">
        <v>77734</v>
      </c>
      <c r="Z471" s="10">
        <f t="shared" si="208"/>
        <v>185</v>
      </c>
      <c r="AA471" s="33">
        <f t="shared" si="209"/>
        <v>-7.0891883559428617E-2</v>
      </c>
      <c r="AB471" s="11">
        <v>3.6000000000000004E-2</v>
      </c>
      <c r="AC471" s="112">
        <f t="shared" si="192"/>
        <v>374</v>
      </c>
      <c r="AD471" s="33">
        <f t="shared" si="210"/>
        <v>0.53235986694024184</v>
      </c>
      <c r="AE471" s="11">
        <v>0.9543568464730291</v>
      </c>
      <c r="AF471" s="10">
        <f t="shared" si="211"/>
        <v>95</v>
      </c>
      <c r="AG471" s="33">
        <f t="shared" si="212"/>
        <v>-0.61738213245896278</v>
      </c>
      <c r="AH471" s="14">
        <v>3.3223333333333329</v>
      </c>
      <c r="AI471" s="112">
        <f t="shared" si="193"/>
        <v>125</v>
      </c>
      <c r="AJ471" s="33">
        <f t="shared" si="213"/>
        <v>-0.27893917784739791</v>
      </c>
      <c r="AK471" s="13">
        <v>87647.491590214064</v>
      </c>
      <c r="AL471" s="38"/>
    </row>
    <row r="472" spans="1:38" x14ac:dyDescent="0.25">
      <c r="A472" t="s">
        <v>740</v>
      </c>
      <c r="B472" s="5" t="s">
        <v>197</v>
      </c>
      <c r="C472" s="6" t="s">
        <v>22</v>
      </c>
      <c r="D472" s="7" t="s">
        <v>20</v>
      </c>
      <c r="E472" s="36">
        <f t="shared" si="194"/>
        <v>-2.8177799319015064</v>
      </c>
      <c r="F472" s="8">
        <f t="shared" si="195"/>
        <v>37.095401155852038</v>
      </c>
      <c r="G472" s="9">
        <f t="shared" si="196"/>
        <v>129</v>
      </c>
      <c r="H472" s="112">
        <f t="shared" si="197"/>
        <v>29</v>
      </c>
      <c r="I472" s="33">
        <f t="shared" si="198"/>
        <v>-1.1303420526474854</v>
      </c>
      <c r="J472" s="11">
        <v>-7.4569789674952203E-2</v>
      </c>
      <c r="K472" s="10">
        <f t="shared" si="199"/>
        <v>27</v>
      </c>
      <c r="L472" s="33">
        <f t="shared" si="200"/>
        <v>-1.5675544039400757</v>
      </c>
      <c r="M472" s="11">
        <v>0.15145631067961166</v>
      </c>
      <c r="N472" s="10">
        <f t="shared" si="201"/>
        <v>190</v>
      </c>
      <c r="O472" s="33">
        <f t="shared" si="202"/>
        <v>-4.0951013435147572E-2</v>
      </c>
      <c r="P472" s="11">
        <v>6.3679245283018868E-2</v>
      </c>
      <c r="Q472" s="10">
        <f t="shared" si="203"/>
        <v>25</v>
      </c>
      <c r="R472" s="33">
        <f t="shared" si="204"/>
        <v>-0.95533886668874857</v>
      </c>
      <c r="S472" s="12">
        <v>5.1652892561983474</v>
      </c>
      <c r="T472" s="10">
        <f t="shared" si="205"/>
        <v>198</v>
      </c>
      <c r="U472" s="33">
        <f t="shared" si="206"/>
        <v>-4.0591384824558936E-2</v>
      </c>
      <c r="V472" s="18">
        <v>7.7946768060836502E-2</v>
      </c>
      <c r="W472" s="112">
        <f t="shared" si="191"/>
        <v>263</v>
      </c>
      <c r="X472" s="33">
        <f t="shared" si="207"/>
        <v>-0.24449213369165329</v>
      </c>
      <c r="Y472" s="13">
        <v>88182</v>
      </c>
      <c r="Z472" s="10">
        <f t="shared" si="208"/>
        <v>91</v>
      </c>
      <c r="AA472" s="33">
        <f t="shared" si="209"/>
        <v>-0.7299142380378153</v>
      </c>
      <c r="AB472" s="11">
        <v>4.4999999999999998E-2</v>
      </c>
      <c r="AC472" s="112">
        <f t="shared" si="192"/>
        <v>228</v>
      </c>
      <c r="AD472" s="33">
        <f t="shared" si="210"/>
        <v>2.4739928592621432E-2</v>
      </c>
      <c r="AE472" s="11">
        <v>0.92406692406692403</v>
      </c>
      <c r="AF472" s="10">
        <f t="shared" si="211"/>
        <v>147</v>
      </c>
      <c r="AG472" s="33">
        <f t="shared" si="212"/>
        <v>-0.37634867310751574</v>
      </c>
      <c r="AH472" s="14">
        <v>3.0503333333333331</v>
      </c>
      <c r="AI472" s="112">
        <f t="shared" si="193"/>
        <v>181</v>
      </c>
      <c r="AJ472" s="33">
        <f t="shared" si="213"/>
        <v>-0.25068376556974092</v>
      </c>
      <c r="AK472" s="13">
        <v>107040.89876033057</v>
      </c>
      <c r="AL472" s="38"/>
    </row>
    <row r="473" spans="1:38" ht="22.5" x14ac:dyDescent="0.25">
      <c r="A473" t="s">
        <v>883</v>
      </c>
      <c r="B473" s="5" t="s">
        <v>254</v>
      </c>
      <c r="C473" s="6" t="s">
        <v>22</v>
      </c>
      <c r="D473" s="7" t="s">
        <v>20</v>
      </c>
      <c r="E473" s="36">
        <f t="shared" si="194"/>
        <v>1.0468729003718393</v>
      </c>
      <c r="F473" s="8">
        <f t="shared" si="195"/>
        <v>25.049495703305851</v>
      </c>
      <c r="G473" s="9">
        <f t="shared" si="196"/>
        <v>291</v>
      </c>
      <c r="H473" s="112">
        <f t="shared" si="197"/>
        <v>59</v>
      </c>
      <c r="I473" s="33">
        <f t="shared" si="198"/>
        <v>-0.9272992006638584</v>
      </c>
      <c r="J473" s="11">
        <v>-6.1728395061728447E-2</v>
      </c>
      <c r="K473" s="10">
        <f t="shared" si="199"/>
        <v>280</v>
      </c>
      <c r="L473" s="33">
        <f t="shared" si="200"/>
        <v>0.17473641083726876</v>
      </c>
      <c r="M473" s="11">
        <v>5.9679767103347887E-2</v>
      </c>
      <c r="N473" s="10">
        <f t="shared" si="201"/>
        <v>472</v>
      </c>
      <c r="O473" s="33">
        <f t="shared" si="202"/>
        <v>0.76000417095068151</v>
      </c>
      <c r="P473" s="11">
        <v>1.238390092879257E-2</v>
      </c>
      <c r="Q473" s="10">
        <f t="shared" si="203"/>
        <v>390</v>
      </c>
      <c r="R473" s="33">
        <f t="shared" si="204"/>
        <v>0.27294812057923573</v>
      </c>
      <c r="S473" s="12">
        <v>0</v>
      </c>
      <c r="T473" s="10">
        <f t="shared" si="205"/>
        <v>431</v>
      </c>
      <c r="U473" s="33">
        <f t="shared" si="206"/>
        <v>0.68100485371474451</v>
      </c>
      <c r="V473" s="18">
        <v>3.5589264877479578E-2</v>
      </c>
      <c r="W473" s="112">
        <f t="shared" si="191"/>
        <v>309</v>
      </c>
      <c r="X473" s="33">
        <f t="shared" si="207"/>
        <v>-5.7024742520247806E-2</v>
      </c>
      <c r="Y473" s="13">
        <v>95000</v>
      </c>
      <c r="Z473" s="10">
        <f t="shared" si="208"/>
        <v>95</v>
      </c>
      <c r="AA473" s="33">
        <f t="shared" si="209"/>
        <v>-0.65668953198466162</v>
      </c>
      <c r="AB473" s="11">
        <v>4.4000000000000004E-2</v>
      </c>
      <c r="AC473" s="112">
        <f t="shared" si="192"/>
        <v>212</v>
      </c>
      <c r="AD473" s="33">
        <f t="shared" si="210"/>
        <v>-2.9338063795812715E-2</v>
      </c>
      <c r="AE473" s="11">
        <v>0.92084006462035539</v>
      </c>
      <c r="AF473" s="10">
        <f t="shared" si="211"/>
        <v>530</v>
      </c>
      <c r="AG473" s="33">
        <f t="shared" si="212"/>
        <v>1.2331995131743909</v>
      </c>
      <c r="AH473" s="14">
        <v>1.234</v>
      </c>
      <c r="AI473" s="112">
        <f t="shared" si="193"/>
        <v>334</v>
      </c>
      <c r="AJ473" s="33">
        <f t="shared" si="213"/>
        <v>-0.17676434963620249</v>
      </c>
      <c r="AK473" s="13">
        <v>157776.28767942585</v>
      </c>
      <c r="AL473" s="38"/>
    </row>
    <row r="474" spans="1:38" x14ac:dyDescent="0.25">
      <c r="A474" t="s">
        <v>893</v>
      </c>
      <c r="B474" s="5" t="s">
        <v>163</v>
      </c>
      <c r="C474" s="6" t="s">
        <v>22</v>
      </c>
      <c r="D474" s="7" t="s">
        <v>20</v>
      </c>
      <c r="E474" s="36">
        <f t="shared" si="194"/>
        <v>-2.2092912056711613</v>
      </c>
      <c r="F474" s="8">
        <f t="shared" si="195"/>
        <v>35.198776029812109</v>
      </c>
      <c r="G474" s="9">
        <f t="shared" si="196"/>
        <v>145</v>
      </c>
      <c r="H474" s="112">
        <f t="shared" si="197"/>
        <v>124</v>
      </c>
      <c r="I474" s="33">
        <f t="shared" si="198"/>
        <v>-0.62185597454945396</v>
      </c>
      <c r="J474" s="11">
        <v>-4.2410714285714302E-2</v>
      </c>
      <c r="K474" s="10">
        <f t="shared" si="199"/>
        <v>37</v>
      </c>
      <c r="L474" s="33">
        <f t="shared" si="200"/>
        <v>-1.2979541008174045</v>
      </c>
      <c r="M474" s="11">
        <v>0.13725490196078433</v>
      </c>
      <c r="N474" s="10">
        <f t="shared" si="201"/>
        <v>214</v>
      </c>
      <c r="O474" s="33">
        <f t="shared" si="202"/>
        <v>4.8666223241714754E-2</v>
      </c>
      <c r="P474" s="11">
        <v>5.7939914163090127E-2</v>
      </c>
      <c r="Q474" s="10">
        <f t="shared" si="203"/>
        <v>390</v>
      </c>
      <c r="R474" s="33">
        <f t="shared" si="204"/>
        <v>0.27294812057923573</v>
      </c>
      <c r="S474" s="12">
        <v>0</v>
      </c>
      <c r="T474" s="10">
        <f t="shared" si="205"/>
        <v>76</v>
      </c>
      <c r="U474" s="33">
        <f t="shared" si="206"/>
        <v>-0.88584017386772396</v>
      </c>
      <c r="V474" s="18">
        <v>0.12756264236902051</v>
      </c>
      <c r="W474" s="112">
        <f t="shared" si="191"/>
        <v>240</v>
      </c>
      <c r="X474" s="33">
        <f t="shared" si="207"/>
        <v>-0.33198424849180175</v>
      </c>
      <c r="Y474" s="13">
        <v>85000</v>
      </c>
      <c r="Z474" s="10">
        <f t="shared" si="208"/>
        <v>149</v>
      </c>
      <c r="AA474" s="33">
        <f t="shared" si="209"/>
        <v>-0.29056600171889069</v>
      </c>
      <c r="AB474" s="11">
        <v>3.9E-2</v>
      </c>
      <c r="AC474" s="112">
        <f t="shared" si="192"/>
        <v>134</v>
      </c>
      <c r="AD474" s="33">
        <f t="shared" si="210"/>
        <v>-0.41279204627470173</v>
      </c>
      <c r="AE474" s="11">
        <v>0.89795918367346939</v>
      </c>
      <c r="AF474" s="10">
        <f t="shared" si="211"/>
        <v>174</v>
      </c>
      <c r="AG474" s="33">
        <f t="shared" si="212"/>
        <v>-0.27178268706534431</v>
      </c>
      <c r="AH474" s="14">
        <v>2.9323333333333337</v>
      </c>
      <c r="AI474" s="112">
        <f t="shared" si="193"/>
        <v>192</v>
      </c>
      <c r="AJ474" s="33">
        <f t="shared" si="213"/>
        <v>-0.24729955412377225</v>
      </c>
      <c r="AK474" s="13">
        <v>109363.68881118881</v>
      </c>
      <c r="AL474" s="38"/>
    </row>
    <row r="475" spans="1:38" x14ac:dyDescent="0.25">
      <c r="A475" t="s">
        <v>977</v>
      </c>
      <c r="B475" s="5" t="s">
        <v>289</v>
      </c>
      <c r="C475" s="6" t="s">
        <v>22</v>
      </c>
      <c r="D475" s="7" t="s">
        <v>20</v>
      </c>
      <c r="E475" s="36">
        <f t="shared" si="194"/>
        <v>-2.0510873492888284</v>
      </c>
      <c r="F475" s="8">
        <f t="shared" si="195"/>
        <v>34.705663510028863</v>
      </c>
      <c r="G475" s="9">
        <f t="shared" si="196"/>
        <v>151</v>
      </c>
      <c r="H475" s="112">
        <f t="shared" si="197"/>
        <v>340</v>
      </c>
      <c r="I475" s="33">
        <f t="shared" si="198"/>
        <v>0.11087029531928076</v>
      </c>
      <c r="J475" s="11">
        <v>3.9303761931499537E-3</v>
      </c>
      <c r="K475" s="10">
        <f t="shared" si="199"/>
        <v>49</v>
      </c>
      <c r="L475" s="33">
        <f t="shared" si="200"/>
        <v>-1.1005332061112683</v>
      </c>
      <c r="M475" s="11">
        <v>0.12685560053981107</v>
      </c>
      <c r="N475" s="10">
        <f t="shared" si="201"/>
        <v>136</v>
      </c>
      <c r="O475" s="33">
        <f t="shared" si="202"/>
        <v>-0.34376227188828595</v>
      </c>
      <c r="P475" s="11">
        <v>8.3072100313479627E-2</v>
      </c>
      <c r="Q475" s="10">
        <f t="shared" si="203"/>
        <v>390</v>
      </c>
      <c r="R475" s="33">
        <f t="shared" si="204"/>
        <v>0.27294812057923573</v>
      </c>
      <c r="S475" s="12">
        <v>0</v>
      </c>
      <c r="T475" s="10">
        <f t="shared" si="205"/>
        <v>67</v>
      </c>
      <c r="U475" s="33">
        <f t="shared" si="206"/>
        <v>-0.96904087403279715</v>
      </c>
      <c r="V475" s="18">
        <v>0.1324465008675535</v>
      </c>
      <c r="W475" s="112">
        <f t="shared" si="191"/>
        <v>227</v>
      </c>
      <c r="X475" s="33">
        <f t="shared" si="207"/>
        <v>-0.40072412498469023</v>
      </c>
      <c r="Y475" s="13">
        <v>82500</v>
      </c>
      <c r="Z475" s="10">
        <f t="shared" si="208"/>
        <v>350</v>
      </c>
      <c r="AA475" s="33">
        <f t="shared" si="209"/>
        <v>0.44168105881265068</v>
      </c>
      <c r="AB475" s="11">
        <v>2.8999999999999998E-2</v>
      </c>
      <c r="AC475" s="112">
        <f t="shared" si="192"/>
        <v>94</v>
      </c>
      <c r="AD475" s="33">
        <f t="shared" si="210"/>
        <v>-0.73983988148438384</v>
      </c>
      <c r="AE475" s="11">
        <v>0.87844408427876819</v>
      </c>
      <c r="AF475" s="10">
        <f t="shared" si="211"/>
        <v>240</v>
      </c>
      <c r="AG475" s="33">
        <f t="shared" si="212"/>
        <v>-5.4084574881500376E-2</v>
      </c>
      <c r="AH475" s="14">
        <v>2.686666666666667</v>
      </c>
      <c r="AI475" s="112">
        <f t="shared" si="193"/>
        <v>290</v>
      </c>
      <c r="AJ475" s="33">
        <f t="shared" si="213"/>
        <v>-0.20565001948874242</v>
      </c>
      <c r="AK475" s="13">
        <v>137950.29642058167</v>
      </c>
      <c r="AL475" s="38"/>
    </row>
    <row r="476" spans="1:38" x14ac:dyDescent="0.25">
      <c r="A476" t="s">
        <v>992</v>
      </c>
      <c r="B476" s="5" t="s">
        <v>31</v>
      </c>
      <c r="C476" s="6" t="s">
        <v>22</v>
      </c>
      <c r="D476" s="7" t="s">
        <v>20</v>
      </c>
      <c r="E476" s="36">
        <f t="shared" si="194"/>
        <v>-17.954745585898479</v>
      </c>
      <c r="F476" s="8">
        <f t="shared" si="195"/>
        <v>84.27647149257038</v>
      </c>
      <c r="G476" s="9">
        <f t="shared" si="196"/>
        <v>4</v>
      </c>
      <c r="H476" s="112">
        <f t="shared" si="197"/>
        <v>28</v>
      </c>
      <c r="I476" s="33">
        <f t="shared" si="198"/>
        <v>-1.1436749010451361</v>
      </c>
      <c r="J476" s="11">
        <v>-7.5413022351797809E-2</v>
      </c>
      <c r="K476" s="10">
        <f t="shared" si="199"/>
        <v>26</v>
      </c>
      <c r="L476" s="33">
        <f t="shared" si="200"/>
        <v>-1.5967132896027618</v>
      </c>
      <c r="M476" s="11">
        <v>0.15299227799227799</v>
      </c>
      <c r="N476" s="10">
        <f t="shared" si="201"/>
        <v>2</v>
      </c>
      <c r="O476" s="33">
        <f t="shared" si="202"/>
        <v>-5.3369438394775992</v>
      </c>
      <c r="P476" s="11">
        <v>0.40284900284900282</v>
      </c>
      <c r="Q476" s="10">
        <f t="shared" si="203"/>
        <v>390</v>
      </c>
      <c r="R476" s="33">
        <f t="shared" si="204"/>
        <v>0.27294812057923573</v>
      </c>
      <c r="S476" s="12">
        <v>0</v>
      </c>
      <c r="T476" s="10">
        <f t="shared" si="205"/>
        <v>5</v>
      </c>
      <c r="U476" s="33">
        <f t="shared" si="206"/>
        <v>-4.1425263438491449</v>
      </c>
      <c r="V476" s="18">
        <v>0.3187292358803987</v>
      </c>
      <c r="W476" s="112">
        <f t="shared" si="191"/>
        <v>5</v>
      </c>
      <c r="X476" s="33">
        <f t="shared" si="207"/>
        <v>-1.7909193871768669</v>
      </c>
      <c r="Y476" s="13">
        <v>31940</v>
      </c>
      <c r="Z476" s="10">
        <f t="shared" si="208"/>
        <v>9</v>
      </c>
      <c r="AA476" s="33">
        <f t="shared" si="209"/>
        <v>-3.073104831738747</v>
      </c>
      <c r="AB476" s="11">
        <v>7.6999999999999999E-2</v>
      </c>
      <c r="AC476" s="112">
        <f t="shared" si="192"/>
        <v>21</v>
      </c>
      <c r="AD476" s="33">
        <f t="shared" si="210"/>
        <v>-2.5448193550643845</v>
      </c>
      <c r="AE476" s="11">
        <v>0.7707401032702238</v>
      </c>
      <c r="AF476" s="10">
        <f t="shared" si="211"/>
        <v>5</v>
      </c>
      <c r="AG476" s="33">
        <f t="shared" si="212"/>
        <v>-2.2505610500498352</v>
      </c>
      <c r="AH476" s="14">
        <v>5.1653333333333329</v>
      </c>
      <c r="AI476" s="112">
        <f t="shared" si="193"/>
        <v>7</v>
      </c>
      <c r="AJ476" s="33">
        <f t="shared" si="213"/>
        <v>-0.36657055598616328</v>
      </c>
      <c r="AK476" s="13">
        <v>27500.749421904562</v>
      </c>
      <c r="AL476" s="38">
        <v>1</v>
      </c>
    </row>
    <row r="477" spans="1:38" x14ac:dyDescent="0.25">
      <c r="A477" t="s">
        <v>994</v>
      </c>
      <c r="B477" s="5" t="s">
        <v>183</v>
      </c>
      <c r="C477" s="6" t="s">
        <v>22</v>
      </c>
      <c r="D477" s="7" t="s">
        <v>20</v>
      </c>
      <c r="E477" s="36">
        <f t="shared" si="194"/>
        <v>-3.6759096483681688</v>
      </c>
      <c r="F477" s="8">
        <f t="shared" si="195"/>
        <v>39.77014320363827</v>
      </c>
      <c r="G477" s="9">
        <f t="shared" si="196"/>
        <v>100</v>
      </c>
      <c r="H477" s="112">
        <f t="shared" si="197"/>
        <v>27</v>
      </c>
      <c r="I477" s="33">
        <f t="shared" si="198"/>
        <v>-1.1547016833326802</v>
      </c>
      <c r="J477" s="11">
        <v>-7.6110408451752098E-2</v>
      </c>
      <c r="K477" s="10">
        <f t="shared" si="199"/>
        <v>55</v>
      </c>
      <c r="L477" s="33">
        <f t="shared" si="200"/>
        <v>-1.0388990184447457</v>
      </c>
      <c r="M477" s="11">
        <v>0.12360897106659818</v>
      </c>
      <c r="N477" s="10">
        <f t="shared" si="201"/>
        <v>110</v>
      </c>
      <c r="O477" s="33">
        <f t="shared" si="202"/>
        <v>-0.49247723392130832</v>
      </c>
      <c r="P477" s="11">
        <v>9.2596210197304157E-2</v>
      </c>
      <c r="Q477" s="10">
        <f t="shared" si="203"/>
        <v>45</v>
      </c>
      <c r="R477" s="33">
        <f t="shared" si="204"/>
        <v>-0.45472636065229161</v>
      </c>
      <c r="S477" s="12">
        <v>3.0600740860041875</v>
      </c>
      <c r="T477" s="10">
        <f t="shared" si="205"/>
        <v>163</v>
      </c>
      <c r="U477" s="33">
        <f t="shared" si="206"/>
        <v>-0.21152069361834999</v>
      </c>
      <c r="V477" s="18">
        <v>8.7980272054729136E-2</v>
      </c>
      <c r="W477" s="112">
        <f t="shared" si="191"/>
        <v>119</v>
      </c>
      <c r="X477" s="33">
        <f t="shared" si="207"/>
        <v>-0.79443864158535837</v>
      </c>
      <c r="Y477" s="13">
        <v>68181</v>
      </c>
      <c r="Z477" s="10">
        <f t="shared" si="208"/>
        <v>125</v>
      </c>
      <c r="AA477" s="33">
        <f t="shared" si="209"/>
        <v>-0.43701541382519854</v>
      </c>
      <c r="AB477" s="11">
        <v>4.0999999999999995E-2</v>
      </c>
      <c r="AC477" s="112">
        <f t="shared" si="192"/>
        <v>150</v>
      </c>
      <c r="AD477" s="33">
        <f t="shared" si="210"/>
        <v>-0.31249737681039924</v>
      </c>
      <c r="AE477" s="11">
        <v>0.90394381415451108</v>
      </c>
      <c r="AF477" s="10">
        <f t="shared" si="211"/>
        <v>22</v>
      </c>
      <c r="AG477" s="33">
        <f t="shared" si="212"/>
        <v>-1.4107839361574765</v>
      </c>
      <c r="AH477" s="14">
        <v>4.2176666666666662</v>
      </c>
      <c r="AI477" s="112">
        <f t="shared" si="193"/>
        <v>102</v>
      </c>
      <c r="AJ477" s="33">
        <f t="shared" si="213"/>
        <v>-0.28855107388614598</v>
      </c>
      <c r="AK477" s="13">
        <v>81050.26300531486</v>
      </c>
      <c r="AL477" s="38"/>
    </row>
    <row r="478" spans="1:38" x14ac:dyDescent="0.25">
      <c r="A478" t="s">
        <v>998</v>
      </c>
      <c r="B478" s="5" t="s">
        <v>337</v>
      </c>
      <c r="C478" s="6" t="s">
        <v>22</v>
      </c>
      <c r="D478" s="7" t="s">
        <v>20</v>
      </c>
      <c r="E478" s="36">
        <f t="shared" si="194"/>
        <v>1.4225781895476479</v>
      </c>
      <c r="F478" s="8">
        <f t="shared" si="195"/>
        <v>23.878443454151789</v>
      </c>
      <c r="G478" s="9">
        <f t="shared" si="196"/>
        <v>310</v>
      </c>
      <c r="H478" s="112">
        <f t="shared" si="197"/>
        <v>270</v>
      </c>
      <c r="I478" s="33">
        <f t="shared" si="198"/>
        <v>-0.13188932361232883</v>
      </c>
      <c r="J478" s="11">
        <v>-1.1422895455674209E-2</v>
      </c>
      <c r="K478" s="10">
        <f t="shared" si="199"/>
        <v>452</v>
      </c>
      <c r="L478" s="33">
        <f t="shared" si="200"/>
        <v>0.64689844055408607</v>
      </c>
      <c r="M478" s="11">
        <v>3.4808259587020648E-2</v>
      </c>
      <c r="N478" s="10">
        <f t="shared" si="201"/>
        <v>402</v>
      </c>
      <c r="O478" s="33">
        <f t="shared" si="202"/>
        <v>0.61581318831703191</v>
      </c>
      <c r="P478" s="11">
        <v>2.1618282890673256E-2</v>
      </c>
      <c r="Q478" s="10">
        <f t="shared" si="203"/>
        <v>61</v>
      </c>
      <c r="R478" s="33">
        <f t="shared" si="204"/>
        <v>-0.32438009025995479</v>
      </c>
      <c r="S478" s="12">
        <v>2.5119316754584275</v>
      </c>
      <c r="T478" s="10">
        <f t="shared" si="205"/>
        <v>407</v>
      </c>
      <c r="U478" s="33">
        <f t="shared" si="206"/>
        <v>0.62874043731546125</v>
      </c>
      <c r="V478" s="18">
        <v>3.8657171922685654E-2</v>
      </c>
      <c r="W478" s="112">
        <f t="shared" si="191"/>
        <v>365</v>
      </c>
      <c r="X478" s="33">
        <f t="shared" si="207"/>
        <v>0.1547765649296402</v>
      </c>
      <c r="Y478" s="13">
        <v>102703</v>
      </c>
      <c r="Z478" s="10">
        <f t="shared" si="208"/>
        <v>224</v>
      </c>
      <c r="AA478" s="33">
        <f t="shared" si="209"/>
        <v>7.5557528546879749E-2</v>
      </c>
      <c r="AB478" s="11">
        <v>3.4000000000000002E-2</v>
      </c>
      <c r="AC478" s="112">
        <f t="shared" si="192"/>
        <v>306</v>
      </c>
      <c r="AD478" s="33">
        <f t="shared" si="210"/>
        <v>0.32126010456708293</v>
      </c>
      <c r="AE478" s="11">
        <v>0.94176042356055589</v>
      </c>
      <c r="AF478" s="10">
        <f t="shared" si="211"/>
        <v>123</v>
      </c>
      <c r="AG478" s="33">
        <f t="shared" si="212"/>
        <v>-0.47353005561563632</v>
      </c>
      <c r="AH478" s="14">
        <v>3.16</v>
      </c>
      <c r="AI478" s="112">
        <f t="shared" si="193"/>
        <v>219</v>
      </c>
      <c r="AJ478" s="33">
        <f t="shared" si="213"/>
        <v>-0.23823723680009368</v>
      </c>
      <c r="AK478" s="13">
        <v>115583.70811353931</v>
      </c>
      <c r="AL478" s="38"/>
    </row>
    <row r="479" spans="1:38" x14ac:dyDescent="0.25">
      <c r="A479" t="s">
        <v>1004</v>
      </c>
      <c r="B479" s="5" t="s">
        <v>220</v>
      </c>
      <c r="C479" s="6" t="s">
        <v>22</v>
      </c>
      <c r="D479" s="7" t="s">
        <v>20</v>
      </c>
      <c r="E479" s="36">
        <f t="shared" si="194"/>
        <v>-1.1121536220224688</v>
      </c>
      <c r="F479" s="8">
        <f t="shared" si="195"/>
        <v>31.779059906619505</v>
      </c>
      <c r="G479" s="9">
        <f t="shared" si="196"/>
        <v>186</v>
      </c>
      <c r="H479" s="112">
        <f t="shared" si="197"/>
        <v>54</v>
      </c>
      <c r="I479" s="33">
        <f t="shared" si="198"/>
        <v>-0.94486742481997832</v>
      </c>
      <c r="J479" s="11">
        <v>-6.2839493023751247E-2</v>
      </c>
      <c r="K479" s="10">
        <f t="shared" si="199"/>
        <v>221</v>
      </c>
      <c r="L479" s="33">
        <f t="shared" si="200"/>
        <v>1.251209119412997E-2</v>
      </c>
      <c r="M479" s="11">
        <v>6.8225061157923345E-2</v>
      </c>
      <c r="N479" s="10">
        <f t="shared" si="201"/>
        <v>193</v>
      </c>
      <c r="O479" s="33">
        <f t="shared" si="202"/>
        <v>-3.605596387948775E-2</v>
      </c>
      <c r="P479" s="11">
        <v>6.3365753020925439E-2</v>
      </c>
      <c r="Q479" s="10">
        <f t="shared" si="203"/>
        <v>318</v>
      </c>
      <c r="R479" s="33">
        <f t="shared" si="204"/>
        <v>0.21889735100653848</v>
      </c>
      <c r="S479" s="12">
        <v>0.22729855665416526</v>
      </c>
      <c r="T479" s="10">
        <f t="shared" si="205"/>
        <v>412</v>
      </c>
      <c r="U479" s="33">
        <f t="shared" si="206"/>
        <v>0.64248789119584737</v>
      </c>
      <c r="V479" s="18">
        <v>3.7850200114351057E-2</v>
      </c>
      <c r="W479" s="112">
        <f t="shared" si="191"/>
        <v>172</v>
      </c>
      <c r="X479" s="33">
        <f t="shared" si="207"/>
        <v>-0.59979480730809531</v>
      </c>
      <c r="Y479" s="13">
        <v>75260</v>
      </c>
      <c r="Z479" s="10">
        <f t="shared" si="208"/>
        <v>125</v>
      </c>
      <c r="AA479" s="33">
        <f t="shared" si="209"/>
        <v>-0.43701541382519854</v>
      </c>
      <c r="AB479" s="11">
        <v>4.0999999999999995E-2</v>
      </c>
      <c r="AC479" s="112">
        <f t="shared" si="192"/>
        <v>127</v>
      </c>
      <c r="AD479" s="33">
        <f t="shared" si="210"/>
        <v>-0.46871358520433909</v>
      </c>
      <c r="AE479" s="11">
        <v>0.89462231893068078</v>
      </c>
      <c r="AF479" s="10">
        <f t="shared" si="211"/>
        <v>118</v>
      </c>
      <c r="AG479" s="33">
        <f t="shared" si="212"/>
        <v>-0.49716078692460192</v>
      </c>
      <c r="AH479" s="14">
        <v>3.186666666666667</v>
      </c>
      <c r="AI479" s="112">
        <f t="shared" si="193"/>
        <v>87</v>
      </c>
      <c r="AJ479" s="33">
        <f t="shared" si="213"/>
        <v>-0.29832025548048513</v>
      </c>
      <c r="AK479" s="13">
        <v>74345.079781793393</v>
      </c>
      <c r="AL479" s="38"/>
    </row>
    <row r="480" spans="1:38" x14ac:dyDescent="0.25">
      <c r="A480" t="s">
        <v>1016</v>
      </c>
      <c r="B480" s="5" t="s">
        <v>157</v>
      </c>
      <c r="C480" s="6" t="s">
        <v>22</v>
      </c>
      <c r="D480" s="7" t="s">
        <v>20</v>
      </c>
      <c r="E480" s="36">
        <f t="shared" si="194"/>
        <v>-2.756741534687714</v>
      </c>
      <c r="F480" s="8">
        <f t="shared" si="195"/>
        <v>36.905147905761325</v>
      </c>
      <c r="G480" s="9">
        <f t="shared" si="196"/>
        <v>130</v>
      </c>
      <c r="H480" s="112">
        <f t="shared" si="197"/>
        <v>15</v>
      </c>
      <c r="I480" s="33">
        <f t="shared" si="198"/>
        <v>-1.3415639342170231</v>
      </c>
      <c r="J480" s="11">
        <v>-8.7928464977645282E-2</v>
      </c>
      <c r="K480" s="10">
        <f t="shared" si="199"/>
        <v>65</v>
      </c>
      <c r="L480" s="33">
        <f t="shared" si="200"/>
        <v>-0.94109942444870776</v>
      </c>
      <c r="M480" s="11">
        <v>0.1184573002754821</v>
      </c>
      <c r="N480" s="10">
        <f t="shared" si="201"/>
        <v>470</v>
      </c>
      <c r="O480" s="33">
        <f t="shared" si="202"/>
        <v>0.75403851943423839</v>
      </c>
      <c r="P480" s="11">
        <v>1.276595744680851E-2</v>
      </c>
      <c r="Q480" s="10">
        <f t="shared" si="203"/>
        <v>80</v>
      </c>
      <c r="R480" s="33">
        <f t="shared" si="204"/>
        <v>-0.21274706066071877</v>
      </c>
      <c r="S480" s="12">
        <v>2.0424836601307188</v>
      </c>
      <c r="T480" s="10">
        <f t="shared" si="205"/>
        <v>220</v>
      </c>
      <c r="U480" s="33">
        <f t="shared" si="206"/>
        <v>5.1187597077209802E-2</v>
      </c>
      <c r="V480" s="18">
        <v>7.255936675461741E-2</v>
      </c>
      <c r="W480" s="112">
        <f t="shared" si="191"/>
        <v>95</v>
      </c>
      <c r="X480" s="33">
        <f t="shared" si="207"/>
        <v>-0.89565123573348737</v>
      </c>
      <c r="Y480" s="13">
        <v>64500</v>
      </c>
      <c r="Z480" s="10">
        <f t="shared" si="208"/>
        <v>36</v>
      </c>
      <c r="AA480" s="33">
        <f t="shared" si="209"/>
        <v>-1.3889365925162029</v>
      </c>
      <c r="AB480" s="11">
        <v>5.4000000000000006E-2</v>
      </c>
      <c r="AC480" s="112">
        <f t="shared" si="192"/>
        <v>151</v>
      </c>
      <c r="AD480" s="33">
        <f t="shared" si="210"/>
        <v>-0.30738364891084574</v>
      </c>
      <c r="AE480" s="11">
        <v>0.90424895272292038</v>
      </c>
      <c r="AF480" s="10">
        <f t="shared" si="211"/>
        <v>128</v>
      </c>
      <c r="AG480" s="33">
        <f t="shared" si="212"/>
        <v>-0.44340087319670524</v>
      </c>
      <c r="AH480" s="14">
        <v>3.1259999999999999</v>
      </c>
      <c r="AI480" s="112">
        <f t="shared" si="193"/>
        <v>78</v>
      </c>
      <c r="AJ480" s="33">
        <f t="shared" si="213"/>
        <v>-0.30293222164919392</v>
      </c>
      <c r="AK480" s="13">
        <v>71179.607026143785</v>
      </c>
      <c r="AL480" s="38"/>
    </row>
    <row r="481" spans="1:38" x14ac:dyDescent="0.25">
      <c r="A481" t="s">
        <v>1049</v>
      </c>
      <c r="B481" s="5" t="s">
        <v>21</v>
      </c>
      <c r="C481" s="6" t="s">
        <v>22</v>
      </c>
      <c r="D481" s="7" t="s">
        <v>20</v>
      </c>
      <c r="E481" s="36">
        <f t="shared" si="194"/>
        <v>-22.749829853129661</v>
      </c>
      <c r="F481" s="8">
        <f t="shared" si="195"/>
        <v>99.222479381739845</v>
      </c>
      <c r="G481" s="9">
        <f t="shared" si="196"/>
        <v>2</v>
      </c>
      <c r="H481" s="112">
        <f t="shared" si="197"/>
        <v>12</v>
      </c>
      <c r="I481" s="33">
        <f t="shared" si="198"/>
        <v>-1.5000047171869462</v>
      </c>
      <c r="J481" s="11">
        <v>-9.7949012842629912E-2</v>
      </c>
      <c r="K481" s="10">
        <f t="shared" si="199"/>
        <v>3</v>
      </c>
      <c r="L481" s="33">
        <f t="shared" si="200"/>
        <v>-4.2833958486511312</v>
      </c>
      <c r="M481" s="11">
        <v>0.29451540195341847</v>
      </c>
      <c r="N481" s="10">
        <f t="shared" si="201"/>
        <v>1</v>
      </c>
      <c r="O481" s="33">
        <f t="shared" si="202"/>
        <v>-5.5303623838480309</v>
      </c>
      <c r="P481" s="11">
        <v>0.41523605150214593</v>
      </c>
      <c r="Q481" s="10">
        <f t="shared" si="203"/>
        <v>179</v>
      </c>
      <c r="R481" s="33">
        <f t="shared" si="204"/>
        <v>7.0826267000755755E-2</v>
      </c>
      <c r="S481" s="12">
        <v>0.84997875053123662</v>
      </c>
      <c r="T481" s="10">
        <f t="shared" si="205"/>
        <v>1</v>
      </c>
      <c r="U481" s="33">
        <f t="shared" si="206"/>
        <v>-5.897574828457345</v>
      </c>
      <c r="V481" s="18">
        <v>0.42175010517458983</v>
      </c>
      <c r="W481" s="112">
        <f t="shared" si="191"/>
        <v>2</v>
      </c>
      <c r="X481" s="33">
        <f t="shared" si="207"/>
        <v>-1.9837759846653149</v>
      </c>
      <c r="Y481" s="13">
        <v>24926</v>
      </c>
      <c r="Z481" s="10">
        <f t="shared" si="208"/>
        <v>3</v>
      </c>
      <c r="AA481" s="33">
        <f t="shared" si="209"/>
        <v>-5.4162954254396789</v>
      </c>
      <c r="AB481" s="11">
        <v>0.109</v>
      </c>
      <c r="AC481" s="112">
        <f t="shared" si="192"/>
        <v>37</v>
      </c>
      <c r="AD481" s="33">
        <f t="shared" si="210"/>
        <v>-1.6392216180161279</v>
      </c>
      <c r="AE481" s="11">
        <v>0.82477754962354555</v>
      </c>
      <c r="AF481" s="10">
        <f t="shared" si="211"/>
        <v>3</v>
      </c>
      <c r="AG481" s="33">
        <f t="shared" si="212"/>
        <v>-3.2657963439112621</v>
      </c>
      <c r="AH481" s="14">
        <v>6.3109999999999999</v>
      </c>
      <c r="AI481" s="112">
        <f t="shared" si="193"/>
        <v>9</v>
      </c>
      <c r="AJ481" s="33">
        <f t="shared" si="213"/>
        <v>-0.36450660906635668</v>
      </c>
      <c r="AK481" s="13">
        <v>28917.361665958349</v>
      </c>
      <c r="AL481" s="38">
        <v>1</v>
      </c>
    </row>
    <row r="482" spans="1:38" x14ac:dyDescent="0.25">
      <c r="A482" t="s">
        <v>1111</v>
      </c>
      <c r="B482" s="5" t="s">
        <v>285</v>
      </c>
      <c r="C482" s="6" t="s">
        <v>22</v>
      </c>
      <c r="D482" s="7" t="s">
        <v>20</v>
      </c>
      <c r="E482" s="36">
        <f t="shared" si="194"/>
        <v>-1.7439826899253239</v>
      </c>
      <c r="F482" s="8">
        <f t="shared" si="195"/>
        <v>33.748435564523319</v>
      </c>
      <c r="G482" s="9">
        <f t="shared" si="196"/>
        <v>165</v>
      </c>
      <c r="H482" s="112">
        <f t="shared" si="197"/>
        <v>111</v>
      </c>
      <c r="I482" s="33">
        <f t="shared" si="198"/>
        <v>-0.66241412096130603</v>
      </c>
      <c r="J482" s="11">
        <v>-4.4975804155992005E-2</v>
      </c>
      <c r="K482" s="10">
        <f t="shared" si="199"/>
        <v>150</v>
      </c>
      <c r="L482" s="33">
        <f t="shared" si="200"/>
        <v>-0.27430415632013011</v>
      </c>
      <c r="M482" s="11">
        <v>8.3333333333333329E-2</v>
      </c>
      <c r="N482" s="10">
        <f t="shared" si="201"/>
        <v>178</v>
      </c>
      <c r="O482" s="33">
        <f t="shared" si="202"/>
        <v>-9.0381686671459752E-2</v>
      </c>
      <c r="P482" s="11">
        <v>6.684491978609626E-2</v>
      </c>
      <c r="Q482" s="10">
        <f t="shared" si="203"/>
        <v>289</v>
      </c>
      <c r="R482" s="33">
        <f t="shared" si="204"/>
        <v>0.20206992065819795</v>
      </c>
      <c r="S482" s="12">
        <v>0.29806259314456035</v>
      </c>
      <c r="T482" s="10">
        <f t="shared" si="205"/>
        <v>101</v>
      </c>
      <c r="U482" s="33">
        <f t="shared" si="206"/>
        <v>-0.63826936312844462</v>
      </c>
      <c r="V482" s="18">
        <v>0.11303030303030304</v>
      </c>
      <c r="W482" s="112">
        <f t="shared" si="191"/>
        <v>250</v>
      </c>
      <c r="X482" s="33">
        <f t="shared" si="207"/>
        <v>-0.28738581662321572</v>
      </c>
      <c r="Y482" s="13">
        <v>86622</v>
      </c>
      <c r="Z482" s="10">
        <f t="shared" si="208"/>
        <v>136</v>
      </c>
      <c r="AA482" s="33">
        <f t="shared" si="209"/>
        <v>-0.36379070777204486</v>
      </c>
      <c r="AB482" s="11">
        <v>0.04</v>
      </c>
      <c r="AC482" s="112">
        <f t="shared" si="192"/>
        <v>159</v>
      </c>
      <c r="AD482" s="33">
        <f t="shared" si="210"/>
        <v>-0.24759646084001899</v>
      </c>
      <c r="AE482" s="11">
        <v>0.90781648258283776</v>
      </c>
      <c r="AF482" s="10">
        <f t="shared" si="211"/>
        <v>230</v>
      </c>
      <c r="AG482" s="33">
        <f t="shared" si="212"/>
        <v>-7.5056848918206839E-2</v>
      </c>
      <c r="AH482" s="14">
        <v>2.7103333333333333</v>
      </c>
      <c r="AI482" s="112">
        <f t="shared" si="193"/>
        <v>153</v>
      </c>
      <c r="AJ482" s="33">
        <f t="shared" si="213"/>
        <v>-0.2627391759937085</v>
      </c>
      <c r="AK482" s="13">
        <v>98766.537704918039</v>
      </c>
      <c r="AL482" s="38"/>
    </row>
    <row r="483" spans="1:38" x14ac:dyDescent="0.25">
      <c r="A483" t="s">
        <v>1169</v>
      </c>
      <c r="B483" s="5" t="s">
        <v>200</v>
      </c>
      <c r="C483" s="6" t="s">
        <v>22</v>
      </c>
      <c r="D483" s="7" t="s">
        <v>20</v>
      </c>
      <c r="E483" s="36">
        <f t="shared" si="194"/>
        <v>-1.6905829581836245</v>
      </c>
      <c r="F483" s="8">
        <f t="shared" si="195"/>
        <v>33.581991604957246</v>
      </c>
      <c r="G483" s="9">
        <f t="shared" si="196"/>
        <v>168</v>
      </c>
      <c r="H483" s="112">
        <f t="shared" si="197"/>
        <v>254</v>
      </c>
      <c r="I483" s="33">
        <f t="shared" si="198"/>
        <v>-0.20038358643910481</v>
      </c>
      <c r="J483" s="11">
        <v>-1.5754798052134089E-2</v>
      </c>
      <c r="K483" s="10">
        <f t="shared" si="199"/>
        <v>19</v>
      </c>
      <c r="L483" s="33">
        <f t="shared" si="200"/>
        <v>-1.8936788000846079</v>
      </c>
      <c r="M483" s="11">
        <v>0.16863517060367453</v>
      </c>
      <c r="N483" s="10">
        <f t="shared" si="201"/>
        <v>91</v>
      </c>
      <c r="O483" s="33">
        <f t="shared" si="202"/>
        <v>-0.73872419180289317</v>
      </c>
      <c r="P483" s="11">
        <v>0.10836653386454183</v>
      </c>
      <c r="Q483" s="10">
        <f t="shared" si="203"/>
        <v>219</v>
      </c>
      <c r="R483" s="33">
        <f t="shared" si="204"/>
        <v>0.13453347521539305</v>
      </c>
      <c r="S483" s="12">
        <v>0.58207217694994184</v>
      </c>
      <c r="T483" s="10">
        <f t="shared" si="205"/>
        <v>171</v>
      </c>
      <c r="U483" s="33">
        <f t="shared" si="206"/>
        <v>-0.15207354774813445</v>
      </c>
      <c r="V483" s="18">
        <v>8.4490740740740741E-2</v>
      </c>
      <c r="W483" s="112">
        <f t="shared" ref="W483:W490" si="214">RANK(Y483,Y$7:Y$571,1)</f>
        <v>189</v>
      </c>
      <c r="X483" s="33">
        <f t="shared" si="207"/>
        <v>-0.54966968936948102</v>
      </c>
      <c r="Y483" s="13">
        <v>77083</v>
      </c>
      <c r="Z483" s="10">
        <f t="shared" si="208"/>
        <v>175</v>
      </c>
      <c r="AA483" s="33">
        <f t="shared" si="209"/>
        <v>-0.14411658961258281</v>
      </c>
      <c r="AB483" s="11">
        <v>3.7000000000000005E-2</v>
      </c>
      <c r="AC483" s="112">
        <f t="shared" ref="AC483:AC490" si="215">RANK(AE483,AE$7:AE$571,1)</f>
        <v>394</v>
      </c>
      <c r="AD483" s="33">
        <f t="shared" si="210"/>
        <v>0.57605856235649155</v>
      </c>
      <c r="AE483" s="11">
        <v>0.95696436834798704</v>
      </c>
      <c r="AF483" s="10">
        <f t="shared" si="211"/>
        <v>59</v>
      </c>
      <c r="AG483" s="33">
        <f t="shared" si="212"/>
        <v>-0.88234170726073824</v>
      </c>
      <c r="AH483" s="14">
        <v>3.6213333333333337</v>
      </c>
      <c r="AI483" s="112">
        <f t="shared" ref="AI483:AI490" si="216">RANK(AK483,AK$7:AK$571,1)</f>
        <v>98</v>
      </c>
      <c r="AJ483" s="33">
        <f t="shared" si="213"/>
        <v>-0.28995981510521907</v>
      </c>
      <c r="AK483" s="13">
        <v>80083.358265424918</v>
      </c>
      <c r="AL483" s="38"/>
    </row>
    <row r="484" spans="1:38" x14ac:dyDescent="0.25">
      <c r="A484" t="s">
        <v>635</v>
      </c>
      <c r="B484" s="5" t="s">
        <v>496</v>
      </c>
      <c r="C484" s="6" t="s">
        <v>172</v>
      </c>
      <c r="D484" s="7" t="s">
        <v>39</v>
      </c>
      <c r="E484" s="36">
        <f t="shared" si="194"/>
        <v>3.6040334193137316</v>
      </c>
      <c r="F484" s="8">
        <f t="shared" si="195"/>
        <v>17.078970231801023</v>
      </c>
      <c r="G484" s="9">
        <f t="shared" si="196"/>
        <v>433</v>
      </c>
      <c r="H484" s="112">
        <f t="shared" si="197"/>
        <v>197</v>
      </c>
      <c r="I484" s="33">
        <f t="shared" si="198"/>
        <v>-0.35541144160044968</v>
      </c>
      <c r="J484" s="11">
        <v>-2.5559496147731453E-2</v>
      </c>
      <c r="K484" s="10">
        <f t="shared" si="199"/>
        <v>261</v>
      </c>
      <c r="L484" s="33">
        <f t="shared" si="200"/>
        <v>0.12481011003563953</v>
      </c>
      <c r="M484" s="11">
        <v>6.2309674396814244E-2</v>
      </c>
      <c r="N484" s="10">
        <f t="shared" si="201"/>
        <v>467</v>
      </c>
      <c r="O484" s="33">
        <f t="shared" si="202"/>
        <v>0.75053617164507891</v>
      </c>
      <c r="P484" s="11">
        <v>1.2990257307019736E-2</v>
      </c>
      <c r="Q484" s="10">
        <f t="shared" si="203"/>
        <v>390</v>
      </c>
      <c r="R484" s="33">
        <f t="shared" si="204"/>
        <v>0.27294812057923573</v>
      </c>
      <c r="S484" s="12">
        <v>0</v>
      </c>
      <c r="T484" s="10">
        <f t="shared" si="205"/>
        <v>254</v>
      </c>
      <c r="U484" s="33">
        <f t="shared" si="206"/>
        <v>0.16002041327958802</v>
      </c>
      <c r="V484" s="18">
        <v>6.6170910007562395E-2</v>
      </c>
      <c r="W484" s="112">
        <f t="shared" si="214"/>
        <v>424</v>
      </c>
      <c r="X484" s="33">
        <f t="shared" si="207"/>
        <v>0.54054475180773032</v>
      </c>
      <c r="Y484" s="13">
        <v>116733</v>
      </c>
      <c r="Z484" s="10">
        <f t="shared" si="208"/>
        <v>466</v>
      </c>
      <c r="AA484" s="33">
        <f t="shared" si="209"/>
        <v>0.73457988302526689</v>
      </c>
      <c r="AB484" s="11">
        <v>2.5000000000000001E-2</v>
      </c>
      <c r="AC484" s="112">
        <f t="shared" si="215"/>
        <v>494</v>
      </c>
      <c r="AD484" s="33">
        <f t="shared" si="210"/>
        <v>0.90596534122733807</v>
      </c>
      <c r="AE484" s="11">
        <v>0.97665006226650064</v>
      </c>
      <c r="AF484" s="10">
        <f t="shared" si="211"/>
        <v>525</v>
      </c>
      <c r="AG484" s="33">
        <f t="shared" si="212"/>
        <v>1.1434027342003226</v>
      </c>
      <c r="AH484" s="14">
        <v>1.335333333333333</v>
      </c>
      <c r="AI484" s="112">
        <f t="shared" si="216"/>
        <v>499</v>
      </c>
      <c r="AJ484" s="33">
        <f t="shared" si="213"/>
        <v>4.4953548362463173E-2</v>
      </c>
      <c r="AK484" s="13">
        <v>309954.75991465861</v>
      </c>
      <c r="AL484" s="38"/>
    </row>
    <row r="485" spans="1:38" x14ac:dyDescent="0.25">
      <c r="A485" t="s">
        <v>645</v>
      </c>
      <c r="B485" s="5" t="s">
        <v>545</v>
      </c>
      <c r="C485" s="6" t="s">
        <v>172</v>
      </c>
      <c r="D485" s="7" t="s">
        <v>39</v>
      </c>
      <c r="E485" s="36">
        <f t="shared" si="194"/>
        <v>5.0117282006828079</v>
      </c>
      <c r="F485" s="8">
        <f t="shared" si="195"/>
        <v>12.691264795284544</v>
      </c>
      <c r="G485" s="9">
        <f t="shared" si="196"/>
        <v>515</v>
      </c>
      <c r="H485" s="112">
        <f t="shared" si="197"/>
        <v>425</v>
      </c>
      <c r="I485" s="33">
        <f t="shared" si="198"/>
        <v>0.37216536603373657</v>
      </c>
      <c r="J485" s="11">
        <v>2.0455917874396157E-2</v>
      </c>
      <c r="K485" s="10">
        <f t="shared" si="199"/>
        <v>411</v>
      </c>
      <c r="L485" s="33">
        <f t="shared" si="200"/>
        <v>0.53391418853297179</v>
      </c>
      <c r="M485" s="11">
        <v>4.0759794222398102E-2</v>
      </c>
      <c r="N485" s="10">
        <f t="shared" si="201"/>
        <v>465</v>
      </c>
      <c r="O485" s="33">
        <f t="shared" si="202"/>
        <v>0.74563010012642472</v>
      </c>
      <c r="P485" s="11">
        <v>1.3304455445544554E-2</v>
      </c>
      <c r="Q485" s="10">
        <f t="shared" si="203"/>
        <v>390</v>
      </c>
      <c r="R485" s="33">
        <f t="shared" si="204"/>
        <v>0.27294812057923573</v>
      </c>
      <c r="S485" s="12">
        <v>0</v>
      </c>
      <c r="T485" s="10">
        <f t="shared" si="205"/>
        <v>417</v>
      </c>
      <c r="U485" s="33">
        <f t="shared" si="206"/>
        <v>0.65519531529807884</v>
      </c>
      <c r="V485" s="18">
        <v>3.7104277771473959E-2</v>
      </c>
      <c r="W485" s="112">
        <f t="shared" si="214"/>
        <v>522</v>
      </c>
      <c r="X485" s="33">
        <f t="shared" si="207"/>
        <v>1.5066974638905766</v>
      </c>
      <c r="Y485" s="13">
        <v>151871</v>
      </c>
      <c r="Z485" s="10">
        <f t="shared" si="208"/>
        <v>436</v>
      </c>
      <c r="AA485" s="33">
        <f t="shared" si="209"/>
        <v>0.66135517697211277</v>
      </c>
      <c r="AB485" s="11">
        <v>2.6000000000000002E-2</v>
      </c>
      <c r="AC485" s="112">
        <f t="shared" si="215"/>
        <v>464</v>
      </c>
      <c r="AD485" s="33">
        <f t="shared" si="210"/>
        <v>0.78899726155035088</v>
      </c>
      <c r="AE485" s="11">
        <v>0.96967052149247213</v>
      </c>
      <c r="AF485" s="10">
        <f t="shared" si="211"/>
        <v>466</v>
      </c>
      <c r="AG485" s="33">
        <f t="shared" si="212"/>
        <v>0.63918200489527244</v>
      </c>
      <c r="AH485" s="14">
        <v>1.9043333333333337</v>
      </c>
      <c r="AI485" s="112">
        <f t="shared" si="216"/>
        <v>468</v>
      </c>
      <c r="AJ485" s="33">
        <f t="shared" si="213"/>
        <v>-2.1642510397869383E-2</v>
      </c>
      <c r="AK485" s="13">
        <v>264245.83623049041</v>
      </c>
      <c r="AL485" s="38"/>
    </row>
    <row r="486" spans="1:38" x14ac:dyDescent="0.25">
      <c r="A486" t="s">
        <v>646</v>
      </c>
      <c r="B486" s="5" t="s">
        <v>542</v>
      </c>
      <c r="C486" s="6" t="s">
        <v>172</v>
      </c>
      <c r="D486" s="7" t="s">
        <v>39</v>
      </c>
      <c r="E486" s="36">
        <f t="shared" si="194"/>
        <v>5.4944285066978722</v>
      </c>
      <c r="F486" s="8">
        <f t="shared" si="195"/>
        <v>11.186715098189964</v>
      </c>
      <c r="G486" s="9">
        <f t="shared" si="196"/>
        <v>526</v>
      </c>
      <c r="H486" s="112">
        <f t="shared" si="197"/>
        <v>272</v>
      </c>
      <c r="I486" s="33">
        <f t="shared" si="198"/>
        <v>-0.12629604003858738</v>
      </c>
      <c r="J486" s="11">
        <v>-1.1069149628857966E-2</v>
      </c>
      <c r="K486" s="10">
        <f t="shared" si="199"/>
        <v>461</v>
      </c>
      <c r="L486" s="33">
        <f t="shared" si="200"/>
        <v>0.66217307227878863</v>
      </c>
      <c r="M486" s="11">
        <v>3.4003656307129801E-2</v>
      </c>
      <c r="N486" s="10">
        <f t="shared" si="201"/>
        <v>535</v>
      </c>
      <c r="O486" s="33">
        <f t="shared" si="202"/>
        <v>0.95337356493194358</v>
      </c>
      <c r="P486" s="11">
        <v>0</v>
      </c>
      <c r="Q486" s="10">
        <f t="shared" si="203"/>
        <v>390</v>
      </c>
      <c r="R486" s="33">
        <f t="shared" si="204"/>
        <v>0.27294812057923573</v>
      </c>
      <c r="S486" s="12">
        <v>0</v>
      </c>
      <c r="T486" s="10">
        <f t="shared" si="205"/>
        <v>448</v>
      </c>
      <c r="U486" s="33">
        <f t="shared" si="206"/>
        <v>0.71928865485768978</v>
      </c>
      <c r="V486" s="18">
        <v>3.3342016150039074E-2</v>
      </c>
      <c r="W486" s="112">
        <f t="shared" si="214"/>
        <v>534</v>
      </c>
      <c r="X486" s="33">
        <f t="shared" si="207"/>
        <v>1.8691215887116819</v>
      </c>
      <c r="Y486" s="13">
        <v>165052</v>
      </c>
      <c r="Z486" s="10">
        <f t="shared" si="208"/>
        <v>507</v>
      </c>
      <c r="AA486" s="33">
        <f t="shared" si="209"/>
        <v>0.88102929513157524</v>
      </c>
      <c r="AB486" s="11">
        <v>2.3E-2</v>
      </c>
      <c r="AC486" s="112">
        <f t="shared" si="215"/>
        <v>366</v>
      </c>
      <c r="AD486" s="33">
        <f t="shared" si="210"/>
        <v>0.5103117952892724</v>
      </c>
      <c r="AE486" s="11">
        <v>0.95304122758365684</v>
      </c>
      <c r="AF486" s="10">
        <f t="shared" si="211"/>
        <v>458</v>
      </c>
      <c r="AG486" s="33">
        <f t="shared" si="212"/>
        <v>0.59014823742916978</v>
      </c>
      <c r="AH486" s="14">
        <v>1.9596666666666664</v>
      </c>
      <c r="AI486" s="112">
        <f t="shared" si="216"/>
        <v>489</v>
      </c>
      <c r="AJ486" s="33">
        <f t="shared" si="213"/>
        <v>2.7396679116521407E-2</v>
      </c>
      <c r="AK486" s="13">
        <v>297904.41322096391</v>
      </c>
      <c r="AL486" s="38"/>
    </row>
    <row r="487" spans="1:38" x14ac:dyDescent="0.25">
      <c r="A487" t="s">
        <v>658</v>
      </c>
      <c r="B487" s="5" t="s">
        <v>174</v>
      </c>
      <c r="C487" s="6" t="s">
        <v>172</v>
      </c>
      <c r="D487" s="7" t="s">
        <v>39</v>
      </c>
      <c r="E487" s="36">
        <f t="shared" si="194"/>
        <v>-3.0663575932979601</v>
      </c>
      <c r="F487" s="8">
        <f t="shared" si="195"/>
        <v>37.870203741427446</v>
      </c>
      <c r="G487" s="9">
        <f t="shared" si="196"/>
        <v>116</v>
      </c>
      <c r="H487" s="112">
        <f t="shared" si="197"/>
        <v>222</v>
      </c>
      <c r="I487" s="33">
        <f t="shared" si="198"/>
        <v>-0.27532681133239267</v>
      </c>
      <c r="J487" s="11">
        <v>-2.0494563648609687E-2</v>
      </c>
      <c r="K487" s="10">
        <f t="shared" si="199"/>
        <v>29</v>
      </c>
      <c r="L487" s="33">
        <f t="shared" si="200"/>
        <v>-1.5228506580083812</v>
      </c>
      <c r="M487" s="11">
        <v>0.14910150558523555</v>
      </c>
      <c r="N487" s="10">
        <f t="shared" si="201"/>
        <v>230</v>
      </c>
      <c r="O487" s="33">
        <f t="shared" si="202"/>
        <v>0.11560508033447228</v>
      </c>
      <c r="P487" s="11">
        <v>5.3652968036529677E-2</v>
      </c>
      <c r="Q487" s="10">
        <f t="shared" si="203"/>
        <v>75</v>
      </c>
      <c r="R487" s="33">
        <f t="shared" si="204"/>
        <v>-0.24095364132369149</v>
      </c>
      <c r="S487" s="12">
        <v>2.1611001964636545</v>
      </c>
      <c r="T487" s="10">
        <f t="shared" si="205"/>
        <v>187</v>
      </c>
      <c r="U487" s="33">
        <f t="shared" si="206"/>
        <v>-8.5274332430100006E-2</v>
      </c>
      <c r="V487" s="18">
        <v>8.0569644947327351E-2</v>
      </c>
      <c r="W487" s="112">
        <f t="shared" si="214"/>
        <v>136</v>
      </c>
      <c r="X487" s="33">
        <f t="shared" si="207"/>
        <v>-0.72957569412666878</v>
      </c>
      <c r="Y487" s="13">
        <v>70540</v>
      </c>
      <c r="Z487" s="10">
        <f t="shared" si="208"/>
        <v>201</v>
      </c>
      <c r="AA487" s="33">
        <f t="shared" si="209"/>
        <v>2.3328224937255704E-3</v>
      </c>
      <c r="AB487" s="11">
        <v>3.5000000000000003E-2</v>
      </c>
      <c r="AC487" s="112">
        <f t="shared" si="215"/>
        <v>45</v>
      </c>
      <c r="AD487" s="33">
        <f t="shared" si="210"/>
        <v>-1.5057953840327845</v>
      </c>
      <c r="AE487" s="11">
        <v>0.83273915626856798</v>
      </c>
      <c r="AF487" s="10">
        <f t="shared" si="211"/>
        <v>139</v>
      </c>
      <c r="AG487" s="33">
        <f t="shared" si="212"/>
        <v>-0.40322862997146453</v>
      </c>
      <c r="AH487" s="14">
        <v>3.0806666666666671</v>
      </c>
      <c r="AI487" s="112">
        <f t="shared" si="216"/>
        <v>100</v>
      </c>
      <c r="AJ487" s="33">
        <f t="shared" si="213"/>
        <v>-0.28937967753941335</v>
      </c>
      <c r="AK487" s="13">
        <v>80481.541944990182</v>
      </c>
      <c r="AL487" s="38"/>
    </row>
    <row r="488" spans="1:38" x14ac:dyDescent="0.25">
      <c r="A488" t="s">
        <v>660</v>
      </c>
      <c r="B488" s="5" t="s">
        <v>525</v>
      </c>
      <c r="C488" s="6" t="s">
        <v>172</v>
      </c>
      <c r="D488" s="7" t="s">
        <v>39</v>
      </c>
      <c r="E488" s="36">
        <f t="shared" si="194"/>
        <v>5.0895299566831564</v>
      </c>
      <c r="F488" s="8">
        <f t="shared" si="195"/>
        <v>12.448761098963917</v>
      </c>
      <c r="G488" s="9">
        <f t="shared" si="196"/>
        <v>518</v>
      </c>
      <c r="H488" s="112">
        <f t="shared" si="197"/>
        <v>330</v>
      </c>
      <c r="I488" s="33">
        <f t="shared" si="198"/>
        <v>8.5889961636270357E-2</v>
      </c>
      <c r="J488" s="11">
        <v>2.3505012098168354E-3</v>
      </c>
      <c r="K488" s="10">
        <f t="shared" si="199"/>
        <v>530</v>
      </c>
      <c r="L488" s="33">
        <f t="shared" si="200"/>
        <v>0.96702327633296259</v>
      </c>
      <c r="M488" s="11">
        <v>1.7945431239699688E-2</v>
      </c>
      <c r="N488" s="10">
        <f t="shared" si="201"/>
        <v>521</v>
      </c>
      <c r="O488" s="33">
        <f t="shared" si="202"/>
        <v>0.87476203757269566</v>
      </c>
      <c r="P488" s="11">
        <v>5.0344956181241846E-3</v>
      </c>
      <c r="Q488" s="10">
        <f t="shared" si="203"/>
        <v>378</v>
      </c>
      <c r="R488" s="33">
        <f t="shared" si="204"/>
        <v>0.25654724046784311</v>
      </c>
      <c r="S488" s="12">
        <v>6.8970273811987032E-2</v>
      </c>
      <c r="T488" s="10">
        <f t="shared" si="205"/>
        <v>513</v>
      </c>
      <c r="U488" s="33">
        <f t="shared" si="206"/>
        <v>0.9118104011555066</v>
      </c>
      <c r="V488" s="18">
        <v>2.2041041940164444E-2</v>
      </c>
      <c r="W488" s="112">
        <f t="shared" si="214"/>
        <v>489</v>
      </c>
      <c r="X488" s="33">
        <f t="shared" si="207"/>
        <v>1.1418811913675189</v>
      </c>
      <c r="Y488" s="13">
        <v>138603</v>
      </c>
      <c r="Z488" s="10">
        <f t="shared" si="208"/>
        <v>399</v>
      </c>
      <c r="AA488" s="33">
        <f t="shared" si="209"/>
        <v>0.58813047091895854</v>
      </c>
      <c r="AB488" s="11">
        <v>2.7000000000000003E-2</v>
      </c>
      <c r="AC488" s="112">
        <f t="shared" si="215"/>
        <v>509</v>
      </c>
      <c r="AD488" s="33">
        <f t="shared" si="210"/>
        <v>0.94312745093089234</v>
      </c>
      <c r="AE488" s="11">
        <v>0.97886754297269973</v>
      </c>
      <c r="AF488" s="10">
        <f t="shared" si="211"/>
        <v>436</v>
      </c>
      <c r="AG488" s="33">
        <f t="shared" si="212"/>
        <v>0.505077604716894</v>
      </c>
      <c r="AH488" s="14">
        <v>2.0556666666666668</v>
      </c>
      <c r="AI488" s="112">
        <f t="shared" si="216"/>
        <v>444</v>
      </c>
      <c r="AJ488" s="33">
        <f t="shared" si="213"/>
        <v>-6.490618560715937E-2</v>
      </c>
      <c r="AK488" s="13">
        <v>234551.3458169529</v>
      </c>
      <c r="AL488" s="38"/>
    </row>
    <row r="489" spans="1:38" x14ac:dyDescent="0.25">
      <c r="A489" t="s">
        <v>664</v>
      </c>
      <c r="B489" s="5" t="s">
        <v>484</v>
      </c>
      <c r="C489" s="6" t="s">
        <v>172</v>
      </c>
      <c r="D489" s="7" t="s">
        <v>39</v>
      </c>
      <c r="E489" s="36">
        <f t="shared" si="194"/>
        <v>3.7841986013293116</v>
      </c>
      <c r="F489" s="8">
        <f t="shared" si="195"/>
        <v>16.517405495564724</v>
      </c>
      <c r="G489" s="9">
        <f t="shared" si="196"/>
        <v>441</v>
      </c>
      <c r="H489" s="112">
        <f t="shared" si="197"/>
        <v>282</v>
      </c>
      <c r="I489" s="33">
        <f t="shared" si="198"/>
        <v>-8.6758280126248477E-2</v>
      </c>
      <c r="J489" s="11">
        <v>-8.5685938486516067E-3</v>
      </c>
      <c r="K489" s="10">
        <f t="shared" si="199"/>
        <v>485</v>
      </c>
      <c r="L489" s="33">
        <f t="shared" si="200"/>
        <v>0.72577705487304944</v>
      </c>
      <c r="M489" s="11">
        <v>3.0653266331658293E-2</v>
      </c>
      <c r="N489" s="10">
        <f t="shared" si="201"/>
        <v>354</v>
      </c>
      <c r="O489" s="33">
        <f t="shared" si="202"/>
        <v>0.50017464160864322</v>
      </c>
      <c r="P489" s="11">
        <v>2.9024089344847737E-2</v>
      </c>
      <c r="Q489" s="10">
        <f t="shared" si="203"/>
        <v>281</v>
      </c>
      <c r="R489" s="33">
        <f t="shared" si="204"/>
        <v>0.19723057485754855</v>
      </c>
      <c r="S489" s="12">
        <v>0.31841339155749632</v>
      </c>
      <c r="T489" s="10">
        <f t="shared" si="205"/>
        <v>463</v>
      </c>
      <c r="U489" s="33">
        <f t="shared" si="206"/>
        <v>0.75787322746897035</v>
      </c>
      <c r="V489" s="18">
        <v>3.1077112219110716E-2</v>
      </c>
      <c r="W489" s="112">
        <f t="shared" si="214"/>
        <v>478</v>
      </c>
      <c r="X489" s="33">
        <f t="shared" si="207"/>
        <v>0.99722499527588426</v>
      </c>
      <c r="Y489" s="13">
        <v>133342</v>
      </c>
      <c r="Z489" s="10">
        <f t="shared" si="208"/>
        <v>369</v>
      </c>
      <c r="AA489" s="33">
        <f t="shared" si="209"/>
        <v>0.51490576486580486</v>
      </c>
      <c r="AB489" s="11">
        <v>2.7999999999999997E-2</v>
      </c>
      <c r="AC489" s="112">
        <f t="shared" si="215"/>
        <v>376</v>
      </c>
      <c r="AD489" s="33">
        <f t="shared" si="210"/>
        <v>0.5344132355408987</v>
      </c>
      <c r="AE489" s="11">
        <v>0.9544793719510225</v>
      </c>
      <c r="AF489" s="10">
        <f t="shared" si="211"/>
        <v>457</v>
      </c>
      <c r="AG489" s="33">
        <f t="shared" si="212"/>
        <v>0.58867131672235917</v>
      </c>
      <c r="AH489" s="14">
        <v>1.9613333333333334</v>
      </c>
      <c r="AI489" s="112">
        <f t="shared" si="216"/>
        <v>423</v>
      </c>
      <c r="AJ489" s="33">
        <f t="shared" si="213"/>
        <v>-9.8185444622913232E-2</v>
      </c>
      <c r="AK489" s="13">
        <v>211709.76721706695</v>
      </c>
      <c r="AL489" s="38"/>
    </row>
    <row r="490" spans="1:38" x14ac:dyDescent="0.25">
      <c r="A490" t="s">
        <v>755</v>
      </c>
      <c r="B490" s="5" t="s">
        <v>507</v>
      </c>
      <c r="C490" s="6" t="s">
        <v>172</v>
      </c>
      <c r="D490" s="7" t="s">
        <v>39</v>
      </c>
      <c r="E490" s="36">
        <f t="shared" si="194"/>
        <v>4.4334166208950023</v>
      </c>
      <c r="F490" s="8">
        <f t="shared" si="195"/>
        <v>14.493829453631532</v>
      </c>
      <c r="G490" s="9">
        <f t="shared" si="196"/>
        <v>480</v>
      </c>
      <c r="H490" s="112">
        <f t="shared" si="197"/>
        <v>260</v>
      </c>
      <c r="I490" s="33">
        <f t="shared" si="198"/>
        <v>-0.17567547565083028</v>
      </c>
      <c r="J490" s="11">
        <v>-1.4192139737991272E-2</v>
      </c>
      <c r="K490" s="10">
        <f t="shared" si="199"/>
        <v>253</v>
      </c>
      <c r="L490" s="33">
        <f t="shared" si="200"/>
        <v>9.1451749399204696E-2</v>
      </c>
      <c r="M490" s="11">
        <v>6.4066852367688026E-2</v>
      </c>
      <c r="N490" s="10">
        <f t="shared" si="201"/>
        <v>512</v>
      </c>
      <c r="O490" s="33">
        <f t="shared" si="202"/>
        <v>0.85728385069202417</v>
      </c>
      <c r="P490" s="11">
        <v>6.1538461538461538E-3</v>
      </c>
      <c r="Q490" s="10">
        <f t="shared" si="203"/>
        <v>390</v>
      </c>
      <c r="R490" s="33">
        <f t="shared" si="204"/>
        <v>0.27294812057923573</v>
      </c>
      <c r="S490" s="12">
        <v>0</v>
      </c>
      <c r="T490" s="10">
        <f t="shared" si="205"/>
        <v>357</v>
      </c>
      <c r="U490" s="33">
        <f t="shared" si="206"/>
        <v>0.47228085531458885</v>
      </c>
      <c r="V490" s="18">
        <v>4.7841306884480746E-2</v>
      </c>
      <c r="W490" s="112">
        <f t="shared" si="214"/>
        <v>457</v>
      </c>
      <c r="X490" s="33">
        <f t="shared" si="207"/>
        <v>0.84041558902030711</v>
      </c>
      <c r="Y490" s="13">
        <v>127639</v>
      </c>
      <c r="Z490" s="10">
        <f t="shared" si="208"/>
        <v>436</v>
      </c>
      <c r="AA490" s="33">
        <f t="shared" si="209"/>
        <v>0.66135517697211277</v>
      </c>
      <c r="AB490" s="11">
        <v>2.6000000000000002E-2</v>
      </c>
      <c r="AC490" s="112">
        <f t="shared" si="215"/>
        <v>522</v>
      </c>
      <c r="AD490" s="33">
        <f t="shared" si="210"/>
        <v>0.99457768152825388</v>
      </c>
      <c r="AE490" s="11">
        <v>0.98193760262725782</v>
      </c>
      <c r="AF490" s="10">
        <f t="shared" si="211"/>
        <v>524</v>
      </c>
      <c r="AG490" s="33">
        <f t="shared" si="212"/>
        <v>1.1398581245039776</v>
      </c>
      <c r="AH490" s="14">
        <v>1.3393333333333333</v>
      </c>
      <c r="AI490" s="112">
        <f t="shared" si="216"/>
        <v>526</v>
      </c>
      <c r="AJ490" s="33">
        <f t="shared" si="213"/>
        <v>0.28258698890156825</v>
      </c>
      <c r="AK490" s="13">
        <v>473057.0365448505</v>
      </c>
      <c r="AL490" s="38"/>
    </row>
    <row r="491" spans="1:38" x14ac:dyDescent="0.25">
      <c r="A491" t="s">
        <v>767</v>
      </c>
      <c r="B491" s="5" t="s">
        <v>186</v>
      </c>
      <c r="C491" s="6" t="s">
        <v>172</v>
      </c>
      <c r="D491" s="7" t="s">
        <v>39</v>
      </c>
      <c r="E491" s="36">
        <f t="shared" si="194"/>
        <v>1.4740566708454721</v>
      </c>
      <c r="F491" s="8">
        <f t="shared" si="195"/>
        <v>23.717987924129581</v>
      </c>
      <c r="G491" s="9">
        <f t="shared" si="196"/>
        <v>314</v>
      </c>
      <c r="H491" s="112">
        <f t="shared" si="197"/>
        <v>517</v>
      </c>
      <c r="I491" s="33">
        <f t="shared" si="198"/>
        <v>1.1248873859478026</v>
      </c>
      <c r="J491" s="11">
        <v>6.8061634585658837E-2</v>
      </c>
      <c r="K491" s="10">
        <f t="shared" si="199"/>
        <v>240</v>
      </c>
      <c r="L491" s="33">
        <f t="shared" si="200"/>
        <v>5.332098391654478E-2</v>
      </c>
      <c r="M491" s="11">
        <v>6.6075420529922671E-2</v>
      </c>
      <c r="N491" s="10">
        <f t="shared" si="201"/>
        <v>349</v>
      </c>
      <c r="O491" s="33">
        <f t="shared" si="202"/>
        <v>0.48116601333157438</v>
      </c>
      <c r="P491" s="11">
        <v>3.0241453502271098E-2</v>
      </c>
      <c r="Q491" s="10">
        <f t="shared" si="203"/>
        <v>152</v>
      </c>
      <c r="R491" s="33">
        <f t="shared" si="204"/>
        <v>2.2986984557776303E-2</v>
      </c>
      <c r="S491" s="12">
        <v>1.051156271899089</v>
      </c>
      <c r="T491" s="10">
        <f t="shared" si="205"/>
        <v>253</v>
      </c>
      <c r="U491" s="33">
        <f t="shared" si="206"/>
        <v>0.15684775888119337</v>
      </c>
      <c r="V491" s="18">
        <v>6.6357143958908543E-2</v>
      </c>
      <c r="W491" s="112">
        <v>342</v>
      </c>
      <c r="X491" s="33">
        <f t="shared" si="207"/>
        <v>-0.10247554885734568</v>
      </c>
      <c r="Y491" s="13">
        <v>93347</v>
      </c>
      <c r="Z491" s="10">
        <f t="shared" si="208"/>
        <v>244</v>
      </c>
      <c r="AA491" s="33">
        <f t="shared" si="209"/>
        <v>0.14878223460003395</v>
      </c>
      <c r="AB491" s="11">
        <v>3.3000000000000002E-2</v>
      </c>
      <c r="AC491" s="112">
        <v>342</v>
      </c>
      <c r="AD491" s="33">
        <f t="shared" si="210"/>
        <v>0.40180616226703203</v>
      </c>
      <c r="AE491" s="11">
        <v>0.94656664501393462</v>
      </c>
      <c r="AF491" s="10">
        <f t="shared" si="211"/>
        <v>411</v>
      </c>
      <c r="AG491" s="33">
        <f t="shared" si="212"/>
        <v>0.45102230684763561</v>
      </c>
      <c r="AH491" s="14">
        <v>2.1166666666666667</v>
      </c>
      <c r="AI491" s="112">
        <v>342</v>
      </c>
      <c r="AJ491" s="33">
        <f t="shared" si="213"/>
        <v>-0.16945841245115129</v>
      </c>
      <c r="AK491" s="13">
        <v>162790.79651747356</v>
      </c>
      <c r="AL491" s="38"/>
    </row>
    <row r="492" spans="1:38" x14ac:dyDescent="0.25">
      <c r="A492" t="s">
        <v>785</v>
      </c>
      <c r="B492" s="5" t="s">
        <v>445</v>
      </c>
      <c r="C492" s="6" t="s">
        <v>172</v>
      </c>
      <c r="D492" s="7" t="s">
        <v>39</v>
      </c>
      <c r="E492" s="36">
        <f t="shared" si="194"/>
        <v>3.985462695277465</v>
      </c>
      <c r="F492" s="8">
        <f t="shared" si="195"/>
        <v>15.890076637860913</v>
      </c>
      <c r="G492" s="9">
        <f t="shared" si="196"/>
        <v>454</v>
      </c>
      <c r="H492" s="112">
        <f t="shared" si="197"/>
        <v>268</v>
      </c>
      <c r="I492" s="33">
        <f t="shared" si="198"/>
        <v>-0.14298486039922795</v>
      </c>
      <c r="J492" s="11">
        <v>-1.2124629916819396E-2</v>
      </c>
      <c r="K492" s="10">
        <f t="shared" si="199"/>
        <v>551</v>
      </c>
      <c r="L492" s="33">
        <f t="shared" si="200"/>
        <v>1.1555573989539301</v>
      </c>
      <c r="M492" s="11">
        <v>8.0142475512021364E-3</v>
      </c>
      <c r="N492" s="10">
        <f t="shared" si="201"/>
        <v>367</v>
      </c>
      <c r="O492" s="33">
        <f t="shared" si="202"/>
        <v>0.55834052858452865</v>
      </c>
      <c r="P492" s="11">
        <v>2.5298988040478382E-2</v>
      </c>
      <c r="Q492" s="10">
        <f t="shared" si="203"/>
        <v>390</v>
      </c>
      <c r="R492" s="33">
        <f t="shared" si="204"/>
        <v>0.27294812057923573</v>
      </c>
      <c r="S492" s="12">
        <v>0</v>
      </c>
      <c r="T492" s="10">
        <f t="shared" si="205"/>
        <v>416</v>
      </c>
      <c r="U492" s="33">
        <f t="shared" si="206"/>
        <v>0.65163218016589541</v>
      </c>
      <c r="V492" s="18">
        <v>3.7313432835820892E-2</v>
      </c>
      <c r="W492" s="112">
        <f t="shared" ref="W492:W523" si="217">RANK(Y492,Y$7:Y$571,1)</f>
        <v>515</v>
      </c>
      <c r="X492" s="33">
        <f t="shared" si="207"/>
        <v>1.4149709726984663</v>
      </c>
      <c r="Y492" s="13">
        <v>148535</v>
      </c>
      <c r="Z492" s="10">
        <f t="shared" si="208"/>
        <v>350</v>
      </c>
      <c r="AA492" s="33">
        <f t="shared" si="209"/>
        <v>0.44168105881265068</v>
      </c>
      <c r="AB492" s="11">
        <v>2.8999999999999998E-2</v>
      </c>
      <c r="AC492" s="112">
        <f t="shared" ref="AC492:AC523" si="218">RANK(AE492,AE$7:AE$571,1)</f>
        <v>328</v>
      </c>
      <c r="AD492" s="33">
        <f t="shared" si="210"/>
        <v>0.39001608709800745</v>
      </c>
      <c r="AE492" s="11">
        <v>0.94586312563840658</v>
      </c>
      <c r="AF492" s="10">
        <f t="shared" si="211"/>
        <v>304</v>
      </c>
      <c r="AG492" s="33">
        <f t="shared" si="212"/>
        <v>0.1240320623598265</v>
      </c>
      <c r="AH492" s="14">
        <v>2.4856666666666669</v>
      </c>
      <c r="AI492" s="112">
        <f t="shared" ref="AI492:AI523" si="219">RANK(AK492,AK$7:AK$571,1)</f>
        <v>412</v>
      </c>
      <c r="AJ492" s="33">
        <f t="shared" si="213"/>
        <v>-0.11310961155980724</v>
      </c>
      <c r="AK492" s="13">
        <v>201466.40416726132</v>
      </c>
      <c r="AL492" s="38"/>
    </row>
    <row r="493" spans="1:38" x14ac:dyDescent="0.25">
      <c r="A493" t="s">
        <v>822</v>
      </c>
      <c r="B493" s="5" t="s">
        <v>515</v>
      </c>
      <c r="C493" s="6" t="s">
        <v>172</v>
      </c>
      <c r="D493" s="7" t="s">
        <v>39</v>
      </c>
      <c r="E493" s="36">
        <f t="shared" si="194"/>
        <v>4.3543315818596193</v>
      </c>
      <c r="F493" s="8">
        <f t="shared" si="195"/>
        <v>14.740333070974765</v>
      </c>
      <c r="G493" s="9">
        <f t="shared" si="196"/>
        <v>475</v>
      </c>
      <c r="H493" s="112">
        <f t="shared" si="197"/>
        <v>488</v>
      </c>
      <c r="I493" s="33">
        <f t="shared" si="198"/>
        <v>0.78130647150851418</v>
      </c>
      <c r="J493" s="11">
        <v>4.6331945208349712E-2</v>
      </c>
      <c r="K493" s="10">
        <f t="shared" si="199"/>
        <v>256</v>
      </c>
      <c r="L493" s="33">
        <f t="shared" si="200"/>
        <v>9.8924984943445218E-2</v>
      </c>
      <c r="M493" s="11">
        <v>6.36731937879811E-2</v>
      </c>
      <c r="N493" s="10">
        <f t="shared" si="201"/>
        <v>431</v>
      </c>
      <c r="O493" s="33">
        <f t="shared" si="202"/>
        <v>0.69075342379485771</v>
      </c>
      <c r="P493" s="11">
        <v>1.6818906771059881E-2</v>
      </c>
      <c r="Q493" s="10">
        <f t="shared" si="203"/>
        <v>305</v>
      </c>
      <c r="R493" s="33">
        <f t="shared" si="204"/>
        <v>0.21342462602727538</v>
      </c>
      <c r="S493" s="12">
        <v>0.25031289111389232</v>
      </c>
      <c r="T493" s="10">
        <f t="shared" si="205"/>
        <v>499</v>
      </c>
      <c r="U493" s="33">
        <f t="shared" si="206"/>
        <v>0.86584802207119982</v>
      </c>
      <c r="V493" s="18">
        <v>2.4739021106906098E-2</v>
      </c>
      <c r="W493" s="112">
        <f t="shared" si="217"/>
        <v>467</v>
      </c>
      <c r="X493" s="33">
        <f t="shared" si="207"/>
        <v>0.8856464277526277</v>
      </c>
      <c r="Y493" s="13">
        <v>129284</v>
      </c>
      <c r="Z493" s="10">
        <f t="shared" si="208"/>
        <v>399</v>
      </c>
      <c r="AA493" s="33">
        <f t="shared" si="209"/>
        <v>0.58813047091895854</v>
      </c>
      <c r="AB493" s="11">
        <v>2.7000000000000003E-2</v>
      </c>
      <c r="AC493" s="112">
        <f t="shared" si="218"/>
        <v>475</v>
      </c>
      <c r="AD493" s="33">
        <f t="shared" si="210"/>
        <v>0.8262343631055451</v>
      </c>
      <c r="AE493" s="11">
        <v>0.97189247699801551</v>
      </c>
      <c r="AF493" s="10">
        <f t="shared" si="211"/>
        <v>401</v>
      </c>
      <c r="AG493" s="33">
        <f t="shared" si="212"/>
        <v>0.41941620372189431</v>
      </c>
      <c r="AH493" s="14">
        <v>2.1523333333333334</v>
      </c>
      <c r="AI493" s="112">
        <f t="shared" si="219"/>
        <v>357</v>
      </c>
      <c r="AJ493" s="33">
        <f t="shared" si="213"/>
        <v>-0.1624706674172369</v>
      </c>
      <c r="AK493" s="13">
        <v>167586.91073842303</v>
      </c>
      <c r="AL493" s="38"/>
    </row>
    <row r="494" spans="1:38" x14ac:dyDescent="0.25">
      <c r="A494" t="s">
        <v>898</v>
      </c>
      <c r="B494" s="5" t="s">
        <v>171</v>
      </c>
      <c r="C494" s="6" t="s">
        <v>172</v>
      </c>
      <c r="D494" s="7" t="s">
        <v>39</v>
      </c>
      <c r="E494" s="36">
        <f t="shared" si="194"/>
        <v>-2.5591072575722538</v>
      </c>
      <c r="F494" s="8">
        <f t="shared" si="195"/>
        <v>36.289132982911255</v>
      </c>
      <c r="G494" s="9">
        <f t="shared" si="196"/>
        <v>137</v>
      </c>
      <c r="H494" s="112">
        <f t="shared" si="197"/>
        <v>213</v>
      </c>
      <c r="I494" s="33">
        <f t="shared" si="198"/>
        <v>-0.29364309503636388</v>
      </c>
      <c r="J494" s="11">
        <v>-2.1652972450459163E-2</v>
      </c>
      <c r="K494" s="10">
        <f t="shared" si="199"/>
        <v>79</v>
      </c>
      <c r="L494" s="33">
        <f t="shared" si="200"/>
        <v>-0.71815982451236304</v>
      </c>
      <c r="M494" s="11">
        <v>0.10671378091872792</v>
      </c>
      <c r="N494" s="10">
        <f t="shared" si="201"/>
        <v>195</v>
      </c>
      <c r="O494" s="33">
        <f t="shared" si="202"/>
        <v>-3.0581532027614548E-2</v>
      </c>
      <c r="P494" s="11">
        <v>6.3015155543738363E-2</v>
      </c>
      <c r="Q494" s="10">
        <f t="shared" si="203"/>
        <v>121</v>
      </c>
      <c r="R494" s="33">
        <f t="shared" si="204"/>
        <v>-5.5986673442219109E-2</v>
      </c>
      <c r="S494" s="12">
        <v>1.3832625234660607</v>
      </c>
      <c r="T494" s="10">
        <f t="shared" si="205"/>
        <v>105</v>
      </c>
      <c r="U494" s="33">
        <f t="shared" si="206"/>
        <v>-0.60779466835295237</v>
      </c>
      <c r="V494" s="18">
        <v>0.11124144672531769</v>
      </c>
      <c r="W494" s="112">
        <f t="shared" si="217"/>
        <v>127</v>
      </c>
      <c r="X494" s="33">
        <f t="shared" si="207"/>
        <v>-0.75473448892306594</v>
      </c>
      <c r="Y494" s="13">
        <v>69625</v>
      </c>
      <c r="Z494" s="10">
        <f t="shared" si="208"/>
        <v>136</v>
      </c>
      <c r="AA494" s="33">
        <f t="shared" si="209"/>
        <v>-0.36379070777204486</v>
      </c>
      <c r="AB494" s="11">
        <v>0.04</v>
      </c>
      <c r="AC494" s="112">
        <f t="shared" si="218"/>
        <v>149</v>
      </c>
      <c r="AD494" s="33">
        <f t="shared" si="210"/>
        <v>-0.32009511589987216</v>
      </c>
      <c r="AE494" s="11">
        <v>0.90349045346062051</v>
      </c>
      <c r="AF494" s="10">
        <f t="shared" si="211"/>
        <v>132</v>
      </c>
      <c r="AG494" s="33">
        <f t="shared" si="212"/>
        <v>-0.41947475774637799</v>
      </c>
      <c r="AH494" s="14">
        <v>3.0990000000000002</v>
      </c>
      <c r="AI494" s="112">
        <f t="shared" si="219"/>
        <v>135</v>
      </c>
      <c r="AJ494" s="33">
        <f t="shared" si="213"/>
        <v>-0.27321860732283432</v>
      </c>
      <c r="AK494" s="13">
        <v>91573.866910384342</v>
      </c>
      <c r="AL494" s="38"/>
    </row>
    <row r="495" spans="1:38" x14ac:dyDescent="0.25">
      <c r="A495" t="s">
        <v>918</v>
      </c>
      <c r="B495" s="5" t="s">
        <v>375</v>
      </c>
      <c r="C495" s="6" t="s">
        <v>172</v>
      </c>
      <c r="D495" s="7" t="s">
        <v>39</v>
      </c>
      <c r="E495" s="36">
        <f t="shared" si="194"/>
        <v>3.506253782809535</v>
      </c>
      <c r="F495" s="8">
        <f t="shared" si="195"/>
        <v>17.38374385769513</v>
      </c>
      <c r="G495" s="9">
        <f t="shared" si="196"/>
        <v>424</v>
      </c>
      <c r="H495" s="112">
        <f t="shared" si="197"/>
        <v>214</v>
      </c>
      <c r="I495" s="33">
        <f t="shared" si="198"/>
        <v>-0.29253251057813873</v>
      </c>
      <c r="J495" s="11">
        <v>-2.1582733812949617E-2</v>
      </c>
      <c r="K495" s="10">
        <f t="shared" si="199"/>
        <v>83</v>
      </c>
      <c r="L495" s="33">
        <f t="shared" si="200"/>
        <v>-0.67900297158649447</v>
      </c>
      <c r="M495" s="11">
        <v>0.10465116279069768</v>
      </c>
      <c r="N495" s="10">
        <f t="shared" si="201"/>
        <v>363</v>
      </c>
      <c r="O495" s="33">
        <f t="shared" si="202"/>
        <v>0.54780009573747834</v>
      </c>
      <c r="P495" s="11">
        <v>2.5974025974025976E-2</v>
      </c>
      <c r="Q495" s="10">
        <f t="shared" si="203"/>
        <v>390</v>
      </c>
      <c r="R495" s="33">
        <f t="shared" si="204"/>
        <v>0.27294812057923573</v>
      </c>
      <c r="S495" s="12">
        <v>0</v>
      </c>
      <c r="T495" s="10">
        <f t="shared" si="205"/>
        <v>355</v>
      </c>
      <c r="U495" s="33">
        <f t="shared" si="206"/>
        <v>0.46298285845805348</v>
      </c>
      <c r="V495" s="18">
        <v>4.8387096774193547E-2</v>
      </c>
      <c r="W495" s="112">
        <f t="shared" si="217"/>
        <v>427</v>
      </c>
      <c r="X495" s="33">
        <f t="shared" si="207"/>
        <v>0.56163414591574856</v>
      </c>
      <c r="Y495" s="13">
        <v>117500</v>
      </c>
      <c r="Z495" s="10">
        <f t="shared" si="208"/>
        <v>562</v>
      </c>
      <c r="AA495" s="33">
        <f t="shared" si="209"/>
        <v>1.4668269435568082</v>
      </c>
      <c r="AB495" s="11">
        <v>1.4999999999999999E-2</v>
      </c>
      <c r="AC495" s="112">
        <f t="shared" si="218"/>
        <v>352</v>
      </c>
      <c r="AD495" s="33">
        <f t="shared" si="210"/>
        <v>0.45934475292386073</v>
      </c>
      <c r="AE495" s="11">
        <v>0.95</v>
      </c>
      <c r="AF495" s="10">
        <f t="shared" si="211"/>
        <v>290</v>
      </c>
      <c r="AG495" s="33">
        <f t="shared" si="212"/>
        <v>9.1835190951361514E-2</v>
      </c>
      <c r="AH495" s="14">
        <v>2.5219999999999998</v>
      </c>
      <c r="AI495" s="112">
        <f t="shared" si="219"/>
        <v>331</v>
      </c>
      <c r="AJ495" s="33">
        <f t="shared" si="213"/>
        <v>-0.18143224623333024</v>
      </c>
      <c r="AK495" s="13">
        <v>154572.42647058822</v>
      </c>
      <c r="AL495" s="38"/>
    </row>
    <row r="496" spans="1:38" x14ac:dyDescent="0.25">
      <c r="A496" t="s">
        <v>928</v>
      </c>
      <c r="B496" s="5" t="s">
        <v>569</v>
      </c>
      <c r="C496" s="6" t="s">
        <v>172</v>
      </c>
      <c r="D496" s="7" t="s">
        <v>39</v>
      </c>
      <c r="E496" s="36">
        <f t="shared" si="194"/>
        <v>6.6156399965899935</v>
      </c>
      <c r="F496" s="8">
        <f t="shared" si="195"/>
        <v>7.6919619636363059</v>
      </c>
      <c r="G496" s="9">
        <f t="shared" si="196"/>
        <v>552</v>
      </c>
      <c r="H496" s="112">
        <f t="shared" si="197"/>
        <v>498</v>
      </c>
      <c r="I496" s="33">
        <f t="shared" si="198"/>
        <v>0.93167869417849303</v>
      </c>
      <c r="J496" s="11">
        <v>5.5842198986347569E-2</v>
      </c>
      <c r="K496" s="10">
        <f t="shared" si="199"/>
        <v>395</v>
      </c>
      <c r="L496" s="33">
        <f t="shared" si="200"/>
        <v>0.47880575113118495</v>
      </c>
      <c r="M496" s="11">
        <v>4.3662674650698605E-2</v>
      </c>
      <c r="N496" s="10">
        <f t="shared" si="201"/>
        <v>520</v>
      </c>
      <c r="O496" s="33">
        <f t="shared" si="202"/>
        <v>0.87384260450416651</v>
      </c>
      <c r="P496" s="11">
        <v>5.0933786078098476E-3</v>
      </c>
      <c r="Q496" s="10">
        <f t="shared" si="203"/>
        <v>341</v>
      </c>
      <c r="R496" s="33">
        <f t="shared" si="204"/>
        <v>0.23181399832788102</v>
      </c>
      <c r="S496" s="12">
        <v>0.17298045320878741</v>
      </c>
      <c r="T496" s="10">
        <f t="shared" si="205"/>
        <v>422</v>
      </c>
      <c r="U496" s="33">
        <f t="shared" si="206"/>
        <v>0.66706640597095768</v>
      </c>
      <c r="V496" s="18">
        <v>3.6407447973713036E-2</v>
      </c>
      <c r="W496" s="112">
        <f t="shared" si="217"/>
        <v>557</v>
      </c>
      <c r="X496" s="33">
        <f t="shared" si="207"/>
        <v>2.7147595493271961</v>
      </c>
      <c r="Y496" s="13">
        <v>195807</v>
      </c>
      <c r="Z496" s="10">
        <f t="shared" si="208"/>
        <v>466</v>
      </c>
      <c r="AA496" s="33">
        <f t="shared" si="209"/>
        <v>0.73457988302526689</v>
      </c>
      <c r="AB496" s="11">
        <v>2.5000000000000001E-2</v>
      </c>
      <c r="AC496" s="112">
        <f t="shared" si="218"/>
        <v>529</v>
      </c>
      <c r="AD496" s="33">
        <f t="shared" si="210"/>
        <v>1.0308181946589452</v>
      </c>
      <c r="AE496" s="11">
        <v>0.98410009122898479</v>
      </c>
      <c r="AF496" s="10">
        <f t="shared" si="211"/>
        <v>311</v>
      </c>
      <c r="AG496" s="33">
        <f t="shared" si="212"/>
        <v>0.14234587912427504</v>
      </c>
      <c r="AH496" s="14">
        <v>2.4649999999999999</v>
      </c>
      <c r="AI496" s="112">
        <f t="shared" si="219"/>
        <v>421</v>
      </c>
      <c r="AJ496" s="33">
        <f t="shared" si="213"/>
        <v>-0.10179288133163317</v>
      </c>
      <c r="AK496" s="13">
        <v>209233.76409790694</v>
      </c>
      <c r="AL496" s="38"/>
    </row>
    <row r="497" spans="1:38" x14ac:dyDescent="0.25">
      <c r="A497" t="s">
        <v>961</v>
      </c>
      <c r="B497" s="5" t="s">
        <v>188</v>
      </c>
      <c r="C497" s="6" t="s">
        <v>172</v>
      </c>
      <c r="D497" s="7" t="s">
        <v>39</v>
      </c>
      <c r="E497" s="36">
        <f t="shared" si="194"/>
        <v>-2.6799689460786542</v>
      </c>
      <c r="F497" s="8">
        <f t="shared" si="195"/>
        <v>36.665852066298307</v>
      </c>
      <c r="G497" s="9">
        <f t="shared" si="196"/>
        <v>134</v>
      </c>
      <c r="H497" s="112">
        <f t="shared" si="197"/>
        <v>185</v>
      </c>
      <c r="I497" s="33">
        <f t="shared" si="198"/>
        <v>-0.40853685544223978</v>
      </c>
      <c r="J497" s="11">
        <v>-2.891939971719204E-2</v>
      </c>
      <c r="K497" s="10">
        <f t="shared" si="199"/>
        <v>405</v>
      </c>
      <c r="L497" s="33">
        <f t="shared" si="200"/>
        <v>0.50905054738749</v>
      </c>
      <c r="M497" s="11">
        <v>4.2069506140580089E-2</v>
      </c>
      <c r="N497" s="10">
        <f t="shared" si="201"/>
        <v>320</v>
      </c>
      <c r="O497" s="33">
        <f t="shared" si="202"/>
        <v>0.40549361531836775</v>
      </c>
      <c r="P497" s="11">
        <v>3.5087719298245612E-2</v>
      </c>
      <c r="Q497" s="10">
        <f t="shared" si="203"/>
        <v>185</v>
      </c>
      <c r="R497" s="33">
        <f t="shared" si="204"/>
        <v>8.3059533398231966E-2</v>
      </c>
      <c r="S497" s="12">
        <v>0.79853445441307713</v>
      </c>
      <c r="T497" s="10">
        <f t="shared" si="205"/>
        <v>72</v>
      </c>
      <c r="U497" s="33">
        <f t="shared" si="206"/>
        <v>-0.93369927507455952</v>
      </c>
      <c r="V497" s="18">
        <v>0.13037195860911718</v>
      </c>
      <c r="W497" s="112">
        <f t="shared" si="217"/>
        <v>125</v>
      </c>
      <c r="X497" s="33">
        <f t="shared" si="207"/>
        <v>-0.75635675000829805</v>
      </c>
      <c r="Y497" s="13">
        <v>69566</v>
      </c>
      <c r="Z497" s="10">
        <f t="shared" si="208"/>
        <v>185</v>
      </c>
      <c r="AA497" s="33">
        <f t="shared" si="209"/>
        <v>-7.0891883559428617E-2</v>
      </c>
      <c r="AB497" s="11">
        <v>3.6000000000000004E-2</v>
      </c>
      <c r="AC497" s="112">
        <f t="shared" si="218"/>
        <v>61</v>
      </c>
      <c r="AD497" s="33">
        <f t="shared" si="210"/>
        <v>-1.1794052338365106</v>
      </c>
      <c r="AE497" s="11">
        <v>0.85221501128668176</v>
      </c>
      <c r="AF497" s="10">
        <f t="shared" si="211"/>
        <v>83</v>
      </c>
      <c r="AG497" s="33">
        <f t="shared" si="212"/>
        <v>-0.73110502688335932</v>
      </c>
      <c r="AH497" s="14">
        <v>3.4506666666666668</v>
      </c>
      <c r="AI497" s="112">
        <f t="shared" si="219"/>
        <v>118</v>
      </c>
      <c r="AJ497" s="33">
        <f t="shared" si="213"/>
        <v>-0.28208447432771938</v>
      </c>
      <c r="AK497" s="13">
        <v>85488.683404575131</v>
      </c>
      <c r="AL497" s="38"/>
    </row>
    <row r="498" spans="1:38" ht="22.5" x14ac:dyDescent="0.25">
      <c r="A498" t="s">
        <v>988</v>
      </c>
      <c r="B498" s="5" t="s">
        <v>524</v>
      </c>
      <c r="C498" s="6" t="s">
        <v>172</v>
      </c>
      <c r="D498" s="7" t="s">
        <v>39</v>
      </c>
      <c r="E498" s="36">
        <f t="shared" si="194"/>
        <v>4.4273936773171592</v>
      </c>
      <c r="F498" s="8">
        <f t="shared" si="195"/>
        <v>14.512602629912426</v>
      </c>
      <c r="G498" s="9">
        <f t="shared" si="196"/>
        <v>479</v>
      </c>
      <c r="H498" s="112">
        <f t="shared" si="197"/>
        <v>363</v>
      </c>
      <c r="I498" s="33">
        <f t="shared" si="198"/>
        <v>0.17762362510656271</v>
      </c>
      <c r="J498" s="11">
        <v>8.152173913043459E-3</v>
      </c>
      <c r="K498" s="10">
        <f t="shared" si="199"/>
        <v>469</v>
      </c>
      <c r="L498" s="33">
        <f t="shared" si="200"/>
        <v>0.69310864276329764</v>
      </c>
      <c r="M498" s="11">
        <v>3.237410071942446E-2</v>
      </c>
      <c r="N498" s="10">
        <f t="shared" si="201"/>
        <v>535</v>
      </c>
      <c r="O498" s="33">
        <f t="shared" si="202"/>
        <v>0.95337356493194358</v>
      </c>
      <c r="P498" s="11">
        <v>0</v>
      </c>
      <c r="Q498" s="10">
        <f t="shared" si="203"/>
        <v>390</v>
      </c>
      <c r="R498" s="33">
        <f t="shared" si="204"/>
        <v>0.27294812057923573</v>
      </c>
      <c r="S498" s="12">
        <v>0</v>
      </c>
      <c r="T498" s="10">
        <f t="shared" si="205"/>
        <v>426</v>
      </c>
      <c r="U498" s="33">
        <f t="shared" si="206"/>
        <v>0.67217726979381365</v>
      </c>
      <c r="V498" s="18">
        <v>3.6107441655658302E-2</v>
      </c>
      <c r="W498" s="112">
        <f t="shared" si="217"/>
        <v>442</v>
      </c>
      <c r="X498" s="33">
        <f t="shared" si="207"/>
        <v>0.74063278430323021</v>
      </c>
      <c r="Y498" s="13">
        <v>124010</v>
      </c>
      <c r="Z498" s="10">
        <f t="shared" si="208"/>
        <v>399</v>
      </c>
      <c r="AA498" s="33">
        <f t="shared" si="209"/>
        <v>0.58813047091895854</v>
      </c>
      <c r="AB498" s="11">
        <v>2.7000000000000003E-2</v>
      </c>
      <c r="AC498" s="112">
        <f t="shared" si="218"/>
        <v>467</v>
      </c>
      <c r="AD498" s="33">
        <f t="shared" si="210"/>
        <v>0.81198936224474216</v>
      </c>
      <c r="AE498" s="11">
        <v>0.97104247104247099</v>
      </c>
      <c r="AF498" s="10">
        <f t="shared" si="211"/>
        <v>470</v>
      </c>
      <c r="AG498" s="33">
        <f t="shared" si="212"/>
        <v>0.66635734590058304</v>
      </c>
      <c r="AH498" s="14">
        <v>1.8736666666666666</v>
      </c>
      <c r="AI498" s="112">
        <f t="shared" si="219"/>
        <v>484</v>
      </c>
      <c r="AJ498" s="33">
        <f t="shared" si="213"/>
        <v>1.5478804410498282E-2</v>
      </c>
      <c r="AK498" s="13">
        <v>289724.45128994994</v>
      </c>
      <c r="AL498" s="38"/>
    </row>
    <row r="499" spans="1:38" x14ac:dyDescent="0.25">
      <c r="A499" t="s">
        <v>1020</v>
      </c>
      <c r="B499" s="5" t="s">
        <v>384</v>
      </c>
      <c r="C499" s="6" t="s">
        <v>172</v>
      </c>
      <c r="D499" s="7" t="s">
        <v>39</v>
      </c>
      <c r="E499" s="36">
        <f t="shared" si="194"/>
        <v>0.54246559311717946</v>
      </c>
      <c r="F499" s="8">
        <f t="shared" si="195"/>
        <v>26.621704902026782</v>
      </c>
      <c r="G499" s="9">
        <f t="shared" si="196"/>
        <v>263</v>
      </c>
      <c r="H499" s="112">
        <f t="shared" si="197"/>
        <v>552</v>
      </c>
      <c r="I499" s="33">
        <f t="shared" si="198"/>
        <v>2.1712562315000588</v>
      </c>
      <c r="J499" s="11">
        <v>0.13423897166228449</v>
      </c>
      <c r="K499" s="10">
        <f t="shared" si="199"/>
        <v>176</v>
      </c>
      <c r="L499" s="33">
        <f t="shared" si="200"/>
        <v>-0.16934607998446266</v>
      </c>
      <c r="M499" s="11">
        <v>7.7804583835946919E-2</v>
      </c>
      <c r="N499" s="10">
        <f t="shared" si="201"/>
        <v>227</v>
      </c>
      <c r="O499" s="33">
        <f t="shared" si="202"/>
        <v>9.8351566770389726E-2</v>
      </c>
      <c r="P499" s="11">
        <v>5.4757929883138566E-2</v>
      </c>
      <c r="Q499" s="10">
        <f t="shared" si="203"/>
        <v>302</v>
      </c>
      <c r="R499" s="33">
        <f t="shared" si="204"/>
        <v>0.21169986282390241</v>
      </c>
      <c r="S499" s="12">
        <v>0.25756600128783003</v>
      </c>
      <c r="T499" s="10">
        <f t="shared" si="205"/>
        <v>301</v>
      </c>
      <c r="U499" s="33">
        <f t="shared" si="206"/>
        <v>0.31890799966291516</v>
      </c>
      <c r="V499" s="18">
        <v>5.6844251848075456E-2</v>
      </c>
      <c r="W499" s="112">
        <f t="shared" si="217"/>
        <v>206</v>
      </c>
      <c r="X499" s="33">
        <f t="shared" si="207"/>
        <v>-0.48700641795856386</v>
      </c>
      <c r="Y499" s="13">
        <v>79362</v>
      </c>
      <c r="Z499" s="10">
        <f t="shared" si="208"/>
        <v>264</v>
      </c>
      <c r="AA499" s="33">
        <f t="shared" si="209"/>
        <v>0.22200694065318813</v>
      </c>
      <c r="AB499" s="11">
        <v>3.2000000000000001E-2</v>
      </c>
      <c r="AC499" s="112">
        <f t="shared" si="218"/>
        <v>141</v>
      </c>
      <c r="AD499" s="33">
        <f t="shared" si="210"/>
        <v>-0.3546884933543516</v>
      </c>
      <c r="AE499" s="11">
        <v>0.90142625022567247</v>
      </c>
      <c r="AF499" s="10">
        <f t="shared" si="211"/>
        <v>364</v>
      </c>
      <c r="AG499" s="33">
        <f t="shared" si="212"/>
        <v>0.29742255333936041</v>
      </c>
      <c r="AH499" s="14">
        <v>2.29</v>
      </c>
      <c r="AI499" s="112">
        <f t="shared" si="219"/>
        <v>347</v>
      </c>
      <c r="AJ499" s="33">
        <f t="shared" si="213"/>
        <v>-0.16655616677615823</v>
      </c>
      <c r="AK499" s="13">
        <v>164782.78415969093</v>
      </c>
      <c r="AL499" s="38"/>
    </row>
    <row r="500" spans="1:38" x14ac:dyDescent="0.25">
      <c r="A500" t="s">
        <v>1038</v>
      </c>
      <c r="B500" s="5" t="s">
        <v>506</v>
      </c>
      <c r="C500" s="6" t="s">
        <v>172</v>
      </c>
      <c r="D500" s="7" t="s">
        <v>39</v>
      </c>
      <c r="E500" s="36">
        <f t="shared" si="194"/>
        <v>3.5248818855935391</v>
      </c>
      <c r="F500" s="8">
        <f t="shared" si="195"/>
        <v>17.325681109335811</v>
      </c>
      <c r="G500" s="9">
        <f t="shared" si="196"/>
        <v>428</v>
      </c>
      <c r="H500" s="112">
        <f t="shared" si="197"/>
        <v>251</v>
      </c>
      <c r="I500" s="33">
        <f t="shared" si="198"/>
        <v>-0.20705089921251665</v>
      </c>
      <c r="J500" s="11">
        <v>-1.6176470588235348E-2</v>
      </c>
      <c r="K500" s="10">
        <f t="shared" si="199"/>
        <v>25</v>
      </c>
      <c r="L500" s="33">
        <f t="shared" si="200"/>
        <v>-1.598022173601392</v>
      </c>
      <c r="M500" s="11">
        <v>0.15306122448979592</v>
      </c>
      <c r="N500" s="10">
        <f t="shared" si="201"/>
        <v>500</v>
      </c>
      <c r="O500" s="33">
        <f t="shared" si="202"/>
        <v>0.82485851502258623</v>
      </c>
      <c r="P500" s="11">
        <v>8.23045267489712E-3</v>
      </c>
      <c r="Q500" s="10">
        <f t="shared" si="203"/>
        <v>390</v>
      </c>
      <c r="R500" s="33">
        <f t="shared" si="204"/>
        <v>0.27294812057923573</v>
      </c>
      <c r="S500" s="12">
        <v>0</v>
      </c>
      <c r="T500" s="10">
        <f t="shared" si="205"/>
        <v>425</v>
      </c>
      <c r="U500" s="33">
        <f t="shared" si="206"/>
        <v>0.67122189302303314</v>
      </c>
      <c r="V500" s="18">
        <v>3.6163522012578615E-2</v>
      </c>
      <c r="W500" s="112">
        <f t="shared" si="217"/>
        <v>412</v>
      </c>
      <c r="X500" s="33">
        <f t="shared" si="207"/>
        <v>0.40182768104508143</v>
      </c>
      <c r="Y500" s="13">
        <v>111688</v>
      </c>
      <c r="Z500" s="10">
        <f t="shared" si="208"/>
        <v>527</v>
      </c>
      <c r="AA500" s="33">
        <f t="shared" si="209"/>
        <v>0.95425400118472925</v>
      </c>
      <c r="AB500" s="11">
        <v>2.2000000000000002E-2</v>
      </c>
      <c r="AC500" s="112">
        <f t="shared" si="218"/>
        <v>461</v>
      </c>
      <c r="AD500" s="33">
        <f t="shared" si="210"/>
        <v>0.78500521882889973</v>
      </c>
      <c r="AE500" s="11">
        <v>0.96943231441048039</v>
      </c>
      <c r="AF500" s="10">
        <f t="shared" si="211"/>
        <v>387</v>
      </c>
      <c r="AG500" s="33">
        <f t="shared" si="212"/>
        <v>0.37865319221392874</v>
      </c>
      <c r="AH500" s="14">
        <v>2.1983333333333337</v>
      </c>
      <c r="AI500" s="112">
        <f t="shared" si="219"/>
        <v>409</v>
      </c>
      <c r="AJ500" s="33">
        <f t="shared" si="213"/>
        <v>-0.11451429576012703</v>
      </c>
      <c r="AK500" s="13">
        <v>200502.28400597908</v>
      </c>
      <c r="AL500" s="38"/>
    </row>
    <row r="501" spans="1:38" x14ac:dyDescent="0.25">
      <c r="A501" t="s">
        <v>1066</v>
      </c>
      <c r="B501" s="5" t="s">
        <v>234</v>
      </c>
      <c r="C501" s="6" t="s">
        <v>172</v>
      </c>
      <c r="D501" s="7" t="s">
        <v>39</v>
      </c>
      <c r="E501" s="36">
        <f t="shared" si="194"/>
        <v>-1.9377253666741747</v>
      </c>
      <c r="F501" s="8">
        <f t="shared" si="195"/>
        <v>34.352320587972386</v>
      </c>
      <c r="G501" s="9">
        <f t="shared" si="196"/>
        <v>158</v>
      </c>
      <c r="H501" s="112">
        <f t="shared" si="197"/>
        <v>292</v>
      </c>
      <c r="I501" s="33">
        <f t="shared" si="198"/>
        <v>-3.2126208168968981E-2</v>
      </c>
      <c r="J501" s="11">
        <v>-5.1134020618556209E-3</v>
      </c>
      <c r="K501" s="10">
        <f t="shared" si="199"/>
        <v>30</v>
      </c>
      <c r="L501" s="33">
        <f t="shared" si="200"/>
        <v>-1.4513154743202688</v>
      </c>
      <c r="M501" s="11">
        <v>0.14533333333333334</v>
      </c>
      <c r="N501" s="10">
        <f t="shared" si="201"/>
        <v>177</v>
      </c>
      <c r="O501" s="33">
        <f t="shared" si="202"/>
        <v>-9.0614304289378889E-2</v>
      </c>
      <c r="P501" s="11">
        <v>6.6859817249832851E-2</v>
      </c>
      <c r="Q501" s="10">
        <f t="shared" si="203"/>
        <v>59</v>
      </c>
      <c r="R501" s="33">
        <f t="shared" si="204"/>
        <v>-0.33815087492665286</v>
      </c>
      <c r="S501" s="12">
        <v>2.5698416645942137</v>
      </c>
      <c r="T501" s="10">
        <f t="shared" si="205"/>
        <v>249</v>
      </c>
      <c r="U501" s="33">
        <f t="shared" si="206"/>
        <v>0.14176415472497592</v>
      </c>
      <c r="V501" s="18">
        <v>6.7242547425474253E-2</v>
      </c>
      <c r="W501" s="112">
        <f t="shared" si="217"/>
        <v>190</v>
      </c>
      <c r="X501" s="33">
        <f t="shared" si="207"/>
        <v>-0.54909227440694075</v>
      </c>
      <c r="Y501" s="13">
        <v>77104</v>
      </c>
      <c r="Z501" s="10">
        <f t="shared" si="208"/>
        <v>224</v>
      </c>
      <c r="AA501" s="33">
        <f t="shared" si="209"/>
        <v>7.5557528546879749E-2</v>
      </c>
      <c r="AB501" s="11">
        <v>3.4000000000000002E-2</v>
      </c>
      <c r="AC501" s="112">
        <f t="shared" si="218"/>
        <v>108</v>
      </c>
      <c r="AD501" s="33">
        <f t="shared" si="210"/>
        <v>-0.60263102537977264</v>
      </c>
      <c r="AE501" s="11">
        <v>0.88663140177927391</v>
      </c>
      <c r="AF501" s="10">
        <f t="shared" si="211"/>
        <v>104</v>
      </c>
      <c r="AG501" s="33">
        <f t="shared" si="212"/>
        <v>-0.56391760287242898</v>
      </c>
      <c r="AH501" s="14">
        <v>3.262</v>
      </c>
      <c r="AI501" s="112">
        <f t="shared" si="219"/>
        <v>180</v>
      </c>
      <c r="AJ501" s="33">
        <f t="shared" si="213"/>
        <v>-0.2508749984114742</v>
      </c>
      <c r="AK501" s="13">
        <v>106909.64403548039</v>
      </c>
      <c r="AL501" s="38"/>
    </row>
    <row r="502" spans="1:38" ht="22.5" x14ac:dyDescent="0.25">
      <c r="A502" t="s">
        <v>1068</v>
      </c>
      <c r="B502" s="5" t="s">
        <v>258</v>
      </c>
      <c r="C502" s="6" t="s">
        <v>172</v>
      </c>
      <c r="D502" s="7" t="s">
        <v>39</v>
      </c>
      <c r="E502" s="36">
        <f t="shared" si="194"/>
        <v>-0.34531165249412987</v>
      </c>
      <c r="F502" s="8">
        <f t="shared" si="195"/>
        <v>29.38885663018473</v>
      </c>
      <c r="G502" s="9">
        <f t="shared" si="196"/>
        <v>217</v>
      </c>
      <c r="H502" s="112">
        <f t="shared" si="197"/>
        <v>281</v>
      </c>
      <c r="I502" s="33">
        <f t="shared" si="198"/>
        <v>-9.0034204190945807E-2</v>
      </c>
      <c r="J502" s="11">
        <v>-8.7757788503729506E-3</v>
      </c>
      <c r="K502" s="10">
        <f t="shared" si="199"/>
        <v>34</v>
      </c>
      <c r="L502" s="33">
        <f t="shared" si="200"/>
        <v>-1.377948736181613</v>
      </c>
      <c r="M502" s="11">
        <v>0.14146868250539957</v>
      </c>
      <c r="N502" s="10">
        <f t="shared" si="201"/>
        <v>223</v>
      </c>
      <c r="O502" s="33">
        <f t="shared" si="202"/>
        <v>8.9170474598076685E-2</v>
      </c>
      <c r="P502" s="11">
        <v>5.5345911949685536E-2</v>
      </c>
      <c r="Q502" s="10">
        <f t="shared" si="203"/>
        <v>204</v>
      </c>
      <c r="R502" s="33">
        <f t="shared" si="204"/>
        <v>0.11504881066218278</v>
      </c>
      <c r="S502" s="12">
        <v>0.6640106241699868</v>
      </c>
      <c r="T502" s="10">
        <f t="shared" si="205"/>
        <v>515</v>
      </c>
      <c r="U502" s="33">
        <f t="shared" si="206"/>
        <v>0.9190774446599177</v>
      </c>
      <c r="V502" s="18">
        <v>2.1614468460520512E-2</v>
      </c>
      <c r="W502" s="112">
        <f t="shared" si="217"/>
        <v>241</v>
      </c>
      <c r="X502" s="33">
        <f t="shared" si="207"/>
        <v>-0.32585265150863607</v>
      </c>
      <c r="Y502" s="13">
        <v>85223</v>
      </c>
      <c r="Z502" s="10">
        <f t="shared" si="208"/>
        <v>113</v>
      </c>
      <c r="AA502" s="33">
        <f t="shared" si="209"/>
        <v>-0.51024011987835316</v>
      </c>
      <c r="AB502" s="11">
        <v>4.2000000000000003E-2</v>
      </c>
      <c r="AC502" s="112">
        <f t="shared" si="218"/>
        <v>195</v>
      </c>
      <c r="AD502" s="33">
        <f t="shared" si="210"/>
        <v>-8.8368201188838494E-2</v>
      </c>
      <c r="AE502" s="11">
        <v>0.91731770833333337</v>
      </c>
      <c r="AF502" s="10">
        <f t="shared" si="211"/>
        <v>131</v>
      </c>
      <c r="AG502" s="33">
        <f t="shared" si="212"/>
        <v>-0.42331475158408488</v>
      </c>
      <c r="AH502" s="14">
        <v>3.1033333333333335</v>
      </c>
      <c r="AI502" s="112">
        <f t="shared" si="219"/>
        <v>112</v>
      </c>
      <c r="AJ502" s="33">
        <f t="shared" si="213"/>
        <v>-0.28529194739727287</v>
      </c>
      <c r="AK502" s="13">
        <v>83287.199645860994</v>
      </c>
      <c r="AL502" s="38"/>
    </row>
    <row r="503" spans="1:38" x14ac:dyDescent="0.25">
      <c r="A503" t="s">
        <v>1126</v>
      </c>
      <c r="B503" s="5" t="s">
        <v>553</v>
      </c>
      <c r="C503" s="6" t="s">
        <v>172</v>
      </c>
      <c r="D503" s="7" t="s">
        <v>39</v>
      </c>
      <c r="E503" s="36">
        <f t="shared" si="194"/>
        <v>5.5560593732523529</v>
      </c>
      <c r="F503" s="8">
        <f t="shared" si="195"/>
        <v>10.994615154496689</v>
      </c>
      <c r="G503" s="9">
        <f t="shared" si="196"/>
        <v>530</v>
      </c>
      <c r="H503" s="112">
        <f t="shared" si="197"/>
        <v>442</v>
      </c>
      <c r="I503" s="33">
        <f t="shared" si="198"/>
        <v>0.45348487211266503</v>
      </c>
      <c r="J503" s="11">
        <v>2.5598949786675318E-2</v>
      </c>
      <c r="K503" s="10">
        <f t="shared" si="199"/>
        <v>414</v>
      </c>
      <c r="L503" s="33">
        <f t="shared" si="200"/>
        <v>0.54778042335075172</v>
      </c>
      <c r="M503" s="11">
        <v>4.0029379360998901E-2</v>
      </c>
      <c r="N503" s="10">
        <f t="shared" si="201"/>
        <v>452</v>
      </c>
      <c r="O503" s="33">
        <f t="shared" si="202"/>
        <v>0.72211321689828478</v>
      </c>
      <c r="P503" s="11">
        <v>1.4810540488555492E-2</v>
      </c>
      <c r="Q503" s="10">
        <f t="shared" si="203"/>
        <v>355</v>
      </c>
      <c r="R503" s="33">
        <f t="shared" si="204"/>
        <v>0.24251018640514532</v>
      </c>
      <c r="S503" s="12">
        <v>0.128</v>
      </c>
      <c r="T503" s="10">
        <f t="shared" si="205"/>
        <v>487</v>
      </c>
      <c r="U503" s="33">
        <f t="shared" si="206"/>
        <v>0.82298143180574512</v>
      </c>
      <c r="V503" s="18">
        <v>2.72552783109405E-2</v>
      </c>
      <c r="W503" s="112">
        <f t="shared" si="217"/>
        <v>539</v>
      </c>
      <c r="X503" s="33">
        <f t="shared" si="207"/>
        <v>2.0124304832240556</v>
      </c>
      <c r="Y503" s="13">
        <v>170264</v>
      </c>
      <c r="Z503" s="10">
        <f t="shared" si="208"/>
        <v>436</v>
      </c>
      <c r="AA503" s="33">
        <f t="shared" si="209"/>
        <v>0.66135517697211277</v>
      </c>
      <c r="AB503" s="11">
        <v>2.6000000000000002E-2</v>
      </c>
      <c r="AC503" s="112">
        <f t="shared" si="218"/>
        <v>435</v>
      </c>
      <c r="AD503" s="33">
        <f t="shared" si="210"/>
        <v>0.70175429785273891</v>
      </c>
      <c r="AE503" s="11">
        <v>0.96446469248291566</v>
      </c>
      <c r="AF503" s="10">
        <f t="shared" si="211"/>
        <v>447</v>
      </c>
      <c r="AG503" s="33">
        <f t="shared" si="212"/>
        <v>0.54820368935575581</v>
      </c>
      <c r="AH503" s="14">
        <v>2.0070000000000001</v>
      </c>
      <c r="AI503" s="112">
        <f t="shared" si="219"/>
        <v>486</v>
      </c>
      <c r="AJ503" s="33">
        <f t="shared" si="213"/>
        <v>2.2189335557909081E-2</v>
      </c>
      <c r="AK503" s="13">
        <v>294330.296768</v>
      </c>
      <c r="AL503" s="38"/>
    </row>
    <row r="504" spans="1:38" x14ac:dyDescent="0.25">
      <c r="A504" t="s">
        <v>1133</v>
      </c>
      <c r="B504" s="5" t="s">
        <v>532</v>
      </c>
      <c r="C504" s="6" t="s">
        <v>172</v>
      </c>
      <c r="D504" s="7" t="s">
        <v>39</v>
      </c>
      <c r="E504" s="36">
        <f t="shared" si="194"/>
        <v>4.8726458953732044</v>
      </c>
      <c r="F504" s="8">
        <f t="shared" si="195"/>
        <v>13.12477651615395</v>
      </c>
      <c r="G504" s="9">
        <f t="shared" si="196"/>
        <v>506</v>
      </c>
      <c r="H504" s="112">
        <f t="shared" si="197"/>
        <v>485</v>
      </c>
      <c r="I504" s="33">
        <f t="shared" si="198"/>
        <v>0.74981246742688235</v>
      </c>
      <c r="J504" s="11">
        <v>4.4340114762649874E-2</v>
      </c>
      <c r="K504" s="10">
        <f t="shared" si="199"/>
        <v>54</v>
      </c>
      <c r="L504" s="33">
        <f t="shared" si="200"/>
        <v>-1.052037961658411</v>
      </c>
      <c r="M504" s="11">
        <v>0.1243010752688172</v>
      </c>
      <c r="N504" s="10">
        <f t="shared" si="201"/>
        <v>461</v>
      </c>
      <c r="O504" s="33">
        <f t="shared" si="202"/>
        <v>0.73682666062702362</v>
      </c>
      <c r="P504" s="11">
        <v>1.3868251609707775E-2</v>
      </c>
      <c r="Q504" s="10">
        <f t="shared" si="203"/>
        <v>390</v>
      </c>
      <c r="R504" s="33">
        <f t="shared" si="204"/>
        <v>0.27294812057923573</v>
      </c>
      <c r="S504" s="12">
        <v>0</v>
      </c>
      <c r="T504" s="10">
        <f t="shared" si="205"/>
        <v>386</v>
      </c>
      <c r="U504" s="33">
        <f t="shared" si="206"/>
        <v>0.54863212039780429</v>
      </c>
      <c r="V504" s="18">
        <v>4.3359508364629568E-2</v>
      </c>
      <c r="W504" s="112">
        <f t="shared" si="217"/>
        <v>529</v>
      </c>
      <c r="X504" s="33">
        <f t="shared" si="207"/>
        <v>1.6549556295104384</v>
      </c>
      <c r="Y504" s="13">
        <v>157263</v>
      </c>
      <c r="Z504" s="10">
        <f t="shared" si="208"/>
        <v>369</v>
      </c>
      <c r="AA504" s="33">
        <f t="shared" si="209"/>
        <v>0.51490576486580486</v>
      </c>
      <c r="AB504" s="11">
        <v>2.7999999999999997E-2</v>
      </c>
      <c r="AC504" s="112">
        <f t="shared" si="218"/>
        <v>539</v>
      </c>
      <c r="AD504" s="33">
        <f t="shared" si="210"/>
        <v>1.0740359626988272</v>
      </c>
      <c r="AE504" s="11">
        <v>0.98667891593936607</v>
      </c>
      <c r="AF504" s="10">
        <f t="shared" si="211"/>
        <v>448</v>
      </c>
      <c r="AG504" s="33">
        <f t="shared" si="212"/>
        <v>0.55086214662801458</v>
      </c>
      <c r="AH504" s="14">
        <v>2.004</v>
      </c>
      <c r="AI504" s="112">
        <f t="shared" si="219"/>
        <v>493</v>
      </c>
      <c r="AJ504" s="33">
        <f t="shared" si="213"/>
        <v>3.2729894379795413E-2</v>
      </c>
      <c r="AK504" s="13">
        <v>301564.92307692306</v>
      </c>
      <c r="AL504" s="38"/>
    </row>
    <row r="505" spans="1:38" x14ac:dyDescent="0.25">
      <c r="A505" t="s">
        <v>618</v>
      </c>
      <c r="B505" s="5" t="s">
        <v>306</v>
      </c>
      <c r="C505" s="6" t="s">
        <v>71</v>
      </c>
      <c r="D505" s="7" t="s">
        <v>34</v>
      </c>
      <c r="E505" s="36">
        <f t="shared" si="194"/>
        <v>0.35215658145037765</v>
      </c>
      <c r="F505" s="8">
        <f t="shared" si="195"/>
        <v>27.214887384593343</v>
      </c>
      <c r="G505" s="9">
        <f t="shared" si="196"/>
        <v>253</v>
      </c>
      <c r="H505" s="112">
        <f t="shared" si="197"/>
        <v>25</v>
      </c>
      <c r="I505" s="33">
        <f t="shared" si="198"/>
        <v>-1.1934294772485774</v>
      </c>
      <c r="J505" s="11">
        <v>-7.8559738134206247E-2</v>
      </c>
      <c r="K505" s="10">
        <f t="shared" si="199"/>
        <v>47</v>
      </c>
      <c r="L505" s="33">
        <f t="shared" si="200"/>
        <v>-1.1244204318052493</v>
      </c>
      <c r="M505" s="11">
        <v>0.12811387900355872</v>
      </c>
      <c r="N505" s="10">
        <f t="shared" si="201"/>
        <v>434</v>
      </c>
      <c r="O505" s="33">
        <f t="shared" si="202"/>
        <v>0.69844167000970825</v>
      </c>
      <c r="P505" s="11">
        <v>1.6326530612244899E-2</v>
      </c>
      <c r="Q505" s="10">
        <f t="shared" si="203"/>
        <v>390</v>
      </c>
      <c r="R505" s="33">
        <f t="shared" si="204"/>
        <v>0.27294812057923573</v>
      </c>
      <c r="S505" s="12">
        <v>0</v>
      </c>
      <c r="T505" s="10">
        <f t="shared" si="205"/>
        <v>430</v>
      </c>
      <c r="U505" s="33">
        <f t="shared" si="206"/>
        <v>0.67990799383148715</v>
      </c>
      <c r="V505" s="18">
        <v>3.5653650254668934E-2</v>
      </c>
      <c r="W505" s="112">
        <f t="shared" si="217"/>
        <v>96</v>
      </c>
      <c r="X505" s="33">
        <f t="shared" si="207"/>
        <v>-0.89144435529212251</v>
      </c>
      <c r="Y505" s="13">
        <v>64653</v>
      </c>
      <c r="Z505" s="10">
        <f t="shared" si="208"/>
        <v>201</v>
      </c>
      <c r="AA505" s="33">
        <f t="shared" si="209"/>
        <v>2.3328224937255704E-3</v>
      </c>
      <c r="AB505" s="11">
        <v>3.5000000000000003E-2</v>
      </c>
      <c r="AC505" s="112">
        <f t="shared" si="218"/>
        <v>305</v>
      </c>
      <c r="AD505" s="33">
        <f t="shared" si="210"/>
        <v>0.31628261895680793</v>
      </c>
      <c r="AE505" s="11">
        <v>0.94146341463414629</v>
      </c>
      <c r="AF505" s="10">
        <f t="shared" si="211"/>
        <v>151</v>
      </c>
      <c r="AG505" s="33">
        <f t="shared" si="212"/>
        <v>-0.35685331977761908</v>
      </c>
      <c r="AH505" s="14">
        <v>3.0283333333333329</v>
      </c>
      <c r="AI505" s="112">
        <f t="shared" si="219"/>
        <v>240</v>
      </c>
      <c r="AJ505" s="33">
        <f t="shared" si="213"/>
        <v>-0.23054592768241217</v>
      </c>
      <c r="AK505" s="13">
        <v>120862.72113676732</v>
      </c>
      <c r="AL505" s="38"/>
    </row>
    <row r="506" spans="1:38" x14ac:dyDescent="0.25">
      <c r="A506" t="s">
        <v>619</v>
      </c>
      <c r="B506" s="5" t="s">
        <v>410</v>
      </c>
      <c r="C506" s="6" t="s">
        <v>71</v>
      </c>
      <c r="D506" s="7" t="s">
        <v>34</v>
      </c>
      <c r="E506" s="36">
        <f t="shared" si="194"/>
        <v>1.1766645357855696</v>
      </c>
      <c r="F506" s="8">
        <f t="shared" si="195"/>
        <v>24.644942477808115</v>
      </c>
      <c r="G506" s="9">
        <f t="shared" si="196"/>
        <v>298</v>
      </c>
      <c r="H506" s="112">
        <f t="shared" si="197"/>
        <v>36</v>
      </c>
      <c r="I506" s="33">
        <f t="shared" si="198"/>
        <v>-1.0863892612063439</v>
      </c>
      <c r="J506" s="11">
        <v>-7.1790006325110678E-2</v>
      </c>
      <c r="K506" s="10">
        <f t="shared" si="199"/>
        <v>345</v>
      </c>
      <c r="L506" s="33">
        <f t="shared" si="200"/>
        <v>0.33504980298844433</v>
      </c>
      <c r="M506" s="11">
        <v>5.123513266239707E-2</v>
      </c>
      <c r="N506" s="10">
        <f t="shared" si="201"/>
        <v>446</v>
      </c>
      <c r="O506" s="33">
        <f t="shared" si="202"/>
        <v>0.71421747032542471</v>
      </c>
      <c r="P506" s="11">
        <v>1.5316205533596838E-2</v>
      </c>
      <c r="Q506" s="10">
        <f t="shared" si="203"/>
        <v>390</v>
      </c>
      <c r="R506" s="33">
        <f t="shared" si="204"/>
        <v>0.27294812057923573</v>
      </c>
      <c r="S506" s="12">
        <v>0</v>
      </c>
      <c r="T506" s="10">
        <f t="shared" si="205"/>
        <v>261</v>
      </c>
      <c r="U506" s="33">
        <f t="shared" si="206"/>
        <v>0.19267555535461381</v>
      </c>
      <c r="V506" s="18">
        <v>6.4254062038404725E-2</v>
      </c>
      <c r="W506" s="112">
        <f t="shared" si="217"/>
        <v>295</v>
      </c>
      <c r="X506" s="33">
        <f t="shared" si="207"/>
        <v>-0.11647098771129777</v>
      </c>
      <c r="Y506" s="13">
        <v>92838</v>
      </c>
      <c r="Z506" s="10">
        <f t="shared" si="208"/>
        <v>317</v>
      </c>
      <c r="AA506" s="33">
        <f t="shared" si="209"/>
        <v>0.36845635275949651</v>
      </c>
      <c r="AB506" s="11">
        <v>0.03</v>
      </c>
      <c r="AC506" s="112">
        <f t="shared" si="218"/>
        <v>259</v>
      </c>
      <c r="AD506" s="33">
        <f t="shared" si="210"/>
        <v>0.14586184488207465</v>
      </c>
      <c r="AE506" s="11">
        <v>0.93129432624113473</v>
      </c>
      <c r="AF506" s="10">
        <f t="shared" si="211"/>
        <v>93</v>
      </c>
      <c r="AG506" s="33">
        <f t="shared" si="212"/>
        <v>-0.6250621201343769</v>
      </c>
      <c r="AH506" s="14">
        <v>3.331</v>
      </c>
      <c r="AI506" s="112">
        <f t="shared" si="219"/>
        <v>250</v>
      </c>
      <c r="AJ506" s="33">
        <f t="shared" si="213"/>
        <v>-0.22769370326363447</v>
      </c>
      <c r="AK506" s="13">
        <v>122820.37614991482</v>
      </c>
      <c r="AL506" s="38"/>
    </row>
    <row r="507" spans="1:38" x14ac:dyDescent="0.25">
      <c r="A507" t="s">
        <v>661</v>
      </c>
      <c r="B507" s="5" t="s">
        <v>255</v>
      </c>
      <c r="C507" s="6" t="s">
        <v>71</v>
      </c>
      <c r="D507" s="7" t="s">
        <v>34</v>
      </c>
      <c r="E507" s="36">
        <f t="shared" si="194"/>
        <v>-2.3662895403332684</v>
      </c>
      <c r="F507" s="8">
        <f t="shared" si="195"/>
        <v>35.688131006216153</v>
      </c>
      <c r="G507" s="9">
        <f t="shared" si="196"/>
        <v>142</v>
      </c>
      <c r="H507" s="112">
        <f t="shared" si="197"/>
        <v>26</v>
      </c>
      <c r="I507" s="33">
        <f t="shared" si="198"/>
        <v>-1.1689923484651026</v>
      </c>
      <c r="J507" s="11">
        <v>-7.7014218009478719E-2</v>
      </c>
      <c r="K507" s="10">
        <f t="shared" si="199"/>
        <v>10</v>
      </c>
      <c r="L507" s="33">
        <f t="shared" si="200"/>
        <v>-2.4076774625341661</v>
      </c>
      <c r="M507" s="11">
        <v>0.19571045576407506</v>
      </c>
      <c r="N507" s="10">
        <f t="shared" si="201"/>
        <v>162</v>
      </c>
      <c r="O507" s="33">
        <f t="shared" si="202"/>
        <v>-0.19169552976043006</v>
      </c>
      <c r="P507" s="11">
        <v>7.3333333333333334E-2</v>
      </c>
      <c r="Q507" s="10">
        <f t="shared" si="203"/>
        <v>390</v>
      </c>
      <c r="R507" s="33">
        <f t="shared" si="204"/>
        <v>0.27294812057923573</v>
      </c>
      <c r="S507" s="12">
        <v>0</v>
      </c>
      <c r="T507" s="10">
        <f t="shared" si="205"/>
        <v>107</v>
      </c>
      <c r="U507" s="33">
        <f t="shared" si="206"/>
        <v>-0.59834958504331637</v>
      </c>
      <c r="V507" s="18">
        <v>0.11068702290076336</v>
      </c>
      <c r="W507" s="112">
        <f t="shared" si="217"/>
        <v>94</v>
      </c>
      <c r="X507" s="33">
        <f t="shared" si="207"/>
        <v>-0.89636613044901337</v>
      </c>
      <c r="Y507" s="13">
        <v>64474</v>
      </c>
      <c r="Z507" s="10">
        <f t="shared" si="208"/>
        <v>264</v>
      </c>
      <c r="AA507" s="33">
        <f t="shared" si="209"/>
        <v>0.22200694065318813</v>
      </c>
      <c r="AB507" s="11">
        <v>3.2000000000000001E-2</v>
      </c>
      <c r="AC507" s="112">
        <f t="shared" si="218"/>
        <v>143</v>
      </c>
      <c r="AD507" s="33">
        <f t="shared" si="210"/>
        <v>-0.3428068868944521</v>
      </c>
      <c r="AE507" s="11">
        <v>0.90213523131672602</v>
      </c>
      <c r="AF507" s="10">
        <f t="shared" si="211"/>
        <v>400</v>
      </c>
      <c r="AG507" s="33">
        <f t="shared" si="212"/>
        <v>0.41409928917737732</v>
      </c>
      <c r="AH507" s="14">
        <v>2.1583333333333332</v>
      </c>
      <c r="AI507" s="112">
        <f t="shared" si="219"/>
        <v>349</v>
      </c>
      <c r="AJ507" s="33">
        <f t="shared" si="213"/>
        <v>-0.16553535585203058</v>
      </c>
      <c r="AK507" s="13">
        <v>165483.42875481385</v>
      </c>
      <c r="AL507" s="38"/>
    </row>
    <row r="508" spans="1:38" x14ac:dyDescent="0.25">
      <c r="A508" t="s">
        <v>673</v>
      </c>
      <c r="B508" s="5" t="s">
        <v>459</v>
      </c>
      <c r="C508" s="6" t="s">
        <v>71</v>
      </c>
      <c r="D508" s="7" t="s">
        <v>34</v>
      </c>
      <c r="E508" s="36">
        <f t="shared" si="194"/>
        <v>2.7023742833672539</v>
      </c>
      <c r="F508" s="8">
        <f t="shared" si="195"/>
        <v>19.889391031137531</v>
      </c>
      <c r="G508" s="9">
        <f t="shared" si="196"/>
        <v>388</v>
      </c>
      <c r="H508" s="112">
        <f t="shared" si="197"/>
        <v>80</v>
      </c>
      <c r="I508" s="33">
        <f t="shared" si="198"/>
        <v>-0.80371295517478847</v>
      </c>
      <c r="J508" s="11">
        <v>-5.391221374045807E-2</v>
      </c>
      <c r="K508" s="10">
        <f t="shared" si="199"/>
        <v>404</v>
      </c>
      <c r="L508" s="33">
        <f t="shared" si="200"/>
        <v>0.50886636827274379</v>
      </c>
      <c r="M508" s="11">
        <v>4.2079207920792082E-2</v>
      </c>
      <c r="N508" s="10">
        <f t="shared" si="201"/>
        <v>436</v>
      </c>
      <c r="O508" s="33">
        <f t="shared" si="202"/>
        <v>0.70253696149440292</v>
      </c>
      <c r="P508" s="11">
        <v>1.6064257028112448E-2</v>
      </c>
      <c r="Q508" s="10">
        <f t="shared" si="203"/>
        <v>390</v>
      </c>
      <c r="R508" s="33">
        <f t="shared" si="204"/>
        <v>0.27294812057923573</v>
      </c>
      <c r="S508" s="12">
        <v>0</v>
      </c>
      <c r="T508" s="10">
        <f t="shared" si="205"/>
        <v>405</v>
      </c>
      <c r="U508" s="33">
        <f t="shared" si="206"/>
        <v>0.62720993142341175</v>
      </c>
      <c r="V508" s="18">
        <v>3.8747012202792801E-2</v>
      </c>
      <c r="W508" s="112">
        <f t="shared" si="217"/>
        <v>395</v>
      </c>
      <c r="X508" s="33">
        <f t="shared" si="207"/>
        <v>0.30803899355818437</v>
      </c>
      <c r="Y508" s="13">
        <v>108277</v>
      </c>
      <c r="Z508" s="10">
        <f t="shared" si="208"/>
        <v>264</v>
      </c>
      <c r="AA508" s="33">
        <f t="shared" si="209"/>
        <v>0.22200694065318813</v>
      </c>
      <c r="AB508" s="11">
        <v>3.2000000000000001E-2</v>
      </c>
      <c r="AC508" s="112">
        <f t="shared" si="218"/>
        <v>479</v>
      </c>
      <c r="AD508" s="33">
        <f t="shared" si="210"/>
        <v>0.84665055020398361</v>
      </c>
      <c r="AE508" s="11">
        <v>0.97311072056239012</v>
      </c>
      <c r="AF508" s="10">
        <f t="shared" si="211"/>
        <v>101</v>
      </c>
      <c r="AG508" s="33">
        <f t="shared" si="212"/>
        <v>-0.58932063902956677</v>
      </c>
      <c r="AH508" s="14">
        <v>3.2906666666666666</v>
      </c>
      <c r="AI508" s="112">
        <f t="shared" si="219"/>
        <v>257</v>
      </c>
      <c r="AJ508" s="33">
        <f t="shared" si="213"/>
        <v>-0.22390163224899923</v>
      </c>
      <c r="AK508" s="13">
        <v>125423.10501765003</v>
      </c>
      <c r="AL508" s="38"/>
    </row>
    <row r="509" spans="1:38" x14ac:dyDescent="0.25">
      <c r="A509" t="s">
        <v>763</v>
      </c>
      <c r="B509" s="5" t="s">
        <v>365</v>
      </c>
      <c r="C509" s="6" t="s">
        <v>71</v>
      </c>
      <c r="D509" s="7" t="s">
        <v>34</v>
      </c>
      <c r="E509" s="36">
        <f t="shared" si="194"/>
        <v>0.69157923931964149</v>
      </c>
      <c r="F509" s="8">
        <f t="shared" si="195"/>
        <v>26.156926055958301</v>
      </c>
      <c r="G509" s="9">
        <f t="shared" si="196"/>
        <v>269</v>
      </c>
      <c r="H509" s="112">
        <f t="shared" si="197"/>
        <v>90</v>
      </c>
      <c r="I509" s="33">
        <f t="shared" si="198"/>
        <v>-0.7391622203036663</v>
      </c>
      <c r="J509" s="11">
        <v>-4.9829718587560468E-2</v>
      </c>
      <c r="K509" s="10">
        <f t="shared" si="199"/>
        <v>170</v>
      </c>
      <c r="L509" s="33">
        <f t="shared" si="200"/>
        <v>-0.19507614622319044</v>
      </c>
      <c r="M509" s="11">
        <v>7.9159935379644594E-2</v>
      </c>
      <c r="N509" s="10">
        <f t="shared" si="201"/>
        <v>326</v>
      </c>
      <c r="O509" s="33">
        <f t="shared" si="202"/>
        <v>0.41879167234782338</v>
      </c>
      <c r="P509" s="11">
        <v>3.4236075625958103E-2</v>
      </c>
      <c r="Q509" s="10">
        <f t="shared" si="203"/>
        <v>390</v>
      </c>
      <c r="R509" s="33">
        <f t="shared" si="204"/>
        <v>0.27294812057923573</v>
      </c>
      <c r="S509" s="12">
        <v>0</v>
      </c>
      <c r="T509" s="10">
        <f t="shared" si="205"/>
        <v>265</v>
      </c>
      <c r="U509" s="33">
        <f t="shared" si="206"/>
        <v>0.19997270419822721</v>
      </c>
      <c r="V509" s="18">
        <v>6.3825721383527614E-2</v>
      </c>
      <c r="W509" s="112">
        <f t="shared" si="217"/>
        <v>257</v>
      </c>
      <c r="X509" s="33">
        <f t="shared" si="207"/>
        <v>-0.27138317337567125</v>
      </c>
      <c r="Y509" s="13">
        <v>87204</v>
      </c>
      <c r="Z509" s="10">
        <f t="shared" si="208"/>
        <v>185</v>
      </c>
      <c r="AA509" s="33">
        <f t="shared" si="209"/>
        <v>-7.0891883559428617E-2</v>
      </c>
      <c r="AB509" s="11">
        <v>3.6000000000000004E-2</v>
      </c>
      <c r="AC509" s="112">
        <f t="shared" si="218"/>
        <v>319</v>
      </c>
      <c r="AD509" s="33">
        <f t="shared" si="210"/>
        <v>0.35610580999110986</v>
      </c>
      <c r="AE509" s="11">
        <v>0.94383968332508661</v>
      </c>
      <c r="AF509" s="10">
        <f t="shared" si="211"/>
        <v>350</v>
      </c>
      <c r="AG509" s="33">
        <f t="shared" si="212"/>
        <v>0.26315799294136083</v>
      </c>
      <c r="AH509" s="14">
        <v>2.3286666666666664</v>
      </c>
      <c r="AI509" s="112">
        <f t="shared" si="219"/>
        <v>323</v>
      </c>
      <c r="AJ509" s="33">
        <f t="shared" si="213"/>
        <v>-0.18477566986112304</v>
      </c>
      <c r="AK509" s="13">
        <v>152277.63157894736</v>
      </c>
      <c r="AL509" s="38"/>
    </row>
    <row r="510" spans="1:38" x14ac:dyDescent="0.25">
      <c r="A510" t="s">
        <v>764</v>
      </c>
      <c r="B510" s="5" t="s">
        <v>190</v>
      </c>
      <c r="C510" s="6" t="s">
        <v>71</v>
      </c>
      <c r="D510" s="7" t="s">
        <v>34</v>
      </c>
      <c r="E510" s="36">
        <f t="shared" si="194"/>
        <v>-2.8384489645516702</v>
      </c>
      <c r="F510" s="8">
        <f t="shared" si="195"/>
        <v>37.159825367781316</v>
      </c>
      <c r="G510" s="9">
        <f t="shared" si="196"/>
        <v>126</v>
      </c>
      <c r="H510" s="112">
        <f t="shared" si="197"/>
        <v>40</v>
      </c>
      <c r="I510" s="33">
        <f t="shared" si="198"/>
        <v>-1.0454920127670055</v>
      </c>
      <c r="J510" s="11">
        <v>-6.92034700315457E-2</v>
      </c>
      <c r="K510" s="10">
        <f t="shared" si="199"/>
        <v>44</v>
      </c>
      <c r="L510" s="33">
        <f t="shared" si="200"/>
        <v>-1.1869190811538606</v>
      </c>
      <c r="M510" s="11">
        <v>0.13140604467805519</v>
      </c>
      <c r="N510" s="10">
        <f t="shared" si="201"/>
        <v>159</v>
      </c>
      <c r="O510" s="33">
        <f t="shared" si="202"/>
        <v>-0.20413679760263853</v>
      </c>
      <c r="P510" s="11">
        <v>7.4130105900151289E-2</v>
      </c>
      <c r="Q510" s="10">
        <f t="shared" si="203"/>
        <v>256</v>
      </c>
      <c r="R510" s="33">
        <f t="shared" si="204"/>
        <v>0.17220829395984083</v>
      </c>
      <c r="S510" s="12">
        <v>0.42363905952128783</v>
      </c>
      <c r="T510" s="10">
        <f t="shared" si="205"/>
        <v>176</v>
      </c>
      <c r="U510" s="33">
        <f t="shared" si="206"/>
        <v>-0.13681764051059395</v>
      </c>
      <c r="V510" s="18">
        <v>8.3595223130106852E-2</v>
      </c>
      <c r="W510" s="112">
        <f t="shared" si="217"/>
        <v>103</v>
      </c>
      <c r="X510" s="33">
        <f t="shared" si="207"/>
        <v>-0.87285709268844547</v>
      </c>
      <c r="Y510" s="13">
        <v>65329</v>
      </c>
      <c r="Z510" s="10">
        <f t="shared" si="208"/>
        <v>83</v>
      </c>
      <c r="AA510" s="33">
        <f t="shared" si="209"/>
        <v>-0.80313894409096942</v>
      </c>
      <c r="AB510" s="11">
        <v>4.5999999999999999E-2</v>
      </c>
      <c r="AC510" s="112">
        <f t="shared" si="218"/>
        <v>177</v>
      </c>
      <c r="AD510" s="33">
        <f t="shared" si="210"/>
        <v>-0.15230260806075951</v>
      </c>
      <c r="AE510" s="11">
        <v>0.91350271196117616</v>
      </c>
      <c r="AF510" s="10">
        <f t="shared" si="211"/>
        <v>63</v>
      </c>
      <c r="AG510" s="33">
        <f t="shared" si="212"/>
        <v>-0.85693867110360011</v>
      </c>
      <c r="AH510" s="14">
        <v>3.5926666666666667</v>
      </c>
      <c r="AI510" s="112">
        <f t="shared" si="219"/>
        <v>129</v>
      </c>
      <c r="AJ510" s="33">
        <f t="shared" si="213"/>
        <v>-0.27626693720795092</v>
      </c>
      <c r="AK510" s="13">
        <v>89481.612793899592</v>
      </c>
      <c r="AL510" s="38"/>
    </row>
    <row r="511" spans="1:38" x14ac:dyDescent="0.25">
      <c r="A511" t="s">
        <v>770</v>
      </c>
      <c r="B511" s="5" t="s">
        <v>453</v>
      </c>
      <c r="C511" s="6" t="s">
        <v>71</v>
      </c>
      <c r="D511" s="7" t="s">
        <v>34</v>
      </c>
      <c r="E511" s="36">
        <f t="shared" si="194"/>
        <v>2.2304564938756086</v>
      </c>
      <c r="F511" s="8">
        <f t="shared" si="195"/>
        <v>21.360332230853782</v>
      </c>
      <c r="G511" s="9">
        <f t="shared" si="196"/>
        <v>362</v>
      </c>
      <c r="H511" s="112">
        <f t="shared" si="197"/>
        <v>32</v>
      </c>
      <c r="I511" s="33">
        <f t="shared" si="198"/>
        <v>-1.1104825913615251</v>
      </c>
      <c r="J511" s="11">
        <v>-7.3313782991202392E-2</v>
      </c>
      <c r="K511" s="10">
        <f t="shared" si="199"/>
        <v>67</v>
      </c>
      <c r="L511" s="33">
        <f t="shared" si="200"/>
        <v>-0.90710594019117241</v>
      </c>
      <c r="M511" s="11">
        <v>0.11666666666666667</v>
      </c>
      <c r="N511" s="10">
        <f t="shared" si="201"/>
        <v>523</v>
      </c>
      <c r="O511" s="33">
        <f t="shared" si="202"/>
        <v>0.87859110054503309</v>
      </c>
      <c r="P511" s="11">
        <v>4.7892720306513406E-3</v>
      </c>
      <c r="Q511" s="10">
        <f t="shared" si="203"/>
        <v>390</v>
      </c>
      <c r="R511" s="33">
        <f t="shared" si="204"/>
        <v>0.27294812057923573</v>
      </c>
      <c r="S511" s="12">
        <v>0</v>
      </c>
      <c r="T511" s="10">
        <f t="shared" si="205"/>
        <v>204</v>
      </c>
      <c r="U511" s="33">
        <f t="shared" si="206"/>
        <v>-2.1918760542528264E-2</v>
      </c>
      <c r="V511" s="18">
        <v>7.6850690087829354E-2</v>
      </c>
      <c r="W511" s="112">
        <f t="shared" si="217"/>
        <v>458</v>
      </c>
      <c r="X511" s="33">
        <f t="shared" si="207"/>
        <v>0.84283523267285676</v>
      </c>
      <c r="Y511" s="13">
        <v>127727</v>
      </c>
      <c r="Z511" s="10">
        <f t="shared" si="208"/>
        <v>201</v>
      </c>
      <c r="AA511" s="33">
        <f t="shared" si="209"/>
        <v>2.3328224937255704E-3</v>
      </c>
      <c r="AB511" s="11">
        <v>3.5000000000000003E-2</v>
      </c>
      <c r="AC511" s="112">
        <f t="shared" si="218"/>
        <v>487</v>
      </c>
      <c r="AD511" s="33">
        <f t="shared" si="210"/>
        <v>0.88081891040631033</v>
      </c>
      <c r="AE511" s="11">
        <v>0.97514956281638288</v>
      </c>
      <c r="AF511" s="10">
        <f t="shared" si="211"/>
        <v>172</v>
      </c>
      <c r="AG511" s="33">
        <f t="shared" si="212"/>
        <v>-0.27503191262032667</v>
      </c>
      <c r="AH511" s="14">
        <v>2.9359999999999999</v>
      </c>
      <c r="AI511" s="112">
        <f t="shared" si="219"/>
        <v>282</v>
      </c>
      <c r="AJ511" s="33">
        <f t="shared" si="213"/>
        <v>-0.20798328494307486</v>
      </c>
      <c r="AK511" s="13">
        <v>136348.83449367087</v>
      </c>
      <c r="AL511" s="38"/>
    </row>
    <row r="512" spans="1:38" x14ac:dyDescent="0.25">
      <c r="A512" t="s">
        <v>786</v>
      </c>
      <c r="B512" s="5" t="s">
        <v>516</v>
      </c>
      <c r="C512" s="6" t="s">
        <v>71</v>
      </c>
      <c r="D512" s="7" t="s">
        <v>34</v>
      </c>
      <c r="E512" s="36">
        <f t="shared" si="194"/>
        <v>3.1292055934844081</v>
      </c>
      <c r="F512" s="8">
        <f t="shared" si="195"/>
        <v>18.55898185106296</v>
      </c>
      <c r="G512" s="9">
        <f t="shared" si="196"/>
        <v>413</v>
      </c>
      <c r="H512" s="112">
        <f t="shared" si="197"/>
        <v>168</v>
      </c>
      <c r="I512" s="33">
        <f t="shared" si="198"/>
        <v>-0.45407049132222799</v>
      </c>
      <c r="J512" s="11">
        <v>-3.1799163179916268E-2</v>
      </c>
      <c r="K512" s="10">
        <f t="shared" si="199"/>
        <v>152</v>
      </c>
      <c r="L512" s="33">
        <f t="shared" si="200"/>
        <v>-0.2601791165015801</v>
      </c>
      <c r="M512" s="11">
        <v>8.2589285714285712E-2</v>
      </c>
      <c r="N512" s="10">
        <f t="shared" si="201"/>
        <v>430</v>
      </c>
      <c r="O512" s="33">
        <f t="shared" si="202"/>
        <v>0.68743183756476989</v>
      </c>
      <c r="P512" s="11">
        <v>1.7031630170316302E-2</v>
      </c>
      <c r="Q512" s="10">
        <f t="shared" si="203"/>
        <v>390</v>
      </c>
      <c r="R512" s="33">
        <f t="shared" si="204"/>
        <v>0.27294812057923573</v>
      </c>
      <c r="S512" s="12">
        <v>0</v>
      </c>
      <c r="T512" s="10">
        <f t="shared" si="205"/>
        <v>316</v>
      </c>
      <c r="U512" s="33">
        <f t="shared" si="206"/>
        <v>0.35824778352995396</v>
      </c>
      <c r="V512" s="18">
        <v>5.4535017221584388E-2</v>
      </c>
      <c r="W512" s="112">
        <f t="shared" si="217"/>
        <v>493</v>
      </c>
      <c r="X512" s="33">
        <f t="shared" si="207"/>
        <v>1.1834275727198207</v>
      </c>
      <c r="Y512" s="13">
        <v>140114</v>
      </c>
      <c r="Z512" s="10">
        <f t="shared" si="208"/>
        <v>224</v>
      </c>
      <c r="AA512" s="33">
        <f t="shared" si="209"/>
        <v>7.5557528546879749E-2</v>
      </c>
      <c r="AB512" s="11">
        <v>3.4000000000000002E-2</v>
      </c>
      <c r="AC512" s="112">
        <f t="shared" si="218"/>
        <v>498</v>
      </c>
      <c r="AD512" s="33">
        <f t="shared" si="210"/>
        <v>0.92060009313097446</v>
      </c>
      <c r="AE512" s="11">
        <v>0.97752332485156912</v>
      </c>
      <c r="AF512" s="10">
        <f t="shared" si="211"/>
        <v>107</v>
      </c>
      <c r="AG512" s="33">
        <f t="shared" si="212"/>
        <v>-0.5497391640870497</v>
      </c>
      <c r="AH512" s="14">
        <v>3.246</v>
      </c>
      <c r="AI512" s="112">
        <f t="shared" si="219"/>
        <v>272</v>
      </c>
      <c r="AJ512" s="33">
        <f t="shared" si="213"/>
        <v>-0.21204059843804765</v>
      </c>
      <c r="AK512" s="13">
        <v>133564.05358686257</v>
      </c>
      <c r="AL512" s="38"/>
    </row>
    <row r="513" spans="1:38" x14ac:dyDescent="0.25">
      <c r="A513" t="s">
        <v>798</v>
      </c>
      <c r="B513" s="5" t="s">
        <v>245</v>
      </c>
      <c r="C513" s="6" t="s">
        <v>71</v>
      </c>
      <c r="D513" s="7" t="s">
        <v>34</v>
      </c>
      <c r="E513" s="36">
        <f t="shared" si="194"/>
        <v>-0.4384597736491162</v>
      </c>
      <c r="F513" s="8">
        <f t="shared" si="195"/>
        <v>29.679194083304743</v>
      </c>
      <c r="G513" s="9">
        <f t="shared" si="196"/>
        <v>210</v>
      </c>
      <c r="H513" s="112">
        <f t="shared" si="197"/>
        <v>115</v>
      </c>
      <c r="I513" s="33">
        <f t="shared" si="198"/>
        <v>-0.65572804215091185</v>
      </c>
      <c r="J513" s="11">
        <v>-4.4552944766554803E-2</v>
      </c>
      <c r="K513" s="10">
        <f t="shared" si="199"/>
        <v>364</v>
      </c>
      <c r="L513" s="33">
        <f t="shared" si="200"/>
        <v>0.37671260427214665</v>
      </c>
      <c r="M513" s="11">
        <v>4.9040511727078892E-2</v>
      </c>
      <c r="N513" s="10">
        <f t="shared" si="201"/>
        <v>290</v>
      </c>
      <c r="O513" s="33">
        <f t="shared" si="202"/>
        <v>0.31700583477700528</v>
      </c>
      <c r="P513" s="11">
        <v>4.0754716981132075E-2</v>
      </c>
      <c r="Q513" s="10">
        <f t="shared" si="203"/>
        <v>166</v>
      </c>
      <c r="R513" s="33">
        <f t="shared" si="204"/>
        <v>4.5101080590335955E-2</v>
      </c>
      <c r="S513" s="12">
        <v>0.9581603321622485</v>
      </c>
      <c r="T513" s="10">
        <f t="shared" si="205"/>
        <v>184</v>
      </c>
      <c r="U513" s="33">
        <f t="shared" si="206"/>
        <v>-0.10349402512725171</v>
      </c>
      <c r="V513" s="18">
        <v>8.1639135959339262E-2</v>
      </c>
      <c r="W513" s="112">
        <f t="shared" si="217"/>
        <v>184</v>
      </c>
      <c r="X513" s="33">
        <f t="shared" si="207"/>
        <v>-0.56157543597804926</v>
      </c>
      <c r="Y513" s="13">
        <v>76650</v>
      </c>
      <c r="Z513" s="10">
        <f t="shared" si="208"/>
        <v>175</v>
      </c>
      <c r="AA513" s="33">
        <f t="shared" si="209"/>
        <v>-0.14411658961258281</v>
      </c>
      <c r="AB513" s="11">
        <v>3.7000000000000005E-2</v>
      </c>
      <c r="AC513" s="112">
        <f t="shared" si="218"/>
        <v>327</v>
      </c>
      <c r="AD513" s="33">
        <f t="shared" si="210"/>
        <v>0.38840842648214902</v>
      </c>
      <c r="AE513" s="11">
        <v>0.94576719576719581</v>
      </c>
      <c r="AF513" s="10">
        <f t="shared" si="211"/>
        <v>50</v>
      </c>
      <c r="AG513" s="33">
        <f t="shared" si="212"/>
        <v>-0.95973235229760012</v>
      </c>
      <c r="AH513" s="14">
        <v>3.7086666666666672</v>
      </c>
      <c r="AI513" s="112">
        <f t="shared" si="219"/>
        <v>120</v>
      </c>
      <c r="AJ513" s="33">
        <f t="shared" si="213"/>
        <v>-0.28040846894652538</v>
      </c>
      <c r="AK513" s="13">
        <v>86639.027786649633</v>
      </c>
      <c r="AL513" s="38"/>
    </row>
    <row r="514" spans="1:38" x14ac:dyDescent="0.25">
      <c r="A514" t="s">
        <v>803</v>
      </c>
      <c r="B514" s="5" t="s">
        <v>376</v>
      </c>
      <c r="C514" s="6" t="s">
        <v>71</v>
      </c>
      <c r="D514" s="7" t="s">
        <v>34</v>
      </c>
      <c r="E514" s="36">
        <f t="shared" si="194"/>
        <v>1.0608351465602739</v>
      </c>
      <c r="F514" s="8">
        <f t="shared" si="195"/>
        <v>25.00597616745349</v>
      </c>
      <c r="G514" s="9">
        <f t="shared" si="196"/>
        <v>292</v>
      </c>
      <c r="H514" s="112">
        <f t="shared" si="197"/>
        <v>45</v>
      </c>
      <c r="I514" s="33">
        <f t="shared" si="198"/>
        <v>-1.0171565723322249</v>
      </c>
      <c r="J514" s="11">
        <v>-6.7411402157164901E-2</v>
      </c>
      <c r="K514" s="10">
        <f t="shared" si="199"/>
        <v>209</v>
      </c>
      <c r="L514" s="33">
        <f t="shared" si="200"/>
        <v>-3.3243503423898091E-2</v>
      </c>
      <c r="M514" s="11">
        <v>7.0635273211905825E-2</v>
      </c>
      <c r="N514" s="10">
        <f t="shared" si="201"/>
        <v>337</v>
      </c>
      <c r="O514" s="33">
        <f t="shared" si="202"/>
        <v>0.44040084953964087</v>
      </c>
      <c r="P514" s="11">
        <v>3.285216525634644E-2</v>
      </c>
      <c r="Q514" s="10">
        <f t="shared" si="203"/>
        <v>390</v>
      </c>
      <c r="R514" s="33">
        <f t="shared" si="204"/>
        <v>0.27294812057923573</v>
      </c>
      <c r="S514" s="12">
        <v>0</v>
      </c>
      <c r="T514" s="10">
        <f t="shared" si="205"/>
        <v>298</v>
      </c>
      <c r="U514" s="33">
        <f t="shared" si="206"/>
        <v>0.31092136873983134</v>
      </c>
      <c r="V514" s="18">
        <v>5.7313064913722268E-2</v>
      </c>
      <c r="W514" s="112">
        <f t="shared" si="217"/>
        <v>201</v>
      </c>
      <c r="X514" s="33">
        <f t="shared" si="207"/>
        <v>-0.5133750345812359</v>
      </c>
      <c r="Y514" s="13">
        <v>78403</v>
      </c>
      <c r="Z514" s="10">
        <f t="shared" si="208"/>
        <v>350</v>
      </c>
      <c r="AA514" s="33">
        <f t="shared" si="209"/>
        <v>0.44168105881265068</v>
      </c>
      <c r="AB514" s="11">
        <v>2.8999999999999998E-2</v>
      </c>
      <c r="AC514" s="112">
        <f t="shared" si="218"/>
        <v>341</v>
      </c>
      <c r="AD514" s="33">
        <f t="shared" si="210"/>
        <v>0.42724173261825488</v>
      </c>
      <c r="AE514" s="11">
        <v>0.94808439755691287</v>
      </c>
      <c r="AF514" s="10">
        <f t="shared" si="211"/>
        <v>253</v>
      </c>
      <c r="AG514" s="33">
        <f t="shared" si="212"/>
        <v>-2.2773855897120714E-2</v>
      </c>
      <c r="AH514" s="14">
        <v>2.6513333333333331</v>
      </c>
      <c r="AI514" s="112">
        <f t="shared" si="219"/>
        <v>295</v>
      </c>
      <c r="AJ514" s="33">
        <f t="shared" si="213"/>
        <v>-0.20275786493917167</v>
      </c>
      <c r="AK514" s="13">
        <v>139935.35790995456</v>
      </c>
      <c r="AL514" s="38"/>
    </row>
    <row r="515" spans="1:38" x14ac:dyDescent="0.25">
      <c r="A515" t="s">
        <v>807</v>
      </c>
      <c r="B515" s="5" t="s">
        <v>462</v>
      </c>
      <c r="C515" s="6" t="s">
        <v>71</v>
      </c>
      <c r="D515" s="7" t="s">
        <v>34</v>
      </c>
      <c r="E515" s="36">
        <f t="shared" si="194"/>
        <v>1.624738316563592</v>
      </c>
      <c r="F515" s="8">
        <f t="shared" si="195"/>
        <v>23.248321711786563</v>
      </c>
      <c r="G515" s="9">
        <f t="shared" si="196"/>
        <v>321</v>
      </c>
      <c r="H515" s="112">
        <f t="shared" si="197"/>
        <v>135</v>
      </c>
      <c r="I515" s="33">
        <f t="shared" si="198"/>
        <v>-0.55107227844602569</v>
      </c>
      <c r="J515" s="11">
        <v>-3.7934017051773128E-2</v>
      </c>
      <c r="K515" s="10">
        <f t="shared" si="199"/>
        <v>80</v>
      </c>
      <c r="L515" s="33">
        <f t="shared" si="200"/>
        <v>-0.7132808473726141</v>
      </c>
      <c r="M515" s="11">
        <v>0.10645677694770544</v>
      </c>
      <c r="N515" s="10">
        <f t="shared" si="201"/>
        <v>302</v>
      </c>
      <c r="O515" s="33">
        <f t="shared" si="202"/>
        <v>0.34143055664206134</v>
      </c>
      <c r="P515" s="11">
        <v>3.9190491487311276E-2</v>
      </c>
      <c r="Q515" s="10">
        <f t="shared" si="203"/>
        <v>390</v>
      </c>
      <c r="R515" s="33">
        <f t="shared" si="204"/>
        <v>0.27294812057923573</v>
      </c>
      <c r="S515" s="12">
        <v>0</v>
      </c>
      <c r="T515" s="10">
        <f t="shared" si="205"/>
        <v>403</v>
      </c>
      <c r="U515" s="33">
        <f t="shared" si="206"/>
        <v>0.62647157623849759</v>
      </c>
      <c r="V515" s="18">
        <v>3.879035345157586E-2</v>
      </c>
      <c r="W515" s="112">
        <f t="shared" si="217"/>
        <v>346</v>
      </c>
      <c r="X515" s="33">
        <f t="shared" si="207"/>
        <v>9.0765991939462443E-2</v>
      </c>
      <c r="Y515" s="13">
        <v>100375</v>
      </c>
      <c r="Z515" s="10">
        <f t="shared" si="208"/>
        <v>264</v>
      </c>
      <c r="AA515" s="33">
        <f t="shared" si="209"/>
        <v>0.22200694065318813</v>
      </c>
      <c r="AB515" s="11">
        <v>3.2000000000000001E-2</v>
      </c>
      <c r="AC515" s="112">
        <f t="shared" si="218"/>
        <v>346</v>
      </c>
      <c r="AD515" s="33">
        <f t="shared" si="210"/>
        <v>0.44316145205511753</v>
      </c>
      <c r="AE515" s="11">
        <v>0.94903433476394849</v>
      </c>
      <c r="AF515" s="10">
        <f t="shared" si="211"/>
        <v>251</v>
      </c>
      <c r="AG515" s="33">
        <f t="shared" si="212"/>
        <v>-3.1930764279344985E-2</v>
      </c>
      <c r="AH515" s="14">
        <v>2.6616666666666666</v>
      </c>
      <c r="AI515" s="112">
        <f t="shared" si="219"/>
        <v>311</v>
      </c>
      <c r="AJ515" s="33">
        <f t="shared" si="213"/>
        <v>-0.19190139607789919</v>
      </c>
      <c r="AK515" s="13">
        <v>147386.81248394554</v>
      </c>
      <c r="AL515" s="38"/>
    </row>
    <row r="516" spans="1:38" x14ac:dyDescent="0.25">
      <c r="A516" t="s">
        <v>830</v>
      </c>
      <c r="B516" s="5" t="s">
        <v>314</v>
      </c>
      <c r="C516" s="6" t="s">
        <v>71</v>
      </c>
      <c r="D516" s="7" t="s">
        <v>34</v>
      </c>
      <c r="E516" s="36">
        <f t="shared" si="194"/>
        <v>1.5666822651750059</v>
      </c>
      <c r="F516" s="8">
        <f t="shared" si="195"/>
        <v>23.429279157727105</v>
      </c>
      <c r="G516" s="9">
        <f t="shared" si="196"/>
        <v>318</v>
      </c>
      <c r="H516" s="112">
        <f t="shared" si="197"/>
        <v>37</v>
      </c>
      <c r="I516" s="33">
        <f t="shared" si="198"/>
        <v>-1.0679479426864467</v>
      </c>
      <c r="J516" s="11">
        <v>-7.0623689727463357E-2</v>
      </c>
      <c r="K516" s="10">
        <f t="shared" si="199"/>
        <v>122</v>
      </c>
      <c r="L516" s="33">
        <f t="shared" si="200"/>
        <v>-0.39728261620450256</v>
      </c>
      <c r="M516" s="11">
        <v>8.9811320754716983E-2</v>
      </c>
      <c r="N516" s="10">
        <f t="shared" si="201"/>
        <v>381</v>
      </c>
      <c r="O516" s="33">
        <f t="shared" si="202"/>
        <v>0.58333328298467746</v>
      </c>
      <c r="P516" s="11">
        <v>2.3698384201077199E-2</v>
      </c>
      <c r="Q516" s="10">
        <f t="shared" si="203"/>
        <v>325</v>
      </c>
      <c r="R516" s="33">
        <f t="shared" si="204"/>
        <v>0.22265987285575872</v>
      </c>
      <c r="S516" s="12">
        <v>0.21147610320033836</v>
      </c>
      <c r="T516" s="10">
        <f t="shared" si="205"/>
        <v>485</v>
      </c>
      <c r="U516" s="33">
        <f t="shared" si="206"/>
        <v>0.81858704686528294</v>
      </c>
      <c r="V516" s="18">
        <v>2.7513227513227514E-2</v>
      </c>
      <c r="W516" s="112">
        <f t="shared" si="217"/>
        <v>276</v>
      </c>
      <c r="X516" s="33">
        <f t="shared" si="207"/>
        <v>-0.21100206586431802</v>
      </c>
      <c r="Y516" s="13">
        <v>89400</v>
      </c>
      <c r="Z516" s="10">
        <f t="shared" si="208"/>
        <v>185</v>
      </c>
      <c r="AA516" s="33">
        <f t="shared" si="209"/>
        <v>-7.0891883559428617E-2</v>
      </c>
      <c r="AB516" s="11">
        <v>3.6000000000000004E-2</v>
      </c>
      <c r="AC516" s="112">
        <f t="shared" si="218"/>
        <v>436</v>
      </c>
      <c r="AD516" s="33">
        <f t="shared" si="210"/>
        <v>0.70425011331209741</v>
      </c>
      <c r="AE516" s="11">
        <v>0.96461361897475129</v>
      </c>
      <c r="AF516" s="10">
        <f t="shared" si="211"/>
        <v>186</v>
      </c>
      <c r="AG516" s="33">
        <f t="shared" si="212"/>
        <v>-0.22097661475106833</v>
      </c>
      <c r="AH516" s="14">
        <v>2.875</v>
      </c>
      <c r="AI516" s="112">
        <f t="shared" si="219"/>
        <v>232</v>
      </c>
      <c r="AJ516" s="33">
        <f t="shared" si="213"/>
        <v>-0.23480923203423879</v>
      </c>
      <c r="AK516" s="13">
        <v>117936.55618215141</v>
      </c>
      <c r="AL516" s="38"/>
    </row>
    <row r="517" spans="1:38" x14ac:dyDescent="0.25">
      <c r="A517" t="s">
        <v>852</v>
      </c>
      <c r="B517" s="5" t="s">
        <v>407</v>
      </c>
      <c r="C517" s="6" t="s">
        <v>71</v>
      </c>
      <c r="D517" s="7" t="s">
        <v>34</v>
      </c>
      <c r="E517" s="36">
        <f t="shared" si="194"/>
        <v>1.473603109366195</v>
      </c>
      <c r="F517" s="8">
        <f t="shared" si="195"/>
        <v>23.719401649743084</v>
      </c>
      <c r="G517" s="9">
        <f t="shared" si="196"/>
        <v>313</v>
      </c>
      <c r="H517" s="112">
        <f t="shared" si="197"/>
        <v>47</v>
      </c>
      <c r="I517" s="33">
        <f t="shared" si="198"/>
        <v>-1.0007998624887207</v>
      </c>
      <c r="J517" s="11">
        <v>-6.637692611615964E-2</v>
      </c>
      <c r="K517" s="10">
        <f t="shared" si="199"/>
        <v>254</v>
      </c>
      <c r="L517" s="33">
        <f t="shared" si="200"/>
        <v>9.2885598962958255E-2</v>
      </c>
      <c r="M517" s="11">
        <v>6.3991323210412149E-2</v>
      </c>
      <c r="N517" s="10">
        <f t="shared" si="201"/>
        <v>419</v>
      </c>
      <c r="O517" s="33">
        <f t="shared" si="202"/>
        <v>0.66421470263588966</v>
      </c>
      <c r="P517" s="11">
        <v>1.8518518518518517E-2</v>
      </c>
      <c r="Q517" s="10">
        <f t="shared" si="203"/>
        <v>180</v>
      </c>
      <c r="R517" s="33">
        <f t="shared" si="204"/>
        <v>7.1681628209297757E-2</v>
      </c>
      <c r="S517" s="12">
        <v>0.84638171815488783</v>
      </c>
      <c r="T517" s="10">
        <f t="shared" si="205"/>
        <v>279</v>
      </c>
      <c r="U517" s="33">
        <f t="shared" si="206"/>
        <v>0.2432365416376685</v>
      </c>
      <c r="V517" s="18">
        <v>6.1286145878290892E-2</v>
      </c>
      <c r="W517" s="112">
        <f t="shared" si="217"/>
        <v>363</v>
      </c>
      <c r="X517" s="33">
        <f t="shared" si="207"/>
        <v>0.14691272305885375</v>
      </c>
      <c r="Y517" s="13">
        <v>102417</v>
      </c>
      <c r="Z517" s="10">
        <f t="shared" si="208"/>
        <v>317</v>
      </c>
      <c r="AA517" s="33">
        <f t="shared" si="209"/>
        <v>0.36845635275949651</v>
      </c>
      <c r="AB517" s="11">
        <v>0.03</v>
      </c>
      <c r="AC517" s="112">
        <f t="shared" si="218"/>
        <v>274</v>
      </c>
      <c r="AD517" s="33">
        <f t="shared" si="210"/>
        <v>0.2370949225498728</v>
      </c>
      <c r="AE517" s="11">
        <v>0.93673824724318044</v>
      </c>
      <c r="AF517" s="10">
        <f t="shared" si="211"/>
        <v>283</v>
      </c>
      <c r="AG517" s="33">
        <f t="shared" si="212"/>
        <v>6.1115240249706319E-2</v>
      </c>
      <c r="AH517" s="14">
        <v>2.5566666666666666</v>
      </c>
      <c r="AI517" s="112">
        <f t="shared" si="219"/>
        <v>322</v>
      </c>
      <c r="AJ517" s="33">
        <f t="shared" si="213"/>
        <v>-0.18517602266347993</v>
      </c>
      <c r="AK517" s="13">
        <v>152002.84511214559</v>
      </c>
      <c r="AL517" s="38"/>
    </row>
    <row r="518" spans="1:38" x14ac:dyDescent="0.25">
      <c r="A518" t="s">
        <v>926</v>
      </c>
      <c r="B518" s="5" t="s">
        <v>176</v>
      </c>
      <c r="C518" s="6" t="s">
        <v>71</v>
      </c>
      <c r="D518" s="7" t="s">
        <v>34</v>
      </c>
      <c r="E518" s="36">
        <f t="shared" si="194"/>
        <v>-0.97147140315121627</v>
      </c>
      <c r="F518" s="8">
        <f t="shared" si="195"/>
        <v>31.340561345189691</v>
      </c>
      <c r="G518" s="9">
        <f t="shared" si="196"/>
        <v>190</v>
      </c>
      <c r="H518" s="112">
        <f t="shared" si="197"/>
        <v>101</v>
      </c>
      <c r="I518" s="33">
        <f t="shared" si="198"/>
        <v>-0.69870209270002659</v>
      </c>
      <c r="J518" s="11">
        <v>-4.7270827892400114E-2</v>
      </c>
      <c r="K518" s="10">
        <f t="shared" si="199"/>
        <v>17</v>
      </c>
      <c r="L518" s="33">
        <f t="shared" si="200"/>
        <v>-2.176776357443996</v>
      </c>
      <c r="M518" s="11">
        <v>0.18354755784061696</v>
      </c>
      <c r="N518" s="10">
        <f t="shared" si="201"/>
        <v>250</v>
      </c>
      <c r="O518" s="33">
        <f t="shared" si="202"/>
        <v>0.19568253953192288</v>
      </c>
      <c r="P518" s="11">
        <v>4.8524590163934428E-2</v>
      </c>
      <c r="Q518" s="10">
        <f t="shared" si="203"/>
        <v>123</v>
      </c>
      <c r="R518" s="33">
        <f t="shared" si="204"/>
        <v>-5.2978908937049519E-2</v>
      </c>
      <c r="S518" s="12">
        <v>1.3706140350877192</v>
      </c>
      <c r="T518" s="10">
        <f t="shared" si="205"/>
        <v>320</v>
      </c>
      <c r="U518" s="33">
        <f t="shared" si="206"/>
        <v>0.36355588269524725</v>
      </c>
      <c r="V518" s="18">
        <v>5.4223433242506815E-2</v>
      </c>
      <c r="W518" s="112">
        <f t="shared" si="217"/>
        <v>180</v>
      </c>
      <c r="X518" s="33">
        <f t="shared" si="207"/>
        <v>-0.57471850036348959</v>
      </c>
      <c r="Y518" s="13">
        <v>76172</v>
      </c>
      <c r="Z518" s="10">
        <f t="shared" si="208"/>
        <v>149</v>
      </c>
      <c r="AA518" s="33">
        <f t="shared" si="209"/>
        <v>-0.29056600171889069</v>
      </c>
      <c r="AB518" s="11">
        <v>3.9E-2</v>
      </c>
      <c r="AC518" s="112">
        <f t="shared" si="218"/>
        <v>262</v>
      </c>
      <c r="AD518" s="33">
        <f t="shared" si="210"/>
        <v>0.16274481063184884</v>
      </c>
      <c r="AE518" s="11">
        <v>0.93230174081237915</v>
      </c>
      <c r="AF518" s="10">
        <f t="shared" si="211"/>
        <v>271</v>
      </c>
      <c r="AG518" s="33">
        <f t="shared" si="212"/>
        <v>2.8032216417154844E-2</v>
      </c>
      <c r="AH518" s="14">
        <v>2.5939999999999999</v>
      </c>
      <c r="AI518" s="112">
        <f t="shared" si="219"/>
        <v>177</v>
      </c>
      <c r="AJ518" s="33">
        <f t="shared" si="213"/>
        <v>-0.2533186662363543</v>
      </c>
      <c r="AK518" s="13">
        <v>105232.40625</v>
      </c>
      <c r="AL518" s="38"/>
    </row>
    <row r="519" spans="1:38" x14ac:dyDescent="0.25">
      <c r="A519" t="s">
        <v>954</v>
      </c>
      <c r="B519" s="5" t="s">
        <v>96</v>
      </c>
      <c r="C519" s="6" t="s">
        <v>71</v>
      </c>
      <c r="D519" s="7" t="s">
        <v>34</v>
      </c>
      <c r="E519" s="36">
        <f t="shared" ref="E519:E571" si="220">((I519+L519+AG519+AJ519)*0.25)+(O519+R519+U519+X519+AA519+AD519)</f>
        <v>-3.1621289245231647</v>
      </c>
      <c r="F519" s="8">
        <f t="shared" ref="F519:F582" si="221">((E519*$I$580)+$J$580)</f>
        <v>38.168717592754341</v>
      </c>
      <c r="G519" s="9">
        <f t="shared" ref="G519:G571" si="222">RANK(E519,$E$7:$E$571,1)</f>
        <v>113</v>
      </c>
      <c r="H519" s="112">
        <f t="shared" ref="H519:H571" si="223">RANK(J519,J$7:J$571,1)</f>
        <v>306</v>
      </c>
      <c r="I519" s="33">
        <f t="shared" ref="I519:I582" si="224">(J519-J$573)/J$574</f>
        <v>3.5038946993321777E-3</v>
      </c>
      <c r="J519" s="11">
        <v>-2.8599850783387337E-3</v>
      </c>
      <c r="K519" s="10">
        <f t="shared" ref="K519:K571" si="225">RANK(M519,M$7:M$571,0)</f>
        <v>36</v>
      </c>
      <c r="L519" s="33">
        <f t="shared" ref="L519:L582" si="226">-(M519-M$573)/M$574</f>
        <v>-1.3097906673225415</v>
      </c>
      <c r="M519" s="11">
        <v>0.13787840244212668</v>
      </c>
      <c r="N519" s="10">
        <f t="shared" ref="N519:N571" si="227">RANK(P519,P$7:P$571,0)</f>
        <v>200</v>
      </c>
      <c r="O519" s="33">
        <f t="shared" ref="O519:O582" si="228">-(P519-P$573)/P$574</f>
        <v>-9.8032859901436165E-3</v>
      </c>
      <c r="P519" s="11">
        <v>6.1684460260972719E-2</v>
      </c>
      <c r="Q519" s="10">
        <f t="shared" ref="Q519:Q571" si="229">RANK(S519,S$7:S$571,0)</f>
        <v>83</v>
      </c>
      <c r="R519" s="33">
        <f t="shared" ref="R519:R582" si="230">-(S519-S$573)/S$574</f>
        <v>-0.20151774446145609</v>
      </c>
      <c r="S519" s="12">
        <v>1.9952612545205137</v>
      </c>
      <c r="T519" s="10">
        <f t="shared" ref="T519:T571" si="231">RANK(V519,V$7:V$571,0)</f>
        <v>100</v>
      </c>
      <c r="U519" s="33">
        <f t="shared" ref="U519:U582" si="232">-(V519-V$573)/V$574</f>
        <v>-0.64685422501388723</v>
      </c>
      <c r="V519" s="18">
        <v>0.11353423209093312</v>
      </c>
      <c r="W519" s="112">
        <f t="shared" si="217"/>
        <v>122</v>
      </c>
      <c r="X519" s="33">
        <f t="shared" ref="X519:X582" si="233">(Y519-Y$573)/Y$574</f>
        <v>-0.78937938667548169</v>
      </c>
      <c r="Y519" s="13">
        <v>68365</v>
      </c>
      <c r="Z519" s="10">
        <f t="shared" ref="Z519:Z571" si="234">RANK(AB519,AB$7:AB$571,0)</f>
        <v>162</v>
      </c>
      <c r="AA519" s="33">
        <f t="shared" ref="AA519:AA582" si="235">-(AB519-AB$573)/AB$574</f>
        <v>-0.21734129566573648</v>
      </c>
      <c r="AB519" s="11">
        <v>3.7999999999999999E-2</v>
      </c>
      <c r="AC519" s="112">
        <f t="shared" si="218"/>
        <v>104</v>
      </c>
      <c r="AD519" s="33">
        <f t="shared" ref="AD519:AD582" si="236">(AE519-AE$573)/AE$574</f>
        <v>-0.61308269978886698</v>
      </c>
      <c r="AE519" s="11">
        <v>0.88600774541168548</v>
      </c>
      <c r="AF519" s="10">
        <f t="shared" ref="AF519:AF571" si="237">RANK(AH519,AH$7:AH$571,0)</f>
        <v>40</v>
      </c>
      <c r="AG519" s="33">
        <f t="shared" ref="AG519:AG582" si="238">-(AH519-AH$573)/AH$574</f>
        <v>-1.1434612882248061</v>
      </c>
      <c r="AH519" s="14">
        <v>3.9160000000000004</v>
      </c>
      <c r="AI519" s="112">
        <f t="shared" si="219"/>
        <v>108</v>
      </c>
      <c r="AJ519" s="33">
        <f t="shared" ref="AJ519:AJ582" si="239">(AK519-AK$573)/AK$574</f>
        <v>-0.28685308686235483</v>
      </c>
      <c r="AK519" s="13">
        <v>82215.694725028065</v>
      </c>
      <c r="AL519" s="38"/>
    </row>
    <row r="520" spans="1:38" x14ac:dyDescent="0.25">
      <c r="A520" t="s">
        <v>974</v>
      </c>
      <c r="B520" s="5" t="s">
        <v>315</v>
      </c>
      <c r="C520" s="6" t="s">
        <v>71</v>
      </c>
      <c r="D520" s="7" t="s">
        <v>34</v>
      </c>
      <c r="E520" s="36">
        <f t="shared" si="220"/>
        <v>0.37105882872780882</v>
      </c>
      <c r="F520" s="8">
        <f t="shared" si="221"/>
        <v>27.1559701432714</v>
      </c>
      <c r="G520" s="9">
        <f t="shared" si="222"/>
        <v>256</v>
      </c>
      <c r="H520" s="112">
        <f t="shared" si="223"/>
        <v>30</v>
      </c>
      <c r="I520" s="33">
        <f t="shared" si="224"/>
        <v>-1.1261100013892149</v>
      </c>
      <c r="J520" s="11">
        <v>-7.4302134646962226E-2</v>
      </c>
      <c r="K520" s="10">
        <f t="shared" si="225"/>
        <v>45</v>
      </c>
      <c r="L520" s="33">
        <f t="shared" si="226"/>
        <v>-1.1632399955675468</v>
      </c>
      <c r="M520" s="11">
        <v>0.13015873015873017</v>
      </c>
      <c r="N520" s="10">
        <f t="shared" si="227"/>
        <v>330</v>
      </c>
      <c r="O520" s="33">
        <f t="shared" si="228"/>
        <v>0.42149011019759619</v>
      </c>
      <c r="P520" s="11">
        <v>3.4063260340632603E-2</v>
      </c>
      <c r="Q520" s="10">
        <f t="shared" si="229"/>
        <v>390</v>
      </c>
      <c r="R520" s="33">
        <f t="shared" si="230"/>
        <v>0.27294812057923573</v>
      </c>
      <c r="S520" s="12">
        <v>0</v>
      </c>
      <c r="T520" s="10">
        <f t="shared" si="231"/>
        <v>361</v>
      </c>
      <c r="U520" s="33">
        <f t="shared" si="232"/>
        <v>0.48309391980305405</v>
      </c>
      <c r="V520" s="18">
        <v>4.7206582936336075E-2</v>
      </c>
      <c r="W520" s="112">
        <f t="shared" si="217"/>
        <v>273</v>
      </c>
      <c r="X520" s="33">
        <f t="shared" si="233"/>
        <v>-0.21949831459883903</v>
      </c>
      <c r="Y520" s="13">
        <v>89091</v>
      </c>
      <c r="Z520" s="10">
        <f t="shared" si="234"/>
        <v>201</v>
      </c>
      <c r="AA520" s="33">
        <f t="shared" si="235"/>
        <v>2.3328224937255704E-3</v>
      </c>
      <c r="AB520" s="11">
        <v>3.5000000000000003E-2</v>
      </c>
      <c r="AC520" s="112">
        <f t="shared" si="218"/>
        <v>286</v>
      </c>
      <c r="AD520" s="33">
        <f t="shared" si="236"/>
        <v>0.27164325010332496</v>
      </c>
      <c r="AE520" s="11">
        <v>0.93879976232917406</v>
      </c>
      <c r="AF520" s="10">
        <f t="shared" si="237"/>
        <v>60</v>
      </c>
      <c r="AG520" s="33">
        <f t="shared" si="238"/>
        <v>-0.8761386402921344</v>
      </c>
      <c r="AH520" s="14">
        <v>3.6143333333333332</v>
      </c>
      <c r="AI520" s="112">
        <f t="shared" si="219"/>
        <v>126</v>
      </c>
      <c r="AJ520" s="33">
        <f t="shared" si="239"/>
        <v>-0.27831568215225871</v>
      </c>
      <c r="AK520" s="13">
        <v>88075.434589800439</v>
      </c>
      <c r="AL520" s="38"/>
    </row>
    <row r="521" spans="1:38" x14ac:dyDescent="0.25">
      <c r="A521" t="s">
        <v>1050</v>
      </c>
      <c r="B521" s="5" t="s">
        <v>348</v>
      </c>
      <c r="C521" s="6" t="s">
        <v>71</v>
      </c>
      <c r="D521" s="7" t="s">
        <v>34</v>
      </c>
      <c r="E521" s="36">
        <f t="shared" si="220"/>
        <v>1.1183958632601778</v>
      </c>
      <c r="F521" s="8">
        <f t="shared" si="221"/>
        <v>24.826562651870002</v>
      </c>
      <c r="G521" s="9">
        <f t="shared" si="222"/>
        <v>297</v>
      </c>
      <c r="H521" s="112">
        <f t="shared" si="223"/>
        <v>18</v>
      </c>
      <c r="I521" s="33">
        <f t="shared" si="224"/>
        <v>-1.3072339206057093</v>
      </c>
      <c r="J521" s="11">
        <v>-8.5757271815446345E-2</v>
      </c>
      <c r="K521" s="10">
        <f t="shared" si="225"/>
        <v>98</v>
      </c>
      <c r="L521" s="33">
        <f t="shared" si="226"/>
        <v>-0.53769890089933858</v>
      </c>
      <c r="M521" s="11">
        <v>9.7207859358841783E-2</v>
      </c>
      <c r="N521" s="10">
        <f t="shared" si="227"/>
        <v>407</v>
      </c>
      <c r="O521" s="33">
        <f t="shared" si="228"/>
        <v>0.6443779469110944</v>
      </c>
      <c r="P521" s="11">
        <v>1.9788918205804751E-2</v>
      </c>
      <c r="Q521" s="10">
        <f t="shared" si="229"/>
        <v>390</v>
      </c>
      <c r="R521" s="33">
        <f t="shared" si="230"/>
        <v>0.27294812057923573</v>
      </c>
      <c r="S521" s="12">
        <v>0</v>
      </c>
      <c r="T521" s="10">
        <f t="shared" si="231"/>
        <v>421</v>
      </c>
      <c r="U521" s="33">
        <f t="shared" si="232"/>
        <v>0.66517864330221221</v>
      </c>
      <c r="V521" s="18">
        <v>3.651825912956478E-2</v>
      </c>
      <c r="W521" s="112">
        <f t="shared" si="217"/>
        <v>248</v>
      </c>
      <c r="X521" s="33">
        <f t="shared" si="233"/>
        <v>-0.29032788333711135</v>
      </c>
      <c r="Y521" s="13">
        <v>86515</v>
      </c>
      <c r="Z521" s="10">
        <f t="shared" si="234"/>
        <v>149</v>
      </c>
      <c r="AA521" s="33">
        <f t="shared" si="235"/>
        <v>-0.29056600171889069</v>
      </c>
      <c r="AB521" s="11">
        <v>3.9E-2</v>
      </c>
      <c r="AC521" s="112">
        <f t="shared" si="218"/>
        <v>393</v>
      </c>
      <c r="AD521" s="33">
        <f t="shared" si="236"/>
        <v>0.56665527536625593</v>
      </c>
      <c r="AE521" s="11">
        <v>0.95640326975476841</v>
      </c>
      <c r="AF521" s="10">
        <f t="shared" si="237"/>
        <v>348</v>
      </c>
      <c r="AG521" s="33">
        <f t="shared" si="238"/>
        <v>0.25104724314551619</v>
      </c>
      <c r="AH521" s="14">
        <v>2.3423333333333329</v>
      </c>
      <c r="AI521" s="112">
        <f t="shared" si="219"/>
        <v>291</v>
      </c>
      <c r="AJ521" s="33">
        <f t="shared" si="239"/>
        <v>-0.20559537301094105</v>
      </c>
      <c r="AK521" s="13">
        <v>137987.80362040593</v>
      </c>
      <c r="AL521" s="38"/>
    </row>
    <row r="522" spans="1:38" x14ac:dyDescent="0.25">
      <c r="A522" t="s">
        <v>1077</v>
      </c>
      <c r="B522" s="5" t="s">
        <v>518</v>
      </c>
      <c r="C522" s="6" t="s">
        <v>71</v>
      </c>
      <c r="D522" s="7" t="s">
        <v>34</v>
      </c>
      <c r="E522" s="36">
        <f t="shared" si="220"/>
        <v>4.1413934305982396</v>
      </c>
      <c r="F522" s="8">
        <f t="shared" si="221"/>
        <v>15.404049308540586</v>
      </c>
      <c r="G522" s="9">
        <f t="shared" si="222"/>
        <v>461</v>
      </c>
      <c r="H522" s="112">
        <f t="shared" si="223"/>
        <v>70</v>
      </c>
      <c r="I522" s="33">
        <f t="shared" si="224"/>
        <v>-0.83679488613941799</v>
      </c>
      <c r="J522" s="11">
        <v>-5.6004472226457325E-2</v>
      </c>
      <c r="K522" s="10">
        <f t="shared" si="225"/>
        <v>274</v>
      </c>
      <c r="L522" s="33">
        <f t="shared" si="226"/>
        <v>0.16333566767287186</v>
      </c>
      <c r="M522" s="11">
        <v>6.0280310246292011E-2</v>
      </c>
      <c r="N522" s="10">
        <f t="shared" si="227"/>
        <v>437</v>
      </c>
      <c r="O522" s="33">
        <f t="shared" si="228"/>
        <v>0.70273451507496787</v>
      </c>
      <c r="P522" s="11">
        <v>1.6051605160516052E-2</v>
      </c>
      <c r="Q522" s="10">
        <f t="shared" si="229"/>
        <v>382</v>
      </c>
      <c r="R522" s="33">
        <f t="shared" si="230"/>
        <v>0.2601461630699447</v>
      </c>
      <c r="S522" s="12">
        <v>5.3835800807537013E-2</v>
      </c>
      <c r="T522" s="10">
        <f t="shared" si="231"/>
        <v>506</v>
      </c>
      <c r="U522" s="33">
        <f t="shared" si="232"/>
        <v>0.88702327704719985</v>
      </c>
      <c r="V522" s="18">
        <v>2.349603939199315E-2</v>
      </c>
      <c r="W522" s="112">
        <f t="shared" si="217"/>
        <v>488</v>
      </c>
      <c r="X522" s="33">
        <f t="shared" si="233"/>
        <v>1.1269783861438607</v>
      </c>
      <c r="Y522" s="13">
        <v>138061</v>
      </c>
      <c r="Z522" s="10">
        <f t="shared" si="234"/>
        <v>369</v>
      </c>
      <c r="AA522" s="33">
        <f t="shared" si="235"/>
        <v>0.51490576486580486</v>
      </c>
      <c r="AB522" s="11">
        <v>2.7999999999999997E-2</v>
      </c>
      <c r="AC522" s="112">
        <f t="shared" si="218"/>
        <v>511</v>
      </c>
      <c r="AD522" s="33">
        <f t="shared" si="236"/>
        <v>0.94669052964378464</v>
      </c>
      <c r="AE522" s="11">
        <v>0.97908015356891009</v>
      </c>
      <c r="AF522" s="10">
        <f t="shared" si="237"/>
        <v>149</v>
      </c>
      <c r="AG522" s="33">
        <f t="shared" si="238"/>
        <v>-0.36541945987711927</v>
      </c>
      <c r="AH522" s="14">
        <v>3.0379999999999998</v>
      </c>
      <c r="AI522" s="112">
        <f t="shared" si="219"/>
        <v>370</v>
      </c>
      <c r="AJ522" s="33">
        <f t="shared" si="239"/>
        <v>-0.14946214264562843</v>
      </c>
      <c r="AK522" s="13">
        <v>176515.45211305519</v>
      </c>
      <c r="AL522" s="38"/>
    </row>
    <row r="523" spans="1:38" x14ac:dyDescent="0.25">
      <c r="A523" t="s">
        <v>1084</v>
      </c>
      <c r="B523" s="5" t="s">
        <v>257</v>
      </c>
      <c r="C523" s="6" t="s">
        <v>71</v>
      </c>
      <c r="D523" s="7" t="s">
        <v>34</v>
      </c>
      <c r="E523" s="36">
        <f t="shared" si="220"/>
        <v>1.2774388040607461</v>
      </c>
      <c r="F523" s="8">
        <f t="shared" si="221"/>
        <v>24.330834753162065</v>
      </c>
      <c r="G523" s="9">
        <f t="shared" si="222"/>
        <v>304</v>
      </c>
      <c r="H523" s="112">
        <f t="shared" si="223"/>
        <v>17</v>
      </c>
      <c r="I523" s="33">
        <f t="shared" si="224"/>
        <v>-1.3267655285504658</v>
      </c>
      <c r="J523" s="11">
        <v>-8.6992543496271724E-2</v>
      </c>
      <c r="K523" s="10">
        <f t="shared" si="225"/>
        <v>286</v>
      </c>
      <c r="L523" s="33">
        <f t="shared" si="226"/>
        <v>0.17980020182641218</v>
      </c>
      <c r="M523" s="11">
        <v>5.9413027916964928E-2</v>
      </c>
      <c r="N523" s="10">
        <f t="shared" si="227"/>
        <v>339</v>
      </c>
      <c r="O523" s="33">
        <f t="shared" si="228"/>
        <v>0.44239420553206749</v>
      </c>
      <c r="P523" s="11">
        <v>3.2724505327245051E-2</v>
      </c>
      <c r="Q523" s="10">
        <f t="shared" si="229"/>
        <v>136</v>
      </c>
      <c r="R523" s="33">
        <f t="shared" si="230"/>
        <v>-1.4766774442036777E-2</v>
      </c>
      <c r="S523" s="12">
        <v>1.2099213551119177</v>
      </c>
      <c r="T523" s="10">
        <f t="shared" si="231"/>
        <v>547</v>
      </c>
      <c r="U523" s="33">
        <f t="shared" si="232"/>
        <v>1.0411451548446826</v>
      </c>
      <c r="V523" s="18">
        <v>1.4449127031908489E-2</v>
      </c>
      <c r="W523" s="112">
        <f t="shared" si="217"/>
        <v>315</v>
      </c>
      <c r="X523" s="33">
        <f t="shared" si="233"/>
        <v>-3.4505558981177541E-2</v>
      </c>
      <c r="Y523" s="13">
        <v>95819</v>
      </c>
      <c r="Z523" s="10">
        <f t="shared" si="234"/>
        <v>244</v>
      </c>
      <c r="AA523" s="33">
        <f t="shared" si="235"/>
        <v>0.14878223460003395</v>
      </c>
      <c r="AB523" s="11">
        <v>3.3000000000000002E-2</v>
      </c>
      <c r="AC523" s="112">
        <f t="shared" si="218"/>
        <v>295</v>
      </c>
      <c r="AD523" s="33">
        <f t="shared" si="236"/>
        <v>0.29419374858065855</v>
      </c>
      <c r="AE523" s="11">
        <v>0.94014536126549808</v>
      </c>
      <c r="AF523" s="10">
        <f t="shared" si="237"/>
        <v>48</v>
      </c>
      <c r="AG523" s="33">
        <f t="shared" si="238"/>
        <v>-0.99133845542334065</v>
      </c>
      <c r="AH523" s="14">
        <v>3.7443333333333331</v>
      </c>
      <c r="AI523" s="112">
        <f t="shared" si="219"/>
        <v>159</v>
      </c>
      <c r="AJ523" s="33">
        <f t="shared" si="239"/>
        <v>-0.26091304214653488</v>
      </c>
      <c r="AK523" s="13">
        <v>100019.9243799153</v>
      </c>
      <c r="AL523" s="38"/>
    </row>
    <row r="524" spans="1:38" x14ac:dyDescent="0.25">
      <c r="A524" t="s">
        <v>1085</v>
      </c>
      <c r="B524" s="5" t="s">
        <v>351</v>
      </c>
      <c r="C524" s="6" t="s">
        <v>71</v>
      </c>
      <c r="D524" s="7" t="s">
        <v>34</v>
      </c>
      <c r="E524" s="36">
        <f t="shared" si="220"/>
        <v>0.27027398484033865</v>
      </c>
      <c r="F524" s="8">
        <f t="shared" si="221"/>
        <v>27.470110831505988</v>
      </c>
      <c r="G524" s="9">
        <f t="shared" si="222"/>
        <v>251</v>
      </c>
      <c r="H524" s="112">
        <f t="shared" si="223"/>
        <v>56</v>
      </c>
      <c r="I524" s="33">
        <f t="shared" si="224"/>
        <v>-0.93949950070837018</v>
      </c>
      <c r="J524" s="11">
        <v>-6.25E-2</v>
      </c>
      <c r="K524" s="10">
        <f t="shared" si="225"/>
        <v>207</v>
      </c>
      <c r="L524" s="33">
        <f t="shared" si="226"/>
        <v>-3.6498494650658422E-2</v>
      </c>
      <c r="M524" s="11">
        <v>7.0806732443412651E-2</v>
      </c>
      <c r="N524" s="10">
        <f t="shared" si="227"/>
        <v>202</v>
      </c>
      <c r="O524" s="33">
        <f t="shared" si="228"/>
        <v>3.9893174792343137E-3</v>
      </c>
      <c r="P524" s="11">
        <v>6.0801144492131615E-2</v>
      </c>
      <c r="Q524" s="10">
        <f t="shared" si="229"/>
        <v>390</v>
      </c>
      <c r="R524" s="33">
        <f t="shared" si="230"/>
        <v>0.27294812057923573</v>
      </c>
      <c r="S524" s="12">
        <v>0</v>
      </c>
      <c r="T524" s="10">
        <f t="shared" si="231"/>
        <v>150</v>
      </c>
      <c r="U524" s="33">
        <f t="shared" si="232"/>
        <v>-0.28953086138703504</v>
      </c>
      <c r="V524" s="18">
        <v>9.2559447711582712E-2</v>
      </c>
      <c r="W524" s="112">
        <f t="shared" ref="W524:W546" si="240">RANK(Y524,Y$7:Y$571,1)</f>
        <v>339</v>
      </c>
      <c r="X524" s="33">
        <f t="shared" si="233"/>
        <v>6.1702772158269185E-2</v>
      </c>
      <c r="Y524" s="13">
        <v>99318</v>
      </c>
      <c r="Z524" s="10">
        <f t="shared" si="234"/>
        <v>264</v>
      </c>
      <c r="AA524" s="33">
        <f t="shared" si="235"/>
        <v>0.22200694065318813</v>
      </c>
      <c r="AB524" s="11">
        <v>3.2000000000000001E-2</v>
      </c>
      <c r="AC524" s="112">
        <f t="shared" ref="AC524:AC546" si="241">RANK(AE524,AE$7:AE$571,1)</f>
        <v>309</v>
      </c>
      <c r="AD524" s="33">
        <f t="shared" si="236"/>
        <v>0.32550164552946764</v>
      </c>
      <c r="AE524" s="11">
        <v>0.9420135183208822</v>
      </c>
      <c r="AF524" s="10">
        <f t="shared" si="237"/>
        <v>225</v>
      </c>
      <c r="AG524" s="33">
        <f t="shared" si="238"/>
        <v>-9.7506043661724273E-2</v>
      </c>
      <c r="AH524" s="14">
        <v>2.7356666666666669</v>
      </c>
      <c r="AI524" s="112">
        <f t="shared" ref="AI524:AI546" si="242">RANK(AK524,AK$7:AK$571,1)</f>
        <v>236</v>
      </c>
      <c r="AJ524" s="33">
        <f t="shared" si="239"/>
        <v>-0.2318717616673322</v>
      </c>
      <c r="AK524" s="13">
        <v>119952.72067183463</v>
      </c>
      <c r="AL524" s="38"/>
    </row>
    <row r="525" spans="1:38" x14ac:dyDescent="0.25">
      <c r="A525" t="s">
        <v>1092</v>
      </c>
      <c r="B525" s="5" t="s">
        <v>70</v>
      </c>
      <c r="C525" s="6" t="s">
        <v>71</v>
      </c>
      <c r="D525" s="7" t="s">
        <v>34</v>
      </c>
      <c r="E525" s="36">
        <f t="shared" si="220"/>
        <v>-6.4974168433185504</v>
      </c>
      <c r="F525" s="8">
        <f t="shared" si="221"/>
        <v>48.564622392098315</v>
      </c>
      <c r="G525" s="9">
        <f t="shared" si="222"/>
        <v>48</v>
      </c>
      <c r="H525" s="112">
        <f t="shared" si="223"/>
        <v>34</v>
      </c>
      <c r="I525" s="33">
        <f t="shared" si="224"/>
        <v>-1.0896504584791942</v>
      </c>
      <c r="J525" s="11">
        <v>-7.1996259934548834E-2</v>
      </c>
      <c r="K525" s="10">
        <f t="shared" si="225"/>
        <v>16</v>
      </c>
      <c r="L525" s="33">
        <f t="shared" si="226"/>
        <v>-2.199791838975754</v>
      </c>
      <c r="M525" s="11">
        <v>0.1847599164926931</v>
      </c>
      <c r="N525" s="10">
        <f t="shared" si="227"/>
        <v>80</v>
      </c>
      <c r="O525" s="33">
        <f t="shared" si="228"/>
        <v>-0.85759559841705413</v>
      </c>
      <c r="P525" s="11">
        <v>0.11597938144329897</v>
      </c>
      <c r="Q525" s="10">
        <f t="shared" si="229"/>
        <v>159</v>
      </c>
      <c r="R525" s="33">
        <f t="shared" si="230"/>
        <v>3.3354810014921639E-2</v>
      </c>
      <c r="S525" s="12">
        <v>1.0075566750629723</v>
      </c>
      <c r="T525" s="10">
        <f t="shared" si="231"/>
        <v>49</v>
      </c>
      <c r="U525" s="33">
        <f t="shared" si="232"/>
        <v>-1.2520943360642234</v>
      </c>
      <c r="V525" s="18">
        <v>0.14906166219839143</v>
      </c>
      <c r="W525" s="112">
        <f t="shared" si="240"/>
        <v>41</v>
      </c>
      <c r="X525" s="33">
        <f t="shared" si="233"/>
        <v>-1.1789695106865765</v>
      </c>
      <c r="Y525" s="13">
        <v>54196</v>
      </c>
      <c r="Z525" s="10">
        <f t="shared" si="234"/>
        <v>55</v>
      </c>
      <c r="AA525" s="33">
        <f t="shared" si="235"/>
        <v>-1.0228130622504319</v>
      </c>
      <c r="AB525" s="11">
        <v>4.9000000000000002E-2</v>
      </c>
      <c r="AC525" s="112">
        <f t="shared" si="241"/>
        <v>57</v>
      </c>
      <c r="AD525" s="33">
        <f t="shared" si="236"/>
        <v>-1.2216666669677037</v>
      </c>
      <c r="AE525" s="11">
        <v>0.84969325153374231</v>
      </c>
      <c r="AF525" s="10">
        <f t="shared" si="237"/>
        <v>144</v>
      </c>
      <c r="AG525" s="33">
        <f t="shared" si="238"/>
        <v>-0.39023172775153336</v>
      </c>
      <c r="AH525" s="14">
        <v>3.0660000000000003</v>
      </c>
      <c r="AI525" s="112">
        <f t="shared" si="242"/>
        <v>59</v>
      </c>
      <c r="AJ525" s="33">
        <f t="shared" si="239"/>
        <v>-0.31085589058344698</v>
      </c>
      <c r="AK525" s="13">
        <v>65741.111335012596</v>
      </c>
      <c r="AL525" s="38"/>
    </row>
    <row r="526" spans="1:38" x14ac:dyDescent="0.25">
      <c r="A526" t="s">
        <v>1115</v>
      </c>
      <c r="B526" s="5" t="s">
        <v>318</v>
      </c>
      <c r="C526" s="6" t="s">
        <v>71</v>
      </c>
      <c r="D526" s="7" t="s">
        <v>34</v>
      </c>
      <c r="E526" s="36">
        <f t="shared" si="220"/>
        <v>1.2855177493800767</v>
      </c>
      <c r="F526" s="8">
        <f t="shared" si="221"/>
        <v>24.305653135123762</v>
      </c>
      <c r="G526" s="9">
        <f t="shared" si="222"/>
        <v>305</v>
      </c>
      <c r="H526" s="112">
        <f t="shared" si="223"/>
        <v>16</v>
      </c>
      <c r="I526" s="33">
        <f t="shared" si="224"/>
        <v>-1.3398561981700599</v>
      </c>
      <c r="J526" s="11">
        <v>-8.7820459636605008E-2</v>
      </c>
      <c r="K526" s="10">
        <f t="shared" si="225"/>
        <v>89</v>
      </c>
      <c r="L526" s="33">
        <f t="shared" si="226"/>
        <v>-0.58644455373173932</v>
      </c>
      <c r="M526" s="11">
        <v>9.9775575088834861E-2</v>
      </c>
      <c r="N526" s="10">
        <f t="shared" si="227"/>
        <v>375</v>
      </c>
      <c r="O526" s="33">
        <f t="shared" si="228"/>
        <v>0.57063544214037021</v>
      </c>
      <c r="P526" s="11">
        <v>2.4511588399466083E-2</v>
      </c>
      <c r="Q526" s="10">
        <f t="shared" si="229"/>
        <v>386</v>
      </c>
      <c r="R526" s="33">
        <f t="shared" si="230"/>
        <v>0.26213378792495035</v>
      </c>
      <c r="S526" s="12">
        <v>4.5477284096593747E-2</v>
      </c>
      <c r="T526" s="10">
        <f t="shared" si="231"/>
        <v>440</v>
      </c>
      <c r="U526" s="33">
        <f t="shared" si="232"/>
        <v>0.70340511892464153</v>
      </c>
      <c r="V526" s="18">
        <v>3.4274375394606295E-2</v>
      </c>
      <c r="W526" s="112">
        <f t="shared" si="240"/>
        <v>316</v>
      </c>
      <c r="X526" s="33">
        <f t="shared" si="233"/>
        <v>-3.2745818142959592E-2</v>
      </c>
      <c r="Y526" s="13">
        <v>95883</v>
      </c>
      <c r="Z526" s="10">
        <f t="shared" si="234"/>
        <v>185</v>
      </c>
      <c r="AA526" s="33">
        <f t="shared" si="235"/>
        <v>-7.0891883559428617E-2</v>
      </c>
      <c r="AB526" s="11">
        <v>3.6000000000000004E-2</v>
      </c>
      <c r="AC526" s="112">
        <f t="shared" si="241"/>
        <v>350</v>
      </c>
      <c r="AD526" s="33">
        <f t="shared" si="236"/>
        <v>0.44642716111761593</v>
      </c>
      <c r="AE526" s="11">
        <v>0.94922920117212384</v>
      </c>
      <c r="AF526" s="10">
        <f t="shared" si="237"/>
        <v>192</v>
      </c>
      <c r="AG526" s="33">
        <f t="shared" si="238"/>
        <v>-0.20709356010705113</v>
      </c>
      <c r="AH526" s="14">
        <v>2.8593333333333333</v>
      </c>
      <c r="AI526" s="112">
        <f t="shared" si="242"/>
        <v>212</v>
      </c>
      <c r="AJ526" s="33">
        <f t="shared" si="239"/>
        <v>-0.24038992409160348</v>
      </c>
      <c r="AK526" s="13">
        <v>114106.18795761517</v>
      </c>
      <c r="AL526" s="38"/>
    </row>
    <row r="527" spans="1:38" x14ac:dyDescent="0.25">
      <c r="A527" t="s">
        <v>1123</v>
      </c>
      <c r="B527" s="5" t="s">
        <v>347</v>
      </c>
      <c r="C527" s="6" t="s">
        <v>71</v>
      </c>
      <c r="D527" s="7" t="s">
        <v>34</v>
      </c>
      <c r="E527" s="36">
        <f t="shared" si="220"/>
        <v>0.66802082424425757</v>
      </c>
      <c r="F527" s="8">
        <f t="shared" si="221"/>
        <v>26.230356310350125</v>
      </c>
      <c r="G527" s="9">
        <f t="shared" si="222"/>
        <v>268</v>
      </c>
      <c r="H527" s="112">
        <f t="shared" si="223"/>
        <v>1</v>
      </c>
      <c r="I527" s="33">
        <f t="shared" si="224"/>
        <v>-6.1002264195371847</v>
      </c>
      <c r="J527" s="11">
        <v>-0.38888888888888884</v>
      </c>
      <c r="K527" s="10">
        <f t="shared" si="225"/>
        <v>2</v>
      </c>
      <c r="L527" s="33">
        <f t="shared" si="226"/>
        <v>-9.5403302772889607</v>
      </c>
      <c r="M527" s="11">
        <v>0.5714285714285714</v>
      </c>
      <c r="N527" s="10">
        <f t="shared" si="227"/>
        <v>535</v>
      </c>
      <c r="O527" s="33">
        <f t="shared" si="228"/>
        <v>0.95337356493194358</v>
      </c>
      <c r="P527" s="11">
        <v>0</v>
      </c>
      <c r="Q527" s="10">
        <f t="shared" si="229"/>
        <v>390</v>
      </c>
      <c r="R527" s="33">
        <f t="shared" si="230"/>
        <v>0.27294812057923573</v>
      </c>
      <c r="S527" s="12">
        <v>0</v>
      </c>
      <c r="T527" s="10">
        <f t="shared" si="231"/>
        <v>563</v>
      </c>
      <c r="U527" s="33">
        <f t="shared" si="232"/>
        <v>1.2872983728771015</v>
      </c>
      <c r="V527" s="18">
        <v>0</v>
      </c>
      <c r="W527" s="112">
        <f t="shared" si="240"/>
        <v>1</v>
      </c>
      <c r="X527" s="33">
        <f t="shared" si="233"/>
        <v>-2.1666606257506924</v>
      </c>
      <c r="Y527" s="13">
        <v>18274.669999999998</v>
      </c>
      <c r="Z527" s="10">
        <f t="shared" si="234"/>
        <v>563</v>
      </c>
      <c r="AA527" s="33">
        <f t="shared" si="235"/>
        <v>2.56519753435412</v>
      </c>
      <c r="AB527" s="11">
        <v>0</v>
      </c>
      <c r="AC527" s="112">
        <f t="shared" si="241"/>
        <v>559</v>
      </c>
      <c r="AD527" s="33">
        <f t="shared" si="236"/>
        <v>1.2972801090165986</v>
      </c>
      <c r="AE527" s="11">
        <v>1</v>
      </c>
      <c r="AF527" s="10">
        <f t="shared" si="237"/>
        <v>549</v>
      </c>
      <c r="AG527" s="33">
        <f t="shared" si="238"/>
        <v>1.5344913373636999</v>
      </c>
      <c r="AH527" s="14">
        <v>0.89400000000000002</v>
      </c>
      <c r="AI527" s="112">
        <f t="shared" si="242"/>
        <v>448</v>
      </c>
      <c r="AJ527" s="33">
        <f t="shared" si="239"/>
        <v>-5.9599647593752011E-2</v>
      </c>
      <c r="AK527" s="13">
        <v>238193.54545454544</v>
      </c>
      <c r="AL527" s="38"/>
    </row>
    <row r="528" spans="1:38" x14ac:dyDescent="0.25">
      <c r="A528" t="s">
        <v>1125</v>
      </c>
      <c r="B528" s="5" t="s">
        <v>370</v>
      </c>
      <c r="C528" s="6" t="s">
        <v>71</v>
      </c>
      <c r="D528" s="7" t="s">
        <v>34</v>
      </c>
      <c r="E528" s="36">
        <f t="shared" si="220"/>
        <v>1.7562962808762361</v>
      </c>
      <c r="F528" s="8">
        <f t="shared" si="221"/>
        <v>22.838262938484704</v>
      </c>
      <c r="G528" s="9">
        <f t="shared" si="222"/>
        <v>334</v>
      </c>
      <c r="H528" s="112">
        <f t="shared" si="223"/>
        <v>136</v>
      </c>
      <c r="I528" s="33">
        <f t="shared" si="224"/>
        <v>-0.54991358912017352</v>
      </c>
      <c r="J528" s="11">
        <v>-3.7860736033889286E-2</v>
      </c>
      <c r="K528" s="10">
        <f t="shared" si="225"/>
        <v>270</v>
      </c>
      <c r="L528" s="33">
        <f t="shared" si="226"/>
        <v>0.14596916666117757</v>
      </c>
      <c r="M528" s="11">
        <v>6.1195104391648665E-2</v>
      </c>
      <c r="N528" s="10">
        <f t="shared" si="227"/>
        <v>382</v>
      </c>
      <c r="O528" s="33">
        <f t="shared" si="228"/>
        <v>0.58382177056970463</v>
      </c>
      <c r="P528" s="11">
        <v>2.3667100130039011E-2</v>
      </c>
      <c r="Q528" s="10">
        <f t="shared" si="229"/>
        <v>390</v>
      </c>
      <c r="R528" s="33">
        <f t="shared" si="230"/>
        <v>0.27294812057923573</v>
      </c>
      <c r="S528" s="12">
        <v>0</v>
      </c>
      <c r="T528" s="10">
        <f t="shared" si="231"/>
        <v>372</v>
      </c>
      <c r="U528" s="33">
        <f t="shared" si="232"/>
        <v>0.52477822745660729</v>
      </c>
      <c r="V528" s="18">
        <v>4.4759725400457667E-2</v>
      </c>
      <c r="W528" s="112">
        <f t="shared" si="240"/>
        <v>327</v>
      </c>
      <c r="X528" s="33">
        <f t="shared" si="233"/>
        <v>-3.0226955474346134E-3</v>
      </c>
      <c r="Y528" s="13">
        <v>96964</v>
      </c>
      <c r="Z528" s="10">
        <f t="shared" si="234"/>
        <v>201</v>
      </c>
      <c r="AA528" s="33">
        <f t="shared" si="235"/>
        <v>2.3328224937255704E-3</v>
      </c>
      <c r="AB528" s="11">
        <v>3.5000000000000003E-2</v>
      </c>
      <c r="AC528" s="112">
        <f t="shared" si="241"/>
        <v>369</v>
      </c>
      <c r="AD528" s="33">
        <f t="shared" si="236"/>
        <v>0.52050232754924808</v>
      </c>
      <c r="AE528" s="11">
        <v>0.9536493014753884</v>
      </c>
      <c r="AF528" s="10">
        <f t="shared" si="237"/>
        <v>284</v>
      </c>
      <c r="AG528" s="33">
        <f t="shared" si="238"/>
        <v>6.288754509787893E-2</v>
      </c>
      <c r="AH528" s="14">
        <v>2.5546666666666664</v>
      </c>
      <c r="AI528" s="112">
        <f t="shared" si="242"/>
        <v>214</v>
      </c>
      <c r="AJ528" s="33">
        <f t="shared" si="239"/>
        <v>-0.23920029153828457</v>
      </c>
      <c r="AK528" s="13">
        <v>114922.70509998166</v>
      </c>
      <c r="AL528" s="38"/>
    </row>
    <row r="529" spans="1:38" ht="22.5" x14ac:dyDescent="0.25">
      <c r="A529" t="s">
        <v>641</v>
      </c>
      <c r="B529" s="5" t="s">
        <v>549</v>
      </c>
      <c r="C529" s="6" t="s">
        <v>61</v>
      </c>
      <c r="D529" s="7" t="s">
        <v>39</v>
      </c>
      <c r="E529" s="36">
        <f t="shared" si="220"/>
        <v>6.1666377412390361</v>
      </c>
      <c r="F529" s="8">
        <f t="shared" si="221"/>
        <v>9.0914767326656509</v>
      </c>
      <c r="G529" s="9">
        <f t="shared" si="222"/>
        <v>545</v>
      </c>
      <c r="H529" s="112">
        <f t="shared" si="223"/>
        <v>410</v>
      </c>
      <c r="I529" s="33">
        <f t="shared" si="224"/>
        <v>0.33298891277864606</v>
      </c>
      <c r="J529" s="11">
        <v>1.7978212843757113E-2</v>
      </c>
      <c r="K529" s="10">
        <f t="shared" si="225"/>
        <v>334</v>
      </c>
      <c r="L529" s="33">
        <f t="shared" si="226"/>
        <v>0.31575528106174644</v>
      </c>
      <c r="M529" s="11">
        <v>5.2251486830926085E-2</v>
      </c>
      <c r="N529" s="10">
        <f t="shared" si="227"/>
        <v>535</v>
      </c>
      <c r="O529" s="33">
        <f t="shared" si="228"/>
        <v>0.95337356493194358</v>
      </c>
      <c r="P529" s="11">
        <v>0</v>
      </c>
      <c r="Q529" s="10">
        <f t="shared" si="229"/>
        <v>320</v>
      </c>
      <c r="R529" s="33">
        <f t="shared" si="230"/>
        <v>0.21956272192584614</v>
      </c>
      <c r="S529" s="12">
        <v>0.22450048641772058</v>
      </c>
      <c r="T529" s="10">
        <f t="shared" si="231"/>
        <v>551</v>
      </c>
      <c r="U529" s="33">
        <f t="shared" si="232"/>
        <v>1.0972830786558903</v>
      </c>
      <c r="V529" s="18">
        <v>1.1153846153846153E-2</v>
      </c>
      <c r="W529" s="112">
        <f t="shared" si="240"/>
        <v>549</v>
      </c>
      <c r="X529" s="33">
        <f t="shared" si="233"/>
        <v>2.3641586832628674</v>
      </c>
      <c r="Y529" s="13">
        <v>183056</v>
      </c>
      <c r="Z529" s="10">
        <f t="shared" si="234"/>
        <v>466</v>
      </c>
      <c r="AA529" s="33">
        <f t="shared" si="235"/>
        <v>0.73457988302526689</v>
      </c>
      <c r="AB529" s="11">
        <v>2.5000000000000001E-2</v>
      </c>
      <c r="AC529" s="112">
        <f t="shared" si="241"/>
        <v>383</v>
      </c>
      <c r="AD529" s="33">
        <f t="shared" si="236"/>
        <v>0.546945405501708</v>
      </c>
      <c r="AE529" s="11">
        <v>0.95522717247463607</v>
      </c>
      <c r="AF529" s="10">
        <f t="shared" si="237"/>
        <v>392</v>
      </c>
      <c r="AG529" s="33">
        <f t="shared" si="238"/>
        <v>0.38219780191027358</v>
      </c>
      <c r="AH529" s="14">
        <v>2.1943333333333337</v>
      </c>
      <c r="AI529" s="112">
        <f t="shared" si="242"/>
        <v>467</v>
      </c>
      <c r="AJ529" s="33">
        <f t="shared" si="239"/>
        <v>-2.8004380008611676E-2</v>
      </c>
      <c r="AK529" s="13">
        <v>259879.29836114644</v>
      </c>
      <c r="AL529" s="38"/>
    </row>
    <row r="530" spans="1:38" x14ac:dyDescent="0.25">
      <c r="A530" t="s">
        <v>692</v>
      </c>
      <c r="B530" s="5" t="s">
        <v>434</v>
      </c>
      <c r="C530" s="6" t="s">
        <v>61</v>
      </c>
      <c r="D530" s="7" t="s">
        <v>39</v>
      </c>
      <c r="E530" s="36">
        <f t="shared" si="220"/>
        <v>2.883448006841288</v>
      </c>
      <c r="F530" s="8">
        <f t="shared" si="221"/>
        <v>19.324994422289841</v>
      </c>
      <c r="G530" s="9">
        <f t="shared" si="222"/>
        <v>398</v>
      </c>
      <c r="H530" s="112">
        <f t="shared" si="223"/>
        <v>534</v>
      </c>
      <c r="I530" s="33">
        <f t="shared" si="224"/>
        <v>1.3979947661282572</v>
      </c>
      <c r="J530" s="11">
        <v>8.5334242837653562E-2</v>
      </c>
      <c r="K530" s="10">
        <f t="shared" si="225"/>
        <v>515</v>
      </c>
      <c r="L530" s="33">
        <f t="shared" si="226"/>
        <v>0.88007528992275252</v>
      </c>
      <c r="M530" s="11">
        <v>2.2525485037816508E-2</v>
      </c>
      <c r="N530" s="10">
        <f t="shared" si="227"/>
        <v>469</v>
      </c>
      <c r="O530" s="33">
        <f t="shared" si="228"/>
        <v>0.75375910389527323</v>
      </c>
      <c r="P530" s="11">
        <v>1.2783851976450799E-2</v>
      </c>
      <c r="Q530" s="10">
        <f t="shared" si="229"/>
        <v>357</v>
      </c>
      <c r="R530" s="33">
        <f t="shared" si="230"/>
        <v>0.24305730784149687</v>
      </c>
      <c r="S530" s="12">
        <v>0.12569920181006852</v>
      </c>
      <c r="T530" s="10">
        <f t="shared" si="231"/>
        <v>331</v>
      </c>
      <c r="U530" s="33">
        <f t="shared" si="232"/>
        <v>0.38647927783513453</v>
      </c>
      <c r="V530" s="18">
        <v>5.2877836174849376E-2</v>
      </c>
      <c r="W530" s="112">
        <f t="shared" si="240"/>
        <v>402</v>
      </c>
      <c r="X530" s="33">
        <f t="shared" si="233"/>
        <v>0.34656082034479907</v>
      </c>
      <c r="Y530" s="13">
        <v>109678</v>
      </c>
      <c r="Z530" s="10">
        <f t="shared" si="234"/>
        <v>369</v>
      </c>
      <c r="AA530" s="33">
        <f t="shared" si="235"/>
        <v>0.51490576486580486</v>
      </c>
      <c r="AB530" s="11">
        <v>2.7999999999999997E-2</v>
      </c>
      <c r="AC530" s="112">
        <f t="shared" si="241"/>
        <v>235</v>
      </c>
      <c r="AD530" s="33">
        <f t="shared" si="236"/>
        <v>4.8985999768856758E-2</v>
      </c>
      <c r="AE530" s="11">
        <v>0.92551369863013699</v>
      </c>
      <c r="AF530" s="10">
        <f t="shared" si="237"/>
        <v>342</v>
      </c>
      <c r="AG530" s="33">
        <f t="shared" si="238"/>
        <v>0.22800728011927429</v>
      </c>
      <c r="AH530" s="14">
        <v>2.3683333333333336</v>
      </c>
      <c r="AI530" s="112">
        <f t="shared" si="242"/>
        <v>373</v>
      </c>
      <c r="AJ530" s="33">
        <f t="shared" si="239"/>
        <v>-0.14727840701059242</v>
      </c>
      <c r="AK530" s="13">
        <v>178014.28263465528</v>
      </c>
      <c r="AL530" s="38"/>
    </row>
    <row r="531" spans="1:38" x14ac:dyDescent="0.25">
      <c r="A531" t="s">
        <v>705</v>
      </c>
      <c r="B531" s="5" t="s">
        <v>529</v>
      </c>
      <c r="C531" s="6" t="s">
        <v>61</v>
      </c>
      <c r="D531" s="7" t="s">
        <v>39</v>
      </c>
      <c r="E531" s="36">
        <f t="shared" si="220"/>
        <v>4.4357343166724714</v>
      </c>
      <c r="F531" s="8">
        <f t="shared" si="221"/>
        <v>14.486605326286895</v>
      </c>
      <c r="G531" s="9">
        <f t="shared" si="222"/>
        <v>481</v>
      </c>
      <c r="H531" s="112">
        <f t="shared" si="223"/>
        <v>520</v>
      </c>
      <c r="I531" s="33">
        <f t="shared" si="224"/>
        <v>1.1482946105194014</v>
      </c>
      <c r="J531" s="11">
        <v>6.9542018674966677E-2</v>
      </c>
      <c r="K531" s="10">
        <f t="shared" si="225"/>
        <v>439</v>
      </c>
      <c r="L531" s="33">
        <f t="shared" si="226"/>
        <v>0.62455421975075731</v>
      </c>
      <c r="M531" s="11">
        <v>3.5985259050509429E-2</v>
      </c>
      <c r="N531" s="10">
        <f t="shared" si="227"/>
        <v>403</v>
      </c>
      <c r="O531" s="33">
        <f t="shared" si="228"/>
        <v>0.62858190377413181</v>
      </c>
      <c r="P531" s="11">
        <v>2.0800539689678436E-2</v>
      </c>
      <c r="Q531" s="10">
        <f t="shared" si="229"/>
        <v>306</v>
      </c>
      <c r="R531" s="33">
        <f t="shared" si="230"/>
        <v>0.21363249056300182</v>
      </c>
      <c r="S531" s="12">
        <v>0.24943876278373661</v>
      </c>
      <c r="T531" s="10">
        <f t="shared" si="231"/>
        <v>488</v>
      </c>
      <c r="U531" s="33">
        <f t="shared" si="232"/>
        <v>0.82991189686593769</v>
      </c>
      <c r="V531" s="18">
        <v>2.6848461894541934E-2</v>
      </c>
      <c r="W531" s="112">
        <f t="shared" si="240"/>
        <v>469</v>
      </c>
      <c r="X531" s="33">
        <f t="shared" si="233"/>
        <v>0.899311915199414</v>
      </c>
      <c r="Y531" s="13">
        <v>129781</v>
      </c>
      <c r="Z531" s="10">
        <f t="shared" si="234"/>
        <v>488</v>
      </c>
      <c r="AA531" s="33">
        <f t="shared" si="235"/>
        <v>0.80780458907842112</v>
      </c>
      <c r="AB531" s="11">
        <v>2.4E-2</v>
      </c>
      <c r="AC531" s="112">
        <f t="shared" si="241"/>
        <v>390</v>
      </c>
      <c r="AD531" s="33">
        <f t="shared" si="236"/>
        <v>0.5650940425269334</v>
      </c>
      <c r="AE531" s="11">
        <v>0.95631011025099699</v>
      </c>
      <c r="AF531" s="10">
        <f t="shared" si="237"/>
        <v>368</v>
      </c>
      <c r="AG531" s="33">
        <f t="shared" si="238"/>
        <v>0.31248714454882581</v>
      </c>
      <c r="AH531" s="14">
        <v>2.2730000000000001</v>
      </c>
      <c r="AI531" s="112">
        <f t="shared" si="242"/>
        <v>402</v>
      </c>
      <c r="AJ531" s="33">
        <f t="shared" si="239"/>
        <v>-0.11974606016045955</v>
      </c>
      <c r="AK531" s="13">
        <v>196911.40604473269</v>
      </c>
      <c r="AL531" s="38"/>
    </row>
    <row r="532" spans="1:38" x14ac:dyDescent="0.25">
      <c r="A532" t="s">
        <v>736</v>
      </c>
      <c r="B532" s="5" t="s">
        <v>64</v>
      </c>
      <c r="C532" s="6" t="s">
        <v>61</v>
      </c>
      <c r="D532" s="7" t="s">
        <v>39</v>
      </c>
      <c r="E532" s="36">
        <f t="shared" si="220"/>
        <v>-9.0277357695259806</v>
      </c>
      <c r="F532" s="8">
        <f t="shared" si="221"/>
        <v>56.451484129159788</v>
      </c>
      <c r="G532" s="9">
        <f t="shared" si="222"/>
        <v>29</v>
      </c>
      <c r="H532" s="112">
        <f t="shared" si="223"/>
        <v>482</v>
      </c>
      <c r="I532" s="33">
        <f t="shared" si="224"/>
        <v>0.72101009875193445</v>
      </c>
      <c r="J532" s="11">
        <v>4.251851612799129E-2</v>
      </c>
      <c r="K532" s="10">
        <f t="shared" si="225"/>
        <v>166</v>
      </c>
      <c r="L532" s="33">
        <f t="shared" si="226"/>
        <v>-0.20731652204228171</v>
      </c>
      <c r="M532" s="11">
        <v>7.9804706835260766E-2</v>
      </c>
      <c r="N532" s="10">
        <f t="shared" si="227"/>
        <v>39</v>
      </c>
      <c r="O532" s="33">
        <f t="shared" si="228"/>
        <v>-1.6844699144322797</v>
      </c>
      <c r="P532" s="11">
        <v>0.16893465734951577</v>
      </c>
      <c r="Q532" s="10">
        <f t="shared" si="229"/>
        <v>51</v>
      </c>
      <c r="R532" s="33">
        <f t="shared" si="230"/>
        <v>-0.39876181989489157</v>
      </c>
      <c r="S532" s="12">
        <v>2.824727587914809</v>
      </c>
      <c r="T532" s="10">
        <f t="shared" si="231"/>
        <v>37</v>
      </c>
      <c r="U532" s="33">
        <f t="shared" si="232"/>
        <v>-1.7161371992914596</v>
      </c>
      <c r="V532" s="18">
        <v>0.17630085221433428</v>
      </c>
      <c r="W532" s="112">
        <f t="shared" si="240"/>
        <v>26</v>
      </c>
      <c r="X532" s="33">
        <f t="shared" si="233"/>
        <v>-1.338143568693509</v>
      </c>
      <c r="Y532" s="13">
        <v>48407</v>
      </c>
      <c r="Z532" s="10">
        <f t="shared" si="234"/>
        <v>95</v>
      </c>
      <c r="AA532" s="33">
        <f t="shared" si="235"/>
        <v>-0.65668953198466162</v>
      </c>
      <c r="AB532" s="11">
        <v>4.4000000000000004E-2</v>
      </c>
      <c r="AC532" s="112">
        <f t="shared" si="241"/>
        <v>11</v>
      </c>
      <c r="AD532" s="33">
        <f t="shared" si="236"/>
        <v>-3.1573431094206268</v>
      </c>
      <c r="AE532" s="11">
        <v>0.73419052042337873</v>
      </c>
      <c r="AF532" s="10">
        <f t="shared" si="237"/>
        <v>116</v>
      </c>
      <c r="AG532" s="33">
        <f t="shared" si="238"/>
        <v>-0.50809000015499806</v>
      </c>
      <c r="AH532" s="14">
        <v>3.1989999999999998</v>
      </c>
      <c r="AI532" s="112">
        <f t="shared" si="242"/>
        <v>60</v>
      </c>
      <c r="AJ532" s="33">
        <f t="shared" si="239"/>
        <v>-0.31036607978886155</v>
      </c>
      <c r="AK532" s="13">
        <v>66077.29826027737</v>
      </c>
      <c r="AL532" s="38">
        <v>1</v>
      </c>
    </row>
    <row r="533" spans="1:38" x14ac:dyDescent="0.25">
      <c r="A533" t="s">
        <v>754</v>
      </c>
      <c r="B533" s="5" t="s">
        <v>544</v>
      </c>
      <c r="C533" s="6" t="s">
        <v>61</v>
      </c>
      <c r="D533" s="7" t="s">
        <v>39</v>
      </c>
      <c r="E533" s="36">
        <f t="shared" si="220"/>
        <v>5.5394141879726622</v>
      </c>
      <c r="F533" s="8">
        <f t="shared" si="221"/>
        <v>11.046497260554148</v>
      </c>
      <c r="G533" s="9">
        <f t="shared" si="222"/>
        <v>528</v>
      </c>
      <c r="H533" s="112">
        <f t="shared" si="223"/>
        <v>504</v>
      </c>
      <c r="I533" s="33">
        <f t="shared" si="224"/>
        <v>0.98662664678149148</v>
      </c>
      <c r="J533" s="11">
        <v>5.9317368565923401E-2</v>
      </c>
      <c r="K533" s="10">
        <f t="shared" si="225"/>
        <v>518</v>
      </c>
      <c r="L533" s="33">
        <f t="shared" si="226"/>
        <v>0.88550324896048649</v>
      </c>
      <c r="M533" s="11">
        <v>2.22395630120952E-2</v>
      </c>
      <c r="N533" s="10">
        <f t="shared" si="227"/>
        <v>535</v>
      </c>
      <c r="O533" s="33">
        <f t="shared" si="228"/>
        <v>0.95337356493194358</v>
      </c>
      <c r="P533" s="11">
        <v>0</v>
      </c>
      <c r="Q533" s="10">
        <f t="shared" si="229"/>
        <v>390</v>
      </c>
      <c r="R533" s="33">
        <f t="shared" si="230"/>
        <v>0.27294812057923573</v>
      </c>
      <c r="S533" s="12">
        <v>0</v>
      </c>
      <c r="T533" s="10">
        <f t="shared" si="231"/>
        <v>458</v>
      </c>
      <c r="U533" s="33">
        <f t="shared" si="232"/>
        <v>0.74536184984318454</v>
      </c>
      <c r="V533" s="18">
        <v>3.1811526687075736E-2</v>
      </c>
      <c r="W533" s="112">
        <f t="shared" si="240"/>
        <v>512</v>
      </c>
      <c r="X533" s="33">
        <f t="shared" si="233"/>
        <v>1.3976485238222582</v>
      </c>
      <c r="Y533" s="13">
        <v>147905</v>
      </c>
      <c r="Z533" s="10">
        <f t="shared" si="234"/>
        <v>436</v>
      </c>
      <c r="AA533" s="33">
        <f t="shared" si="235"/>
        <v>0.66135517697211277</v>
      </c>
      <c r="AB533" s="11">
        <v>2.6000000000000002E-2</v>
      </c>
      <c r="AC533" s="112">
        <f t="shared" si="241"/>
        <v>542</v>
      </c>
      <c r="AD533" s="33">
        <f t="shared" si="236"/>
        <v>1.0928654244690883</v>
      </c>
      <c r="AE533" s="11">
        <v>0.9878024788510722</v>
      </c>
      <c r="AF533" s="10">
        <f t="shared" si="237"/>
        <v>246</v>
      </c>
      <c r="AG533" s="33">
        <f t="shared" si="238"/>
        <v>-4.0201520237483544E-2</v>
      </c>
      <c r="AH533" s="14">
        <v>2.6710000000000007</v>
      </c>
      <c r="AI533" s="112">
        <f t="shared" si="242"/>
        <v>344</v>
      </c>
      <c r="AJ533" s="33">
        <f t="shared" si="239"/>
        <v>-0.16848226608513717</v>
      </c>
      <c r="AK533" s="13">
        <v>163460.78511108225</v>
      </c>
      <c r="AL533" s="38"/>
    </row>
    <row r="534" spans="1:38" x14ac:dyDescent="0.25">
      <c r="A534" t="s">
        <v>777</v>
      </c>
      <c r="B534" s="5" t="s">
        <v>344</v>
      </c>
      <c r="C534" s="6" t="s">
        <v>61</v>
      </c>
      <c r="D534" s="7" t="s">
        <v>39</v>
      </c>
      <c r="E534" s="36">
        <f t="shared" si="220"/>
        <v>1.6513560691920648</v>
      </c>
      <c r="F534" s="8">
        <f t="shared" si="221"/>
        <v>23.165355674360313</v>
      </c>
      <c r="G534" s="9">
        <f t="shared" si="222"/>
        <v>324</v>
      </c>
      <c r="H534" s="112">
        <f t="shared" si="223"/>
        <v>469</v>
      </c>
      <c r="I534" s="33">
        <f t="shared" si="224"/>
        <v>0.63266482504193799</v>
      </c>
      <c r="J534" s="11">
        <v>3.6931141291398628E-2</v>
      </c>
      <c r="K534" s="10">
        <f t="shared" si="225"/>
        <v>480</v>
      </c>
      <c r="L534" s="33">
        <f t="shared" si="226"/>
        <v>0.71212215383178856</v>
      </c>
      <c r="M534" s="11">
        <v>3.1372549019607843E-2</v>
      </c>
      <c r="N534" s="10">
        <f t="shared" si="227"/>
        <v>418</v>
      </c>
      <c r="O534" s="33">
        <f t="shared" si="228"/>
        <v>0.66371181765798348</v>
      </c>
      <c r="P534" s="11">
        <v>1.8550724637681159E-2</v>
      </c>
      <c r="Q534" s="10">
        <f t="shared" si="229"/>
        <v>141</v>
      </c>
      <c r="R534" s="33">
        <f t="shared" si="230"/>
        <v>-2.5541886823869626E-4</v>
      </c>
      <c r="S534" s="12">
        <v>1.1488970588235294</v>
      </c>
      <c r="T534" s="10">
        <f t="shared" si="231"/>
        <v>347</v>
      </c>
      <c r="U534" s="33">
        <f t="shared" si="232"/>
        <v>0.4455825541638912</v>
      </c>
      <c r="V534" s="18">
        <v>4.9408489909533754E-2</v>
      </c>
      <c r="W534" s="112">
        <f t="shared" si="240"/>
        <v>270</v>
      </c>
      <c r="X534" s="33">
        <f t="shared" si="233"/>
        <v>-0.22497000876767295</v>
      </c>
      <c r="Y534" s="13">
        <v>88892</v>
      </c>
      <c r="Z534" s="10">
        <f t="shared" si="234"/>
        <v>224</v>
      </c>
      <c r="AA534" s="33">
        <f t="shared" si="235"/>
        <v>7.5557528546879749E-2</v>
      </c>
      <c r="AB534" s="11">
        <v>3.4000000000000002E-2</v>
      </c>
      <c r="AC534" s="112">
        <f t="shared" si="241"/>
        <v>324</v>
      </c>
      <c r="AD534" s="33">
        <f t="shared" si="236"/>
        <v>0.37390612573517801</v>
      </c>
      <c r="AE534" s="11">
        <v>0.94490183660544647</v>
      </c>
      <c r="AF534" s="10">
        <f t="shared" si="237"/>
        <v>293</v>
      </c>
      <c r="AG534" s="33">
        <f t="shared" si="238"/>
        <v>9.3016727516809658E-2</v>
      </c>
      <c r="AH534" s="14">
        <v>2.5206666666666666</v>
      </c>
      <c r="AI534" s="112">
        <f t="shared" si="242"/>
        <v>348</v>
      </c>
      <c r="AJ534" s="33">
        <f t="shared" si="239"/>
        <v>-0.16650982349436097</v>
      </c>
      <c r="AK534" s="13">
        <v>164814.59237132352</v>
      </c>
      <c r="AL534" s="38"/>
    </row>
    <row r="535" spans="1:38" x14ac:dyDescent="0.25">
      <c r="A535" t="s">
        <v>824</v>
      </c>
      <c r="B535" s="5" t="s">
        <v>154</v>
      </c>
      <c r="C535" s="6" t="s">
        <v>61</v>
      </c>
      <c r="D535" s="7" t="s">
        <v>39</v>
      </c>
      <c r="E535" s="36">
        <f t="shared" si="220"/>
        <v>-2.705742811343828</v>
      </c>
      <c r="F535" s="8">
        <f t="shared" si="221"/>
        <v>36.746187754290318</v>
      </c>
      <c r="G535" s="9">
        <f t="shared" si="222"/>
        <v>133</v>
      </c>
      <c r="H535" s="112">
        <f t="shared" si="223"/>
        <v>456</v>
      </c>
      <c r="I535" s="33">
        <f t="shared" si="224"/>
        <v>0.53850039993447374</v>
      </c>
      <c r="J535" s="11">
        <v>3.097573567372236E-2</v>
      </c>
      <c r="K535" s="10">
        <f t="shared" si="225"/>
        <v>320</v>
      </c>
      <c r="L535" s="33">
        <f t="shared" si="226"/>
        <v>0.28510566808133231</v>
      </c>
      <c r="M535" s="11">
        <v>5.3865979381443302E-2</v>
      </c>
      <c r="N535" s="10">
        <f t="shared" si="227"/>
        <v>248</v>
      </c>
      <c r="O535" s="33">
        <f t="shared" si="228"/>
        <v>0.1686038168917405</v>
      </c>
      <c r="P535" s="11">
        <v>5.0258785072187416E-2</v>
      </c>
      <c r="Q535" s="10">
        <f t="shared" si="229"/>
        <v>317</v>
      </c>
      <c r="R535" s="33">
        <f t="shared" si="230"/>
        <v>0.2188223044151984</v>
      </c>
      <c r="S535" s="12">
        <v>0.22761414849547049</v>
      </c>
      <c r="T535" s="10">
        <f t="shared" si="231"/>
        <v>161</v>
      </c>
      <c r="U535" s="33">
        <f t="shared" si="232"/>
        <v>-0.22259308799330177</v>
      </c>
      <c r="V535" s="18">
        <v>8.8630218596764579E-2</v>
      </c>
      <c r="W535" s="112">
        <f t="shared" si="240"/>
        <v>171</v>
      </c>
      <c r="X535" s="33">
        <f t="shared" si="233"/>
        <v>-0.60037222227063558</v>
      </c>
      <c r="Y535" s="13">
        <v>75239</v>
      </c>
      <c r="Z535" s="10">
        <f t="shared" si="234"/>
        <v>40</v>
      </c>
      <c r="AA535" s="33">
        <f t="shared" si="235"/>
        <v>-1.3157118864630482</v>
      </c>
      <c r="AB535" s="11">
        <v>5.2999999999999999E-2</v>
      </c>
      <c r="AC535" s="112">
        <f t="shared" si="241"/>
        <v>82</v>
      </c>
      <c r="AD535" s="33">
        <f t="shared" si="236"/>
        <v>-0.86051255366110535</v>
      </c>
      <c r="AE535" s="11">
        <v>0.87124348871377055</v>
      </c>
      <c r="AF535" s="10">
        <f t="shared" si="237"/>
        <v>55</v>
      </c>
      <c r="AG535" s="33">
        <f t="shared" si="238"/>
        <v>-0.92517240775823772</v>
      </c>
      <c r="AH535" s="14">
        <v>3.6696666666666666</v>
      </c>
      <c r="AI535" s="112">
        <f t="shared" si="242"/>
        <v>132</v>
      </c>
      <c r="AJ535" s="33">
        <f t="shared" si="239"/>
        <v>-0.27435038930827249</v>
      </c>
      <c r="AK535" s="13">
        <v>90797.05612964902</v>
      </c>
      <c r="AL535" s="38">
        <v>1</v>
      </c>
    </row>
    <row r="536" spans="1:38" x14ac:dyDescent="0.25">
      <c r="A536" t="s">
        <v>846</v>
      </c>
      <c r="B536" s="5" t="s">
        <v>350</v>
      </c>
      <c r="C536" s="6" t="s">
        <v>61</v>
      </c>
      <c r="D536" s="7" t="s">
        <v>39</v>
      </c>
      <c r="E536" s="36">
        <f t="shared" si="220"/>
        <v>0.13219044761000609</v>
      </c>
      <c r="F536" s="8">
        <f t="shared" si="221"/>
        <v>27.900509448463072</v>
      </c>
      <c r="G536" s="9">
        <f t="shared" si="222"/>
        <v>242</v>
      </c>
      <c r="H536" s="112">
        <f t="shared" si="223"/>
        <v>483</v>
      </c>
      <c r="I536" s="33">
        <f t="shared" si="224"/>
        <v>0.73136981343667085</v>
      </c>
      <c r="J536" s="11">
        <v>4.3173713703515082E-2</v>
      </c>
      <c r="K536" s="10">
        <f t="shared" si="225"/>
        <v>361</v>
      </c>
      <c r="L536" s="33">
        <f t="shared" si="226"/>
        <v>0.37005313838681803</v>
      </c>
      <c r="M536" s="11">
        <v>4.9391304347826084E-2</v>
      </c>
      <c r="N536" s="10">
        <f t="shared" si="227"/>
        <v>254</v>
      </c>
      <c r="O536" s="33">
        <f t="shared" si="228"/>
        <v>0.22206509212172598</v>
      </c>
      <c r="P536" s="11">
        <v>4.6834979875594582E-2</v>
      </c>
      <c r="Q536" s="10">
        <f t="shared" si="229"/>
        <v>309</v>
      </c>
      <c r="R536" s="33">
        <f t="shared" si="230"/>
        <v>0.21488528069763846</v>
      </c>
      <c r="S536" s="12">
        <v>0.24417043096081062</v>
      </c>
      <c r="T536" s="10">
        <f t="shared" si="231"/>
        <v>207</v>
      </c>
      <c r="U536" s="33">
        <f t="shared" si="232"/>
        <v>-1.9458713494343752E-2</v>
      </c>
      <c r="V536" s="18">
        <v>7.6706285994363438E-2</v>
      </c>
      <c r="W536" s="112">
        <f t="shared" si="240"/>
        <v>297</v>
      </c>
      <c r="X536" s="33">
        <f t="shared" si="233"/>
        <v>-0.10629748599035027</v>
      </c>
      <c r="Y536" s="13">
        <v>93208</v>
      </c>
      <c r="Z536" s="10">
        <f t="shared" si="234"/>
        <v>264</v>
      </c>
      <c r="AA536" s="33">
        <f t="shared" si="235"/>
        <v>0.22200694065318813</v>
      </c>
      <c r="AB536" s="11">
        <v>3.2000000000000001E-2</v>
      </c>
      <c r="AC536" s="112">
        <f t="shared" si="241"/>
        <v>100</v>
      </c>
      <c r="AD536" s="33">
        <f t="shared" si="236"/>
        <v>-0.63137557092869656</v>
      </c>
      <c r="AE536" s="11">
        <v>0.88491620111731839</v>
      </c>
      <c r="AF536" s="10">
        <f t="shared" si="237"/>
        <v>239</v>
      </c>
      <c r="AG536" s="33">
        <f t="shared" si="238"/>
        <v>-5.5561495588310944E-2</v>
      </c>
      <c r="AH536" s="14">
        <v>2.6883333333333339</v>
      </c>
      <c r="AI536" s="112">
        <f t="shared" si="242"/>
        <v>398</v>
      </c>
      <c r="AJ536" s="33">
        <f t="shared" si="239"/>
        <v>-0.12440183803180124</v>
      </c>
      <c r="AK536" s="13">
        <v>193715.86265413259</v>
      </c>
      <c r="AL536" s="38"/>
    </row>
    <row r="537" spans="1:38" x14ac:dyDescent="0.25">
      <c r="A537" t="s">
        <v>867</v>
      </c>
      <c r="B537" s="5" t="s">
        <v>166</v>
      </c>
      <c r="C537" s="6" t="s">
        <v>61</v>
      </c>
      <c r="D537" s="7" t="s">
        <v>39</v>
      </c>
      <c r="E537" s="36">
        <f t="shared" si="220"/>
        <v>-2.8187303071198078</v>
      </c>
      <c r="F537" s="8">
        <f t="shared" si="221"/>
        <v>37.098363421939304</v>
      </c>
      <c r="G537" s="9">
        <f t="shared" si="222"/>
        <v>128</v>
      </c>
      <c r="H537" s="112">
        <f t="shared" si="223"/>
        <v>496</v>
      </c>
      <c r="I537" s="33">
        <f t="shared" si="224"/>
        <v>0.90408584444327655</v>
      </c>
      <c r="J537" s="11">
        <v>5.4097096075845341E-2</v>
      </c>
      <c r="K537" s="10">
        <f t="shared" si="225"/>
        <v>182</v>
      </c>
      <c r="L537" s="33">
        <f t="shared" si="226"/>
        <v>-0.1431271675770788</v>
      </c>
      <c r="M537" s="11">
        <v>7.6423481934548204E-2</v>
      </c>
      <c r="N537" s="10">
        <f t="shared" si="227"/>
        <v>98</v>
      </c>
      <c r="O537" s="33">
        <f t="shared" si="228"/>
        <v>-0.64038590479977175</v>
      </c>
      <c r="P537" s="11">
        <v>0.10206868300675906</v>
      </c>
      <c r="Q537" s="10">
        <f t="shared" si="229"/>
        <v>205</v>
      </c>
      <c r="R537" s="33">
        <f t="shared" si="230"/>
        <v>0.11576821215917273</v>
      </c>
      <c r="S537" s="12">
        <v>0.66098534028941724</v>
      </c>
      <c r="T537" s="10">
        <f t="shared" si="231"/>
        <v>180</v>
      </c>
      <c r="U537" s="33">
        <f t="shared" si="232"/>
        <v>-0.12020033043063258</v>
      </c>
      <c r="V537" s="18">
        <v>8.2619791542442811E-2</v>
      </c>
      <c r="W537" s="112">
        <f t="shared" si="240"/>
        <v>155</v>
      </c>
      <c r="X537" s="33">
        <f t="shared" si="233"/>
        <v>-0.65132221872716445</v>
      </c>
      <c r="Y537" s="13">
        <v>73386</v>
      </c>
      <c r="Z537" s="10">
        <f t="shared" si="234"/>
        <v>136</v>
      </c>
      <c r="AA537" s="33">
        <f t="shared" si="235"/>
        <v>-0.36379070777204486</v>
      </c>
      <c r="AB537" s="11">
        <v>0.04</v>
      </c>
      <c r="AC537" s="112">
        <f t="shared" si="241"/>
        <v>60</v>
      </c>
      <c r="AD537" s="33">
        <f t="shared" si="236"/>
        <v>-1.1929033287051423</v>
      </c>
      <c r="AE537" s="11">
        <v>0.85140957356583102</v>
      </c>
      <c r="AF537" s="10">
        <f t="shared" si="237"/>
        <v>130</v>
      </c>
      <c r="AG537" s="33">
        <f t="shared" si="238"/>
        <v>-0.43365319653175688</v>
      </c>
      <c r="AH537" s="14">
        <v>3.1149999999999998</v>
      </c>
      <c r="AI537" s="112">
        <f t="shared" si="242"/>
        <v>313</v>
      </c>
      <c r="AJ537" s="33">
        <f t="shared" si="239"/>
        <v>-0.19088959571133959</v>
      </c>
      <c r="AK537" s="13">
        <v>148081.27258563301</v>
      </c>
      <c r="AL537" s="38"/>
    </row>
    <row r="538" spans="1:38" x14ac:dyDescent="0.25">
      <c r="A538" t="s">
        <v>942</v>
      </c>
      <c r="B538" s="5" t="s">
        <v>541</v>
      </c>
      <c r="C538" s="6" t="s">
        <v>61</v>
      </c>
      <c r="D538" s="7" t="s">
        <v>39</v>
      </c>
      <c r="E538" s="36">
        <f t="shared" si="220"/>
        <v>4.7191779754229293</v>
      </c>
      <c r="F538" s="8">
        <f t="shared" si="221"/>
        <v>13.603127388522603</v>
      </c>
      <c r="G538" s="9">
        <f t="shared" si="222"/>
        <v>497</v>
      </c>
      <c r="H538" s="112">
        <f t="shared" si="223"/>
        <v>468</v>
      </c>
      <c r="I538" s="33">
        <f t="shared" si="224"/>
        <v>0.62719756598330501</v>
      </c>
      <c r="J538" s="11">
        <v>3.6585365853658569E-2</v>
      </c>
      <c r="K538" s="10">
        <f t="shared" si="225"/>
        <v>559</v>
      </c>
      <c r="L538" s="33">
        <f t="shared" si="226"/>
        <v>1.3077003033574752</v>
      </c>
      <c r="M538" s="11">
        <v>0</v>
      </c>
      <c r="N538" s="10">
        <f t="shared" si="227"/>
        <v>492</v>
      </c>
      <c r="O538" s="33">
        <f t="shared" si="228"/>
        <v>0.80994892157263887</v>
      </c>
      <c r="P538" s="11">
        <v>9.1853035143769964E-3</v>
      </c>
      <c r="Q538" s="10">
        <f t="shared" si="229"/>
        <v>390</v>
      </c>
      <c r="R538" s="33">
        <f t="shared" si="230"/>
        <v>0.27294812057923573</v>
      </c>
      <c r="S538" s="12">
        <v>0</v>
      </c>
      <c r="T538" s="10">
        <f t="shared" si="231"/>
        <v>521</v>
      </c>
      <c r="U538" s="33">
        <f t="shared" si="232"/>
        <v>0.94483032914980059</v>
      </c>
      <c r="V538" s="18">
        <v>2.0102781136638451E-2</v>
      </c>
      <c r="W538" s="112">
        <f t="shared" si="240"/>
        <v>433</v>
      </c>
      <c r="X538" s="33">
        <f t="shared" si="233"/>
        <v>0.60287807181148168</v>
      </c>
      <c r="Y538" s="13">
        <v>119000</v>
      </c>
      <c r="Z538" s="10">
        <f t="shared" si="234"/>
        <v>488</v>
      </c>
      <c r="AA538" s="33">
        <f t="shared" si="235"/>
        <v>0.80780458907842112</v>
      </c>
      <c r="AB538" s="11">
        <v>2.4E-2</v>
      </c>
      <c r="AC538" s="112">
        <f t="shared" si="241"/>
        <v>427</v>
      </c>
      <c r="AD538" s="33">
        <f t="shared" si="236"/>
        <v>0.67078638483511277</v>
      </c>
      <c r="AE538" s="11">
        <v>0.96261682242990654</v>
      </c>
      <c r="AF538" s="10">
        <f t="shared" si="237"/>
        <v>443</v>
      </c>
      <c r="AG538" s="33">
        <f t="shared" si="238"/>
        <v>0.53579755541854879</v>
      </c>
      <c r="AH538" s="14">
        <v>2.0210000000000004</v>
      </c>
      <c r="AI538" s="112">
        <f t="shared" si="242"/>
        <v>465</v>
      </c>
      <c r="AJ538" s="33">
        <f t="shared" si="239"/>
        <v>-3.0769191174377056E-2</v>
      </c>
      <c r="AK538" s="13">
        <v>257981.64037763255</v>
      </c>
      <c r="AL538" s="38"/>
    </row>
    <row r="539" spans="1:38" x14ac:dyDescent="0.25">
      <c r="A539" t="s">
        <v>951</v>
      </c>
      <c r="B539" s="5" t="s">
        <v>526</v>
      </c>
      <c r="C539" s="6" t="s">
        <v>61</v>
      </c>
      <c r="D539" s="7" t="s">
        <v>39</v>
      </c>
      <c r="E539" s="36">
        <f t="shared" si="220"/>
        <v>5.634973269377749</v>
      </c>
      <c r="F539" s="8">
        <f t="shared" si="221"/>
        <v>10.748644979975371</v>
      </c>
      <c r="G539" s="9">
        <f t="shared" si="222"/>
        <v>531</v>
      </c>
      <c r="H539" s="112">
        <f t="shared" si="223"/>
        <v>550</v>
      </c>
      <c r="I539" s="33">
        <f t="shared" si="224"/>
        <v>2.0287723067609433</v>
      </c>
      <c r="J539" s="11">
        <v>0.12522761132262872</v>
      </c>
      <c r="K539" s="10">
        <f t="shared" si="225"/>
        <v>499</v>
      </c>
      <c r="L539" s="33">
        <f t="shared" si="226"/>
        <v>0.79373581194524079</v>
      </c>
      <c r="M539" s="11">
        <v>2.7073485174043833E-2</v>
      </c>
      <c r="N539" s="10">
        <f t="shared" si="227"/>
        <v>480</v>
      </c>
      <c r="O539" s="33">
        <f t="shared" si="228"/>
        <v>0.77353788711858384</v>
      </c>
      <c r="P539" s="11">
        <v>1.1517165005537098E-2</v>
      </c>
      <c r="Q539" s="10">
        <f t="shared" si="229"/>
        <v>390</v>
      </c>
      <c r="R539" s="33">
        <f t="shared" si="230"/>
        <v>0.27294812057923573</v>
      </c>
      <c r="S539" s="12">
        <v>0</v>
      </c>
      <c r="T539" s="10">
        <f t="shared" si="231"/>
        <v>480</v>
      </c>
      <c r="U539" s="33">
        <f t="shared" si="232"/>
        <v>0.80067242005348382</v>
      </c>
      <c r="V539" s="18">
        <v>2.8564811240639233E-2</v>
      </c>
      <c r="W539" s="112">
        <f t="shared" si="240"/>
        <v>501</v>
      </c>
      <c r="X539" s="33">
        <f t="shared" si="233"/>
        <v>1.2812581649444996</v>
      </c>
      <c r="Y539" s="13">
        <v>143672</v>
      </c>
      <c r="Z539" s="10">
        <f t="shared" si="234"/>
        <v>507</v>
      </c>
      <c r="AA539" s="33">
        <f t="shared" si="235"/>
        <v>0.88102929513157524</v>
      </c>
      <c r="AB539" s="11">
        <v>2.3E-2</v>
      </c>
      <c r="AC539" s="112">
        <f t="shared" si="241"/>
        <v>490</v>
      </c>
      <c r="AD539" s="33">
        <f t="shared" si="236"/>
        <v>0.88548043924085906</v>
      </c>
      <c r="AE539" s="11">
        <v>0.97542771845217591</v>
      </c>
      <c r="AF539" s="10">
        <f t="shared" si="237"/>
        <v>343</v>
      </c>
      <c r="AG539" s="33">
        <f t="shared" si="238"/>
        <v>0.22830266426063672</v>
      </c>
      <c r="AH539" s="14">
        <v>2.3679999999999999</v>
      </c>
      <c r="AI539" s="112">
        <f t="shared" si="242"/>
        <v>432</v>
      </c>
      <c r="AJ539" s="33">
        <f t="shared" si="239"/>
        <v>-9.0623013728773294E-2</v>
      </c>
      <c r="AK539" s="13">
        <v>216900.32328061789</v>
      </c>
      <c r="AL539" s="38"/>
    </row>
    <row r="540" spans="1:38" x14ac:dyDescent="0.25">
      <c r="A540" t="s">
        <v>1005</v>
      </c>
      <c r="B540" s="5" t="s">
        <v>60</v>
      </c>
      <c r="C540" s="6" t="s">
        <v>61</v>
      </c>
      <c r="D540" s="7" t="s">
        <v>39</v>
      </c>
      <c r="E540" s="36">
        <f t="shared" si="220"/>
        <v>-8.9626464396405918</v>
      </c>
      <c r="F540" s="8">
        <f t="shared" si="221"/>
        <v>56.248604349837471</v>
      </c>
      <c r="G540" s="9">
        <f t="shared" si="222"/>
        <v>30</v>
      </c>
      <c r="H540" s="112">
        <f t="shared" si="223"/>
        <v>417</v>
      </c>
      <c r="I540" s="33">
        <f t="shared" si="224"/>
        <v>0.34908062923043803</v>
      </c>
      <c r="J540" s="11">
        <v>1.8995929443690551E-2</v>
      </c>
      <c r="K540" s="10">
        <f t="shared" si="225"/>
        <v>171</v>
      </c>
      <c r="L540" s="33">
        <f t="shared" si="226"/>
        <v>-0.1929142632229229</v>
      </c>
      <c r="M540" s="11">
        <v>7.9046056486581501E-2</v>
      </c>
      <c r="N540" s="10">
        <f t="shared" si="227"/>
        <v>62</v>
      </c>
      <c r="O540" s="33">
        <f t="shared" si="228"/>
        <v>-1.1808144229870372</v>
      </c>
      <c r="P540" s="11">
        <v>0.13667919240812687</v>
      </c>
      <c r="Q540" s="10">
        <f t="shared" si="229"/>
        <v>96</v>
      </c>
      <c r="R540" s="33">
        <f t="shared" si="230"/>
        <v>-0.15238869334364039</v>
      </c>
      <c r="S540" s="12">
        <v>1.788659896257726</v>
      </c>
      <c r="T540" s="10">
        <f t="shared" si="231"/>
        <v>23</v>
      </c>
      <c r="U540" s="33">
        <f t="shared" si="232"/>
        <v>-2.3249928180315864</v>
      </c>
      <c r="V540" s="18">
        <v>0.21204051164104426</v>
      </c>
      <c r="W540" s="112">
        <f t="shared" si="240"/>
        <v>51</v>
      </c>
      <c r="X540" s="33">
        <f t="shared" si="233"/>
        <v>-1.1200456885568726</v>
      </c>
      <c r="Y540" s="13">
        <v>56339</v>
      </c>
      <c r="Z540" s="10">
        <f t="shared" si="234"/>
        <v>47</v>
      </c>
      <c r="AA540" s="33">
        <f t="shared" si="235"/>
        <v>-1.1692624743567399</v>
      </c>
      <c r="AB540" s="11">
        <v>5.0999999999999997E-2</v>
      </c>
      <c r="AC540" s="112">
        <f t="shared" si="241"/>
        <v>18</v>
      </c>
      <c r="AD540" s="33">
        <f t="shared" si="236"/>
        <v>-2.7629586715504835</v>
      </c>
      <c r="AE540" s="11">
        <v>0.75772362682606975</v>
      </c>
      <c r="AF540" s="10">
        <f t="shared" si="237"/>
        <v>69</v>
      </c>
      <c r="AG540" s="33">
        <f t="shared" si="238"/>
        <v>-0.83803408605642749</v>
      </c>
      <c r="AH540" s="14">
        <v>3.571333333333333</v>
      </c>
      <c r="AI540" s="112">
        <f t="shared" si="242"/>
        <v>28</v>
      </c>
      <c r="AJ540" s="33">
        <f t="shared" si="239"/>
        <v>-0.32686696320801384</v>
      </c>
      <c r="AK540" s="13">
        <v>54751.738835781151</v>
      </c>
      <c r="AL540" s="38">
        <v>1</v>
      </c>
    </row>
    <row r="541" spans="1:38" x14ac:dyDescent="0.25">
      <c r="A541" t="s">
        <v>1017</v>
      </c>
      <c r="B541" s="5" t="s">
        <v>173</v>
      </c>
      <c r="C541" s="6" t="s">
        <v>61</v>
      </c>
      <c r="D541" s="7" t="s">
        <v>39</v>
      </c>
      <c r="E541" s="36">
        <f t="shared" si="220"/>
        <v>-1.3544666633711469</v>
      </c>
      <c r="F541" s="8">
        <f t="shared" si="221"/>
        <v>32.534336023953976</v>
      </c>
      <c r="G541" s="9">
        <f t="shared" si="222"/>
        <v>177</v>
      </c>
      <c r="H541" s="112">
        <f t="shared" si="223"/>
        <v>542</v>
      </c>
      <c r="I541" s="33">
        <f t="shared" si="224"/>
        <v>1.6614742267110463</v>
      </c>
      <c r="J541" s="11">
        <v>0.10199793571217919</v>
      </c>
      <c r="K541" s="10">
        <f t="shared" si="225"/>
        <v>204</v>
      </c>
      <c r="L541" s="33">
        <f t="shared" si="226"/>
        <v>-5.041966481914343E-2</v>
      </c>
      <c r="M541" s="11">
        <v>7.1540041067761809E-2</v>
      </c>
      <c r="N541" s="10">
        <f t="shared" si="227"/>
        <v>116</v>
      </c>
      <c r="O541" s="33">
        <f t="shared" si="228"/>
        <v>-0.46387321555731437</v>
      </c>
      <c r="P541" s="11">
        <v>9.0764331210191077E-2</v>
      </c>
      <c r="Q541" s="10">
        <f t="shared" si="229"/>
        <v>188</v>
      </c>
      <c r="R541" s="33">
        <f t="shared" si="230"/>
        <v>8.9997249299527418E-2</v>
      </c>
      <c r="S541" s="12">
        <v>0.76935942465295204</v>
      </c>
      <c r="T541" s="10">
        <f t="shared" si="231"/>
        <v>273</v>
      </c>
      <c r="U541" s="33">
        <f t="shared" si="232"/>
        <v>0.22795418648396357</v>
      </c>
      <c r="V541" s="18">
        <v>6.2183215974419156E-2</v>
      </c>
      <c r="W541" s="112">
        <f t="shared" si="240"/>
        <v>205</v>
      </c>
      <c r="X541" s="33">
        <f t="shared" si="233"/>
        <v>-0.49844473340698048</v>
      </c>
      <c r="Y541" s="13">
        <v>78946</v>
      </c>
      <c r="Z541" s="10">
        <f t="shared" si="234"/>
        <v>136</v>
      </c>
      <c r="AA541" s="33">
        <f t="shared" si="235"/>
        <v>-0.36379070777204486</v>
      </c>
      <c r="AB541" s="11">
        <v>0.04</v>
      </c>
      <c r="AC541" s="112">
        <f t="shared" si="241"/>
        <v>115</v>
      </c>
      <c r="AD541" s="33">
        <f t="shared" si="236"/>
        <v>-0.49877858770123318</v>
      </c>
      <c r="AE541" s="11">
        <v>0.89282832597655326</v>
      </c>
      <c r="AF541" s="10">
        <f t="shared" si="237"/>
        <v>81</v>
      </c>
      <c r="AG541" s="33">
        <f t="shared" si="238"/>
        <v>-0.73908039870013509</v>
      </c>
      <c r="AH541" s="14">
        <v>3.4596666666666667</v>
      </c>
      <c r="AI541" s="112">
        <f t="shared" si="242"/>
        <v>155</v>
      </c>
      <c r="AJ541" s="33">
        <f t="shared" si="239"/>
        <v>-0.26209758206002748</v>
      </c>
      <c r="AK541" s="13">
        <v>99206.902625857168</v>
      </c>
      <c r="AL541" s="38">
        <v>1</v>
      </c>
    </row>
    <row r="542" spans="1:38" x14ac:dyDescent="0.25">
      <c r="A542" t="s">
        <v>1041</v>
      </c>
      <c r="B542" s="5" t="s">
        <v>112</v>
      </c>
      <c r="C542" s="6" t="s">
        <v>61</v>
      </c>
      <c r="D542" s="7" t="s">
        <v>39</v>
      </c>
      <c r="E542" s="36">
        <f t="shared" si="220"/>
        <v>-3.9126980296590683</v>
      </c>
      <c r="F542" s="8">
        <f t="shared" si="221"/>
        <v>40.508199266390427</v>
      </c>
      <c r="G542" s="9">
        <f t="shared" si="222"/>
        <v>92</v>
      </c>
      <c r="H542" s="112">
        <f t="shared" si="223"/>
        <v>477</v>
      </c>
      <c r="I542" s="33">
        <f t="shared" si="224"/>
        <v>0.67579196194174818</v>
      </c>
      <c r="J542" s="11">
        <v>3.965870632537305E-2</v>
      </c>
      <c r="K542" s="10">
        <f t="shared" si="225"/>
        <v>103</v>
      </c>
      <c r="L542" s="33">
        <f t="shared" si="226"/>
        <v>-0.5167532461840203</v>
      </c>
      <c r="M542" s="11">
        <v>9.610453046770058E-2</v>
      </c>
      <c r="N542" s="10">
        <f t="shared" si="227"/>
        <v>89</v>
      </c>
      <c r="O542" s="33">
        <f t="shared" si="228"/>
        <v>-0.76376598533627404</v>
      </c>
      <c r="P542" s="11">
        <v>0.10997027830316131</v>
      </c>
      <c r="Q542" s="10">
        <f t="shared" si="229"/>
        <v>130</v>
      </c>
      <c r="R542" s="33">
        <f t="shared" si="230"/>
        <v>-3.2324361222712317E-2</v>
      </c>
      <c r="S542" s="12">
        <v>1.2837559029847325</v>
      </c>
      <c r="T542" s="10">
        <f t="shared" si="231"/>
        <v>183</v>
      </c>
      <c r="U542" s="33">
        <f t="shared" si="232"/>
        <v>-0.10397879941724772</v>
      </c>
      <c r="V542" s="18">
        <v>8.1667592078474918E-2</v>
      </c>
      <c r="W542" s="112">
        <f t="shared" si="240"/>
        <v>98</v>
      </c>
      <c r="X542" s="33">
        <f t="shared" si="233"/>
        <v>-0.88965711850330742</v>
      </c>
      <c r="Y542" s="13">
        <v>64718</v>
      </c>
      <c r="Z542" s="10">
        <f t="shared" si="234"/>
        <v>64</v>
      </c>
      <c r="AA542" s="33">
        <f t="shared" si="235"/>
        <v>-0.94958835619727777</v>
      </c>
      <c r="AB542" s="11">
        <v>4.8000000000000001E-2</v>
      </c>
      <c r="AC542" s="112">
        <f t="shared" si="241"/>
        <v>97</v>
      </c>
      <c r="AD542" s="33">
        <f t="shared" si="236"/>
        <v>-0.73079224730064851</v>
      </c>
      <c r="AE542" s="11">
        <v>0.87898396090039232</v>
      </c>
      <c r="AF542" s="10">
        <f t="shared" si="237"/>
        <v>15</v>
      </c>
      <c r="AG542" s="33">
        <f t="shared" si="238"/>
        <v>-1.6267097434931483</v>
      </c>
      <c r="AH542" s="14">
        <v>4.4613333333333332</v>
      </c>
      <c r="AI542" s="112">
        <f t="shared" si="242"/>
        <v>79</v>
      </c>
      <c r="AJ542" s="33">
        <f t="shared" si="239"/>
        <v>-0.30269361899098129</v>
      </c>
      <c r="AK542" s="13">
        <v>71343.374535784693</v>
      </c>
      <c r="AL542" s="38">
        <v>1</v>
      </c>
    </row>
    <row r="543" spans="1:38" x14ac:dyDescent="0.25">
      <c r="A543" t="s">
        <v>1042</v>
      </c>
      <c r="B543" s="5" t="s">
        <v>253</v>
      </c>
      <c r="C543" s="6" t="s">
        <v>61</v>
      </c>
      <c r="D543" s="7" t="s">
        <v>39</v>
      </c>
      <c r="E543" s="36">
        <f t="shared" si="220"/>
        <v>-0.43733373737855008</v>
      </c>
      <c r="F543" s="8">
        <f t="shared" si="221"/>
        <v>29.67568429160027</v>
      </c>
      <c r="G543" s="9">
        <f t="shared" si="222"/>
        <v>211</v>
      </c>
      <c r="H543" s="112">
        <f t="shared" si="223"/>
        <v>448</v>
      </c>
      <c r="I543" s="33">
        <f t="shared" si="224"/>
        <v>0.48886585430632312</v>
      </c>
      <c r="J543" s="11">
        <v>2.78366111951589E-2</v>
      </c>
      <c r="K543" s="10">
        <f t="shared" si="225"/>
        <v>433</v>
      </c>
      <c r="L543" s="33">
        <f t="shared" si="226"/>
        <v>0.61992586743998102</v>
      </c>
      <c r="M543" s="11">
        <v>3.6229061160888199E-2</v>
      </c>
      <c r="N543" s="10">
        <f t="shared" si="227"/>
        <v>287</v>
      </c>
      <c r="O543" s="33">
        <f t="shared" si="228"/>
        <v>0.30960355138034085</v>
      </c>
      <c r="P543" s="11">
        <v>4.1228779304769606E-2</v>
      </c>
      <c r="Q543" s="10">
        <f t="shared" si="229"/>
        <v>349</v>
      </c>
      <c r="R543" s="33">
        <f t="shared" si="230"/>
        <v>0.23794718435093404</v>
      </c>
      <c r="S543" s="12">
        <v>0.14718869590815425</v>
      </c>
      <c r="T543" s="10">
        <f t="shared" si="231"/>
        <v>353</v>
      </c>
      <c r="U543" s="33">
        <f t="shared" si="232"/>
        <v>0.46164507877988747</v>
      </c>
      <c r="V543" s="18">
        <v>4.8465624077899082E-2</v>
      </c>
      <c r="W543" s="112">
        <f t="shared" si="240"/>
        <v>170</v>
      </c>
      <c r="X543" s="33">
        <f t="shared" si="233"/>
        <v>-0.60694375446335569</v>
      </c>
      <c r="Y543" s="13">
        <v>75000</v>
      </c>
      <c r="Z543" s="10">
        <f t="shared" si="234"/>
        <v>162</v>
      </c>
      <c r="AA543" s="33">
        <f t="shared" si="235"/>
        <v>-0.21734129566573648</v>
      </c>
      <c r="AB543" s="11">
        <v>3.7999999999999999E-2</v>
      </c>
      <c r="AC543" s="112">
        <f t="shared" si="241"/>
        <v>101</v>
      </c>
      <c r="AD543" s="33">
        <f t="shared" si="236"/>
        <v>-0.62373507860404742</v>
      </c>
      <c r="AE543" s="11">
        <v>0.88537211291702311</v>
      </c>
      <c r="AF543" s="10">
        <f t="shared" si="237"/>
        <v>73</v>
      </c>
      <c r="AG543" s="33">
        <f t="shared" si="238"/>
        <v>-0.82917256181556598</v>
      </c>
      <c r="AH543" s="14">
        <v>3.5613333333333337</v>
      </c>
      <c r="AI543" s="112">
        <f t="shared" si="242"/>
        <v>133</v>
      </c>
      <c r="AJ543" s="33">
        <f t="shared" si="239"/>
        <v>-0.2736568525570296</v>
      </c>
      <c r="AK543" s="13">
        <v>91273.072564027083</v>
      </c>
      <c r="AL543" s="38"/>
    </row>
    <row r="544" spans="1:38" x14ac:dyDescent="0.25">
      <c r="A544" t="s">
        <v>1052</v>
      </c>
      <c r="B544" s="5" t="s">
        <v>495</v>
      </c>
      <c r="C544" s="6" t="s">
        <v>61</v>
      </c>
      <c r="D544" s="7" t="s">
        <v>39</v>
      </c>
      <c r="E544" s="36">
        <f t="shared" si="220"/>
        <v>4.5181777275879131</v>
      </c>
      <c r="F544" s="8">
        <f t="shared" si="221"/>
        <v>14.229633852735766</v>
      </c>
      <c r="G544" s="9">
        <f t="shared" si="222"/>
        <v>488</v>
      </c>
      <c r="H544" s="112">
        <f t="shared" si="223"/>
        <v>479</v>
      </c>
      <c r="I544" s="33">
        <f t="shared" si="224"/>
        <v>0.69697417882775792</v>
      </c>
      <c r="J544" s="11">
        <v>4.0998370357663516E-2</v>
      </c>
      <c r="K544" s="10">
        <f t="shared" si="225"/>
        <v>446</v>
      </c>
      <c r="L544" s="33">
        <f t="shared" si="226"/>
        <v>0.63268386943955379</v>
      </c>
      <c r="M544" s="11">
        <v>3.5557023337736679E-2</v>
      </c>
      <c r="N544" s="10">
        <f t="shared" si="227"/>
        <v>484</v>
      </c>
      <c r="O544" s="33">
        <f t="shared" si="228"/>
        <v>0.79118584100513056</v>
      </c>
      <c r="P544" s="11">
        <v>1.0386942129893847E-2</v>
      </c>
      <c r="Q544" s="10">
        <f t="shared" si="229"/>
        <v>358</v>
      </c>
      <c r="R544" s="33">
        <f t="shared" si="230"/>
        <v>0.2435591001373949</v>
      </c>
      <c r="S544" s="12">
        <v>0.12358902529455384</v>
      </c>
      <c r="T544" s="10">
        <f t="shared" si="231"/>
        <v>436</v>
      </c>
      <c r="U544" s="33">
        <f t="shared" si="232"/>
        <v>0.69643905572273512</v>
      </c>
      <c r="V544" s="18">
        <v>3.4683281412253374E-2</v>
      </c>
      <c r="W544" s="112">
        <f t="shared" si="240"/>
        <v>473</v>
      </c>
      <c r="X544" s="33">
        <f t="shared" si="233"/>
        <v>0.95295651481446408</v>
      </c>
      <c r="Y544" s="13">
        <v>131732</v>
      </c>
      <c r="Z544" s="10">
        <f t="shared" si="234"/>
        <v>488</v>
      </c>
      <c r="AA544" s="33">
        <f t="shared" si="235"/>
        <v>0.80780458907842112</v>
      </c>
      <c r="AB544" s="11">
        <v>2.4E-2</v>
      </c>
      <c r="AC544" s="112">
        <f t="shared" si="241"/>
        <v>434</v>
      </c>
      <c r="AD544" s="33">
        <f t="shared" si="236"/>
        <v>0.70009861638934157</v>
      </c>
      <c r="AE544" s="11">
        <v>0.96436589718496346</v>
      </c>
      <c r="AF544" s="10">
        <f t="shared" si="237"/>
        <v>301</v>
      </c>
      <c r="AG544" s="33">
        <f t="shared" si="238"/>
        <v>0.11517053811896427</v>
      </c>
      <c r="AH544" s="14">
        <v>2.4956666666666671</v>
      </c>
      <c r="AI544" s="112">
        <f t="shared" si="242"/>
        <v>380</v>
      </c>
      <c r="AJ544" s="33">
        <f t="shared" si="239"/>
        <v>-0.14029254462457111</v>
      </c>
      <c r="AK544" s="13">
        <v>182809.10467990441</v>
      </c>
      <c r="AL544" s="38"/>
    </row>
    <row r="545" spans="1:38" x14ac:dyDescent="0.25">
      <c r="A545" t="s">
        <v>1082</v>
      </c>
      <c r="B545" s="5" t="s">
        <v>424</v>
      </c>
      <c r="C545" s="6" t="s">
        <v>61</v>
      </c>
      <c r="D545" s="7" t="s">
        <v>39</v>
      </c>
      <c r="E545" s="36">
        <f t="shared" si="220"/>
        <v>3.5206414767914396</v>
      </c>
      <c r="F545" s="8">
        <f t="shared" si="221"/>
        <v>17.338898225006247</v>
      </c>
      <c r="G545" s="9">
        <f t="shared" si="222"/>
        <v>425</v>
      </c>
      <c r="H545" s="112">
        <f t="shared" si="223"/>
        <v>548</v>
      </c>
      <c r="I545" s="33">
        <f t="shared" si="224"/>
        <v>1.8938651357369136</v>
      </c>
      <c r="J545" s="11">
        <v>0.11669544088496697</v>
      </c>
      <c r="K545" s="10">
        <f t="shared" si="225"/>
        <v>516</v>
      </c>
      <c r="L545" s="33">
        <f t="shared" si="226"/>
        <v>0.88274401600496621</v>
      </c>
      <c r="M545" s="11">
        <v>2.2384907785442772E-2</v>
      </c>
      <c r="N545" s="10">
        <f t="shared" si="227"/>
        <v>309</v>
      </c>
      <c r="O545" s="33">
        <f t="shared" si="228"/>
        <v>0.36508340022587243</v>
      </c>
      <c r="P545" s="11">
        <v>3.7675699174032747E-2</v>
      </c>
      <c r="Q545" s="10">
        <f t="shared" si="229"/>
        <v>315</v>
      </c>
      <c r="R545" s="33">
        <f t="shared" si="230"/>
        <v>0.21848262338842453</v>
      </c>
      <c r="S545" s="12">
        <v>0.22904260192395787</v>
      </c>
      <c r="T545" s="10">
        <f t="shared" si="231"/>
        <v>336</v>
      </c>
      <c r="U545" s="33">
        <f t="shared" si="232"/>
        <v>0.41225939302037456</v>
      </c>
      <c r="V545" s="18">
        <v>5.1364550416546972E-2</v>
      </c>
      <c r="W545" s="112">
        <f t="shared" si="240"/>
        <v>414</v>
      </c>
      <c r="X545" s="33">
        <f t="shared" si="233"/>
        <v>0.4076293266210812</v>
      </c>
      <c r="Y545" s="13">
        <v>111899</v>
      </c>
      <c r="Z545" s="10">
        <f t="shared" si="234"/>
        <v>507</v>
      </c>
      <c r="AA545" s="33">
        <f t="shared" si="235"/>
        <v>0.88102929513157524</v>
      </c>
      <c r="AB545" s="11">
        <v>2.3E-2</v>
      </c>
      <c r="AC545" s="112">
        <f t="shared" si="241"/>
        <v>408</v>
      </c>
      <c r="AD545" s="33">
        <f t="shared" si="236"/>
        <v>0.62858687326881058</v>
      </c>
      <c r="AE545" s="11">
        <v>0.96009875756610386</v>
      </c>
      <c r="AF545" s="10">
        <f t="shared" si="237"/>
        <v>202</v>
      </c>
      <c r="AG545" s="33">
        <f t="shared" si="238"/>
        <v>-0.17932745081901666</v>
      </c>
      <c r="AH545" s="14">
        <v>2.8279999999999998</v>
      </c>
      <c r="AI545" s="112">
        <f t="shared" si="242"/>
        <v>346</v>
      </c>
      <c r="AJ545" s="33">
        <f t="shared" si="239"/>
        <v>-0.16699944038165973</v>
      </c>
      <c r="AK545" s="13">
        <v>164478.53853641776</v>
      </c>
      <c r="AL545" s="38"/>
    </row>
    <row r="546" spans="1:38" x14ac:dyDescent="0.25">
      <c r="A546" t="s">
        <v>1090</v>
      </c>
      <c r="B546" s="5" t="s">
        <v>521</v>
      </c>
      <c r="C546" s="6" t="s">
        <v>61</v>
      </c>
      <c r="D546" s="7" t="s">
        <v>39</v>
      </c>
      <c r="E546" s="36">
        <f t="shared" si="220"/>
        <v>5.0720800080347468</v>
      </c>
      <c r="F546" s="8">
        <f t="shared" si="221"/>
        <v>12.503151607165627</v>
      </c>
      <c r="G546" s="9">
        <f t="shared" si="222"/>
        <v>517</v>
      </c>
      <c r="H546" s="112">
        <f t="shared" si="223"/>
        <v>447</v>
      </c>
      <c r="I546" s="33">
        <f t="shared" si="224"/>
        <v>0.4865545032789973</v>
      </c>
      <c r="J546" s="11">
        <v>2.7690430374994079E-2</v>
      </c>
      <c r="K546" s="10">
        <f t="shared" si="225"/>
        <v>447</v>
      </c>
      <c r="L546" s="33">
        <f t="shared" si="226"/>
        <v>0.63450691626062183</v>
      </c>
      <c r="M546" s="11">
        <v>3.5460992907801421E-2</v>
      </c>
      <c r="N546" s="10">
        <f t="shared" si="227"/>
        <v>406</v>
      </c>
      <c r="O546" s="33">
        <f t="shared" si="228"/>
        <v>0.64014637998287693</v>
      </c>
      <c r="P546" s="11">
        <v>2.005991923928618E-2</v>
      </c>
      <c r="Q546" s="10">
        <f t="shared" si="229"/>
        <v>385</v>
      </c>
      <c r="R546" s="33">
        <f t="shared" si="230"/>
        <v>0.26208835162754912</v>
      </c>
      <c r="S546" s="12">
        <v>4.5668356395853316E-2</v>
      </c>
      <c r="T546" s="10">
        <f t="shared" si="231"/>
        <v>369</v>
      </c>
      <c r="U546" s="33">
        <f t="shared" si="232"/>
        <v>0.522116726076431</v>
      </c>
      <c r="V546" s="18">
        <v>4.4915954808487188E-2</v>
      </c>
      <c r="W546" s="112">
        <f t="shared" si="240"/>
        <v>530</v>
      </c>
      <c r="X546" s="33">
        <f t="shared" si="233"/>
        <v>1.6706833132520114</v>
      </c>
      <c r="Y546" s="13">
        <v>157835</v>
      </c>
      <c r="Z546" s="10">
        <f t="shared" si="234"/>
        <v>507</v>
      </c>
      <c r="AA546" s="33">
        <f t="shared" si="235"/>
        <v>0.88102929513157524</v>
      </c>
      <c r="AB546" s="11">
        <v>2.3E-2</v>
      </c>
      <c r="AC546" s="112">
        <f t="shared" si="241"/>
        <v>405</v>
      </c>
      <c r="AD546" s="33">
        <f t="shared" si="236"/>
        <v>0.62360388671491551</v>
      </c>
      <c r="AE546" s="11">
        <v>0.9598014203957802</v>
      </c>
      <c r="AF546" s="10">
        <f t="shared" si="237"/>
        <v>477</v>
      </c>
      <c r="AG546" s="33">
        <f t="shared" si="238"/>
        <v>0.68024040054460033</v>
      </c>
      <c r="AH546" s="14">
        <v>1.8579999999999999</v>
      </c>
      <c r="AI546" s="112">
        <f t="shared" si="242"/>
        <v>510</v>
      </c>
      <c r="AJ546" s="33">
        <f t="shared" si="239"/>
        <v>8.8346400913331291E-2</v>
      </c>
      <c r="AK546" s="13">
        <v>339737.91259076586</v>
      </c>
      <c r="AL546" s="38"/>
    </row>
    <row r="547" spans="1:38" x14ac:dyDescent="0.25">
      <c r="A547" t="s">
        <v>1107</v>
      </c>
      <c r="B547" s="5" t="s">
        <v>269</v>
      </c>
      <c r="C547" s="6" t="s">
        <v>61</v>
      </c>
      <c r="D547" s="7" t="s">
        <v>34</v>
      </c>
      <c r="E547" s="36">
        <f t="shared" si="220"/>
        <v>0.3564491297635371</v>
      </c>
      <c r="F547" s="8">
        <f t="shared" si="221"/>
        <v>27.201507753000307</v>
      </c>
      <c r="G547" s="9">
        <f t="shared" si="222"/>
        <v>255</v>
      </c>
      <c r="H547" s="112">
        <f t="shared" si="223"/>
        <v>481</v>
      </c>
      <c r="I547" s="33">
        <f t="shared" si="224"/>
        <v>0.70797515493462726</v>
      </c>
      <c r="J547" s="11">
        <v>4.1694124352147144E-2</v>
      </c>
      <c r="K547" s="10">
        <f t="shared" si="225"/>
        <v>402</v>
      </c>
      <c r="L547" s="33">
        <f t="shared" si="226"/>
        <v>0.50661027313813267</v>
      </c>
      <c r="M547" s="11">
        <v>4.2198049512378093E-2</v>
      </c>
      <c r="N547" s="10">
        <f t="shared" si="227"/>
        <v>305</v>
      </c>
      <c r="O547" s="33">
        <f t="shared" si="228"/>
        <v>0.34648181680457052</v>
      </c>
      <c r="P547" s="11">
        <v>3.8866995073891623E-2</v>
      </c>
      <c r="Q547" s="10">
        <f t="shared" si="229"/>
        <v>278</v>
      </c>
      <c r="R547" s="33">
        <f t="shared" si="230"/>
        <v>0.19569926861017281</v>
      </c>
      <c r="S547" s="12">
        <v>0.32485296129120506</v>
      </c>
      <c r="T547" s="10">
        <f t="shared" si="231"/>
        <v>365</v>
      </c>
      <c r="U547" s="33">
        <f t="shared" si="232"/>
        <v>0.49700158267272609</v>
      </c>
      <c r="V547" s="18">
        <v>4.639020690385056E-2</v>
      </c>
      <c r="W547" s="112">
        <v>227</v>
      </c>
      <c r="X547" s="33">
        <f t="shared" si="233"/>
        <v>-0.2358584052041465</v>
      </c>
      <c r="Y547" s="13">
        <v>88496</v>
      </c>
      <c r="Z547" s="10">
        <f t="shared" si="234"/>
        <v>201</v>
      </c>
      <c r="AA547" s="33">
        <f t="shared" si="235"/>
        <v>2.3328224937255704E-3</v>
      </c>
      <c r="AB547" s="11">
        <v>3.5000000000000003E-2</v>
      </c>
      <c r="AC547" s="112">
        <v>227</v>
      </c>
      <c r="AD547" s="33">
        <f t="shared" si="236"/>
        <v>-0.6051172453903978</v>
      </c>
      <c r="AE547" s="11">
        <v>0.88648304785241383</v>
      </c>
      <c r="AF547" s="10">
        <f t="shared" si="237"/>
        <v>152</v>
      </c>
      <c r="AG547" s="33">
        <f t="shared" si="238"/>
        <v>-0.35596716735353334</v>
      </c>
      <c r="AH547" s="14">
        <v>3.0273333333333334</v>
      </c>
      <c r="AI547" s="112">
        <v>227</v>
      </c>
      <c r="AJ547" s="33">
        <f t="shared" si="239"/>
        <v>-0.23498110161168101</v>
      </c>
      <c r="AK547" s="13">
        <v>117818.59164273013</v>
      </c>
      <c r="AL547" s="38"/>
    </row>
    <row r="548" spans="1:38" x14ac:dyDescent="0.25">
      <c r="A548" t="s">
        <v>1149</v>
      </c>
      <c r="B548" s="5" t="s">
        <v>557</v>
      </c>
      <c r="C548" s="6" t="s">
        <v>61</v>
      </c>
      <c r="D548" s="7" t="s">
        <v>39</v>
      </c>
      <c r="E548" s="36">
        <f t="shared" si="220"/>
        <v>5.5526843978871465</v>
      </c>
      <c r="F548" s="8">
        <f t="shared" si="221"/>
        <v>11.005134762833677</v>
      </c>
      <c r="G548" s="9">
        <f t="shared" si="222"/>
        <v>529</v>
      </c>
      <c r="H548" s="112">
        <f t="shared" si="223"/>
        <v>232</v>
      </c>
      <c r="I548" s="33">
        <f t="shared" si="224"/>
        <v>-0.25757711782165205</v>
      </c>
      <c r="J548" s="11">
        <v>-1.9371988702442278E-2</v>
      </c>
      <c r="K548" s="10">
        <f t="shared" si="225"/>
        <v>318</v>
      </c>
      <c r="L548" s="33">
        <f t="shared" si="226"/>
        <v>0.2774904141330084</v>
      </c>
      <c r="M548" s="11">
        <v>5.4267118892657437E-2</v>
      </c>
      <c r="N548" s="10">
        <f t="shared" si="227"/>
        <v>426</v>
      </c>
      <c r="O548" s="33">
        <f t="shared" si="228"/>
        <v>0.68174970069932384</v>
      </c>
      <c r="P548" s="11">
        <v>1.73955296404276E-2</v>
      </c>
      <c r="Q548" s="10">
        <f t="shared" si="229"/>
        <v>365</v>
      </c>
      <c r="R548" s="33">
        <f t="shared" si="230"/>
        <v>0.24877527284932094</v>
      </c>
      <c r="S548" s="12">
        <v>0.10165356465166711</v>
      </c>
      <c r="T548" s="10">
        <f t="shared" si="231"/>
        <v>465</v>
      </c>
      <c r="U548" s="33">
        <f t="shared" si="232"/>
        <v>0.75985296516579348</v>
      </c>
      <c r="V548" s="18">
        <v>3.0960902154095481E-2</v>
      </c>
      <c r="W548" s="112">
        <f t="shared" ref="W548:W553" si="243">RANK(Y548,Y$7:Y$571,1)</f>
        <v>540</v>
      </c>
      <c r="X548" s="33">
        <f t="shared" si="233"/>
        <v>2.0271133208429366</v>
      </c>
      <c r="Y548" s="13">
        <v>170798</v>
      </c>
      <c r="Z548" s="10">
        <f t="shared" si="234"/>
        <v>488</v>
      </c>
      <c r="AA548" s="33">
        <f t="shared" si="235"/>
        <v>0.80780458907842112</v>
      </c>
      <c r="AB548" s="11">
        <v>2.4E-2</v>
      </c>
      <c r="AC548" s="112">
        <f t="shared" ref="AC548:AC553" si="244">RANK(AE548,AE$7:AE$571,1)</f>
        <v>501</v>
      </c>
      <c r="AD548" s="33">
        <f t="shared" si="236"/>
        <v>0.93074807285005501</v>
      </c>
      <c r="AE548" s="11">
        <v>0.97812885961300944</v>
      </c>
      <c r="AF548" s="10">
        <f t="shared" si="237"/>
        <v>386</v>
      </c>
      <c r="AG548" s="33">
        <f t="shared" si="238"/>
        <v>0.37333627766941213</v>
      </c>
      <c r="AH548" s="14">
        <v>2.204333333333333</v>
      </c>
      <c r="AI548" s="112">
        <f t="shared" ref="AI548:AI553" si="245">RANK(AK548,AK$7:AK$571,1)</f>
        <v>473</v>
      </c>
      <c r="AJ548" s="33">
        <f t="shared" si="239"/>
        <v>-6.6876683755861324E-3</v>
      </c>
      <c r="AK548" s="13">
        <v>274510.25345622119</v>
      </c>
      <c r="AL548" s="38"/>
    </row>
    <row r="549" spans="1:38" x14ac:dyDescent="0.25">
      <c r="A549" t="s">
        <v>1158</v>
      </c>
      <c r="B549" s="5" t="s">
        <v>135</v>
      </c>
      <c r="C549" s="6" t="s">
        <v>61</v>
      </c>
      <c r="D549" s="7" t="s">
        <v>39</v>
      </c>
      <c r="E549" s="36">
        <f t="shared" si="220"/>
        <v>-4.2797908672775584</v>
      </c>
      <c r="F549" s="8">
        <f t="shared" si="221"/>
        <v>41.652406988577482</v>
      </c>
      <c r="G549" s="9">
        <f t="shared" si="222"/>
        <v>86</v>
      </c>
      <c r="H549" s="112">
        <f t="shared" si="223"/>
        <v>441</v>
      </c>
      <c r="I549" s="33">
        <f t="shared" si="224"/>
        <v>0.44778946028764172</v>
      </c>
      <c r="J549" s="11">
        <v>2.52387448840381E-2</v>
      </c>
      <c r="K549" s="10">
        <f t="shared" si="225"/>
        <v>557</v>
      </c>
      <c r="L549" s="33">
        <f t="shared" si="226"/>
        <v>1.2329599351837301</v>
      </c>
      <c r="M549" s="11">
        <v>3.937007874015748E-3</v>
      </c>
      <c r="N549" s="10">
        <f t="shared" si="227"/>
        <v>148</v>
      </c>
      <c r="O549" s="33">
        <f t="shared" si="228"/>
        <v>-0.26040790446888373</v>
      </c>
      <c r="P549" s="11">
        <v>7.7733860342555999E-2</v>
      </c>
      <c r="Q549" s="10">
        <f t="shared" si="229"/>
        <v>390</v>
      </c>
      <c r="R549" s="33">
        <f t="shared" si="230"/>
        <v>0.27294812057923573</v>
      </c>
      <c r="S549" s="12">
        <v>0</v>
      </c>
      <c r="T549" s="10">
        <f t="shared" si="231"/>
        <v>240</v>
      </c>
      <c r="U549" s="33">
        <f t="shared" si="232"/>
        <v>0.10119147330432465</v>
      </c>
      <c r="V549" s="18">
        <v>6.9624152803450398E-2</v>
      </c>
      <c r="W549" s="112">
        <f t="shared" si="243"/>
        <v>108</v>
      </c>
      <c r="X549" s="33">
        <f t="shared" si="233"/>
        <v>-0.83823969088662686</v>
      </c>
      <c r="Y549" s="13">
        <v>66588</v>
      </c>
      <c r="Z549" s="10">
        <f t="shared" si="234"/>
        <v>175</v>
      </c>
      <c r="AA549" s="33">
        <f t="shared" si="235"/>
        <v>-0.14411658961258281</v>
      </c>
      <c r="AB549" s="11">
        <v>3.7000000000000005E-2</v>
      </c>
      <c r="AC549" s="112">
        <f t="shared" si="244"/>
        <v>224</v>
      </c>
      <c r="AD549" s="33">
        <f t="shared" si="236"/>
        <v>1.1240233958201624E-2</v>
      </c>
      <c r="AE549" s="11">
        <v>0.9232613908872902</v>
      </c>
      <c r="AF549" s="10">
        <f t="shared" si="237"/>
        <v>1</v>
      </c>
      <c r="AG549" s="33">
        <f t="shared" si="238"/>
        <v>-14.979845237906783</v>
      </c>
      <c r="AH549" s="14">
        <v>19.53</v>
      </c>
      <c r="AI549" s="112">
        <f t="shared" si="245"/>
        <v>1</v>
      </c>
      <c r="AJ549" s="33">
        <f t="shared" si="239"/>
        <v>-0.39053019816949586</v>
      </c>
      <c r="AK549" s="13">
        <v>11055.790419161676</v>
      </c>
      <c r="AL549" s="38"/>
    </row>
    <row r="550" spans="1:38" x14ac:dyDescent="0.25">
      <c r="A550" t="s">
        <v>611</v>
      </c>
      <c r="B550" s="5" t="s">
        <v>482</v>
      </c>
      <c r="C550" s="6" t="s">
        <v>63</v>
      </c>
      <c r="D550" s="7" t="s">
        <v>34</v>
      </c>
      <c r="E550" s="36">
        <f t="shared" si="220"/>
        <v>3.2665190996936628</v>
      </c>
      <c r="F550" s="8">
        <f t="shared" si="221"/>
        <v>18.130983377476575</v>
      </c>
      <c r="G550" s="9">
        <f t="shared" si="222"/>
        <v>415</v>
      </c>
      <c r="H550" s="112">
        <f t="shared" si="223"/>
        <v>532</v>
      </c>
      <c r="I550" s="33">
        <f t="shared" si="224"/>
        <v>1.3587125546248611</v>
      </c>
      <c r="J550" s="11">
        <v>8.2849849152935695E-2</v>
      </c>
      <c r="K550" s="10">
        <f t="shared" si="225"/>
        <v>445</v>
      </c>
      <c r="L550" s="33">
        <f t="shared" si="226"/>
        <v>0.63237824151881361</v>
      </c>
      <c r="M550" s="11">
        <v>3.5573122529644272E-2</v>
      </c>
      <c r="N550" s="10">
        <f t="shared" si="227"/>
        <v>501</v>
      </c>
      <c r="O550" s="33">
        <f t="shared" si="228"/>
        <v>0.82538521604680493</v>
      </c>
      <c r="P550" s="11">
        <v>8.1967213114754103E-3</v>
      </c>
      <c r="Q550" s="10">
        <f t="shared" si="229"/>
        <v>390</v>
      </c>
      <c r="R550" s="33">
        <f t="shared" si="230"/>
        <v>0.27294812057923573</v>
      </c>
      <c r="S550" s="12">
        <v>0</v>
      </c>
      <c r="T550" s="10">
        <f t="shared" si="231"/>
        <v>415</v>
      </c>
      <c r="U550" s="33">
        <f t="shared" si="232"/>
        <v>0.64988987126266251</v>
      </c>
      <c r="V550" s="18">
        <v>3.7415705895149011E-2</v>
      </c>
      <c r="W550" s="112">
        <f t="shared" si="243"/>
        <v>265</v>
      </c>
      <c r="X550" s="33">
        <f t="shared" si="233"/>
        <v>-0.23728819463519857</v>
      </c>
      <c r="Y550" s="13">
        <v>88444</v>
      </c>
      <c r="Z550" s="10">
        <f t="shared" si="234"/>
        <v>317</v>
      </c>
      <c r="AA550" s="33">
        <f t="shared" si="235"/>
        <v>0.36845635275949651</v>
      </c>
      <c r="AB550" s="11">
        <v>0.03</v>
      </c>
      <c r="AC550" s="112">
        <f t="shared" si="244"/>
        <v>500</v>
      </c>
      <c r="AD550" s="33">
        <f t="shared" si="236"/>
        <v>0.92828962333473541</v>
      </c>
      <c r="AE550" s="11">
        <v>0.97798216276477146</v>
      </c>
      <c r="AF550" s="10">
        <f t="shared" si="237"/>
        <v>275</v>
      </c>
      <c r="AG550" s="33">
        <f t="shared" si="238"/>
        <v>4.2210655202534107E-2</v>
      </c>
      <c r="AH550" s="14">
        <v>2.5779999999999998</v>
      </c>
      <c r="AI550" s="112">
        <f t="shared" si="245"/>
        <v>302</v>
      </c>
      <c r="AJ550" s="33">
        <f t="shared" si="239"/>
        <v>-0.19794900996250253</v>
      </c>
      <c r="AK550" s="13">
        <v>143235.9674239177</v>
      </c>
      <c r="AL550" s="38"/>
    </row>
    <row r="551" spans="1:38" x14ac:dyDescent="0.25">
      <c r="A551" t="s">
        <v>616</v>
      </c>
      <c r="B551" s="5" t="s">
        <v>199</v>
      </c>
      <c r="C551" s="6" t="s">
        <v>63</v>
      </c>
      <c r="D551" s="7" t="s">
        <v>34</v>
      </c>
      <c r="E551" s="36">
        <f t="shared" si="220"/>
        <v>-1.4520059940991479</v>
      </c>
      <c r="F551" s="8">
        <f t="shared" si="221"/>
        <v>32.83836063026331</v>
      </c>
      <c r="G551" s="9">
        <f t="shared" si="222"/>
        <v>173</v>
      </c>
      <c r="H551" s="112">
        <f t="shared" si="223"/>
        <v>71</v>
      </c>
      <c r="I551" s="33">
        <f t="shared" si="224"/>
        <v>-0.8319038897630453</v>
      </c>
      <c r="J551" s="11">
        <v>-5.5695142378559437E-2</v>
      </c>
      <c r="K551" s="10">
        <f t="shared" si="225"/>
        <v>60</v>
      </c>
      <c r="L551" s="33">
        <f t="shared" si="226"/>
        <v>-1.0016625285856959</v>
      </c>
      <c r="M551" s="11">
        <v>0.12164750957854406</v>
      </c>
      <c r="N551" s="10">
        <f t="shared" si="227"/>
        <v>271</v>
      </c>
      <c r="O551" s="33">
        <f t="shared" si="228"/>
        <v>0.27225781513971181</v>
      </c>
      <c r="P551" s="11">
        <v>4.3620501635768812E-2</v>
      </c>
      <c r="Q551" s="10">
        <f t="shared" si="229"/>
        <v>71</v>
      </c>
      <c r="R551" s="33">
        <f t="shared" si="230"/>
        <v>-0.25431653736994775</v>
      </c>
      <c r="S551" s="12">
        <v>2.2172949002217295</v>
      </c>
      <c r="T551" s="10">
        <f t="shared" si="231"/>
        <v>283</v>
      </c>
      <c r="U551" s="33">
        <f t="shared" si="232"/>
        <v>0.2600519929530587</v>
      </c>
      <c r="V551" s="18">
        <v>6.02990834539315E-2</v>
      </c>
      <c r="W551" s="112">
        <f t="shared" si="243"/>
        <v>146</v>
      </c>
      <c r="X551" s="33">
        <f t="shared" si="233"/>
        <v>-0.67670098112833887</v>
      </c>
      <c r="Y551" s="13">
        <v>72463</v>
      </c>
      <c r="Z551" s="10">
        <f t="shared" si="234"/>
        <v>201</v>
      </c>
      <c r="AA551" s="33">
        <f t="shared" si="235"/>
        <v>2.3328224937255704E-3</v>
      </c>
      <c r="AB551" s="11">
        <v>3.5000000000000003E-2</v>
      </c>
      <c r="AC551" s="112">
        <f t="shared" si="244"/>
        <v>137</v>
      </c>
      <c r="AD551" s="33">
        <f t="shared" si="236"/>
        <v>-0.392318592619671</v>
      </c>
      <c r="AE551" s="11">
        <v>0.89918084436042844</v>
      </c>
      <c r="AF551" s="10">
        <f t="shared" si="237"/>
        <v>106</v>
      </c>
      <c r="AG551" s="33">
        <f t="shared" si="238"/>
        <v>-0.55003454822841213</v>
      </c>
      <c r="AH551" s="14">
        <v>3.2463333333333337</v>
      </c>
      <c r="AI551" s="112">
        <f t="shared" si="245"/>
        <v>139</v>
      </c>
      <c r="AJ551" s="33">
        <f t="shared" si="239"/>
        <v>-0.26964908769359158</v>
      </c>
      <c r="AK551" s="13">
        <v>94023.845232815962</v>
      </c>
      <c r="AL551" s="38"/>
    </row>
    <row r="552" spans="1:38" x14ac:dyDescent="0.25">
      <c r="A552" t="s">
        <v>639</v>
      </c>
      <c r="B552" s="5" t="s">
        <v>185</v>
      </c>
      <c r="C552" s="6" t="s">
        <v>63</v>
      </c>
      <c r="D552" s="7" t="s">
        <v>34</v>
      </c>
      <c r="E552" s="36">
        <f t="shared" si="220"/>
        <v>-4.9430870763781387</v>
      </c>
      <c r="F552" s="8">
        <f t="shared" si="221"/>
        <v>43.719863955250958</v>
      </c>
      <c r="G552" s="9">
        <f t="shared" si="222"/>
        <v>72</v>
      </c>
      <c r="H552" s="112">
        <f t="shared" si="223"/>
        <v>86</v>
      </c>
      <c r="I552" s="33">
        <f t="shared" si="224"/>
        <v>-0.75972249697724448</v>
      </c>
      <c r="J552" s="11">
        <v>-5.113004816598743E-2</v>
      </c>
      <c r="K552" s="10">
        <f t="shared" si="225"/>
        <v>56</v>
      </c>
      <c r="L552" s="33">
        <f t="shared" si="226"/>
        <v>-1.0380785953701304</v>
      </c>
      <c r="M552" s="11">
        <v>0.1235657546337158</v>
      </c>
      <c r="N552" s="10">
        <f t="shared" si="227"/>
        <v>18</v>
      </c>
      <c r="O552" s="33">
        <f t="shared" si="228"/>
        <v>-2.4687817778378691</v>
      </c>
      <c r="P552" s="11">
        <v>0.21916411824668705</v>
      </c>
      <c r="Q552" s="10">
        <f t="shared" si="229"/>
        <v>187</v>
      </c>
      <c r="R552" s="33">
        <f t="shared" si="230"/>
        <v>8.7242255108652564E-2</v>
      </c>
      <c r="S552" s="12">
        <v>0.78094494338149167</v>
      </c>
      <c r="T552" s="10">
        <f t="shared" si="231"/>
        <v>148</v>
      </c>
      <c r="U552" s="33">
        <f t="shared" si="232"/>
        <v>-0.3242013264826592</v>
      </c>
      <c r="V552" s="18">
        <v>9.45945945945946E-2</v>
      </c>
      <c r="W552" s="112">
        <f t="shared" si="243"/>
        <v>63</v>
      </c>
      <c r="X552" s="33">
        <f t="shared" si="233"/>
        <v>-1.040004976368553</v>
      </c>
      <c r="Y552" s="13">
        <v>59250</v>
      </c>
      <c r="Z552" s="10">
        <f t="shared" si="234"/>
        <v>175</v>
      </c>
      <c r="AA552" s="33">
        <f t="shared" si="235"/>
        <v>-0.14411658961258281</v>
      </c>
      <c r="AB552" s="11">
        <v>3.7000000000000005E-2</v>
      </c>
      <c r="AC552" s="112">
        <f t="shared" si="244"/>
        <v>157</v>
      </c>
      <c r="AD552" s="33">
        <f t="shared" si="236"/>
        <v>-0.2551662929503819</v>
      </c>
      <c r="AE552" s="11">
        <v>0.90736478711162261</v>
      </c>
      <c r="AF552" s="10">
        <f t="shared" si="237"/>
        <v>45</v>
      </c>
      <c r="AG552" s="33">
        <f t="shared" si="238"/>
        <v>-1.096495209748237</v>
      </c>
      <c r="AH552" s="14">
        <v>3.863</v>
      </c>
      <c r="AI552" s="112">
        <f t="shared" si="245"/>
        <v>89</v>
      </c>
      <c r="AJ552" s="33">
        <f t="shared" si="239"/>
        <v>-0.29793717084337246</v>
      </c>
      <c r="AK552" s="13">
        <v>74608.014057008986</v>
      </c>
      <c r="AL552" s="38"/>
    </row>
    <row r="553" spans="1:38" x14ac:dyDescent="0.25">
      <c r="A553" t="s">
        <v>649</v>
      </c>
      <c r="B553" s="5" t="s">
        <v>399</v>
      </c>
      <c r="C553" s="6" t="s">
        <v>63</v>
      </c>
      <c r="D553" s="7" t="s">
        <v>34</v>
      </c>
      <c r="E553" s="36">
        <f t="shared" si="220"/>
        <v>1.8487254614131678</v>
      </c>
      <c r="F553" s="8">
        <f t="shared" si="221"/>
        <v>22.550166382823519</v>
      </c>
      <c r="G553" s="9">
        <f t="shared" si="222"/>
        <v>341</v>
      </c>
      <c r="H553" s="112">
        <f t="shared" si="223"/>
        <v>100</v>
      </c>
      <c r="I553" s="33">
        <f t="shared" si="224"/>
        <v>-0.70534193479381035</v>
      </c>
      <c r="J553" s="11">
        <v>-4.7690763052208873E-2</v>
      </c>
      <c r="K553" s="10">
        <f t="shared" si="225"/>
        <v>213</v>
      </c>
      <c r="L553" s="33">
        <f t="shared" si="226"/>
        <v>-6.0484425989983182E-3</v>
      </c>
      <c r="M553" s="11">
        <v>6.9202751922298661E-2</v>
      </c>
      <c r="N553" s="10">
        <f t="shared" si="227"/>
        <v>489</v>
      </c>
      <c r="O553" s="33">
        <f t="shared" si="228"/>
        <v>0.80149484800571613</v>
      </c>
      <c r="P553" s="11">
        <v>9.7267253358036126E-3</v>
      </c>
      <c r="Q553" s="10">
        <f t="shared" si="229"/>
        <v>390</v>
      </c>
      <c r="R553" s="33">
        <f t="shared" si="230"/>
        <v>0.27294812057923573</v>
      </c>
      <c r="S553" s="12">
        <v>0</v>
      </c>
      <c r="T553" s="10">
        <f t="shared" si="231"/>
        <v>406</v>
      </c>
      <c r="U553" s="33">
        <f t="shared" si="232"/>
        <v>0.62750081876778674</v>
      </c>
      <c r="V553" s="18">
        <v>3.8729937194696439E-2</v>
      </c>
      <c r="W553" s="112">
        <f t="shared" si="243"/>
        <v>383</v>
      </c>
      <c r="X553" s="33">
        <f t="shared" si="233"/>
        <v>0.2391616373123101</v>
      </c>
      <c r="Y553" s="13">
        <v>105772</v>
      </c>
      <c r="Z553" s="10">
        <f t="shared" si="234"/>
        <v>290</v>
      </c>
      <c r="AA553" s="33">
        <f t="shared" si="235"/>
        <v>0.29523164670634233</v>
      </c>
      <c r="AB553" s="11">
        <v>3.1E-2</v>
      </c>
      <c r="AC553" s="112">
        <f t="shared" si="244"/>
        <v>164</v>
      </c>
      <c r="AD553" s="33">
        <f t="shared" si="236"/>
        <v>-0.22088928615142162</v>
      </c>
      <c r="AE553" s="11">
        <v>0.9094101123595506</v>
      </c>
      <c r="AF553" s="10">
        <f t="shared" si="237"/>
        <v>351</v>
      </c>
      <c r="AG553" s="33">
        <f t="shared" si="238"/>
        <v>0.26433952950680895</v>
      </c>
      <c r="AH553" s="14">
        <v>2.3273333333333333</v>
      </c>
      <c r="AI553" s="112">
        <f t="shared" si="245"/>
        <v>262</v>
      </c>
      <c r="AJ553" s="33">
        <f t="shared" si="239"/>
        <v>-0.21983844734120717</v>
      </c>
      <c r="AK553" s="13">
        <v>128211.91583201547</v>
      </c>
      <c r="AL553" s="38"/>
    </row>
    <row r="554" spans="1:38" x14ac:dyDescent="0.25">
      <c r="A554" t="s">
        <v>768</v>
      </c>
      <c r="B554" s="5" t="s">
        <v>186</v>
      </c>
      <c r="C554" s="6" t="s">
        <v>63</v>
      </c>
      <c r="D554" s="7" t="s">
        <v>34</v>
      </c>
      <c r="E554" s="36">
        <f t="shared" si="220"/>
        <v>1.6583909599687652</v>
      </c>
      <c r="F554" s="8">
        <f t="shared" si="221"/>
        <v>23.143428315592807</v>
      </c>
      <c r="G554" s="9">
        <f t="shared" si="222"/>
        <v>325</v>
      </c>
      <c r="H554" s="112">
        <f t="shared" si="223"/>
        <v>123</v>
      </c>
      <c r="I554" s="33">
        <f t="shared" si="224"/>
        <v>-0.62219125376220352</v>
      </c>
      <c r="J554" s="11">
        <v>-4.2431918936035484E-2</v>
      </c>
      <c r="K554" s="10">
        <f t="shared" si="225"/>
        <v>373</v>
      </c>
      <c r="L554" s="33">
        <f t="shared" si="226"/>
        <v>0.40991617318789697</v>
      </c>
      <c r="M554" s="11">
        <v>4.7291487532244193E-2</v>
      </c>
      <c r="N554" s="10">
        <f t="shared" si="227"/>
        <v>493</v>
      </c>
      <c r="O554" s="33">
        <f t="shared" si="228"/>
        <v>0.80998900511571859</v>
      </c>
      <c r="P554" s="11">
        <v>9.1827364554637279E-3</v>
      </c>
      <c r="Q554" s="10">
        <f t="shared" si="229"/>
        <v>390</v>
      </c>
      <c r="R554" s="33">
        <f t="shared" si="230"/>
        <v>0.27294812057923573</v>
      </c>
      <c r="S554" s="12">
        <v>0</v>
      </c>
      <c r="T554" s="10">
        <f t="shared" si="231"/>
        <v>476</v>
      </c>
      <c r="U554" s="33">
        <f t="shared" si="232"/>
        <v>0.79577209455247577</v>
      </c>
      <c r="V554" s="18">
        <v>2.8852459016393443E-2</v>
      </c>
      <c r="W554" s="112">
        <v>284</v>
      </c>
      <c r="X554" s="33">
        <f t="shared" si="233"/>
        <v>0.17644337400019863</v>
      </c>
      <c r="Y554" s="13">
        <v>103491</v>
      </c>
      <c r="Z554" s="10">
        <f t="shared" si="234"/>
        <v>244</v>
      </c>
      <c r="AA554" s="33">
        <f t="shared" si="235"/>
        <v>0.14878223460003395</v>
      </c>
      <c r="AB554" s="11">
        <v>3.3000000000000002E-2</v>
      </c>
      <c r="AC554" s="112">
        <v>284</v>
      </c>
      <c r="AD554" s="33">
        <f t="shared" si="236"/>
        <v>-0.34096581636583356</v>
      </c>
      <c r="AE554" s="11">
        <v>0.90224508886810106</v>
      </c>
      <c r="AF554" s="10">
        <f t="shared" si="237"/>
        <v>142</v>
      </c>
      <c r="AG554" s="33">
        <f t="shared" si="238"/>
        <v>-0.39289018502379208</v>
      </c>
      <c r="AH554" s="14">
        <v>3.0690000000000004</v>
      </c>
      <c r="AI554" s="112">
        <v>284</v>
      </c>
      <c r="AJ554" s="33">
        <f t="shared" si="239"/>
        <v>-0.21314694445415533</v>
      </c>
      <c r="AK554" s="13">
        <v>132804.70105820106</v>
      </c>
      <c r="AL554" s="38"/>
    </row>
    <row r="555" spans="1:38" x14ac:dyDescent="0.25">
      <c r="A555" t="s">
        <v>773</v>
      </c>
      <c r="B555" s="5" t="s">
        <v>416</v>
      </c>
      <c r="C555" s="6" t="s">
        <v>63</v>
      </c>
      <c r="D555" s="7" t="s">
        <v>34</v>
      </c>
      <c r="E555" s="36">
        <f t="shared" si="220"/>
        <v>2.1162489039620298</v>
      </c>
      <c r="F555" s="8">
        <f t="shared" si="221"/>
        <v>21.716310863287077</v>
      </c>
      <c r="G555" s="9">
        <f t="shared" si="222"/>
        <v>356</v>
      </c>
      <c r="H555" s="112">
        <f t="shared" si="223"/>
        <v>192</v>
      </c>
      <c r="I555" s="33">
        <f t="shared" si="224"/>
        <v>-0.36233398407995721</v>
      </c>
      <c r="J555" s="11">
        <v>-2.5997310623039005E-2</v>
      </c>
      <c r="K555" s="10">
        <f t="shared" si="225"/>
        <v>297</v>
      </c>
      <c r="L555" s="33">
        <f t="shared" si="226"/>
        <v>0.20850299482394</v>
      </c>
      <c r="M555" s="11">
        <v>5.790108564535585E-2</v>
      </c>
      <c r="N555" s="10">
        <f t="shared" si="227"/>
        <v>373</v>
      </c>
      <c r="O555" s="33">
        <f t="shared" si="228"/>
        <v>0.56505289383802826</v>
      </c>
      <c r="P555" s="11">
        <v>2.4869109947643978E-2</v>
      </c>
      <c r="Q555" s="10">
        <f t="shared" si="229"/>
        <v>390</v>
      </c>
      <c r="R555" s="33">
        <f t="shared" si="230"/>
        <v>0.27294812057923573</v>
      </c>
      <c r="S555" s="12">
        <v>0</v>
      </c>
      <c r="T555" s="10">
        <f t="shared" si="231"/>
        <v>277</v>
      </c>
      <c r="U555" s="33">
        <f t="shared" si="232"/>
        <v>0.24163887773442011</v>
      </c>
      <c r="V555" s="18">
        <v>6.137992831541219E-2</v>
      </c>
      <c r="W555" s="112">
        <f>RANK(Y555,Y$7:Y$571,1)</f>
        <v>444</v>
      </c>
      <c r="X555" s="33">
        <f t="shared" si="233"/>
        <v>0.74822166666804502</v>
      </c>
      <c r="Y555" s="13">
        <v>124286</v>
      </c>
      <c r="Z555" s="10">
        <f t="shared" si="234"/>
        <v>264</v>
      </c>
      <c r="AA555" s="33">
        <f t="shared" si="235"/>
        <v>0.22200694065318813</v>
      </c>
      <c r="AB555" s="11">
        <v>3.2000000000000001E-2</v>
      </c>
      <c r="AC555" s="112">
        <f>RANK(AE555,AE$7:AE$571,1)</f>
        <v>256</v>
      </c>
      <c r="AD555" s="33">
        <f t="shared" si="236"/>
        <v>0.1365920094470722</v>
      </c>
      <c r="AE555" s="11">
        <v>0.93074119076549211</v>
      </c>
      <c r="AF555" s="10">
        <f t="shared" si="237"/>
        <v>289</v>
      </c>
      <c r="AG555" s="33">
        <f t="shared" si="238"/>
        <v>8.8881349537740378E-2</v>
      </c>
      <c r="AH555" s="14">
        <v>2.5253333333333337</v>
      </c>
      <c r="AI555" s="112">
        <f>RANK(AK555,AK$7:AK$571,1)</f>
        <v>268</v>
      </c>
      <c r="AJ555" s="33">
        <f t="shared" si="239"/>
        <v>-0.2158967801135615</v>
      </c>
      <c r="AK555" s="13">
        <v>130917.32167510355</v>
      </c>
      <c r="AL555" s="38"/>
    </row>
    <row r="556" spans="1:38" x14ac:dyDescent="0.25">
      <c r="A556" t="s">
        <v>789</v>
      </c>
      <c r="B556" s="5" t="s">
        <v>210</v>
      </c>
      <c r="C556" s="6" t="s">
        <v>63</v>
      </c>
      <c r="D556" s="7" t="s">
        <v>34</v>
      </c>
      <c r="E556" s="36">
        <f t="shared" si="220"/>
        <v>2.9599422084248741</v>
      </c>
      <c r="F556" s="8">
        <f t="shared" si="221"/>
        <v>19.086566299523156</v>
      </c>
      <c r="G556" s="9">
        <f t="shared" si="222"/>
        <v>406</v>
      </c>
      <c r="H556" s="112">
        <f t="shared" si="223"/>
        <v>151</v>
      </c>
      <c r="I556" s="33">
        <f t="shared" si="224"/>
        <v>-0.49824341197764682</v>
      </c>
      <c r="J556" s="11">
        <v>-3.4592868547099531E-2</v>
      </c>
      <c r="K556" s="10">
        <f t="shared" si="225"/>
        <v>525</v>
      </c>
      <c r="L556" s="33">
        <f t="shared" si="226"/>
        <v>0.93411457906281548</v>
      </c>
      <c r="M556" s="11">
        <v>1.9678922837907821E-2</v>
      </c>
      <c r="N556" s="10">
        <f t="shared" si="227"/>
        <v>316</v>
      </c>
      <c r="O556" s="33">
        <f t="shared" si="228"/>
        <v>0.38422093898630338</v>
      </c>
      <c r="P556" s="11">
        <v>3.6450079239302692E-2</v>
      </c>
      <c r="Q556" s="10">
        <f t="shared" si="229"/>
        <v>390</v>
      </c>
      <c r="R556" s="33">
        <f t="shared" si="230"/>
        <v>0.27294812057923573</v>
      </c>
      <c r="S556" s="12">
        <v>0</v>
      </c>
      <c r="T556" s="10">
        <f t="shared" si="231"/>
        <v>469</v>
      </c>
      <c r="U556" s="33">
        <f t="shared" si="232"/>
        <v>0.78257848584802825</v>
      </c>
      <c r="V556" s="18">
        <v>2.9626920263350402E-2</v>
      </c>
      <c r="W556" s="112">
        <v>276</v>
      </c>
      <c r="X556" s="33">
        <f t="shared" si="233"/>
        <v>0.55038830212151202</v>
      </c>
      <c r="Y556" s="13">
        <v>117091</v>
      </c>
      <c r="Z556" s="10">
        <f t="shared" si="234"/>
        <v>290</v>
      </c>
      <c r="AA556" s="33">
        <f t="shared" si="235"/>
        <v>0.29523164670634233</v>
      </c>
      <c r="AB556" s="11">
        <v>3.1E-2</v>
      </c>
      <c r="AC556" s="112">
        <v>276</v>
      </c>
      <c r="AD556" s="33">
        <f t="shared" si="236"/>
        <v>0.63989688222632857</v>
      </c>
      <c r="AE556" s="11">
        <v>0.96077363116317083</v>
      </c>
      <c r="AF556" s="10">
        <f t="shared" si="237"/>
        <v>229</v>
      </c>
      <c r="AG556" s="33">
        <f t="shared" si="238"/>
        <v>-7.9782995180000191E-2</v>
      </c>
      <c r="AH556" s="14">
        <v>2.7156666666666669</v>
      </c>
      <c r="AI556" s="112">
        <v>276</v>
      </c>
      <c r="AJ556" s="33">
        <f t="shared" si="239"/>
        <v>-0.21737684407667515</v>
      </c>
      <c r="AK556" s="13">
        <v>129901.4638000735</v>
      </c>
      <c r="AL556" s="38"/>
    </row>
    <row r="557" spans="1:38" x14ac:dyDescent="0.25">
      <c r="A557" t="s">
        <v>792</v>
      </c>
      <c r="B557" s="5" t="s">
        <v>202</v>
      </c>
      <c r="C557" s="6" t="s">
        <v>63</v>
      </c>
      <c r="D557" s="7" t="s">
        <v>34</v>
      </c>
      <c r="E557" s="36">
        <f t="shared" si="220"/>
        <v>-2.0449312891211857</v>
      </c>
      <c r="F557" s="8">
        <f t="shared" si="221"/>
        <v>34.68647541682671</v>
      </c>
      <c r="G557" s="9">
        <f t="shared" si="222"/>
        <v>152</v>
      </c>
      <c r="H557" s="112">
        <f t="shared" si="223"/>
        <v>143</v>
      </c>
      <c r="I557" s="33">
        <f t="shared" si="224"/>
        <v>-0.51673137906903155</v>
      </c>
      <c r="J557" s="11">
        <v>-3.5762135422034436E-2</v>
      </c>
      <c r="K557" s="10">
        <f t="shared" si="225"/>
        <v>476</v>
      </c>
      <c r="L557" s="33">
        <f t="shared" si="226"/>
        <v>0.7066361264667963</v>
      </c>
      <c r="M557" s="11">
        <v>3.16615298402914E-2</v>
      </c>
      <c r="N557" s="10">
        <f t="shared" si="227"/>
        <v>108</v>
      </c>
      <c r="O557" s="33">
        <f t="shared" si="228"/>
        <v>-0.50610228342909724</v>
      </c>
      <c r="P557" s="11">
        <v>9.3468795355587803E-2</v>
      </c>
      <c r="Q557" s="10">
        <f t="shared" si="229"/>
        <v>390</v>
      </c>
      <c r="R557" s="33">
        <f t="shared" si="230"/>
        <v>0.27294812057923573</v>
      </c>
      <c r="S557" s="12">
        <v>0</v>
      </c>
      <c r="T557" s="10">
        <f t="shared" si="231"/>
        <v>92</v>
      </c>
      <c r="U557" s="33">
        <f t="shared" si="232"/>
        <v>-0.69679706879016556</v>
      </c>
      <c r="V557" s="18">
        <v>0.11646586345381527</v>
      </c>
      <c r="W557" s="112">
        <f t="shared" ref="W557:W564" si="246">RANK(Y557,Y$7:Y$571,1)</f>
        <v>132</v>
      </c>
      <c r="X557" s="33">
        <f t="shared" si="233"/>
        <v>-0.73798945500939828</v>
      </c>
      <c r="Y557" s="13">
        <v>70234</v>
      </c>
      <c r="Z557" s="10">
        <f t="shared" si="234"/>
        <v>201</v>
      </c>
      <c r="AA557" s="33">
        <f t="shared" si="235"/>
        <v>2.3328224937255704E-3</v>
      </c>
      <c r="AB557" s="11">
        <v>3.5000000000000003E-2</v>
      </c>
      <c r="AC557" s="112">
        <f t="shared" ref="AC557:AC564" si="247">RANK(AE557,AE$7:AE$571,1)</f>
        <v>156</v>
      </c>
      <c r="AD557" s="33">
        <f t="shared" si="236"/>
        <v>-0.26776689478241683</v>
      </c>
      <c r="AE557" s="11">
        <v>0.90661290322580645</v>
      </c>
      <c r="AF557" s="10">
        <f t="shared" si="237"/>
        <v>145</v>
      </c>
      <c r="AG557" s="33">
        <f t="shared" si="238"/>
        <v>-0.38964095946880889</v>
      </c>
      <c r="AH557" s="14">
        <v>3.0653333333333332</v>
      </c>
      <c r="AI557" s="112">
        <f t="shared" ref="AI557:AI564" si="248">RANK(AK557,AK$7:AK$571,1)</f>
        <v>195</v>
      </c>
      <c r="AJ557" s="33">
        <f t="shared" si="239"/>
        <v>-0.24648990866123102</v>
      </c>
      <c r="AK557" s="13">
        <v>109919.39771269774</v>
      </c>
      <c r="AL557" s="38"/>
    </row>
    <row r="558" spans="1:38" x14ac:dyDescent="0.25">
      <c r="A558" t="s">
        <v>806</v>
      </c>
      <c r="B558" s="5" t="s">
        <v>412</v>
      </c>
      <c r="C558" s="6" t="s">
        <v>63</v>
      </c>
      <c r="D558" s="7" t="s">
        <v>34</v>
      </c>
      <c r="E558" s="36">
        <f t="shared" si="220"/>
        <v>0.14181502032419541</v>
      </c>
      <c r="F558" s="8">
        <f t="shared" si="221"/>
        <v>27.870510196792104</v>
      </c>
      <c r="G558" s="9">
        <f t="shared" si="222"/>
        <v>243</v>
      </c>
      <c r="H558" s="112">
        <f t="shared" si="223"/>
        <v>130</v>
      </c>
      <c r="I558" s="33">
        <f t="shared" si="224"/>
        <v>-0.57961235811419043</v>
      </c>
      <c r="J558" s="11">
        <v>-3.9739027283511308E-2</v>
      </c>
      <c r="K558" s="10">
        <f t="shared" si="225"/>
        <v>108</v>
      </c>
      <c r="L558" s="33">
        <f t="shared" si="226"/>
        <v>-0.47763388311254978</v>
      </c>
      <c r="M558" s="11">
        <v>9.4043887147335428E-2</v>
      </c>
      <c r="N558" s="10">
        <f t="shared" si="227"/>
        <v>376</v>
      </c>
      <c r="O558" s="33">
        <f t="shared" si="228"/>
        <v>0.573192521634871</v>
      </c>
      <c r="P558" s="11">
        <v>2.4347826086956521E-2</v>
      </c>
      <c r="Q558" s="10">
        <f t="shared" si="229"/>
        <v>390</v>
      </c>
      <c r="R558" s="33">
        <f t="shared" si="230"/>
        <v>0.27294812057923573</v>
      </c>
      <c r="S558" s="12">
        <v>0</v>
      </c>
      <c r="T558" s="10">
        <f t="shared" si="231"/>
        <v>90</v>
      </c>
      <c r="U558" s="33">
        <f t="shared" si="232"/>
        <v>-0.70590755317559351</v>
      </c>
      <c r="V558" s="18">
        <v>0.11700064641241112</v>
      </c>
      <c r="W558" s="112">
        <f t="shared" si="246"/>
        <v>385</v>
      </c>
      <c r="X558" s="33">
        <f t="shared" si="233"/>
        <v>0.24466082743174117</v>
      </c>
      <c r="Y558" s="13">
        <v>105972</v>
      </c>
      <c r="Z558" s="10">
        <f t="shared" si="234"/>
        <v>224</v>
      </c>
      <c r="AA558" s="33">
        <f t="shared" si="235"/>
        <v>7.5557528546879749E-2</v>
      </c>
      <c r="AB558" s="11">
        <v>3.4000000000000002E-2</v>
      </c>
      <c r="AC558" s="112">
        <f t="shared" si="247"/>
        <v>223</v>
      </c>
      <c r="AD558" s="33">
        <f t="shared" si="236"/>
        <v>8.148791950850014E-3</v>
      </c>
      <c r="AE558" s="11">
        <v>0.92307692307692313</v>
      </c>
      <c r="AF558" s="10">
        <f t="shared" si="237"/>
        <v>254</v>
      </c>
      <c r="AG558" s="33">
        <f t="shared" si="238"/>
        <v>-2.2183087614396645E-2</v>
      </c>
      <c r="AH558" s="14">
        <v>2.6506666666666665</v>
      </c>
      <c r="AI558" s="112">
        <f t="shared" si="248"/>
        <v>249</v>
      </c>
      <c r="AJ558" s="33">
        <f t="shared" si="239"/>
        <v>-0.22771153773401784</v>
      </c>
      <c r="AK558" s="13">
        <v>122808.13526868437</v>
      </c>
      <c r="AL558" s="38"/>
    </row>
    <row r="559" spans="1:38" x14ac:dyDescent="0.25">
      <c r="A559" t="s">
        <v>808</v>
      </c>
      <c r="B559" s="5" t="s">
        <v>352</v>
      </c>
      <c r="C559" s="6" t="s">
        <v>63</v>
      </c>
      <c r="D559" s="7" t="s">
        <v>34</v>
      </c>
      <c r="E559" s="36">
        <f t="shared" si="220"/>
        <v>0.70006563007996614</v>
      </c>
      <c r="F559" s="8">
        <f t="shared" si="221"/>
        <v>26.130474453403334</v>
      </c>
      <c r="G559" s="9">
        <f t="shared" si="222"/>
        <v>270</v>
      </c>
      <c r="H559" s="112">
        <f t="shared" si="223"/>
        <v>20</v>
      </c>
      <c r="I559" s="33">
        <f t="shared" si="224"/>
        <v>-1.219269081624665</v>
      </c>
      <c r="J559" s="11">
        <v>-8.0193957478552735E-2</v>
      </c>
      <c r="K559" s="10">
        <f t="shared" si="225"/>
        <v>419</v>
      </c>
      <c r="L559" s="33">
        <f t="shared" si="226"/>
        <v>0.55464282993160408</v>
      </c>
      <c r="M559" s="11">
        <v>3.9667896678966787E-2</v>
      </c>
      <c r="N559" s="10">
        <f t="shared" si="227"/>
        <v>335</v>
      </c>
      <c r="O559" s="33">
        <f t="shared" si="228"/>
        <v>0.43602307034201571</v>
      </c>
      <c r="P559" s="11">
        <v>3.313253012048193E-2</v>
      </c>
      <c r="Q559" s="10">
        <f t="shared" si="229"/>
        <v>390</v>
      </c>
      <c r="R559" s="33">
        <f t="shared" si="230"/>
        <v>0.27294812057923573</v>
      </c>
      <c r="S559" s="12">
        <v>0</v>
      </c>
      <c r="T559" s="10">
        <f t="shared" si="231"/>
        <v>214</v>
      </c>
      <c r="U559" s="33">
        <f t="shared" si="232"/>
        <v>5.0967226322978561E-3</v>
      </c>
      <c r="V559" s="18">
        <v>7.5264888564121307E-2</v>
      </c>
      <c r="W559" s="112">
        <f t="shared" si="246"/>
        <v>267</v>
      </c>
      <c r="X559" s="33">
        <f t="shared" si="233"/>
        <v>-0.23574842140175786</v>
      </c>
      <c r="Y559" s="13">
        <v>88500</v>
      </c>
      <c r="Z559" s="10">
        <f t="shared" si="234"/>
        <v>317</v>
      </c>
      <c r="AA559" s="33">
        <f t="shared" si="235"/>
        <v>0.36845635275949651</v>
      </c>
      <c r="AB559" s="11">
        <v>0.03</v>
      </c>
      <c r="AC559" s="112">
        <f t="shared" si="247"/>
        <v>205</v>
      </c>
      <c r="AD559" s="33">
        <f t="shared" si="236"/>
        <v>-5.4499373257255859E-2</v>
      </c>
      <c r="AE559" s="11">
        <v>0.91933867735470942</v>
      </c>
      <c r="AF559" s="10">
        <f t="shared" si="237"/>
        <v>393</v>
      </c>
      <c r="AG559" s="33">
        <f t="shared" si="238"/>
        <v>0.38337933847572209</v>
      </c>
      <c r="AH559" s="14">
        <v>2.1930000000000001</v>
      </c>
      <c r="AI559" s="112">
        <f t="shared" si="248"/>
        <v>435</v>
      </c>
      <c r="AJ559" s="33">
        <f t="shared" si="239"/>
        <v>-8.7596453078925163E-2</v>
      </c>
      <c r="AK559" s="13">
        <v>218977.63584752637</v>
      </c>
      <c r="AL559" s="38"/>
    </row>
    <row r="560" spans="1:38" x14ac:dyDescent="0.25">
      <c r="A560" t="s">
        <v>831</v>
      </c>
      <c r="B560" s="5" t="s">
        <v>355</v>
      </c>
      <c r="C560" s="6" t="s">
        <v>63</v>
      </c>
      <c r="D560" s="7" t="s">
        <v>34</v>
      </c>
      <c r="E560" s="36">
        <f t="shared" si="220"/>
        <v>1.9913732096740275</v>
      </c>
      <c r="F560" s="8">
        <f t="shared" si="221"/>
        <v>22.105541376867127</v>
      </c>
      <c r="G560" s="9">
        <f t="shared" si="222"/>
        <v>352</v>
      </c>
      <c r="H560" s="112">
        <f t="shared" si="223"/>
        <v>87</v>
      </c>
      <c r="I560" s="33">
        <f t="shared" si="224"/>
        <v>-0.75922557307057226</v>
      </c>
      <c r="J560" s="11">
        <v>-5.1098620337250877E-2</v>
      </c>
      <c r="K560" s="10">
        <f t="shared" si="225"/>
        <v>178</v>
      </c>
      <c r="L560" s="33">
        <f t="shared" si="226"/>
        <v>-0.16393175215657629</v>
      </c>
      <c r="M560" s="11">
        <v>7.7519379844961239E-2</v>
      </c>
      <c r="N560" s="10">
        <f t="shared" si="227"/>
        <v>343</v>
      </c>
      <c r="O560" s="33">
        <f t="shared" si="228"/>
        <v>0.45551743680482465</v>
      </c>
      <c r="P560" s="11">
        <v>3.1884057971014491E-2</v>
      </c>
      <c r="Q560" s="10">
        <f t="shared" si="229"/>
        <v>390</v>
      </c>
      <c r="R560" s="33">
        <f t="shared" si="230"/>
        <v>0.27294812057923573</v>
      </c>
      <c r="S560" s="12">
        <v>0</v>
      </c>
      <c r="T560" s="10">
        <f t="shared" si="231"/>
        <v>522</v>
      </c>
      <c r="U560" s="33">
        <f t="shared" si="232"/>
        <v>0.95383894006279468</v>
      </c>
      <c r="V560" s="18">
        <v>1.9573978123200921E-2</v>
      </c>
      <c r="W560" s="112">
        <f t="shared" si="246"/>
        <v>334</v>
      </c>
      <c r="X560" s="33">
        <f t="shared" si="233"/>
        <v>2.89001030958628E-2</v>
      </c>
      <c r="Y560" s="13">
        <v>98125</v>
      </c>
      <c r="Z560" s="10">
        <f t="shared" si="234"/>
        <v>317</v>
      </c>
      <c r="AA560" s="33">
        <f t="shared" si="235"/>
        <v>0.36845635275949651</v>
      </c>
      <c r="AB560" s="11">
        <v>0.03</v>
      </c>
      <c r="AC560" s="112">
        <f t="shared" si="247"/>
        <v>268</v>
      </c>
      <c r="AD560" s="33">
        <f t="shared" si="236"/>
        <v>0.21325964834644001</v>
      </c>
      <c r="AE560" s="11">
        <v>0.93531598513011149</v>
      </c>
      <c r="AF560" s="10">
        <f t="shared" si="237"/>
        <v>232</v>
      </c>
      <c r="AG560" s="33">
        <f t="shared" si="238"/>
        <v>-6.7081477101430712E-2</v>
      </c>
      <c r="AH560" s="14">
        <v>2.7013333333333329</v>
      </c>
      <c r="AI560" s="112">
        <f t="shared" si="248"/>
        <v>267</v>
      </c>
      <c r="AJ560" s="33">
        <f t="shared" si="239"/>
        <v>-0.21595076556992862</v>
      </c>
      <c r="AK560" s="13">
        <v>130880.26817447496</v>
      </c>
      <c r="AL560" s="38"/>
    </row>
    <row r="561" spans="1:38" x14ac:dyDescent="0.25">
      <c r="A561" t="s">
        <v>836</v>
      </c>
      <c r="B561" s="5" t="s">
        <v>386</v>
      </c>
      <c r="C561" s="6" t="s">
        <v>63</v>
      </c>
      <c r="D561" s="7" t="s">
        <v>34</v>
      </c>
      <c r="E561" s="36">
        <f t="shared" si="220"/>
        <v>1.4155988703604103</v>
      </c>
      <c r="F561" s="8">
        <f t="shared" si="221"/>
        <v>23.900197599401402</v>
      </c>
      <c r="G561" s="9">
        <f t="shared" si="222"/>
        <v>309</v>
      </c>
      <c r="H561" s="112">
        <f t="shared" si="223"/>
        <v>96</v>
      </c>
      <c r="I561" s="33">
        <f t="shared" si="224"/>
        <v>-0.71069879987359552</v>
      </c>
      <c r="J561" s="11">
        <v>-4.802955665024633E-2</v>
      </c>
      <c r="K561" s="10">
        <f t="shared" si="225"/>
        <v>306</v>
      </c>
      <c r="L561" s="33">
        <f t="shared" si="226"/>
        <v>0.23889300084070156</v>
      </c>
      <c r="M561" s="11">
        <v>5.6300268096514748E-2</v>
      </c>
      <c r="N561" s="10">
        <f t="shared" si="227"/>
        <v>395</v>
      </c>
      <c r="O561" s="33">
        <f t="shared" si="228"/>
        <v>0.60589004575231054</v>
      </c>
      <c r="P561" s="11">
        <v>2.225378787878788E-2</v>
      </c>
      <c r="Q561" s="10">
        <f t="shared" si="229"/>
        <v>390</v>
      </c>
      <c r="R561" s="33">
        <f t="shared" si="230"/>
        <v>0.27294812057923573</v>
      </c>
      <c r="S561" s="12">
        <v>0</v>
      </c>
      <c r="T561" s="10">
        <f t="shared" si="231"/>
        <v>234</v>
      </c>
      <c r="U561" s="33">
        <f t="shared" si="232"/>
        <v>8.7678577240972527E-2</v>
      </c>
      <c r="V561" s="18">
        <v>7.0417356131641851E-2</v>
      </c>
      <c r="W561" s="112">
        <f t="shared" si="246"/>
        <v>302</v>
      </c>
      <c r="X561" s="33">
        <f t="shared" si="233"/>
        <v>-7.7646705468114349E-2</v>
      </c>
      <c r="Y561" s="13">
        <v>94250</v>
      </c>
      <c r="Z561" s="10">
        <f t="shared" si="234"/>
        <v>350</v>
      </c>
      <c r="AA561" s="33">
        <f t="shared" si="235"/>
        <v>0.44168105881265068</v>
      </c>
      <c r="AB561" s="11">
        <v>2.8999999999999998E-2</v>
      </c>
      <c r="AC561" s="112">
        <f t="shared" si="247"/>
        <v>301</v>
      </c>
      <c r="AD561" s="33">
        <f t="shared" si="236"/>
        <v>0.30992501542735551</v>
      </c>
      <c r="AE561" s="11">
        <v>0.94108405341712487</v>
      </c>
      <c r="AF561" s="10">
        <f t="shared" si="237"/>
        <v>201</v>
      </c>
      <c r="AG561" s="33">
        <f t="shared" si="238"/>
        <v>-0.17991821910174113</v>
      </c>
      <c r="AH561" s="14">
        <v>2.8286666666666669</v>
      </c>
      <c r="AI561" s="112">
        <f t="shared" si="248"/>
        <v>187</v>
      </c>
      <c r="AJ561" s="33">
        <f t="shared" si="239"/>
        <v>-0.24778494980136648</v>
      </c>
      <c r="AK561" s="13">
        <v>109030.53224912216</v>
      </c>
      <c r="AL561" s="38"/>
    </row>
    <row r="562" spans="1:38" ht="15.75" customHeight="1" x14ac:dyDescent="0.25">
      <c r="A562" t="s">
        <v>850</v>
      </c>
      <c r="B562" s="5" t="s">
        <v>320</v>
      </c>
      <c r="C562" s="6" t="s">
        <v>63</v>
      </c>
      <c r="D562" s="7" t="s">
        <v>34</v>
      </c>
      <c r="E562" s="36">
        <f t="shared" si="220"/>
        <v>-0.17184630458532968</v>
      </c>
      <c r="F562" s="8">
        <f t="shared" si="221"/>
        <v>28.848174899926107</v>
      </c>
      <c r="G562" s="9">
        <f t="shared" si="222"/>
        <v>227</v>
      </c>
      <c r="H562" s="112">
        <f t="shared" si="223"/>
        <v>116</v>
      </c>
      <c r="I562" s="33">
        <f t="shared" si="224"/>
        <v>-0.65309506807073969</v>
      </c>
      <c r="J562" s="11">
        <v>-4.4386422976501305E-2</v>
      </c>
      <c r="K562" s="10">
        <f t="shared" si="225"/>
        <v>68</v>
      </c>
      <c r="L562" s="33">
        <f t="shared" si="226"/>
        <v>-0.9063208263154019</v>
      </c>
      <c r="M562" s="11">
        <v>0.11662531017369727</v>
      </c>
      <c r="N562" s="10">
        <f t="shared" si="227"/>
        <v>270</v>
      </c>
      <c r="O562" s="33">
        <f t="shared" si="228"/>
        <v>0.27190239420765711</v>
      </c>
      <c r="P562" s="11">
        <v>4.3643263757115747E-2</v>
      </c>
      <c r="Q562" s="10">
        <f t="shared" si="229"/>
        <v>157</v>
      </c>
      <c r="R562" s="33">
        <f t="shared" si="230"/>
        <v>2.9304308350668402E-2</v>
      </c>
      <c r="S562" s="12">
        <v>1.0245901639344261</v>
      </c>
      <c r="T562" s="10">
        <f t="shared" si="231"/>
        <v>532</v>
      </c>
      <c r="U562" s="33">
        <f t="shared" si="232"/>
        <v>0.97573858677392789</v>
      </c>
      <c r="V562" s="18">
        <v>1.828847481021394E-2</v>
      </c>
      <c r="W562" s="112">
        <f t="shared" si="246"/>
        <v>358</v>
      </c>
      <c r="X562" s="33">
        <f t="shared" si="233"/>
        <v>0.12629076011098719</v>
      </c>
      <c r="Y562" s="13">
        <v>101667</v>
      </c>
      <c r="Z562" s="10">
        <f t="shared" si="234"/>
        <v>95</v>
      </c>
      <c r="AA562" s="33">
        <f t="shared" si="235"/>
        <v>-0.65668953198466162</v>
      </c>
      <c r="AB562" s="11">
        <v>4.4000000000000004E-2</v>
      </c>
      <c r="AC562" s="112">
        <f t="shared" si="247"/>
        <v>133</v>
      </c>
      <c r="AD562" s="33">
        <f t="shared" si="236"/>
        <v>-0.42237819897419626</v>
      </c>
      <c r="AE562" s="11">
        <v>0.89738717339667462</v>
      </c>
      <c r="AF562" s="10">
        <f t="shared" si="237"/>
        <v>199</v>
      </c>
      <c r="AG562" s="33">
        <f t="shared" si="238"/>
        <v>-0.18139513980855129</v>
      </c>
      <c r="AH562" s="14">
        <v>2.8303333333333334</v>
      </c>
      <c r="AI562" s="112">
        <f t="shared" si="248"/>
        <v>205</v>
      </c>
      <c r="AJ562" s="33">
        <f t="shared" si="239"/>
        <v>-0.2432474580841564</v>
      </c>
      <c r="AK562" s="13">
        <v>112144.88866120219</v>
      </c>
      <c r="AL562" s="38"/>
    </row>
    <row r="563" spans="1:38" x14ac:dyDescent="0.25">
      <c r="A563" t="s">
        <v>865</v>
      </c>
      <c r="B563" s="5" t="s">
        <v>290</v>
      </c>
      <c r="C563" s="6" t="s">
        <v>63</v>
      </c>
      <c r="D563" s="7" t="s">
        <v>34</v>
      </c>
      <c r="E563" s="36">
        <f t="shared" si="220"/>
        <v>2.2389102140411126</v>
      </c>
      <c r="F563" s="8">
        <f t="shared" si="221"/>
        <v>21.333982460704817</v>
      </c>
      <c r="G563" s="9">
        <f t="shared" si="222"/>
        <v>363</v>
      </c>
      <c r="H563" s="112">
        <f t="shared" si="223"/>
        <v>102</v>
      </c>
      <c r="I563" s="33">
        <f t="shared" si="224"/>
        <v>-0.69857572454884775</v>
      </c>
      <c r="J563" s="11">
        <v>-4.7262835770146228E-2</v>
      </c>
      <c r="K563" s="10">
        <f t="shared" si="225"/>
        <v>99</v>
      </c>
      <c r="L563" s="33">
        <f t="shared" si="226"/>
        <v>-0.53733622310990081</v>
      </c>
      <c r="M563" s="11">
        <v>9.7188755020080328E-2</v>
      </c>
      <c r="N563" s="10">
        <f t="shared" si="227"/>
        <v>269</v>
      </c>
      <c r="O563" s="33">
        <f t="shared" si="228"/>
        <v>0.26621514498120863</v>
      </c>
      <c r="P563" s="11">
        <v>4.4007490636704123E-2</v>
      </c>
      <c r="Q563" s="10">
        <f t="shared" si="229"/>
        <v>390</v>
      </c>
      <c r="R563" s="33">
        <f t="shared" si="230"/>
        <v>0.27294812057923573</v>
      </c>
      <c r="S563" s="12">
        <v>0</v>
      </c>
      <c r="T563" s="10">
        <f t="shared" si="231"/>
        <v>524</v>
      </c>
      <c r="U563" s="33">
        <f t="shared" si="232"/>
        <v>0.96073248218073748</v>
      </c>
      <c r="V563" s="18">
        <v>1.9169329073482427E-2</v>
      </c>
      <c r="W563" s="112">
        <f t="shared" si="246"/>
        <v>374</v>
      </c>
      <c r="X563" s="33">
        <f t="shared" si="233"/>
        <v>0.20074979432808401</v>
      </c>
      <c r="Y563" s="13">
        <v>104375</v>
      </c>
      <c r="Z563" s="10">
        <f t="shared" si="234"/>
        <v>290</v>
      </c>
      <c r="AA563" s="33">
        <f t="shared" si="235"/>
        <v>0.29523164670634233</v>
      </c>
      <c r="AB563" s="11">
        <v>3.1E-2</v>
      </c>
      <c r="AC563" s="112">
        <f t="shared" si="247"/>
        <v>420</v>
      </c>
      <c r="AD563" s="33">
        <f t="shared" si="236"/>
        <v>0.65571553218408341</v>
      </c>
      <c r="AE563" s="11">
        <v>0.9617175375064666</v>
      </c>
      <c r="AF563" s="10">
        <f t="shared" si="237"/>
        <v>204</v>
      </c>
      <c r="AG563" s="33">
        <f t="shared" si="238"/>
        <v>-0.16219517062001704</v>
      </c>
      <c r="AH563" s="14">
        <v>2.8086666666666669</v>
      </c>
      <c r="AI563" s="112">
        <f t="shared" si="248"/>
        <v>178</v>
      </c>
      <c r="AJ563" s="33">
        <f t="shared" si="239"/>
        <v>-0.25262290939554999</v>
      </c>
      <c r="AK563" s="13">
        <v>105709.94646680942</v>
      </c>
      <c r="AL563" s="38"/>
    </row>
    <row r="564" spans="1:38" x14ac:dyDescent="0.25">
      <c r="A564" t="s">
        <v>882</v>
      </c>
      <c r="B564" s="5" t="s">
        <v>275</v>
      </c>
      <c r="C564" s="6" t="s">
        <v>63</v>
      </c>
      <c r="D564" s="7" t="s">
        <v>34</v>
      </c>
      <c r="E564" s="36">
        <f t="shared" si="220"/>
        <v>0.72071345328628511</v>
      </c>
      <c r="F564" s="8">
        <f t="shared" si="221"/>
        <v>26.066116350117273</v>
      </c>
      <c r="G564" s="9">
        <f t="shared" si="222"/>
        <v>271</v>
      </c>
      <c r="H564" s="112">
        <f t="shared" si="223"/>
        <v>509</v>
      </c>
      <c r="I564" s="33">
        <f t="shared" si="224"/>
        <v>1.0724534200637121</v>
      </c>
      <c r="J564" s="11">
        <v>6.474546147010285E-2</v>
      </c>
      <c r="K564" s="10">
        <f t="shared" si="225"/>
        <v>441</v>
      </c>
      <c r="L564" s="33">
        <f t="shared" si="226"/>
        <v>0.62840202129978728</v>
      </c>
      <c r="M564" s="11">
        <v>3.5782573067467904E-2</v>
      </c>
      <c r="N564" s="10">
        <f t="shared" si="227"/>
        <v>165</v>
      </c>
      <c r="O564" s="33">
        <f t="shared" si="228"/>
        <v>-0.1561779037978514</v>
      </c>
      <c r="P564" s="11">
        <v>7.105868814729574E-2</v>
      </c>
      <c r="Q564" s="10">
        <f t="shared" si="229"/>
        <v>167</v>
      </c>
      <c r="R564" s="33">
        <f t="shared" si="230"/>
        <v>4.6124359296219899E-2</v>
      </c>
      <c r="S564" s="12">
        <v>0.95385715989030639</v>
      </c>
      <c r="T564" s="10">
        <f t="shared" si="231"/>
        <v>257</v>
      </c>
      <c r="U564" s="33">
        <f t="shared" si="232"/>
        <v>0.17297976543257898</v>
      </c>
      <c r="V564" s="18">
        <v>6.5410199556541024E-2</v>
      </c>
      <c r="W564" s="112">
        <f t="shared" si="246"/>
        <v>272</v>
      </c>
      <c r="X564" s="33">
        <f t="shared" si="233"/>
        <v>-0.22348522743542656</v>
      </c>
      <c r="Y564" s="13">
        <v>88946</v>
      </c>
      <c r="Z564" s="10">
        <f t="shared" si="234"/>
        <v>369</v>
      </c>
      <c r="AA564" s="33">
        <f t="shared" si="235"/>
        <v>0.51490576486580486</v>
      </c>
      <c r="AB564" s="11">
        <v>2.7999999999999997E-2</v>
      </c>
      <c r="AC564" s="112">
        <f t="shared" si="247"/>
        <v>240</v>
      </c>
      <c r="AD564" s="33">
        <f t="shared" si="236"/>
        <v>7.0326846049699687E-2</v>
      </c>
      <c r="AE564" s="11">
        <v>0.9267871170463472</v>
      </c>
      <c r="AF564" s="10">
        <f t="shared" si="237"/>
        <v>175</v>
      </c>
      <c r="AG564" s="33">
        <f t="shared" si="238"/>
        <v>-0.26912422979308559</v>
      </c>
      <c r="AH564" s="14">
        <v>2.9293333333333336</v>
      </c>
      <c r="AI564" s="112">
        <f t="shared" si="248"/>
        <v>189</v>
      </c>
      <c r="AJ564" s="33">
        <f t="shared" si="239"/>
        <v>-0.24757181606937487</v>
      </c>
      <c r="AK564" s="13">
        <v>109176.81888637177</v>
      </c>
      <c r="AL564" s="38"/>
    </row>
    <row r="565" spans="1:38" x14ac:dyDescent="0.25">
      <c r="A565" t="s">
        <v>894</v>
      </c>
      <c r="B565" s="5" t="s">
        <v>283</v>
      </c>
      <c r="C565" s="6" t="s">
        <v>63</v>
      </c>
      <c r="D565" s="7" t="s">
        <v>34</v>
      </c>
      <c r="E565" s="36">
        <f t="shared" si="220"/>
        <v>0.17906247880986326</v>
      </c>
      <c r="F565" s="8">
        <f t="shared" si="221"/>
        <v>27.754411964237004</v>
      </c>
      <c r="G565" s="9">
        <f t="shared" si="222"/>
        <v>244</v>
      </c>
      <c r="H565" s="112">
        <f t="shared" si="223"/>
        <v>79</v>
      </c>
      <c r="I565" s="33">
        <f t="shared" si="224"/>
        <v>-0.81051236138884153</v>
      </c>
      <c r="J565" s="11">
        <v>-5.4342240493319593E-2</v>
      </c>
      <c r="K565" s="10">
        <f t="shared" si="225"/>
        <v>113</v>
      </c>
      <c r="L565" s="33">
        <f t="shared" si="226"/>
        <v>-0.45061622334159429</v>
      </c>
      <c r="M565" s="11">
        <v>9.262071059823869E-2</v>
      </c>
      <c r="N565" s="10">
        <f t="shared" si="227"/>
        <v>293</v>
      </c>
      <c r="O565" s="33">
        <f t="shared" si="228"/>
        <v>0.32027821600027662</v>
      </c>
      <c r="P565" s="11">
        <v>4.0545144804088586E-2</v>
      </c>
      <c r="Q565" s="10">
        <f t="shared" si="229"/>
        <v>390</v>
      </c>
      <c r="R565" s="33">
        <f t="shared" si="230"/>
        <v>0.27294812057923573</v>
      </c>
      <c r="S565" s="12">
        <v>0</v>
      </c>
      <c r="T565" s="10">
        <f t="shared" si="231"/>
        <v>284</v>
      </c>
      <c r="U565" s="33">
        <f t="shared" si="232"/>
        <v>0.26014003054968993</v>
      </c>
      <c r="V565" s="18">
        <v>6.0293915670924327E-2</v>
      </c>
      <c r="W565" s="112">
        <v>173</v>
      </c>
      <c r="X565" s="33">
        <f t="shared" si="233"/>
        <v>-0.44617493132178809</v>
      </c>
      <c r="Y565" s="13">
        <v>80847</v>
      </c>
      <c r="Z565" s="10">
        <f t="shared" si="234"/>
        <v>399</v>
      </c>
      <c r="AA565" s="33">
        <f t="shared" si="235"/>
        <v>0.58813047091895854</v>
      </c>
      <c r="AB565" s="11">
        <v>2.7000000000000003E-2</v>
      </c>
      <c r="AC565" s="112">
        <v>173</v>
      </c>
      <c r="AD565" s="33">
        <f t="shared" si="236"/>
        <v>-0.34136317326082477</v>
      </c>
      <c r="AE565" s="11">
        <v>0.90222137839377259</v>
      </c>
      <c r="AF565" s="10">
        <f t="shared" si="237"/>
        <v>146</v>
      </c>
      <c r="AG565" s="33">
        <f t="shared" si="238"/>
        <v>-0.38018866694522263</v>
      </c>
      <c r="AH565" s="14">
        <v>3.0546666666666664</v>
      </c>
      <c r="AI565" s="112">
        <v>173</v>
      </c>
      <c r="AJ565" s="33">
        <f t="shared" si="239"/>
        <v>-0.2582677669470802</v>
      </c>
      <c r="AK565" s="13">
        <v>101835.53756283113</v>
      </c>
      <c r="AL565" s="38"/>
    </row>
    <row r="566" spans="1:38" x14ac:dyDescent="0.25">
      <c r="A566" t="s">
        <v>979</v>
      </c>
      <c r="B566" s="5" t="s">
        <v>237</v>
      </c>
      <c r="C566" s="6" t="s">
        <v>63</v>
      </c>
      <c r="D566" s="7" t="s">
        <v>34</v>
      </c>
      <c r="E566" s="36">
        <f t="shared" si="220"/>
        <v>-1.002192364989734</v>
      </c>
      <c r="F566" s="8">
        <f t="shared" si="221"/>
        <v>31.4363168548768</v>
      </c>
      <c r="G566" s="9">
        <f t="shared" si="222"/>
        <v>189</v>
      </c>
      <c r="H566" s="112">
        <f t="shared" si="223"/>
        <v>145</v>
      </c>
      <c r="I566" s="33">
        <f t="shared" si="224"/>
        <v>-0.51170188301852615</v>
      </c>
      <c r="J566" s="11">
        <v>-3.5444046196734358E-2</v>
      </c>
      <c r="K566" s="10">
        <f t="shared" si="225"/>
        <v>458</v>
      </c>
      <c r="L566" s="33">
        <f t="shared" si="226"/>
        <v>0.65946432963591983</v>
      </c>
      <c r="M566" s="11">
        <v>3.4146341463414637E-2</v>
      </c>
      <c r="N566" s="10">
        <f t="shared" si="227"/>
        <v>228</v>
      </c>
      <c r="O566" s="33">
        <f t="shared" si="228"/>
        <v>0.10020587019863803</v>
      </c>
      <c r="P566" s="11">
        <v>5.4639175257731959E-2</v>
      </c>
      <c r="Q566" s="10">
        <f t="shared" si="229"/>
        <v>261</v>
      </c>
      <c r="R566" s="33">
        <f t="shared" si="230"/>
        <v>0.1747663035953044</v>
      </c>
      <c r="S566" s="12">
        <v>0.41288191577208916</v>
      </c>
      <c r="T566" s="10">
        <f t="shared" si="231"/>
        <v>231</v>
      </c>
      <c r="U566" s="33">
        <f t="shared" si="232"/>
        <v>8.203108783079785E-2</v>
      </c>
      <c r="V566" s="18">
        <v>7.0748862225899878E-2</v>
      </c>
      <c r="W566" s="112">
        <f>RANK(Y566,Y$7:Y$571,1)</f>
        <v>169</v>
      </c>
      <c r="X566" s="33">
        <f t="shared" si="233"/>
        <v>-0.62462365069732662</v>
      </c>
      <c r="Y566" s="13">
        <v>74357</v>
      </c>
      <c r="Z566" s="10">
        <f t="shared" si="234"/>
        <v>244</v>
      </c>
      <c r="AA566" s="33">
        <f t="shared" si="235"/>
        <v>0.14878223460003395</v>
      </c>
      <c r="AB566" s="11">
        <v>3.3000000000000002E-2</v>
      </c>
      <c r="AC566" s="112">
        <f>RANK(AE566,AE$7:AE$571,1)</f>
        <v>99</v>
      </c>
      <c r="AD566" s="33">
        <f t="shared" si="236"/>
        <v>-0.63344651792519113</v>
      </c>
      <c r="AE566" s="11">
        <v>0.88479262672811065</v>
      </c>
      <c r="AF566" s="10">
        <f t="shared" si="237"/>
        <v>65</v>
      </c>
      <c r="AG566" s="33">
        <f t="shared" si="238"/>
        <v>-0.84866791514546236</v>
      </c>
      <c r="AH566" s="14">
        <v>3.5833333333333335</v>
      </c>
      <c r="AI566" s="112">
        <f>RANK(AK566,AK$7:AK$571,1)</f>
        <v>85</v>
      </c>
      <c r="AJ566" s="33">
        <f t="shared" si="239"/>
        <v>-0.29872530183989304</v>
      </c>
      <c r="AK566" s="13">
        <v>74067.071841453348</v>
      </c>
      <c r="AL566" s="38"/>
    </row>
    <row r="567" spans="1:38" x14ac:dyDescent="0.25">
      <c r="A567" t="s">
        <v>997</v>
      </c>
      <c r="B567" s="5" t="s">
        <v>62</v>
      </c>
      <c r="C567" s="6" t="s">
        <v>63</v>
      </c>
      <c r="D567" s="7" t="s">
        <v>34</v>
      </c>
      <c r="E567" s="36">
        <f t="shared" si="220"/>
        <v>-8.5511951711930543</v>
      </c>
      <c r="F567" s="8">
        <f t="shared" si="221"/>
        <v>54.96613389436483</v>
      </c>
      <c r="G567" s="9">
        <f t="shared" si="222"/>
        <v>32</v>
      </c>
      <c r="H567" s="112">
        <f t="shared" si="223"/>
        <v>78</v>
      </c>
      <c r="I567" s="33">
        <f t="shared" si="224"/>
        <v>-0.81479641390336333</v>
      </c>
      <c r="J567" s="11">
        <v>-5.4613184327812148E-2</v>
      </c>
      <c r="K567" s="10">
        <f t="shared" si="225"/>
        <v>32</v>
      </c>
      <c r="L567" s="33">
        <f t="shared" si="226"/>
        <v>-1.3901823019855839</v>
      </c>
      <c r="M567" s="11">
        <v>0.14211309523809523</v>
      </c>
      <c r="N567" s="10">
        <f t="shared" si="227"/>
        <v>29</v>
      </c>
      <c r="O567" s="33">
        <f t="shared" si="228"/>
        <v>-1.9624709876538475</v>
      </c>
      <c r="P567" s="11">
        <v>0.18673860076575008</v>
      </c>
      <c r="Q567" s="10">
        <f t="shared" si="229"/>
        <v>16</v>
      </c>
      <c r="R567" s="33">
        <f t="shared" si="230"/>
        <v>-1.0823505861152212</v>
      </c>
      <c r="S567" s="12">
        <v>5.6994089501829439</v>
      </c>
      <c r="T567" s="10">
        <f t="shared" si="231"/>
        <v>38</v>
      </c>
      <c r="U567" s="33">
        <f t="shared" si="232"/>
        <v>-1.7083853094504511</v>
      </c>
      <c r="V567" s="18">
        <v>0.17584581838643876</v>
      </c>
      <c r="W567" s="112">
        <f>RANK(Y567,Y$7:Y$571,1)</f>
        <v>42</v>
      </c>
      <c r="X567" s="33">
        <f t="shared" si="233"/>
        <v>-1.1717380756795246</v>
      </c>
      <c r="Y567" s="13">
        <v>54459</v>
      </c>
      <c r="Z567" s="10">
        <f t="shared" si="234"/>
        <v>125</v>
      </c>
      <c r="AA567" s="33">
        <f t="shared" si="235"/>
        <v>-0.43701541382519854</v>
      </c>
      <c r="AB567" s="11">
        <v>4.0999999999999995E-2</v>
      </c>
      <c r="AC567" s="112">
        <f>RANK(AE567,AE$7:AE$571,1)</f>
        <v>55</v>
      </c>
      <c r="AD567" s="33">
        <f t="shared" si="236"/>
        <v>-1.2807163406595898</v>
      </c>
      <c r="AE567" s="11">
        <v>0.84616972950650426</v>
      </c>
      <c r="AF567" s="10">
        <f t="shared" si="237"/>
        <v>44</v>
      </c>
      <c r="AG567" s="33">
        <f t="shared" si="238"/>
        <v>-1.0976767463136852</v>
      </c>
      <c r="AH567" s="14">
        <v>3.8643333333333332</v>
      </c>
      <c r="AI567" s="112">
        <f>RANK(AK567,AK$7:AK$571,1)</f>
        <v>22</v>
      </c>
      <c r="AJ567" s="33">
        <f t="shared" si="239"/>
        <v>-0.33141836903425542</v>
      </c>
      <c r="AK567" s="13">
        <v>51627.832324795949</v>
      </c>
      <c r="AL567" s="38">
        <v>1</v>
      </c>
    </row>
    <row r="568" spans="1:38" x14ac:dyDescent="0.25">
      <c r="A568" t="s">
        <v>1009</v>
      </c>
      <c r="B568" s="5" t="s">
        <v>240</v>
      </c>
      <c r="C568" s="6" t="s">
        <v>63</v>
      </c>
      <c r="D568" s="7" t="s">
        <v>34</v>
      </c>
      <c r="E568" s="36">
        <f t="shared" si="220"/>
        <v>0.11842059640841041</v>
      </c>
      <c r="F568" s="8">
        <f t="shared" si="221"/>
        <v>27.943429299965612</v>
      </c>
      <c r="G568" s="9">
        <f t="shared" si="222"/>
        <v>239</v>
      </c>
      <c r="H568" s="112">
        <f t="shared" si="223"/>
        <v>75</v>
      </c>
      <c r="I568" s="33">
        <f t="shared" si="224"/>
        <v>-0.82185375027914231</v>
      </c>
      <c r="J568" s="11">
        <v>-5.5059523809523836E-2</v>
      </c>
      <c r="K568" s="10">
        <f t="shared" si="225"/>
        <v>117</v>
      </c>
      <c r="L568" s="33">
        <f t="shared" si="226"/>
        <v>-0.4205213857413404</v>
      </c>
      <c r="M568" s="11">
        <v>9.1035441278665738E-2</v>
      </c>
      <c r="N568" s="10">
        <f t="shared" si="227"/>
        <v>192</v>
      </c>
      <c r="O568" s="33">
        <f t="shared" si="228"/>
        <v>-3.7459784311874272E-2</v>
      </c>
      <c r="P568" s="11">
        <v>6.3455657492354739E-2</v>
      </c>
      <c r="Q568" s="10">
        <f t="shared" si="229"/>
        <v>390</v>
      </c>
      <c r="R568" s="33">
        <f t="shared" si="230"/>
        <v>0.27294812057923573</v>
      </c>
      <c r="S568" s="12">
        <v>0</v>
      </c>
      <c r="T568" s="10">
        <f t="shared" si="231"/>
        <v>237</v>
      </c>
      <c r="U568" s="33">
        <f t="shared" si="232"/>
        <v>9.7762435195083777E-2</v>
      </c>
      <c r="V568" s="18">
        <v>6.9825436408977551E-2</v>
      </c>
      <c r="W568" s="112">
        <f>RANK(Y568,Y$7:Y$571,1)</f>
        <v>232</v>
      </c>
      <c r="X568" s="33">
        <f t="shared" si="233"/>
        <v>-0.38381411536743965</v>
      </c>
      <c r="Y568" s="13">
        <v>83115</v>
      </c>
      <c r="Z568" s="10">
        <f t="shared" si="234"/>
        <v>317</v>
      </c>
      <c r="AA568" s="33">
        <f t="shared" si="235"/>
        <v>0.36845635275949651</v>
      </c>
      <c r="AB568" s="11">
        <v>0.03</v>
      </c>
      <c r="AC568" s="112">
        <f>RANK(AE568,AE$7:AE$571,1)</f>
        <v>329</v>
      </c>
      <c r="AD568" s="33">
        <f t="shared" si="236"/>
        <v>0.39549862376828077</v>
      </c>
      <c r="AE568" s="11">
        <v>0.94619027120103316</v>
      </c>
      <c r="AF568" s="10">
        <f t="shared" si="237"/>
        <v>57</v>
      </c>
      <c r="AG568" s="33">
        <f t="shared" si="238"/>
        <v>-0.89976937160110027</v>
      </c>
      <c r="AH568" s="14">
        <v>3.6410000000000005</v>
      </c>
      <c r="AI568" s="112">
        <f>RANK(AK568,AK$7:AK$571,1)</f>
        <v>221</v>
      </c>
      <c r="AJ568" s="33">
        <f t="shared" si="239"/>
        <v>-0.23773963723590727</v>
      </c>
      <c r="AK568" s="13">
        <v>115925.24094488189</v>
      </c>
      <c r="AL568" s="38"/>
    </row>
    <row r="569" spans="1:38" x14ac:dyDescent="0.25">
      <c r="A569" t="s">
        <v>1127</v>
      </c>
      <c r="B569" s="5" t="s">
        <v>178</v>
      </c>
      <c r="C569" s="6" t="s">
        <v>63</v>
      </c>
      <c r="D569" s="7" t="s">
        <v>34</v>
      </c>
      <c r="E569" s="36">
        <f t="shared" si="220"/>
        <v>-2.9977500390823071</v>
      </c>
      <c r="F569" s="8">
        <f t="shared" si="221"/>
        <v>37.656357854803254</v>
      </c>
      <c r="G569" s="9">
        <f t="shared" si="222"/>
        <v>120</v>
      </c>
      <c r="H569" s="112">
        <f t="shared" si="223"/>
        <v>278</v>
      </c>
      <c r="I569" s="33">
        <f t="shared" si="224"/>
        <v>-9.7004126666799056E-2</v>
      </c>
      <c r="J569" s="11">
        <v>-9.2165898617511122E-3</v>
      </c>
      <c r="K569" s="10">
        <f t="shared" si="225"/>
        <v>203</v>
      </c>
      <c r="L569" s="33">
        <f t="shared" si="226"/>
        <v>-5.5324595280875917E-2</v>
      </c>
      <c r="M569" s="11">
        <v>7.1798412150500521E-2</v>
      </c>
      <c r="N569" s="10">
        <f t="shared" si="227"/>
        <v>134</v>
      </c>
      <c r="O569" s="33">
        <f t="shared" si="228"/>
        <v>-0.34735741250690677</v>
      </c>
      <c r="P569" s="11">
        <v>8.3302342878393457E-2</v>
      </c>
      <c r="Q569" s="10">
        <f t="shared" si="229"/>
        <v>100</v>
      </c>
      <c r="R569" s="33">
        <f t="shared" si="230"/>
        <v>-0.13259606051935327</v>
      </c>
      <c r="S569" s="12">
        <v>1.7054263565891472</v>
      </c>
      <c r="T569" s="10">
        <f t="shared" si="231"/>
        <v>189</v>
      </c>
      <c r="U569" s="33">
        <f t="shared" si="232"/>
        <v>-7.1777175324000672E-2</v>
      </c>
      <c r="V569" s="18">
        <v>7.9777365491651209E-2</v>
      </c>
      <c r="W569" s="112">
        <f>RANK(Y569,Y$7:Y$571,1)</f>
        <v>100</v>
      </c>
      <c r="X569" s="33">
        <f t="shared" si="233"/>
        <v>-0.88448787979104226</v>
      </c>
      <c r="Y569" s="13">
        <v>64906</v>
      </c>
      <c r="Z569" s="10">
        <f t="shared" si="234"/>
        <v>113</v>
      </c>
      <c r="AA569" s="33">
        <f t="shared" si="235"/>
        <v>-0.51024011987835316</v>
      </c>
      <c r="AB569" s="11">
        <v>4.2000000000000003E-2</v>
      </c>
      <c r="AC569" s="112">
        <f>RANK(AE569,AE$7:AE$571,1)</f>
        <v>107</v>
      </c>
      <c r="AD569" s="33">
        <f t="shared" si="236"/>
        <v>-0.60297047430709649</v>
      </c>
      <c r="AE569" s="11">
        <v>0.88661114670083285</v>
      </c>
      <c r="AF569" s="10">
        <f t="shared" si="237"/>
        <v>28</v>
      </c>
      <c r="AG569" s="33">
        <f t="shared" si="238"/>
        <v>-1.3348702118274254</v>
      </c>
      <c r="AH569" s="14">
        <v>4.1319999999999997</v>
      </c>
      <c r="AI569" s="112">
        <f>RANK(AK569,AK$7:AK$571,1)</f>
        <v>73</v>
      </c>
      <c r="AJ569" s="33">
        <f t="shared" si="239"/>
        <v>-0.30608473324711905</v>
      </c>
      <c r="AK569" s="13">
        <v>69015.846666666665</v>
      </c>
      <c r="AL569" s="38"/>
    </row>
    <row r="570" spans="1:38" x14ac:dyDescent="0.25">
      <c r="A570" t="s">
        <v>1130</v>
      </c>
      <c r="B570" s="5" t="s">
        <v>152</v>
      </c>
      <c r="C570" s="6" t="s">
        <v>63</v>
      </c>
      <c r="D570" s="7" t="s">
        <v>34</v>
      </c>
      <c r="E570" s="36">
        <f t="shared" si="220"/>
        <v>2.1798692434482376</v>
      </c>
      <c r="F570" s="8">
        <f t="shared" si="221"/>
        <v>21.518009844393504</v>
      </c>
      <c r="G570" s="9">
        <f t="shared" si="222"/>
        <v>359</v>
      </c>
      <c r="H570" s="112">
        <f t="shared" si="223"/>
        <v>114</v>
      </c>
      <c r="I570" s="33">
        <f t="shared" si="224"/>
        <v>-0.65744690999509514</v>
      </c>
      <c r="J570" s="11">
        <v>-4.4661654135338291E-2</v>
      </c>
      <c r="K570" s="10">
        <f t="shared" si="225"/>
        <v>194</v>
      </c>
      <c r="L570" s="33">
        <f t="shared" si="226"/>
        <v>-9.7994630213256911E-2</v>
      </c>
      <c r="M570" s="11">
        <v>7.4046089913109181E-2</v>
      </c>
      <c r="N570" s="10">
        <f t="shared" si="227"/>
        <v>306</v>
      </c>
      <c r="O570" s="33">
        <f t="shared" si="228"/>
        <v>0.35452803861012805</v>
      </c>
      <c r="P570" s="11">
        <v>3.8351693186454511E-2</v>
      </c>
      <c r="Q570" s="10">
        <f t="shared" si="229"/>
        <v>186</v>
      </c>
      <c r="R570" s="33">
        <f t="shared" si="230"/>
        <v>8.579531030449801E-2</v>
      </c>
      <c r="S570" s="12">
        <v>0.78702974972453965</v>
      </c>
      <c r="T570" s="10">
        <f t="shared" si="231"/>
        <v>433</v>
      </c>
      <c r="U570" s="33">
        <f t="shared" si="232"/>
        <v>0.68917434653166054</v>
      </c>
      <c r="V570" s="18">
        <v>3.5109717868338559E-2</v>
      </c>
      <c r="W570" s="112">
        <v>216</v>
      </c>
      <c r="X570" s="33">
        <f t="shared" si="233"/>
        <v>0.30218235608099026</v>
      </c>
      <c r="Y570" s="13">
        <v>108064</v>
      </c>
      <c r="Z570" s="10">
        <f t="shared" si="234"/>
        <v>264</v>
      </c>
      <c r="AA570" s="33">
        <f t="shared" si="235"/>
        <v>0.22200694065318813</v>
      </c>
      <c r="AB570" s="11">
        <v>3.2000000000000001E-2</v>
      </c>
      <c r="AC570" s="112">
        <v>216</v>
      </c>
      <c r="AD570" s="33">
        <f t="shared" si="236"/>
        <v>0.95021721642916912</v>
      </c>
      <c r="AE570" s="11">
        <v>0.97929059264155105</v>
      </c>
      <c r="AF570" s="10">
        <f t="shared" si="237"/>
        <v>87</v>
      </c>
      <c r="AG570" s="33">
        <f t="shared" si="238"/>
        <v>-0.69831738719216951</v>
      </c>
      <c r="AH570" s="14">
        <v>3.4136666666666664</v>
      </c>
      <c r="AI570" s="112">
        <v>216</v>
      </c>
      <c r="AJ570" s="33">
        <f t="shared" si="239"/>
        <v>-0.24238093324506416</v>
      </c>
      <c r="AK570" s="13">
        <v>112739.63733669133</v>
      </c>
      <c r="AL570" s="38"/>
    </row>
    <row r="571" spans="1:38" ht="15.75" thickBot="1" x14ac:dyDescent="0.3">
      <c r="A571" t="s">
        <v>1154</v>
      </c>
      <c r="B571" s="54" t="s">
        <v>265</v>
      </c>
      <c r="C571" s="56" t="s">
        <v>63</v>
      </c>
      <c r="D571" s="58" t="s">
        <v>34</v>
      </c>
      <c r="E571" s="37">
        <f t="shared" si="220"/>
        <v>0.12048254588371697</v>
      </c>
      <c r="F571" s="22">
        <f t="shared" si="221"/>
        <v>27.937002319456511</v>
      </c>
      <c r="G571" s="23">
        <f t="shared" si="222"/>
        <v>240</v>
      </c>
      <c r="H571" s="113">
        <f t="shared" si="223"/>
        <v>127</v>
      </c>
      <c r="I571" s="35">
        <f t="shared" si="224"/>
        <v>-0.59624730131016235</v>
      </c>
      <c r="J571" s="25">
        <v>-4.0791100123609425E-2</v>
      </c>
      <c r="K571" s="24">
        <f t="shared" si="225"/>
        <v>339</v>
      </c>
      <c r="L571" s="35">
        <f t="shared" si="226"/>
        <v>0.32636542352086362</v>
      </c>
      <c r="M571" s="25">
        <v>5.169258920402562E-2</v>
      </c>
      <c r="N571" s="24">
        <f t="shared" si="227"/>
        <v>385</v>
      </c>
      <c r="O571" s="35">
        <f t="shared" si="228"/>
        <v>0.5842880127682395</v>
      </c>
      <c r="P571" s="25">
        <v>2.363724071394115E-2</v>
      </c>
      <c r="Q571" s="24">
        <f t="shared" si="229"/>
        <v>254</v>
      </c>
      <c r="R571" s="35">
        <f t="shared" si="230"/>
        <v>0.1708019175143381</v>
      </c>
      <c r="S571" s="26">
        <v>0.42955326460481102</v>
      </c>
      <c r="T571" s="24">
        <f t="shared" si="231"/>
        <v>374</v>
      </c>
      <c r="U571" s="35">
        <f t="shared" si="232"/>
        <v>0.52773800502600421</v>
      </c>
      <c r="V571" s="133">
        <v>4.4585987261146494E-2</v>
      </c>
      <c r="W571" s="113">
        <f>RANK(Y571,Y$7:Y$571,1)</f>
        <v>54</v>
      </c>
      <c r="X571" s="35">
        <f t="shared" si="233"/>
        <v>-1.100496067682295</v>
      </c>
      <c r="Y571" s="27">
        <v>57050</v>
      </c>
      <c r="Z571" s="24">
        <f t="shared" si="234"/>
        <v>224</v>
      </c>
      <c r="AA571" s="35">
        <f t="shared" si="235"/>
        <v>7.5557528546879749E-2</v>
      </c>
      <c r="AB571" s="25">
        <v>3.4000000000000002E-2</v>
      </c>
      <c r="AC571" s="113">
        <f>RANK(AE571,AE$7:AE$571,1)</f>
        <v>186</v>
      </c>
      <c r="AD571" s="35">
        <f t="shared" si="236"/>
        <v>-0.12571210979493758</v>
      </c>
      <c r="AE571" s="25">
        <v>0.91508937960042058</v>
      </c>
      <c r="AF571" s="24">
        <f t="shared" si="237"/>
        <v>412</v>
      </c>
      <c r="AG571" s="35">
        <f t="shared" si="238"/>
        <v>0.45131769098899766</v>
      </c>
      <c r="AH571" s="28">
        <v>2.1163333333333334</v>
      </c>
      <c r="AI571" s="113">
        <f>RANK(AK571,AK$7:AK$571,1)</f>
        <v>247</v>
      </c>
      <c r="AJ571" s="35">
        <f t="shared" si="239"/>
        <v>-0.22821477517774708</v>
      </c>
      <c r="AK571" s="27">
        <v>122462.73281786942</v>
      </c>
      <c r="AL571" s="40"/>
    </row>
    <row r="572" spans="1:38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25">
      <c r="B573"/>
      <c r="C573" s="42" t="s">
        <v>599</v>
      </c>
      <c r="D573"/>
      <c r="E573"/>
      <c r="F573" s="41"/>
      <c r="G573" s="41"/>
      <c r="H573" s="31"/>
      <c r="I573" s="59"/>
      <c r="J573" s="60">
        <f>AVERAGE(J7:J571)</f>
        <v>-3.0815880260797149E-3</v>
      </c>
      <c r="K573" s="59"/>
      <c r="L573" s="60"/>
      <c r="M573" s="60">
        <f>AVERAGE(M7:M571)</f>
        <v>6.8884145435340605E-2</v>
      </c>
      <c r="N573" s="59"/>
      <c r="O573" s="59"/>
      <c r="P573" s="60">
        <f>AVERAGE(P7:P571)</f>
        <v>6.1056631213267668E-2</v>
      </c>
      <c r="Q573" s="59"/>
      <c r="R573" s="59"/>
      <c r="S573" s="61">
        <f>AVERAGE(S7:S571)</f>
        <v>1.1478229512659153</v>
      </c>
      <c r="T573" s="59"/>
      <c r="U573" s="59"/>
      <c r="V573" s="60">
        <f>AVERAGE(V7:V571)</f>
        <v>7.5564064798131686E-2</v>
      </c>
      <c r="W573" s="59"/>
      <c r="X573" s="59"/>
      <c r="Y573" s="62">
        <f>AVERAGE(Y7:Y571)</f>
        <v>97073.932389380541</v>
      </c>
      <c r="Z573" s="59"/>
      <c r="AA573" s="59"/>
      <c r="AB573" s="60">
        <f>AVERAGE(AB7:AB571)</f>
        <v>3.5031858407079605E-2</v>
      </c>
      <c r="AC573" s="59"/>
      <c r="AD573" s="59"/>
      <c r="AE573" s="60">
        <f>AVERAGE(AE7:AE571)</f>
        <v>0.92259068079751583</v>
      </c>
      <c r="AF573" s="59"/>
      <c r="AG573" s="59"/>
      <c r="AH573" s="63">
        <f>AVERAGE(AH7:AH571)</f>
        <v>2.6256336283185835</v>
      </c>
      <c r="AI573" s="59"/>
      <c r="AJ573" s="59"/>
      <c r="AK573" s="62">
        <f>AVERAGE(AK7:AK571)</f>
        <v>279100.40682407742</v>
      </c>
      <c r="AL573" s="32"/>
    </row>
    <row r="574" spans="1:38" x14ac:dyDescent="0.25">
      <c r="B574"/>
      <c r="C574" s="42" t="s">
        <v>589</v>
      </c>
      <c r="D574"/>
      <c r="E574"/>
      <c r="F574" s="41"/>
      <c r="G574" s="41"/>
      <c r="H574" s="31"/>
      <c r="I574" s="59"/>
      <c r="J574" s="60">
        <f>STDEV(J7:J571)</f>
        <v>6.3244750986157616E-2</v>
      </c>
      <c r="K574" s="59"/>
      <c r="L574" s="60"/>
      <c r="M574" s="60">
        <f>STDEV(M7:M571)</f>
        <v>5.2675789137987462E-2</v>
      </c>
      <c r="N574" s="59"/>
      <c r="O574" s="59"/>
      <c r="P574" s="60">
        <f>STDEV(P7:P571)</f>
        <v>6.4042714691408695E-2</v>
      </c>
      <c r="Q574" s="59"/>
      <c r="R574" s="59"/>
      <c r="S574" s="61">
        <f>STDEV(S7:S571)</f>
        <v>4.2052788230601017</v>
      </c>
      <c r="T574" s="59"/>
      <c r="U574" s="59"/>
      <c r="V574" s="60">
        <f>STDEV(V7:V571)</f>
        <v>5.8699728353766661E-2</v>
      </c>
      <c r="W574" s="59"/>
      <c r="X574" s="59"/>
      <c r="Y574" s="62">
        <f>STDEV(Y7:Y571)</f>
        <v>36368.991734494004</v>
      </c>
      <c r="Z574" s="59"/>
      <c r="AA574" s="59"/>
      <c r="AB574" s="60">
        <f>STDEV(AB7:AB571)</f>
        <v>1.3656592889210041E-2</v>
      </c>
      <c r="AC574" s="59"/>
      <c r="AD574" s="59"/>
      <c r="AE574" s="60">
        <f>STDEV(AE7:AE571)</f>
        <v>5.9670474143910371E-2</v>
      </c>
      <c r="AF574" s="59"/>
      <c r="AG574" s="59"/>
      <c r="AH574" s="63">
        <f>STDEV(AH7:AH571)</f>
        <v>1.1284740331565375</v>
      </c>
      <c r="AI574" s="59"/>
      <c r="AJ574" s="59"/>
      <c r="AK574" s="62">
        <f>STDEV(AK7:AK571)</f>
        <v>686360.79274100193</v>
      </c>
      <c r="AL574" s="32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25"/>
    <row r="578" spans="5:10" customFormat="1" hidden="1" x14ac:dyDescent="0.25">
      <c r="E578" s="119" t="s">
        <v>1188</v>
      </c>
      <c r="F578" s="120"/>
      <c r="G578" s="120"/>
      <c r="H578" s="120"/>
      <c r="I578" s="120"/>
      <c r="J578" s="120"/>
    </row>
    <row r="579" spans="5:10" customFormat="1" ht="15.75" hidden="1" x14ac:dyDescent="0.3">
      <c r="E579" s="120"/>
      <c r="F579" s="121" t="s">
        <v>1189</v>
      </c>
      <c r="G579" s="121" t="s">
        <v>1190</v>
      </c>
      <c r="H579" s="120"/>
      <c r="I579" s="122" t="s">
        <v>1191</v>
      </c>
      <c r="J579" s="122" t="s">
        <v>1192</v>
      </c>
    </row>
    <row r="580" spans="5:10" customFormat="1" hidden="1" x14ac:dyDescent="0.25">
      <c r="E580" s="123">
        <v>1</v>
      </c>
      <c r="F580" s="124">
        <f>MAX(E7:E571)</f>
        <v>9.0834297950083798</v>
      </c>
      <c r="G580" s="125">
        <v>0</v>
      </c>
      <c r="H580" s="120"/>
      <c r="I580" s="124">
        <f>(G581-G580)/(F581-F580)</f>
        <v>-3.1169437399271636</v>
      </c>
      <c r="J580" s="124">
        <f>-I580*F580</f>
        <v>28.312539636619249</v>
      </c>
    </row>
    <row r="581" spans="5:10" customFormat="1" hidden="1" x14ac:dyDescent="0.25">
      <c r="E581" s="123">
        <v>2</v>
      </c>
      <c r="F581" s="124">
        <f>MIN(E7:E571)</f>
        <v>-22.999279533051805</v>
      </c>
      <c r="G581" s="125">
        <v>100</v>
      </c>
      <c r="H581" s="120"/>
      <c r="I581" s="120"/>
      <c r="J581" s="120"/>
    </row>
    <row r="582" spans="5:10" customFormat="1" x14ac:dyDescent="0.25"/>
    <row r="583" spans="5:10" customFormat="1" x14ac:dyDescent="0.25"/>
    <row r="584" spans="5:10" customFormat="1" x14ac:dyDescent="0.25"/>
    <row r="585" spans="5:10" customFormat="1" x14ac:dyDescent="0.25"/>
    <row r="586" spans="5:10" customFormat="1" x14ac:dyDescent="0.25"/>
    <row r="587" spans="5:10" customFormat="1" x14ac:dyDescent="0.25"/>
    <row r="588" spans="5:10" customFormat="1" x14ac:dyDescent="0.25"/>
    <row r="589" spans="5:10" customFormat="1" x14ac:dyDescent="0.25"/>
    <row r="590" spans="5:10" customFormat="1" x14ac:dyDescent="0.25"/>
    <row r="591" spans="5:10" customFormat="1" x14ac:dyDescent="0.25"/>
    <row r="592" spans="5:10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autoFilter ref="B6:AK571" xr:uid="{C6113863-69A7-4808-BAFF-5DF7E1CF49C2}"/>
  <sortState xmlns:xlrd2="http://schemas.microsoft.com/office/spreadsheetml/2017/richdata2" ref="A7:AL571">
    <sortCondition ref="C7:C571"/>
  </sortState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I18" sqref="I18"/>
    </sheetView>
  </sheetViews>
  <sheetFormatPr defaultRowHeight="15" x14ac:dyDescent="0.25"/>
  <cols>
    <col min="1" max="1" width="17.42578125" hidden="1" customWidth="1"/>
    <col min="2" max="2" width="19.5703125" style="29" customWidth="1"/>
    <col min="3" max="3" width="9.5703125" style="29" customWidth="1"/>
    <col min="4" max="4" width="15.7109375" style="29" hidden="1" customWidth="1"/>
    <col min="5" max="5" width="6.14062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5.2851562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6.42578125" style="29" customWidth="1"/>
    <col min="24" max="24" width="4.7109375" style="29" customWidth="1"/>
    <col min="25" max="25" width="7.710937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4.85546875" style="29" customWidth="1"/>
    <col min="37" max="37" width="8" style="29" customWidth="1"/>
    <col min="38" max="38" width="7" customWidth="1"/>
  </cols>
  <sheetData>
    <row r="1" spans="1:38" ht="27.75" thickBot="1" x14ac:dyDescent="0.5">
      <c r="B1" s="114" t="s">
        <v>1201</v>
      </c>
    </row>
    <row r="2" spans="1:38" ht="14.25" customHeight="1" thickBot="1" x14ac:dyDescent="0.3">
      <c r="B2" s="130"/>
      <c r="C2" s="131"/>
      <c r="D2" s="131"/>
      <c r="E2" s="131"/>
      <c r="F2" s="131"/>
      <c r="G2" s="131"/>
      <c r="H2" s="143" t="s">
        <v>0</v>
      </c>
      <c r="I2" s="144"/>
      <c r="J2" s="144"/>
      <c r="K2" s="144"/>
      <c r="L2" s="144"/>
      <c r="M2" s="145"/>
      <c r="N2" s="143" t="s">
        <v>1</v>
      </c>
      <c r="O2" s="144"/>
      <c r="P2" s="144"/>
      <c r="Q2" s="144"/>
      <c r="R2" s="144"/>
      <c r="S2" s="145"/>
      <c r="T2" s="143" t="s">
        <v>2</v>
      </c>
      <c r="U2" s="144"/>
      <c r="V2" s="144"/>
      <c r="W2" s="144"/>
      <c r="X2" s="144"/>
      <c r="Y2" s="144"/>
      <c r="Z2" s="144"/>
      <c r="AA2" s="144"/>
      <c r="AB2" s="145"/>
      <c r="AC2" s="143" t="s">
        <v>3</v>
      </c>
      <c r="AD2" s="144"/>
      <c r="AE2" s="145"/>
      <c r="AF2" s="143" t="s">
        <v>4</v>
      </c>
      <c r="AG2" s="144"/>
      <c r="AH2" s="144"/>
      <c r="AI2" s="144"/>
      <c r="AJ2" s="144"/>
      <c r="AK2" s="145"/>
      <c r="AL2" s="132"/>
    </row>
    <row r="3" spans="1:38" ht="29.25" customHeight="1" thickBot="1" x14ac:dyDescent="0.3">
      <c r="B3" s="146" t="s">
        <v>5</v>
      </c>
      <c r="C3" s="147"/>
      <c r="D3" s="147"/>
      <c r="E3" s="147"/>
      <c r="F3" s="147"/>
      <c r="G3" s="148"/>
      <c r="H3" s="140" t="s">
        <v>1185</v>
      </c>
      <c r="I3" s="141"/>
      <c r="J3" s="142"/>
      <c r="K3" s="140" t="s">
        <v>1193</v>
      </c>
      <c r="L3" s="141"/>
      <c r="M3" s="142"/>
      <c r="N3" s="140" t="s">
        <v>1194</v>
      </c>
      <c r="O3" s="141"/>
      <c r="P3" s="142"/>
      <c r="Q3" s="140" t="s">
        <v>1183</v>
      </c>
      <c r="R3" s="141"/>
      <c r="S3" s="142"/>
      <c r="T3" s="140" t="s">
        <v>1195</v>
      </c>
      <c r="U3" s="141"/>
      <c r="V3" s="142"/>
      <c r="W3" s="140" t="s">
        <v>1196</v>
      </c>
      <c r="X3" s="141"/>
      <c r="Y3" s="142"/>
      <c r="Z3" s="140" t="s">
        <v>1197</v>
      </c>
      <c r="AA3" s="141"/>
      <c r="AB3" s="142"/>
      <c r="AC3" s="140" t="s">
        <v>1198</v>
      </c>
      <c r="AD3" s="141"/>
      <c r="AE3" s="142"/>
      <c r="AF3" s="140" t="s">
        <v>1199</v>
      </c>
      <c r="AG3" s="141"/>
      <c r="AH3" s="142"/>
      <c r="AI3" s="140" t="s">
        <v>1187</v>
      </c>
      <c r="AJ3" s="141"/>
      <c r="AK3" s="142"/>
      <c r="AL3" s="89"/>
    </row>
    <row r="4" spans="1:38" ht="13.5" customHeight="1" thickBot="1" x14ac:dyDescent="0.3">
      <c r="B4" s="3"/>
      <c r="C4" s="4"/>
      <c r="D4" s="4"/>
      <c r="E4" s="4"/>
      <c r="F4" s="4"/>
      <c r="G4" s="30"/>
      <c r="H4" s="137" t="s">
        <v>6</v>
      </c>
      <c r="I4" s="138"/>
      <c r="J4" s="138"/>
      <c r="K4" s="138"/>
      <c r="L4" s="138"/>
      <c r="M4" s="139"/>
      <c r="N4" s="137" t="s">
        <v>7</v>
      </c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9"/>
      <c r="AF4" s="137" t="s">
        <v>6</v>
      </c>
      <c r="AG4" s="138"/>
      <c r="AH4" s="138"/>
      <c r="AI4" s="138"/>
      <c r="AJ4" s="138"/>
      <c r="AK4" s="139"/>
      <c r="AL4" s="89"/>
    </row>
    <row r="5" spans="1:38" ht="13.5" customHeight="1" thickBot="1" x14ac:dyDescent="0.3">
      <c r="B5" s="3"/>
      <c r="C5" s="4"/>
      <c r="D5" s="4"/>
      <c r="E5" s="4"/>
      <c r="F5" s="4"/>
      <c r="G5" s="30"/>
      <c r="H5" s="137" t="s">
        <v>8</v>
      </c>
      <c r="I5" s="138"/>
      <c r="J5" s="138"/>
      <c r="K5" s="137" t="s">
        <v>9</v>
      </c>
      <c r="L5" s="138"/>
      <c r="M5" s="138"/>
      <c r="N5" s="137" t="s">
        <v>9</v>
      </c>
      <c r="O5" s="138"/>
      <c r="P5" s="138"/>
      <c r="Q5" s="137" t="s">
        <v>8</v>
      </c>
      <c r="R5" s="138"/>
      <c r="S5" s="138"/>
      <c r="T5" s="137" t="s">
        <v>9</v>
      </c>
      <c r="U5" s="138"/>
      <c r="V5" s="138"/>
      <c r="W5" s="137" t="s">
        <v>9</v>
      </c>
      <c r="X5" s="138"/>
      <c r="Y5" s="139"/>
      <c r="Z5" s="137" t="s">
        <v>8</v>
      </c>
      <c r="AA5" s="138"/>
      <c r="AB5" s="138"/>
      <c r="AC5" s="137" t="s">
        <v>9</v>
      </c>
      <c r="AD5" s="138"/>
      <c r="AE5" s="138"/>
      <c r="AF5" s="137" t="s">
        <v>8</v>
      </c>
      <c r="AG5" s="138"/>
      <c r="AH5" s="138"/>
      <c r="AI5" s="137" t="s">
        <v>8</v>
      </c>
      <c r="AJ5" s="138"/>
      <c r="AK5" s="139"/>
      <c r="AL5" s="89"/>
    </row>
    <row r="6" spans="1:38" ht="27.75" customHeight="1" x14ac:dyDescent="0.25">
      <c r="B6" s="46" t="s">
        <v>10</v>
      </c>
      <c r="C6" s="47" t="s">
        <v>11</v>
      </c>
      <c r="D6" s="48" t="s">
        <v>12</v>
      </c>
      <c r="E6" s="48" t="s">
        <v>13</v>
      </c>
      <c r="F6" s="48" t="s">
        <v>14</v>
      </c>
      <c r="G6" s="49" t="s">
        <v>15</v>
      </c>
      <c r="H6" s="50" t="s">
        <v>16</v>
      </c>
      <c r="I6" s="50" t="s">
        <v>598</v>
      </c>
      <c r="J6" s="51" t="s">
        <v>17</v>
      </c>
      <c r="K6" s="50" t="s">
        <v>16</v>
      </c>
      <c r="L6" s="50" t="s">
        <v>598</v>
      </c>
      <c r="M6" s="51" t="s">
        <v>17</v>
      </c>
      <c r="N6" s="50" t="s">
        <v>16</v>
      </c>
      <c r="O6" s="50" t="s">
        <v>598</v>
      </c>
      <c r="P6" s="51" t="s">
        <v>17</v>
      </c>
      <c r="Q6" s="50" t="s">
        <v>16</v>
      </c>
      <c r="R6" s="50" t="s">
        <v>598</v>
      </c>
      <c r="S6" s="51" t="s">
        <v>17</v>
      </c>
      <c r="T6" s="50" t="s">
        <v>16</v>
      </c>
      <c r="U6" s="50" t="s">
        <v>598</v>
      </c>
      <c r="V6" s="51" t="s">
        <v>17</v>
      </c>
      <c r="W6" s="111" t="s">
        <v>16</v>
      </c>
      <c r="X6" s="50" t="s">
        <v>598</v>
      </c>
      <c r="Y6" s="51" t="s">
        <v>17</v>
      </c>
      <c r="Z6" s="50" t="s">
        <v>16</v>
      </c>
      <c r="AA6" s="50" t="s">
        <v>598</v>
      </c>
      <c r="AB6" s="51" t="s">
        <v>17</v>
      </c>
      <c r="AC6" s="50" t="s">
        <v>16</v>
      </c>
      <c r="AD6" s="50" t="s">
        <v>598</v>
      </c>
      <c r="AE6" s="51" t="s">
        <v>17</v>
      </c>
      <c r="AF6" s="50" t="s">
        <v>16</v>
      </c>
      <c r="AG6" s="50" t="s">
        <v>598</v>
      </c>
      <c r="AH6" s="51" t="s">
        <v>17</v>
      </c>
      <c r="AI6" s="50" t="s">
        <v>16</v>
      </c>
      <c r="AJ6" s="50" t="s">
        <v>598</v>
      </c>
      <c r="AK6" s="51" t="s">
        <v>17</v>
      </c>
      <c r="AL6" s="52" t="s">
        <v>1186</v>
      </c>
    </row>
    <row r="7" spans="1:38" x14ac:dyDescent="0.25">
      <c r="A7" t="s">
        <v>676</v>
      </c>
      <c r="B7" s="15" t="s">
        <v>18</v>
      </c>
      <c r="C7" s="16" t="s">
        <v>19</v>
      </c>
      <c r="D7" s="7" t="s">
        <v>20</v>
      </c>
      <c r="E7" s="43">
        <f t="shared" ref="E7:E70" si="0">((I7+L7+AG7+AJ7)*0.25)+(O7+R7+U7+X7+AA7+AD7)</f>
        <v>-22.999279533051812</v>
      </c>
      <c r="F7" s="8">
        <f t="shared" ref="F7:F70" si="1">((E7*$I$580)+$J$580)</f>
        <v>100</v>
      </c>
      <c r="G7" s="9">
        <f t="shared" ref="G7:G70" si="2">RANK(E7,$E$7:$E$571,1)</f>
        <v>1</v>
      </c>
      <c r="H7" s="112">
        <f t="shared" ref="H7:H70" si="3">RANK(J7,J$7:J$571,1)</f>
        <v>83</v>
      </c>
      <c r="I7" s="34">
        <f t="shared" ref="I7:I70" si="4">(J7-J$573)/J$574</f>
        <v>-0.77173012236259619</v>
      </c>
      <c r="J7" s="18">
        <v>-5.1889467443419046E-2</v>
      </c>
      <c r="K7" s="112">
        <f t="shared" ref="K7:K70" si="5">RANK(M7,M$7:M$571,0)</f>
        <v>20</v>
      </c>
      <c r="L7" s="34">
        <f t="shared" ref="L7:L70" si="6">-(M7-M$573)/M$574</f>
        <v>-1.7529321303791201</v>
      </c>
      <c r="M7" s="18">
        <v>0.16122122870839425</v>
      </c>
      <c r="N7" s="17">
        <f t="shared" ref="N7:N70" si="7">RANK(P7,P$7:P$571,0)</f>
        <v>3</v>
      </c>
      <c r="O7" s="34">
        <f t="shared" ref="O7:O70" si="8">-(P7-P$573)/P$574</f>
        <v>-5.0550595138438172</v>
      </c>
      <c r="P7" s="18">
        <v>0.3847963654064579</v>
      </c>
      <c r="Q7" s="17">
        <f t="shared" ref="Q7:Q70" si="9">RANK(S7,S$7:S$571,0)</f>
        <v>4</v>
      </c>
      <c r="R7" s="34">
        <f t="shared" ref="R7:R70" si="10">-(S7-S$573)/S$574</f>
        <v>-2.9919756762510925</v>
      </c>
      <c r="S7" s="19">
        <v>13.72991490171556</v>
      </c>
      <c r="T7" s="17">
        <f t="shared" ref="T7:T70" si="11">RANK(V7,V$7:V$571,0)</f>
        <v>3</v>
      </c>
      <c r="U7" s="34">
        <f t="shared" ref="U7:U70" si="12">-(V7-V$573)/V$574</f>
        <v>-4.9104279611398232</v>
      </c>
      <c r="V7" s="18">
        <v>0.36380485221777847</v>
      </c>
      <c r="W7" s="112">
        <f t="shared" ref="W7:W38" si="13">RANK(Y7,Y$7:Y$571,1)</f>
        <v>3</v>
      </c>
      <c r="X7" s="34">
        <f t="shared" ref="X7:X70" si="14">(Y7-Y$573)/Y$574</f>
        <v>-1.9263369438678557</v>
      </c>
      <c r="Y7" s="20">
        <v>27015</v>
      </c>
      <c r="Z7" s="17">
        <f t="shared" ref="Z7:Z70" si="15">RANK(AB7,AB$7:AB$571,0)</f>
        <v>8</v>
      </c>
      <c r="AA7" s="34">
        <f t="shared" ref="AA7:AA70" si="16">-(AB7-AB$573)/AB$574</f>
        <v>-3.2195542438450384</v>
      </c>
      <c r="AB7" s="18">
        <v>7.9000000000000001E-2</v>
      </c>
      <c r="AC7" s="112">
        <f t="shared" ref="AC7:AC38" si="17">RANK(AE7,AE$7:AE$571,1)</f>
        <v>5</v>
      </c>
      <c r="AD7" s="34">
        <f t="shared" ref="AD7:AD70" si="18">(AE7-AE$573)/AE$574</f>
        <v>-4.1112955752011704</v>
      </c>
      <c r="AE7" s="18">
        <v>0.67726772447950101</v>
      </c>
      <c r="AF7" s="17">
        <f t="shared" ref="AF7:AF70" si="19">RANK(AH7,AH$7:AH$571,0)</f>
        <v>179</v>
      </c>
      <c r="AG7" s="34">
        <f t="shared" ref="AG7:AG70" si="20">-(AH7-AH$573)/AH$574</f>
        <v>-0.24224427292913764</v>
      </c>
      <c r="AH7" s="21">
        <v>2.8989999999999996</v>
      </c>
      <c r="AI7" s="112">
        <f t="shared" ref="AI7:AI38" si="21">RANK(AK7,AK$7:AK$571,1)</f>
        <v>5</v>
      </c>
      <c r="AJ7" s="34">
        <f t="shared" ref="AJ7:AJ70" si="22">(AK7-AK$573)/AK$574</f>
        <v>-0.37161194994119173</v>
      </c>
      <c r="AK7" s="20">
        <v>24040.534270411354</v>
      </c>
      <c r="AL7" s="39">
        <v>1</v>
      </c>
    </row>
    <row r="8" spans="1:38" x14ac:dyDescent="0.25">
      <c r="A8" t="s">
        <v>1049</v>
      </c>
      <c r="B8" s="5" t="s">
        <v>21</v>
      </c>
      <c r="C8" s="6" t="s">
        <v>22</v>
      </c>
      <c r="D8" s="7" t="s">
        <v>20</v>
      </c>
      <c r="E8" s="43">
        <f t="shared" si="0"/>
        <v>-22.749829853129661</v>
      </c>
      <c r="F8" s="8">
        <f t="shared" si="1"/>
        <v>99.222479381739817</v>
      </c>
      <c r="G8" s="9">
        <f t="shared" si="2"/>
        <v>2</v>
      </c>
      <c r="H8" s="112">
        <f t="shared" si="3"/>
        <v>12</v>
      </c>
      <c r="I8" s="33">
        <f t="shared" si="4"/>
        <v>-1.5000047171869464</v>
      </c>
      <c r="J8" s="11">
        <v>-9.7949012842629912E-2</v>
      </c>
      <c r="K8" s="112">
        <f t="shared" si="5"/>
        <v>3</v>
      </c>
      <c r="L8" s="33">
        <f t="shared" si="6"/>
        <v>-4.2833958486511339</v>
      </c>
      <c r="M8" s="11">
        <v>0.29451540195341847</v>
      </c>
      <c r="N8" s="10">
        <f t="shared" si="7"/>
        <v>1</v>
      </c>
      <c r="O8" s="33">
        <f t="shared" si="8"/>
        <v>-5.5303623838480389</v>
      </c>
      <c r="P8" s="11">
        <v>0.41523605150214593</v>
      </c>
      <c r="Q8" s="10">
        <f t="shared" si="9"/>
        <v>179</v>
      </c>
      <c r="R8" s="33">
        <f t="shared" si="10"/>
        <v>7.0826267000755325E-2</v>
      </c>
      <c r="S8" s="19">
        <v>0.84997875053123662</v>
      </c>
      <c r="T8" s="10">
        <f t="shared" si="11"/>
        <v>1</v>
      </c>
      <c r="U8" s="33">
        <f t="shared" si="12"/>
        <v>-5.897574828457369</v>
      </c>
      <c r="V8" s="18">
        <v>0.42175010517458983</v>
      </c>
      <c r="W8" s="112">
        <f t="shared" si="13"/>
        <v>2</v>
      </c>
      <c r="X8" s="33">
        <f t="shared" si="14"/>
        <v>-1.9837759846653134</v>
      </c>
      <c r="Y8" s="13">
        <v>24926</v>
      </c>
      <c r="Z8" s="10">
        <f t="shared" si="15"/>
        <v>3</v>
      </c>
      <c r="AA8" s="33">
        <f t="shared" si="16"/>
        <v>-5.4162954254396496</v>
      </c>
      <c r="AB8" s="11">
        <v>0.109</v>
      </c>
      <c r="AC8" s="112">
        <f t="shared" si="17"/>
        <v>37</v>
      </c>
      <c r="AD8" s="33">
        <f t="shared" si="18"/>
        <v>-1.6392216180161239</v>
      </c>
      <c r="AE8" s="11">
        <v>0.82477754962354555</v>
      </c>
      <c r="AF8" s="10">
        <f t="shared" si="19"/>
        <v>3</v>
      </c>
      <c r="AG8" s="33">
        <f t="shared" si="20"/>
        <v>-3.2657963439112581</v>
      </c>
      <c r="AH8" s="14">
        <v>6.3109999999999999</v>
      </c>
      <c r="AI8" s="112">
        <f t="shared" si="21"/>
        <v>9</v>
      </c>
      <c r="AJ8" s="33">
        <f t="shared" si="22"/>
        <v>-0.3645066090663564</v>
      </c>
      <c r="AK8" s="13">
        <v>28917.361665958349</v>
      </c>
      <c r="AL8" s="38">
        <v>1</v>
      </c>
    </row>
    <row r="9" spans="1:38" x14ac:dyDescent="0.25">
      <c r="A9" t="s">
        <v>621</v>
      </c>
      <c r="B9" s="5" t="s">
        <v>23</v>
      </c>
      <c r="C9" s="6" t="s">
        <v>24</v>
      </c>
      <c r="D9" s="7" t="s">
        <v>20</v>
      </c>
      <c r="E9" s="43">
        <f t="shared" si="0"/>
        <v>-19.738359073984778</v>
      </c>
      <c r="F9" s="8">
        <f t="shared" si="1"/>
        <v>89.835894388710585</v>
      </c>
      <c r="G9" s="9">
        <f t="shared" si="2"/>
        <v>3</v>
      </c>
      <c r="H9" s="112">
        <f t="shared" si="3"/>
        <v>84</v>
      </c>
      <c r="I9" s="33">
        <f t="shared" si="4"/>
        <v>-0.76470375683363723</v>
      </c>
      <c r="J9" s="11">
        <v>-5.1445086705202314E-2</v>
      </c>
      <c r="K9" s="10">
        <f t="shared" si="5"/>
        <v>21</v>
      </c>
      <c r="L9" s="33">
        <f t="shared" si="6"/>
        <v>-1.7393754947429916</v>
      </c>
      <c r="M9" s="11">
        <v>0.16050712222820501</v>
      </c>
      <c r="N9" s="10">
        <f t="shared" si="7"/>
        <v>6</v>
      </c>
      <c r="O9" s="33">
        <f t="shared" si="8"/>
        <v>-4.0863162657047063</v>
      </c>
      <c r="P9" s="11">
        <v>0.32275541795665635</v>
      </c>
      <c r="Q9" s="10">
        <f t="shared" si="9"/>
        <v>5</v>
      </c>
      <c r="R9" s="33">
        <f t="shared" si="10"/>
        <v>-2.1779112262121378</v>
      </c>
      <c r="S9" s="12">
        <v>10.306546909360675</v>
      </c>
      <c r="T9" s="10">
        <f t="shared" si="11"/>
        <v>2</v>
      </c>
      <c r="U9" s="33">
        <f t="shared" si="12"/>
        <v>-5.0295136113174399</v>
      </c>
      <c r="V9" s="18">
        <v>0.37079514753403614</v>
      </c>
      <c r="W9" s="112">
        <f t="shared" si="13"/>
        <v>4</v>
      </c>
      <c r="X9" s="33">
        <f t="shared" si="14"/>
        <v>-1.8653784213939621</v>
      </c>
      <c r="Y9" s="13">
        <v>29232</v>
      </c>
      <c r="Z9" s="10">
        <f t="shared" si="15"/>
        <v>15</v>
      </c>
      <c r="AA9" s="33">
        <f t="shared" si="16"/>
        <v>-2.6337565954198081</v>
      </c>
      <c r="AB9" s="11">
        <v>7.0999999999999994E-2</v>
      </c>
      <c r="AC9" s="112">
        <f t="shared" si="17"/>
        <v>13</v>
      </c>
      <c r="AD9" s="33">
        <f t="shared" si="18"/>
        <v>-3.1165412777245405</v>
      </c>
      <c r="AE9" s="11">
        <v>0.736625185066624</v>
      </c>
      <c r="AF9" s="10">
        <f t="shared" si="19"/>
        <v>112</v>
      </c>
      <c r="AG9" s="33">
        <f t="shared" si="20"/>
        <v>-0.51576998783041206</v>
      </c>
      <c r="AH9" s="14">
        <v>3.2076666666666664</v>
      </c>
      <c r="AI9" s="112">
        <f t="shared" si="21"/>
        <v>93</v>
      </c>
      <c r="AJ9" s="33">
        <f t="shared" si="22"/>
        <v>-0.295917465441698</v>
      </c>
      <c r="AK9" s="13">
        <v>75994.26065760538</v>
      </c>
      <c r="AL9" s="38">
        <v>1</v>
      </c>
    </row>
    <row r="10" spans="1:38" x14ac:dyDescent="0.25">
      <c r="A10" t="s">
        <v>992</v>
      </c>
      <c r="B10" s="5" t="s">
        <v>31</v>
      </c>
      <c r="C10" s="6" t="s">
        <v>22</v>
      </c>
      <c r="D10" s="7" t="s">
        <v>20</v>
      </c>
      <c r="E10" s="43">
        <f t="shared" si="0"/>
        <v>-17.954745585898483</v>
      </c>
      <c r="F10" s="8">
        <f t="shared" si="1"/>
        <v>84.276471492570352</v>
      </c>
      <c r="G10" s="9">
        <f t="shared" si="2"/>
        <v>4</v>
      </c>
      <c r="H10" s="112">
        <f t="shared" si="3"/>
        <v>28</v>
      </c>
      <c r="I10" s="33">
        <f t="shared" si="4"/>
        <v>-1.1436749010451364</v>
      </c>
      <c r="J10" s="11">
        <v>-7.5413022351797809E-2</v>
      </c>
      <c r="K10" s="10">
        <f t="shared" si="5"/>
        <v>26</v>
      </c>
      <c r="L10" s="33">
        <f t="shared" si="6"/>
        <v>-1.5967132896027623</v>
      </c>
      <c r="M10" s="11">
        <v>0.15299227799227799</v>
      </c>
      <c r="N10" s="10">
        <f t="shared" si="7"/>
        <v>2</v>
      </c>
      <c r="O10" s="33">
        <f t="shared" si="8"/>
        <v>-5.3369438394776072</v>
      </c>
      <c r="P10" s="11">
        <v>0.40284900284900282</v>
      </c>
      <c r="Q10" s="10">
        <f t="shared" si="9"/>
        <v>390</v>
      </c>
      <c r="R10" s="33">
        <f t="shared" si="10"/>
        <v>0.27294812057923534</v>
      </c>
      <c r="S10" s="12">
        <v>0</v>
      </c>
      <c r="T10" s="10">
        <f t="shared" si="11"/>
        <v>5</v>
      </c>
      <c r="U10" s="33">
        <f t="shared" si="12"/>
        <v>-4.1425263438491617</v>
      </c>
      <c r="V10" s="18">
        <v>0.3187292358803987</v>
      </c>
      <c r="W10" s="112">
        <f t="shared" si="13"/>
        <v>5</v>
      </c>
      <c r="X10" s="33">
        <f t="shared" si="14"/>
        <v>-1.7909193871768654</v>
      </c>
      <c r="Y10" s="13">
        <v>31940</v>
      </c>
      <c r="Z10" s="10">
        <f t="shared" si="15"/>
        <v>9</v>
      </c>
      <c r="AA10" s="33">
        <f t="shared" si="16"/>
        <v>-3.0731048317387306</v>
      </c>
      <c r="AB10" s="11">
        <v>7.6999999999999999E-2</v>
      </c>
      <c r="AC10" s="112">
        <f t="shared" si="17"/>
        <v>21</v>
      </c>
      <c r="AD10" s="33">
        <f t="shared" si="18"/>
        <v>-2.5448193550643805</v>
      </c>
      <c r="AE10" s="11">
        <v>0.7707401032702238</v>
      </c>
      <c r="AF10" s="10">
        <f t="shared" si="19"/>
        <v>5</v>
      </c>
      <c r="AG10" s="33">
        <f t="shared" si="20"/>
        <v>-2.2505610500498325</v>
      </c>
      <c r="AH10" s="14">
        <v>5.1653333333333329</v>
      </c>
      <c r="AI10" s="112">
        <f t="shared" si="21"/>
        <v>7</v>
      </c>
      <c r="AJ10" s="33">
        <f t="shared" si="22"/>
        <v>-0.366570555986163</v>
      </c>
      <c r="AK10" s="13">
        <v>27500.749421904562</v>
      </c>
      <c r="AL10" s="38">
        <v>1</v>
      </c>
    </row>
    <row r="11" spans="1:38" x14ac:dyDescent="0.25">
      <c r="A11" t="s">
        <v>663</v>
      </c>
      <c r="B11" s="5" t="s">
        <v>25</v>
      </c>
      <c r="C11" s="6" t="s">
        <v>26</v>
      </c>
      <c r="D11" s="7" t="s">
        <v>20</v>
      </c>
      <c r="E11" s="36">
        <f t="shared" si="0"/>
        <v>-17.912907463866521</v>
      </c>
      <c r="F11" s="8">
        <f t="shared" si="1"/>
        <v>84.146064420012522</v>
      </c>
      <c r="G11" s="9">
        <f t="shared" si="2"/>
        <v>5</v>
      </c>
      <c r="H11" s="112">
        <f t="shared" si="3"/>
        <v>112</v>
      </c>
      <c r="I11" s="33">
        <f t="shared" si="4"/>
        <v>-0.66194351869006007</v>
      </c>
      <c r="J11" s="11">
        <v>-4.4946041032533524E-2</v>
      </c>
      <c r="K11" s="10">
        <f t="shared" si="5"/>
        <v>51</v>
      </c>
      <c r="L11" s="33">
        <f t="shared" si="6"/>
        <v>-1.0794686745210711</v>
      </c>
      <c r="M11" s="11">
        <v>0.12574600971547537</v>
      </c>
      <c r="N11" s="10">
        <f t="shared" si="7"/>
        <v>10</v>
      </c>
      <c r="O11" s="33">
        <f t="shared" si="8"/>
        <v>-3.3846979522893821</v>
      </c>
      <c r="P11" s="11">
        <v>0.27782187648833145</v>
      </c>
      <c r="Q11" s="10">
        <f t="shared" si="9"/>
        <v>9</v>
      </c>
      <c r="R11" s="33">
        <f t="shared" si="10"/>
        <v>-1.4790283782139995</v>
      </c>
      <c r="S11" s="12">
        <v>7.3675496688741724</v>
      </c>
      <c r="T11" s="10">
        <f t="shared" si="11"/>
        <v>6</v>
      </c>
      <c r="U11" s="33">
        <f t="shared" si="12"/>
        <v>-4.0261035352264267</v>
      </c>
      <c r="V11" s="18">
        <v>0.31189524864006163</v>
      </c>
      <c r="W11" s="112">
        <f t="shared" si="13"/>
        <v>9</v>
      </c>
      <c r="X11" s="33">
        <f t="shared" si="14"/>
        <v>-1.6296831328751464</v>
      </c>
      <c r="Y11" s="13">
        <v>37804</v>
      </c>
      <c r="Z11" s="10">
        <f t="shared" si="15"/>
        <v>19</v>
      </c>
      <c r="AA11" s="33">
        <f t="shared" si="16"/>
        <v>-2.121183653047733</v>
      </c>
      <c r="AB11" s="11">
        <v>6.4000000000000001E-2</v>
      </c>
      <c r="AC11" s="112">
        <f t="shared" si="17"/>
        <v>3</v>
      </c>
      <c r="AD11" s="33">
        <f t="shared" si="18"/>
        <v>-4.3635336813053227</v>
      </c>
      <c r="AE11" s="11">
        <v>0.66221655709110427</v>
      </c>
      <c r="AF11" s="10">
        <f t="shared" si="19"/>
        <v>17</v>
      </c>
      <c r="AG11" s="33">
        <f t="shared" si="20"/>
        <v>-1.5185991477546303</v>
      </c>
      <c r="AH11" s="14">
        <v>4.3393333333333333</v>
      </c>
      <c r="AI11" s="112">
        <f t="shared" si="21"/>
        <v>4</v>
      </c>
      <c r="AJ11" s="33">
        <f t="shared" si="22"/>
        <v>-0.3746971826682659</v>
      </c>
      <c r="AK11" s="13">
        <v>21922.951490066225</v>
      </c>
      <c r="AL11" s="38">
        <v>1</v>
      </c>
    </row>
    <row r="12" spans="1:38" x14ac:dyDescent="0.25">
      <c r="A12" t="s">
        <v>1103</v>
      </c>
      <c r="B12" s="5" t="s">
        <v>37</v>
      </c>
      <c r="C12" s="6" t="s">
        <v>38</v>
      </c>
      <c r="D12" s="7" t="s">
        <v>39</v>
      </c>
      <c r="E12" s="36">
        <f t="shared" si="0"/>
        <v>-16.340645634945187</v>
      </c>
      <c r="F12" s="8">
        <f t="shared" si="1"/>
        <v>79.245412754829744</v>
      </c>
      <c r="G12" s="9">
        <f t="shared" si="2"/>
        <v>6</v>
      </c>
      <c r="H12" s="112">
        <f t="shared" si="3"/>
        <v>221</v>
      </c>
      <c r="I12" s="33">
        <f t="shared" si="4"/>
        <v>-0.27662342517832134</v>
      </c>
      <c r="J12" s="11">
        <v>-2.0576567668420642E-2</v>
      </c>
      <c r="K12" s="10">
        <f t="shared" si="5"/>
        <v>7</v>
      </c>
      <c r="L12" s="33">
        <f t="shared" si="6"/>
        <v>-2.5672674582572164</v>
      </c>
      <c r="M12" s="11">
        <v>0.20411698472731471</v>
      </c>
      <c r="N12" s="10">
        <f t="shared" si="7"/>
        <v>12</v>
      </c>
      <c r="O12" s="33">
        <f t="shared" si="8"/>
        <v>-3.141622039744866</v>
      </c>
      <c r="P12" s="11">
        <v>0.26225463517288922</v>
      </c>
      <c r="Q12" s="10">
        <f t="shared" si="9"/>
        <v>8</v>
      </c>
      <c r="R12" s="33">
        <f t="shared" si="10"/>
        <v>-1.6162072517737931</v>
      </c>
      <c r="S12" s="12">
        <v>7.9444250808264121</v>
      </c>
      <c r="T12" s="10">
        <f t="shared" si="11"/>
        <v>7</v>
      </c>
      <c r="U12" s="33">
        <f t="shared" si="12"/>
        <v>-3.6049875279908448</v>
      </c>
      <c r="V12" s="18">
        <v>0.28717585340991025</v>
      </c>
      <c r="W12" s="112">
        <f t="shared" si="13"/>
        <v>7</v>
      </c>
      <c r="X12" s="33">
        <f t="shared" si="14"/>
        <v>-1.6957284062095135</v>
      </c>
      <c r="Y12" s="13">
        <v>35402</v>
      </c>
      <c r="Z12" s="10">
        <f t="shared" si="15"/>
        <v>32</v>
      </c>
      <c r="AA12" s="33">
        <f t="shared" si="16"/>
        <v>-1.4621612985693495</v>
      </c>
      <c r="AB12" s="11">
        <v>5.5E-2</v>
      </c>
      <c r="AC12" s="112">
        <f t="shared" si="17"/>
        <v>7</v>
      </c>
      <c r="AD12" s="33">
        <f t="shared" si="18"/>
        <v>-3.4889444813214432</v>
      </c>
      <c r="AE12" s="11">
        <v>0.71440370933528563</v>
      </c>
      <c r="AF12" s="10">
        <f t="shared" si="19"/>
        <v>7</v>
      </c>
      <c r="AG12" s="33">
        <f t="shared" si="20"/>
        <v>-2.1149797291646442</v>
      </c>
      <c r="AH12" s="14">
        <v>5.0123333333333333</v>
      </c>
      <c r="AI12" s="112">
        <f t="shared" si="21"/>
        <v>8</v>
      </c>
      <c r="AJ12" s="33">
        <f t="shared" si="22"/>
        <v>-0.36510790474133015</v>
      </c>
      <c r="AK12" s="13">
        <v>28504.655889811664</v>
      </c>
      <c r="AL12" s="38">
        <v>1</v>
      </c>
    </row>
    <row r="13" spans="1:38" x14ac:dyDescent="0.25">
      <c r="A13" t="s">
        <v>1160</v>
      </c>
      <c r="B13" s="5" t="s">
        <v>35</v>
      </c>
      <c r="C13" s="6" t="s">
        <v>28</v>
      </c>
      <c r="D13" s="7" t="s">
        <v>20</v>
      </c>
      <c r="E13" s="36">
        <f t="shared" si="0"/>
        <v>-16.180151900936789</v>
      </c>
      <c r="F13" s="8">
        <f t="shared" si="1"/>
        <v>78.745162815314728</v>
      </c>
      <c r="G13" s="9">
        <f t="shared" si="2"/>
        <v>7</v>
      </c>
      <c r="H13" s="112">
        <f t="shared" si="3"/>
        <v>184</v>
      </c>
      <c r="I13" s="33">
        <f t="shared" si="4"/>
        <v>-0.40921341019760643</v>
      </c>
      <c r="J13" s="11">
        <v>-2.8962188254223697E-2</v>
      </c>
      <c r="K13" s="10">
        <f t="shared" si="5"/>
        <v>220</v>
      </c>
      <c r="L13" s="33">
        <f t="shared" si="6"/>
        <v>8.2909641898935432E-3</v>
      </c>
      <c r="M13" s="11">
        <v>6.8447412353923209E-2</v>
      </c>
      <c r="N13" s="10">
        <f t="shared" si="7"/>
        <v>15</v>
      </c>
      <c r="O13" s="33">
        <f t="shared" si="8"/>
        <v>-2.7754810175126967</v>
      </c>
      <c r="P13" s="11">
        <v>0.23880597014925373</v>
      </c>
      <c r="Q13" s="10">
        <f t="shared" si="9"/>
        <v>14</v>
      </c>
      <c r="R13" s="33">
        <f t="shared" si="10"/>
        <v>-1.2046597547423166</v>
      </c>
      <c r="S13" s="12">
        <v>6.2137531068765535</v>
      </c>
      <c r="T13" s="10">
        <f t="shared" si="11"/>
        <v>12</v>
      </c>
      <c r="U13" s="33">
        <f t="shared" si="12"/>
        <v>-3.1669969200688164</v>
      </c>
      <c r="V13" s="18">
        <v>0.26146592370338617</v>
      </c>
      <c r="W13" s="112">
        <f t="shared" si="13"/>
        <v>10</v>
      </c>
      <c r="X13" s="33">
        <f t="shared" si="14"/>
        <v>-1.579887966343698</v>
      </c>
      <c r="Y13" s="13">
        <v>39615</v>
      </c>
      <c r="Z13" s="10">
        <f t="shared" si="15"/>
        <v>19</v>
      </c>
      <c r="AA13" s="33">
        <f t="shared" si="16"/>
        <v>-2.121183653047733</v>
      </c>
      <c r="AB13" s="11">
        <v>6.4000000000000001E-2</v>
      </c>
      <c r="AC13" s="112">
        <f t="shared" si="17"/>
        <v>1</v>
      </c>
      <c r="AD13" s="33">
        <f t="shared" si="18"/>
        <v>-5.3480684686088118</v>
      </c>
      <c r="AE13" s="11">
        <v>0.60346889952153115</v>
      </c>
      <c r="AF13" s="10">
        <f t="shared" si="19"/>
        <v>492</v>
      </c>
      <c r="AG13" s="33">
        <f t="shared" si="20"/>
        <v>0.77948947204225272</v>
      </c>
      <c r="AH13" s="14">
        <v>1.7459999999999998</v>
      </c>
      <c r="AI13" s="112">
        <f t="shared" si="21"/>
        <v>50</v>
      </c>
      <c r="AJ13" s="33">
        <f t="shared" si="22"/>
        <v>-0.31406350848540532</v>
      </c>
      <c r="AK13" s="13">
        <v>63539.528169014084</v>
      </c>
      <c r="AL13" s="38"/>
    </row>
    <row r="14" spans="1:38" x14ac:dyDescent="0.25">
      <c r="A14" t="s">
        <v>1155</v>
      </c>
      <c r="B14" s="5" t="s">
        <v>27</v>
      </c>
      <c r="C14" s="6" t="s">
        <v>28</v>
      </c>
      <c r="D14" s="7" t="s">
        <v>20</v>
      </c>
      <c r="E14" s="36">
        <f t="shared" si="0"/>
        <v>-16.030912385312178</v>
      </c>
      <c r="F14" s="8">
        <f t="shared" si="1"/>
        <v>78.279991641338839</v>
      </c>
      <c r="G14" s="9">
        <f t="shared" si="2"/>
        <v>8</v>
      </c>
      <c r="H14" s="112">
        <f t="shared" si="3"/>
        <v>41</v>
      </c>
      <c r="I14" s="33">
        <f t="shared" si="4"/>
        <v>-1.0375221259671898</v>
      </c>
      <c r="J14" s="11">
        <v>-6.8699416525503487E-2</v>
      </c>
      <c r="K14" s="10">
        <f t="shared" si="5"/>
        <v>11</v>
      </c>
      <c r="L14" s="33">
        <f t="shared" si="6"/>
        <v>-2.3505722670258593</v>
      </c>
      <c r="M14" s="11">
        <v>0.19270239452679588</v>
      </c>
      <c r="N14" s="10">
        <f t="shared" si="7"/>
        <v>54</v>
      </c>
      <c r="O14" s="33">
        <f t="shared" si="8"/>
        <v>-1.3711926014949305</v>
      </c>
      <c r="P14" s="11">
        <v>0.14887152777777779</v>
      </c>
      <c r="Q14" s="10">
        <f t="shared" si="9"/>
        <v>21</v>
      </c>
      <c r="R14" s="33">
        <f t="shared" si="10"/>
        <v>-0.97658813227285135</v>
      </c>
      <c r="S14" s="12">
        <v>5.254648342764753</v>
      </c>
      <c r="T14" s="10">
        <f t="shared" si="11"/>
        <v>27</v>
      </c>
      <c r="U14" s="33">
        <f t="shared" si="12"/>
        <v>-2.0251348011849633</v>
      </c>
      <c r="V14" s="18">
        <v>0.19443892750744787</v>
      </c>
      <c r="W14" s="112">
        <f t="shared" si="13"/>
        <v>14</v>
      </c>
      <c r="X14" s="33">
        <f t="shared" si="14"/>
        <v>-1.5173896706363639</v>
      </c>
      <c r="Y14" s="13">
        <v>41888</v>
      </c>
      <c r="Z14" s="10">
        <f t="shared" si="15"/>
        <v>1</v>
      </c>
      <c r="AA14" s="33">
        <f t="shared" si="16"/>
        <v>-8.3452836675657949</v>
      </c>
      <c r="AB14" s="11">
        <v>0.14899999999999999</v>
      </c>
      <c r="AC14" s="112">
        <f t="shared" si="17"/>
        <v>73</v>
      </c>
      <c r="AD14" s="33">
        <f t="shared" si="18"/>
        <v>-0.99206301968927457</v>
      </c>
      <c r="AE14" s="11">
        <v>0.86339381003201709</v>
      </c>
      <c r="AF14" s="10">
        <f t="shared" si="19"/>
        <v>314</v>
      </c>
      <c r="AG14" s="33">
        <f t="shared" si="20"/>
        <v>0.14500433639653196</v>
      </c>
      <c r="AH14" s="14">
        <v>2.4620000000000002</v>
      </c>
      <c r="AI14" s="112">
        <f t="shared" si="21"/>
        <v>491</v>
      </c>
      <c r="AJ14" s="33">
        <f t="shared" si="22"/>
        <v>3.0048086724515415E-2</v>
      </c>
      <c r="AK14" s="13">
        <v>299724.23544866615</v>
      </c>
      <c r="AL14" s="38"/>
    </row>
    <row r="15" spans="1:38" x14ac:dyDescent="0.25">
      <c r="A15" t="s">
        <v>986</v>
      </c>
      <c r="B15" s="5" t="s">
        <v>32</v>
      </c>
      <c r="C15" s="6" t="s">
        <v>33</v>
      </c>
      <c r="D15" s="7" t="s">
        <v>34</v>
      </c>
      <c r="E15" s="36">
        <f t="shared" si="0"/>
        <v>-15.975440073986386</v>
      </c>
      <c r="F15" s="8">
        <f t="shared" si="1"/>
        <v>78.107087567812613</v>
      </c>
      <c r="G15" s="9">
        <f t="shared" si="2"/>
        <v>9</v>
      </c>
      <c r="H15" s="112">
        <f t="shared" si="3"/>
        <v>295</v>
      </c>
      <c r="I15" s="33">
        <f t="shared" si="4"/>
        <v>-2.4746403835126111E-2</v>
      </c>
      <c r="J15" s="11">
        <v>-4.6466681744351535E-3</v>
      </c>
      <c r="K15" s="10">
        <f t="shared" si="5"/>
        <v>111</v>
      </c>
      <c r="L15" s="33">
        <f t="shared" si="6"/>
        <v>-0.46379853653571607</v>
      </c>
      <c r="M15" s="11">
        <v>9.331509934840318E-2</v>
      </c>
      <c r="N15" s="10">
        <f t="shared" si="7"/>
        <v>5</v>
      </c>
      <c r="O15" s="33">
        <f t="shared" si="8"/>
        <v>-4.3934912920919533</v>
      </c>
      <c r="P15" s="11">
        <v>0.34242774053190073</v>
      </c>
      <c r="Q15" s="10">
        <f t="shared" si="9"/>
        <v>13</v>
      </c>
      <c r="R15" s="33">
        <f t="shared" si="10"/>
        <v>-1.2170347914925692</v>
      </c>
      <c r="S15" s="12">
        <v>6.2657935868569812</v>
      </c>
      <c r="T15" s="10">
        <f t="shared" si="11"/>
        <v>10</v>
      </c>
      <c r="U15" s="33">
        <f t="shared" si="12"/>
        <v>-3.2442817116122269</v>
      </c>
      <c r="V15" s="18">
        <v>0.26600251997286184</v>
      </c>
      <c r="W15" s="112">
        <f t="shared" si="13"/>
        <v>13</v>
      </c>
      <c r="X15" s="33">
        <f t="shared" si="14"/>
        <v>-1.5319075325516618</v>
      </c>
      <c r="Y15" s="13">
        <v>41360</v>
      </c>
      <c r="Z15" s="10">
        <f t="shared" si="15"/>
        <v>18</v>
      </c>
      <c r="AA15" s="33">
        <f t="shared" si="16"/>
        <v>-2.2676330651540404</v>
      </c>
      <c r="AB15" s="11">
        <v>6.6000000000000003E-2</v>
      </c>
      <c r="AC15" s="112">
        <f t="shared" si="17"/>
        <v>14</v>
      </c>
      <c r="AD15" s="33">
        <f t="shared" si="18"/>
        <v>-2.9248514319298371</v>
      </c>
      <c r="AE15" s="11">
        <v>0.748063409053767</v>
      </c>
      <c r="AF15" s="10">
        <f t="shared" si="19"/>
        <v>79</v>
      </c>
      <c r="AG15" s="33">
        <f t="shared" si="20"/>
        <v>-0.76418805071591078</v>
      </c>
      <c r="AH15" s="14">
        <v>3.488</v>
      </c>
      <c r="AI15" s="112">
        <f t="shared" si="21"/>
        <v>21</v>
      </c>
      <c r="AJ15" s="33">
        <f t="shared" si="22"/>
        <v>-0.33222800552964449</v>
      </c>
      <c r="AK15" s="13">
        <v>51072.129577988475</v>
      </c>
      <c r="AL15" s="38">
        <v>1</v>
      </c>
    </row>
    <row r="16" spans="1:38" x14ac:dyDescent="0.25">
      <c r="A16" t="s">
        <v>985</v>
      </c>
      <c r="B16" s="5" t="s">
        <v>36</v>
      </c>
      <c r="C16" s="6" t="s">
        <v>33</v>
      </c>
      <c r="D16" s="7" t="s">
        <v>34</v>
      </c>
      <c r="E16" s="36">
        <f t="shared" si="0"/>
        <v>-15.821311886194081</v>
      </c>
      <c r="F16" s="8">
        <f t="shared" si="1"/>
        <v>77.626678677727085</v>
      </c>
      <c r="G16" s="9">
        <f t="shared" si="2"/>
        <v>10</v>
      </c>
      <c r="H16" s="112">
        <f t="shared" si="3"/>
        <v>344</v>
      </c>
      <c r="I16" s="33">
        <f t="shared" si="4"/>
        <v>0.12370985110223161</v>
      </c>
      <c r="J16" s="11">
        <v>4.742410701415567E-3</v>
      </c>
      <c r="K16" s="10">
        <f t="shared" si="5"/>
        <v>248</v>
      </c>
      <c r="L16" s="33">
        <f t="shared" si="6"/>
        <v>8.2402581721827572E-2</v>
      </c>
      <c r="M16" s="11">
        <v>6.4543524416135881E-2</v>
      </c>
      <c r="N16" s="10">
        <f t="shared" si="7"/>
        <v>4</v>
      </c>
      <c r="O16" s="33">
        <f t="shared" si="8"/>
        <v>-4.7696880391681749</v>
      </c>
      <c r="P16" s="11">
        <v>0.36652040147273918</v>
      </c>
      <c r="Q16" s="10">
        <f t="shared" si="9"/>
        <v>37</v>
      </c>
      <c r="R16" s="33">
        <f t="shared" si="10"/>
        <v>-0.60041268667699366</v>
      </c>
      <c r="S16" s="12">
        <v>3.672725707645295</v>
      </c>
      <c r="T16" s="10">
        <f t="shared" si="11"/>
        <v>8</v>
      </c>
      <c r="U16" s="33">
        <f t="shared" si="12"/>
        <v>-3.5910195943587535</v>
      </c>
      <c r="V16" s="18">
        <v>0.28635593950004307</v>
      </c>
      <c r="W16" s="112">
        <f t="shared" si="13"/>
        <v>11</v>
      </c>
      <c r="X16" s="33">
        <f t="shared" si="14"/>
        <v>-1.5455180280972538</v>
      </c>
      <c r="Y16" s="13">
        <v>40865</v>
      </c>
      <c r="Z16" s="10">
        <f t="shared" si="15"/>
        <v>64</v>
      </c>
      <c r="AA16" s="33">
        <f t="shared" si="16"/>
        <v>-0.94958835619727378</v>
      </c>
      <c r="AB16" s="11">
        <v>4.8000000000000001E-2</v>
      </c>
      <c r="AC16" s="112">
        <f t="shared" si="17"/>
        <v>4</v>
      </c>
      <c r="AD16" s="33">
        <f t="shared" si="18"/>
        <v>-4.2839485151724483</v>
      </c>
      <c r="AE16" s="11">
        <v>0.66696544168907479</v>
      </c>
      <c r="AF16" s="10">
        <f t="shared" si="19"/>
        <v>193</v>
      </c>
      <c r="AG16" s="33">
        <f t="shared" si="20"/>
        <v>-0.20620740768296547</v>
      </c>
      <c r="AH16" s="14">
        <v>2.8583333333333329</v>
      </c>
      <c r="AI16" s="112">
        <f t="shared" si="21"/>
        <v>33</v>
      </c>
      <c r="AJ16" s="33">
        <f t="shared" si="22"/>
        <v>-0.32445169123383738</v>
      </c>
      <c r="AK16" s="13">
        <v>56409.486822661864</v>
      </c>
      <c r="AL16" s="38">
        <v>1</v>
      </c>
    </row>
    <row r="17" spans="1:38" x14ac:dyDescent="0.25">
      <c r="A17" t="s">
        <v>1001</v>
      </c>
      <c r="B17" s="5" t="s">
        <v>498</v>
      </c>
      <c r="C17" s="6" t="s">
        <v>19</v>
      </c>
      <c r="D17" s="7" t="s">
        <v>20</v>
      </c>
      <c r="E17" s="36">
        <f t="shared" si="0"/>
        <v>-14.798776809741684</v>
      </c>
      <c r="F17" s="8">
        <f t="shared" si="1"/>
        <v>74.439494372322827</v>
      </c>
      <c r="G17" s="9">
        <f t="shared" si="2"/>
        <v>11</v>
      </c>
      <c r="H17" s="112">
        <f t="shared" si="3"/>
        <v>6</v>
      </c>
      <c r="I17" s="33">
        <f t="shared" si="4"/>
        <v>-2.3838273290548964</v>
      </c>
      <c r="J17" s="11">
        <v>-0.15384615384615385</v>
      </c>
      <c r="K17" s="10">
        <f t="shared" si="5"/>
        <v>8</v>
      </c>
      <c r="L17" s="33">
        <f t="shared" si="6"/>
        <v>-2.4891103998687791</v>
      </c>
      <c r="M17" s="11">
        <v>0.2</v>
      </c>
      <c r="N17" s="10">
        <f t="shared" si="7"/>
        <v>535</v>
      </c>
      <c r="O17" s="33">
        <f t="shared" si="8"/>
        <v>0.95337356493194403</v>
      </c>
      <c r="P17" s="11">
        <v>0</v>
      </c>
      <c r="Q17" s="10">
        <f t="shared" si="9"/>
        <v>1</v>
      </c>
      <c r="R17" s="33">
        <f t="shared" si="10"/>
        <v>-21.344902855337292</v>
      </c>
      <c r="S17" s="12">
        <v>90.909090909090921</v>
      </c>
      <c r="T17" s="10">
        <f t="shared" si="11"/>
        <v>563</v>
      </c>
      <c r="U17" s="33">
        <f t="shared" si="12"/>
        <v>1.287298372877109</v>
      </c>
      <c r="V17" s="18">
        <v>0</v>
      </c>
      <c r="W17" s="112">
        <f t="shared" si="13"/>
        <v>349</v>
      </c>
      <c r="X17" s="33">
        <f t="shared" si="14"/>
        <v>0.10756959222790248</v>
      </c>
      <c r="Y17" s="13">
        <v>100986.13</v>
      </c>
      <c r="Z17" s="10">
        <f t="shared" si="15"/>
        <v>563</v>
      </c>
      <c r="AA17" s="33">
        <f t="shared" si="16"/>
        <v>2.5651975343541036</v>
      </c>
      <c r="AB17" s="11">
        <v>0</v>
      </c>
      <c r="AC17" s="112">
        <f t="shared" si="17"/>
        <v>559</v>
      </c>
      <c r="AD17" s="33">
        <f t="shared" si="18"/>
        <v>1.2972801090166022</v>
      </c>
      <c r="AE17" s="11">
        <v>1</v>
      </c>
      <c r="AF17" s="10">
        <f t="shared" si="19"/>
        <v>496</v>
      </c>
      <c r="AG17" s="33">
        <f t="shared" si="20"/>
        <v>0.7927817584035457</v>
      </c>
      <c r="AH17" s="14">
        <v>1.7309999999999999</v>
      </c>
      <c r="AI17" s="112">
        <f t="shared" si="21"/>
        <v>561</v>
      </c>
      <c r="AJ17" s="33">
        <f t="shared" si="22"/>
        <v>5.4217834592719107</v>
      </c>
      <c r="AK17" s="13">
        <v>4000400</v>
      </c>
      <c r="AL17" s="38"/>
    </row>
    <row r="18" spans="1:38" x14ac:dyDescent="0.25">
      <c r="A18" t="s">
        <v>952</v>
      </c>
      <c r="B18" s="5" t="s">
        <v>40</v>
      </c>
      <c r="C18" s="6" t="s">
        <v>41</v>
      </c>
      <c r="D18" s="7" t="s">
        <v>34</v>
      </c>
      <c r="E18" s="36">
        <f t="shared" si="0"/>
        <v>-14.051977488680425</v>
      </c>
      <c r="F18" s="8">
        <f t="shared" si="1"/>
        <v>72.111762903559082</v>
      </c>
      <c r="G18" s="9">
        <f t="shared" si="2"/>
        <v>12</v>
      </c>
      <c r="H18" s="112">
        <f t="shared" si="3"/>
        <v>436</v>
      </c>
      <c r="I18" s="33">
        <f t="shared" si="4"/>
        <v>0.40228055770775095</v>
      </c>
      <c r="J18" s="11">
        <v>2.2360545672719612E-2</v>
      </c>
      <c r="K18" s="10">
        <f t="shared" si="5"/>
        <v>48</v>
      </c>
      <c r="L18" s="33">
        <f t="shared" si="6"/>
        <v>-1.1186219508227884</v>
      </c>
      <c r="M18" s="11">
        <v>0.12780843944200598</v>
      </c>
      <c r="N18" s="10">
        <f t="shared" si="7"/>
        <v>13</v>
      </c>
      <c r="O18" s="33">
        <f t="shared" si="8"/>
        <v>-3.0071932246867719</v>
      </c>
      <c r="P18" s="11">
        <v>0.25364544892381957</v>
      </c>
      <c r="Q18" s="10">
        <f t="shared" si="9"/>
        <v>19</v>
      </c>
      <c r="R18" s="33">
        <f t="shared" si="10"/>
        <v>-1.0053682673431643</v>
      </c>
      <c r="S18" s="12">
        <v>5.3756768353007498</v>
      </c>
      <c r="T18" s="10">
        <f t="shared" si="11"/>
        <v>9</v>
      </c>
      <c r="U18" s="33">
        <f t="shared" si="12"/>
        <v>-3.3830492842968889</v>
      </c>
      <c r="V18" s="18">
        <v>0.27414813879376304</v>
      </c>
      <c r="W18" s="112">
        <f t="shared" si="13"/>
        <v>6</v>
      </c>
      <c r="X18" s="33">
        <f t="shared" si="14"/>
        <v>-1.701310084180736</v>
      </c>
      <c r="Y18" s="13">
        <v>35199</v>
      </c>
      <c r="Z18" s="10">
        <f t="shared" si="15"/>
        <v>26</v>
      </c>
      <c r="AA18" s="33">
        <f t="shared" si="16"/>
        <v>-1.8282848288351179</v>
      </c>
      <c r="AB18" s="11">
        <v>0.06</v>
      </c>
      <c r="AC18" s="112">
        <f t="shared" si="17"/>
        <v>16</v>
      </c>
      <c r="AD18" s="33">
        <f t="shared" si="18"/>
        <v>-2.8392253353207941</v>
      </c>
      <c r="AE18" s="11">
        <v>0.75317275883752088</v>
      </c>
      <c r="AF18" s="10">
        <f t="shared" si="19"/>
        <v>222</v>
      </c>
      <c r="AG18" s="33">
        <f t="shared" si="20"/>
        <v>-0.10607218376122508</v>
      </c>
      <c r="AH18" s="14">
        <v>2.7453333333333334</v>
      </c>
      <c r="AI18" s="112">
        <f t="shared" si="21"/>
        <v>27</v>
      </c>
      <c r="AJ18" s="33">
        <f t="shared" si="22"/>
        <v>-0.32777227919154128</v>
      </c>
      <c r="AK18" s="13">
        <v>54130.365439645968</v>
      </c>
      <c r="AL18" s="38">
        <v>1</v>
      </c>
    </row>
    <row r="19" spans="1:38" x14ac:dyDescent="0.25">
      <c r="A19" t="s">
        <v>1056</v>
      </c>
      <c r="B19" s="5" t="s">
        <v>29</v>
      </c>
      <c r="C19" s="6" t="s">
        <v>30</v>
      </c>
      <c r="D19" s="7" t="s">
        <v>20</v>
      </c>
      <c r="E19" s="36">
        <f t="shared" si="0"/>
        <v>-13.905721149970864</v>
      </c>
      <c r="F19" s="8">
        <f t="shared" si="1"/>
        <v>71.655890124193661</v>
      </c>
      <c r="G19" s="9">
        <f t="shared" si="2"/>
        <v>13</v>
      </c>
      <c r="H19" s="112">
        <f t="shared" si="3"/>
        <v>310</v>
      </c>
      <c r="I19" s="33">
        <f t="shared" si="4"/>
        <v>2.1603724239019635E-2</v>
      </c>
      <c r="J19" s="11">
        <v>-1.7152658662092923E-3</v>
      </c>
      <c r="K19" s="10">
        <f t="shared" si="5"/>
        <v>5</v>
      </c>
      <c r="L19" s="33">
        <f t="shared" si="6"/>
        <v>-3.2958230666050738</v>
      </c>
      <c r="M19" s="11">
        <v>0.24249422632794457</v>
      </c>
      <c r="N19" s="10">
        <f t="shared" si="7"/>
        <v>11</v>
      </c>
      <c r="O19" s="33">
        <f t="shared" si="8"/>
        <v>-3.2138213496825196</v>
      </c>
      <c r="P19" s="11">
        <v>0.26687847498014294</v>
      </c>
      <c r="Q19" s="10">
        <f t="shared" si="9"/>
        <v>2</v>
      </c>
      <c r="R19" s="33">
        <f t="shared" si="10"/>
        <v>-4.0580508893724261</v>
      </c>
      <c r="S19" s="12">
        <v>18.213058419243985</v>
      </c>
      <c r="T19" s="10">
        <f t="shared" si="11"/>
        <v>59</v>
      </c>
      <c r="U19" s="33">
        <f t="shared" si="12"/>
        <v>-1.0748653338410172</v>
      </c>
      <c r="V19" s="18">
        <v>0.13865836791147995</v>
      </c>
      <c r="W19" s="112">
        <f t="shared" si="13"/>
        <v>55</v>
      </c>
      <c r="X19" s="33">
        <f t="shared" si="14"/>
        <v>-1.0995887013125878</v>
      </c>
      <c r="Y19" s="13">
        <v>57083</v>
      </c>
      <c r="Z19" s="10">
        <f t="shared" si="15"/>
        <v>12</v>
      </c>
      <c r="AA19" s="33">
        <f t="shared" si="16"/>
        <v>-2.7069813014729629</v>
      </c>
      <c r="AB19" s="11">
        <v>7.2000000000000008E-2</v>
      </c>
      <c r="AC19" s="112">
        <f t="shared" si="17"/>
        <v>71</v>
      </c>
      <c r="AD19" s="33">
        <f t="shared" si="18"/>
        <v>-1.0098806546425321</v>
      </c>
      <c r="AE19" s="11">
        <v>0.86233062330623311</v>
      </c>
      <c r="AF19" s="10">
        <f t="shared" si="19"/>
        <v>385</v>
      </c>
      <c r="AG19" s="33">
        <f t="shared" si="20"/>
        <v>0.37126858867987572</v>
      </c>
      <c r="AH19" s="14">
        <v>2.2066666666666666</v>
      </c>
      <c r="AI19" s="112">
        <f t="shared" si="21"/>
        <v>443</v>
      </c>
      <c r="AJ19" s="33">
        <f t="shared" si="22"/>
        <v>-6.7180924901092121E-2</v>
      </c>
      <c r="AK19" s="13">
        <v>232990.05395189003</v>
      </c>
      <c r="AL19" s="38"/>
    </row>
    <row r="20" spans="1:38" x14ac:dyDescent="0.25">
      <c r="A20" t="s">
        <v>1007</v>
      </c>
      <c r="B20" s="5" t="s">
        <v>42</v>
      </c>
      <c r="C20" s="6" t="s">
        <v>24</v>
      </c>
      <c r="D20" s="7" t="s">
        <v>20</v>
      </c>
      <c r="E20" s="36">
        <f t="shared" si="0"/>
        <v>-13.74942369417113</v>
      </c>
      <c r="F20" s="8">
        <f t="shared" si="1"/>
        <v>71.16871974777213</v>
      </c>
      <c r="G20" s="9">
        <f t="shared" si="2"/>
        <v>14</v>
      </c>
      <c r="H20" s="112">
        <f t="shared" si="3"/>
        <v>298</v>
      </c>
      <c r="I20" s="33">
        <f t="shared" si="4"/>
        <v>-1.8475426495547346E-2</v>
      </c>
      <c r="J20" s="11">
        <v>-4.2500617741536573E-3</v>
      </c>
      <c r="K20" s="10">
        <f t="shared" si="5"/>
        <v>87</v>
      </c>
      <c r="L20" s="33">
        <f t="shared" si="6"/>
        <v>-0.60798572115720084</v>
      </c>
      <c r="M20" s="11">
        <v>0.10091027308192457</v>
      </c>
      <c r="N20" s="10">
        <f t="shared" si="7"/>
        <v>14</v>
      </c>
      <c r="O20" s="33">
        <f t="shared" si="8"/>
        <v>-2.9122373373128285</v>
      </c>
      <c r="P20" s="11">
        <v>0.24756421612046059</v>
      </c>
      <c r="Q20" s="10">
        <f t="shared" si="9"/>
        <v>20</v>
      </c>
      <c r="R20" s="33">
        <f t="shared" si="10"/>
        <v>-0.98985452960954567</v>
      </c>
      <c r="S20" s="12">
        <v>5.3104372425430544</v>
      </c>
      <c r="T20" s="10">
        <f t="shared" si="11"/>
        <v>17</v>
      </c>
      <c r="U20" s="33">
        <f t="shared" si="12"/>
        <v>-2.6587538426061563</v>
      </c>
      <c r="V20" s="18">
        <v>0.23163219311864577</v>
      </c>
      <c r="W20" s="112">
        <f t="shared" si="13"/>
        <v>12</v>
      </c>
      <c r="X20" s="33">
        <f t="shared" si="14"/>
        <v>-1.5420535383220122</v>
      </c>
      <c r="Y20" s="13">
        <v>40991</v>
      </c>
      <c r="Z20" s="10">
        <f t="shared" si="15"/>
        <v>19</v>
      </c>
      <c r="AA20" s="33">
        <f t="shared" si="16"/>
        <v>-2.121183653047733</v>
      </c>
      <c r="AB20" s="11">
        <v>6.4000000000000001E-2</v>
      </c>
      <c r="AC20" s="112">
        <f t="shared" si="17"/>
        <v>17</v>
      </c>
      <c r="AD20" s="33">
        <f t="shared" si="18"/>
        <v>-2.7880116914567346</v>
      </c>
      <c r="AE20" s="11">
        <v>0.75622870124952668</v>
      </c>
      <c r="AF20" s="10">
        <f t="shared" si="19"/>
        <v>10</v>
      </c>
      <c r="AG20" s="33">
        <f t="shared" si="20"/>
        <v>-1.9714230364626788</v>
      </c>
      <c r="AH20" s="14">
        <v>4.8503333333333325</v>
      </c>
      <c r="AI20" s="112">
        <f t="shared" si="21"/>
        <v>11</v>
      </c>
      <c r="AJ20" s="33">
        <f t="shared" si="22"/>
        <v>-0.35143222314905126</v>
      </c>
      <c r="AK20" s="13">
        <v>37891.107548761727</v>
      </c>
      <c r="AL20" s="38">
        <v>1</v>
      </c>
    </row>
    <row r="21" spans="1:38" ht="15.75" customHeight="1" x14ac:dyDescent="0.25">
      <c r="A21" t="s">
        <v>1167</v>
      </c>
      <c r="B21" s="5" t="s">
        <v>45</v>
      </c>
      <c r="C21" s="6" t="s">
        <v>19</v>
      </c>
      <c r="D21" s="7" t="s">
        <v>20</v>
      </c>
      <c r="E21" s="36">
        <f t="shared" si="0"/>
        <v>-13.691563311224568</v>
      </c>
      <c r="F21" s="8">
        <f t="shared" si="1"/>
        <v>70.988372189357051</v>
      </c>
      <c r="G21" s="9">
        <f t="shared" si="2"/>
        <v>15</v>
      </c>
      <c r="H21" s="112">
        <f t="shared" si="3"/>
        <v>242</v>
      </c>
      <c r="I21" s="33">
        <f t="shared" si="4"/>
        <v>-0.22839101125849409</v>
      </c>
      <c r="J21" s="11">
        <v>-1.7526120660599886E-2</v>
      </c>
      <c r="K21" s="10">
        <f t="shared" si="5"/>
        <v>40</v>
      </c>
      <c r="L21" s="33">
        <f t="shared" si="6"/>
        <v>-1.2087436940088114</v>
      </c>
      <c r="M21" s="11">
        <v>0.13255567338282079</v>
      </c>
      <c r="N21" s="10">
        <f t="shared" si="7"/>
        <v>8</v>
      </c>
      <c r="O21" s="33">
        <f t="shared" si="8"/>
        <v>-3.6088321524187617</v>
      </c>
      <c r="P21" s="11">
        <v>0.29217603911980439</v>
      </c>
      <c r="Q21" s="10">
        <f t="shared" si="9"/>
        <v>36</v>
      </c>
      <c r="R21" s="33">
        <f t="shared" si="10"/>
        <v>-0.62439663691163916</v>
      </c>
      <c r="S21" s="12">
        <v>3.7735849056603774</v>
      </c>
      <c r="T21" s="10">
        <f t="shared" si="11"/>
        <v>22</v>
      </c>
      <c r="U21" s="33">
        <f t="shared" si="12"/>
        <v>-2.3502296037095718</v>
      </c>
      <c r="V21" s="18">
        <v>0.21352190410486374</v>
      </c>
      <c r="W21" s="112">
        <f t="shared" si="13"/>
        <v>28</v>
      </c>
      <c r="X21" s="33">
        <f t="shared" si="14"/>
        <v>-1.3277226034171861</v>
      </c>
      <c r="Y21" s="13">
        <v>48786</v>
      </c>
      <c r="Z21" s="10">
        <f t="shared" si="15"/>
        <v>32</v>
      </c>
      <c r="AA21" s="33">
        <f t="shared" si="16"/>
        <v>-1.4621612985693495</v>
      </c>
      <c r="AB21" s="11">
        <v>5.5E-2</v>
      </c>
      <c r="AC21" s="112">
        <f t="shared" si="17"/>
        <v>15</v>
      </c>
      <c r="AD21" s="33">
        <f t="shared" si="18"/>
        <v>-2.8401811151326988</v>
      </c>
      <c r="AE21" s="11">
        <v>0.75311572700296736</v>
      </c>
      <c r="AF21" s="10">
        <f t="shared" si="19"/>
        <v>2</v>
      </c>
      <c r="AG21" s="33">
        <f t="shared" si="20"/>
        <v>-4.1052780736622534</v>
      </c>
      <c r="AH21" s="14">
        <v>7.2583333333333329</v>
      </c>
      <c r="AI21" s="112">
        <f t="shared" si="21"/>
        <v>6</v>
      </c>
      <c r="AJ21" s="33">
        <f t="shared" si="22"/>
        <v>-0.36974682533188663</v>
      </c>
      <c r="AK21" s="13">
        <v>25320.682675814751</v>
      </c>
      <c r="AL21" s="38"/>
    </row>
    <row r="22" spans="1:38" x14ac:dyDescent="0.25">
      <c r="A22" t="s">
        <v>734</v>
      </c>
      <c r="B22" s="5" t="s">
        <v>50</v>
      </c>
      <c r="C22" s="6" t="s">
        <v>24</v>
      </c>
      <c r="D22" s="7" t="s">
        <v>20</v>
      </c>
      <c r="E22" s="36">
        <f t="shared" si="0"/>
        <v>-12.039515442258875</v>
      </c>
      <c r="F22" s="8">
        <f t="shared" si="1"/>
        <v>65.83903192612442</v>
      </c>
      <c r="G22" s="9">
        <f t="shared" si="2"/>
        <v>16</v>
      </c>
      <c r="H22" s="112">
        <f t="shared" si="3"/>
        <v>81</v>
      </c>
      <c r="I22" s="33">
        <f t="shared" si="4"/>
        <v>-0.78657652525562383</v>
      </c>
      <c r="J22" s="11">
        <v>-5.282842449742875E-2</v>
      </c>
      <c r="K22" s="10">
        <f t="shared" si="5"/>
        <v>43</v>
      </c>
      <c r="L22" s="33">
        <f t="shared" si="6"/>
        <v>-1.1872171240910785</v>
      </c>
      <c r="M22" s="11">
        <v>0.13142174432497014</v>
      </c>
      <c r="N22" s="10">
        <f t="shared" si="7"/>
        <v>31</v>
      </c>
      <c r="O22" s="33">
        <f t="shared" si="8"/>
        <v>-1.9461699098111593</v>
      </c>
      <c r="P22" s="11">
        <v>0.18569463548830811</v>
      </c>
      <c r="Q22" s="10">
        <f t="shared" si="9"/>
        <v>10</v>
      </c>
      <c r="R22" s="33">
        <f t="shared" si="10"/>
        <v>-1.311578468721655</v>
      </c>
      <c r="S22" s="12">
        <v>6.6633761105626856</v>
      </c>
      <c r="T22" s="10">
        <f t="shared" si="11"/>
        <v>25</v>
      </c>
      <c r="U22" s="33">
        <f t="shared" si="12"/>
        <v>-2.0837851034674704</v>
      </c>
      <c r="V22" s="18">
        <v>0.19788168431929734</v>
      </c>
      <c r="W22" s="112">
        <f t="shared" si="13"/>
        <v>15</v>
      </c>
      <c r="X22" s="33">
        <f t="shared" si="14"/>
        <v>-1.5066387539528761</v>
      </c>
      <c r="Y22" s="13">
        <v>42279</v>
      </c>
      <c r="Z22" s="10">
        <f t="shared" si="15"/>
        <v>12</v>
      </c>
      <c r="AA22" s="33">
        <f t="shared" si="16"/>
        <v>-2.7069813014729629</v>
      </c>
      <c r="AB22" s="11">
        <v>7.2000000000000008E-2</v>
      </c>
      <c r="AC22" s="112">
        <f t="shared" si="17"/>
        <v>47</v>
      </c>
      <c r="AD22" s="33">
        <f t="shared" si="18"/>
        <v>-1.4368063328136116</v>
      </c>
      <c r="AE22" s="11">
        <v>0.83685576566555431</v>
      </c>
      <c r="AF22" s="10">
        <f t="shared" si="19"/>
        <v>12</v>
      </c>
      <c r="AG22" s="33">
        <f t="shared" si="20"/>
        <v>-1.8866477878917658</v>
      </c>
      <c r="AH22" s="14">
        <v>4.7546666666666662</v>
      </c>
      <c r="AI22" s="112">
        <f t="shared" si="21"/>
        <v>25</v>
      </c>
      <c r="AJ22" s="33">
        <f t="shared" si="22"/>
        <v>-0.32978085083809039</v>
      </c>
      <c r="AK22" s="13">
        <v>52751.760612043436</v>
      </c>
      <c r="AL22" s="38"/>
    </row>
    <row r="23" spans="1:38" x14ac:dyDescent="0.25">
      <c r="A23" t="s">
        <v>948</v>
      </c>
      <c r="B23" s="5" t="s">
        <v>48</v>
      </c>
      <c r="C23" s="6" t="s">
        <v>49</v>
      </c>
      <c r="D23" s="7" t="s">
        <v>39</v>
      </c>
      <c r="E23" s="36">
        <f t="shared" si="0"/>
        <v>-11.795421754415191</v>
      </c>
      <c r="F23" s="8">
        <f t="shared" si="1"/>
        <v>65.078205633844334</v>
      </c>
      <c r="G23" s="9">
        <f t="shared" si="2"/>
        <v>17</v>
      </c>
      <c r="H23" s="112">
        <f t="shared" si="3"/>
        <v>413</v>
      </c>
      <c r="I23" s="33">
        <f t="shared" si="4"/>
        <v>0.34498234132708094</v>
      </c>
      <c r="J23" s="11">
        <v>1.8736734245773157E-2</v>
      </c>
      <c r="K23" s="10">
        <f t="shared" si="5"/>
        <v>133</v>
      </c>
      <c r="L23" s="33">
        <f t="shared" si="6"/>
        <v>-0.35427525899354484</v>
      </c>
      <c r="M23" s="11">
        <v>8.7545874274890495E-2</v>
      </c>
      <c r="N23" s="10">
        <f t="shared" si="7"/>
        <v>44</v>
      </c>
      <c r="O23" s="33">
        <f t="shared" si="8"/>
        <v>-1.5159465315649461</v>
      </c>
      <c r="P23" s="11">
        <v>0.15814196242171191</v>
      </c>
      <c r="Q23" s="10">
        <f t="shared" si="9"/>
        <v>260</v>
      </c>
      <c r="R23" s="33">
        <f t="shared" si="10"/>
        <v>0.17471340010889119</v>
      </c>
      <c r="S23" s="12">
        <v>0.41310438968316687</v>
      </c>
      <c r="T23" s="10">
        <f t="shared" si="11"/>
        <v>4</v>
      </c>
      <c r="U23" s="33">
        <f t="shared" si="12"/>
        <v>-4.5712770941509957</v>
      </c>
      <c r="V23" s="18">
        <v>0.34389678845458987</v>
      </c>
      <c r="W23" s="112">
        <f t="shared" si="13"/>
        <v>17</v>
      </c>
      <c r="X23" s="33">
        <f t="shared" si="14"/>
        <v>-1.4652848442547544</v>
      </c>
      <c r="Y23" s="13">
        <v>43783</v>
      </c>
      <c r="Z23" s="10">
        <f t="shared" si="15"/>
        <v>290</v>
      </c>
      <c r="AA23" s="33">
        <f t="shared" si="16"/>
        <v>0.29523164670633906</v>
      </c>
      <c r="AB23" s="11">
        <v>3.1E-2</v>
      </c>
      <c r="AC23" s="112">
        <f t="shared" si="17"/>
        <v>2</v>
      </c>
      <c r="AD23" s="33">
        <f t="shared" si="18"/>
        <v>-4.6980631452030108</v>
      </c>
      <c r="AE23" s="11">
        <v>0.64225502536522106</v>
      </c>
      <c r="AF23" s="10">
        <f t="shared" si="19"/>
        <v>353</v>
      </c>
      <c r="AG23" s="33">
        <f t="shared" si="20"/>
        <v>0.26552106607225551</v>
      </c>
      <c r="AH23" s="14">
        <v>2.3260000000000001</v>
      </c>
      <c r="AI23" s="112">
        <f t="shared" si="21"/>
        <v>48</v>
      </c>
      <c r="AJ23" s="33">
        <f t="shared" si="22"/>
        <v>-0.31540889263265082</v>
      </c>
      <c r="AK23" s="13">
        <v>62616.109239169484</v>
      </c>
      <c r="AL23" s="38">
        <v>1</v>
      </c>
    </row>
    <row r="24" spans="1:38" x14ac:dyDescent="0.25">
      <c r="A24" t="s">
        <v>844</v>
      </c>
      <c r="B24" s="5" t="s">
        <v>76</v>
      </c>
      <c r="C24" s="6" t="s">
        <v>54</v>
      </c>
      <c r="D24" s="7" t="s">
        <v>39</v>
      </c>
      <c r="E24" s="36">
        <f t="shared" si="0"/>
        <v>-11.658292307593493</v>
      </c>
      <c r="F24" s="8">
        <f t="shared" si="1"/>
        <v>64.65078086301375</v>
      </c>
      <c r="G24" s="9">
        <f t="shared" si="2"/>
        <v>18</v>
      </c>
      <c r="H24" s="112">
        <f t="shared" si="3"/>
        <v>89</v>
      </c>
      <c r="I24" s="33">
        <f t="shared" si="4"/>
        <v>-0.74489503031095261</v>
      </c>
      <c r="J24" s="11">
        <v>-5.019228872892223E-2</v>
      </c>
      <c r="K24" s="10">
        <f t="shared" si="5"/>
        <v>9</v>
      </c>
      <c r="L24" s="33">
        <f t="shared" si="6"/>
        <v>-2.4119851718726464</v>
      </c>
      <c r="M24" s="11">
        <v>0.19593736775285653</v>
      </c>
      <c r="N24" s="10">
        <f t="shared" si="7"/>
        <v>9</v>
      </c>
      <c r="O24" s="33">
        <f t="shared" si="8"/>
        <v>-3.4266337590373936</v>
      </c>
      <c r="P24" s="11">
        <v>0.28050755939524841</v>
      </c>
      <c r="Q24" s="10">
        <f t="shared" si="9"/>
        <v>57</v>
      </c>
      <c r="R24" s="33">
        <f t="shared" si="10"/>
        <v>-0.34425588880376345</v>
      </c>
      <c r="S24" s="12">
        <v>2.595514950166113</v>
      </c>
      <c r="T24" s="10">
        <f t="shared" si="11"/>
        <v>11</v>
      </c>
      <c r="U24" s="33">
        <f t="shared" si="12"/>
        <v>-3.197037677521966</v>
      </c>
      <c r="V24" s="18">
        <v>0.26322930800542743</v>
      </c>
      <c r="W24" s="112">
        <f t="shared" si="13"/>
        <v>36</v>
      </c>
      <c r="X24" s="33">
        <f t="shared" si="14"/>
        <v>-1.2305244180562418</v>
      </c>
      <c r="Y24" s="13">
        <v>52321</v>
      </c>
      <c r="Z24" s="10">
        <f t="shared" si="15"/>
        <v>64</v>
      </c>
      <c r="AA24" s="33">
        <f t="shared" si="16"/>
        <v>-0.94958835619727378</v>
      </c>
      <c r="AB24" s="11">
        <v>4.8000000000000001E-2</v>
      </c>
      <c r="AC24" s="112">
        <f t="shared" si="17"/>
        <v>46</v>
      </c>
      <c r="AD24" s="33">
        <f t="shared" si="18"/>
        <v>-1.5033592088285976</v>
      </c>
      <c r="AE24" s="11">
        <v>0.8328845239980992</v>
      </c>
      <c r="AF24" s="10">
        <f t="shared" si="19"/>
        <v>105</v>
      </c>
      <c r="AG24" s="33">
        <f t="shared" si="20"/>
        <v>-0.5523976213593087</v>
      </c>
      <c r="AH24" s="14">
        <v>3.2490000000000001</v>
      </c>
      <c r="AI24" s="112">
        <f t="shared" si="21"/>
        <v>44</v>
      </c>
      <c r="AJ24" s="33">
        <f t="shared" si="22"/>
        <v>-0.31829417305012542</v>
      </c>
      <c r="AK24" s="13">
        <v>60635.765884551496</v>
      </c>
      <c r="AL24" s="38"/>
    </row>
    <row r="25" spans="1:38" x14ac:dyDescent="0.25">
      <c r="A25" t="s">
        <v>996</v>
      </c>
      <c r="B25" s="5" t="s">
        <v>59</v>
      </c>
      <c r="C25" s="6" t="s">
        <v>49</v>
      </c>
      <c r="D25" s="7" t="s">
        <v>39</v>
      </c>
      <c r="E25" s="36">
        <f t="shared" si="0"/>
        <v>-10.337405309058854</v>
      </c>
      <c r="F25" s="8">
        <f t="shared" si="1"/>
        <v>60.533650401780029</v>
      </c>
      <c r="G25" s="9">
        <f t="shared" si="2"/>
        <v>19</v>
      </c>
      <c r="H25" s="112">
        <f t="shared" si="3"/>
        <v>399</v>
      </c>
      <c r="I25" s="33">
        <f t="shared" si="4"/>
        <v>0.31401361915530379</v>
      </c>
      <c r="J25" s="11">
        <v>1.6778125123659615E-2</v>
      </c>
      <c r="K25" s="10">
        <f t="shared" si="5"/>
        <v>298</v>
      </c>
      <c r="L25" s="33">
        <f t="shared" si="6"/>
        <v>0.2107443808451743</v>
      </c>
      <c r="M25" s="11">
        <v>5.7783018867924529E-2</v>
      </c>
      <c r="N25" s="10">
        <f t="shared" si="7"/>
        <v>33</v>
      </c>
      <c r="O25" s="33">
        <f t="shared" si="8"/>
        <v>-1.9135334129615271</v>
      </c>
      <c r="P25" s="11">
        <v>0.18360450563204006</v>
      </c>
      <c r="Q25" s="10">
        <f t="shared" si="9"/>
        <v>102</v>
      </c>
      <c r="R25" s="33">
        <f t="shared" si="10"/>
        <v>-0.12962598691156271</v>
      </c>
      <c r="S25" s="12">
        <v>1.6929363689433741</v>
      </c>
      <c r="T25" s="10">
        <f t="shared" si="11"/>
        <v>31</v>
      </c>
      <c r="U25" s="33">
        <f t="shared" si="12"/>
        <v>-1.9510237197537375</v>
      </c>
      <c r="V25" s="18">
        <v>0.19008862715943106</v>
      </c>
      <c r="W25" s="112">
        <f t="shared" si="13"/>
        <v>38</v>
      </c>
      <c r="X25" s="33">
        <f t="shared" si="14"/>
        <v>-1.22387039801173</v>
      </c>
      <c r="Y25" s="13">
        <v>52563</v>
      </c>
      <c r="Z25" s="10">
        <f t="shared" si="15"/>
        <v>32</v>
      </c>
      <c r="AA25" s="33">
        <f t="shared" si="16"/>
        <v>-1.4621612985693495</v>
      </c>
      <c r="AB25" s="11">
        <v>5.5E-2</v>
      </c>
      <c r="AC25" s="112">
        <f t="shared" si="17"/>
        <v>6</v>
      </c>
      <c r="AD25" s="33">
        <f t="shared" si="18"/>
        <v>-3.6417220521250409</v>
      </c>
      <c r="AE25" s="11">
        <v>0.70528739924688011</v>
      </c>
      <c r="AF25" s="10">
        <f t="shared" si="19"/>
        <v>171</v>
      </c>
      <c r="AG25" s="33">
        <f t="shared" si="20"/>
        <v>-0.27680421746850004</v>
      </c>
      <c r="AH25" s="14">
        <v>2.9380000000000002</v>
      </c>
      <c r="AI25" s="112">
        <f t="shared" si="21"/>
        <v>63</v>
      </c>
      <c r="AJ25" s="33">
        <f t="shared" si="22"/>
        <v>-0.30982754543560009</v>
      </c>
      <c r="AK25" s="13">
        <v>66446.92712589998</v>
      </c>
      <c r="AL25" s="38">
        <v>1</v>
      </c>
    </row>
    <row r="26" spans="1:38" x14ac:dyDescent="0.25">
      <c r="A26" t="s">
        <v>987</v>
      </c>
      <c r="B26" s="5" t="s">
        <v>46</v>
      </c>
      <c r="C26" s="6" t="s">
        <v>47</v>
      </c>
      <c r="D26" s="7" t="s">
        <v>20</v>
      </c>
      <c r="E26" s="36">
        <f t="shared" si="0"/>
        <v>-10.116677983251193</v>
      </c>
      <c r="F26" s="8">
        <f t="shared" si="1"/>
        <v>59.84565574537298</v>
      </c>
      <c r="G26" s="9">
        <f t="shared" si="2"/>
        <v>20</v>
      </c>
      <c r="H26" s="112">
        <f t="shared" si="3"/>
        <v>108</v>
      </c>
      <c r="I26" s="33">
        <f t="shared" si="4"/>
        <v>-0.67303014985028065</v>
      </c>
      <c r="J26" s="11">
        <v>-4.5647212259537051E-2</v>
      </c>
      <c r="K26" s="10">
        <f t="shared" si="5"/>
        <v>14</v>
      </c>
      <c r="L26" s="33">
        <f t="shared" si="6"/>
        <v>-2.2358233237087624</v>
      </c>
      <c r="M26" s="11">
        <v>0.18665790338481761</v>
      </c>
      <c r="N26" s="10">
        <f t="shared" si="7"/>
        <v>26</v>
      </c>
      <c r="O26" s="33">
        <f t="shared" si="8"/>
        <v>-2.1127618621782176</v>
      </c>
      <c r="P26" s="11">
        <v>0.19636363636363635</v>
      </c>
      <c r="Q26" s="10">
        <f t="shared" si="9"/>
        <v>17</v>
      </c>
      <c r="R26" s="33">
        <f t="shared" si="10"/>
        <v>-1.0675506673021615</v>
      </c>
      <c r="S26" s="12">
        <v>5.6371711650153742</v>
      </c>
      <c r="T26" s="10">
        <f t="shared" si="11"/>
        <v>35</v>
      </c>
      <c r="U26" s="33">
        <f t="shared" si="12"/>
        <v>-1.7840276994033415</v>
      </c>
      <c r="V26" s="18">
        <v>0.18028600612870277</v>
      </c>
      <c r="W26" s="112">
        <f t="shared" si="13"/>
        <v>21</v>
      </c>
      <c r="X26" s="33">
        <f t="shared" si="14"/>
        <v>-1.4194490946092964</v>
      </c>
      <c r="Y26" s="13">
        <v>45450</v>
      </c>
      <c r="Z26" s="10">
        <f t="shared" si="15"/>
        <v>16</v>
      </c>
      <c r="AA26" s="33">
        <f t="shared" si="16"/>
        <v>-2.4140824772603477</v>
      </c>
      <c r="AB26" s="11">
        <v>6.8000000000000005E-2</v>
      </c>
      <c r="AC26" s="112">
        <f t="shared" si="17"/>
        <v>162</v>
      </c>
      <c r="AD26" s="33">
        <f t="shared" si="18"/>
        <v>-0.22375047203834214</v>
      </c>
      <c r="AE26" s="11">
        <v>0.90923938404106397</v>
      </c>
      <c r="AF26" s="10">
        <f t="shared" si="19"/>
        <v>39</v>
      </c>
      <c r="AG26" s="33">
        <f t="shared" si="20"/>
        <v>-1.1484828186279601</v>
      </c>
      <c r="AH26" s="14">
        <v>3.9216666666666664</v>
      </c>
      <c r="AI26" s="112">
        <f t="shared" si="21"/>
        <v>38</v>
      </c>
      <c r="AJ26" s="33">
        <f t="shared" si="22"/>
        <v>-0.3228865496509476</v>
      </c>
      <c r="AK26" s="13">
        <v>57483.738640245989</v>
      </c>
      <c r="AL26" s="38"/>
    </row>
    <row r="27" spans="1:38" x14ac:dyDescent="0.25">
      <c r="A27" t="s">
        <v>691</v>
      </c>
      <c r="B27" s="5" t="s">
        <v>56</v>
      </c>
      <c r="C27" s="6" t="s">
        <v>41</v>
      </c>
      <c r="D27" s="7" t="s">
        <v>34</v>
      </c>
      <c r="E27" s="36">
        <f t="shared" si="0"/>
        <v>-9.9873372000973184</v>
      </c>
      <c r="F27" s="8">
        <f t="shared" si="1"/>
        <v>59.44250780100424</v>
      </c>
      <c r="G27" s="9">
        <f t="shared" si="2"/>
        <v>21</v>
      </c>
      <c r="H27" s="112">
        <f t="shared" si="3"/>
        <v>380</v>
      </c>
      <c r="I27" s="33">
        <f t="shared" si="4"/>
        <v>0.22614200873444079</v>
      </c>
      <c r="J27" s="11">
        <v>1.1220707003839481E-2</v>
      </c>
      <c r="K27" s="10">
        <f t="shared" si="5"/>
        <v>153</v>
      </c>
      <c r="L27" s="33">
        <f t="shared" si="6"/>
        <v>-0.25736779537804705</v>
      </c>
      <c r="M27" s="11">
        <v>8.2441197155583346E-2</v>
      </c>
      <c r="N27" s="10">
        <f t="shared" si="7"/>
        <v>23</v>
      </c>
      <c r="O27" s="33">
        <f t="shared" si="8"/>
        <v>-2.1769890598019375</v>
      </c>
      <c r="P27" s="11">
        <v>0.20047692045648099</v>
      </c>
      <c r="Q27" s="10">
        <f t="shared" si="9"/>
        <v>44</v>
      </c>
      <c r="R27" s="33">
        <f t="shared" si="10"/>
        <v>-0.48205980031706702</v>
      </c>
      <c r="S27" s="12">
        <v>3.1750188209878565</v>
      </c>
      <c r="T27" s="10">
        <f t="shared" si="11"/>
        <v>21</v>
      </c>
      <c r="U27" s="33">
        <f t="shared" si="12"/>
        <v>-2.3548223586401686</v>
      </c>
      <c r="V27" s="18">
        <v>0.2137914975716852</v>
      </c>
      <c r="W27" s="112">
        <f t="shared" si="13"/>
        <v>16</v>
      </c>
      <c r="X27" s="33">
        <f t="shared" si="14"/>
        <v>-1.4877490358926302</v>
      </c>
      <c r="Y27" s="13">
        <v>42966</v>
      </c>
      <c r="Z27" s="10">
        <f t="shared" si="15"/>
        <v>40</v>
      </c>
      <c r="AA27" s="33">
        <f t="shared" si="16"/>
        <v>-1.3157118864630422</v>
      </c>
      <c r="AB27" s="11">
        <v>5.2999999999999999E-2</v>
      </c>
      <c r="AC27" s="112">
        <f t="shared" si="17"/>
        <v>32</v>
      </c>
      <c r="AD27" s="33">
        <f t="shared" si="18"/>
        <v>-1.757262568365789</v>
      </c>
      <c r="AE27" s="11">
        <v>0.81773399014778325</v>
      </c>
      <c r="AF27" s="10">
        <f t="shared" si="19"/>
        <v>30</v>
      </c>
      <c r="AG27" s="33">
        <f t="shared" si="20"/>
        <v>-1.2991287307226147</v>
      </c>
      <c r="AH27" s="14">
        <v>4.0916666666666668</v>
      </c>
      <c r="AI27" s="112">
        <f t="shared" si="21"/>
        <v>40</v>
      </c>
      <c r="AJ27" s="33">
        <f t="shared" si="22"/>
        <v>-0.32061544510051743</v>
      </c>
      <c r="AK27" s="13">
        <v>59042.535759876926</v>
      </c>
      <c r="AL27" s="38">
        <v>1</v>
      </c>
    </row>
    <row r="28" spans="1:38" x14ac:dyDescent="0.25">
      <c r="A28" t="s">
        <v>1015</v>
      </c>
      <c r="B28" s="5" t="s">
        <v>75</v>
      </c>
      <c r="C28" s="6" t="s">
        <v>33</v>
      </c>
      <c r="D28" s="7" t="s">
        <v>34</v>
      </c>
      <c r="E28" s="36">
        <f t="shared" si="0"/>
        <v>-9.8254076206160654</v>
      </c>
      <c r="F28" s="8">
        <f t="shared" si="1"/>
        <v>58.93778241193111</v>
      </c>
      <c r="G28" s="9">
        <f t="shared" si="2"/>
        <v>22</v>
      </c>
      <c r="H28" s="112">
        <f t="shared" si="3"/>
        <v>315</v>
      </c>
      <c r="I28" s="33">
        <f t="shared" si="4"/>
        <v>4.6019192209657243E-2</v>
      </c>
      <c r="J28" s="11">
        <v>-1.7111567419580975E-4</v>
      </c>
      <c r="K28" s="10">
        <f t="shared" si="5"/>
        <v>102</v>
      </c>
      <c r="L28" s="33">
        <f t="shared" si="6"/>
        <v>-0.5203159178970016</v>
      </c>
      <c r="M28" s="11">
        <v>9.6292197011621478E-2</v>
      </c>
      <c r="N28" s="10">
        <f t="shared" si="7"/>
        <v>7</v>
      </c>
      <c r="O28" s="33">
        <f t="shared" si="8"/>
        <v>-3.7797656813470102</v>
      </c>
      <c r="P28" s="11">
        <v>0.30312308634415186</v>
      </c>
      <c r="Q28" s="10">
        <f t="shared" si="9"/>
        <v>78</v>
      </c>
      <c r="R28" s="33">
        <f t="shared" si="10"/>
        <v>-0.21542366254946249</v>
      </c>
      <c r="S28" s="12">
        <v>2.0537395173712136</v>
      </c>
      <c r="T28" s="10">
        <f t="shared" si="11"/>
        <v>39</v>
      </c>
      <c r="U28" s="33">
        <f t="shared" si="12"/>
        <v>-1.6551261908400243</v>
      </c>
      <c r="V28" s="18">
        <v>0.17271952259164536</v>
      </c>
      <c r="W28" s="112">
        <f t="shared" si="13"/>
        <v>27</v>
      </c>
      <c r="X28" s="33">
        <f t="shared" si="14"/>
        <v>-1.335668933139764</v>
      </c>
      <c r="Y28" s="13">
        <v>48497</v>
      </c>
      <c r="Z28" s="10">
        <f t="shared" si="15"/>
        <v>64</v>
      </c>
      <c r="AA28" s="33">
        <f t="shared" si="16"/>
        <v>-0.94958835619727378</v>
      </c>
      <c r="AB28" s="11">
        <v>4.8000000000000001E-2</v>
      </c>
      <c r="AC28" s="112">
        <f t="shared" si="17"/>
        <v>53</v>
      </c>
      <c r="AD28" s="33">
        <f t="shared" si="18"/>
        <v>-1.3387637450613286</v>
      </c>
      <c r="AE28" s="11">
        <v>0.84270601336302897</v>
      </c>
      <c r="AF28" s="10">
        <f t="shared" si="19"/>
        <v>23</v>
      </c>
      <c r="AG28" s="33">
        <f t="shared" si="20"/>
        <v>-1.4084208630265793</v>
      </c>
      <c r="AH28" s="14">
        <v>4.2149999999999999</v>
      </c>
      <c r="AI28" s="112">
        <f t="shared" si="21"/>
        <v>39</v>
      </c>
      <c r="AJ28" s="33">
        <f t="shared" si="22"/>
        <v>-0.32156661721088314</v>
      </c>
      <c r="AK28" s="13">
        <v>58389.688516173199</v>
      </c>
      <c r="AL28" s="38"/>
    </row>
    <row r="29" spans="1:38" x14ac:dyDescent="0.25">
      <c r="A29" t="s">
        <v>620</v>
      </c>
      <c r="B29" s="5" t="s">
        <v>53</v>
      </c>
      <c r="C29" s="6" t="s">
        <v>54</v>
      </c>
      <c r="D29" s="7" t="s">
        <v>39</v>
      </c>
      <c r="E29" s="36">
        <f t="shared" si="0"/>
        <v>-9.7993013333648626</v>
      </c>
      <c r="F29" s="8">
        <f t="shared" si="1"/>
        <v>58.856410583310733</v>
      </c>
      <c r="G29" s="9">
        <f t="shared" si="2"/>
        <v>23</v>
      </c>
      <c r="H29" s="112">
        <f t="shared" si="3"/>
        <v>104</v>
      </c>
      <c r="I29" s="33">
        <f t="shared" si="4"/>
        <v>-0.69079271605931936</v>
      </c>
      <c r="J29" s="11">
        <v>-4.6770601336302842E-2</v>
      </c>
      <c r="K29" s="10">
        <f t="shared" si="5"/>
        <v>76</v>
      </c>
      <c r="L29" s="33">
        <f t="shared" si="6"/>
        <v>-0.73528558827916723</v>
      </c>
      <c r="M29" s="11">
        <v>0.10761589403973509</v>
      </c>
      <c r="N29" s="10">
        <f t="shared" si="7"/>
        <v>16</v>
      </c>
      <c r="O29" s="33">
        <f t="shared" si="8"/>
        <v>-2.5301005950133852</v>
      </c>
      <c r="P29" s="11">
        <v>0.223091141760273</v>
      </c>
      <c r="Q29" s="10">
        <f t="shared" si="9"/>
        <v>56</v>
      </c>
      <c r="R29" s="33">
        <f t="shared" si="10"/>
        <v>-0.34438407239865088</v>
      </c>
      <c r="S29" s="12">
        <v>2.5960539979231569</v>
      </c>
      <c r="T29" s="10">
        <f t="shared" si="11"/>
        <v>13</v>
      </c>
      <c r="U29" s="33">
        <f t="shared" si="12"/>
        <v>-3.1130380958117385</v>
      </c>
      <c r="V29" s="18">
        <v>0.25829855537720708</v>
      </c>
      <c r="W29" s="112">
        <f t="shared" si="13"/>
        <v>24</v>
      </c>
      <c r="X29" s="33">
        <f t="shared" si="14"/>
        <v>-1.3537062767314978</v>
      </c>
      <c r="Y29" s="13">
        <v>47841</v>
      </c>
      <c r="Z29" s="10">
        <f t="shared" si="15"/>
        <v>51</v>
      </c>
      <c r="AA29" s="33">
        <f t="shared" si="16"/>
        <v>-1.0960377683035814</v>
      </c>
      <c r="AB29" s="11">
        <v>0.05</v>
      </c>
      <c r="AC29" s="112">
        <f t="shared" si="17"/>
        <v>63</v>
      </c>
      <c r="AD29" s="33">
        <f t="shared" si="18"/>
        <v>-1.15274247653622</v>
      </c>
      <c r="AE29" s="11">
        <v>0.85380599065677387</v>
      </c>
      <c r="AF29" s="10">
        <f t="shared" si="19"/>
        <v>499</v>
      </c>
      <c r="AG29" s="33">
        <f t="shared" si="20"/>
        <v>0.81759402627795907</v>
      </c>
      <c r="AH29" s="14">
        <v>1.7030000000000001</v>
      </c>
      <c r="AI29" s="112">
        <f t="shared" si="21"/>
        <v>245</v>
      </c>
      <c r="AJ29" s="33">
        <f t="shared" si="22"/>
        <v>-0.22868391621862894</v>
      </c>
      <c r="AK29" s="13">
        <v>122140.73280114227</v>
      </c>
      <c r="AL29" s="38">
        <v>1</v>
      </c>
    </row>
    <row r="30" spans="1:38" x14ac:dyDescent="0.25">
      <c r="A30" t="s">
        <v>726</v>
      </c>
      <c r="B30" s="5" t="s">
        <v>55</v>
      </c>
      <c r="C30" s="6" t="s">
        <v>41</v>
      </c>
      <c r="D30" s="7" t="s">
        <v>34</v>
      </c>
      <c r="E30" s="36">
        <f t="shared" si="0"/>
        <v>-9.6604012752437782</v>
      </c>
      <c r="F30" s="8">
        <f t="shared" si="1"/>
        <v>58.423466916674698</v>
      </c>
      <c r="G30" s="9">
        <f t="shared" si="2"/>
        <v>24</v>
      </c>
      <c r="H30" s="112">
        <f t="shared" si="3"/>
        <v>309</v>
      </c>
      <c r="I30" s="33">
        <f t="shared" si="4"/>
        <v>1.9301963209729191E-2</v>
      </c>
      <c r="J30" s="11">
        <v>-1.8608401693364085E-3</v>
      </c>
      <c r="K30" s="10">
        <f t="shared" si="5"/>
        <v>28</v>
      </c>
      <c r="L30" s="33">
        <f t="shared" si="6"/>
        <v>-1.5417941250439442</v>
      </c>
      <c r="M30" s="11">
        <v>0.15009936766034326</v>
      </c>
      <c r="N30" s="10">
        <f t="shared" si="7"/>
        <v>19</v>
      </c>
      <c r="O30" s="33">
        <f t="shared" si="8"/>
        <v>-2.4415907127870811</v>
      </c>
      <c r="P30" s="11">
        <v>0.21742272862548362</v>
      </c>
      <c r="Q30" s="10">
        <f t="shared" si="9"/>
        <v>38</v>
      </c>
      <c r="R30" s="33">
        <f t="shared" si="10"/>
        <v>-0.54351055735282716</v>
      </c>
      <c r="S30" s="12">
        <v>3.4334363882113501</v>
      </c>
      <c r="T30" s="10">
        <f t="shared" si="11"/>
        <v>36</v>
      </c>
      <c r="U30" s="33">
        <f t="shared" si="12"/>
        <v>-1.7769723653108236</v>
      </c>
      <c r="V30" s="18">
        <v>0.17987185993402691</v>
      </c>
      <c r="W30" s="112">
        <f t="shared" si="13"/>
        <v>25</v>
      </c>
      <c r="X30" s="33">
        <f t="shared" si="14"/>
        <v>-1.347354712143555</v>
      </c>
      <c r="Y30" s="13">
        <v>48072</v>
      </c>
      <c r="Z30" s="10">
        <f t="shared" si="15"/>
        <v>25</v>
      </c>
      <c r="AA30" s="33">
        <f t="shared" si="16"/>
        <v>-1.9015095348882716</v>
      </c>
      <c r="AB30" s="11">
        <v>6.0999999999999999E-2</v>
      </c>
      <c r="AC30" s="112">
        <f t="shared" si="17"/>
        <v>85</v>
      </c>
      <c r="AD30" s="33">
        <f t="shared" si="18"/>
        <v>-0.85033033822379034</v>
      </c>
      <c r="AE30" s="11">
        <v>0.87185106633675036</v>
      </c>
      <c r="AF30" s="10">
        <f t="shared" si="19"/>
        <v>27</v>
      </c>
      <c r="AG30" s="33">
        <f t="shared" si="20"/>
        <v>-1.3401871263719427</v>
      </c>
      <c r="AH30" s="14">
        <v>4.1380000000000008</v>
      </c>
      <c r="AI30" s="112">
        <f t="shared" si="21"/>
        <v>19</v>
      </c>
      <c r="AJ30" s="33">
        <f t="shared" si="22"/>
        <v>-0.33385292994356119</v>
      </c>
      <c r="AK30" s="13">
        <v>49956.845169108397</v>
      </c>
      <c r="AL30" s="38">
        <v>1</v>
      </c>
    </row>
    <row r="31" spans="1:38" x14ac:dyDescent="0.25">
      <c r="A31" t="s">
        <v>1106</v>
      </c>
      <c r="B31" s="5" t="s">
        <v>51</v>
      </c>
      <c r="C31" s="6" t="s">
        <v>52</v>
      </c>
      <c r="D31" s="7" t="s">
        <v>34</v>
      </c>
      <c r="E31" s="36">
        <f t="shared" si="0"/>
        <v>-9.6446184483638415</v>
      </c>
      <c r="F31" s="8">
        <f t="shared" si="1"/>
        <v>58.374272733232928</v>
      </c>
      <c r="G31" s="9">
        <f t="shared" si="2"/>
        <v>25</v>
      </c>
      <c r="H31" s="112">
        <f t="shared" si="3"/>
        <v>451</v>
      </c>
      <c r="I31" s="33">
        <f t="shared" si="4"/>
        <v>0.49866653814036233</v>
      </c>
      <c r="J31" s="11">
        <v>2.8456453003736781E-2</v>
      </c>
      <c r="K31" s="10">
        <f t="shared" si="5"/>
        <v>177</v>
      </c>
      <c r="L31" s="33">
        <f t="shared" si="6"/>
        <v>-0.16423274417268996</v>
      </c>
      <c r="M31" s="11">
        <v>7.7535234836934294E-2</v>
      </c>
      <c r="N31" s="10">
        <f t="shared" si="7"/>
        <v>17</v>
      </c>
      <c r="O31" s="33">
        <f t="shared" si="8"/>
        <v>-2.4749630241404965</v>
      </c>
      <c r="P31" s="11">
        <v>0.21955998204008326</v>
      </c>
      <c r="Q31" s="10">
        <f t="shared" si="9"/>
        <v>106</v>
      </c>
      <c r="R31" s="33">
        <f t="shared" si="10"/>
        <v>-0.11532224571763847</v>
      </c>
      <c r="S31" s="12">
        <v>1.632785149010032</v>
      </c>
      <c r="T31" s="10">
        <f t="shared" si="11"/>
        <v>26</v>
      </c>
      <c r="U31" s="33">
        <f t="shared" si="12"/>
        <v>-2.0595783107765193</v>
      </c>
      <c r="V31" s="18">
        <v>0.19646075216402256</v>
      </c>
      <c r="W31" s="112">
        <f t="shared" si="13"/>
        <v>29</v>
      </c>
      <c r="X31" s="33">
        <f t="shared" si="14"/>
        <v>-1.322058437594172</v>
      </c>
      <c r="Y31" s="13">
        <v>48992</v>
      </c>
      <c r="Z31" s="10">
        <f t="shared" si="15"/>
        <v>162</v>
      </c>
      <c r="AA31" s="33">
        <f t="shared" si="16"/>
        <v>-0.21734129566573673</v>
      </c>
      <c r="AB31" s="11">
        <v>3.7999999999999999E-2</v>
      </c>
      <c r="AC31" s="112">
        <f t="shared" si="17"/>
        <v>8</v>
      </c>
      <c r="AD31" s="33">
        <f t="shared" si="18"/>
        <v>-3.4744592881203262</v>
      </c>
      <c r="AE31" s="11">
        <v>0.71526804768166241</v>
      </c>
      <c r="AF31" s="10">
        <f t="shared" si="19"/>
        <v>281</v>
      </c>
      <c r="AG31" s="33">
        <f t="shared" si="20"/>
        <v>5.4912173281101533E-2</v>
      </c>
      <c r="AH31" s="14">
        <v>2.5636666666666668</v>
      </c>
      <c r="AI31" s="112">
        <f t="shared" si="21"/>
        <v>55</v>
      </c>
      <c r="AJ31" s="33">
        <f t="shared" si="22"/>
        <v>-0.31292935264458271</v>
      </c>
      <c r="AK31" s="13">
        <v>64317.968271012913</v>
      </c>
      <c r="AL31" s="38">
        <v>1</v>
      </c>
    </row>
    <row r="32" spans="1:38" x14ac:dyDescent="0.25">
      <c r="A32" t="s">
        <v>838</v>
      </c>
      <c r="B32" s="5" t="s">
        <v>57</v>
      </c>
      <c r="C32" s="6" t="s">
        <v>41</v>
      </c>
      <c r="D32" s="7" t="s">
        <v>34</v>
      </c>
      <c r="E32" s="36">
        <f t="shared" si="0"/>
        <v>-9.60576804649682</v>
      </c>
      <c r="F32" s="8">
        <f t="shared" si="1"/>
        <v>58.253178216339855</v>
      </c>
      <c r="G32" s="9">
        <f t="shared" si="2"/>
        <v>26</v>
      </c>
      <c r="H32" s="112">
        <f t="shared" si="3"/>
        <v>324</v>
      </c>
      <c r="I32" s="33">
        <f t="shared" si="4"/>
        <v>6.5919865706643335E-2</v>
      </c>
      <c r="J32" s="11">
        <v>1.0874974655779024E-3</v>
      </c>
      <c r="K32" s="10">
        <f t="shared" si="5"/>
        <v>22</v>
      </c>
      <c r="L32" s="33">
        <f t="shared" si="6"/>
        <v>-1.7149538339103183</v>
      </c>
      <c r="M32" s="11">
        <v>0.15922069197178368</v>
      </c>
      <c r="N32" s="10">
        <f t="shared" si="7"/>
        <v>36</v>
      </c>
      <c r="O32" s="33">
        <f t="shared" si="8"/>
        <v>-1.7525087571333107</v>
      </c>
      <c r="P32" s="11">
        <v>0.17329204954055133</v>
      </c>
      <c r="Q32" s="10">
        <f t="shared" si="9"/>
        <v>49</v>
      </c>
      <c r="R32" s="33">
        <f t="shared" si="10"/>
        <v>-0.42320781838228339</v>
      </c>
      <c r="S32" s="12">
        <v>2.9275298276623953</v>
      </c>
      <c r="T32" s="10">
        <f t="shared" si="11"/>
        <v>30</v>
      </c>
      <c r="U32" s="33">
        <f t="shared" si="12"/>
        <v>-1.953074555877061</v>
      </c>
      <c r="V32" s="18">
        <v>0.19020901068276824</v>
      </c>
      <c r="W32" s="112">
        <f t="shared" si="13"/>
        <v>20</v>
      </c>
      <c r="X32" s="33">
        <f t="shared" si="14"/>
        <v>-1.426982985072917</v>
      </c>
      <c r="Y32" s="13">
        <v>45176</v>
      </c>
      <c r="Z32" s="10">
        <f t="shared" si="15"/>
        <v>31</v>
      </c>
      <c r="AA32" s="33">
        <f t="shared" si="16"/>
        <v>-1.6086107106756571</v>
      </c>
      <c r="AB32" s="11">
        <v>5.7000000000000002E-2</v>
      </c>
      <c r="AC32" s="112">
        <f t="shared" si="17"/>
        <v>48</v>
      </c>
      <c r="AD32" s="33">
        <f t="shared" si="18"/>
        <v>-1.3871907075901042</v>
      </c>
      <c r="AE32" s="11">
        <v>0.83981635354758755</v>
      </c>
      <c r="AF32" s="10">
        <f t="shared" si="19"/>
        <v>6</v>
      </c>
      <c r="AG32" s="33">
        <f t="shared" si="20"/>
        <v>-2.2165918737931953</v>
      </c>
      <c r="AH32" s="14">
        <v>5.1269999999999998</v>
      </c>
      <c r="AI32" s="112">
        <f t="shared" si="21"/>
        <v>12</v>
      </c>
      <c r="AJ32" s="33">
        <f t="shared" si="22"/>
        <v>-0.35114420506507971</v>
      </c>
      <c r="AK32" s="13">
        <v>38088.791869200177</v>
      </c>
      <c r="AL32" s="38">
        <v>1</v>
      </c>
    </row>
    <row r="33" spans="1:38" x14ac:dyDescent="0.25">
      <c r="A33" t="s">
        <v>702</v>
      </c>
      <c r="B33" s="5" t="s">
        <v>58</v>
      </c>
      <c r="C33" s="6" t="s">
        <v>26</v>
      </c>
      <c r="D33" s="7" t="s">
        <v>20</v>
      </c>
      <c r="E33" s="36">
        <f t="shared" si="0"/>
        <v>-9.1083520635064072</v>
      </c>
      <c r="F33" s="8">
        <f t="shared" si="1"/>
        <v>56.702760582018172</v>
      </c>
      <c r="G33" s="9">
        <f t="shared" si="2"/>
        <v>27</v>
      </c>
      <c r="H33" s="112">
        <f t="shared" si="3"/>
        <v>82</v>
      </c>
      <c r="I33" s="33">
        <f t="shared" si="4"/>
        <v>-0.77736746246501287</v>
      </c>
      <c r="J33" s="11">
        <v>-5.2245999614420668E-2</v>
      </c>
      <c r="K33" s="10">
        <f t="shared" si="5"/>
        <v>64</v>
      </c>
      <c r="L33" s="33">
        <f t="shared" si="6"/>
        <v>-0.98213774023596356</v>
      </c>
      <c r="M33" s="11">
        <v>0.12061902594446973</v>
      </c>
      <c r="N33" s="10">
        <f t="shared" si="7"/>
        <v>32</v>
      </c>
      <c r="O33" s="33">
        <f t="shared" si="8"/>
        <v>-1.9319289958047718</v>
      </c>
      <c r="P33" s="11">
        <v>0.18478260869565216</v>
      </c>
      <c r="Q33" s="10">
        <f t="shared" si="9"/>
        <v>69</v>
      </c>
      <c r="R33" s="33">
        <f t="shared" si="10"/>
        <v>-0.25914300392969447</v>
      </c>
      <c r="S33" s="12">
        <v>2.2375915378356384</v>
      </c>
      <c r="T33" s="10">
        <f t="shared" si="11"/>
        <v>47</v>
      </c>
      <c r="U33" s="33">
        <f t="shared" si="12"/>
        <v>-1.3663368811632095</v>
      </c>
      <c r="V33" s="18">
        <v>0.15576766856214461</v>
      </c>
      <c r="W33" s="112">
        <f t="shared" si="13"/>
        <v>19</v>
      </c>
      <c r="X33" s="33">
        <f t="shared" si="14"/>
        <v>-1.4357816892640067</v>
      </c>
      <c r="Y33" s="13">
        <v>44856</v>
      </c>
      <c r="Z33" s="10">
        <f t="shared" si="15"/>
        <v>12</v>
      </c>
      <c r="AA33" s="33">
        <f t="shared" si="16"/>
        <v>-2.7069813014729629</v>
      </c>
      <c r="AB33" s="11">
        <v>7.2000000000000008E-2</v>
      </c>
      <c r="AC33" s="112">
        <f t="shared" si="17"/>
        <v>81</v>
      </c>
      <c r="AD33" s="33">
        <f t="shared" si="18"/>
        <v>-0.86950222593027438</v>
      </c>
      <c r="AE33" s="11">
        <v>0.87070707070707065</v>
      </c>
      <c r="AF33" s="10">
        <f t="shared" si="19"/>
        <v>237</v>
      </c>
      <c r="AG33" s="33">
        <f t="shared" si="20"/>
        <v>-6.1173794274190695E-2</v>
      </c>
      <c r="AH33" s="14">
        <v>2.6946666666666665</v>
      </c>
      <c r="AI33" s="112">
        <f t="shared" si="21"/>
        <v>18</v>
      </c>
      <c r="AJ33" s="33">
        <f t="shared" si="22"/>
        <v>-0.33403286679077743</v>
      </c>
      <c r="AK33" s="13">
        <v>49833.343572009762</v>
      </c>
      <c r="AL33" s="38"/>
    </row>
    <row r="34" spans="1:38" x14ac:dyDescent="0.25">
      <c r="A34" t="s">
        <v>648</v>
      </c>
      <c r="B34" s="15" t="s">
        <v>77</v>
      </c>
      <c r="C34" s="16" t="s">
        <v>44</v>
      </c>
      <c r="D34" s="7" t="s">
        <v>20</v>
      </c>
      <c r="E34" s="36">
        <f t="shared" si="0"/>
        <v>-9.076149973413516</v>
      </c>
      <c r="F34" s="8">
        <f t="shared" si="1"/>
        <v>56.60238847889056</v>
      </c>
      <c r="G34" s="9">
        <f t="shared" si="2"/>
        <v>28</v>
      </c>
      <c r="H34" s="112">
        <f t="shared" si="3"/>
        <v>109</v>
      </c>
      <c r="I34" s="34">
        <f t="shared" si="4"/>
        <v>-0.66970703584263624</v>
      </c>
      <c r="J34" s="18">
        <v>-4.5437042741624967E-2</v>
      </c>
      <c r="K34" s="17">
        <f t="shared" si="5"/>
        <v>6</v>
      </c>
      <c r="L34" s="34">
        <f t="shared" si="6"/>
        <v>-2.7217019097299211</v>
      </c>
      <c r="M34" s="18">
        <v>0.21225194132873165</v>
      </c>
      <c r="N34" s="17">
        <f t="shared" si="7"/>
        <v>22</v>
      </c>
      <c r="O34" s="34">
        <f t="shared" si="8"/>
        <v>-2.2618956245856281</v>
      </c>
      <c r="P34" s="18">
        <v>0.20591456736035049</v>
      </c>
      <c r="Q34" s="17">
        <f t="shared" si="9"/>
        <v>22</v>
      </c>
      <c r="R34" s="34">
        <f t="shared" si="10"/>
        <v>-0.97406788972978553</v>
      </c>
      <c r="S34" s="19">
        <v>5.2440500201694231</v>
      </c>
      <c r="T34" s="17">
        <f t="shared" si="11"/>
        <v>44</v>
      </c>
      <c r="U34" s="33">
        <f t="shared" si="12"/>
        <v>-1.4630865195206444</v>
      </c>
      <c r="V34" s="18">
        <v>0.16144684605205117</v>
      </c>
      <c r="W34" s="112">
        <f t="shared" si="13"/>
        <v>33</v>
      </c>
      <c r="X34" s="34">
        <f t="shared" si="14"/>
        <v>-1.2704760342739085</v>
      </c>
      <c r="Y34" s="20">
        <v>50868</v>
      </c>
      <c r="Z34" s="17">
        <f t="shared" si="15"/>
        <v>70</v>
      </c>
      <c r="AA34" s="34">
        <f t="shared" si="16"/>
        <v>-0.87636365014411999</v>
      </c>
      <c r="AB34" s="18">
        <v>4.7E-2</v>
      </c>
      <c r="AC34" s="112">
        <f t="shared" si="17"/>
        <v>75</v>
      </c>
      <c r="AD34" s="34">
        <f t="shared" si="18"/>
        <v>-0.93856923410531545</v>
      </c>
      <c r="AE34" s="18">
        <v>0.86658580958156461</v>
      </c>
      <c r="AF34" s="17">
        <f t="shared" si="19"/>
        <v>20</v>
      </c>
      <c r="AG34" s="33">
        <f t="shared" si="20"/>
        <v>-1.4429808075659416</v>
      </c>
      <c r="AH34" s="21">
        <v>4.2540000000000004</v>
      </c>
      <c r="AI34" s="112">
        <f t="shared" si="21"/>
        <v>20</v>
      </c>
      <c r="AJ34" s="34">
        <f t="shared" si="22"/>
        <v>-0.33237433107795372</v>
      </c>
      <c r="AK34" s="20">
        <v>50971.697458652685</v>
      </c>
      <c r="AL34" s="38"/>
    </row>
    <row r="35" spans="1:38" x14ac:dyDescent="0.25">
      <c r="A35" t="s">
        <v>736</v>
      </c>
      <c r="B35" s="5" t="s">
        <v>64</v>
      </c>
      <c r="C35" s="6" t="s">
        <v>61</v>
      </c>
      <c r="D35" s="7" t="s">
        <v>39</v>
      </c>
      <c r="E35" s="36">
        <f t="shared" si="0"/>
        <v>-9.0277357695259806</v>
      </c>
      <c r="F35" s="8">
        <f t="shared" si="1"/>
        <v>56.451484129159752</v>
      </c>
      <c r="G35" s="9">
        <f t="shared" si="2"/>
        <v>29</v>
      </c>
      <c r="H35" s="112">
        <f t="shared" si="3"/>
        <v>482</v>
      </c>
      <c r="I35" s="33">
        <f t="shared" si="4"/>
        <v>0.72101009875193423</v>
      </c>
      <c r="J35" s="11">
        <v>4.251851612799129E-2</v>
      </c>
      <c r="K35" s="10">
        <f t="shared" si="5"/>
        <v>166</v>
      </c>
      <c r="L35" s="33">
        <f t="shared" si="6"/>
        <v>-0.2073165220422811</v>
      </c>
      <c r="M35" s="11">
        <v>7.9804706835260766E-2</v>
      </c>
      <c r="N35" s="10">
        <f t="shared" si="7"/>
        <v>39</v>
      </c>
      <c r="O35" s="33">
        <f t="shared" si="8"/>
        <v>-1.6844699144322826</v>
      </c>
      <c r="P35" s="11">
        <v>0.16893465734951577</v>
      </c>
      <c r="Q35" s="10">
        <f t="shared" si="9"/>
        <v>51</v>
      </c>
      <c r="R35" s="33">
        <f t="shared" si="10"/>
        <v>-0.39876181989489196</v>
      </c>
      <c r="S35" s="12">
        <v>2.824727587914809</v>
      </c>
      <c r="T35" s="10">
        <f t="shared" si="11"/>
        <v>37</v>
      </c>
      <c r="U35" s="33">
        <f t="shared" si="12"/>
        <v>-1.7161371992914651</v>
      </c>
      <c r="V35" s="18">
        <v>0.17630085221433428</v>
      </c>
      <c r="W35" s="112">
        <f t="shared" si="13"/>
        <v>26</v>
      </c>
      <c r="X35" s="33">
        <f t="shared" si="14"/>
        <v>-1.3381435686935079</v>
      </c>
      <c r="Y35" s="13">
        <v>48407</v>
      </c>
      <c r="Z35" s="10">
        <f t="shared" si="15"/>
        <v>95</v>
      </c>
      <c r="AA35" s="33">
        <f t="shared" si="16"/>
        <v>-0.65668953198465929</v>
      </c>
      <c r="AB35" s="11">
        <v>4.4000000000000004E-2</v>
      </c>
      <c r="AC35" s="112">
        <f t="shared" si="17"/>
        <v>11</v>
      </c>
      <c r="AD35" s="33">
        <f t="shared" si="18"/>
        <v>-3.1573431094206228</v>
      </c>
      <c r="AE35" s="11">
        <v>0.73419052042337873</v>
      </c>
      <c r="AF35" s="10">
        <f t="shared" si="19"/>
        <v>116</v>
      </c>
      <c r="AG35" s="33">
        <f t="shared" si="20"/>
        <v>-0.50809000015499839</v>
      </c>
      <c r="AH35" s="14">
        <v>3.1989999999999998</v>
      </c>
      <c r="AI35" s="112">
        <f t="shared" si="21"/>
        <v>60</v>
      </c>
      <c r="AJ35" s="33">
        <f t="shared" si="22"/>
        <v>-0.31036607978886127</v>
      </c>
      <c r="AK35" s="13">
        <v>66077.29826027737</v>
      </c>
      <c r="AL35" s="38">
        <v>1</v>
      </c>
    </row>
    <row r="36" spans="1:38" x14ac:dyDescent="0.25">
      <c r="A36" t="s">
        <v>1005</v>
      </c>
      <c r="B36" s="5" t="s">
        <v>60</v>
      </c>
      <c r="C36" s="6" t="s">
        <v>61</v>
      </c>
      <c r="D36" s="7" t="s">
        <v>39</v>
      </c>
      <c r="E36" s="36">
        <f t="shared" si="0"/>
        <v>-8.9626464396405918</v>
      </c>
      <c r="F36" s="8">
        <f t="shared" si="1"/>
        <v>56.248604349837436</v>
      </c>
      <c r="G36" s="9">
        <f t="shared" si="2"/>
        <v>30</v>
      </c>
      <c r="H36" s="112">
        <f t="shared" si="3"/>
        <v>417</v>
      </c>
      <c r="I36" s="33">
        <f t="shared" si="4"/>
        <v>0.34908062923043792</v>
      </c>
      <c r="J36" s="11">
        <v>1.8995929443690551E-2</v>
      </c>
      <c r="K36" s="10">
        <f t="shared" si="5"/>
        <v>171</v>
      </c>
      <c r="L36" s="33">
        <f t="shared" si="6"/>
        <v>-0.19291426322292227</v>
      </c>
      <c r="M36" s="11">
        <v>7.9046056486581501E-2</v>
      </c>
      <c r="N36" s="10">
        <f t="shared" si="7"/>
        <v>62</v>
      </c>
      <c r="O36" s="33">
        <f t="shared" si="8"/>
        <v>-1.1808144229870394</v>
      </c>
      <c r="P36" s="11">
        <v>0.13667919240812687</v>
      </c>
      <c r="Q36" s="10">
        <f t="shared" si="9"/>
        <v>96</v>
      </c>
      <c r="R36" s="33">
        <f t="shared" si="10"/>
        <v>-0.1523886933436408</v>
      </c>
      <c r="S36" s="12">
        <v>1.788659896257726</v>
      </c>
      <c r="T36" s="10">
        <f t="shared" si="11"/>
        <v>23</v>
      </c>
      <c r="U36" s="33">
        <f t="shared" si="12"/>
        <v>-2.3249928180315949</v>
      </c>
      <c r="V36" s="18">
        <v>0.21204051164104426</v>
      </c>
      <c r="W36" s="112">
        <f t="shared" si="13"/>
        <v>51</v>
      </c>
      <c r="X36" s="33">
        <f t="shared" si="14"/>
        <v>-1.1200456885568715</v>
      </c>
      <c r="Y36" s="13">
        <v>56339</v>
      </c>
      <c r="Z36" s="10">
        <f t="shared" si="15"/>
        <v>47</v>
      </c>
      <c r="AA36" s="33">
        <f t="shared" si="16"/>
        <v>-1.1692624743567346</v>
      </c>
      <c r="AB36" s="11">
        <v>5.0999999999999997E-2</v>
      </c>
      <c r="AC36" s="112">
        <f t="shared" si="17"/>
        <v>18</v>
      </c>
      <c r="AD36" s="33">
        <f t="shared" si="18"/>
        <v>-2.7629586715504795</v>
      </c>
      <c r="AE36" s="11">
        <v>0.75772362682606975</v>
      </c>
      <c r="AF36" s="10">
        <f t="shared" si="19"/>
        <v>69</v>
      </c>
      <c r="AG36" s="33">
        <f t="shared" si="20"/>
        <v>-0.83803408605642737</v>
      </c>
      <c r="AH36" s="14">
        <v>3.571333333333333</v>
      </c>
      <c r="AI36" s="112">
        <f t="shared" si="21"/>
        <v>28</v>
      </c>
      <c r="AJ36" s="33">
        <f t="shared" si="22"/>
        <v>-0.32686696320801356</v>
      </c>
      <c r="AK36" s="13">
        <v>54751.738835781151</v>
      </c>
      <c r="AL36" s="38">
        <v>1</v>
      </c>
    </row>
    <row r="37" spans="1:38" x14ac:dyDescent="0.25">
      <c r="A37" t="s">
        <v>921</v>
      </c>
      <c r="B37" s="5" t="s">
        <v>65</v>
      </c>
      <c r="C37" s="6" t="s">
        <v>26</v>
      </c>
      <c r="D37" s="7" t="s">
        <v>20</v>
      </c>
      <c r="E37" s="36">
        <f t="shared" si="0"/>
        <v>-8.6545584238275275</v>
      </c>
      <c r="F37" s="8">
        <f t="shared" si="1"/>
        <v>55.288311337602323</v>
      </c>
      <c r="G37" s="9">
        <f t="shared" si="2"/>
        <v>31</v>
      </c>
      <c r="H37" s="112">
        <f t="shared" si="3"/>
        <v>166</v>
      </c>
      <c r="I37" s="33">
        <f t="shared" si="4"/>
        <v>-0.458064054757926</v>
      </c>
      <c r="J37" s="11">
        <v>-3.2051735104954404E-2</v>
      </c>
      <c r="K37" s="10">
        <f t="shared" si="5"/>
        <v>58</v>
      </c>
      <c r="L37" s="33">
        <f t="shared" si="6"/>
        <v>-1.0078366170944619</v>
      </c>
      <c r="M37" s="11">
        <v>0.12197273456295109</v>
      </c>
      <c r="N37" s="10">
        <f t="shared" si="7"/>
        <v>38</v>
      </c>
      <c r="O37" s="33">
        <f t="shared" si="8"/>
        <v>-1.7120431248197758</v>
      </c>
      <c r="P37" s="11">
        <v>0.17070052059548818</v>
      </c>
      <c r="Q37" s="10">
        <f t="shared" si="9"/>
        <v>23</v>
      </c>
      <c r="R37" s="33">
        <f t="shared" si="10"/>
        <v>-0.96851365829399649</v>
      </c>
      <c r="S37" s="12">
        <v>5.2206929283341248</v>
      </c>
      <c r="T37" s="10">
        <f t="shared" si="11"/>
        <v>41</v>
      </c>
      <c r="U37" s="33">
        <f t="shared" si="12"/>
        <v>-1.5294543521536201</v>
      </c>
      <c r="V37" s="18">
        <v>0.16534261979903508</v>
      </c>
      <c r="W37" s="112">
        <f t="shared" si="13"/>
        <v>61</v>
      </c>
      <c r="X37" s="33">
        <f t="shared" si="14"/>
        <v>-1.070580473432589</v>
      </c>
      <c r="Y37" s="13">
        <v>58138</v>
      </c>
      <c r="Z37" s="10">
        <f t="shared" si="15"/>
        <v>32</v>
      </c>
      <c r="AA37" s="33">
        <f t="shared" si="16"/>
        <v>-1.4621612985693495</v>
      </c>
      <c r="AB37" s="11">
        <v>5.5E-2</v>
      </c>
      <c r="AC37" s="112">
        <f t="shared" si="17"/>
        <v>52</v>
      </c>
      <c r="AD37" s="33">
        <f t="shared" si="18"/>
        <v>-1.346752463977295</v>
      </c>
      <c r="AE37" s="11">
        <v>0.84222932271751083</v>
      </c>
      <c r="AF37" s="10">
        <f t="shared" si="19"/>
        <v>124</v>
      </c>
      <c r="AG37" s="33">
        <f t="shared" si="20"/>
        <v>-0.47116698248474009</v>
      </c>
      <c r="AH37" s="14">
        <v>3.1573333333333333</v>
      </c>
      <c r="AI37" s="112">
        <f t="shared" si="21"/>
        <v>36</v>
      </c>
      <c r="AJ37" s="33">
        <f t="shared" si="22"/>
        <v>-0.32314455598647984</v>
      </c>
      <c r="AK37" s="13">
        <v>57306.653207257856</v>
      </c>
      <c r="AL37" s="38">
        <v>1</v>
      </c>
    </row>
    <row r="38" spans="1:38" x14ac:dyDescent="0.25">
      <c r="A38" t="s">
        <v>997</v>
      </c>
      <c r="B38" s="5" t="s">
        <v>62</v>
      </c>
      <c r="C38" s="6" t="s">
        <v>63</v>
      </c>
      <c r="D38" s="7" t="s">
        <v>34</v>
      </c>
      <c r="E38" s="36">
        <f t="shared" si="0"/>
        <v>-8.5511951711930596</v>
      </c>
      <c r="F38" s="8">
        <f t="shared" si="1"/>
        <v>54.966133894364809</v>
      </c>
      <c r="G38" s="9">
        <f t="shared" si="2"/>
        <v>32</v>
      </c>
      <c r="H38" s="112">
        <f t="shared" si="3"/>
        <v>78</v>
      </c>
      <c r="I38" s="33">
        <f t="shared" si="4"/>
        <v>-0.81479641390336355</v>
      </c>
      <c r="J38" s="11">
        <v>-5.4613184327812148E-2</v>
      </c>
      <c r="K38" s="10">
        <f t="shared" si="5"/>
        <v>32</v>
      </c>
      <c r="L38" s="33">
        <f t="shared" si="6"/>
        <v>-1.3901823019855843</v>
      </c>
      <c r="M38" s="11">
        <v>0.14211309523809523</v>
      </c>
      <c r="N38" s="10">
        <f t="shared" si="7"/>
        <v>29</v>
      </c>
      <c r="O38" s="33">
        <f t="shared" si="8"/>
        <v>-1.9624709876538511</v>
      </c>
      <c r="P38" s="11">
        <v>0.18673860076575008</v>
      </c>
      <c r="Q38" s="10">
        <f t="shared" si="9"/>
        <v>16</v>
      </c>
      <c r="R38" s="33">
        <f t="shared" si="10"/>
        <v>-1.0823505861152216</v>
      </c>
      <c r="S38" s="12">
        <v>5.6994089501829439</v>
      </c>
      <c r="T38" s="10">
        <f t="shared" si="11"/>
        <v>38</v>
      </c>
      <c r="U38" s="33">
        <f t="shared" si="12"/>
        <v>-1.7083853094504566</v>
      </c>
      <c r="V38" s="18">
        <v>0.17584581838643876</v>
      </c>
      <c r="W38" s="112">
        <f t="shared" si="13"/>
        <v>42</v>
      </c>
      <c r="X38" s="33">
        <f t="shared" si="14"/>
        <v>-1.1717380756795235</v>
      </c>
      <c r="Y38" s="13">
        <v>54459</v>
      </c>
      <c r="Z38" s="10">
        <f t="shared" si="15"/>
        <v>125</v>
      </c>
      <c r="AA38" s="33">
        <f t="shared" si="16"/>
        <v>-0.43701541382519749</v>
      </c>
      <c r="AB38" s="11">
        <v>4.0999999999999995E-2</v>
      </c>
      <c r="AC38" s="112">
        <f t="shared" si="17"/>
        <v>55</v>
      </c>
      <c r="AD38" s="33">
        <f t="shared" si="18"/>
        <v>-1.2807163406595861</v>
      </c>
      <c r="AE38" s="11">
        <v>0.84616972950650426</v>
      </c>
      <c r="AF38" s="10">
        <f t="shared" si="19"/>
        <v>44</v>
      </c>
      <c r="AG38" s="33">
        <f t="shared" si="20"/>
        <v>-1.0976767463136845</v>
      </c>
      <c r="AH38" s="14">
        <v>3.8643333333333332</v>
      </c>
      <c r="AI38" s="112">
        <f t="shared" si="21"/>
        <v>22</v>
      </c>
      <c r="AJ38" s="33">
        <f t="shared" si="22"/>
        <v>-0.33141836903425514</v>
      </c>
      <c r="AK38" s="13">
        <v>51627.832324795949</v>
      </c>
      <c r="AL38" s="38">
        <v>1</v>
      </c>
    </row>
    <row r="39" spans="1:38" x14ac:dyDescent="0.25">
      <c r="A39" t="s">
        <v>694</v>
      </c>
      <c r="B39" s="5" t="s">
        <v>79</v>
      </c>
      <c r="C39" s="6" t="s">
        <v>19</v>
      </c>
      <c r="D39" s="7" t="s">
        <v>20</v>
      </c>
      <c r="E39" s="36">
        <f t="shared" si="0"/>
        <v>-8.5234205738513165</v>
      </c>
      <c r="F39" s="8">
        <f t="shared" si="1"/>
        <v>54.879562037051471</v>
      </c>
      <c r="G39" s="9">
        <f t="shared" si="2"/>
        <v>33</v>
      </c>
      <c r="H39" s="112">
        <f t="shared" si="3"/>
        <v>275</v>
      </c>
      <c r="I39" s="33">
        <f t="shared" si="4"/>
        <v>-0.11542026010939817</v>
      </c>
      <c r="J39" s="11">
        <v>-1.0381313635456135E-2</v>
      </c>
      <c r="K39" s="10">
        <f t="shared" si="5"/>
        <v>522</v>
      </c>
      <c r="L39" s="33">
        <f t="shared" si="6"/>
        <v>0.90950306127816338</v>
      </c>
      <c r="M39" s="11">
        <v>2.097535395909806E-2</v>
      </c>
      <c r="N39" s="10">
        <f t="shared" si="7"/>
        <v>35</v>
      </c>
      <c r="O39" s="33">
        <f t="shared" si="8"/>
        <v>-1.8352486035135651</v>
      </c>
      <c r="P39" s="11">
        <v>0.17859093391589295</v>
      </c>
      <c r="Q39" s="10">
        <f t="shared" si="9"/>
        <v>6</v>
      </c>
      <c r="R39" s="33">
        <f t="shared" si="10"/>
        <v>-2.0296997138536725</v>
      </c>
      <c r="S39" s="12">
        <v>9.6832761751059113</v>
      </c>
      <c r="T39" s="10">
        <f t="shared" si="11"/>
        <v>46</v>
      </c>
      <c r="U39" s="33">
        <f t="shared" si="12"/>
        <v>-1.3992849540681134</v>
      </c>
      <c r="V39" s="18">
        <v>0.15770171149144255</v>
      </c>
      <c r="W39" s="112">
        <f t="shared" ref="W39:W70" si="23">RANK(Y39,Y$7:Y$571,1)</f>
        <v>40</v>
      </c>
      <c r="X39" s="33">
        <f t="shared" si="14"/>
        <v>-1.2041283054829726</v>
      </c>
      <c r="Y39" s="13">
        <v>53281</v>
      </c>
      <c r="Z39" s="10">
        <f t="shared" si="15"/>
        <v>55</v>
      </c>
      <c r="AA39" s="33">
        <f t="shared" si="16"/>
        <v>-1.0228130622504275</v>
      </c>
      <c r="AB39" s="11">
        <v>4.9000000000000002E-2</v>
      </c>
      <c r="AC39" s="112">
        <f t="shared" ref="AC39:AC70" si="24">RANK(AE39,AE$7:AE$571,1)</f>
        <v>88</v>
      </c>
      <c r="AD39" s="33">
        <f t="shared" si="18"/>
        <v>-0.80090359962825786</v>
      </c>
      <c r="AE39" s="11">
        <v>0.8748003832641329</v>
      </c>
      <c r="AF39" s="10">
        <f t="shared" si="19"/>
        <v>24</v>
      </c>
      <c r="AG39" s="33">
        <f t="shared" si="20"/>
        <v>-1.3883347414139593</v>
      </c>
      <c r="AH39" s="14">
        <v>4.1923333333333339</v>
      </c>
      <c r="AI39" s="112">
        <f t="shared" ref="AI39:AI70" si="25">RANK(AK39,AK$7:AK$571,1)</f>
        <v>23</v>
      </c>
      <c r="AJ39" s="33">
        <f t="shared" si="22"/>
        <v>-0.33111739997204542</v>
      </c>
      <c r="AK39" s="13">
        <v>51834.405688924751</v>
      </c>
      <c r="AL39" s="38"/>
    </row>
    <row r="40" spans="1:38" ht="16.5" customHeight="1" x14ac:dyDescent="0.25">
      <c r="A40" t="s">
        <v>1162</v>
      </c>
      <c r="B40" s="5" t="s">
        <v>69</v>
      </c>
      <c r="C40" s="6" t="s">
        <v>47</v>
      </c>
      <c r="D40" s="7" t="s">
        <v>20</v>
      </c>
      <c r="E40" s="36">
        <f t="shared" si="0"/>
        <v>-8.5050106325571235</v>
      </c>
      <c r="F40" s="8">
        <f t="shared" si="1"/>
        <v>54.822179285782106</v>
      </c>
      <c r="G40" s="9">
        <f t="shared" si="2"/>
        <v>34</v>
      </c>
      <c r="H40" s="112">
        <f t="shared" si="3"/>
        <v>121</v>
      </c>
      <c r="I40" s="33">
        <f t="shared" si="4"/>
        <v>-0.62368121461134862</v>
      </c>
      <c r="J40" s="11">
        <v>-4.2526151138918777E-2</v>
      </c>
      <c r="K40" s="10">
        <f t="shared" si="5"/>
        <v>46</v>
      </c>
      <c r="L40" s="33">
        <f t="shared" si="6"/>
        <v>-1.1276319362851508</v>
      </c>
      <c r="M40" s="11">
        <v>0.12828304753635772</v>
      </c>
      <c r="N40" s="10">
        <f t="shared" si="7"/>
        <v>30</v>
      </c>
      <c r="O40" s="33">
        <f t="shared" si="8"/>
        <v>-1.9471432699122424</v>
      </c>
      <c r="P40" s="11">
        <v>0.18575697211155379</v>
      </c>
      <c r="Q40" s="10">
        <f t="shared" si="9"/>
        <v>24</v>
      </c>
      <c r="R40" s="33">
        <f t="shared" si="10"/>
        <v>-0.96532167699980975</v>
      </c>
      <c r="S40" s="12">
        <v>5.2072697569940773</v>
      </c>
      <c r="T40" s="10">
        <f t="shared" si="11"/>
        <v>29</v>
      </c>
      <c r="U40" s="33">
        <f t="shared" si="12"/>
        <v>-1.9800413554120859</v>
      </c>
      <c r="V40" s="18">
        <v>0.19179195449004469</v>
      </c>
      <c r="W40" s="112">
        <f t="shared" si="23"/>
        <v>47</v>
      </c>
      <c r="X40" s="33">
        <f t="shared" si="14"/>
        <v>-1.1506486815715053</v>
      </c>
      <c r="Y40" s="13">
        <v>55226</v>
      </c>
      <c r="Z40" s="10">
        <f t="shared" si="15"/>
        <v>113</v>
      </c>
      <c r="AA40" s="33">
        <f t="shared" si="16"/>
        <v>-0.51024011987835172</v>
      </c>
      <c r="AB40" s="11">
        <v>4.2000000000000003E-2</v>
      </c>
      <c r="AC40" s="112">
        <f t="shared" si="24"/>
        <v>70</v>
      </c>
      <c r="AD40" s="33">
        <f t="shared" si="18"/>
        <v>-1.0171906504007908</v>
      </c>
      <c r="AE40" s="11">
        <v>0.86189443239334784</v>
      </c>
      <c r="AF40" s="10">
        <f t="shared" si="19"/>
        <v>14</v>
      </c>
      <c r="AG40" s="33">
        <f t="shared" si="20"/>
        <v>-1.6736758219697156</v>
      </c>
      <c r="AH40" s="14">
        <v>4.5143333333333331</v>
      </c>
      <c r="AI40" s="112">
        <f t="shared" si="25"/>
        <v>57</v>
      </c>
      <c r="AJ40" s="33">
        <f t="shared" si="22"/>
        <v>-0.31271054066313164</v>
      </c>
      <c r="AK40" s="13">
        <v>64468.152236062895</v>
      </c>
      <c r="AL40" s="38">
        <v>1</v>
      </c>
    </row>
    <row r="41" spans="1:38" x14ac:dyDescent="0.25">
      <c r="A41" t="s">
        <v>751</v>
      </c>
      <c r="B41" s="5" t="s">
        <v>82</v>
      </c>
      <c r="C41" s="6" t="s">
        <v>26</v>
      </c>
      <c r="D41" s="7" t="s">
        <v>20</v>
      </c>
      <c r="E41" s="36">
        <f t="shared" si="0"/>
        <v>-8.3332629794209137</v>
      </c>
      <c r="F41" s="8">
        <f t="shared" si="1"/>
        <v>54.28685151349201</v>
      </c>
      <c r="G41" s="9">
        <f t="shared" si="2"/>
        <v>35</v>
      </c>
      <c r="H41" s="112">
        <f t="shared" si="3"/>
        <v>46</v>
      </c>
      <c r="I41" s="33">
        <f t="shared" si="4"/>
        <v>-1.0165242413175728</v>
      </c>
      <c r="J41" s="11">
        <v>-6.7371410539602383E-2</v>
      </c>
      <c r="K41" s="10">
        <f t="shared" si="5"/>
        <v>42</v>
      </c>
      <c r="L41" s="33">
        <f t="shared" si="6"/>
        <v>-1.1894685943634591</v>
      </c>
      <c r="M41" s="11">
        <v>0.13154034229828851</v>
      </c>
      <c r="N41" s="10">
        <f t="shared" si="7"/>
        <v>56</v>
      </c>
      <c r="O41" s="33">
        <f t="shared" si="8"/>
        <v>-1.2708742718680328</v>
      </c>
      <c r="P41" s="11">
        <v>0.1424468696151637</v>
      </c>
      <c r="Q41" s="10">
        <f t="shared" si="9"/>
        <v>342</v>
      </c>
      <c r="R41" s="33">
        <f t="shared" si="10"/>
        <v>0.23271865674315315</v>
      </c>
      <c r="S41" s="12">
        <v>0.16917611233293861</v>
      </c>
      <c r="T41" s="10">
        <f t="shared" si="11"/>
        <v>74</v>
      </c>
      <c r="U41" s="33">
        <f t="shared" si="12"/>
        <v>-0.92603464271938518</v>
      </c>
      <c r="V41" s="18">
        <v>0.12992204677193683</v>
      </c>
      <c r="W41" s="112">
        <f t="shared" si="23"/>
        <v>46</v>
      </c>
      <c r="X41" s="33">
        <f t="shared" si="14"/>
        <v>-1.1531783090264436</v>
      </c>
      <c r="Y41" s="13">
        <v>55134</v>
      </c>
      <c r="Z41" s="10">
        <f t="shared" si="15"/>
        <v>11</v>
      </c>
      <c r="AA41" s="33">
        <f t="shared" si="16"/>
        <v>-2.8534307135792703</v>
      </c>
      <c r="AB41" s="11">
        <v>7.400000000000001E-2</v>
      </c>
      <c r="AC41" s="112">
        <f t="shared" si="24"/>
        <v>36</v>
      </c>
      <c r="AD41" s="33">
        <f t="shared" si="18"/>
        <v>-1.687721637210027</v>
      </c>
      <c r="AE41" s="11">
        <v>0.8218835304822566</v>
      </c>
      <c r="AF41" s="10">
        <f t="shared" si="19"/>
        <v>205</v>
      </c>
      <c r="AG41" s="33">
        <f t="shared" si="20"/>
        <v>-0.15599210365141486</v>
      </c>
      <c r="AH41" s="14">
        <v>2.8016666666666672</v>
      </c>
      <c r="AI41" s="112">
        <f t="shared" si="25"/>
        <v>16</v>
      </c>
      <c r="AJ41" s="33">
        <f t="shared" si="22"/>
        <v>-0.33698330771118451</v>
      </c>
      <c r="AK41" s="13">
        <v>47808.276602943668</v>
      </c>
      <c r="AL41" s="38"/>
    </row>
    <row r="42" spans="1:38" x14ac:dyDescent="0.25">
      <c r="A42" t="s">
        <v>1144</v>
      </c>
      <c r="B42" s="5" t="s">
        <v>72</v>
      </c>
      <c r="C42" s="6" t="s">
        <v>52</v>
      </c>
      <c r="D42" s="7" t="s">
        <v>34</v>
      </c>
      <c r="E42" s="36">
        <f t="shared" si="0"/>
        <v>-8.1148550767336047</v>
      </c>
      <c r="F42" s="8">
        <f t="shared" si="1"/>
        <v>53.606086368460183</v>
      </c>
      <c r="G42" s="9">
        <f t="shared" si="2"/>
        <v>36</v>
      </c>
      <c r="H42" s="112">
        <f t="shared" si="3"/>
        <v>525</v>
      </c>
      <c r="I42" s="33">
        <f t="shared" si="4"/>
        <v>1.2116304442803441</v>
      </c>
      <c r="J42" s="11">
        <v>7.3547677709678183E-2</v>
      </c>
      <c r="K42" s="10">
        <f t="shared" si="5"/>
        <v>212</v>
      </c>
      <c r="L42" s="33">
        <f t="shared" si="6"/>
        <v>-2.8801413037298381E-2</v>
      </c>
      <c r="M42" s="11">
        <v>7.0401282595369458E-2</v>
      </c>
      <c r="N42" s="10">
        <f t="shared" si="7"/>
        <v>24</v>
      </c>
      <c r="O42" s="33">
        <f t="shared" si="8"/>
        <v>-2.1733639813827104</v>
      </c>
      <c r="P42" s="11">
        <v>0.20024476059354443</v>
      </c>
      <c r="Q42" s="10">
        <f t="shared" si="9"/>
        <v>127</v>
      </c>
      <c r="R42" s="33">
        <f t="shared" si="10"/>
        <v>-3.8262335781757799E-2</v>
      </c>
      <c r="S42" s="12">
        <v>1.3087267416497543</v>
      </c>
      <c r="T42" s="10">
        <f t="shared" si="11"/>
        <v>24</v>
      </c>
      <c r="U42" s="33">
        <f t="shared" si="12"/>
        <v>-2.1086740447514414</v>
      </c>
      <c r="V42" s="18">
        <v>0.19934265841167928</v>
      </c>
      <c r="W42" s="112">
        <f t="shared" si="23"/>
        <v>52</v>
      </c>
      <c r="X42" s="33">
        <f t="shared" si="14"/>
        <v>-1.1173785813489474</v>
      </c>
      <c r="Y42" s="13">
        <v>56436</v>
      </c>
      <c r="Z42" s="10">
        <f t="shared" si="15"/>
        <v>244</v>
      </c>
      <c r="AA42" s="33">
        <f t="shared" si="16"/>
        <v>0.14878223460003154</v>
      </c>
      <c r="AB42" s="11">
        <v>3.3000000000000002E-2</v>
      </c>
      <c r="AC42" s="112">
        <f t="shared" si="24"/>
        <v>12</v>
      </c>
      <c r="AD42" s="33">
        <f t="shared" si="18"/>
        <v>-3.1285219907893107</v>
      </c>
      <c r="AE42" s="11">
        <v>0.73591029023746701</v>
      </c>
      <c r="AF42" s="10">
        <f t="shared" si="19"/>
        <v>378</v>
      </c>
      <c r="AG42" s="33">
        <f t="shared" si="20"/>
        <v>0.34202555868503076</v>
      </c>
      <c r="AH42" s="14">
        <v>2.2396666666666669</v>
      </c>
      <c r="AI42" s="112">
        <f t="shared" si="25"/>
        <v>49</v>
      </c>
      <c r="AJ42" s="33">
        <f t="shared" si="22"/>
        <v>-0.31460009904594693</v>
      </c>
      <c r="AK42" s="13">
        <v>63171.233446503422</v>
      </c>
      <c r="AL42" s="38">
        <v>1</v>
      </c>
    </row>
    <row r="43" spans="1:38" x14ac:dyDescent="0.25">
      <c r="A43" t="s">
        <v>680</v>
      </c>
      <c r="B43" s="5" t="s">
        <v>94</v>
      </c>
      <c r="C43" s="6" t="s">
        <v>22</v>
      </c>
      <c r="D43" s="7" t="s">
        <v>20</v>
      </c>
      <c r="E43" s="36">
        <f t="shared" si="0"/>
        <v>-8.1022364407465339</v>
      </c>
      <c r="F43" s="8">
        <f t="shared" si="1"/>
        <v>53.56675479001386</v>
      </c>
      <c r="G43" s="9">
        <f t="shared" si="2"/>
        <v>37</v>
      </c>
      <c r="H43" s="112">
        <f t="shared" si="3"/>
        <v>103</v>
      </c>
      <c r="I43" s="33">
        <f t="shared" si="4"/>
        <v>-0.6916762652122157</v>
      </c>
      <c r="J43" s="11">
        <v>-4.6826481182461799E-2</v>
      </c>
      <c r="K43" s="10">
        <f t="shared" si="5"/>
        <v>78</v>
      </c>
      <c r="L43" s="33">
        <f t="shared" si="6"/>
        <v>-0.73149320264249851</v>
      </c>
      <c r="M43" s="11">
        <v>0.107416127133608</v>
      </c>
      <c r="N43" s="10">
        <f t="shared" si="7"/>
        <v>40</v>
      </c>
      <c r="O43" s="33">
        <f t="shared" si="8"/>
        <v>-1.6272894697316709</v>
      </c>
      <c r="P43" s="11">
        <v>0.16527266644362662</v>
      </c>
      <c r="Q43" s="10">
        <f t="shared" si="9"/>
        <v>15</v>
      </c>
      <c r="R43" s="33">
        <f t="shared" si="10"/>
        <v>-1.183453880274145</v>
      </c>
      <c r="S43" s="12">
        <v>6.124576492051081</v>
      </c>
      <c r="T43" s="10">
        <f t="shared" si="11"/>
        <v>73</v>
      </c>
      <c r="U43" s="33">
        <f t="shared" si="12"/>
        <v>-0.92869083795479401</v>
      </c>
      <c r="V43" s="18">
        <v>0.1300779647107099</v>
      </c>
      <c r="W43" s="112">
        <f t="shared" si="23"/>
        <v>56</v>
      </c>
      <c r="X43" s="33">
        <f t="shared" si="14"/>
        <v>-1.0968940981540667</v>
      </c>
      <c r="Y43" s="13">
        <v>57181</v>
      </c>
      <c r="Z43" s="10">
        <f t="shared" si="15"/>
        <v>36</v>
      </c>
      <c r="AA43" s="33">
        <f t="shared" si="16"/>
        <v>-1.3889365925161963</v>
      </c>
      <c r="AB43" s="11">
        <v>5.4000000000000006E-2</v>
      </c>
      <c r="AC43" s="112">
        <f t="shared" si="24"/>
        <v>54</v>
      </c>
      <c r="AD43" s="33">
        <f t="shared" si="18"/>
        <v>-1.2998557206155912</v>
      </c>
      <c r="AE43" s="11">
        <v>0.84502767362970899</v>
      </c>
      <c r="AF43" s="10">
        <f t="shared" si="19"/>
        <v>99</v>
      </c>
      <c r="AG43" s="33">
        <f t="shared" si="20"/>
        <v>-0.59700062670498066</v>
      </c>
      <c r="AH43" s="14">
        <v>3.2993333333333332</v>
      </c>
      <c r="AI43" s="112">
        <f t="shared" si="25"/>
        <v>103</v>
      </c>
      <c r="AJ43" s="33">
        <f t="shared" si="22"/>
        <v>-0.28829327144058425</v>
      </c>
      <c r="AK43" s="13">
        <v>81227.208496221006</v>
      </c>
      <c r="AL43" s="38"/>
    </row>
    <row r="44" spans="1:38" x14ac:dyDescent="0.25">
      <c r="A44" t="s">
        <v>860</v>
      </c>
      <c r="B44" s="5" t="s">
        <v>85</v>
      </c>
      <c r="C44" s="6" t="s">
        <v>26</v>
      </c>
      <c r="D44" s="7" t="s">
        <v>20</v>
      </c>
      <c r="E44" s="36">
        <f t="shared" si="0"/>
        <v>-8.0834610067598902</v>
      </c>
      <c r="F44" s="8">
        <f t="shared" si="1"/>
        <v>53.50823281858478</v>
      </c>
      <c r="G44" s="9">
        <f t="shared" si="2"/>
        <v>38</v>
      </c>
      <c r="H44" s="112">
        <f t="shared" si="3"/>
        <v>65</v>
      </c>
      <c r="I44" s="33">
        <f t="shared" si="4"/>
        <v>-0.87106291458610463</v>
      </c>
      <c r="J44" s="11">
        <v>-5.817174515235457E-2</v>
      </c>
      <c r="K44" s="10">
        <f t="shared" si="5"/>
        <v>24</v>
      </c>
      <c r="L44" s="33">
        <f t="shared" si="6"/>
        <v>-1.6457393102152373</v>
      </c>
      <c r="M44" s="11">
        <v>0.15557476231633535</v>
      </c>
      <c r="N44" s="10">
        <f t="shared" si="7"/>
        <v>47</v>
      </c>
      <c r="O44" s="33">
        <f t="shared" si="8"/>
        <v>-1.4759160376535359</v>
      </c>
      <c r="P44" s="11">
        <v>0.1555783009211873</v>
      </c>
      <c r="Q44" s="10">
        <f t="shared" si="9"/>
        <v>86</v>
      </c>
      <c r="R44" s="33">
        <f t="shared" si="10"/>
        <v>-0.19331925341112102</v>
      </c>
      <c r="S44" s="12">
        <v>1.9607843137254901</v>
      </c>
      <c r="T44" s="10">
        <f t="shared" si="11"/>
        <v>52</v>
      </c>
      <c r="U44" s="33">
        <f t="shared" si="12"/>
        <v>-1.1783455566862919</v>
      </c>
      <c r="V44" s="18">
        <v>0.14473262888248478</v>
      </c>
      <c r="W44" s="112">
        <f t="shared" si="23"/>
        <v>160</v>
      </c>
      <c r="X44" s="33">
        <f t="shared" si="14"/>
        <v>-0.6413136927097991</v>
      </c>
      <c r="Y44" s="13">
        <v>73750</v>
      </c>
      <c r="Z44" s="10">
        <f t="shared" si="15"/>
        <v>26</v>
      </c>
      <c r="AA44" s="33">
        <f t="shared" si="16"/>
        <v>-1.8282848288351179</v>
      </c>
      <c r="AB44" s="11">
        <v>0.06</v>
      </c>
      <c r="AC44" s="112">
        <f t="shared" si="24"/>
        <v>27</v>
      </c>
      <c r="AD44" s="33">
        <f t="shared" si="18"/>
        <v>-2.0327076266290227</v>
      </c>
      <c r="AE44" s="11">
        <v>0.80129805292061906</v>
      </c>
      <c r="AF44" s="10">
        <f t="shared" si="19"/>
        <v>218</v>
      </c>
      <c r="AG44" s="33">
        <f t="shared" si="20"/>
        <v>-0.11877370183979376</v>
      </c>
      <c r="AH44" s="14">
        <v>2.7596666666666665</v>
      </c>
      <c r="AI44" s="112">
        <f t="shared" si="25"/>
        <v>86</v>
      </c>
      <c r="AJ44" s="33">
        <f t="shared" si="22"/>
        <v>-0.29872011669887288</v>
      </c>
      <c r="AK44" s="13">
        <v>74070.630718954242</v>
      </c>
      <c r="AL44" s="38"/>
    </row>
    <row r="45" spans="1:38" x14ac:dyDescent="0.25">
      <c r="A45" t="s">
        <v>1118</v>
      </c>
      <c r="B45" s="5" t="s">
        <v>67</v>
      </c>
      <c r="C45" s="6" t="s">
        <v>26</v>
      </c>
      <c r="D45" s="7" t="s">
        <v>20</v>
      </c>
      <c r="E45" s="36">
        <f t="shared" si="0"/>
        <v>-7.9667438262597701</v>
      </c>
      <c r="F45" s="8">
        <f t="shared" si="1"/>
        <v>53.144431933482977</v>
      </c>
      <c r="G45" s="9">
        <f t="shared" si="2"/>
        <v>39</v>
      </c>
      <c r="H45" s="112">
        <f t="shared" si="3"/>
        <v>249</v>
      </c>
      <c r="I45" s="33">
        <f t="shared" si="4"/>
        <v>-0.20851249224547505</v>
      </c>
      <c r="J45" s="11">
        <v>-1.6268908675647897E-2</v>
      </c>
      <c r="K45" s="10">
        <f t="shared" si="5"/>
        <v>278</v>
      </c>
      <c r="L45" s="33">
        <f t="shared" si="6"/>
        <v>0.17065868931373052</v>
      </c>
      <c r="M45" s="11">
        <v>5.989456430248527E-2</v>
      </c>
      <c r="N45" s="10">
        <f t="shared" si="7"/>
        <v>42</v>
      </c>
      <c r="O45" s="33">
        <f t="shared" si="8"/>
        <v>-1.5783198809058883</v>
      </c>
      <c r="P45" s="11">
        <v>0.16213652103790144</v>
      </c>
      <c r="Q45" s="10">
        <f t="shared" si="9"/>
        <v>58</v>
      </c>
      <c r="R45" s="33">
        <f t="shared" si="10"/>
        <v>-0.34315644970631104</v>
      </c>
      <c r="S45" s="12">
        <v>2.5908915022123522</v>
      </c>
      <c r="T45" s="10">
        <f t="shared" si="11"/>
        <v>61</v>
      </c>
      <c r="U45" s="33">
        <f t="shared" si="12"/>
        <v>-1.0408339523528995</v>
      </c>
      <c r="V45" s="18">
        <v>0.13666073506262405</v>
      </c>
      <c r="W45" s="112">
        <f t="shared" si="23"/>
        <v>43</v>
      </c>
      <c r="X45" s="33">
        <f t="shared" si="14"/>
        <v>-1.1712706445193719</v>
      </c>
      <c r="Y45" s="13">
        <v>54476</v>
      </c>
      <c r="Z45" s="10">
        <f t="shared" si="15"/>
        <v>36</v>
      </c>
      <c r="AA45" s="33">
        <f t="shared" si="16"/>
        <v>-1.3889365925161963</v>
      </c>
      <c r="AB45" s="11">
        <v>5.4000000000000006E-2</v>
      </c>
      <c r="AC45" s="112">
        <f t="shared" si="24"/>
        <v>24</v>
      </c>
      <c r="AD45" s="33">
        <f t="shared" si="18"/>
        <v>-2.3534441312969521</v>
      </c>
      <c r="AE45" s="11">
        <v>0.78215955361182321</v>
      </c>
      <c r="AF45" s="10">
        <f t="shared" si="19"/>
        <v>257</v>
      </c>
      <c r="AG45" s="33">
        <f t="shared" si="20"/>
        <v>-1.5389252363070205E-2</v>
      </c>
      <c r="AH45" s="14">
        <v>2.6429999999999998</v>
      </c>
      <c r="AI45" s="112">
        <f t="shared" si="25"/>
        <v>62</v>
      </c>
      <c r="AJ45" s="33">
        <f t="shared" si="22"/>
        <v>-0.30988564455379103</v>
      </c>
      <c r="AK45" s="13">
        <v>66407.050169080903</v>
      </c>
      <c r="AL45" s="38">
        <v>1</v>
      </c>
    </row>
    <row r="46" spans="1:38" x14ac:dyDescent="0.25">
      <c r="A46" t="s">
        <v>686</v>
      </c>
      <c r="B46" s="5" t="s">
        <v>87</v>
      </c>
      <c r="C46" s="6" t="s">
        <v>19</v>
      </c>
      <c r="D46" s="7" t="s">
        <v>20</v>
      </c>
      <c r="E46" s="36">
        <f t="shared" si="0"/>
        <v>-7.8111534986369895</v>
      </c>
      <c r="F46" s="8">
        <f t="shared" si="1"/>
        <v>52.659465635805944</v>
      </c>
      <c r="G46" s="9">
        <f t="shared" si="2"/>
        <v>40</v>
      </c>
      <c r="H46" s="112">
        <f t="shared" si="3"/>
        <v>296</v>
      </c>
      <c r="I46" s="33">
        <f t="shared" si="4"/>
        <v>-1.9386656797510303E-2</v>
      </c>
      <c r="J46" s="11">
        <v>-4.3076923076923457E-3</v>
      </c>
      <c r="K46" s="10">
        <f t="shared" si="5"/>
        <v>139</v>
      </c>
      <c r="L46" s="33">
        <f t="shared" si="6"/>
        <v>-0.3403310536355556</v>
      </c>
      <c r="M46" s="11">
        <v>8.681135225375626E-2</v>
      </c>
      <c r="N46" s="10">
        <f t="shared" si="7"/>
        <v>49</v>
      </c>
      <c r="O46" s="33">
        <f t="shared" si="8"/>
        <v>-1.4289977968528274</v>
      </c>
      <c r="P46" s="11">
        <v>0.15257352941176472</v>
      </c>
      <c r="Q46" s="10">
        <f t="shared" si="9"/>
        <v>62</v>
      </c>
      <c r="R46" s="33">
        <f t="shared" si="10"/>
        <v>-0.31492916183134989</v>
      </c>
      <c r="S46" s="12">
        <v>2.4721878862793569</v>
      </c>
      <c r="T46" s="10">
        <f t="shared" si="11"/>
        <v>28</v>
      </c>
      <c r="U46" s="33">
        <f t="shared" si="12"/>
        <v>-2.0191904087124515</v>
      </c>
      <c r="V46" s="18">
        <v>0.19408999328408327</v>
      </c>
      <c r="W46" s="112">
        <f t="shared" si="23"/>
        <v>48</v>
      </c>
      <c r="X46" s="33">
        <f t="shared" si="14"/>
        <v>-1.1415750178744442</v>
      </c>
      <c r="Y46" s="13">
        <v>55556</v>
      </c>
      <c r="Z46" s="10">
        <f t="shared" si="15"/>
        <v>83</v>
      </c>
      <c r="AA46" s="33">
        <f t="shared" si="16"/>
        <v>-0.80313894409096631</v>
      </c>
      <c r="AB46" s="11">
        <v>4.5999999999999999E-2</v>
      </c>
      <c r="AC46" s="112">
        <f t="shared" si="24"/>
        <v>34</v>
      </c>
      <c r="AD46" s="33">
        <f t="shared" si="18"/>
        <v>-1.7268474919195915</v>
      </c>
      <c r="AE46" s="11">
        <v>0.81954887218045114</v>
      </c>
      <c r="AF46" s="10">
        <f t="shared" si="19"/>
        <v>74</v>
      </c>
      <c r="AG46" s="33">
        <f t="shared" si="20"/>
        <v>-0.81617565959563476</v>
      </c>
      <c r="AH46" s="14">
        <v>3.5466666666666669</v>
      </c>
      <c r="AI46" s="112">
        <f t="shared" si="25"/>
        <v>24</v>
      </c>
      <c r="AJ46" s="33">
        <f t="shared" si="22"/>
        <v>-0.3300053393927358</v>
      </c>
      <c r="AK46" s="13">
        <v>52597.680469715699</v>
      </c>
      <c r="AL46" s="38"/>
    </row>
    <row r="47" spans="1:38" x14ac:dyDescent="0.25">
      <c r="A47" t="s">
        <v>758</v>
      </c>
      <c r="B47" s="5" t="s">
        <v>90</v>
      </c>
      <c r="C47" s="6" t="s">
        <v>91</v>
      </c>
      <c r="D47" s="7" t="s">
        <v>39</v>
      </c>
      <c r="E47" s="36">
        <f t="shared" si="0"/>
        <v>-7.7741545093391373</v>
      </c>
      <c r="F47" s="8">
        <f t="shared" si="1"/>
        <v>52.544141867730367</v>
      </c>
      <c r="G47" s="9">
        <f t="shared" si="2"/>
        <v>41</v>
      </c>
      <c r="H47" s="112">
        <f t="shared" si="3"/>
        <v>329</v>
      </c>
      <c r="I47" s="33">
        <f t="shared" si="4"/>
        <v>8.3346192994998874E-2</v>
      </c>
      <c r="J47" s="11">
        <v>2.1896211955332312E-3</v>
      </c>
      <c r="K47" s="10">
        <f t="shared" si="5"/>
        <v>77</v>
      </c>
      <c r="L47" s="33">
        <f t="shared" si="6"/>
        <v>-0.73326493149402205</v>
      </c>
      <c r="M47" s="11">
        <v>0.10750945434900054</v>
      </c>
      <c r="N47" s="10">
        <f t="shared" si="7"/>
        <v>51</v>
      </c>
      <c r="O47" s="33">
        <f t="shared" si="8"/>
        <v>-1.409607452620558</v>
      </c>
      <c r="P47" s="11">
        <v>0.1513317191283293</v>
      </c>
      <c r="Q47" s="10">
        <f t="shared" si="9"/>
        <v>46</v>
      </c>
      <c r="R47" s="33">
        <f t="shared" si="10"/>
        <v>-0.45441675822590882</v>
      </c>
      <c r="S47" s="12">
        <v>3.0587721214769501</v>
      </c>
      <c r="T47" s="10">
        <f t="shared" si="11"/>
        <v>19</v>
      </c>
      <c r="U47" s="33">
        <f t="shared" si="12"/>
        <v>-2.5621856864834602</v>
      </c>
      <c r="V47" s="18">
        <v>0.2259636685866194</v>
      </c>
      <c r="W47" s="112">
        <f t="shared" si="23"/>
        <v>76</v>
      </c>
      <c r="X47" s="33">
        <f t="shared" si="14"/>
        <v>-0.96782810605101921</v>
      </c>
      <c r="Y47" s="13">
        <v>61875</v>
      </c>
      <c r="Z47" s="10">
        <f t="shared" si="15"/>
        <v>399</v>
      </c>
      <c r="AA47" s="33">
        <f t="shared" si="16"/>
        <v>0.58813047091895354</v>
      </c>
      <c r="AB47" s="11">
        <v>2.7000000000000003E-2</v>
      </c>
      <c r="AC47" s="112">
        <f t="shared" si="24"/>
        <v>19</v>
      </c>
      <c r="AD47" s="33">
        <f t="shared" si="18"/>
        <v>-2.6386892451292758</v>
      </c>
      <c r="AE47" s="11">
        <v>0.76513884242221475</v>
      </c>
      <c r="AF47" s="10">
        <f t="shared" si="19"/>
        <v>136</v>
      </c>
      <c r="AG47" s="33">
        <f t="shared" si="20"/>
        <v>-0.40913631279870616</v>
      </c>
      <c r="AH47" s="14">
        <v>3.0873333333333335</v>
      </c>
      <c r="AI47" s="112">
        <f t="shared" si="25"/>
        <v>162</v>
      </c>
      <c r="AJ47" s="33">
        <f t="shared" si="22"/>
        <v>-0.25917587569374601</v>
      </c>
      <c r="AK47" s="13">
        <v>101212.2473235744</v>
      </c>
      <c r="AL47" s="38"/>
    </row>
    <row r="48" spans="1:38" x14ac:dyDescent="0.25">
      <c r="A48" t="s">
        <v>868</v>
      </c>
      <c r="B48" s="5" t="s">
        <v>68</v>
      </c>
      <c r="C48" s="6" t="s">
        <v>19</v>
      </c>
      <c r="D48" s="7" t="s">
        <v>20</v>
      </c>
      <c r="E48" s="36">
        <f t="shared" si="0"/>
        <v>-7.673745756019736</v>
      </c>
      <c r="F48" s="8">
        <f t="shared" si="1"/>
        <v>52.231173432637569</v>
      </c>
      <c r="G48" s="9">
        <f t="shared" si="2"/>
        <v>42</v>
      </c>
      <c r="H48" s="112">
        <f t="shared" si="3"/>
        <v>226</v>
      </c>
      <c r="I48" s="33">
        <f t="shared" si="4"/>
        <v>-0.27075562353664662</v>
      </c>
      <c r="J48" s="11">
        <v>-2.020546001475676E-2</v>
      </c>
      <c r="K48" s="10">
        <f t="shared" si="5"/>
        <v>61</v>
      </c>
      <c r="L48" s="33">
        <f t="shared" si="6"/>
        <v>-0.99745910611372468</v>
      </c>
      <c r="M48" s="11">
        <v>0.12142609098275263</v>
      </c>
      <c r="N48" s="10">
        <f t="shared" si="7"/>
        <v>52</v>
      </c>
      <c r="O48" s="33">
        <f t="shared" si="8"/>
        <v>-1.3816128211188028</v>
      </c>
      <c r="P48" s="11">
        <v>0.14953886693017127</v>
      </c>
      <c r="Q48" s="10">
        <f t="shared" si="9"/>
        <v>26</v>
      </c>
      <c r="R48" s="33">
        <f t="shared" si="10"/>
        <v>-0.95301933035178898</v>
      </c>
      <c r="S48" s="12">
        <v>5.1555349591612112</v>
      </c>
      <c r="T48" s="10">
        <f t="shared" si="11"/>
        <v>55</v>
      </c>
      <c r="U48" s="33">
        <f t="shared" si="12"/>
        <v>-1.1299245433255727</v>
      </c>
      <c r="V48" s="18">
        <v>0.14189032855159647</v>
      </c>
      <c r="W48" s="112">
        <f t="shared" si="23"/>
        <v>22</v>
      </c>
      <c r="X48" s="33">
        <f t="shared" si="14"/>
        <v>-1.4101279673568607</v>
      </c>
      <c r="Y48" s="13">
        <v>45789</v>
      </c>
      <c r="Z48" s="10">
        <f t="shared" si="15"/>
        <v>47</v>
      </c>
      <c r="AA48" s="33">
        <f t="shared" si="16"/>
        <v>-1.1692624743567346</v>
      </c>
      <c r="AB48" s="11">
        <v>5.0999999999999997E-2</v>
      </c>
      <c r="AC48" s="112">
        <f t="shared" si="24"/>
        <v>96</v>
      </c>
      <c r="AD48" s="33">
        <f t="shared" si="18"/>
        <v>-0.7309793850090418</v>
      </c>
      <c r="AE48" s="11">
        <v>0.87897279430460207</v>
      </c>
      <c r="AF48" s="10">
        <f t="shared" si="19"/>
        <v>11</v>
      </c>
      <c r="AG48" s="33">
        <f t="shared" si="20"/>
        <v>-1.9705368840385931</v>
      </c>
      <c r="AH48" s="14">
        <v>4.8493333333333331</v>
      </c>
      <c r="AI48" s="112">
        <f t="shared" si="25"/>
        <v>10</v>
      </c>
      <c r="AJ48" s="33">
        <f t="shared" si="22"/>
        <v>-0.35652532431477468</v>
      </c>
      <c r="AK48" s="13">
        <v>34395.402595145686</v>
      </c>
      <c r="AL48" s="38">
        <v>1</v>
      </c>
    </row>
    <row r="49" spans="1:38" x14ac:dyDescent="0.25">
      <c r="A49" t="s">
        <v>1150</v>
      </c>
      <c r="B49" s="5" t="s">
        <v>98</v>
      </c>
      <c r="C49" s="6" t="s">
        <v>47</v>
      </c>
      <c r="D49" s="7" t="s">
        <v>20</v>
      </c>
      <c r="E49" s="36">
        <f t="shared" si="0"/>
        <v>-7.1518618113151771</v>
      </c>
      <c r="F49" s="8">
        <f t="shared" si="1"/>
        <v>50.604490538222201</v>
      </c>
      <c r="G49" s="9">
        <f t="shared" si="2"/>
        <v>43</v>
      </c>
      <c r="H49" s="112">
        <f t="shared" si="3"/>
        <v>125</v>
      </c>
      <c r="I49" s="33">
        <f t="shared" si="4"/>
        <v>-0.61998810696117412</v>
      </c>
      <c r="J49" s="11">
        <v>-4.2292581465218415E-2</v>
      </c>
      <c r="K49" s="10">
        <f t="shared" si="5"/>
        <v>71</v>
      </c>
      <c r="L49" s="33">
        <f t="shared" si="6"/>
        <v>-0.8493461650882419</v>
      </c>
      <c r="M49" s="11">
        <v>0.11362412493268713</v>
      </c>
      <c r="N49" s="10">
        <f t="shared" si="7"/>
        <v>27</v>
      </c>
      <c r="O49" s="33">
        <f t="shared" si="8"/>
        <v>-2.0063764423365389</v>
      </c>
      <c r="P49" s="11">
        <v>0.18955042527339003</v>
      </c>
      <c r="Q49" s="10">
        <f t="shared" si="9"/>
        <v>29</v>
      </c>
      <c r="R49" s="33">
        <f t="shared" si="10"/>
        <v>-0.93210100476746272</v>
      </c>
      <c r="S49" s="12">
        <v>5.0675675675675675</v>
      </c>
      <c r="T49" s="10">
        <f t="shared" si="11"/>
        <v>89</v>
      </c>
      <c r="U49" s="33">
        <f t="shared" si="12"/>
        <v>-0.72316940131644269</v>
      </c>
      <c r="V49" s="18">
        <v>0.11801391220916287</v>
      </c>
      <c r="W49" s="112">
        <f t="shared" si="23"/>
        <v>34</v>
      </c>
      <c r="X49" s="33">
        <f t="shared" si="14"/>
        <v>-1.2398180493580802</v>
      </c>
      <c r="Y49" s="13">
        <v>51983</v>
      </c>
      <c r="Z49" s="10">
        <f t="shared" si="15"/>
        <v>47</v>
      </c>
      <c r="AA49" s="33">
        <f t="shared" si="16"/>
        <v>-1.1692624743567346</v>
      </c>
      <c r="AB49" s="11">
        <v>5.0999999999999997E-2</v>
      </c>
      <c r="AC49" s="112">
        <f t="shared" si="24"/>
        <v>155</v>
      </c>
      <c r="AD49" s="33">
        <f t="shared" si="18"/>
        <v>-0.27862638524903666</v>
      </c>
      <c r="AE49" s="11">
        <v>0.90596491228070175</v>
      </c>
      <c r="AF49" s="10">
        <f t="shared" si="19"/>
        <v>21</v>
      </c>
      <c r="AG49" s="33">
        <f t="shared" si="20"/>
        <v>-1.4175777714088027</v>
      </c>
      <c r="AH49" s="14">
        <v>4.2253333333333325</v>
      </c>
      <c r="AI49" s="112">
        <f t="shared" si="25"/>
        <v>37</v>
      </c>
      <c r="AJ49" s="33">
        <f t="shared" si="22"/>
        <v>-0.32312017226530743</v>
      </c>
      <c r="AK49" s="13">
        <v>57323.389237451738</v>
      </c>
      <c r="AL49" s="38"/>
    </row>
    <row r="50" spans="1:38" x14ac:dyDescent="0.25">
      <c r="A50" t="s">
        <v>1146</v>
      </c>
      <c r="B50" s="5" t="s">
        <v>139</v>
      </c>
      <c r="C50" s="6" t="s">
        <v>28</v>
      </c>
      <c r="D50" s="7" t="s">
        <v>20</v>
      </c>
      <c r="E50" s="36">
        <f t="shared" si="0"/>
        <v>-6.9524492788639662</v>
      </c>
      <c r="F50" s="8">
        <f t="shared" si="1"/>
        <v>49.982932893535377</v>
      </c>
      <c r="G50" s="9">
        <f t="shared" si="2"/>
        <v>44</v>
      </c>
      <c r="H50" s="112">
        <f t="shared" si="3"/>
        <v>39</v>
      </c>
      <c r="I50" s="33">
        <f t="shared" si="4"/>
        <v>-1.0481874528815665</v>
      </c>
      <c r="J50" s="11">
        <v>-6.9373942470389194E-2</v>
      </c>
      <c r="K50" s="10">
        <f t="shared" si="5"/>
        <v>332</v>
      </c>
      <c r="L50" s="33">
        <f t="shared" si="6"/>
        <v>0.30736961456835804</v>
      </c>
      <c r="M50" s="11">
        <v>5.2693208430913352E-2</v>
      </c>
      <c r="N50" s="10">
        <f t="shared" si="7"/>
        <v>95</v>
      </c>
      <c r="O50" s="33">
        <f t="shared" si="8"/>
        <v>-0.70162784968418268</v>
      </c>
      <c r="P50" s="11">
        <v>0.10599078341013825</v>
      </c>
      <c r="Q50" s="10">
        <f t="shared" si="9"/>
        <v>94</v>
      </c>
      <c r="R50" s="33">
        <f t="shared" si="10"/>
        <v>-0.15940889893909513</v>
      </c>
      <c r="S50" s="12">
        <v>1.8181818181818181</v>
      </c>
      <c r="T50" s="10">
        <f t="shared" si="11"/>
        <v>175</v>
      </c>
      <c r="U50" s="33">
        <f t="shared" si="12"/>
        <v>-0.13978887023580425</v>
      </c>
      <c r="V50" s="18">
        <v>8.3769633507853408E-2</v>
      </c>
      <c r="W50" s="112">
        <f t="shared" si="23"/>
        <v>60</v>
      </c>
      <c r="X50" s="33">
        <f t="shared" si="14"/>
        <v>-1.0752272890835082</v>
      </c>
      <c r="Y50" s="13">
        <v>57969</v>
      </c>
      <c r="Z50" s="10">
        <f t="shared" si="15"/>
        <v>5</v>
      </c>
      <c r="AA50" s="33">
        <f t="shared" si="16"/>
        <v>-4.0982507164828821</v>
      </c>
      <c r="AB50" s="11">
        <v>9.0999999999999998E-2</v>
      </c>
      <c r="AC50" s="112">
        <f t="shared" si="24"/>
        <v>83</v>
      </c>
      <c r="AD50" s="33">
        <f t="shared" si="18"/>
        <v>-0.86027799349763023</v>
      </c>
      <c r="AE50" s="11">
        <v>0.87125748502994016</v>
      </c>
      <c r="AF50" s="10">
        <f t="shared" si="19"/>
        <v>502</v>
      </c>
      <c r="AG50" s="33">
        <f t="shared" si="20"/>
        <v>0.84654167213144171</v>
      </c>
      <c r="AH50" s="14">
        <v>1.6703333333333334</v>
      </c>
      <c r="AI50" s="112">
        <f t="shared" si="25"/>
        <v>523</v>
      </c>
      <c r="AJ50" s="33">
        <f t="shared" si="22"/>
        <v>0.22280552241831009</v>
      </c>
      <c r="AK50" s="13">
        <v>432025.38181818184</v>
      </c>
      <c r="AL50" s="38"/>
    </row>
    <row r="51" spans="1:38" x14ac:dyDescent="0.25">
      <c r="A51" t="s">
        <v>962</v>
      </c>
      <c r="B51" s="5" t="s">
        <v>78</v>
      </c>
      <c r="C51" s="6" t="s">
        <v>28</v>
      </c>
      <c r="D51" s="7" t="s">
        <v>20</v>
      </c>
      <c r="E51" s="36">
        <f t="shared" si="0"/>
        <v>-6.9037132771631393</v>
      </c>
      <c r="F51" s="8">
        <f t="shared" si="1"/>
        <v>49.831025518124903</v>
      </c>
      <c r="G51" s="9">
        <f t="shared" si="2"/>
        <v>45</v>
      </c>
      <c r="H51" s="112">
        <f t="shared" si="3"/>
        <v>22</v>
      </c>
      <c r="I51" s="33">
        <f t="shared" si="4"/>
        <v>-1.2127969708684865</v>
      </c>
      <c r="J51" s="11">
        <v>-7.9784630445423388E-2</v>
      </c>
      <c r="K51" s="10">
        <f t="shared" si="5"/>
        <v>130</v>
      </c>
      <c r="L51" s="33">
        <f t="shared" si="6"/>
        <v>-0.36215328881019243</v>
      </c>
      <c r="M51" s="11">
        <v>8.7960855712335001E-2</v>
      </c>
      <c r="N51" s="10">
        <f t="shared" si="7"/>
        <v>336</v>
      </c>
      <c r="O51" s="33">
        <f t="shared" si="8"/>
        <v>0.43921570948151306</v>
      </c>
      <c r="P51" s="11">
        <v>3.292806484295846E-2</v>
      </c>
      <c r="Q51" s="10">
        <f t="shared" si="9"/>
        <v>91</v>
      </c>
      <c r="R51" s="33">
        <f t="shared" si="10"/>
        <v>-0.1697578701509701</v>
      </c>
      <c r="S51" s="12">
        <v>1.8617021276595747</v>
      </c>
      <c r="T51" s="10">
        <f t="shared" si="11"/>
        <v>129</v>
      </c>
      <c r="U51" s="33">
        <f t="shared" si="12"/>
        <v>-0.44667626990574405</v>
      </c>
      <c r="V51" s="18">
        <v>0.10178384050367262</v>
      </c>
      <c r="W51" s="112">
        <f t="shared" si="23"/>
        <v>30</v>
      </c>
      <c r="X51" s="33">
        <f t="shared" si="14"/>
        <v>-1.2827392282402399</v>
      </c>
      <c r="Y51" s="13">
        <v>50422</v>
      </c>
      <c r="Z51" s="10">
        <f t="shared" si="15"/>
        <v>2</v>
      </c>
      <c r="AA51" s="33">
        <f t="shared" si="16"/>
        <v>-5.7091942496522643</v>
      </c>
      <c r="AB51" s="11">
        <v>0.113</v>
      </c>
      <c r="AC51" s="112">
        <f t="shared" si="24"/>
        <v>265</v>
      </c>
      <c r="AD51" s="33">
        <f t="shared" si="18"/>
        <v>0.18074527048691183</v>
      </c>
      <c r="AE51" s="11">
        <v>0.93337583678673897</v>
      </c>
      <c r="AF51" s="10">
        <f t="shared" si="19"/>
        <v>531</v>
      </c>
      <c r="AG51" s="33">
        <f t="shared" si="20"/>
        <v>1.2405841167084397</v>
      </c>
      <c r="AH51" s="14">
        <v>1.2256666666666665</v>
      </c>
      <c r="AI51" s="112">
        <f t="shared" si="25"/>
        <v>537</v>
      </c>
      <c r="AJ51" s="33">
        <f t="shared" si="22"/>
        <v>0.67313958624085679</v>
      </c>
      <c r="AK51" s="13">
        <v>741117.02686170209</v>
      </c>
      <c r="AL51" s="38"/>
    </row>
    <row r="52" spans="1:38" x14ac:dyDescent="0.25">
      <c r="A52" t="s">
        <v>904</v>
      </c>
      <c r="B52" s="5" t="s">
        <v>102</v>
      </c>
      <c r="C52" s="6" t="s">
        <v>26</v>
      </c>
      <c r="D52" s="7" t="s">
        <v>20</v>
      </c>
      <c r="E52" s="36">
        <f t="shared" si="0"/>
        <v>-6.8924077048081251</v>
      </c>
      <c r="F52" s="8">
        <f t="shared" si="1"/>
        <v>49.795786685146652</v>
      </c>
      <c r="G52" s="9">
        <f t="shared" si="2"/>
        <v>46</v>
      </c>
      <c r="H52" s="112">
        <f t="shared" si="3"/>
        <v>3</v>
      </c>
      <c r="I52" s="33">
        <f t="shared" si="4"/>
        <v>-4.0968412203141922</v>
      </c>
      <c r="J52" s="11">
        <v>-0.2621852908346769</v>
      </c>
      <c r="K52" s="10">
        <f t="shared" si="5"/>
        <v>15</v>
      </c>
      <c r="L52" s="33">
        <f t="shared" si="6"/>
        <v>-2.2020877337251341</v>
      </c>
      <c r="M52" s="11">
        <v>0.18488085456039441</v>
      </c>
      <c r="N52" s="10">
        <f t="shared" si="7"/>
        <v>220</v>
      </c>
      <c r="O52" s="33">
        <f t="shared" si="8"/>
        <v>7.7789720222396316E-2</v>
      </c>
      <c r="P52" s="11">
        <v>5.6074766355140186E-2</v>
      </c>
      <c r="Q52" s="10">
        <f t="shared" si="9"/>
        <v>240</v>
      </c>
      <c r="R52" s="33">
        <f t="shared" si="10"/>
        <v>0.15303064164071703</v>
      </c>
      <c r="S52" s="12">
        <v>0.50428643469490675</v>
      </c>
      <c r="T52" s="10">
        <f t="shared" si="11"/>
        <v>247</v>
      </c>
      <c r="U52" s="33">
        <f t="shared" si="12"/>
        <v>0.13612932044149328</v>
      </c>
      <c r="V52" s="18">
        <v>6.7573310667233322E-2</v>
      </c>
      <c r="W52" s="112">
        <f t="shared" si="23"/>
        <v>164</v>
      </c>
      <c r="X52" s="33">
        <f t="shared" si="14"/>
        <v>-0.63031531247093697</v>
      </c>
      <c r="Y52" s="13">
        <v>74150</v>
      </c>
      <c r="Z52" s="10">
        <f t="shared" si="15"/>
        <v>16</v>
      </c>
      <c r="AA52" s="33">
        <f t="shared" si="16"/>
        <v>-2.4140824772603477</v>
      </c>
      <c r="AB52" s="11">
        <v>6.8000000000000005E-2</v>
      </c>
      <c r="AC52" s="112">
        <f t="shared" si="24"/>
        <v>22</v>
      </c>
      <c r="AD52" s="33">
        <f t="shared" si="18"/>
        <v>-2.5273211013651844</v>
      </c>
      <c r="AE52" s="11">
        <v>0.77178423236514526</v>
      </c>
      <c r="AF52" s="10">
        <f t="shared" si="19"/>
        <v>220</v>
      </c>
      <c r="AG52" s="33">
        <f t="shared" si="20"/>
        <v>-0.11316140315391471</v>
      </c>
      <c r="AH52" s="14">
        <v>2.7533333333333334</v>
      </c>
      <c r="AI52" s="112">
        <f t="shared" si="25"/>
        <v>15</v>
      </c>
      <c r="AJ52" s="33">
        <f t="shared" si="22"/>
        <v>-0.3384636268718087</v>
      </c>
      <c r="AK52" s="13">
        <v>46792.243570347957</v>
      </c>
      <c r="AL52" s="38"/>
    </row>
    <row r="53" spans="1:38" x14ac:dyDescent="0.25">
      <c r="A53" t="s">
        <v>668</v>
      </c>
      <c r="B53" s="5" t="s">
        <v>73</v>
      </c>
      <c r="C53" s="6" t="s">
        <v>24</v>
      </c>
      <c r="D53" s="7" t="s">
        <v>20</v>
      </c>
      <c r="E53" s="36">
        <f t="shared" si="0"/>
        <v>-6.8916506028069753</v>
      </c>
      <c r="F53" s="8">
        <f t="shared" si="1"/>
        <v>49.793426840803676</v>
      </c>
      <c r="G53" s="9">
        <f t="shared" si="2"/>
        <v>47</v>
      </c>
      <c r="H53" s="112">
        <f t="shared" si="3"/>
        <v>57</v>
      </c>
      <c r="I53" s="33">
        <f t="shared" si="4"/>
        <v>-0.93430742906070541</v>
      </c>
      <c r="J53" s="11">
        <v>-6.2171628721541139E-2</v>
      </c>
      <c r="K53" s="10">
        <f t="shared" si="5"/>
        <v>210</v>
      </c>
      <c r="L53" s="33">
        <f t="shared" si="6"/>
        <v>-3.3180800012390405E-2</v>
      </c>
      <c r="M53" s="11">
        <v>7.0631970260223054E-2</v>
      </c>
      <c r="N53" s="10">
        <f t="shared" si="7"/>
        <v>66</v>
      </c>
      <c r="O53" s="33">
        <f t="shared" si="8"/>
        <v>-1.0988281891920531</v>
      </c>
      <c r="P53" s="11">
        <v>0.13142857142857142</v>
      </c>
      <c r="Q53" s="10">
        <f t="shared" si="9"/>
        <v>18</v>
      </c>
      <c r="R53" s="33">
        <f t="shared" si="10"/>
        <v>-1.0592443765360686</v>
      </c>
      <c r="S53" s="12">
        <v>5.6022408963585439</v>
      </c>
      <c r="T53" s="10">
        <f t="shared" si="11"/>
        <v>125</v>
      </c>
      <c r="U53" s="33">
        <f t="shared" si="12"/>
        <v>-0.46812503012040113</v>
      </c>
      <c r="V53" s="18">
        <v>0.10304287690179806</v>
      </c>
      <c r="W53" s="112">
        <f t="shared" si="23"/>
        <v>39</v>
      </c>
      <c r="X53" s="33">
        <f t="shared" si="14"/>
        <v>-1.2042932811865554</v>
      </c>
      <c r="Y53" s="13">
        <v>53275</v>
      </c>
      <c r="Z53" s="10">
        <f t="shared" si="15"/>
        <v>40</v>
      </c>
      <c r="AA53" s="33">
        <f t="shared" si="16"/>
        <v>-1.3157118864630422</v>
      </c>
      <c r="AB53" s="11">
        <v>5.2999999999999999E-2</v>
      </c>
      <c r="AC53" s="112">
        <f t="shared" si="24"/>
        <v>56</v>
      </c>
      <c r="AD53" s="33">
        <f t="shared" si="18"/>
        <v>-1.2544339058235359</v>
      </c>
      <c r="AE53" s="11">
        <v>0.8477380148548278</v>
      </c>
      <c r="AF53" s="10">
        <f t="shared" si="19"/>
        <v>88</v>
      </c>
      <c r="AG53" s="33">
        <f t="shared" si="20"/>
        <v>-0.67941280214499744</v>
      </c>
      <c r="AH53" s="14">
        <v>3.3923333333333332</v>
      </c>
      <c r="AI53" s="112">
        <f t="shared" si="25"/>
        <v>45</v>
      </c>
      <c r="AJ53" s="33">
        <f t="shared" si="22"/>
        <v>-0.31715470272318297</v>
      </c>
      <c r="AK53" s="13">
        <v>61417.853641456582</v>
      </c>
      <c r="AL53" s="38"/>
    </row>
    <row r="54" spans="1:38" x14ac:dyDescent="0.25">
      <c r="A54" t="s">
        <v>1092</v>
      </c>
      <c r="B54" s="5" t="s">
        <v>70</v>
      </c>
      <c r="C54" s="6" t="s">
        <v>71</v>
      </c>
      <c r="D54" s="7" t="s">
        <v>34</v>
      </c>
      <c r="E54" s="36">
        <f t="shared" si="0"/>
        <v>-6.4974168433185469</v>
      </c>
      <c r="F54" s="8">
        <f t="shared" si="1"/>
        <v>48.564622392098272</v>
      </c>
      <c r="G54" s="9">
        <f t="shared" si="2"/>
        <v>48</v>
      </c>
      <c r="H54" s="112">
        <f t="shared" si="3"/>
        <v>34</v>
      </c>
      <c r="I54" s="33">
        <f t="shared" si="4"/>
        <v>-1.0896504584791944</v>
      </c>
      <c r="J54" s="11">
        <v>-7.1996259934548834E-2</v>
      </c>
      <c r="K54" s="10">
        <f t="shared" si="5"/>
        <v>16</v>
      </c>
      <c r="L54" s="33">
        <f t="shared" si="6"/>
        <v>-2.1997918389757554</v>
      </c>
      <c r="M54" s="11">
        <v>0.1847599164926931</v>
      </c>
      <c r="N54" s="10">
        <f t="shared" si="7"/>
        <v>80</v>
      </c>
      <c r="O54" s="33">
        <f t="shared" si="8"/>
        <v>-0.85759559841705613</v>
      </c>
      <c r="P54" s="11">
        <v>0.11597938144329897</v>
      </c>
      <c r="Q54" s="10">
        <f t="shared" si="9"/>
        <v>159</v>
      </c>
      <c r="R54" s="33">
        <f t="shared" si="10"/>
        <v>3.3354810014921216E-2</v>
      </c>
      <c r="S54" s="12">
        <v>1.0075566750629723</v>
      </c>
      <c r="T54" s="10">
        <f t="shared" si="11"/>
        <v>49</v>
      </c>
      <c r="U54" s="33">
        <f t="shared" si="12"/>
        <v>-1.2520943360642269</v>
      </c>
      <c r="V54" s="18">
        <v>0.14906166219839143</v>
      </c>
      <c r="W54" s="112">
        <f t="shared" si="23"/>
        <v>41</v>
      </c>
      <c r="X54" s="33">
        <f t="shared" si="14"/>
        <v>-1.1789695106865754</v>
      </c>
      <c r="Y54" s="13">
        <v>54196</v>
      </c>
      <c r="Z54" s="10">
        <f t="shared" si="15"/>
        <v>55</v>
      </c>
      <c r="AA54" s="33">
        <f t="shared" si="16"/>
        <v>-1.0228130622504275</v>
      </c>
      <c r="AB54" s="11">
        <v>4.9000000000000002E-2</v>
      </c>
      <c r="AC54" s="112">
        <f t="shared" si="24"/>
        <v>57</v>
      </c>
      <c r="AD54" s="33">
        <f t="shared" si="18"/>
        <v>-1.2216666669676997</v>
      </c>
      <c r="AE54" s="11">
        <v>0.84969325153374231</v>
      </c>
      <c r="AF54" s="10">
        <f t="shared" si="19"/>
        <v>144</v>
      </c>
      <c r="AG54" s="33">
        <f t="shared" si="20"/>
        <v>-0.39023172775153392</v>
      </c>
      <c r="AH54" s="14">
        <v>3.0660000000000003</v>
      </c>
      <c r="AI54" s="112">
        <f t="shared" si="25"/>
        <v>59</v>
      </c>
      <c r="AJ54" s="33">
        <f t="shared" si="22"/>
        <v>-0.31085589058344676</v>
      </c>
      <c r="AK54" s="13">
        <v>65741.111335012596</v>
      </c>
      <c r="AL54" s="38"/>
    </row>
    <row r="55" spans="1:38" x14ac:dyDescent="0.25">
      <c r="A55" t="s">
        <v>771</v>
      </c>
      <c r="B55" s="5" t="s">
        <v>113</v>
      </c>
      <c r="C55" s="6" t="s">
        <v>54</v>
      </c>
      <c r="D55" s="7" t="s">
        <v>39</v>
      </c>
      <c r="E55" s="36">
        <f t="shared" si="0"/>
        <v>-6.1122024685824323</v>
      </c>
      <c r="F55" s="8">
        <f t="shared" si="1"/>
        <v>47.363930858234582</v>
      </c>
      <c r="G55" s="9">
        <f t="shared" si="2"/>
        <v>49</v>
      </c>
      <c r="H55" s="112">
        <f t="shared" si="3"/>
        <v>202</v>
      </c>
      <c r="I55" s="33">
        <f t="shared" si="4"/>
        <v>-0.34329806134305835</v>
      </c>
      <c r="J55" s="11">
        <v>-2.4793388429752095E-2</v>
      </c>
      <c r="K55" s="10">
        <f t="shared" si="5"/>
        <v>279</v>
      </c>
      <c r="L55" s="33">
        <f t="shared" si="6"/>
        <v>0.17219744351155328</v>
      </c>
      <c r="M55" s="11">
        <v>5.9813509210825566E-2</v>
      </c>
      <c r="N55" s="10">
        <f t="shared" si="7"/>
        <v>79</v>
      </c>
      <c r="O55" s="33">
        <f t="shared" si="8"/>
        <v>-0.87474835692816144</v>
      </c>
      <c r="P55" s="11">
        <v>0.11707789066279632</v>
      </c>
      <c r="Q55" s="10">
        <f t="shared" si="9"/>
        <v>199</v>
      </c>
      <c r="R55" s="33">
        <f t="shared" si="10"/>
        <v>0.11010178554408262</v>
      </c>
      <c r="S55" s="12">
        <v>0.68481424413627801</v>
      </c>
      <c r="T55" s="10">
        <f t="shared" si="11"/>
        <v>42</v>
      </c>
      <c r="U55" s="33">
        <f t="shared" si="12"/>
        <v>-1.5088953677820458</v>
      </c>
      <c r="V55" s="18">
        <v>0.16413581300119434</v>
      </c>
      <c r="W55" s="112">
        <f t="shared" si="23"/>
        <v>72</v>
      </c>
      <c r="X55" s="33">
        <f t="shared" si="14"/>
        <v>-0.98325333433602347</v>
      </c>
      <c r="Y55" s="13">
        <v>61314</v>
      </c>
      <c r="Z55" s="10">
        <f t="shared" si="15"/>
        <v>369</v>
      </c>
      <c r="AA55" s="33">
        <f t="shared" si="16"/>
        <v>0.51490576486580031</v>
      </c>
      <c r="AB55" s="11">
        <v>2.7999999999999997E-2</v>
      </c>
      <c r="AC55" s="112">
        <f t="shared" si="24"/>
        <v>9</v>
      </c>
      <c r="AD55" s="33">
        <f t="shared" si="18"/>
        <v>-3.2592444743289648</v>
      </c>
      <c r="AE55" s="11">
        <v>0.72811001766338634</v>
      </c>
      <c r="AF55" s="10">
        <f t="shared" si="19"/>
        <v>259</v>
      </c>
      <c r="AG55" s="33">
        <f t="shared" si="20"/>
        <v>-5.0508074153982029E-3</v>
      </c>
      <c r="AH55" s="14">
        <v>2.6313333333333335</v>
      </c>
      <c r="AI55" s="112">
        <f t="shared" si="25"/>
        <v>142</v>
      </c>
      <c r="AJ55" s="33">
        <f t="shared" si="22"/>
        <v>-0.2681225172215726</v>
      </c>
      <c r="AK55" s="13">
        <v>95071.623352165727</v>
      </c>
      <c r="AL55" s="38"/>
    </row>
    <row r="56" spans="1:38" x14ac:dyDescent="0.25">
      <c r="A56" t="s">
        <v>783</v>
      </c>
      <c r="B56" s="5" t="s">
        <v>89</v>
      </c>
      <c r="C56" s="6" t="s">
        <v>19</v>
      </c>
      <c r="D56" s="7" t="s">
        <v>20</v>
      </c>
      <c r="E56" s="36">
        <f t="shared" si="0"/>
        <v>-6.1074605455152611</v>
      </c>
      <c r="F56" s="8">
        <f t="shared" si="1"/>
        <v>47.349150550815146</v>
      </c>
      <c r="G56" s="9">
        <f t="shared" si="2"/>
        <v>50</v>
      </c>
      <c r="H56" s="112">
        <f t="shared" si="3"/>
        <v>211</v>
      </c>
      <c r="I56" s="33">
        <f t="shared" si="4"/>
        <v>-0.30267446141438431</v>
      </c>
      <c r="J56" s="11">
        <v>-2.2224158968101815E-2</v>
      </c>
      <c r="K56" s="10">
        <f t="shared" si="5"/>
        <v>119</v>
      </c>
      <c r="L56" s="33">
        <f t="shared" si="6"/>
        <v>-0.41533979923541037</v>
      </c>
      <c r="M56" s="11">
        <v>9.0762497120479152E-2</v>
      </c>
      <c r="N56" s="10">
        <f t="shared" si="7"/>
        <v>46</v>
      </c>
      <c r="O56" s="33">
        <f t="shared" si="8"/>
        <v>-1.5072972906038737</v>
      </c>
      <c r="P56" s="11">
        <v>0.15758804155054471</v>
      </c>
      <c r="Q56" s="10">
        <f t="shared" si="9"/>
        <v>34</v>
      </c>
      <c r="R56" s="33">
        <f t="shared" si="10"/>
        <v>-0.70206146974198425</v>
      </c>
      <c r="S56" s="12">
        <v>4.1001871824583302</v>
      </c>
      <c r="T56" s="10">
        <f t="shared" si="11"/>
        <v>115</v>
      </c>
      <c r="U56" s="33">
        <f t="shared" si="12"/>
        <v>-0.53038536863190056</v>
      </c>
      <c r="V56" s="18">
        <v>0.10669754185963662</v>
      </c>
      <c r="W56" s="112">
        <f t="shared" si="23"/>
        <v>64</v>
      </c>
      <c r="X56" s="33">
        <f t="shared" si="14"/>
        <v>-1.0360455594825617</v>
      </c>
      <c r="Y56" s="13">
        <v>59394</v>
      </c>
      <c r="Z56" s="10">
        <f t="shared" si="15"/>
        <v>43</v>
      </c>
      <c r="AA56" s="33">
        <f t="shared" si="16"/>
        <v>-1.2424871804098889</v>
      </c>
      <c r="AB56" s="11">
        <v>5.2000000000000005E-2</v>
      </c>
      <c r="AC56" s="112">
        <f t="shared" si="24"/>
        <v>123</v>
      </c>
      <c r="AD56" s="33">
        <f t="shared" si="18"/>
        <v>-0.47898838776984476</v>
      </c>
      <c r="AE56" s="11">
        <v>0.89400921658986177</v>
      </c>
      <c r="AF56" s="10">
        <f t="shared" si="19"/>
        <v>25</v>
      </c>
      <c r="AG56" s="33">
        <f t="shared" si="20"/>
        <v>-1.3859716682830623</v>
      </c>
      <c r="AH56" s="14">
        <v>4.1896666666666667</v>
      </c>
      <c r="AI56" s="112">
        <f t="shared" si="25"/>
        <v>17</v>
      </c>
      <c r="AJ56" s="33">
        <f t="shared" si="22"/>
        <v>-0.33679522656796801</v>
      </c>
      <c r="AK56" s="13">
        <v>47937.36812550138</v>
      </c>
      <c r="AL56" s="38">
        <v>1</v>
      </c>
    </row>
    <row r="57" spans="1:38" x14ac:dyDescent="0.25">
      <c r="A57" t="s">
        <v>669</v>
      </c>
      <c r="B57" s="5" t="s">
        <v>86</v>
      </c>
      <c r="C57" s="6" t="s">
        <v>24</v>
      </c>
      <c r="D57" s="7" t="s">
        <v>20</v>
      </c>
      <c r="E57" s="36">
        <f t="shared" si="0"/>
        <v>-6.0665055826745782</v>
      </c>
      <c r="F57" s="8">
        <f t="shared" si="1"/>
        <v>47.221496235769933</v>
      </c>
      <c r="G57" s="9">
        <f t="shared" si="2"/>
        <v>51</v>
      </c>
      <c r="H57" s="112">
        <f t="shared" si="3"/>
        <v>93</v>
      </c>
      <c r="I57" s="33">
        <f t="shared" si="4"/>
        <v>-0.72653696790291067</v>
      </c>
      <c r="J57" s="11">
        <v>-4.9031237643337278E-2</v>
      </c>
      <c r="K57" s="10">
        <f t="shared" si="5"/>
        <v>31</v>
      </c>
      <c r="L57" s="33">
        <f t="shared" si="6"/>
        <v>-1.4079415229031784</v>
      </c>
      <c r="M57" s="11">
        <v>0.14304857621440537</v>
      </c>
      <c r="N57" s="10">
        <f t="shared" si="7"/>
        <v>81</v>
      </c>
      <c r="O57" s="33">
        <f t="shared" si="8"/>
        <v>-0.84126525360291082</v>
      </c>
      <c r="P57" s="11">
        <v>0.11493354182955434</v>
      </c>
      <c r="Q57" s="10">
        <f t="shared" si="9"/>
        <v>111</v>
      </c>
      <c r="R57" s="33">
        <f t="shared" si="10"/>
        <v>-8.9596573542164423E-2</v>
      </c>
      <c r="S57" s="12">
        <v>1.5246015246015245</v>
      </c>
      <c r="T57" s="10">
        <f t="shared" si="11"/>
        <v>194</v>
      </c>
      <c r="U57" s="33">
        <f t="shared" si="12"/>
        <v>-5.3573099890804381E-2</v>
      </c>
      <c r="V57" s="18">
        <v>7.8708791208791207E-2</v>
      </c>
      <c r="W57" s="112">
        <f t="shared" si="23"/>
        <v>83</v>
      </c>
      <c r="X57" s="33">
        <f t="shared" si="14"/>
        <v>-0.93706013733280236</v>
      </c>
      <c r="Y57" s="13">
        <v>62994</v>
      </c>
      <c r="Z57" s="10">
        <f t="shared" si="15"/>
        <v>26</v>
      </c>
      <c r="AA57" s="33">
        <f t="shared" si="16"/>
        <v>-1.8282848288351179</v>
      </c>
      <c r="AB57" s="11">
        <v>0.06</v>
      </c>
      <c r="AC57" s="112">
        <f t="shared" si="24"/>
        <v>35</v>
      </c>
      <c r="AD57" s="33">
        <f t="shared" si="18"/>
        <v>-1.6898422130357686</v>
      </c>
      <c r="AE57" s="11">
        <v>0.82175699471727648</v>
      </c>
      <c r="AF57" s="10">
        <f t="shared" si="19"/>
        <v>227</v>
      </c>
      <c r="AG57" s="33">
        <f t="shared" si="20"/>
        <v>-8.6576830431328439E-2</v>
      </c>
      <c r="AH57" s="14">
        <v>2.7233333333333332</v>
      </c>
      <c r="AI57" s="112">
        <f t="shared" si="25"/>
        <v>109</v>
      </c>
      <c r="AJ57" s="33">
        <f t="shared" si="22"/>
        <v>-0.28647858450262065</v>
      </c>
      <c r="AK57" s="13">
        <v>82472.738461538465</v>
      </c>
      <c r="AL57" s="38"/>
    </row>
    <row r="58" spans="1:38" x14ac:dyDescent="0.25">
      <c r="A58" t="s">
        <v>859</v>
      </c>
      <c r="B58" s="5" t="s">
        <v>84</v>
      </c>
      <c r="C58" s="6" t="s">
        <v>19</v>
      </c>
      <c r="D58" s="7" t="s">
        <v>20</v>
      </c>
      <c r="E58" s="36">
        <f t="shared" si="0"/>
        <v>-6.0524783546565653</v>
      </c>
      <c r="F58" s="8">
        <f t="shared" si="1"/>
        <v>47.177774155210656</v>
      </c>
      <c r="G58" s="9">
        <f t="shared" si="2"/>
        <v>52</v>
      </c>
      <c r="H58" s="112">
        <f t="shared" si="3"/>
        <v>246</v>
      </c>
      <c r="I58" s="33">
        <f t="shared" si="4"/>
        <v>-0.21561086889634551</v>
      </c>
      <c r="J58" s="11">
        <v>-1.6717843739338156E-2</v>
      </c>
      <c r="K58" s="10">
        <f t="shared" si="5"/>
        <v>232</v>
      </c>
      <c r="L58" s="33">
        <f t="shared" si="6"/>
        <v>3.9039722166739246E-2</v>
      </c>
      <c r="M58" s="11">
        <v>6.6827697262479877E-2</v>
      </c>
      <c r="N58" s="10">
        <f t="shared" si="7"/>
        <v>69</v>
      </c>
      <c r="O58" s="33">
        <f t="shared" si="8"/>
        <v>-1.0405501861207449</v>
      </c>
      <c r="P58" s="11">
        <v>0.1276962899050906</v>
      </c>
      <c r="Q58" s="10">
        <f t="shared" si="9"/>
        <v>32</v>
      </c>
      <c r="R58" s="33">
        <f t="shared" si="10"/>
        <v>-0.79969334005784387</v>
      </c>
      <c r="S58" s="12">
        <v>4.5107564191533651</v>
      </c>
      <c r="T58" s="10">
        <f t="shared" si="11"/>
        <v>58</v>
      </c>
      <c r="U58" s="33">
        <f t="shared" si="12"/>
        <v>-1.0761598092854432</v>
      </c>
      <c r="V58" s="18">
        <v>0.13873435326842837</v>
      </c>
      <c r="W58" s="112">
        <f t="shared" si="23"/>
        <v>102</v>
      </c>
      <c r="X58" s="33">
        <f t="shared" si="14"/>
        <v>-0.87439686592188526</v>
      </c>
      <c r="Y58" s="13">
        <v>65273</v>
      </c>
      <c r="Z58" s="10">
        <f t="shared" si="15"/>
        <v>30</v>
      </c>
      <c r="AA58" s="33">
        <f t="shared" si="16"/>
        <v>-1.6818354167288103</v>
      </c>
      <c r="AB58" s="11">
        <v>5.7999999999999996E-2</v>
      </c>
      <c r="AC58" s="112">
        <f t="shared" si="24"/>
        <v>176</v>
      </c>
      <c r="AD58" s="33">
        <f t="shared" si="18"/>
        <v>-0.15240877697717242</v>
      </c>
      <c r="AE58" s="11">
        <v>0.91349637681159424</v>
      </c>
      <c r="AF58" s="10">
        <f t="shared" si="19"/>
        <v>34</v>
      </c>
      <c r="AG58" s="33">
        <f t="shared" si="20"/>
        <v>-1.237393445177942</v>
      </c>
      <c r="AH58" s="14">
        <v>4.0219999999999994</v>
      </c>
      <c r="AI58" s="112">
        <f t="shared" si="25"/>
        <v>94</v>
      </c>
      <c r="AJ58" s="33">
        <f t="shared" si="22"/>
        <v>-0.2957712463511093</v>
      </c>
      <c r="AK58" s="13">
        <v>76094.619708535742</v>
      </c>
      <c r="AL58" s="38"/>
    </row>
    <row r="59" spans="1:38" x14ac:dyDescent="0.25">
      <c r="A59" t="s">
        <v>989</v>
      </c>
      <c r="B59" s="5" t="s">
        <v>66</v>
      </c>
      <c r="C59" s="6" t="s">
        <v>44</v>
      </c>
      <c r="D59" s="7" t="s">
        <v>20</v>
      </c>
      <c r="E59" s="36">
        <f t="shared" si="0"/>
        <v>-6.006269782231251</v>
      </c>
      <c r="F59" s="8">
        <f t="shared" si="1"/>
        <v>47.033744634658603</v>
      </c>
      <c r="G59" s="9">
        <f t="shared" si="2"/>
        <v>53</v>
      </c>
      <c r="H59" s="112">
        <f t="shared" si="3"/>
        <v>88</v>
      </c>
      <c r="I59" s="33">
        <f t="shared" si="4"/>
        <v>-0.756022730361539</v>
      </c>
      <c r="J59" s="11">
        <v>-5.089605734767022E-2</v>
      </c>
      <c r="K59" s="10">
        <f t="shared" si="5"/>
        <v>123</v>
      </c>
      <c r="L59" s="33">
        <f t="shared" si="6"/>
        <v>-0.39528096794253487</v>
      </c>
      <c r="M59" s="11">
        <v>8.9705882352941177E-2</v>
      </c>
      <c r="N59" s="10">
        <f t="shared" si="7"/>
        <v>34</v>
      </c>
      <c r="O59" s="33">
        <f t="shared" si="8"/>
        <v>-1.8856407194293168</v>
      </c>
      <c r="P59" s="11">
        <v>0.18181818181818182</v>
      </c>
      <c r="Q59" s="10">
        <f t="shared" si="9"/>
        <v>7</v>
      </c>
      <c r="R59" s="33">
        <f t="shared" si="10"/>
        <v>-1.7027014021442535</v>
      </c>
      <c r="S59" s="12">
        <v>8.3081570996978851</v>
      </c>
      <c r="T59" s="10">
        <f t="shared" si="11"/>
        <v>56</v>
      </c>
      <c r="U59" s="33">
        <f t="shared" si="12"/>
        <v>-1.0993122559278838</v>
      </c>
      <c r="V59" s="18">
        <v>0.14009339559706471</v>
      </c>
      <c r="W59" s="112">
        <f t="shared" si="23"/>
        <v>107</v>
      </c>
      <c r="X59" s="33">
        <f t="shared" si="14"/>
        <v>-0.84467374332636036</v>
      </c>
      <c r="Y59" s="13">
        <v>66354</v>
      </c>
      <c r="Z59" s="10">
        <f t="shared" si="15"/>
        <v>175</v>
      </c>
      <c r="AA59" s="33">
        <f t="shared" si="16"/>
        <v>-0.14411658961258347</v>
      </c>
      <c r="AB59" s="11">
        <v>3.7000000000000005E-2</v>
      </c>
      <c r="AC59" s="112">
        <f t="shared" si="24"/>
        <v>178</v>
      </c>
      <c r="AD59" s="33">
        <f t="shared" si="18"/>
        <v>-0.15042041230793812</v>
      </c>
      <c r="AE59" s="11">
        <v>0.91361502347417844</v>
      </c>
      <c r="AF59" s="10">
        <f t="shared" si="19"/>
        <v>482</v>
      </c>
      <c r="AG59" s="33">
        <f t="shared" si="20"/>
        <v>0.71775418649758038</v>
      </c>
      <c r="AH59" s="14">
        <v>1.8156666666666668</v>
      </c>
      <c r="AI59" s="112">
        <f t="shared" si="25"/>
        <v>114</v>
      </c>
      <c r="AJ59" s="33">
        <f t="shared" si="22"/>
        <v>-0.28406912612516555</v>
      </c>
      <c r="AK59" s="13">
        <v>84126.496223564958</v>
      </c>
      <c r="AL59" s="38"/>
    </row>
    <row r="60" spans="1:38" x14ac:dyDescent="0.25">
      <c r="A60" t="s">
        <v>630</v>
      </c>
      <c r="B60" s="5" t="s">
        <v>144</v>
      </c>
      <c r="C60" s="6" t="s">
        <v>44</v>
      </c>
      <c r="D60" s="7" t="s">
        <v>20</v>
      </c>
      <c r="E60" s="36">
        <f t="shared" si="0"/>
        <v>-5.7238801914204531</v>
      </c>
      <c r="F60" s="8">
        <f t="shared" si="1"/>
        <v>46.153552167360289</v>
      </c>
      <c r="G60" s="9">
        <f t="shared" si="2"/>
        <v>54</v>
      </c>
      <c r="H60" s="112">
        <f t="shared" si="3"/>
        <v>208</v>
      </c>
      <c r="I60" s="33">
        <f t="shared" si="4"/>
        <v>-0.32202969445554369</v>
      </c>
      <c r="J60" s="11">
        <v>-2.344827586206899E-2</v>
      </c>
      <c r="K60" s="10">
        <f t="shared" si="5"/>
        <v>107</v>
      </c>
      <c r="L60" s="33">
        <f t="shared" si="6"/>
        <v>-0.47825595077334032</v>
      </c>
      <c r="M60" s="11">
        <v>9.4076655052264813E-2</v>
      </c>
      <c r="N60" s="10">
        <f t="shared" si="7"/>
        <v>169</v>
      </c>
      <c r="O60" s="33">
        <f t="shared" si="8"/>
        <v>-0.1276357202671515</v>
      </c>
      <c r="P60" s="11">
        <v>6.9230769230769235E-2</v>
      </c>
      <c r="Q60" s="10">
        <f t="shared" si="9"/>
        <v>197</v>
      </c>
      <c r="R60" s="33">
        <f t="shared" si="10"/>
        <v>0.10501283757423409</v>
      </c>
      <c r="S60" s="12">
        <v>0.70621468926553677</v>
      </c>
      <c r="T60" s="10">
        <f t="shared" si="11"/>
        <v>34</v>
      </c>
      <c r="U60" s="33">
        <f t="shared" si="12"/>
        <v>-1.8383094053244204</v>
      </c>
      <c r="V60" s="18">
        <v>0.18347232752084913</v>
      </c>
      <c r="W60" s="112">
        <f t="shared" si="23"/>
        <v>196</v>
      </c>
      <c r="X60" s="33">
        <f t="shared" si="14"/>
        <v>-0.52291612943844812</v>
      </c>
      <c r="Y60" s="13">
        <v>78056</v>
      </c>
      <c r="Z60" s="10">
        <f t="shared" si="15"/>
        <v>19</v>
      </c>
      <c r="AA60" s="33">
        <f t="shared" si="16"/>
        <v>-2.121183653047733</v>
      </c>
      <c r="AB60" s="11">
        <v>6.4000000000000001E-2</v>
      </c>
      <c r="AC60" s="112">
        <f t="shared" si="24"/>
        <v>69</v>
      </c>
      <c r="AD60" s="33">
        <f t="shared" si="18"/>
        <v>-1.0496342700813119</v>
      </c>
      <c r="AE60" s="11">
        <v>0.85995850622406644</v>
      </c>
      <c r="AF60" s="10">
        <f t="shared" si="19"/>
        <v>381</v>
      </c>
      <c r="AG60" s="33">
        <f t="shared" si="20"/>
        <v>0.35177323534997906</v>
      </c>
      <c r="AH60" s="14">
        <v>2.2286666666666668</v>
      </c>
      <c r="AI60" s="112">
        <f t="shared" si="25"/>
        <v>246</v>
      </c>
      <c r="AJ60" s="33">
        <f t="shared" si="22"/>
        <v>-0.22834299346358256</v>
      </c>
      <c r="AK60" s="13">
        <v>122374.72881355933</v>
      </c>
      <c r="AL60" s="38"/>
    </row>
    <row r="61" spans="1:38" x14ac:dyDescent="0.25">
      <c r="A61" t="s">
        <v>993</v>
      </c>
      <c r="B61" s="5" t="s">
        <v>111</v>
      </c>
      <c r="C61" s="6" t="s">
        <v>19</v>
      </c>
      <c r="D61" s="7" t="s">
        <v>20</v>
      </c>
      <c r="E61" s="36">
        <f t="shared" si="0"/>
        <v>-5.6663927332021604</v>
      </c>
      <c r="F61" s="8">
        <f t="shared" si="1"/>
        <v>45.974366994342461</v>
      </c>
      <c r="G61" s="9">
        <f t="shared" si="2"/>
        <v>55</v>
      </c>
      <c r="H61" s="112">
        <f t="shared" si="3"/>
        <v>299</v>
      </c>
      <c r="I61" s="33">
        <f t="shared" si="4"/>
        <v>-1.688162260537444E-2</v>
      </c>
      <c r="J61" s="11">
        <v>-4.1492620439989025E-3</v>
      </c>
      <c r="K61" s="10">
        <f t="shared" si="5"/>
        <v>135</v>
      </c>
      <c r="L61" s="33">
        <f t="shared" si="6"/>
        <v>-0.34541339104529123</v>
      </c>
      <c r="M61" s="11">
        <v>8.70790683874796E-2</v>
      </c>
      <c r="N61" s="10">
        <f t="shared" si="7"/>
        <v>65</v>
      </c>
      <c r="O61" s="33">
        <f t="shared" si="8"/>
        <v>-1.1135611179027554</v>
      </c>
      <c r="P61" s="11">
        <v>0.13237210817855979</v>
      </c>
      <c r="Q61" s="10">
        <f t="shared" si="9"/>
        <v>64</v>
      </c>
      <c r="R61" s="33">
        <f t="shared" si="10"/>
        <v>-0.29891751581843334</v>
      </c>
      <c r="S61" s="12">
        <v>2.4048544503789042</v>
      </c>
      <c r="T61" s="10">
        <f t="shared" si="11"/>
        <v>53</v>
      </c>
      <c r="U61" s="33">
        <f t="shared" si="12"/>
        <v>-1.1779871878740633</v>
      </c>
      <c r="V61" s="18">
        <v>0.1447115927305565</v>
      </c>
      <c r="W61" s="112">
        <f t="shared" si="23"/>
        <v>115</v>
      </c>
      <c r="X61" s="33">
        <f t="shared" si="14"/>
        <v>-0.81866257406145138</v>
      </c>
      <c r="Y61" s="13">
        <v>67300</v>
      </c>
      <c r="Z61" s="10">
        <f t="shared" si="15"/>
        <v>136</v>
      </c>
      <c r="AA61" s="33">
        <f t="shared" si="16"/>
        <v>-0.36379070777204425</v>
      </c>
      <c r="AB61" s="11">
        <v>0.04</v>
      </c>
      <c r="AC61" s="112">
        <f t="shared" si="24"/>
        <v>43</v>
      </c>
      <c r="AD61" s="33">
        <f t="shared" si="18"/>
        <v>-1.5293702721213931</v>
      </c>
      <c r="AE61" s="11">
        <v>0.83133243151843084</v>
      </c>
      <c r="AF61" s="10">
        <f t="shared" si="19"/>
        <v>76</v>
      </c>
      <c r="AG61" s="33">
        <f t="shared" si="20"/>
        <v>-0.78604647717670373</v>
      </c>
      <c r="AH61" s="14">
        <v>3.5126666666666666</v>
      </c>
      <c r="AI61" s="112">
        <f t="shared" si="25"/>
        <v>66</v>
      </c>
      <c r="AJ61" s="33">
        <f t="shared" si="22"/>
        <v>-0.30807193978070774</v>
      </c>
      <c r="AK61" s="13">
        <v>67651.906014932465</v>
      </c>
      <c r="AL61" s="38">
        <v>1</v>
      </c>
    </row>
    <row r="62" spans="1:38" x14ac:dyDescent="0.25">
      <c r="A62" t="s">
        <v>725</v>
      </c>
      <c r="B62" s="5" t="s">
        <v>105</v>
      </c>
      <c r="C62" s="6" t="s">
        <v>52</v>
      </c>
      <c r="D62" s="7" t="s">
        <v>34</v>
      </c>
      <c r="E62" s="36">
        <f t="shared" si="0"/>
        <v>-5.6629432044319392</v>
      </c>
      <c r="F62" s="8">
        <f t="shared" si="1"/>
        <v>45.963615007236413</v>
      </c>
      <c r="G62" s="9">
        <f t="shared" si="2"/>
        <v>56</v>
      </c>
      <c r="H62" s="112">
        <f t="shared" si="3"/>
        <v>536</v>
      </c>
      <c r="I62" s="33">
        <f t="shared" si="4"/>
        <v>1.4236455731309106</v>
      </c>
      <c r="J62" s="11">
        <v>8.6956521739130377E-2</v>
      </c>
      <c r="K62" s="10">
        <f t="shared" si="5"/>
        <v>381</v>
      </c>
      <c r="L62" s="33">
        <f t="shared" si="6"/>
        <v>0.43434190915289028</v>
      </c>
      <c r="M62" s="11">
        <v>4.6004842615012108E-2</v>
      </c>
      <c r="N62" s="10">
        <f t="shared" si="7"/>
        <v>21</v>
      </c>
      <c r="O62" s="33">
        <f t="shared" si="8"/>
        <v>-2.2938173559485224</v>
      </c>
      <c r="P62" s="11">
        <v>0.2079589216944801</v>
      </c>
      <c r="Q62" s="10">
        <f t="shared" si="9"/>
        <v>87</v>
      </c>
      <c r="R62" s="33">
        <f t="shared" si="10"/>
        <v>-0.1843525731420757</v>
      </c>
      <c r="S62" s="12">
        <v>1.9230769230769229</v>
      </c>
      <c r="T62" s="10">
        <f t="shared" si="11"/>
        <v>66</v>
      </c>
      <c r="U62" s="33">
        <f t="shared" si="12"/>
        <v>-0.97070060563211913</v>
      </c>
      <c r="V62" s="18">
        <v>0.13254392666157372</v>
      </c>
      <c r="W62" s="112">
        <f t="shared" si="23"/>
        <v>87</v>
      </c>
      <c r="X62" s="33">
        <f t="shared" si="14"/>
        <v>-0.91627319868135293</v>
      </c>
      <c r="Y62" s="13">
        <v>63750</v>
      </c>
      <c r="Z62" s="10">
        <f t="shared" si="15"/>
        <v>290</v>
      </c>
      <c r="AA62" s="33">
        <f t="shared" si="16"/>
        <v>0.29523164670633906</v>
      </c>
      <c r="AB62" s="11">
        <v>3.1E-2</v>
      </c>
      <c r="AC62" s="112">
        <f t="shared" si="24"/>
        <v>26</v>
      </c>
      <c r="AD62" s="33">
        <f t="shared" si="18"/>
        <v>-2.0748422748170765</v>
      </c>
      <c r="AE62" s="11">
        <v>0.79878385848535105</v>
      </c>
      <c r="AF62" s="10">
        <f t="shared" si="19"/>
        <v>384</v>
      </c>
      <c r="AG62" s="33">
        <f t="shared" si="20"/>
        <v>0.36211168029765145</v>
      </c>
      <c r="AH62" s="14">
        <v>2.2170000000000001</v>
      </c>
      <c r="AI62" s="112">
        <f t="shared" si="25"/>
        <v>96</v>
      </c>
      <c r="AJ62" s="33">
        <f t="shared" si="22"/>
        <v>-0.2928545342499837</v>
      </c>
      <c r="AK62" s="13">
        <v>78096.536538461543</v>
      </c>
      <c r="AL62" s="38"/>
    </row>
    <row r="63" spans="1:38" x14ac:dyDescent="0.25">
      <c r="A63" t="s">
        <v>879</v>
      </c>
      <c r="B63" s="5" t="s">
        <v>118</v>
      </c>
      <c r="C63" s="6" t="s">
        <v>54</v>
      </c>
      <c r="D63" s="7" t="s">
        <v>39</v>
      </c>
      <c r="E63" s="36">
        <f t="shared" si="0"/>
        <v>-5.5112539403896026</v>
      </c>
      <c r="F63" s="8">
        <f t="shared" si="1"/>
        <v>45.490808105265501</v>
      </c>
      <c r="G63" s="9">
        <f t="shared" si="2"/>
        <v>57</v>
      </c>
      <c r="H63" s="112">
        <f t="shared" si="3"/>
        <v>250</v>
      </c>
      <c r="I63" s="33">
        <f t="shared" si="4"/>
        <v>-0.20743744217031532</v>
      </c>
      <c r="J63" s="11">
        <v>-1.620091740134677E-2</v>
      </c>
      <c r="K63" s="10">
        <f t="shared" si="5"/>
        <v>145</v>
      </c>
      <c r="L63" s="33">
        <f t="shared" si="6"/>
        <v>-0.30133772535084752</v>
      </c>
      <c r="M63" s="11">
        <v>8.4757347915242656E-2</v>
      </c>
      <c r="N63" s="10">
        <f t="shared" si="7"/>
        <v>74</v>
      </c>
      <c r="O63" s="33">
        <f t="shared" si="8"/>
        <v>-1.0010442639713408</v>
      </c>
      <c r="P63" s="11">
        <v>0.12516622340425532</v>
      </c>
      <c r="Q63" s="10">
        <f t="shared" si="9"/>
        <v>214</v>
      </c>
      <c r="R63" s="33">
        <f t="shared" si="10"/>
        <v>0.1314073483418268</v>
      </c>
      <c r="S63" s="12">
        <v>0.59521841208954729</v>
      </c>
      <c r="T63" s="10">
        <f t="shared" si="11"/>
        <v>32</v>
      </c>
      <c r="U63" s="33">
        <f t="shared" si="12"/>
        <v>-1.9024126316289565</v>
      </c>
      <c r="V63" s="18">
        <v>0.18723516949152541</v>
      </c>
      <c r="W63" s="112">
        <f t="shared" si="23"/>
        <v>66</v>
      </c>
      <c r="X63" s="33">
        <f t="shared" si="14"/>
        <v>-1.0223525760851784</v>
      </c>
      <c r="Y63" s="13">
        <v>59892</v>
      </c>
      <c r="Z63" s="10">
        <f t="shared" si="15"/>
        <v>185</v>
      </c>
      <c r="AA63" s="33">
        <f t="shared" si="16"/>
        <v>-7.0891883559429728E-2</v>
      </c>
      <c r="AB63" s="11">
        <v>3.6000000000000004E-2</v>
      </c>
      <c r="AC63" s="112">
        <f t="shared" si="24"/>
        <v>38</v>
      </c>
      <c r="AD63" s="33">
        <f t="shared" si="18"/>
        <v>-1.6375533800810569</v>
      </c>
      <c r="AE63" s="11">
        <v>0.82487709417211585</v>
      </c>
      <c r="AF63" s="10">
        <f t="shared" si="19"/>
        <v>465</v>
      </c>
      <c r="AG63" s="33">
        <f t="shared" si="20"/>
        <v>0.62884355994759811</v>
      </c>
      <c r="AH63" s="14">
        <v>1.9160000000000001</v>
      </c>
      <c r="AI63" s="112">
        <f t="shared" si="25"/>
        <v>366</v>
      </c>
      <c r="AJ63" s="33">
        <f t="shared" si="22"/>
        <v>-0.15369460604830487</v>
      </c>
      <c r="AK63" s="13">
        <v>173610.45517674679</v>
      </c>
      <c r="AL63" s="38">
        <v>1</v>
      </c>
    </row>
    <row r="64" spans="1:38" x14ac:dyDescent="0.25">
      <c r="A64" t="s">
        <v>855</v>
      </c>
      <c r="B64" s="5" t="s">
        <v>74</v>
      </c>
      <c r="C64" s="6" t="s">
        <v>30</v>
      </c>
      <c r="D64" s="7" t="s">
        <v>20</v>
      </c>
      <c r="E64" s="36">
        <f t="shared" si="0"/>
        <v>-5.4657469026631835</v>
      </c>
      <c r="F64" s="8">
        <f t="shared" si="1"/>
        <v>45.348965228901505</v>
      </c>
      <c r="G64" s="9">
        <f t="shared" si="2"/>
        <v>58</v>
      </c>
      <c r="H64" s="112">
        <f t="shared" si="3"/>
        <v>557</v>
      </c>
      <c r="I64" s="33">
        <f t="shared" si="4"/>
        <v>2.7813335661571021</v>
      </c>
      <c r="J64" s="11">
        <v>0.17282316077496795</v>
      </c>
      <c r="K64" s="10">
        <f t="shared" si="5"/>
        <v>229</v>
      </c>
      <c r="L64" s="33">
        <f t="shared" si="6"/>
        <v>3.2374411300107708E-2</v>
      </c>
      <c r="M64" s="11">
        <v>6.7178797772229695E-2</v>
      </c>
      <c r="N64" s="10">
        <f t="shared" si="7"/>
        <v>28</v>
      </c>
      <c r="O64" s="33">
        <f t="shared" si="8"/>
        <v>-1.9658651674798937</v>
      </c>
      <c r="P64" s="11">
        <v>0.18695597325596064</v>
      </c>
      <c r="Q64" s="10">
        <f t="shared" si="9"/>
        <v>294</v>
      </c>
      <c r="R64" s="33">
        <f t="shared" si="10"/>
        <v>0.20583720033415109</v>
      </c>
      <c r="S64" s="12">
        <v>0.28222013170272814</v>
      </c>
      <c r="T64" s="10">
        <f t="shared" si="11"/>
        <v>16</v>
      </c>
      <c r="U64" s="33">
        <f t="shared" si="12"/>
        <v>-2.8381938125287061</v>
      </c>
      <c r="V64" s="18">
        <v>0.24216527060890747</v>
      </c>
      <c r="W64" s="112">
        <f t="shared" si="23"/>
        <v>35</v>
      </c>
      <c r="X64" s="33">
        <f t="shared" si="14"/>
        <v>-1.2352812175095496</v>
      </c>
      <c r="Y64" s="13">
        <v>52148</v>
      </c>
      <c r="Z64" s="10">
        <f t="shared" si="15"/>
        <v>290</v>
      </c>
      <c r="AA64" s="33">
        <f t="shared" si="16"/>
        <v>0.29523164670633906</v>
      </c>
      <c r="AB64" s="11">
        <v>3.1E-2</v>
      </c>
      <c r="AC64" s="112">
        <f t="shared" si="24"/>
        <v>95</v>
      </c>
      <c r="AD64" s="33">
        <f t="shared" si="18"/>
        <v>-0.73643035118611744</v>
      </c>
      <c r="AE64" s="11">
        <v>0.87864753256827355</v>
      </c>
      <c r="AF64" s="10">
        <f t="shared" si="19"/>
        <v>471</v>
      </c>
      <c r="AG64" s="33">
        <f t="shared" si="20"/>
        <v>0.66812965074875308</v>
      </c>
      <c r="AH64" s="14">
        <v>1.8716666666666668</v>
      </c>
      <c r="AI64" s="112">
        <f t="shared" si="25"/>
        <v>196</v>
      </c>
      <c r="AJ64" s="33">
        <f t="shared" si="22"/>
        <v>-0.24601843220359265</v>
      </c>
      <c r="AK64" s="13">
        <v>110243.00066792098</v>
      </c>
      <c r="AL64" s="38">
        <v>1</v>
      </c>
    </row>
    <row r="65" spans="1:38" x14ac:dyDescent="0.25">
      <c r="A65" t="s">
        <v>667</v>
      </c>
      <c r="B65" s="5" t="s">
        <v>97</v>
      </c>
      <c r="C65" s="6" t="s">
        <v>19</v>
      </c>
      <c r="D65" s="7" t="s">
        <v>20</v>
      </c>
      <c r="E65" s="36">
        <f t="shared" si="0"/>
        <v>-5.4528484523271556</v>
      </c>
      <c r="F65" s="8">
        <f t="shared" si="1"/>
        <v>45.308761484871866</v>
      </c>
      <c r="G65" s="9">
        <f t="shared" si="2"/>
        <v>59</v>
      </c>
      <c r="H65" s="112">
        <f t="shared" si="3"/>
        <v>155</v>
      </c>
      <c r="I65" s="33">
        <f t="shared" si="4"/>
        <v>-0.48262186950989316</v>
      </c>
      <c r="J65" s="11">
        <v>-3.3604887983706755E-2</v>
      </c>
      <c r="K65" s="10">
        <f t="shared" si="5"/>
        <v>39</v>
      </c>
      <c r="L65" s="33">
        <f t="shared" si="6"/>
        <v>-1.2668164599201492</v>
      </c>
      <c r="M65" s="11">
        <v>0.13561470215462612</v>
      </c>
      <c r="N65" s="10">
        <f t="shared" si="7"/>
        <v>53</v>
      </c>
      <c r="O65" s="33">
        <f t="shared" si="8"/>
        <v>-1.379573824066104</v>
      </c>
      <c r="P65" s="11">
        <v>0.14940828402366865</v>
      </c>
      <c r="Q65" s="10">
        <f t="shared" si="9"/>
        <v>109</v>
      </c>
      <c r="R65" s="33">
        <f t="shared" si="10"/>
        <v>-0.10291546330129432</v>
      </c>
      <c r="S65" s="12">
        <v>1.5806111696522656</v>
      </c>
      <c r="T65" s="10">
        <f t="shared" si="11"/>
        <v>96</v>
      </c>
      <c r="U65" s="33">
        <f t="shared" si="12"/>
        <v>-0.67045097386813857</v>
      </c>
      <c r="V65" s="18">
        <v>0.11491935483870967</v>
      </c>
      <c r="W65" s="112">
        <f t="shared" si="23"/>
        <v>110</v>
      </c>
      <c r="X65" s="33">
        <f t="shared" si="14"/>
        <v>-0.83249303721182044</v>
      </c>
      <c r="Y65" s="13">
        <v>66797</v>
      </c>
      <c r="Z65" s="10">
        <f t="shared" si="15"/>
        <v>70</v>
      </c>
      <c r="AA65" s="33">
        <f t="shared" si="16"/>
        <v>-0.87636365014411999</v>
      </c>
      <c r="AB65" s="11">
        <v>4.7E-2</v>
      </c>
      <c r="AC65" s="112">
        <f t="shared" si="24"/>
        <v>86</v>
      </c>
      <c r="AD65" s="33">
        <f t="shared" si="18"/>
        <v>-0.84006224855327727</v>
      </c>
      <c r="AE65" s="11">
        <v>0.87246376811594206</v>
      </c>
      <c r="AF65" s="10">
        <f t="shared" si="19"/>
        <v>54</v>
      </c>
      <c r="AG65" s="33">
        <f t="shared" si="20"/>
        <v>-0.93787392583680607</v>
      </c>
      <c r="AH65" s="14">
        <v>3.6839999999999997</v>
      </c>
      <c r="AI65" s="112">
        <f t="shared" si="25"/>
        <v>46</v>
      </c>
      <c r="AJ65" s="33">
        <f t="shared" si="22"/>
        <v>-0.31664476546275455</v>
      </c>
      <c r="AK65" s="13">
        <v>61767.854583772394</v>
      </c>
      <c r="AL65" s="38"/>
    </row>
    <row r="66" spans="1:38" x14ac:dyDescent="0.25">
      <c r="A66" t="s">
        <v>1098</v>
      </c>
      <c r="B66" s="5" t="s">
        <v>155</v>
      </c>
      <c r="C66" s="6" t="s">
        <v>93</v>
      </c>
      <c r="D66" s="7" t="s">
        <v>34</v>
      </c>
      <c r="E66" s="36">
        <f t="shared" si="0"/>
        <v>-5.3918616233590377</v>
      </c>
      <c r="F66" s="8">
        <f t="shared" si="1"/>
        <v>45.11866897010168</v>
      </c>
      <c r="G66" s="9">
        <f t="shared" si="2"/>
        <v>60</v>
      </c>
      <c r="H66" s="112">
        <f t="shared" si="3"/>
        <v>531</v>
      </c>
      <c r="I66" s="33">
        <f t="shared" si="4"/>
        <v>1.3036128074755819</v>
      </c>
      <c r="J66" s="11">
        <v>7.9365079365079305E-2</v>
      </c>
      <c r="K66" s="10">
        <f t="shared" si="5"/>
        <v>559</v>
      </c>
      <c r="L66" s="33">
        <f t="shared" si="6"/>
        <v>1.307700303357477</v>
      </c>
      <c r="M66" s="11">
        <v>0</v>
      </c>
      <c r="N66" s="10">
        <f t="shared" si="7"/>
        <v>25</v>
      </c>
      <c r="O66" s="33">
        <f t="shared" si="8"/>
        <v>-2.1695421478654433</v>
      </c>
      <c r="P66" s="11">
        <v>0.2</v>
      </c>
      <c r="Q66" s="10">
        <f t="shared" si="9"/>
        <v>390</v>
      </c>
      <c r="R66" s="33">
        <f t="shared" si="10"/>
        <v>0.27294812057923534</v>
      </c>
      <c r="S66" s="12">
        <v>0</v>
      </c>
      <c r="T66" s="10">
        <f t="shared" si="11"/>
        <v>14</v>
      </c>
      <c r="U66" s="33">
        <f t="shared" si="12"/>
        <v>-3.0551742063500518</v>
      </c>
      <c r="V66" s="18">
        <v>0.25490196078431371</v>
      </c>
      <c r="W66" s="112">
        <f t="shared" si="23"/>
        <v>8</v>
      </c>
      <c r="X66" s="33">
        <f t="shared" si="14"/>
        <v>-1.667490064946235</v>
      </c>
      <c r="Y66" s="13">
        <v>36429</v>
      </c>
      <c r="Z66" s="10">
        <f t="shared" si="15"/>
        <v>399</v>
      </c>
      <c r="AA66" s="33">
        <f t="shared" si="16"/>
        <v>0.58813047091895354</v>
      </c>
      <c r="AB66" s="11">
        <v>2.7000000000000003E-2</v>
      </c>
      <c r="AC66" s="112">
        <f t="shared" si="24"/>
        <v>20</v>
      </c>
      <c r="AD66" s="33">
        <f t="shared" si="18"/>
        <v>-2.6054325084016257</v>
      </c>
      <c r="AE66" s="11">
        <v>0.76712328767123283</v>
      </c>
      <c r="AF66" s="10">
        <f t="shared" si="19"/>
        <v>534</v>
      </c>
      <c r="AG66" s="33">
        <f t="shared" si="20"/>
        <v>1.2780979026614221</v>
      </c>
      <c r="AH66" s="14">
        <v>1.1833333333333333</v>
      </c>
      <c r="AI66" s="112">
        <f t="shared" si="25"/>
        <v>564</v>
      </c>
      <c r="AJ66" s="33">
        <f t="shared" si="22"/>
        <v>9.0893838373300397</v>
      </c>
      <c r="AK66" s="13">
        <v>6517697.1029411769</v>
      </c>
      <c r="AL66" s="38"/>
    </row>
    <row r="67" spans="1:38" x14ac:dyDescent="0.25">
      <c r="A67" t="s">
        <v>938</v>
      </c>
      <c r="B67" s="5" t="s">
        <v>99</v>
      </c>
      <c r="C67" s="6" t="s">
        <v>44</v>
      </c>
      <c r="D67" s="7" t="s">
        <v>20</v>
      </c>
      <c r="E67" s="36">
        <f t="shared" si="0"/>
        <v>-5.3622918972367817</v>
      </c>
      <c r="F67" s="8">
        <f t="shared" si="1"/>
        <v>45.026501797373555</v>
      </c>
      <c r="G67" s="9">
        <f t="shared" si="2"/>
        <v>61</v>
      </c>
      <c r="H67" s="112">
        <f t="shared" si="3"/>
        <v>279</v>
      </c>
      <c r="I67" s="33">
        <f t="shared" si="4"/>
        <v>-9.4062017802342635E-2</v>
      </c>
      <c r="J67" s="11">
        <v>-9.0305169192443913E-3</v>
      </c>
      <c r="K67" s="10">
        <f t="shared" si="5"/>
        <v>59</v>
      </c>
      <c r="L67" s="33">
        <f t="shared" si="6"/>
        <v>-1.0049111084173492</v>
      </c>
      <c r="M67" s="11">
        <v>0.12181863108475414</v>
      </c>
      <c r="N67" s="10">
        <f t="shared" si="7"/>
        <v>68</v>
      </c>
      <c r="O67" s="33">
        <f t="shared" si="8"/>
        <v>-1.0544661660027856</v>
      </c>
      <c r="P67" s="11">
        <v>0.12858750703432753</v>
      </c>
      <c r="Q67" s="10">
        <f t="shared" si="9"/>
        <v>12</v>
      </c>
      <c r="R67" s="33">
        <f t="shared" si="10"/>
        <v>-1.2962537990091327</v>
      </c>
      <c r="S67" s="12">
        <v>6.5989316015502251</v>
      </c>
      <c r="T67" s="10">
        <f t="shared" si="11"/>
        <v>80</v>
      </c>
      <c r="U67" s="33">
        <f t="shared" si="12"/>
        <v>-0.81890379090430199</v>
      </c>
      <c r="V67" s="18">
        <v>0.12363349487208385</v>
      </c>
      <c r="W67" s="112">
        <f t="shared" si="23"/>
        <v>143</v>
      </c>
      <c r="X67" s="33">
        <f t="shared" si="14"/>
        <v>-0.68294256191389235</v>
      </c>
      <c r="Y67" s="13">
        <v>72236</v>
      </c>
      <c r="Z67" s="10">
        <f t="shared" si="15"/>
        <v>70</v>
      </c>
      <c r="AA67" s="33">
        <f t="shared" si="16"/>
        <v>-0.87636365014411999</v>
      </c>
      <c r="AB67" s="11">
        <v>4.7E-2</v>
      </c>
      <c r="AC67" s="112">
        <f t="shared" si="24"/>
        <v>165</v>
      </c>
      <c r="AD67" s="33">
        <f t="shared" si="18"/>
        <v>-0.21854640070684356</v>
      </c>
      <c r="AE67" s="11">
        <v>0.90954991344489322</v>
      </c>
      <c r="AF67" s="10">
        <f t="shared" si="19"/>
        <v>177</v>
      </c>
      <c r="AG67" s="33">
        <f t="shared" si="20"/>
        <v>-0.25287810201817246</v>
      </c>
      <c r="AH67" s="14">
        <v>2.911</v>
      </c>
      <c r="AI67" s="112">
        <f t="shared" si="25"/>
        <v>71</v>
      </c>
      <c r="AJ67" s="33">
        <f t="shared" si="22"/>
        <v>-0.30741088598495925</v>
      </c>
      <c r="AK67" s="13">
        <v>68105.627422226884</v>
      </c>
      <c r="AL67" s="38">
        <v>1</v>
      </c>
    </row>
    <row r="68" spans="1:38" x14ac:dyDescent="0.25">
      <c r="A68" t="s">
        <v>776</v>
      </c>
      <c r="B68" s="5" t="s">
        <v>92</v>
      </c>
      <c r="C68" s="6" t="s">
        <v>93</v>
      </c>
      <c r="D68" s="7" t="s">
        <v>34</v>
      </c>
      <c r="E68" s="36">
        <f t="shared" si="0"/>
        <v>-5.3540155201414539</v>
      </c>
      <c r="F68" s="8">
        <f t="shared" si="1"/>
        <v>45.000704795596995</v>
      </c>
      <c r="G68" s="9">
        <f t="shared" si="2"/>
        <v>62</v>
      </c>
      <c r="H68" s="112">
        <f t="shared" si="3"/>
        <v>489</v>
      </c>
      <c r="I68" s="33">
        <f t="shared" si="4"/>
        <v>0.81774559509849354</v>
      </c>
      <c r="J68" s="11">
        <v>4.8636528505951793E-2</v>
      </c>
      <c r="K68" s="10">
        <f t="shared" si="5"/>
        <v>273</v>
      </c>
      <c r="L68" s="33">
        <f t="shared" si="6"/>
        <v>0.1565904989980578</v>
      </c>
      <c r="M68" s="11">
        <v>6.0635617329106724E-2</v>
      </c>
      <c r="N68" s="10">
        <f t="shared" si="7"/>
        <v>64</v>
      </c>
      <c r="O68" s="33">
        <f t="shared" si="8"/>
        <v>-1.1520996163383128</v>
      </c>
      <c r="P68" s="11">
        <v>0.13484021823850351</v>
      </c>
      <c r="Q68" s="10">
        <f t="shared" si="9"/>
        <v>145</v>
      </c>
      <c r="R68" s="33">
        <f t="shared" si="10"/>
        <v>3.7616233003552818E-3</v>
      </c>
      <c r="S68" s="12">
        <v>1.1320042764606</v>
      </c>
      <c r="T68" s="10">
        <f t="shared" si="11"/>
        <v>45</v>
      </c>
      <c r="U68" s="33">
        <f t="shared" si="12"/>
        <v>-1.4429102946569197</v>
      </c>
      <c r="V68" s="18">
        <v>0.16026250713334603</v>
      </c>
      <c r="W68" s="112">
        <f t="shared" si="23"/>
        <v>82</v>
      </c>
      <c r="X68" s="33">
        <f t="shared" si="14"/>
        <v>-0.93857241461564589</v>
      </c>
      <c r="Y68" s="13">
        <v>62939</v>
      </c>
      <c r="Z68" s="10">
        <f t="shared" si="15"/>
        <v>64</v>
      </c>
      <c r="AA68" s="33">
        <f t="shared" si="16"/>
        <v>-0.94958835619727378</v>
      </c>
      <c r="AB68" s="11">
        <v>4.8000000000000001E-2</v>
      </c>
      <c r="AC68" s="112">
        <f t="shared" si="24"/>
        <v>67</v>
      </c>
      <c r="AD68" s="33">
        <f t="shared" si="18"/>
        <v>-1.0964893307608112</v>
      </c>
      <c r="AE68" s="11">
        <v>0.85716264253727903</v>
      </c>
      <c r="AF68" s="10">
        <f t="shared" si="19"/>
        <v>335</v>
      </c>
      <c r="AG68" s="33">
        <f t="shared" si="20"/>
        <v>0.19846886598306612</v>
      </c>
      <c r="AH68" s="14">
        <v>2.4016666666666668</v>
      </c>
      <c r="AI68" s="112">
        <f t="shared" si="25"/>
        <v>113</v>
      </c>
      <c r="AJ68" s="33">
        <f t="shared" si="22"/>
        <v>-0.28527348357100352</v>
      </c>
      <c r="AK68" s="13">
        <v>83299.872492296083</v>
      </c>
      <c r="AL68" s="38">
        <v>1</v>
      </c>
    </row>
    <row r="69" spans="1:38" x14ac:dyDescent="0.25">
      <c r="A69" t="s">
        <v>912</v>
      </c>
      <c r="B69" s="5" t="s">
        <v>130</v>
      </c>
      <c r="C69" s="6" t="s">
        <v>28</v>
      </c>
      <c r="D69" s="7" t="s">
        <v>20</v>
      </c>
      <c r="E69" s="36">
        <f t="shared" si="0"/>
        <v>-5.3053488951634629</v>
      </c>
      <c r="F69" s="8">
        <f t="shared" si="1"/>
        <v>44.849013663528467</v>
      </c>
      <c r="G69" s="9">
        <f t="shared" si="2"/>
        <v>63</v>
      </c>
      <c r="H69" s="112">
        <f t="shared" si="3"/>
        <v>200</v>
      </c>
      <c r="I69" s="33">
        <f t="shared" si="4"/>
        <v>-0.35150418518827425</v>
      </c>
      <c r="J69" s="11">
        <v>-2.5312382688904345E-2</v>
      </c>
      <c r="K69" s="10">
        <f t="shared" si="5"/>
        <v>167</v>
      </c>
      <c r="L69" s="33">
        <f t="shared" si="6"/>
        <v>-0.20206577511447066</v>
      </c>
      <c r="M69" s="11">
        <v>7.9528119597274488E-2</v>
      </c>
      <c r="N69" s="10">
        <f t="shared" si="7"/>
        <v>209</v>
      </c>
      <c r="O69" s="33">
        <f t="shared" si="8"/>
        <v>2.4213437472096377E-2</v>
      </c>
      <c r="P69" s="11">
        <v>5.9505936945543882E-2</v>
      </c>
      <c r="Q69" s="10">
        <f t="shared" si="9"/>
        <v>135</v>
      </c>
      <c r="R69" s="33">
        <f t="shared" si="10"/>
        <v>-1.4893416486613298E-2</v>
      </c>
      <c r="S69" s="12">
        <v>1.2104539202200826</v>
      </c>
      <c r="T69" s="10">
        <f t="shared" si="11"/>
        <v>97</v>
      </c>
      <c r="U69" s="33">
        <f t="shared" si="12"/>
        <v>-0.66490894167544479</v>
      </c>
      <c r="V69" s="18">
        <v>0.11459403905447071</v>
      </c>
      <c r="W69" s="112">
        <f t="shared" si="23"/>
        <v>101</v>
      </c>
      <c r="X69" s="33">
        <f t="shared" si="14"/>
        <v>-0.88256316324924045</v>
      </c>
      <c r="Y69" s="13">
        <v>64976</v>
      </c>
      <c r="Z69" s="10">
        <f t="shared" si="15"/>
        <v>7</v>
      </c>
      <c r="AA69" s="33">
        <f t="shared" si="16"/>
        <v>-3.2927789498981919</v>
      </c>
      <c r="AB69" s="11">
        <v>0.08</v>
      </c>
      <c r="AC69" s="112">
        <f t="shared" si="24"/>
        <v>121</v>
      </c>
      <c r="AD69" s="33">
        <f t="shared" si="18"/>
        <v>-0.48061094348008854</v>
      </c>
      <c r="AE69" s="11">
        <v>0.89391239792130661</v>
      </c>
      <c r="AF69" s="10">
        <f t="shared" si="19"/>
        <v>489</v>
      </c>
      <c r="AG69" s="33">
        <f t="shared" si="20"/>
        <v>0.76058488699508009</v>
      </c>
      <c r="AH69" s="14">
        <v>1.7673333333333334</v>
      </c>
      <c r="AI69" s="112">
        <f t="shared" si="25"/>
        <v>329</v>
      </c>
      <c r="AJ69" s="33">
        <f t="shared" si="22"/>
        <v>-0.18224259807625887</v>
      </c>
      <c r="AK69" s="13">
        <v>154016.23273727647</v>
      </c>
      <c r="AL69" s="38"/>
    </row>
    <row r="70" spans="1:38" x14ac:dyDescent="0.25">
      <c r="A70" t="s">
        <v>717</v>
      </c>
      <c r="B70" s="5" t="s">
        <v>103</v>
      </c>
      <c r="C70" s="6" t="s">
        <v>26</v>
      </c>
      <c r="D70" s="7" t="s">
        <v>20</v>
      </c>
      <c r="E70" s="36">
        <f t="shared" si="0"/>
        <v>-5.2855439831469786</v>
      </c>
      <c r="F70" s="8">
        <f t="shared" si="1"/>
        <v>44.787282866998872</v>
      </c>
      <c r="G70" s="9">
        <f t="shared" si="2"/>
        <v>64</v>
      </c>
      <c r="H70" s="112">
        <f t="shared" si="3"/>
        <v>13</v>
      </c>
      <c r="I70" s="33">
        <f t="shared" si="4"/>
        <v>-1.3642680339761912</v>
      </c>
      <c r="J70" s="11">
        <v>-8.9364380113278741E-2</v>
      </c>
      <c r="K70" s="10">
        <f t="shared" si="5"/>
        <v>4</v>
      </c>
      <c r="L70" s="33">
        <f t="shared" si="6"/>
        <v>-3.6416306622924153</v>
      </c>
      <c r="M70" s="11">
        <v>0.26070991432068541</v>
      </c>
      <c r="N70" s="10">
        <f t="shared" si="7"/>
        <v>242</v>
      </c>
      <c r="O70" s="33">
        <f t="shared" si="8"/>
        <v>0.15882642561402474</v>
      </c>
      <c r="P70" s="11">
        <v>5.0884955752212392E-2</v>
      </c>
      <c r="Q70" s="10">
        <f t="shared" si="9"/>
        <v>122</v>
      </c>
      <c r="R70" s="33">
        <f t="shared" si="10"/>
        <v>-5.5726876981347602E-2</v>
      </c>
      <c r="S70" s="12">
        <v>1.38217000691085</v>
      </c>
      <c r="T70" s="10">
        <f t="shared" si="11"/>
        <v>128</v>
      </c>
      <c r="U70" s="33">
        <f t="shared" si="12"/>
        <v>-0.451682203461306</v>
      </c>
      <c r="V70" s="18">
        <v>0.10207768744354111</v>
      </c>
      <c r="W70" s="112">
        <f t="shared" si="23"/>
        <v>36</v>
      </c>
      <c r="X70" s="33">
        <f t="shared" si="14"/>
        <v>-1.2305244180562418</v>
      </c>
      <c r="Y70" s="13">
        <v>52321</v>
      </c>
      <c r="Z70" s="10">
        <f t="shared" si="15"/>
        <v>55</v>
      </c>
      <c r="AA70" s="33">
        <f t="shared" si="16"/>
        <v>-1.0228130622504275</v>
      </c>
      <c r="AB70" s="11">
        <v>4.9000000000000002E-2</v>
      </c>
      <c r="AC70" s="112">
        <f t="shared" si="24"/>
        <v>49</v>
      </c>
      <c r="AD70" s="33">
        <f t="shared" si="18"/>
        <v>-1.3758878981504112</v>
      </c>
      <c r="AE70" s="11">
        <v>0.8404907975460123</v>
      </c>
      <c r="AF70" s="10">
        <f t="shared" si="19"/>
        <v>279</v>
      </c>
      <c r="AG70" s="33">
        <f t="shared" si="20"/>
        <v>4.6641417322963771E-2</v>
      </c>
      <c r="AH70" s="14">
        <v>2.573</v>
      </c>
      <c r="AI70" s="112">
        <f t="shared" si="25"/>
        <v>136</v>
      </c>
      <c r="AJ70" s="33">
        <f t="shared" si="22"/>
        <v>-0.2716865204994327</v>
      </c>
      <c r="AK70" s="13">
        <v>92625.431237042154</v>
      </c>
      <c r="AL70" s="38"/>
    </row>
    <row r="71" spans="1:38" x14ac:dyDescent="0.25">
      <c r="A71" t="s">
        <v>1156</v>
      </c>
      <c r="B71" s="5" t="s">
        <v>136</v>
      </c>
      <c r="C71" s="6" t="s">
        <v>28</v>
      </c>
      <c r="D71" s="7" t="s">
        <v>20</v>
      </c>
      <c r="E71" s="36">
        <f t="shared" ref="E71:E134" si="26">((I71+L71+AG71+AJ71)*0.25)+(O71+R71+U71+X71+AA71+AD71)</f>
        <v>-5.2565046307453285</v>
      </c>
      <c r="F71" s="8">
        <f t="shared" ref="F71:F134" si="27">((E71*$I$580)+$J$580)</f>
        <v>44.696768839319013</v>
      </c>
      <c r="G71" s="9">
        <f t="shared" ref="G71:G134" si="28">RANK(E71,$E$7:$E$571,1)</f>
        <v>65</v>
      </c>
      <c r="H71" s="112">
        <f t="shared" ref="H71:H134" si="29">RANK(J71,J$7:J$571,1)</f>
        <v>24</v>
      </c>
      <c r="I71" s="33">
        <f t="shared" ref="I71:I134" si="30">(J71-J$573)/J$574</f>
        <v>-1.1940240190493323</v>
      </c>
      <c r="J71" s="11">
        <v>-7.8597339782345843E-2</v>
      </c>
      <c r="K71" s="10">
        <f t="shared" ref="K71:K134" si="31">RANK(M71,M$7:M$571,0)</f>
        <v>206</v>
      </c>
      <c r="L71" s="33">
        <f t="shared" ref="L71:L134" si="32">-(M71-M$573)/M$574</f>
        <v>-4.0801088650420383E-2</v>
      </c>
      <c r="M71" s="11">
        <v>7.1033374977690522E-2</v>
      </c>
      <c r="N71" s="10">
        <f t="shared" ref="N71:N134" si="33">RANK(P71,P$7:P$571,0)</f>
        <v>160</v>
      </c>
      <c r="O71" s="33">
        <f t="shared" ref="O71:O134" si="34">-(P71-P$573)/P$574</f>
        <v>-0.20167745213010319</v>
      </c>
      <c r="P71" s="11">
        <v>7.3972602739726029E-2</v>
      </c>
      <c r="Q71" s="10">
        <f t="shared" ref="Q71:Q134" si="35">RANK(S71,S$7:S$571,0)</f>
        <v>84</v>
      </c>
      <c r="R71" s="33">
        <f t="shared" ref="R71:R134" si="36">-(S71-S$573)/S$574</f>
        <v>-0.19515495173391775</v>
      </c>
      <c r="S71" s="12">
        <v>1.9685039370078741</v>
      </c>
      <c r="T71" s="10">
        <f t="shared" ref="T71:T134" si="37">RANK(V71,V$7:V$571,0)</f>
        <v>346</v>
      </c>
      <c r="U71" s="33">
        <f t="shared" ref="U71:U134" si="38">-(V71-V$573)/V$574</f>
        <v>0.4454102409026125</v>
      </c>
      <c r="V71" s="18">
        <v>4.9418604651162788E-2</v>
      </c>
      <c r="W71" s="112">
        <f t="shared" ref="W71:W102" si="39">RANK(Y71,Y$7:Y$571,1)</f>
        <v>71</v>
      </c>
      <c r="X71" s="33">
        <f t="shared" ref="X71:X134" si="40">(Y71-Y$573)/Y$574</f>
        <v>-0.99238198993427895</v>
      </c>
      <c r="Y71" s="13">
        <v>60982</v>
      </c>
      <c r="Z71" s="10">
        <f t="shared" ref="Z71:Z134" si="41">RANK(AB71,AB$7:AB$571,0)</f>
        <v>4</v>
      </c>
      <c r="AA71" s="33">
        <f t="shared" ref="AA71:AA134" si="42">-(AB71-AB$573)/AB$574</f>
        <v>-4.9037224830675727</v>
      </c>
      <c r="AB71" s="11">
        <v>0.10199999999999999</v>
      </c>
      <c r="AC71" s="112">
        <f t="shared" ref="AC71:AC102" si="43">RANK(AE71,AE$7:AE$571,1)</f>
        <v>343</v>
      </c>
      <c r="AD71" s="33">
        <f t="shared" ref="AD71:AD134" si="44">(AE71-AE$573)/AE$574</f>
        <v>0.43090653641874455</v>
      </c>
      <c r="AE71" s="11">
        <v>0.94830307813733228</v>
      </c>
      <c r="AF71" s="10">
        <f t="shared" ref="AF71:AF134" si="45">RANK(AH71,AH$7:AH$571,0)</f>
        <v>528</v>
      </c>
      <c r="AG71" s="33">
        <f t="shared" ref="AG71:AG134" si="46">-(AH71-AH$573)/AH$574</f>
        <v>1.1891872761114397</v>
      </c>
      <c r="AH71" s="14">
        <v>1.2836666666666667</v>
      </c>
      <c r="AI71" s="112">
        <f t="shared" ref="AI71:AI102" si="47">RANK(AK71,AK$7:AK$571,1)</f>
        <v>538</v>
      </c>
      <c r="AJ71" s="33">
        <f t="shared" ref="AJ71:AJ134" si="48">(AK71-AK$573)/AK$574</f>
        <v>0.68609970678506083</v>
      </c>
      <c r="AK71" s="13">
        <v>750012.34547244094</v>
      </c>
      <c r="AL71" s="38"/>
    </row>
    <row r="72" spans="1:38" x14ac:dyDescent="0.25">
      <c r="A72" t="s">
        <v>797</v>
      </c>
      <c r="B72" s="5" t="s">
        <v>88</v>
      </c>
      <c r="C72" s="6" t="s">
        <v>33</v>
      </c>
      <c r="D72" s="7" t="s">
        <v>34</v>
      </c>
      <c r="E72" s="36">
        <f t="shared" si="26"/>
        <v>-5.2416890454295135</v>
      </c>
      <c r="F72" s="8">
        <f t="shared" si="27"/>
        <v>44.650589493415524</v>
      </c>
      <c r="G72" s="9">
        <f t="shared" si="28"/>
        <v>66</v>
      </c>
      <c r="H72" s="112">
        <f t="shared" si="29"/>
        <v>328</v>
      </c>
      <c r="I72" s="33">
        <f t="shared" si="30"/>
        <v>8.1203900357356584E-2</v>
      </c>
      <c r="J72" s="11">
        <v>2.0541324311260656E-3</v>
      </c>
      <c r="K72" s="10">
        <f t="shared" si="31"/>
        <v>526</v>
      </c>
      <c r="L72" s="33">
        <f t="shared" si="32"/>
        <v>0.94407369101379879</v>
      </c>
      <c r="M72" s="11">
        <v>1.9154318756776291E-2</v>
      </c>
      <c r="N72" s="10">
        <f t="shared" si="33"/>
        <v>20</v>
      </c>
      <c r="O72" s="33">
        <f t="shared" si="34"/>
        <v>-2.3432931694691295</v>
      </c>
      <c r="P72" s="11">
        <v>0.21112748710390566</v>
      </c>
      <c r="Q72" s="10">
        <f t="shared" si="35"/>
        <v>95</v>
      </c>
      <c r="R72" s="33">
        <f t="shared" si="36"/>
        <v>-0.15716708634542725</v>
      </c>
      <c r="S72" s="12">
        <v>1.8087543711563971</v>
      </c>
      <c r="T72" s="10">
        <f t="shared" si="37"/>
        <v>95</v>
      </c>
      <c r="U72" s="33">
        <f t="shared" si="38"/>
        <v>-0.67719649872336973</v>
      </c>
      <c r="V72" s="18">
        <v>0.11531531531531532</v>
      </c>
      <c r="W72" s="112">
        <f t="shared" si="39"/>
        <v>130</v>
      </c>
      <c r="X72" s="33">
        <f t="shared" si="40"/>
        <v>-0.73983168369940688</v>
      </c>
      <c r="Y72" s="13">
        <v>70167</v>
      </c>
      <c r="Z72" s="10">
        <f t="shared" si="41"/>
        <v>95</v>
      </c>
      <c r="AA72" s="33">
        <f t="shared" si="42"/>
        <v>-0.65668953198465929</v>
      </c>
      <c r="AB72" s="11">
        <v>4.4000000000000004E-2</v>
      </c>
      <c r="AC72" s="112">
        <f t="shared" si="43"/>
        <v>113</v>
      </c>
      <c r="AD72" s="33">
        <f t="shared" si="44"/>
        <v>-0.54735510111729224</v>
      </c>
      <c r="AE72" s="11">
        <v>0.88992974238875877</v>
      </c>
      <c r="AF72" s="10">
        <f t="shared" si="45"/>
        <v>37</v>
      </c>
      <c r="AG72" s="33">
        <f t="shared" si="46"/>
        <v>-1.2090365676071841</v>
      </c>
      <c r="AH72" s="14">
        <v>3.99</v>
      </c>
      <c r="AI72" s="112">
        <f t="shared" si="47"/>
        <v>91</v>
      </c>
      <c r="AJ72" s="33">
        <f t="shared" si="48"/>
        <v>-0.29686492012488758</v>
      </c>
      <c r="AK72" s="13">
        <v>75343.964910165203</v>
      </c>
      <c r="AL72" s="38"/>
    </row>
    <row r="73" spans="1:38" x14ac:dyDescent="0.25">
      <c r="A73" t="s">
        <v>779</v>
      </c>
      <c r="B73" s="5" t="s">
        <v>132</v>
      </c>
      <c r="C73" s="6" t="s">
        <v>47</v>
      </c>
      <c r="D73" s="7" t="s">
        <v>20</v>
      </c>
      <c r="E73" s="36">
        <f t="shared" si="26"/>
        <v>-5.1597022977312479</v>
      </c>
      <c r="F73" s="8">
        <f t="shared" si="27"/>
        <v>44.395041413420429</v>
      </c>
      <c r="G73" s="9">
        <f t="shared" si="28"/>
        <v>67</v>
      </c>
      <c r="H73" s="112">
        <f t="shared" si="29"/>
        <v>535</v>
      </c>
      <c r="I73" s="33">
        <f t="shared" si="30"/>
        <v>1.4006198801890619</v>
      </c>
      <c r="J73" s="11">
        <v>8.5500267522739426E-2</v>
      </c>
      <c r="K73" s="10">
        <f t="shared" si="31"/>
        <v>95</v>
      </c>
      <c r="L73" s="33">
        <f t="shared" si="32"/>
        <v>-0.55058612095417003</v>
      </c>
      <c r="M73" s="11">
        <v>9.7886703845024944E-2</v>
      </c>
      <c r="N73" s="10">
        <f t="shared" si="33"/>
        <v>76</v>
      </c>
      <c r="O73" s="33">
        <f t="shared" si="34"/>
        <v>-0.95856313135056948</v>
      </c>
      <c r="P73" s="11">
        <v>0.12244561634805537</v>
      </c>
      <c r="Q73" s="10">
        <f t="shared" si="35"/>
        <v>74</v>
      </c>
      <c r="R73" s="33">
        <f t="shared" si="36"/>
        <v>-0.24277742517902554</v>
      </c>
      <c r="S73" s="12">
        <v>2.1687697160883279</v>
      </c>
      <c r="T73" s="10">
        <f t="shared" si="37"/>
        <v>15</v>
      </c>
      <c r="U73" s="33">
        <f t="shared" si="38"/>
        <v>-2.8677170419547244</v>
      </c>
      <c r="V73" s="18">
        <v>0.24389827615634066</v>
      </c>
      <c r="W73" s="112">
        <f t="shared" si="39"/>
        <v>167</v>
      </c>
      <c r="X73" s="33">
        <f t="shared" si="40"/>
        <v>-0.62833560402794175</v>
      </c>
      <c r="Y73" s="13">
        <v>74222</v>
      </c>
      <c r="Z73" s="10">
        <f t="shared" si="41"/>
        <v>136</v>
      </c>
      <c r="AA73" s="33">
        <f t="shared" si="42"/>
        <v>-0.36379070777204425</v>
      </c>
      <c r="AB73" s="11">
        <v>0.04</v>
      </c>
      <c r="AC73" s="112">
        <f t="shared" si="43"/>
        <v>215</v>
      </c>
      <c r="AD73" s="33">
        <f t="shared" si="44"/>
        <v>-2.2002896116666715E-2</v>
      </c>
      <c r="AE73" s="11">
        <v>0.9212777575536949</v>
      </c>
      <c r="AF73" s="10">
        <f t="shared" si="45"/>
        <v>66</v>
      </c>
      <c r="AG73" s="33">
        <f t="shared" si="46"/>
        <v>-0.84216946403549697</v>
      </c>
      <c r="AH73" s="14">
        <v>3.5760000000000005</v>
      </c>
      <c r="AI73" s="112">
        <f t="shared" si="47"/>
        <v>51</v>
      </c>
      <c r="AJ73" s="33">
        <f t="shared" si="48"/>
        <v>-0.31392626052049871</v>
      </c>
      <c r="AK73" s="13">
        <v>63633.729791009464</v>
      </c>
      <c r="AL73" s="38">
        <v>1</v>
      </c>
    </row>
    <row r="74" spans="1:38" x14ac:dyDescent="0.25">
      <c r="A74" t="s">
        <v>756</v>
      </c>
      <c r="B74" s="5" t="s">
        <v>196</v>
      </c>
      <c r="C74" s="6" t="s">
        <v>54</v>
      </c>
      <c r="D74" s="7" t="s">
        <v>39</v>
      </c>
      <c r="E74" s="36">
        <f t="shared" si="26"/>
        <v>-5.067101952661373</v>
      </c>
      <c r="F74" s="8">
        <f t="shared" si="27"/>
        <v>44.10641134753979</v>
      </c>
      <c r="G74" s="9">
        <f t="shared" si="28"/>
        <v>68</v>
      </c>
      <c r="H74" s="112">
        <f t="shared" si="29"/>
        <v>352</v>
      </c>
      <c r="I74" s="33">
        <f t="shared" si="30"/>
        <v>0.15452725621996877</v>
      </c>
      <c r="J74" s="11">
        <v>6.6914498141263934E-3</v>
      </c>
      <c r="K74" s="10">
        <f t="shared" si="31"/>
        <v>249</v>
      </c>
      <c r="L74" s="33">
        <f t="shared" si="32"/>
        <v>8.2922657155459031E-2</v>
      </c>
      <c r="M74" s="11">
        <v>6.4516129032258063E-2</v>
      </c>
      <c r="N74" s="10">
        <f t="shared" si="33"/>
        <v>60</v>
      </c>
      <c r="O74" s="33">
        <f t="shared" si="34"/>
        <v>-1.2003614094110813</v>
      </c>
      <c r="P74" s="11">
        <v>0.13793103448275862</v>
      </c>
      <c r="Q74" s="10">
        <f t="shared" si="35"/>
        <v>11</v>
      </c>
      <c r="R74" s="33">
        <f t="shared" si="36"/>
        <v>-1.3076776154737451</v>
      </c>
      <c r="S74" s="12">
        <v>6.646971935007385</v>
      </c>
      <c r="T74" s="10">
        <f t="shared" si="37"/>
        <v>33</v>
      </c>
      <c r="U74" s="33">
        <f t="shared" si="38"/>
        <v>-1.8470889231612557</v>
      </c>
      <c r="V74" s="18">
        <v>0.18398768283294842</v>
      </c>
      <c r="W74" s="112">
        <f t="shared" si="39"/>
        <v>86</v>
      </c>
      <c r="X74" s="33">
        <f t="shared" si="40"/>
        <v>-0.91902279374106843</v>
      </c>
      <c r="Y74" s="13">
        <v>63650</v>
      </c>
      <c r="Z74" s="10">
        <f t="shared" si="41"/>
        <v>185</v>
      </c>
      <c r="AA74" s="33">
        <f t="shared" si="42"/>
        <v>-7.0891883559429728E-2</v>
      </c>
      <c r="AB74" s="11">
        <v>3.6000000000000004E-2</v>
      </c>
      <c r="AC74" s="112">
        <f t="shared" si="43"/>
        <v>263</v>
      </c>
      <c r="AD74" s="33">
        <f t="shared" si="44"/>
        <v>0.17881059650769729</v>
      </c>
      <c r="AE74" s="11">
        <v>0.93326039387308535</v>
      </c>
      <c r="AF74" s="10">
        <f t="shared" si="45"/>
        <v>389</v>
      </c>
      <c r="AG74" s="33">
        <f t="shared" si="46"/>
        <v>0.38072088120346159</v>
      </c>
      <c r="AH74" s="14">
        <v>2.1960000000000002</v>
      </c>
      <c r="AI74" s="112">
        <f t="shared" si="47"/>
        <v>260</v>
      </c>
      <c r="AJ74" s="33">
        <f t="shared" si="48"/>
        <v>-0.22165048986884861</v>
      </c>
      <c r="AK74" s="13">
        <v>126968.20088626293</v>
      </c>
      <c r="AL74" s="38"/>
    </row>
    <row r="75" spans="1:38" x14ac:dyDescent="0.25">
      <c r="A75" t="s">
        <v>1117</v>
      </c>
      <c r="B75" s="5" t="s">
        <v>80</v>
      </c>
      <c r="C75" s="6" t="s">
        <v>81</v>
      </c>
      <c r="D75" s="7" t="s">
        <v>34</v>
      </c>
      <c r="E75" s="36">
        <f t="shared" si="26"/>
        <v>-5.053570853184512</v>
      </c>
      <c r="F75" s="8">
        <f t="shared" si="27"/>
        <v>44.064235671731055</v>
      </c>
      <c r="G75" s="9">
        <f t="shared" si="28"/>
        <v>69</v>
      </c>
      <c r="H75" s="112">
        <f t="shared" si="29"/>
        <v>150</v>
      </c>
      <c r="I75" s="33">
        <f t="shared" si="30"/>
        <v>-0.50151433660218148</v>
      </c>
      <c r="J75" s="11">
        <v>-3.4799737360472704E-2</v>
      </c>
      <c r="K75" s="10">
        <f t="shared" si="31"/>
        <v>108</v>
      </c>
      <c r="L75" s="33">
        <f t="shared" si="32"/>
        <v>-0.4776338831125494</v>
      </c>
      <c r="M75" s="11">
        <v>9.4043887147335428E-2</v>
      </c>
      <c r="N75" s="10">
        <f t="shared" si="33"/>
        <v>86</v>
      </c>
      <c r="O75" s="33">
        <f t="shared" si="34"/>
        <v>-0.77852511382012801</v>
      </c>
      <c r="P75" s="11">
        <v>0.11091549295774648</v>
      </c>
      <c r="Q75" s="10">
        <f t="shared" si="35"/>
        <v>125</v>
      </c>
      <c r="R75" s="33">
        <f t="shared" si="36"/>
        <v>-5.0584343005909908E-2</v>
      </c>
      <c r="S75" s="12">
        <v>1.3605442176870748</v>
      </c>
      <c r="T75" s="10">
        <f t="shared" si="37"/>
        <v>51</v>
      </c>
      <c r="U75" s="33">
        <f t="shared" si="38"/>
        <v>-1.1803535635321716</v>
      </c>
      <c r="V75" s="18">
        <v>0.14485049833887043</v>
      </c>
      <c r="W75" s="112">
        <f t="shared" si="39"/>
        <v>44</v>
      </c>
      <c r="X75" s="33">
        <f t="shared" si="40"/>
        <v>-1.1625819241306707</v>
      </c>
      <c r="Y75" s="13">
        <v>54792</v>
      </c>
      <c r="Z75" s="10">
        <f t="shared" si="41"/>
        <v>185</v>
      </c>
      <c r="AA75" s="33">
        <f t="shared" si="42"/>
        <v>-7.0891883559429728E-2</v>
      </c>
      <c r="AB75" s="11">
        <v>3.6000000000000004E-2</v>
      </c>
      <c r="AC75" s="112">
        <f t="shared" si="43"/>
        <v>42</v>
      </c>
      <c r="AD75" s="33">
        <f t="shared" si="44"/>
        <v>-1.5367925518640131</v>
      </c>
      <c r="AE75" s="11">
        <v>0.83088954056695996</v>
      </c>
      <c r="AF75" s="10">
        <f t="shared" si="45"/>
        <v>337</v>
      </c>
      <c r="AG75" s="33">
        <f t="shared" si="46"/>
        <v>0.20703500608256631</v>
      </c>
      <c r="AH75" s="14">
        <v>2.3919999999999999</v>
      </c>
      <c r="AI75" s="112">
        <f t="shared" si="47"/>
        <v>35</v>
      </c>
      <c r="AJ75" s="33">
        <f t="shared" si="48"/>
        <v>-0.3232526794565907</v>
      </c>
      <c r="AK75" s="13">
        <v>57232.441496598636</v>
      </c>
      <c r="AL75" s="38"/>
    </row>
    <row r="76" spans="1:38" x14ac:dyDescent="0.25">
      <c r="A76" t="s">
        <v>670</v>
      </c>
      <c r="B76" s="5" t="s">
        <v>100</v>
      </c>
      <c r="C76" s="6" t="s">
        <v>44</v>
      </c>
      <c r="D76" s="7" t="s">
        <v>20</v>
      </c>
      <c r="E76" s="36">
        <f t="shared" si="26"/>
        <v>-4.9772140795735336</v>
      </c>
      <c r="F76" s="8">
        <f t="shared" si="27"/>
        <v>43.826235904223282</v>
      </c>
      <c r="G76" s="9">
        <f t="shared" si="28"/>
        <v>70</v>
      </c>
      <c r="H76" s="112">
        <f t="shared" si="29"/>
        <v>290</v>
      </c>
      <c r="I76" s="33">
        <f t="shared" si="30"/>
        <v>-3.9002160400830321E-2</v>
      </c>
      <c r="J76" s="11">
        <v>-5.5482699485523979E-3</v>
      </c>
      <c r="K76" s="10">
        <f t="shared" si="31"/>
        <v>90</v>
      </c>
      <c r="L76" s="33">
        <f t="shared" si="32"/>
        <v>-0.57824662888548106</v>
      </c>
      <c r="M76" s="11">
        <v>9.9343742928264311E-2</v>
      </c>
      <c r="N76" s="10">
        <f t="shared" si="33"/>
        <v>70</v>
      </c>
      <c r="O76" s="33">
        <f t="shared" si="34"/>
        <v>-1.0378795095158846</v>
      </c>
      <c r="P76" s="11">
        <v>0.12752525252525251</v>
      </c>
      <c r="Q76" s="10">
        <f t="shared" si="35"/>
        <v>55</v>
      </c>
      <c r="R76" s="33">
        <f t="shared" si="36"/>
        <v>-0.35422832282836508</v>
      </c>
      <c r="S76" s="12">
        <v>2.6374518157841345</v>
      </c>
      <c r="T76" s="10">
        <f t="shared" si="37"/>
        <v>65</v>
      </c>
      <c r="U76" s="33">
        <f t="shared" si="38"/>
        <v>-0.97181159128261208</v>
      </c>
      <c r="V76" s="18">
        <v>0.13260914121746259</v>
      </c>
      <c r="W76" s="112">
        <f t="shared" si="39"/>
        <v>58</v>
      </c>
      <c r="X76" s="33">
        <f t="shared" si="40"/>
        <v>-1.0828986593001144</v>
      </c>
      <c r="Y76" s="13">
        <v>57690</v>
      </c>
      <c r="Z76" s="10">
        <f t="shared" si="41"/>
        <v>70</v>
      </c>
      <c r="AA76" s="33">
        <f t="shared" si="42"/>
        <v>-0.87636365014411999</v>
      </c>
      <c r="AB76" s="11">
        <v>4.7E-2</v>
      </c>
      <c r="AC76" s="112">
        <f t="shared" si="43"/>
        <v>167</v>
      </c>
      <c r="AD76" s="33">
        <f t="shared" si="44"/>
        <v>-0.21047365043741792</v>
      </c>
      <c r="AE76" s="11">
        <v>0.91003161828111523</v>
      </c>
      <c r="AF76" s="10">
        <f t="shared" si="45"/>
        <v>64</v>
      </c>
      <c r="AG76" s="33">
        <f t="shared" si="46"/>
        <v>-0.84925868342818589</v>
      </c>
      <c r="AH76" s="14">
        <v>3.5839999999999996</v>
      </c>
      <c r="AI76" s="112">
        <f t="shared" si="47"/>
        <v>69</v>
      </c>
      <c r="AJ76" s="33">
        <f t="shared" si="48"/>
        <v>-0.30772731154558092</v>
      </c>
      <c r="AK76" s="13">
        <v>67888.44532359505</v>
      </c>
      <c r="AL76" s="38"/>
    </row>
    <row r="77" spans="1:38" x14ac:dyDescent="0.25">
      <c r="A77" t="s">
        <v>1093</v>
      </c>
      <c r="B77" s="5" t="s">
        <v>170</v>
      </c>
      <c r="C77" s="6" t="s">
        <v>47</v>
      </c>
      <c r="D77" s="7" t="s">
        <v>20</v>
      </c>
      <c r="E77" s="36">
        <f t="shared" si="26"/>
        <v>-4.9488772296499821</v>
      </c>
      <c r="F77" s="8">
        <f t="shared" si="27"/>
        <v>43.737911537244813</v>
      </c>
      <c r="G77" s="9">
        <f t="shared" si="28"/>
        <v>71</v>
      </c>
      <c r="H77" s="112">
        <f t="shared" si="29"/>
        <v>336</v>
      </c>
      <c r="I77" s="33">
        <f t="shared" si="30"/>
        <v>9.8136018077424128E-2</v>
      </c>
      <c r="J77" s="11">
        <v>3.1250000000000444E-3</v>
      </c>
      <c r="K77" s="10">
        <f t="shared" si="31"/>
        <v>75</v>
      </c>
      <c r="L77" s="33">
        <f t="shared" si="32"/>
        <v>-0.74037186020855328</v>
      </c>
      <c r="M77" s="11">
        <v>0.1078838174273859</v>
      </c>
      <c r="N77" s="10">
        <f t="shared" si="33"/>
        <v>37</v>
      </c>
      <c r="O77" s="33">
        <f t="shared" si="34"/>
        <v>-1.7406910464601677</v>
      </c>
      <c r="P77" s="11">
        <v>0.17253521126760563</v>
      </c>
      <c r="Q77" s="10">
        <f t="shared" si="35"/>
        <v>65</v>
      </c>
      <c r="R77" s="33">
        <f t="shared" si="36"/>
        <v>-0.28265085310086224</v>
      </c>
      <c r="S77" s="12">
        <v>2.3364485981308412</v>
      </c>
      <c r="T77" s="10">
        <f t="shared" si="37"/>
        <v>155</v>
      </c>
      <c r="U77" s="33">
        <f t="shared" si="38"/>
        <v>-0.27162428538572725</v>
      </c>
      <c r="V77" s="18">
        <v>9.1508336564559908E-2</v>
      </c>
      <c r="W77" s="112">
        <f t="shared" si="39"/>
        <v>219</v>
      </c>
      <c r="X77" s="33">
        <f t="shared" si="40"/>
        <v>-0.4400158383880246</v>
      </c>
      <c r="Y77" s="13">
        <v>81071</v>
      </c>
      <c r="Z77" s="10">
        <f t="shared" si="41"/>
        <v>224</v>
      </c>
      <c r="AA77" s="33">
        <f t="shared" si="42"/>
        <v>7.5557528546877792E-2</v>
      </c>
      <c r="AB77" s="11">
        <v>3.4000000000000002E-2</v>
      </c>
      <c r="AC77" s="112">
        <f t="shared" si="43"/>
        <v>30</v>
      </c>
      <c r="AD77" s="33">
        <f t="shared" si="44"/>
        <v>-1.7688242333012798</v>
      </c>
      <c r="AE77" s="11">
        <v>0.81704410011918949</v>
      </c>
      <c r="AF77" s="10">
        <f t="shared" si="45"/>
        <v>42</v>
      </c>
      <c r="AG77" s="33">
        <f t="shared" si="46"/>
        <v>-1.1363720688321155</v>
      </c>
      <c r="AH77" s="14">
        <v>3.9079999999999999</v>
      </c>
      <c r="AI77" s="112">
        <f t="shared" si="47"/>
        <v>75</v>
      </c>
      <c r="AJ77" s="33">
        <f t="shared" si="48"/>
        <v>-0.30390609527994805</v>
      </c>
      <c r="AK77" s="13">
        <v>70511.178348909656</v>
      </c>
      <c r="AL77" s="38"/>
    </row>
    <row r="78" spans="1:38" x14ac:dyDescent="0.25">
      <c r="A78" t="s">
        <v>639</v>
      </c>
      <c r="B78" s="5" t="s">
        <v>185</v>
      </c>
      <c r="C78" s="6" t="s">
        <v>63</v>
      </c>
      <c r="D78" s="7" t="s">
        <v>34</v>
      </c>
      <c r="E78" s="36">
        <f t="shared" si="26"/>
        <v>-4.9430870763781396</v>
      </c>
      <c r="F78" s="8">
        <f t="shared" si="27"/>
        <v>43.719863955250922</v>
      </c>
      <c r="G78" s="9">
        <f t="shared" si="28"/>
        <v>72</v>
      </c>
      <c r="H78" s="112">
        <f t="shared" si="29"/>
        <v>86</v>
      </c>
      <c r="I78" s="33">
        <f t="shared" si="30"/>
        <v>-0.7597224969772447</v>
      </c>
      <c r="J78" s="11">
        <v>-5.113004816598743E-2</v>
      </c>
      <c r="K78" s="10">
        <f t="shared" si="31"/>
        <v>56</v>
      </c>
      <c r="L78" s="33">
        <f t="shared" si="32"/>
        <v>-1.0380785953701304</v>
      </c>
      <c r="M78" s="11">
        <v>0.1235657546337158</v>
      </c>
      <c r="N78" s="10">
        <f t="shared" si="33"/>
        <v>18</v>
      </c>
      <c r="O78" s="33">
        <f t="shared" si="34"/>
        <v>-2.4687817778378731</v>
      </c>
      <c r="P78" s="11">
        <v>0.21916411824668705</v>
      </c>
      <c r="Q78" s="10">
        <f t="shared" si="35"/>
        <v>187</v>
      </c>
      <c r="R78" s="33">
        <f t="shared" si="36"/>
        <v>8.7242255108652147E-2</v>
      </c>
      <c r="S78" s="12">
        <v>0.78094494338149167</v>
      </c>
      <c r="T78" s="10">
        <f t="shared" si="37"/>
        <v>148</v>
      </c>
      <c r="U78" s="33">
        <f t="shared" si="38"/>
        <v>-0.32420132648265876</v>
      </c>
      <c r="V78" s="18">
        <v>9.45945945945946E-2</v>
      </c>
      <c r="W78" s="112">
        <f t="shared" si="39"/>
        <v>63</v>
      </c>
      <c r="X78" s="33">
        <f t="shared" si="40"/>
        <v>-1.0400049763685522</v>
      </c>
      <c r="Y78" s="13">
        <v>59250</v>
      </c>
      <c r="Z78" s="10">
        <f t="shared" si="41"/>
        <v>175</v>
      </c>
      <c r="AA78" s="33">
        <f t="shared" si="42"/>
        <v>-0.14411658961258347</v>
      </c>
      <c r="AB78" s="11">
        <v>3.7000000000000005E-2</v>
      </c>
      <c r="AC78" s="112">
        <f t="shared" si="43"/>
        <v>157</v>
      </c>
      <c r="AD78" s="33">
        <f t="shared" si="44"/>
        <v>-0.25516629295037813</v>
      </c>
      <c r="AE78" s="11">
        <v>0.90736478711162261</v>
      </c>
      <c r="AF78" s="10">
        <f t="shared" si="45"/>
        <v>45</v>
      </c>
      <c r="AG78" s="33">
        <f t="shared" si="46"/>
        <v>-1.0964952097482363</v>
      </c>
      <c r="AH78" s="14">
        <v>3.863</v>
      </c>
      <c r="AI78" s="112">
        <f t="shared" si="47"/>
        <v>89</v>
      </c>
      <c r="AJ78" s="33">
        <f t="shared" si="48"/>
        <v>-0.29793717084337218</v>
      </c>
      <c r="AK78" s="13">
        <v>74608.014057008986</v>
      </c>
      <c r="AL78" s="38"/>
    </row>
    <row r="79" spans="1:38" x14ac:dyDescent="0.25">
      <c r="A79" t="s">
        <v>637</v>
      </c>
      <c r="B79" s="5" t="s">
        <v>123</v>
      </c>
      <c r="C79" s="6" t="s">
        <v>19</v>
      </c>
      <c r="D79" s="7" t="s">
        <v>20</v>
      </c>
      <c r="E79" s="36">
        <f t="shared" si="26"/>
        <v>-4.9248875294747609</v>
      </c>
      <c r="F79" s="8">
        <f t="shared" si="27"/>
        <v>43.663136991460924</v>
      </c>
      <c r="G79" s="9">
        <f t="shared" si="28"/>
        <v>73</v>
      </c>
      <c r="H79" s="112">
        <f t="shared" si="29"/>
        <v>225</v>
      </c>
      <c r="I79" s="33">
        <f t="shared" si="30"/>
        <v>-0.27176194728024994</v>
      </c>
      <c r="J79" s="11">
        <v>-2.0269104709332408E-2</v>
      </c>
      <c r="K79" s="10">
        <f t="shared" si="31"/>
        <v>164</v>
      </c>
      <c r="L79" s="33">
        <f t="shared" si="32"/>
        <v>-0.22231028984129689</v>
      </c>
      <c r="M79" s="11">
        <v>8.0594515386225668E-2</v>
      </c>
      <c r="N79" s="10">
        <f t="shared" si="33"/>
        <v>124</v>
      </c>
      <c r="O79" s="33">
        <f t="shared" si="34"/>
        <v>-0.40828025792939376</v>
      </c>
      <c r="P79" s="11">
        <v>8.7204007285974494E-2</v>
      </c>
      <c r="Q79" s="10">
        <f t="shared" si="35"/>
        <v>76</v>
      </c>
      <c r="R79" s="33">
        <f t="shared" si="36"/>
        <v>-0.22948278510277559</v>
      </c>
      <c r="S79" s="12">
        <v>2.1128620477154678</v>
      </c>
      <c r="T79" s="10">
        <f t="shared" si="37"/>
        <v>48</v>
      </c>
      <c r="U79" s="33">
        <f t="shared" si="38"/>
        <v>-1.2955231350649956</v>
      </c>
      <c r="V79" s="18">
        <v>0.15161092090246686</v>
      </c>
      <c r="W79" s="112">
        <f t="shared" si="39"/>
        <v>65</v>
      </c>
      <c r="X79" s="33">
        <f t="shared" si="40"/>
        <v>-1.0291165799320785</v>
      </c>
      <c r="Y79" s="13">
        <v>59646</v>
      </c>
      <c r="Z79" s="10">
        <f t="shared" si="41"/>
        <v>149</v>
      </c>
      <c r="AA79" s="33">
        <f t="shared" si="42"/>
        <v>-0.29056600171889047</v>
      </c>
      <c r="AB79" s="11">
        <v>3.9E-2</v>
      </c>
      <c r="AC79" s="112">
        <f t="shared" si="43"/>
        <v>59</v>
      </c>
      <c r="AD79" s="33">
        <f t="shared" si="44"/>
        <v>-1.1954662016411048</v>
      </c>
      <c r="AE79" s="11">
        <v>0.85125664572257131</v>
      </c>
      <c r="AF79" s="10">
        <f t="shared" si="45"/>
        <v>43</v>
      </c>
      <c r="AG79" s="33">
        <f t="shared" si="46"/>
        <v>-1.1041751974236502</v>
      </c>
      <c r="AH79" s="14">
        <v>3.8716666666666666</v>
      </c>
      <c r="AI79" s="112">
        <f t="shared" si="47"/>
        <v>70</v>
      </c>
      <c r="AJ79" s="33">
        <f t="shared" si="48"/>
        <v>-0.30756283779688992</v>
      </c>
      <c r="AK79" s="13">
        <v>68001.333656131697</v>
      </c>
      <c r="AL79" s="38"/>
    </row>
    <row r="80" spans="1:38" x14ac:dyDescent="0.25">
      <c r="A80" t="s">
        <v>1171</v>
      </c>
      <c r="B80" s="5" t="s">
        <v>43</v>
      </c>
      <c r="C80" s="6" t="s">
        <v>44</v>
      </c>
      <c r="D80" s="7" t="s">
        <v>20</v>
      </c>
      <c r="E80" s="36">
        <f t="shared" si="26"/>
        <v>-4.8889227714595629</v>
      </c>
      <c r="F80" s="8">
        <f t="shared" si="27"/>
        <v>43.551036864107459</v>
      </c>
      <c r="G80" s="9">
        <f t="shared" si="28"/>
        <v>74</v>
      </c>
      <c r="H80" s="112">
        <f t="shared" si="29"/>
        <v>187</v>
      </c>
      <c r="I80" s="33">
        <f t="shared" si="30"/>
        <v>-0.4064273169111508</v>
      </c>
      <c r="J80" s="11">
        <v>-2.8785982478097605E-2</v>
      </c>
      <c r="K80" s="10">
        <f t="shared" si="31"/>
        <v>53</v>
      </c>
      <c r="L80" s="33">
        <f t="shared" si="32"/>
        <v>-1.0524793229723579</v>
      </c>
      <c r="M80" s="11">
        <v>0.12432432432432433</v>
      </c>
      <c r="N80" s="10">
        <f t="shared" si="33"/>
        <v>57</v>
      </c>
      <c r="O80" s="33">
        <f t="shared" si="34"/>
        <v>-1.2635110460044725</v>
      </c>
      <c r="P80" s="11">
        <v>0.1419753086419753</v>
      </c>
      <c r="Q80" s="10">
        <f t="shared" si="35"/>
        <v>27</v>
      </c>
      <c r="R80" s="33">
        <f t="shared" si="36"/>
        <v>-0.95280631619953648</v>
      </c>
      <c r="S80" s="12">
        <v>5.1546391752577314</v>
      </c>
      <c r="T80" s="10">
        <f t="shared" si="37"/>
        <v>255</v>
      </c>
      <c r="U80" s="33">
        <f t="shared" si="38"/>
        <v>0.16939640087371607</v>
      </c>
      <c r="V80" s="18">
        <v>6.5620542082738945E-2</v>
      </c>
      <c r="W80" s="112">
        <f t="shared" si="39"/>
        <v>23</v>
      </c>
      <c r="X80" s="33">
        <f t="shared" si="40"/>
        <v>-1.3814221949334304</v>
      </c>
      <c r="Y80" s="13">
        <v>46833</v>
      </c>
      <c r="Z80" s="10">
        <f t="shared" si="41"/>
        <v>149</v>
      </c>
      <c r="AA80" s="33">
        <f t="shared" si="42"/>
        <v>-0.29056600171889047</v>
      </c>
      <c r="AB80" s="11">
        <v>3.9E-2</v>
      </c>
      <c r="AC80" s="112">
        <f t="shared" si="43"/>
        <v>92</v>
      </c>
      <c r="AD80" s="33">
        <f t="shared" si="44"/>
        <v>-0.75836172089905129</v>
      </c>
      <c r="AE80" s="11">
        <v>0.87733887733887739</v>
      </c>
      <c r="AF80" s="10">
        <f t="shared" si="45"/>
        <v>308</v>
      </c>
      <c r="AG80" s="33">
        <f t="shared" si="46"/>
        <v>0.13702896457975622</v>
      </c>
      <c r="AH80" s="14">
        <v>2.4710000000000001</v>
      </c>
      <c r="AI80" s="112">
        <f t="shared" si="47"/>
        <v>32</v>
      </c>
      <c r="AJ80" s="33">
        <f t="shared" si="48"/>
        <v>-0.32472989500784005</v>
      </c>
      <c r="AK80" s="13">
        <v>56218.538659793812</v>
      </c>
      <c r="AL80" s="38"/>
    </row>
    <row r="81" spans="1:38" x14ac:dyDescent="0.25">
      <c r="A81" t="s">
        <v>1065</v>
      </c>
      <c r="B81" s="5" t="s">
        <v>101</v>
      </c>
      <c r="C81" s="6" t="s">
        <v>24</v>
      </c>
      <c r="D81" s="7" t="s">
        <v>20</v>
      </c>
      <c r="E81" s="36">
        <f t="shared" si="26"/>
        <v>-4.8832700326359584</v>
      </c>
      <c r="F81" s="8">
        <f t="shared" si="27"/>
        <v>43.533417595217777</v>
      </c>
      <c r="G81" s="9">
        <f t="shared" si="28"/>
        <v>75</v>
      </c>
      <c r="H81" s="112">
        <f t="shared" si="29"/>
        <v>48</v>
      </c>
      <c r="I81" s="33">
        <f t="shared" si="30"/>
        <v>-0.99899611810605926</v>
      </c>
      <c r="J81" s="11">
        <v>-6.6262848751835524E-2</v>
      </c>
      <c r="K81" s="10">
        <f t="shared" si="31"/>
        <v>120</v>
      </c>
      <c r="L81" s="33">
        <f t="shared" si="32"/>
        <v>-0.41363342311447848</v>
      </c>
      <c r="M81" s="11">
        <v>9.0672612411742848E-2</v>
      </c>
      <c r="N81" s="10">
        <f t="shared" si="33"/>
        <v>102</v>
      </c>
      <c r="O81" s="33">
        <f t="shared" si="34"/>
        <v>-0.56843162112580803</v>
      </c>
      <c r="P81" s="11">
        <v>9.7460535346602609E-2</v>
      </c>
      <c r="Q81" s="10">
        <f t="shared" si="35"/>
        <v>77</v>
      </c>
      <c r="R81" s="33">
        <f t="shared" si="36"/>
        <v>-0.21788376220400799</v>
      </c>
      <c r="S81" s="12">
        <v>2.0640849223510913</v>
      </c>
      <c r="T81" s="10">
        <f t="shared" si="37"/>
        <v>86</v>
      </c>
      <c r="U81" s="33">
        <f t="shared" si="38"/>
        <v>-0.74641357686234067</v>
      </c>
      <c r="V81" s="18">
        <v>0.11937833899951433</v>
      </c>
      <c r="W81" s="112">
        <f t="shared" si="39"/>
        <v>74</v>
      </c>
      <c r="X81" s="33">
        <f t="shared" si="40"/>
        <v>-0.98182354490497137</v>
      </c>
      <c r="Y81" s="13">
        <v>61366</v>
      </c>
      <c r="Z81" s="10">
        <f t="shared" si="41"/>
        <v>51</v>
      </c>
      <c r="AA81" s="33">
        <f t="shared" si="42"/>
        <v>-1.0960377683035814</v>
      </c>
      <c r="AB81" s="11">
        <v>0.05</v>
      </c>
      <c r="AC81" s="112">
        <f t="shared" si="43"/>
        <v>93</v>
      </c>
      <c r="AD81" s="33">
        <f t="shared" si="44"/>
        <v>-0.75451769509451949</v>
      </c>
      <c r="AE81" s="11">
        <v>0.87756825218125523</v>
      </c>
      <c r="AF81" s="10">
        <f t="shared" si="45"/>
        <v>133</v>
      </c>
      <c r="AG81" s="33">
        <f t="shared" si="46"/>
        <v>-0.41740706875684352</v>
      </c>
      <c r="AH81" s="14">
        <v>3.0966666666666662</v>
      </c>
      <c r="AI81" s="112">
        <f t="shared" si="47"/>
        <v>206</v>
      </c>
      <c r="AJ81" s="33">
        <f t="shared" si="48"/>
        <v>-0.24261164658553522</v>
      </c>
      <c r="AK81" s="13">
        <v>112581.28474542953</v>
      </c>
      <c r="AL81" s="38"/>
    </row>
    <row r="82" spans="1:38" x14ac:dyDescent="0.25">
      <c r="A82" t="s">
        <v>956</v>
      </c>
      <c r="B82" s="5" t="s">
        <v>120</v>
      </c>
      <c r="C82" s="6" t="s">
        <v>52</v>
      </c>
      <c r="D82" s="7" t="s">
        <v>34</v>
      </c>
      <c r="E82" s="36">
        <f t="shared" si="26"/>
        <v>-4.8753958171510741</v>
      </c>
      <c r="F82" s="8">
        <f t="shared" si="27"/>
        <v>43.508874108555332</v>
      </c>
      <c r="G82" s="9">
        <f t="shared" si="28"/>
        <v>76</v>
      </c>
      <c r="H82" s="112">
        <f t="shared" si="29"/>
        <v>359</v>
      </c>
      <c r="I82" s="33">
        <f t="shared" si="30"/>
        <v>0.16979684780029952</v>
      </c>
      <c r="J82" s="11">
        <v>7.65717133128474E-3</v>
      </c>
      <c r="K82" s="10">
        <f t="shared" si="31"/>
        <v>386</v>
      </c>
      <c r="L82" s="33">
        <f t="shared" si="32"/>
        <v>0.4443811693521082</v>
      </c>
      <c r="M82" s="11">
        <v>4.5476016661656717E-2</v>
      </c>
      <c r="N82" s="10">
        <f t="shared" si="33"/>
        <v>43</v>
      </c>
      <c r="O82" s="33">
        <f t="shared" si="34"/>
        <v>-1.5764546863958464</v>
      </c>
      <c r="P82" s="11">
        <v>0.16201706891805084</v>
      </c>
      <c r="Q82" s="10">
        <f t="shared" si="35"/>
        <v>116</v>
      </c>
      <c r="R82" s="33">
        <f t="shared" si="36"/>
        <v>-6.4151523755598572E-2</v>
      </c>
      <c r="S82" s="12">
        <v>1.4175979955823692</v>
      </c>
      <c r="T82" s="10">
        <f t="shared" si="37"/>
        <v>77</v>
      </c>
      <c r="U82" s="33">
        <f t="shared" si="38"/>
        <v>-0.86980360818557201</v>
      </c>
      <c r="V82" s="18">
        <v>0.12662130031975075</v>
      </c>
      <c r="W82" s="112">
        <f t="shared" si="39"/>
        <v>88</v>
      </c>
      <c r="X82" s="33">
        <f t="shared" si="40"/>
        <v>-0.91192883848700235</v>
      </c>
      <c r="Y82" s="13">
        <v>63908</v>
      </c>
      <c r="Z82" s="10">
        <f t="shared" si="41"/>
        <v>264</v>
      </c>
      <c r="AA82" s="33">
        <f t="shared" si="42"/>
        <v>0.2220069406531853</v>
      </c>
      <c r="AB82" s="11">
        <v>3.2000000000000001E-2</v>
      </c>
      <c r="AC82" s="112">
        <f t="shared" si="43"/>
        <v>28</v>
      </c>
      <c r="AD82" s="33">
        <f t="shared" si="44"/>
        <v>-1.8483108984271446</v>
      </c>
      <c r="AE82" s="11">
        <v>0.81230109312301091</v>
      </c>
      <c r="AF82" s="10">
        <f t="shared" si="45"/>
        <v>373</v>
      </c>
      <c r="AG82" s="33">
        <f t="shared" si="46"/>
        <v>0.32607481505147928</v>
      </c>
      <c r="AH82" s="14">
        <v>2.2576666666666667</v>
      </c>
      <c r="AI82" s="112">
        <f t="shared" si="47"/>
        <v>193</v>
      </c>
      <c r="AJ82" s="33">
        <f t="shared" si="48"/>
        <v>-0.24726564241627214</v>
      </c>
      <c r="AK82" s="13">
        <v>109386.96447763163</v>
      </c>
      <c r="AL82" s="38">
        <v>1</v>
      </c>
    </row>
    <row r="83" spans="1:38" x14ac:dyDescent="0.25">
      <c r="A83" t="s">
        <v>843</v>
      </c>
      <c r="B83" s="5" t="s">
        <v>104</v>
      </c>
      <c r="C83" s="6" t="s">
        <v>52</v>
      </c>
      <c r="D83" s="7" t="s">
        <v>34</v>
      </c>
      <c r="E83" s="36">
        <f t="shared" si="26"/>
        <v>-4.8580141992414552</v>
      </c>
      <c r="F83" s="8">
        <f t="shared" si="27"/>
        <v>43.454696583422141</v>
      </c>
      <c r="G83" s="9">
        <f t="shared" si="28"/>
        <v>77</v>
      </c>
      <c r="H83" s="112">
        <f t="shared" si="29"/>
        <v>514</v>
      </c>
      <c r="I83" s="33">
        <f t="shared" si="30"/>
        <v>1.1130177514563728</v>
      </c>
      <c r="J83" s="11">
        <v>6.7310942507951665E-2</v>
      </c>
      <c r="K83" s="10">
        <f t="shared" si="31"/>
        <v>129</v>
      </c>
      <c r="L83" s="33">
        <f t="shared" si="32"/>
        <v>-0.36555252182405495</v>
      </c>
      <c r="M83" s="11">
        <v>8.8139912993804109E-2</v>
      </c>
      <c r="N83" s="10">
        <f t="shared" si="33"/>
        <v>41</v>
      </c>
      <c r="O83" s="33">
        <f t="shared" si="34"/>
        <v>-1.5926082399647774</v>
      </c>
      <c r="P83" s="11">
        <v>0.16305158634051828</v>
      </c>
      <c r="Q83" s="10">
        <f t="shared" si="35"/>
        <v>40</v>
      </c>
      <c r="R83" s="33">
        <f t="shared" si="36"/>
        <v>-0.51917712189611109</v>
      </c>
      <c r="S83" s="12">
        <v>3.3311075073929222</v>
      </c>
      <c r="T83" s="10">
        <f t="shared" si="37"/>
        <v>40</v>
      </c>
      <c r="U83" s="33">
        <f t="shared" si="38"/>
        <v>-1.6349384604723138</v>
      </c>
      <c r="V83" s="18">
        <v>0.17153450830298167</v>
      </c>
      <c r="W83" s="112">
        <f t="shared" si="39"/>
        <v>138</v>
      </c>
      <c r="X83" s="33">
        <f t="shared" si="40"/>
        <v>-0.72374655260007092</v>
      </c>
      <c r="Y83" s="13">
        <v>70752</v>
      </c>
      <c r="Z83" s="10">
        <f t="shared" si="41"/>
        <v>201</v>
      </c>
      <c r="AA83" s="33">
        <f t="shared" si="42"/>
        <v>2.3328224937240322E-3</v>
      </c>
      <c r="AB83" s="11">
        <v>3.5000000000000003E-2</v>
      </c>
      <c r="AC83" s="112">
        <f t="shared" si="43"/>
        <v>90</v>
      </c>
      <c r="AD83" s="33">
        <f t="shared" si="44"/>
        <v>-0.77535531774041522</v>
      </c>
      <c r="AE83" s="11">
        <v>0.87632486135794274</v>
      </c>
      <c r="AF83" s="10">
        <f t="shared" si="45"/>
        <v>513</v>
      </c>
      <c r="AG83" s="33">
        <f t="shared" si="46"/>
        <v>0.97798761503756171</v>
      </c>
      <c r="AH83" s="14">
        <v>1.522</v>
      </c>
      <c r="AI83" s="112">
        <f t="shared" si="47"/>
        <v>325</v>
      </c>
      <c r="AJ83" s="33">
        <f t="shared" si="48"/>
        <v>-0.18353816091583883</v>
      </c>
      <c r="AK83" s="13">
        <v>153127.00919965658</v>
      </c>
      <c r="AL83" s="38">
        <v>1</v>
      </c>
    </row>
    <row r="84" spans="1:38" x14ac:dyDescent="0.25">
      <c r="A84" t="s">
        <v>1000</v>
      </c>
      <c r="B84" s="5" t="s">
        <v>95</v>
      </c>
      <c r="C84" s="6" t="s">
        <v>19</v>
      </c>
      <c r="D84" s="7" t="s">
        <v>20</v>
      </c>
      <c r="E84" s="36">
        <f t="shared" si="26"/>
        <v>-4.8208402439096547</v>
      </c>
      <c r="F84" s="8">
        <f t="shared" si="27"/>
        <v>43.338827456062354</v>
      </c>
      <c r="G84" s="9">
        <f t="shared" si="28"/>
        <v>78</v>
      </c>
      <c r="H84" s="112">
        <f t="shared" si="29"/>
        <v>385</v>
      </c>
      <c r="I84" s="33">
        <f t="shared" si="30"/>
        <v>0.25476904163391961</v>
      </c>
      <c r="J84" s="11">
        <v>1.3031216571039561E-2</v>
      </c>
      <c r="K84" s="10">
        <f t="shared" si="31"/>
        <v>188</v>
      </c>
      <c r="L84" s="33">
        <f t="shared" si="32"/>
        <v>-0.11937408916857438</v>
      </c>
      <c r="M84" s="11">
        <v>7.5172269784923779E-2</v>
      </c>
      <c r="N84" s="10">
        <f t="shared" si="33"/>
        <v>48</v>
      </c>
      <c r="O84" s="33">
        <f t="shared" si="34"/>
        <v>-1.4298856604587011</v>
      </c>
      <c r="P84" s="11">
        <v>0.15263039060736058</v>
      </c>
      <c r="Q84" s="10">
        <f t="shared" si="35"/>
        <v>165</v>
      </c>
      <c r="R84" s="33">
        <f t="shared" si="36"/>
        <v>4.4670919144002758E-2</v>
      </c>
      <c r="S84" s="12">
        <v>0.9599692809830086</v>
      </c>
      <c r="T84" s="10">
        <f t="shared" si="37"/>
        <v>114</v>
      </c>
      <c r="U84" s="33">
        <f t="shared" si="38"/>
        <v>-0.53727101527653864</v>
      </c>
      <c r="V84" s="18">
        <v>0.1071017274472169</v>
      </c>
      <c r="W84" s="112">
        <f t="shared" si="39"/>
        <v>50</v>
      </c>
      <c r="X84" s="33">
        <f t="shared" si="40"/>
        <v>-1.127772050674672</v>
      </c>
      <c r="Y84" s="13">
        <v>56058</v>
      </c>
      <c r="Z84" s="10">
        <f t="shared" si="41"/>
        <v>64</v>
      </c>
      <c r="AA84" s="33">
        <f t="shared" si="42"/>
        <v>-0.94958835619727378</v>
      </c>
      <c r="AB84" s="11">
        <v>4.8000000000000001E-2</v>
      </c>
      <c r="AC84" s="112">
        <f t="shared" si="43"/>
        <v>153</v>
      </c>
      <c r="AD84" s="33">
        <f t="shared" si="44"/>
        <v>-0.29900820606522793</v>
      </c>
      <c r="AE84" s="11">
        <v>0.9047487193686834</v>
      </c>
      <c r="AF84" s="10">
        <f t="shared" si="45"/>
        <v>13</v>
      </c>
      <c r="AG84" s="33">
        <f t="shared" si="46"/>
        <v>-1.8786724160749906</v>
      </c>
      <c r="AH84" s="14">
        <v>4.7456666666666667</v>
      </c>
      <c r="AI84" s="112">
        <f t="shared" si="47"/>
        <v>13</v>
      </c>
      <c r="AJ84" s="33">
        <f t="shared" si="48"/>
        <v>-0.34466603391533007</v>
      </c>
      <c r="AK84" s="13">
        <v>42535.154555054236</v>
      </c>
      <c r="AL84" s="38"/>
    </row>
    <row r="85" spans="1:38" x14ac:dyDescent="0.25">
      <c r="A85" t="s">
        <v>1060</v>
      </c>
      <c r="B85" s="5" t="s">
        <v>209</v>
      </c>
      <c r="C85" s="6" t="s">
        <v>26</v>
      </c>
      <c r="D85" s="7" t="s">
        <v>20</v>
      </c>
      <c r="E85" s="36">
        <f t="shared" si="26"/>
        <v>-4.7909116597336059</v>
      </c>
      <c r="F85" s="8">
        <f t="shared" si="27"/>
        <v>43.245541742969934</v>
      </c>
      <c r="G85" s="9">
        <f t="shared" si="28"/>
        <v>79</v>
      </c>
      <c r="H85" s="112">
        <f t="shared" si="29"/>
        <v>66</v>
      </c>
      <c r="I85" s="33">
        <f t="shared" si="30"/>
        <v>-0.86877551766503491</v>
      </c>
      <c r="J85" s="11">
        <v>-5.8027079303675011E-2</v>
      </c>
      <c r="K85" s="10">
        <f t="shared" si="31"/>
        <v>69</v>
      </c>
      <c r="L85" s="33">
        <f t="shared" si="32"/>
        <v>-0.899747779913602</v>
      </c>
      <c r="M85" s="11">
        <v>0.11627906976744186</v>
      </c>
      <c r="N85" s="10">
        <f t="shared" si="33"/>
        <v>75</v>
      </c>
      <c r="O85" s="33">
        <f t="shared" si="34"/>
        <v>-0.99844875556642276</v>
      </c>
      <c r="P85" s="11">
        <v>0.125</v>
      </c>
      <c r="Q85" s="10">
        <f t="shared" si="35"/>
        <v>79</v>
      </c>
      <c r="R85" s="33">
        <f t="shared" si="36"/>
        <v>-0.21534009448253424</v>
      </c>
      <c r="S85" s="12">
        <v>2.0533880903490762</v>
      </c>
      <c r="T85" s="10">
        <f t="shared" si="37"/>
        <v>126</v>
      </c>
      <c r="U85" s="33">
        <f t="shared" si="38"/>
        <v>-0.4632530370253381</v>
      </c>
      <c r="V85" s="18">
        <v>0.10275689223057644</v>
      </c>
      <c r="W85" s="112">
        <f t="shared" si="39"/>
        <v>84</v>
      </c>
      <c r="X85" s="33">
        <f t="shared" si="40"/>
        <v>-0.93345816780457502</v>
      </c>
      <c r="Y85" s="13">
        <v>63125</v>
      </c>
      <c r="Z85" s="10">
        <f t="shared" si="41"/>
        <v>113</v>
      </c>
      <c r="AA85" s="33">
        <f t="shared" si="42"/>
        <v>-0.51024011987835172</v>
      </c>
      <c r="AB85" s="11">
        <v>4.2000000000000003E-2</v>
      </c>
      <c r="AC85" s="112">
        <f t="shared" si="43"/>
        <v>66</v>
      </c>
      <c r="AD85" s="33">
        <f t="shared" si="44"/>
        <v>-1.113621617285308</v>
      </c>
      <c r="AE85" s="11">
        <v>0.85614035087719298</v>
      </c>
      <c r="AF85" s="10">
        <f t="shared" si="45"/>
        <v>209</v>
      </c>
      <c r="AG85" s="33">
        <f t="shared" si="46"/>
        <v>-0.15037980496553502</v>
      </c>
      <c r="AH85" s="14">
        <v>2.7953333333333332</v>
      </c>
      <c r="AI85" s="112">
        <f t="shared" si="47"/>
        <v>72</v>
      </c>
      <c r="AJ85" s="33">
        <f t="shared" si="48"/>
        <v>-0.30729636822012996</v>
      </c>
      <c r="AK85" s="13">
        <v>68184.227926078034</v>
      </c>
      <c r="AL85" s="38"/>
    </row>
    <row r="86" spans="1:38" x14ac:dyDescent="0.25">
      <c r="A86" t="s">
        <v>1075</v>
      </c>
      <c r="B86" s="5" t="s">
        <v>83</v>
      </c>
      <c r="C86" s="6" t="s">
        <v>30</v>
      </c>
      <c r="D86" s="7" t="s">
        <v>20</v>
      </c>
      <c r="E86" s="36">
        <f t="shared" si="26"/>
        <v>-4.7362451488773614</v>
      </c>
      <c r="F86" s="8">
        <f t="shared" si="27"/>
        <v>43.075149304172903</v>
      </c>
      <c r="G86" s="9">
        <f t="shared" si="28"/>
        <v>80</v>
      </c>
      <c r="H86" s="112">
        <f t="shared" si="29"/>
        <v>311</v>
      </c>
      <c r="I86" s="33">
        <f t="shared" si="30"/>
        <v>2.3021867880585245E-2</v>
      </c>
      <c r="J86" s="11">
        <v>-1.6255757247358726E-3</v>
      </c>
      <c r="K86" s="10">
        <f t="shared" si="31"/>
        <v>161</v>
      </c>
      <c r="L86" s="33">
        <f t="shared" si="32"/>
        <v>-0.2392730566815644</v>
      </c>
      <c r="M86" s="11">
        <v>8.1488042515500445E-2</v>
      </c>
      <c r="N86" s="10">
        <f t="shared" si="33"/>
        <v>78</v>
      </c>
      <c r="O86" s="33">
        <f t="shared" si="34"/>
        <v>-0.88363567789004827</v>
      </c>
      <c r="P86" s="11">
        <v>0.11764705882352941</v>
      </c>
      <c r="Q86" s="10">
        <f t="shared" si="35"/>
        <v>184</v>
      </c>
      <c r="R86" s="33">
        <f t="shared" si="36"/>
        <v>7.9355425272520208E-2</v>
      </c>
      <c r="S86" s="12">
        <v>0.81411126187245586</v>
      </c>
      <c r="T86" s="10">
        <f t="shared" si="37"/>
        <v>71</v>
      </c>
      <c r="U86" s="33">
        <f t="shared" si="38"/>
        <v>-0.93558169488011422</v>
      </c>
      <c r="V86" s="18">
        <v>0.13048245614035087</v>
      </c>
      <c r="W86" s="112">
        <f t="shared" si="39"/>
        <v>230</v>
      </c>
      <c r="X86" s="33">
        <f t="shared" si="40"/>
        <v>-0.38714112538969486</v>
      </c>
      <c r="Y86" s="13">
        <v>82994</v>
      </c>
      <c r="Z86" s="10">
        <f t="shared" si="41"/>
        <v>43</v>
      </c>
      <c r="AA86" s="33">
        <f t="shared" si="42"/>
        <v>-1.2424871804098889</v>
      </c>
      <c r="AB86" s="11">
        <v>5.2000000000000005E-2</v>
      </c>
      <c r="AC86" s="112">
        <f t="shared" si="43"/>
        <v>58</v>
      </c>
      <c r="AD86" s="33">
        <f t="shared" si="44"/>
        <v>-1.1963395146887565</v>
      </c>
      <c r="AE86" s="11">
        <v>0.85120453471894186</v>
      </c>
      <c r="AF86" s="10">
        <f t="shared" si="45"/>
        <v>208</v>
      </c>
      <c r="AG86" s="33">
        <f t="shared" si="46"/>
        <v>-0.15185672567234559</v>
      </c>
      <c r="AH86" s="14">
        <v>2.7970000000000002</v>
      </c>
      <c r="AI86" s="112">
        <f t="shared" si="47"/>
        <v>53</v>
      </c>
      <c r="AJ86" s="33">
        <f t="shared" si="48"/>
        <v>-0.31355360909218949</v>
      </c>
      <c r="AK86" s="13">
        <v>63889.503120759837</v>
      </c>
      <c r="AL86" s="38"/>
    </row>
    <row r="87" spans="1:38" x14ac:dyDescent="0.25">
      <c r="A87" t="s">
        <v>753</v>
      </c>
      <c r="B87" s="5" t="s">
        <v>115</v>
      </c>
      <c r="C87" s="6" t="s">
        <v>93</v>
      </c>
      <c r="D87" s="7" t="s">
        <v>34</v>
      </c>
      <c r="E87" s="36">
        <f t="shared" si="26"/>
        <v>-4.7325951871324889</v>
      </c>
      <c r="F87" s="8">
        <f t="shared" si="27"/>
        <v>43.063772578761245</v>
      </c>
      <c r="G87" s="9">
        <f t="shared" si="28"/>
        <v>81</v>
      </c>
      <c r="H87" s="112">
        <f t="shared" si="29"/>
        <v>462</v>
      </c>
      <c r="I87" s="33">
        <f t="shared" si="30"/>
        <v>0.56185647942548733</v>
      </c>
      <c r="J87" s="11">
        <v>3.2452885105144436E-2</v>
      </c>
      <c r="K87" s="10">
        <f t="shared" si="31"/>
        <v>360</v>
      </c>
      <c r="L87" s="33">
        <f t="shared" si="32"/>
        <v>0.36694034512479606</v>
      </c>
      <c r="M87" s="11">
        <v>4.9555273189326558E-2</v>
      </c>
      <c r="N87" s="10">
        <f t="shared" si="33"/>
        <v>87</v>
      </c>
      <c r="O87" s="33">
        <f t="shared" si="34"/>
        <v>-0.76733152128281168</v>
      </c>
      <c r="P87" s="11">
        <v>0.11019862490450726</v>
      </c>
      <c r="Q87" s="10">
        <f t="shared" si="35"/>
        <v>257</v>
      </c>
      <c r="R87" s="33">
        <f t="shared" si="36"/>
        <v>0.17239289016056664</v>
      </c>
      <c r="S87" s="12">
        <v>0.42286278102755653</v>
      </c>
      <c r="T87" s="10">
        <f t="shared" si="37"/>
        <v>102</v>
      </c>
      <c r="U87" s="33">
        <f t="shared" si="38"/>
        <v>-0.6377041337559769</v>
      </c>
      <c r="V87" s="18">
        <v>0.11299712421968156</v>
      </c>
      <c r="W87" s="112">
        <f t="shared" si="39"/>
        <v>59</v>
      </c>
      <c r="X87" s="33">
        <f t="shared" si="40"/>
        <v>-1.0826786916953373</v>
      </c>
      <c r="Y87" s="13">
        <v>57698</v>
      </c>
      <c r="Z87" s="10">
        <f t="shared" si="41"/>
        <v>399</v>
      </c>
      <c r="AA87" s="33">
        <f t="shared" si="42"/>
        <v>0.58813047091895354</v>
      </c>
      <c r="AB87" s="11">
        <v>2.7000000000000003E-2</v>
      </c>
      <c r="AC87" s="112">
        <f t="shared" si="43"/>
        <v>10</v>
      </c>
      <c r="AD87" s="33">
        <f t="shared" si="44"/>
        <v>-3.1950577386110317</v>
      </c>
      <c r="AE87" s="11">
        <v>0.73194007061742528</v>
      </c>
      <c r="AF87" s="10">
        <f t="shared" si="45"/>
        <v>292</v>
      </c>
      <c r="AG87" s="33">
        <f t="shared" si="46"/>
        <v>9.2721343375446297E-2</v>
      </c>
      <c r="AH87" s="14">
        <v>2.5209999999999999</v>
      </c>
      <c r="AI87" s="112">
        <f t="shared" si="47"/>
        <v>152</v>
      </c>
      <c r="AJ87" s="33">
        <f t="shared" si="48"/>
        <v>-0.26290401939313585</v>
      </c>
      <c r="AK87" s="13">
        <v>98653.395658608788</v>
      </c>
      <c r="AL87" s="38"/>
    </row>
    <row r="88" spans="1:38" x14ac:dyDescent="0.25">
      <c r="A88" t="s">
        <v>884</v>
      </c>
      <c r="B88" s="5" t="s">
        <v>114</v>
      </c>
      <c r="C88" s="6" t="s">
        <v>28</v>
      </c>
      <c r="D88" s="7" t="s">
        <v>20</v>
      </c>
      <c r="E88" s="36">
        <f t="shared" si="26"/>
        <v>-4.6678689898452372</v>
      </c>
      <c r="F88" s="8">
        <f t="shared" si="27"/>
        <v>42.862024663317456</v>
      </c>
      <c r="G88" s="9">
        <f t="shared" si="28"/>
        <v>82</v>
      </c>
      <c r="H88" s="112">
        <f t="shared" si="29"/>
        <v>55</v>
      </c>
      <c r="I88" s="33">
        <f t="shared" si="30"/>
        <v>-0.94301538635830506</v>
      </c>
      <c r="J88" s="11">
        <v>-6.2722361312425923E-2</v>
      </c>
      <c r="K88" s="10">
        <f t="shared" si="31"/>
        <v>315</v>
      </c>
      <c r="L88" s="33">
        <f t="shared" si="32"/>
        <v>0.27408348946107935</v>
      </c>
      <c r="M88" s="11">
        <v>5.4446581338285033E-2</v>
      </c>
      <c r="N88" s="10">
        <f t="shared" si="33"/>
        <v>154</v>
      </c>
      <c r="O88" s="33">
        <f t="shared" si="34"/>
        <v>-0.23539405344814499</v>
      </c>
      <c r="P88" s="11">
        <v>7.6131905418301352E-2</v>
      </c>
      <c r="Q88" s="10">
        <f t="shared" si="35"/>
        <v>112</v>
      </c>
      <c r="R88" s="33">
        <f t="shared" si="36"/>
        <v>-8.3651698696392232E-2</v>
      </c>
      <c r="S88" s="12">
        <v>1.499601668306856</v>
      </c>
      <c r="T88" s="10">
        <f t="shared" si="37"/>
        <v>117</v>
      </c>
      <c r="U88" s="33">
        <f t="shared" si="38"/>
        <v>-0.50080697424825527</v>
      </c>
      <c r="V88" s="18">
        <v>0.10496129814417607</v>
      </c>
      <c r="W88" s="112">
        <f t="shared" si="39"/>
        <v>90</v>
      </c>
      <c r="X88" s="33">
        <f t="shared" si="40"/>
        <v>-0.90285517478994115</v>
      </c>
      <c r="Y88" s="13">
        <v>64238</v>
      </c>
      <c r="Z88" s="10">
        <f t="shared" si="41"/>
        <v>9</v>
      </c>
      <c r="AA88" s="33">
        <f t="shared" si="42"/>
        <v>-3.0731048317387306</v>
      </c>
      <c r="AB88" s="11">
        <v>7.6999999999999999E-2</v>
      </c>
      <c r="AC88" s="112">
        <f t="shared" si="43"/>
        <v>246</v>
      </c>
      <c r="AD88" s="33">
        <f t="shared" si="44"/>
        <v>8.4424515856704657E-2</v>
      </c>
      <c r="AE88" s="11">
        <v>0.92762833168805525</v>
      </c>
      <c r="AF88" s="10">
        <f t="shared" si="45"/>
        <v>512</v>
      </c>
      <c r="AG88" s="33">
        <f t="shared" si="46"/>
        <v>0.96380917625218221</v>
      </c>
      <c r="AH88" s="14">
        <v>1.5380000000000003</v>
      </c>
      <c r="AI88" s="112">
        <f t="shared" si="47"/>
        <v>401</v>
      </c>
      <c r="AJ88" s="33">
        <f t="shared" si="48"/>
        <v>-0.12080037047686758</v>
      </c>
      <c r="AK88" s="13">
        <v>196187.76878016777</v>
      </c>
      <c r="AL88" s="38"/>
    </row>
    <row r="89" spans="1:38" x14ac:dyDescent="0.25">
      <c r="A89" t="s">
        <v>632</v>
      </c>
      <c r="B89" s="5" t="s">
        <v>122</v>
      </c>
      <c r="C89" s="6" t="s">
        <v>52</v>
      </c>
      <c r="D89" s="7" t="s">
        <v>34</v>
      </c>
      <c r="E89" s="36">
        <f t="shared" si="26"/>
        <v>-4.456356783858217</v>
      </c>
      <c r="F89" s="8">
        <f t="shared" si="27"/>
        <v>42.20275301694803</v>
      </c>
      <c r="G89" s="9">
        <f t="shared" si="28"/>
        <v>83</v>
      </c>
      <c r="H89" s="112">
        <f t="shared" si="29"/>
        <v>471</v>
      </c>
      <c r="I89" s="33">
        <f t="shared" si="30"/>
        <v>0.64253151496963146</v>
      </c>
      <c r="J89" s="11">
        <v>3.7555157638933245E-2</v>
      </c>
      <c r="K89" s="10">
        <f t="shared" si="31"/>
        <v>174</v>
      </c>
      <c r="L89" s="33">
        <f t="shared" si="32"/>
        <v>-0.17319207686346735</v>
      </c>
      <c r="M89" s="11">
        <v>7.8007174756570763E-2</v>
      </c>
      <c r="N89" s="10">
        <f t="shared" si="33"/>
        <v>50</v>
      </c>
      <c r="O89" s="33">
        <f t="shared" si="34"/>
        <v>-1.4238048354251007</v>
      </c>
      <c r="P89" s="11">
        <v>0.15224095806464533</v>
      </c>
      <c r="Q89" s="10">
        <f t="shared" si="35"/>
        <v>82</v>
      </c>
      <c r="R89" s="33">
        <f t="shared" si="36"/>
        <v>-0.20339942854569529</v>
      </c>
      <c r="S89" s="12">
        <v>2.0031742607516523</v>
      </c>
      <c r="T89" s="10">
        <f t="shared" si="37"/>
        <v>62</v>
      </c>
      <c r="U89" s="33">
        <f t="shared" si="38"/>
        <v>-1.0176125592139025</v>
      </c>
      <c r="V89" s="18">
        <v>0.1352976455933689</v>
      </c>
      <c r="W89" s="112">
        <f t="shared" si="39"/>
        <v>89</v>
      </c>
      <c r="X89" s="33">
        <f t="shared" si="40"/>
        <v>-0.91085649641371336</v>
      </c>
      <c r="Y89" s="13">
        <v>63947</v>
      </c>
      <c r="Z89" s="10">
        <f t="shared" si="41"/>
        <v>149</v>
      </c>
      <c r="AA89" s="33">
        <f t="shared" si="42"/>
        <v>-0.29056600171889047</v>
      </c>
      <c r="AB89" s="11">
        <v>3.9E-2</v>
      </c>
      <c r="AC89" s="112">
        <f t="shared" si="43"/>
        <v>103</v>
      </c>
      <c r="AD89" s="33">
        <f t="shared" si="44"/>
        <v>-0.61375209709944689</v>
      </c>
      <c r="AE89" s="11">
        <v>0.88596780215677229</v>
      </c>
      <c r="AF89" s="10">
        <f t="shared" si="45"/>
        <v>190</v>
      </c>
      <c r="AG89" s="33">
        <f t="shared" si="46"/>
        <v>-0.20768432838977605</v>
      </c>
      <c r="AH89" s="14">
        <v>2.86</v>
      </c>
      <c r="AI89" s="112">
        <f t="shared" si="47"/>
        <v>194</v>
      </c>
      <c r="AJ89" s="33">
        <f t="shared" si="48"/>
        <v>-0.24711657148225755</v>
      </c>
      <c r="AK89" s="13">
        <v>109489.28092207652</v>
      </c>
      <c r="AL89" s="38">
        <v>1</v>
      </c>
    </row>
    <row r="90" spans="1:38" x14ac:dyDescent="0.25">
      <c r="A90" t="s">
        <v>790</v>
      </c>
      <c r="B90" s="5" t="s">
        <v>110</v>
      </c>
      <c r="C90" s="6" t="s">
        <v>52</v>
      </c>
      <c r="D90" s="7" t="s">
        <v>34</v>
      </c>
      <c r="E90" s="36">
        <f t="shared" si="26"/>
        <v>-4.4380679065463315</v>
      </c>
      <c r="F90" s="8">
        <f t="shared" si="27"/>
        <v>42.145747615300451</v>
      </c>
      <c r="G90" s="9">
        <f t="shared" si="28"/>
        <v>84</v>
      </c>
      <c r="H90" s="112">
        <f t="shared" si="29"/>
        <v>341</v>
      </c>
      <c r="I90" s="33">
        <f t="shared" si="30"/>
        <v>0.11439821937151945</v>
      </c>
      <c r="J90" s="11">
        <v>4.1534988713318732E-3</v>
      </c>
      <c r="K90" s="10">
        <f t="shared" si="31"/>
        <v>322</v>
      </c>
      <c r="L90" s="33">
        <f t="shared" si="32"/>
        <v>0.28696751102241347</v>
      </c>
      <c r="M90" s="11">
        <v>5.3767905335270913E-2</v>
      </c>
      <c r="N90" s="10">
        <f t="shared" si="33"/>
        <v>45</v>
      </c>
      <c r="O90" s="33">
        <f t="shared" si="34"/>
        <v>-1.510444757081973</v>
      </c>
      <c r="P90" s="11">
        <v>0.15778961384820239</v>
      </c>
      <c r="Q90" s="10">
        <f t="shared" si="35"/>
        <v>250</v>
      </c>
      <c r="R90" s="33">
        <f t="shared" si="36"/>
        <v>0.16603491100496962</v>
      </c>
      <c r="S90" s="12">
        <v>0.44959985612804604</v>
      </c>
      <c r="T90" s="10">
        <f t="shared" si="37"/>
        <v>54</v>
      </c>
      <c r="U90" s="33">
        <f t="shared" si="38"/>
        <v>-1.1579013621040315</v>
      </c>
      <c r="V90" s="18">
        <v>0.14353256021409455</v>
      </c>
      <c r="W90" s="112">
        <f t="shared" si="39"/>
        <v>79</v>
      </c>
      <c r="X90" s="33">
        <f t="shared" si="40"/>
        <v>-0.95201793445765492</v>
      </c>
      <c r="Y90" s="13">
        <v>62450</v>
      </c>
      <c r="Z90" s="10">
        <f t="shared" si="41"/>
        <v>369</v>
      </c>
      <c r="AA90" s="33">
        <f t="shared" si="42"/>
        <v>0.51490576486580031</v>
      </c>
      <c r="AB90" s="11">
        <v>2.7999999999999997E-2</v>
      </c>
      <c r="AC90" s="112">
        <f t="shared" si="43"/>
        <v>44</v>
      </c>
      <c r="AD90" s="33">
        <f t="shared" si="44"/>
        <v>-1.5279111722147125</v>
      </c>
      <c r="AE90" s="11">
        <v>0.8314194967016858</v>
      </c>
      <c r="AF90" s="10">
        <f t="shared" si="45"/>
        <v>250</v>
      </c>
      <c r="AG90" s="33">
        <f t="shared" si="46"/>
        <v>-3.3998453268880749E-2</v>
      </c>
      <c r="AH90" s="14">
        <v>2.6640000000000001</v>
      </c>
      <c r="AI90" s="112">
        <f t="shared" si="47"/>
        <v>184</v>
      </c>
      <c r="AJ90" s="33">
        <f t="shared" si="48"/>
        <v>-0.25030070335996935</v>
      </c>
      <c r="AK90" s="13">
        <v>107303.81764229835</v>
      </c>
      <c r="AL90" s="38"/>
    </row>
    <row r="91" spans="1:38" x14ac:dyDescent="0.25">
      <c r="A91" t="s">
        <v>801</v>
      </c>
      <c r="B91" s="5" t="s">
        <v>133</v>
      </c>
      <c r="C91" s="6" t="s">
        <v>24</v>
      </c>
      <c r="D91" s="7" t="s">
        <v>20</v>
      </c>
      <c r="E91" s="36">
        <f t="shared" si="26"/>
        <v>-4.2915583234284842</v>
      </c>
      <c r="F91" s="8">
        <f t="shared" si="27"/>
        <v>41.689085487361943</v>
      </c>
      <c r="G91" s="9">
        <f t="shared" si="28"/>
        <v>85</v>
      </c>
      <c r="H91" s="112">
        <f t="shared" si="29"/>
        <v>77</v>
      </c>
      <c r="I91" s="33">
        <f t="shared" si="30"/>
        <v>-0.81688487135524013</v>
      </c>
      <c r="J91" s="11">
        <v>-5.4745268299301264E-2</v>
      </c>
      <c r="K91" s="10">
        <f t="shared" si="31"/>
        <v>136</v>
      </c>
      <c r="L91" s="33">
        <f t="shared" si="32"/>
        <v>-0.34323618936701139</v>
      </c>
      <c r="M91" s="11">
        <v>8.6964382570963658E-2</v>
      </c>
      <c r="N91" s="10">
        <f t="shared" si="33"/>
        <v>115</v>
      </c>
      <c r="O91" s="33">
        <f t="shared" si="34"/>
        <v>-0.47295813081686239</v>
      </c>
      <c r="P91" s="11">
        <v>9.1346153846153841E-2</v>
      </c>
      <c r="Q91" s="10">
        <f t="shared" si="35"/>
        <v>42</v>
      </c>
      <c r="R91" s="33">
        <f t="shared" si="36"/>
        <v>-0.4950177351031731</v>
      </c>
      <c r="S91" s="12">
        <v>3.2295105497344627</v>
      </c>
      <c r="T91" s="10">
        <f t="shared" si="37"/>
        <v>132</v>
      </c>
      <c r="U91" s="33">
        <f t="shared" si="38"/>
        <v>-0.44266368197718919</v>
      </c>
      <c r="V91" s="18">
        <v>0.10154830268227084</v>
      </c>
      <c r="W91" s="112">
        <f t="shared" si="39"/>
        <v>151</v>
      </c>
      <c r="X91" s="33">
        <f t="shared" si="40"/>
        <v>-0.66061585002900225</v>
      </c>
      <c r="Y91" s="13">
        <v>73048</v>
      </c>
      <c r="Z91" s="10">
        <f t="shared" si="41"/>
        <v>55</v>
      </c>
      <c r="AA91" s="33">
        <f t="shared" si="42"/>
        <v>-1.0228130622504275</v>
      </c>
      <c r="AB91" s="11">
        <v>4.9000000000000002E-2</v>
      </c>
      <c r="AC91" s="112">
        <f t="shared" si="43"/>
        <v>84</v>
      </c>
      <c r="AD91" s="33">
        <f t="shared" si="44"/>
        <v>-0.85219139326692683</v>
      </c>
      <c r="AE91" s="11">
        <v>0.87174001629991849</v>
      </c>
      <c r="AF91" s="10">
        <f t="shared" si="45"/>
        <v>272</v>
      </c>
      <c r="AG91" s="33">
        <f t="shared" si="46"/>
        <v>3.3644515103032673E-2</v>
      </c>
      <c r="AH91" s="14">
        <v>2.5876666666666668</v>
      </c>
      <c r="AI91" s="112">
        <f t="shared" si="47"/>
        <v>173</v>
      </c>
      <c r="AJ91" s="33">
        <f t="shared" si="48"/>
        <v>-0.25471733432039423</v>
      </c>
      <c r="AK91" s="13">
        <v>104272.4153150567</v>
      </c>
      <c r="AL91" s="38"/>
    </row>
    <row r="92" spans="1:38" x14ac:dyDescent="0.25">
      <c r="A92" t="s">
        <v>1158</v>
      </c>
      <c r="B92" s="5" t="s">
        <v>135</v>
      </c>
      <c r="C92" s="6" t="s">
        <v>61</v>
      </c>
      <c r="D92" s="7" t="s">
        <v>39</v>
      </c>
      <c r="E92" s="36">
        <f t="shared" si="26"/>
        <v>-4.2797908672775469</v>
      </c>
      <c r="F92" s="8">
        <f t="shared" si="27"/>
        <v>41.652406988577411</v>
      </c>
      <c r="G92" s="9">
        <f t="shared" si="28"/>
        <v>86</v>
      </c>
      <c r="H92" s="112">
        <f t="shared" si="29"/>
        <v>441</v>
      </c>
      <c r="I92" s="33">
        <f t="shared" si="30"/>
        <v>0.44778946028764161</v>
      </c>
      <c r="J92" s="11">
        <v>2.52387448840381E-2</v>
      </c>
      <c r="K92" s="10">
        <f t="shared" si="31"/>
        <v>557</v>
      </c>
      <c r="L92" s="33">
        <f t="shared" si="32"/>
        <v>1.2329599351837317</v>
      </c>
      <c r="M92" s="11">
        <v>3.937007874015748E-3</v>
      </c>
      <c r="N92" s="10">
        <f t="shared" si="33"/>
        <v>148</v>
      </c>
      <c r="O92" s="33">
        <f t="shared" si="34"/>
        <v>-0.26040790446888495</v>
      </c>
      <c r="P92" s="11">
        <v>7.7733860342555999E-2</v>
      </c>
      <c r="Q92" s="10">
        <f t="shared" si="35"/>
        <v>390</v>
      </c>
      <c r="R92" s="33">
        <f t="shared" si="36"/>
        <v>0.27294812057923534</v>
      </c>
      <c r="S92" s="12">
        <v>0</v>
      </c>
      <c r="T92" s="10">
        <f t="shared" si="37"/>
        <v>240</v>
      </c>
      <c r="U92" s="33">
        <f t="shared" si="38"/>
        <v>0.10119147330432698</v>
      </c>
      <c r="V92" s="18">
        <v>6.9624152803450398E-2</v>
      </c>
      <c r="W92" s="112">
        <f t="shared" si="39"/>
        <v>108</v>
      </c>
      <c r="X92" s="33">
        <f t="shared" si="40"/>
        <v>-0.83823969088662598</v>
      </c>
      <c r="Y92" s="13">
        <v>66588</v>
      </c>
      <c r="Z92" s="10">
        <f t="shared" si="41"/>
        <v>175</v>
      </c>
      <c r="AA92" s="33">
        <f t="shared" si="42"/>
        <v>-0.14411658961258347</v>
      </c>
      <c r="AB92" s="11">
        <v>3.7000000000000005E-2</v>
      </c>
      <c r="AC92" s="112">
        <f t="shared" si="43"/>
        <v>224</v>
      </c>
      <c r="AD92" s="33">
        <f t="shared" si="44"/>
        <v>1.1240233958205345E-2</v>
      </c>
      <c r="AE92" s="11">
        <v>0.9232613908872902</v>
      </c>
      <c r="AF92" s="10">
        <f t="shared" si="45"/>
        <v>1</v>
      </c>
      <c r="AG92" s="33">
        <f t="shared" si="46"/>
        <v>-14.97984523790676</v>
      </c>
      <c r="AH92" s="14">
        <v>19.53</v>
      </c>
      <c r="AI92" s="112">
        <f t="shared" si="47"/>
        <v>1</v>
      </c>
      <c r="AJ92" s="33">
        <f t="shared" si="48"/>
        <v>-0.39053019816949558</v>
      </c>
      <c r="AK92" s="13">
        <v>11055.790419161676</v>
      </c>
      <c r="AL92" s="38"/>
    </row>
    <row r="93" spans="1:38" x14ac:dyDescent="0.25">
      <c r="A93" t="s">
        <v>677</v>
      </c>
      <c r="B93" s="5" t="s">
        <v>126</v>
      </c>
      <c r="C93" s="6" t="s">
        <v>28</v>
      </c>
      <c r="D93" s="7" t="s">
        <v>20</v>
      </c>
      <c r="E93" s="36">
        <f t="shared" si="26"/>
        <v>-4.2179434706261185</v>
      </c>
      <c r="F93" s="8">
        <f t="shared" si="27"/>
        <v>41.459632132753946</v>
      </c>
      <c r="G93" s="9">
        <f t="shared" si="28"/>
        <v>87</v>
      </c>
      <c r="H93" s="112">
        <f t="shared" si="29"/>
        <v>63</v>
      </c>
      <c r="I93" s="33">
        <f t="shared" si="30"/>
        <v>-0.87778645616409201</v>
      </c>
      <c r="J93" s="11">
        <v>-5.8596973865199464E-2</v>
      </c>
      <c r="K93" s="10">
        <f t="shared" si="31"/>
        <v>23</v>
      </c>
      <c r="L93" s="33">
        <f t="shared" si="32"/>
        <v>-1.665377043278025</v>
      </c>
      <c r="M93" s="11">
        <v>0.15660919540229884</v>
      </c>
      <c r="N93" s="10">
        <f t="shared" si="33"/>
        <v>304</v>
      </c>
      <c r="O93" s="33">
        <f t="shared" si="34"/>
        <v>0.34216775703585284</v>
      </c>
      <c r="P93" s="11">
        <v>3.9143279172821267E-2</v>
      </c>
      <c r="Q93" s="10">
        <f t="shared" si="35"/>
        <v>174</v>
      </c>
      <c r="R93" s="33">
        <f t="shared" si="36"/>
        <v>6.4476734779923467E-2</v>
      </c>
      <c r="S93" s="12">
        <v>0.87668030391583862</v>
      </c>
      <c r="T93" s="10">
        <f t="shared" si="37"/>
        <v>272</v>
      </c>
      <c r="U93" s="33">
        <f t="shared" si="38"/>
        <v>0.22180503303792498</v>
      </c>
      <c r="V93" s="18">
        <v>6.2544169611307418E-2</v>
      </c>
      <c r="W93" s="112">
        <f t="shared" si="39"/>
        <v>49</v>
      </c>
      <c r="X93" s="33">
        <f t="shared" si="40"/>
        <v>-1.1376156009884537</v>
      </c>
      <c r="Y93" s="13">
        <v>55700</v>
      </c>
      <c r="Z93" s="10">
        <f t="shared" si="41"/>
        <v>6</v>
      </c>
      <c r="AA93" s="33">
        <f t="shared" si="42"/>
        <v>-3.6589024801639609</v>
      </c>
      <c r="AB93" s="11">
        <v>8.5000000000000006E-2</v>
      </c>
      <c r="AC93" s="112">
        <f t="shared" si="43"/>
        <v>214</v>
      </c>
      <c r="AD93" s="33">
        <f t="shared" si="44"/>
        <v>-2.4247055705045515E-2</v>
      </c>
      <c r="AE93" s="11">
        <v>0.92114384748700173</v>
      </c>
      <c r="AF93" s="10">
        <f t="shared" si="45"/>
        <v>548</v>
      </c>
      <c r="AG93" s="33">
        <f t="shared" si="46"/>
        <v>1.5333098007982482</v>
      </c>
      <c r="AH93" s="14">
        <v>0.89533333333333331</v>
      </c>
      <c r="AI93" s="112">
        <f t="shared" si="47"/>
        <v>542</v>
      </c>
      <c r="AJ93" s="33">
        <f t="shared" si="48"/>
        <v>0.90734226415443076</v>
      </c>
      <c r="AK93" s="13">
        <v>901864.56253652833</v>
      </c>
      <c r="AL93" s="38"/>
    </row>
    <row r="94" spans="1:38" x14ac:dyDescent="0.25">
      <c r="A94" t="s">
        <v>708</v>
      </c>
      <c r="B94" s="5" t="s">
        <v>165</v>
      </c>
      <c r="C94" s="6" t="s">
        <v>26</v>
      </c>
      <c r="D94" s="7" t="s">
        <v>20</v>
      </c>
      <c r="E94" s="36">
        <f t="shared" si="26"/>
        <v>-4.2166395239618595</v>
      </c>
      <c r="F94" s="8">
        <f t="shared" si="27"/>
        <v>41.455567804361586</v>
      </c>
      <c r="G94" s="9">
        <f t="shared" si="28"/>
        <v>88</v>
      </c>
      <c r="H94" s="112">
        <f t="shared" si="29"/>
        <v>181</v>
      </c>
      <c r="I94" s="33">
        <f t="shared" si="30"/>
        <v>-0.41991765035907752</v>
      </c>
      <c r="J94" s="11">
        <v>-2.9639175257731964E-2</v>
      </c>
      <c r="K94" s="10">
        <f t="shared" si="31"/>
        <v>283</v>
      </c>
      <c r="L94" s="33">
        <f t="shared" si="32"/>
        <v>0.17910084853866987</v>
      </c>
      <c r="M94" s="11">
        <v>5.944986690328305E-2</v>
      </c>
      <c r="N94" s="10">
        <f t="shared" si="33"/>
        <v>121</v>
      </c>
      <c r="O94" s="33">
        <f t="shared" si="34"/>
        <v>-0.43131547753482175</v>
      </c>
      <c r="P94" s="11">
        <v>8.8679245283018862E-2</v>
      </c>
      <c r="Q94" s="10">
        <f t="shared" si="35"/>
        <v>390</v>
      </c>
      <c r="R94" s="33">
        <f t="shared" si="36"/>
        <v>0.27294812057923534</v>
      </c>
      <c r="S94" s="12">
        <v>0</v>
      </c>
      <c r="T94" s="10">
        <f t="shared" si="37"/>
        <v>108</v>
      </c>
      <c r="U94" s="33">
        <f t="shared" si="38"/>
        <v>-0.59533908790151602</v>
      </c>
      <c r="V94" s="18">
        <v>0.11051030753632984</v>
      </c>
      <c r="W94" s="112">
        <f t="shared" si="39"/>
        <v>92</v>
      </c>
      <c r="X94" s="33">
        <f t="shared" si="40"/>
        <v>-0.90049052303858579</v>
      </c>
      <c r="Y94" s="13">
        <v>64324</v>
      </c>
      <c r="Z94" s="10">
        <f t="shared" si="41"/>
        <v>125</v>
      </c>
      <c r="AA94" s="33">
        <f t="shared" si="42"/>
        <v>-0.43701541382519749</v>
      </c>
      <c r="AB94" s="11">
        <v>4.0999999999999995E-2</v>
      </c>
      <c r="AC94" s="112">
        <f t="shared" si="43"/>
        <v>29</v>
      </c>
      <c r="AD94" s="33">
        <f t="shared" si="44"/>
        <v>-1.8392118660828174</v>
      </c>
      <c r="AE94" s="11">
        <v>0.8128440366972477</v>
      </c>
      <c r="AF94" s="10">
        <f t="shared" si="45"/>
        <v>100</v>
      </c>
      <c r="AG94" s="33">
        <f t="shared" si="46"/>
        <v>-0.59581909013953249</v>
      </c>
      <c r="AH94" s="14">
        <v>3.298</v>
      </c>
      <c r="AI94" s="112">
        <f t="shared" si="47"/>
        <v>65</v>
      </c>
      <c r="AJ94" s="33">
        <f t="shared" si="48"/>
        <v>-0.30822521267268654</v>
      </c>
      <c r="AK94" s="13">
        <v>67546.705511288179</v>
      </c>
      <c r="AL94" s="38"/>
    </row>
    <row r="95" spans="1:38" x14ac:dyDescent="0.25">
      <c r="A95" t="s">
        <v>716</v>
      </c>
      <c r="B95" s="5" t="s">
        <v>125</v>
      </c>
      <c r="C95" s="6" t="s">
        <v>81</v>
      </c>
      <c r="D95" s="7" t="s">
        <v>34</v>
      </c>
      <c r="E95" s="36">
        <f t="shared" si="26"/>
        <v>-4.042358870439231</v>
      </c>
      <c r="F95" s="8">
        <f t="shared" si="27"/>
        <v>40.912344812373817</v>
      </c>
      <c r="G95" s="9">
        <f t="shared" si="28"/>
        <v>89</v>
      </c>
      <c r="H95" s="112">
        <f t="shared" si="29"/>
        <v>206</v>
      </c>
      <c r="I95" s="33">
        <f t="shared" si="30"/>
        <v>-0.32917208372858625</v>
      </c>
      <c r="J95" s="11">
        <v>-2.3899994493088772E-2</v>
      </c>
      <c r="K95" s="10">
        <f t="shared" si="31"/>
        <v>195</v>
      </c>
      <c r="L95" s="33">
        <f t="shared" si="32"/>
        <v>-9.3021833159204689E-2</v>
      </c>
      <c r="M95" s="11">
        <v>7.3784143904063959E-2</v>
      </c>
      <c r="N95" s="10">
        <f t="shared" si="33"/>
        <v>61</v>
      </c>
      <c r="O95" s="33">
        <f t="shared" si="34"/>
        <v>-1.1912387035896932</v>
      </c>
      <c r="P95" s="11">
        <v>0.1373467916366258</v>
      </c>
      <c r="Q95" s="10">
        <f t="shared" si="35"/>
        <v>192</v>
      </c>
      <c r="R95" s="33">
        <f t="shared" si="36"/>
        <v>9.8541762917398232E-2</v>
      </c>
      <c r="S95" s="12">
        <v>0.7334273624823695</v>
      </c>
      <c r="T95" s="10">
        <f t="shared" si="37"/>
        <v>141</v>
      </c>
      <c r="U95" s="33">
        <f t="shared" si="38"/>
        <v>-0.37877848695399008</v>
      </c>
      <c r="V95" s="18">
        <v>9.7798259088581668E-2</v>
      </c>
      <c r="W95" s="112">
        <f t="shared" si="39"/>
        <v>142</v>
      </c>
      <c r="X95" s="33">
        <f t="shared" si="40"/>
        <v>-0.6920987134627451</v>
      </c>
      <c r="Y95" s="13">
        <v>71903</v>
      </c>
      <c r="Z95" s="10">
        <f t="shared" si="41"/>
        <v>436</v>
      </c>
      <c r="AA95" s="33">
        <f t="shared" si="42"/>
        <v>0.66135517697210733</v>
      </c>
      <c r="AB95" s="11">
        <v>2.6000000000000002E-2</v>
      </c>
      <c r="AC95" s="112">
        <f t="shared" si="43"/>
        <v>23</v>
      </c>
      <c r="AD95" s="33">
        <f t="shared" si="44"/>
        <v>-2.4084493653987487</v>
      </c>
      <c r="AE95" s="11">
        <v>0.77887736521257223</v>
      </c>
      <c r="AF95" s="10">
        <f t="shared" si="45"/>
        <v>330</v>
      </c>
      <c r="AG95" s="33">
        <f t="shared" si="46"/>
        <v>0.18458581133904892</v>
      </c>
      <c r="AH95" s="14">
        <v>2.4173333333333336</v>
      </c>
      <c r="AI95" s="112">
        <f t="shared" si="47"/>
        <v>101</v>
      </c>
      <c r="AJ95" s="33">
        <f t="shared" si="48"/>
        <v>-0.28915405814549455</v>
      </c>
      <c r="AK95" s="13">
        <v>80636.398251057821</v>
      </c>
      <c r="AL95" s="38"/>
    </row>
    <row r="96" spans="1:38" x14ac:dyDescent="0.25">
      <c r="A96" t="s">
        <v>970</v>
      </c>
      <c r="B96" s="5" t="s">
        <v>107</v>
      </c>
      <c r="C96" s="6" t="s">
        <v>30</v>
      </c>
      <c r="D96" s="7" t="s">
        <v>20</v>
      </c>
      <c r="E96" s="36">
        <f t="shared" si="26"/>
        <v>-3.9817801753082049</v>
      </c>
      <c r="F96" s="8">
        <f t="shared" si="27"/>
        <v>40.723524427812208</v>
      </c>
      <c r="G96" s="9">
        <f t="shared" si="28"/>
        <v>90</v>
      </c>
      <c r="H96" s="112">
        <f t="shared" si="29"/>
        <v>362</v>
      </c>
      <c r="I96" s="33">
        <f t="shared" si="30"/>
        <v>0.17402714154153173</v>
      </c>
      <c r="J96" s="11">
        <v>7.9247152055472725E-3</v>
      </c>
      <c r="K96" s="10">
        <f t="shared" si="31"/>
        <v>18</v>
      </c>
      <c r="L96" s="33">
        <f t="shared" si="32"/>
        <v>-2.0845322101807353</v>
      </c>
      <c r="M96" s="11">
        <v>0.17868852459016393</v>
      </c>
      <c r="N96" s="10">
        <f t="shared" si="33"/>
        <v>73</v>
      </c>
      <c r="O96" s="33">
        <f t="shared" si="34"/>
        <v>-1.01257192720534</v>
      </c>
      <c r="P96" s="11">
        <v>0.12590448625180897</v>
      </c>
      <c r="Q96" s="10">
        <f t="shared" si="35"/>
        <v>48</v>
      </c>
      <c r="R96" s="33">
        <f t="shared" si="36"/>
        <v>-0.42817137053157084</v>
      </c>
      <c r="S96" s="12">
        <v>2.9484029484029484</v>
      </c>
      <c r="T96" s="10">
        <f t="shared" si="37"/>
        <v>82</v>
      </c>
      <c r="U96" s="33">
        <f t="shared" si="38"/>
        <v>-0.78764948665367074</v>
      </c>
      <c r="V96" s="18">
        <v>0.12179887570268583</v>
      </c>
      <c r="W96" s="112">
        <f t="shared" si="39"/>
        <v>57</v>
      </c>
      <c r="X96" s="33">
        <f t="shared" si="40"/>
        <v>-1.0901575902577636</v>
      </c>
      <c r="Y96" s="13">
        <v>57426</v>
      </c>
      <c r="Z96" s="10">
        <f t="shared" si="41"/>
        <v>125</v>
      </c>
      <c r="AA96" s="33">
        <f t="shared" si="42"/>
        <v>-0.43701541382519749</v>
      </c>
      <c r="AB96" s="11">
        <v>4.0999999999999995E-2</v>
      </c>
      <c r="AC96" s="112">
        <f t="shared" si="43"/>
        <v>275</v>
      </c>
      <c r="AD96" s="33">
        <f t="shared" si="44"/>
        <v>0.23931964112275378</v>
      </c>
      <c r="AE96" s="11">
        <v>0.9368709972552608</v>
      </c>
      <c r="AF96" s="10">
        <f t="shared" si="45"/>
        <v>356</v>
      </c>
      <c r="AG96" s="33">
        <f t="shared" si="46"/>
        <v>0.27497335859584177</v>
      </c>
      <c r="AH96" s="14">
        <v>2.3153333333333332</v>
      </c>
      <c r="AI96" s="112">
        <f t="shared" si="47"/>
        <v>251</v>
      </c>
      <c r="AJ96" s="33">
        <f t="shared" si="48"/>
        <v>-0.22660440178630278</v>
      </c>
      <c r="AK96" s="13">
        <v>123568.02997542998</v>
      </c>
      <c r="AL96" s="38"/>
    </row>
    <row r="97" spans="1:38" x14ac:dyDescent="0.25">
      <c r="A97" t="s">
        <v>845</v>
      </c>
      <c r="B97" s="5" t="s">
        <v>146</v>
      </c>
      <c r="C97" s="6" t="s">
        <v>52</v>
      </c>
      <c r="D97" s="7" t="s">
        <v>34</v>
      </c>
      <c r="E97" s="36">
        <f t="shared" si="26"/>
        <v>-3.9227265858295715</v>
      </c>
      <c r="F97" s="8">
        <f t="shared" si="27"/>
        <v>40.539457711766552</v>
      </c>
      <c r="G97" s="9">
        <f t="shared" si="28"/>
        <v>91</v>
      </c>
      <c r="H97" s="112">
        <f t="shared" si="29"/>
        <v>394</v>
      </c>
      <c r="I97" s="33">
        <f t="shared" si="30"/>
        <v>0.2887682100433413</v>
      </c>
      <c r="J97" s="11">
        <v>1.5181485510829873E-2</v>
      </c>
      <c r="K97" s="10">
        <f t="shared" si="31"/>
        <v>266</v>
      </c>
      <c r="L97" s="33">
        <f t="shared" si="32"/>
        <v>0.13627050381398603</v>
      </c>
      <c r="M97" s="11">
        <v>6.1705989110707807E-2</v>
      </c>
      <c r="N97" s="10">
        <f t="shared" si="33"/>
        <v>82</v>
      </c>
      <c r="O97" s="33">
        <f t="shared" si="34"/>
        <v>-0.82727726801598234</v>
      </c>
      <c r="P97" s="11">
        <v>0.11403771325950314</v>
      </c>
      <c r="Q97" s="10">
        <f t="shared" si="35"/>
        <v>189</v>
      </c>
      <c r="R97" s="33">
        <f t="shared" si="36"/>
        <v>9.3404860245377516E-2</v>
      </c>
      <c r="S97" s="12">
        <v>0.75502947050513902</v>
      </c>
      <c r="T97" s="10">
        <f t="shared" si="37"/>
        <v>122</v>
      </c>
      <c r="U97" s="33">
        <f t="shared" si="38"/>
        <v>-0.47247569611502677</v>
      </c>
      <c r="V97" s="18">
        <v>0.10329825981384055</v>
      </c>
      <c r="W97" s="112">
        <f t="shared" si="39"/>
        <v>137</v>
      </c>
      <c r="X97" s="33">
        <f t="shared" si="40"/>
        <v>-0.72512135012992873</v>
      </c>
      <c r="Y97" s="13">
        <v>70702</v>
      </c>
      <c r="Z97" s="10">
        <f t="shared" si="41"/>
        <v>162</v>
      </c>
      <c r="AA97" s="33">
        <f t="shared" si="42"/>
        <v>-0.21734129566573673</v>
      </c>
      <c r="AB97" s="11">
        <v>3.7999999999999999E-2</v>
      </c>
      <c r="AC97" s="112">
        <f t="shared" si="43"/>
        <v>31</v>
      </c>
      <c r="AD97" s="33">
        <f t="shared" si="44"/>
        <v>-1.7629199266429503</v>
      </c>
      <c r="AE97" s="11">
        <v>0.81739641289698306</v>
      </c>
      <c r="AF97" s="10">
        <f t="shared" si="45"/>
        <v>188</v>
      </c>
      <c r="AG97" s="33">
        <f t="shared" si="46"/>
        <v>-0.2141827794997416</v>
      </c>
      <c r="AH97" s="14">
        <v>2.8673333333333333</v>
      </c>
      <c r="AI97" s="112">
        <f t="shared" si="47"/>
        <v>172</v>
      </c>
      <c r="AJ97" s="33">
        <f t="shared" si="48"/>
        <v>-0.25483957237888116</v>
      </c>
      <c r="AK97" s="13">
        <v>104188.51590433046</v>
      </c>
      <c r="AL97" s="38">
        <v>1</v>
      </c>
    </row>
    <row r="98" spans="1:38" x14ac:dyDescent="0.25">
      <c r="A98" t="s">
        <v>1041</v>
      </c>
      <c r="B98" s="5" t="s">
        <v>112</v>
      </c>
      <c r="C98" s="6" t="s">
        <v>61</v>
      </c>
      <c r="D98" s="7" t="s">
        <v>39</v>
      </c>
      <c r="E98" s="36">
        <f t="shared" si="26"/>
        <v>-3.9126980296590599</v>
      </c>
      <c r="F98" s="8">
        <f t="shared" si="27"/>
        <v>40.508199266390363</v>
      </c>
      <c r="G98" s="9">
        <f t="shared" si="28"/>
        <v>92</v>
      </c>
      <c r="H98" s="112">
        <f t="shared" si="29"/>
        <v>477</v>
      </c>
      <c r="I98" s="33">
        <f t="shared" si="30"/>
        <v>0.67579196194174795</v>
      </c>
      <c r="J98" s="11">
        <v>3.965870632537305E-2</v>
      </c>
      <c r="K98" s="10">
        <f t="shared" si="31"/>
        <v>103</v>
      </c>
      <c r="L98" s="33">
        <f t="shared" si="32"/>
        <v>-0.51675324618401985</v>
      </c>
      <c r="M98" s="11">
        <v>9.610453046770058E-2</v>
      </c>
      <c r="N98" s="10">
        <f t="shared" si="33"/>
        <v>89</v>
      </c>
      <c r="O98" s="33">
        <f t="shared" si="34"/>
        <v>-0.76376598533627593</v>
      </c>
      <c r="P98" s="11">
        <v>0.10997027830316131</v>
      </c>
      <c r="Q98" s="10">
        <f t="shared" si="35"/>
        <v>130</v>
      </c>
      <c r="R98" s="33">
        <f t="shared" si="36"/>
        <v>-3.232436122271274E-2</v>
      </c>
      <c r="S98" s="12">
        <v>1.2837559029847325</v>
      </c>
      <c r="T98" s="10">
        <f t="shared" si="37"/>
        <v>183</v>
      </c>
      <c r="U98" s="33">
        <f t="shared" si="38"/>
        <v>-0.10397879941724628</v>
      </c>
      <c r="V98" s="18">
        <v>8.1667592078474918E-2</v>
      </c>
      <c r="W98" s="112">
        <f t="shared" si="39"/>
        <v>98</v>
      </c>
      <c r="X98" s="33">
        <f t="shared" si="40"/>
        <v>-0.88965711850330653</v>
      </c>
      <c r="Y98" s="13">
        <v>64718</v>
      </c>
      <c r="Z98" s="10">
        <f t="shared" si="41"/>
        <v>64</v>
      </c>
      <c r="AA98" s="33">
        <f t="shared" si="42"/>
        <v>-0.94958835619727378</v>
      </c>
      <c r="AB98" s="11">
        <v>4.8000000000000001E-2</v>
      </c>
      <c r="AC98" s="112">
        <f t="shared" si="43"/>
        <v>97</v>
      </c>
      <c r="AD98" s="33">
        <f t="shared" si="44"/>
        <v>-0.73079224730064474</v>
      </c>
      <c r="AE98" s="11">
        <v>0.87898396090039232</v>
      </c>
      <c r="AF98" s="10">
        <f t="shared" si="45"/>
        <v>15</v>
      </c>
      <c r="AG98" s="33">
        <f t="shared" si="46"/>
        <v>-1.626709743493147</v>
      </c>
      <c r="AH98" s="14">
        <v>4.4613333333333332</v>
      </c>
      <c r="AI98" s="112">
        <f t="shared" si="47"/>
        <v>79</v>
      </c>
      <c r="AJ98" s="33">
        <f t="shared" si="48"/>
        <v>-0.30269361899098107</v>
      </c>
      <c r="AK98" s="13">
        <v>71343.374535784693</v>
      </c>
      <c r="AL98" s="38">
        <v>1</v>
      </c>
    </row>
    <row r="99" spans="1:38" x14ac:dyDescent="0.25">
      <c r="A99" t="s">
        <v>624</v>
      </c>
      <c r="B99" s="5" t="s">
        <v>116</v>
      </c>
      <c r="C99" s="6" t="s">
        <v>19</v>
      </c>
      <c r="D99" s="7" t="s">
        <v>20</v>
      </c>
      <c r="E99" s="36">
        <f t="shared" si="26"/>
        <v>-3.8628331011014643</v>
      </c>
      <c r="F99" s="8">
        <f t="shared" si="27"/>
        <v>40.352773089480856</v>
      </c>
      <c r="G99" s="9">
        <f t="shared" si="28"/>
        <v>93</v>
      </c>
      <c r="H99" s="112">
        <f t="shared" si="29"/>
        <v>189</v>
      </c>
      <c r="I99" s="33">
        <f t="shared" si="30"/>
        <v>-0.38110479711767981</v>
      </c>
      <c r="J99" s="11">
        <v>-2.7184466019417486E-2</v>
      </c>
      <c r="K99" s="10">
        <f t="shared" si="31"/>
        <v>337</v>
      </c>
      <c r="L99" s="33">
        <f t="shared" si="32"/>
        <v>0.32100313515938556</v>
      </c>
      <c r="M99" s="11">
        <v>5.1975051975051978E-2</v>
      </c>
      <c r="N99" s="10">
        <f t="shared" si="33"/>
        <v>164</v>
      </c>
      <c r="O99" s="33">
        <f t="shared" si="34"/>
        <v>-0.17662883114605785</v>
      </c>
      <c r="P99" s="11">
        <v>7.2368421052631582E-2</v>
      </c>
      <c r="Q99" s="10">
        <f t="shared" si="35"/>
        <v>390</v>
      </c>
      <c r="R99" s="33">
        <f t="shared" si="36"/>
        <v>0.27294812057923534</v>
      </c>
      <c r="S99" s="12">
        <v>0</v>
      </c>
      <c r="T99" s="10">
        <f t="shared" si="37"/>
        <v>143</v>
      </c>
      <c r="U99" s="33">
        <f t="shared" si="38"/>
        <v>-0.34846278063829245</v>
      </c>
      <c r="V99" s="18">
        <v>9.6018735362997654E-2</v>
      </c>
      <c r="W99" s="112">
        <f t="shared" si="39"/>
        <v>32</v>
      </c>
      <c r="X99" s="33">
        <f t="shared" si="40"/>
        <v>-1.2743804592587045</v>
      </c>
      <c r="Y99" s="13">
        <v>50726</v>
      </c>
      <c r="Z99" s="10">
        <f t="shared" si="41"/>
        <v>26</v>
      </c>
      <c r="AA99" s="33">
        <f t="shared" si="42"/>
        <v>-1.8282848288351179</v>
      </c>
      <c r="AB99" s="11">
        <v>0.06</v>
      </c>
      <c r="AC99" s="112">
        <f t="shared" si="43"/>
        <v>310</v>
      </c>
      <c r="AD99" s="33">
        <f t="shared" si="44"/>
        <v>0.33129565025017543</v>
      </c>
      <c r="AE99" s="11">
        <v>0.94235924932975867</v>
      </c>
      <c r="AF99" s="10">
        <f t="shared" si="45"/>
        <v>4</v>
      </c>
      <c r="AG99" s="33">
        <f t="shared" si="46"/>
        <v>-2.9210830509417254</v>
      </c>
      <c r="AH99" s="14">
        <v>5.9219999999999997</v>
      </c>
      <c r="AI99" s="112">
        <f t="shared" si="47"/>
        <v>3</v>
      </c>
      <c r="AJ99" s="33">
        <f t="shared" si="48"/>
        <v>-0.37609517531079101</v>
      </c>
      <c r="AK99" s="13">
        <v>20963.424151696607</v>
      </c>
      <c r="AL99" s="38"/>
    </row>
    <row r="100" spans="1:38" x14ac:dyDescent="0.25">
      <c r="A100" t="s">
        <v>1114</v>
      </c>
      <c r="B100" s="5" t="s">
        <v>108</v>
      </c>
      <c r="C100" s="6" t="s">
        <v>24</v>
      </c>
      <c r="D100" s="7" t="s">
        <v>20</v>
      </c>
      <c r="E100" s="36">
        <f t="shared" si="26"/>
        <v>-3.8358456043555451</v>
      </c>
      <c r="F100" s="8">
        <f t="shared" si="27"/>
        <v>40.268654580442359</v>
      </c>
      <c r="G100" s="9">
        <f t="shared" si="28"/>
        <v>94</v>
      </c>
      <c r="H100" s="112">
        <f t="shared" si="29"/>
        <v>14</v>
      </c>
      <c r="I100" s="33">
        <f t="shared" si="30"/>
        <v>-1.3549377497146506</v>
      </c>
      <c r="J100" s="11">
        <v>-8.8774288608527541E-2</v>
      </c>
      <c r="K100" s="10">
        <f t="shared" si="31"/>
        <v>244</v>
      </c>
      <c r="L100" s="33">
        <f t="shared" si="32"/>
        <v>6.5294838961122426E-2</v>
      </c>
      <c r="M100" s="11">
        <v>6.5444688266425716E-2</v>
      </c>
      <c r="N100" s="10">
        <f t="shared" si="33"/>
        <v>111</v>
      </c>
      <c r="O100" s="33">
        <f t="shared" si="34"/>
        <v>-0.4843407233691891</v>
      </c>
      <c r="P100" s="11">
        <v>9.2075125973431052E-2</v>
      </c>
      <c r="Q100" s="10">
        <f t="shared" si="35"/>
        <v>117</v>
      </c>
      <c r="R100" s="33">
        <f t="shared" si="36"/>
        <v>-6.3499484301122899E-2</v>
      </c>
      <c r="S100" s="12">
        <v>1.414855987872663</v>
      </c>
      <c r="T100" s="10">
        <f t="shared" si="37"/>
        <v>75</v>
      </c>
      <c r="U100" s="33">
        <f t="shared" si="38"/>
        <v>-0.88683997012628557</v>
      </c>
      <c r="V100" s="18">
        <v>0.12762133013780708</v>
      </c>
      <c r="W100" s="112">
        <f t="shared" si="39"/>
        <v>62</v>
      </c>
      <c r="X100" s="33">
        <f t="shared" si="40"/>
        <v>-1.040857350837064</v>
      </c>
      <c r="Y100" s="13">
        <v>59219</v>
      </c>
      <c r="Z100" s="10">
        <f t="shared" si="41"/>
        <v>105</v>
      </c>
      <c r="AA100" s="33">
        <f t="shared" si="42"/>
        <v>-0.58346482593150506</v>
      </c>
      <c r="AB100" s="11">
        <v>4.2999999999999997E-2</v>
      </c>
      <c r="AC100" s="112">
        <f t="shared" si="43"/>
        <v>125</v>
      </c>
      <c r="AD100" s="33">
        <f t="shared" si="44"/>
        <v>-0.47093049000675874</v>
      </c>
      <c r="AE100" s="11">
        <v>0.89449003516998826</v>
      </c>
      <c r="AF100" s="10">
        <f t="shared" si="45"/>
        <v>322</v>
      </c>
      <c r="AG100" s="33">
        <f t="shared" si="46"/>
        <v>0.15947815932327322</v>
      </c>
      <c r="AH100" s="14">
        <v>2.4456666666666669</v>
      </c>
      <c r="AI100" s="112">
        <f t="shared" si="47"/>
        <v>429</v>
      </c>
      <c r="AJ100" s="33">
        <f t="shared" si="48"/>
        <v>-9.3486287704224499E-2</v>
      </c>
      <c r="AK100" s="13">
        <v>214935.08428499242</v>
      </c>
      <c r="AL100" s="38"/>
    </row>
    <row r="101" spans="1:38" x14ac:dyDescent="0.25">
      <c r="A101" t="s">
        <v>644</v>
      </c>
      <c r="B101" s="5" t="s">
        <v>134</v>
      </c>
      <c r="C101" s="6" t="s">
        <v>19</v>
      </c>
      <c r="D101" s="7" t="s">
        <v>20</v>
      </c>
      <c r="E101" s="36">
        <f t="shared" si="26"/>
        <v>-3.793824859439098</v>
      </c>
      <c r="F101" s="8">
        <f t="shared" si="27"/>
        <v>40.137678282627959</v>
      </c>
      <c r="G101" s="9">
        <f t="shared" si="28"/>
        <v>95</v>
      </c>
      <c r="H101" s="112">
        <f t="shared" si="29"/>
        <v>506</v>
      </c>
      <c r="I101" s="33">
        <f t="shared" si="30"/>
        <v>1.0408244959285693</v>
      </c>
      <c r="J101" s="11">
        <v>6.2745098039215685E-2</v>
      </c>
      <c r="K101" s="10">
        <f t="shared" si="31"/>
        <v>142</v>
      </c>
      <c r="L101" s="33">
        <f t="shared" si="32"/>
        <v>-0.31547155861657289</v>
      </c>
      <c r="M101" s="11">
        <v>8.5501858736059477E-2</v>
      </c>
      <c r="N101" s="10">
        <f t="shared" si="33"/>
        <v>173</v>
      </c>
      <c r="O101" s="33">
        <f t="shared" si="34"/>
        <v>-0.11579022023629788</v>
      </c>
      <c r="P101" s="11">
        <v>6.8472151251916205E-2</v>
      </c>
      <c r="Q101" s="10">
        <f t="shared" si="35"/>
        <v>118</v>
      </c>
      <c r="R101" s="33">
        <f t="shared" si="36"/>
        <v>-6.13289635677782E-2</v>
      </c>
      <c r="S101" s="12">
        <v>1.4057283429977157</v>
      </c>
      <c r="T101" s="10">
        <f t="shared" si="37"/>
        <v>104</v>
      </c>
      <c r="U101" s="33">
        <f t="shared" si="38"/>
        <v>-0.62091361452047245</v>
      </c>
      <c r="V101" s="18">
        <v>0.11201152530163876</v>
      </c>
      <c r="W101" s="112">
        <f t="shared" si="39"/>
        <v>117</v>
      </c>
      <c r="X101" s="33">
        <f t="shared" si="40"/>
        <v>-0.80892900755005837</v>
      </c>
      <c r="Y101" s="13">
        <v>67654</v>
      </c>
      <c r="Z101" s="10">
        <f t="shared" si="41"/>
        <v>136</v>
      </c>
      <c r="AA101" s="33">
        <f t="shared" si="42"/>
        <v>-0.36379070777204425</v>
      </c>
      <c r="AB101" s="11">
        <v>0.04</v>
      </c>
      <c r="AC101" s="112">
        <f t="shared" si="43"/>
        <v>33</v>
      </c>
      <c r="AD101" s="33">
        <f t="shared" si="44"/>
        <v>-1.7535464548226594</v>
      </c>
      <c r="AE101" s="11">
        <v>0.8179557324048744</v>
      </c>
      <c r="AF101" s="10">
        <f t="shared" si="45"/>
        <v>78</v>
      </c>
      <c r="AG101" s="33">
        <f t="shared" si="46"/>
        <v>-0.76536958728135895</v>
      </c>
      <c r="AH101" s="14">
        <v>3.4893333333333332</v>
      </c>
      <c r="AI101" s="112">
        <f t="shared" si="47"/>
        <v>220</v>
      </c>
      <c r="AJ101" s="33">
        <f t="shared" si="48"/>
        <v>-0.23808691390978923</v>
      </c>
      <c r="AK101" s="13">
        <v>115686.88385169566</v>
      </c>
      <c r="AL101" s="38"/>
    </row>
    <row r="102" spans="1:38" x14ac:dyDescent="0.25">
      <c r="A102" t="s">
        <v>876</v>
      </c>
      <c r="B102" s="5" t="s">
        <v>117</v>
      </c>
      <c r="C102" s="6" t="s">
        <v>93</v>
      </c>
      <c r="D102" s="7" t="s">
        <v>34</v>
      </c>
      <c r="E102" s="36">
        <f t="shared" si="26"/>
        <v>-3.7752181574663504</v>
      </c>
      <c r="F102" s="8">
        <f t="shared" si="27"/>
        <v>40.079682239393314</v>
      </c>
      <c r="G102" s="9">
        <f t="shared" si="28"/>
        <v>96</v>
      </c>
      <c r="H102" s="112">
        <f t="shared" si="29"/>
        <v>383</v>
      </c>
      <c r="I102" s="33">
        <f t="shared" si="30"/>
        <v>0.24864673496624046</v>
      </c>
      <c r="J102" s="11">
        <v>1.26440128103813E-2</v>
      </c>
      <c r="K102" s="10">
        <f t="shared" si="31"/>
        <v>410</v>
      </c>
      <c r="L102" s="33">
        <f t="shared" si="32"/>
        <v>0.52958140182259561</v>
      </c>
      <c r="M102" s="11">
        <v>4.0988027181533812E-2</v>
      </c>
      <c r="N102" s="10">
        <f t="shared" si="33"/>
        <v>97</v>
      </c>
      <c r="O102" s="33">
        <f t="shared" si="34"/>
        <v>-0.64266512985377322</v>
      </c>
      <c r="P102" s="11">
        <v>0.10221465076660988</v>
      </c>
      <c r="Q102" s="10">
        <f t="shared" si="35"/>
        <v>222</v>
      </c>
      <c r="R102" s="33">
        <f t="shared" si="36"/>
        <v>0.13621057384694205</v>
      </c>
      <c r="S102" s="12">
        <v>0.57501950959050396</v>
      </c>
      <c r="T102" s="10">
        <f t="shared" si="37"/>
        <v>121</v>
      </c>
      <c r="U102" s="33">
        <f t="shared" si="38"/>
        <v>-0.48202704096293181</v>
      </c>
      <c r="V102" s="18">
        <v>0.10385892116182573</v>
      </c>
      <c r="W102" s="112">
        <f t="shared" si="39"/>
        <v>109</v>
      </c>
      <c r="X102" s="33">
        <f t="shared" si="40"/>
        <v>-0.83804721923244585</v>
      </c>
      <c r="Y102" s="13">
        <v>66595</v>
      </c>
      <c r="Z102" s="10">
        <f t="shared" si="41"/>
        <v>113</v>
      </c>
      <c r="AA102" s="33">
        <f t="shared" si="42"/>
        <v>-0.51024011987835172</v>
      </c>
      <c r="AB102" s="11">
        <v>4.2000000000000003E-2</v>
      </c>
      <c r="AC102" s="112">
        <f t="shared" si="43"/>
        <v>40</v>
      </c>
      <c r="AD102" s="33">
        <f t="shared" si="44"/>
        <v>-1.5822665432264209</v>
      </c>
      <c r="AE102" s="11">
        <v>0.828176085941149</v>
      </c>
      <c r="AF102" s="10">
        <f t="shared" si="45"/>
        <v>277</v>
      </c>
      <c r="AG102" s="33">
        <f t="shared" si="46"/>
        <v>4.4573728333429527E-2</v>
      </c>
      <c r="AH102" s="14">
        <v>2.575333333333333</v>
      </c>
      <c r="AI102" s="112">
        <f t="shared" si="47"/>
        <v>190</v>
      </c>
      <c r="AJ102" s="33">
        <f t="shared" si="48"/>
        <v>-0.24753257775973991</v>
      </c>
      <c r="AK102" s="13">
        <v>109203.75052367848</v>
      </c>
      <c r="AL102" s="38">
        <v>1</v>
      </c>
    </row>
    <row r="103" spans="1:38" x14ac:dyDescent="0.25">
      <c r="A103" t="s">
        <v>693</v>
      </c>
      <c r="B103" s="5" t="s">
        <v>129</v>
      </c>
      <c r="C103" s="6" t="s">
        <v>47</v>
      </c>
      <c r="D103" s="7" t="s">
        <v>20</v>
      </c>
      <c r="E103" s="36">
        <f t="shared" si="26"/>
        <v>-3.7722400601446227</v>
      </c>
      <c r="F103" s="8">
        <f t="shared" si="27"/>
        <v>40.070399677589464</v>
      </c>
      <c r="G103" s="9">
        <f t="shared" si="28"/>
        <v>97</v>
      </c>
      <c r="H103" s="112">
        <f t="shared" si="29"/>
        <v>524</v>
      </c>
      <c r="I103" s="33">
        <f t="shared" si="30"/>
        <v>1.1978115453169187</v>
      </c>
      <c r="J103" s="11">
        <v>7.2673704885833468E-2</v>
      </c>
      <c r="K103" s="10">
        <f t="shared" si="31"/>
        <v>126</v>
      </c>
      <c r="L103" s="33">
        <f t="shared" si="32"/>
        <v>-0.38027126002111933</v>
      </c>
      <c r="M103" s="11">
        <v>8.8915234143449914E-2</v>
      </c>
      <c r="N103" s="10">
        <f t="shared" si="33"/>
        <v>77</v>
      </c>
      <c r="O103" s="33">
        <f t="shared" si="34"/>
        <v>-0.9024363667403229</v>
      </c>
      <c r="P103" s="11">
        <v>0.1188511059755695</v>
      </c>
      <c r="Q103" s="10">
        <f t="shared" si="35"/>
        <v>73</v>
      </c>
      <c r="R103" s="33">
        <f t="shared" si="36"/>
        <v>-0.24411881166687979</v>
      </c>
      <c r="S103" s="12">
        <v>2.1744106202792404</v>
      </c>
      <c r="T103" s="10">
        <f t="shared" si="37"/>
        <v>133</v>
      </c>
      <c r="U103" s="33">
        <f t="shared" si="38"/>
        <v>-0.43752477698772707</v>
      </c>
      <c r="V103" s="18">
        <v>0.1012466503553536</v>
      </c>
      <c r="W103" s="112">
        <f t="shared" ref="W103:W134" si="49">RANK(Y103,Y$7:Y$571,1)</f>
        <v>128</v>
      </c>
      <c r="X103" s="33">
        <f t="shared" si="40"/>
        <v>-0.74764053366899896</v>
      </c>
      <c r="Y103" s="13">
        <v>69883</v>
      </c>
      <c r="Z103" s="10">
        <f t="shared" si="41"/>
        <v>70</v>
      </c>
      <c r="AA103" s="33">
        <f t="shared" si="42"/>
        <v>-0.87636365014411999</v>
      </c>
      <c r="AB103" s="11">
        <v>4.7E-2</v>
      </c>
      <c r="AC103" s="112">
        <f t="shared" ref="AC103:AC134" si="50">RANK(AE103,AE$7:AE$571,1)</f>
        <v>131</v>
      </c>
      <c r="AD103" s="33">
        <f t="shared" si="44"/>
        <v>-0.44977752968072765</v>
      </c>
      <c r="AE103" s="11">
        <v>0.89575224234218986</v>
      </c>
      <c r="AF103" s="10">
        <f t="shared" si="45"/>
        <v>52</v>
      </c>
      <c r="AG103" s="33">
        <f t="shared" si="46"/>
        <v>-0.94939390734992657</v>
      </c>
      <c r="AH103" s="14">
        <v>3.6969999999999996</v>
      </c>
      <c r="AI103" s="112">
        <f t="shared" ref="AI103:AI134" si="51">RANK(AK103,AK$7:AK$571,1)</f>
        <v>29</v>
      </c>
      <c r="AJ103" s="33">
        <f t="shared" si="48"/>
        <v>-0.32565994296925782</v>
      </c>
      <c r="AK103" s="13">
        <v>55580.190203707942</v>
      </c>
      <c r="AL103" s="38"/>
    </row>
    <row r="104" spans="1:38" x14ac:dyDescent="0.25">
      <c r="A104" t="s">
        <v>945</v>
      </c>
      <c r="B104" s="5" t="s">
        <v>143</v>
      </c>
      <c r="C104" s="6" t="s">
        <v>54</v>
      </c>
      <c r="D104" s="7" t="s">
        <v>39</v>
      </c>
      <c r="E104" s="36">
        <f t="shared" si="26"/>
        <v>-3.7523553553399247</v>
      </c>
      <c r="F104" s="8">
        <f t="shared" si="27"/>
        <v>40.008420171428156</v>
      </c>
      <c r="G104" s="9">
        <f t="shared" si="28"/>
        <v>98</v>
      </c>
      <c r="H104" s="112">
        <f t="shared" si="29"/>
        <v>64</v>
      </c>
      <c r="I104" s="33">
        <f t="shared" si="30"/>
        <v>-0.87450871983203959</v>
      </c>
      <c r="J104" s="11">
        <v>-5.8389674247080525E-2</v>
      </c>
      <c r="K104" s="10">
        <f t="shared" si="31"/>
        <v>559</v>
      </c>
      <c r="L104" s="33">
        <f t="shared" si="32"/>
        <v>1.307700303357477</v>
      </c>
      <c r="M104" s="11">
        <v>0</v>
      </c>
      <c r="N104" s="10">
        <f t="shared" si="33"/>
        <v>85</v>
      </c>
      <c r="O104" s="33">
        <f t="shared" si="34"/>
        <v>-0.78492409689021581</v>
      </c>
      <c r="P104" s="11">
        <v>0.11132530120481927</v>
      </c>
      <c r="Q104" s="10">
        <f t="shared" si="35"/>
        <v>31</v>
      </c>
      <c r="R104" s="33">
        <f t="shared" si="36"/>
        <v>-0.86532862793508103</v>
      </c>
      <c r="S104" s="12">
        <v>4.7867711053089641</v>
      </c>
      <c r="T104" s="10">
        <f t="shared" si="37"/>
        <v>60</v>
      </c>
      <c r="U104" s="33">
        <f t="shared" si="38"/>
        <v>-1.0457197294027503</v>
      </c>
      <c r="V104" s="18">
        <v>0.13694752884824735</v>
      </c>
      <c r="W104" s="112">
        <f t="shared" si="49"/>
        <v>78</v>
      </c>
      <c r="X104" s="33">
        <f t="shared" si="40"/>
        <v>-0.96230141998099106</v>
      </c>
      <c r="Y104" s="13">
        <v>62076</v>
      </c>
      <c r="Z104" s="10">
        <f t="shared" si="41"/>
        <v>83</v>
      </c>
      <c r="AA104" s="33">
        <f t="shared" si="42"/>
        <v>-0.80313894409096631</v>
      </c>
      <c r="AB104" s="11">
        <v>4.5999999999999999E-2</v>
      </c>
      <c r="AC104" s="112">
        <f t="shared" si="50"/>
        <v>396</v>
      </c>
      <c r="AD104" s="33">
        <f t="shared" si="44"/>
        <v>0.58038563201227678</v>
      </c>
      <c r="AE104" s="11">
        <v>0.95722256664600125</v>
      </c>
      <c r="AF104" s="10">
        <f t="shared" si="45"/>
        <v>358</v>
      </c>
      <c r="AG104" s="33">
        <f t="shared" si="46"/>
        <v>0.27792720000946214</v>
      </c>
      <c r="AH104" s="14">
        <v>2.3120000000000003</v>
      </c>
      <c r="AI104" s="112">
        <f t="shared" si="51"/>
        <v>304</v>
      </c>
      <c r="AJ104" s="33">
        <f t="shared" si="48"/>
        <v>-0.19643145974368972</v>
      </c>
      <c r="AK104" s="13">
        <v>144277.55439512621</v>
      </c>
      <c r="AL104" s="38">
        <v>1</v>
      </c>
    </row>
    <row r="105" spans="1:38" x14ac:dyDescent="0.25">
      <c r="A105" t="s">
        <v>825</v>
      </c>
      <c r="B105" s="5" t="s">
        <v>124</v>
      </c>
      <c r="C105" s="6" t="s">
        <v>19</v>
      </c>
      <c r="D105" s="7" t="s">
        <v>20</v>
      </c>
      <c r="E105" s="36">
        <f t="shared" si="26"/>
        <v>-3.7235086843820291</v>
      </c>
      <c r="F105" s="8">
        <f t="shared" si="27"/>
        <v>39.91850672096821</v>
      </c>
      <c r="G105" s="9">
        <f t="shared" si="28"/>
        <v>99</v>
      </c>
      <c r="H105" s="112">
        <f t="shared" si="29"/>
        <v>252</v>
      </c>
      <c r="I105" s="33">
        <f t="shared" si="30"/>
        <v>-0.20513098151527842</v>
      </c>
      <c r="J105" s="11">
        <v>-1.6055045871559592E-2</v>
      </c>
      <c r="K105" s="10">
        <f t="shared" si="31"/>
        <v>513</v>
      </c>
      <c r="L105" s="33">
        <f t="shared" si="32"/>
        <v>0.85996319212796568</v>
      </c>
      <c r="M105" s="11">
        <v>2.358490566037736E-2</v>
      </c>
      <c r="N105" s="10">
        <f t="shared" si="33"/>
        <v>104</v>
      </c>
      <c r="O105" s="33">
        <f t="shared" si="34"/>
        <v>-0.55528136878660028</v>
      </c>
      <c r="P105" s="11">
        <v>9.6618357487922704E-2</v>
      </c>
      <c r="Q105" s="10">
        <f t="shared" si="35"/>
        <v>140</v>
      </c>
      <c r="R105" s="33">
        <f t="shared" si="36"/>
        <v>-4.2038150094380576E-3</v>
      </c>
      <c r="S105" s="12">
        <v>1.1655011655011656</v>
      </c>
      <c r="T105" s="10">
        <f t="shared" si="37"/>
        <v>70</v>
      </c>
      <c r="U105" s="33">
        <f t="shared" si="38"/>
        <v>-0.93701859214434036</v>
      </c>
      <c r="V105" s="18">
        <v>0.13056680161943321</v>
      </c>
      <c r="W105" s="112">
        <f t="shared" si="49"/>
        <v>31</v>
      </c>
      <c r="X105" s="33">
        <f t="shared" si="40"/>
        <v>-1.2790547708602209</v>
      </c>
      <c r="Y105" s="13">
        <v>50556</v>
      </c>
      <c r="Z105" s="10">
        <f t="shared" si="41"/>
        <v>105</v>
      </c>
      <c r="AA105" s="33">
        <f t="shared" si="42"/>
        <v>-0.58346482593150506</v>
      </c>
      <c r="AB105" s="11">
        <v>4.2999999999999997E-2</v>
      </c>
      <c r="AC105" s="112">
        <f t="shared" si="50"/>
        <v>244</v>
      </c>
      <c r="AD105" s="33">
        <f t="shared" si="44"/>
        <v>7.9350812370181753E-2</v>
      </c>
      <c r="AE105" s="11">
        <v>0.92732558139534882</v>
      </c>
      <c r="AF105" s="10">
        <f t="shared" si="45"/>
        <v>8</v>
      </c>
      <c r="AG105" s="33">
        <f t="shared" si="46"/>
        <v>-2.0875090040179716</v>
      </c>
      <c r="AH105" s="14">
        <v>4.9813333333333327</v>
      </c>
      <c r="AI105" s="112">
        <f t="shared" si="51"/>
        <v>14</v>
      </c>
      <c r="AJ105" s="33">
        <f t="shared" si="48"/>
        <v>-0.34266770267513919</v>
      </c>
      <c r="AK105" s="13">
        <v>43906.730769230766</v>
      </c>
      <c r="AL105" s="38"/>
    </row>
    <row r="106" spans="1:38" x14ac:dyDescent="0.25">
      <c r="A106" t="s">
        <v>994</v>
      </c>
      <c r="B106" s="5" t="s">
        <v>183</v>
      </c>
      <c r="C106" s="6" t="s">
        <v>22</v>
      </c>
      <c r="D106" s="7" t="s">
        <v>20</v>
      </c>
      <c r="E106" s="36">
        <f t="shared" si="26"/>
        <v>-3.6759096483681635</v>
      </c>
      <c r="F106" s="8">
        <f t="shared" si="27"/>
        <v>39.77014320363822</v>
      </c>
      <c r="G106" s="9">
        <f t="shared" si="28"/>
        <v>100</v>
      </c>
      <c r="H106" s="112">
        <f t="shared" si="29"/>
        <v>27</v>
      </c>
      <c r="I106" s="33">
        <f t="shared" si="30"/>
        <v>-1.1547016833326804</v>
      </c>
      <c r="J106" s="11">
        <v>-7.6110408451752098E-2</v>
      </c>
      <c r="K106" s="10">
        <f t="shared" si="31"/>
        <v>55</v>
      </c>
      <c r="L106" s="33">
        <f t="shared" si="32"/>
        <v>-1.038899018444746</v>
      </c>
      <c r="M106" s="11">
        <v>0.12360897106659818</v>
      </c>
      <c r="N106" s="10">
        <f t="shared" si="33"/>
        <v>110</v>
      </c>
      <c r="O106" s="33">
        <f t="shared" si="34"/>
        <v>-0.49247723392130982</v>
      </c>
      <c r="P106" s="11">
        <v>9.2596210197304157E-2</v>
      </c>
      <c r="Q106" s="10">
        <f t="shared" si="35"/>
        <v>45</v>
      </c>
      <c r="R106" s="33">
        <f t="shared" si="36"/>
        <v>-0.45472636065229205</v>
      </c>
      <c r="S106" s="12">
        <v>3.0600740860041875</v>
      </c>
      <c r="T106" s="10">
        <f t="shared" si="37"/>
        <v>163</v>
      </c>
      <c r="U106" s="33">
        <f t="shared" si="38"/>
        <v>-0.21152069361834902</v>
      </c>
      <c r="V106" s="18">
        <v>8.7980272054729136E-2</v>
      </c>
      <c r="W106" s="112">
        <f t="shared" si="49"/>
        <v>119</v>
      </c>
      <c r="X106" s="33">
        <f t="shared" si="40"/>
        <v>-0.79443864158535749</v>
      </c>
      <c r="Y106" s="13">
        <v>68181</v>
      </c>
      <c r="Z106" s="10">
        <f t="shared" si="41"/>
        <v>125</v>
      </c>
      <c r="AA106" s="33">
        <f t="shared" si="42"/>
        <v>-0.43701541382519749</v>
      </c>
      <c r="AB106" s="11">
        <v>4.0999999999999995E-2</v>
      </c>
      <c r="AC106" s="112">
        <f t="shared" si="50"/>
        <v>150</v>
      </c>
      <c r="AD106" s="33">
        <f t="shared" si="44"/>
        <v>-0.31249737681039547</v>
      </c>
      <c r="AE106" s="11">
        <v>0.90394381415451108</v>
      </c>
      <c r="AF106" s="10">
        <f t="shared" si="45"/>
        <v>22</v>
      </c>
      <c r="AG106" s="33">
        <f t="shared" si="46"/>
        <v>-1.4107839361574757</v>
      </c>
      <c r="AH106" s="14">
        <v>4.2176666666666662</v>
      </c>
      <c r="AI106" s="112">
        <f t="shared" si="51"/>
        <v>102</v>
      </c>
      <c r="AJ106" s="33">
        <f t="shared" si="48"/>
        <v>-0.2885510738861457</v>
      </c>
      <c r="AK106" s="13">
        <v>81050.26300531486</v>
      </c>
      <c r="AL106" s="38"/>
    </row>
    <row r="107" spans="1:38" x14ac:dyDescent="0.25">
      <c r="A107" t="s">
        <v>1109</v>
      </c>
      <c r="B107" s="5" t="s">
        <v>198</v>
      </c>
      <c r="C107" s="6" t="s">
        <v>26</v>
      </c>
      <c r="D107" s="7" t="s">
        <v>20</v>
      </c>
      <c r="E107" s="36">
        <f t="shared" si="26"/>
        <v>-3.6209565607908027</v>
      </c>
      <c r="F107" s="8">
        <f t="shared" si="27"/>
        <v>39.598857521324298</v>
      </c>
      <c r="G107" s="9">
        <f t="shared" si="28"/>
        <v>101</v>
      </c>
      <c r="H107" s="112">
        <f t="shared" si="29"/>
        <v>91</v>
      </c>
      <c r="I107" s="33">
        <f t="shared" si="30"/>
        <v>-0.73793168114297158</v>
      </c>
      <c r="J107" s="11">
        <v>-4.9751893444763606E-2</v>
      </c>
      <c r="K107" s="10">
        <f t="shared" si="31"/>
        <v>382</v>
      </c>
      <c r="L107" s="33">
        <f t="shared" si="32"/>
        <v>0.43598356026981622</v>
      </c>
      <c r="M107" s="11">
        <v>4.5918367346938778E-2</v>
      </c>
      <c r="N107" s="10">
        <f t="shared" si="33"/>
        <v>105</v>
      </c>
      <c r="O107" s="33">
        <f t="shared" si="34"/>
        <v>-0.53850060802652255</v>
      </c>
      <c r="P107" s="11">
        <v>9.5543672014260256E-2</v>
      </c>
      <c r="Q107" s="10">
        <f t="shared" si="35"/>
        <v>390</v>
      </c>
      <c r="R107" s="33">
        <f t="shared" si="36"/>
        <v>0.27294812057923534</v>
      </c>
      <c r="S107" s="12">
        <v>0</v>
      </c>
      <c r="T107" s="10">
        <f t="shared" si="37"/>
        <v>50</v>
      </c>
      <c r="U107" s="33">
        <f t="shared" si="38"/>
        <v>-1.1986400996833899</v>
      </c>
      <c r="V107" s="18">
        <v>0.14592391304347826</v>
      </c>
      <c r="W107" s="112">
        <f t="shared" si="49"/>
        <v>53</v>
      </c>
      <c r="X107" s="33">
        <f t="shared" si="40"/>
        <v>-1.1146839781904261</v>
      </c>
      <c r="Y107" s="13">
        <v>56534</v>
      </c>
      <c r="Z107" s="10">
        <f t="shared" si="41"/>
        <v>95</v>
      </c>
      <c r="AA107" s="33">
        <f t="shared" si="42"/>
        <v>-0.65668953198465929</v>
      </c>
      <c r="AB107" s="11">
        <v>4.4000000000000004E-2</v>
      </c>
      <c r="AC107" s="112">
        <f t="shared" si="50"/>
        <v>183</v>
      </c>
      <c r="AD107" s="33">
        <f t="shared" si="44"/>
        <v>-0.13747246265229429</v>
      </c>
      <c r="AE107" s="11">
        <v>0.91438763376932219</v>
      </c>
      <c r="AF107" s="10">
        <f t="shared" si="45"/>
        <v>138</v>
      </c>
      <c r="AG107" s="33">
        <f t="shared" si="46"/>
        <v>-0.40677323966780948</v>
      </c>
      <c r="AH107" s="14">
        <v>3.0846666666666667</v>
      </c>
      <c r="AI107" s="112">
        <f t="shared" si="51"/>
        <v>116</v>
      </c>
      <c r="AJ107" s="33">
        <f t="shared" si="48"/>
        <v>-0.28295064279002108</v>
      </c>
      <c r="AK107" s="13">
        <v>84894.179332142361</v>
      </c>
      <c r="AL107" s="38"/>
    </row>
    <row r="108" spans="1:38" x14ac:dyDescent="0.25">
      <c r="A108" t="s">
        <v>799</v>
      </c>
      <c r="B108" s="5" t="s">
        <v>121</v>
      </c>
      <c r="C108" s="6" t="s">
        <v>24</v>
      </c>
      <c r="D108" s="7" t="s">
        <v>20</v>
      </c>
      <c r="E108" s="36">
        <f t="shared" si="26"/>
        <v>-3.6178006898441182</v>
      </c>
      <c r="F108" s="8">
        <f t="shared" si="27"/>
        <v>39.589020849133007</v>
      </c>
      <c r="G108" s="9">
        <f t="shared" si="28"/>
        <v>102</v>
      </c>
      <c r="H108" s="112">
        <f t="shared" si="29"/>
        <v>253</v>
      </c>
      <c r="I108" s="33">
        <f t="shared" si="30"/>
        <v>-0.20447816791773529</v>
      </c>
      <c r="J108" s="11">
        <v>-1.60137588381426E-2</v>
      </c>
      <c r="K108" s="10">
        <f t="shared" si="31"/>
        <v>192</v>
      </c>
      <c r="L108" s="33">
        <f t="shared" si="32"/>
        <v>-0.10844532085185492</v>
      </c>
      <c r="M108" s="11">
        <v>7.4596588289534346E-2</v>
      </c>
      <c r="N108" s="10">
        <f t="shared" si="33"/>
        <v>63</v>
      </c>
      <c r="O108" s="33">
        <f t="shared" si="34"/>
        <v>-1.1805336528960577</v>
      </c>
      <c r="P108" s="11">
        <v>0.13666121112929625</v>
      </c>
      <c r="Q108" s="10">
        <f t="shared" si="35"/>
        <v>52</v>
      </c>
      <c r="R108" s="33">
        <f t="shared" si="36"/>
        <v>-0.38282526605134054</v>
      </c>
      <c r="S108" s="12">
        <v>2.7577099355239652</v>
      </c>
      <c r="T108" s="10">
        <f t="shared" si="37"/>
        <v>195</v>
      </c>
      <c r="U108" s="33">
        <f t="shared" si="38"/>
        <v>-5.0528738198458024E-2</v>
      </c>
      <c r="V108" s="18">
        <v>7.8530088004439863E-2</v>
      </c>
      <c r="W108" s="112">
        <f t="shared" si="49"/>
        <v>168</v>
      </c>
      <c r="X108" s="33">
        <f t="shared" si="40"/>
        <v>-0.62539353731404623</v>
      </c>
      <c r="Y108" s="13">
        <v>74329</v>
      </c>
      <c r="Z108" s="10">
        <f t="shared" si="41"/>
        <v>51</v>
      </c>
      <c r="AA108" s="33">
        <f t="shared" si="42"/>
        <v>-1.0960377683035814</v>
      </c>
      <c r="AB108" s="11">
        <v>0.05</v>
      </c>
      <c r="AC108" s="112">
        <f t="shared" si="50"/>
        <v>200</v>
      </c>
      <c r="AD108" s="33">
        <f t="shared" si="44"/>
        <v>-6.9949586359080843E-2</v>
      </c>
      <c r="AE108" s="11">
        <v>0.91841675581329885</v>
      </c>
      <c r="AF108" s="10">
        <f t="shared" si="45"/>
        <v>176</v>
      </c>
      <c r="AG108" s="33">
        <f t="shared" si="46"/>
        <v>-0.25819501656268989</v>
      </c>
      <c r="AH108" s="14">
        <v>2.9170000000000003</v>
      </c>
      <c r="AI108" s="112">
        <f t="shared" si="51"/>
        <v>124</v>
      </c>
      <c r="AJ108" s="33">
        <f t="shared" si="48"/>
        <v>-0.27901005755393365</v>
      </c>
      <c r="AK108" s="13">
        <v>87598.842538646786</v>
      </c>
      <c r="AL108" s="38"/>
    </row>
    <row r="109" spans="1:38" x14ac:dyDescent="0.25">
      <c r="A109" t="s">
        <v>1031</v>
      </c>
      <c r="B109" s="5" t="s">
        <v>119</v>
      </c>
      <c r="C109" s="6" t="s">
        <v>44</v>
      </c>
      <c r="D109" s="7" t="s">
        <v>20</v>
      </c>
      <c r="E109" s="36">
        <f t="shared" si="26"/>
        <v>-3.5907899810692352</v>
      </c>
      <c r="F109" s="8">
        <f t="shared" si="27"/>
        <v>39.504829989506142</v>
      </c>
      <c r="G109" s="9">
        <f t="shared" si="28"/>
        <v>103</v>
      </c>
      <c r="H109" s="112">
        <f t="shared" si="29"/>
        <v>161</v>
      </c>
      <c r="I109" s="33">
        <f t="shared" si="30"/>
        <v>-0.46789146671048998</v>
      </c>
      <c r="J109" s="11">
        <v>-3.2673267326732702E-2</v>
      </c>
      <c r="K109" s="10">
        <f t="shared" si="31"/>
        <v>63</v>
      </c>
      <c r="L109" s="33">
        <f t="shared" si="32"/>
        <v>-0.98243948589010599</v>
      </c>
      <c r="M109" s="11">
        <v>0.12063492063492064</v>
      </c>
      <c r="N109" s="10">
        <f t="shared" si="33"/>
        <v>182</v>
      </c>
      <c r="O109" s="33">
        <f t="shared" si="34"/>
        <v>-8.1790488210609566E-2</v>
      </c>
      <c r="P109" s="11">
        <v>6.62947161142107E-2</v>
      </c>
      <c r="Q109" s="10">
        <f t="shared" si="35"/>
        <v>72</v>
      </c>
      <c r="R109" s="33">
        <f t="shared" si="36"/>
        <v>-0.24426504888038469</v>
      </c>
      <c r="S109" s="12">
        <v>2.1750255885363359</v>
      </c>
      <c r="T109" s="10">
        <f t="shared" si="37"/>
        <v>99</v>
      </c>
      <c r="U109" s="33">
        <f t="shared" si="38"/>
        <v>-0.64706455340203173</v>
      </c>
      <c r="V109" s="18">
        <v>0.11354657831018224</v>
      </c>
      <c r="W109" s="112">
        <f t="shared" si="49"/>
        <v>75</v>
      </c>
      <c r="X109" s="33">
        <f t="shared" si="40"/>
        <v>-0.96953285498804287</v>
      </c>
      <c r="Y109" s="13">
        <v>61813</v>
      </c>
      <c r="Z109" s="10">
        <f t="shared" si="41"/>
        <v>224</v>
      </c>
      <c r="AA109" s="33">
        <f t="shared" si="42"/>
        <v>7.5557528546877792E-2</v>
      </c>
      <c r="AB109" s="11">
        <v>3.4000000000000002E-2</v>
      </c>
      <c r="AC109" s="112">
        <f t="shared" si="50"/>
        <v>68</v>
      </c>
      <c r="AD109" s="33">
        <f t="shared" si="44"/>
        <v>-1.0815524070046887</v>
      </c>
      <c r="AE109" s="11">
        <v>0.85805393586005829</v>
      </c>
      <c r="AF109" s="10">
        <f t="shared" si="45"/>
        <v>75</v>
      </c>
      <c r="AG109" s="33">
        <f t="shared" si="46"/>
        <v>-0.79313569656939331</v>
      </c>
      <c r="AH109" s="14">
        <v>3.5206666666666666</v>
      </c>
      <c r="AI109" s="112">
        <f t="shared" si="51"/>
        <v>31</v>
      </c>
      <c r="AJ109" s="33">
        <f t="shared" si="48"/>
        <v>-0.32510197935143209</v>
      </c>
      <c r="AK109" s="13">
        <v>55963.154554759465</v>
      </c>
      <c r="AL109" s="38"/>
    </row>
    <row r="110" spans="1:38" x14ac:dyDescent="0.25">
      <c r="A110" t="s">
        <v>990</v>
      </c>
      <c r="B110" s="5" t="s">
        <v>131</v>
      </c>
      <c r="C110" s="6" t="s">
        <v>44</v>
      </c>
      <c r="D110" s="7" t="s">
        <v>20</v>
      </c>
      <c r="E110" s="36">
        <f t="shared" si="26"/>
        <v>-3.5854559088668805</v>
      </c>
      <c r="F110" s="8">
        <f t="shared" si="27"/>
        <v>39.488203986546694</v>
      </c>
      <c r="G110" s="9">
        <f t="shared" si="28"/>
        <v>104</v>
      </c>
      <c r="H110" s="112">
        <f t="shared" si="29"/>
        <v>140</v>
      </c>
      <c r="I110" s="33">
        <f t="shared" si="30"/>
        <v>-0.52728936313885566</v>
      </c>
      <c r="J110" s="11">
        <v>-3.6429872495446269E-2</v>
      </c>
      <c r="K110" s="10">
        <f t="shared" si="31"/>
        <v>97</v>
      </c>
      <c r="L110" s="33">
        <f t="shared" si="32"/>
        <v>-0.54856375933245116</v>
      </c>
      <c r="M110" s="11">
        <v>9.7780174350678525E-2</v>
      </c>
      <c r="N110" s="10">
        <f t="shared" si="33"/>
        <v>146</v>
      </c>
      <c r="O110" s="33">
        <f t="shared" si="34"/>
        <v>-0.26566069389197844</v>
      </c>
      <c r="P110" s="11">
        <v>7.8070263236913226E-2</v>
      </c>
      <c r="Q110" s="10">
        <f t="shared" si="35"/>
        <v>63</v>
      </c>
      <c r="R110" s="33">
        <f t="shared" si="36"/>
        <v>-0.30878433090211671</v>
      </c>
      <c r="S110" s="12">
        <v>2.4463471589013679</v>
      </c>
      <c r="T110" s="10">
        <f t="shared" si="37"/>
        <v>110</v>
      </c>
      <c r="U110" s="33">
        <f t="shared" si="38"/>
        <v>-0.57175789570947344</v>
      </c>
      <c r="V110" s="18">
        <v>0.10912609796039899</v>
      </c>
      <c r="W110" s="112">
        <f t="shared" si="49"/>
        <v>93</v>
      </c>
      <c r="X110" s="33">
        <f t="shared" si="40"/>
        <v>-0.89719100896692705</v>
      </c>
      <c r="Y110" s="13">
        <v>64444</v>
      </c>
      <c r="Z110" s="10">
        <f t="shared" si="41"/>
        <v>70</v>
      </c>
      <c r="AA110" s="33">
        <f t="shared" si="42"/>
        <v>-0.87636365014411999</v>
      </c>
      <c r="AB110" s="11">
        <v>4.7E-2</v>
      </c>
      <c r="AC110" s="112">
        <f t="shared" si="50"/>
        <v>135</v>
      </c>
      <c r="AD110" s="33">
        <f t="shared" si="44"/>
        <v>-0.39372158360720916</v>
      </c>
      <c r="AE110" s="11">
        <v>0.89909712722298218</v>
      </c>
      <c r="AF110" s="10">
        <f t="shared" si="45"/>
        <v>367</v>
      </c>
      <c r="AG110" s="33">
        <f t="shared" si="46"/>
        <v>0.31189637626610006</v>
      </c>
      <c r="AH110" s="14">
        <v>2.2736666666666667</v>
      </c>
      <c r="AI110" s="112">
        <f t="shared" si="51"/>
        <v>34</v>
      </c>
      <c r="AJ110" s="33">
        <f t="shared" si="48"/>
        <v>-0.32395023637501663</v>
      </c>
      <c r="AK110" s="13">
        <v>56753.66577708588</v>
      </c>
      <c r="AL110" s="38">
        <v>1</v>
      </c>
    </row>
    <row r="111" spans="1:38" x14ac:dyDescent="0.25">
      <c r="A111" t="s">
        <v>681</v>
      </c>
      <c r="B111" s="5" t="s">
        <v>141</v>
      </c>
      <c r="C111" s="6" t="s">
        <v>49</v>
      </c>
      <c r="D111" s="7" t="s">
        <v>39</v>
      </c>
      <c r="E111" s="36">
        <f t="shared" si="26"/>
        <v>-3.5123241856255389</v>
      </c>
      <c r="F111" s="8">
        <f t="shared" si="27"/>
        <v>39.260256519599508</v>
      </c>
      <c r="G111" s="9">
        <f t="shared" si="28"/>
        <v>105</v>
      </c>
      <c r="H111" s="112">
        <f t="shared" si="29"/>
        <v>461</v>
      </c>
      <c r="I111" s="33">
        <f t="shared" si="30"/>
        <v>0.56057565504247764</v>
      </c>
      <c r="J111" s="11">
        <v>3.2371879685983984E-2</v>
      </c>
      <c r="K111" s="10">
        <f t="shared" si="31"/>
        <v>303</v>
      </c>
      <c r="L111" s="33">
        <f t="shared" si="32"/>
        <v>0.23632973940388419</v>
      </c>
      <c r="M111" s="11">
        <v>5.6435289915466126E-2</v>
      </c>
      <c r="N111" s="10">
        <f t="shared" si="33"/>
        <v>114</v>
      </c>
      <c r="O111" s="33">
        <f t="shared" si="34"/>
        <v>-0.47311916444679919</v>
      </c>
      <c r="P111" s="11">
        <v>9.1356466876971604E-2</v>
      </c>
      <c r="Q111" s="10">
        <f t="shared" si="35"/>
        <v>146</v>
      </c>
      <c r="R111" s="33">
        <f t="shared" si="36"/>
        <v>8.8202421140898546E-3</v>
      </c>
      <c r="S111" s="12">
        <v>1.1107313738892686</v>
      </c>
      <c r="T111" s="10">
        <f t="shared" si="37"/>
        <v>69</v>
      </c>
      <c r="U111" s="33">
        <f t="shared" si="38"/>
        <v>-0.93716068274119324</v>
      </c>
      <c r="V111" s="18">
        <v>0.1305751422988701</v>
      </c>
      <c r="W111" s="112">
        <f t="shared" si="49"/>
        <v>154</v>
      </c>
      <c r="X111" s="33">
        <f t="shared" si="40"/>
        <v>-0.65239456080045277</v>
      </c>
      <c r="Y111" s="13">
        <v>73347</v>
      </c>
      <c r="Z111" s="10">
        <f t="shared" si="41"/>
        <v>113</v>
      </c>
      <c r="AA111" s="33">
        <f t="shared" si="42"/>
        <v>-0.51024011987835172</v>
      </c>
      <c r="AB111" s="11">
        <v>4.2000000000000003E-2</v>
      </c>
      <c r="AC111" s="112">
        <f t="shared" si="50"/>
        <v>65</v>
      </c>
      <c r="AD111" s="33">
        <f t="shared" si="44"/>
        <v>-1.1199108471062482</v>
      </c>
      <c r="AE111" s="11">
        <v>0.85576506955177745</v>
      </c>
      <c r="AF111" s="10">
        <f t="shared" si="45"/>
        <v>294</v>
      </c>
      <c r="AG111" s="33">
        <f t="shared" si="46"/>
        <v>9.5084416506342584E-2</v>
      </c>
      <c r="AH111" s="14">
        <v>2.5183333333333335</v>
      </c>
      <c r="AI111" s="112">
        <f t="shared" si="51"/>
        <v>292</v>
      </c>
      <c r="AJ111" s="33">
        <f t="shared" si="48"/>
        <v>-0.20526602201903854</v>
      </c>
      <c r="AK111" s="13">
        <v>138213.85722829803</v>
      </c>
      <c r="AL111" s="38">
        <v>1</v>
      </c>
    </row>
    <row r="112" spans="1:38" x14ac:dyDescent="0.25">
      <c r="A112" t="s">
        <v>944</v>
      </c>
      <c r="B112" s="5" t="s">
        <v>106</v>
      </c>
      <c r="C112" s="6" t="s">
        <v>47</v>
      </c>
      <c r="D112" s="7" t="s">
        <v>20</v>
      </c>
      <c r="E112" s="36">
        <f t="shared" si="26"/>
        <v>-3.4259866670038401</v>
      </c>
      <c r="F112" s="8">
        <f t="shared" si="27"/>
        <v>38.991147331410758</v>
      </c>
      <c r="G112" s="9">
        <f t="shared" si="28"/>
        <v>106</v>
      </c>
      <c r="H112" s="112">
        <f t="shared" si="29"/>
        <v>129</v>
      </c>
      <c r="I112" s="33">
        <f t="shared" si="30"/>
        <v>-0.58064349747413213</v>
      </c>
      <c r="J112" s="11">
        <v>-3.9804241435562826E-2</v>
      </c>
      <c r="K112" s="10">
        <f t="shared" si="31"/>
        <v>238</v>
      </c>
      <c r="L112" s="33">
        <f t="shared" si="32"/>
        <v>5.1882330211335669E-2</v>
      </c>
      <c r="M112" s="11">
        <v>6.6151202749140894E-2</v>
      </c>
      <c r="N112" s="10">
        <f t="shared" si="33"/>
        <v>145</v>
      </c>
      <c r="O112" s="33">
        <f t="shared" si="34"/>
        <v>-0.26763763832370413</v>
      </c>
      <c r="P112" s="11">
        <v>7.8196872125115002E-2</v>
      </c>
      <c r="Q112" s="10">
        <f t="shared" si="35"/>
        <v>101</v>
      </c>
      <c r="R112" s="33">
        <f t="shared" si="36"/>
        <v>-0.13105521060506939</v>
      </c>
      <c r="S112" s="12">
        <v>1.6989466530750934</v>
      </c>
      <c r="T112" s="10">
        <f t="shared" si="37"/>
        <v>146</v>
      </c>
      <c r="U112" s="33">
        <f t="shared" si="38"/>
        <v>-0.33294363949907707</v>
      </c>
      <c r="V112" s="18">
        <v>9.510776599384195E-2</v>
      </c>
      <c r="W112" s="112">
        <f t="shared" si="49"/>
        <v>104</v>
      </c>
      <c r="X112" s="33">
        <f t="shared" si="40"/>
        <v>-0.86471829131168654</v>
      </c>
      <c r="Y112" s="13">
        <v>65625</v>
      </c>
      <c r="Z112" s="10">
        <f t="shared" si="41"/>
        <v>70</v>
      </c>
      <c r="AA112" s="33">
        <f t="shared" si="42"/>
        <v>-0.87636365014411999</v>
      </c>
      <c r="AB112" s="11">
        <v>4.7E-2</v>
      </c>
      <c r="AC112" s="112">
        <f t="shared" si="50"/>
        <v>140</v>
      </c>
      <c r="AD112" s="33">
        <f t="shared" si="44"/>
        <v>-0.37695720091527901</v>
      </c>
      <c r="AE112" s="11">
        <v>0.90009746588693962</v>
      </c>
      <c r="AF112" s="10">
        <f t="shared" si="45"/>
        <v>18</v>
      </c>
      <c r="AG112" s="33">
        <f t="shared" si="46"/>
        <v>-1.4512515635240786</v>
      </c>
      <c r="AH112" s="14">
        <v>4.2633333333333328</v>
      </c>
      <c r="AI112" s="112">
        <f t="shared" si="51"/>
        <v>30</v>
      </c>
      <c r="AJ112" s="33">
        <f t="shared" si="48"/>
        <v>-0.32523141403274097</v>
      </c>
      <c r="AK112" s="13">
        <v>55874.315664288144</v>
      </c>
      <c r="AL112" s="38"/>
    </row>
    <row r="113" spans="1:38" x14ac:dyDescent="0.25">
      <c r="A113" t="s">
        <v>1157</v>
      </c>
      <c r="B113" s="5" t="s">
        <v>128</v>
      </c>
      <c r="C113" s="6" t="s">
        <v>44</v>
      </c>
      <c r="D113" s="7" t="s">
        <v>20</v>
      </c>
      <c r="E113" s="36">
        <f t="shared" si="26"/>
        <v>-3.3519643270875279</v>
      </c>
      <c r="F113" s="8">
        <f t="shared" si="27"/>
        <v>38.76042386239385</v>
      </c>
      <c r="G113" s="9">
        <f t="shared" si="28"/>
        <v>107</v>
      </c>
      <c r="H113" s="112">
        <f t="shared" si="29"/>
        <v>356</v>
      </c>
      <c r="I113" s="33">
        <f t="shared" si="30"/>
        <v>0.16117072888089723</v>
      </c>
      <c r="J113" s="11">
        <v>7.1116145882501591E-3</v>
      </c>
      <c r="K113" s="10">
        <f t="shared" si="31"/>
        <v>70</v>
      </c>
      <c r="L113" s="33">
        <f t="shared" si="32"/>
        <v>-0.86709882840137209</v>
      </c>
      <c r="M113" s="11">
        <v>0.11455926048200726</v>
      </c>
      <c r="N113" s="10">
        <f t="shared" si="33"/>
        <v>83</v>
      </c>
      <c r="O113" s="33">
        <f t="shared" si="34"/>
        <v>-0.82535470994891502</v>
      </c>
      <c r="P113" s="11">
        <v>0.11391458742173628</v>
      </c>
      <c r="Q113" s="10">
        <f t="shared" si="35"/>
        <v>60</v>
      </c>
      <c r="R113" s="33">
        <f t="shared" si="36"/>
        <v>-0.33630985724537649</v>
      </c>
      <c r="S113" s="12">
        <v>2.5620996719262612</v>
      </c>
      <c r="T113" s="10">
        <f t="shared" si="37"/>
        <v>154</v>
      </c>
      <c r="U113" s="33">
        <f t="shared" si="38"/>
        <v>-0.27220429682407904</v>
      </c>
      <c r="V113" s="18">
        <v>9.1542383078433237E-2</v>
      </c>
      <c r="W113" s="112">
        <f t="shared" si="49"/>
        <v>174</v>
      </c>
      <c r="X113" s="33">
        <f t="shared" si="40"/>
        <v>-0.59517548760777239</v>
      </c>
      <c r="Y113" s="13">
        <v>75428</v>
      </c>
      <c r="Z113" s="10">
        <f t="shared" si="41"/>
        <v>70</v>
      </c>
      <c r="AA113" s="33">
        <f t="shared" si="42"/>
        <v>-0.87636365014411999</v>
      </c>
      <c r="AB113" s="11">
        <v>4.7E-2</v>
      </c>
      <c r="AC113" s="112">
        <f t="shared" si="50"/>
        <v>249</v>
      </c>
      <c r="AD113" s="33">
        <f t="shared" si="44"/>
        <v>9.5131200925699225E-2</v>
      </c>
      <c r="AE113" s="11">
        <v>0.92826720466263168</v>
      </c>
      <c r="AF113" s="10">
        <f t="shared" si="45"/>
        <v>41</v>
      </c>
      <c r="AG113" s="33">
        <f t="shared" si="46"/>
        <v>-1.1405074468111842</v>
      </c>
      <c r="AH113" s="14">
        <v>3.9126666666666665</v>
      </c>
      <c r="AI113" s="112">
        <f t="shared" si="51"/>
        <v>41</v>
      </c>
      <c r="AJ113" s="33">
        <f t="shared" si="48"/>
        <v>-0.32031455864019637</v>
      </c>
      <c r="AK113" s="13">
        <v>59249.052429307922</v>
      </c>
      <c r="AL113" s="38">
        <v>1</v>
      </c>
    </row>
    <row r="114" spans="1:38" x14ac:dyDescent="0.25">
      <c r="A114" t="s">
        <v>1159</v>
      </c>
      <c r="B114" s="5" t="s">
        <v>232</v>
      </c>
      <c r="C114" s="6" t="s">
        <v>19</v>
      </c>
      <c r="D114" s="7" t="s">
        <v>20</v>
      </c>
      <c r="E114" s="36">
        <f t="shared" si="26"/>
        <v>-3.2151799752749914</v>
      </c>
      <c r="F114" s="8">
        <f t="shared" si="27"/>
        <v>38.334074733291772</v>
      </c>
      <c r="G114" s="9">
        <f t="shared" si="28"/>
        <v>108</v>
      </c>
      <c r="H114" s="112">
        <f t="shared" si="29"/>
        <v>264</v>
      </c>
      <c r="I114" s="33">
        <f t="shared" si="30"/>
        <v>-0.14893016288355554</v>
      </c>
      <c r="J114" s="11">
        <v>-1.2500639091978072E-2</v>
      </c>
      <c r="K114" s="10">
        <f t="shared" si="31"/>
        <v>134</v>
      </c>
      <c r="L114" s="33">
        <f t="shared" si="32"/>
        <v>-0.35185132296921223</v>
      </c>
      <c r="M114" s="11">
        <v>8.7418191531988779E-2</v>
      </c>
      <c r="N114" s="10">
        <f t="shared" si="33"/>
        <v>101</v>
      </c>
      <c r="O114" s="33">
        <f t="shared" si="34"/>
        <v>-0.57345170619108765</v>
      </c>
      <c r="P114" s="11">
        <v>9.7782035222164915E-2</v>
      </c>
      <c r="Q114" s="10">
        <f t="shared" si="35"/>
        <v>41</v>
      </c>
      <c r="R114" s="33">
        <f t="shared" si="36"/>
        <v>-0.49653970183100626</v>
      </c>
      <c r="S114" s="12">
        <v>3.2359108441844211</v>
      </c>
      <c r="T114" s="10">
        <f t="shared" si="37"/>
        <v>158</v>
      </c>
      <c r="U114" s="33">
        <f t="shared" si="38"/>
        <v>-0.25591795392423422</v>
      </c>
      <c r="V114" s="18">
        <v>9.0586379174336054E-2</v>
      </c>
      <c r="W114" s="112">
        <f t="shared" si="49"/>
        <v>202</v>
      </c>
      <c r="X114" s="33">
        <f t="shared" si="40"/>
        <v>-0.5122202046561547</v>
      </c>
      <c r="Y114" s="13">
        <v>78445</v>
      </c>
      <c r="Z114" s="10">
        <f t="shared" si="41"/>
        <v>70</v>
      </c>
      <c r="AA114" s="33">
        <f t="shared" si="42"/>
        <v>-0.87636365014411999</v>
      </c>
      <c r="AB114" s="11">
        <v>4.7E-2</v>
      </c>
      <c r="AC114" s="112">
        <f t="shared" si="50"/>
        <v>179</v>
      </c>
      <c r="AD114" s="33">
        <f t="shared" si="44"/>
        <v>-0.14296564137656148</v>
      </c>
      <c r="AE114" s="11">
        <v>0.91405985319028793</v>
      </c>
      <c r="AF114" s="10">
        <f t="shared" si="45"/>
        <v>92</v>
      </c>
      <c r="AG114" s="33">
        <f t="shared" si="46"/>
        <v>-0.62594827255846364</v>
      </c>
      <c r="AH114" s="14">
        <v>3.3320000000000003</v>
      </c>
      <c r="AI114" s="112">
        <f t="shared" si="51"/>
        <v>74</v>
      </c>
      <c r="AJ114" s="33">
        <f t="shared" si="48"/>
        <v>-0.30415471019607943</v>
      </c>
      <c r="AK114" s="13">
        <v>70340.538817986482</v>
      </c>
      <c r="AL114" s="38">
        <v>1</v>
      </c>
    </row>
    <row r="115" spans="1:38" x14ac:dyDescent="0.25">
      <c r="A115" t="s">
        <v>732</v>
      </c>
      <c r="B115" s="5" t="s">
        <v>187</v>
      </c>
      <c r="C115" s="6" t="s">
        <v>44</v>
      </c>
      <c r="D115" s="7" t="s">
        <v>20</v>
      </c>
      <c r="E115" s="36">
        <f t="shared" si="26"/>
        <v>-3.2081933882711717</v>
      </c>
      <c r="F115" s="8">
        <f t="shared" si="27"/>
        <v>38.312297934666759</v>
      </c>
      <c r="G115" s="9">
        <f t="shared" si="28"/>
        <v>109</v>
      </c>
      <c r="H115" s="112">
        <f t="shared" si="29"/>
        <v>238</v>
      </c>
      <c r="I115" s="33">
        <f t="shared" si="30"/>
        <v>-0.23853013263483069</v>
      </c>
      <c r="J115" s="11">
        <v>-1.8167366867264723E-2</v>
      </c>
      <c r="K115" s="10">
        <f t="shared" si="31"/>
        <v>325</v>
      </c>
      <c r="L115" s="33">
        <f t="shared" si="32"/>
        <v>0.29191923082813492</v>
      </c>
      <c r="M115" s="11">
        <v>5.3507069586914334E-2</v>
      </c>
      <c r="N115" s="10">
        <f t="shared" si="33"/>
        <v>67</v>
      </c>
      <c r="O115" s="33">
        <f t="shared" si="34"/>
        <v>-1.0819186028988075</v>
      </c>
      <c r="P115" s="11">
        <v>0.13034563561804335</v>
      </c>
      <c r="Q115" s="10">
        <f t="shared" si="35"/>
        <v>99</v>
      </c>
      <c r="R115" s="33">
        <f t="shared" si="36"/>
        <v>-0.13955857665983329</v>
      </c>
      <c r="S115" s="12">
        <v>1.7347056782699202</v>
      </c>
      <c r="T115" s="10">
        <f t="shared" si="37"/>
        <v>165</v>
      </c>
      <c r="U115" s="33">
        <f t="shared" si="38"/>
        <v>-0.19794963356124273</v>
      </c>
      <c r="V115" s="18">
        <v>8.7183654515904346E-2</v>
      </c>
      <c r="W115" s="112">
        <f t="shared" si="49"/>
        <v>118</v>
      </c>
      <c r="X115" s="33">
        <f t="shared" si="40"/>
        <v>-0.79680329333671285</v>
      </c>
      <c r="Y115" s="13">
        <v>68095</v>
      </c>
      <c r="Z115" s="10">
        <f t="shared" si="41"/>
        <v>224</v>
      </c>
      <c r="AA115" s="33">
        <f t="shared" si="42"/>
        <v>7.5557528546877792E-2</v>
      </c>
      <c r="AB115" s="11">
        <v>3.4000000000000002E-2</v>
      </c>
      <c r="AC115" s="112">
        <f t="shared" si="50"/>
        <v>80</v>
      </c>
      <c r="AD115" s="33">
        <f t="shared" si="44"/>
        <v>-0.87553318532458924</v>
      </c>
      <c r="AE115" s="11">
        <v>0.87034720050046921</v>
      </c>
      <c r="AF115" s="10">
        <f t="shared" si="45"/>
        <v>115</v>
      </c>
      <c r="AG115" s="33">
        <f t="shared" si="46"/>
        <v>-0.5128161464167913</v>
      </c>
      <c r="AH115" s="14">
        <v>3.204333333333333</v>
      </c>
      <c r="AI115" s="112">
        <f t="shared" si="51"/>
        <v>64</v>
      </c>
      <c r="AJ115" s="33">
        <f t="shared" si="48"/>
        <v>-0.30852345192396785</v>
      </c>
      <c r="AK115" s="13">
        <v>67342.005782352266</v>
      </c>
      <c r="AL115" s="38"/>
    </row>
    <row r="116" spans="1:38" x14ac:dyDescent="0.25">
      <c r="A116" t="s">
        <v>1153</v>
      </c>
      <c r="B116" s="5" t="s">
        <v>175</v>
      </c>
      <c r="C116" s="6" t="s">
        <v>81</v>
      </c>
      <c r="D116" s="7" t="s">
        <v>34</v>
      </c>
      <c r="E116" s="36">
        <f t="shared" si="26"/>
        <v>-3.17791509606357</v>
      </c>
      <c r="F116" s="8">
        <f t="shared" si="27"/>
        <v>38.217922201314586</v>
      </c>
      <c r="G116" s="9">
        <f t="shared" si="28"/>
        <v>110</v>
      </c>
      <c r="H116" s="112">
        <f t="shared" si="29"/>
        <v>223</v>
      </c>
      <c r="I116" s="33">
        <f t="shared" si="30"/>
        <v>-0.27470511375504247</v>
      </c>
      <c r="J116" s="11">
        <v>-2.0455244540141471E-2</v>
      </c>
      <c r="K116" s="10">
        <f t="shared" si="31"/>
        <v>196</v>
      </c>
      <c r="L116" s="33">
        <f t="shared" si="32"/>
        <v>-9.2701277516901479E-2</v>
      </c>
      <c r="M116" s="11">
        <v>7.3767258382643003E-2</v>
      </c>
      <c r="N116" s="10">
        <f t="shared" si="33"/>
        <v>59</v>
      </c>
      <c r="O116" s="33">
        <f t="shared" si="34"/>
        <v>-1.2280749109191718</v>
      </c>
      <c r="P116" s="11">
        <v>0.13970588235294118</v>
      </c>
      <c r="Q116" s="10">
        <f t="shared" si="35"/>
        <v>284</v>
      </c>
      <c r="R116" s="33">
        <f t="shared" si="36"/>
        <v>0.19827506021337515</v>
      </c>
      <c r="S116" s="12">
        <v>0.31402103940964043</v>
      </c>
      <c r="T116" s="10">
        <f t="shared" si="37"/>
        <v>185</v>
      </c>
      <c r="U116" s="33">
        <f t="shared" si="38"/>
        <v>-9.790168670109016E-2</v>
      </c>
      <c r="V116" s="18">
        <v>8.1310867212861335E-2</v>
      </c>
      <c r="W116" s="112">
        <f t="shared" si="49"/>
        <v>211</v>
      </c>
      <c r="X116" s="33">
        <f t="shared" si="40"/>
        <v>-0.46946400147757805</v>
      </c>
      <c r="Y116" s="13">
        <v>80000</v>
      </c>
      <c r="Z116" s="10">
        <f t="shared" si="41"/>
        <v>113</v>
      </c>
      <c r="AA116" s="33">
        <f t="shared" si="42"/>
        <v>-0.51024011987835172</v>
      </c>
      <c r="AB116" s="11">
        <v>4.2000000000000003E-2</v>
      </c>
      <c r="AC116" s="112">
        <f t="shared" si="50"/>
        <v>78</v>
      </c>
      <c r="AD116" s="33">
        <f t="shared" si="44"/>
        <v>-0.8849015987120874</v>
      </c>
      <c r="AE116" s="11">
        <v>0.86978818283166104</v>
      </c>
      <c r="AF116" s="10">
        <f t="shared" si="45"/>
        <v>210</v>
      </c>
      <c r="AG116" s="33">
        <f t="shared" si="46"/>
        <v>-0.13767828688696634</v>
      </c>
      <c r="AH116" s="14">
        <v>2.7810000000000001</v>
      </c>
      <c r="AI116" s="112">
        <f t="shared" si="51"/>
        <v>224</v>
      </c>
      <c r="AJ116" s="33">
        <f t="shared" si="48"/>
        <v>-0.23734667619575392</v>
      </c>
      <c r="AK116" s="13">
        <v>116194.95399591772</v>
      </c>
      <c r="AL116" s="38"/>
    </row>
    <row r="117" spans="1:38" x14ac:dyDescent="0.25">
      <c r="A117" t="s">
        <v>854</v>
      </c>
      <c r="B117" s="5" t="s">
        <v>147</v>
      </c>
      <c r="C117" s="6" t="s">
        <v>30</v>
      </c>
      <c r="D117" s="7" t="s">
        <v>20</v>
      </c>
      <c r="E117" s="36">
        <f t="shared" si="26"/>
        <v>-3.1681775876306029</v>
      </c>
      <c r="F117" s="8">
        <f t="shared" si="27"/>
        <v>38.187570935361961</v>
      </c>
      <c r="G117" s="9">
        <f t="shared" si="28"/>
        <v>111</v>
      </c>
      <c r="H117" s="112">
        <f t="shared" si="29"/>
        <v>419</v>
      </c>
      <c r="I117" s="33">
        <f t="shared" si="30"/>
        <v>0.35828904258080407</v>
      </c>
      <c r="J117" s="11">
        <v>1.957831325301207E-2</v>
      </c>
      <c r="K117" s="10">
        <f t="shared" si="31"/>
        <v>389</v>
      </c>
      <c r="L117" s="33">
        <f t="shared" si="32"/>
        <v>0.45098404211668075</v>
      </c>
      <c r="M117" s="11">
        <v>4.5128205128205132E-2</v>
      </c>
      <c r="N117" s="10">
        <f t="shared" si="33"/>
        <v>72</v>
      </c>
      <c r="O117" s="33">
        <f t="shared" si="34"/>
        <v>-1.0175634464091705</v>
      </c>
      <c r="P117" s="11">
        <v>0.12622415669205658</v>
      </c>
      <c r="Q117" s="10">
        <f t="shared" si="35"/>
        <v>390</v>
      </c>
      <c r="R117" s="33">
        <f t="shared" si="36"/>
        <v>0.27294812057923534</v>
      </c>
      <c r="S117" s="12">
        <v>0</v>
      </c>
      <c r="T117" s="10">
        <f t="shared" si="37"/>
        <v>193</v>
      </c>
      <c r="U117" s="33">
        <f t="shared" si="38"/>
        <v>-5.8980723206540728E-2</v>
      </c>
      <c r="V117" s="18">
        <v>7.9026217228464424E-2</v>
      </c>
      <c r="W117" s="112">
        <f t="shared" si="49"/>
        <v>121</v>
      </c>
      <c r="X117" s="33">
        <f t="shared" si="40"/>
        <v>-0.79056171255115848</v>
      </c>
      <c r="Y117" s="13">
        <v>68322</v>
      </c>
      <c r="Z117" s="10">
        <f t="shared" si="41"/>
        <v>95</v>
      </c>
      <c r="AA117" s="33">
        <f t="shared" si="42"/>
        <v>-0.65668953198465929</v>
      </c>
      <c r="AB117" s="11">
        <v>4.4000000000000004E-2</v>
      </c>
      <c r="AC117" s="112">
        <f t="shared" si="50"/>
        <v>72</v>
      </c>
      <c r="AD117" s="33">
        <f t="shared" si="44"/>
        <v>-1.0014806023882514</v>
      </c>
      <c r="AE117" s="11">
        <v>0.86283185840707965</v>
      </c>
      <c r="AF117" s="10">
        <f t="shared" si="45"/>
        <v>207</v>
      </c>
      <c r="AG117" s="33">
        <f t="shared" si="46"/>
        <v>-0.15274287809643169</v>
      </c>
      <c r="AH117" s="14">
        <v>2.798</v>
      </c>
      <c r="AI117" s="112">
        <f t="shared" si="51"/>
        <v>42</v>
      </c>
      <c r="AJ117" s="33">
        <f t="shared" si="48"/>
        <v>-0.31992897328128417</v>
      </c>
      <c r="AK117" s="13">
        <v>59513.703101920233</v>
      </c>
      <c r="AL117" s="38"/>
    </row>
    <row r="118" spans="1:38" x14ac:dyDescent="0.25">
      <c r="A118" t="s">
        <v>738</v>
      </c>
      <c r="B118" s="5" t="s">
        <v>231</v>
      </c>
      <c r="C118" s="6" t="s">
        <v>22</v>
      </c>
      <c r="D118" s="7" t="s">
        <v>20</v>
      </c>
      <c r="E118" s="36">
        <f t="shared" si="26"/>
        <v>-3.1669943342254721</v>
      </c>
      <c r="F118" s="8">
        <f t="shared" si="27"/>
        <v>38.183882801068094</v>
      </c>
      <c r="G118" s="9">
        <f t="shared" si="28"/>
        <v>112</v>
      </c>
      <c r="H118" s="112">
        <f t="shared" si="29"/>
        <v>52</v>
      </c>
      <c r="I118" s="33">
        <f t="shared" si="30"/>
        <v>-0.96918864287677597</v>
      </c>
      <c r="J118" s="11">
        <v>-6.4377682403433445E-2</v>
      </c>
      <c r="K118" s="10">
        <f t="shared" si="31"/>
        <v>165</v>
      </c>
      <c r="L118" s="33">
        <f t="shared" si="32"/>
        <v>-0.20961252414000431</v>
      </c>
      <c r="M118" s="11">
        <v>7.9925650557620811E-2</v>
      </c>
      <c r="N118" s="10">
        <f t="shared" si="33"/>
        <v>325</v>
      </c>
      <c r="O118" s="33">
        <f t="shared" si="34"/>
        <v>0.41711531121926143</v>
      </c>
      <c r="P118" s="11">
        <v>3.4343434343434343E-2</v>
      </c>
      <c r="Q118" s="10">
        <f t="shared" si="35"/>
        <v>3</v>
      </c>
      <c r="R118" s="33">
        <f t="shared" si="36"/>
        <v>-3.3630818600795069</v>
      </c>
      <c r="S118" s="12">
        <v>15.290519877675841</v>
      </c>
      <c r="T118" s="10">
        <f t="shared" si="37"/>
        <v>323</v>
      </c>
      <c r="U118" s="33">
        <f t="shared" si="38"/>
        <v>0.3680546761154756</v>
      </c>
      <c r="V118" s="18">
        <v>5.3959355290819903E-2</v>
      </c>
      <c r="W118" s="112">
        <f t="shared" si="49"/>
        <v>194</v>
      </c>
      <c r="X118" s="33">
        <f t="shared" si="40"/>
        <v>-0.53176982553073215</v>
      </c>
      <c r="Y118" s="13">
        <v>77734</v>
      </c>
      <c r="Z118" s="10">
        <f t="shared" si="41"/>
        <v>185</v>
      </c>
      <c r="AA118" s="33">
        <f t="shared" si="42"/>
        <v>-7.0891883559429728E-2</v>
      </c>
      <c r="AB118" s="11">
        <v>3.6000000000000004E-2</v>
      </c>
      <c r="AC118" s="112">
        <f t="shared" si="50"/>
        <v>374</v>
      </c>
      <c r="AD118" s="33">
        <f t="shared" si="44"/>
        <v>0.53235986694024551</v>
      </c>
      <c r="AE118" s="11">
        <v>0.9543568464730291</v>
      </c>
      <c r="AF118" s="10">
        <f t="shared" si="45"/>
        <v>95</v>
      </c>
      <c r="AG118" s="33">
        <f t="shared" si="46"/>
        <v>-0.61738213245896301</v>
      </c>
      <c r="AH118" s="14">
        <v>3.3223333333333329</v>
      </c>
      <c r="AI118" s="112">
        <f t="shared" si="51"/>
        <v>125</v>
      </c>
      <c r="AJ118" s="33">
        <f t="shared" si="48"/>
        <v>-0.27893917784739769</v>
      </c>
      <c r="AK118" s="13">
        <v>87647.491590214064</v>
      </c>
      <c r="AL118" s="38"/>
    </row>
    <row r="119" spans="1:38" x14ac:dyDescent="0.25">
      <c r="A119" t="s">
        <v>954</v>
      </c>
      <c r="B119" s="5" t="s">
        <v>96</v>
      </c>
      <c r="C119" s="6" t="s">
        <v>71</v>
      </c>
      <c r="D119" s="7" t="s">
        <v>34</v>
      </c>
      <c r="E119" s="36">
        <f t="shared" si="26"/>
        <v>-3.1621289245231621</v>
      </c>
      <c r="F119" s="8">
        <f t="shared" si="27"/>
        <v>38.168717592754298</v>
      </c>
      <c r="G119" s="9">
        <f t="shared" si="28"/>
        <v>113</v>
      </c>
      <c r="H119" s="112">
        <f t="shared" si="29"/>
        <v>306</v>
      </c>
      <c r="I119" s="33">
        <f t="shared" si="30"/>
        <v>3.5038946993320472E-3</v>
      </c>
      <c r="J119" s="11">
        <v>-2.8599850783387337E-3</v>
      </c>
      <c r="K119" s="10">
        <f t="shared" si="31"/>
        <v>36</v>
      </c>
      <c r="L119" s="33">
        <f t="shared" si="32"/>
        <v>-1.3097906673225417</v>
      </c>
      <c r="M119" s="11">
        <v>0.13787840244212668</v>
      </c>
      <c r="N119" s="10">
        <f t="shared" si="33"/>
        <v>200</v>
      </c>
      <c r="O119" s="33">
        <f t="shared" si="34"/>
        <v>-9.803285990144496E-3</v>
      </c>
      <c r="P119" s="11">
        <v>6.1684460260972719E-2</v>
      </c>
      <c r="Q119" s="10">
        <f t="shared" si="35"/>
        <v>83</v>
      </c>
      <c r="R119" s="33">
        <f t="shared" si="36"/>
        <v>-0.20151774446145654</v>
      </c>
      <c r="S119" s="12">
        <v>1.9952612545205137</v>
      </c>
      <c r="T119" s="10">
        <f t="shared" si="37"/>
        <v>100</v>
      </c>
      <c r="U119" s="33">
        <f t="shared" si="38"/>
        <v>-0.64685422501388812</v>
      </c>
      <c r="V119" s="18">
        <v>0.11353423209093312</v>
      </c>
      <c r="W119" s="112">
        <f t="shared" si="49"/>
        <v>122</v>
      </c>
      <c r="X119" s="33">
        <f t="shared" si="40"/>
        <v>-0.7893793866754808</v>
      </c>
      <c r="Y119" s="13">
        <v>68365</v>
      </c>
      <c r="Z119" s="10">
        <f t="shared" si="41"/>
        <v>162</v>
      </c>
      <c r="AA119" s="33">
        <f t="shared" si="42"/>
        <v>-0.21734129566573673</v>
      </c>
      <c r="AB119" s="11">
        <v>3.7999999999999999E-2</v>
      </c>
      <c r="AC119" s="112">
        <f t="shared" si="50"/>
        <v>104</v>
      </c>
      <c r="AD119" s="33">
        <f t="shared" si="44"/>
        <v>-0.61308269978886321</v>
      </c>
      <c r="AE119" s="11">
        <v>0.88600774541168548</v>
      </c>
      <c r="AF119" s="10">
        <f t="shared" si="45"/>
        <v>40</v>
      </c>
      <c r="AG119" s="33">
        <f t="shared" si="46"/>
        <v>-1.1434612882248054</v>
      </c>
      <c r="AH119" s="14">
        <v>3.9160000000000004</v>
      </c>
      <c r="AI119" s="112">
        <f t="shared" si="51"/>
        <v>108</v>
      </c>
      <c r="AJ119" s="33">
        <f t="shared" si="48"/>
        <v>-0.28685308686235461</v>
      </c>
      <c r="AK119" s="13">
        <v>82215.694725028065</v>
      </c>
      <c r="AL119" s="38"/>
    </row>
    <row r="120" spans="1:38" x14ac:dyDescent="0.25">
      <c r="A120" t="s">
        <v>892</v>
      </c>
      <c r="B120" s="5" t="s">
        <v>168</v>
      </c>
      <c r="C120" s="6" t="s">
        <v>30</v>
      </c>
      <c r="D120" s="7" t="s">
        <v>20</v>
      </c>
      <c r="E120" s="36">
        <f t="shared" si="26"/>
        <v>-3.1474067475654484</v>
      </c>
      <c r="F120" s="8">
        <f t="shared" si="27"/>
        <v>38.122829395447852</v>
      </c>
      <c r="G120" s="9">
        <f t="shared" si="28"/>
        <v>114</v>
      </c>
      <c r="H120" s="112">
        <f t="shared" si="29"/>
        <v>421</v>
      </c>
      <c r="I120" s="33">
        <f t="shared" si="30"/>
        <v>0.36408610907712979</v>
      </c>
      <c r="J120" s="11">
        <v>1.9944947280022385E-2</v>
      </c>
      <c r="K120" s="10">
        <f t="shared" si="31"/>
        <v>146</v>
      </c>
      <c r="L120" s="33">
        <f t="shared" si="32"/>
        <v>-0.29658590927333534</v>
      </c>
      <c r="M120" s="11">
        <v>8.4507042253521125E-2</v>
      </c>
      <c r="N120" s="10">
        <f t="shared" si="33"/>
        <v>174</v>
      </c>
      <c r="O120" s="33">
        <f t="shared" si="34"/>
        <v>-0.11564928414967812</v>
      </c>
      <c r="P120" s="11">
        <v>6.8463125322331092E-2</v>
      </c>
      <c r="Q120" s="10">
        <f t="shared" si="35"/>
        <v>271</v>
      </c>
      <c r="R120" s="33">
        <f t="shared" si="36"/>
        <v>0.18592889107162358</v>
      </c>
      <c r="S120" s="12">
        <v>0.36594012304736639</v>
      </c>
      <c r="T120" s="10">
        <f t="shared" si="37"/>
        <v>200</v>
      </c>
      <c r="U120" s="33">
        <f t="shared" si="38"/>
        <v>-3.7297658367469004E-2</v>
      </c>
      <c r="V120" s="18">
        <v>7.775342721253381E-2</v>
      </c>
      <c r="W120" s="112">
        <f t="shared" si="49"/>
        <v>18</v>
      </c>
      <c r="X120" s="33">
        <f t="shared" si="40"/>
        <v>-1.4626727289480246</v>
      </c>
      <c r="Y120" s="13">
        <v>43878</v>
      </c>
      <c r="Z120" s="10">
        <f t="shared" si="41"/>
        <v>47</v>
      </c>
      <c r="AA120" s="33">
        <f t="shared" si="42"/>
        <v>-1.1692624743567346</v>
      </c>
      <c r="AB120" s="11">
        <v>5.0999999999999997E-2</v>
      </c>
      <c r="AC120" s="112">
        <f t="shared" si="50"/>
        <v>109</v>
      </c>
      <c r="AD120" s="33">
        <f t="shared" si="44"/>
        <v>-0.59955938791561258</v>
      </c>
      <c r="AE120" s="11">
        <v>0.88681468784315831</v>
      </c>
      <c r="AF120" s="10">
        <f t="shared" si="45"/>
        <v>398</v>
      </c>
      <c r="AG120" s="33">
        <f t="shared" si="46"/>
        <v>0.40819160635013435</v>
      </c>
      <c r="AH120" s="14">
        <v>2.1649999999999996</v>
      </c>
      <c r="AI120" s="112">
        <f t="shared" si="51"/>
        <v>137</v>
      </c>
      <c r="AJ120" s="33">
        <f t="shared" si="48"/>
        <v>-0.2712682257521391</v>
      </c>
      <c r="AK120" s="13">
        <v>92912.532351394009</v>
      </c>
      <c r="AL120" s="38"/>
    </row>
    <row r="121" spans="1:38" x14ac:dyDescent="0.25">
      <c r="A121" t="s">
        <v>947</v>
      </c>
      <c r="B121" s="5" t="s">
        <v>195</v>
      </c>
      <c r="C121" s="6" t="s">
        <v>81</v>
      </c>
      <c r="D121" s="7" t="s">
        <v>34</v>
      </c>
      <c r="E121" s="36">
        <f t="shared" si="26"/>
        <v>-3.1351475587230762</v>
      </c>
      <c r="F121" s="8">
        <f t="shared" si="27"/>
        <v>38.084618193529039</v>
      </c>
      <c r="G121" s="9">
        <f t="shared" si="28"/>
        <v>115</v>
      </c>
      <c r="H121" s="112">
        <f t="shared" si="29"/>
        <v>167</v>
      </c>
      <c r="I121" s="33">
        <f t="shared" si="30"/>
        <v>-0.45486012361549644</v>
      </c>
      <c r="J121" s="11">
        <v>-3.1849103277674651E-2</v>
      </c>
      <c r="K121" s="10">
        <f t="shared" si="31"/>
        <v>235</v>
      </c>
      <c r="L121" s="33">
        <f t="shared" si="32"/>
        <v>4.5429463904376743E-2</v>
      </c>
      <c r="M121" s="11">
        <v>6.6491112574061886E-2</v>
      </c>
      <c r="N121" s="10">
        <f t="shared" si="33"/>
        <v>144</v>
      </c>
      <c r="O121" s="33">
        <f t="shared" si="34"/>
        <v>-0.27993588440976025</v>
      </c>
      <c r="P121" s="11">
        <v>7.8984485190409029E-2</v>
      </c>
      <c r="Q121" s="10">
        <f t="shared" si="35"/>
        <v>209</v>
      </c>
      <c r="R121" s="33">
        <f t="shared" si="36"/>
        <v>0.12105009391996879</v>
      </c>
      <c r="S121" s="12">
        <v>0.63877355477483233</v>
      </c>
      <c r="T121" s="10">
        <f t="shared" si="37"/>
        <v>111</v>
      </c>
      <c r="U121" s="33">
        <f t="shared" si="38"/>
        <v>-0.57017667113023751</v>
      </c>
      <c r="V121" s="18">
        <v>0.10903328050713154</v>
      </c>
      <c r="W121" s="112">
        <f t="shared" si="49"/>
        <v>124</v>
      </c>
      <c r="X121" s="33">
        <f t="shared" si="40"/>
        <v>-0.76160847657235398</v>
      </c>
      <c r="Y121" s="13">
        <v>69375</v>
      </c>
      <c r="Z121" s="10">
        <f t="shared" si="41"/>
        <v>125</v>
      </c>
      <c r="AA121" s="33">
        <f t="shared" si="42"/>
        <v>-0.43701541382519749</v>
      </c>
      <c r="AB121" s="11">
        <v>4.0999999999999995E-2</v>
      </c>
      <c r="AC121" s="112">
        <f t="shared" si="50"/>
        <v>76</v>
      </c>
      <c r="AD121" s="33">
        <f t="shared" si="44"/>
        <v>-0.93625966971841601</v>
      </c>
      <c r="AE121" s="11">
        <v>0.86672362238359679</v>
      </c>
      <c r="AF121" s="10">
        <f t="shared" si="45"/>
        <v>137</v>
      </c>
      <c r="AG121" s="33">
        <f t="shared" si="46"/>
        <v>-0.40913631279870571</v>
      </c>
      <c r="AH121" s="14">
        <v>3.087333333333333</v>
      </c>
      <c r="AI121" s="112">
        <f t="shared" si="51"/>
        <v>145</v>
      </c>
      <c r="AJ121" s="33">
        <f t="shared" si="48"/>
        <v>-0.26623917543849362</v>
      </c>
      <c r="AK121" s="13">
        <v>96364.275311402103</v>
      </c>
      <c r="AL121" s="38"/>
    </row>
    <row r="122" spans="1:38" x14ac:dyDescent="0.25">
      <c r="A122" t="s">
        <v>658</v>
      </c>
      <c r="B122" s="5" t="s">
        <v>174</v>
      </c>
      <c r="C122" s="6" t="s">
        <v>172</v>
      </c>
      <c r="D122" s="7" t="s">
        <v>39</v>
      </c>
      <c r="E122" s="36">
        <f t="shared" si="26"/>
        <v>-3.0663575932979561</v>
      </c>
      <c r="F122" s="8">
        <f t="shared" si="27"/>
        <v>37.870203741427403</v>
      </c>
      <c r="G122" s="9">
        <f t="shared" si="28"/>
        <v>116</v>
      </c>
      <c r="H122" s="112">
        <f t="shared" si="29"/>
        <v>222</v>
      </c>
      <c r="I122" s="33">
        <f t="shared" si="30"/>
        <v>-0.27532681133239278</v>
      </c>
      <c r="J122" s="11">
        <v>-2.0494563648609687E-2</v>
      </c>
      <c r="K122" s="10">
        <f t="shared" si="31"/>
        <v>29</v>
      </c>
      <c r="L122" s="33">
        <f t="shared" si="32"/>
        <v>-1.5228506580083816</v>
      </c>
      <c r="M122" s="11">
        <v>0.14910150558523555</v>
      </c>
      <c r="N122" s="10">
        <f t="shared" si="33"/>
        <v>230</v>
      </c>
      <c r="O122" s="33">
        <f t="shared" si="34"/>
        <v>0.11560508033447156</v>
      </c>
      <c r="P122" s="11">
        <v>5.3652968036529677E-2</v>
      </c>
      <c r="Q122" s="10">
        <f t="shared" si="35"/>
        <v>75</v>
      </c>
      <c r="R122" s="33">
        <f t="shared" si="36"/>
        <v>-0.2409536413236919</v>
      </c>
      <c r="S122" s="12">
        <v>2.1611001964636545</v>
      </c>
      <c r="T122" s="10">
        <f t="shared" si="37"/>
        <v>187</v>
      </c>
      <c r="U122" s="33">
        <f t="shared" si="38"/>
        <v>-8.5274332430098493E-2</v>
      </c>
      <c r="V122" s="18">
        <v>8.0569644947327351E-2</v>
      </c>
      <c r="W122" s="112">
        <f t="shared" si="49"/>
        <v>136</v>
      </c>
      <c r="X122" s="33">
        <f t="shared" si="40"/>
        <v>-0.7295756941266679</v>
      </c>
      <c r="Y122" s="13">
        <v>70540</v>
      </c>
      <c r="Z122" s="10">
        <f t="shared" si="41"/>
        <v>201</v>
      </c>
      <c r="AA122" s="33">
        <f t="shared" si="42"/>
        <v>2.3328224937240322E-3</v>
      </c>
      <c r="AB122" s="11">
        <v>3.5000000000000003E-2</v>
      </c>
      <c r="AC122" s="112">
        <f t="shared" si="50"/>
        <v>45</v>
      </c>
      <c r="AD122" s="33">
        <f t="shared" si="44"/>
        <v>-1.5057953840327805</v>
      </c>
      <c r="AE122" s="11">
        <v>0.83273915626856798</v>
      </c>
      <c r="AF122" s="10">
        <f t="shared" si="45"/>
        <v>139</v>
      </c>
      <c r="AG122" s="33">
        <f t="shared" si="46"/>
        <v>-0.40322862997146502</v>
      </c>
      <c r="AH122" s="14">
        <v>3.0806666666666671</v>
      </c>
      <c r="AI122" s="112">
        <f t="shared" si="51"/>
        <v>100</v>
      </c>
      <c r="AJ122" s="33">
        <f t="shared" si="48"/>
        <v>-0.28937967753941313</v>
      </c>
      <c r="AK122" s="13">
        <v>80481.541944990182</v>
      </c>
      <c r="AL122" s="38"/>
    </row>
    <row r="123" spans="1:38" x14ac:dyDescent="0.25">
      <c r="A123" t="s">
        <v>636</v>
      </c>
      <c r="B123" s="5" t="s">
        <v>160</v>
      </c>
      <c r="C123" s="6" t="s">
        <v>41</v>
      </c>
      <c r="D123" s="7" t="s">
        <v>34</v>
      </c>
      <c r="E123" s="36">
        <f t="shared" si="26"/>
        <v>-3.0649660168999238</v>
      </c>
      <c r="F123" s="8">
        <f t="shared" si="27"/>
        <v>37.865866276084923</v>
      </c>
      <c r="G123" s="9">
        <f t="shared" si="28"/>
        <v>117</v>
      </c>
      <c r="H123" s="112">
        <f t="shared" si="29"/>
        <v>418</v>
      </c>
      <c r="I123" s="33">
        <f t="shared" si="30"/>
        <v>0.35026373152285373</v>
      </c>
      <c r="J123" s="11">
        <v>1.9070754453565542E-2</v>
      </c>
      <c r="K123" s="10">
        <f t="shared" si="31"/>
        <v>131</v>
      </c>
      <c r="L123" s="33">
        <f t="shared" si="32"/>
        <v>-0.35820988947564392</v>
      </c>
      <c r="M123" s="11">
        <v>8.7753134040501446E-2</v>
      </c>
      <c r="N123" s="10">
        <f t="shared" si="33"/>
        <v>130</v>
      </c>
      <c r="O123" s="33">
        <f t="shared" si="34"/>
        <v>-0.35750196271287576</v>
      </c>
      <c r="P123" s="11">
        <v>8.3952027412906916E-2</v>
      </c>
      <c r="Q123" s="10">
        <f t="shared" si="35"/>
        <v>195</v>
      </c>
      <c r="R123" s="33">
        <f t="shared" si="36"/>
        <v>0.10354500856695692</v>
      </c>
      <c r="S123" s="12">
        <v>0.71238731950571277</v>
      </c>
      <c r="T123" s="10">
        <f t="shared" si="37"/>
        <v>113</v>
      </c>
      <c r="U123" s="33">
        <f t="shared" si="38"/>
        <v>-0.55474662039802625</v>
      </c>
      <c r="V123" s="18">
        <v>0.10812754072066591</v>
      </c>
      <c r="W123" s="112">
        <f t="shared" si="49"/>
        <v>134</v>
      </c>
      <c r="X123" s="33">
        <f t="shared" si="40"/>
        <v>-0.73587226681341644</v>
      </c>
      <c r="Y123" s="13">
        <v>70311</v>
      </c>
      <c r="Z123" s="10">
        <f t="shared" si="41"/>
        <v>149</v>
      </c>
      <c r="AA123" s="33">
        <f t="shared" si="42"/>
        <v>-0.29056600171889047</v>
      </c>
      <c r="AB123" s="11">
        <v>3.9E-2</v>
      </c>
      <c r="AC123" s="112">
        <f t="shared" si="50"/>
        <v>77</v>
      </c>
      <c r="AD123" s="33">
        <f t="shared" si="44"/>
        <v>-0.92165224262387968</v>
      </c>
      <c r="AE123" s="11">
        <v>0.86759525448435038</v>
      </c>
      <c r="AF123" s="10">
        <f t="shared" si="45"/>
        <v>53</v>
      </c>
      <c r="AG123" s="33">
        <f t="shared" si="46"/>
        <v>-0.94348622452268593</v>
      </c>
      <c r="AH123" s="14">
        <v>3.6903333333333337</v>
      </c>
      <c r="AI123" s="112">
        <f t="shared" si="51"/>
        <v>119</v>
      </c>
      <c r="AJ123" s="33">
        <f t="shared" si="48"/>
        <v>-0.28125534232369287</v>
      </c>
      <c r="AK123" s="13">
        <v>86057.767104145547</v>
      </c>
      <c r="AL123" s="38">
        <v>1</v>
      </c>
    </row>
    <row r="124" spans="1:38" x14ac:dyDescent="0.25">
      <c r="A124" t="s">
        <v>609</v>
      </c>
      <c r="B124" s="5" t="s">
        <v>148</v>
      </c>
      <c r="C124" s="6" t="s">
        <v>24</v>
      </c>
      <c r="D124" s="7" t="s">
        <v>20</v>
      </c>
      <c r="E124" s="36">
        <f t="shared" si="26"/>
        <v>-3.0365934608260257</v>
      </c>
      <c r="F124" s="8">
        <f t="shared" si="27"/>
        <v>37.777430615044651</v>
      </c>
      <c r="G124" s="9">
        <f t="shared" si="28"/>
        <v>118</v>
      </c>
      <c r="H124" s="112">
        <f t="shared" si="29"/>
        <v>490</v>
      </c>
      <c r="I124" s="33">
        <f t="shared" si="30"/>
        <v>0.85928550971712303</v>
      </c>
      <c r="J124" s="11">
        <v>5.1263710061993262E-2</v>
      </c>
      <c r="K124" s="10">
        <f t="shared" si="31"/>
        <v>140</v>
      </c>
      <c r="L124" s="33">
        <f t="shared" si="32"/>
        <v>-0.32283190048201948</v>
      </c>
      <c r="M124" s="11">
        <v>8.5889570552147243E-2</v>
      </c>
      <c r="N124" s="10">
        <f t="shared" si="33"/>
        <v>119</v>
      </c>
      <c r="O124" s="33">
        <f t="shared" si="34"/>
        <v>-0.44736766602061379</v>
      </c>
      <c r="P124" s="11">
        <v>8.9707271010387155E-2</v>
      </c>
      <c r="Q124" s="10">
        <f t="shared" si="35"/>
        <v>53</v>
      </c>
      <c r="R124" s="33">
        <f t="shared" si="36"/>
        <v>-0.37426356661082616</v>
      </c>
      <c r="S124" s="12">
        <v>2.7217056021773645</v>
      </c>
      <c r="T124" s="10">
        <f t="shared" si="37"/>
        <v>202</v>
      </c>
      <c r="U124" s="33">
        <f t="shared" si="38"/>
        <v>-3.2892089109489667E-2</v>
      </c>
      <c r="V124" s="18">
        <v>7.7494821493846719E-2</v>
      </c>
      <c r="W124" s="112">
        <f t="shared" si="49"/>
        <v>135</v>
      </c>
      <c r="X124" s="33">
        <f t="shared" si="40"/>
        <v>-0.73361759886444977</v>
      </c>
      <c r="Y124" s="13">
        <v>70393</v>
      </c>
      <c r="Z124" s="10">
        <f t="shared" si="41"/>
        <v>83</v>
      </c>
      <c r="AA124" s="33">
        <f t="shared" si="42"/>
        <v>-0.80313894409096631</v>
      </c>
      <c r="AB124" s="11">
        <v>4.5999999999999999E-2</v>
      </c>
      <c r="AC124" s="112">
        <f t="shared" si="50"/>
        <v>110</v>
      </c>
      <c r="AD124" s="33">
        <f t="shared" si="44"/>
        <v>-0.59742330773523888</v>
      </c>
      <c r="AE124" s="11">
        <v>0.88694214876033062</v>
      </c>
      <c r="AF124" s="10">
        <f t="shared" si="45"/>
        <v>127</v>
      </c>
      <c r="AG124" s="33">
        <f t="shared" si="46"/>
        <v>-0.4442870256207922</v>
      </c>
      <c r="AH124" s="14">
        <v>3.1270000000000002</v>
      </c>
      <c r="AI124" s="112">
        <f t="shared" si="51"/>
        <v>115</v>
      </c>
      <c r="AJ124" s="33">
        <f t="shared" si="48"/>
        <v>-0.28372773719207584</v>
      </c>
      <c r="AK124" s="13">
        <v>84360.812202313449</v>
      </c>
      <c r="AL124" s="38"/>
    </row>
    <row r="125" spans="1:38" x14ac:dyDescent="0.25">
      <c r="A125" t="s">
        <v>847</v>
      </c>
      <c r="B125" s="5" t="s">
        <v>177</v>
      </c>
      <c r="C125" s="6" t="s">
        <v>54</v>
      </c>
      <c r="D125" s="7" t="s">
        <v>39</v>
      </c>
      <c r="E125" s="36">
        <f t="shared" si="26"/>
        <v>-2.9995706324698315</v>
      </c>
      <c r="F125" s="8">
        <f t="shared" si="27"/>
        <v>37.662032541965416</v>
      </c>
      <c r="G125" s="9">
        <f t="shared" si="28"/>
        <v>119</v>
      </c>
      <c r="H125" s="112">
        <f t="shared" si="29"/>
        <v>133</v>
      </c>
      <c r="I125" s="33">
        <f t="shared" si="30"/>
        <v>-0.56552895903536349</v>
      </c>
      <c r="J125" s="11">
        <v>-3.8848326215732198E-2</v>
      </c>
      <c r="K125" s="10">
        <f t="shared" si="31"/>
        <v>282</v>
      </c>
      <c r="L125" s="33">
        <f t="shared" si="32"/>
        <v>0.17849570669713591</v>
      </c>
      <c r="M125" s="11">
        <v>5.9481743227326266E-2</v>
      </c>
      <c r="N125" s="10">
        <f t="shared" si="33"/>
        <v>94</v>
      </c>
      <c r="O125" s="33">
        <f t="shared" si="34"/>
        <v>-0.71697737643491322</v>
      </c>
      <c r="P125" s="11">
        <v>0.10697380877248343</v>
      </c>
      <c r="Q125" s="10">
        <f t="shared" si="35"/>
        <v>223</v>
      </c>
      <c r="R125" s="33">
        <f t="shared" si="36"/>
        <v>0.13661653924910389</v>
      </c>
      <c r="S125" s="12">
        <v>0.57331231188189768</v>
      </c>
      <c r="T125" s="10">
        <f t="shared" si="37"/>
        <v>135</v>
      </c>
      <c r="U125" s="33">
        <f t="shared" si="38"/>
        <v>-0.42453096089036085</v>
      </c>
      <c r="V125" s="18">
        <v>0.10048391688015941</v>
      </c>
      <c r="W125" s="112">
        <f t="shared" si="49"/>
        <v>70</v>
      </c>
      <c r="X125" s="33">
        <f t="shared" si="40"/>
        <v>-0.99328935630398518</v>
      </c>
      <c r="Y125" s="13">
        <v>60949</v>
      </c>
      <c r="Z125" s="10">
        <f t="shared" si="41"/>
        <v>125</v>
      </c>
      <c r="AA125" s="33">
        <f t="shared" si="42"/>
        <v>-0.43701541382519749</v>
      </c>
      <c r="AB125" s="11">
        <v>4.0999999999999995E-2</v>
      </c>
      <c r="AC125" s="112">
        <f t="shared" si="50"/>
        <v>132</v>
      </c>
      <c r="AD125" s="33">
        <f t="shared" si="44"/>
        <v>-0.43045386532822788</v>
      </c>
      <c r="AE125" s="11">
        <v>0.8969052945563013</v>
      </c>
      <c r="AF125" s="10">
        <f t="shared" si="45"/>
        <v>295</v>
      </c>
      <c r="AG125" s="33">
        <f t="shared" si="46"/>
        <v>9.5675184789067044E-2</v>
      </c>
      <c r="AH125" s="14">
        <v>2.5176666666666665</v>
      </c>
      <c r="AI125" s="112">
        <f t="shared" si="51"/>
        <v>202</v>
      </c>
      <c r="AJ125" s="33">
        <f t="shared" si="48"/>
        <v>-0.24432272819584205</v>
      </c>
      <c r="AK125" s="13">
        <v>111406.86541493479</v>
      </c>
      <c r="AL125" s="38"/>
    </row>
    <row r="126" spans="1:38" x14ac:dyDescent="0.25">
      <c r="A126" t="s">
        <v>1127</v>
      </c>
      <c r="B126" s="5" t="s">
        <v>178</v>
      </c>
      <c r="C126" s="6" t="s">
        <v>63</v>
      </c>
      <c r="D126" s="7" t="s">
        <v>34</v>
      </c>
      <c r="E126" s="36">
        <f t="shared" si="26"/>
        <v>-2.9977500390823009</v>
      </c>
      <c r="F126" s="8">
        <f t="shared" si="27"/>
        <v>37.656357854803204</v>
      </c>
      <c r="G126" s="9">
        <f t="shared" si="28"/>
        <v>120</v>
      </c>
      <c r="H126" s="112">
        <f t="shared" si="29"/>
        <v>278</v>
      </c>
      <c r="I126" s="33">
        <f t="shared" si="30"/>
        <v>-9.7004126666799181E-2</v>
      </c>
      <c r="J126" s="11">
        <v>-9.2165898617511122E-3</v>
      </c>
      <c r="K126" s="10">
        <f t="shared" si="31"/>
        <v>203</v>
      </c>
      <c r="L126" s="33">
        <f t="shared" si="32"/>
        <v>-5.5324595280875175E-2</v>
      </c>
      <c r="M126" s="11">
        <v>7.1798412150500521E-2</v>
      </c>
      <c r="N126" s="10">
        <f t="shared" si="33"/>
        <v>134</v>
      </c>
      <c r="O126" s="33">
        <f t="shared" si="34"/>
        <v>-0.3473574125069081</v>
      </c>
      <c r="P126" s="11">
        <v>8.3302342878393457E-2</v>
      </c>
      <c r="Q126" s="10">
        <f t="shared" si="35"/>
        <v>100</v>
      </c>
      <c r="R126" s="33">
        <f t="shared" si="36"/>
        <v>-0.13259606051935369</v>
      </c>
      <c r="S126" s="12">
        <v>1.7054263565891472</v>
      </c>
      <c r="T126" s="10">
        <f t="shared" si="37"/>
        <v>189</v>
      </c>
      <c r="U126" s="33">
        <f t="shared" si="38"/>
        <v>-7.177717532399909E-2</v>
      </c>
      <c r="V126" s="18">
        <v>7.9777365491651209E-2</v>
      </c>
      <c r="W126" s="112">
        <f t="shared" si="49"/>
        <v>100</v>
      </c>
      <c r="X126" s="33">
        <f t="shared" si="40"/>
        <v>-0.88448787979104126</v>
      </c>
      <c r="Y126" s="13">
        <v>64906</v>
      </c>
      <c r="Z126" s="10">
        <f t="shared" si="41"/>
        <v>113</v>
      </c>
      <c r="AA126" s="33">
        <f t="shared" si="42"/>
        <v>-0.51024011987835172</v>
      </c>
      <c r="AB126" s="11">
        <v>4.2000000000000003E-2</v>
      </c>
      <c r="AC126" s="112">
        <f t="shared" si="50"/>
        <v>107</v>
      </c>
      <c r="AD126" s="33">
        <f t="shared" si="44"/>
        <v>-0.60297047430709272</v>
      </c>
      <c r="AE126" s="11">
        <v>0.88661114670083285</v>
      </c>
      <c r="AF126" s="10">
        <f t="shared" si="45"/>
        <v>28</v>
      </c>
      <c r="AG126" s="33">
        <f t="shared" si="46"/>
        <v>-1.3348702118274245</v>
      </c>
      <c r="AH126" s="14">
        <v>4.1319999999999997</v>
      </c>
      <c r="AI126" s="112">
        <f t="shared" si="51"/>
        <v>73</v>
      </c>
      <c r="AJ126" s="33">
        <f t="shared" si="48"/>
        <v>-0.30608473324711882</v>
      </c>
      <c r="AK126" s="13">
        <v>69015.846666666665</v>
      </c>
      <c r="AL126" s="38"/>
    </row>
    <row r="127" spans="1:38" x14ac:dyDescent="0.25">
      <c r="A127" t="s">
        <v>888</v>
      </c>
      <c r="B127" s="5" t="s">
        <v>158</v>
      </c>
      <c r="C127" s="6" t="s">
        <v>19</v>
      </c>
      <c r="D127" s="7" t="s">
        <v>20</v>
      </c>
      <c r="E127" s="36">
        <f t="shared" si="26"/>
        <v>-2.9892576987693835</v>
      </c>
      <c r="F127" s="8">
        <f t="shared" si="27"/>
        <v>37.629887707827521</v>
      </c>
      <c r="G127" s="9">
        <f t="shared" si="28"/>
        <v>121</v>
      </c>
      <c r="H127" s="112">
        <f t="shared" si="29"/>
        <v>240</v>
      </c>
      <c r="I127" s="33">
        <f t="shared" si="30"/>
        <v>-0.23472818053187733</v>
      </c>
      <c r="J127" s="11">
        <v>-1.7926913353252139E-2</v>
      </c>
      <c r="K127" s="10">
        <f t="shared" si="31"/>
        <v>115</v>
      </c>
      <c r="L127" s="33">
        <f t="shared" si="32"/>
        <v>-0.43678029001674878</v>
      </c>
      <c r="M127" s="11">
        <v>9.1891891891891897E-2</v>
      </c>
      <c r="N127" s="10">
        <f t="shared" si="33"/>
        <v>90</v>
      </c>
      <c r="O127" s="33">
        <f t="shared" si="34"/>
        <v>-0.75679456350472019</v>
      </c>
      <c r="P127" s="11">
        <v>0.10952380952380952</v>
      </c>
      <c r="Q127" s="10">
        <f t="shared" si="35"/>
        <v>90</v>
      </c>
      <c r="R127" s="33">
        <f t="shared" si="36"/>
        <v>-0.17225920118080543</v>
      </c>
      <c r="S127" s="12">
        <v>1.8722209220688042</v>
      </c>
      <c r="T127" s="10">
        <f t="shared" si="37"/>
        <v>181</v>
      </c>
      <c r="U127" s="33">
        <f t="shared" si="38"/>
        <v>-0.11631483042589012</v>
      </c>
      <c r="V127" s="18">
        <v>8.239171374764595E-2</v>
      </c>
      <c r="W127" s="112">
        <f t="shared" si="49"/>
        <v>67</v>
      </c>
      <c r="X127" s="33">
        <f t="shared" si="40"/>
        <v>-1.0193830134206856</v>
      </c>
      <c r="Y127" s="13">
        <v>60000</v>
      </c>
      <c r="Z127" s="10">
        <f t="shared" si="41"/>
        <v>125</v>
      </c>
      <c r="AA127" s="33">
        <f t="shared" si="42"/>
        <v>-0.43701541382519749</v>
      </c>
      <c r="AB127" s="11">
        <v>4.0999999999999995E-2</v>
      </c>
      <c r="AC127" s="112">
        <f t="shared" si="50"/>
        <v>243</v>
      </c>
      <c r="AD127" s="33">
        <f t="shared" si="44"/>
        <v>7.8966203118608733E-2</v>
      </c>
      <c r="AE127" s="11">
        <v>0.92730263157894732</v>
      </c>
      <c r="AF127" s="10">
        <f t="shared" si="45"/>
        <v>32</v>
      </c>
      <c r="AG127" s="33">
        <f t="shared" si="46"/>
        <v>-1.2825872188063392</v>
      </c>
      <c r="AH127" s="14">
        <v>4.0730000000000004</v>
      </c>
      <c r="AI127" s="112">
        <f t="shared" si="51"/>
        <v>58</v>
      </c>
      <c r="AJ127" s="33">
        <f t="shared" si="48"/>
        <v>-0.31173182876780903</v>
      </c>
      <c r="AK127" s="13">
        <v>65139.901708401594</v>
      </c>
      <c r="AL127" s="38"/>
    </row>
    <row r="128" spans="1:38" x14ac:dyDescent="0.25">
      <c r="A128" t="s">
        <v>791</v>
      </c>
      <c r="B128" s="5" t="s">
        <v>149</v>
      </c>
      <c r="C128" s="6" t="s">
        <v>93</v>
      </c>
      <c r="D128" s="7" t="s">
        <v>34</v>
      </c>
      <c r="E128" s="36">
        <f t="shared" si="26"/>
        <v>-2.980069760566554</v>
      </c>
      <c r="F128" s="8">
        <f t="shared" si="27"/>
        <v>37.601249421363377</v>
      </c>
      <c r="G128" s="9">
        <f t="shared" si="28"/>
        <v>122</v>
      </c>
      <c r="H128" s="112">
        <f t="shared" si="29"/>
        <v>458</v>
      </c>
      <c r="I128" s="33">
        <f t="shared" si="30"/>
        <v>0.55005886007063898</v>
      </c>
      <c r="J128" s="11">
        <v>3.1706747606817576E-2</v>
      </c>
      <c r="K128" s="10">
        <f t="shared" si="31"/>
        <v>269</v>
      </c>
      <c r="L128" s="33">
        <f t="shared" si="32"/>
        <v>0.14488058700736142</v>
      </c>
      <c r="M128" s="11">
        <v>6.1252446183953035E-2</v>
      </c>
      <c r="N128" s="10">
        <f t="shared" si="33"/>
        <v>133</v>
      </c>
      <c r="O128" s="33">
        <f t="shared" si="34"/>
        <v>-0.34947806367744799</v>
      </c>
      <c r="P128" s="11">
        <v>8.3438155136268344E-2</v>
      </c>
      <c r="Q128" s="10">
        <f t="shared" si="35"/>
        <v>154</v>
      </c>
      <c r="R128" s="33">
        <f t="shared" si="36"/>
        <v>2.5400537665010638E-2</v>
      </c>
      <c r="S128" s="12">
        <v>1.0410066081289038</v>
      </c>
      <c r="T128" s="10">
        <f t="shared" si="37"/>
        <v>64</v>
      </c>
      <c r="U128" s="33">
        <f t="shared" si="38"/>
        <v>-0.99286884173296752</v>
      </c>
      <c r="V128" s="18">
        <v>0.13384519609877568</v>
      </c>
      <c r="W128" s="112">
        <f t="shared" si="49"/>
        <v>129</v>
      </c>
      <c r="X128" s="33">
        <f t="shared" si="40"/>
        <v>-0.74194887189538783</v>
      </c>
      <c r="Y128" s="13">
        <v>70090</v>
      </c>
      <c r="Z128" s="10">
        <f t="shared" si="41"/>
        <v>175</v>
      </c>
      <c r="AA128" s="33">
        <f t="shared" si="42"/>
        <v>-0.14411658961258347</v>
      </c>
      <c r="AB128" s="11">
        <v>3.7000000000000005E-2</v>
      </c>
      <c r="AC128" s="112">
        <f t="shared" si="50"/>
        <v>89</v>
      </c>
      <c r="AD128" s="33">
        <f t="shared" si="44"/>
        <v>-0.78357201843643531</v>
      </c>
      <c r="AE128" s="11">
        <v>0.87583456693151263</v>
      </c>
      <c r="AF128" s="10">
        <f t="shared" si="45"/>
        <v>125</v>
      </c>
      <c r="AG128" s="33">
        <f t="shared" si="46"/>
        <v>-0.45846546440617142</v>
      </c>
      <c r="AH128" s="14">
        <v>3.1430000000000002</v>
      </c>
      <c r="AI128" s="112">
        <f t="shared" si="51"/>
        <v>276</v>
      </c>
      <c r="AJ128" s="33">
        <f t="shared" si="48"/>
        <v>-0.21041763417879789</v>
      </c>
      <c r="AK128" s="13">
        <v>134677.99262243143</v>
      </c>
      <c r="AL128" s="38">
        <v>1</v>
      </c>
    </row>
    <row r="129" spans="1:38" x14ac:dyDescent="0.25">
      <c r="A129" t="s">
        <v>696</v>
      </c>
      <c r="B129" s="5" t="s">
        <v>189</v>
      </c>
      <c r="C129" s="6" t="s">
        <v>33</v>
      </c>
      <c r="D129" s="7" t="s">
        <v>34</v>
      </c>
      <c r="E129" s="36">
        <f t="shared" si="26"/>
        <v>-2.9561294959924429</v>
      </c>
      <c r="F129" s="8">
        <f t="shared" si="27"/>
        <v>37.5266289635669</v>
      </c>
      <c r="G129" s="9">
        <f t="shared" si="28"/>
        <v>123</v>
      </c>
      <c r="H129" s="112">
        <f t="shared" si="29"/>
        <v>414</v>
      </c>
      <c r="I129" s="33">
        <f t="shared" si="30"/>
        <v>0.34511988910556646</v>
      </c>
      <c r="J129" s="11">
        <v>1.8745433420772173E-2</v>
      </c>
      <c r="K129" s="10">
        <f t="shared" si="31"/>
        <v>234</v>
      </c>
      <c r="L129" s="33">
        <f t="shared" si="32"/>
        <v>4.3865461221434469E-2</v>
      </c>
      <c r="M129" s="11">
        <v>6.65734976495998E-2</v>
      </c>
      <c r="N129" s="10">
        <f t="shared" si="33"/>
        <v>58</v>
      </c>
      <c r="O129" s="33">
        <f t="shared" si="34"/>
        <v>-1.2332865518528</v>
      </c>
      <c r="P129" s="11">
        <v>0.14003964998632759</v>
      </c>
      <c r="Q129" s="10">
        <f t="shared" si="35"/>
        <v>160</v>
      </c>
      <c r="R129" s="33">
        <f t="shared" si="36"/>
        <v>3.5297146322522399E-2</v>
      </c>
      <c r="S129" s="12">
        <v>0.99938860932135631</v>
      </c>
      <c r="T129" s="10">
        <f t="shared" si="37"/>
        <v>139</v>
      </c>
      <c r="U129" s="33">
        <f t="shared" si="38"/>
        <v>-0.3862408559668295</v>
      </c>
      <c r="V129" s="18">
        <v>9.8236298122510904E-2</v>
      </c>
      <c r="W129" s="112">
        <f t="shared" si="49"/>
        <v>183</v>
      </c>
      <c r="X129" s="33">
        <f t="shared" si="40"/>
        <v>-0.56168541978043718</v>
      </c>
      <c r="Y129" s="13">
        <v>76646</v>
      </c>
      <c r="Z129" s="10">
        <f t="shared" si="41"/>
        <v>201</v>
      </c>
      <c r="AA129" s="33">
        <f t="shared" si="42"/>
        <v>2.3328224937240322E-3</v>
      </c>
      <c r="AB129" s="11">
        <v>3.5000000000000003E-2</v>
      </c>
      <c r="AC129" s="112">
        <f t="shared" si="50"/>
        <v>87</v>
      </c>
      <c r="AD129" s="33">
        <f t="shared" si="44"/>
        <v>-0.80600761347822891</v>
      </c>
      <c r="AE129" s="11">
        <v>0.87449582433766804</v>
      </c>
      <c r="AF129" s="10">
        <f t="shared" si="45"/>
        <v>196</v>
      </c>
      <c r="AG129" s="33">
        <f t="shared" si="46"/>
        <v>-0.19321050546303437</v>
      </c>
      <c r="AH129" s="14">
        <v>2.8436666666666661</v>
      </c>
      <c r="AI129" s="112">
        <f t="shared" si="51"/>
        <v>259</v>
      </c>
      <c r="AJ129" s="33">
        <f t="shared" si="48"/>
        <v>-0.22193093978554251</v>
      </c>
      <c r="AK129" s="13">
        <v>126775.71105911677</v>
      </c>
      <c r="AL129" s="38">
        <v>1</v>
      </c>
    </row>
    <row r="130" spans="1:38" x14ac:dyDescent="0.25">
      <c r="A130" t="s">
        <v>1023</v>
      </c>
      <c r="B130" s="5" t="s">
        <v>164</v>
      </c>
      <c r="C130" s="6" t="s">
        <v>54</v>
      </c>
      <c r="D130" s="7" t="s">
        <v>39</v>
      </c>
      <c r="E130" s="36">
        <f t="shared" si="26"/>
        <v>-2.9340830495175476</v>
      </c>
      <c r="F130" s="8">
        <f t="shared" si="27"/>
        <v>37.457911430239335</v>
      </c>
      <c r="G130" s="9">
        <f t="shared" si="28"/>
        <v>124</v>
      </c>
      <c r="H130" s="112">
        <f t="shared" si="29"/>
        <v>247</v>
      </c>
      <c r="I130" s="33">
        <f t="shared" si="30"/>
        <v>-0.211205969052355</v>
      </c>
      <c r="J130" s="11">
        <v>-1.6439256945586012E-2</v>
      </c>
      <c r="K130" s="10">
        <f t="shared" si="31"/>
        <v>263</v>
      </c>
      <c r="L130" s="33">
        <f t="shared" si="32"/>
        <v>0.12956440108698858</v>
      </c>
      <c r="M130" s="11">
        <v>6.2059238363892807E-2</v>
      </c>
      <c r="N130" s="10">
        <f t="shared" si="33"/>
        <v>103</v>
      </c>
      <c r="O130" s="33">
        <f t="shared" si="34"/>
        <v>-0.55905659473872182</v>
      </c>
      <c r="P130" s="11">
        <v>9.6860133206470023E-2</v>
      </c>
      <c r="Q130" s="10">
        <f t="shared" si="35"/>
        <v>276</v>
      </c>
      <c r="R130" s="33">
        <f t="shared" si="36"/>
        <v>0.19345744341557769</v>
      </c>
      <c r="S130" s="12">
        <v>0.33428046130703665</v>
      </c>
      <c r="T130" s="10">
        <f t="shared" si="37"/>
        <v>63</v>
      </c>
      <c r="U130" s="33">
        <f t="shared" si="38"/>
        <v>-1.015268448389627</v>
      </c>
      <c r="V130" s="18">
        <v>0.13516004692475281</v>
      </c>
      <c r="W130" s="112">
        <f t="shared" si="49"/>
        <v>165</v>
      </c>
      <c r="X130" s="33">
        <f t="shared" si="40"/>
        <v>-0.62946293800242514</v>
      </c>
      <c r="Y130" s="13">
        <v>74181</v>
      </c>
      <c r="Z130" s="10">
        <f t="shared" si="41"/>
        <v>399</v>
      </c>
      <c r="AA130" s="33">
        <f t="shared" si="42"/>
        <v>0.58813047091895354</v>
      </c>
      <c r="AB130" s="11">
        <v>2.7000000000000003E-2</v>
      </c>
      <c r="AC130" s="112">
        <f t="shared" si="50"/>
        <v>39</v>
      </c>
      <c r="AD130" s="33">
        <f t="shared" si="44"/>
        <v>-1.5885432868943168</v>
      </c>
      <c r="AE130" s="11">
        <v>0.82780154967040587</v>
      </c>
      <c r="AF130" s="10">
        <f t="shared" si="45"/>
        <v>437</v>
      </c>
      <c r="AG130" s="33">
        <f t="shared" si="46"/>
        <v>0.50684990956506459</v>
      </c>
      <c r="AH130" s="14">
        <v>2.0536666666666665</v>
      </c>
      <c r="AI130" s="112">
        <f t="shared" si="51"/>
        <v>405</v>
      </c>
      <c r="AJ130" s="33">
        <f t="shared" si="48"/>
        <v>-0.11856712490764929</v>
      </c>
      <c r="AK130" s="13">
        <v>197720.58097944176</v>
      </c>
      <c r="AL130" s="38"/>
    </row>
    <row r="131" spans="1:38" x14ac:dyDescent="0.25">
      <c r="A131" t="s">
        <v>1074</v>
      </c>
      <c r="B131" s="5" t="s">
        <v>153</v>
      </c>
      <c r="C131" s="6" t="s">
        <v>49</v>
      </c>
      <c r="D131" s="7" t="s">
        <v>39</v>
      </c>
      <c r="E131" s="36">
        <f t="shared" si="26"/>
        <v>-2.8942086004967629</v>
      </c>
      <c r="F131" s="8">
        <f t="shared" si="27"/>
        <v>37.333625015980957</v>
      </c>
      <c r="G131" s="9">
        <f t="shared" si="28"/>
        <v>125</v>
      </c>
      <c r="H131" s="112">
        <f t="shared" si="29"/>
        <v>274</v>
      </c>
      <c r="I131" s="33">
        <f t="shared" si="30"/>
        <v>-0.11784865468682558</v>
      </c>
      <c r="J131" s="11">
        <v>-1.0534896845801667E-2</v>
      </c>
      <c r="K131" s="10">
        <f t="shared" si="31"/>
        <v>321</v>
      </c>
      <c r="L131" s="33">
        <f t="shared" si="32"/>
        <v>0.28652308894471212</v>
      </c>
      <c r="M131" s="11">
        <v>5.3791315618924175E-2</v>
      </c>
      <c r="N131" s="10">
        <f t="shared" si="33"/>
        <v>107</v>
      </c>
      <c r="O131" s="33">
        <f t="shared" si="34"/>
        <v>-0.5079561446959493</v>
      </c>
      <c r="P131" s="11">
        <v>9.3587521663778164E-2</v>
      </c>
      <c r="Q131" s="10">
        <f t="shared" si="35"/>
        <v>168</v>
      </c>
      <c r="R131" s="33">
        <f t="shared" si="36"/>
        <v>4.689162707354888E-2</v>
      </c>
      <c r="S131" s="12">
        <v>0.95063058495468666</v>
      </c>
      <c r="T131" s="10">
        <f t="shared" si="37"/>
        <v>224</v>
      </c>
      <c r="U131" s="33">
        <f t="shared" si="38"/>
        <v>5.9728869642721102E-2</v>
      </c>
      <c r="V131" s="18">
        <v>7.2057996375226543E-2</v>
      </c>
      <c r="W131" s="112">
        <f t="shared" si="49"/>
        <v>198</v>
      </c>
      <c r="X131" s="33">
        <f t="shared" si="40"/>
        <v>-0.52000155867514963</v>
      </c>
      <c r="Y131" s="13">
        <v>78162</v>
      </c>
      <c r="Z131" s="10">
        <f t="shared" si="41"/>
        <v>95</v>
      </c>
      <c r="AA131" s="33">
        <f t="shared" si="42"/>
        <v>-0.65668953198465929</v>
      </c>
      <c r="AB131" s="11">
        <v>4.4000000000000004E-2</v>
      </c>
      <c r="AC131" s="112">
        <f t="shared" si="50"/>
        <v>50</v>
      </c>
      <c r="AD131" s="33">
        <f t="shared" si="44"/>
        <v>-1.3569891114390038</v>
      </c>
      <c r="AE131" s="11">
        <v>0.84161849710982661</v>
      </c>
      <c r="AF131" s="10">
        <f t="shared" si="45"/>
        <v>355</v>
      </c>
      <c r="AG131" s="33">
        <f t="shared" si="46"/>
        <v>0.26817952334451417</v>
      </c>
      <c r="AH131" s="14">
        <v>2.323</v>
      </c>
      <c r="AI131" s="112">
        <f t="shared" si="51"/>
        <v>134</v>
      </c>
      <c r="AJ131" s="33">
        <f t="shared" si="48"/>
        <v>-0.2736249592754838</v>
      </c>
      <c r="AK131" s="13">
        <v>91294.962862031811</v>
      </c>
      <c r="AL131" s="38"/>
    </row>
    <row r="132" spans="1:38" x14ac:dyDescent="0.25">
      <c r="A132" t="s">
        <v>764</v>
      </c>
      <c r="B132" s="5" t="s">
        <v>190</v>
      </c>
      <c r="C132" s="6" t="s">
        <v>71</v>
      </c>
      <c r="D132" s="7" t="s">
        <v>34</v>
      </c>
      <c r="E132" s="36">
        <f t="shared" si="26"/>
        <v>-2.8384489645516626</v>
      </c>
      <c r="F132" s="8">
        <f t="shared" si="27"/>
        <v>37.159825367781259</v>
      </c>
      <c r="G132" s="9">
        <f t="shared" si="28"/>
        <v>126</v>
      </c>
      <c r="H132" s="112">
        <f t="shared" si="29"/>
        <v>40</v>
      </c>
      <c r="I132" s="33">
        <f t="shared" si="30"/>
        <v>-1.0454920127670058</v>
      </c>
      <c r="J132" s="11">
        <v>-6.92034700315457E-2</v>
      </c>
      <c r="K132" s="10">
        <f t="shared" si="31"/>
        <v>44</v>
      </c>
      <c r="L132" s="33">
        <f t="shared" si="32"/>
        <v>-1.1869190811538608</v>
      </c>
      <c r="M132" s="11">
        <v>0.13140604467805519</v>
      </c>
      <c r="N132" s="10">
        <f t="shared" si="33"/>
        <v>159</v>
      </c>
      <c r="O132" s="33">
        <f t="shared" si="34"/>
        <v>-0.20413679760263964</v>
      </c>
      <c r="P132" s="11">
        <v>7.4130105900151289E-2</v>
      </c>
      <c r="Q132" s="10">
        <f t="shared" si="35"/>
        <v>256</v>
      </c>
      <c r="R132" s="33">
        <f t="shared" si="36"/>
        <v>0.17220829395984041</v>
      </c>
      <c r="S132" s="12">
        <v>0.42363905952128783</v>
      </c>
      <c r="T132" s="10">
        <f t="shared" si="37"/>
        <v>176</v>
      </c>
      <c r="U132" s="33">
        <f t="shared" si="38"/>
        <v>-0.13681764051059267</v>
      </c>
      <c r="V132" s="18">
        <v>8.3595223130106852E-2</v>
      </c>
      <c r="W132" s="112">
        <f t="shared" si="49"/>
        <v>103</v>
      </c>
      <c r="X132" s="33">
        <f t="shared" si="40"/>
        <v>-0.87285709268844458</v>
      </c>
      <c r="Y132" s="13">
        <v>65329</v>
      </c>
      <c r="Z132" s="10">
        <f t="shared" si="41"/>
        <v>83</v>
      </c>
      <c r="AA132" s="33">
        <f t="shared" si="42"/>
        <v>-0.80313894409096631</v>
      </c>
      <c r="AB132" s="11">
        <v>4.5999999999999999E-2</v>
      </c>
      <c r="AC132" s="112">
        <f t="shared" si="50"/>
        <v>177</v>
      </c>
      <c r="AD132" s="33">
        <f t="shared" si="44"/>
        <v>-0.15230260806075577</v>
      </c>
      <c r="AE132" s="11">
        <v>0.91350271196117616</v>
      </c>
      <c r="AF132" s="10">
        <f t="shared" si="45"/>
        <v>63</v>
      </c>
      <c r="AG132" s="33">
        <f t="shared" si="46"/>
        <v>-0.85693867110359989</v>
      </c>
      <c r="AH132" s="14">
        <v>3.5926666666666667</v>
      </c>
      <c r="AI132" s="112">
        <f t="shared" si="51"/>
        <v>129</v>
      </c>
      <c r="AJ132" s="33">
        <f t="shared" si="48"/>
        <v>-0.2762669372079507</v>
      </c>
      <c r="AK132" s="13">
        <v>89481.612793899592</v>
      </c>
      <c r="AL132" s="38"/>
    </row>
    <row r="133" spans="1:38" x14ac:dyDescent="0.25">
      <c r="A133" t="s">
        <v>1105</v>
      </c>
      <c r="B133" s="5" t="s">
        <v>145</v>
      </c>
      <c r="C133" s="6" t="s">
        <v>54</v>
      </c>
      <c r="D133" s="7" t="s">
        <v>39</v>
      </c>
      <c r="E133" s="36">
        <f t="shared" si="26"/>
        <v>-2.8361578992998822</v>
      </c>
      <c r="F133" s="8">
        <f t="shared" si="27"/>
        <v>37.152684246286952</v>
      </c>
      <c r="G133" s="9">
        <f t="shared" si="28"/>
        <v>127</v>
      </c>
      <c r="H133" s="112">
        <f t="shared" si="29"/>
        <v>5</v>
      </c>
      <c r="I133" s="33">
        <f t="shared" si="30"/>
        <v>-2.3847972461729001</v>
      </c>
      <c r="J133" s="11">
        <v>-0.15390749601275922</v>
      </c>
      <c r="K133" s="10">
        <f t="shared" si="31"/>
        <v>74</v>
      </c>
      <c r="L133" s="33">
        <f t="shared" si="32"/>
        <v>-0.7439279152121141</v>
      </c>
      <c r="M133" s="11">
        <v>0.10807113543091655</v>
      </c>
      <c r="N133" s="10">
        <f t="shared" si="33"/>
        <v>71</v>
      </c>
      <c r="O133" s="33">
        <f t="shared" si="34"/>
        <v>-1.0376917440208875</v>
      </c>
      <c r="P133" s="11">
        <v>0.12751322751322752</v>
      </c>
      <c r="Q133" s="10">
        <f t="shared" si="35"/>
        <v>333</v>
      </c>
      <c r="R133" s="33">
        <f t="shared" si="36"/>
        <v>0.22812317039354602</v>
      </c>
      <c r="S133" s="12">
        <v>0.18850141376060323</v>
      </c>
      <c r="T133" s="10">
        <f t="shared" si="37"/>
        <v>116</v>
      </c>
      <c r="U133" s="33">
        <f t="shared" si="38"/>
        <v>-0.52361195378814829</v>
      </c>
      <c r="V133" s="18">
        <v>0.10629994424828099</v>
      </c>
      <c r="W133" s="112">
        <f t="shared" si="49"/>
        <v>259</v>
      </c>
      <c r="X133" s="33">
        <f t="shared" si="40"/>
        <v>-0.26129215950651469</v>
      </c>
      <c r="Y133" s="13">
        <v>87571</v>
      </c>
      <c r="Z133" s="10">
        <f t="shared" si="41"/>
        <v>105</v>
      </c>
      <c r="AA133" s="33">
        <f t="shared" si="42"/>
        <v>-0.58346482593150506</v>
      </c>
      <c r="AB133" s="11">
        <v>4.2999999999999997E-2</v>
      </c>
      <c r="AC133" s="112">
        <f t="shared" si="50"/>
        <v>261</v>
      </c>
      <c r="AD133" s="33">
        <f t="shared" si="44"/>
        <v>0.16086072212083444</v>
      </c>
      <c r="AE133" s="11">
        <v>0.93218931635759761</v>
      </c>
      <c r="AF133" s="10">
        <f t="shared" si="45"/>
        <v>288</v>
      </c>
      <c r="AG133" s="33">
        <f t="shared" si="46"/>
        <v>8.5041355700032212E-2</v>
      </c>
      <c r="AH133" s="14">
        <v>2.529666666666667</v>
      </c>
      <c r="AI133" s="112">
        <f t="shared" si="51"/>
        <v>235</v>
      </c>
      <c r="AJ133" s="33">
        <f t="shared" si="48"/>
        <v>-0.23264062858384527</v>
      </c>
      <c r="AK133" s="13">
        <v>119425.00056550425</v>
      </c>
      <c r="AL133" s="38"/>
    </row>
    <row r="134" spans="1:38" x14ac:dyDescent="0.25">
      <c r="A134" t="s">
        <v>867</v>
      </c>
      <c r="B134" s="5" t="s">
        <v>166</v>
      </c>
      <c r="C134" s="6" t="s">
        <v>61</v>
      </c>
      <c r="D134" s="7" t="s">
        <v>39</v>
      </c>
      <c r="E134" s="36">
        <f t="shared" si="26"/>
        <v>-2.8187303071198029</v>
      </c>
      <c r="F134" s="8">
        <f t="shared" si="27"/>
        <v>37.098363421939254</v>
      </c>
      <c r="G134" s="9">
        <f t="shared" si="28"/>
        <v>128</v>
      </c>
      <c r="H134" s="112">
        <f t="shared" si="29"/>
        <v>496</v>
      </c>
      <c r="I134" s="33">
        <f t="shared" si="30"/>
        <v>0.90408584444327633</v>
      </c>
      <c r="J134" s="11">
        <v>5.4097096075845341E-2</v>
      </c>
      <c r="K134" s="10">
        <f t="shared" si="31"/>
        <v>182</v>
      </c>
      <c r="L134" s="33">
        <f t="shared" si="32"/>
        <v>-0.14312716757707813</v>
      </c>
      <c r="M134" s="11">
        <v>7.6423481934548204E-2</v>
      </c>
      <c r="N134" s="10">
        <f t="shared" si="33"/>
        <v>98</v>
      </c>
      <c r="O134" s="33">
        <f t="shared" si="34"/>
        <v>-0.64038590479977342</v>
      </c>
      <c r="P134" s="11">
        <v>0.10206868300675906</v>
      </c>
      <c r="Q134" s="10">
        <f t="shared" si="35"/>
        <v>205</v>
      </c>
      <c r="R134" s="33">
        <f t="shared" si="36"/>
        <v>0.1157682121591723</v>
      </c>
      <c r="S134" s="12">
        <v>0.66098534028941724</v>
      </c>
      <c r="T134" s="10">
        <f t="shared" si="37"/>
        <v>180</v>
      </c>
      <c r="U134" s="33">
        <f t="shared" si="38"/>
        <v>-0.12020033043063122</v>
      </c>
      <c r="V134" s="18">
        <v>8.2619791542442811E-2</v>
      </c>
      <c r="W134" s="112">
        <f t="shared" si="49"/>
        <v>155</v>
      </c>
      <c r="X134" s="33">
        <f t="shared" si="40"/>
        <v>-0.65132221872716367</v>
      </c>
      <c r="Y134" s="13">
        <v>73386</v>
      </c>
      <c r="Z134" s="10">
        <f t="shared" si="41"/>
        <v>136</v>
      </c>
      <c r="AA134" s="33">
        <f t="shared" si="42"/>
        <v>-0.36379070777204425</v>
      </c>
      <c r="AB134" s="11">
        <v>0.04</v>
      </c>
      <c r="AC134" s="112">
        <f t="shared" si="50"/>
        <v>60</v>
      </c>
      <c r="AD134" s="33">
        <f t="shared" si="44"/>
        <v>-1.1929033287051383</v>
      </c>
      <c r="AE134" s="11">
        <v>0.85140957356583102</v>
      </c>
      <c r="AF134" s="10">
        <f t="shared" si="45"/>
        <v>130</v>
      </c>
      <c r="AG134" s="33">
        <f t="shared" si="46"/>
        <v>-0.43365319653175738</v>
      </c>
      <c r="AH134" s="14">
        <v>3.1149999999999998</v>
      </c>
      <c r="AI134" s="112">
        <f t="shared" si="51"/>
        <v>313</v>
      </c>
      <c r="AJ134" s="33">
        <f t="shared" si="48"/>
        <v>-0.19088959571133943</v>
      </c>
      <c r="AK134" s="13">
        <v>148081.27258563301</v>
      </c>
      <c r="AL134" s="38"/>
    </row>
    <row r="135" spans="1:38" x14ac:dyDescent="0.25">
      <c r="A135" t="s">
        <v>740</v>
      </c>
      <c r="B135" s="5" t="s">
        <v>197</v>
      </c>
      <c r="C135" s="6" t="s">
        <v>22</v>
      </c>
      <c r="D135" s="7" t="s">
        <v>20</v>
      </c>
      <c r="E135" s="36">
        <f t="shared" ref="E135:E198" si="52">((I135+L135+AG135+AJ135)*0.25)+(O135+R135+U135+X135+AA135+AD135)</f>
        <v>-2.8177799319014998</v>
      </c>
      <c r="F135" s="8">
        <f t="shared" ref="F135:F198" si="53">((E135*$I$580)+$J$580)</f>
        <v>37.095401155851981</v>
      </c>
      <c r="G135" s="9">
        <f t="shared" ref="G135:G198" si="54">RANK(E135,$E$7:$E$571,1)</f>
        <v>129</v>
      </c>
      <c r="H135" s="112">
        <f t="shared" ref="H135:H198" si="55">RANK(J135,J$7:J$571,1)</f>
        <v>29</v>
      </c>
      <c r="I135" s="33">
        <f t="shared" ref="I135:I198" si="56">(J135-J$573)/J$574</f>
        <v>-1.1303420526474857</v>
      </c>
      <c r="J135" s="11">
        <v>-7.4569789674952203E-2</v>
      </c>
      <c r="K135" s="10">
        <f t="shared" ref="K135:K198" si="57">RANK(M135,M$7:M$571,0)</f>
        <v>27</v>
      </c>
      <c r="L135" s="33">
        <f t="shared" ref="L135:L198" si="58">-(M135-M$573)/M$574</f>
        <v>-1.5675544039400762</v>
      </c>
      <c r="M135" s="11">
        <v>0.15145631067961166</v>
      </c>
      <c r="N135" s="10">
        <f t="shared" ref="N135:N198" si="59">RANK(P135,P$7:P$571,0)</f>
        <v>190</v>
      </c>
      <c r="O135" s="33">
        <f t="shared" ref="O135:O198" si="60">-(P135-P$573)/P$574</f>
        <v>-4.0951013435148488E-2</v>
      </c>
      <c r="P135" s="11">
        <v>6.3679245283018868E-2</v>
      </c>
      <c r="Q135" s="10">
        <f t="shared" ref="Q135:Q198" si="61">RANK(S135,S$7:S$571,0)</f>
        <v>25</v>
      </c>
      <c r="R135" s="33">
        <f t="shared" ref="R135:R198" si="62">-(S135-S$573)/S$574</f>
        <v>-0.95533886668874901</v>
      </c>
      <c r="S135" s="12">
        <v>5.1652892561983474</v>
      </c>
      <c r="T135" s="10">
        <f t="shared" ref="T135:T198" si="63">RANK(V135,V$7:V$571,0)</f>
        <v>198</v>
      </c>
      <c r="U135" s="33">
        <f t="shared" ref="U135:U198" si="64">-(V135-V$573)/V$574</f>
        <v>-4.0591384824557222E-2</v>
      </c>
      <c r="V135" s="18">
        <v>7.7946768060836502E-2</v>
      </c>
      <c r="W135" s="112">
        <f t="shared" ref="W135:W152" si="65">RANK(Y135,Y$7:Y$571,1)</f>
        <v>263</v>
      </c>
      <c r="X135" s="33">
        <f t="shared" ref="X135:X198" si="66">(Y135-Y$573)/Y$574</f>
        <v>-0.24449213369165274</v>
      </c>
      <c r="Y135" s="13">
        <v>88182</v>
      </c>
      <c r="Z135" s="10">
        <f t="shared" ref="Z135:Z198" si="67">RANK(AB135,AB$7:AB$571,0)</f>
        <v>91</v>
      </c>
      <c r="AA135" s="33">
        <f t="shared" ref="AA135:AA198" si="68">-(AB135-AB$573)/AB$574</f>
        <v>-0.72991423803781252</v>
      </c>
      <c r="AB135" s="11">
        <v>4.4999999999999998E-2</v>
      </c>
      <c r="AC135" s="112">
        <f t="shared" ref="AC135:AC152" si="69">RANK(AE135,AE$7:AE$571,1)</f>
        <v>228</v>
      </c>
      <c r="AD135" s="33">
        <f t="shared" ref="AD135:AD198" si="70">(AE135-AE$573)/AE$574</f>
        <v>2.4739928592625152E-2</v>
      </c>
      <c r="AE135" s="11">
        <v>0.92406692406692403</v>
      </c>
      <c r="AF135" s="10">
        <f t="shared" ref="AF135:AF198" si="71">RANK(AH135,AH$7:AH$571,0)</f>
        <v>147</v>
      </c>
      <c r="AG135" s="33">
        <f t="shared" ref="AG135:AG198" si="72">-(AH135-AH$573)/AH$574</f>
        <v>-0.37634867310751635</v>
      </c>
      <c r="AH135" s="14">
        <v>3.0503333333333331</v>
      </c>
      <c r="AI135" s="112">
        <f t="shared" ref="AI135:AI152" si="73">RANK(AK135,AK$7:AK$571,1)</f>
        <v>181</v>
      </c>
      <c r="AJ135" s="33">
        <f t="shared" ref="AJ135:AJ198" si="74">(AK135-AK$573)/AK$574</f>
        <v>-0.2506837655697407</v>
      </c>
      <c r="AK135" s="13">
        <v>107040.89876033057</v>
      </c>
      <c r="AL135" s="38"/>
    </row>
    <row r="136" spans="1:38" x14ac:dyDescent="0.25">
      <c r="A136" t="s">
        <v>1016</v>
      </c>
      <c r="B136" s="5" t="s">
        <v>157</v>
      </c>
      <c r="C136" s="6" t="s">
        <v>22</v>
      </c>
      <c r="D136" s="7" t="s">
        <v>20</v>
      </c>
      <c r="E136" s="36">
        <f t="shared" si="52"/>
        <v>-2.7567415346877011</v>
      </c>
      <c r="F136" s="8">
        <f t="shared" si="53"/>
        <v>36.905147905761247</v>
      </c>
      <c r="G136" s="9">
        <f t="shared" si="54"/>
        <v>130</v>
      </c>
      <c r="H136" s="112">
        <f t="shared" si="55"/>
        <v>15</v>
      </c>
      <c r="I136" s="33">
        <f t="shared" si="56"/>
        <v>-1.3415639342170234</v>
      </c>
      <c r="J136" s="11">
        <v>-8.7928464977645282E-2</v>
      </c>
      <c r="K136" s="10">
        <f t="shared" si="57"/>
        <v>65</v>
      </c>
      <c r="L136" s="33">
        <f t="shared" si="58"/>
        <v>-0.94109942444870776</v>
      </c>
      <c r="M136" s="11">
        <v>0.1184573002754821</v>
      </c>
      <c r="N136" s="10">
        <f t="shared" si="59"/>
        <v>470</v>
      </c>
      <c r="O136" s="33">
        <f t="shared" si="60"/>
        <v>0.7540385194342385</v>
      </c>
      <c r="P136" s="11">
        <v>1.276595744680851E-2</v>
      </c>
      <c r="Q136" s="10">
        <f t="shared" si="61"/>
        <v>80</v>
      </c>
      <c r="R136" s="33">
        <f t="shared" si="62"/>
        <v>-0.21274706066071919</v>
      </c>
      <c r="S136" s="12">
        <v>2.0424836601307188</v>
      </c>
      <c r="T136" s="10">
        <f t="shared" si="63"/>
        <v>220</v>
      </c>
      <c r="U136" s="33">
        <f t="shared" si="64"/>
        <v>5.1187597077211919E-2</v>
      </c>
      <c r="V136" s="18">
        <v>7.255936675461741E-2</v>
      </c>
      <c r="W136" s="112">
        <f t="shared" si="65"/>
        <v>95</v>
      </c>
      <c r="X136" s="33">
        <f t="shared" si="66"/>
        <v>-0.89565123573348637</v>
      </c>
      <c r="Y136" s="13">
        <v>64500</v>
      </c>
      <c r="Z136" s="10">
        <f t="shared" si="67"/>
        <v>36</v>
      </c>
      <c r="AA136" s="33">
        <f t="shared" si="68"/>
        <v>-1.3889365925161963</v>
      </c>
      <c r="AB136" s="11">
        <v>5.4000000000000006E-2</v>
      </c>
      <c r="AC136" s="112">
        <f t="shared" si="69"/>
        <v>151</v>
      </c>
      <c r="AD136" s="33">
        <f t="shared" si="70"/>
        <v>-0.30738364891084197</v>
      </c>
      <c r="AE136" s="11">
        <v>0.90424895272292038</v>
      </c>
      <c r="AF136" s="10">
        <f t="shared" si="71"/>
        <v>128</v>
      </c>
      <c r="AG136" s="33">
        <f t="shared" si="72"/>
        <v>-0.44340087319670568</v>
      </c>
      <c r="AH136" s="14">
        <v>3.1259999999999999</v>
      </c>
      <c r="AI136" s="112">
        <f t="shared" si="73"/>
        <v>78</v>
      </c>
      <c r="AJ136" s="33">
        <f t="shared" si="74"/>
        <v>-0.30293222164919364</v>
      </c>
      <c r="AK136" s="13">
        <v>71179.607026143785</v>
      </c>
      <c r="AL136" s="38"/>
    </row>
    <row r="137" spans="1:38" x14ac:dyDescent="0.25">
      <c r="A137" t="s">
        <v>1045</v>
      </c>
      <c r="B137" s="5" t="s">
        <v>162</v>
      </c>
      <c r="C137" s="6" t="s">
        <v>19</v>
      </c>
      <c r="D137" s="7" t="s">
        <v>20</v>
      </c>
      <c r="E137" s="36">
        <f t="shared" si="52"/>
        <v>-2.7551755930765909</v>
      </c>
      <c r="F137" s="8">
        <f t="shared" si="53"/>
        <v>36.900266953859401</v>
      </c>
      <c r="G137" s="9">
        <f t="shared" si="54"/>
        <v>131</v>
      </c>
      <c r="H137" s="112">
        <f t="shared" si="55"/>
        <v>216</v>
      </c>
      <c r="I137" s="33">
        <f t="shared" si="56"/>
        <v>-0.29054767671842313</v>
      </c>
      <c r="J137" s="11">
        <v>-2.1457203489743004E-2</v>
      </c>
      <c r="K137" s="10">
        <f t="shared" si="57"/>
        <v>372</v>
      </c>
      <c r="L137" s="33">
        <f t="shared" si="58"/>
        <v>0.40860636609273776</v>
      </c>
      <c r="M137" s="11">
        <v>4.73604826546003E-2</v>
      </c>
      <c r="N137" s="10">
        <f t="shared" si="59"/>
        <v>88</v>
      </c>
      <c r="O137" s="33">
        <f t="shared" si="60"/>
        <v>-0.76729563717934568</v>
      </c>
      <c r="P137" s="11">
        <v>0.11019632678910703</v>
      </c>
      <c r="Q137" s="10">
        <f t="shared" si="61"/>
        <v>147</v>
      </c>
      <c r="R137" s="33">
        <f t="shared" si="62"/>
        <v>1.5096645083363563E-2</v>
      </c>
      <c r="S137" s="12">
        <v>1.0843373493975903</v>
      </c>
      <c r="T137" s="10">
        <f t="shared" si="63"/>
        <v>179</v>
      </c>
      <c r="U137" s="33">
        <f t="shared" si="64"/>
        <v>-0.12138824781245813</v>
      </c>
      <c r="V137" s="18">
        <v>8.2689521970062768E-2</v>
      </c>
      <c r="W137" s="112">
        <f t="shared" si="65"/>
        <v>114</v>
      </c>
      <c r="X137" s="33">
        <f t="shared" si="66"/>
        <v>-0.82361184516893926</v>
      </c>
      <c r="Y137" s="13">
        <v>67120</v>
      </c>
      <c r="Z137" s="10">
        <f t="shared" si="67"/>
        <v>105</v>
      </c>
      <c r="AA137" s="33">
        <f t="shared" si="68"/>
        <v>-0.58346482593150506</v>
      </c>
      <c r="AB137" s="11">
        <v>4.2999999999999997E-2</v>
      </c>
      <c r="AC137" s="112">
        <f t="shared" si="69"/>
        <v>174</v>
      </c>
      <c r="AD137" s="33">
        <f t="shared" si="70"/>
        <v>-0.16637499136501466</v>
      </c>
      <c r="AE137" s="11">
        <v>0.91266300617707619</v>
      </c>
      <c r="AF137" s="10">
        <f t="shared" si="71"/>
        <v>47</v>
      </c>
      <c r="AG137" s="33">
        <f t="shared" si="72"/>
        <v>-1.0371229973344607</v>
      </c>
      <c r="AH137" s="14">
        <v>3.7959999999999998</v>
      </c>
      <c r="AI137" s="112">
        <f t="shared" si="73"/>
        <v>54</v>
      </c>
      <c r="AJ137" s="33">
        <f t="shared" si="74"/>
        <v>-0.31348245485062104</v>
      </c>
      <c r="AK137" s="13">
        <v>63938.34060240964</v>
      </c>
      <c r="AL137" s="38"/>
    </row>
    <row r="138" spans="1:38" x14ac:dyDescent="0.25">
      <c r="A138" t="s">
        <v>735</v>
      </c>
      <c r="B138" s="5" t="s">
        <v>159</v>
      </c>
      <c r="C138" s="6" t="s">
        <v>24</v>
      </c>
      <c r="D138" s="7" t="s">
        <v>20</v>
      </c>
      <c r="E138" s="36">
        <f t="shared" si="52"/>
        <v>-2.7153428683535115</v>
      </c>
      <c r="F138" s="8">
        <f t="shared" si="53"/>
        <v>36.776110591889562</v>
      </c>
      <c r="G138" s="9">
        <f t="shared" si="54"/>
        <v>132</v>
      </c>
      <c r="H138" s="112">
        <f t="shared" si="55"/>
        <v>284</v>
      </c>
      <c r="I138" s="33">
        <f t="shared" si="56"/>
        <v>-5.5005287661897433E-2</v>
      </c>
      <c r="J138" s="11">
        <v>-6.5603837471783777E-3</v>
      </c>
      <c r="K138" s="10">
        <f t="shared" si="57"/>
        <v>163</v>
      </c>
      <c r="L138" s="33">
        <f t="shared" si="58"/>
        <v>-0.22708014259841014</v>
      </c>
      <c r="M138" s="11">
        <v>8.0845771144278614E-2</v>
      </c>
      <c r="N138" s="10">
        <f t="shared" si="59"/>
        <v>93</v>
      </c>
      <c r="O138" s="33">
        <f t="shared" si="60"/>
        <v>-0.73797741606011213</v>
      </c>
      <c r="P138" s="11">
        <v>0.10831870831870832</v>
      </c>
      <c r="Q138" s="10">
        <f t="shared" si="61"/>
        <v>115</v>
      </c>
      <c r="R138" s="33">
        <f t="shared" si="62"/>
        <v>-6.4758846310037893E-2</v>
      </c>
      <c r="S138" s="12">
        <v>1.4201519562593197</v>
      </c>
      <c r="T138" s="10">
        <f t="shared" si="63"/>
        <v>205</v>
      </c>
      <c r="U138" s="33">
        <f t="shared" si="64"/>
        <v>-2.1457610021177013E-2</v>
      </c>
      <c r="V138" s="18">
        <v>7.6823620677495943E-2</v>
      </c>
      <c r="W138" s="112">
        <f t="shared" si="65"/>
        <v>226</v>
      </c>
      <c r="X138" s="33">
        <f t="shared" si="66"/>
        <v>-0.41125507406340012</v>
      </c>
      <c r="Y138" s="13">
        <v>82117</v>
      </c>
      <c r="Z138" s="10">
        <f t="shared" si="67"/>
        <v>91</v>
      </c>
      <c r="AA138" s="33">
        <f t="shared" si="68"/>
        <v>-0.72991423803781252</v>
      </c>
      <c r="AB138" s="11">
        <v>4.4999999999999998E-2</v>
      </c>
      <c r="AC138" s="112">
        <f t="shared" si="69"/>
        <v>114</v>
      </c>
      <c r="AD138" s="33">
        <f t="shared" si="70"/>
        <v>-0.51177046841926099</v>
      </c>
      <c r="AE138" s="11">
        <v>0.89205309429408719</v>
      </c>
      <c r="AF138" s="10">
        <f t="shared" si="71"/>
        <v>134</v>
      </c>
      <c r="AG138" s="33">
        <f t="shared" si="72"/>
        <v>-0.41356707491913663</v>
      </c>
      <c r="AH138" s="14">
        <v>3.0923333333333329</v>
      </c>
      <c r="AI138" s="112">
        <f t="shared" si="73"/>
        <v>166</v>
      </c>
      <c r="AJ138" s="33">
        <f t="shared" si="74"/>
        <v>-0.25718435658740035</v>
      </c>
      <c r="AK138" s="13">
        <v>102579.14795616464</v>
      </c>
      <c r="AL138" s="38"/>
    </row>
    <row r="139" spans="1:38" x14ac:dyDescent="0.25">
      <c r="A139" t="s">
        <v>824</v>
      </c>
      <c r="B139" s="5" t="s">
        <v>154</v>
      </c>
      <c r="C139" s="6" t="s">
        <v>61</v>
      </c>
      <c r="D139" s="7" t="s">
        <v>39</v>
      </c>
      <c r="E139" s="36">
        <f t="shared" si="52"/>
        <v>-2.7057428113438173</v>
      </c>
      <c r="F139" s="8">
        <f t="shared" si="53"/>
        <v>36.746187754290247</v>
      </c>
      <c r="G139" s="9">
        <f t="shared" si="54"/>
        <v>133</v>
      </c>
      <c r="H139" s="112">
        <f t="shared" si="55"/>
        <v>456</v>
      </c>
      <c r="I139" s="33">
        <f t="shared" si="56"/>
        <v>0.53850039993447352</v>
      </c>
      <c r="J139" s="11">
        <v>3.097573567372236E-2</v>
      </c>
      <c r="K139" s="10">
        <f t="shared" si="57"/>
        <v>320</v>
      </c>
      <c r="L139" s="33">
        <f t="shared" si="58"/>
        <v>0.28510566808133331</v>
      </c>
      <c r="M139" s="11">
        <v>5.3865979381443302E-2</v>
      </c>
      <c r="N139" s="10">
        <f t="shared" si="59"/>
        <v>248</v>
      </c>
      <c r="O139" s="33">
        <f t="shared" si="60"/>
        <v>0.16860381689173987</v>
      </c>
      <c r="P139" s="11">
        <v>5.0258785072187416E-2</v>
      </c>
      <c r="Q139" s="10">
        <f t="shared" si="61"/>
        <v>317</v>
      </c>
      <c r="R139" s="33">
        <f t="shared" si="62"/>
        <v>0.21882230441519798</v>
      </c>
      <c r="S139" s="12">
        <v>0.22761414849547049</v>
      </c>
      <c r="T139" s="10">
        <f t="shared" si="63"/>
        <v>161</v>
      </c>
      <c r="U139" s="33">
        <f t="shared" si="64"/>
        <v>-0.22259308799330085</v>
      </c>
      <c r="V139" s="18">
        <v>8.8630218596764579E-2</v>
      </c>
      <c r="W139" s="112">
        <f t="shared" si="65"/>
        <v>171</v>
      </c>
      <c r="X139" s="33">
        <f t="shared" si="66"/>
        <v>-0.6003722222706348</v>
      </c>
      <c r="Y139" s="13">
        <v>75239</v>
      </c>
      <c r="Z139" s="10">
        <f t="shared" si="67"/>
        <v>40</v>
      </c>
      <c r="AA139" s="33">
        <f t="shared" si="68"/>
        <v>-1.3157118864630422</v>
      </c>
      <c r="AB139" s="11">
        <v>5.2999999999999999E-2</v>
      </c>
      <c r="AC139" s="112">
        <f t="shared" si="69"/>
        <v>82</v>
      </c>
      <c r="AD139" s="33">
        <f t="shared" si="70"/>
        <v>-0.86051255366110158</v>
      </c>
      <c r="AE139" s="11">
        <v>0.87124348871377055</v>
      </c>
      <c r="AF139" s="10">
        <f t="shared" si="71"/>
        <v>55</v>
      </c>
      <c r="AG139" s="33">
        <f t="shared" si="72"/>
        <v>-0.92517240775823739</v>
      </c>
      <c r="AH139" s="14">
        <v>3.6696666666666666</v>
      </c>
      <c r="AI139" s="112">
        <f t="shared" si="73"/>
        <v>132</v>
      </c>
      <c r="AJ139" s="33">
        <f t="shared" si="74"/>
        <v>-0.27435038930827227</v>
      </c>
      <c r="AK139" s="13">
        <v>90797.05612964902</v>
      </c>
      <c r="AL139" s="38">
        <v>1</v>
      </c>
    </row>
    <row r="140" spans="1:38" x14ac:dyDescent="0.25">
      <c r="A140" t="s">
        <v>961</v>
      </c>
      <c r="B140" s="5" t="s">
        <v>188</v>
      </c>
      <c r="C140" s="6" t="s">
        <v>172</v>
      </c>
      <c r="D140" s="7" t="s">
        <v>39</v>
      </c>
      <c r="E140" s="36">
        <f t="shared" si="52"/>
        <v>-2.6799689460786533</v>
      </c>
      <c r="F140" s="8">
        <f t="shared" si="53"/>
        <v>36.665852066298271</v>
      </c>
      <c r="G140" s="9">
        <f t="shared" si="54"/>
        <v>134</v>
      </c>
      <c r="H140" s="112">
        <f t="shared" si="55"/>
        <v>185</v>
      </c>
      <c r="I140" s="33">
        <f t="shared" si="56"/>
        <v>-0.40853685544223989</v>
      </c>
      <c r="J140" s="11">
        <v>-2.891939971719204E-2</v>
      </c>
      <c r="K140" s="10">
        <f t="shared" si="57"/>
        <v>405</v>
      </c>
      <c r="L140" s="33">
        <f t="shared" si="58"/>
        <v>0.50905054738749111</v>
      </c>
      <c r="M140" s="11">
        <v>4.2069506140580089E-2</v>
      </c>
      <c r="N140" s="10">
        <f t="shared" si="59"/>
        <v>320</v>
      </c>
      <c r="O140" s="33">
        <f t="shared" si="60"/>
        <v>0.40549361531836742</v>
      </c>
      <c r="P140" s="11">
        <v>3.5087719298245612E-2</v>
      </c>
      <c r="Q140" s="10">
        <f t="shared" si="61"/>
        <v>185</v>
      </c>
      <c r="R140" s="33">
        <f t="shared" si="62"/>
        <v>8.305953339823155E-2</v>
      </c>
      <c r="S140" s="12">
        <v>0.79853445441307713</v>
      </c>
      <c r="T140" s="10">
        <f t="shared" si="63"/>
        <v>72</v>
      </c>
      <c r="U140" s="33">
        <f t="shared" si="64"/>
        <v>-0.93369927507456174</v>
      </c>
      <c r="V140" s="18">
        <v>0.13037195860911718</v>
      </c>
      <c r="W140" s="112">
        <f t="shared" si="65"/>
        <v>125</v>
      </c>
      <c r="X140" s="33">
        <f t="shared" si="66"/>
        <v>-0.75635675000829727</v>
      </c>
      <c r="Y140" s="13">
        <v>69566</v>
      </c>
      <c r="Z140" s="10">
        <f t="shared" si="67"/>
        <v>185</v>
      </c>
      <c r="AA140" s="33">
        <f t="shared" si="68"/>
        <v>-7.0891883559429728E-2</v>
      </c>
      <c r="AB140" s="11">
        <v>3.6000000000000004E-2</v>
      </c>
      <c r="AC140" s="112">
        <f t="shared" si="69"/>
        <v>61</v>
      </c>
      <c r="AD140" s="33">
        <f t="shared" si="70"/>
        <v>-1.1794052338365069</v>
      </c>
      <c r="AE140" s="11">
        <v>0.85221501128668176</v>
      </c>
      <c r="AF140" s="10">
        <f t="shared" si="71"/>
        <v>83</v>
      </c>
      <c r="AG140" s="33">
        <f t="shared" si="72"/>
        <v>-0.73110502688335932</v>
      </c>
      <c r="AH140" s="14">
        <v>3.4506666666666668</v>
      </c>
      <c r="AI140" s="112">
        <f t="shared" si="73"/>
        <v>118</v>
      </c>
      <c r="AJ140" s="33">
        <f t="shared" si="74"/>
        <v>-0.28208447432771916</v>
      </c>
      <c r="AK140" s="13">
        <v>85488.683404575131</v>
      </c>
      <c r="AL140" s="38"/>
    </row>
    <row r="141" spans="1:38" x14ac:dyDescent="0.25">
      <c r="A141" t="s">
        <v>943</v>
      </c>
      <c r="B141" s="5" t="s">
        <v>109</v>
      </c>
      <c r="C141" s="6" t="s">
        <v>24</v>
      </c>
      <c r="D141" s="7" t="s">
        <v>20</v>
      </c>
      <c r="E141" s="36">
        <f t="shared" si="52"/>
        <v>-2.6605443089317635</v>
      </c>
      <c r="F141" s="8">
        <f t="shared" si="53"/>
        <v>36.605306565142918</v>
      </c>
      <c r="G141" s="9">
        <f t="shared" si="54"/>
        <v>135</v>
      </c>
      <c r="H141" s="112">
        <f t="shared" si="55"/>
        <v>94</v>
      </c>
      <c r="I141" s="33">
        <f t="shared" si="56"/>
        <v>-0.72182046307206804</v>
      </c>
      <c r="J141" s="11">
        <v>-4.8732943469785628E-2</v>
      </c>
      <c r="K141" s="10">
        <f t="shared" si="57"/>
        <v>175</v>
      </c>
      <c r="L141" s="33">
        <f t="shared" si="58"/>
        <v>-0.17267235466811373</v>
      </c>
      <c r="M141" s="11">
        <v>7.7979797979797982E-2</v>
      </c>
      <c r="N141" s="10">
        <f t="shared" si="59"/>
        <v>147</v>
      </c>
      <c r="O141" s="33">
        <f t="shared" si="60"/>
        <v>-0.26459093304775544</v>
      </c>
      <c r="P141" s="11">
        <v>7.8001752848378611E-2</v>
      </c>
      <c r="Q141" s="10">
        <f t="shared" si="61"/>
        <v>200</v>
      </c>
      <c r="R141" s="33">
        <f t="shared" si="62"/>
        <v>0.11051891242685709</v>
      </c>
      <c r="S141" s="12">
        <v>0.68306010928961747</v>
      </c>
      <c r="T141" s="10">
        <f t="shared" si="63"/>
        <v>236</v>
      </c>
      <c r="U141" s="33">
        <f t="shared" si="64"/>
        <v>9.4586440786119719E-2</v>
      </c>
      <c r="V141" s="18">
        <v>7.0011866418036958E-2</v>
      </c>
      <c r="W141" s="112">
        <f t="shared" si="65"/>
        <v>229</v>
      </c>
      <c r="X141" s="33">
        <f t="shared" si="66"/>
        <v>-0.39624228503735326</v>
      </c>
      <c r="Y141" s="13">
        <v>82663</v>
      </c>
      <c r="Z141" s="10">
        <f t="shared" si="67"/>
        <v>19</v>
      </c>
      <c r="AA141" s="33">
        <f t="shared" si="68"/>
        <v>-2.121183653047733</v>
      </c>
      <c r="AB141" s="11">
        <v>6.4000000000000001E-2</v>
      </c>
      <c r="AC141" s="112">
        <f t="shared" si="69"/>
        <v>290</v>
      </c>
      <c r="AD141" s="33">
        <f t="shared" si="70"/>
        <v>0.28820573992611842</v>
      </c>
      <c r="AE141" s="11">
        <v>0.93978805394990361</v>
      </c>
      <c r="AF141" s="10">
        <f t="shared" si="71"/>
        <v>160</v>
      </c>
      <c r="AG141" s="33">
        <f t="shared" si="72"/>
        <v>-0.30457032675653445</v>
      </c>
      <c r="AH141" s="14">
        <v>2.9693333333333336</v>
      </c>
      <c r="AI141" s="112">
        <f t="shared" si="73"/>
        <v>104</v>
      </c>
      <c r="AJ141" s="33">
        <f t="shared" si="74"/>
        <v>-0.28829097925535058</v>
      </c>
      <c r="AK141" s="13">
        <v>81228.781762295082</v>
      </c>
      <c r="AL141" s="38"/>
    </row>
    <row r="142" spans="1:38" x14ac:dyDescent="0.25">
      <c r="A142" t="s">
        <v>707</v>
      </c>
      <c r="B142" s="5" t="s">
        <v>357</v>
      </c>
      <c r="C142" s="6" t="s">
        <v>54</v>
      </c>
      <c r="D142" s="7" t="s">
        <v>39</v>
      </c>
      <c r="E142" s="36">
        <f t="shared" si="52"/>
        <v>-2.5997719958867944</v>
      </c>
      <c r="F142" s="8">
        <f t="shared" si="53"/>
        <v>36.415882684436504</v>
      </c>
      <c r="G142" s="9">
        <f t="shared" si="54"/>
        <v>136</v>
      </c>
      <c r="H142" s="112">
        <f t="shared" si="55"/>
        <v>42</v>
      </c>
      <c r="I142" s="33">
        <f t="shared" si="56"/>
        <v>-1.0367858311151315</v>
      </c>
      <c r="J142" s="11">
        <v>-6.8652849740932664E-2</v>
      </c>
      <c r="K142" s="10">
        <f t="shared" si="57"/>
        <v>553</v>
      </c>
      <c r="L142" s="33">
        <f t="shared" si="58"/>
        <v>1.1757138362696582</v>
      </c>
      <c r="M142" s="11">
        <v>6.9524913093858632E-3</v>
      </c>
      <c r="N142" s="10">
        <f t="shared" si="59"/>
        <v>55</v>
      </c>
      <c r="O142" s="33">
        <f t="shared" si="60"/>
        <v>-1.3057569507087186</v>
      </c>
      <c r="P142" s="11">
        <v>0.14468085106382977</v>
      </c>
      <c r="Q142" s="10">
        <f t="shared" si="61"/>
        <v>390</v>
      </c>
      <c r="R142" s="33">
        <f t="shared" si="62"/>
        <v>0.27294812057923534</v>
      </c>
      <c r="S142" s="12">
        <v>0</v>
      </c>
      <c r="T142" s="10">
        <f t="shared" si="63"/>
        <v>20</v>
      </c>
      <c r="U142" s="33">
        <f t="shared" si="64"/>
        <v>-2.3562079663855204</v>
      </c>
      <c r="V142" s="18">
        <v>0.2138728323699422</v>
      </c>
      <c r="W142" s="112">
        <f t="shared" si="65"/>
        <v>85</v>
      </c>
      <c r="X142" s="33">
        <f t="shared" si="66"/>
        <v>-0.93156094721337135</v>
      </c>
      <c r="Y142" s="13">
        <v>63194</v>
      </c>
      <c r="Z142" s="10">
        <f t="shared" si="67"/>
        <v>507</v>
      </c>
      <c r="AA142" s="33">
        <f t="shared" si="68"/>
        <v>0.88102929513156858</v>
      </c>
      <c r="AB142" s="11">
        <v>2.3E-2</v>
      </c>
      <c r="AC142" s="112">
        <f t="shared" si="69"/>
        <v>74</v>
      </c>
      <c r="AD142" s="33">
        <f t="shared" si="70"/>
        <v>-0.96981289685764671</v>
      </c>
      <c r="AE142" s="11">
        <v>0.86472148541114058</v>
      </c>
      <c r="AF142" s="10">
        <f t="shared" si="71"/>
        <v>561</v>
      </c>
      <c r="AG142" s="33">
        <f t="shared" si="72"/>
        <v>1.7852724733800913</v>
      </c>
      <c r="AH142" s="14">
        <v>0.6110000000000001</v>
      </c>
      <c r="AI142" s="112">
        <f t="shared" si="73"/>
        <v>560</v>
      </c>
      <c r="AJ142" s="33">
        <f t="shared" si="74"/>
        <v>5.3141569197360168</v>
      </c>
      <c r="AK142" s="13">
        <v>3926529.3630041727</v>
      </c>
      <c r="AL142" s="38"/>
    </row>
    <row r="143" spans="1:38" x14ac:dyDescent="0.25">
      <c r="A143" t="s">
        <v>898</v>
      </c>
      <c r="B143" s="5" t="s">
        <v>171</v>
      </c>
      <c r="C143" s="6" t="s">
        <v>172</v>
      </c>
      <c r="D143" s="7" t="s">
        <v>39</v>
      </c>
      <c r="E143" s="36">
        <f t="shared" si="52"/>
        <v>-2.5591072575722507</v>
      </c>
      <c r="F143" s="8">
        <f t="shared" si="53"/>
        <v>36.289132982911212</v>
      </c>
      <c r="G143" s="9">
        <f t="shared" si="54"/>
        <v>137</v>
      </c>
      <c r="H143" s="112">
        <f t="shared" si="55"/>
        <v>213</v>
      </c>
      <c r="I143" s="33">
        <f t="shared" si="56"/>
        <v>-0.29364309503636399</v>
      </c>
      <c r="J143" s="11">
        <v>-2.1652972450459163E-2</v>
      </c>
      <c r="K143" s="10">
        <f t="shared" si="57"/>
        <v>79</v>
      </c>
      <c r="L143" s="33">
        <f t="shared" si="58"/>
        <v>-0.71815982451236282</v>
      </c>
      <c r="M143" s="11">
        <v>0.10671378091872792</v>
      </c>
      <c r="N143" s="10">
        <f t="shared" si="59"/>
        <v>195</v>
      </c>
      <c r="O143" s="33">
        <f t="shared" si="60"/>
        <v>-3.0581532027615453E-2</v>
      </c>
      <c r="P143" s="11">
        <v>6.3015155543738363E-2</v>
      </c>
      <c r="Q143" s="10">
        <f t="shared" si="61"/>
        <v>121</v>
      </c>
      <c r="R143" s="33">
        <f t="shared" si="62"/>
        <v>-5.5986673442219533E-2</v>
      </c>
      <c r="S143" s="12">
        <v>1.3832625234660607</v>
      </c>
      <c r="T143" s="10">
        <f t="shared" si="63"/>
        <v>105</v>
      </c>
      <c r="U143" s="33">
        <f t="shared" si="64"/>
        <v>-0.60779466835295315</v>
      </c>
      <c r="V143" s="18">
        <v>0.11124144672531769</v>
      </c>
      <c r="W143" s="112">
        <f t="shared" si="65"/>
        <v>127</v>
      </c>
      <c r="X143" s="33">
        <f t="shared" si="66"/>
        <v>-0.75473448892306505</v>
      </c>
      <c r="Y143" s="13">
        <v>69625</v>
      </c>
      <c r="Z143" s="10">
        <f t="shared" si="67"/>
        <v>136</v>
      </c>
      <c r="AA143" s="33">
        <f t="shared" si="68"/>
        <v>-0.36379070777204425</v>
      </c>
      <c r="AB143" s="11">
        <v>0.04</v>
      </c>
      <c r="AC143" s="112">
        <f t="shared" si="69"/>
        <v>149</v>
      </c>
      <c r="AD143" s="33">
        <f t="shared" si="70"/>
        <v>-0.32009511589986839</v>
      </c>
      <c r="AE143" s="11">
        <v>0.90349045346062051</v>
      </c>
      <c r="AF143" s="10">
        <f t="shared" si="71"/>
        <v>132</v>
      </c>
      <c r="AG143" s="33">
        <f t="shared" si="72"/>
        <v>-0.41947475774637855</v>
      </c>
      <c r="AH143" s="14">
        <v>3.0990000000000002</v>
      </c>
      <c r="AI143" s="112">
        <f t="shared" si="73"/>
        <v>135</v>
      </c>
      <c r="AJ143" s="33">
        <f t="shared" si="74"/>
        <v>-0.2732186073228341</v>
      </c>
      <c r="AK143" s="13">
        <v>91573.866910384342</v>
      </c>
      <c r="AL143" s="38"/>
    </row>
    <row r="144" spans="1:38" x14ac:dyDescent="0.25">
      <c r="A144" t="s">
        <v>642</v>
      </c>
      <c r="B144" s="5" t="s">
        <v>179</v>
      </c>
      <c r="C144" s="6" t="s">
        <v>30</v>
      </c>
      <c r="D144" s="7" t="s">
        <v>20</v>
      </c>
      <c r="E144" s="36">
        <f t="shared" si="52"/>
        <v>-2.5588424115959345</v>
      </c>
      <c r="F144" s="8">
        <f t="shared" si="53"/>
        <v>36.288307472903284</v>
      </c>
      <c r="G144" s="9">
        <f t="shared" si="54"/>
        <v>138</v>
      </c>
      <c r="H144" s="112">
        <f t="shared" si="55"/>
        <v>412</v>
      </c>
      <c r="I144" s="33">
        <f t="shared" si="56"/>
        <v>0.34336972090820389</v>
      </c>
      <c r="J144" s="11">
        <v>1.8634744468946085E-2</v>
      </c>
      <c r="K144" s="10">
        <f t="shared" si="57"/>
        <v>184</v>
      </c>
      <c r="L144" s="33">
        <f t="shared" si="58"/>
        <v>-0.13560288217714217</v>
      </c>
      <c r="M144" s="11">
        <v>7.602713426340714E-2</v>
      </c>
      <c r="N144" s="10">
        <f t="shared" si="59"/>
        <v>196</v>
      </c>
      <c r="O144" s="33">
        <f t="shared" si="60"/>
        <v>-2.8570047444450072E-2</v>
      </c>
      <c r="P144" s="11">
        <v>6.2886334610472536E-2</v>
      </c>
      <c r="Q144" s="10">
        <f t="shared" si="61"/>
        <v>215</v>
      </c>
      <c r="R144" s="33">
        <f t="shared" si="62"/>
        <v>0.13152388853106131</v>
      </c>
      <c r="S144" s="12">
        <v>0.59472832809972398</v>
      </c>
      <c r="T144" s="10">
        <f t="shared" si="63"/>
        <v>192</v>
      </c>
      <c r="U144" s="33">
        <f t="shared" si="64"/>
        <v>-6.1400954730783344E-2</v>
      </c>
      <c r="V144" s="18">
        <v>7.9168284161490687E-2</v>
      </c>
      <c r="W144" s="112">
        <f t="shared" si="65"/>
        <v>45</v>
      </c>
      <c r="X144" s="33">
        <f t="shared" si="66"/>
        <v>-1.1584575315410974</v>
      </c>
      <c r="Y144" s="13">
        <v>54942</v>
      </c>
      <c r="Z144" s="10">
        <f t="shared" si="67"/>
        <v>55</v>
      </c>
      <c r="AA144" s="33">
        <f t="shared" si="68"/>
        <v>-1.0228130622504275</v>
      </c>
      <c r="AB144" s="11">
        <v>4.9000000000000002E-2</v>
      </c>
      <c r="AC144" s="112">
        <f t="shared" si="69"/>
        <v>112</v>
      </c>
      <c r="AD144" s="33">
        <f t="shared" si="70"/>
        <v>-0.56658190494210836</v>
      </c>
      <c r="AE144" s="11">
        <v>0.88878246988826004</v>
      </c>
      <c r="AF144" s="10">
        <f t="shared" si="71"/>
        <v>456</v>
      </c>
      <c r="AG144" s="33">
        <f t="shared" si="72"/>
        <v>0.58837593258099508</v>
      </c>
      <c r="AH144" s="14">
        <v>1.9616666666666667</v>
      </c>
      <c r="AI144" s="112">
        <f t="shared" si="73"/>
        <v>288</v>
      </c>
      <c r="AJ144" s="33">
        <f t="shared" si="74"/>
        <v>-0.20631396818457459</v>
      </c>
      <c r="AK144" s="13">
        <v>137494.58806737082</v>
      </c>
      <c r="AL144" s="38"/>
    </row>
    <row r="145" spans="1:38" x14ac:dyDescent="0.25">
      <c r="A145" t="s">
        <v>1166</v>
      </c>
      <c r="B145" s="5" t="s">
        <v>291</v>
      </c>
      <c r="C145" s="6" t="s">
        <v>44</v>
      </c>
      <c r="D145" s="7" t="s">
        <v>20</v>
      </c>
      <c r="E145" s="36">
        <f t="shared" si="52"/>
        <v>-2.4225915426668032</v>
      </c>
      <c r="F145" s="8">
        <f t="shared" si="53"/>
        <v>35.863621179934995</v>
      </c>
      <c r="G145" s="9">
        <f t="shared" si="54"/>
        <v>139</v>
      </c>
      <c r="H145" s="112">
        <f t="shared" si="55"/>
        <v>374</v>
      </c>
      <c r="I145" s="33">
        <f t="shared" si="56"/>
        <v>0.20223537433101432</v>
      </c>
      <c r="J145" s="11">
        <v>9.7087378640776656E-3</v>
      </c>
      <c r="K145" s="10">
        <f t="shared" si="57"/>
        <v>162</v>
      </c>
      <c r="L145" s="33">
        <f t="shared" si="58"/>
        <v>-0.23344057249081868</v>
      </c>
      <c r="M145" s="11">
        <v>8.1180811808118078E-2</v>
      </c>
      <c r="N145" s="10">
        <f t="shared" si="59"/>
        <v>266</v>
      </c>
      <c r="O145" s="33">
        <f t="shared" si="60"/>
        <v>0.26357290547870593</v>
      </c>
      <c r="P145" s="11">
        <v>4.4176706827309238E-2</v>
      </c>
      <c r="Q145" s="10">
        <f t="shared" si="61"/>
        <v>390</v>
      </c>
      <c r="R145" s="33">
        <f t="shared" si="62"/>
        <v>0.27294812057923534</v>
      </c>
      <c r="S145" s="12">
        <v>0</v>
      </c>
      <c r="T145" s="10">
        <f t="shared" si="63"/>
        <v>78</v>
      </c>
      <c r="U145" s="33">
        <f t="shared" si="64"/>
        <v>-0.83961463718604135</v>
      </c>
      <c r="V145" s="18">
        <v>0.12484921592279856</v>
      </c>
      <c r="W145" s="112">
        <f t="shared" si="65"/>
        <v>336</v>
      </c>
      <c r="X145" s="33">
        <f t="shared" si="66"/>
        <v>4.2263135086080698E-2</v>
      </c>
      <c r="Y145" s="13">
        <v>98611</v>
      </c>
      <c r="Z145" s="10">
        <f t="shared" si="67"/>
        <v>244</v>
      </c>
      <c r="AA145" s="33">
        <f t="shared" si="68"/>
        <v>0.14878223460003154</v>
      </c>
      <c r="AB145" s="11">
        <v>3.3000000000000002E-2</v>
      </c>
      <c r="AC145" s="112">
        <f t="shared" si="69"/>
        <v>25</v>
      </c>
      <c r="AD145" s="33">
        <f t="shared" si="70"/>
        <v>-2.2646275121593642</v>
      </c>
      <c r="AE145" s="11">
        <v>0.78745928338762217</v>
      </c>
      <c r="AF145" s="10">
        <f t="shared" si="71"/>
        <v>307</v>
      </c>
      <c r="AG145" s="33">
        <f t="shared" si="72"/>
        <v>0.13318897074204938</v>
      </c>
      <c r="AH145" s="14">
        <v>2.4753333333333334</v>
      </c>
      <c r="AI145" s="112">
        <f t="shared" si="73"/>
        <v>110</v>
      </c>
      <c r="AJ145" s="33">
        <f t="shared" si="74"/>
        <v>-0.28564692884405002</v>
      </c>
      <c r="AK145" s="13">
        <v>83043.554298642528</v>
      </c>
      <c r="AL145" s="38"/>
    </row>
    <row r="146" spans="1:38" x14ac:dyDescent="0.25">
      <c r="A146" t="s">
        <v>761</v>
      </c>
      <c r="B146" s="5" t="s">
        <v>150</v>
      </c>
      <c r="C146" s="6" t="s">
        <v>24</v>
      </c>
      <c r="D146" s="7" t="s">
        <v>20</v>
      </c>
      <c r="E146" s="36">
        <f t="shared" si="52"/>
        <v>-2.4164701716443955</v>
      </c>
      <c r="F146" s="8">
        <f t="shared" si="53"/>
        <v>35.844541210846927</v>
      </c>
      <c r="G146" s="9">
        <f t="shared" si="54"/>
        <v>140</v>
      </c>
      <c r="H146" s="112">
        <f t="shared" si="55"/>
        <v>53</v>
      </c>
      <c r="I146" s="33">
        <f t="shared" si="56"/>
        <v>-0.95253676065039572</v>
      </c>
      <c r="J146" s="11">
        <v>-6.3324538258575203E-2</v>
      </c>
      <c r="K146" s="10">
        <f t="shared" si="57"/>
        <v>430</v>
      </c>
      <c r="L146" s="33">
        <f t="shared" si="58"/>
        <v>0.60231543926859277</v>
      </c>
      <c r="M146" s="11">
        <v>3.7156704361873988E-2</v>
      </c>
      <c r="N146" s="10">
        <f t="shared" si="59"/>
        <v>138</v>
      </c>
      <c r="O146" s="33">
        <f t="shared" si="60"/>
        <v>-0.32128590967923421</v>
      </c>
      <c r="P146" s="11">
        <v>8.1632653061224483E-2</v>
      </c>
      <c r="Q146" s="10">
        <f t="shared" si="61"/>
        <v>225</v>
      </c>
      <c r="R146" s="33">
        <f t="shared" si="62"/>
        <v>0.13897833988341463</v>
      </c>
      <c r="S146" s="12">
        <v>0.56338028169014087</v>
      </c>
      <c r="T146" s="10">
        <f t="shared" si="63"/>
        <v>147</v>
      </c>
      <c r="U146" s="33">
        <f t="shared" si="64"/>
        <v>-0.32894941045248699</v>
      </c>
      <c r="V146" s="18">
        <v>9.487330583382439E-2</v>
      </c>
      <c r="W146" s="112">
        <f t="shared" si="65"/>
        <v>181</v>
      </c>
      <c r="X146" s="33">
        <f t="shared" si="66"/>
        <v>-0.56765204106001987</v>
      </c>
      <c r="Y146" s="13">
        <v>76429</v>
      </c>
      <c r="Z146" s="10">
        <f t="shared" si="67"/>
        <v>43</v>
      </c>
      <c r="AA146" s="33">
        <f t="shared" si="68"/>
        <v>-1.2424871804098889</v>
      </c>
      <c r="AB146" s="11">
        <v>5.2000000000000005E-2</v>
      </c>
      <c r="AC146" s="112">
        <f t="shared" si="69"/>
        <v>201</v>
      </c>
      <c r="AD146" s="33">
        <f t="shared" si="70"/>
        <v>-6.6473742342382736E-2</v>
      </c>
      <c r="AE146" s="11">
        <v>0.9186241610738255</v>
      </c>
      <c r="AF146" s="10">
        <f t="shared" si="71"/>
        <v>433</v>
      </c>
      <c r="AG146" s="33">
        <f t="shared" si="72"/>
        <v>0.49887453774828849</v>
      </c>
      <c r="AH146" s="14">
        <v>2.0626666666666669</v>
      </c>
      <c r="AI146" s="112">
        <f t="shared" si="73"/>
        <v>151</v>
      </c>
      <c r="AJ146" s="33">
        <f t="shared" si="74"/>
        <v>-0.26305412670167455</v>
      </c>
      <c r="AK146" s="13">
        <v>98550.367887323941</v>
      </c>
      <c r="AL146" s="38"/>
    </row>
    <row r="147" spans="1:38" x14ac:dyDescent="0.25">
      <c r="A147" t="s">
        <v>946</v>
      </c>
      <c r="B147" s="5" t="s">
        <v>184</v>
      </c>
      <c r="C147" s="6" t="s">
        <v>54</v>
      </c>
      <c r="D147" s="7" t="s">
        <v>39</v>
      </c>
      <c r="E147" s="36">
        <f t="shared" si="52"/>
        <v>-2.3978221664984583</v>
      </c>
      <c r="F147" s="8">
        <f t="shared" si="53"/>
        <v>35.78641642794517</v>
      </c>
      <c r="G147" s="9">
        <f t="shared" si="54"/>
        <v>141</v>
      </c>
      <c r="H147" s="112">
        <f t="shared" si="55"/>
        <v>235</v>
      </c>
      <c r="I147" s="33">
        <f t="shared" si="56"/>
        <v>-0.24370458242784099</v>
      </c>
      <c r="J147" s="11">
        <v>-1.8494623655914033E-2</v>
      </c>
      <c r="K147" s="10">
        <f t="shared" si="57"/>
        <v>186</v>
      </c>
      <c r="L147" s="33">
        <f t="shared" si="58"/>
        <v>-0.12704974075852227</v>
      </c>
      <c r="M147" s="11">
        <v>7.5576590789572531E-2</v>
      </c>
      <c r="N147" s="10">
        <f t="shared" si="59"/>
        <v>120</v>
      </c>
      <c r="O147" s="33">
        <f t="shared" si="60"/>
        <v>-0.4393668665340017</v>
      </c>
      <c r="P147" s="11">
        <v>8.9194878091562887E-2</v>
      </c>
      <c r="Q147" s="10">
        <f t="shared" si="61"/>
        <v>150</v>
      </c>
      <c r="R147" s="33">
        <f t="shared" si="62"/>
        <v>2.1118787343865363E-2</v>
      </c>
      <c r="S147" s="12">
        <v>1.0590125620800468</v>
      </c>
      <c r="T147" s="10">
        <f t="shared" si="63"/>
        <v>118</v>
      </c>
      <c r="U147" s="33">
        <f t="shared" si="64"/>
        <v>-0.4986678604058567</v>
      </c>
      <c r="V147" s="18">
        <v>0.10483573274270949</v>
      </c>
      <c r="W147" s="112">
        <f t="shared" si="65"/>
        <v>182</v>
      </c>
      <c r="X147" s="33">
        <f t="shared" si="66"/>
        <v>-0.56671717873971661</v>
      </c>
      <c r="Y147" s="13">
        <v>76463</v>
      </c>
      <c r="Z147" s="10">
        <f t="shared" si="67"/>
        <v>105</v>
      </c>
      <c r="AA147" s="33">
        <f t="shared" si="68"/>
        <v>-0.58346482593150506</v>
      </c>
      <c r="AB147" s="11">
        <v>4.2999999999999997E-2</v>
      </c>
      <c r="AC147" s="112">
        <f t="shared" si="69"/>
        <v>142</v>
      </c>
      <c r="AD147" s="33">
        <f t="shared" si="70"/>
        <v>-0.3435811993805381</v>
      </c>
      <c r="AE147" s="11">
        <v>0.90208902772354549</v>
      </c>
      <c r="AF147" s="10">
        <f t="shared" si="71"/>
        <v>461</v>
      </c>
      <c r="AG147" s="33">
        <f t="shared" si="72"/>
        <v>0.605508212779995</v>
      </c>
      <c r="AH147" s="14">
        <v>1.9423333333333332</v>
      </c>
      <c r="AI147" s="112">
        <f t="shared" si="73"/>
        <v>327</v>
      </c>
      <c r="AJ147" s="33">
        <f t="shared" si="74"/>
        <v>-0.18332598099645322</v>
      </c>
      <c r="AK147" s="13">
        <v>153272.64117732982</v>
      </c>
      <c r="AL147" s="38">
        <v>1</v>
      </c>
    </row>
    <row r="148" spans="1:38" x14ac:dyDescent="0.25">
      <c r="A148" t="s">
        <v>661</v>
      </c>
      <c r="B148" s="5" t="s">
        <v>255</v>
      </c>
      <c r="C148" s="6" t="s">
        <v>71</v>
      </c>
      <c r="D148" s="7" t="s">
        <v>34</v>
      </c>
      <c r="E148" s="36">
        <f t="shared" si="52"/>
        <v>-2.3662895403332698</v>
      </c>
      <c r="F148" s="8">
        <f t="shared" si="53"/>
        <v>35.688131006216125</v>
      </c>
      <c r="G148" s="9">
        <f t="shared" si="54"/>
        <v>142</v>
      </c>
      <c r="H148" s="112">
        <f t="shared" si="55"/>
        <v>26</v>
      </c>
      <c r="I148" s="33">
        <f t="shared" si="56"/>
        <v>-1.1689923484651028</v>
      </c>
      <c r="J148" s="11">
        <v>-7.7014218009478719E-2</v>
      </c>
      <c r="K148" s="10">
        <f t="shared" si="57"/>
        <v>10</v>
      </c>
      <c r="L148" s="33">
        <f t="shared" si="58"/>
        <v>-2.4076774625341679</v>
      </c>
      <c r="M148" s="11">
        <v>0.19571045576407506</v>
      </c>
      <c r="N148" s="10">
        <f t="shared" si="59"/>
        <v>162</v>
      </c>
      <c r="O148" s="33">
        <f t="shared" si="60"/>
        <v>-0.19169552976043117</v>
      </c>
      <c r="P148" s="11">
        <v>7.3333333333333334E-2</v>
      </c>
      <c r="Q148" s="10">
        <f t="shared" si="61"/>
        <v>390</v>
      </c>
      <c r="R148" s="33">
        <f t="shared" si="62"/>
        <v>0.27294812057923534</v>
      </c>
      <c r="S148" s="12">
        <v>0</v>
      </c>
      <c r="T148" s="10">
        <f t="shared" si="63"/>
        <v>107</v>
      </c>
      <c r="U148" s="33">
        <f t="shared" si="64"/>
        <v>-0.59834958504331714</v>
      </c>
      <c r="V148" s="18">
        <v>0.11068702290076336</v>
      </c>
      <c r="W148" s="112">
        <f t="shared" si="65"/>
        <v>94</v>
      </c>
      <c r="X148" s="33">
        <f t="shared" si="66"/>
        <v>-0.89636613044901248</v>
      </c>
      <c r="Y148" s="13">
        <v>64474</v>
      </c>
      <c r="Z148" s="10">
        <f t="shared" si="67"/>
        <v>264</v>
      </c>
      <c r="AA148" s="33">
        <f t="shared" si="68"/>
        <v>0.2220069406531853</v>
      </c>
      <c r="AB148" s="11">
        <v>3.2000000000000001E-2</v>
      </c>
      <c r="AC148" s="112">
        <f t="shared" si="69"/>
        <v>143</v>
      </c>
      <c r="AD148" s="33">
        <f t="shared" si="70"/>
        <v>-0.34280688689444833</v>
      </c>
      <c r="AE148" s="11">
        <v>0.90213523131672602</v>
      </c>
      <c r="AF148" s="10">
        <f t="shared" si="71"/>
        <v>400</v>
      </c>
      <c r="AG148" s="33">
        <f t="shared" si="72"/>
        <v>0.41409928917737548</v>
      </c>
      <c r="AH148" s="14">
        <v>2.1583333333333332</v>
      </c>
      <c r="AI148" s="112">
        <f t="shared" si="73"/>
        <v>349</v>
      </c>
      <c r="AJ148" s="33">
        <f t="shared" si="74"/>
        <v>-0.16553535585203041</v>
      </c>
      <c r="AK148" s="13">
        <v>165483.42875481385</v>
      </c>
      <c r="AL148" s="38"/>
    </row>
    <row r="149" spans="1:38" x14ac:dyDescent="0.25">
      <c r="A149" t="s">
        <v>713</v>
      </c>
      <c r="B149" s="5" t="s">
        <v>194</v>
      </c>
      <c r="C149" s="6" t="s">
        <v>28</v>
      </c>
      <c r="D149" s="7" t="s">
        <v>20</v>
      </c>
      <c r="E149" s="36">
        <f t="shared" si="52"/>
        <v>-2.3595604007461608</v>
      </c>
      <c r="F149" s="8">
        <f t="shared" si="53"/>
        <v>35.667156656704989</v>
      </c>
      <c r="G149" s="9">
        <f t="shared" si="54"/>
        <v>143</v>
      </c>
      <c r="H149" s="112">
        <f t="shared" si="55"/>
        <v>105</v>
      </c>
      <c r="I149" s="33">
        <f t="shared" si="56"/>
        <v>-0.68738268582204654</v>
      </c>
      <c r="J149" s="11">
        <v>-4.6554934823091254E-2</v>
      </c>
      <c r="K149" s="10">
        <f t="shared" si="57"/>
        <v>245</v>
      </c>
      <c r="L149" s="33">
        <f t="shared" si="58"/>
        <v>7.1498296851216392E-2</v>
      </c>
      <c r="M149" s="11">
        <v>6.5117916226680742E-2</v>
      </c>
      <c r="N149" s="10">
        <f t="shared" si="59"/>
        <v>122</v>
      </c>
      <c r="O149" s="33">
        <f t="shared" si="60"/>
        <v>-0.4150190033653926</v>
      </c>
      <c r="P149" s="11">
        <v>8.7635574837310201E-2</v>
      </c>
      <c r="Q149" s="10">
        <f t="shared" si="61"/>
        <v>277</v>
      </c>
      <c r="R149" s="33">
        <f t="shared" si="62"/>
        <v>0.1955404510691176</v>
      </c>
      <c r="S149" s="12">
        <v>0.32552083333333331</v>
      </c>
      <c r="T149" s="10">
        <f t="shared" si="63"/>
        <v>94</v>
      </c>
      <c r="U149" s="33">
        <f t="shared" si="64"/>
        <v>-0.68351053718695476</v>
      </c>
      <c r="V149" s="18">
        <v>0.11568594765794299</v>
      </c>
      <c r="W149" s="112">
        <f t="shared" si="65"/>
        <v>185</v>
      </c>
      <c r="X149" s="33">
        <f t="shared" si="66"/>
        <v>-0.55538884709368863</v>
      </c>
      <c r="Y149" s="13">
        <v>76875</v>
      </c>
      <c r="Z149" s="10">
        <f t="shared" si="67"/>
        <v>55</v>
      </c>
      <c r="AA149" s="33">
        <f t="shared" si="68"/>
        <v>-1.0228130622504275</v>
      </c>
      <c r="AB149" s="11">
        <v>4.9000000000000002E-2</v>
      </c>
      <c r="AC149" s="112">
        <f t="shared" si="69"/>
        <v>248</v>
      </c>
      <c r="AD149" s="33">
        <f t="shared" si="70"/>
        <v>9.3741521674730502E-2</v>
      </c>
      <c r="AE149" s="11">
        <v>0.92818428184281843</v>
      </c>
      <c r="AF149" s="10">
        <f t="shared" si="71"/>
        <v>508</v>
      </c>
      <c r="AG149" s="33">
        <f t="shared" si="72"/>
        <v>0.91625232949288948</v>
      </c>
      <c r="AH149" s="14">
        <v>1.5916666666666668</v>
      </c>
      <c r="AI149" s="112">
        <f t="shared" si="73"/>
        <v>316</v>
      </c>
      <c r="AJ149" s="33">
        <f t="shared" si="74"/>
        <v>-0.18881163489624092</v>
      </c>
      <c r="AK149" s="13">
        <v>149507.50341796875</v>
      </c>
      <c r="AL149" s="38"/>
    </row>
    <row r="150" spans="1:38" x14ac:dyDescent="0.25">
      <c r="A150" t="s">
        <v>802</v>
      </c>
      <c r="B150" s="5" t="s">
        <v>273</v>
      </c>
      <c r="C150" s="6" t="s">
        <v>91</v>
      </c>
      <c r="D150" s="7" t="s">
        <v>39</v>
      </c>
      <c r="E150" s="36">
        <f t="shared" si="52"/>
        <v>-2.3412326547966229</v>
      </c>
      <c r="F150" s="8">
        <f t="shared" si="53"/>
        <v>35.610030103700602</v>
      </c>
      <c r="G150" s="9">
        <f t="shared" si="54"/>
        <v>144</v>
      </c>
      <c r="H150" s="112">
        <f t="shared" si="55"/>
        <v>43</v>
      </c>
      <c r="I150" s="33">
        <f t="shared" si="56"/>
        <v>-1.0351791682659357</v>
      </c>
      <c r="J150" s="11">
        <v>-6.8551236749116562E-2</v>
      </c>
      <c r="K150" s="10">
        <f t="shared" si="57"/>
        <v>216</v>
      </c>
      <c r="L150" s="33">
        <f t="shared" si="58"/>
        <v>-2.595525203750938E-3</v>
      </c>
      <c r="M150" s="11">
        <v>6.9020866773675763E-2</v>
      </c>
      <c r="N150" s="10">
        <f t="shared" si="59"/>
        <v>139</v>
      </c>
      <c r="O150" s="33">
        <f t="shared" si="60"/>
        <v>-0.31852451567011136</v>
      </c>
      <c r="P150" s="11">
        <v>8.1455805892547667E-2</v>
      </c>
      <c r="Q150" s="10">
        <f t="shared" si="61"/>
        <v>66</v>
      </c>
      <c r="R150" s="33">
        <f t="shared" si="62"/>
        <v>-0.26831825438680806</v>
      </c>
      <c r="S150" s="12">
        <v>2.2761760242792106</v>
      </c>
      <c r="T150" s="10">
        <f t="shared" si="63"/>
        <v>167</v>
      </c>
      <c r="U150" s="33">
        <f t="shared" si="64"/>
        <v>-0.18783687463754645</v>
      </c>
      <c r="V150" s="18">
        <v>8.6590038314176249E-2</v>
      </c>
      <c r="W150" s="112">
        <f t="shared" si="65"/>
        <v>163</v>
      </c>
      <c r="X150" s="33">
        <f t="shared" si="66"/>
        <v>-0.63270746017288948</v>
      </c>
      <c r="Y150" s="13">
        <v>74063</v>
      </c>
      <c r="Z150" s="10">
        <f t="shared" si="67"/>
        <v>83</v>
      </c>
      <c r="AA150" s="33">
        <f t="shared" si="68"/>
        <v>-0.80313894409096631</v>
      </c>
      <c r="AB150" s="11">
        <v>4.5999999999999999E-2</v>
      </c>
      <c r="AC150" s="112">
        <f t="shared" si="69"/>
        <v>304</v>
      </c>
      <c r="AD150" s="33">
        <f t="shared" si="70"/>
        <v>0.31552645439612864</v>
      </c>
      <c r="AE150" s="11">
        <v>0.94141829393627952</v>
      </c>
      <c r="AF150" s="10">
        <f t="shared" si="71"/>
        <v>121</v>
      </c>
      <c r="AG150" s="33">
        <f t="shared" si="72"/>
        <v>-0.47884697016015421</v>
      </c>
      <c r="AH150" s="14">
        <v>3.1660000000000004</v>
      </c>
      <c r="AI150" s="112">
        <f t="shared" si="73"/>
        <v>141</v>
      </c>
      <c r="AJ150" s="33">
        <f t="shared" si="74"/>
        <v>-0.26831057730787861</v>
      </c>
      <c r="AK150" s="13">
        <v>94942.546282245821</v>
      </c>
      <c r="AL150" s="38"/>
    </row>
    <row r="151" spans="1:38" x14ac:dyDescent="0.25">
      <c r="A151" t="s">
        <v>893</v>
      </c>
      <c r="B151" s="5" t="s">
        <v>163</v>
      </c>
      <c r="C151" s="6" t="s">
        <v>22</v>
      </c>
      <c r="D151" s="7" t="s">
        <v>20</v>
      </c>
      <c r="E151" s="36">
        <f t="shared" si="52"/>
        <v>-2.2092912056711604</v>
      </c>
      <c r="F151" s="8">
        <f t="shared" si="53"/>
        <v>35.198776029812073</v>
      </c>
      <c r="G151" s="9">
        <f t="shared" si="54"/>
        <v>145</v>
      </c>
      <c r="H151" s="112">
        <f t="shared" si="55"/>
        <v>124</v>
      </c>
      <c r="I151" s="33">
        <f t="shared" si="56"/>
        <v>-0.62185597454945418</v>
      </c>
      <c r="J151" s="11">
        <v>-4.2410714285714302E-2</v>
      </c>
      <c r="K151" s="10">
        <f t="shared" si="57"/>
        <v>37</v>
      </c>
      <c r="L151" s="33">
        <f t="shared" si="58"/>
        <v>-1.2979541008174047</v>
      </c>
      <c r="M151" s="11">
        <v>0.13725490196078433</v>
      </c>
      <c r="N151" s="10">
        <f t="shared" si="59"/>
        <v>214</v>
      </c>
      <c r="O151" s="33">
        <f t="shared" si="60"/>
        <v>4.8666223241713949E-2</v>
      </c>
      <c r="P151" s="11">
        <v>5.7939914163090127E-2</v>
      </c>
      <c r="Q151" s="10">
        <f t="shared" si="61"/>
        <v>390</v>
      </c>
      <c r="R151" s="33">
        <f t="shared" si="62"/>
        <v>0.27294812057923534</v>
      </c>
      <c r="S151" s="12">
        <v>0</v>
      </c>
      <c r="T151" s="10">
        <f t="shared" si="63"/>
        <v>76</v>
      </c>
      <c r="U151" s="33">
        <f t="shared" si="64"/>
        <v>-0.88584017386772596</v>
      </c>
      <c r="V151" s="18">
        <v>0.12756264236902051</v>
      </c>
      <c r="W151" s="112">
        <f t="shared" si="65"/>
        <v>240</v>
      </c>
      <c r="X151" s="33">
        <f t="shared" si="66"/>
        <v>-0.33198424849180114</v>
      </c>
      <c r="Y151" s="13">
        <v>85000</v>
      </c>
      <c r="Z151" s="10">
        <f t="shared" si="67"/>
        <v>149</v>
      </c>
      <c r="AA151" s="33">
        <f t="shared" si="68"/>
        <v>-0.29056600171889047</v>
      </c>
      <c r="AB151" s="11">
        <v>3.9E-2</v>
      </c>
      <c r="AC151" s="112">
        <f t="shared" si="69"/>
        <v>134</v>
      </c>
      <c r="AD151" s="33">
        <f t="shared" si="70"/>
        <v>-0.41279204627469795</v>
      </c>
      <c r="AE151" s="11">
        <v>0.89795918367346939</v>
      </c>
      <c r="AF151" s="10">
        <f t="shared" si="71"/>
        <v>174</v>
      </c>
      <c r="AG151" s="33">
        <f t="shared" si="72"/>
        <v>-0.27178268706534503</v>
      </c>
      <c r="AH151" s="14">
        <v>2.9323333333333337</v>
      </c>
      <c r="AI151" s="112">
        <f t="shared" si="73"/>
        <v>192</v>
      </c>
      <c r="AJ151" s="33">
        <f t="shared" si="74"/>
        <v>-0.24729955412377203</v>
      </c>
      <c r="AK151" s="13">
        <v>109363.68881118881</v>
      </c>
      <c r="AL151" s="38"/>
    </row>
    <row r="152" spans="1:38" x14ac:dyDescent="0.25">
      <c r="A152" t="s">
        <v>730</v>
      </c>
      <c r="B152" s="5" t="s">
        <v>229</v>
      </c>
      <c r="C152" s="6" t="s">
        <v>54</v>
      </c>
      <c r="D152" s="7" t="s">
        <v>39</v>
      </c>
      <c r="E152" s="36">
        <f t="shared" si="52"/>
        <v>-2.1988017642844184</v>
      </c>
      <c r="F152" s="8">
        <f t="shared" si="53"/>
        <v>35.166081031146334</v>
      </c>
      <c r="G152" s="9">
        <f t="shared" si="54"/>
        <v>146</v>
      </c>
      <c r="H152" s="112">
        <f t="shared" si="55"/>
        <v>92</v>
      </c>
      <c r="I152" s="33">
        <f t="shared" si="56"/>
        <v>-0.72911732063530454</v>
      </c>
      <c r="J152" s="11">
        <v>-4.9194431409353978E-2</v>
      </c>
      <c r="K152" s="10">
        <f t="shared" si="57"/>
        <v>281</v>
      </c>
      <c r="L152" s="33">
        <f t="shared" si="58"/>
        <v>0.17789491293482079</v>
      </c>
      <c r="M152" s="11">
        <v>5.9513390512865395E-2</v>
      </c>
      <c r="N152" s="10">
        <f t="shared" si="59"/>
        <v>118</v>
      </c>
      <c r="O152" s="33">
        <f t="shared" si="60"/>
        <v>-0.44778253434597098</v>
      </c>
      <c r="P152" s="11">
        <v>8.9733840304182508E-2</v>
      </c>
      <c r="Q152" s="10">
        <f t="shared" si="61"/>
        <v>149</v>
      </c>
      <c r="R152" s="33">
        <f t="shared" si="62"/>
        <v>1.8662302568536709E-2</v>
      </c>
      <c r="S152" s="12">
        <v>1.0693427654849059</v>
      </c>
      <c r="T152" s="10">
        <f t="shared" si="63"/>
        <v>103</v>
      </c>
      <c r="U152" s="33">
        <f t="shared" si="64"/>
        <v>-0.62424105433348054</v>
      </c>
      <c r="V152" s="18">
        <v>0.11220684511477584</v>
      </c>
      <c r="W152" s="112">
        <f t="shared" si="65"/>
        <v>106</v>
      </c>
      <c r="X152" s="33">
        <f t="shared" si="66"/>
        <v>-0.84827571285458769</v>
      </c>
      <c r="Y152" s="13">
        <v>66223</v>
      </c>
      <c r="Z152" s="10">
        <f t="shared" si="67"/>
        <v>185</v>
      </c>
      <c r="AA152" s="33">
        <f t="shared" si="68"/>
        <v>-7.0891883559429728E-2</v>
      </c>
      <c r="AB152" s="11">
        <v>3.6000000000000004E-2</v>
      </c>
      <c r="AC152" s="112">
        <f t="shared" si="69"/>
        <v>175</v>
      </c>
      <c r="AD152" s="33">
        <f t="shared" si="70"/>
        <v>-0.15837179907796006</v>
      </c>
      <c r="AE152" s="11">
        <v>0.91314056045550962</v>
      </c>
      <c r="AF152" s="10">
        <f t="shared" si="71"/>
        <v>396</v>
      </c>
      <c r="AG152" s="33">
        <f t="shared" si="72"/>
        <v>0.40346546008834105</v>
      </c>
      <c r="AH152" s="14">
        <v>2.1703333333333332</v>
      </c>
      <c r="AI152" s="112">
        <f t="shared" si="73"/>
        <v>400</v>
      </c>
      <c r="AJ152" s="33">
        <f t="shared" si="74"/>
        <v>-0.12384738311396401</v>
      </c>
      <c r="AK152" s="13">
        <v>194096.4187710784</v>
      </c>
      <c r="AL152" s="38"/>
    </row>
    <row r="153" spans="1:38" x14ac:dyDescent="0.25">
      <c r="A153" t="s">
        <v>787</v>
      </c>
      <c r="B153" s="5" t="s">
        <v>210</v>
      </c>
      <c r="C153" s="6" t="s">
        <v>47</v>
      </c>
      <c r="D153" s="7" t="s">
        <v>20</v>
      </c>
      <c r="E153" s="36">
        <f t="shared" si="52"/>
        <v>-2.1940331996728046</v>
      </c>
      <c r="F153" s="8">
        <f t="shared" si="53"/>
        <v>35.151217683531726</v>
      </c>
      <c r="G153" s="9">
        <f t="shared" si="54"/>
        <v>147</v>
      </c>
      <c r="H153" s="112">
        <f t="shared" si="55"/>
        <v>191</v>
      </c>
      <c r="I153" s="33">
        <f t="shared" si="56"/>
        <v>-0.36863693344792453</v>
      </c>
      <c r="J153" s="11">
        <v>-2.6395939086294451E-2</v>
      </c>
      <c r="K153" s="10">
        <f t="shared" si="57"/>
        <v>154</v>
      </c>
      <c r="L153" s="33">
        <f t="shared" si="58"/>
        <v>-0.25696918606163283</v>
      </c>
      <c r="M153" s="11">
        <v>8.2420200095283475E-2</v>
      </c>
      <c r="N153" s="10">
        <f t="shared" si="59"/>
        <v>135</v>
      </c>
      <c r="O153" s="33">
        <f t="shared" si="60"/>
        <v>-0.34378768648960822</v>
      </c>
      <c r="P153" s="11">
        <v>8.3073727933541022E-2</v>
      </c>
      <c r="Q153" s="10">
        <f t="shared" si="61"/>
        <v>153</v>
      </c>
      <c r="R153" s="33">
        <f t="shared" si="62"/>
        <v>2.4985283524926918E-2</v>
      </c>
      <c r="S153" s="12">
        <v>1.0427528675703859</v>
      </c>
      <c r="T153" s="10">
        <f t="shared" si="63"/>
        <v>106</v>
      </c>
      <c r="U153" s="33">
        <f t="shared" si="64"/>
        <v>-0.59890233562976525</v>
      </c>
      <c r="V153" s="18">
        <v>0.11071946921003525</v>
      </c>
      <c r="W153" s="112">
        <v>361</v>
      </c>
      <c r="X153" s="33">
        <f t="shared" si="66"/>
        <v>-0.65965349175810173</v>
      </c>
      <c r="Y153" s="13">
        <v>73083</v>
      </c>
      <c r="Z153" s="10">
        <f t="shared" si="67"/>
        <v>162</v>
      </c>
      <c r="AA153" s="33">
        <f t="shared" si="68"/>
        <v>-0.21734129566573673</v>
      </c>
      <c r="AB153" s="11">
        <v>3.7999999999999999E-2</v>
      </c>
      <c r="AC153" s="112">
        <v>361</v>
      </c>
      <c r="AD153" s="33">
        <f t="shared" si="70"/>
        <v>-0.12124357072860836</v>
      </c>
      <c r="AE153" s="11">
        <v>0.91535601944523881</v>
      </c>
      <c r="AF153" s="10">
        <f t="shared" si="71"/>
        <v>157</v>
      </c>
      <c r="AG153" s="33">
        <f t="shared" si="72"/>
        <v>-0.31963491796599941</v>
      </c>
      <c r="AH153" s="14">
        <v>2.9863333333333331</v>
      </c>
      <c r="AI153" s="112">
        <v>361</v>
      </c>
      <c r="AJ153" s="33">
        <f t="shared" si="74"/>
        <v>-0.16711937422808781</v>
      </c>
      <c r="AK153" s="13">
        <v>164396.22064650679</v>
      </c>
      <c r="AL153" s="38"/>
    </row>
    <row r="154" spans="1:38" x14ac:dyDescent="0.25">
      <c r="A154" t="s">
        <v>949</v>
      </c>
      <c r="B154" s="5" t="s">
        <v>208</v>
      </c>
      <c r="C154" s="6" t="s">
        <v>44</v>
      </c>
      <c r="D154" s="7" t="s">
        <v>20</v>
      </c>
      <c r="E154" s="36">
        <f t="shared" si="52"/>
        <v>-2.1558661767155831</v>
      </c>
      <c r="F154" s="8">
        <f t="shared" si="53"/>
        <v>35.032253220253558</v>
      </c>
      <c r="G154" s="9">
        <f t="shared" si="54"/>
        <v>148</v>
      </c>
      <c r="H154" s="112">
        <f t="shared" si="55"/>
        <v>426</v>
      </c>
      <c r="I154" s="33">
        <f t="shared" si="56"/>
        <v>0.37318166483115162</v>
      </c>
      <c r="J154" s="11">
        <v>2.052019343876621E-2</v>
      </c>
      <c r="K154" s="10">
        <f t="shared" si="57"/>
        <v>100</v>
      </c>
      <c r="L154" s="33">
        <f t="shared" si="58"/>
        <v>-0.53027835271358859</v>
      </c>
      <c r="M154" s="11">
        <v>9.6816976127320958E-2</v>
      </c>
      <c r="N154" s="10">
        <f t="shared" si="59"/>
        <v>412</v>
      </c>
      <c r="O154" s="33">
        <f t="shared" si="60"/>
        <v>0.65220216829718114</v>
      </c>
      <c r="P154" s="11">
        <v>1.9287833827893175E-2</v>
      </c>
      <c r="Q154" s="10">
        <f t="shared" si="61"/>
        <v>390</v>
      </c>
      <c r="R154" s="33">
        <f t="shared" si="62"/>
        <v>0.27294812057923534</v>
      </c>
      <c r="S154" s="12">
        <v>0</v>
      </c>
      <c r="T154" s="10">
        <f t="shared" si="63"/>
        <v>144</v>
      </c>
      <c r="U154" s="33">
        <f t="shared" si="64"/>
        <v>-0.34638800445912221</v>
      </c>
      <c r="V154" s="18">
        <v>9.5896946564885496E-2</v>
      </c>
      <c r="W154" s="112">
        <f t="shared" ref="W154:W160" si="75">RANK(Y154,Y$7:Y$571,1)</f>
        <v>287</v>
      </c>
      <c r="X154" s="33">
        <f t="shared" si="66"/>
        <v>-0.14226218937142904</v>
      </c>
      <c r="Y154" s="13">
        <v>91900</v>
      </c>
      <c r="Z154" s="10">
        <f t="shared" si="67"/>
        <v>51</v>
      </c>
      <c r="AA154" s="33">
        <f t="shared" si="68"/>
        <v>-1.0960377683035814</v>
      </c>
      <c r="AB154" s="11">
        <v>0.05</v>
      </c>
      <c r="AC154" s="112">
        <f t="shared" ref="AC154:AC160" si="76">RANK(AE154,AE$7:AE$571,1)</f>
        <v>41</v>
      </c>
      <c r="AD154" s="33">
        <f t="shared" si="70"/>
        <v>-1.5423732069162457</v>
      </c>
      <c r="AE154" s="11">
        <v>0.83055654023395964</v>
      </c>
      <c r="AF154" s="10">
        <f t="shared" si="71"/>
        <v>485</v>
      </c>
      <c r="AG154" s="33">
        <f t="shared" si="72"/>
        <v>0.73104647285887348</v>
      </c>
      <c r="AH154" s="14">
        <v>1.8006666666666666</v>
      </c>
      <c r="AI154" s="112">
        <f t="shared" ref="AI154:AI160" si="77">RANK(AK154,AK$7:AK$571,1)</f>
        <v>2</v>
      </c>
      <c r="AJ154" s="33">
        <f t="shared" si="74"/>
        <v>-0.38977097114292097</v>
      </c>
      <c r="AK154" s="13">
        <v>11576.894082991803</v>
      </c>
      <c r="AL154" s="38"/>
    </row>
    <row r="155" spans="1:38" x14ac:dyDescent="0.25">
      <c r="A155" t="s">
        <v>1064</v>
      </c>
      <c r="B155" s="5" t="s">
        <v>161</v>
      </c>
      <c r="C155" s="6" t="s">
        <v>19</v>
      </c>
      <c r="D155" s="7" t="s">
        <v>20</v>
      </c>
      <c r="E155" s="36">
        <f t="shared" si="52"/>
        <v>-2.1197047605154631</v>
      </c>
      <c r="F155" s="8">
        <f t="shared" si="53"/>
        <v>34.919540120401692</v>
      </c>
      <c r="G155" s="9">
        <f t="shared" si="54"/>
        <v>149</v>
      </c>
      <c r="H155" s="112">
        <f t="shared" si="55"/>
        <v>505</v>
      </c>
      <c r="I155" s="33">
        <f t="shared" si="56"/>
        <v>0.99087403256787709</v>
      </c>
      <c r="J155" s="11">
        <v>5.9585993422325512E-2</v>
      </c>
      <c r="K155" s="10">
        <f t="shared" si="57"/>
        <v>105</v>
      </c>
      <c r="L155" s="33">
        <f t="shared" si="58"/>
        <v>-0.49774387968212269</v>
      </c>
      <c r="M155" s="11">
        <v>9.5103197086199923E-2</v>
      </c>
      <c r="N155" s="10">
        <f t="shared" si="59"/>
        <v>129</v>
      </c>
      <c r="O155" s="33">
        <f t="shared" si="60"/>
        <v>-0.36646335304369576</v>
      </c>
      <c r="P155" s="11">
        <v>8.4525939177101966E-2</v>
      </c>
      <c r="Q155" s="10">
        <f t="shared" si="61"/>
        <v>93</v>
      </c>
      <c r="R155" s="33">
        <f t="shared" si="62"/>
        <v>-0.16122453002343354</v>
      </c>
      <c r="S155" s="12">
        <v>1.8258170531312761</v>
      </c>
      <c r="T155" s="10">
        <f t="shared" si="63"/>
        <v>131</v>
      </c>
      <c r="U155" s="33">
        <f t="shared" si="64"/>
        <v>-0.44356696643681365</v>
      </c>
      <c r="V155" s="18">
        <v>0.10160132523467698</v>
      </c>
      <c r="W155" s="112">
        <f t="shared" si="75"/>
        <v>149</v>
      </c>
      <c r="X155" s="33">
        <f t="shared" si="66"/>
        <v>-0.66803975669023419</v>
      </c>
      <c r="Y155" s="13">
        <v>72778</v>
      </c>
      <c r="Z155" s="10">
        <f t="shared" si="67"/>
        <v>136</v>
      </c>
      <c r="AA155" s="33">
        <f t="shared" si="68"/>
        <v>-0.36379070777204425</v>
      </c>
      <c r="AB155" s="11">
        <v>0.04</v>
      </c>
      <c r="AC155" s="112">
        <f t="shared" si="76"/>
        <v>254</v>
      </c>
      <c r="AD155" s="33">
        <f t="shared" si="70"/>
        <v>0.1318454242644069</v>
      </c>
      <c r="AE155" s="11">
        <v>0.93045795977707779</v>
      </c>
      <c r="AF155" s="10">
        <f t="shared" si="71"/>
        <v>38</v>
      </c>
      <c r="AG155" s="33">
        <f t="shared" si="72"/>
        <v>-1.1792027693296157</v>
      </c>
      <c r="AH155" s="14">
        <v>3.9563333333333337</v>
      </c>
      <c r="AI155" s="112">
        <f t="shared" si="77"/>
        <v>68</v>
      </c>
      <c r="AJ155" s="33">
        <f t="shared" si="74"/>
        <v>-0.30778686681073247</v>
      </c>
      <c r="AK155" s="13">
        <v>67847.568924593754</v>
      </c>
      <c r="AL155" s="38"/>
    </row>
    <row r="156" spans="1:38" x14ac:dyDescent="0.25">
      <c r="A156" t="s">
        <v>818</v>
      </c>
      <c r="B156" s="5" t="s">
        <v>304</v>
      </c>
      <c r="C156" s="6" t="s">
        <v>91</v>
      </c>
      <c r="D156" s="7" t="s">
        <v>39</v>
      </c>
      <c r="E156" s="36">
        <f t="shared" si="52"/>
        <v>-2.105549455402024</v>
      </c>
      <c r="F156" s="8">
        <f t="shared" si="53"/>
        <v>34.875418830741602</v>
      </c>
      <c r="G156" s="9">
        <f t="shared" si="54"/>
        <v>150</v>
      </c>
      <c r="H156" s="112">
        <f t="shared" si="55"/>
        <v>35</v>
      </c>
      <c r="I156" s="33">
        <f t="shared" si="56"/>
        <v>-1.0874372707091966</v>
      </c>
      <c r="J156" s="11">
        <v>-7.1856287425149712E-2</v>
      </c>
      <c r="K156" s="10">
        <f t="shared" si="57"/>
        <v>326</v>
      </c>
      <c r="L156" s="33">
        <f t="shared" si="58"/>
        <v>0.2977823202320638</v>
      </c>
      <c r="M156" s="11">
        <v>5.3198226725775809E-2</v>
      </c>
      <c r="N156" s="10">
        <f t="shared" si="59"/>
        <v>92</v>
      </c>
      <c r="O156" s="33">
        <f t="shared" si="60"/>
        <v>-0.73864096842316185</v>
      </c>
      <c r="P156" s="11">
        <v>0.10836120401337793</v>
      </c>
      <c r="Q156" s="10">
        <f t="shared" si="61"/>
        <v>217</v>
      </c>
      <c r="R156" s="33">
        <f t="shared" si="62"/>
        <v>0.13347811428299972</v>
      </c>
      <c r="S156" s="12">
        <v>0.58651026392961869</v>
      </c>
      <c r="T156" s="10">
        <f t="shared" si="63"/>
        <v>57</v>
      </c>
      <c r="U156" s="33">
        <f t="shared" si="64"/>
        <v>-1.0928537953283013</v>
      </c>
      <c r="V156" s="18">
        <v>0.13971428571428571</v>
      </c>
      <c r="W156" s="112">
        <f t="shared" si="75"/>
        <v>317</v>
      </c>
      <c r="X156" s="33">
        <f t="shared" si="66"/>
        <v>-2.6284269752627661E-2</v>
      </c>
      <c r="Y156" s="13">
        <v>96118</v>
      </c>
      <c r="Z156" s="10">
        <f t="shared" si="67"/>
        <v>162</v>
      </c>
      <c r="AA156" s="33">
        <f t="shared" si="68"/>
        <v>-0.21734129566573673</v>
      </c>
      <c r="AB156" s="11">
        <v>3.7999999999999999E-2</v>
      </c>
      <c r="AC156" s="112">
        <f t="shared" si="76"/>
        <v>307</v>
      </c>
      <c r="AD156" s="33">
        <f t="shared" si="70"/>
        <v>0.32208232512230434</v>
      </c>
      <c r="AE156" s="11">
        <v>0.9418094858509366</v>
      </c>
      <c r="AF156" s="10">
        <f t="shared" si="71"/>
        <v>58</v>
      </c>
      <c r="AG156" s="33">
        <f t="shared" si="72"/>
        <v>-0.89740629847020337</v>
      </c>
      <c r="AH156" s="14">
        <v>3.6383333333333336</v>
      </c>
      <c r="AI156" s="112">
        <f t="shared" si="77"/>
        <v>169</v>
      </c>
      <c r="AJ156" s="33">
        <f t="shared" si="74"/>
        <v>-0.25689701360266526</v>
      </c>
      <c r="AK156" s="13">
        <v>102776.36891495601</v>
      </c>
      <c r="AL156" s="38"/>
    </row>
    <row r="157" spans="1:38" x14ac:dyDescent="0.25">
      <c r="A157" t="s">
        <v>977</v>
      </c>
      <c r="B157" s="5" t="s">
        <v>289</v>
      </c>
      <c r="C157" s="6" t="s">
        <v>22</v>
      </c>
      <c r="D157" s="7" t="s">
        <v>20</v>
      </c>
      <c r="E157" s="36">
        <f t="shared" si="52"/>
        <v>-2.0510873492888324</v>
      </c>
      <c r="F157" s="8">
        <f t="shared" si="53"/>
        <v>34.705663510028842</v>
      </c>
      <c r="G157" s="9">
        <f t="shared" si="54"/>
        <v>151</v>
      </c>
      <c r="H157" s="112">
        <f t="shared" si="55"/>
        <v>340</v>
      </c>
      <c r="I157" s="33">
        <f t="shared" si="56"/>
        <v>0.11087029531928064</v>
      </c>
      <c r="J157" s="11">
        <v>3.9303761931499537E-3</v>
      </c>
      <c r="K157" s="10">
        <f t="shared" si="57"/>
        <v>49</v>
      </c>
      <c r="L157" s="33">
        <f t="shared" si="58"/>
        <v>-1.1005332061112685</v>
      </c>
      <c r="M157" s="11">
        <v>0.12685560053981107</v>
      </c>
      <c r="N157" s="10">
        <f t="shared" si="59"/>
        <v>136</v>
      </c>
      <c r="O157" s="33">
        <f t="shared" si="60"/>
        <v>-0.34376227188828723</v>
      </c>
      <c r="P157" s="11">
        <v>8.3072100313479627E-2</v>
      </c>
      <c r="Q157" s="10">
        <f t="shared" si="61"/>
        <v>390</v>
      </c>
      <c r="R157" s="33">
        <f t="shared" si="62"/>
        <v>0.27294812057923534</v>
      </c>
      <c r="S157" s="12">
        <v>0</v>
      </c>
      <c r="T157" s="10">
        <f t="shared" si="63"/>
        <v>67</v>
      </c>
      <c r="U157" s="33">
        <f t="shared" si="64"/>
        <v>-0.96904087403279948</v>
      </c>
      <c r="V157" s="18">
        <v>0.1324465008675535</v>
      </c>
      <c r="W157" s="112">
        <f t="shared" si="75"/>
        <v>227</v>
      </c>
      <c r="X157" s="33">
        <f t="shared" si="66"/>
        <v>-0.40072412498468957</v>
      </c>
      <c r="Y157" s="13">
        <v>82500</v>
      </c>
      <c r="Z157" s="10">
        <f t="shared" si="67"/>
        <v>350</v>
      </c>
      <c r="AA157" s="33">
        <f t="shared" si="68"/>
        <v>0.44168105881264658</v>
      </c>
      <c r="AB157" s="11">
        <v>2.8999999999999998E-2</v>
      </c>
      <c r="AC157" s="112">
        <f t="shared" si="76"/>
        <v>94</v>
      </c>
      <c r="AD157" s="33">
        <f t="shared" si="70"/>
        <v>-0.73983988148438007</v>
      </c>
      <c r="AE157" s="11">
        <v>0.87844408427876819</v>
      </c>
      <c r="AF157" s="10">
        <f t="shared" si="71"/>
        <v>240</v>
      </c>
      <c r="AG157" s="33">
        <f t="shared" si="72"/>
        <v>-5.4084574881501472E-2</v>
      </c>
      <c r="AH157" s="14">
        <v>2.686666666666667</v>
      </c>
      <c r="AI157" s="112">
        <f t="shared" si="77"/>
        <v>290</v>
      </c>
      <c r="AJ157" s="33">
        <f t="shared" si="74"/>
        <v>-0.20565001948874223</v>
      </c>
      <c r="AK157" s="13">
        <v>137950.29642058167</v>
      </c>
      <c r="AL157" s="38"/>
    </row>
    <row r="158" spans="1:38" x14ac:dyDescent="0.25">
      <c r="A158" t="s">
        <v>792</v>
      </c>
      <c r="B158" s="5" t="s">
        <v>202</v>
      </c>
      <c r="C158" s="6" t="s">
        <v>63</v>
      </c>
      <c r="D158" s="7" t="s">
        <v>34</v>
      </c>
      <c r="E158" s="36">
        <f t="shared" si="52"/>
        <v>-2.0449312891211857</v>
      </c>
      <c r="F158" s="8">
        <f t="shared" si="53"/>
        <v>34.686475416826681</v>
      </c>
      <c r="G158" s="9">
        <f t="shared" si="54"/>
        <v>152</v>
      </c>
      <c r="H158" s="112">
        <f t="shared" si="55"/>
        <v>143</v>
      </c>
      <c r="I158" s="33">
        <f t="shared" si="56"/>
        <v>-0.51673137906903177</v>
      </c>
      <c r="J158" s="11">
        <v>-3.5762135422034436E-2</v>
      </c>
      <c r="K158" s="10">
        <f t="shared" si="57"/>
        <v>476</v>
      </c>
      <c r="L158" s="33">
        <f t="shared" si="58"/>
        <v>0.70663612646679763</v>
      </c>
      <c r="M158" s="11">
        <v>3.16615298402914E-2</v>
      </c>
      <c r="N158" s="10">
        <f t="shared" si="59"/>
        <v>108</v>
      </c>
      <c r="O158" s="33">
        <f t="shared" si="60"/>
        <v>-0.5061022834290988</v>
      </c>
      <c r="P158" s="11">
        <v>9.3468795355587803E-2</v>
      </c>
      <c r="Q158" s="10">
        <f t="shared" si="61"/>
        <v>390</v>
      </c>
      <c r="R158" s="33">
        <f t="shared" si="62"/>
        <v>0.27294812057923534</v>
      </c>
      <c r="S158" s="12">
        <v>0</v>
      </c>
      <c r="T158" s="10">
        <f t="shared" si="63"/>
        <v>92</v>
      </c>
      <c r="U158" s="33">
        <f t="shared" si="64"/>
        <v>-0.69679706879016667</v>
      </c>
      <c r="V158" s="18">
        <v>0.11646586345381527</v>
      </c>
      <c r="W158" s="112">
        <f t="shared" si="75"/>
        <v>132</v>
      </c>
      <c r="X158" s="33">
        <f t="shared" si="66"/>
        <v>-0.7379894550093975</v>
      </c>
      <c r="Y158" s="13">
        <v>70234</v>
      </c>
      <c r="Z158" s="10">
        <f t="shared" si="67"/>
        <v>201</v>
      </c>
      <c r="AA158" s="33">
        <f t="shared" si="68"/>
        <v>2.3328224937240322E-3</v>
      </c>
      <c r="AB158" s="11">
        <v>3.5000000000000003E-2</v>
      </c>
      <c r="AC158" s="112">
        <f t="shared" si="76"/>
        <v>156</v>
      </c>
      <c r="AD158" s="33">
        <f t="shared" si="70"/>
        <v>-0.26776689478241311</v>
      </c>
      <c r="AE158" s="11">
        <v>0.90661290322580645</v>
      </c>
      <c r="AF158" s="10">
        <f t="shared" si="71"/>
        <v>145</v>
      </c>
      <c r="AG158" s="33">
        <f t="shared" si="72"/>
        <v>-0.3896409594688095</v>
      </c>
      <c r="AH158" s="14">
        <v>3.0653333333333332</v>
      </c>
      <c r="AI158" s="112">
        <f t="shared" si="77"/>
        <v>195</v>
      </c>
      <c r="AJ158" s="33">
        <f t="shared" si="74"/>
        <v>-0.2464899086612308</v>
      </c>
      <c r="AK158" s="13">
        <v>109919.39771269774</v>
      </c>
      <c r="AL158" s="38"/>
    </row>
    <row r="159" spans="1:38" x14ac:dyDescent="0.25">
      <c r="A159" t="s">
        <v>937</v>
      </c>
      <c r="B159" s="5" t="s">
        <v>156</v>
      </c>
      <c r="C159" s="6" t="s">
        <v>19</v>
      </c>
      <c r="D159" s="7" t="s">
        <v>20</v>
      </c>
      <c r="E159" s="36">
        <f t="shared" si="52"/>
        <v>-1.9934375457909403</v>
      </c>
      <c r="F159" s="8">
        <f t="shared" si="53"/>
        <v>34.525972315908056</v>
      </c>
      <c r="G159" s="9">
        <f t="shared" si="54"/>
        <v>153</v>
      </c>
      <c r="H159" s="112">
        <f t="shared" si="55"/>
        <v>241</v>
      </c>
      <c r="I159" s="33">
        <f t="shared" si="56"/>
        <v>-0.22896855463775034</v>
      </c>
      <c r="J159" s="11">
        <v>-1.7562647247804652E-2</v>
      </c>
      <c r="K159" s="10">
        <f t="shared" si="57"/>
        <v>217</v>
      </c>
      <c r="L159" s="33">
        <f t="shared" si="58"/>
        <v>3.9047444972642727E-3</v>
      </c>
      <c r="M159" s="11">
        <v>6.8678459937565037E-2</v>
      </c>
      <c r="N159" s="10">
        <f t="shared" si="59"/>
        <v>191</v>
      </c>
      <c r="O159" s="33">
        <f t="shared" si="60"/>
        <v>-3.9717178490279989E-2</v>
      </c>
      <c r="P159" s="11">
        <v>6.3600227143668364E-2</v>
      </c>
      <c r="Q159" s="10">
        <f t="shared" si="61"/>
        <v>47</v>
      </c>
      <c r="R159" s="33">
        <f t="shared" si="62"/>
        <v>-0.45283104887599573</v>
      </c>
      <c r="S159" s="12">
        <v>3.0521037715282322</v>
      </c>
      <c r="T159" s="10">
        <f t="shared" si="63"/>
        <v>151</v>
      </c>
      <c r="U159" s="33">
        <f t="shared" si="64"/>
        <v>-0.2868100036492342</v>
      </c>
      <c r="V159" s="18">
        <v>9.2399734101484596E-2</v>
      </c>
      <c r="W159" s="112">
        <f t="shared" si="75"/>
        <v>160</v>
      </c>
      <c r="X159" s="33">
        <f t="shared" si="66"/>
        <v>-0.6413136927097991</v>
      </c>
      <c r="Y159" s="13">
        <v>73750</v>
      </c>
      <c r="Z159" s="10">
        <f t="shared" si="67"/>
        <v>149</v>
      </c>
      <c r="AA159" s="33">
        <f t="shared" si="68"/>
        <v>-0.29056600171889047</v>
      </c>
      <c r="AB159" s="11">
        <v>3.9E-2</v>
      </c>
      <c r="AC159" s="112">
        <f t="shared" si="76"/>
        <v>281</v>
      </c>
      <c r="AD159" s="33">
        <f t="shared" si="70"/>
        <v>0.25639755672309816</v>
      </c>
      <c r="AE159" s="11">
        <v>0.93789004457652303</v>
      </c>
      <c r="AF159" s="10">
        <f t="shared" si="71"/>
        <v>16</v>
      </c>
      <c r="AG159" s="33">
        <f t="shared" si="72"/>
        <v>-1.6131220729904925</v>
      </c>
      <c r="AH159" s="14">
        <v>4.4460000000000006</v>
      </c>
      <c r="AI159" s="112">
        <f t="shared" si="77"/>
        <v>47</v>
      </c>
      <c r="AJ159" s="33">
        <f t="shared" si="74"/>
        <v>-0.31620282514837672</v>
      </c>
      <c r="AK159" s="13">
        <v>62071.185088293001</v>
      </c>
      <c r="AL159" s="38"/>
    </row>
    <row r="160" spans="1:38" ht="22.5" x14ac:dyDescent="0.25">
      <c r="A160" t="s">
        <v>1070</v>
      </c>
      <c r="B160" s="5" t="s">
        <v>182</v>
      </c>
      <c r="C160" s="6" t="s">
        <v>93</v>
      </c>
      <c r="D160" s="7" t="s">
        <v>34</v>
      </c>
      <c r="E160" s="36">
        <f t="shared" si="52"/>
        <v>-1.9831768001805214</v>
      </c>
      <c r="F160" s="8">
        <f t="shared" si="53"/>
        <v>34.493990149110672</v>
      </c>
      <c r="G160" s="9">
        <f t="shared" si="54"/>
        <v>154</v>
      </c>
      <c r="H160" s="112">
        <f t="shared" si="55"/>
        <v>457</v>
      </c>
      <c r="I160" s="33">
        <f t="shared" si="56"/>
        <v>0.5443019208424823</v>
      </c>
      <c r="J160" s="11">
        <v>3.1342651418890366E-2</v>
      </c>
      <c r="K160" s="10">
        <f t="shared" si="57"/>
        <v>327</v>
      </c>
      <c r="L160" s="33">
        <f t="shared" si="58"/>
        <v>0.29930946993710883</v>
      </c>
      <c r="M160" s="11">
        <v>5.3117782909930716E-2</v>
      </c>
      <c r="N160" s="10">
        <f t="shared" si="59"/>
        <v>142</v>
      </c>
      <c r="O160" s="33">
        <f t="shared" si="60"/>
        <v>-0.28037091419788779</v>
      </c>
      <c r="P160" s="11">
        <v>7.9012345679012344E-2</v>
      </c>
      <c r="Q160" s="10">
        <f t="shared" si="61"/>
        <v>390</v>
      </c>
      <c r="R160" s="33">
        <f t="shared" si="62"/>
        <v>0.27294812057923534</v>
      </c>
      <c r="S160" s="12">
        <v>0</v>
      </c>
      <c r="T160" s="10">
        <f t="shared" si="63"/>
        <v>136</v>
      </c>
      <c r="U160" s="33">
        <f t="shared" si="64"/>
        <v>-0.41953194815362832</v>
      </c>
      <c r="V160" s="18">
        <v>0.10019047619047619</v>
      </c>
      <c r="W160" s="112">
        <f t="shared" si="75"/>
        <v>139</v>
      </c>
      <c r="X160" s="33">
        <f t="shared" si="66"/>
        <v>-0.70067745004905757</v>
      </c>
      <c r="Y160" s="13">
        <v>71591</v>
      </c>
      <c r="Z160" s="10">
        <f t="shared" si="67"/>
        <v>149</v>
      </c>
      <c r="AA160" s="33">
        <f t="shared" si="68"/>
        <v>-0.29056600171889047</v>
      </c>
      <c r="AB160" s="11">
        <v>3.9E-2</v>
      </c>
      <c r="AC160" s="112">
        <f t="shared" si="76"/>
        <v>91</v>
      </c>
      <c r="AD160" s="33">
        <f t="shared" si="70"/>
        <v>-0.76080673050941938</v>
      </c>
      <c r="AE160" s="11">
        <v>0.8771929824561403</v>
      </c>
      <c r="AF160" s="10">
        <f t="shared" si="71"/>
        <v>255</v>
      </c>
      <c r="AG160" s="33">
        <f t="shared" si="72"/>
        <v>-1.8933862059415409E-2</v>
      </c>
      <c r="AH160" s="14">
        <v>2.6470000000000002</v>
      </c>
      <c r="AI160" s="112">
        <f t="shared" si="77"/>
        <v>460</v>
      </c>
      <c r="AJ160" s="33">
        <f t="shared" si="74"/>
        <v>-4.1365033243668588E-2</v>
      </c>
      <c r="AK160" s="13">
        <v>250709.06981519508</v>
      </c>
      <c r="AL160" s="38"/>
    </row>
    <row r="161" spans="1:38" x14ac:dyDescent="0.25">
      <c r="A161" t="s">
        <v>766</v>
      </c>
      <c r="B161" s="5" t="s">
        <v>186</v>
      </c>
      <c r="C161" s="6" t="s">
        <v>47</v>
      </c>
      <c r="D161" s="7" t="s">
        <v>20</v>
      </c>
      <c r="E161" s="36">
        <f t="shared" si="52"/>
        <v>-1.9711409748776862</v>
      </c>
      <c r="F161" s="8">
        <f t="shared" si="53"/>
        <v>34.456475158778147</v>
      </c>
      <c r="G161" s="9">
        <f t="shared" si="54"/>
        <v>155</v>
      </c>
      <c r="H161" s="112">
        <f t="shared" si="55"/>
        <v>176</v>
      </c>
      <c r="I161" s="33">
        <f t="shared" si="56"/>
        <v>-0.43007219445923001</v>
      </c>
      <c r="J161" s="11">
        <v>-3.0281396870724064E-2</v>
      </c>
      <c r="K161" s="10">
        <f t="shared" si="57"/>
        <v>363</v>
      </c>
      <c r="L161" s="33">
        <f t="shared" si="58"/>
        <v>0.37431250388744836</v>
      </c>
      <c r="M161" s="11">
        <v>4.9166938908853319E-2</v>
      </c>
      <c r="N161" s="10">
        <f t="shared" si="59"/>
        <v>186</v>
      </c>
      <c r="O161" s="33">
        <f t="shared" si="60"/>
        <v>-6.8945500249833203E-2</v>
      </c>
      <c r="P161" s="11">
        <v>6.5472088215024121E-2</v>
      </c>
      <c r="Q161" s="10">
        <f t="shared" si="61"/>
        <v>176</v>
      </c>
      <c r="R161" s="33">
        <f t="shared" si="62"/>
        <v>6.8705847555238744E-2</v>
      </c>
      <c r="S161" s="12">
        <v>0.85889570552147232</v>
      </c>
      <c r="T161" s="10">
        <f t="shared" si="63"/>
        <v>222</v>
      </c>
      <c r="U161" s="33">
        <f t="shared" si="64"/>
        <v>5.5403236961672063E-2</v>
      </c>
      <c r="V161" s="18">
        <v>7.2311909838562297E-2</v>
      </c>
      <c r="W161" s="112">
        <v>112</v>
      </c>
      <c r="X161" s="33">
        <f t="shared" si="66"/>
        <v>-0.3689937979955723</v>
      </c>
      <c r="Y161" s="13">
        <v>83654</v>
      </c>
      <c r="Z161" s="10">
        <f t="shared" si="67"/>
        <v>70</v>
      </c>
      <c r="AA161" s="33">
        <f t="shared" si="68"/>
        <v>-0.87636365014411999</v>
      </c>
      <c r="AB161" s="11">
        <v>4.7E-2</v>
      </c>
      <c r="AC161" s="112">
        <v>112</v>
      </c>
      <c r="AD161" s="33">
        <f t="shared" si="70"/>
        <v>-0.59719480283186666</v>
      </c>
      <c r="AE161" s="11">
        <v>0.88695578375625905</v>
      </c>
      <c r="AF161" s="10">
        <f t="shared" si="71"/>
        <v>143</v>
      </c>
      <c r="AG161" s="33">
        <f t="shared" si="72"/>
        <v>-0.39170864845834374</v>
      </c>
      <c r="AH161" s="14">
        <v>3.0676666666666663</v>
      </c>
      <c r="AI161" s="112">
        <v>112</v>
      </c>
      <c r="AJ161" s="33">
        <f t="shared" si="74"/>
        <v>-0.28754089366269397</v>
      </c>
      <c r="AK161" s="13">
        <v>81743.611104294483</v>
      </c>
      <c r="AL161" s="38"/>
    </row>
    <row r="162" spans="1:38" x14ac:dyDescent="0.25">
      <c r="A162" t="s">
        <v>820</v>
      </c>
      <c r="B162" s="5" t="s">
        <v>227</v>
      </c>
      <c r="C162" s="6" t="s">
        <v>54</v>
      </c>
      <c r="D162" s="7" t="s">
        <v>39</v>
      </c>
      <c r="E162" s="36">
        <f t="shared" si="52"/>
        <v>-1.9671951859377101</v>
      </c>
      <c r="F162" s="8">
        <f t="shared" si="53"/>
        <v>34.444176356642615</v>
      </c>
      <c r="G162" s="9">
        <f t="shared" si="54"/>
        <v>156</v>
      </c>
      <c r="H162" s="112">
        <f t="shared" si="55"/>
        <v>58</v>
      </c>
      <c r="I162" s="33">
        <f t="shared" si="56"/>
        <v>-0.92986308461351064</v>
      </c>
      <c r="J162" s="11">
        <v>-6.1890547263681595E-2</v>
      </c>
      <c r="K162" s="10">
        <f t="shared" si="57"/>
        <v>199</v>
      </c>
      <c r="L162" s="33">
        <f t="shared" si="58"/>
        <v>-7.477647888325753E-2</v>
      </c>
      <c r="M162" s="11">
        <v>7.2823055469476289E-2</v>
      </c>
      <c r="N162" s="10">
        <f t="shared" si="59"/>
        <v>84</v>
      </c>
      <c r="O162" s="33">
        <f t="shared" si="60"/>
        <v>-0.8053460906769343</v>
      </c>
      <c r="P162" s="11">
        <v>0.11263318112633181</v>
      </c>
      <c r="Q162" s="10">
        <f t="shared" si="61"/>
        <v>255</v>
      </c>
      <c r="R162" s="33">
        <f t="shared" si="62"/>
        <v>0.17205870151471189</v>
      </c>
      <c r="S162" s="12">
        <v>0.4242681374628765</v>
      </c>
      <c r="T162" s="10">
        <f t="shared" si="63"/>
        <v>226</v>
      </c>
      <c r="U162" s="33">
        <f t="shared" si="64"/>
        <v>6.1774482382453429E-2</v>
      </c>
      <c r="V162" s="18">
        <v>7.1937919463087252E-2</v>
      </c>
      <c r="W162" s="112">
        <f t="shared" ref="W162:W193" si="78">RANK(Y162,Y$7:Y$571,1)</f>
        <v>69</v>
      </c>
      <c r="X162" s="33">
        <f t="shared" si="66"/>
        <v>-1.0018405969397004</v>
      </c>
      <c r="Y162" s="13">
        <v>60638</v>
      </c>
      <c r="Z162" s="10">
        <f t="shared" si="67"/>
        <v>201</v>
      </c>
      <c r="AA162" s="33">
        <f t="shared" si="68"/>
        <v>2.3328224937240322E-3</v>
      </c>
      <c r="AB162" s="11">
        <v>3.5000000000000003E-2</v>
      </c>
      <c r="AC162" s="112">
        <f t="shared" ref="AC162:AC193" si="79">RANK(AE162,AE$7:AE$571,1)</f>
        <v>191</v>
      </c>
      <c r="AD162" s="33">
        <f t="shared" si="70"/>
        <v>-0.11688401137659472</v>
      </c>
      <c r="AE162" s="11">
        <v>0.91561615641883198</v>
      </c>
      <c r="AF162" s="10">
        <f t="shared" si="71"/>
        <v>287</v>
      </c>
      <c r="AG162" s="33">
        <f t="shared" si="72"/>
        <v>7.8247520448705019E-2</v>
      </c>
      <c r="AH162" s="14">
        <v>2.5373333333333332</v>
      </c>
      <c r="AI162" s="112">
        <f t="shared" ref="AI162:AI193" si="80">RANK(AK162,AK$7:AK$571,1)</f>
        <v>314</v>
      </c>
      <c r="AJ162" s="33">
        <f t="shared" si="74"/>
        <v>-0.19076993029341743</v>
      </c>
      <c r="AK162" s="13">
        <v>148163.40623674163</v>
      </c>
      <c r="AL162" s="38"/>
    </row>
    <row r="163" spans="1:38" x14ac:dyDescent="0.25">
      <c r="A163" t="s">
        <v>1088</v>
      </c>
      <c r="B163" s="5" t="s">
        <v>261</v>
      </c>
      <c r="C163" s="6" t="s">
        <v>26</v>
      </c>
      <c r="D163" s="7" t="s">
        <v>20</v>
      </c>
      <c r="E163" s="36">
        <f t="shared" si="52"/>
        <v>-1.950031025941986</v>
      </c>
      <c r="F163" s="8">
        <f t="shared" si="53"/>
        <v>34.390676635592833</v>
      </c>
      <c r="G163" s="9">
        <f t="shared" si="54"/>
        <v>157</v>
      </c>
      <c r="H163" s="112">
        <f t="shared" si="55"/>
        <v>118</v>
      </c>
      <c r="I163" s="33">
        <f t="shared" si="56"/>
        <v>-0.63585516161170375</v>
      </c>
      <c r="J163" s="11">
        <v>-4.3296089385474912E-2</v>
      </c>
      <c r="K163" s="10">
        <f t="shared" si="57"/>
        <v>116</v>
      </c>
      <c r="L163" s="33">
        <f t="shared" si="58"/>
        <v>-0.42967959432418018</v>
      </c>
      <c r="M163" s="11">
        <v>9.1517857142857137E-2</v>
      </c>
      <c r="N163" s="10">
        <f t="shared" si="59"/>
        <v>181</v>
      </c>
      <c r="O163" s="33">
        <f t="shared" si="60"/>
        <v>-8.2482998280948322E-2</v>
      </c>
      <c r="P163" s="11">
        <v>6.6339066339066333E-2</v>
      </c>
      <c r="Q163" s="10">
        <f t="shared" si="61"/>
        <v>390</v>
      </c>
      <c r="R163" s="33">
        <f t="shared" si="62"/>
        <v>0.27294812057923534</v>
      </c>
      <c r="S163" s="12">
        <v>0</v>
      </c>
      <c r="T163" s="10">
        <f t="shared" si="63"/>
        <v>68</v>
      </c>
      <c r="U163" s="33">
        <f t="shared" si="64"/>
        <v>-0.95826017746960379</v>
      </c>
      <c r="V163" s="18">
        <v>0.13181367690782952</v>
      </c>
      <c r="W163" s="112">
        <f t="shared" si="78"/>
        <v>97</v>
      </c>
      <c r="X163" s="33">
        <f t="shared" si="66"/>
        <v>-0.89127937958853864</v>
      </c>
      <c r="Y163" s="13">
        <v>64659</v>
      </c>
      <c r="Z163" s="10">
        <f t="shared" si="67"/>
        <v>264</v>
      </c>
      <c r="AA163" s="33">
        <f t="shared" si="68"/>
        <v>0.2220069406531853</v>
      </c>
      <c r="AB163" s="11">
        <v>3.2000000000000001E-2</v>
      </c>
      <c r="AC163" s="112">
        <f t="shared" si="79"/>
        <v>188</v>
      </c>
      <c r="AD163" s="33">
        <f t="shared" si="70"/>
        <v>-0.12520962015939674</v>
      </c>
      <c r="AE163" s="11">
        <v>0.91511936339522548</v>
      </c>
      <c r="AF163" s="10">
        <f t="shared" si="71"/>
        <v>194</v>
      </c>
      <c r="AG163" s="33">
        <f t="shared" si="72"/>
        <v>-0.20000434071436196</v>
      </c>
      <c r="AH163" s="14">
        <v>2.8513333333333328</v>
      </c>
      <c r="AI163" s="112">
        <f t="shared" si="80"/>
        <v>111</v>
      </c>
      <c r="AJ163" s="33">
        <f t="shared" si="74"/>
        <v>-0.28547655005343114</v>
      </c>
      <c r="AK163" s="13">
        <v>83160.495620437956</v>
      </c>
      <c r="AL163" s="38"/>
    </row>
    <row r="164" spans="1:38" x14ac:dyDescent="0.25">
      <c r="A164" t="s">
        <v>1066</v>
      </c>
      <c r="B164" s="5" t="s">
        <v>234</v>
      </c>
      <c r="C164" s="6" t="s">
        <v>172</v>
      </c>
      <c r="D164" s="7" t="s">
        <v>39</v>
      </c>
      <c r="E164" s="36">
        <f t="shared" si="52"/>
        <v>-1.9377253666741709</v>
      </c>
      <c r="F164" s="8">
        <f t="shared" si="53"/>
        <v>34.352320587972336</v>
      </c>
      <c r="G164" s="9">
        <f t="shared" si="54"/>
        <v>158</v>
      </c>
      <c r="H164" s="112">
        <f t="shared" si="55"/>
        <v>292</v>
      </c>
      <c r="I164" s="33">
        <f t="shared" si="56"/>
        <v>-3.2126208168969113E-2</v>
      </c>
      <c r="J164" s="11">
        <v>-5.1134020618556209E-3</v>
      </c>
      <c r="K164" s="10">
        <f t="shared" si="57"/>
        <v>30</v>
      </c>
      <c r="L164" s="33">
        <f t="shared" si="58"/>
        <v>-1.4513154743202692</v>
      </c>
      <c r="M164" s="11">
        <v>0.14533333333333334</v>
      </c>
      <c r="N164" s="10">
        <f t="shared" si="59"/>
        <v>177</v>
      </c>
      <c r="O164" s="33">
        <f t="shared" si="60"/>
        <v>-9.0614304289379874E-2</v>
      </c>
      <c r="P164" s="11">
        <v>6.6859817249832851E-2</v>
      </c>
      <c r="Q164" s="10">
        <f t="shared" si="61"/>
        <v>59</v>
      </c>
      <c r="R164" s="33">
        <f t="shared" si="62"/>
        <v>-0.3381508749266533</v>
      </c>
      <c r="S164" s="12">
        <v>2.5698416645942137</v>
      </c>
      <c r="T164" s="10">
        <f t="shared" si="63"/>
        <v>249</v>
      </c>
      <c r="U164" s="33">
        <f t="shared" si="64"/>
        <v>0.14176415472497844</v>
      </c>
      <c r="V164" s="18">
        <v>6.7242547425474253E-2</v>
      </c>
      <c r="W164" s="112">
        <f t="shared" si="78"/>
        <v>190</v>
      </c>
      <c r="X164" s="33">
        <f t="shared" si="66"/>
        <v>-0.54909227440693997</v>
      </c>
      <c r="Y164" s="13">
        <v>77104</v>
      </c>
      <c r="Z164" s="10">
        <f t="shared" si="67"/>
        <v>224</v>
      </c>
      <c r="AA164" s="33">
        <f t="shared" si="68"/>
        <v>7.5557528546877792E-2</v>
      </c>
      <c r="AB164" s="11">
        <v>3.4000000000000002E-2</v>
      </c>
      <c r="AC164" s="112">
        <f t="shared" si="79"/>
        <v>108</v>
      </c>
      <c r="AD164" s="33">
        <f t="shared" si="70"/>
        <v>-0.60263102537976887</v>
      </c>
      <c r="AE164" s="11">
        <v>0.88663140177927391</v>
      </c>
      <c r="AF164" s="10">
        <f t="shared" si="71"/>
        <v>104</v>
      </c>
      <c r="AG164" s="33">
        <f t="shared" si="72"/>
        <v>-0.5639176028724292</v>
      </c>
      <c r="AH164" s="14">
        <v>3.262</v>
      </c>
      <c r="AI164" s="112">
        <f t="shared" si="80"/>
        <v>180</v>
      </c>
      <c r="AJ164" s="33">
        <f t="shared" si="74"/>
        <v>-0.25087499841147398</v>
      </c>
      <c r="AK164" s="13">
        <v>106909.64403548039</v>
      </c>
      <c r="AL164" s="38"/>
    </row>
    <row r="165" spans="1:38" x14ac:dyDescent="0.25">
      <c r="A165" t="s">
        <v>931</v>
      </c>
      <c r="B165" s="5" t="s">
        <v>151</v>
      </c>
      <c r="C165" s="6" t="s">
        <v>93</v>
      </c>
      <c r="D165" s="7" t="s">
        <v>34</v>
      </c>
      <c r="E165" s="36">
        <f t="shared" si="52"/>
        <v>-1.9322392828848107</v>
      </c>
      <c r="F165" s="8">
        <f t="shared" si="53"/>
        <v>34.335220773448377</v>
      </c>
      <c r="G165" s="9">
        <f t="shared" si="54"/>
        <v>159</v>
      </c>
      <c r="H165" s="112">
        <f t="shared" si="55"/>
        <v>312</v>
      </c>
      <c r="I165" s="33">
        <f t="shared" si="56"/>
        <v>3.7029840724300662E-2</v>
      </c>
      <c r="J165" s="11">
        <v>-7.3964497041423272E-4</v>
      </c>
      <c r="K165" s="10">
        <f t="shared" si="57"/>
        <v>151</v>
      </c>
      <c r="L165" s="33">
        <f t="shared" si="58"/>
        <v>-0.27120825718181718</v>
      </c>
      <c r="M165" s="11">
        <v>8.3170254403131111E-2</v>
      </c>
      <c r="N165" s="10">
        <f t="shared" si="59"/>
        <v>212</v>
      </c>
      <c r="O165" s="33">
        <f t="shared" si="60"/>
        <v>3.6829465658431378E-2</v>
      </c>
      <c r="P165" s="11">
        <v>5.869797225186766E-2</v>
      </c>
      <c r="Q165" s="10">
        <f t="shared" si="61"/>
        <v>390</v>
      </c>
      <c r="R165" s="33">
        <f t="shared" si="62"/>
        <v>0.27294812057923534</v>
      </c>
      <c r="S165" s="12">
        <v>0</v>
      </c>
      <c r="T165" s="10">
        <f t="shared" si="63"/>
        <v>208</v>
      </c>
      <c r="U165" s="33">
        <f t="shared" si="64"/>
        <v>-1.7362019114556544E-2</v>
      </c>
      <c r="V165" s="18">
        <v>7.6583210603829166E-2</v>
      </c>
      <c r="W165" s="112">
        <f t="shared" si="78"/>
        <v>112</v>
      </c>
      <c r="X165" s="33">
        <f t="shared" si="66"/>
        <v>-0.8275712620549297</v>
      </c>
      <c r="Y165" s="13">
        <v>66976</v>
      </c>
      <c r="Z165" s="10">
        <f t="shared" si="67"/>
        <v>55</v>
      </c>
      <c r="AA165" s="33">
        <f t="shared" si="68"/>
        <v>-1.0228130622504275</v>
      </c>
      <c r="AB165" s="11">
        <v>4.9000000000000002E-2</v>
      </c>
      <c r="AC165" s="112">
        <f t="shared" si="79"/>
        <v>129</v>
      </c>
      <c r="AD165" s="33">
        <f t="shared" si="70"/>
        <v>-0.46220993184340664</v>
      </c>
      <c r="AE165" s="11">
        <v>0.89501039501039503</v>
      </c>
      <c r="AF165" s="10">
        <f t="shared" si="71"/>
        <v>405</v>
      </c>
      <c r="AG165" s="33">
        <f t="shared" si="72"/>
        <v>0.43270849008318563</v>
      </c>
      <c r="AH165" s="14">
        <v>2.1373333333333333</v>
      </c>
      <c r="AI165" s="112">
        <f t="shared" si="80"/>
        <v>514</v>
      </c>
      <c r="AJ165" s="33">
        <f t="shared" si="74"/>
        <v>0.15322755093770138</v>
      </c>
      <c r="AK165" s="13">
        <v>384269.79015544039</v>
      </c>
      <c r="AL165" s="38"/>
    </row>
    <row r="166" spans="1:38" x14ac:dyDescent="0.25">
      <c r="A166" t="s">
        <v>1122</v>
      </c>
      <c r="B166" s="5" t="s">
        <v>207</v>
      </c>
      <c r="C166" s="6" t="s">
        <v>93</v>
      </c>
      <c r="D166" s="7" t="s">
        <v>34</v>
      </c>
      <c r="E166" s="36">
        <f t="shared" si="52"/>
        <v>-1.8728886870681904</v>
      </c>
      <c r="F166" s="8">
        <f t="shared" si="53"/>
        <v>34.150228305356812</v>
      </c>
      <c r="G166" s="9">
        <f t="shared" si="54"/>
        <v>160</v>
      </c>
      <c r="H166" s="112">
        <f t="shared" si="55"/>
        <v>396</v>
      </c>
      <c r="I166" s="33">
        <f t="shared" si="56"/>
        <v>0.30451694937495372</v>
      </c>
      <c r="J166" s="11">
        <v>1.6177510608203605E-2</v>
      </c>
      <c r="K166" s="10">
        <f t="shared" si="57"/>
        <v>160</v>
      </c>
      <c r="L166" s="33">
        <f t="shared" si="58"/>
        <v>-0.24794258426120069</v>
      </c>
      <c r="M166" s="11">
        <v>8.1944716722211333E-2</v>
      </c>
      <c r="N166" s="10">
        <f t="shared" si="59"/>
        <v>137</v>
      </c>
      <c r="O166" s="33">
        <f t="shared" si="60"/>
        <v>-0.32700187144879106</v>
      </c>
      <c r="P166" s="11">
        <v>8.1998718770019213E-2</v>
      </c>
      <c r="Q166" s="10">
        <f t="shared" si="61"/>
        <v>340</v>
      </c>
      <c r="R166" s="33">
        <f t="shared" si="62"/>
        <v>0.23157424311336638</v>
      </c>
      <c r="S166" s="12">
        <v>0.17398869073510223</v>
      </c>
      <c r="T166" s="10">
        <f t="shared" si="63"/>
        <v>159</v>
      </c>
      <c r="U166" s="33">
        <f t="shared" si="64"/>
        <v>-0.24700960829199248</v>
      </c>
      <c r="V166" s="18">
        <v>9.0063461705642001E-2</v>
      </c>
      <c r="W166" s="112">
        <f t="shared" si="78"/>
        <v>123</v>
      </c>
      <c r="X166" s="33">
        <f t="shared" si="66"/>
        <v>-0.77618133038884629</v>
      </c>
      <c r="Y166" s="13">
        <v>68845</v>
      </c>
      <c r="Z166" s="10">
        <f t="shared" si="67"/>
        <v>113</v>
      </c>
      <c r="AA166" s="33">
        <f t="shared" si="68"/>
        <v>-0.51024011987835172</v>
      </c>
      <c r="AB166" s="11">
        <v>4.2000000000000003E-2</v>
      </c>
      <c r="AC166" s="112">
        <f t="shared" si="79"/>
        <v>168</v>
      </c>
      <c r="AD166" s="33">
        <f t="shared" si="70"/>
        <v>-0.20604352150059196</v>
      </c>
      <c r="AE166" s="11">
        <v>0.91029596617529429</v>
      </c>
      <c r="AF166" s="10">
        <f t="shared" si="71"/>
        <v>280</v>
      </c>
      <c r="AG166" s="33">
        <f t="shared" si="72"/>
        <v>5.2253716008842821E-2</v>
      </c>
      <c r="AH166" s="14">
        <v>2.5666666666666669</v>
      </c>
      <c r="AI166" s="112">
        <f t="shared" si="80"/>
        <v>160</v>
      </c>
      <c r="AJ166" s="33">
        <f t="shared" si="74"/>
        <v>-0.26077399581452887</v>
      </c>
      <c r="AK166" s="13">
        <v>100115.36033057851</v>
      </c>
      <c r="AL166" s="38"/>
    </row>
    <row r="167" spans="1:38" x14ac:dyDescent="0.25">
      <c r="A167" t="s">
        <v>953</v>
      </c>
      <c r="B167" s="5" t="s">
        <v>204</v>
      </c>
      <c r="C167" s="6" t="s">
        <v>47</v>
      </c>
      <c r="D167" s="7" t="s">
        <v>20</v>
      </c>
      <c r="E167" s="36">
        <f t="shared" si="52"/>
        <v>-1.8708012921833324</v>
      </c>
      <c r="F167" s="8">
        <f t="shared" si="53"/>
        <v>34.143722012937701</v>
      </c>
      <c r="G167" s="9">
        <f t="shared" si="54"/>
        <v>161</v>
      </c>
      <c r="H167" s="112">
        <f t="shared" si="55"/>
        <v>259</v>
      </c>
      <c r="I167" s="33">
        <f t="shared" si="56"/>
        <v>-0.18350159795012691</v>
      </c>
      <c r="J167" s="11">
        <v>-1.4687100893997496E-2</v>
      </c>
      <c r="K167" s="10">
        <f t="shared" si="57"/>
        <v>354</v>
      </c>
      <c r="L167" s="33">
        <f t="shared" si="58"/>
        <v>0.35233397381190934</v>
      </c>
      <c r="M167" s="11">
        <v>5.0324675324675328E-2</v>
      </c>
      <c r="N167" s="10">
        <f t="shared" si="59"/>
        <v>194</v>
      </c>
      <c r="O167" s="33">
        <f t="shared" si="60"/>
        <v>-3.4215164756118452E-2</v>
      </c>
      <c r="P167" s="11">
        <v>6.3247863247863245E-2</v>
      </c>
      <c r="Q167" s="10">
        <f t="shared" si="61"/>
        <v>128</v>
      </c>
      <c r="R167" s="33">
        <f t="shared" si="62"/>
        <v>-3.5277881669736513E-2</v>
      </c>
      <c r="S167" s="12">
        <v>1.2961762799740766</v>
      </c>
      <c r="T167" s="10">
        <f t="shared" si="63"/>
        <v>332</v>
      </c>
      <c r="U167" s="33">
        <f t="shared" si="64"/>
        <v>0.39067448000024585</v>
      </c>
      <c r="V167" s="18">
        <v>5.2631578947368418E-2</v>
      </c>
      <c r="W167" s="112">
        <f t="shared" si="78"/>
        <v>141</v>
      </c>
      <c r="X167" s="33">
        <f t="shared" si="66"/>
        <v>-0.69286860007946549</v>
      </c>
      <c r="Y167" s="13">
        <v>71875</v>
      </c>
      <c r="Z167" s="10">
        <f t="shared" si="67"/>
        <v>83</v>
      </c>
      <c r="AA167" s="33">
        <f t="shared" si="68"/>
        <v>-0.80313894409096631</v>
      </c>
      <c r="AB167" s="11">
        <v>4.5999999999999999E-2</v>
      </c>
      <c r="AC167" s="112">
        <f t="shared" si="79"/>
        <v>119</v>
      </c>
      <c r="AD167" s="33">
        <f t="shared" si="70"/>
        <v>-0.48588259646478638</v>
      </c>
      <c r="AE167" s="11">
        <v>0.89359783588818753</v>
      </c>
      <c r="AF167" s="10">
        <f t="shared" si="71"/>
        <v>84</v>
      </c>
      <c r="AG167" s="33">
        <f t="shared" si="72"/>
        <v>-0.72903733789382508</v>
      </c>
      <c r="AH167" s="14">
        <v>3.4483333333333337</v>
      </c>
      <c r="AI167" s="112">
        <f t="shared" si="80"/>
        <v>122</v>
      </c>
      <c r="AJ167" s="33">
        <f t="shared" si="74"/>
        <v>-0.28016537845797729</v>
      </c>
      <c r="AK167" s="13">
        <v>86805.875567077121</v>
      </c>
      <c r="AL167" s="38"/>
    </row>
    <row r="168" spans="1:38" x14ac:dyDescent="0.25">
      <c r="A168" t="s">
        <v>810</v>
      </c>
      <c r="B168" s="5" t="s">
        <v>127</v>
      </c>
      <c r="C168" s="6" t="s">
        <v>52</v>
      </c>
      <c r="D168" s="7" t="s">
        <v>34</v>
      </c>
      <c r="E168" s="36">
        <f t="shared" si="52"/>
        <v>-1.864624797768323</v>
      </c>
      <c r="F168" s="8">
        <f t="shared" si="53"/>
        <v>34.12447022733614</v>
      </c>
      <c r="G168" s="9">
        <f t="shared" si="54"/>
        <v>162</v>
      </c>
      <c r="H168" s="112">
        <f t="shared" si="55"/>
        <v>565</v>
      </c>
      <c r="I168" s="33">
        <f t="shared" si="56"/>
        <v>7.575836855670544</v>
      </c>
      <c r="J168" s="11">
        <v>0.47605032742255915</v>
      </c>
      <c r="K168" s="10">
        <f t="shared" si="57"/>
        <v>393</v>
      </c>
      <c r="L168" s="33">
        <f t="shared" si="58"/>
        <v>0.4658912125567235</v>
      </c>
      <c r="M168" s="11">
        <v>4.4342958161461402E-2</v>
      </c>
      <c r="N168" s="10">
        <f t="shared" si="59"/>
        <v>106</v>
      </c>
      <c r="O168" s="33">
        <f t="shared" si="60"/>
        <v>-0.51064391859293523</v>
      </c>
      <c r="P168" s="11">
        <v>9.3759654000617851E-2</v>
      </c>
      <c r="Q168" s="10">
        <f t="shared" si="61"/>
        <v>142</v>
      </c>
      <c r="R168" s="33">
        <f t="shared" si="62"/>
        <v>3.1384028877720903E-4</v>
      </c>
      <c r="S168" s="12">
        <v>1.1465031653456956</v>
      </c>
      <c r="T168" s="10">
        <f t="shared" si="63"/>
        <v>43</v>
      </c>
      <c r="U168" s="33">
        <f t="shared" si="64"/>
        <v>-1.4987313087890173</v>
      </c>
      <c r="V168" s="18">
        <v>0.16353918549933191</v>
      </c>
      <c r="W168" s="112">
        <f t="shared" si="78"/>
        <v>126</v>
      </c>
      <c r="X168" s="33">
        <f t="shared" si="66"/>
        <v>-0.75531190388560532</v>
      </c>
      <c r="Y168" s="13">
        <v>69604</v>
      </c>
      <c r="Z168" s="10">
        <f t="shared" si="67"/>
        <v>290</v>
      </c>
      <c r="AA168" s="33">
        <f t="shared" si="68"/>
        <v>0.29523164670633906</v>
      </c>
      <c r="AB168" s="11">
        <v>3.1E-2</v>
      </c>
      <c r="AC168" s="112">
        <f t="shared" si="79"/>
        <v>51</v>
      </c>
      <c r="AD168" s="33">
        <f t="shared" si="70"/>
        <v>-1.3562742780805164</v>
      </c>
      <c r="AE168" s="11">
        <v>0.84166115155526144</v>
      </c>
      <c r="AF168" s="10">
        <f t="shared" si="71"/>
        <v>300</v>
      </c>
      <c r="AG168" s="33">
        <f t="shared" si="72"/>
        <v>0.10276440418175666</v>
      </c>
      <c r="AH168" s="14">
        <v>2.5096666666666665</v>
      </c>
      <c r="AI168" s="112">
        <f t="shared" si="80"/>
        <v>82</v>
      </c>
      <c r="AJ168" s="33">
        <f t="shared" si="74"/>
        <v>-0.30132797407048567</v>
      </c>
      <c r="AK168" s="13">
        <v>72280.699666018641</v>
      </c>
      <c r="AL168" s="38">
        <v>1</v>
      </c>
    </row>
    <row r="169" spans="1:38" x14ac:dyDescent="0.25">
      <c r="A169" t="s">
        <v>1165</v>
      </c>
      <c r="B169" s="5" t="s">
        <v>226</v>
      </c>
      <c r="C169" s="6" t="s">
        <v>33</v>
      </c>
      <c r="D169" s="7" t="s">
        <v>34</v>
      </c>
      <c r="E169" s="36">
        <f t="shared" si="52"/>
        <v>-1.8402512945161544</v>
      </c>
      <c r="F169" s="8">
        <f t="shared" si="53"/>
        <v>34.048499388954198</v>
      </c>
      <c r="G169" s="9">
        <f t="shared" si="54"/>
        <v>163</v>
      </c>
      <c r="H169" s="112">
        <f t="shared" si="55"/>
        <v>526</v>
      </c>
      <c r="I169" s="33">
        <f t="shared" si="56"/>
        <v>1.2161048269582926</v>
      </c>
      <c r="J169" s="11">
        <v>7.3830658927961812E-2</v>
      </c>
      <c r="K169" s="10">
        <f t="shared" si="57"/>
        <v>537</v>
      </c>
      <c r="L169" s="33">
        <f t="shared" si="58"/>
        <v>1.0208083028978074</v>
      </c>
      <c r="M169" s="11">
        <v>1.5112262521588947E-2</v>
      </c>
      <c r="N169" s="10">
        <f t="shared" si="59"/>
        <v>117</v>
      </c>
      <c r="O169" s="33">
        <f t="shared" si="60"/>
        <v>-0.45204184519527169</v>
      </c>
      <c r="P169" s="11">
        <v>9.0006618133686295E-2</v>
      </c>
      <c r="Q169" s="10">
        <f t="shared" si="61"/>
        <v>155</v>
      </c>
      <c r="R169" s="33">
        <f t="shared" si="62"/>
        <v>2.7232144936912551E-2</v>
      </c>
      <c r="S169" s="12">
        <v>1.0333041888562118</v>
      </c>
      <c r="T169" s="10">
        <f t="shared" si="63"/>
        <v>98</v>
      </c>
      <c r="U169" s="33">
        <f t="shared" si="64"/>
        <v>-0.66008346593577827</v>
      </c>
      <c r="V169" s="18">
        <v>0.1143107849393746</v>
      </c>
      <c r="W169" s="112">
        <f t="shared" si="78"/>
        <v>191</v>
      </c>
      <c r="X169" s="33">
        <f t="shared" si="66"/>
        <v>-0.54507786561975535</v>
      </c>
      <c r="Y169" s="13">
        <v>77250</v>
      </c>
      <c r="Z169" s="10">
        <f t="shared" si="67"/>
        <v>162</v>
      </c>
      <c r="AA169" s="33">
        <f t="shared" si="68"/>
        <v>-0.21734129566573673</v>
      </c>
      <c r="AB169" s="11">
        <v>3.7999999999999999E-2</v>
      </c>
      <c r="AC169" s="112">
        <f t="shared" si="79"/>
        <v>130</v>
      </c>
      <c r="AD169" s="33">
        <f t="shared" si="70"/>
        <v>-0.45327289872080978</v>
      </c>
      <c r="AE169" s="11">
        <v>0.89554367201426022</v>
      </c>
      <c r="AF169" s="10">
        <f t="shared" si="71"/>
        <v>191</v>
      </c>
      <c r="AG169" s="33">
        <f t="shared" si="72"/>
        <v>-0.20738894424841439</v>
      </c>
      <c r="AH169" s="14">
        <v>2.859666666666667</v>
      </c>
      <c r="AI169" s="112">
        <f t="shared" si="80"/>
        <v>318</v>
      </c>
      <c r="AJ169" s="33">
        <f t="shared" si="74"/>
        <v>-0.18818845887054614</v>
      </c>
      <c r="AK169" s="13">
        <v>149935.2270089818</v>
      </c>
      <c r="AL169" s="38"/>
    </row>
    <row r="170" spans="1:38" x14ac:dyDescent="0.25">
      <c r="A170" t="s">
        <v>872</v>
      </c>
      <c r="B170" s="5" t="s">
        <v>242</v>
      </c>
      <c r="C170" s="6" t="s">
        <v>93</v>
      </c>
      <c r="D170" s="7" t="s">
        <v>34</v>
      </c>
      <c r="E170" s="36">
        <f t="shared" si="52"/>
        <v>-1.8335080583454202</v>
      </c>
      <c r="F170" s="8">
        <f t="shared" si="53"/>
        <v>34.027481101184982</v>
      </c>
      <c r="G170" s="9">
        <f t="shared" si="54"/>
        <v>164</v>
      </c>
      <c r="H170" s="112">
        <f t="shared" si="55"/>
        <v>384</v>
      </c>
      <c r="I170" s="33">
        <f t="shared" si="56"/>
        <v>0.25304357987350168</v>
      </c>
      <c r="J170" s="11">
        <v>1.292209017166579E-2</v>
      </c>
      <c r="K170" s="10">
        <f t="shared" si="57"/>
        <v>262</v>
      </c>
      <c r="L170" s="33">
        <f t="shared" si="58"/>
        <v>0.12554312469728746</v>
      </c>
      <c r="M170" s="11">
        <v>6.2271062271062272E-2</v>
      </c>
      <c r="N170" s="10">
        <f t="shared" si="59"/>
        <v>126</v>
      </c>
      <c r="O170" s="33">
        <f t="shared" si="60"/>
        <v>-0.39612858635012987</v>
      </c>
      <c r="P170" s="11">
        <v>8.642578125E-2</v>
      </c>
      <c r="Q170" s="10">
        <f t="shared" si="61"/>
        <v>295</v>
      </c>
      <c r="R170" s="33">
        <f t="shared" si="62"/>
        <v>0.20651837086275845</v>
      </c>
      <c r="S170" s="12">
        <v>0.27935561970388301</v>
      </c>
      <c r="T170" s="10">
        <f t="shared" si="63"/>
        <v>123</v>
      </c>
      <c r="U170" s="33">
        <f t="shared" si="64"/>
        <v>-0.47127197238972696</v>
      </c>
      <c r="V170" s="18">
        <v>0.10322760155815247</v>
      </c>
      <c r="W170" s="112">
        <f t="shared" si="78"/>
        <v>105</v>
      </c>
      <c r="X170" s="33">
        <f t="shared" si="66"/>
        <v>-0.85171270667923205</v>
      </c>
      <c r="Y170" s="13">
        <v>66098</v>
      </c>
      <c r="Z170" s="10">
        <f t="shared" si="67"/>
        <v>317</v>
      </c>
      <c r="AA170" s="33">
        <f t="shared" si="68"/>
        <v>0.36845635275949279</v>
      </c>
      <c r="AB170" s="11">
        <v>0.03</v>
      </c>
      <c r="AC170" s="112">
        <f t="shared" si="79"/>
        <v>105</v>
      </c>
      <c r="AD170" s="33">
        <f t="shared" si="70"/>
        <v>-0.61258652651937839</v>
      </c>
      <c r="AE170" s="11">
        <v>0.88603735230593317</v>
      </c>
      <c r="AF170" s="10">
        <f t="shared" si="71"/>
        <v>129</v>
      </c>
      <c r="AG170" s="33">
        <f t="shared" si="72"/>
        <v>-0.43778857451082664</v>
      </c>
      <c r="AH170" s="14">
        <v>3.1196666666666668</v>
      </c>
      <c r="AI170" s="112">
        <f t="shared" si="80"/>
        <v>186</v>
      </c>
      <c r="AJ170" s="33">
        <f t="shared" si="74"/>
        <v>-0.24793009017677925</v>
      </c>
      <c r="AK170" s="13">
        <v>108930.91358599497</v>
      </c>
      <c r="AL170" s="38"/>
    </row>
    <row r="171" spans="1:38" x14ac:dyDescent="0.25">
      <c r="A171" t="s">
        <v>1111</v>
      </c>
      <c r="B171" s="5" t="s">
        <v>285</v>
      </c>
      <c r="C171" s="6" t="s">
        <v>22</v>
      </c>
      <c r="D171" s="7" t="s">
        <v>20</v>
      </c>
      <c r="E171" s="36">
        <f t="shared" si="52"/>
        <v>-1.7439826899253215</v>
      </c>
      <c r="F171" s="8">
        <f t="shared" si="53"/>
        <v>33.748435564523277</v>
      </c>
      <c r="G171" s="9">
        <f t="shared" si="54"/>
        <v>165</v>
      </c>
      <c r="H171" s="112">
        <f t="shared" si="55"/>
        <v>111</v>
      </c>
      <c r="I171" s="33">
        <f t="shared" si="56"/>
        <v>-0.66241412096130625</v>
      </c>
      <c r="J171" s="11">
        <v>-4.4975804155992005E-2</v>
      </c>
      <c r="K171" s="10">
        <f t="shared" si="57"/>
        <v>150</v>
      </c>
      <c r="L171" s="33">
        <f t="shared" si="58"/>
        <v>-0.2743041563201295</v>
      </c>
      <c r="M171" s="11">
        <v>8.3333333333333329E-2</v>
      </c>
      <c r="N171" s="10">
        <f t="shared" si="59"/>
        <v>178</v>
      </c>
      <c r="O171" s="33">
        <f t="shared" si="60"/>
        <v>-9.0381686671460737E-2</v>
      </c>
      <c r="P171" s="11">
        <v>6.684491978609626E-2</v>
      </c>
      <c r="Q171" s="10">
        <f t="shared" si="61"/>
        <v>289</v>
      </c>
      <c r="R171" s="33">
        <f t="shared" si="62"/>
        <v>0.20206992065819754</v>
      </c>
      <c r="S171" s="12">
        <v>0.29806259314456035</v>
      </c>
      <c r="T171" s="10">
        <f t="shared" si="63"/>
        <v>101</v>
      </c>
      <c r="U171" s="33">
        <f t="shared" si="64"/>
        <v>-0.63826936312844551</v>
      </c>
      <c r="V171" s="18">
        <v>0.11303030303030304</v>
      </c>
      <c r="W171" s="112">
        <f t="shared" si="78"/>
        <v>250</v>
      </c>
      <c r="X171" s="33">
        <f t="shared" si="66"/>
        <v>-0.28738581662321511</v>
      </c>
      <c r="Y171" s="13">
        <v>86622</v>
      </c>
      <c r="Z171" s="10">
        <f t="shared" si="67"/>
        <v>136</v>
      </c>
      <c r="AA171" s="33">
        <f t="shared" si="68"/>
        <v>-0.36379070777204425</v>
      </c>
      <c r="AB171" s="11">
        <v>0.04</v>
      </c>
      <c r="AC171" s="112">
        <f t="shared" si="79"/>
        <v>159</v>
      </c>
      <c r="AD171" s="33">
        <f t="shared" si="70"/>
        <v>-0.24759646084001524</v>
      </c>
      <c r="AE171" s="11">
        <v>0.90781648258283776</v>
      </c>
      <c r="AF171" s="10">
        <f t="shared" si="71"/>
        <v>230</v>
      </c>
      <c r="AG171" s="33">
        <f t="shared" si="72"/>
        <v>-7.5056848918207908E-2</v>
      </c>
      <c r="AH171" s="14">
        <v>2.7103333333333333</v>
      </c>
      <c r="AI171" s="112">
        <f t="shared" si="80"/>
        <v>153</v>
      </c>
      <c r="AJ171" s="33">
        <f t="shared" si="74"/>
        <v>-0.26273917599370827</v>
      </c>
      <c r="AK171" s="13">
        <v>98766.537704918039</v>
      </c>
      <c r="AL171" s="38"/>
    </row>
    <row r="172" spans="1:38" x14ac:dyDescent="0.25">
      <c r="A172" t="s">
        <v>821</v>
      </c>
      <c r="B172" s="5" t="s">
        <v>241</v>
      </c>
      <c r="C172" s="6" t="s">
        <v>38</v>
      </c>
      <c r="D172" s="7" t="s">
        <v>39</v>
      </c>
      <c r="E172" s="36">
        <f t="shared" si="52"/>
        <v>-1.7291232675211279</v>
      </c>
      <c r="F172" s="8">
        <f t="shared" si="53"/>
        <v>33.702119580881593</v>
      </c>
      <c r="G172" s="9">
        <f t="shared" si="54"/>
        <v>166</v>
      </c>
      <c r="H172" s="112">
        <f t="shared" si="55"/>
        <v>158</v>
      </c>
      <c r="I172" s="33">
        <f t="shared" si="56"/>
        <v>-0.47583027768966779</v>
      </c>
      <c r="J172" s="11">
        <v>-3.3175355450236976E-2</v>
      </c>
      <c r="K172" s="10">
        <f t="shared" si="57"/>
        <v>251</v>
      </c>
      <c r="L172" s="33">
        <f t="shared" si="58"/>
        <v>8.9675817109455103E-2</v>
      </c>
      <c r="M172" s="11">
        <v>6.4160401002506265E-2</v>
      </c>
      <c r="N172" s="10">
        <f t="shared" si="59"/>
        <v>141</v>
      </c>
      <c r="O172" s="33">
        <f t="shared" si="60"/>
        <v>-0.2927818748291986</v>
      </c>
      <c r="P172" s="11">
        <v>7.9807177289769687E-2</v>
      </c>
      <c r="Q172" s="10">
        <f t="shared" si="61"/>
        <v>390</v>
      </c>
      <c r="R172" s="33">
        <f t="shared" si="62"/>
        <v>0.27294812057923534</v>
      </c>
      <c r="S172" s="12">
        <v>0</v>
      </c>
      <c r="T172" s="10">
        <f t="shared" si="63"/>
        <v>112</v>
      </c>
      <c r="U172" s="33">
        <f t="shared" si="64"/>
        <v>-0.55838858590201401</v>
      </c>
      <c r="V172" s="18">
        <v>0.10834132310642378</v>
      </c>
      <c r="W172" s="112">
        <f t="shared" si="78"/>
        <v>215</v>
      </c>
      <c r="X172" s="33">
        <f t="shared" si="66"/>
        <v>-0.45819066173274431</v>
      </c>
      <c r="Y172" s="13">
        <v>80410</v>
      </c>
      <c r="Z172" s="10">
        <f t="shared" si="67"/>
        <v>507</v>
      </c>
      <c r="AA172" s="33">
        <f t="shared" si="68"/>
        <v>0.88102929513156858</v>
      </c>
      <c r="AB172" s="11">
        <v>2.3E-2</v>
      </c>
      <c r="AC172" s="112">
        <f t="shared" si="79"/>
        <v>64</v>
      </c>
      <c r="AD172" s="33">
        <f t="shared" si="70"/>
        <v>-1.1478639046524168</v>
      </c>
      <c r="AE172" s="11">
        <v>0.85409709735422557</v>
      </c>
      <c r="AF172" s="10">
        <f t="shared" si="71"/>
        <v>46</v>
      </c>
      <c r="AG172" s="33">
        <f t="shared" si="72"/>
        <v>-1.0371229973344616</v>
      </c>
      <c r="AH172" s="14">
        <v>3.7960000000000007</v>
      </c>
      <c r="AI172" s="112">
        <f t="shared" si="80"/>
        <v>121</v>
      </c>
      <c r="AJ172" s="33">
        <f t="shared" si="74"/>
        <v>-0.2802251665475583</v>
      </c>
      <c r="AK172" s="13">
        <v>86764.839366515836</v>
      </c>
      <c r="AL172" s="38"/>
    </row>
    <row r="173" spans="1:38" x14ac:dyDescent="0.25">
      <c r="A173" t="s">
        <v>1003</v>
      </c>
      <c r="B173" s="5" t="s">
        <v>282</v>
      </c>
      <c r="C173" s="6" t="s">
        <v>47</v>
      </c>
      <c r="D173" s="7" t="s">
        <v>20</v>
      </c>
      <c r="E173" s="36">
        <f t="shared" si="52"/>
        <v>-1.6937352971660626</v>
      </c>
      <c r="F173" s="8">
        <f t="shared" si="53"/>
        <v>33.591817268214648</v>
      </c>
      <c r="G173" s="9">
        <f t="shared" si="54"/>
        <v>167</v>
      </c>
      <c r="H173" s="112">
        <f t="shared" si="55"/>
        <v>137</v>
      </c>
      <c r="I173" s="33">
        <f t="shared" si="56"/>
        <v>-0.54327389896542488</v>
      </c>
      <c r="J173" s="11">
        <v>-3.7440810483426956E-2</v>
      </c>
      <c r="K173" s="10">
        <f t="shared" si="57"/>
        <v>94</v>
      </c>
      <c r="L173" s="33">
        <f t="shared" si="58"/>
        <v>-0.5586665973712075</v>
      </c>
      <c r="M173" s="11">
        <v>9.8312349316903289E-2</v>
      </c>
      <c r="N173" s="10">
        <f t="shared" si="59"/>
        <v>232</v>
      </c>
      <c r="O173" s="33">
        <f t="shared" si="60"/>
        <v>0.12300827587856868</v>
      </c>
      <c r="P173" s="11">
        <v>5.3178847296494358E-2</v>
      </c>
      <c r="Q173" s="10">
        <f t="shared" si="61"/>
        <v>107</v>
      </c>
      <c r="R173" s="33">
        <f t="shared" si="62"/>
        <v>-0.10791780440545118</v>
      </c>
      <c r="S173" s="12">
        <v>1.6016474087632995</v>
      </c>
      <c r="T173" s="10">
        <f t="shared" si="63"/>
        <v>85</v>
      </c>
      <c r="U173" s="33">
        <f t="shared" si="64"/>
        <v>-0.7668358564584461</v>
      </c>
      <c r="V173" s="18">
        <v>0.12057712126417039</v>
      </c>
      <c r="W173" s="112">
        <f t="shared" si="78"/>
        <v>178</v>
      </c>
      <c r="X173" s="33">
        <f t="shared" si="66"/>
        <v>-0.58194993537054074</v>
      </c>
      <c r="Y173" s="13">
        <v>75909</v>
      </c>
      <c r="Z173" s="10">
        <f t="shared" si="67"/>
        <v>201</v>
      </c>
      <c r="AA173" s="33">
        <f t="shared" si="68"/>
        <v>2.3328224937240322E-3</v>
      </c>
      <c r="AB173" s="11">
        <v>3.5000000000000003E-2</v>
      </c>
      <c r="AC173" s="112">
        <f t="shared" si="79"/>
        <v>294</v>
      </c>
      <c r="AD173" s="33">
        <f t="shared" si="70"/>
        <v>0.29292942417097079</v>
      </c>
      <c r="AE173" s="11">
        <v>0.94006991842850007</v>
      </c>
      <c r="AF173" s="10">
        <f t="shared" si="71"/>
        <v>36</v>
      </c>
      <c r="AG173" s="33">
        <f t="shared" si="72"/>
        <v>-1.2161257869998734</v>
      </c>
      <c r="AH173" s="14">
        <v>3.9979999999999998</v>
      </c>
      <c r="AI173" s="112">
        <f t="shared" si="80"/>
        <v>77</v>
      </c>
      <c r="AJ173" s="33">
        <f t="shared" si="74"/>
        <v>-0.30314261056304626</v>
      </c>
      <c r="AK173" s="13">
        <v>71035.204324448001</v>
      </c>
      <c r="AL173" s="38"/>
    </row>
    <row r="174" spans="1:38" x14ac:dyDescent="0.25">
      <c r="A174" t="s">
        <v>1169</v>
      </c>
      <c r="B174" s="5" t="s">
        <v>200</v>
      </c>
      <c r="C174" s="6" t="s">
        <v>22</v>
      </c>
      <c r="D174" s="7" t="s">
        <v>20</v>
      </c>
      <c r="E174" s="36">
        <f t="shared" si="52"/>
        <v>-1.6905829581836218</v>
      </c>
      <c r="F174" s="8">
        <f t="shared" si="53"/>
        <v>33.581991604957196</v>
      </c>
      <c r="G174" s="9">
        <f t="shared" si="54"/>
        <v>168</v>
      </c>
      <c r="H174" s="112">
        <f t="shared" si="55"/>
        <v>254</v>
      </c>
      <c r="I174" s="33">
        <f t="shared" si="56"/>
        <v>-0.20038358643910492</v>
      </c>
      <c r="J174" s="11">
        <v>-1.5754798052134089E-2</v>
      </c>
      <c r="K174" s="10">
        <f t="shared" si="57"/>
        <v>19</v>
      </c>
      <c r="L174" s="33">
        <f t="shared" si="58"/>
        <v>-1.8936788000846088</v>
      </c>
      <c r="M174" s="11">
        <v>0.16863517060367453</v>
      </c>
      <c r="N174" s="10">
        <f t="shared" si="59"/>
        <v>91</v>
      </c>
      <c r="O174" s="33">
        <f t="shared" si="60"/>
        <v>-0.73872419180289495</v>
      </c>
      <c r="P174" s="11">
        <v>0.10836653386454183</v>
      </c>
      <c r="Q174" s="10">
        <f t="shared" si="61"/>
        <v>219</v>
      </c>
      <c r="R174" s="33">
        <f t="shared" si="62"/>
        <v>0.13453347521539263</v>
      </c>
      <c r="S174" s="12">
        <v>0.58207217694994184</v>
      </c>
      <c r="T174" s="10">
        <f t="shared" si="63"/>
        <v>171</v>
      </c>
      <c r="U174" s="33">
        <f t="shared" si="64"/>
        <v>-0.1520735477481332</v>
      </c>
      <c r="V174" s="18">
        <v>8.4490740740740741E-2</v>
      </c>
      <c r="W174" s="112">
        <f t="shared" si="78"/>
        <v>189</v>
      </c>
      <c r="X174" s="33">
        <f t="shared" si="66"/>
        <v>-0.54966968936948024</v>
      </c>
      <c r="Y174" s="13">
        <v>77083</v>
      </c>
      <c r="Z174" s="10">
        <f t="shared" si="67"/>
        <v>175</v>
      </c>
      <c r="AA174" s="33">
        <f t="shared" si="68"/>
        <v>-0.14411658961258347</v>
      </c>
      <c r="AB174" s="11">
        <v>3.7000000000000005E-2</v>
      </c>
      <c r="AC174" s="112">
        <f t="shared" si="79"/>
        <v>394</v>
      </c>
      <c r="AD174" s="33">
        <f t="shared" si="70"/>
        <v>0.57605856235649522</v>
      </c>
      <c r="AE174" s="11">
        <v>0.95696436834798704</v>
      </c>
      <c r="AF174" s="10">
        <f t="shared" si="71"/>
        <v>59</v>
      </c>
      <c r="AG174" s="33">
        <f t="shared" si="72"/>
        <v>-0.88234170726073802</v>
      </c>
      <c r="AH174" s="14">
        <v>3.6213333333333337</v>
      </c>
      <c r="AI174" s="112">
        <f t="shared" si="80"/>
        <v>98</v>
      </c>
      <c r="AJ174" s="33">
        <f t="shared" si="74"/>
        <v>-0.28995981510521884</v>
      </c>
      <c r="AK174" s="13">
        <v>80083.358265424918</v>
      </c>
      <c r="AL174" s="38"/>
    </row>
    <row r="175" spans="1:38" x14ac:dyDescent="0.25">
      <c r="A175" t="s">
        <v>775</v>
      </c>
      <c r="B175" s="5" t="s">
        <v>167</v>
      </c>
      <c r="C175" s="6" t="s">
        <v>24</v>
      </c>
      <c r="D175" s="7" t="s">
        <v>20</v>
      </c>
      <c r="E175" s="36">
        <f t="shared" si="52"/>
        <v>-1.6297595371833786</v>
      </c>
      <c r="F175" s="8">
        <f t="shared" si="53"/>
        <v>33.392408423629533</v>
      </c>
      <c r="G175" s="9">
        <f t="shared" si="54"/>
        <v>169</v>
      </c>
      <c r="H175" s="112">
        <f t="shared" si="55"/>
        <v>132</v>
      </c>
      <c r="I175" s="33">
        <f t="shared" si="56"/>
        <v>-0.56732220780119214</v>
      </c>
      <c r="J175" s="11">
        <v>-3.8961739787383265E-2</v>
      </c>
      <c r="K175" s="10">
        <f t="shared" si="57"/>
        <v>222</v>
      </c>
      <c r="L175" s="33">
        <f t="shared" si="58"/>
        <v>1.2834225378580623E-2</v>
      </c>
      <c r="M175" s="11">
        <v>6.8208092485549127E-2</v>
      </c>
      <c r="N175" s="10">
        <f t="shared" si="59"/>
        <v>155</v>
      </c>
      <c r="O175" s="33">
        <f t="shared" si="60"/>
        <v>-0.23474506879198401</v>
      </c>
      <c r="P175" s="11">
        <v>7.6090342679127732E-2</v>
      </c>
      <c r="Q175" s="10">
        <f t="shared" si="61"/>
        <v>134</v>
      </c>
      <c r="R175" s="33">
        <f t="shared" si="62"/>
        <v>-2.0808964948969399E-2</v>
      </c>
      <c r="S175" s="12">
        <v>1.2353304508956144</v>
      </c>
      <c r="T175" s="10">
        <f t="shared" si="63"/>
        <v>293</v>
      </c>
      <c r="U175" s="33">
        <f t="shared" si="64"/>
        <v>0.28524980257008858</v>
      </c>
      <c r="V175" s="18">
        <v>5.8819978874302098E-2</v>
      </c>
      <c r="W175" s="112">
        <f t="shared" si="78"/>
        <v>166</v>
      </c>
      <c r="X175" s="33">
        <f t="shared" si="66"/>
        <v>-0.62905049874346786</v>
      </c>
      <c r="Y175" s="13">
        <v>74196</v>
      </c>
      <c r="Z175" s="10">
        <f t="shared" si="67"/>
        <v>95</v>
      </c>
      <c r="AA175" s="33">
        <f t="shared" si="68"/>
        <v>-0.65668953198465929</v>
      </c>
      <c r="AB175" s="11">
        <v>4.4000000000000004E-2</v>
      </c>
      <c r="AC175" s="112">
        <f t="shared" si="79"/>
        <v>196</v>
      </c>
      <c r="AD175" s="33">
        <f t="shared" si="70"/>
        <v>-8.4159763615708899E-2</v>
      </c>
      <c r="AE175" s="11">
        <v>0.91756882779872684</v>
      </c>
      <c r="AF175" s="10">
        <f t="shared" si="71"/>
        <v>159</v>
      </c>
      <c r="AG175" s="33">
        <f t="shared" si="72"/>
        <v>-0.31431800342148275</v>
      </c>
      <c r="AH175" s="14">
        <v>2.9803333333333337</v>
      </c>
      <c r="AI175" s="112">
        <f t="shared" si="80"/>
        <v>99</v>
      </c>
      <c r="AJ175" s="33">
        <f t="shared" si="74"/>
        <v>-0.28941606083061611</v>
      </c>
      <c r="AK175" s="13">
        <v>80456.569880397554</v>
      </c>
      <c r="AL175" s="38"/>
    </row>
    <row r="176" spans="1:38" x14ac:dyDescent="0.25">
      <c r="A176" t="s">
        <v>715</v>
      </c>
      <c r="B176" s="5" t="s">
        <v>213</v>
      </c>
      <c r="C176" s="6" t="s">
        <v>47</v>
      </c>
      <c r="D176" s="7" t="s">
        <v>20</v>
      </c>
      <c r="E176" s="36">
        <f t="shared" si="52"/>
        <v>-1.6208035018220981</v>
      </c>
      <c r="F176" s="8">
        <f t="shared" si="53"/>
        <v>33.36449296527563</v>
      </c>
      <c r="G176" s="9">
        <f t="shared" si="54"/>
        <v>170</v>
      </c>
      <c r="H176" s="112">
        <f t="shared" si="55"/>
        <v>305</v>
      </c>
      <c r="I176" s="33">
        <f t="shared" si="56"/>
        <v>1.9741541507388135E-3</v>
      </c>
      <c r="J176" s="11">
        <v>-2.9567331384079409E-3</v>
      </c>
      <c r="K176" s="10">
        <f t="shared" si="57"/>
        <v>218</v>
      </c>
      <c r="L176" s="33">
        <f t="shared" si="58"/>
        <v>6.0399400579433174E-3</v>
      </c>
      <c r="M176" s="11">
        <v>6.8565986826442341E-2</v>
      </c>
      <c r="N176" s="10">
        <f t="shared" si="59"/>
        <v>109</v>
      </c>
      <c r="O176" s="33">
        <f t="shared" si="60"/>
        <v>-0.50471437117861906</v>
      </c>
      <c r="P176" s="11">
        <v>9.337990968731362E-2</v>
      </c>
      <c r="Q176" s="10">
        <f t="shared" si="61"/>
        <v>172</v>
      </c>
      <c r="R176" s="33">
        <f t="shared" si="62"/>
        <v>6.1392493051237458E-2</v>
      </c>
      <c r="S176" s="12">
        <v>0.88965040034268017</v>
      </c>
      <c r="T176" s="10">
        <f t="shared" si="63"/>
        <v>248</v>
      </c>
      <c r="U176" s="33">
        <f t="shared" si="64"/>
        <v>0.13708085834202502</v>
      </c>
      <c r="V176" s="18">
        <v>6.7517455650953795E-2</v>
      </c>
      <c r="W176" s="112">
        <f t="shared" si="78"/>
        <v>144</v>
      </c>
      <c r="X176" s="33">
        <f t="shared" si="66"/>
        <v>-0.68225516314896351</v>
      </c>
      <c r="Y176" s="13">
        <v>72261</v>
      </c>
      <c r="Z176" s="10">
        <f t="shared" si="67"/>
        <v>136</v>
      </c>
      <c r="AA176" s="33">
        <f t="shared" si="68"/>
        <v>-0.36379070777204425</v>
      </c>
      <c r="AB176" s="11">
        <v>0.04</v>
      </c>
      <c r="AC176" s="112">
        <f t="shared" si="79"/>
        <v>185</v>
      </c>
      <c r="AD176" s="33">
        <f t="shared" si="70"/>
        <v>-0.12749149758050046</v>
      </c>
      <c r="AE176" s="11">
        <v>0.91498320268756994</v>
      </c>
      <c r="AF176" s="10">
        <f t="shared" si="71"/>
        <v>161</v>
      </c>
      <c r="AG176" s="33">
        <f t="shared" si="72"/>
        <v>-0.30338879019108589</v>
      </c>
      <c r="AH176" s="14">
        <v>2.968</v>
      </c>
      <c r="AI176" s="112">
        <f t="shared" si="80"/>
        <v>140</v>
      </c>
      <c r="AJ176" s="33">
        <f t="shared" si="74"/>
        <v>-0.26872575815852967</v>
      </c>
      <c r="AK176" s="13">
        <v>94657.582424462089</v>
      </c>
      <c r="AL176" s="38"/>
    </row>
    <row r="177" spans="1:38" x14ac:dyDescent="0.25">
      <c r="A177" t="s">
        <v>739</v>
      </c>
      <c r="B177" s="5" t="s">
        <v>216</v>
      </c>
      <c r="C177" s="6" t="s">
        <v>93</v>
      </c>
      <c r="D177" s="7" t="s">
        <v>34</v>
      </c>
      <c r="E177" s="36">
        <f t="shared" si="52"/>
        <v>-1.5128880841153904</v>
      </c>
      <c r="F177" s="8">
        <f t="shared" si="53"/>
        <v>33.028126679613081</v>
      </c>
      <c r="G177" s="9">
        <f t="shared" si="54"/>
        <v>171</v>
      </c>
      <c r="H177" s="112">
        <f t="shared" si="55"/>
        <v>466</v>
      </c>
      <c r="I177" s="33">
        <f t="shared" si="56"/>
        <v>0.59434750648369705</v>
      </c>
      <c r="J177" s="11">
        <v>3.4507772020725413E-2</v>
      </c>
      <c r="K177" s="10">
        <f t="shared" si="57"/>
        <v>323</v>
      </c>
      <c r="L177" s="33">
        <f t="shared" si="58"/>
        <v>0.28917383662122015</v>
      </c>
      <c r="M177" s="11">
        <v>5.365168539325843E-2</v>
      </c>
      <c r="N177" s="10">
        <f t="shared" si="59"/>
        <v>96</v>
      </c>
      <c r="O177" s="33">
        <f t="shared" si="60"/>
        <v>-0.65721297439291793</v>
      </c>
      <c r="P177" s="11">
        <v>0.10314633422380529</v>
      </c>
      <c r="Q177" s="10">
        <f t="shared" si="61"/>
        <v>304</v>
      </c>
      <c r="R177" s="33">
        <f t="shared" si="62"/>
        <v>0.21339779484171112</v>
      </c>
      <c r="S177" s="12">
        <v>0.25042572373034155</v>
      </c>
      <c r="T177" s="10">
        <f t="shared" si="63"/>
        <v>188</v>
      </c>
      <c r="U177" s="33">
        <f t="shared" si="64"/>
        <v>-8.145669698899434E-2</v>
      </c>
      <c r="V177" s="18">
        <v>8.0345550783980826E-2</v>
      </c>
      <c r="W177" s="112">
        <f t="shared" si="78"/>
        <v>192</v>
      </c>
      <c r="X177" s="33">
        <f t="shared" si="66"/>
        <v>-0.54276820576959428</v>
      </c>
      <c r="Y177" s="13">
        <v>77334</v>
      </c>
      <c r="Z177" s="10">
        <f t="shared" si="67"/>
        <v>113</v>
      </c>
      <c r="AA177" s="33">
        <f t="shared" si="68"/>
        <v>-0.51024011987835172</v>
      </c>
      <c r="AB177" s="11">
        <v>4.2000000000000003E-2</v>
      </c>
      <c r="AC177" s="112">
        <f t="shared" si="79"/>
        <v>194</v>
      </c>
      <c r="AD177" s="33">
        <f t="shared" si="70"/>
        <v>-9.5437118136231361E-2</v>
      </c>
      <c r="AE177" s="11">
        <v>0.91689590270739829</v>
      </c>
      <c r="AF177" s="10">
        <f t="shared" si="71"/>
        <v>262</v>
      </c>
      <c r="AG177" s="33">
        <f t="shared" si="72"/>
        <v>-2.9831184258635665E-3</v>
      </c>
      <c r="AH177" s="14">
        <v>2.629</v>
      </c>
      <c r="AI177" s="112">
        <f t="shared" si="80"/>
        <v>225</v>
      </c>
      <c r="AJ177" s="33">
        <f t="shared" si="74"/>
        <v>-0.23722127984310148</v>
      </c>
      <c r="AK177" s="13">
        <v>116281.02113593108</v>
      </c>
      <c r="AL177" s="38"/>
    </row>
    <row r="178" spans="1:38" x14ac:dyDescent="0.25">
      <c r="A178" t="s">
        <v>910</v>
      </c>
      <c r="B178" s="5" t="s">
        <v>169</v>
      </c>
      <c r="C178" s="6" t="s">
        <v>19</v>
      </c>
      <c r="D178" s="7" t="s">
        <v>20</v>
      </c>
      <c r="E178" s="36">
        <f t="shared" si="52"/>
        <v>-1.496913004094087</v>
      </c>
      <c r="F178" s="8">
        <f t="shared" si="53"/>
        <v>32.978333253945841</v>
      </c>
      <c r="G178" s="9">
        <f t="shared" si="54"/>
        <v>172</v>
      </c>
      <c r="H178" s="112">
        <f t="shared" si="55"/>
        <v>160</v>
      </c>
      <c r="I178" s="33">
        <f t="shared" si="56"/>
        <v>-0.47199140098908482</v>
      </c>
      <c r="J178" s="11">
        <v>-3.2932566649242045E-2</v>
      </c>
      <c r="K178" s="10">
        <f t="shared" si="57"/>
        <v>52</v>
      </c>
      <c r="L178" s="33">
        <f t="shared" si="58"/>
        <v>-1.0564847999525522</v>
      </c>
      <c r="M178" s="11">
        <v>0.12453531598513011</v>
      </c>
      <c r="N178" s="10">
        <f t="shared" si="59"/>
        <v>131</v>
      </c>
      <c r="O178" s="33">
        <f t="shared" si="60"/>
        <v>-0.35060397968975326</v>
      </c>
      <c r="P178" s="11">
        <v>8.3510261854210899E-2</v>
      </c>
      <c r="Q178" s="10">
        <f t="shared" si="61"/>
        <v>89</v>
      </c>
      <c r="R178" s="33">
        <f t="shared" si="62"/>
        <v>-0.17693688621686529</v>
      </c>
      <c r="S178" s="12">
        <v>1.8918918918918919</v>
      </c>
      <c r="T178" s="10">
        <f t="shared" si="63"/>
        <v>445</v>
      </c>
      <c r="U178" s="33">
        <f t="shared" si="64"/>
        <v>0.71470311996435021</v>
      </c>
      <c r="V178" s="18">
        <v>3.361118580263512E-2</v>
      </c>
      <c r="W178" s="112">
        <f t="shared" si="78"/>
        <v>221</v>
      </c>
      <c r="X178" s="33">
        <f t="shared" si="66"/>
        <v>-0.43385674545426184</v>
      </c>
      <c r="Y178" s="13">
        <v>81295</v>
      </c>
      <c r="Z178" s="10">
        <f t="shared" si="67"/>
        <v>95</v>
      </c>
      <c r="AA178" s="33">
        <f t="shared" si="68"/>
        <v>-0.65668953198465929</v>
      </c>
      <c r="AB178" s="11">
        <v>4.4000000000000004E-2</v>
      </c>
      <c r="AC178" s="112">
        <f t="shared" si="79"/>
        <v>270</v>
      </c>
      <c r="AD178" s="33">
        <f t="shared" si="70"/>
        <v>0.2277150107932969</v>
      </c>
      <c r="AE178" s="11">
        <v>0.9361785434612373</v>
      </c>
      <c r="AF178" s="10">
        <f t="shared" si="71"/>
        <v>19</v>
      </c>
      <c r="AG178" s="33">
        <f t="shared" si="72"/>
        <v>-1.4485931062518207</v>
      </c>
      <c r="AH178" s="14">
        <v>4.2603333333333335</v>
      </c>
      <c r="AI178" s="112">
        <f t="shared" si="80"/>
        <v>67</v>
      </c>
      <c r="AJ178" s="33">
        <f t="shared" si="74"/>
        <v>-0.30790665883132123</v>
      </c>
      <c r="AK178" s="13">
        <v>67765.348378378374</v>
      </c>
      <c r="AL178" s="38"/>
    </row>
    <row r="179" spans="1:38" x14ac:dyDescent="0.25">
      <c r="A179" t="s">
        <v>616</v>
      </c>
      <c r="B179" s="5" t="s">
        <v>199</v>
      </c>
      <c r="C179" s="6" t="s">
        <v>63</v>
      </c>
      <c r="D179" s="7" t="s">
        <v>34</v>
      </c>
      <c r="E179" s="36">
        <f t="shared" si="52"/>
        <v>-1.4520059940991428</v>
      </c>
      <c r="F179" s="8">
        <f t="shared" si="53"/>
        <v>32.838360630263253</v>
      </c>
      <c r="G179" s="9">
        <f t="shared" si="54"/>
        <v>173</v>
      </c>
      <c r="H179" s="112">
        <f t="shared" si="55"/>
        <v>71</v>
      </c>
      <c r="I179" s="33">
        <f t="shared" si="56"/>
        <v>-0.83190388976304552</v>
      </c>
      <c r="J179" s="11">
        <v>-5.5695142378559437E-2</v>
      </c>
      <c r="K179" s="10">
        <f t="shared" si="57"/>
        <v>60</v>
      </c>
      <c r="L179" s="33">
        <f t="shared" si="58"/>
        <v>-1.0016625285856959</v>
      </c>
      <c r="M179" s="11">
        <v>0.12164750957854406</v>
      </c>
      <c r="N179" s="10">
        <f t="shared" si="59"/>
        <v>271</v>
      </c>
      <c r="O179" s="33">
        <f t="shared" si="60"/>
        <v>0.27225781513971131</v>
      </c>
      <c r="P179" s="11">
        <v>4.3620501635768812E-2</v>
      </c>
      <c r="Q179" s="10">
        <f t="shared" si="61"/>
        <v>71</v>
      </c>
      <c r="R179" s="33">
        <f t="shared" si="62"/>
        <v>-0.25431653736994814</v>
      </c>
      <c r="S179" s="12">
        <v>2.2172949002217295</v>
      </c>
      <c r="T179" s="10">
        <f t="shared" si="63"/>
        <v>283</v>
      </c>
      <c r="U179" s="33">
        <f t="shared" si="64"/>
        <v>0.26005199295306169</v>
      </c>
      <c r="V179" s="18">
        <v>6.02990834539315E-2</v>
      </c>
      <c r="W179" s="112">
        <f t="shared" si="78"/>
        <v>146</v>
      </c>
      <c r="X179" s="33">
        <f t="shared" si="66"/>
        <v>-0.6767009811283381</v>
      </c>
      <c r="Y179" s="13">
        <v>72463</v>
      </c>
      <c r="Z179" s="10">
        <f t="shared" si="67"/>
        <v>201</v>
      </c>
      <c r="AA179" s="33">
        <f t="shared" si="68"/>
        <v>2.3328224937240322E-3</v>
      </c>
      <c r="AB179" s="11">
        <v>3.5000000000000003E-2</v>
      </c>
      <c r="AC179" s="112">
        <f t="shared" si="79"/>
        <v>137</v>
      </c>
      <c r="AD179" s="33">
        <f t="shared" si="70"/>
        <v>-0.39231859261966723</v>
      </c>
      <c r="AE179" s="11">
        <v>0.89918084436042844</v>
      </c>
      <c r="AF179" s="10">
        <f t="shared" si="71"/>
        <v>106</v>
      </c>
      <c r="AG179" s="33">
        <f t="shared" si="72"/>
        <v>-0.55003454822841247</v>
      </c>
      <c r="AH179" s="14">
        <v>3.2463333333333337</v>
      </c>
      <c r="AI179" s="112">
        <f t="shared" si="80"/>
        <v>139</v>
      </c>
      <c r="AJ179" s="33">
        <f t="shared" si="74"/>
        <v>-0.26964908769359136</v>
      </c>
      <c r="AK179" s="13">
        <v>94023.845232815962</v>
      </c>
      <c r="AL179" s="38"/>
    </row>
    <row r="180" spans="1:38" x14ac:dyDescent="0.25">
      <c r="A180" t="s">
        <v>659</v>
      </c>
      <c r="B180" s="5" t="s">
        <v>218</v>
      </c>
      <c r="C180" s="6" t="s">
        <v>54</v>
      </c>
      <c r="D180" s="7" t="s">
        <v>39</v>
      </c>
      <c r="E180" s="36">
        <f t="shared" si="52"/>
        <v>-1.4296809198859788</v>
      </c>
      <c r="F180" s="8">
        <f t="shared" si="53"/>
        <v>32.768774629951125</v>
      </c>
      <c r="G180" s="9">
        <f t="shared" si="54"/>
        <v>174</v>
      </c>
      <c r="H180" s="112">
        <f t="shared" si="55"/>
        <v>122</v>
      </c>
      <c r="I180" s="33">
        <f t="shared" si="56"/>
        <v>-0.62286622891602128</v>
      </c>
      <c r="J180" s="11">
        <v>-4.2474607571560519E-2</v>
      </c>
      <c r="K180" s="10">
        <f t="shared" si="57"/>
        <v>357</v>
      </c>
      <c r="L180" s="33">
        <f t="shared" si="58"/>
        <v>0.36089460400497003</v>
      </c>
      <c r="M180" s="11">
        <v>4.9873737373737376E-2</v>
      </c>
      <c r="N180" s="10">
        <f t="shared" si="59"/>
        <v>113</v>
      </c>
      <c r="O180" s="33">
        <f t="shared" si="60"/>
        <v>-0.47602791141816109</v>
      </c>
      <c r="P180" s="11">
        <v>9.1542750929368033E-2</v>
      </c>
      <c r="Q180" s="10">
        <f t="shared" si="61"/>
        <v>137</v>
      </c>
      <c r="R180" s="33">
        <f t="shared" si="62"/>
        <v>-1.3691658513196904E-2</v>
      </c>
      <c r="S180" s="12">
        <v>1.205400192864031</v>
      </c>
      <c r="T180" s="10">
        <f t="shared" si="63"/>
        <v>109</v>
      </c>
      <c r="U180" s="33">
        <f t="shared" si="64"/>
        <v>-0.57758523546515772</v>
      </c>
      <c r="V180" s="18">
        <v>0.10946816122108276</v>
      </c>
      <c r="W180" s="112">
        <f t="shared" si="78"/>
        <v>91</v>
      </c>
      <c r="X180" s="33">
        <f t="shared" si="66"/>
        <v>-0.90263520718516388</v>
      </c>
      <c r="Y180" s="13">
        <v>64246</v>
      </c>
      <c r="Z180" s="10">
        <f t="shared" si="67"/>
        <v>290</v>
      </c>
      <c r="AA180" s="33">
        <f t="shared" si="68"/>
        <v>0.29523164670633906</v>
      </c>
      <c r="AB180" s="11">
        <v>3.1E-2</v>
      </c>
      <c r="AC180" s="112">
        <f t="shared" si="79"/>
        <v>218</v>
      </c>
      <c r="AD180" s="33">
        <f t="shared" si="70"/>
        <v>-1.7035256995221838E-2</v>
      </c>
      <c r="AE180" s="11">
        <v>0.92157417893544735</v>
      </c>
      <c r="AF180" s="10">
        <f t="shared" si="71"/>
        <v>529</v>
      </c>
      <c r="AG180" s="33">
        <f t="shared" si="72"/>
        <v>1.2187256902476464</v>
      </c>
      <c r="AH180" s="14">
        <v>1.2503333333333333</v>
      </c>
      <c r="AI180" s="112">
        <f t="shared" si="80"/>
        <v>511</v>
      </c>
      <c r="AJ180" s="33">
        <f t="shared" si="74"/>
        <v>9.149674660173937E-2</v>
      </c>
      <c r="AK180" s="13">
        <v>341900.1863548698</v>
      </c>
      <c r="AL180" s="38"/>
    </row>
    <row r="181" spans="1:38" x14ac:dyDescent="0.25">
      <c r="A181" t="s">
        <v>899</v>
      </c>
      <c r="B181" s="5" t="s">
        <v>223</v>
      </c>
      <c r="C181" s="6" t="s">
        <v>44</v>
      </c>
      <c r="D181" s="7" t="s">
        <v>20</v>
      </c>
      <c r="E181" s="36">
        <f t="shared" si="52"/>
        <v>-1.4198754060657224</v>
      </c>
      <c r="F181" s="8">
        <f t="shared" si="53"/>
        <v>32.738211395032309</v>
      </c>
      <c r="G181" s="9">
        <f t="shared" si="54"/>
        <v>175</v>
      </c>
      <c r="H181" s="112">
        <f t="shared" si="55"/>
        <v>148</v>
      </c>
      <c r="I181" s="33">
        <f t="shared" si="56"/>
        <v>-0.5077770712585653</v>
      </c>
      <c r="J181" s="11">
        <v>-3.5195822454308079E-2</v>
      </c>
      <c r="K181" s="10">
        <f t="shared" si="57"/>
        <v>148</v>
      </c>
      <c r="L181" s="33">
        <f t="shared" si="58"/>
        <v>-0.29318749867702409</v>
      </c>
      <c r="M181" s="11">
        <v>8.4328028293545534E-2</v>
      </c>
      <c r="N181" s="10">
        <f t="shared" si="59"/>
        <v>149</v>
      </c>
      <c r="O181" s="33">
        <f t="shared" si="60"/>
        <v>-0.26036072537675664</v>
      </c>
      <c r="P181" s="11">
        <v>7.7730838865419427E-2</v>
      </c>
      <c r="Q181" s="10">
        <f t="shared" si="61"/>
        <v>163</v>
      </c>
      <c r="R181" s="33">
        <f t="shared" si="62"/>
        <v>4.1278143677770093E-2</v>
      </c>
      <c r="S181" s="12">
        <v>0.97423684780255471</v>
      </c>
      <c r="T181" s="10">
        <f t="shared" si="63"/>
        <v>156</v>
      </c>
      <c r="U181" s="33">
        <f t="shared" si="64"/>
        <v>-0.26977700721619041</v>
      </c>
      <c r="V181" s="18">
        <v>9.1399901837814254E-2</v>
      </c>
      <c r="W181" s="112">
        <f t="shared" si="78"/>
        <v>73</v>
      </c>
      <c r="X181" s="33">
        <f t="shared" si="66"/>
        <v>-0.9826759193734832</v>
      </c>
      <c r="Y181" s="13">
        <v>61335</v>
      </c>
      <c r="Z181" s="10">
        <f t="shared" si="67"/>
        <v>264</v>
      </c>
      <c r="AA181" s="33">
        <f t="shared" si="68"/>
        <v>0.2220069406531853</v>
      </c>
      <c r="AB181" s="11">
        <v>3.2000000000000001E-2</v>
      </c>
      <c r="AC181" s="112">
        <f t="shared" si="79"/>
        <v>271</v>
      </c>
      <c r="AD181" s="33">
        <f t="shared" si="70"/>
        <v>0.22843503907364515</v>
      </c>
      <c r="AE181" s="11">
        <v>0.93622150789012271</v>
      </c>
      <c r="AF181" s="10">
        <f t="shared" si="71"/>
        <v>119</v>
      </c>
      <c r="AG181" s="33">
        <f t="shared" si="72"/>
        <v>-0.4962746345005154</v>
      </c>
      <c r="AH181" s="14">
        <v>3.1856666666666662</v>
      </c>
      <c r="AI181" s="112">
        <f t="shared" si="80"/>
        <v>90</v>
      </c>
      <c r="AJ181" s="33">
        <f t="shared" si="74"/>
        <v>-0.29788830557946616</v>
      </c>
      <c r="AK181" s="13">
        <v>74641.553258281012</v>
      </c>
      <c r="AL181" s="38"/>
    </row>
    <row r="182" spans="1:38" x14ac:dyDescent="0.25">
      <c r="A182" t="s">
        <v>774</v>
      </c>
      <c r="B182" s="5" t="s">
        <v>339</v>
      </c>
      <c r="C182" s="6" t="s">
        <v>91</v>
      </c>
      <c r="D182" s="7" t="s">
        <v>39</v>
      </c>
      <c r="E182" s="36">
        <f t="shared" si="52"/>
        <v>-1.3612697144342079</v>
      </c>
      <c r="F182" s="8">
        <f t="shared" si="53"/>
        <v>32.555540751377357</v>
      </c>
      <c r="G182" s="9">
        <f t="shared" si="54"/>
        <v>176</v>
      </c>
      <c r="H182" s="112">
        <f t="shared" si="55"/>
        <v>193</v>
      </c>
      <c r="I182" s="33">
        <f t="shared" si="56"/>
        <v>-0.36166971684097665</v>
      </c>
      <c r="J182" s="11">
        <v>-2.5955299206921412E-2</v>
      </c>
      <c r="K182" s="10">
        <f t="shared" si="57"/>
        <v>300</v>
      </c>
      <c r="L182" s="33">
        <f t="shared" si="58"/>
        <v>0.21633262769486189</v>
      </c>
      <c r="M182" s="11">
        <v>5.7488653555219364E-2</v>
      </c>
      <c r="N182" s="10">
        <f t="shared" si="59"/>
        <v>112</v>
      </c>
      <c r="O182" s="33">
        <f t="shared" si="60"/>
        <v>-0.48216027078943541</v>
      </c>
      <c r="P182" s="11">
        <v>9.1935483870967741E-2</v>
      </c>
      <c r="Q182" s="10">
        <f t="shared" si="61"/>
        <v>70</v>
      </c>
      <c r="R182" s="33">
        <f t="shared" si="62"/>
        <v>-0.25509709200791886</v>
      </c>
      <c r="S182" s="12">
        <v>2.2205773501110291</v>
      </c>
      <c r="T182" s="10">
        <f t="shared" si="63"/>
        <v>81</v>
      </c>
      <c r="U182" s="33">
        <f t="shared" si="64"/>
        <v>-0.79944636881485709</v>
      </c>
      <c r="V182" s="18">
        <v>0.12249134948096886</v>
      </c>
      <c r="W182" s="112">
        <f t="shared" si="78"/>
        <v>159</v>
      </c>
      <c r="X182" s="33">
        <f t="shared" si="66"/>
        <v>-0.6451356298428037</v>
      </c>
      <c r="Y182" s="13">
        <v>73611</v>
      </c>
      <c r="Z182" s="10">
        <f t="shared" si="67"/>
        <v>466</v>
      </c>
      <c r="AA182" s="33">
        <f t="shared" si="68"/>
        <v>0.73457988302526112</v>
      </c>
      <c r="AB182" s="11">
        <v>2.5000000000000001E-2</v>
      </c>
      <c r="AC182" s="112">
        <f t="shared" si="79"/>
        <v>278</v>
      </c>
      <c r="AD182" s="33">
        <f t="shared" si="70"/>
        <v>0.24781116987892765</v>
      </c>
      <c r="AE182" s="11">
        <v>0.93737769080234834</v>
      </c>
      <c r="AF182" s="10">
        <f t="shared" si="71"/>
        <v>170</v>
      </c>
      <c r="AG182" s="33">
        <f t="shared" si="72"/>
        <v>-0.27769036989258611</v>
      </c>
      <c r="AH182" s="14">
        <v>2.9390000000000001</v>
      </c>
      <c r="AI182" s="112">
        <f t="shared" si="80"/>
        <v>256</v>
      </c>
      <c r="AJ182" s="33">
        <f t="shared" si="74"/>
        <v>-0.22425816449482336</v>
      </c>
      <c r="AK182" s="13">
        <v>125178.39526276832</v>
      </c>
      <c r="AL182" s="38"/>
    </row>
    <row r="183" spans="1:38" x14ac:dyDescent="0.25">
      <c r="A183" t="s">
        <v>1017</v>
      </c>
      <c r="B183" s="5" t="s">
        <v>173</v>
      </c>
      <c r="C183" s="6" t="s">
        <v>61</v>
      </c>
      <c r="D183" s="7" t="s">
        <v>39</v>
      </c>
      <c r="E183" s="36">
        <f t="shared" si="52"/>
        <v>-1.3544666633711406</v>
      </c>
      <c r="F183" s="8">
        <f t="shared" si="53"/>
        <v>32.534336023953927</v>
      </c>
      <c r="G183" s="9">
        <f t="shared" si="54"/>
        <v>177</v>
      </c>
      <c r="H183" s="112">
        <f t="shared" si="55"/>
        <v>542</v>
      </c>
      <c r="I183" s="33">
        <f t="shared" si="56"/>
        <v>1.6614742267110461</v>
      </c>
      <c r="J183" s="11">
        <v>0.10199793571217919</v>
      </c>
      <c r="K183" s="10">
        <f t="shared" si="57"/>
        <v>204</v>
      </c>
      <c r="L183" s="33">
        <f t="shared" si="58"/>
        <v>-5.041966481914268E-2</v>
      </c>
      <c r="M183" s="11">
        <v>7.1540041067761809E-2</v>
      </c>
      <c r="N183" s="10">
        <f t="shared" si="59"/>
        <v>116</v>
      </c>
      <c r="O183" s="33">
        <f t="shared" si="60"/>
        <v>-0.46387321555731581</v>
      </c>
      <c r="P183" s="11">
        <v>9.0764331210191077E-2</v>
      </c>
      <c r="Q183" s="10">
        <f t="shared" si="61"/>
        <v>188</v>
      </c>
      <c r="R183" s="33">
        <f t="shared" si="62"/>
        <v>8.9997249299527002E-2</v>
      </c>
      <c r="S183" s="12">
        <v>0.76935942465295204</v>
      </c>
      <c r="T183" s="10">
        <f t="shared" si="63"/>
        <v>273</v>
      </c>
      <c r="U183" s="33">
        <f t="shared" si="64"/>
        <v>0.22795418648396645</v>
      </c>
      <c r="V183" s="18">
        <v>6.2183215974419156E-2</v>
      </c>
      <c r="W183" s="112">
        <f t="shared" si="78"/>
        <v>205</v>
      </c>
      <c r="X183" s="33">
        <f t="shared" si="66"/>
        <v>-0.49844473340697981</v>
      </c>
      <c r="Y183" s="13">
        <v>78946</v>
      </c>
      <c r="Z183" s="10">
        <f t="shared" si="67"/>
        <v>136</v>
      </c>
      <c r="AA183" s="33">
        <f t="shared" si="68"/>
        <v>-0.36379070777204425</v>
      </c>
      <c r="AB183" s="11">
        <v>0.04</v>
      </c>
      <c r="AC183" s="112">
        <f t="shared" si="79"/>
        <v>115</v>
      </c>
      <c r="AD183" s="33">
        <f t="shared" si="70"/>
        <v>-0.4987785877012294</v>
      </c>
      <c r="AE183" s="11">
        <v>0.89282832597655326</v>
      </c>
      <c r="AF183" s="10">
        <f t="shared" si="71"/>
        <v>81</v>
      </c>
      <c r="AG183" s="33">
        <f t="shared" si="72"/>
        <v>-0.73908039870013509</v>
      </c>
      <c r="AH183" s="14">
        <v>3.4596666666666667</v>
      </c>
      <c r="AI183" s="112">
        <f t="shared" si="80"/>
        <v>155</v>
      </c>
      <c r="AJ183" s="33">
        <f t="shared" si="74"/>
        <v>-0.26209758206002726</v>
      </c>
      <c r="AK183" s="13">
        <v>99206.902625857168</v>
      </c>
      <c r="AL183" s="38">
        <v>1</v>
      </c>
    </row>
    <row r="184" spans="1:38" x14ac:dyDescent="0.25">
      <c r="A184" t="s">
        <v>1063</v>
      </c>
      <c r="B184" s="5" t="s">
        <v>138</v>
      </c>
      <c r="C184" s="6" t="s">
        <v>54</v>
      </c>
      <c r="D184" s="7" t="s">
        <v>39</v>
      </c>
      <c r="E184" s="36">
        <f t="shared" si="52"/>
        <v>-1.345562413652849</v>
      </c>
      <c r="F184" s="8">
        <f t="shared" si="53"/>
        <v>32.506581978535749</v>
      </c>
      <c r="G184" s="9">
        <f t="shared" si="54"/>
        <v>178</v>
      </c>
      <c r="H184" s="112">
        <f t="shared" si="55"/>
        <v>7</v>
      </c>
      <c r="I184" s="33">
        <f t="shared" si="56"/>
        <v>-1.9537983241979391</v>
      </c>
      <c r="J184" s="11">
        <v>-0.12664907651715041</v>
      </c>
      <c r="K184" s="10">
        <f t="shared" si="57"/>
        <v>481</v>
      </c>
      <c r="L184" s="33">
        <f t="shared" si="58"/>
        <v>0.71560506698691084</v>
      </c>
      <c r="M184" s="11">
        <v>3.1189083820662766E-2</v>
      </c>
      <c r="N184" s="10">
        <f t="shared" si="59"/>
        <v>175</v>
      </c>
      <c r="O184" s="33">
        <f t="shared" si="60"/>
        <v>-0.10253031337045121</v>
      </c>
      <c r="P184" s="11">
        <v>6.7622950819672137E-2</v>
      </c>
      <c r="Q184" s="10">
        <f t="shared" si="61"/>
        <v>390</v>
      </c>
      <c r="R184" s="33">
        <f t="shared" si="62"/>
        <v>0.27294812057923534</v>
      </c>
      <c r="S184" s="12">
        <v>0</v>
      </c>
      <c r="T184" s="10">
        <f t="shared" si="63"/>
        <v>88</v>
      </c>
      <c r="U184" s="33">
        <f t="shared" si="64"/>
        <v>-0.72877901939039402</v>
      </c>
      <c r="V184" s="18">
        <v>0.11834319526627218</v>
      </c>
      <c r="W184" s="112">
        <f t="shared" si="78"/>
        <v>99</v>
      </c>
      <c r="X184" s="33">
        <f t="shared" si="66"/>
        <v>-0.88649508418463363</v>
      </c>
      <c r="Y184" s="13">
        <v>64833</v>
      </c>
      <c r="Z184" s="10">
        <f t="shared" si="67"/>
        <v>317</v>
      </c>
      <c r="AA184" s="33">
        <f t="shared" si="68"/>
        <v>0.36845635275949279</v>
      </c>
      <c r="AB184" s="11">
        <v>0.03</v>
      </c>
      <c r="AC184" s="112">
        <f t="shared" si="79"/>
        <v>266</v>
      </c>
      <c r="AD184" s="33">
        <f t="shared" si="70"/>
        <v>0.18283659903128002</v>
      </c>
      <c r="AE184" s="11">
        <v>0.93350062735257211</v>
      </c>
      <c r="AF184" s="10">
        <f t="shared" si="71"/>
        <v>180</v>
      </c>
      <c r="AG184" s="33">
        <f t="shared" si="72"/>
        <v>-0.24106273636368949</v>
      </c>
      <c r="AH184" s="14">
        <v>2.8976666666666664</v>
      </c>
      <c r="AI184" s="112">
        <f t="shared" si="80"/>
        <v>26</v>
      </c>
      <c r="AJ184" s="33">
        <f t="shared" si="74"/>
        <v>-0.328740282734795</v>
      </c>
      <c r="AK184" s="13">
        <v>53465.965760322259</v>
      </c>
      <c r="AL184" s="38"/>
    </row>
    <row r="185" spans="1:38" x14ac:dyDescent="0.25">
      <c r="A185" t="s">
        <v>981</v>
      </c>
      <c r="B185" s="5" t="s">
        <v>221</v>
      </c>
      <c r="C185" s="6" t="s">
        <v>44</v>
      </c>
      <c r="D185" s="7" t="s">
        <v>20</v>
      </c>
      <c r="E185" s="36">
        <f t="shared" si="52"/>
        <v>-1.3220350892800659</v>
      </c>
      <c r="F185" s="8">
        <f t="shared" si="53"/>
        <v>32.433248632114761</v>
      </c>
      <c r="G185" s="9">
        <f t="shared" si="54"/>
        <v>179</v>
      </c>
      <c r="H185" s="112">
        <f t="shared" si="55"/>
        <v>157</v>
      </c>
      <c r="I185" s="33">
        <f t="shared" si="56"/>
        <v>-0.47790000877240491</v>
      </c>
      <c r="J185" s="11">
        <v>-3.3306255077172997E-2</v>
      </c>
      <c r="K185" s="10">
        <f t="shared" si="57"/>
        <v>66</v>
      </c>
      <c r="L185" s="33">
        <f t="shared" si="58"/>
        <v>-0.91699346806415738</v>
      </c>
      <c r="M185" s="11">
        <v>0.1171875</v>
      </c>
      <c r="N185" s="10">
        <f t="shared" si="59"/>
        <v>153</v>
      </c>
      <c r="O185" s="33">
        <f t="shared" si="60"/>
        <v>-0.24604716016014977</v>
      </c>
      <c r="P185" s="11">
        <v>7.6814159292035403E-2</v>
      </c>
      <c r="Q185" s="10">
        <f t="shared" si="61"/>
        <v>161</v>
      </c>
      <c r="R185" s="33">
        <f t="shared" si="62"/>
        <v>3.9814433584057125E-2</v>
      </c>
      <c r="S185" s="12">
        <v>0.98039215686274517</v>
      </c>
      <c r="T185" s="10">
        <f t="shared" si="63"/>
        <v>120</v>
      </c>
      <c r="U185" s="33">
        <f t="shared" si="64"/>
        <v>-0.48919943355896789</v>
      </c>
      <c r="V185" s="18">
        <v>0.10427993865885961</v>
      </c>
      <c r="W185" s="112">
        <f t="shared" si="78"/>
        <v>147</v>
      </c>
      <c r="X185" s="33">
        <f t="shared" si="66"/>
        <v>-0.6735389468096652</v>
      </c>
      <c r="Y185" s="13">
        <v>72578</v>
      </c>
      <c r="Z185" s="10">
        <f t="shared" si="67"/>
        <v>244</v>
      </c>
      <c r="AA185" s="33">
        <f t="shared" si="68"/>
        <v>0.14878223460003154</v>
      </c>
      <c r="AB185" s="11">
        <v>3.3000000000000002E-2</v>
      </c>
      <c r="AC185" s="112">
        <f t="shared" si="79"/>
        <v>375</v>
      </c>
      <c r="AD185" s="33">
        <f t="shared" si="70"/>
        <v>0.53271086544528379</v>
      </c>
      <c r="AE185" s="11">
        <v>0.95437779072024853</v>
      </c>
      <c r="AF185" s="10">
        <f t="shared" si="71"/>
        <v>67</v>
      </c>
      <c r="AG185" s="33">
        <f t="shared" si="72"/>
        <v>-0.84069254332868604</v>
      </c>
      <c r="AH185" s="14">
        <v>3.5743333333333331</v>
      </c>
      <c r="AI185" s="112">
        <f t="shared" si="80"/>
        <v>80</v>
      </c>
      <c r="AJ185" s="33">
        <f t="shared" si="74"/>
        <v>-0.30264230935737374</v>
      </c>
      <c r="AK185" s="13">
        <v>71378.591456582639</v>
      </c>
      <c r="AL185" s="38"/>
    </row>
    <row r="186" spans="1:38" x14ac:dyDescent="0.25">
      <c r="A186" t="s">
        <v>870</v>
      </c>
      <c r="B186" s="5" t="s">
        <v>180</v>
      </c>
      <c r="C186" s="6" t="s">
        <v>30</v>
      </c>
      <c r="D186" s="7" t="s">
        <v>20</v>
      </c>
      <c r="E186" s="36">
        <f t="shared" si="52"/>
        <v>-1.3035983869016332</v>
      </c>
      <c r="F186" s="8">
        <f t="shared" si="53"/>
        <v>32.375782468051405</v>
      </c>
      <c r="G186" s="9">
        <f t="shared" si="54"/>
        <v>180</v>
      </c>
      <c r="H186" s="112">
        <f t="shared" si="55"/>
        <v>540</v>
      </c>
      <c r="I186" s="33">
        <f t="shared" si="56"/>
        <v>1.5659541410661144</v>
      </c>
      <c r="J186" s="11">
        <v>9.5956791681389042E-2</v>
      </c>
      <c r="K186" s="10">
        <f t="shared" si="57"/>
        <v>247</v>
      </c>
      <c r="L186" s="33">
        <f t="shared" si="58"/>
        <v>8.1613014676628751E-2</v>
      </c>
      <c r="M186" s="11">
        <v>6.4585115483319078E-2</v>
      </c>
      <c r="N186" s="10">
        <f t="shared" si="59"/>
        <v>237</v>
      </c>
      <c r="O186" s="33">
        <f t="shared" si="60"/>
        <v>0.1445559930219143</v>
      </c>
      <c r="P186" s="11">
        <v>5.17988729952319E-2</v>
      </c>
      <c r="Q186" s="10">
        <f t="shared" si="61"/>
        <v>105</v>
      </c>
      <c r="R186" s="33">
        <f t="shared" si="62"/>
        <v>-0.12133471778033281</v>
      </c>
      <c r="S186" s="12">
        <v>1.658069270449521</v>
      </c>
      <c r="T186" s="10">
        <f t="shared" si="63"/>
        <v>190</v>
      </c>
      <c r="U186" s="33">
        <f t="shared" si="64"/>
        <v>-6.7509899915866312E-2</v>
      </c>
      <c r="V186" s="18">
        <v>7.9526877584383107E-2</v>
      </c>
      <c r="W186" s="112">
        <f t="shared" si="78"/>
        <v>111</v>
      </c>
      <c r="X186" s="33">
        <f t="shared" si="66"/>
        <v>-0.82762625395612399</v>
      </c>
      <c r="Y186" s="13">
        <v>66974</v>
      </c>
      <c r="Z186" s="10">
        <f t="shared" si="67"/>
        <v>70</v>
      </c>
      <c r="AA186" s="33">
        <f t="shared" si="68"/>
        <v>-0.87636365014411999</v>
      </c>
      <c r="AB186" s="11">
        <v>4.7E-2</v>
      </c>
      <c r="AC186" s="112">
        <f t="shared" si="79"/>
        <v>226</v>
      </c>
      <c r="AD186" s="33">
        <f t="shared" si="70"/>
        <v>1.8987725720036021E-2</v>
      </c>
      <c r="AE186" s="11">
        <v>0.92372368739414468</v>
      </c>
      <c r="AF186" s="10">
        <f t="shared" si="71"/>
        <v>363</v>
      </c>
      <c r="AG186" s="33">
        <f t="shared" si="72"/>
        <v>0.29712716919799675</v>
      </c>
      <c r="AH186" s="14">
        <v>2.2903333333333333</v>
      </c>
      <c r="AI186" s="112">
        <f t="shared" si="80"/>
        <v>211</v>
      </c>
      <c r="AJ186" s="33">
        <f t="shared" si="74"/>
        <v>-0.24192466032930088</v>
      </c>
      <c r="AK186" s="13">
        <v>113052.80517686073</v>
      </c>
      <c r="AL186" s="38"/>
    </row>
    <row r="187" spans="1:38" x14ac:dyDescent="0.25">
      <c r="A187" t="s">
        <v>737</v>
      </c>
      <c r="B187" s="5" t="s">
        <v>191</v>
      </c>
      <c r="C187" s="6" t="s">
        <v>47</v>
      </c>
      <c r="D187" s="7" t="s">
        <v>20</v>
      </c>
      <c r="E187" s="36">
        <f t="shared" si="52"/>
        <v>-1.2961648118206437</v>
      </c>
      <c r="F187" s="8">
        <f t="shared" si="53"/>
        <v>32.352612432737438</v>
      </c>
      <c r="G187" s="9">
        <f t="shared" si="54"/>
        <v>181</v>
      </c>
      <c r="H187" s="112">
        <f t="shared" si="55"/>
        <v>300</v>
      </c>
      <c r="I187" s="33">
        <f t="shared" si="56"/>
        <v>-1.5427228267697648E-2</v>
      </c>
      <c r="J187" s="11">
        <v>-4.0572792362768562E-3</v>
      </c>
      <c r="K187" s="10">
        <f t="shared" si="57"/>
        <v>38</v>
      </c>
      <c r="L187" s="33">
        <f t="shared" si="58"/>
        <v>-1.2843531574989091</v>
      </c>
      <c r="M187" s="11">
        <v>0.13653846153846153</v>
      </c>
      <c r="N187" s="10">
        <f t="shared" si="59"/>
        <v>197</v>
      </c>
      <c r="O187" s="33">
        <f t="shared" si="60"/>
        <v>-2.8452208409658706E-2</v>
      </c>
      <c r="P187" s="11">
        <v>6.2878787878787881E-2</v>
      </c>
      <c r="Q187" s="10">
        <f t="shared" si="61"/>
        <v>245</v>
      </c>
      <c r="R187" s="33">
        <f t="shared" si="62"/>
        <v>0.15897910033716406</v>
      </c>
      <c r="S187" s="12">
        <v>0.47927150730889045</v>
      </c>
      <c r="T187" s="10">
        <f t="shared" si="63"/>
        <v>206</v>
      </c>
      <c r="U187" s="33">
        <f t="shared" si="64"/>
        <v>-1.9959604922653671E-2</v>
      </c>
      <c r="V187" s="18">
        <v>7.6735688185140066E-2</v>
      </c>
      <c r="W187" s="112">
        <f t="shared" si="78"/>
        <v>249</v>
      </c>
      <c r="X187" s="33">
        <f t="shared" si="66"/>
        <v>-0.28823819109172694</v>
      </c>
      <c r="Y187" s="13">
        <v>86591</v>
      </c>
      <c r="Z187" s="10">
        <f t="shared" si="67"/>
        <v>185</v>
      </c>
      <c r="AA187" s="33">
        <f t="shared" si="68"/>
        <v>-7.0891883559429728E-2</v>
      </c>
      <c r="AB187" s="11">
        <v>3.6000000000000004E-2</v>
      </c>
      <c r="AC187" s="112">
        <f t="shared" si="79"/>
        <v>116</v>
      </c>
      <c r="AD187" s="33">
        <f t="shared" si="70"/>
        <v>-0.4962938973357453</v>
      </c>
      <c r="AE187" s="11">
        <v>0.8929765886287625</v>
      </c>
      <c r="AF187" s="10">
        <f t="shared" si="71"/>
        <v>91</v>
      </c>
      <c r="AG187" s="33">
        <f t="shared" si="72"/>
        <v>-0.63569594922341155</v>
      </c>
      <c r="AH187" s="14">
        <v>3.343</v>
      </c>
      <c r="AI187" s="112">
        <f t="shared" si="80"/>
        <v>138</v>
      </c>
      <c r="AJ187" s="33">
        <f t="shared" si="74"/>
        <v>-0.26975617236435562</v>
      </c>
      <c r="AK187" s="13">
        <v>93950.346513299781</v>
      </c>
      <c r="AL187" s="38"/>
    </row>
    <row r="188" spans="1:38" x14ac:dyDescent="0.25">
      <c r="A188" t="s">
        <v>1089</v>
      </c>
      <c r="B188" s="5" t="s">
        <v>219</v>
      </c>
      <c r="C188" s="6" t="s">
        <v>19</v>
      </c>
      <c r="D188" s="7" t="s">
        <v>20</v>
      </c>
      <c r="E188" s="36">
        <f t="shared" si="52"/>
        <v>-1.2400803580923276</v>
      </c>
      <c r="F188" s="8">
        <f t="shared" si="53"/>
        <v>32.177800345781726</v>
      </c>
      <c r="G188" s="9">
        <f t="shared" si="54"/>
        <v>182</v>
      </c>
      <c r="H188" s="112">
        <f t="shared" si="55"/>
        <v>256</v>
      </c>
      <c r="I188" s="33">
        <f t="shared" si="56"/>
        <v>-0.19525356424441789</v>
      </c>
      <c r="J188" s="11">
        <v>-1.5430351075877646E-2</v>
      </c>
      <c r="K188" s="10">
        <f t="shared" si="57"/>
        <v>197</v>
      </c>
      <c r="L188" s="33">
        <f t="shared" si="58"/>
        <v>-9.1632617403107589E-2</v>
      </c>
      <c r="M188" s="11">
        <v>7.3710965867828618E-2</v>
      </c>
      <c r="N188" s="10">
        <f t="shared" si="59"/>
        <v>161</v>
      </c>
      <c r="O188" s="33">
        <f t="shared" si="60"/>
        <v>-0.19736762284913922</v>
      </c>
      <c r="P188" s="11">
        <v>7.3696589572716575E-2</v>
      </c>
      <c r="Q188" s="10">
        <f t="shared" si="61"/>
        <v>114</v>
      </c>
      <c r="R188" s="33">
        <f t="shared" si="62"/>
        <v>-6.8958940146978537E-2</v>
      </c>
      <c r="S188" s="12">
        <v>1.4378145219266714</v>
      </c>
      <c r="T188" s="10">
        <f t="shared" si="63"/>
        <v>157</v>
      </c>
      <c r="U188" s="33">
        <f t="shared" si="64"/>
        <v>-0.2697687460503066</v>
      </c>
      <c r="V188" s="18">
        <v>9.1399416909620987E-2</v>
      </c>
      <c r="W188" s="112">
        <f t="shared" si="78"/>
        <v>208</v>
      </c>
      <c r="X188" s="33">
        <f t="shared" si="66"/>
        <v>-0.47834519352045923</v>
      </c>
      <c r="Y188" s="13">
        <v>79677</v>
      </c>
      <c r="Z188" s="10">
        <f t="shared" si="67"/>
        <v>149</v>
      </c>
      <c r="AA188" s="33">
        <f t="shared" si="68"/>
        <v>-0.29056600171889047</v>
      </c>
      <c r="AB188" s="11">
        <v>3.9E-2</v>
      </c>
      <c r="AC188" s="112">
        <f t="shared" si="79"/>
        <v>378</v>
      </c>
      <c r="AD188" s="33">
        <f t="shared" si="70"/>
        <v>0.53583110979622572</v>
      </c>
      <c r="AE188" s="11">
        <v>0.9545639771801141</v>
      </c>
      <c r="AF188" s="10">
        <f t="shared" si="71"/>
        <v>31</v>
      </c>
      <c r="AG188" s="33">
        <f t="shared" si="72"/>
        <v>-1.2828826029477007</v>
      </c>
      <c r="AH188" s="14">
        <v>4.0733333333333333</v>
      </c>
      <c r="AI188" s="112">
        <f t="shared" si="80"/>
        <v>52</v>
      </c>
      <c r="AJ188" s="33">
        <f t="shared" si="74"/>
        <v>-0.31385106981589034</v>
      </c>
      <c r="AK188" s="13">
        <v>63685.3377426312</v>
      </c>
      <c r="AL188" s="38"/>
    </row>
    <row r="189" spans="1:38" x14ac:dyDescent="0.25">
      <c r="A189" t="s">
        <v>678</v>
      </c>
      <c r="B189" s="5" t="s">
        <v>262</v>
      </c>
      <c r="C189" s="6" t="s">
        <v>28</v>
      </c>
      <c r="D189" s="7" t="s">
        <v>20</v>
      </c>
      <c r="E189" s="36">
        <f t="shared" si="52"/>
        <v>-1.2168203241782041</v>
      </c>
      <c r="F189" s="8">
        <f t="shared" si="53"/>
        <v>32.105300128682607</v>
      </c>
      <c r="G189" s="9">
        <f t="shared" si="54"/>
        <v>183</v>
      </c>
      <c r="H189" s="112">
        <f t="shared" si="55"/>
        <v>134</v>
      </c>
      <c r="I189" s="33">
        <f t="shared" si="56"/>
        <v>-0.55941323009086308</v>
      </c>
      <c r="J189" s="11">
        <v>-3.8461538461538436E-2</v>
      </c>
      <c r="K189" s="10">
        <f t="shared" si="57"/>
        <v>12</v>
      </c>
      <c r="L189" s="33">
        <f t="shared" si="58"/>
        <v>-2.3372379717397287</v>
      </c>
      <c r="M189" s="11">
        <v>0.192</v>
      </c>
      <c r="N189" s="10">
        <f t="shared" si="59"/>
        <v>535</v>
      </c>
      <c r="O189" s="33">
        <f t="shared" si="60"/>
        <v>0.95337356493194403</v>
      </c>
      <c r="P189" s="11">
        <v>0</v>
      </c>
      <c r="Q189" s="10">
        <f t="shared" si="61"/>
        <v>390</v>
      </c>
      <c r="R189" s="33">
        <f t="shared" si="62"/>
        <v>0.27294812057923534</v>
      </c>
      <c r="S189" s="12">
        <v>0</v>
      </c>
      <c r="T189" s="10">
        <f t="shared" si="63"/>
        <v>18</v>
      </c>
      <c r="U189" s="33">
        <f t="shared" si="64"/>
        <v>-2.5844866190911637</v>
      </c>
      <c r="V189" s="18">
        <v>0.22727272727272727</v>
      </c>
      <c r="W189" s="112">
        <f t="shared" si="78"/>
        <v>80</v>
      </c>
      <c r="X189" s="33">
        <f t="shared" si="66"/>
        <v>-0.95064313692779712</v>
      </c>
      <c r="Y189" s="13">
        <v>62500</v>
      </c>
      <c r="Z189" s="10">
        <f t="shared" si="67"/>
        <v>113</v>
      </c>
      <c r="AA189" s="33">
        <f t="shared" si="68"/>
        <v>-0.51024011987835172</v>
      </c>
      <c r="AB189" s="11">
        <v>4.2000000000000003E-2</v>
      </c>
      <c r="AC189" s="112">
        <f t="shared" si="79"/>
        <v>559</v>
      </c>
      <c r="AD189" s="33">
        <f t="shared" si="70"/>
        <v>1.2972801090166022</v>
      </c>
      <c r="AE189" s="11">
        <v>1</v>
      </c>
      <c r="AF189" s="10">
        <f t="shared" si="71"/>
        <v>563</v>
      </c>
      <c r="AG189" s="33">
        <f t="shared" si="72"/>
        <v>1.8322385518566602</v>
      </c>
      <c r="AH189" s="14">
        <v>0.55799999999999994</v>
      </c>
      <c r="AI189" s="112">
        <f t="shared" si="80"/>
        <v>553</v>
      </c>
      <c r="AJ189" s="33">
        <f t="shared" si="74"/>
        <v>2.2842036787392384</v>
      </c>
      <c r="AK189" s="13">
        <v>1846888.2545454546</v>
      </c>
      <c r="AL189" s="38"/>
    </row>
    <row r="190" spans="1:38" x14ac:dyDescent="0.25">
      <c r="A190" t="s">
        <v>634</v>
      </c>
      <c r="B190" s="5" t="s">
        <v>249</v>
      </c>
      <c r="C190" s="6" t="s">
        <v>30</v>
      </c>
      <c r="D190" s="7" t="s">
        <v>20</v>
      </c>
      <c r="E190" s="36">
        <f t="shared" si="52"/>
        <v>-1.2022010828943561</v>
      </c>
      <c r="F190" s="8">
        <f t="shared" si="53"/>
        <v>32.05973277608043</v>
      </c>
      <c r="G190" s="9">
        <f t="shared" si="54"/>
        <v>184</v>
      </c>
      <c r="H190" s="112">
        <f t="shared" si="55"/>
        <v>446</v>
      </c>
      <c r="I190" s="33">
        <f t="shared" si="56"/>
        <v>0.46327158506823535</v>
      </c>
      <c r="J190" s="11">
        <v>2.6217908010523372E-2</v>
      </c>
      <c r="K190" s="10">
        <f t="shared" si="57"/>
        <v>358</v>
      </c>
      <c r="L190" s="33">
        <f t="shared" si="58"/>
        <v>0.36135094220764619</v>
      </c>
      <c r="M190" s="11">
        <v>4.9849699398797596E-2</v>
      </c>
      <c r="N190" s="10">
        <f t="shared" si="59"/>
        <v>99</v>
      </c>
      <c r="O190" s="33">
        <f t="shared" si="60"/>
        <v>-0.63730943851164468</v>
      </c>
      <c r="P190" s="11">
        <v>0.10187165775401069</v>
      </c>
      <c r="Q190" s="10">
        <f t="shared" si="61"/>
        <v>251</v>
      </c>
      <c r="R190" s="33">
        <f t="shared" si="62"/>
        <v>0.16784011106054642</v>
      </c>
      <c r="S190" s="12">
        <v>0.44200848656294206</v>
      </c>
      <c r="T190" s="10">
        <f t="shared" si="63"/>
        <v>153</v>
      </c>
      <c r="U190" s="33">
        <f t="shared" si="64"/>
        <v>-0.27810884942124625</v>
      </c>
      <c r="V190" s="18">
        <v>9.1888978711937477E-2</v>
      </c>
      <c r="W190" s="112">
        <f t="shared" si="78"/>
        <v>209</v>
      </c>
      <c r="X190" s="33">
        <f t="shared" si="66"/>
        <v>-0.47559559846074367</v>
      </c>
      <c r="Y190" s="13">
        <v>79777</v>
      </c>
      <c r="Z190" s="10">
        <f t="shared" si="67"/>
        <v>175</v>
      </c>
      <c r="AA190" s="33">
        <f t="shared" si="68"/>
        <v>-0.14411658961258347</v>
      </c>
      <c r="AB190" s="11">
        <v>3.7000000000000005E-2</v>
      </c>
      <c r="AC190" s="112">
        <f t="shared" si="79"/>
        <v>197</v>
      </c>
      <c r="AD190" s="33">
        <f t="shared" si="70"/>
        <v>-7.7592524176647165E-2</v>
      </c>
      <c r="AE190" s="11">
        <v>0.91796069808987224</v>
      </c>
      <c r="AF190" s="10">
        <f t="shared" si="71"/>
        <v>406</v>
      </c>
      <c r="AG190" s="33">
        <f t="shared" si="72"/>
        <v>0.43359464250727214</v>
      </c>
      <c r="AH190" s="14">
        <v>2.136333333333333</v>
      </c>
      <c r="AI190" s="112">
        <f t="shared" si="80"/>
        <v>106</v>
      </c>
      <c r="AJ190" s="33">
        <f t="shared" si="74"/>
        <v>-0.28748994487130292</v>
      </c>
      <c r="AK190" s="13">
        <v>81778.580357142855</v>
      </c>
      <c r="AL190" s="38"/>
    </row>
    <row r="191" spans="1:38" x14ac:dyDescent="0.25">
      <c r="A191" t="s">
        <v>968</v>
      </c>
      <c r="B191" s="5" t="s">
        <v>233</v>
      </c>
      <c r="C191" s="6" t="s">
        <v>19</v>
      </c>
      <c r="D191" s="7" t="s">
        <v>20</v>
      </c>
      <c r="E191" s="36">
        <f t="shared" si="52"/>
        <v>-1.172757834289603</v>
      </c>
      <c r="F191" s="8">
        <f t="shared" si="53"/>
        <v>31.967959826658728</v>
      </c>
      <c r="G191" s="9">
        <f t="shared" si="54"/>
        <v>185</v>
      </c>
      <c r="H191" s="112">
        <f t="shared" si="55"/>
        <v>205</v>
      </c>
      <c r="I191" s="33">
        <f t="shared" si="56"/>
        <v>-0.32978559177110622</v>
      </c>
      <c r="J191" s="11">
        <v>-2.393879565646595E-2</v>
      </c>
      <c r="K191" s="10">
        <f t="shared" si="57"/>
        <v>275</v>
      </c>
      <c r="L191" s="33">
        <f t="shared" si="58"/>
        <v>0.16716480294981448</v>
      </c>
      <c r="M191" s="11">
        <v>6.0078607523863001E-2</v>
      </c>
      <c r="N191" s="10">
        <f t="shared" si="59"/>
        <v>123</v>
      </c>
      <c r="O191" s="33">
        <f t="shared" si="60"/>
        <v>-0.40847139943011834</v>
      </c>
      <c r="P191" s="11">
        <v>8.7216248506571087E-2</v>
      </c>
      <c r="Q191" s="10">
        <f t="shared" si="61"/>
        <v>30</v>
      </c>
      <c r="R191" s="33">
        <f t="shared" si="62"/>
        <v>-0.86943641898247215</v>
      </c>
      <c r="S191" s="12">
        <v>4.8040455120101138</v>
      </c>
      <c r="T191" s="10">
        <f t="shared" si="63"/>
        <v>289</v>
      </c>
      <c r="U191" s="33">
        <f t="shared" si="64"/>
        <v>0.26757710907293319</v>
      </c>
      <c r="V191" s="18">
        <v>5.9857361181864494E-2</v>
      </c>
      <c r="W191" s="112">
        <f t="shared" si="78"/>
        <v>150</v>
      </c>
      <c r="X191" s="33">
        <f t="shared" si="66"/>
        <v>-0.66526266567992143</v>
      </c>
      <c r="Y191" s="13">
        <v>72879</v>
      </c>
      <c r="Z191" s="10">
        <f t="shared" si="67"/>
        <v>264</v>
      </c>
      <c r="AA191" s="33">
        <f t="shared" si="68"/>
        <v>0.2220069406531853</v>
      </c>
      <c r="AB191" s="11">
        <v>3.2000000000000001E-2</v>
      </c>
      <c r="AC191" s="112">
        <f t="shared" si="79"/>
        <v>437</v>
      </c>
      <c r="AD191" s="33">
        <f t="shared" si="70"/>
        <v>0.70586135504613545</v>
      </c>
      <c r="AE191" s="11">
        <v>0.96470976253298157</v>
      </c>
      <c r="AF191" s="10">
        <f t="shared" si="71"/>
        <v>35</v>
      </c>
      <c r="AG191" s="33">
        <f t="shared" si="72"/>
        <v>-1.2353257561884081</v>
      </c>
      <c r="AH191" s="14">
        <v>4.0196666666666667</v>
      </c>
      <c r="AI191" s="112">
        <f t="shared" si="80"/>
        <v>81</v>
      </c>
      <c r="AJ191" s="33">
        <f t="shared" si="74"/>
        <v>-0.30218447486767919</v>
      </c>
      <c r="AK191" s="13">
        <v>71692.831099873583</v>
      </c>
      <c r="AL191" s="38"/>
    </row>
    <row r="192" spans="1:38" x14ac:dyDescent="0.25">
      <c r="A192" t="s">
        <v>1004</v>
      </c>
      <c r="B192" s="5" t="s">
        <v>220</v>
      </c>
      <c r="C192" s="6" t="s">
        <v>22</v>
      </c>
      <c r="D192" s="7" t="s">
        <v>20</v>
      </c>
      <c r="E192" s="36">
        <f t="shared" si="52"/>
        <v>-1.1121536220224597</v>
      </c>
      <c r="F192" s="8">
        <f t="shared" si="53"/>
        <v>31.779059906619441</v>
      </c>
      <c r="G192" s="9">
        <f t="shared" si="54"/>
        <v>186</v>
      </c>
      <c r="H192" s="112">
        <f t="shared" si="55"/>
        <v>54</v>
      </c>
      <c r="I192" s="33">
        <f t="shared" si="56"/>
        <v>-0.94486742481997854</v>
      </c>
      <c r="J192" s="11">
        <v>-6.2839493023751247E-2</v>
      </c>
      <c r="K192" s="10">
        <f t="shared" si="57"/>
        <v>221</v>
      </c>
      <c r="L192" s="33">
        <f t="shared" si="58"/>
        <v>1.251209119413077E-2</v>
      </c>
      <c r="M192" s="11">
        <v>6.8225061157923345E-2</v>
      </c>
      <c r="N192" s="10">
        <f t="shared" si="59"/>
        <v>193</v>
      </c>
      <c r="O192" s="33">
        <f t="shared" si="60"/>
        <v>-3.6055963879488666E-2</v>
      </c>
      <c r="P192" s="11">
        <v>6.3365753020925439E-2</v>
      </c>
      <c r="Q192" s="10">
        <f t="shared" si="61"/>
        <v>318</v>
      </c>
      <c r="R192" s="33">
        <f t="shared" si="62"/>
        <v>0.21889735100653804</v>
      </c>
      <c r="S192" s="12">
        <v>0.22729855665416526</v>
      </c>
      <c r="T192" s="10">
        <f t="shared" si="63"/>
        <v>412</v>
      </c>
      <c r="U192" s="33">
        <f t="shared" si="64"/>
        <v>0.64248789119585203</v>
      </c>
      <c r="V192" s="18">
        <v>3.7850200114351057E-2</v>
      </c>
      <c r="W192" s="112">
        <f t="shared" si="78"/>
        <v>172</v>
      </c>
      <c r="X192" s="33">
        <f t="shared" si="66"/>
        <v>-0.59979480730809454</v>
      </c>
      <c r="Y192" s="13">
        <v>75260</v>
      </c>
      <c r="Z192" s="10">
        <f t="shared" si="67"/>
        <v>125</v>
      </c>
      <c r="AA192" s="33">
        <f t="shared" si="68"/>
        <v>-0.43701541382519749</v>
      </c>
      <c r="AB192" s="11">
        <v>4.0999999999999995E-2</v>
      </c>
      <c r="AC192" s="112">
        <f t="shared" si="79"/>
        <v>127</v>
      </c>
      <c r="AD192" s="33">
        <f t="shared" si="70"/>
        <v>-0.46871358520433531</v>
      </c>
      <c r="AE192" s="11">
        <v>0.89462231893068078</v>
      </c>
      <c r="AF192" s="10">
        <f t="shared" si="71"/>
        <v>118</v>
      </c>
      <c r="AG192" s="33">
        <f t="shared" si="72"/>
        <v>-0.4971607869246023</v>
      </c>
      <c r="AH192" s="14">
        <v>3.186666666666667</v>
      </c>
      <c r="AI192" s="112">
        <f t="shared" si="80"/>
        <v>87</v>
      </c>
      <c r="AJ192" s="33">
        <f t="shared" si="74"/>
        <v>-0.29832025548048491</v>
      </c>
      <c r="AK192" s="13">
        <v>74345.079781793393</v>
      </c>
      <c r="AL192" s="38"/>
    </row>
    <row r="193" spans="1:38" x14ac:dyDescent="0.25">
      <c r="A193" t="s">
        <v>1152</v>
      </c>
      <c r="B193" s="5" t="s">
        <v>181</v>
      </c>
      <c r="C193" s="6" t="s">
        <v>24</v>
      </c>
      <c r="D193" s="7" t="s">
        <v>20</v>
      </c>
      <c r="E193" s="36">
        <f t="shared" si="52"/>
        <v>-1.0984888109867348</v>
      </c>
      <c r="F193" s="8">
        <f t="shared" si="53"/>
        <v>31.736467459404349</v>
      </c>
      <c r="G193" s="9">
        <f t="shared" si="54"/>
        <v>187</v>
      </c>
      <c r="H193" s="112">
        <f t="shared" si="55"/>
        <v>494</v>
      </c>
      <c r="I193" s="33">
        <f t="shared" si="56"/>
        <v>0.8948298922717709</v>
      </c>
      <c r="J193" s="11">
        <v>5.3511705685618693E-2</v>
      </c>
      <c r="K193" s="10">
        <f t="shared" si="57"/>
        <v>85</v>
      </c>
      <c r="L193" s="33">
        <f t="shared" si="58"/>
        <v>-0.65520035562212353</v>
      </c>
      <c r="M193" s="11">
        <v>0.103397341211226</v>
      </c>
      <c r="N193" s="10">
        <f t="shared" si="59"/>
        <v>231</v>
      </c>
      <c r="O193" s="33">
        <f t="shared" si="60"/>
        <v>0.11733764511386269</v>
      </c>
      <c r="P193" s="11">
        <v>5.3542009884678748E-2</v>
      </c>
      <c r="Q193" s="10">
        <f t="shared" si="61"/>
        <v>151</v>
      </c>
      <c r="R193" s="33">
        <f t="shared" si="62"/>
        <v>2.1311760013011265E-2</v>
      </c>
      <c r="S193" s="12">
        <v>1.0582010582010581</v>
      </c>
      <c r="T193" s="10">
        <f t="shared" si="63"/>
        <v>269</v>
      </c>
      <c r="U193" s="33">
        <f t="shared" si="64"/>
        <v>0.21134970142487314</v>
      </c>
      <c r="V193" s="18">
        <v>6.3157894736842107E-2</v>
      </c>
      <c r="W193" s="112">
        <f t="shared" si="78"/>
        <v>76</v>
      </c>
      <c r="X193" s="33">
        <f t="shared" si="66"/>
        <v>-0.96782810605101921</v>
      </c>
      <c r="Y193" s="13">
        <v>61875</v>
      </c>
      <c r="Z193" s="10">
        <f t="shared" si="67"/>
        <v>95</v>
      </c>
      <c r="AA193" s="33">
        <f t="shared" si="68"/>
        <v>-0.65668953198465929</v>
      </c>
      <c r="AB193" s="11">
        <v>4.4000000000000004E-2</v>
      </c>
      <c r="AC193" s="112">
        <f t="shared" si="79"/>
        <v>251</v>
      </c>
      <c r="AD193" s="33">
        <f t="shared" si="70"/>
        <v>0.11349331786065801</v>
      </c>
      <c r="AE193" s="11">
        <v>0.9293628808864266</v>
      </c>
      <c r="AF193" s="10">
        <f t="shared" si="71"/>
        <v>372</v>
      </c>
      <c r="AG193" s="33">
        <f t="shared" si="72"/>
        <v>0.32341635777922056</v>
      </c>
      <c r="AH193" s="14">
        <v>2.2606666666666668</v>
      </c>
      <c r="AI193" s="112">
        <f t="shared" si="80"/>
        <v>56</v>
      </c>
      <c r="AJ193" s="33">
        <f t="shared" si="74"/>
        <v>-0.31290028388271379</v>
      </c>
      <c r="AK193" s="13">
        <v>64337.919929453266</v>
      </c>
      <c r="AL193" s="38"/>
    </row>
    <row r="194" spans="1:38" x14ac:dyDescent="0.25">
      <c r="A194" t="s">
        <v>1128</v>
      </c>
      <c r="B194" s="5" t="s">
        <v>152</v>
      </c>
      <c r="C194" s="6" t="s">
        <v>44</v>
      </c>
      <c r="D194" s="7" t="s">
        <v>20</v>
      </c>
      <c r="E194" s="36">
        <f t="shared" si="52"/>
        <v>-1.027033263811546</v>
      </c>
      <c r="F194" s="8">
        <f t="shared" si="53"/>
        <v>31.513744538953574</v>
      </c>
      <c r="G194" s="9">
        <f t="shared" si="54"/>
        <v>188</v>
      </c>
      <c r="H194" s="112">
        <f t="shared" si="55"/>
        <v>486</v>
      </c>
      <c r="I194" s="33">
        <f t="shared" si="56"/>
        <v>0.76954723611529086</v>
      </c>
      <c r="J194" s="11">
        <v>4.5588235294117707E-2</v>
      </c>
      <c r="K194" s="10">
        <f t="shared" si="57"/>
        <v>555</v>
      </c>
      <c r="L194" s="33">
        <f t="shared" si="58"/>
        <v>1.2048057043540554</v>
      </c>
      <c r="M194" s="11">
        <v>5.4200542005420054E-3</v>
      </c>
      <c r="N194" s="10">
        <f t="shared" si="59"/>
        <v>251</v>
      </c>
      <c r="O194" s="33">
        <f t="shared" si="60"/>
        <v>0.2031235438394787</v>
      </c>
      <c r="P194" s="11">
        <v>4.8048048048048048E-2</v>
      </c>
      <c r="Q194" s="10">
        <f t="shared" si="61"/>
        <v>390</v>
      </c>
      <c r="R194" s="33">
        <f t="shared" si="62"/>
        <v>0.27294812057923534</v>
      </c>
      <c r="S194" s="12">
        <v>0</v>
      </c>
      <c r="T194" s="10">
        <f t="shared" si="63"/>
        <v>397</v>
      </c>
      <c r="U194" s="33">
        <f t="shared" si="64"/>
        <v>0.59195739472770492</v>
      </c>
      <c r="V194" s="18">
        <v>4.0816326530612242E-2</v>
      </c>
      <c r="W194" s="112">
        <v>263</v>
      </c>
      <c r="X194" s="33">
        <f t="shared" si="66"/>
        <v>-0.82732379849955529</v>
      </c>
      <c r="Y194" s="13">
        <v>66985</v>
      </c>
      <c r="Z194" s="10">
        <f t="shared" si="67"/>
        <v>83</v>
      </c>
      <c r="AA194" s="33">
        <f t="shared" si="68"/>
        <v>-0.80313894409096631</v>
      </c>
      <c r="AB194" s="11">
        <v>4.5999999999999999E-2</v>
      </c>
      <c r="AC194" s="112">
        <v>263</v>
      </c>
      <c r="AD194" s="33">
        <f t="shared" si="70"/>
        <v>-1.1579989582397994</v>
      </c>
      <c r="AE194" s="11">
        <v>0.8534923339011925</v>
      </c>
      <c r="AF194" s="10">
        <f t="shared" si="71"/>
        <v>515</v>
      </c>
      <c r="AG194" s="33">
        <f t="shared" si="72"/>
        <v>1.0004368097810787</v>
      </c>
      <c r="AH194" s="14">
        <v>1.4966666666666668</v>
      </c>
      <c r="AI194" s="112">
        <v>263</v>
      </c>
      <c r="AJ194" s="33">
        <f t="shared" si="74"/>
        <v>-0.20119223876100084</v>
      </c>
      <c r="AK194" s="13">
        <v>141009.94233473981</v>
      </c>
      <c r="AL194" s="38"/>
    </row>
    <row r="195" spans="1:38" x14ac:dyDescent="0.25">
      <c r="A195" t="s">
        <v>979</v>
      </c>
      <c r="B195" s="5" t="s">
        <v>237</v>
      </c>
      <c r="C195" s="6" t="s">
        <v>63</v>
      </c>
      <c r="D195" s="7" t="s">
        <v>34</v>
      </c>
      <c r="E195" s="36">
        <f t="shared" si="52"/>
        <v>-1.0021923649897304</v>
      </c>
      <c r="F195" s="8">
        <f t="shared" si="53"/>
        <v>31.436316854876754</v>
      </c>
      <c r="G195" s="9">
        <f t="shared" si="54"/>
        <v>189</v>
      </c>
      <c r="H195" s="112">
        <f t="shared" si="55"/>
        <v>145</v>
      </c>
      <c r="I195" s="33">
        <f t="shared" si="56"/>
        <v>-0.51170188301852637</v>
      </c>
      <c r="J195" s="11">
        <v>-3.5444046196734358E-2</v>
      </c>
      <c r="K195" s="10">
        <f t="shared" si="57"/>
        <v>458</v>
      </c>
      <c r="L195" s="33">
        <f t="shared" si="58"/>
        <v>0.65946432963592116</v>
      </c>
      <c r="M195" s="11">
        <v>3.4146341463414637E-2</v>
      </c>
      <c r="N195" s="10">
        <f t="shared" si="59"/>
        <v>228</v>
      </c>
      <c r="O195" s="33">
        <f t="shared" si="60"/>
        <v>0.10020587019863729</v>
      </c>
      <c r="P195" s="11">
        <v>5.4639175257731959E-2</v>
      </c>
      <c r="Q195" s="10">
        <f t="shared" si="61"/>
        <v>261</v>
      </c>
      <c r="R195" s="33">
        <f t="shared" si="62"/>
        <v>0.17476630359530398</v>
      </c>
      <c r="S195" s="12">
        <v>0.41288191577208916</v>
      </c>
      <c r="T195" s="10">
        <f t="shared" si="63"/>
        <v>231</v>
      </c>
      <c r="U195" s="33">
        <f t="shared" si="64"/>
        <v>8.2031087830800098E-2</v>
      </c>
      <c r="V195" s="18">
        <v>7.0748862225899878E-2</v>
      </c>
      <c r="W195" s="112">
        <f t="shared" ref="W195:W208" si="81">RANK(Y195,Y$7:Y$571,1)</f>
        <v>169</v>
      </c>
      <c r="X195" s="33">
        <f t="shared" si="66"/>
        <v>-0.62462365069732584</v>
      </c>
      <c r="Y195" s="13">
        <v>74357</v>
      </c>
      <c r="Z195" s="10">
        <f t="shared" si="67"/>
        <v>244</v>
      </c>
      <c r="AA195" s="33">
        <f t="shared" si="68"/>
        <v>0.14878223460003154</v>
      </c>
      <c r="AB195" s="11">
        <v>3.3000000000000002E-2</v>
      </c>
      <c r="AC195" s="112">
        <f t="shared" ref="AC195:AC208" si="82">RANK(AE195,AE$7:AE$571,1)</f>
        <v>99</v>
      </c>
      <c r="AD195" s="33">
        <f t="shared" si="70"/>
        <v>-0.63344651792518736</v>
      </c>
      <c r="AE195" s="11">
        <v>0.88479262672811065</v>
      </c>
      <c r="AF195" s="10">
        <f t="shared" si="71"/>
        <v>65</v>
      </c>
      <c r="AG195" s="33">
        <f t="shared" si="72"/>
        <v>-0.84866791514546214</v>
      </c>
      <c r="AH195" s="14">
        <v>3.5833333333333335</v>
      </c>
      <c r="AI195" s="112">
        <f t="shared" ref="AI195:AI208" si="83">RANK(AK195,AK$7:AK$571,1)</f>
        <v>85</v>
      </c>
      <c r="AJ195" s="33">
        <f t="shared" si="74"/>
        <v>-0.29872530183989282</v>
      </c>
      <c r="AK195" s="13">
        <v>74067.071841453348</v>
      </c>
      <c r="AL195" s="38"/>
    </row>
    <row r="196" spans="1:38" x14ac:dyDescent="0.25">
      <c r="A196" t="s">
        <v>926</v>
      </c>
      <c r="B196" s="5" t="s">
        <v>176</v>
      </c>
      <c r="C196" s="6" t="s">
        <v>71</v>
      </c>
      <c r="D196" s="7" t="s">
        <v>34</v>
      </c>
      <c r="E196" s="36">
        <f t="shared" si="52"/>
        <v>-0.97147140315120972</v>
      </c>
      <c r="F196" s="8">
        <f t="shared" si="53"/>
        <v>31.340561345189634</v>
      </c>
      <c r="G196" s="9">
        <f t="shared" si="54"/>
        <v>190</v>
      </c>
      <c r="H196" s="112">
        <f t="shared" si="55"/>
        <v>101</v>
      </c>
      <c r="I196" s="33">
        <f t="shared" si="56"/>
        <v>-0.69870209270002681</v>
      </c>
      <c r="J196" s="11">
        <v>-4.7270827892400114E-2</v>
      </c>
      <c r="K196" s="10">
        <f t="shared" si="57"/>
        <v>17</v>
      </c>
      <c r="L196" s="33">
        <f t="shared" si="58"/>
        <v>-2.1767763574439969</v>
      </c>
      <c r="M196" s="11">
        <v>0.18354755784061696</v>
      </c>
      <c r="N196" s="10">
        <f t="shared" si="59"/>
        <v>250</v>
      </c>
      <c r="O196" s="33">
        <f t="shared" si="60"/>
        <v>0.19568253953192227</v>
      </c>
      <c r="P196" s="11">
        <v>4.8524590163934428E-2</v>
      </c>
      <c r="Q196" s="10">
        <f t="shared" si="61"/>
        <v>123</v>
      </c>
      <c r="R196" s="33">
        <f t="shared" si="62"/>
        <v>-5.2978908937049943E-2</v>
      </c>
      <c r="S196" s="12">
        <v>1.3706140350877192</v>
      </c>
      <c r="T196" s="10">
        <f t="shared" si="63"/>
        <v>320</v>
      </c>
      <c r="U196" s="33">
        <f t="shared" si="64"/>
        <v>0.36355588269525074</v>
      </c>
      <c r="V196" s="18">
        <v>5.4223433242506815E-2</v>
      </c>
      <c r="W196" s="112">
        <f t="shared" si="81"/>
        <v>180</v>
      </c>
      <c r="X196" s="33">
        <f t="shared" si="66"/>
        <v>-0.57471850036348882</v>
      </c>
      <c r="Y196" s="13">
        <v>76172</v>
      </c>
      <c r="Z196" s="10">
        <f t="shared" si="67"/>
        <v>149</v>
      </c>
      <c r="AA196" s="33">
        <f t="shared" si="68"/>
        <v>-0.29056600171889047</v>
      </c>
      <c r="AB196" s="11">
        <v>3.9E-2</v>
      </c>
      <c r="AC196" s="112">
        <f t="shared" si="82"/>
        <v>262</v>
      </c>
      <c r="AD196" s="33">
        <f t="shared" si="70"/>
        <v>0.16274481063185256</v>
      </c>
      <c r="AE196" s="11">
        <v>0.93230174081237915</v>
      </c>
      <c r="AF196" s="10">
        <f t="shared" si="71"/>
        <v>271</v>
      </c>
      <c r="AG196" s="33">
        <f t="shared" si="72"/>
        <v>2.8032216417153619E-2</v>
      </c>
      <c r="AH196" s="14">
        <v>2.5939999999999999</v>
      </c>
      <c r="AI196" s="112">
        <f t="shared" si="83"/>
        <v>177</v>
      </c>
      <c r="AJ196" s="33">
        <f t="shared" si="74"/>
        <v>-0.25331866623635407</v>
      </c>
      <c r="AK196" s="13">
        <v>105232.40625</v>
      </c>
      <c r="AL196" s="38"/>
    </row>
    <row r="197" spans="1:38" x14ac:dyDescent="0.25">
      <c r="A197" t="s">
        <v>742</v>
      </c>
      <c r="B197" s="5" t="s">
        <v>225</v>
      </c>
      <c r="C197" s="6" t="s">
        <v>93</v>
      </c>
      <c r="D197" s="7" t="s">
        <v>34</v>
      </c>
      <c r="E197" s="36">
        <f t="shared" si="52"/>
        <v>-0.94031896901786383</v>
      </c>
      <c r="F197" s="8">
        <f t="shared" si="53"/>
        <v>31.243460960634209</v>
      </c>
      <c r="G197" s="9">
        <f t="shared" si="54"/>
        <v>191</v>
      </c>
      <c r="H197" s="112">
        <f t="shared" si="55"/>
        <v>492</v>
      </c>
      <c r="I197" s="33">
        <f t="shared" si="56"/>
        <v>0.88085200539945796</v>
      </c>
      <c r="J197" s="11">
        <v>5.2627677711066578E-2</v>
      </c>
      <c r="K197" s="10">
        <f t="shared" si="57"/>
        <v>138</v>
      </c>
      <c r="L197" s="33">
        <f t="shared" si="58"/>
        <v>-0.34301969515218611</v>
      </c>
      <c r="M197" s="11">
        <v>8.6952978567353928E-2</v>
      </c>
      <c r="N197" s="10">
        <f t="shared" si="59"/>
        <v>189</v>
      </c>
      <c r="O197" s="33">
        <f t="shared" si="60"/>
        <v>-5.2568332837953848E-2</v>
      </c>
      <c r="P197" s="11">
        <v>6.4423249955011697E-2</v>
      </c>
      <c r="Q197" s="10">
        <f t="shared" si="61"/>
        <v>210</v>
      </c>
      <c r="R197" s="33">
        <f t="shared" si="62"/>
        <v>0.12224273035208683</v>
      </c>
      <c r="S197" s="12">
        <v>0.63375818604323642</v>
      </c>
      <c r="T197" s="10">
        <f t="shared" si="63"/>
        <v>93</v>
      </c>
      <c r="U197" s="33">
        <f t="shared" si="64"/>
        <v>-0.68752235875806345</v>
      </c>
      <c r="V197" s="18">
        <v>0.11592144049437085</v>
      </c>
      <c r="W197" s="112">
        <f t="shared" si="81"/>
        <v>245</v>
      </c>
      <c r="X197" s="33">
        <f t="shared" si="66"/>
        <v>-0.30726538890495847</v>
      </c>
      <c r="Y197" s="13">
        <v>85899</v>
      </c>
      <c r="Z197" s="10">
        <f t="shared" si="67"/>
        <v>264</v>
      </c>
      <c r="AA197" s="33">
        <f t="shared" si="68"/>
        <v>0.2220069406531853</v>
      </c>
      <c r="AB197" s="11">
        <v>3.2000000000000001E-2</v>
      </c>
      <c r="AC197" s="112">
        <f t="shared" si="82"/>
        <v>138</v>
      </c>
      <c r="AD197" s="33">
        <f t="shared" si="70"/>
        <v>-0.38810751203290544</v>
      </c>
      <c r="AE197" s="11">
        <v>0.89943212153569874</v>
      </c>
      <c r="AF197" s="10">
        <f t="shared" si="71"/>
        <v>338</v>
      </c>
      <c r="AG197" s="33">
        <f t="shared" si="72"/>
        <v>0.20998884749618707</v>
      </c>
      <c r="AH197" s="14">
        <v>2.3886666666666665</v>
      </c>
      <c r="AI197" s="112">
        <f t="shared" si="83"/>
        <v>377</v>
      </c>
      <c r="AJ197" s="33">
        <f t="shared" si="74"/>
        <v>-0.14424134770047736</v>
      </c>
      <c r="AK197" s="13">
        <v>180098.80107034717</v>
      </c>
      <c r="AL197" s="38"/>
    </row>
    <row r="198" spans="1:38" x14ac:dyDescent="0.25">
      <c r="A198" t="s">
        <v>719</v>
      </c>
      <c r="B198" s="5" t="s">
        <v>244</v>
      </c>
      <c r="C198" s="6" t="s">
        <v>49</v>
      </c>
      <c r="D198" s="7" t="s">
        <v>39</v>
      </c>
      <c r="E198" s="36">
        <f t="shared" si="52"/>
        <v>-0.89311151999329852</v>
      </c>
      <c r="F198" s="8">
        <f t="shared" si="53"/>
        <v>31.096317997919158</v>
      </c>
      <c r="G198" s="9">
        <f t="shared" si="54"/>
        <v>192</v>
      </c>
      <c r="H198" s="112">
        <f t="shared" si="55"/>
        <v>320</v>
      </c>
      <c r="I198" s="33">
        <f t="shared" si="56"/>
        <v>5.9709649956817996E-2</v>
      </c>
      <c r="J198" s="11">
        <v>6.9473391690988429E-4</v>
      </c>
      <c r="K198" s="10">
        <f t="shared" si="57"/>
        <v>223</v>
      </c>
      <c r="L198" s="33">
        <f t="shared" si="58"/>
        <v>1.3333018166708063E-2</v>
      </c>
      <c r="M198" s="11">
        <v>6.8181818181818177E-2</v>
      </c>
      <c r="N198" s="10">
        <f t="shared" si="59"/>
        <v>183</v>
      </c>
      <c r="O198" s="33">
        <f t="shared" si="60"/>
        <v>-8.1250949673694214E-2</v>
      </c>
      <c r="P198" s="11">
        <v>6.626016260162601E-2</v>
      </c>
      <c r="Q198" s="10">
        <f t="shared" si="61"/>
        <v>296</v>
      </c>
      <c r="R198" s="33">
        <f t="shared" si="62"/>
        <v>0.20691191931984021</v>
      </c>
      <c r="S198" s="12">
        <v>0.27770063871146905</v>
      </c>
      <c r="T198" s="10">
        <f t="shared" si="63"/>
        <v>79</v>
      </c>
      <c r="U198" s="33">
        <f t="shared" si="64"/>
        <v>-0.83717836929400691</v>
      </c>
      <c r="V198" s="18">
        <v>0.12470620765933914</v>
      </c>
      <c r="W198" s="112">
        <f t="shared" si="81"/>
        <v>179</v>
      </c>
      <c r="X198" s="33">
        <f t="shared" si="66"/>
        <v>-0.57917284436022798</v>
      </c>
      <c r="Y198" s="13">
        <v>76010</v>
      </c>
      <c r="Z198" s="10">
        <f t="shared" si="67"/>
        <v>264</v>
      </c>
      <c r="AA198" s="33">
        <f t="shared" si="68"/>
        <v>0.2220069406531853</v>
      </c>
      <c r="AB198" s="11">
        <v>3.2000000000000001E-2</v>
      </c>
      <c r="AC198" s="112">
        <f t="shared" si="82"/>
        <v>315</v>
      </c>
      <c r="AD198" s="33">
        <f t="shared" si="70"/>
        <v>0.34668117563408501</v>
      </c>
      <c r="AE198" s="11">
        <v>0.94327731092436973</v>
      </c>
      <c r="AF198" s="10">
        <f t="shared" si="71"/>
        <v>120</v>
      </c>
      <c r="AG198" s="33">
        <f t="shared" si="72"/>
        <v>-0.48150542743241292</v>
      </c>
      <c r="AH198" s="14">
        <v>3.1690000000000005</v>
      </c>
      <c r="AI198" s="112">
        <f t="shared" si="83"/>
        <v>130</v>
      </c>
      <c r="AJ198" s="33">
        <f t="shared" si="74"/>
        <v>-0.27597480978103267</v>
      </c>
      <c r="AK198" s="13">
        <v>89682.11760622049</v>
      </c>
      <c r="AL198" s="38"/>
    </row>
    <row r="199" spans="1:38" x14ac:dyDescent="0.25">
      <c r="A199" t="s">
        <v>853</v>
      </c>
      <c r="B199" s="5" t="s">
        <v>192</v>
      </c>
      <c r="C199" s="6" t="s">
        <v>54</v>
      </c>
      <c r="D199" s="7" t="s">
        <v>39</v>
      </c>
      <c r="E199" s="36">
        <f t="shared" ref="E199:E262" si="84">((I199+L199+AG199+AJ199)*0.25)+(O199+R199+U199+X199+AA199+AD199)</f>
        <v>-0.87711650859210255</v>
      </c>
      <c r="F199" s="8">
        <f t="shared" ref="F199:F262" si="85">((E199*$I$580)+$J$580)</f>
        <v>31.046462447262137</v>
      </c>
      <c r="G199" s="9">
        <f t="shared" ref="G199:G262" si="86">RANK(E199,$E$7:$E$571,1)</f>
        <v>193</v>
      </c>
      <c r="H199" s="112">
        <f t="shared" ref="H199:H262" si="87">RANK(J199,J$7:J$571,1)</f>
        <v>113</v>
      </c>
      <c r="I199" s="33">
        <f t="shared" ref="I199:I262" si="88">(J199-J$573)/J$574</f>
        <v>-0.66059690054258879</v>
      </c>
      <c r="J199" s="11">
        <v>-4.486087450312326E-2</v>
      </c>
      <c r="K199" s="10">
        <f t="shared" ref="K199:K262" si="89">RANK(M199,M$7:M$571,0)</f>
        <v>62</v>
      </c>
      <c r="L199" s="33">
        <f t="shared" ref="L199:L262" si="90">-(M199-M$573)/M$574</f>
        <v>-0.98961949362276225</v>
      </c>
      <c r="M199" s="11">
        <v>0.12101313320825516</v>
      </c>
      <c r="N199" s="10">
        <f t="shared" ref="N199:N262" si="91">RANK(P199,P$7:P$571,0)</f>
        <v>127</v>
      </c>
      <c r="O199" s="33">
        <f t="shared" ref="O199:O262" si="92">-(P199-P$573)/P$574</f>
        <v>-0.39525400334762917</v>
      </c>
      <c r="P199" s="11">
        <v>8.6369770580296892E-2</v>
      </c>
      <c r="Q199" s="10">
        <f t="shared" ref="Q199:Q262" si="93">RANK(S199,S$7:S$571,0)</f>
        <v>390</v>
      </c>
      <c r="R199" s="33">
        <f t="shared" ref="R199:R262" si="94">-(S199-S$573)/S$574</f>
        <v>0.27294812057923534</v>
      </c>
      <c r="S199" s="12">
        <v>0</v>
      </c>
      <c r="T199" s="10">
        <f t="shared" ref="T199:T262" si="95">RANK(V199,V$7:V$571,0)</f>
        <v>130</v>
      </c>
      <c r="U199" s="33">
        <f t="shared" ref="U199:U262" si="96">-(V199-V$573)/V$574</f>
        <v>-0.44565918559696621</v>
      </c>
      <c r="V199" s="18">
        <v>0.10172413793103448</v>
      </c>
      <c r="W199" s="112">
        <f t="shared" si="81"/>
        <v>314</v>
      </c>
      <c r="X199" s="33">
        <f t="shared" ref="X199:X262" si="97">(Y199-Y$573)/Y$574</f>
        <v>-4.1544522334048893E-2</v>
      </c>
      <c r="Y199" s="13">
        <v>95563</v>
      </c>
      <c r="Z199" s="10">
        <f t="shared" ref="Z199:Z262" si="98">RANK(AB199,AB$7:AB$571,0)</f>
        <v>185</v>
      </c>
      <c r="AA199" s="33">
        <f t="shared" ref="AA199:AA262" si="99">-(AB199-AB$573)/AB$574</f>
        <v>-7.0891883559429728E-2</v>
      </c>
      <c r="AB199" s="11">
        <v>3.6000000000000004E-2</v>
      </c>
      <c r="AC199" s="112">
        <f t="shared" si="82"/>
        <v>219</v>
      </c>
      <c r="AD199" s="33">
        <f t="shared" ref="AD199:AD262" si="100">(AE199-AE$573)/AE$574</f>
        <v>-1.3234902881990885E-2</v>
      </c>
      <c r="AE199" s="11">
        <v>0.9218009478672986</v>
      </c>
      <c r="AF199" s="10">
        <f t="shared" ref="AF199:AF262" si="101">RANK(AH199,AH$7:AH$571,0)</f>
        <v>511</v>
      </c>
      <c r="AG199" s="33">
        <f t="shared" ref="AG199:AG262" si="102">-(AH199-AH$573)/AH$574</f>
        <v>0.95051688989088945</v>
      </c>
      <c r="AH199" s="14">
        <v>1.5529999999999999</v>
      </c>
      <c r="AI199" s="112">
        <f t="shared" si="83"/>
        <v>463</v>
      </c>
      <c r="AJ199" s="33">
        <f t="shared" ref="AJ199:AJ262" si="103">(AK199-AK$573)/AK$574</f>
        <v>-3.4221021530630003E-2</v>
      </c>
      <c r="AK199" s="13">
        <v>255612.43935790725</v>
      </c>
      <c r="AL199" s="38"/>
    </row>
    <row r="200" spans="1:38" x14ac:dyDescent="0.25">
      <c r="A200" t="s">
        <v>841</v>
      </c>
      <c r="B200" s="5" t="s">
        <v>205</v>
      </c>
      <c r="C200" s="6" t="s">
        <v>49</v>
      </c>
      <c r="D200" s="7" t="s">
        <v>39</v>
      </c>
      <c r="E200" s="36">
        <f t="shared" si="84"/>
        <v>-0.86067786030179083</v>
      </c>
      <c r="F200" s="8">
        <f t="shared" si="85"/>
        <v>30.995224105380785</v>
      </c>
      <c r="G200" s="9">
        <f t="shared" si="86"/>
        <v>194</v>
      </c>
      <c r="H200" s="112">
        <f t="shared" si="87"/>
        <v>304</v>
      </c>
      <c r="I200" s="33">
        <f t="shared" si="88"/>
        <v>5.1057293977200885E-4</v>
      </c>
      <c r="J200" s="11">
        <v>-3.0492969676435555E-3</v>
      </c>
      <c r="K200" s="10">
        <f t="shared" si="89"/>
        <v>93</v>
      </c>
      <c r="L200" s="33">
        <f t="shared" si="90"/>
        <v>-0.57110017371231392</v>
      </c>
      <c r="M200" s="11">
        <v>9.8967297762478479E-2</v>
      </c>
      <c r="N200" s="10">
        <f t="shared" si="91"/>
        <v>143</v>
      </c>
      <c r="O200" s="33">
        <f t="shared" si="92"/>
        <v>-0.27995736016112449</v>
      </c>
      <c r="P200" s="11">
        <v>7.8985860555826432E-2</v>
      </c>
      <c r="Q200" s="10">
        <f t="shared" si="93"/>
        <v>158</v>
      </c>
      <c r="R200" s="33">
        <f t="shared" si="94"/>
        <v>3.050493206428366E-2</v>
      </c>
      <c r="S200" s="12">
        <v>1.0195412064570943</v>
      </c>
      <c r="T200" s="10">
        <f t="shared" si="95"/>
        <v>260</v>
      </c>
      <c r="U200" s="33">
        <f t="shared" si="96"/>
        <v>0.19108821234077861</v>
      </c>
      <c r="V200" s="18">
        <v>6.434723864212126E-2</v>
      </c>
      <c r="W200" s="112">
        <f t="shared" si="81"/>
        <v>244</v>
      </c>
      <c r="X200" s="33">
        <f t="shared" si="97"/>
        <v>-0.31658651615739414</v>
      </c>
      <c r="Y200" s="13">
        <v>85560</v>
      </c>
      <c r="Z200" s="10">
        <f t="shared" si="98"/>
        <v>201</v>
      </c>
      <c r="AA200" s="33">
        <f t="shared" si="99"/>
        <v>2.3328224937240322E-3</v>
      </c>
      <c r="AB200" s="11">
        <v>3.5000000000000003E-2</v>
      </c>
      <c r="AC200" s="112">
        <f t="shared" si="82"/>
        <v>187</v>
      </c>
      <c r="AD200" s="33">
        <f t="shared" si="100"/>
        <v>-0.1252210888910896</v>
      </c>
      <c r="AE200" s="11">
        <v>0.91511867905056754</v>
      </c>
      <c r="AF200" s="10">
        <f t="shared" si="101"/>
        <v>103</v>
      </c>
      <c r="AG200" s="33">
        <f t="shared" si="102"/>
        <v>-0.5825268037782394</v>
      </c>
      <c r="AH200" s="14">
        <v>3.2829999999999999</v>
      </c>
      <c r="AI200" s="112">
        <f t="shared" si="83"/>
        <v>88</v>
      </c>
      <c r="AJ200" s="33">
        <f t="shared" si="103"/>
        <v>-0.29823904341309443</v>
      </c>
      <c r="AK200" s="13">
        <v>74400.82056074767</v>
      </c>
      <c r="AL200" s="38"/>
    </row>
    <row r="201" spans="1:38" x14ac:dyDescent="0.25">
      <c r="A201" t="s">
        <v>748</v>
      </c>
      <c r="B201" s="5" t="s">
        <v>251</v>
      </c>
      <c r="C201" s="6" t="s">
        <v>38</v>
      </c>
      <c r="D201" s="7" t="s">
        <v>39</v>
      </c>
      <c r="E201" s="36">
        <f t="shared" si="84"/>
        <v>-0.80726483440783159</v>
      </c>
      <c r="F201" s="8">
        <f t="shared" si="85"/>
        <v>30.828738708690043</v>
      </c>
      <c r="G201" s="9">
        <f t="shared" si="86"/>
        <v>195</v>
      </c>
      <c r="H201" s="112">
        <f t="shared" si="87"/>
        <v>395</v>
      </c>
      <c r="I201" s="33">
        <f t="shared" si="88"/>
        <v>0.29510355838678004</v>
      </c>
      <c r="J201" s="11">
        <v>1.558216303922122E-2</v>
      </c>
      <c r="K201" s="10">
        <f t="shared" si="89"/>
        <v>112</v>
      </c>
      <c r="L201" s="33">
        <f t="shared" si="90"/>
        <v>-0.45283652494349702</v>
      </c>
      <c r="M201" s="11">
        <v>9.2737666737243277E-2</v>
      </c>
      <c r="N201" s="10">
        <f t="shared" si="91"/>
        <v>262</v>
      </c>
      <c r="O201" s="33">
        <f t="shared" si="92"/>
        <v>0.25520053532160886</v>
      </c>
      <c r="P201" s="11">
        <v>4.4712896140571071E-2</v>
      </c>
      <c r="Q201" s="10">
        <f t="shared" si="93"/>
        <v>221</v>
      </c>
      <c r="R201" s="33">
        <f t="shared" si="94"/>
        <v>0.13539134633367111</v>
      </c>
      <c r="S201" s="12">
        <v>0.57846458970333037</v>
      </c>
      <c r="T201" s="10">
        <f t="shared" si="95"/>
        <v>127</v>
      </c>
      <c r="U201" s="33">
        <f t="shared" si="96"/>
        <v>-0.45600655094248127</v>
      </c>
      <c r="V201" s="18">
        <v>0.10233152546599339</v>
      </c>
      <c r="W201" s="112">
        <f t="shared" si="81"/>
        <v>204</v>
      </c>
      <c r="X201" s="33">
        <f t="shared" si="97"/>
        <v>-0.50036944994878063</v>
      </c>
      <c r="Y201" s="13">
        <v>78876</v>
      </c>
      <c r="Z201" s="10">
        <f t="shared" si="98"/>
        <v>244</v>
      </c>
      <c r="AA201" s="33">
        <f t="shared" si="99"/>
        <v>0.14878223460003154</v>
      </c>
      <c r="AB201" s="11">
        <v>3.3000000000000002E-2</v>
      </c>
      <c r="AC201" s="112">
        <f t="shared" si="82"/>
        <v>203</v>
      </c>
      <c r="AD201" s="33">
        <f t="shared" si="100"/>
        <v>-6.2613246811918558E-2</v>
      </c>
      <c r="AE201" s="11">
        <v>0.91885451867255874</v>
      </c>
      <c r="AF201" s="10">
        <f t="shared" si="101"/>
        <v>61</v>
      </c>
      <c r="AG201" s="33">
        <f t="shared" si="102"/>
        <v>-0.87554787200941042</v>
      </c>
      <c r="AH201" s="14">
        <v>3.613666666666667</v>
      </c>
      <c r="AI201" s="112">
        <f t="shared" si="83"/>
        <v>127</v>
      </c>
      <c r="AJ201" s="33">
        <f t="shared" si="103"/>
        <v>-0.2773179732737231</v>
      </c>
      <c r="AK201" s="13">
        <v>88760.222846596705</v>
      </c>
      <c r="AL201" s="38"/>
    </row>
    <row r="202" spans="1:38" x14ac:dyDescent="0.25">
      <c r="A202" t="s">
        <v>720</v>
      </c>
      <c r="B202" s="5" t="s">
        <v>360</v>
      </c>
      <c r="C202" s="6" t="s">
        <v>30</v>
      </c>
      <c r="D202" s="7" t="s">
        <v>20</v>
      </c>
      <c r="E202" s="36">
        <f t="shared" si="84"/>
        <v>-0.80059757865107883</v>
      </c>
      <c r="F202" s="8">
        <f t="shared" si="85"/>
        <v>30.807957247596537</v>
      </c>
      <c r="G202" s="9">
        <f t="shared" si="86"/>
        <v>196</v>
      </c>
      <c r="H202" s="112">
        <f t="shared" si="87"/>
        <v>348</v>
      </c>
      <c r="I202" s="33">
        <f t="shared" si="88"/>
        <v>0.1479814812253864</v>
      </c>
      <c r="J202" s="11">
        <v>6.2774639045826142E-3</v>
      </c>
      <c r="K202" s="10">
        <f t="shared" si="89"/>
        <v>387</v>
      </c>
      <c r="L202" s="33">
        <f t="shared" si="90"/>
        <v>0.44696236056059291</v>
      </c>
      <c r="M202" s="11">
        <v>4.534005037783375E-2</v>
      </c>
      <c r="N202" s="10">
        <f t="shared" si="91"/>
        <v>221</v>
      </c>
      <c r="O202" s="33">
        <f t="shared" si="92"/>
        <v>8.7354921887290563E-2</v>
      </c>
      <c r="P202" s="11">
        <v>5.5462184873949577E-2</v>
      </c>
      <c r="Q202" s="10">
        <f t="shared" si="93"/>
        <v>133</v>
      </c>
      <c r="R202" s="33">
        <f t="shared" si="94"/>
        <v>-2.3741038166967723E-2</v>
      </c>
      <c r="S202" s="12">
        <v>1.2476606363069245</v>
      </c>
      <c r="T202" s="10">
        <f t="shared" si="95"/>
        <v>370</v>
      </c>
      <c r="U202" s="33">
        <f t="shared" si="96"/>
        <v>0.52321395626884093</v>
      </c>
      <c r="V202" s="18">
        <v>4.4851547694251419E-2</v>
      </c>
      <c r="W202" s="112">
        <f t="shared" si="81"/>
        <v>176</v>
      </c>
      <c r="X202" s="33">
        <f t="shared" si="97"/>
        <v>-0.58893390682221813</v>
      </c>
      <c r="Y202" s="13">
        <v>75655</v>
      </c>
      <c r="Z202" s="10">
        <f t="shared" si="98"/>
        <v>91</v>
      </c>
      <c r="AA202" s="33">
        <f t="shared" si="99"/>
        <v>-0.72991423803781252</v>
      </c>
      <c r="AB202" s="11">
        <v>4.4999999999999998E-2</v>
      </c>
      <c r="AC202" s="112">
        <f t="shared" si="82"/>
        <v>171</v>
      </c>
      <c r="AD202" s="33">
        <f t="shared" si="100"/>
        <v>-0.18478242556919103</v>
      </c>
      <c r="AE202" s="11">
        <v>0.91156462585034015</v>
      </c>
      <c r="AF202" s="10">
        <f t="shared" si="101"/>
        <v>282</v>
      </c>
      <c r="AG202" s="33">
        <f t="shared" si="102"/>
        <v>5.9047551260170805E-2</v>
      </c>
      <c r="AH202" s="14">
        <v>2.5589999999999997</v>
      </c>
      <c r="AI202" s="112">
        <f t="shared" si="83"/>
        <v>315</v>
      </c>
      <c r="AJ202" s="33">
        <f t="shared" si="103"/>
        <v>-0.18917078589023378</v>
      </c>
      <c r="AK202" s="13">
        <v>149260.99625701809</v>
      </c>
      <c r="AL202" s="38"/>
    </row>
    <row r="203" spans="1:38" x14ac:dyDescent="0.25">
      <c r="A203" t="s">
        <v>963</v>
      </c>
      <c r="B203" s="5" t="s">
        <v>193</v>
      </c>
      <c r="C203" s="6" t="s">
        <v>24</v>
      </c>
      <c r="D203" s="7" t="s">
        <v>20</v>
      </c>
      <c r="E203" s="36">
        <f t="shared" si="84"/>
        <v>-0.76144570885942486</v>
      </c>
      <c r="F203" s="8">
        <f t="shared" si="85"/>
        <v>30.685923072142998</v>
      </c>
      <c r="G203" s="9">
        <f t="shared" si="86"/>
        <v>197</v>
      </c>
      <c r="H203" s="112">
        <f t="shared" si="87"/>
        <v>49</v>
      </c>
      <c r="I203" s="33">
        <f t="shared" si="88"/>
        <v>-0.99741404129176303</v>
      </c>
      <c r="J203" s="11">
        <v>-6.616279069767439E-2</v>
      </c>
      <c r="K203" s="10">
        <f t="shared" si="89"/>
        <v>287</v>
      </c>
      <c r="L203" s="33">
        <f t="shared" si="90"/>
        <v>0.18312460675668077</v>
      </c>
      <c r="M203" s="11">
        <v>5.9237912263848863E-2</v>
      </c>
      <c r="N203" s="10">
        <f t="shared" si="91"/>
        <v>296</v>
      </c>
      <c r="O203" s="33">
        <f t="shared" si="92"/>
        <v>0.33162646179030564</v>
      </c>
      <c r="P203" s="11">
        <v>3.9818372336709748E-2</v>
      </c>
      <c r="Q203" s="10">
        <f t="shared" si="93"/>
        <v>191</v>
      </c>
      <c r="R203" s="33">
        <f t="shared" si="94"/>
        <v>9.528927804275289E-2</v>
      </c>
      <c r="S203" s="12">
        <v>0.74710496824803885</v>
      </c>
      <c r="T203" s="10">
        <f t="shared" si="95"/>
        <v>288</v>
      </c>
      <c r="U203" s="33">
        <f t="shared" si="96"/>
        <v>0.26685499003153612</v>
      </c>
      <c r="V203" s="18">
        <v>5.9899749373433585E-2</v>
      </c>
      <c r="W203" s="112">
        <f t="shared" si="81"/>
        <v>254</v>
      </c>
      <c r="X203" s="33">
        <f t="shared" si="97"/>
        <v>-0.27270297900433416</v>
      </c>
      <c r="Y203" s="13">
        <v>87156</v>
      </c>
      <c r="Z203" s="10">
        <f t="shared" si="98"/>
        <v>105</v>
      </c>
      <c r="AA203" s="33">
        <f t="shared" si="99"/>
        <v>-0.58346482593150506</v>
      </c>
      <c r="AB203" s="11">
        <v>4.2999999999999997E-2</v>
      </c>
      <c r="AC203" s="112">
        <f t="shared" si="82"/>
        <v>173</v>
      </c>
      <c r="AD203" s="33">
        <f t="shared" si="100"/>
        <v>-0.18426211963958922</v>
      </c>
      <c r="AE203" s="11">
        <v>0.91159567275185938</v>
      </c>
      <c r="AF203" s="10">
        <f t="shared" si="101"/>
        <v>96</v>
      </c>
      <c r="AG203" s="33">
        <f t="shared" si="102"/>
        <v>-0.59965908397723933</v>
      </c>
      <c r="AH203" s="14">
        <v>3.3023333333333333</v>
      </c>
      <c r="AI203" s="112">
        <f t="shared" si="83"/>
        <v>200</v>
      </c>
      <c r="AJ203" s="33">
        <f t="shared" si="103"/>
        <v>-0.24519753808204303</v>
      </c>
      <c r="AK203" s="13">
        <v>110806.43020794421</v>
      </c>
      <c r="AL203" s="38"/>
    </row>
    <row r="204" spans="1:38" x14ac:dyDescent="0.25">
      <c r="A204" t="s">
        <v>628</v>
      </c>
      <c r="B204" s="5" t="s">
        <v>215</v>
      </c>
      <c r="C204" s="6" t="s">
        <v>30</v>
      </c>
      <c r="D204" s="7" t="s">
        <v>20</v>
      </c>
      <c r="E204" s="36">
        <f t="shared" si="84"/>
        <v>-0.73003468693799589</v>
      </c>
      <c r="F204" s="8">
        <f t="shared" si="85"/>
        <v>30.588016684000287</v>
      </c>
      <c r="G204" s="9">
        <f t="shared" si="86"/>
        <v>198</v>
      </c>
      <c r="H204" s="112">
        <f t="shared" si="87"/>
        <v>553</v>
      </c>
      <c r="I204" s="33">
        <f t="shared" si="88"/>
        <v>2.4262685828889849</v>
      </c>
      <c r="J204" s="11">
        <v>0.15036716432427166</v>
      </c>
      <c r="K204" s="10">
        <f t="shared" si="89"/>
        <v>317</v>
      </c>
      <c r="L204" s="33">
        <f t="shared" si="90"/>
        <v>0.27604086988477033</v>
      </c>
      <c r="M204" s="11">
        <v>5.4343474779823861E-2</v>
      </c>
      <c r="N204" s="10">
        <f t="shared" si="91"/>
        <v>132</v>
      </c>
      <c r="O204" s="33">
        <f t="shared" si="92"/>
        <v>-0.35037489150448653</v>
      </c>
      <c r="P204" s="11">
        <v>8.3495590424922689E-2</v>
      </c>
      <c r="Q204" s="10">
        <f t="shared" si="93"/>
        <v>97</v>
      </c>
      <c r="R204" s="33">
        <f t="shared" si="94"/>
        <v>-0.14926482175318626</v>
      </c>
      <c r="S204" s="12">
        <v>1.7755231452124285</v>
      </c>
      <c r="T204" s="10">
        <f t="shared" si="95"/>
        <v>186</v>
      </c>
      <c r="U204" s="33">
        <f t="shared" si="96"/>
        <v>-9.6568621735717633E-2</v>
      </c>
      <c r="V204" s="18">
        <v>8.1232616661516044E-2</v>
      </c>
      <c r="W204" s="112">
        <f t="shared" si="81"/>
        <v>157</v>
      </c>
      <c r="X204" s="33">
        <f t="shared" si="97"/>
        <v>-0.64824267226028232</v>
      </c>
      <c r="Y204" s="13">
        <v>73498</v>
      </c>
      <c r="Z204" s="10">
        <f t="shared" si="98"/>
        <v>136</v>
      </c>
      <c r="AA204" s="33">
        <f t="shared" si="99"/>
        <v>-0.36379070777204425</v>
      </c>
      <c r="AB204" s="11">
        <v>0.04</v>
      </c>
      <c r="AC204" s="112">
        <f t="shared" si="82"/>
        <v>284</v>
      </c>
      <c r="AD204" s="33">
        <f t="shared" si="100"/>
        <v>0.26464726182325093</v>
      </c>
      <c r="AE204" s="11">
        <v>0.93838230839139658</v>
      </c>
      <c r="AF204" s="10">
        <f t="shared" si="101"/>
        <v>263</v>
      </c>
      <c r="AG204" s="33">
        <f t="shared" si="102"/>
        <v>1.1522595532057062E-3</v>
      </c>
      <c r="AH204" s="14">
        <v>2.624333333333333</v>
      </c>
      <c r="AI204" s="112">
        <f t="shared" si="83"/>
        <v>185</v>
      </c>
      <c r="AJ204" s="33">
        <f t="shared" si="103"/>
        <v>-0.249222647269081</v>
      </c>
      <c r="AK204" s="13">
        <v>108043.75307545974</v>
      </c>
      <c r="AL204" s="38"/>
    </row>
    <row r="205" spans="1:38" x14ac:dyDescent="0.25">
      <c r="A205" t="s">
        <v>703</v>
      </c>
      <c r="B205" s="5" t="s">
        <v>203</v>
      </c>
      <c r="C205" s="6" t="s">
        <v>24</v>
      </c>
      <c r="D205" s="7" t="s">
        <v>20</v>
      </c>
      <c r="E205" s="36">
        <f t="shared" si="84"/>
        <v>-0.71900413237364491</v>
      </c>
      <c r="F205" s="8">
        <f t="shared" si="85"/>
        <v>30.553635066003007</v>
      </c>
      <c r="G205" s="9">
        <f t="shared" si="86"/>
        <v>199</v>
      </c>
      <c r="H205" s="112">
        <f t="shared" si="87"/>
        <v>308</v>
      </c>
      <c r="I205" s="33">
        <f t="shared" si="88"/>
        <v>1.6587427170138204E-2</v>
      </c>
      <c r="J205" s="11">
        <v>-2.0325203252032908E-3</v>
      </c>
      <c r="K205" s="10">
        <f t="shared" si="89"/>
        <v>257</v>
      </c>
      <c r="L205" s="33">
        <f t="shared" si="90"/>
        <v>0.10967750865016328</v>
      </c>
      <c r="M205" s="11">
        <v>6.3106796116504854E-2</v>
      </c>
      <c r="N205" s="10">
        <f t="shared" si="91"/>
        <v>151</v>
      </c>
      <c r="O205" s="33">
        <f t="shared" si="92"/>
        <v>-0.24774786306705099</v>
      </c>
      <c r="P205" s="11">
        <v>7.6923076923076927E-2</v>
      </c>
      <c r="Q205" s="10">
        <f t="shared" si="93"/>
        <v>81</v>
      </c>
      <c r="R205" s="33">
        <f t="shared" si="94"/>
        <v>-0.21136218641685783</v>
      </c>
      <c r="S205" s="12">
        <v>2.0366598778004072</v>
      </c>
      <c r="T205" s="10">
        <f t="shared" si="95"/>
        <v>341</v>
      </c>
      <c r="U205" s="33">
        <f t="shared" si="96"/>
        <v>0.42914901271697692</v>
      </c>
      <c r="V205" s="18">
        <v>5.0373134328358209E-2</v>
      </c>
      <c r="W205" s="112">
        <f t="shared" si="81"/>
        <v>227</v>
      </c>
      <c r="X205" s="33">
        <f t="shared" si="97"/>
        <v>-0.40072412498468957</v>
      </c>
      <c r="Y205" s="13">
        <v>82500</v>
      </c>
      <c r="Z205" s="10">
        <f t="shared" si="98"/>
        <v>43</v>
      </c>
      <c r="AA205" s="33">
        <f t="shared" si="99"/>
        <v>-1.2424871804098889</v>
      </c>
      <c r="AB205" s="11">
        <v>5.2000000000000005E-2</v>
      </c>
      <c r="AC205" s="112">
        <f t="shared" si="82"/>
        <v>470</v>
      </c>
      <c r="AD205" s="33">
        <f t="shared" si="100"/>
        <v>0.81469953744486967</v>
      </c>
      <c r="AE205" s="11">
        <v>0.97120418848167545</v>
      </c>
      <c r="AF205" s="10">
        <f t="shared" si="101"/>
        <v>478</v>
      </c>
      <c r="AG205" s="33">
        <f t="shared" si="102"/>
        <v>0.68614808337183908</v>
      </c>
      <c r="AH205" s="14">
        <v>1.8513333333333335</v>
      </c>
      <c r="AI205" s="112">
        <f t="shared" si="83"/>
        <v>174</v>
      </c>
      <c r="AJ205" s="33">
        <f t="shared" si="103"/>
        <v>-0.25453832982015751</v>
      </c>
      <c r="AK205" s="13">
        <v>104395.27698574337</v>
      </c>
      <c r="AL205" s="38"/>
    </row>
    <row r="206" spans="1:38" x14ac:dyDescent="0.25">
      <c r="A206" t="s">
        <v>1104</v>
      </c>
      <c r="B206" s="5" t="s">
        <v>201</v>
      </c>
      <c r="C206" s="6" t="s">
        <v>30</v>
      </c>
      <c r="D206" s="7" t="s">
        <v>20</v>
      </c>
      <c r="E206" s="36">
        <f t="shared" si="84"/>
        <v>-0.71892718135973421</v>
      </c>
      <c r="F206" s="8">
        <f t="shared" si="85"/>
        <v>30.553395214021918</v>
      </c>
      <c r="G206" s="9">
        <f t="shared" si="86"/>
        <v>200</v>
      </c>
      <c r="H206" s="112">
        <f t="shared" si="87"/>
        <v>351</v>
      </c>
      <c r="I206" s="33">
        <f t="shared" si="88"/>
        <v>0.15206852092125361</v>
      </c>
      <c r="J206" s="11">
        <v>6.5359477124182774E-3</v>
      </c>
      <c r="K206" s="10">
        <f t="shared" si="89"/>
        <v>179</v>
      </c>
      <c r="L206" s="33">
        <f t="shared" si="90"/>
        <v>-0.15184251568157861</v>
      </c>
      <c r="M206" s="11">
        <v>7.6882569773565029E-2</v>
      </c>
      <c r="N206" s="10">
        <f t="shared" si="91"/>
        <v>321</v>
      </c>
      <c r="O206" s="33">
        <f t="shared" si="92"/>
        <v>0.40830614072706134</v>
      </c>
      <c r="P206" s="11">
        <v>3.4907597535934289E-2</v>
      </c>
      <c r="Q206" s="10">
        <f t="shared" si="93"/>
        <v>216</v>
      </c>
      <c r="R206" s="33">
        <f t="shared" si="94"/>
        <v>0.13257246489146571</v>
      </c>
      <c r="S206" s="12">
        <v>0.59031877213695394</v>
      </c>
      <c r="T206" s="10">
        <f t="shared" si="95"/>
        <v>258</v>
      </c>
      <c r="U206" s="33">
        <f t="shared" si="96"/>
        <v>0.18429386907670295</v>
      </c>
      <c r="V206" s="18">
        <v>6.4746064746064744E-2</v>
      </c>
      <c r="W206" s="112">
        <f t="shared" si="81"/>
        <v>68</v>
      </c>
      <c r="X206" s="33">
        <f t="shared" si="97"/>
        <v>-1.0180082158908279</v>
      </c>
      <c r="Y206" s="13">
        <v>60050</v>
      </c>
      <c r="Z206" s="10">
        <f t="shared" si="98"/>
        <v>70</v>
      </c>
      <c r="AA206" s="33">
        <f t="shared" si="99"/>
        <v>-0.87636365014411999</v>
      </c>
      <c r="AB206" s="11">
        <v>4.7E-2</v>
      </c>
      <c r="AC206" s="112">
        <f t="shared" si="82"/>
        <v>357</v>
      </c>
      <c r="AD206" s="33">
        <f t="shared" si="100"/>
        <v>0.4776779589130245</v>
      </c>
      <c r="AE206" s="11">
        <v>0.95109395109395112</v>
      </c>
      <c r="AF206" s="10">
        <f t="shared" si="101"/>
        <v>302</v>
      </c>
      <c r="AG206" s="33">
        <f t="shared" si="102"/>
        <v>0.11517053811896369</v>
      </c>
      <c r="AH206" s="14">
        <v>2.4956666666666663</v>
      </c>
      <c r="AI206" s="112">
        <f t="shared" si="83"/>
        <v>255</v>
      </c>
      <c r="AJ206" s="33">
        <f t="shared" si="103"/>
        <v>-0.22501953909080219</v>
      </c>
      <c r="AK206" s="13">
        <v>124655.81759149941</v>
      </c>
      <c r="AL206" s="38"/>
    </row>
    <row r="207" spans="1:38" x14ac:dyDescent="0.25">
      <c r="A207" t="s">
        <v>666</v>
      </c>
      <c r="B207" s="5" t="s">
        <v>137</v>
      </c>
      <c r="C207" s="6" t="s">
        <v>24</v>
      </c>
      <c r="D207" s="7" t="s">
        <v>20</v>
      </c>
      <c r="E207" s="36">
        <f t="shared" si="84"/>
        <v>-0.71064837298063943</v>
      </c>
      <c r="F207" s="8">
        <f t="shared" si="85"/>
        <v>30.527590634070641</v>
      </c>
      <c r="G207" s="9">
        <f t="shared" si="86"/>
        <v>201</v>
      </c>
      <c r="H207" s="112">
        <f t="shared" si="87"/>
        <v>8</v>
      </c>
      <c r="I207" s="33">
        <f t="shared" si="88"/>
        <v>-1.6947460112811947</v>
      </c>
      <c r="J207" s="11">
        <v>-0.11026537749434273</v>
      </c>
      <c r="K207" s="10">
        <f t="shared" si="89"/>
        <v>479</v>
      </c>
      <c r="L207" s="33">
        <f t="shared" si="90"/>
        <v>0.71075528406792121</v>
      </c>
      <c r="M207" s="11">
        <v>3.1444549963068481E-2</v>
      </c>
      <c r="N207" s="10">
        <f t="shared" si="91"/>
        <v>204</v>
      </c>
      <c r="O207" s="33">
        <f t="shared" si="92"/>
        <v>1.3107728403609341E-2</v>
      </c>
      <c r="P207" s="11">
        <v>6.0217176702862786E-2</v>
      </c>
      <c r="Q207" s="10">
        <f t="shared" si="93"/>
        <v>120</v>
      </c>
      <c r="R207" s="33">
        <f t="shared" si="94"/>
        <v>-5.6942784486774034E-2</v>
      </c>
      <c r="S207" s="12">
        <v>1.3872832369942196</v>
      </c>
      <c r="T207" s="10">
        <f t="shared" si="95"/>
        <v>216</v>
      </c>
      <c r="U207" s="33">
        <f t="shared" si="96"/>
        <v>1.6834482765238044E-2</v>
      </c>
      <c r="V207" s="18">
        <v>7.4575885232836162E-2</v>
      </c>
      <c r="W207" s="112">
        <f t="shared" si="81"/>
        <v>145</v>
      </c>
      <c r="X207" s="33">
        <f t="shared" si="97"/>
        <v>-0.6792031126326793</v>
      </c>
      <c r="Y207" s="13">
        <v>72372</v>
      </c>
      <c r="Z207" s="10">
        <f t="shared" si="98"/>
        <v>149</v>
      </c>
      <c r="AA207" s="33">
        <f t="shared" si="99"/>
        <v>-0.29056600171889047</v>
      </c>
      <c r="AB207" s="11">
        <v>3.9E-2</v>
      </c>
      <c r="AC207" s="112">
        <f t="shared" si="82"/>
        <v>293</v>
      </c>
      <c r="AD207" s="33">
        <f t="shared" si="100"/>
        <v>0.28966511784102578</v>
      </c>
      <c r="AE207" s="11">
        <v>0.93987513572204129</v>
      </c>
      <c r="AF207" s="10">
        <f t="shared" si="101"/>
        <v>498</v>
      </c>
      <c r="AG207" s="33">
        <f t="shared" si="102"/>
        <v>0.80814173375437304</v>
      </c>
      <c r="AH207" s="14">
        <v>1.7136666666666667</v>
      </c>
      <c r="AI207" s="112">
        <f t="shared" si="83"/>
        <v>517</v>
      </c>
      <c r="AJ207" s="33">
        <f t="shared" si="103"/>
        <v>0.16167378085022494</v>
      </c>
      <c r="AK207" s="13">
        <v>390066.95121387282</v>
      </c>
      <c r="AL207" s="38"/>
    </row>
    <row r="208" spans="1:38" x14ac:dyDescent="0.25">
      <c r="A208" t="s">
        <v>784</v>
      </c>
      <c r="B208" s="5" t="s">
        <v>235</v>
      </c>
      <c r="C208" s="6" t="s">
        <v>19</v>
      </c>
      <c r="D208" s="7" t="s">
        <v>20</v>
      </c>
      <c r="E208" s="36">
        <f t="shared" si="84"/>
        <v>-0.70161615542860678</v>
      </c>
      <c r="F208" s="8">
        <f t="shared" si="85"/>
        <v>30.499437720114173</v>
      </c>
      <c r="G208" s="9">
        <f t="shared" si="86"/>
        <v>202</v>
      </c>
      <c r="H208" s="112">
        <f t="shared" si="87"/>
        <v>273</v>
      </c>
      <c r="I208" s="33">
        <f t="shared" si="88"/>
        <v>-0.11921013890988025</v>
      </c>
      <c r="J208" s="11">
        <v>-1.0621003576460342E-2</v>
      </c>
      <c r="K208" s="10">
        <f t="shared" si="89"/>
        <v>242</v>
      </c>
      <c r="L208" s="33">
        <f t="shared" si="90"/>
        <v>5.5669300686971998E-2</v>
      </c>
      <c r="M208" s="11">
        <v>6.5951721090894491E-2</v>
      </c>
      <c r="N208" s="10">
        <f t="shared" si="91"/>
        <v>224</v>
      </c>
      <c r="O208" s="33">
        <f t="shared" si="92"/>
        <v>9.0300033672342767E-2</v>
      </c>
      <c r="P208" s="11">
        <v>5.5273571920165174E-2</v>
      </c>
      <c r="Q208" s="10">
        <f t="shared" si="93"/>
        <v>171</v>
      </c>
      <c r="R208" s="33">
        <f t="shared" si="94"/>
        <v>6.0839259306686919E-2</v>
      </c>
      <c r="S208" s="12">
        <v>0.89197690249284078</v>
      </c>
      <c r="T208" s="10">
        <f t="shared" si="95"/>
        <v>267</v>
      </c>
      <c r="U208" s="33">
        <f t="shared" si="96"/>
        <v>0.20471908609671005</v>
      </c>
      <c r="V208" s="18">
        <v>6.35471100554236E-2</v>
      </c>
      <c r="W208" s="112">
        <f t="shared" si="81"/>
        <v>212</v>
      </c>
      <c r="X208" s="33">
        <f t="shared" si="97"/>
        <v>-0.46800671609592881</v>
      </c>
      <c r="Y208" s="13">
        <v>80053</v>
      </c>
      <c r="Z208" s="10">
        <f t="shared" si="98"/>
        <v>162</v>
      </c>
      <c r="AA208" s="33">
        <f t="shared" si="99"/>
        <v>-0.21734129566573673</v>
      </c>
      <c r="AB208" s="11">
        <v>3.7999999999999999E-2</v>
      </c>
      <c r="AC208" s="112">
        <f t="shared" si="82"/>
        <v>209</v>
      </c>
      <c r="AD208" s="33">
        <f t="shared" si="100"/>
        <v>-4.2731033037630796E-2</v>
      </c>
      <c r="AE208" s="11">
        <v>0.92004089979550108</v>
      </c>
      <c r="AF208" s="10">
        <f t="shared" si="101"/>
        <v>51</v>
      </c>
      <c r="AG208" s="33">
        <f t="shared" si="102"/>
        <v>-0.95057544391537474</v>
      </c>
      <c r="AH208" s="14">
        <v>3.6983333333333328</v>
      </c>
      <c r="AI208" s="112">
        <f t="shared" si="83"/>
        <v>76</v>
      </c>
      <c r="AJ208" s="33">
        <f t="shared" si="103"/>
        <v>-0.30346567668191743</v>
      </c>
      <c r="AK208" s="13">
        <v>70813.464406991843</v>
      </c>
      <c r="AL208" s="38">
        <v>1</v>
      </c>
    </row>
    <row r="209" spans="1:38" x14ac:dyDescent="0.25">
      <c r="A209" t="s">
        <v>924</v>
      </c>
      <c r="B209" s="5" t="s">
        <v>211</v>
      </c>
      <c r="C209" s="6" t="s">
        <v>47</v>
      </c>
      <c r="D209" s="7" t="s">
        <v>20</v>
      </c>
      <c r="E209" s="36">
        <f t="shared" si="84"/>
        <v>-0.67543131010477964</v>
      </c>
      <c r="F209" s="8">
        <f t="shared" si="85"/>
        <v>30.417821030401107</v>
      </c>
      <c r="G209" s="9">
        <f t="shared" si="86"/>
        <v>203</v>
      </c>
      <c r="H209" s="112">
        <f t="shared" si="87"/>
        <v>453</v>
      </c>
      <c r="I209" s="33">
        <f t="shared" si="88"/>
        <v>0.52637759618915048</v>
      </c>
      <c r="J209" s="11">
        <v>3.0209031969595346E-2</v>
      </c>
      <c r="K209" s="10">
        <f t="shared" si="89"/>
        <v>307</v>
      </c>
      <c r="L209" s="33">
        <f t="shared" si="90"/>
        <v>0.24492525634286552</v>
      </c>
      <c r="M209" s="11">
        <v>5.5982514277656346E-2</v>
      </c>
      <c r="N209" s="10">
        <f t="shared" si="91"/>
        <v>208</v>
      </c>
      <c r="O209" s="33">
        <f t="shared" si="92"/>
        <v>2.1665912352952694E-2</v>
      </c>
      <c r="P209" s="11">
        <v>5.9669087369918397E-2</v>
      </c>
      <c r="Q209" s="10">
        <f t="shared" si="93"/>
        <v>110</v>
      </c>
      <c r="R209" s="33">
        <f t="shared" si="94"/>
        <v>-0.10117879987742387</v>
      </c>
      <c r="S209" s="12">
        <v>1.5733080157330801</v>
      </c>
      <c r="T209" s="10">
        <f t="shared" si="95"/>
        <v>319</v>
      </c>
      <c r="U209" s="33">
        <f t="shared" si="96"/>
        <v>0.36044097571069178</v>
      </c>
      <c r="V209" s="18">
        <v>5.4406277436347676E-2</v>
      </c>
      <c r="W209" s="112">
        <v>87</v>
      </c>
      <c r="X209" s="33">
        <f t="shared" si="97"/>
        <v>-0.32101336420353616</v>
      </c>
      <c r="Y209" s="13">
        <v>85399</v>
      </c>
      <c r="Z209" s="10">
        <f t="shared" si="98"/>
        <v>125</v>
      </c>
      <c r="AA209" s="33">
        <f t="shared" si="99"/>
        <v>-0.43701541382519749</v>
      </c>
      <c r="AB209" s="11">
        <v>4.0999999999999995E-2</v>
      </c>
      <c r="AC209" s="112">
        <v>87</v>
      </c>
      <c r="AD209" s="33">
        <f t="shared" si="100"/>
        <v>-0.10644518160373953</v>
      </c>
      <c r="AE209" s="11">
        <v>0.91623904634088582</v>
      </c>
      <c r="AF209" s="10">
        <f t="shared" si="101"/>
        <v>68</v>
      </c>
      <c r="AG209" s="33">
        <f t="shared" si="102"/>
        <v>-0.83892023848051345</v>
      </c>
      <c r="AH209" s="14">
        <v>3.5723333333333329</v>
      </c>
      <c r="AI209" s="112">
        <v>87</v>
      </c>
      <c r="AJ209" s="33">
        <f t="shared" si="103"/>
        <v>-0.29992436868561095</v>
      </c>
      <c r="AK209" s="13">
        <v>73244.079370676787</v>
      </c>
      <c r="AL209" s="38">
        <v>1</v>
      </c>
    </row>
    <row r="210" spans="1:38" x14ac:dyDescent="0.25">
      <c r="A210" t="s">
        <v>1067</v>
      </c>
      <c r="B210" s="5" t="s">
        <v>214</v>
      </c>
      <c r="C210" s="6" t="s">
        <v>49</v>
      </c>
      <c r="D210" s="7" t="s">
        <v>39</v>
      </c>
      <c r="E210" s="36">
        <f t="shared" si="84"/>
        <v>-0.64420997277014058</v>
      </c>
      <c r="F210" s="8">
        <f t="shared" si="85"/>
        <v>30.32050587844375</v>
      </c>
      <c r="G210" s="9">
        <f t="shared" si="86"/>
        <v>204</v>
      </c>
      <c r="H210" s="112">
        <f t="shared" si="87"/>
        <v>522</v>
      </c>
      <c r="I210" s="33">
        <f t="shared" si="88"/>
        <v>1.1510015733445234</v>
      </c>
      <c r="J210" s="11">
        <v>6.9713219864770304E-2</v>
      </c>
      <c r="K210" s="10">
        <f t="shared" si="89"/>
        <v>189</v>
      </c>
      <c r="L210" s="33">
        <f t="shared" si="90"/>
        <v>-0.11649497279087119</v>
      </c>
      <c r="M210" s="11">
        <v>7.5020610057708159E-2</v>
      </c>
      <c r="N210" s="10">
        <f t="shared" si="91"/>
        <v>236</v>
      </c>
      <c r="O210" s="33">
        <f t="shared" si="92"/>
        <v>0.13031595990251219</v>
      </c>
      <c r="P210" s="11">
        <v>5.2710843373493979E-2</v>
      </c>
      <c r="Q210" s="10">
        <f t="shared" si="93"/>
        <v>92</v>
      </c>
      <c r="R210" s="33">
        <f t="shared" si="94"/>
        <v>-0.16760747363353598</v>
      </c>
      <c r="S210" s="12">
        <v>1.8526591107236268</v>
      </c>
      <c r="T210" s="10">
        <f t="shared" si="95"/>
        <v>264</v>
      </c>
      <c r="U210" s="33">
        <f t="shared" si="96"/>
        <v>0.19973815625492203</v>
      </c>
      <c r="V210" s="18">
        <v>6.3839489284085726E-2</v>
      </c>
      <c r="W210" s="112">
        <f>RANK(Y210,Y$7:Y$571,1)</f>
        <v>152</v>
      </c>
      <c r="X210" s="33">
        <f t="shared" si="97"/>
        <v>-0.66039588242422498</v>
      </c>
      <c r="Y210" s="13">
        <v>73056</v>
      </c>
      <c r="Z210" s="10">
        <f t="shared" si="98"/>
        <v>201</v>
      </c>
      <c r="AA210" s="33">
        <f t="shared" si="99"/>
        <v>2.3328224937240322E-3</v>
      </c>
      <c r="AB210" s="11">
        <v>3.5000000000000003E-2</v>
      </c>
      <c r="AC210" s="112">
        <f>RANK(AE210,AE$7:AE$571,1)</f>
        <v>146</v>
      </c>
      <c r="AD210" s="33">
        <f t="shared" si="100"/>
        <v>-0.33421396437268308</v>
      </c>
      <c r="AE210" s="11">
        <v>0.90264797507788164</v>
      </c>
      <c r="AF210" s="10">
        <f t="shared" si="101"/>
        <v>248</v>
      </c>
      <c r="AG210" s="33">
        <f t="shared" si="102"/>
        <v>-3.6066142258414993E-2</v>
      </c>
      <c r="AH210" s="14">
        <v>2.6663333333333332</v>
      </c>
      <c r="AI210" s="112">
        <f>RANK(AK210,AK$7:AK$571,1)</f>
        <v>170</v>
      </c>
      <c r="AJ210" s="33">
        <f t="shared" si="103"/>
        <v>-0.25595882225865618</v>
      </c>
      <c r="AK210" s="13">
        <v>103420.3066695728</v>
      </c>
      <c r="AL210" s="38"/>
    </row>
    <row r="211" spans="1:38" x14ac:dyDescent="0.25">
      <c r="A211" t="s">
        <v>788</v>
      </c>
      <c r="B211" s="5" t="s">
        <v>210</v>
      </c>
      <c r="C211" s="6" t="s">
        <v>26</v>
      </c>
      <c r="D211" s="7" t="s">
        <v>20</v>
      </c>
      <c r="E211" s="36">
        <f t="shared" si="84"/>
        <v>-0.62728422395681749</v>
      </c>
      <c r="F211" s="8">
        <f t="shared" si="85"/>
        <v>30.267749271636486</v>
      </c>
      <c r="G211" s="9">
        <f t="shared" si="86"/>
        <v>205</v>
      </c>
      <c r="H211" s="112">
        <f t="shared" si="87"/>
        <v>60</v>
      </c>
      <c r="I211" s="33">
        <f t="shared" si="88"/>
        <v>-0.91133449577289727</v>
      </c>
      <c r="J211" s="11">
        <v>-6.0718711276332105E-2</v>
      </c>
      <c r="K211" s="10">
        <f t="shared" si="89"/>
        <v>13</v>
      </c>
      <c r="L211" s="33">
        <f t="shared" si="90"/>
        <v>-2.2478414923059065</v>
      </c>
      <c r="M211" s="11">
        <v>0.18729096989966554</v>
      </c>
      <c r="N211" s="10">
        <f t="shared" si="91"/>
        <v>219</v>
      </c>
      <c r="O211" s="33">
        <f t="shared" si="92"/>
        <v>7.4631048343934692E-2</v>
      </c>
      <c r="P211" s="11">
        <v>5.627705627705628E-2</v>
      </c>
      <c r="Q211" s="10">
        <f t="shared" si="93"/>
        <v>35</v>
      </c>
      <c r="R211" s="33">
        <f t="shared" si="94"/>
        <v>-0.66819842586567935</v>
      </c>
      <c r="S211" s="12">
        <v>3.9577836411609497</v>
      </c>
      <c r="T211" s="10">
        <f t="shared" si="95"/>
        <v>414</v>
      </c>
      <c r="U211" s="33">
        <f t="shared" si="96"/>
        <v>0.64663377933432475</v>
      </c>
      <c r="V211" s="18">
        <v>3.7606837606837605E-2</v>
      </c>
      <c r="W211" s="112">
        <v>180</v>
      </c>
      <c r="X211" s="33">
        <f t="shared" si="97"/>
        <v>-0.55046707193679778</v>
      </c>
      <c r="Y211" s="13">
        <v>77054</v>
      </c>
      <c r="Z211" s="10">
        <f t="shared" si="98"/>
        <v>317</v>
      </c>
      <c r="AA211" s="33">
        <f t="shared" si="99"/>
        <v>0.36845635275949279</v>
      </c>
      <c r="AB211" s="11">
        <v>0.03</v>
      </c>
      <c r="AC211" s="112">
        <v>180</v>
      </c>
      <c r="AD211" s="33">
        <f t="shared" si="100"/>
        <v>0.54806732003956715</v>
      </c>
      <c r="AE211" s="11">
        <v>0.95529411764705885</v>
      </c>
      <c r="AF211" s="10">
        <f t="shared" si="101"/>
        <v>80</v>
      </c>
      <c r="AG211" s="33">
        <f t="shared" si="102"/>
        <v>-0.76093882516092837</v>
      </c>
      <c r="AH211" s="14">
        <v>3.4843333333333337</v>
      </c>
      <c r="AI211" s="112">
        <v>180</v>
      </c>
      <c r="AJ211" s="33">
        <f t="shared" si="103"/>
        <v>-0.26551409328690645</v>
      </c>
      <c r="AK211" s="13">
        <v>96861.943271767814</v>
      </c>
      <c r="AL211" s="38"/>
    </row>
    <row r="212" spans="1:38" x14ac:dyDescent="0.25">
      <c r="A212" t="s">
        <v>650</v>
      </c>
      <c r="B212" s="5" t="s">
        <v>236</v>
      </c>
      <c r="C212" s="6" t="s">
        <v>41</v>
      </c>
      <c r="D212" s="7" t="s">
        <v>34</v>
      </c>
      <c r="E212" s="36">
        <f t="shared" si="84"/>
        <v>-0.57770907738174582</v>
      </c>
      <c r="F212" s="8">
        <f t="shared" si="85"/>
        <v>30.113226328863345</v>
      </c>
      <c r="G212" s="9">
        <f t="shared" si="86"/>
        <v>206</v>
      </c>
      <c r="H212" s="112">
        <f t="shared" si="87"/>
        <v>503</v>
      </c>
      <c r="I212" s="33">
        <f t="shared" si="88"/>
        <v>0.98475209580777512</v>
      </c>
      <c r="J212" s="11">
        <v>5.9198813056379862E-2</v>
      </c>
      <c r="K212" s="10">
        <f t="shared" si="89"/>
        <v>338</v>
      </c>
      <c r="L212" s="33">
        <f t="shared" si="90"/>
        <v>0.323277378211283</v>
      </c>
      <c r="M212" s="11">
        <v>5.1855254427601694E-2</v>
      </c>
      <c r="N212" s="10">
        <f t="shared" si="91"/>
        <v>166</v>
      </c>
      <c r="O212" s="33">
        <f t="shared" si="92"/>
        <v>-0.14436232377812411</v>
      </c>
      <c r="P212" s="11">
        <v>7.0301986327178767E-2</v>
      </c>
      <c r="Q212" s="10">
        <f t="shared" si="93"/>
        <v>173</v>
      </c>
      <c r="R212" s="33">
        <f t="shared" si="94"/>
        <v>6.3574261248324701E-2</v>
      </c>
      <c r="S212" s="12">
        <v>0.88047545674664318</v>
      </c>
      <c r="T212" s="10">
        <f t="shared" si="95"/>
        <v>210</v>
      </c>
      <c r="U212" s="33">
        <f t="shared" si="96"/>
        <v>-1.0127249050789277E-2</v>
      </c>
      <c r="V212" s="18">
        <v>7.6158531566384066E-2</v>
      </c>
      <c r="W212" s="112">
        <f t="shared" ref="W212:W249" si="104">RANK(Y212,Y$7:Y$571,1)</f>
        <v>195</v>
      </c>
      <c r="X212" s="33">
        <f t="shared" si="97"/>
        <v>-0.52352104035158553</v>
      </c>
      <c r="Y212" s="13">
        <v>78034</v>
      </c>
      <c r="Z212" s="10">
        <f t="shared" si="98"/>
        <v>201</v>
      </c>
      <c r="AA212" s="33">
        <f t="shared" si="99"/>
        <v>2.3328224937240322E-3</v>
      </c>
      <c r="AB212" s="11">
        <v>3.5000000000000003E-2</v>
      </c>
      <c r="AC212" s="112">
        <f t="shared" ref="AC212:AC249" si="105">RANK(AE212,AE$7:AE$571,1)</f>
        <v>202</v>
      </c>
      <c r="AD212" s="33">
        <f t="shared" si="100"/>
        <v>-6.6082423636388929E-2</v>
      </c>
      <c r="AE212" s="11">
        <v>0.91864751124655353</v>
      </c>
      <c r="AF212" s="10">
        <f t="shared" si="101"/>
        <v>90</v>
      </c>
      <c r="AG212" s="33">
        <f t="shared" si="102"/>
        <v>-0.64485285760563582</v>
      </c>
      <c r="AH212" s="14">
        <v>3.3533333333333335</v>
      </c>
      <c r="AI212" s="112">
        <f t="shared" ref="AI212:AI249" si="106">RANK(AK212,AK$7:AK$571,1)</f>
        <v>158</v>
      </c>
      <c r="AJ212" s="33">
        <f t="shared" si="103"/>
        <v>-0.26126911364104893</v>
      </c>
      <c r="AK212" s="13">
        <v>99775.530866668007</v>
      </c>
      <c r="AL212" s="38">
        <v>1</v>
      </c>
    </row>
    <row r="213" spans="1:38" x14ac:dyDescent="0.25">
      <c r="A213" t="s">
        <v>913</v>
      </c>
      <c r="B213" s="5" t="s">
        <v>362</v>
      </c>
      <c r="C213" s="6" t="s">
        <v>49</v>
      </c>
      <c r="D213" s="7" t="s">
        <v>39</v>
      </c>
      <c r="E213" s="36">
        <f t="shared" si="84"/>
        <v>-0.53582255776045717</v>
      </c>
      <c r="F213" s="8">
        <f t="shared" si="85"/>
        <v>29.98266840374243</v>
      </c>
      <c r="G213" s="9">
        <f t="shared" si="86"/>
        <v>207</v>
      </c>
      <c r="H213" s="112">
        <f t="shared" si="87"/>
        <v>334</v>
      </c>
      <c r="I213" s="33">
        <f t="shared" si="88"/>
        <v>9.3933891273236744E-2</v>
      </c>
      <c r="J213" s="11">
        <v>2.8592375366569556E-3</v>
      </c>
      <c r="K213" s="10">
        <f t="shared" si="89"/>
        <v>294</v>
      </c>
      <c r="L213" s="33">
        <f t="shared" si="90"/>
        <v>0.19572491435865058</v>
      </c>
      <c r="M213" s="11">
        <v>5.8574181117533722E-2</v>
      </c>
      <c r="N213" s="10">
        <f t="shared" si="91"/>
        <v>288</v>
      </c>
      <c r="O213" s="33">
        <f t="shared" si="92"/>
        <v>0.31506191040577308</v>
      </c>
      <c r="P213" s="11">
        <v>4.0879211175020545E-2</v>
      </c>
      <c r="Q213" s="10">
        <f t="shared" si="93"/>
        <v>253</v>
      </c>
      <c r="R213" s="33">
        <f t="shared" si="94"/>
        <v>0.16864384655258935</v>
      </c>
      <c r="S213" s="12">
        <v>0.43862855471891221</v>
      </c>
      <c r="T213" s="10">
        <f t="shared" si="95"/>
        <v>235</v>
      </c>
      <c r="U213" s="33">
        <f t="shared" si="96"/>
        <v>9.0224752171942452E-2</v>
      </c>
      <c r="V213" s="18">
        <v>7.026789635485288E-2</v>
      </c>
      <c r="W213" s="112">
        <f t="shared" si="104"/>
        <v>175</v>
      </c>
      <c r="X213" s="33">
        <f t="shared" si="97"/>
        <v>-0.59429561718866342</v>
      </c>
      <c r="Y213" s="13">
        <v>75460</v>
      </c>
      <c r="Z213" s="10">
        <f t="shared" si="98"/>
        <v>201</v>
      </c>
      <c r="AA213" s="33">
        <f t="shared" si="99"/>
        <v>2.3328224937240322E-3</v>
      </c>
      <c r="AB213" s="11">
        <v>3.5000000000000003E-2</v>
      </c>
      <c r="AC213" s="112">
        <f t="shared" si="105"/>
        <v>124</v>
      </c>
      <c r="AD213" s="33">
        <f t="shared" si="100"/>
        <v>-0.47226206254404968</v>
      </c>
      <c r="AE213" s="11">
        <v>0.8944105796053311</v>
      </c>
      <c r="AF213" s="10">
        <f t="shared" si="101"/>
        <v>183</v>
      </c>
      <c r="AG213" s="33">
        <f t="shared" si="102"/>
        <v>-0.22924737070920734</v>
      </c>
      <c r="AH213" s="14">
        <v>2.8843333333333336</v>
      </c>
      <c r="AI213" s="112">
        <f t="shared" si="106"/>
        <v>207</v>
      </c>
      <c r="AJ213" s="33">
        <f t="shared" si="103"/>
        <v>-0.24252427352977188</v>
      </c>
      <c r="AK213" s="13">
        <v>112641.25418524745</v>
      </c>
      <c r="AL213" s="38"/>
    </row>
    <row r="214" spans="1:38" x14ac:dyDescent="0.25">
      <c r="A214" t="s">
        <v>955</v>
      </c>
      <c r="B214" s="5" t="s">
        <v>267</v>
      </c>
      <c r="C214" s="6" t="s">
        <v>93</v>
      </c>
      <c r="D214" s="7" t="s">
        <v>34</v>
      </c>
      <c r="E214" s="36">
        <f t="shared" si="84"/>
        <v>-0.52836708922339271</v>
      </c>
      <c r="F214" s="8">
        <f t="shared" si="85"/>
        <v>29.959430127757603</v>
      </c>
      <c r="G214" s="9">
        <f t="shared" si="86"/>
        <v>208</v>
      </c>
      <c r="H214" s="112">
        <f t="shared" si="87"/>
        <v>439</v>
      </c>
      <c r="I214" s="33">
        <f t="shared" si="88"/>
        <v>0.42125995350578149</v>
      </c>
      <c r="J214" s="11">
        <v>2.356089283383378E-2</v>
      </c>
      <c r="K214" s="10">
        <f t="shared" si="89"/>
        <v>413</v>
      </c>
      <c r="L214" s="33">
        <f t="shared" si="90"/>
        <v>0.54012020477949507</v>
      </c>
      <c r="M214" s="11">
        <v>4.0432887419209376E-2</v>
      </c>
      <c r="N214" s="10">
        <f t="shared" si="91"/>
        <v>244</v>
      </c>
      <c r="O214" s="33">
        <f t="shared" si="92"/>
        <v>0.16579613736242763</v>
      </c>
      <c r="P214" s="11">
        <v>5.0438596491228067E-2</v>
      </c>
      <c r="Q214" s="10">
        <f t="shared" si="93"/>
        <v>356</v>
      </c>
      <c r="R214" s="33">
        <f t="shared" si="94"/>
        <v>0.24262275416527351</v>
      </c>
      <c r="S214" s="12">
        <v>0.12752662118217178</v>
      </c>
      <c r="T214" s="10">
        <f t="shared" si="95"/>
        <v>169</v>
      </c>
      <c r="U214" s="33">
        <f t="shared" si="96"/>
        <v>-0.1862372510355978</v>
      </c>
      <c r="V214" s="18">
        <v>8.6496140843273589E-2</v>
      </c>
      <c r="W214" s="112">
        <f t="shared" si="104"/>
        <v>237</v>
      </c>
      <c r="X214" s="33">
        <f t="shared" si="97"/>
        <v>-0.34498983312425563</v>
      </c>
      <c r="Y214" s="13">
        <v>84527</v>
      </c>
      <c r="Z214" s="10">
        <f t="shared" si="98"/>
        <v>136</v>
      </c>
      <c r="AA214" s="33">
        <f t="shared" si="99"/>
        <v>-0.36379070777204425</v>
      </c>
      <c r="AB214" s="11">
        <v>0.04</v>
      </c>
      <c r="AC214" s="112">
        <f t="shared" si="105"/>
        <v>169</v>
      </c>
      <c r="AD214" s="33">
        <f t="shared" si="100"/>
        <v>-0.18812147859207567</v>
      </c>
      <c r="AE214" s="11">
        <v>0.91136538297327296</v>
      </c>
      <c r="AF214" s="10">
        <f t="shared" si="101"/>
        <v>211</v>
      </c>
      <c r="AG214" s="33">
        <f t="shared" si="102"/>
        <v>-0.13738290274560391</v>
      </c>
      <c r="AH214" s="14">
        <v>2.7806666666666664</v>
      </c>
      <c r="AI214" s="112">
        <f t="shared" si="106"/>
        <v>217</v>
      </c>
      <c r="AJ214" s="33">
        <f t="shared" si="103"/>
        <v>-0.23858409644815484</v>
      </c>
      <c r="AK214" s="13">
        <v>115345.63725052605</v>
      </c>
      <c r="AL214" s="38"/>
    </row>
    <row r="215" spans="1:38" x14ac:dyDescent="0.25">
      <c r="A215" t="s">
        <v>1034</v>
      </c>
      <c r="B215" s="5" t="s">
        <v>316</v>
      </c>
      <c r="C215" s="6" t="s">
        <v>93</v>
      </c>
      <c r="D215" s="7" t="s">
        <v>34</v>
      </c>
      <c r="E215" s="36">
        <f t="shared" si="84"/>
        <v>-0.46358006970672827</v>
      </c>
      <c r="F215" s="8">
        <f t="shared" si="85"/>
        <v>29.757492632846599</v>
      </c>
      <c r="G215" s="9">
        <f t="shared" si="86"/>
        <v>209</v>
      </c>
      <c r="H215" s="112">
        <f t="shared" si="87"/>
        <v>379</v>
      </c>
      <c r="I215" s="33">
        <f t="shared" si="88"/>
        <v>0.21803219719907188</v>
      </c>
      <c r="J215" s="11">
        <v>1.0707803992740406E-2</v>
      </c>
      <c r="K215" s="10">
        <f t="shared" si="89"/>
        <v>437</v>
      </c>
      <c r="L215" s="33">
        <f t="shared" si="90"/>
        <v>0.62186021968221405</v>
      </c>
      <c r="M215" s="11">
        <v>3.6127167630057806E-2</v>
      </c>
      <c r="N215" s="10">
        <f t="shared" si="91"/>
        <v>215</v>
      </c>
      <c r="O215" s="33">
        <f t="shared" si="92"/>
        <v>6.3787379877216166E-2</v>
      </c>
      <c r="P215" s="11">
        <v>5.6971514242878558E-2</v>
      </c>
      <c r="Q215" s="10">
        <f t="shared" si="93"/>
        <v>234</v>
      </c>
      <c r="R215" s="33">
        <f t="shared" si="94"/>
        <v>0.14484808786146819</v>
      </c>
      <c r="S215" s="12">
        <v>0.53869635482133238</v>
      </c>
      <c r="T215" s="10">
        <f t="shared" si="95"/>
        <v>211</v>
      </c>
      <c r="U215" s="33">
        <f t="shared" si="96"/>
        <v>8.9011793402471508E-5</v>
      </c>
      <c r="V215" s="18">
        <v>7.555883983003879E-2</v>
      </c>
      <c r="W215" s="112">
        <f t="shared" si="104"/>
        <v>235</v>
      </c>
      <c r="X215" s="33">
        <f t="shared" si="97"/>
        <v>-0.35409099277191408</v>
      </c>
      <c r="Y215" s="13">
        <v>84196</v>
      </c>
      <c r="Z215" s="10">
        <f t="shared" si="98"/>
        <v>185</v>
      </c>
      <c r="AA215" s="33">
        <f t="shared" si="99"/>
        <v>-7.0891883559429728E-2</v>
      </c>
      <c r="AB215" s="11">
        <v>3.6000000000000004E-2</v>
      </c>
      <c r="AC215" s="112">
        <f t="shared" si="105"/>
        <v>118</v>
      </c>
      <c r="AD215" s="33">
        <f t="shared" si="100"/>
        <v>-0.48702453626054376</v>
      </c>
      <c r="AE215" s="11">
        <v>0.89352969579913089</v>
      </c>
      <c r="AF215" s="10">
        <f t="shared" si="101"/>
        <v>349</v>
      </c>
      <c r="AG215" s="33">
        <f t="shared" si="102"/>
        <v>0.25577338940730715</v>
      </c>
      <c r="AH215" s="14">
        <v>2.3370000000000002</v>
      </c>
      <c r="AI215" s="112">
        <f t="shared" si="106"/>
        <v>381</v>
      </c>
      <c r="AJ215" s="33">
        <f t="shared" si="103"/>
        <v>-0.1368543528763034</v>
      </c>
      <c r="AK215" s="13">
        <v>185168.94469384089</v>
      </c>
      <c r="AL215" s="38"/>
    </row>
    <row r="216" spans="1:38" x14ac:dyDescent="0.25">
      <c r="A216" t="s">
        <v>798</v>
      </c>
      <c r="B216" s="5" t="s">
        <v>245</v>
      </c>
      <c r="C216" s="6" t="s">
        <v>71</v>
      </c>
      <c r="D216" s="7" t="s">
        <v>34</v>
      </c>
      <c r="E216" s="36">
        <f t="shared" si="84"/>
        <v>-0.43845977364911165</v>
      </c>
      <c r="F216" s="8">
        <f t="shared" si="85"/>
        <v>29.679194083304694</v>
      </c>
      <c r="G216" s="9">
        <f t="shared" si="86"/>
        <v>210</v>
      </c>
      <c r="H216" s="112">
        <f t="shared" si="87"/>
        <v>115</v>
      </c>
      <c r="I216" s="33">
        <f t="shared" si="88"/>
        <v>-0.65572804215091207</v>
      </c>
      <c r="J216" s="11">
        <v>-4.4552944766554803E-2</v>
      </c>
      <c r="K216" s="10">
        <f t="shared" si="89"/>
        <v>364</v>
      </c>
      <c r="L216" s="33">
        <f t="shared" si="90"/>
        <v>0.37671260427214776</v>
      </c>
      <c r="M216" s="11">
        <v>4.9040511727078892E-2</v>
      </c>
      <c r="N216" s="10">
        <f t="shared" si="91"/>
        <v>290</v>
      </c>
      <c r="O216" s="33">
        <f t="shared" si="92"/>
        <v>0.31700583477700484</v>
      </c>
      <c r="P216" s="11">
        <v>4.0754716981132075E-2</v>
      </c>
      <c r="Q216" s="10">
        <f t="shared" si="93"/>
        <v>166</v>
      </c>
      <c r="R216" s="33">
        <f t="shared" si="94"/>
        <v>4.5101080590335532E-2</v>
      </c>
      <c r="S216" s="12">
        <v>0.9581603321622485</v>
      </c>
      <c r="T216" s="10">
        <f t="shared" si="95"/>
        <v>184</v>
      </c>
      <c r="U216" s="33">
        <f t="shared" si="96"/>
        <v>-0.10349402512725027</v>
      </c>
      <c r="V216" s="18">
        <v>8.1639135959339262E-2</v>
      </c>
      <c r="W216" s="112">
        <f t="shared" si="104"/>
        <v>184</v>
      </c>
      <c r="X216" s="33">
        <f t="shared" si="97"/>
        <v>-0.5615754359780486</v>
      </c>
      <c r="Y216" s="13">
        <v>76650</v>
      </c>
      <c r="Z216" s="10">
        <f t="shared" si="98"/>
        <v>175</v>
      </c>
      <c r="AA216" s="33">
        <f t="shared" si="99"/>
        <v>-0.14411658961258347</v>
      </c>
      <c r="AB216" s="11">
        <v>3.7000000000000005E-2</v>
      </c>
      <c r="AC216" s="112">
        <f t="shared" si="105"/>
        <v>327</v>
      </c>
      <c r="AD216" s="33">
        <f t="shared" si="100"/>
        <v>0.38840842648215268</v>
      </c>
      <c r="AE216" s="11">
        <v>0.94576719576719581</v>
      </c>
      <c r="AF216" s="10">
        <f t="shared" si="101"/>
        <v>50</v>
      </c>
      <c r="AG216" s="33">
        <f t="shared" si="102"/>
        <v>-0.95973235229759979</v>
      </c>
      <c r="AH216" s="14">
        <v>3.7086666666666672</v>
      </c>
      <c r="AI216" s="112">
        <f t="shared" si="106"/>
        <v>120</v>
      </c>
      <c r="AJ216" s="33">
        <f t="shared" si="103"/>
        <v>-0.28040846894652516</v>
      </c>
      <c r="AK216" s="13">
        <v>86639.027786649633</v>
      </c>
      <c r="AL216" s="38"/>
    </row>
    <row r="217" spans="1:38" x14ac:dyDescent="0.25">
      <c r="A217" t="s">
        <v>1042</v>
      </c>
      <c r="B217" s="5" t="s">
        <v>253</v>
      </c>
      <c r="C217" s="6" t="s">
        <v>61</v>
      </c>
      <c r="D217" s="7" t="s">
        <v>39</v>
      </c>
      <c r="E217" s="36">
        <f t="shared" si="84"/>
        <v>-0.43733373737854253</v>
      </c>
      <c r="F217" s="8">
        <f t="shared" si="85"/>
        <v>29.675684291600213</v>
      </c>
      <c r="G217" s="9">
        <f t="shared" si="86"/>
        <v>211</v>
      </c>
      <c r="H217" s="112">
        <f t="shared" si="87"/>
        <v>448</v>
      </c>
      <c r="I217" s="33">
        <f t="shared" si="88"/>
        <v>0.48886585430632301</v>
      </c>
      <c r="J217" s="11">
        <v>2.78366111951589E-2</v>
      </c>
      <c r="K217" s="10">
        <f t="shared" si="89"/>
        <v>433</v>
      </c>
      <c r="L217" s="33">
        <f t="shared" si="90"/>
        <v>0.61992586743998224</v>
      </c>
      <c r="M217" s="11">
        <v>3.6229061160888199E-2</v>
      </c>
      <c r="N217" s="10">
        <f t="shared" si="91"/>
        <v>287</v>
      </c>
      <c r="O217" s="33">
        <f t="shared" si="92"/>
        <v>0.3096035513803404</v>
      </c>
      <c r="P217" s="11">
        <v>4.1228779304769606E-2</v>
      </c>
      <c r="Q217" s="10">
        <f t="shared" si="93"/>
        <v>349</v>
      </c>
      <c r="R217" s="33">
        <f t="shared" si="94"/>
        <v>0.23794718435093362</v>
      </c>
      <c r="S217" s="12">
        <v>0.14718869590815425</v>
      </c>
      <c r="T217" s="10">
        <f t="shared" si="95"/>
        <v>353</v>
      </c>
      <c r="U217" s="33">
        <f t="shared" si="96"/>
        <v>0.46164507877989136</v>
      </c>
      <c r="V217" s="18">
        <v>4.8465624077899082E-2</v>
      </c>
      <c r="W217" s="112">
        <f t="shared" si="104"/>
        <v>170</v>
      </c>
      <c r="X217" s="33">
        <f t="shared" si="97"/>
        <v>-0.60694375446335491</v>
      </c>
      <c r="Y217" s="13">
        <v>75000</v>
      </c>
      <c r="Z217" s="10">
        <f t="shared" si="98"/>
        <v>162</v>
      </c>
      <c r="AA217" s="33">
        <f t="shared" si="99"/>
        <v>-0.21734129566573673</v>
      </c>
      <c r="AB217" s="11">
        <v>3.7999999999999999E-2</v>
      </c>
      <c r="AC217" s="112">
        <f t="shared" si="105"/>
        <v>101</v>
      </c>
      <c r="AD217" s="33">
        <f t="shared" si="100"/>
        <v>-0.62373507860404365</v>
      </c>
      <c r="AE217" s="11">
        <v>0.88537211291702311</v>
      </c>
      <c r="AF217" s="10">
        <f t="shared" si="101"/>
        <v>73</v>
      </c>
      <c r="AG217" s="33">
        <f t="shared" si="102"/>
        <v>-0.82917256181556587</v>
      </c>
      <c r="AH217" s="14">
        <v>3.5613333333333337</v>
      </c>
      <c r="AI217" s="112">
        <f t="shared" si="106"/>
        <v>133</v>
      </c>
      <c r="AJ217" s="33">
        <f t="shared" si="103"/>
        <v>-0.27365685255702937</v>
      </c>
      <c r="AK217" s="13">
        <v>91273.072564027083</v>
      </c>
      <c r="AL217" s="38"/>
    </row>
    <row r="218" spans="1:38" x14ac:dyDescent="0.25">
      <c r="A218" t="s">
        <v>727</v>
      </c>
      <c r="B218" s="5" t="s">
        <v>284</v>
      </c>
      <c r="C218" s="6" t="s">
        <v>93</v>
      </c>
      <c r="D218" s="7" t="s">
        <v>34</v>
      </c>
      <c r="E218" s="36">
        <f t="shared" si="84"/>
        <v>-0.41385357658029898</v>
      </c>
      <c r="F218" s="8">
        <f t="shared" si="85"/>
        <v>29.602497951387644</v>
      </c>
      <c r="G218" s="9">
        <f t="shared" si="86"/>
        <v>212</v>
      </c>
      <c r="H218" s="112">
        <f t="shared" si="87"/>
        <v>538</v>
      </c>
      <c r="I218" s="33">
        <f t="shared" si="88"/>
        <v>1.5109445912477044</v>
      </c>
      <c r="J218" s="11">
        <v>9.2477726401263061E-2</v>
      </c>
      <c r="K218" s="10">
        <f t="shared" si="89"/>
        <v>284</v>
      </c>
      <c r="L218" s="33">
        <f t="shared" si="90"/>
        <v>0.17913661237727357</v>
      </c>
      <c r="M218" s="11">
        <v>5.9447983014861996E-2</v>
      </c>
      <c r="N218" s="10">
        <f t="shared" si="91"/>
        <v>100</v>
      </c>
      <c r="O218" s="33">
        <f t="shared" si="92"/>
        <v>-0.63328179595729805</v>
      </c>
      <c r="P218" s="11">
        <v>0.1016137165910237</v>
      </c>
      <c r="Q218" s="10">
        <f t="shared" si="93"/>
        <v>193</v>
      </c>
      <c r="R218" s="33">
        <f t="shared" si="94"/>
        <v>0.10111220387173329</v>
      </c>
      <c r="S218" s="12">
        <v>0.72261794157117787</v>
      </c>
      <c r="T218" s="10">
        <f t="shared" si="95"/>
        <v>124</v>
      </c>
      <c r="U218" s="33">
        <f t="shared" si="96"/>
        <v>-0.46864476000551225</v>
      </c>
      <c r="V218" s="18">
        <v>0.10307338490487142</v>
      </c>
      <c r="W218" s="112">
        <f t="shared" si="104"/>
        <v>217</v>
      </c>
      <c r="X218" s="33">
        <f t="shared" si="97"/>
        <v>-0.44482762974252682</v>
      </c>
      <c r="Y218" s="13">
        <v>80896</v>
      </c>
      <c r="Z218" s="10">
        <f t="shared" si="98"/>
        <v>290</v>
      </c>
      <c r="AA218" s="33">
        <f t="shared" si="99"/>
        <v>0.29523164670633906</v>
      </c>
      <c r="AB218" s="11">
        <v>3.1E-2</v>
      </c>
      <c r="AC218" s="112">
        <f t="shared" si="105"/>
        <v>252</v>
      </c>
      <c r="AD218" s="33">
        <f t="shared" si="100"/>
        <v>0.12671228166567991</v>
      </c>
      <c r="AE218" s="11">
        <v>0.93015166272436345</v>
      </c>
      <c r="AF218" s="10">
        <f t="shared" si="101"/>
        <v>497</v>
      </c>
      <c r="AG218" s="33">
        <f t="shared" si="102"/>
        <v>0.79455406325171785</v>
      </c>
      <c r="AH218" s="14">
        <v>1.7290000000000001</v>
      </c>
      <c r="AI218" s="112">
        <f t="shared" si="106"/>
        <v>458</v>
      </c>
      <c r="AJ218" s="33">
        <f t="shared" si="103"/>
        <v>-4.5257359351551146E-2</v>
      </c>
      <c r="AK218" s="13">
        <v>248037.5297821823</v>
      </c>
      <c r="AL218" s="38"/>
    </row>
    <row r="219" spans="1:38" x14ac:dyDescent="0.25">
      <c r="A219" t="s">
        <v>746</v>
      </c>
      <c r="B219" s="5" t="s">
        <v>142</v>
      </c>
      <c r="C219" s="6" t="s">
        <v>24</v>
      </c>
      <c r="D219" s="7" t="s">
        <v>20</v>
      </c>
      <c r="E219" s="36">
        <f t="shared" si="84"/>
        <v>-0.39805795437522201</v>
      </c>
      <c r="F219" s="8">
        <f t="shared" si="85"/>
        <v>29.553263885637275</v>
      </c>
      <c r="G219" s="9">
        <f t="shared" si="86"/>
        <v>213</v>
      </c>
      <c r="H219" s="112">
        <f t="shared" si="87"/>
        <v>314</v>
      </c>
      <c r="I219" s="33">
        <f t="shared" si="88"/>
        <v>3.958515615859895E-2</v>
      </c>
      <c r="J219" s="11">
        <v>-5.7803468208095232E-4</v>
      </c>
      <c r="K219" s="10">
        <f t="shared" si="89"/>
        <v>377</v>
      </c>
      <c r="L219" s="33">
        <f t="shared" si="90"/>
        <v>0.42472107004904547</v>
      </c>
      <c r="M219" s="11">
        <v>4.6511627906976744E-2</v>
      </c>
      <c r="N219" s="10">
        <f t="shared" si="91"/>
        <v>329</v>
      </c>
      <c r="O219" s="33">
        <f t="shared" si="92"/>
        <v>0.42136066667003824</v>
      </c>
      <c r="P219" s="11">
        <v>3.4071550255536626E-2</v>
      </c>
      <c r="Q219" s="10">
        <f t="shared" si="93"/>
        <v>98</v>
      </c>
      <c r="R219" s="33">
        <f t="shared" si="94"/>
        <v>-0.13965400909412803</v>
      </c>
      <c r="S219" s="12">
        <v>1.735106998264893</v>
      </c>
      <c r="T219" s="10">
        <f t="shared" si="95"/>
        <v>413</v>
      </c>
      <c r="U219" s="33">
        <f t="shared" si="96"/>
        <v>0.6446225123414584</v>
      </c>
      <c r="V219" s="18">
        <v>3.772489843296576E-2</v>
      </c>
      <c r="W219" s="112">
        <f t="shared" si="104"/>
        <v>324</v>
      </c>
      <c r="X219" s="33">
        <f t="shared" si="97"/>
        <v>-6.4871853226757892E-3</v>
      </c>
      <c r="Y219" s="13">
        <v>96838</v>
      </c>
      <c r="Z219" s="10">
        <f t="shared" si="98"/>
        <v>36</v>
      </c>
      <c r="AA219" s="33">
        <f t="shared" si="99"/>
        <v>-1.3889365925161963</v>
      </c>
      <c r="AB219" s="11">
        <v>5.4000000000000006E-2</v>
      </c>
      <c r="AC219" s="112">
        <f t="shared" si="105"/>
        <v>206</v>
      </c>
      <c r="AD219" s="33">
        <f t="shared" si="100"/>
        <v>-5.2607182718054687E-2</v>
      </c>
      <c r="AE219" s="11">
        <v>0.91945158526135395</v>
      </c>
      <c r="AF219" s="10">
        <f t="shared" si="101"/>
        <v>362</v>
      </c>
      <c r="AG219" s="33">
        <f t="shared" si="102"/>
        <v>0.29624101677391063</v>
      </c>
      <c r="AH219" s="14">
        <v>2.2913333333333332</v>
      </c>
      <c r="AI219" s="112">
        <f t="shared" si="106"/>
        <v>146</v>
      </c>
      <c r="AJ219" s="33">
        <f t="shared" si="103"/>
        <v>-0.26597189792421055</v>
      </c>
      <c r="AK219" s="13">
        <v>96547.72411798728</v>
      </c>
      <c r="AL219" s="38"/>
    </row>
    <row r="220" spans="1:38" x14ac:dyDescent="0.25">
      <c r="A220" t="s">
        <v>638</v>
      </c>
      <c r="B220" s="5" t="s">
        <v>266</v>
      </c>
      <c r="C220" s="6" t="s">
        <v>54</v>
      </c>
      <c r="D220" s="7" t="s">
        <v>39</v>
      </c>
      <c r="E220" s="36">
        <f t="shared" si="84"/>
        <v>-0.3890685450635073</v>
      </c>
      <c r="F220" s="8">
        <f t="shared" si="85"/>
        <v>29.525244402557483</v>
      </c>
      <c r="G220" s="9">
        <f t="shared" si="86"/>
        <v>214</v>
      </c>
      <c r="H220" s="112">
        <f t="shared" si="87"/>
        <v>110</v>
      </c>
      <c r="I220" s="33">
        <f t="shared" si="88"/>
        <v>-0.66726140054156047</v>
      </c>
      <c r="J220" s="11">
        <v>-4.5282369146005474E-2</v>
      </c>
      <c r="K220" s="10">
        <f t="shared" si="89"/>
        <v>158</v>
      </c>
      <c r="L220" s="33">
        <f t="shared" si="90"/>
        <v>-0.24871099396175864</v>
      </c>
      <c r="M220" s="11">
        <v>8.1985193309569507E-2</v>
      </c>
      <c r="N220" s="10">
        <f t="shared" si="91"/>
        <v>217</v>
      </c>
      <c r="O220" s="33">
        <f t="shared" si="92"/>
        <v>6.9052772473137056E-2</v>
      </c>
      <c r="P220" s="11">
        <v>5.6634304207119741E-2</v>
      </c>
      <c r="Q220" s="10">
        <f t="shared" si="93"/>
        <v>337</v>
      </c>
      <c r="R220" s="33">
        <f t="shared" si="94"/>
        <v>0.23006329447732699</v>
      </c>
      <c r="S220" s="12">
        <v>0.18034265103697025</v>
      </c>
      <c r="T220" s="10">
        <f t="shared" si="95"/>
        <v>87</v>
      </c>
      <c r="U220" s="33">
        <f t="shared" si="96"/>
        <v>-0.74525105996199659</v>
      </c>
      <c r="V220" s="18">
        <v>0.11931009957325747</v>
      </c>
      <c r="W220" s="112">
        <f t="shared" si="104"/>
        <v>260</v>
      </c>
      <c r="X220" s="33">
        <f t="shared" si="97"/>
        <v>-0.2594224348659081</v>
      </c>
      <c r="Y220" s="13">
        <v>87639</v>
      </c>
      <c r="Z220" s="10">
        <f t="shared" si="98"/>
        <v>224</v>
      </c>
      <c r="AA220" s="33">
        <f t="shared" si="99"/>
        <v>7.5557528546877792E-2</v>
      </c>
      <c r="AB220" s="11">
        <v>3.4000000000000002E-2</v>
      </c>
      <c r="AC220" s="112">
        <f t="shared" si="105"/>
        <v>255</v>
      </c>
      <c r="AD220" s="33">
        <f t="shared" si="100"/>
        <v>0.13653670039560803</v>
      </c>
      <c r="AE220" s="11">
        <v>0.93073789044816657</v>
      </c>
      <c r="AF220" s="10">
        <f t="shared" si="101"/>
        <v>533</v>
      </c>
      <c r="AG220" s="33">
        <f t="shared" si="102"/>
        <v>1.2627379273105943</v>
      </c>
      <c r="AH220" s="14">
        <v>1.2006666666666668</v>
      </c>
      <c r="AI220" s="112">
        <f t="shared" si="106"/>
        <v>503</v>
      </c>
      <c r="AJ220" s="33">
        <f t="shared" si="103"/>
        <v>7.0813082678514466E-2</v>
      </c>
      <c r="AK220" s="13">
        <v>327703.73038773669</v>
      </c>
      <c r="AL220" s="38"/>
    </row>
    <row r="221" spans="1:38" x14ac:dyDescent="0.25">
      <c r="A221" t="s">
        <v>695</v>
      </c>
      <c r="B221" s="5" t="s">
        <v>230</v>
      </c>
      <c r="C221" s="6" t="s">
        <v>93</v>
      </c>
      <c r="D221" s="7" t="s">
        <v>34</v>
      </c>
      <c r="E221" s="36">
        <f t="shared" si="84"/>
        <v>-0.38405550102908503</v>
      </c>
      <c r="F221" s="8">
        <f t="shared" si="85"/>
        <v>29.509619026336409</v>
      </c>
      <c r="G221" s="9">
        <f t="shared" si="86"/>
        <v>215</v>
      </c>
      <c r="H221" s="112">
        <f t="shared" si="87"/>
        <v>546</v>
      </c>
      <c r="I221" s="33">
        <f t="shared" si="88"/>
        <v>1.8465223342123973</v>
      </c>
      <c r="J221" s="11">
        <v>0.11370125719156188</v>
      </c>
      <c r="K221" s="10">
        <f t="shared" si="89"/>
        <v>226</v>
      </c>
      <c r="L221" s="33">
        <f t="shared" si="90"/>
        <v>2.8460452363202937E-2</v>
      </c>
      <c r="M221" s="11">
        <v>6.7384968647884833E-2</v>
      </c>
      <c r="N221" s="10">
        <f t="shared" si="91"/>
        <v>156</v>
      </c>
      <c r="O221" s="33">
        <f t="shared" si="92"/>
        <v>-0.23346512158114213</v>
      </c>
      <c r="P221" s="11">
        <v>7.600837138508372E-2</v>
      </c>
      <c r="Q221" s="10">
        <f t="shared" si="93"/>
        <v>248</v>
      </c>
      <c r="R221" s="33">
        <f t="shared" si="94"/>
        <v>0.16375452134374838</v>
      </c>
      <c r="S221" s="12">
        <v>0.45918953047870509</v>
      </c>
      <c r="T221" s="10">
        <f t="shared" si="95"/>
        <v>140</v>
      </c>
      <c r="U221" s="33">
        <f t="shared" si="96"/>
        <v>-0.38492019539001071</v>
      </c>
      <c r="V221" s="18">
        <v>9.8158775705404114E-2</v>
      </c>
      <c r="W221" s="112">
        <f t="shared" si="104"/>
        <v>148</v>
      </c>
      <c r="X221" s="33">
        <f t="shared" si="97"/>
        <v>-0.67202666952682166</v>
      </c>
      <c r="Y221" s="13">
        <v>72633</v>
      </c>
      <c r="Z221" s="10">
        <f t="shared" si="98"/>
        <v>436</v>
      </c>
      <c r="AA221" s="33">
        <f t="shared" si="99"/>
        <v>0.66135517697210733</v>
      </c>
      <c r="AB221" s="11">
        <v>2.6000000000000002E-2</v>
      </c>
      <c r="AC221" s="112">
        <f t="shared" si="105"/>
        <v>128</v>
      </c>
      <c r="AD221" s="33">
        <f t="shared" si="100"/>
        <v>-0.46271038952186322</v>
      </c>
      <c r="AE221" s="11">
        <v>0.89498053246343257</v>
      </c>
      <c r="AF221" s="10">
        <f t="shared" si="101"/>
        <v>438</v>
      </c>
      <c r="AG221" s="33">
        <f t="shared" si="102"/>
        <v>0.51039451926140944</v>
      </c>
      <c r="AH221" s="14">
        <v>2.0496666666666665</v>
      </c>
      <c r="AI221" s="112">
        <f t="shared" si="106"/>
        <v>278</v>
      </c>
      <c r="AJ221" s="33">
        <f t="shared" si="103"/>
        <v>-0.20954859913742255</v>
      </c>
      <c r="AK221" s="13">
        <v>135274.46420234951</v>
      </c>
      <c r="AL221" s="38">
        <v>1</v>
      </c>
    </row>
    <row r="222" spans="1:38" x14ac:dyDescent="0.25">
      <c r="A222" t="s">
        <v>833</v>
      </c>
      <c r="B222" s="5" t="s">
        <v>238</v>
      </c>
      <c r="C222" s="6" t="s">
        <v>26</v>
      </c>
      <c r="D222" s="7" t="s">
        <v>20</v>
      </c>
      <c r="E222" s="36">
        <f t="shared" si="84"/>
        <v>-0.35795869385483792</v>
      </c>
      <c r="F222" s="8">
        <f t="shared" si="85"/>
        <v>29.428276746582554</v>
      </c>
      <c r="G222" s="9">
        <f t="shared" si="86"/>
        <v>216</v>
      </c>
      <c r="H222" s="112">
        <f t="shared" si="87"/>
        <v>95</v>
      </c>
      <c r="I222" s="33">
        <f t="shared" si="88"/>
        <v>-0.71244577668522158</v>
      </c>
      <c r="J222" s="11">
        <v>-4.8140043763676199E-2</v>
      </c>
      <c r="K222" s="10">
        <f t="shared" si="89"/>
        <v>347</v>
      </c>
      <c r="L222" s="33">
        <f t="shared" si="90"/>
        <v>0.3377121674967547</v>
      </c>
      <c r="M222" s="11">
        <v>5.1094890510948905E-2</v>
      </c>
      <c r="N222" s="10">
        <f t="shared" si="91"/>
        <v>282</v>
      </c>
      <c r="O222" s="33">
        <f t="shared" si="92"/>
        <v>0.29347173276344851</v>
      </c>
      <c r="P222" s="11">
        <v>4.2261904761904764E-2</v>
      </c>
      <c r="Q222" s="10">
        <f t="shared" si="93"/>
        <v>390</v>
      </c>
      <c r="R222" s="33">
        <f t="shared" si="94"/>
        <v>0.27294812057923534</v>
      </c>
      <c r="S222" s="12">
        <v>0</v>
      </c>
      <c r="T222" s="10">
        <f t="shared" si="95"/>
        <v>242</v>
      </c>
      <c r="U222" s="33">
        <f t="shared" si="96"/>
        <v>0.1083324256101416</v>
      </c>
      <c r="V222" s="18">
        <v>6.9204980842911878E-2</v>
      </c>
      <c r="W222" s="112">
        <f t="shared" si="104"/>
        <v>214</v>
      </c>
      <c r="X222" s="33">
        <f t="shared" si="97"/>
        <v>-0.46234255027291477</v>
      </c>
      <c r="Y222" s="13">
        <v>80259</v>
      </c>
      <c r="Z222" s="10">
        <f t="shared" si="98"/>
        <v>175</v>
      </c>
      <c r="AA222" s="33">
        <f t="shared" si="99"/>
        <v>-0.14411658961258347</v>
      </c>
      <c r="AB222" s="11">
        <v>3.7000000000000005E-2</v>
      </c>
      <c r="AC222" s="112">
        <f t="shared" si="105"/>
        <v>170</v>
      </c>
      <c r="AD222" s="33">
        <f t="shared" si="100"/>
        <v>-0.18556109859861028</v>
      </c>
      <c r="AE222" s="11">
        <v>0.91151816206147163</v>
      </c>
      <c r="AF222" s="10">
        <f t="shared" si="101"/>
        <v>165</v>
      </c>
      <c r="AG222" s="33">
        <f t="shared" si="102"/>
        <v>-0.29186880867796539</v>
      </c>
      <c r="AH222" s="14">
        <v>2.9550000000000001</v>
      </c>
      <c r="AI222" s="112">
        <f t="shared" si="106"/>
        <v>92</v>
      </c>
      <c r="AJ222" s="33">
        <f t="shared" si="103"/>
        <v>-0.29616051942778698</v>
      </c>
      <c r="AK222" s="13">
        <v>75827.437931034481</v>
      </c>
      <c r="AL222" s="38"/>
    </row>
    <row r="223" spans="1:38" ht="22.5" x14ac:dyDescent="0.25">
      <c r="A223" t="s">
        <v>1068</v>
      </c>
      <c r="B223" s="5" t="s">
        <v>258</v>
      </c>
      <c r="C223" s="6" t="s">
        <v>172</v>
      </c>
      <c r="D223" s="7" t="s">
        <v>39</v>
      </c>
      <c r="E223" s="36">
        <f t="shared" si="84"/>
        <v>-0.34531165249411938</v>
      </c>
      <c r="F223" s="8">
        <f t="shared" si="85"/>
        <v>29.388856630184662</v>
      </c>
      <c r="G223" s="9">
        <f t="shared" si="86"/>
        <v>217</v>
      </c>
      <c r="H223" s="112">
        <f t="shared" si="87"/>
        <v>281</v>
      </c>
      <c r="I223" s="33">
        <f t="shared" si="88"/>
        <v>-9.0034204190945932E-2</v>
      </c>
      <c r="J223" s="11">
        <v>-8.7757788503729506E-3</v>
      </c>
      <c r="K223" s="10">
        <f t="shared" si="89"/>
        <v>34</v>
      </c>
      <c r="L223" s="33">
        <f t="shared" si="90"/>
        <v>-1.3779487361816134</v>
      </c>
      <c r="M223" s="11">
        <v>0.14146868250539957</v>
      </c>
      <c r="N223" s="10">
        <f t="shared" si="91"/>
        <v>223</v>
      </c>
      <c r="O223" s="33">
        <f t="shared" si="92"/>
        <v>8.9170474598075936E-2</v>
      </c>
      <c r="P223" s="11">
        <v>5.5345911949685536E-2</v>
      </c>
      <c r="Q223" s="10">
        <f t="shared" si="93"/>
        <v>204</v>
      </c>
      <c r="R223" s="33">
        <f t="shared" si="94"/>
        <v>0.11504881066218235</v>
      </c>
      <c r="S223" s="12">
        <v>0.6640106241699868</v>
      </c>
      <c r="T223" s="10">
        <f t="shared" si="95"/>
        <v>515</v>
      </c>
      <c r="U223" s="33">
        <f t="shared" si="96"/>
        <v>0.91907744465992358</v>
      </c>
      <c r="V223" s="18">
        <v>2.1614468460520512E-2</v>
      </c>
      <c r="W223" s="112">
        <f t="shared" si="104"/>
        <v>241</v>
      </c>
      <c r="X223" s="33">
        <f t="shared" si="97"/>
        <v>-0.32585265150863552</v>
      </c>
      <c r="Y223" s="13">
        <v>85223</v>
      </c>
      <c r="Z223" s="10">
        <f t="shared" si="98"/>
        <v>113</v>
      </c>
      <c r="AA223" s="33">
        <f t="shared" si="99"/>
        <v>-0.51024011987835172</v>
      </c>
      <c r="AB223" s="11">
        <v>4.2000000000000003E-2</v>
      </c>
      <c r="AC223" s="112">
        <f t="shared" si="105"/>
        <v>195</v>
      </c>
      <c r="AD223" s="33">
        <f t="shared" si="100"/>
        <v>-8.8368201188834761E-2</v>
      </c>
      <c r="AE223" s="11">
        <v>0.91731770833333337</v>
      </c>
      <c r="AF223" s="10">
        <f t="shared" si="101"/>
        <v>131</v>
      </c>
      <c r="AG223" s="33">
        <f t="shared" si="102"/>
        <v>-0.42331475158408538</v>
      </c>
      <c r="AH223" s="14">
        <v>3.1033333333333335</v>
      </c>
      <c r="AI223" s="112">
        <f t="shared" si="106"/>
        <v>112</v>
      </c>
      <c r="AJ223" s="33">
        <f t="shared" si="103"/>
        <v>-0.28529194739727265</v>
      </c>
      <c r="AK223" s="13">
        <v>83287.199645860994</v>
      </c>
      <c r="AL223" s="38"/>
    </row>
    <row r="224" spans="1:38" x14ac:dyDescent="0.25">
      <c r="A224" t="s">
        <v>629</v>
      </c>
      <c r="B224" s="5" t="s">
        <v>212</v>
      </c>
      <c r="C224" s="6" t="s">
        <v>19</v>
      </c>
      <c r="D224" s="7" t="s">
        <v>20</v>
      </c>
      <c r="E224" s="36">
        <f t="shared" si="84"/>
        <v>-0.33834374239405951</v>
      </c>
      <c r="F224" s="8">
        <f t="shared" si="85"/>
        <v>29.367138046417907</v>
      </c>
      <c r="G224" s="9">
        <f t="shared" si="86"/>
        <v>218</v>
      </c>
      <c r="H224" s="112">
        <f t="shared" si="87"/>
        <v>85</v>
      </c>
      <c r="I224" s="33">
        <f t="shared" si="88"/>
        <v>-0.76421035688116978</v>
      </c>
      <c r="J224" s="11">
        <v>-5.1413881748071932E-2</v>
      </c>
      <c r="K224" s="10">
        <f t="shared" si="89"/>
        <v>383</v>
      </c>
      <c r="L224" s="33">
        <f t="shared" si="90"/>
        <v>0.43791299086540647</v>
      </c>
      <c r="M224" s="11">
        <v>4.5816733067729085E-2</v>
      </c>
      <c r="N224" s="10">
        <f t="shared" si="91"/>
        <v>157</v>
      </c>
      <c r="O224" s="33">
        <f t="shared" si="92"/>
        <v>-0.2310307937838359</v>
      </c>
      <c r="P224" s="11">
        <v>7.5852470424495472E-2</v>
      </c>
      <c r="Q224" s="10">
        <f t="shared" si="93"/>
        <v>190</v>
      </c>
      <c r="R224" s="33">
        <f t="shared" si="94"/>
        <v>9.3938514485376753E-2</v>
      </c>
      <c r="S224" s="12">
        <v>0.75278530563083401</v>
      </c>
      <c r="T224" s="10">
        <f t="shared" si="95"/>
        <v>280</v>
      </c>
      <c r="U224" s="33">
        <f t="shared" si="96"/>
        <v>0.2472894202995681</v>
      </c>
      <c r="V224" s="18">
        <v>6.1048243001786781E-2</v>
      </c>
      <c r="W224" s="112">
        <f t="shared" si="104"/>
        <v>203</v>
      </c>
      <c r="X224" s="33">
        <f t="shared" si="97"/>
        <v>-0.50320153286028768</v>
      </c>
      <c r="Y224" s="13">
        <v>78773</v>
      </c>
      <c r="Z224" s="10">
        <f t="shared" si="98"/>
        <v>290</v>
      </c>
      <c r="AA224" s="33">
        <f t="shared" si="99"/>
        <v>0.29523164670633906</v>
      </c>
      <c r="AB224" s="11">
        <v>3.1E-2</v>
      </c>
      <c r="AC224" s="112">
        <f t="shared" si="105"/>
        <v>273</v>
      </c>
      <c r="AD224" s="33">
        <f t="shared" si="100"/>
        <v>0.23024632223184263</v>
      </c>
      <c r="AE224" s="11">
        <v>0.93632958801498123</v>
      </c>
      <c r="AF224" s="10">
        <f t="shared" si="101"/>
        <v>33</v>
      </c>
      <c r="AG224" s="33">
        <f t="shared" si="102"/>
        <v>-1.263387249617804</v>
      </c>
      <c r="AH224" s="14">
        <v>4.051333333333333</v>
      </c>
      <c r="AI224" s="112">
        <f t="shared" si="106"/>
        <v>95</v>
      </c>
      <c r="AJ224" s="33">
        <f t="shared" si="103"/>
        <v>-0.29358466225868263</v>
      </c>
      <c r="AK224" s="13">
        <v>77595.405299608552</v>
      </c>
      <c r="AL224" s="38"/>
    </row>
    <row r="225" spans="1:38" x14ac:dyDescent="0.25">
      <c r="A225" t="s">
        <v>971</v>
      </c>
      <c r="B225" s="5" t="s">
        <v>277</v>
      </c>
      <c r="C225" s="6" t="s">
        <v>30</v>
      </c>
      <c r="D225" s="7" t="s">
        <v>20</v>
      </c>
      <c r="E225" s="36">
        <f t="shared" si="84"/>
        <v>-0.28713719353953016</v>
      </c>
      <c r="F225" s="8">
        <f t="shared" si="85"/>
        <v>29.207530114522505</v>
      </c>
      <c r="G225" s="9">
        <f t="shared" si="86"/>
        <v>219</v>
      </c>
      <c r="H225" s="112">
        <f t="shared" si="87"/>
        <v>545</v>
      </c>
      <c r="I225" s="33">
        <f t="shared" si="88"/>
        <v>1.7375280458873579</v>
      </c>
      <c r="J225" s="11">
        <v>0.10680794056753129</v>
      </c>
      <c r="K225" s="10">
        <f t="shared" si="89"/>
        <v>426</v>
      </c>
      <c r="L225" s="33">
        <f t="shared" si="90"/>
        <v>0.57831509332245645</v>
      </c>
      <c r="M225" s="11">
        <v>3.8420941524171415E-2</v>
      </c>
      <c r="N225" s="10">
        <f t="shared" si="91"/>
        <v>253</v>
      </c>
      <c r="O225" s="33">
        <f t="shared" si="92"/>
        <v>0.21694539389645115</v>
      </c>
      <c r="P225" s="11">
        <v>4.7162859248341932E-2</v>
      </c>
      <c r="Q225" s="10">
        <f t="shared" si="93"/>
        <v>206</v>
      </c>
      <c r="R225" s="33">
        <f t="shared" si="94"/>
        <v>0.11595228382632043</v>
      </c>
      <c r="S225" s="12">
        <v>0.66021126760563387</v>
      </c>
      <c r="T225" s="10">
        <f t="shared" si="95"/>
        <v>225</v>
      </c>
      <c r="U225" s="33">
        <f t="shared" si="96"/>
        <v>6.0534299280373613E-2</v>
      </c>
      <c r="V225" s="18">
        <v>7.2010717874288269E-2</v>
      </c>
      <c r="W225" s="112">
        <f t="shared" si="104"/>
        <v>131</v>
      </c>
      <c r="X225" s="33">
        <f t="shared" si="97"/>
        <v>-0.73851187807074337</v>
      </c>
      <c r="Y225" s="13">
        <v>70215</v>
      </c>
      <c r="Z225" s="10">
        <f t="shared" si="98"/>
        <v>113</v>
      </c>
      <c r="AA225" s="33">
        <f t="shared" si="99"/>
        <v>-0.51024011987835172</v>
      </c>
      <c r="AB225" s="11">
        <v>4.2000000000000003E-2</v>
      </c>
      <c r="AC225" s="112">
        <f t="shared" si="105"/>
        <v>181</v>
      </c>
      <c r="AD225" s="33">
        <f t="shared" si="100"/>
        <v>-0.14238484313398916</v>
      </c>
      <c r="AE225" s="11">
        <v>0.91409450969680417</v>
      </c>
      <c r="AF225" s="10">
        <f t="shared" si="101"/>
        <v>480</v>
      </c>
      <c r="AG225" s="33">
        <f t="shared" si="102"/>
        <v>0.69678191246087373</v>
      </c>
      <c r="AH225" s="14">
        <v>1.8393333333333333</v>
      </c>
      <c r="AI225" s="112">
        <f t="shared" si="106"/>
        <v>342</v>
      </c>
      <c r="AJ225" s="33">
        <f t="shared" si="103"/>
        <v>-0.17035436950905214</v>
      </c>
      <c r="AK225" s="13">
        <v>162175.84672095071</v>
      </c>
      <c r="AL225" s="38"/>
    </row>
    <row r="226" spans="1:38" x14ac:dyDescent="0.25">
      <c r="A226" t="s">
        <v>1076</v>
      </c>
      <c r="B226" s="5" t="s">
        <v>247</v>
      </c>
      <c r="C226" s="6" t="s">
        <v>44</v>
      </c>
      <c r="D226" s="7" t="s">
        <v>20</v>
      </c>
      <c r="E226" s="36">
        <f t="shared" si="84"/>
        <v>-0.26467565894735406</v>
      </c>
      <c r="F226" s="8">
        <f t="shared" si="85"/>
        <v>29.137518774886267</v>
      </c>
      <c r="G226" s="9">
        <f t="shared" si="86"/>
        <v>220</v>
      </c>
      <c r="H226" s="112">
        <f t="shared" si="87"/>
        <v>141</v>
      </c>
      <c r="I226" s="33">
        <f t="shared" si="88"/>
        <v>-0.5234149886880981</v>
      </c>
      <c r="J226" s="11">
        <v>-3.6184838648080975E-2</v>
      </c>
      <c r="K226" s="10">
        <f t="shared" si="89"/>
        <v>288</v>
      </c>
      <c r="L226" s="33">
        <f t="shared" si="90"/>
        <v>0.1850501158882854</v>
      </c>
      <c r="M226" s="11">
        <v>5.9136484550849189E-2</v>
      </c>
      <c r="N226" s="10">
        <f t="shared" si="91"/>
        <v>301</v>
      </c>
      <c r="O226" s="33">
        <f t="shared" si="92"/>
        <v>0.33615611132162848</v>
      </c>
      <c r="P226" s="11">
        <v>3.9528281284123168E-2</v>
      </c>
      <c r="Q226" s="10">
        <f t="shared" si="93"/>
        <v>290</v>
      </c>
      <c r="R226" s="33">
        <f t="shared" si="94"/>
        <v>0.20228055423894356</v>
      </c>
      <c r="S226" s="12">
        <v>0.29717682020802377</v>
      </c>
      <c r="T226" s="10">
        <f t="shared" si="95"/>
        <v>278</v>
      </c>
      <c r="U226" s="33">
        <f t="shared" si="96"/>
        <v>0.24191642504567534</v>
      </c>
      <c r="V226" s="18">
        <v>6.1363636363636363E-2</v>
      </c>
      <c r="W226" s="112">
        <f t="shared" si="104"/>
        <v>81</v>
      </c>
      <c r="X226" s="33">
        <f t="shared" si="97"/>
        <v>-0.94357667762432818</v>
      </c>
      <c r="Y226" s="13">
        <v>62757</v>
      </c>
      <c r="Z226" s="10">
        <f t="shared" si="98"/>
        <v>149</v>
      </c>
      <c r="AA226" s="33">
        <f t="shared" si="99"/>
        <v>-0.29056600171889047</v>
      </c>
      <c r="AB226" s="11">
        <v>3.9E-2</v>
      </c>
      <c r="AC226" s="112">
        <f t="shared" si="105"/>
        <v>291</v>
      </c>
      <c r="AD226" s="33">
        <f t="shared" si="100"/>
        <v>0.288870445616425</v>
      </c>
      <c r="AE226" s="11">
        <v>0.93982771725361036</v>
      </c>
      <c r="AF226" s="10">
        <f t="shared" si="101"/>
        <v>327</v>
      </c>
      <c r="AG226" s="33">
        <f t="shared" si="102"/>
        <v>0.17099814083639414</v>
      </c>
      <c r="AH226" s="14">
        <v>2.4326666666666665</v>
      </c>
      <c r="AI226" s="112">
        <f t="shared" si="106"/>
        <v>237</v>
      </c>
      <c r="AJ226" s="33">
        <f t="shared" si="103"/>
        <v>-0.23165933134381253</v>
      </c>
      <c r="AK226" s="13">
        <v>120098.52451708767</v>
      </c>
      <c r="AL226" s="38"/>
    </row>
    <row r="227" spans="1:38" x14ac:dyDescent="0.25">
      <c r="A227" t="s">
        <v>679</v>
      </c>
      <c r="B227" s="5" t="s">
        <v>292</v>
      </c>
      <c r="C227" s="6" t="s">
        <v>93</v>
      </c>
      <c r="D227" s="7" t="s">
        <v>34</v>
      </c>
      <c r="E227" s="36">
        <f t="shared" si="84"/>
        <v>-0.24909555099760822</v>
      </c>
      <c r="F227" s="8">
        <f t="shared" si="85"/>
        <v>29.088956454944917</v>
      </c>
      <c r="G227" s="9">
        <f t="shared" si="86"/>
        <v>221</v>
      </c>
      <c r="H227" s="112">
        <f t="shared" si="87"/>
        <v>353</v>
      </c>
      <c r="I227" s="33">
        <f t="shared" si="88"/>
        <v>0.15515644682511101</v>
      </c>
      <c r="J227" s="11">
        <v>6.7312428172714434E-3</v>
      </c>
      <c r="K227" s="10">
        <f t="shared" si="89"/>
        <v>230</v>
      </c>
      <c r="L227" s="33">
        <f t="shared" si="90"/>
        <v>3.2869388037839981E-2</v>
      </c>
      <c r="M227" s="11">
        <v>6.7152724481964701E-2</v>
      </c>
      <c r="N227" s="10">
        <f t="shared" si="91"/>
        <v>310</v>
      </c>
      <c r="O227" s="33">
        <f t="shared" si="92"/>
        <v>0.37122274854469289</v>
      </c>
      <c r="P227" s="11">
        <v>3.7282518641259324E-2</v>
      </c>
      <c r="Q227" s="10">
        <f t="shared" si="93"/>
        <v>162</v>
      </c>
      <c r="R227" s="33">
        <f t="shared" si="94"/>
        <v>4.0270663891288395E-2</v>
      </c>
      <c r="S227" s="12">
        <v>0.9784735812133073</v>
      </c>
      <c r="T227" s="10">
        <f t="shared" si="95"/>
        <v>308</v>
      </c>
      <c r="U227" s="33">
        <f t="shared" si="96"/>
        <v>0.33320231075789597</v>
      </c>
      <c r="V227" s="18">
        <v>5.6005179669796047E-2</v>
      </c>
      <c r="W227" s="112">
        <f t="shared" si="104"/>
        <v>269</v>
      </c>
      <c r="X227" s="33">
        <f t="shared" si="97"/>
        <v>-0.22675724555648752</v>
      </c>
      <c r="Y227" s="13">
        <v>88827</v>
      </c>
      <c r="Z227" s="10">
        <f t="shared" si="98"/>
        <v>162</v>
      </c>
      <c r="AA227" s="33">
        <f t="shared" si="99"/>
        <v>-0.21734129566573673</v>
      </c>
      <c r="AB227" s="11">
        <v>3.7999999999999999E-2</v>
      </c>
      <c r="AC227" s="112">
        <f t="shared" si="105"/>
        <v>79</v>
      </c>
      <c r="AD227" s="33">
        <f t="shared" si="100"/>
        <v>-0.88340505935317382</v>
      </c>
      <c r="AE227" s="11">
        <v>0.86987748204478244</v>
      </c>
      <c r="AF227" s="10">
        <f t="shared" si="101"/>
        <v>514</v>
      </c>
      <c r="AG227" s="33">
        <f t="shared" si="102"/>
        <v>0.98743990756114797</v>
      </c>
      <c r="AH227" s="14">
        <v>1.5113333333333332</v>
      </c>
      <c r="AI227" s="112">
        <f t="shared" si="106"/>
        <v>516</v>
      </c>
      <c r="AJ227" s="33">
        <f t="shared" si="103"/>
        <v>0.15938356311155058</v>
      </c>
      <c r="AK227" s="13">
        <v>388495.03555120679</v>
      </c>
      <c r="AL227" s="38"/>
    </row>
    <row r="228" spans="1:38" x14ac:dyDescent="0.25">
      <c r="A228" t="s">
        <v>922</v>
      </c>
      <c r="B228" s="5" t="s">
        <v>297</v>
      </c>
      <c r="C228" s="6" t="s">
        <v>81</v>
      </c>
      <c r="D228" s="7" t="s">
        <v>34</v>
      </c>
      <c r="E228" s="36">
        <f t="shared" si="84"/>
        <v>-0.23528916026464985</v>
      </c>
      <c r="F228" s="8">
        <f t="shared" si="85"/>
        <v>29.045922711778832</v>
      </c>
      <c r="G228" s="9">
        <f t="shared" si="86"/>
        <v>222</v>
      </c>
      <c r="H228" s="112">
        <f t="shared" si="87"/>
        <v>97</v>
      </c>
      <c r="I228" s="33">
        <f t="shared" si="88"/>
        <v>-0.70874249797759881</v>
      </c>
      <c r="J228" s="11">
        <v>-4.7905830823980255E-2</v>
      </c>
      <c r="K228" s="10">
        <f t="shared" si="89"/>
        <v>147</v>
      </c>
      <c r="L228" s="33">
        <f t="shared" si="90"/>
        <v>-0.2961964248808539</v>
      </c>
      <c r="M228" s="11">
        <v>8.4486525855790237E-2</v>
      </c>
      <c r="N228" s="10">
        <f t="shared" si="91"/>
        <v>297</v>
      </c>
      <c r="O228" s="33">
        <f t="shared" si="92"/>
        <v>0.33226861011941677</v>
      </c>
      <c r="P228" s="11">
        <v>3.9777247414478918E-2</v>
      </c>
      <c r="Q228" s="10">
        <f t="shared" si="93"/>
        <v>390</v>
      </c>
      <c r="R228" s="33">
        <f t="shared" si="94"/>
        <v>0.27294812057923534</v>
      </c>
      <c r="S228" s="12">
        <v>0</v>
      </c>
      <c r="T228" s="10">
        <f t="shared" si="95"/>
        <v>203</v>
      </c>
      <c r="U228" s="33">
        <f t="shared" si="96"/>
        <v>-2.8360990662819816E-2</v>
      </c>
      <c r="V228" s="18">
        <v>7.7228847245883026E-2</v>
      </c>
      <c r="W228" s="112">
        <f t="shared" si="104"/>
        <v>283</v>
      </c>
      <c r="X228" s="33">
        <f t="shared" si="97"/>
        <v>-0.16098693172809186</v>
      </c>
      <c r="Y228" s="13">
        <v>91219</v>
      </c>
      <c r="Z228" s="10">
        <f t="shared" si="98"/>
        <v>185</v>
      </c>
      <c r="AA228" s="33">
        <f t="shared" si="99"/>
        <v>-7.0891883559429728E-2</v>
      </c>
      <c r="AB228" s="11">
        <v>3.6000000000000004E-2</v>
      </c>
      <c r="AC228" s="112">
        <f t="shared" si="105"/>
        <v>152</v>
      </c>
      <c r="AD228" s="33">
        <f t="shared" si="100"/>
        <v>-0.30039229157856079</v>
      </c>
      <c r="AE228" s="11">
        <v>0.90466613032984711</v>
      </c>
      <c r="AF228" s="10">
        <f t="shared" si="101"/>
        <v>291</v>
      </c>
      <c r="AG228" s="33">
        <f t="shared" si="102"/>
        <v>9.2425959234084268E-2</v>
      </c>
      <c r="AH228" s="14">
        <v>2.5213333333333332</v>
      </c>
      <c r="AI228" s="112">
        <f t="shared" si="106"/>
        <v>285</v>
      </c>
      <c r="AJ228" s="33">
        <f t="shared" si="103"/>
        <v>-0.20698221011323081</v>
      </c>
      <c r="AK228" s="13">
        <v>137035.93300747557</v>
      </c>
      <c r="AL228" s="38"/>
    </row>
    <row r="229" spans="1:38" x14ac:dyDescent="0.25">
      <c r="A229" t="s">
        <v>1025</v>
      </c>
      <c r="B229" s="5" t="s">
        <v>252</v>
      </c>
      <c r="C229" s="6" t="s">
        <v>93</v>
      </c>
      <c r="D229" s="7" t="s">
        <v>34</v>
      </c>
      <c r="E229" s="36">
        <f t="shared" si="84"/>
        <v>-0.22237360012896018</v>
      </c>
      <c r="F229" s="8">
        <f t="shared" si="85"/>
        <v>29.005665637466244</v>
      </c>
      <c r="G229" s="9">
        <f t="shared" si="86"/>
        <v>223</v>
      </c>
      <c r="H229" s="112">
        <f t="shared" si="87"/>
        <v>397</v>
      </c>
      <c r="I229" s="33">
        <f t="shared" si="88"/>
        <v>0.30656306455946486</v>
      </c>
      <c r="J229" s="11">
        <v>1.6306916653537007E-2</v>
      </c>
      <c r="K229" s="10">
        <f t="shared" si="89"/>
        <v>228</v>
      </c>
      <c r="L229" s="33">
        <f t="shared" si="90"/>
        <v>3.2091964328893011E-2</v>
      </c>
      <c r="M229" s="11">
        <v>6.7193675889328064E-2</v>
      </c>
      <c r="N229" s="10">
        <f t="shared" si="91"/>
        <v>150</v>
      </c>
      <c r="O229" s="33">
        <f t="shared" si="92"/>
        <v>-0.2541097350373846</v>
      </c>
      <c r="P229" s="11">
        <v>7.7330508474576273E-2</v>
      </c>
      <c r="Q229" s="10">
        <f t="shared" si="93"/>
        <v>285</v>
      </c>
      <c r="R229" s="33">
        <f t="shared" si="94"/>
        <v>0.19921853039705356</v>
      </c>
      <c r="S229" s="12">
        <v>0.31005348422602902</v>
      </c>
      <c r="T229" s="10">
        <f t="shared" si="95"/>
        <v>251</v>
      </c>
      <c r="U229" s="33">
        <f t="shared" si="96"/>
        <v>0.14823492871470498</v>
      </c>
      <c r="V229" s="18">
        <v>6.6862714750038688E-2</v>
      </c>
      <c r="W229" s="112">
        <f t="shared" si="104"/>
        <v>252</v>
      </c>
      <c r="X229" s="33">
        <f t="shared" si="97"/>
        <v>-0.27910953549347134</v>
      </c>
      <c r="Y229" s="13">
        <v>86923</v>
      </c>
      <c r="Z229" s="10">
        <f t="shared" si="98"/>
        <v>201</v>
      </c>
      <c r="AA229" s="33">
        <f t="shared" si="99"/>
        <v>2.3328224937240322E-3</v>
      </c>
      <c r="AB229" s="11">
        <v>3.5000000000000003E-2</v>
      </c>
      <c r="AC229" s="112">
        <f t="shared" si="105"/>
        <v>230</v>
      </c>
      <c r="AD229" s="33">
        <f t="shared" si="100"/>
        <v>2.7051418271170767E-2</v>
      </c>
      <c r="AE229" s="11">
        <v>0.92420485175202161</v>
      </c>
      <c r="AF229" s="10">
        <f t="shared" si="101"/>
        <v>148</v>
      </c>
      <c r="AG229" s="33">
        <f t="shared" si="102"/>
        <v>-0.37369021583525763</v>
      </c>
      <c r="AH229" s="14">
        <v>3.047333333333333</v>
      </c>
      <c r="AI229" s="112">
        <f t="shared" si="106"/>
        <v>243</v>
      </c>
      <c r="AJ229" s="33">
        <f t="shared" si="103"/>
        <v>-0.22893293095213063</v>
      </c>
      <c r="AK229" s="13">
        <v>121969.81885125184</v>
      </c>
      <c r="AL229" s="38"/>
    </row>
    <row r="230" spans="1:38" x14ac:dyDescent="0.25">
      <c r="A230" t="s">
        <v>1140</v>
      </c>
      <c r="B230" s="5" t="s">
        <v>140</v>
      </c>
      <c r="C230" s="6" t="s">
        <v>28</v>
      </c>
      <c r="D230" s="7" t="s">
        <v>20</v>
      </c>
      <c r="E230" s="36">
        <f t="shared" si="84"/>
        <v>-0.21098294502396364</v>
      </c>
      <c r="F230" s="8">
        <f t="shared" si="85"/>
        <v>28.970161606343055</v>
      </c>
      <c r="G230" s="9">
        <f t="shared" si="86"/>
        <v>224</v>
      </c>
      <c r="H230" s="112">
        <f t="shared" si="87"/>
        <v>199</v>
      </c>
      <c r="I230" s="33">
        <f t="shared" si="88"/>
        <v>-0.35156858590508794</v>
      </c>
      <c r="J230" s="11">
        <v>-2.5316455696202556E-2</v>
      </c>
      <c r="K230" s="10">
        <f t="shared" si="89"/>
        <v>57</v>
      </c>
      <c r="L230" s="33">
        <f t="shared" si="90"/>
        <v>-1.0319390464386857</v>
      </c>
      <c r="M230" s="11">
        <v>0.12324234904880066</v>
      </c>
      <c r="N230" s="10">
        <f t="shared" si="91"/>
        <v>213</v>
      </c>
      <c r="O230" s="33">
        <f t="shared" si="92"/>
        <v>3.8580073304426615E-2</v>
      </c>
      <c r="P230" s="11">
        <v>5.8585858585858588E-2</v>
      </c>
      <c r="Q230" s="10">
        <f t="shared" si="93"/>
        <v>390</v>
      </c>
      <c r="R230" s="33">
        <f t="shared" si="94"/>
        <v>0.27294812057923534</v>
      </c>
      <c r="S230" s="12">
        <v>0</v>
      </c>
      <c r="T230" s="10">
        <f t="shared" si="95"/>
        <v>514</v>
      </c>
      <c r="U230" s="33">
        <f t="shared" si="96"/>
        <v>0.91322655663570962</v>
      </c>
      <c r="V230" s="18">
        <v>2.1957913998170174E-2</v>
      </c>
      <c r="W230" s="112">
        <f t="shared" si="104"/>
        <v>256</v>
      </c>
      <c r="X230" s="33">
        <f t="shared" si="97"/>
        <v>-0.27182310858522518</v>
      </c>
      <c r="Y230" s="13">
        <v>87188</v>
      </c>
      <c r="Z230" s="10">
        <f t="shared" si="98"/>
        <v>19</v>
      </c>
      <c r="AA230" s="33">
        <f t="shared" si="99"/>
        <v>-2.121183653047733</v>
      </c>
      <c r="AB230" s="11">
        <v>6.4000000000000001E-2</v>
      </c>
      <c r="AC230" s="112">
        <f t="shared" si="105"/>
        <v>485</v>
      </c>
      <c r="AD230" s="33">
        <f t="shared" si="100"/>
        <v>0.86913795626848789</v>
      </c>
      <c r="AE230" s="11">
        <v>0.97445255474452552</v>
      </c>
      <c r="AF230" s="10">
        <f t="shared" si="101"/>
        <v>536</v>
      </c>
      <c r="AG230" s="33">
        <f t="shared" si="102"/>
        <v>1.317974761745301</v>
      </c>
      <c r="AH230" s="14">
        <v>1.1383333333333334</v>
      </c>
      <c r="AI230" s="112">
        <f t="shared" si="106"/>
        <v>530</v>
      </c>
      <c r="AJ230" s="33">
        <f t="shared" si="103"/>
        <v>0.41805730988301359</v>
      </c>
      <c r="AK230" s="13">
        <v>566038.55344655341</v>
      </c>
      <c r="AL230" s="38"/>
    </row>
    <row r="231" spans="1:38" x14ac:dyDescent="0.25">
      <c r="A231" t="s">
        <v>1141</v>
      </c>
      <c r="B231" s="5" t="s">
        <v>270</v>
      </c>
      <c r="C231" s="6" t="s">
        <v>47</v>
      </c>
      <c r="D231" s="7" t="s">
        <v>20</v>
      </c>
      <c r="E231" s="36">
        <f t="shared" si="84"/>
        <v>-0.20793103571198762</v>
      </c>
      <c r="F231" s="8">
        <f t="shared" si="85"/>
        <v>28.960648976718264</v>
      </c>
      <c r="G231" s="9">
        <f t="shared" si="86"/>
        <v>225</v>
      </c>
      <c r="H231" s="112">
        <f t="shared" si="87"/>
        <v>182</v>
      </c>
      <c r="I231" s="33">
        <f t="shared" si="88"/>
        <v>-0.41791381728997123</v>
      </c>
      <c r="J231" s="11">
        <v>-2.9512443334258509E-2</v>
      </c>
      <c r="K231" s="10">
        <f t="shared" si="89"/>
        <v>172</v>
      </c>
      <c r="L231" s="33">
        <f t="shared" si="90"/>
        <v>-0.18830303707417456</v>
      </c>
      <c r="M231" s="11">
        <v>7.8803156510302494E-2</v>
      </c>
      <c r="N231" s="10">
        <f t="shared" si="91"/>
        <v>158</v>
      </c>
      <c r="O231" s="33">
        <f t="shared" si="92"/>
        <v>-0.21702316264827839</v>
      </c>
      <c r="P231" s="11">
        <v>7.4955383700178471E-2</v>
      </c>
      <c r="Q231" s="10">
        <f t="shared" si="93"/>
        <v>143</v>
      </c>
      <c r="R231" s="33">
        <f t="shared" si="94"/>
        <v>9.2177846093400683E-4</v>
      </c>
      <c r="S231" s="12">
        <v>1.1439466158245948</v>
      </c>
      <c r="T231" s="10">
        <f t="shared" si="95"/>
        <v>368</v>
      </c>
      <c r="U231" s="33">
        <f t="shared" si="96"/>
        <v>0.52059144362235987</v>
      </c>
      <c r="V231" s="18">
        <v>4.5005488474204172E-2</v>
      </c>
      <c r="W231" s="112">
        <f t="shared" si="104"/>
        <v>186</v>
      </c>
      <c r="X231" s="33">
        <f t="shared" si="97"/>
        <v>-0.55332665079890198</v>
      </c>
      <c r="Y231" s="13">
        <v>76950</v>
      </c>
      <c r="Z231" s="10">
        <f t="shared" si="98"/>
        <v>201</v>
      </c>
      <c r="AA231" s="33">
        <f t="shared" si="99"/>
        <v>2.3328224937240322E-3</v>
      </c>
      <c r="AB231" s="11">
        <v>3.5000000000000003E-2</v>
      </c>
      <c r="AC231" s="112">
        <f t="shared" si="105"/>
        <v>317</v>
      </c>
      <c r="AD231" s="33">
        <f t="shared" si="100"/>
        <v>0.35337493351099841</v>
      </c>
      <c r="AE231" s="11">
        <v>0.94367673063068969</v>
      </c>
      <c r="AF231" s="10">
        <f t="shared" si="101"/>
        <v>135</v>
      </c>
      <c r="AG231" s="33">
        <f t="shared" si="102"/>
        <v>-0.4129763066364126</v>
      </c>
      <c r="AH231" s="14">
        <v>3.0916666666666663</v>
      </c>
      <c r="AI231" s="112">
        <f t="shared" si="106"/>
        <v>213</v>
      </c>
      <c r="AJ231" s="33">
        <f t="shared" si="103"/>
        <v>-0.240015640410736</v>
      </c>
      <c r="AK231" s="13">
        <v>114363.08160152526</v>
      </c>
      <c r="AL231" s="38"/>
    </row>
    <row r="232" spans="1:38" x14ac:dyDescent="0.25">
      <c r="A232" t="s">
        <v>885</v>
      </c>
      <c r="B232" s="5" t="s">
        <v>288</v>
      </c>
      <c r="C232" s="6" t="s">
        <v>44</v>
      </c>
      <c r="D232" s="7" t="s">
        <v>20</v>
      </c>
      <c r="E232" s="36">
        <f t="shared" si="84"/>
        <v>-0.18561749194979982</v>
      </c>
      <c r="F232" s="8">
        <f t="shared" si="85"/>
        <v>28.891098916173121</v>
      </c>
      <c r="G232" s="9">
        <f t="shared" si="86"/>
        <v>226</v>
      </c>
      <c r="H232" s="112">
        <f t="shared" si="87"/>
        <v>239</v>
      </c>
      <c r="I232" s="33">
        <f t="shared" si="88"/>
        <v>-0.23653582082403363</v>
      </c>
      <c r="J232" s="11">
        <v>-1.8041237113402109E-2</v>
      </c>
      <c r="K232" s="10">
        <f t="shared" si="89"/>
        <v>225</v>
      </c>
      <c r="L232" s="33">
        <f t="shared" si="90"/>
        <v>2.7318195867245744E-2</v>
      </c>
      <c r="M232" s="11">
        <v>6.744513791020737E-2</v>
      </c>
      <c r="N232" s="10">
        <f t="shared" si="91"/>
        <v>167</v>
      </c>
      <c r="O232" s="33">
        <f t="shared" si="92"/>
        <v>-0.13012831985832968</v>
      </c>
      <c r="P232" s="11">
        <v>6.9390402075226981E-2</v>
      </c>
      <c r="Q232" s="10">
        <f t="shared" si="93"/>
        <v>207</v>
      </c>
      <c r="R232" s="33">
        <f t="shared" si="94"/>
        <v>0.11691376314151763</v>
      </c>
      <c r="S232" s="12">
        <v>0.65616797900262469</v>
      </c>
      <c r="T232" s="10">
        <f t="shared" si="95"/>
        <v>223</v>
      </c>
      <c r="U232" s="33">
        <f t="shared" si="96"/>
        <v>5.6522924700333307E-2</v>
      </c>
      <c r="V232" s="18">
        <v>7.2246184472461838E-2</v>
      </c>
      <c r="W232" s="112">
        <f t="shared" si="104"/>
        <v>261</v>
      </c>
      <c r="X232" s="33">
        <f t="shared" si="97"/>
        <v>-0.24902896554018336</v>
      </c>
      <c r="Y232" s="13">
        <v>88017</v>
      </c>
      <c r="Z232" s="10">
        <f t="shared" si="98"/>
        <v>185</v>
      </c>
      <c r="AA232" s="33">
        <f t="shared" si="99"/>
        <v>-7.0891883559429728E-2</v>
      </c>
      <c r="AB232" s="11">
        <v>3.6000000000000004E-2</v>
      </c>
      <c r="AC232" s="112">
        <f t="shared" si="105"/>
        <v>257</v>
      </c>
      <c r="AD232" s="33">
        <f t="shared" si="100"/>
        <v>0.14157486434121946</v>
      </c>
      <c r="AE232" s="11">
        <v>0.93103852007961596</v>
      </c>
      <c r="AF232" s="10">
        <f t="shared" si="101"/>
        <v>347</v>
      </c>
      <c r="AG232" s="33">
        <f t="shared" si="102"/>
        <v>0.24573032860099719</v>
      </c>
      <c r="AH232" s="14">
        <v>2.3483333333333332</v>
      </c>
      <c r="AI232" s="112">
        <f t="shared" si="106"/>
        <v>216</v>
      </c>
      <c r="AJ232" s="33">
        <f t="shared" si="103"/>
        <v>-0.23883220434391919</v>
      </c>
      <c r="AK232" s="13">
        <v>115175.34571850394</v>
      </c>
      <c r="AL232" s="38"/>
    </row>
    <row r="233" spans="1:38" x14ac:dyDescent="0.25">
      <c r="A233" t="s">
        <v>850</v>
      </c>
      <c r="B233" s="5" t="s">
        <v>320</v>
      </c>
      <c r="C233" s="6" t="s">
        <v>63</v>
      </c>
      <c r="D233" s="7" t="s">
        <v>34</v>
      </c>
      <c r="E233" s="36">
        <f t="shared" si="84"/>
        <v>-0.17184630458531824</v>
      </c>
      <c r="F233" s="8">
        <f t="shared" si="85"/>
        <v>28.848174899926036</v>
      </c>
      <c r="G233" s="9">
        <f t="shared" si="86"/>
        <v>227</v>
      </c>
      <c r="H233" s="112">
        <f t="shared" si="87"/>
        <v>116</v>
      </c>
      <c r="I233" s="33">
        <f t="shared" si="88"/>
        <v>-0.65309506807073991</v>
      </c>
      <c r="J233" s="11">
        <v>-4.4386422976501305E-2</v>
      </c>
      <c r="K233" s="10">
        <f t="shared" si="89"/>
        <v>68</v>
      </c>
      <c r="L233" s="33">
        <f t="shared" si="90"/>
        <v>-0.9063208263154019</v>
      </c>
      <c r="M233" s="11">
        <v>0.11662531017369727</v>
      </c>
      <c r="N233" s="10">
        <f t="shared" si="91"/>
        <v>270</v>
      </c>
      <c r="O233" s="33">
        <f t="shared" si="92"/>
        <v>0.27190239420765661</v>
      </c>
      <c r="P233" s="11">
        <v>4.3643263757115747E-2</v>
      </c>
      <c r="Q233" s="10">
        <f t="shared" si="93"/>
        <v>157</v>
      </c>
      <c r="R233" s="33">
        <f t="shared" si="94"/>
        <v>2.9304308350667978E-2</v>
      </c>
      <c r="S233" s="12">
        <v>1.0245901639344261</v>
      </c>
      <c r="T233" s="10">
        <f t="shared" si="95"/>
        <v>532</v>
      </c>
      <c r="U233" s="33">
        <f t="shared" si="96"/>
        <v>0.9757385867739341</v>
      </c>
      <c r="V233" s="18">
        <v>1.828847481021394E-2</v>
      </c>
      <c r="W233" s="112">
        <f t="shared" si="104"/>
        <v>358</v>
      </c>
      <c r="X233" s="33">
        <f t="shared" si="97"/>
        <v>0.12629076011098753</v>
      </c>
      <c r="Y233" s="13">
        <v>101667</v>
      </c>
      <c r="Z233" s="10">
        <f t="shared" si="98"/>
        <v>95</v>
      </c>
      <c r="AA233" s="33">
        <f t="shared" si="99"/>
        <v>-0.65668953198465929</v>
      </c>
      <c r="AB233" s="11">
        <v>4.4000000000000004E-2</v>
      </c>
      <c r="AC233" s="112">
        <f t="shared" si="105"/>
        <v>133</v>
      </c>
      <c r="AD233" s="33">
        <f t="shared" si="100"/>
        <v>-0.42237819897419249</v>
      </c>
      <c r="AE233" s="11">
        <v>0.89738717339667462</v>
      </c>
      <c r="AF233" s="10">
        <f t="shared" si="101"/>
        <v>199</v>
      </c>
      <c r="AG233" s="33">
        <f t="shared" si="102"/>
        <v>-0.18139513980855221</v>
      </c>
      <c r="AH233" s="14">
        <v>2.8303333333333334</v>
      </c>
      <c r="AI233" s="112">
        <f t="shared" si="106"/>
        <v>205</v>
      </c>
      <c r="AJ233" s="33">
        <f t="shared" si="103"/>
        <v>-0.24324745808415621</v>
      </c>
      <c r="AK233" s="13">
        <v>112144.88866120219</v>
      </c>
      <c r="AL233" s="38"/>
    </row>
    <row r="234" spans="1:38" x14ac:dyDescent="0.25">
      <c r="A234" t="s">
        <v>800</v>
      </c>
      <c r="B234" s="5" t="s">
        <v>121</v>
      </c>
      <c r="C234" s="6" t="s">
        <v>38</v>
      </c>
      <c r="D234" s="7" t="s">
        <v>39</v>
      </c>
      <c r="E234" s="36">
        <f t="shared" si="84"/>
        <v>-0.15534803463653465</v>
      </c>
      <c r="F234" s="8">
        <f t="shared" si="85"/>
        <v>28.796750720689548</v>
      </c>
      <c r="G234" s="9">
        <f t="shared" si="86"/>
        <v>228</v>
      </c>
      <c r="H234" s="112">
        <f t="shared" si="87"/>
        <v>255</v>
      </c>
      <c r="I234" s="33">
        <f t="shared" si="88"/>
        <v>-0.19851004006349449</v>
      </c>
      <c r="J234" s="11">
        <v>-1.5636306078147588E-2</v>
      </c>
      <c r="K234" s="10">
        <f t="shared" si="89"/>
        <v>304</v>
      </c>
      <c r="L234" s="33">
        <f t="shared" si="90"/>
        <v>0.23645378956393154</v>
      </c>
      <c r="M234" s="11">
        <v>5.6428755475392937E-2</v>
      </c>
      <c r="N234" s="10">
        <f t="shared" si="91"/>
        <v>247</v>
      </c>
      <c r="O234" s="33">
        <f t="shared" si="92"/>
        <v>0.16780893411683742</v>
      </c>
      <c r="P234" s="11">
        <v>5.0309691522953608E-2</v>
      </c>
      <c r="Q234" s="10">
        <f t="shared" si="93"/>
        <v>265</v>
      </c>
      <c r="R234" s="33">
        <f t="shared" si="94"/>
        <v>0.17735433862635117</v>
      </c>
      <c r="S234" s="12">
        <v>0.40199850686268879</v>
      </c>
      <c r="T234" s="10">
        <f t="shared" si="95"/>
        <v>191</v>
      </c>
      <c r="U234" s="33">
        <f t="shared" si="96"/>
        <v>-6.6009805456309148E-2</v>
      </c>
      <c r="V234" s="18">
        <v>7.9438822447102111E-2</v>
      </c>
      <c r="W234" s="112">
        <f t="shared" si="104"/>
        <v>199</v>
      </c>
      <c r="X234" s="33">
        <f t="shared" si="97"/>
        <v>-0.51958911941619224</v>
      </c>
      <c r="Y234" s="13">
        <v>78177</v>
      </c>
      <c r="Z234" s="10">
        <f t="shared" si="98"/>
        <v>317</v>
      </c>
      <c r="AA234" s="33">
        <f t="shared" si="99"/>
        <v>0.36845635275949279</v>
      </c>
      <c r="AB234" s="11">
        <v>0.03</v>
      </c>
      <c r="AC234" s="112">
        <f t="shared" si="105"/>
        <v>166</v>
      </c>
      <c r="AD234" s="33">
        <f t="shared" si="100"/>
        <v>-0.21723097993832391</v>
      </c>
      <c r="AE234" s="11">
        <v>0.90962840522584953</v>
      </c>
      <c r="AF234" s="10">
        <f t="shared" si="101"/>
        <v>241</v>
      </c>
      <c r="AG234" s="33">
        <f t="shared" si="102"/>
        <v>-4.8472276195622027E-2</v>
      </c>
      <c r="AH234" s="14">
        <v>2.6803333333333335</v>
      </c>
      <c r="AI234" s="112">
        <f t="shared" si="106"/>
        <v>176</v>
      </c>
      <c r="AJ234" s="33">
        <f t="shared" si="103"/>
        <v>-0.25402249461837806</v>
      </c>
      <c r="AK234" s="13">
        <v>104749.3260437604</v>
      </c>
      <c r="AL234" s="38"/>
    </row>
    <row r="235" spans="1:38" x14ac:dyDescent="0.25">
      <c r="A235" t="s">
        <v>886</v>
      </c>
      <c r="B235" s="5" t="s">
        <v>243</v>
      </c>
      <c r="C235" s="6" t="s">
        <v>93</v>
      </c>
      <c r="D235" s="7" t="s">
        <v>34</v>
      </c>
      <c r="E235" s="36">
        <f t="shared" si="84"/>
        <v>-0.15263554366268539</v>
      </c>
      <c r="F235" s="8">
        <f t="shared" si="85"/>
        <v>28.788296038929001</v>
      </c>
      <c r="G235" s="9">
        <f t="shared" si="86"/>
        <v>229</v>
      </c>
      <c r="H235" s="112">
        <f t="shared" si="87"/>
        <v>549</v>
      </c>
      <c r="I235" s="33">
        <f t="shared" si="88"/>
        <v>2.0064682376866796</v>
      </c>
      <c r="J235" s="11">
        <v>0.12381699602804885</v>
      </c>
      <c r="K235" s="10">
        <f t="shared" si="89"/>
        <v>316</v>
      </c>
      <c r="L235" s="33">
        <f t="shared" si="90"/>
        <v>0.27437285842575604</v>
      </c>
      <c r="M235" s="11">
        <v>5.4431338599718646E-2</v>
      </c>
      <c r="N235" s="10">
        <f t="shared" si="91"/>
        <v>241</v>
      </c>
      <c r="O235" s="33">
        <f t="shared" si="92"/>
        <v>0.15817014756250183</v>
      </c>
      <c r="P235" s="11">
        <v>5.0926985580224307E-2</v>
      </c>
      <c r="Q235" s="10">
        <f t="shared" si="93"/>
        <v>273</v>
      </c>
      <c r="R235" s="33">
        <f t="shared" si="94"/>
        <v>0.18994040237168433</v>
      </c>
      <c r="S235" s="12">
        <v>0.34907059952875469</v>
      </c>
      <c r="T235" s="10">
        <f t="shared" si="95"/>
        <v>182</v>
      </c>
      <c r="U235" s="33">
        <f t="shared" si="96"/>
        <v>-0.11266790373943388</v>
      </c>
      <c r="V235" s="18">
        <v>8.2177640141824868E-2</v>
      </c>
      <c r="W235" s="112">
        <f t="shared" si="104"/>
        <v>210</v>
      </c>
      <c r="X235" s="33">
        <f t="shared" si="97"/>
        <v>-0.46987644073653534</v>
      </c>
      <c r="Y235" s="13">
        <v>79985</v>
      </c>
      <c r="Z235" s="10">
        <f t="shared" si="98"/>
        <v>201</v>
      </c>
      <c r="AA235" s="33">
        <f t="shared" si="99"/>
        <v>2.3328224937240322E-3</v>
      </c>
      <c r="AB235" s="11">
        <v>3.5000000000000003E-2</v>
      </c>
      <c r="AC235" s="112">
        <f t="shared" si="105"/>
        <v>122</v>
      </c>
      <c r="AD235" s="33">
        <f t="shared" si="100"/>
        <v>-0.47938409604522253</v>
      </c>
      <c r="AE235" s="11">
        <v>0.89398560448944731</v>
      </c>
      <c r="AF235" s="10">
        <f t="shared" si="101"/>
        <v>323</v>
      </c>
      <c r="AG235" s="33">
        <f t="shared" si="102"/>
        <v>0.16154584831280785</v>
      </c>
      <c r="AH235" s="14">
        <v>2.4433333333333334</v>
      </c>
      <c r="AI235" s="112">
        <f t="shared" si="106"/>
        <v>284</v>
      </c>
      <c r="AJ235" s="33">
        <f t="shared" si="103"/>
        <v>-0.20698884670285822</v>
      </c>
      <c r="AK235" s="13">
        <v>137031.3779125578</v>
      </c>
      <c r="AL235" s="38"/>
    </row>
    <row r="236" spans="1:38" x14ac:dyDescent="0.25">
      <c r="A236" t="s">
        <v>700</v>
      </c>
      <c r="B236" s="5" t="s">
        <v>250</v>
      </c>
      <c r="C236" s="6" t="s">
        <v>19</v>
      </c>
      <c r="D236" s="7" t="s">
        <v>20</v>
      </c>
      <c r="E236" s="36">
        <f t="shared" si="84"/>
        <v>-0.10302900235981605</v>
      </c>
      <c r="F236" s="8">
        <f t="shared" si="85"/>
        <v>28.633675240555583</v>
      </c>
      <c r="G236" s="9">
        <f t="shared" si="86"/>
        <v>230</v>
      </c>
      <c r="H236" s="112">
        <f t="shared" si="87"/>
        <v>285</v>
      </c>
      <c r="I236" s="33">
        <f t="shared" si="88"/>
        <v>-5.1985954158191849E-2</v>
      </c>
      <c r="J236" s="11">
        <v>-6.3694267515923553E-3</v>
      </c>
      <c r="K236" s="10">
        <f t="shared" si="89"/>
        <v>82</v>
      </c>
      <c r="L236" s="33">
        <f t="shared" si="90"/>
        <v>-0.68384914462918434</v>
      </c>
      <c r="M236" s="11">
        <v>0.10490643878002062</v>
      </c>
      <c r="N236" s="10">
        <f t="shared" si="91"/>
        <v>218</v>
      </c>
      <c r="O236" s="33">
        <f t="shared" si="92"/>
        <v>7.433062355193884E-2</v>
      </c>
      <c r="P236" s="11">
        <v>5.6296296296296296E-2</v>
      </c>
      <c r="Q236" s="10">
        <f t="shared" si="93"/>
        <v>124</v>
      </c>
      <c r="R236" s="33">
        <f t="shared" si="94"/>
        <v>-5.2471848735555333E-2</v>
      </c>
      <c r="S236" s="12">
        <v>1.3684817055603573</v>
      </c>
      <c r="T236" s="10">
        <f t="shared" si="95"/>
        <v>221</v>
      </c>
      <c r="U236" s="33">
        <f t="shared" si="96"/>
        <v>5.3300523213754017E-2</v>
      </c>
      <c r="V236" s="18">
        <v>7.2435338564370816E-2</v>
      </c>
      <c r="W236" s="112">
        <f t="shared" si="104"/>
        <v>158</v>
      </c>
      <c r="X236" s="33">
        <f t="shared" si="97"/>
        <v>-0.64560306100295539</v>
      </c>
      <c r="Y236" s="13">
        <v>73594</v>
      </c>
      <c r="Z236" s="10">
        <f t="shared" si="98"/>
        <v>317</v>
      </c>
      <c r="AA236" s="33">
        <f t="shared" si="99"/>
        <v>0.36845635275949279</v>
      </c>
      <c r="AB236" s="11">
        <v>0.03</v>
      </c>
      <c r="AC236" s="112">
        <f t="shared" si="105"/>
        <v>377</v>
      </c>
      <c r="AD236" s="33">
        <f t="shared" si="100"/>
        <v>0.53450520859319972</v>
      </c>
      <c r="AE236" s="11">
        <v>0.95448486002666155</v>
      </c>
      <c r="AF236" s="10">
        <f t="shared" si="101"/>
        <v>86</v>
      </c>
      <c r="AG236" s="33">
        <f t="shared" si="102"/>
        <v>-0.71426813082572138</v>
      </c>
      <c r="AH236" s="14">
        <v>3.4316666666666666</v>
      </c>
      <c r="AI236" s="112">
        <f t="shared" si="106"/>
        <v>97</v>
      </c>
      <c r="AJ236" s="33">
        <f t="shared" si="103"/>
        <v>-0.29208397334566533</v>
      </c>
      <c r="AK236" s="13">
        <v>78625.419331604731</v>
      </c>
      <c r="AL236" s="38"/>
    </row>
    <row r="237" spans="1:38" x14ac:dyDescent="0.25">
      <c r="A237" t="s">
        <v>652</v>
      </c>
      <c r="B237" s="5" t="s">
        <v>279</v>
      </c>
      <c r="C237" s="6" t="s">
        <v>91</v>
      </c>
      <c r="D237" s="7" t="s">
        <v>39</v>
      </c>
      <c r="E237" s="36">
        <f t="shared" si="84"/>
        <v>-6.8168722451541486E-2</v>
      </c>
      <c r="F237" s="8">
        <f t="shared" si="85"/>
        <v>28.525017709323379</v>
      </c>
      <c r="G237" s="9">
        <f t="shared" si="86"/>
        <v>231</v>
      </c>
      <c r="H237" s="112">
        <f t="shared" si="87"/>
        <v>128</v>
      </c>
      <c r="I237" s="33">
        <f t="shared" si="88"/>
        <v>-0.58446239392103394</v>
      </c>
      <c r="J237" s="11">
        <v>-4.0045766590389054E-2</v>
      </c>
      <c r="K237" s="10">
        <f t="shared" si="89"/>
        <v>33</v>
      </c>
      <c r="L237" s="33">
        <f t="shared" si="90"/>
        <v>-1.3885855583539222</v>
      </c>
      <c r="M237" s="11">
        <v>0.14202898550724638</v>
      </c>
      <c r="N237" s="10">
        <f t="shared" si="91"/>
        <v>384</v>
      </c>
      <c r="O237" s="33">
        <f t="shared" si="92"/>
        <v>0.58410988267549624</v>
      </c>
      <c r="P237" s="11">
        <v>2.364864864864865E-2</v>
      </c>
      <c r="Q237" s="10">
        <f t="shared" si="93"/>
        <v>390</v>
      </c>
      <c r="R237" s="33">
        <f t="shared" si="94"/>
        <v>0.27294812057923534</v>
      </c>
      <c r="S237" s="12">
        <v>0</v>
      </c>
      <c r="T237" s="10">
        <f t="shared" si="95"/>
        <v>173</v>
      </c>
      <c r="U237" s="33">
        <f t="shared" si="96"/>
        <v>-0.14015642361229261</v>
      </c>
      <c r="V237" s="18">
        <v>8.3791208791208785E-2</v>
      </c>
      <c r="W237" s="112">
        <f t="shared" si="104"/>
        <v>264</v>
      </c>
      <c r="X237" s="33">
        <f t="shared" si="97"/>
        <v>-0.24361226327254376</v>
      </c>
      <c r="Y237" s="13">
        <v>88214</v>
      </c>
      <c r="Z237" s="10">
        <f t="shared" si="98"/>
        <v>224</v>
      </c>
      <c r="AA237" s="33">
        <f t="shared" si="99"/>
        <v>7.5557528546877792E-2</v>
      </c>
      <c r="AB237" s="11">
        <v>3.4000000000000002E-2</v>
      </c>
      <c r="AC237" s="112">
        <f t="shared" si="105"/>
        <v>211</v>
      </c>
      <c r="AD237" s="33">
        <f t="shared" si="100"/>
        <v>-3.1746954805533835E-2</v>
      </c>
      <c r="AE237" s="11">
        <v>0.92069632495164411</v>
      </c>
      <c r="AF237" s="10">
        <f t="shared" si="101"/>
        <v>215</v>
      </c>
      <c r="AG237" s="33">
        <f t="shared" si="102"/>
        <v>-0.13029368335291508</v>
      </c>
      <c r="AH237" s="14">
        <v>2.7726666666666673</v>
      </c>
      <c r="AI237" s="112">
        <f t="shared" si="106"/>
        <v>222</v>
      </c>
      <c r="AJ237" s="33">
        <f t="shared" si="103"/>
        <v>-0.23773281462325144</v>
      </c>
      <c r="AK237" s="13">
        <v>115929.92371871276</v>
      </c>
      <c r="AL237" s="38"/>
    </row>
    <row r="238" spans="1:38" ht="22.5" x14ac:dyDescent="0.25">
      <c r="A238" t="s">
        <v>957</v>
      </c>
      <c r="B238" s="5" t="s">
        <v>308</v>
      </c>
      <c r="C238" s="6" t="s">
        <v>49</v>
      </c>
      <c r="D238" s="7" t="s">
        <v>39</v>
      </c>
      <c r="E238" s="36">
        <f t="shared" si="84"/>
        <v>-6.2704146994132917E-2</v>
      </c>
      <c r="F238" s="8">
        <f t="shared" si="85"/>
        <v>28.507984935060048</v>
      </c>
      <c r="G238" s="9">
        <f t="shared" si="86"/>
        <v>232</v>
      </c>
      <c r="H238" s="112">
        <f t="shared" si="87"/>
        <v>443</v>
      </c>
      <c r="I238" s="33">
        <f t="shared" si="88"/>
        <v>0.4550434530167351</v>
      </c>
      <c r="J238" s="11">
        <v>2.5697521847845017E-2</v>
      </c>
      <c r="K238" s="10">
        <f t="shared" si="89"/>
        <v>397</v>
      </c>
      <c r="L238" s="33">
        <f t="shared" si="90"/>
        <v>0.48473999347895524</v>
      </c>
      <c r="M238" s="11">
        <v>4.3350083752093801E-2</v>
      </c>
      <c r="N238" s="10">
        <f t="shared" si="91"/>
        <v>179</v>
      </c>
      <c r="O238" s="33">
        <f t="shared" si="92"/>
        <v>-8.9206243700477222E-2</v>
      </c>
      <c r="P238" s="11">
        <v>6.6769641227269541E-2</v>
      </c>
      <c r="Q238" s="10">
        <f t="shared" si="93"/>
        <v>181</v>
      </c>
      <c r="R238" s="33">
        <f t="shared" si="94"/>
        <v>7.2062971156632405E-2</v>
      </c>
      <c r="S238" s="12">
        <v>0.8447780647341363</v>
      </c>
      <c r="T238" s="10">
        <f t="shared" si="95"/>
        <v>177</v>
      </c>
      <c r="U238" s="33">
        <f t="shared" si="96"/>
        <v>-0.12615864769331878</v>
      </c>
      <c r="V238" s="18">
        <v>8.2969543147208127E-2</v>
      </c>
      <c r="W238" s="112">
        <f t="shared" si="104"/>
        <v>321</v>
      </c>
      <c r="X238" s="33">
        <f t="shared" si="97"/>
        <v>-1.4516002897045159E-2</v>
      </c>
      <c r="Y238" s="13">
        <v>96546</v>
      </c>
      <c r="Z238" s="10">
        <f t="shared" si="98"/>
        <v>317</v>
      </c>
      <c r="AA238" s="33">
        <f t="shared" si="99"/>
        <v>0.36845635275949279</v>
      </c>
      <c r="AB238" s="11">
        <v>0.03</v>
      </c>
      <c r="AC238" s="112">
        <f t="shared" si="105"/>
        <v>139</v>
      </c>
      <c r="AD238" s="33">
        <f t="shared" si="100"/>
        <v>-0.37941977301516122</v>
      </c>
      <c r="AE238" s="11">
        <v>0.89995052304212608</v>
      </c>
      <c r="AF238" s="10">
        <f t="shared" si="101"/>
        <v>168</v>
      </c>
      <c r="AG238" s="33">
        <f t="shared" si="102"/>
        <v>-0.28418882100255127</v>
      </c>
      <c r="AH238" s="14">
        <v>2.946333333333333</v>
      </c>
      <c r="AI238" s="112">
        <f t="shared" si="106"/>
        <v>239</v>
      </c>
      <c r="AJ238" s="33">
        <f t="shared" si="103"/>
        <v>-0.23128583991016199</v>
      </c>
      <c r="AK238" s="13">
        <v>120354.87439357003</v>
      </c>
      <c r="AL238" s="38"/>
    </row>
    <row r="239" spans="1:38" x14ac:dyDescent="0.25">
      <c r="A239" t="s">
        <v>980</v>
      </c>
      <c r="B239" s="5" t="s">
        <v>287</v>
      </c>
      <c r="C239" s="6" t="s">
        <v>93</v>
      </c>
      <c r="D239" s="7" t="s">
        <v>34</v>
      </c>
      <c r="E239" s="36">
        <f t="shared" si="84"/>
        <v>-4.6351342113529981E-2</v>
      </c>
      <c r="F239" s="8">
        <f t="shared" si="85"/>
        <v>28.457014162257202</v>
      </c>
      <c r="G239" s="9">
        <f t="shared" si="86"/>
        <v>233</v>
      </c>
      <c r="H239" s="112">
        <f t="shared" si="87"/>
        <v>523</v>
      </c>
      <c r="I239" s="33">
        <f t="shared" si="88"/>
        <v>1.1527514586630199</v>
      </c>
      <c r="J239" s="11">
        <v>6.9823890925992949E-2</v>
      </c>
      <c r="K239" s="10">
        <f t="shared" si="89"/>
        <v>380</v>
      </c>
      <c r="L239" s="33">
        <f t="shared" si="90"/>
        <v>0.43425329670344825</v>
      </c>
      <c r="M239" s="11">
        <v>4.6009510345713919E-2</v>
      </c>
      <c r="N239" s="10">
        <f t="shared" si="91"/>
        <v>281</v>
      </c>
      <c r="O239" s="33">
        <f t="shared" si="92"/>
        <v>0.2931867365477876</v>
      </c>
      <c r="P239" s="11">
        <v>4.2280156693232471E-2</v>
      </c>
      <c r="Q239" s="10">
        <f t="shared" si="93"/>
        <v>311</v>
      </c>
      <c r="R239" s="33">
        <f t="shared" si="94"/>
        <v>0.21555097823429645</v>
      </c>
      <c r="S239" s="12">
        <v>0.24137098720733768</v>
      </c>
      <c r="T239" s="10">
        <f t="shared" si="95"/>
        <v>84</v>
      </c>
      <c r="U239" s="33">
        <f t="shared" si="96"/>
        <v>-0.77300938875051295</v>
      </c>
      <c r="V239" s="18">
        <v>0.12093950593269792</v>
      </c>
      <c r="W239" s="112">
        <f t="shared" si="104"/>
        <v>120</v>
      </c>
      <c r="X239" s="33">
        <f t="shared" si="97"/>
        <v>-0.79267890074713954</v>
      </c>
      <c r="Y239" s="13">
        <v>68245</v>
      </c>
      <c r="Z239" s="10">
        <f t="shared" si="98"/>
        <v>547</v>
      </c>
      <c r="AA239" s="33">
        <f t="shared" si="99"/>
        <v>1.1007034132910296</v>
      </c>
      <c r="AB239" s="11">
        <v>0.02</v>
      </c>
      <c r="AC239" s="112">
        <f t="shared" si="105"/>
        <v>98</v>
      </c>
      <c r="AD239" s="33">
        <f t="shared" si="100"/>
        <v>-0.67458968278002895</v>
      </c>
      <c r="AE239" s="11">
        <v>0.88233759457344119</v>
      </c>
      <c r="AF239" s="10">
        <f t="shared" si="101"/>
        <v>509</v>
      </c>
      <c r="AG239" s="33">
        <f t="shared" si="102"/>
        <v>0.93781537181232066</v>
      </c>
      <c r="AH239" s="14">
        <v>1.5673333333333332</v>
      </c>
      <c r="AI239" s="112">
        <f t="shared" si="106"/>
        <v>319</v>
      </c>
      <c r="AJ239" s="33">
        <f t="shared" si="103"/>
        <v>-0.18687811881463751</v>
      </c>
      <c r="AK239" s="13">
        <v>150834.59304851555</v>
      </c>
      <c r="AL239" s="38"/>
    </row>
    <row r="240" spans="1:38" x14ac:dyDescent="0.25">
      <c r="A240" t="s">
        <v>960</v>
      </c>
      <c r="B240" s="5" t="s">
        <v>298</v>
      </c>
      <c r="C240" s="6" t="s">
        <v>44</v>
      </c>
      <c r="D240" s="7" t="s">
        <v>20</v>
      </c>
      <c r="E240" s="36">
        <f t="shared" si="84"/>
        <v>-4.347212872733501E-2</v>
      </c>
      <c r="F240" s="8">
        <f t="shared" si="85"/>
        <v>28.448039816117188</v>
      </c>
      <c r="G240" s="9">
        <f t="shared" si="86"/>
        <v>234</v>
      </c>
      <c r="H240" s="112">
        <f t="shared" si="87"/>
        <v>271</v>
      </c>
      <c r="I240" s="33">
        <f t="shared" si="88"/>
        <v>-0.12709906049255568</v>
      </c>
      <c r="J240" s="11">
        <v>-1.1119936457505974E-2</v>
      </c>
      <c r="K240" s="10">
        <f t="shared" si="89"/>
        <v>183</v>
      </c>
      <c r="L240" s="33">
        <f t="shared" si="90"/>
        <v>-0.13896373166043502</v>
      </c>
      <c r="M240" s="11">
        <v>7.6204169662113588E-2</v>
      </c>
      <c r="N240" s="10">
        <f t="shared" si="91"/>
        <v>257</v>
      </c>
      <c r="O240" s="33">
        <f t="shared" si="92"/>
        <v>0.24112963043429433</v>
      </c>
      <c r="P240" s="11">
        <v>4.5614035087719301E-2</v>
      </c>
      <c r="Q240" s="10">
        <f t="shared" si="93"/>
        <v>352</v>
      </c>
      <c r="R240" s="33">
        <f t="shared" si="94"/>
        <v>0.24111460508591781</v>
      </c>
      <c r="S240" s="12">
        <v>0.13386880856760375</v>
      </c>
      <c r="T240" s="10">
        <f t="shared" si="95"/>
        <v>373</v>
      </c>
      <c r="U240" s="33">
        <f t="shared" si="96"/>
        <v>0.52652658498158877</v>
      </c>
      <c r="V240" s="18">
        <v>4.4657097288676235E-2</v>
      </c>
      <c r="W240" s="112">
        <f t="shared" si="104"/>
        <v>116</v>
      </c>
      <c r="X240" s="33">
        <f t="shared" si="97"/>
        <v>-0.81379579080575482</v>
      </c>
      <c r="Y240" s="13">
        <v>67477</v>
      </c>
      <c r="Z240" s="10">
        <f t="shared" si="98"/>
        <v>149</v>
      </c>
      <c r="AA240" s="33">
        <f t="shared" si="99"/>
        <v>-0.29056600171889047</v>
      </c>
      <c r="AB240" s="11">
        <v>3.9E-2</v>
      </c>
      <c r="AC240" s="112">
        <f t="shared" si="105"/>
        <v>245</v>
      </c>
      <c r="AD240" s="33">
        <f t="shared" si="100"/>
        <v>8.4101265073246903E-2</v>
      </c>
      <c r="AE240" s="11">
        <v>0.92760904316053894</v>
      </c>
      <c r="AF240" s="10">
        <f t="shared" si="101"/>
        <v>416</v>
      </c>
      <c r="AG240" s="33">
        <f t="shared" si="102"/>
        <v>0.45692998967487519</v>
      </c>
      <c r="AH240" s="14">
        <v>2.11</v>
      </c>
      <c r="AI240" s="112">
        <f t="shared" si="106"/>
        <v>43</v>
      </c>
      <c r="AJ240" s="33">
        <f t="shared" si="103"/>
        <v>-0.31879688463283462</v>
      </c>
      <c r="AK240" s="13">
        <v>60290.724364123162</v>
      </c>
      <c r="AL240" s="38"/>
    </row>
    <row r="241" spans="1:38" x14ac:dyDescent="0.25">
      <c r="A241" t="s">
        <v>651</v>
      </c>
      <c r="B241" s="5" t="s">
        <v>296</v>
      </c>
      <c r="C241" s="6" t="s">
        <v>33</v>
      </c>
      <c r="D241" s="7" t="s">
        <v>34</v>
      </c>
      <c r="E241" s="36">
        <f t="shared" si="84"/>
        <v>-1.8773670213081406E-3</v>
      </c>
      <c r="F241" s="8">
        <f t="shared" si="85"/>
        <v>28.318391284003827</v>
      </c>
      <c r="G241" s="9">
        <f t="shared" si="86"/>
        <v>235</v>
      </c>
      <c r="H241" s="112">
        <f t="shared" si="87"/>
        <v>500</v>
      </c>
      <c r="I241" s="33">
        <f t="shared" si="88"/>
        <v>0.9550291484912945</v>
      </c>
      <c r="J241" s="11">
        <v>5.7318992654774359E-2</v>
      </c>
      <c r="K241" s="10">
        <f t="shared" si="89"/>
        <v>478</v>
      </c>
      <c r="L241" s="33">
        <f t="shared" si="90"/>
        <v>0.70924297769458</v>
      </c>
      <c r="M241" s="11">
        <v>3.1524211894702635E-2</v>
      </c>
      <c r="N241" s="10">
        <f t="shared" si="91"/>
        <v>170</v>
      </c>
      <c r="O241" s="33">
        <f t="shared" si="92"/>
        <v>-0.1260234767396361</v>
      </c>
      <c r="P241" s="11">
        <v>6.9127516778523496E-2</v>
      </c>
      <c r="Q241" s="10">
        <f t="shared" si="93"/>
        <v>175</v>
      </c>
      <c r="R241" s="33">
        <f t="shared" si="94"/>
        <v>6.6450846649751108E-2</v>
      </c>
      <c r="S241" s="12">
        <v>0.86837861307530084</v>
      </c>
      <c r="T241" s="10">
        <f t="shared" si="95"/>
        <v>174</v>
      </c>
      <c r="U241" s="33">
        <f t="shared" si="96"/>
        <v>-0.14000110143194655</v>
      </c>
      <c r="V241" s="18">
        <v>8.3782091421415156E-2</v>
      </c>
      <c r="W241" s="112">
        <f t="shared" si="104"/>
        <v>300</v>
      </c>
      <c r="X241" s="33">
        <f t="shared" si="97"/>
        <v>-9.543658550447344E-2</v>
      </c>
      <c r="Y241" s="13">
        <v>93603</v>
      </c>
      <c r="Z241" s="10">
        <f t="shared" si="98"/>
        <v>162</v>
      </c>
      <c r="AA241" s="33">
        <f t="shared" si="99"/>
        <v>-0.21734129566573673</v>
      </c>
      <c r="AB241" s="11">
        <v>3.7999999999999999E-2</v>
      </c>
      <c r="AC241" s="112">
        <f t="shared" si="105"/>
        <v>334</v>
      </c>
      <c r="AD241" s="33">
        <f t="shared" si="100"/>
        <v>0.4033121162333424</v>
      </c>
      <c r="AE241" s="11">
        <v>0.94665650600114304</v>
      </c>
      <c r="AF241" s="10">
        <f t="shared" si="101"/>
        <v>49</v>
      </c>
      <c r="AG241" s="33">
        <f t="shared" si="102"/>
        <v>-0.9812953946170303</v>
      </c>
      <c r="AH241" s="14">
        <v>3.7330000000000001</v>
      </c>
      <c r="AI241" s="112">
        <f t="shared" si="106"/>
        <v>175</v>
      </c>
      <c r="AJ241" s="33">
        <f t="shared" si="103"/>
        <v>-0.25432821381927939</v>
      </c>
      <c r="AK241" s="13">
        <v>104539.49237067362</v>
      </c>
      <c r="AL241" s="38"/>
    </row>
    <row r="242" spans="1:38" x14ac:dyDescent="0.25">
      <c r="A242" t="s">
        <v>1101</v>
      </c>
      <c r="B242" s="5" t="s">
        <v>268</v>
      </c>
      <c r="C242" s="6" t="s">
        <v>30</v>
      </c>
      <c r="D242" s="7" t="s">
        <v>20</v>
      </c>
      <c r="E242" s="36">
        <f t="shared" si="84"/>
        <v>3.1018397379245499E-2</v>
      </c>
      <c r="F242" s="8">
        <f t="shared" si="85"/>
        <v>28.215857037085399</v>
      </c>
      <c r="G242" s="9">
        <f t="shared" si="86"/>
        <v>236</v>
      </c>
      <c r="H242" s="112">
        <f t="shared" si="87"/>
        <v>452</v>
      </c>
      <c r="I242" s="33">
        <f t="shared" si="88"/>
        <v>0.52627982439012388</v>
      </c>
      <c r="J242" s="11">
        <v>3.020284841651244E-2</v>
      </c>
      <c r="K242" s="10">
        <f t="shared" si="89"/>
        <v>289</v>
      </c>
      <c r="L242" s="33">
        <f t="shared" si="90"/>
        <v>0.18568024053030621</v>
      </c>
      <c r="M242" s="11">
        <v>5.910329223807545E-2</v>
      </c>
      <c r="N242" s="10">
        <f t="shared" si="91"/>
        <v>225</v>
      </c>
      <c r="O242" s="33">
        <f t="shared" si="92"/>
        <v>9.3835060212346263E-2</v>
      </c>
      <c r="P242" s="11">
        <v>5.5047179224037172E-2</v>
      </c>
      <c r="Q242" s="10">
        <f t="shared" si="93"/>
        <v>132</v>
      </c>
      <c r="R242" s="33">
        <f t="shared" si="94"/>
        <v>-2.7746474221150674E-2</v>
      </c>
      <c r="S242" s="12">
        <v>1.2645046117227015</v>
      </c>
      <c r="T242" s="10">
        <f t="shared" si="95"/>
        <v>209</v>
      </c>
      <c r="U242" s="33">
        <f t="shared" si="96"/>
        <v>-1.4364226893619863E-2</v>
      </c>
      <c r="V242" s="18">
        <v>7.6407241014799149E-2</v>
      </c>
      <c r="W242" s="112">
        <f t="shared" si="104"/>
        <v>207</v>
      </c>
      <c r="X242" s="33">
        <f t="shared" si="97"/>
        <v>-0.48026991006226011</v>
      </c>
      <c r="Y242" s="13">
        <v>79607</v>
      </c>
      <c r="Z242" s="10">
        <f t="shared" si="98"/>
        <v>224</v>
      </c>
      <c r="AA242" s="33">
        <f t="shared" si="99"/>
        <v>7.5557528546877792E-2</v>
      </c>
      <c r="AB242" s="11">
        <v>3.4000000000000002E-2</v>
      </c>
      <c r="AC242" s="112">
        <f t="shared" si="105"/>
        <v>242</v>
      </c>
      <c r="AD242" s="33">
        <f t="shared" si="100"/>
        <v>7.646749192463051E-2</v>
      </c>
      <c r="AE242" s="11">
        <v>0.92715353229725395</v>
      </c>
      <c r="AF242" s="10">
        <f t="shared" si="101"/>
        <v>473</v>
      </c>
      <c r="AG242" s="33">
        <f t="shared" si="102"/>
        <v>0.67256041286918433</v>
      </c>
      <c r="AH242" s="14">
        <v>1.8666666666666665</v>
      </c>
      <c r="AI242" s="112">
        <f t="shared" si="106"/>
        <v>365</v>
      </c>
      <c r="AJ242" s="33">
        <f t="shared" si="103"/>
        <v>-0.15436476629992812</v>
      </c>
      <c r="AK242" s="13">
        <v>173150.48345517914</v>
      </c>
      <c r="AL242" s="38"/>
    </row>
    <row r="243" spans="1:38" x14ac:dyDescent="0.25">
      <c r="A243" t="s">
        <v>916</v>
      </c>
      <c r="B243" s="5" t="s">
        <v>335</v>
      </c>
      <c r="C243" s="6" t="s">
        <v>91</v>
      </c>
      <c r="D243" s="7" t="s">
        <v>39</v>
      </c>
      <c r="E243" s="36">
        <f t="shared" si="84"/>
        <v>6.6050149226206889E-2</v>
      </c>
      <c r="F243" s="8">
        <f t="shared" si="85"/>
        <v>28.106665037467334</v>
      </c>
      <c r="G243" s="9">
        <f t="shared" si="86"/>
        <v>237</v>
      </c>
      <c r="H243" s="112">
        <f t="shared" si="87"/>
        <v>107</v>
      </c>
      <c r="I243" s="33">
        <f t="shared" si="88"/>
        <v>-0.67927242237606189</v>
      </c>
      <c r="J243" s="11">
        <v>-4.6042003231017814E-2</v>
      </c>
      <c r="K243" s="10">
        <f t="shared" si="89"/>
        <v>35</v>
      </c>
      <c r="L243" s="33">
        <f t="shared" si="90"/>
        <v>-1.3324660796806478</v>
      </c>
      <c r="M243" s="11">
        <v>0.13907284768211919</v>
      </c>
      <c r="N243" s="10">
        <f t="shared" si="91"/>
        <v>445</v>
      </c>
      <c r="O243" s="33">
        <f t="shared" si="92"/>
        <v>0.713149279332145</v>
      </c>
      <c r="P243" s="11">
        <v>1.5384615384615385E-2</v>
      </c>
      <c r="Q243" s="10">
        <f t="shared" si="93"/>
        <v>28</v>
      </c>
      <c r="R243" s="33">
        <f t="shared" si="94"/>
        <v>-0.9351620948403162</v>
      </c>
      <c r="S243" s="12">
        <v>5.0804403048264177</v>
      </c>
      <c r="T243" s="10">
        <f t="shared" si="95"/>
        <v>479</v>
      </c>
      <c r="U243" s="33">
        <f t="shared" si="96"/>
        <v>0.79980680544289795</v>
      </c>
      <c r="V243" s="18">
        <v>2.8615622583139984E-2</v>
      </c>
      <c r="W243" s="112">
        <f t="shared" si="104"/>
        <v>281</v>
      </c>
      <c r="X243" s="33">
        <f t="shared" si="97"/>
        <v>-0.17863933201146562</v>
      </c>
      <c r="Y243" s="13">
        <v>90577</v>
      </c>
      <c r="Z243" s="10">
        <f t="shared" si="98"/>
        <v>162</v>
      </c>
      <c r="AA243" s="33">
        <f t="shared" si="99"/>
        <v>-0.21734129566573673</v>
      </c>
      <c r="AB243" s="11">
        <v>3.7999999999999999E-2</v>
      </c>
      <c r="AC243" s="112">
        <f t="shared" si="105"/>
        <v>414</v>
      </c>
      <c r="AD243" s="33">
        <f t="shared" si="100"/>
        <v>0.64388478392848314</v>
      </c>
      <c r="AE243" s="11">
        <v>0.96101159114857748</v>
      </c>
      <c r="AF243" s="10">
        <f t="shared" si="101"/>
        <v>77</v>
      </c>
      <c r="AG243" s="33">
        <f t="shared" si="102"/>
        <v>-0.77098188596723793</v>
      </c>
      <c r="AH243" s="14">
        <v>3.4956666666666663</v>
      </c>
      <c r="AI243" s="112">
        <f t="shared" si="106"/>
        <v>171</v>
      </c>
      <c r="AJ243" s="33">
        <f t="shared" si="103"/>
        <v>-0.25587159981525515</v>
      </c>
      <c r="AK243" s="13">
        <v>103480.17273497036</v>
      </c>
      <c r="AL243" s="38"/>
    </row>
    <row r="244" spans="1:38" x14ac:dyDescent="0.25">
      <c r="A244" t="s">
        <v>857</v>
      </c>
      <c r="B244" s="5" t="s">
        <v>217</v>
      </c>
      <c r="C244" s="6" t="s">
        <v>19</v>
      </c>
      <c r="D244" s="7" t="s">
        <v>20</v>
      </c>
      <c r="E244" s="36">
        <f t="shared" si="84"/>
        <v>9.7914768978540567E-2</v>
      </c>
      <c r="F244" s="8">
        <f t="shared" si="85"/>
        <v>28.007344810405137</v>
      </c>
      <c r="G244" s="9">
        <f t="shared" si="86"/>
        <v>238</v>
      </c>
      <c r="H244" s="112">
        <f t="shared" si="87"/>
        <v>196</v>
      </c>
      <c r="I244" s="33">
        <f t="shared" si="88"/>
        <v>-0.35585371095492863</v>
      </c>
      <c r="J244" s="11">
        <v>-2.5587467362924277E-2</v>
      </c>
      <c r="K244" s="10">
        <f t="shared" si="89"/>
        <v>106</v>
      </c>
      <c r="L244" s="33">
        <f t="shared" si="90"/>
        <v>-0.49442701351844415</v>
      </c>
      <c r="M244" s="11">
        <v>9.4928478543563066E-2</v>
      </c>
      <c r="N244" s="10">
        <f t="shared" si="91"/>
        <v>184</v>
      </c>
      <c r="O244" s="33">
        <f t="shared" si="92"/>
        <v>-7.8624443607422365E-2</v>
      </c>
      <c r="P244" s="11">
        <v>6.6091954022988508E-2</v>
      </c>
      <c r="Q244" s="10">
        <f t="shared" si="93"/>
        <v>148</v>
      </c>
      <c r="R244" s="33">
        <f t="shared" si="94"/>
        <v>1.8075279491259168E-2</v>
      </c>
      <c r="S244" s="12">
        <v>1.0718113612004287</v>
      </c>
      <c r="T244" s="10">
        <f t="shared" si="95"/>
        <v>378</v>
      </c>
      <c r="U244" s="33">
        <f t="shared" si="96"/>
        <v>0.53072905438529949</v>
      </c>
      <c r="V244" s="18">
        <v>4.44104134762634E-2</v>
      </c>
      <c r="W244" s="112">
        <f t="shared" si="104"/>
        <v>275</v>
      </c>
      <c r="X244" s="33">
        <f t="shared" si="97"/>
        <v>-0.21168946462924637</v>
      </c>
      <c r="Y244" s="13">
        <v>89375</v>
      </c>
      <c r="Z244" s="10">
        <f t="shared" si="98"/>
        <v>175</v>
      </c>
      <c r="AA244" s="33">
        <f t="shared" si="99"/>
        <v>-0.14411658961258347</v>
      </c>
      <c r="AB244" s="11">
        <v>3.7000000000000005E-2</v>
      </c>
      <c r="AC244" s="112">
        <f t="shared" si="105"/>
        <v>456</v>
      </c>
      <c r="AD244" s="33">
        <f t="shared" si="100"/>
        <v>0.77279002025512822</v>
      </c>
      <c r="AE244" s="11">
        <v>0.96870342771982121</v>
      </c>
      <c r="AF244" s="10">
        <f t="shared" si="101"/>
        <v>9</v>
      </c>
      <c r="AG244" s="33">
        <f t="shared" si="102"/>
        <v>-1.9968260726198177</v>
      </c>
      <c r="AH244" s="14">
        <v>4.8790000000000004</v>
      </c>
      <c r="AI244" s="112">
        <f t="shared" si="106"/>
        <v>61</v>
      </c>
      <c r="AJ244" s="33">
        <f t="shared" si="103"/>
        <v>-0.30988955212238567</v>
      </c>
      <c r="AK244" s="13">
        <v>66404.36816720257</v>
      </c>
      <c r="AL244" s="38"/>
    </row>
    <row r="245" spans="1:38" x14ac:dyDescent="0.25">
      <c r="A245" t="s">
        <v>1009</v>
      </c>
      <c r="B245" s="5" t="s">
        <v>240</v>
      </c>
      <c r="C245" s="6" t="s">
        <v>63</v>
      </c>
      <c r="D245" s="7" t="s">
        <v>34</v>
      </c>
      <c r="E245" s="36">
        <f t="shared" si="84"/>
        <v>0.11842059640841207</v>
      </c>
      <c r="F245" s="8">
        <f t="shared" si="85"/>
        <v>27.943429299965572</v>
      </c>
      <c r="G245" s="9">
        <f t="shared" si="86"/>
        <v>239</v>
      </c>
      <c r="H245" s="112">
        <f t="shared" si="87"/>
        <v>75</v>
      </c>
      <c r="I245" s="33">
        <f t="shared" si="88"/>
        <v>-0.82185375027914254</v>
      </c>
      <c r="J245" s="11">
        <v>-5.5059523809523836E-2</v>
      </c>
      <c r="K245" s="10">
        <f t="shared" si="89"/>
        <v>117</v>
      </c>
      <c r="L245" s="33">
        <f t="shared" si="90"/>
        <v>-0.4205213857413399</v>
      </c>
      <c r="M245" s="11">
        <v>9.1035441278665738E-2</v>
      </c>
      <c r="N245" s="10">
        <f t="shared" si="91"/>
        <v>192</v>
      </c>
      <c r="O245" s="33">
        <f t="shared" si="92"/>
        <v>-3.7459784311875188E-2</v>
      </c>
      <c r="P245" s="11">
        <v>6.3455657492354739E-2</v>
      </c>
      <c r="Q245" s="10">
        <f t="shared" si="93"/>
        <v>390</v>
      </c>
      <c r="R245" s="33">
        <f t="shared" si="94"/>
        <v>0.27294812057923534</v>
      </c>
      <c r="S245" s="12">
        <v>0</v>
      </c>
      <c r="T245" s="10">
        <f t="shared" si="95"/>
        <v>237</v>
      </c>
      <c r="U245" s="33">
        <f t="shared" si="96"/>
        <v>9.7762435195086095E-2</v>
      </c>
      <c r="V245" s="18">
        <v>6.9825436408977551E-2</v>
      </c>
      <c r="W245" s="112">
        <f t="shared" si="104"/>
        <v>232</v>
      </c>
      <c r="X245" s="33">
        <f t="shared" si="97"/>
        <v>-0.38381411536743903</v>
      </c>
      <c r="Y245" s="13">
        <v>83115</v>
      </c>
      <c r="Z245" s="10">
        <f t="shared" si="98"/>
        <v>317</v>
      </c>
      <c r="AA245" s="33">
        <f t="shared" si="99"/>
        <v>0.36845635275949279</v>
      </c>
      <c r="AB245" s="11">
        <v>0.03</v>
      </c>
      <c r="AC245" s="112">
        <f t="shared" si="105"/>
        <v>329</v>
      </c>
      <c r="AD245" s="33">
        <f t="shared" si="100"/>
        <v>0.39549862376828449</v>
      </c>
      <c r="AE245" s="11">
        <v>0.94619027120103316</v>
      </c>
      <c r="AF245" s="10">
        <f t="shared" si="101"/>
        <v>57</v>
      </c>
      <c r="AG245" s="33">
        <f t="shared" si="102"/>
        <v>-0.89976937160110004</v>
      </c>
      <c r="AH245" s="14">
        <v>3.6410000000000005</v>
      </c>
      <c r="AI245" s="112">
        <f t="shared" si="106"/>
        <v>221</v>
      </c>
      <c r="AJ245" s="33">
        <f t="shared" si="103"/>
        <v>-0.23773963723590705</v>
      </c>
      <c r="AK245" s="13">
        <v>115925.24094488189</v>
      </c>
      <c r="AL245" s="38"/>
    </row>
    <row r="246" spans="1:38" x14ac:dyDescent="0.25">
      <c r="A246" t="s">
        <v>1154</v>
      </c>
      <c r="B246" s="5" t="s">
        <v>265</v>
      </c>
      <c r="C246" s="6" t="s">
        <v>63</v>
      </c>
      <c r="D246" s="7" t="s">
        <v>34</v>
      </c>
      <c r="E246" s="36">
        <f t="shared" si="84"/>
        <v>0.1204825458837232</v>
      </c>
      <c r="F246" s="8">
        <f t="shared" si="85"/>
        <v>27.937002319456454</v>
      </c>
      <c r="G246" s="9">
        <f t="shared" si="86"/>
        <v>240</v>
      </c>
      <c r="H246" s="112">
        <f t="shared" si="87"/>
        <v>127</v>
      </c>
      <c r="I246" s="33">
        <f t="shared" si="88"/>
        <v>-0.59624730131016257</v>
      </c>
      <c r="J246" s="11">
        <v>-4.0791100123609425E-2</v>
      </c>
      <c r="K246" s="10">
        <f t="shared" si="89"/>
        <v>339</v>
      </c>
      <c r="L246" s="33">
        <f t="shared" si="90"/>
        <v>0.32636542352086467</v>
      </c>
      <c r="M246" s="11">
        <v>5.169258920402562E-2</v>
      </c>
      <c r="N246" s="10">
        <f t="shared" si="91"/>
        <v>385</v>
      </c>
      <c r="O246" s="33">
        <f t="shared" si="92"/>
        <v>0.58428801276823938</v>
      </c>
      <c r="P246" s="11">
        <v>2.363724071394115E-2</v>
      </c>
      <c r="Q246" s="10">
        <f t="shared" si="93"/>
        <v>254</v>
      </c>
      <c r="R246" s="33">
        <f t="shared" si="94"/>
        <v>0.17080191751433765</v>
      </c>
      <c r="S246" s="12">
        <v>0.42955326460481102</v>
      </c>
      <c r="T246" s="10">
        <f t="shared" si="95"/>
        <v>374</v>
      </c>
      <c r="U246" s="33">
        <f t="shared" si="96"/>
        <v>0.52773800502600843</v>
      </c>
      <c r="V246" s="18">
        <v>4.4585987261146494E-2</v>
      </c>
      <c r="W246" s="112">
        <f t="shared" si="104"/>
        <v>54</v>
      </c>
      <c r="X246" s="33">
        <f t="shared" si="97"/>
        <v>-1.1004960676822939</v>
      </c>
      <c r="Y246" s="13">
        <v>57050</v>
      </c>
      <c r="Z246" s="10">
        <f t="shared" si="98"/>
        <v>224</v>
      </c>
      <c r="AA246" s="33">
        <f t="shared" si="99"/>
        <v>7.5557528546877792E-2</v>
      </c>
      <c r="AB246" s="11">
        <v>3.4000000000000002E-2</v>
      </c>
      <c r="AC246" s="112">
        <f t="shared" si="105"/>
        <v>186</v>
      </c>
      <c r="AD246" s="33">
        <f t="shared" si="100"/>
        <v>-0.12571210979493386</v>
      </c>
      <c r="AE246" s="11">
        <v>0.91508937960042058</v>
      </c>
      <c r="AF246" s="10">
        <f t="shared" si="101"/>
        <v>412</v>
      </c>
      <c r="AG246" s="33">
        <f t="shared" si="102"/>
        <v>0.45131769098899577</v>
      </c>
      <c r="AH246" s="14">
        <v>2.1163333333333334</v>
      </c>
      <c r="AI246" s="112">
        <f t="shared" si="106"/>
        <v>247</v>
      </c>
      <c r="AJ246" s="33">
        <f t="shared" si="103"/>
        <v>-0.22821477517774688</v>
      </c>
      <c r="AK246" s="13">
        <v>122462.73281786942</v>
      </c>
      <c r="AL246" s="38"/>
    </row>
    <row r="247" spans="1:38" x14ac:dyDescent="0.25">
      <c r="A247" t="s">
        <v>1078</v>
      </c>
      <c r="B247" s="5" t="s">
        <v>323</v>
      </c>
      <c r="C247" s="6" t="s">
        <v>49</v>
      </c>
      <c r="D247" s="7" t="s">
        <v>39</v>
      </c>
      <c r="E247" s="36">
        <f t="shared" si="84"/>
        <v>0.13020217903970127</v>
      </c>
      <c r="F247" s="8">
        <f t="shared" si="85"/>
        <v>27.906706769736541</v>
      </c>
      <c r="G247" s="9">
        <f t="shared" si="86"/>
        <v>241</v>
      </c>
      <c r="H247" s="112">
        <f t="shared" si="87"/>
        <v>318</v>
      </c>
      <c r="I247" s="33">
        <f t="shared" si="88"/>
        <v>5.256909875362447E-2</v>
      </c>
      <c r="J247" s="11">
        <v>2.4313153416000155E-4</v>
      </c>
      <c r="K247" s="10">
        <f t="shared" si="89"/>
        <v>547</v>
      </c>
      <c r="L247" s="33">
        <f t="shared" si="90"/>
        <v>1.0602573505858357</v>
      </c>
      <c r="M247" s="11">
        <v>1.3034252803879964E-2</v>
      </c>
      <c r="N247" s="10">
        <f t="shared" si="91"/>
        <v>180</v>
      </c>
      <c r="O247" s="33">
        <f t="shared" si="92"/>
        <v>-8.8572120348132055E-2</v>
      </c>
      <c r="P247" s="11">
        <v>6.6729030246336141E-2</v>
      </c>
      <c r="Q247" s="10">
        <f t="shared" si="93"/>
        <v>390</v>
      </c>
      <c r="R247" s="33">
        <f t="shared" si="94"/>
        <v>0.27294812057923534</v>
      </c>
      <c r="S247" s="12">
        <v>0</v>
      </c>
      <c r="T247" s="10">
        <f t="shared" si="95"/>
        <v>262</v>
      </c>
      <c r="U247" s="33">
        <f t="shared" si="96"/>
        <v>0.19538851663451465</v>
      </c>
      <c r="V247" s="18">
        <v>6.4094811948240418E-2</v>
      </c>
      <c r="W247" s="112">
        <f t="shared" si="104"/>
        <v>213</v>
      </c>
      <c r="X247" s="33">
        <f t="shared" si="97"/>
        <v>-0.46742930113338854</v>
      </c>
      <c r="Y247" s="13">
        <v>80074</v>
      </c>
      <c r="Z247" s="10">
        <f t="shared" si="98"/>
        <v>244</v>
      </c>
      <c r="AA247" s="33">
        <f t="shared" si="99"/>
        <v>0.14878223460003154</v>
      </c>
      <c r="AB247" s="11">
        <v>3.3000000000000002E-2</v>
      </c>
      <c r="AC247" s="112">
        <f t="shared" si="105"/>
        <v>199</v>
      </c>
      <c r="AD247" s="33">
        <f t="shared" si="100"/>
        <v>-7.207611833864673E-2</v>
      </c>
      <c r="AE247" s="11">
        <v>0.91828986464179596</v>
      </c>
      <c r="AF247" s="10">
        <f t="shared" si="101"/>
        <v>166</v>
      </c>
      <c r="AG247" s="33">
        <f t="shared" si="102"/>
        <v>-0.29127804039524091</v>
      </c>
      <c r="AH247" s="14">
        <v>2.954333333333333</v>
      </c>
      <c r="AI247" s="112">
        <f t="shared" si="106"/>
        <v>168</v>
      </c>
      <c r="AJ247" s="33">
        <f t="shared" si="103"/>
        <v>-0.25690502075987104</v>
      </c>
      <c r="AK247" s="13">
        <v>102770.87311618862</v>
      </c>
      <c r="AL247" s="38"/>
    </row>
    <row r="248" spans="1:38" x14ac:dyDescent="0.25">
      <c r="A248" t="s">
        <v>846</v>
      </c>
      <c r="B248" s="5" t="s">
        <v>350</v>
      </c>
      <c r="C248" s="6" t="s">
        <v>61</v>
      </c>
      <c r="D248" s="7" t="s">
        <v>39</v>
      </c>
      <c r="E248" s="36">
        <f t="shared" si="84"/>
        <v>0.13219044761000831</v>
      </c>
      <c r="F248" s="8">
        <f t="shared" si="85"/>
        <v>27.90050944846303</v>
      </c>
      <c r="G248" s="9">
        <f t="shared" si="86"/>
        <v>242</v>
      </c>
      <c r="H248" s="112">
        <f t="shared" si="87"/>
        <v>483</v>
      </c>
      <c r="I248" s="33">
        <f t="shared" si="88"/>
        <v>0.73136981343667062</v>
      </c>
      <c r="J248" s="11">
        <v>4.3173713703515082E-2</v>
      </c>
      <c r="K248" s="10">
        <f t="shared" si="89"/>
        <v>361</v>
      </c>
      <c r="L248" s="33">
        <f t="shared" si="90"/>
        <v>0.37005313838681914</v>
      </c>
      <c r="M248" s="11">
        <v>4.9391304347826084E-2</v>
      </c>
      <c r="N248" s="10">
        <f t="shared" si="91"/>
        <v>254</v>
      </c>
      <c r="O248" s="33">
        <f t="shared" si="92"/>
        <v>0.2220650921217254</v>
      </c>
      <c r="P248" s="11">
        <v>4.6834979875594582E-2</v>
      </c>
      <c r="Q248" s="10">
        <f t="shared" si="93"/>
        <v>309</v>
      </c>
      <c r="R248" s="33">
        <f t="shared" si="94"/>
        <v>0.21488528069763804</v>
      </c>
      <c r="S248" s="12">
        <v>0.24417043096081062</v>
      </c>
      <c r="T248" s="10">
        <f t="shared" si="95"/>
        <v>207</v>
      </c>
      <c r="U248" s="33">
        <f t="shared" si="96"/>
        <v>-1.9458713494341945E-2</v>
      </c>
      <c r="V248" s="18">
        <v>7.6706285994363438E-2</v>
      </c>
      <c r="W248" s="112">
        <f t="shared" si="104"/>
        <v>297</v>
      </c>
      <c r="X248" s="33">
        <f t="shared" si="97"/>
        <v>-0.10629748599034981</v>
      </c>
      <c r="Y248" s="13">
        <v>93208</v>
      </c>
      <c r="Z248" s="10">
        <f t="shared" si="98"/>
        <v>264</v>
      </c>
      <c r="AA248" s="33">
        <f t="shared" si="99"/>
        <v>0.2220069406531853</v>
      </c>
      <c r="AB248" s="11">
        <v>3.2000000000000001E-2</v>
      </c>
      <c r="AC248" s="112">
        <f t="shared" si="105"/>
        <v>100</v>
      </c>
      <c r="AD248" s="33">
        <f t="shared" si="100"/>
        <v>-0.63137557092869279</v>
      </c>
      <c r="AE248" s="11">
        <v>0.88491620111731839</v>
      </c>
      <c r="AF248" s="10">
        <f t="shared" si="101"/>
        <v>239</v>
      </c>
      <c r="AG248" s="33">
        <f t="shared" si="102"/>
        <v>-5.556149558831204E-2</v>
      </c>
      <c r="AH248" s="14">
        <v>2.6883333333333339</v>
      </c>
      <c r="AI248" s="112">
        <f t="shared" si="106"/>
        <v>398</v>
      </c>
      <c r="AJ248" s="33">
        <f t="shared" si="103"/>
        <v>-0.1244018380318011</v>
      </c>
      <c r="AK248" s="13">
        <v>193715.86265413259</v>
      </c>
      <c r="AL248" s="38"/>
    </row>
    <row r="249" spans="1:38" x14ac:dyDescent="0.25">
      <c r="A249" t="s">
        <v>806</v>
      </c>
      <c r="B249" s="5" t="s">
        <v>412</v>
      </c>
      <c r="C249" s="6" t="s">
        <v>63</v>
      </c>
      <c r="D249" s="7" t="s">
        <v>34</v>
      </c>
      <c r="E249" s="36">
        <f t="shared" si="84"/>
        <v>0.14181502032419546</v>
      </c>
      <c r="F249" s="8">
        <f t="shared" si="85"/>
        <v>27.870510196792068</v>
      </c>
      <c r="G249" s="9">
        <f t="shared" si="86"/>
        <v>243</v>
      </c>
      <c r="H249" s="112">
        <f t="shared" si="87"/>
        <v>130</v>
      </c>
      <c r="I249" s="33">
        <f t="shared" si="88"/>
        <v>-0.57961235811419065</v>
      </c>
      <c r="J249" s="11">
        <v>-3.9739027283511308E-2</v>
      </c>
      <c r="K249" s="10">
        <f t="shared" si="89"/>
        <v>108</v>
      </c>
      <c r="L249" s="33">
        <f t="shared" si="90"/>
        <v>-0.4776338831125494</v>
      </c>
      <c r="M249" s="11">
        <v>9.4043887147335428E-2</v>
      </c>
      <c r="N249" s="10">
        <f t="shared" si="91"/>
        <v>376</v>
      </c>
      <c r="O249" s="33">
        <f t="shared" si="92"/>
        <v>0.57319252163487078</v>
      </c>
      <c r="P249" s="11">
        <v>2.4347826086956521E-2</v>
      </c>
      <c r="Q249" s="10">
        <f t="shared" si="93"/>
        <v>390</v>
      </c>
      <c r="R249" s="33">
        <f t="shared" si="94"/>
        <v>0.27294812057923534</v>
      </c>
      <c r="S249" s="12">
        <v>0</v>
      </c>
      <c r="T249" s="10">
        <f t="shared" si="95"/>
        <v>90</v>
      </c>
      <c r="U249" s="33">
        <f t="shared" si="96"/>
        <v>-0.70590755317559473</v>
      </c>
      <c r="V249" s="18">
        <v>0.11700064641241112</v>
      </c>
      <c r="W249" s="112">
        <f t="shared" si="104"/>
        <v>385</v>
      </c>
      <c r="X249" s="33">
        <f t="shared" si="97"/>
        <v>0.24466082743174142</v>
      </c>
      <c r="Y249" s="13">
        <v>105972</v>
      </c>
      <c r="Z249" s="10">
        <f t="shared" si="98"/>
        <v>224</v>
      </c>
      <c r="AA249" s="33">
        <f t="shared" si="99"/>
        <v>7.5557528546877792E-2</v>
      </c>
      <c r="AB249" s="11">
        <v>3.4000000000000002E-2</v>
      </c>
      <c r="AC249" s="112">
        <f t="shared" si="105"/>
        <v>223</v>
      </c>
      <c r="AD249" s="33">
        <f t="shared" si="100"/>
        <v>8.1487919508537333E-3</v>
      </c>
      <c r="AE249" s="11">
        <v>0.92307692307692313</v>
      </c>
      <c r="AF249" s="10">
        <f t="shared" si="101"/>
        <v>254</v>
      </c>
      <c r="AG249" s="33">
        <f t="shared" si="102"/>
        <v>-2.218308761439779E-2</v>
      </c>
      <c r="AH249" s="14">
        <v>2.6506666666666665</v>
      </c>
      <c r="AI249" s="112">
        <f t="shared" si="106"/>
        <v>249</v>
      </c>
      <c r="AJ249" s="33">
        <f t="shared" si="103"/>
        <v>-0.22771153773401764</v>
      </c>
      <c r="AK249" s="13">
        <v>122808.13526868437</v>
      </c>
      <c r="AL249" s="38"/>
    </row>
    <row r="250" spans="1:38" x14ac:dyDescent="0.25">
      <c r="A250" t="s">
        <v>894</v>
      </c>
      <c r="B250" s="5" t="s">
        <v>283</v>
      </c>
      <c r="C250" s="6" t="s">
        <v>63</v>
      </c>
      <c r="D250" s="7" t="s">
        <v>34</v>
      </c>
      <c r="E250" s="36">
        <f t="shared" si="84"/>
        <v>0.17906247880986481</v>
      </c>
      <c r="F250" s="8">
        <f t="shared" si="85"/>
        <v>27.754411964236965</v>
      </c>
      <c r="G250" s="9">
        <f t="shared" si="86"/>
        <v>244</v>
      </c>
      <c r="H250" s="112">
        <f t="shared" si="87"/>
        <v>79</v>
      </c>
      <c r="I250" s="33">
        <f t="shared" si="88"/>
        <v>-0.81051236138884175</v>
      </c>
      <c r="J250" s="11">
        <v>-5.4342240493319593E-2</v>
      </c>
      <c r="K250" s="10">
        <f t="shared" si="89"/>
        <v>113</v>
      </c>
      <c r="L250" s="33">
        <f t="shared" si="90"/>
        <v>-0.45061622334159385</v>
      </c>
      <c r="M250" s="11">
        <v>9.262071059823869E-2</v>
      </c>
      <c r="N250" s="10">
        <f t="shared" si="91"/>
        <v>293</v>
      </c>
      <c r="O250" s="33">
        <f t="shared" si="92"/>
        <v>0.32027821600027617</v>
      </c>
      <c r="P250" s="11">
        <v>4.0545144804088586E-2</v>
      </c>
      <c r="Q250" s="10">
        <f t="shared" si="93"/>
        <v>390</v>
      </c>
      <c r="R250" s="33">
        <f t="shared" si="94"/>
        <v>0.27294812057923534</v>
      </c>
      <c r="S250" s="12">
        <v>0</v>
      </c>
      <c r="T250" s="10">
        <f t="shared" si="95"/>
        <v>284</v>
      </c>
      <c r="U250" s="33">
        <f t="shared" si="96"/>
        <v>0.26014003054969298</v>
      </c>
      <c r="V250" s="18">
        <v>6.0293915670924327E-2</v>
      </c>
      <c r="W250" s="112">
        <v>173</v>
      </c>
      <c r="X250" s="33">
        <f t="shared" si="97"/>
        <v>-0.44617493132178743</v>
      </c>
      <c r="Y250" s="13">
        <v>80847</v>
      </c>
      <c r="Z250" s="10">
        <f t="shared" si="98"/>
        <v>399</v>
      </c>
      <c r="AA250" s="33">
        <f t="shared" si="99"/>
        <v>0.58813047091895354</v>
      </c>
      <c r="AB250" s="11">
        <v>2.7000000000000003E-2</v>
      </c>
      <c r="AC250" s="112">
        <v>173</v>
      </c>
      <c r="AD250" s="33">
        <f t="shared" si="100"/>
        <v>-0.341363173260821</v>
      </c>
      <c r="AE250" s="11">
        <v>0.90222137839377259</v>
      </c>
      <c r="AF250" s="10">
        <f t="shared" si="101"/>
        <v>146</v>
      </c>
      <c r="AG250" s="33">
        <f t="shared" si="102"/>
        <v>-0.38018866694522319</v>
      </c>
      <c r="AH250" s="14">
        <v>3.0546666666666664</v>
      </c>
      <c r="AI250" s="112">
        <v>173</v>
      </c>
      <c r="AJ250" s="33">
        <f t="shared" si="103"/>
        <v>-0.25826776694707998</v>
      </c>
      <c r="AK250" s="13">
        <v>101835.53756283113</v>
      </c>
      <c r="AL250" s="38"/>
    </row>
    <row r="251" spans="1:38" x14ac:dyDescent="0.25">
      <c r="A251" t="s">
        <v>653</v>
      </c>
      <c r="B251" s="5" t="s">
        <v>222</v>
      </c>
      <c r="C251" s="6" t="s">
        <v>93</v>
      </c>
      <c r="D251" s="7" t="s">
        <v>34</v>
      </c>
      <c r="E251" s="36">
        <f t="shared" si="84"/>
        <v>0.18050022246977873</v>
      </c>
      <c r="F251" s="8">
        <f t="shared" si="85"/>
        <v>27.749930598136576</v>
      </c>
      <c r="G251" s="9">
        <f t="shared" si="86"/>
        <v>245</v>
      </c>
      <c r="H251" s="112">
        <f t="shared" si="87"/>
        <v>431</v>
      </c>
      <c r="I251" s="33">
        <f t="shared" si="88"/>
        <v>0.38386384631543785</v>
      </c>
      <c r="J251" s="11">
        <v>2.1195785346728835E-2</v>
      </c>
      <c r="K251" s="10">
        <f t="shared" si="89"/>
        <v>408</v>
      </c>
      <c r="L251" s="33">
        <f t="shared" si="90"/>
        <v>0.52539040571470452</v>
      </c>
      <c r="M251" s="11">
        <v>4.1208791208791208E-2</v>
      </c>
      <c r="N251" s="10">
        <f t="shared" si="91"/>
        <v>185</v>
      </c>
      <c r="O251" s="33">
        <f t="shared" si="92"/>
        <v>-7.5667429256306554E-2</v>
      </c>
      <c r="P251" s="11">
        <v>6.5902578796561598E-2</v>
      </c>
      <c r="Q251" s="10">
        <f t="shared" si="93"/>
        <v>244</v>
      </c>
      <c r="R251" s="33">
        <f t="shared" si="94"/>
        <v>0.1588286913122495</v>
      </c>
      <c r="S251" s="12">
        <v>0.47990401919616071</v>
      </c>
      <c r="T251" s="10">
        <f t="shared" si="95"/>
        <v>310</v>
      </c>
      <c r="U251" s="33">
        <f t="shared" si="96"/>
        <v>0.3468686425803249</v>
      </c>
      <c r="V251" s="18">
        <v>5.5202969704227035E-2</v>
      </c>
      <c r="W251" s="112">
        <f t="shared" ref="W251:W260" si="107">RANK(Y251,Y$7:Y$571,1)</f>
        <v>284</v>
      </c>
      <c r="X251" s="33">
        <f t="shared" si="97"/>
        <v>-0.16062948437032884</v>
      </c>
      <c r="Y251" s="13">
        <v>91232</v>
      </c>
      <c r="Z251" s="10">
        <f t="shared" si="98"/>
        <v>317</v>
      </c>
      <c r="AA251" s="33">
        <f t="shared" si="99"/>
        <v>0.36845635275949279</v>
      </c>
      <c r="AB251" s="11">
        <v>0.03</v>
      </c>
      <c r="AC251" s="112">
        <f t="shared" ref="AC251:AC260" si="108">RANK(AE251,AE$7:AE$571,1)</f>
        <v>120</v>
      </c>
      <c r="AD251" s="33">
        <f t="shared" si="100"/>
        <v>-0.48266214540630292</v>
      </c>
      <c r="AE251" s="11">
        <v>0.8937900017298045</v>
      </c>
      <c r="AF251" s="10">
        <f t="shared" si="101"/>
        <v>110</v>
      </c>
      <c r="AG251" s="33">
        <f t="shared" si="102"/>
        <v>-0.54264994469436001</v>
      </c>
      <c r="AH251" s="14">
        <v>3.2379999999999995</v>
      </c>
      <c r="AI251" s="112">
        <f t="shared" ref="AI251:AI260" si="109">RANK(AK251,AK$7:AK$571,1)</f>
        <v>148</v>
      </c>
      <c r="AJ251" s="33">
        <f t="shared" si="103"/>
        <v>-0.26538192793318316</v>
      </c>
      <c r="AK251" s="13">
        <v>96952.656388722258</v>
      </c>
      <c r="AL251" s="38"/>
    </row>
    <row r="252" spans="1:38" ht="22.5" x14ac:dyDescent="0.25">
      <c r="A252" t="s">
        <v>1163</v>
      </c>
      <c r="B252" s="5" t="s">
        <v>278</v>
      </c>
      <c r="C252" s="6" t="s">
        <v>47</v>
      </c>
      <c r="D252" s="7" t="s">
        <v>20</v>
      </c>
      <c r="E252" s="36">
        <f t="shared" si="84"/>
        <v>0.20272435123589067</v>
      </c>
      <c r="F252" s="8">
        <f t="shared" si="85"/>
        <v>27.680659239103708</v>
      </c>
      <c r="G252" s="9">
        <f t="shared" si="86"/>
        <v>246</v>
      </c>
      <c r="H252" s="112">
        <f t="shared" si="87"/>
        <v>153</v>
      </c>
      <c r="I252" s="33">
        <f t="shared" si="88"/>
        <v>-0.49223864775689891</v>
      </c>
      <c r="J252" s="11">
        <v>-3.4213098729227731E-2</v>
      </c>
      <c r="K252" s="10">
        <f t="shared" si="89"/>
        <v>398</v>
      </c>
      <c r="L252" s="33">
        <f t="shared" si="90"/>
        <v>0.49582540321355512</v>
      </c>
      <c r="M252" s="11">
        <v>4.2766151046405826E-2</v>
      </c>
      <c r="N252" s="10">
        <f t="shared" si="91"/>
        <v>276</v>
      </c>
      <c r="O252" s="33">
        <f t="shared" si="92"/>
        <v>0.28544957692870065</v>
      </c>
      <c r="P252" s="11">
        <v>4.2775665399239542E-2</v>
      </c>
      <c r="Q252" s="10">
        <f t="shared" si="93"/>
        <v>39</v>
      </c>
      <c r="R252" s="33">
        <f t="shared" si="94"/>
        <v>-0.52933379823008231</v>
      </c>
      <c r="S252" s="12">
        <v>3.3738191632928474</v>
      </c>
      <c r="T252" s="10">
        <f t="shared" si="95"/>
        <v>383</v>
      </c>
      <c r="U252" s="33">
        <f t="shared" si="96"/>
        <v>0.54437283936290171</v>
      </c>
      <c r="V252" s="18">
        <v>4.3609527004360951E-2</v>
      </c>
      <c r="W252" s="112">
        <f t="shared" si="107"/>
        <v>325</v>
      </c>
      <c r="X252" s="33">
        <f t="shared" si="97"/>
        <v>-5.46983515058104E-3</v>
      </c>
      <c r="Y252" s="13">
        <v>96875</v>
      </c>
      <c r="Z252" s="10">
        <f t="shared" si="98"/>
        <v>201</v>
      </c>
      <c r="AA252" s="33">
        <f t="shared" si="99"/>
        <v>2.3328224937240322E-3</v>
      </c>
      <c r="AB252" s="11">
        <v>3.5000000000000003E-2</v>
      </c>
      <c r="AC252" s="112">
        <f t="shared" si="108"/>
        <v>303</v>
      </c>
      <c r="AD252" s="33">
        <f t="shared" si="100"/>
        <v>0.31376958393337101</v>
      </c>
      <c r="AE252" s="11">
        <v>0.94131346064275734</v>
      </c>
      <c r="AF252" s="10">
        <f t="shared" si="101"/>
        <v>26</v>
      </c>
      <c r="AG252" s="33">
        <f t="shared" si="102"/>
        <v>-1.3626363211154588</v>
      </c>
      <c r="AH252" s="14">
        <v>4.1633333333333331</v>
      </c>
      <c r="AI252" s="112">
        <f t="shared" si="109"/>
        <v>131</v>
      </c>
      <c r="AJ252" s="33">
        <f t="shared" si="103"/>
        <v>-0.27453778674977086</v>
      </c>
      <c r="AK252" s="13">
        <v>90668.4338731444</v>
      </c>
      <c r="AL252" s="38"/>
    </row>
    <row r="253" spans="1:38" x14ac:dyDescent="0.25">
      <c r="A253" t="s">
        <v>1051</v>
      </c>
      <c r="B253" s="5" t="s">
        <v>330</v>
      </c>
      <c r="C253" s="6" t="s">
        <v>49</v>
      </c>
      <c r="D253" s="7" t="s">
        <v>39</v>
      </c>
      <c r="E253" s="36">
        <f t="shared" si="84"/>
        <v>0.21082154287291571</v>
      </c>
      <c r="F253" s="8">
        <f t="shared" si="85"/>
        <v>27.655420748319692</v>
      </c>
      <c r="G253" s="9">
        <f t="shared" si="86"/>
        <v>247</v>
      </c>
      <c r="H253" s="112">
        <f t="shared" si="87"/>
        <v>474</v>
      </c>
      <c r="I253" s="33">
        <f t="shared" si="88"/>
        <v>0.65955105479420606</v>
      </c>
      <c r="J253" s="11">
        <v>3.8631554197037454E-2</v>
      </c>
      <c r="K253" s="10">
        <f t="shared" si="89"/>
        <v>477</v>
      </c>
      <c r="L253" s="33">
        <f t="shared" si="90"/>
        <v>0.70787218526523854</v>
      </c>
      <c r="M253" s="11">
        <v>3.1596419467662576E-2</v>
      </c>
      <c r="N253" s="10">
        <f t="shared" si="91"/>
        <v>206</v>
      </c>
      <c r="O253" s="33">
        <f t="shared" si="92"/>
        <v>1.6383883033599375E-2</v>
      </c>
      <c r="P253" s="11">
        <v>6.0007362866609397E-2</v>
      </c>
      <c r="Q253" s="10">
        <f t="shared" si="93"/>
        <v>336</v>
      </c>
      <c r="R253" s="33">
        <f t="shared" si="94"/>
        <v>0.22988174777501885</v>
      </c>
      <c r="S253" s="12">
        <v>0.18110610553958301</v>
      </c>
      <c r="T253" s="10">
        <f t="shared" si="95"/>
        <v>239</v>
      </c>
      <c r="U253" s="33">
        <f t="shared" si="96"/>
        <v>0.10075595662663762</v>
      </c>
      <c r="V253" s="18">
        <v>6.9649717514124299E-2</v>
      </c>
      <c r="W253" s="112">
        <f t="shared" si="107"/>
        <v>224</v>
      </c>
      <c r="X253" s="33">
        <f t="shared" si="97"/>
        <v>-0.41768912650313444</v>
      </c>
      <c r="Y253" s="13">
        <v>81883</v>
      </c>
      <c r="Z253" s="10">
        <f t="shared" si="98"/>
        <v>290</v>
      </c>
      <c r="AA253" s="33">
        <f t="shared" si="99"/>
        <v>0.29523164670633906</v>
      </c>
      <c r="AB253" s="11">
        <v>3.1E-2</v>
      </c>
      <c r="AC253" s="112">
        <f t="shared" si="108"/>
        <v>147</v>
      </c>
      <c r="AD253" s="33">
        <f t="shared" si="100"/>
        <v>-0.33368607953599533</v>
      </c>
      <c r="AE253" s="11">
        <v>0.90267947421638017</v>
      </c>
      <c r="AF253" s="10">
        <f t="shared" si="101"/>
        <v>320</v>
      </c>
      <c r="AG253" s="33">
        <f t="shared" si="102"/>
        <v>0.15445662892011786</v>
      </c>
      <c r="AH253" s="14">
        <v>2.4513333333333338</v>
      </c>
      <c r="AI253" s="112">
        <f t="shared" si="109"/>
        <v>210</v>
      </c>
      <c r="AJ253" s="33">
        <f t="shared" si="103"/>
        <v>-0.24210580989776009</v>
      </c>
      <c r="AK253" s="13">
        <v>112928.47121544836</v>
      </c>
      <c r="AL253" s="38"/>
    </row>
    <row r="254" spans="1:38" x14ac:dyDescent="0.25">
      <c r="A254" t="s">
        <v>656</v>
      </c>
      <c r="B254" s="5" t="s">
        <v>305</v>
      </c>
      <c r="C254" s="6" t="s">
        <v>44</v>
      </c>
      <c r="D254" s="7" t="s">
        <v>20</v>
      </c>
      <c r="E254" s="36">
        <f t="shared" si="84"/>
        <v>0.2135983957920814</v>
      </c>
      <c r="F254" s="8">
        <f t="shared" si="85"/>
        <v>27.646765453996601</v>
      </c>
      <c r="G254" s="9">
        <f t="shared" si="86"/>
        <v>248</v>
      </c>
      <c r="H254" s="112">
        <f t="shared" si="87"/>
        <v>139</v>
      </c>
      <c r="I254" s="33">
        <f t="shared" si="88"/>
        <v>-0.52974796018900983</v>
      </c>
      <c r="J254" s="11">
        <v>-3.6585365853658569E-2</v>
      </c>
      <c r="K254" s="10">
        <f t="shared" si="89"/>
        <v>41</v>
      </c>
      <c r="L254" s="33">
        <f t="shared" si="90"/>
        <v>-1.1985404491515081</v>
      </c>
      <c r="M254" s="11">
        <v>0.13201820940819423</v>
      </c>
      <c r="N254" s="10">
        <f t="shared" si="91"/>
        <v>322</v>
      </c>
      <c r="O254" s="33">
        <f t="shared" si="92"/>
        <v>0.41367811368693574</v>
      </c>
      <c r="P254" s="11">
        <v>3.4563561804335091E-2</v>
      </c>
      <c r="Q254" s="10">
        <f t="shared" si="93"/>
        <v>108</v>
      </c>
      <c r="R254" s="33">
        <f t="shared" si="94"/>
        <v>-0.10331194387500796</v>
      </c>
      <c r="S254" s="12">
        <v>1.5822784810126582</v>
      </c>
      <c r="T254" s="10">
        <f t="shared" si="95"/>
        <v>335</v>
      </c>
      <c r="U254" s="33">
        <f t="shared" si="96"/>
        <v>0.4108557251775386</v>
      </c>
      <c r="V254" s="18">
        <v>5.1446945337620578E-2</v>
      </c>
      <c r="W254" s="112">
        <f t="shared" si="107"/>
        <v>217</v>
      </c>
      <c r="X254" s="33">
        <f t="shared" si="97"/>
        <v>-0.44482762974252682</v>
      </c>
      <c r="Y254" s="13">
        <v>80896</v>
      </c>
      <c r="Z254" s="10">
        <f t="shared" si="98"/>
        <v>264</v>
      </c>
      <c r="AA254" s="33">
        <f t="shared" si="99"/>
        <v>0.2220069406531853</v>
      </c>
      <c r="AB254" s="11">
        <v>3.2000000000000001E-2</v>
      </c>
      <c r="AC254" s="112">
        <f t="shared" si="108"/>
        <v>311</v>
      </c>
      <c r="AD254" s="33">
        <f t="shared" si="100"/>
        <v>0.33348436790858305</v>
      </c>
      <c r="AE254" s="11">
        <v>0.94248985115020301</v>
      </c>
      <c r="AF254" s="10">
        <f t="shared" si="101"/>
        <v>122</v>
      </c>
      <c r="AG254" s="33">
        <f t="shared" si="102"/>
        <v>-0.47766543359470565</v>
      </c>
      <c r="AH254" s="14">
        <v>3.1646666666666667</v>
      </c>
      <c r="AI254" s="112">
        <f t="shared" si="109"/>
        <v>143</v>
      </c>
      <c r="AJ254" s="33">
        <f t="shared" si="103"/>
        <v>-0.26719486913128287</v>
      </c>
      <c r="AK254" s="13">
        <v>95708.324630801682</v>
      </c>
      <c r="AL254" s="38"/>
    </row>
    <row r="255" spans="1:38" x14ac:dyDescent="0.25">
      <c r="A255" t="s">
        <v>615</v>
      </c>
      <c r="B255" s="5" t="s">
        <v>299</v>
      </c>
      <c r="C255" s="6" t="s">
        <v>22</v>
      </c>
      <c r="D255" s="7" t="s">
        <v>20</v>
      </c>
      <c r="E255" s="36">
        <f t="shared" si="84"/>
        <v>0.23763294095715282</v>
      </c>
      <c r="F255" s="8">
        <f t="shared" si="85"/>
        <v>27.571851128902335</v>
      </c>
      <c r="G255" s="9">
        <f t="shared" si="86"/>
        <v>249</v>
      </c>
      <c r="H255" s="112">
        <f t="shared" si="87"/>
        <v>230</v>
      </c>
      <c r="I255" s="33">
        <f t="shared" si="88"/>
        <v>-0.26049190856377413</v>
      </c>
      <c r="J255" s="11">
        <v>-1.955633391710454E-2</v>
      </c>
      <c r="K255" s="10">
        <f t="shared" si="89"/>
        <v>72</v>
      </c>
      <c r="L255" s="33">
        <f t="shared" si="90"/>
        <v>-0.8139652831787435</v>
      </c>
      <c r="M255" s="11">
        <v>0.11176040905770636</v>
      </c>
      <c r="N255" s="10">
        <f t="shared" si="91"/>
        <v>432</v>
      </c>
      <c r="O255" s="33">
        <f t="shared" si="92"/>
        <v>0.69485405228315367</v>
      </c>
      <c r="P255" s="11">
        <v>1.6556291390728478E-2</v>
      </c>
      <c r="Q255" s="10">
        <f t="shared" si="93"/>
        <v>138</v>
      </c>
      <c r="R255" s="33">
        <f t="shared" si="94"/>
        <v>-1.0227063386327952E-2</v>
      </c>
      <c r="S255" s="12">
        <v>1.1908306043465318</v>
      </c>
      <c r="T255" s="10">
        <f t="shared" si="95"/>
        <v>409</v>
      </c>
      <c r="U255" s="33">
        <f t="shared" si="96"/>
        <v>0.63731502161006603</v>
      </c>
      <c r="V255" s="18">
        <v>3.8153846153846156E-2</v>
      </c>
      <c r="W255" s="112">
        <f t="shared" si="107"/>
        <v>278</v>
      </c>
      <c r="X255" s="33">
        <f t="shared" si="97"/>
        <v>-0.19450449550602425</v>
      </c>
      <c r="Y255" s="13">
        <v>90000</v>
      </c>
      <c r="Z255" s="10">
        <f t="shared" si="98"/>
        <v>125</v>
      </c>
      <c r="AA255" s="33">
        <f t="shared" si="99"/>
        <v>-0.43701541382519749</v>
      </c>
      <c r="AB255" s="11">
        <v>4.0999999999999995E-2</v>
      </c>
      <c r="AC255" s="112">
        <f t="shared" si="108"/>
        <v>204</v>
      </c>
      <c r="AD255" s="33">
        <f t="shared" si="100"/>
        <v>-5.7035274645700372E-2</v>
      </c>
      <c r="AE255" s="11">
        <v>0.91918735891647851</v>
      </c>
      <c r="AF255" s="10">
        <f t="shared" si="101"/>
        <v>183</v>
      </c>
      <c r="AG255" s="33">
        <f t="shared" si="102"/>
        <v>-0.22924737070920734</v>
      </c>
      <c r="AH255" s="14">
        <v>2.8843333333333336</v>
      </c>
      <c r="AI255" s="112">
        <f t="shared" si="109"/>
        <v>123</v>
      </c>
      <c r="AJ255" s="33">
        <f t="shared" si="103"/>
        <v>-0.27931097983954245</v>
      </c>
      <c r="AK255" s="13">
        <v>87392.301280142899</v>
      </c>
      <c r="AL255" s="38"/>
    </row>
    <row r="256" spans="1:38" x14ac:dyDescent="0.25">
      <c r="A256" t="s">
        <v>1134</v>
      </c>
      <c r="B256" s="5" t="s">
        <v>206</v>
      </c>
      <c r="C256" s="6" t="s">
        <v>19</v>
      </c>
      <c r="D256" s="7" t="s">
        <v>20</v>
      </c>
      <c r="E256" s="36">
        <f t="shared" si="84"/>
        <v>0.26419926729680304</v>
      </c>
      <c r="F256" s="8">
        <f t="shared" si="85"/>
        <v>27.489045384325099</v>
      </c>
      <c r="G256" s="9">
        <f t="shared" si="86"/>
        <v>250</v>
      </c>
      <c r="H256" s="112">
        <f t="shared" si="87"/>
        <v>332</v>
      </c>
      <c r="I256" s="33">
        <f t="shared" si="88"/>
        <v>8.8784191013653188E-2</v>
      </c>
      <c r="J256" s="11">
        <v>2.5335460260862419E-3</v>
      </c>
      <c r="K256" s="10">
        <f t="shared" si="89"/>
        <v>156</v>
      </c>
      <c r="L256" s="33">
        <f t="shared" si="90"/>
        <v>-0.25586587590430682</v>
      </c>
      <c r="M256" s="11">
        <v>8.2362082362082367E-2</v>
      </c>
      <c r="N256" s="10">
        <f t="shared" si="91"/>
        <v>477</v>
      </c>
      <c r="O256" s="33">
        <f t="shared" si="92"/>
        <v>0.76795872193294734</v>
      </c>
      <c r="P256" s="11">
        <v>1.1874469889737066E-2</v>
      </c>
      <c r="Q256" s="10">
        <f t="shared" si="93"/>
        <v>85</v>
      </c>
      <c r="R256" s="33">
        <f t="shared" si="94"/>
        <v>-0.19445393627556784</v>
      </c>
      <c r="S256" s="12">
        <v>1.9655559715462374</v>
      </c>
      <c r="T256" s="10">
        <f t="shared" si="95"/>
        <v>326</v>
      </c>
      <c r="U256" s="33">
        <f t="shared" si="96"/>
        <v>0.37446385598851417</v>
      </c>
      <c r="V256" s="18">
        <v>5.3583138173302111E-2</v>
      </c>
      <c r="W256" s="112">
        <f t="shared" si="107"/>
        <v>377</v>
      </c>
      <c r="X256" s="33">
        <f t="shared" si="97"/>
        <v>0.22120678157236789</v>
      </c>
      <c r="Y256" s="13">
        <v>105119</v>
      </c>
      <c r="Z256" s="10">
        <f t="shared" si="98"/>
        <v>125</v>
      </c>
      <c r="AA256" s="33">
        <f t="shared" si="99"/>
        <v>-0.43701541382519749</v>
      </c>
      <c r="AB256" s="11">
        <v>4.0999999999999995E-2</v>
      </c>
      <c r="AC256" s="112">
        <f t="shared" si="108"/>
        <v>189</v>
      </c>
      <c r="AD256" s="33">
        <f t="shared" si="100"/>
        <v>-0.12492809511799964</v>
      </c>
      <c r="AE256" s="11">
        <v>0.91513616212792903</v>
      </c>
      <c r="AF256" s="10">
        <f t="shared" si="101"/>
        <v>56</v>
      </c>
      <c r="AG256" s="33">
        <f t="shared" si="102"/>
        <v>-0.9050862861456167</v>
      </c>
      <c r="AH256" s="14">
        <v>3.6469999999999998</v>
      </c>
      <c r="AI256" s="112">
        <f t="shared" si="109"/>
        <v>83</v>
      </c>
      <c r="AJ256" s="33">
        <f t="shared" si="103"/>
        <v>-0.2999626168767755</v>
      </c>
      <c r="AK256" s="13">
        <v>73217.827311868212</v>
      </c>
      <c r="AL256" s="38"/>
    </row>
    <row r="257" spans="1:38" x14ac:dyDescent="0.25">
      <c r="A257" t="s">
        <v>1085</v>
      </c>
      <c r="B257" s="5" t="s">
        <v>351</v>
      </c>
      <c r="C257" s="6" t="s">
        <v>71</v>
      </c>
      <c r="D257" s="7" t="s">
        <v>34</v>
      </c>
      <c r="E257" s="36">
        <f t="shared" si="84"/>
        <v>0.27027398484033927</v>
      </c>
      <c r="F257" s="8">
        <f t="shared" si="85"/>
        <v>27.470110831505949</v>
      </c>
      <c r="G257" s="9">
        <f t="shared" si="86"/>
        <v>251</v>
      </c>
      <c r="H257" s="112">
        <f t="shared" si="87"/>
        <v>56</v>
      </c>
      <c r="I257" s="33">
        <f t="shared" si="88"/>
        <v>-0.93949950070837041</v>
      </c>
      <c r="J257" s="11">
        <v>-6.25E-2</v>
      </c>
      <c r="K257" s="10">
        <f t="shared" si="89"/>
        <v>207</v>
      </c>
      <c r="L257" s="33">
        <f t="shared" si="90"/>
        <v>-3.6498494650657659E-2</v>
      </c>
      <c r="M257" s="11">
        <v>7.0806732443412651E-2</v>
      </c>
      <c r="N257" s="10">
        <f t="shared" si="91"/>
        <v>202</v>
      </c>
      <c r="O257" s="33">
        <f t="shared" si="92"/>
        <v>3.9893174792334516E-3</v>
      </c>
      <c r="P257" s="11">
        <v>6.0801144492131615E-2</v>
      </c>
      <c r="Q257" s="10">
        <f t="shared" si="93"/>
        <v>390</v>
      </c>
      <c r="R257" s="33">
        <f t="shared" si="94"/>
        <v>0.27294812057923534</v>
      </c>
      <c r="S257" s="12">
        <v>0</v>
      </c>
      <c r="T257" s="10">
        <f t="shared" si="95"/>
        <v>150</v>
      </c>
      <c r="U257" s="33">
        <f t="shared" si="96"/>
        <v>-0.28953086138703443</v>
      </c>
      <c r="V257" s="18">
        <v>9.2559447711582712E-2</v>
      </c>
      <c r="W257" s="112">
        <f t="shared" si="107"/>
        <v>339</v>
      </c>
      <c r="X257" s="33">
        <f t="shared" si="97"/>
        <v>6.1702772158269546E-2</v>
      </c>
      <c r="Y257" s="13">
        <v>99318</v>
      </c>
      <c r="Z257" s="10">
        <f t="shared" si="98"/>
        <v>264</v>
      </c>
      <c r="AA257" s="33">
        <f t="shared" si="99"/>
        <v>0.2220069406531853</v>
      </c>
      <c r="AB257" s="11">
        <v>3.2000000000000001E-2</v>
      </c>
      <c r="AC257" s="112">
        <f t="shared" si="108"/>
        <v>309</v>
      </c>
      <c r="AD257" s="33">
        <f t="shared" si="100"/>
        <v>0.32550164552947131</v>
      </c>
      <c r="AE257" s="11">
        <v>0.9420135183208822</v>
      </c>
      <c r="AF257" s="10">
        <f t="shared" si="101"/>
        <v>225</v>
      </c>
      <c r="AG257" s="33">
        <f t="shared" si="102"/>
        <v>-9.75060436617253E-2</v>
      </c>
      <c r="AH257" s="14">
        <v>2.7356666666666669</v>
      </c>
      <c r="AI257" s="112">
        <f t="shared" si="109"/>
        <v>236</v>
      </c>
      <c r="AJ257" s="33">
        <f t="shared" si="103"/>
        <v>-0.231871761667332</v>
      </c>
      <c r="AK257" s="13">
        <v>119952.72067183463</v>
      </c>
      <c r="AL257" s="38"/>
    </row>
    <row r="258" spans="1:38" x14ac:dyDescent="0.25">
      <c r="A258" t="s">
        <v>819</v>
      </c>
      <c r="B258" s="5" t="s">
        <v>307</v>
      </c>
      <c r="C258" s="6" t="s">
        <v>49</v>
      </c>
      <c r="D258" s="7" t="s">
        <v>39</v>
      </c>
      <c r="E258" s="36">
        <f t="shared" si="84"/>
        <v>0.32618598242093899</v>
      </c>
      <c r="F258" s="8">
        <f t="shared" si="85"/>
        <v>27.295836280660275</v>
      </c>
      <c r="G258" s="9">
        <f t="shared" si="86"/>
        <v>252</v>
      </c>
      <c r="H258" s="112">
        <f t="shared" si="87"/>
        <v>231</v>
      </c>
      <c r="I258" s="33">
        <f t="shared" si="88"/>
        <v>-0.25995395555171597</v>
      </c>
      <c r="J258" s="11">
        <v>-1.9522311212814669E-2</v>
      </c>
      <c r="K258" s="10">
        <f t="shared" si="89"/>
        <v>296</v>
      </c>
      <c r="L258" s="33">
        <f t="shared" si="90"/>
        <v>0.20655137938226675</v>
      </c>
      <c r="M258" s="11">
        <v>5.800388852883992E-2</v>
      </c>
      <c r="N258" s="10">
        <f t="shared" si="91"/>
        <v>172</v>
      </c>
      <c r="O258" s="33">
        <f t="shared" si="92"/>
        <v>-0.11664027563420516</v>
      </c>
      <c r="P258" s="11">
        <v>6.8526591107236273E-2</v>
      </c>
      <c r="Q258" s="10">
        <f t="shared" si="93"/>
        <v>126</v>
      </c>
      <c r="R258" s="33">
        <f t="shared" si="94"/>
        <v>-3.9234396613636903E-2</v>
      </c>
      <c r="S258" s="12">
        <v>1.3128145284807817</v>
      </c>
      <c r="T258" s="10">
        <f t="shared" si="95"/>
        <v>137</v>
      </c>
      <c r="U258" s="33">
        <f t="shared" si="96"/>
        <v>-0.41039056418379916</v>
      </c>
      <c r="V258" s="18">
        <v>9.9653879434669745E-2</v>
      </c>
      <c r="W258" s="112">
        <f t="shared" si="107"/>
        <v>222</v>
      </c>
      <c r="X258" s="33">
        <f t="shared" si="97"/>
        <v>-0.43091467874036621</v>
      </c>
      <c r="Y258" s="13">
        <v>81402</v>
      </c>
      <c r="Z258" s="10">
        <f t="shared" si="98"/>
        <v>507</v>
      </c>
      <c r="AA258" s="33">
        <f t="shared" si="99"/>
        <v>0.88102929513156858</v>
      </c>
      <c r="AB258" s="11">
        <v>2.3E-2</v>
      </c>
      <c r="AC258" s="112">
        <f t="shared" si="108"/>
        <v>413</v>
      </c>
      <c r="AD258" s="33">
        <f t="shared" si="100"/>
        <v>0.64291217783033072</v>
      </c>
      <c r="AE258" s="11">
        <v>0.96095355528154547</v>
      </c>
      <c r="AF258" s="10">
        <f t="shared" si="101"/>
        <v>114</v>
      </c>
      <c r="AG258" s="33">
        <f t="shared" si="102"/>
        <v>-0.51281614641679207</v>
      </c>
      <c r="AH258" s="14">
        <v>3.2043333333333339</v>
      </c>
      <c r="AI258" s="112">
        <f t="shared" si="109"/>
        <v>227</v>
      </c>
      <c r="AJ258" s="33">
        <f t="shared" si="103"/>
        <v>-0.2360835788895706</v>
      </c>
      <c r="AK258" s="13">
        <v>117061.89446429873</v>
      </c>
      <c r="AL258" s="38"/>
    </row>
    <row r="259" spans="1:38" x14ac:dyDescent="0.25">
      <c r="A259" t="s">
        <v>618</v>
      </c>
      <c r="B259" s="5" t="s">
        <v>306</v>
      </c>
      <c r="C259" s="6" t="s">
        <v>71</v>
      </c>
      <c r="D259" s="7" t="s">
        <v>34</v>
      </c>
      <c r="E259" s="36">
        <f t="shared" si="84"/>
        <v>0.35215658145038509</v>
      </c>
      <c r="F259" s="8">
        <f t="shared" si="85"/>
        <v>27.214887384593286</v>
      </c>
      <c r="G259" s="9">
        <f t="shared" si="86"/>
        <v>253</v>
      </c>
      <c r="H259" s="112">
        <f t="shared" si="87"/>
        <v>25</v>
      </c>
      <c r="I259" s="33">
        <f t="shared" si="88"/>
        <v>-1.1934294772485776</v>
      </c>
      <c r="J259" s="11">
        <v>-7.8559738134206247E-2</v>
      </c>
      <c r="K259" s="10">
        <f t="shared" si="89"/>
        <v>47</v>
      </c>
      <c r="L259" s="33">
        <f t="shared" si="90"/>
        <v>-1.1244204318052493</v>
      </c>
      <c r="M259" s="11">
        <v>0.12811387900355872</v>
      </c>
      <c r="N259" s="10">
        <f t="shared" si="91"/>
        <v>434</v>
      </c>
      <c r="O259" s="33">
        <f t="shared" si="92"/>
        <v>0.69844167000970836</v>
      </c>
      <c r="P259" s="11">
        <v>1.6326530612244899E-2</v>
      </c>
      <c r="Q259" s="10">
        <f t="shared" si="93"/>
        <v>390</v>
      </c>
      <c r="R259" s="33">
        <f t="shared" si="94"/>
        <v>0.27294812057923534</v>
      </c>
      <c r="S259" s="12">
        <v>0</v>
      </c>
      <c r="T259" s="10">
        <f t="shared" si="95"/>
        <v>430</v>
      </c>
      <c r="U259" s="33">
        <f t="shared" si="96"/>
        <v>0.67990799383149192</v>
      </c>
      <c r="V259" s="18">
        <v>3.5653650254668934E-2</v>
      </c>
      <c r="W259" s="112">
        <f t="shared" si="107"/>
        <v>96</v>
      </c>
      <c r="X259" s="33">
        <f t="shared" si="97"/>
        <v>-0.89144435529212163</v>
      </c>
      <c r="Y259" s="13">
        <v>64653</v>
      </c>
      <c r="Z259" s="10">
        <f t="shared" si="98"/>
        <v>201</v>
      </c>
      <c r="AA259" s="33">
        <f t="shared" si="99"/>
        <v>2.3328224937240322E-3</v>
      </c>
      <c r="AB259" s="11">
        <v>3.5000000000000003E-2</v>
      </c>
      <c r="AC259" s="112">
        <f t="shared" si="108"/>
        <v>305</v>
      </c>
      <c r="AD259" s="33">
        <f t="shared" si="100"/>
        <v>0.31628261895681159</v>
      </c>
      <c r="AE259" s="11">
        <v>0.94146341463414629</v>
      </c>
      <c r="AF259" s="10">
        <f t="shared" si="101"/>
        <v>151</v>
      </c>
      <c r="AG259" s="33">
        <f t="shared" si="102"/>
        <v>-0.35685331977761969</v>
      </c>
      <c r="AH259" s="14">
        <v>3.0283333333333329</v>
      </c>
      <c r="AI259" s="112">
        <f t="shared" si="109"/>
        <v>240</v>
      </c>
      <c r="AJ259" s="33">
        <f t="shared" si="103"/>
        <v>-0.23054592768241197</v>
      </c>
      <c r="AK259" s="13">
        <v>120862.72113676732</v>
      </c>
      <c r="AL259" s="38"/>
    </row>
    <row r="260" spans="1:38" x14ac:dyDescent="0.25">
      <c r="A260" t="s">
        <v>671</v>
      </c>
      <c r="B260" s="5" t="s">
        <v>272</v>
      </c>
      <c r="C260" s="6" t="s">
        <v>44</v>
      </c>
      <c r="D260" s="7" t="s">
        <v>20</v>
      </c>
      <c r="E260" s="36">
        <f t="shared" si="84"/>
        <v>0.35338556084479789</v>
      </c>
      <c r="F260" s="8">
        <f t="shared" si="85"/>
        <v>27.21105672496337</v>
      </c>
      <c r="G260" s="9">
        <f t="shared" si="86"/>
        <v>254</v>
      </c>
      <c r="H260" s="112">
        <f t="shared" si="87"/>
        <v>349</v>
      </c>
      <c r="I260" s="33">
        <f t="shared" si="88"/>
        <v>0.14872683468904707</v>
      </c>
      <c r="J260" s="11">
        <v>6.324603598788503E-3</v>
      </c>
      <c r="K260" s="10">
        <f t="shared" si="89"/>
        <v>331</v>
      </c>
      <c r="L260" s="33">
        <f t="shared" si="90"/>
        <v>0.30650366580530591</v>
      </c>
      <c r="M260" s="11">
        <v>5.2738822965360185E-2</v>
      </c>
      <c r="N260" s="10">
        <f t="shared" si="91"/>
        <v>168</v>
      </c>
      <c r="O260" s="33">
        <f t="shared" si="92"/>
        <v>-0.12943252970558802</v>
      </c>
      <c r="P260" s="11">
        <v>6.9345841784989856E-2</v>
      </c>
      <c r="Q260" s="10">
        <f t="shared" si="93"/>
        <v>169</v>
      </c>
      <c r="R260" s="33">
        <f t="shared" si="94"/>
        <v>5.1928222578141385E-2</v>
      </c>
      <c r="S260" s="12">
        <v>0.9294502965389041</v>
      </c>
      <c r="T260" s="10">
        <f t="shared" si="95"/>
        <v>305</v>
      </c>
      <c r="U260" s="33">
        <f t="shared" si="96"/>
        <v>0.33000129672087342</v>
      </c>
      <c r="V260" s="18">
        <v>5.6193078324225862E-2</v>
      </c>
      <c r="W260" s="112">
        <f t="shared" si="107"/>
        <v>277</v>
      </c>
      <c r="X260" s="33">
        <f t="shared" si="97"/>
        <v>-0.20701515302772996</v>
      </c>
      <c r="Y260" s="13">
        <v>89545</v>
      </c>
      <c r="Z260" s="10">
        <f t="shared" si="98"/>
        <v>290</v>
      </c>
      <c r="AA260" s="33">
        <f t="shared" si="99"/>
        <v>0.29523164670633906</v>
      </c>
      <c r="AB260" s="11">
        <v>3.1E-2</v>
      </c>
      <c r="AC260" s="112">
        <f t="shared" si="108"/>
        <v>213</v>
      </c>
      <c r="AD260" s="33">
        <f t="shared" si="100"/>
        <v>-2.6459927387572565E-2</v>
      </c>
      <c r="AE260" s="11">
        <v>0.92101180438448571</v>
      </c>
      <c r="AF260" s="10">
        <f t="shared" si="101"/>
        <v>234</v>
      </c>
      <c r="AG260" s="33">
        <f t="shared" si="102"/>
        <v>-6.3832251546449406E-2</v>
      </c>
      <c r="AH260" s="14">
        <v>2.6976666666666667</v>
      </c>
      <c r="AI260" s="112">
        <f t="shared" si="109"/>
        <v>231</v>
      </c>
      <c r="AJ260" s="33">
        <f t="shared" si="103"/>
        <v>-0.23487022910656513</v>
      </c>
      <c r="AK260" s="13">
        <v>117894.69018323449</v>
      </c>
      <c r="AL260" s="38"/>
    </row>
    <row r="261" spans="1:38" x14ac:dyDescent="0.25">
      <c r="A261" t="s">
        <v>1107</v>
      </c>
      <c r="B261" s="5" t="s">
        <v>269</v>
      </c>
      <c r="C261" s="6" t="s">
        <v>61</v>
      </c>
      <c r="D261" s="7" t="s">
        <v>34</v>
      </c>
      <c r="E261" s="36">
        <f t="shared" si="84"/>
        <v>0.35644912976354304</v>
      </c>
      <c r="F261" s="8">
        <f t="shared" si="85"/>
        <v>27.201507753000254</v>
      </c>
      <c r="G261" s="9">
        <f t="shared" si="86"/>
        <v>255</v>
      </c>
      <c r="H261" s="112">
        <f t="shared" si="87"/>
        <v>481</v>
      </c>
      <c r="I261" s="33">
        <f t="shared" si="88"/>
        <v>0.70797515493462704</v>
      </c>
      <c r="J261" s="11">
        <v>4.1694124352147144E-2</v>
      </c>
      <c r="K261" s="10">
        <f t="shared" si="89"/>
        <v>402</v>
      </c>
      <c r="L261" s="33">
        <f t="shared" si="90"/>
        <v>0.50661027313813389</v>
      </c>
      <c r="M261" s="11">
        <v>4.2198049512378093E-2</v>
      </c>
      <c r="N261" s="10">
        <f t="shared" si="91"/>
        <v>305</v>
      </c>
      <c r="O261" s="33">
        <f t="shared" si="92"/>
        <v>0.34648181680457008</v>
      </c>
      <c r="P261" s="11">
        <v>3.8866995073891623E-2</v>
      </c>
      <c r="Q261" s="10">
        <f t="shared" si="93"/>
        <v>278</v>
      </c>
      <c r="R261" s="33">
        <f t="shared" si="94"/>
        <v>0.19569926861017239</v>
      </c>
      <c r="S261" s="12">
        <v>0.32485296129120506</v>
      </c>
      <c r="T261" s="10">
        <f t="shared" si="95"/>
        <v>365</v>
      </c>
      <c r="U261" s="33">
        <f t="shared" si="96"/>
        <v>0.49700158267273015</v>
      </c>
      <c r="V261" s="18">
        <v>4.639020690385056E-2</v>
      </c>
      <c r="W261" s="112">
        <v>227</v>
      </c>
      <c r="X261" s="33">
        <f t="shared" si="97"/>
        <v>-0.23585840520414594</v>
      </c>
      <c r="Y261" s="13">
        <v>88496</v>
      </c>
      <c r="Z261" s="10">
        <f t="shared" si="98"/>
        <v>201</v>
      </c>
      <c r="AA261" s="33">
        <f t="shared" si="99"/>
        <v>2.3328224937240322E-3</v>
      </c>
      <c r="AB261" s="11">
        <v>3.5000000000000003E-2</v>
      </c>
      <c r="AC261" s="112">
        <v>227</v>
      </c>
      <c r="AD261" s="33">
        <f t="shared" si="100"/>
        <v>-0.60511724539039402</v>
      </c>
      <c r="AE261" s="11">
        <v>0.88648304785241383</v>
      </c>
      <c r="AF261" s="10">
        <f t="shared" si="101"/>
        <v>152</v>
      </c>
      <c r="AG261" s="33">
        <f t="shared" si="102"/>
        <v>-0.35596716735353401</v>
      </c>
      <c r="AH261" s="14">
        <v>3.0273333333333334</v>
      </c>
      <c r="AI261" s="112">
        <v>227</v>
      </c>
      <c r="AJ261" s="33">
        <f t="shared" si="103"/>
        <v>-0.23498110161168081</v>
      </c>
      <c r="AK261" s="13">
        <v>117818.59164273013</v>
      </c>
      <c r="AL261" s="38"/>
    </row>
    <row r="262" spans="1:38" x14ac:dyDescent="0.25">
      <c r="A262" t="s">
        <v>974</v>
      </c>
      <c r="B262" s="5" t="s">
        <v>315</v>
      </c>
      <c r="C262" s="6" t="s">
        <v>71</v>
      </c>
      <c r="D262" s="7" t="s">
        <v>34</v>
      </c>
      <c r="E262" s="36">
        <f t="shared" si="84"/>
        <v>0.37105882872781493</v>
      </c>
      <c r="F262" s="8">
        <f t="shared" si="85"/>
        <v>27.155970143271347</v>
      </c>
      <c r="G262" s="9">
        <f t="shared" si="86"/>
        <v>256</v>
      </c>
      <c r="H262" s="112">
        <f t="shared" si="87"/>
        <v>30</v>
      </c>
      <c r="I262" s="33">
        <f t="shared" si="88"/>
        <v>-1.1261100013892151</v>
      </c>
      <c r="J262" s="11">
        <v>-7.4302134646962226E-2</v>
      </c>
      <c r="K262" s="10">
        <f t="shared" si="89"/>
        <v>45</v>
      </c>
      <c r="L262" s="33">
        <f t="shared" si="90"/>
        <v>-1.163239995567547</v>
      </c>
      <c r="M262" s="11">
        <v>0.13015873015873017</v>
      </c>
      <c r="N262" s="10">
        <f t="shared" si="91"/>
        <v>330</v>
      </c>
      <c r="O262" s="33">
        <f t="shared" si="92"/>
        <v>0.42149011019759586</v>
      </c>
      <c r="P262" s="11">
        <v>3.4063260340632603E-2</v>
      </c>
      <c r="Q262" s="10">
        <f t="shared" si="93"/>
        <v>390</v>
      </c>
      <c r="R262" s="33">
        <f t="shared" si="94"/>
        <v>0.27294812057923534</v>
      </c>
      <c r="S262" s="12">
        <v>0</v>
      </c>
      <c r="T262" s="10">
        <f t="shared" si="95"/>
        <v>361</v>
      </c>
      <c r="U262" s="33">
        <f t="shared" si="96"/>
        <v>0.4830939198030581</v>
      </c>
      <c r="V262" s="18">
        <v>4.7206582936336075E-2</v>
      </c>
      <c r="W262" s="112">
        <f t="shared" ref="W262:W293" si="110">RANK(Y262,Y$7:Y$571,1)</f>
        <v>273</v>
      </c>
      <c r="X262" s="33">
        <f t="shared" si="97"/>
        <v>-0.21949831459883851</v>
      </c>
      <c r="Y262" s="13">
        <v>89091</v>
      </c>
      <c r="Z262" s="10">
        <f t="shared" si="98"/>
        <v>201</v>
      </c>
      <c r="AA262" s="33">
        <f t="shared" si="99"/>
        <v>2.3328224937240322E-3</v>
      </c>
      <c r="AB262" s="11">
        <v>3.5000000000000003E-2</v>
      </c>
      <c r="AC262" s="112">
        <f t="shared" ref="AC262:AC293" si="111">RANK(AE262,AE$7:AE$571,1)</f>
        <v>286</v>
      </c>
      <c r="AD262" s="33">
        <f t="shared" si="100"/>
        <v>0.27164325010332868</v>
      </c>
      <c r="AE262" s="11">
        <v>0.93879976232917406</v>
      </c>
      <c r="AF262" s="10">
        <f t="shared" si="101"/>
        <v>60</v>
      </c>
      <c r="AG262" s="33">
        <f t="shared" si="102"/>
        <v>-0.87613864029213417</v>
      </c>
      <c r="AH262" s="14">
        <v>3.6143333333333332</v>
      </c>
      <c r="AI262" s="112">
        <f t="shared" ref="AI262:AI293" si="112">RANK(AK262,AK$7:AK$571,1)</f>
        <v>126</v>
      </c>
      <c r="AJ262" s="33">
        <f t="shared" si="103"/>
        <v>-0.27831568215225844</v>
      </c>
      <c r="AK262" s="13">
        <v>88075.434589800439</v>
      </c>
      <c r="AL262" s="38"/>
    </row>
    <row r="263" spans="1:38" x14ac:dyDescent="0.25">
      <c r="A263" t="s">
        <v>662</v>
      </c>
      <c r="B263" s="5" t="s">
        <v>281</v>
      </c>
      <c r="C263" s="6" t="s">
        <v>30</v>
      </c>
      <c r="D263" s="7" t="s">
        <v>20</v>
      </c>
      <c r="E263" s="36">
        <f t="shared" ref="E263:E326" si="113">((I263+L263+AG263+AJ263)*0.25)+(O263+R263+U263+X263+AA263+AD263)</f>
        <v>0.38456159316623478</v>
      </c>
      <c r="F263" s="8">
        <f t="shared" ref="F263:F326" si="114">((E263*$I$580)+$J$580)</f>
        <v>27.1138827861833</v>
      </c>
      <c r="G263" s="9">
        <f t="shared" ref="G263:G326" si="115">RANK(E263,$E$7:$E$571,1)</f>
        <v>257</v>
      </c>
      <c r="H263" s="112">
        <f t="shared" ref="H263:H326" si="116">RANK(J263,J$7:J$571,1)</f>
        <v>375</v>
      </c>
      <c r="I263" s="33">
        <f t="shared" ref="I263:I326" si="117">(J263-J$573)/J$574</f>
        <v>0.20610624474540645</v>
      </c>
      <c r="J263" s="11">
        <v>9.9535500995355797E-3</v>
      </c>
      <c r="K263" s="10">
        <f t="shared" ref="K263:K326" si="118">RANK(M263,M$7:M$571,0)</f>
        <v>301</v>
      </c>
      <c r="L263" s="33">
        <f t="shared" ref="L263:L326" si="119">-(M263-M$573)/M$574</f>
        <v>0.21840547263993607</v>
      </c>
      <c r="M263" s="11">
        <v>5.7379464811976894E-2</v>
      </c>
      <c r="N263" s="10">
        <f t="shared" ref="N263:N326" si="120">RANK(P263,P$7:P$571,0)</f>
        <v>279</v>
      </c>
      <c r="O263" s="33">
        <f t="shared" ref="O263:O326" si="121">-(P263-P$573)/P$574</f>
        <v>0.28725798646028838</v>
      </c>
      <c r="P263" s="11">
        <v>4.2659849943562846E-2</v>
      </c>
      <c r="Q263" s="10">
        <f t="shared" ref="Q263:Q326" si="122">RANK(S263,S$7:S$571,0)</f>
        <v>258</v>
      </c>
      <c r="R263" s="33">
        <f t="shared" ref="R263:R326" si="123">-(S263-S$573)/S$574</f>
        <v>0.17295490712952946</v>
      </c>
      <c r="S263" s="12">
        <v>0.42049934296977665</v>
      </c>
      <c r="T263" s="10">
        <f t="shared" ref="T263:T326" si="124">RANK(V263,V$7:V$571,0)</f>
        <v>245</v>
      </c>
      <c r="U263" s="33">
        <f t="shared" ref="U263:U326" si="125">-(V263-V$573)/V$574</f>
        <v>0.12090870327346856</v>
      </c>
      <c r="V263" s="18">
        <v>6.8466756760373046E-2</v>
      </c>
      <c r="W263" s="112">
        <f t="shared" si="110"/>
        <v>200</v>
      </c>
      <c r="X263" s="33">
        <f t="shared" ref="X263:X326" si="126">(Y263-Y$573)/Y$574</f>
        <v>-0.51653706889990803</v>
      </c>
      <c r="Y263" s="13">
        <v>78288</v>
      </c>
      <c r="Z263" s="10">
        <f t="shared" ref="Z263:Z326" si="127">RANK(AB263,AB$7:AB$571,0)</f>
        <v>224</v>
      </c>
      <c r="AA263" s="33">
        <f t="shared" ref="AA263:AA326" si="128">-(AB263-AB$573)/AB$574</f>
        <v>7.5557528546877792E-2</v>
      </c>
      <c r="AB263" s="11">
        <v>3.4000000000000002E-2</v>
      </c>
      <c r="AC263" s="112">
        <f t="shared" si="111"/>
        <v>237</v>
      </c>
      <c r="AD263" s="33">
        <f t="shared" ref="AD263:AD326" si="129">(AE263-AE$573)/AE$574</f>
        <v>5.7728053173963019E-2</v>
      </c>
      <c r="AE263" s="11">
        <v>0.92603534110181085</v>
      </c>
      <c r="AF263" s="10">
        <f t="shared" ref="AF263:AF326" si="130">RANK(AH263,AH$7:AH$571,0)</f>
        <v>439</v>
      </c>
      <c r="AG263" s="33">
        <f t="shared" ref="AG263:AG326" si="131">-(AH263-AH$573)/AH$574</f>
        <v>0.51098528754413342</v>
      </c>
      <c r="AH263" s="14">
        <v>2.0489999999999999</v>
      </c>
      <c r="AI263" s="112">
        <f t="shared" si="112"/>
        <v>317</v>
      </c>
      <c r="AJ263" s="33">
        <f t="shared" ref="AJ263:AJ326" si="132">(AK263-AK$573)/AK$574</f>
        <v>-0.18873107100141387</v>
      </c>
      <c r="AK263" s="13">
        <v>149562.79931668856</v>
      </c>
      <c r="AL263" s="38">
        <v>1</v>
      </c>
    </row>
    <row r="264" spans="1:38" x14ac:dyDescent="0.25">
      <c r="A264" t="s">
        <v>780</v>
      </c>
      <c r="B264" s="5" t="s">
        <v>248</v>
      </c>
      <c r="C264" s="6" t="s">
        <v>91</v>
      </c>
      <c r="D264" s="7" t="s">
        <v>39</v>
      </c>
      <c r="E264" s="36">
        <f t="shared" si="113"/>
        <v>0.40400323159487167</v>
      </c>
      <c r="F264" s="8">
        <f t="shared" si="114"/>
        <v>27.053284292989233</v>
      </c>
      <c r="G264" s="9">
        <f t="shared" si="115"/>
        <v>258</v>
      </c>
      <c r="H264" s="112">
        <f t="shared" si="116"/>
        <v>544</v>
      </c>
      <c r="I264" s="33">
        <f t="shared" si="117"/>
        <v>1.7333411027319163</v>
      </c>
      <c r="J264" s="11">
        <v>0.10654313839027219</v>
      </c>
      <c r="K264" s="10">
        <f t="shared" si="118"/>
        <v>83</v>
      </c>
      <c r="L264" s="33">
        <f t="shared" si="119"/>
        <v>-0.67900297158649425</v>
      </c>
      <c r="M264" s="11">
        <v>0.10465116279069768</v>
      </c>
      <c r="N264" s="10">
        <f t="shared" si="120"/>
        <v>226</v>
      </c>
      <c r="O264" s="33">
        <f t="shared" si="121"/>
        <v>9.833797211910017E-2</v>
      </c>
      <c r="P264" s="11">
        <v>5.4758800521512385E-2</v>
      </c>
      <c r="Q264" s="10">
        <f t="shared" si="122"/>
        <v>237</v>
      </c>
      <c r="R264" s="33">
        <f t="shared" si="123"/>
        <v>0.1485125576618718</v>
      </c>
      <c r="S264" s="12">
        <v>0.52328623757195181</v>
      </c>
      <c r="T264" s="10">
        <f t="shared" si="124"/>
        <v>232</v>
      </c>
      <c r="U264" s="33">
        <f t="shared" si="125"/>
        <v>8.2040677418141764E-2</v>
      </c>
      <c r="V264" s="18">
        <v>7.0748299319727898E-2</v>
      </c>
      <c r="W264" s="112">
        <f t="shared" si="110"/>
        <v>133</v>
      </c>
      <c r="X264" s="33">
        <f t="shared" si="126"/>
        <v>-0.73754951979984296</v>
      </c>
      <c r="Y264" s="13">
        <v>70250</v>
      </c>
      <c r="Z264" s="10">
        <f t="shared" si="127"/>
        <v>244</v>
      </c>
      <c r="AA264" s="33">
        <f t="shared" si="128"/>
        <v>0.14878223460003154</v>
      </c>
      <c r="AB264" s="11">
        <v>3.3000000000000002E-2</v>
      </c>
      <c r="AC264" s="112">
        <f t="shared" si="111"/>
        <v>361</v>
      </c>
      <c r="AD264" s="33">
        <f t="shared" si="129"/>
        <v>0.48999180876668652</v>
      </c>
      <c r="AE264" s="11">
        <v>0.95182872435325605</v>
      </c>
      <c r="AF264" s="10">
        <f t="shared" si="130"/>
        <v>228</v>
      </c>
      <c r="AG264" s="33">
        <f t="shared" si="131"/>
        <v>-8.185068416953549E-2</v>
      </c>
      <c r="AH264" s="14">
        <v>2.718</v>
      </c>
      <c r="AI264" s="112">
        <f t="shared" si="112"/>
        <v>128</v>
      </c>
      <c r="AJ264" s="33">
        <f t="shared" si="132"/>
        <v>-0.27693744366035539</v>
      </c>
      <c r="AK264" s="13">
        <v>89021.40345368917</v>
      </c>
      <c r="AL264" s="38"/>
    </row>
    <row r="265" spans="1:38" x14ac:dyDescent="0.25">
      <c r="A265" t="s">
        <v>1024</v>
      </c>
      <c r="B265" s="5" t="s">
        <v>319</v>
      </c>
      <c r="C265" s="6" t="s">
        <v>93</v>
      </c>
      <c r="D265" s="7" t="s">
        <v>34</v>
      </c>
      <c r="E265" s="36">
        <f t="shared" si="113"/>
        <v>0.40894679080728996</v>
      </c>
      <c r="F265" s="8">
        <f t="shared" si="114"/>
        <v>27.037875497049129</v>
      </c>
      <c r="G265" s="9">
        <f t="shared" si="115"/>
        <v>259</v>
      </c>
      <c r="H265" s="112">
        <f t="shared" si="116"/>
        <v>406</v>
      </c>
      <c r="I265" s="33">
        <f t="shared" si="117"/>
        <v>0.32816802403147649</v>
      </c>
      <c r="J265" s="11">
        <v>1.767331693541041E-2</v>
      </c>
      <c r="K265" s="10">
        <f t="shared" si="118"/>
        <v>365</v>
      </c>
      <c r="L265" s="33">
        <f t="shared" si="119"/>
        <v>0.38279985862426041</v>
      </c>
      <c r="M265" s="11">
        <v>4.871986080039771E-2</v>
      </c>
      <c r="N265" s="10">
        <f t="shared" si="120"/>
        <v>216</v>
      </c>
      <c r="O265" s="33">
        <f t="shared" si="121"/>
        <v>6.7989831358605909E-2</v>
      </c>
      <c r="P265" s="11">
        <v>5.6702377841651427E-2</v>
      </c>
      <c r="Q265" s="10">
        <f t="shared" si="122"/>
        <v>372</v>
      </c>
      <c r="R265" s="33">
        <f t="shared" si="123"/>
        <v>0.25166118469748061</v>
      </c>
      <c r="S265" s="12">
        <v>8.9517500671381256E-2</v>
      </c>
      <c r="T265" s="10">
        <f t="shared" si="124"/>
        <v>166</v>
      </c>
      <c r="U265" s="33">
        <f t="shared" si="125"/>
        <v>-0.18820017316563922</v>
      </c>
      <c r="V265" s="18">
        <v>8.6611363839086616E-2</v>
      </c>
      <c r="W265" s="112">
        <f t="shared" si="110"/>
        <v>140</v>
      </c>
      <c r="X265" s="33">
        <f t="shared" si="126"/>
        <v>-0.6977078873845648</v>
      </c>
      <c r="Y265" s="13">
        <v>71699</v>
      </c>
      <c r="Z265" s="10">
        <f t="shared" si="127"/>
        <v>399</v>
      </c>
      <c r="AA265" s="33">
        <f t="shared" si="128"/>
        <v>0.58813047091895354</v>
      </c>
      <c r="AB265" s="11">
        <v>2.7000000000000003E-2</v>
      </c>
      <c r="AC265" s="112">
        <f t="shared" si="111"/>
        <v>247</v>
      </c>
      <c r="AD265" s="33">
        <f t="shared" si="129"/>
        <v>9.2282252578592905E-2</v>
      </c>
      <c r="AE265" s="11">
        <v>0.92809720656394834</v>
      </c>
      <c r="AF265" s="10">
        <f t="shared" si="130"/>
        <v>463</v>
      </c>
      <c r="AG265" s="33">
        <f t="shared" si="131"/>
        <v>0.61761896257583981</v>
      </c>
      <c r="AH265" s="14">
        <v>1.9286666666666665</v>
      </c>
      <c r="AI265" s="112">
        <f t="shared" si="112"/>
        <v>371</v>
      </c>
      <c r="AJ265" s="33">
        <f t="shared" si="132"/>
        <v>-0.14942239801613266</v>
      </c>
      <c r="AK265" s="13">
        <v>176542.73126846299</v>
      </c>
      <c r="AL265" s="38"/>
    </row>
    <row r="266" spans="1:38" x14ac:dyDescent="0.25">
      <c r="A266" t="s">
        <v>1161</v>
      </c>
      <c r="B266" s="5" t="s">
        <v>302</v>
      </c>
      <c r="C266" s="6" t="s">
        <v>49</v>
      </c>
      <c r="D266" s="7" t="s">
        <v>39</v>
      </c>
      <c r="E266" s="36">
        <f t="shared" si="113"/>
        <v>0.42630428283149224</v>
      </c>
      <c r="F266" s="8">
        <f t="shared" si="114"/>
        <v>26.983773170943454</v>
      </c>
      <c r="G266" s="9">
        <f t="shared" si="115"/>
        <v>260</v>
      </c>
      <c r="H266" s="112">
        <f t="shared" si="116"/>
        <v>360</v>
      </c>
      <c r="I266" s="33">
        <f t="shared" si="117"/>
        <v>0.1699571133482152</v>
      </c>
      <c r="J266" s="11">
        <v>7.6673072859543279E-3</v>
      </c>
      <c r="K266" s="10">
        <f t="shared" si="118"/>
        <v>341</v>
      </c>
      <c r="L266" s="33">
        <f t="shared" si="119"/>
        <v>0.33078502551513761</v>
      </c>
      <c r="M266" s="11">
        <v>5.1459783181301469E-2</v>
      </c>
      <c r="N266" s="10">
        <f t="shared" si="120"/>
        <v>199</v>
      </c>
      <c r="O266" s="33">
        <f t="shared" si="121"/>
        <v>-1.6799460368867727E-2</v>
      </c>
      <c r="P266" s="11">
        <v>6.2132514260640634E-2</v>
      </c>
      <c r="Q266" s="10">
        <f t="shared" si="122"/>
        <v>211</v>
      </c>
      <c r="R266" s="33">
        <f t="shared" si="123"/>
        <v>0.12335332576860923</v>
      </c>
      <c r="S266" s="12">
        <v>0.62908782265714713</v>
      </c>
      <c r="T266" s="10">
        <f t="shared" si="124"/>
        <v>312</v>
      </c>
      <c r="U266" s="33">
        <f t="shared" si="125"/>
        <v>0.3493232085717336</v>
      </c>
      <c r="V266" s="18">
        <v>5.5058887347304949E-2</v>
      </c>
      <c r="W266" s="112">
        <f t="shared" si="110"/>
        <v>271</v>
      </c>
      <c r="X266" s="33">
        <f t="shared" si="126"/>
        <v>-0.22475004116289518</v>
      </c>
      <c r="Y266" s="13">
        <v>88900</v>
      </c>
      <c r="Z266" s="10">
        <f t="shared" si="127"/>
        <v>290</v>
      </c>
      <c r="AA266" s="33">
        <f t="shared" si="128"/>
        <v>0.29523164670633906</v>
      </c>
      <c r="AB266" s="11">
        <v>3.1E-2</v>
      </c>
      <c r="AC266" s="112">
        <f t="shared" si="111"/>
        <v>184</v>
      </c>
      <c r="AD266" s="33">
        <f t="shared" si="129"/>
        <v>-0.12792374025595046</v>
      </c>
      <c r="AE266" s="11">
        <v>0.91495741056218061</v>
      </c>
      <c r="AF266" s="10">
        <f t="shared" si="130"/>
        <v>206</v>
      </c>
      <c r="AG266" s="33">
        <f t="shared" si="131"/>
        <v>-0.15569671951005243</v>
      </c>
      <c r="AH266" s="14">
        <v>2.8013333333333335</v>
      </c>
      <c r="AI266" s="112">
        <f t="shared" si="112"/>
        <v>233</v>
      </c>
      <c r="AJ266" s="33">
        <f t="shared" si="132"/>
        <v>-0.23356804506320555</v>
      </c>
      <c r="AK266" s="13">
        <v>118788.45825552948</v>
      </c>
      <c r="AL266" s="38">
        <v>1</v>
      </c>
    </row>
    <row r="267" spans="1:38" x14ac:dyDescent="0.25">
      <c r="A267" t="s">
        <v>1083</v>
      </c>
      <c r="B267" s="5" t="s">
        <v>271</v>
      </c>
      <c r="C267" s="6" t="s">
        <v>30</v>
      </c>
      <c r="D267" s="7" t="s">
        <v>20</v>
      </c>
      <c r="E267" s="36">
        <f t="shared" si="113"/>
        <v>0.43018871376725237</v>
      </c>
      <c r="F267" s="8">
        <f t="shared" si="114"/>
        <v>26.971665618255059</v>
      </c>
      <c r="G267" s="9">
        <f t="shared" si="115"/>
        <v>261</v>
      </c>
      <c r="H267" s="112">
        <f t="shared" si="116"/>
        <v>501</v>
      </c>
      <c r="I267" s="33">
        <f t="shared" si="117"/>
        <v>0.97503481010888848</v>
      </c>
      <c r="J267" s="11">
        <v>5.8584245742092422E-2</v>
      </c>
      <c r="K267" s="10">
        <f t="shared" si="118"/>
        <v>250</v>
      </c>
      <c r="L267" s="33">
        <f t="shared" si="119"/>
        <v>8.9160623259746163E-2</v>
      </c>
      <c r="M267" s="11">
        <v>6.4187539245098721E-2</v>
      </c>
      <c r="N267" s="10">
        <f t="shared" si="120"/>
        <v>268</v>
      </c>
      <c r="O267" s="33">
        <f t="shared" si="121"/>
        <v>0.26566611774661314</v>
      </c>
      <c r="P267" s="11">
        <v>4.4042651831247101E-2</v>
      </c>
      <c r="Q267" s="10">
        <f t="shared" si="122"/>
        <v>246</v>
      </c>
      <c r="R267" s="33">
        <f t="shared" si="123"/>
        <v>0.16192809222383714</v>
      </c>
      <c r="S267" s="12">
        <v>0.46687017417848808</v>
      </c>
      <c r="T267" s="10">
        <f t="shared" si="124"/>
        <v>178</v>
      </c>
      <c r="U267" s="33">
        <f t="shared" si="125"/>
        <v>-0.12585164746957297</v>
      </c>
      <c r="V267" s="18">
        <v>8.2951522317469703E-2</v>
      </c>
      <c r="W267" s="112">
        <f t="shared" si="110"/>
        <v>223</v>
      </c>
      <c r="X267" s="33">
        <f t="shared" si="126"/>
        <v>-0.42690026995318153</v>
      </c>
      <c r="Y267" s="13">
        <v>81548</v>
      </c>
      <c r="Z267" s="10">
        <f t="shared" si="127"/>
        <v>175</v>
      </c>
      <c r="AA267" s="33">
        <f t="shared" si="128"/>
        <v>-0.14411658961258347</v>
      </c>
      <c r="AB267" s="11">
        <v>3.7000000000000005E-2</v>
      </c>
      <c r="AC267" s="112">
        <f t="shared" si="111"/>
        <v>316</v>
      </c>
      <c r="AD267" s="33">
        <f t="shared" si="129"/>
        <v>0.35060505022480754</v>
      </c>
      <c r="AE267" s="11">
        <v>0.94351145038167938</v>
      </c>
      <c r="AF267" s="10">
        <f t="shared" si="130"/>
        <v>428</v>
      </c>
      <c r="AG267" s="33">
        <f t="shared" si="131"/>
        <v>0.4903083976487887</v>
      </c>
      <c r="AH267" s="14">
        <v>2.0723333333333334</v>
      </c>
      <c r="AI267" s="112">
        <f t="shared" si="112"/>
        <v>361</v>
      </c>
      <c r="AJ267" s="33">
        <f t="shared" si="132"/>
        <v>-0.15907198858809321</v>
      </c>
      <c r="AK267" s="13">
        <v>169919.63063386604</v>
      </c>
      <c r="AL267" s="38"/>
    </row>
    <row r="268" spans="1:38" x14ac:dyDescent="0.25">
      <c r="A268" t="s">
        <v>935</v>
      </c>
      <c r="B268" s="5" t="s">
        <v>256</v>
      </c>
      <c r="C268" s="6" t="s">
        <v>81</v>
      </c>
      <c r="D268" s="7" t="s">
        <v>34</v>
      </c>
      <c r="E268" s="36">
        <f t="shared" si="113"/>
        <v>0.51058382326113327</v>
      </c>
      <c r="F268" s="8">
        <f t="shared" si="114"/>
        <v>26.721078584997347</v>
      </c>
      <c r="G268" s="9">
        <f t="shared" si="115"/>
        <v>262</v>
      </c>
      <c r="H268" s="112">
        <f t="shared" si="116"/>
        <v>487</v>
      </c>
      <c r="I268" s="33">
        <f t="shared" si="117"/>
        <v>0.77781664192481059</v>
      </c>
      <c r="J268" s="11">
        <v>4.6111231805344266E-2</v>
      </c>
      <c r="K268" s="10">
        <f t="shared" si="118"/>
        <v>202</v>
      </c>
      <c r="L268" s="33">
        <f t="shared" si="119"/>
        <v>-6.8338693475593348E-2</v>
      </c>
      <c r="M268" s="11">
        <v>7.2483940042826558E-2</v>
      </c>
      <c r="N268" s="10">
        <f t="shared" si="120"/>
        <v>285</v>
      </c>
      <c r="O268" s="33">
        <f t="shared" si="121"/>
        <v>0.30276612476582176</v>
      </c>
      <c r="P268" s="11">
        <v>4.1666666666666664E-2</v>
      </c>
      <c r="Q268" s="10">
        <f t="shared" si="122"/>
        <v>144</v>
      </c>
      <c r="R268" s="33">
        <f t="shared" si="123"/>
        <v>1.3360580605810924E-3</v>
      </c>
      <c r="S268" s="12">
        <v>1.1422044545973731</v>
      </c>
      <c r="T268" s="10">
        <f t="shared" si="124"/>
        <v>142</v>
      </c>
      <c r="U268" s="33">
        <f t="shared" si="125"/>
        <v>-0.37779827337291522</v>
      </c>
      <c r="V268" s="18">
        <v>9.77407208176439E-2</v>
      </c>
      <c r="W268" s="112">
        <f t="shared" si="110"/>
        <v>320</v>
      </c>
      <c r="X268" s="33">
        <f t="shared" si="126"/>
        <v>-1.4543498847642314E-2</v>
      </c>
      <c r="Y268" s="13">
        <v>96545</v>
      </c>
      <c r="Z268" s="10">
        <f t="shared" si="127"/>
        <v>466</v>
      </c>
      <c r="AA268" s="33">
        <f t="shared" si="128"/>
        <v>0.73457988302526112</v>
      </c>
      <c r="AB268" s="11">
        <v>2.5000000000000001E-2</v>
      </c>
      <c r="AC268" s="112">
        <f t="shared" si="111"/>
        <v>136</v>
      </c>
      <c r="AD268" s="33">
        <f t="shared" si="129"/>
        <v>-0.39290605896889153</v>
      </c>
      <c r="AE268" s="11">
        <v>0.89914578996482664</v>
      </c>
      <c r="AF268" s="10">
        <f t="shared" si="130"/>
        <v>430</v>
      </c>
      <c r="AG268" s="33">
        <f t="shared" si="131"/>
        <v>0.49385300734513349</v>
      </c>
      <c r="AH268" s="14">
        <v>2.0683333333333334</v>
      </c>
      <c r="AI268" s="112">
        <f t="shared" si="112"/>
        <v>337</v>
      </c>
      <c r="AJ268" s="33">
        <f t="shared" si="132"/>
        <v>-0.17473260139867725</v>
      </c>
      <c r="AK268" s="13">
        <v>159170.80001038368</v>
      </c>
      <c r="AL268" s="38"/>
    </row>
    <row r="269" spans="1:38" x14ac:dyDescent="0.25">
      <c r="A269" t="s">
        <v>1020</v>
      </c>
      <c r="B269" s="5" t="s">
        <v>384</v>
      </c>
      <c r="C269" s="6" t="s">
        <v>172</v>
      </c>
      <c r="D269" s="7" t="s">
        <v>39</v>
      </c>
      <c r="E269" s="36">
        <f t="shared" si="113"/>
        <v>0.54246559311718301</v>
      </c>
      <c r="F269" s="8">
        <f t="shared" si="114"/>
        <v>26.621704902026735</v>
      </c>
      <c r="G269" s="9">
        <f t="shared" si="115"/>
        <v>263</v>
      </c>
      <c r="H269" s="112">
        <f t="shared" si="116"/>
        <v>552</v>
      </c>
      <c r="I269" s="33">
        <f t="shared" si="117"/>
        <v>2.1712562315000588</v>
      </c>
      <c r="J269" s="11">
        <v>0.13423897166228449</v>
      </c>
      <c r="K269" s="10">
        <f t="shared" si="118"/>
        <v>176</v>
      </c>
      <c r="L269" s="33">
        <f t="shared" si="119"/>
        <v>-0.16934607998446202</v>
      </c>
      <c r="M269" s="11">
        <v>7.7804583835946919E-2</v>
      </c>
      <c r="N269" s="10">
        <f t="shared" si="120"/>
        <v>227</v>
      </c>
      <c r="O269" s="33">
        <f t="shared" si="121"/>
        <v>9.835156677038899E-2</v>
      </c>
      <c r="P269" s="11">
        <v>5.4757929883138566E-2</v>
      </c>
      <c r="Q269" s="10">
        <f t="shared" si="122"/>
        <v>302</v>
      </c>
      <c r="R269" s="33">
        <f t="shared" si="123"/>
        <v>0.21169986282390196</v>
      </c>
      <c r="S269" s="12">
        <v>0.25756600128783003</v>
      </c>
      <c r="T269" s="10">
        <f t="shared" si="124"/>
        <v>301</v>
      </c>
      <c r="U269" s="33">
        <f t="shared" si="125"/>
        <v>0.31890799966291844</v>
      </c>
      <c r="V269" s="18">
        <v>5.6844251848075456E-2</v>
      </c>
      <c r="W269" s="112">
        <f t="shared" si="110"/>
        <v>206</v>
      </c>
      <c r="X269" s="33">
        <f t="shared" si="126"/>
        <v>-0.48700641795856314</v>
      </c>
      <c r="Y269" s="13">
        <v>79362</v>
      </c>
      <c r="Z269" s="10">
        <f t="shared" si="127"/>
        <v>264</v>
      </c>
      <c r="AA269" s="33">
        <f t="shared" si="128"/>
        <v>0.2220069406531853</v>
      </c>
      <c r="AB269" s="11">
        <v>3.2000000000000001E-2</v>
      </c>
      <c r="AC269" s="112">
        <f t="shared" si="111"/>
        <v>141</v>
      </c>
      <c r="AD269" s="33">
        <f t="shared" si="129"/>
        <v>-0.35468849335434782</v>
      </c>
      <c r="AE269" s="11">
        <v>0.90142625022567247</v>
      </c>
      <c r="AF269" s="10">
        <f t="shared" si="130"/>
        <v>364</v>
      </c>
      <c r="AG269" s="33">
        <f t="shared" si="131"/>
        <v>0.2974225533393588</v>
      </c>
      <c r="AH269" s="14">
        <v>2.29</v>
      </c>
      <c r="AI269" s="112">
        <f t="shared" si="112"/>
        <v>347</v>
      </c>
      <c r="AJ269" s="33">
        <f t="shared" si="132"/>
        <v>-0.16655616677615806</v>
      </c>
      <c r="AK269" s="13">
        <v>164782.78415969093</v>
      </c>
      <c r="AL269" s="38"/>
    </row>
    <row r="270" spans="1:38" x14ac:dyDescent="0.25">
      <c r="A270" t="s">
        <v>759</v>
      </c>
      <c r="B270" s="5" t="s">
        <v>263</v>
      </c>
      <c r="C270" s="6" t="s">
        <v>44</v>
      </c>
      <c r="D270" s="7" t="s">
        <v>20</v>
      </c>
      <c r="E270" s="36">
        <f t="shared" si="113"/>
        <v>0.55012727584759891</v>
      </c>
      <c r="F270" s="8">
        <f t="shared" si="114"/>
        <v>26.597823868002855</v>
      </c>
      <c r="G270" s="9">
        <f t="shared" si="115"/>
        <v>264</v>
      </c>
      <c r="H270" s="112">
        <f t="shared" si="116"/>
        <v>473</v>
      </c>
      <c r="I270" s="33">
        <f t="shared" si="117"/>
        <v>0.65216034673010093</v>
      </c>
      <c r="J270" s="11">
        <v>3.8164130705911736E-2</v>
      </c>
      <c r="K270" s="10">
        <f t="shared" si="118"/>
        <v>200</v>
      </c>
      <c r="L270" s="33">
        <f t="shared" si="119"/>
        <v>-6.9289593673115421E-2</v>
      </c>
      <c r="M270" s="11">
        <v>7.2534029461122501E-2</v>
      </c>
      <c r="N270" s="10">
        <f t="shared" si="120"/>
        <v>234</v>
      </c>
      <c r="O270" s="33">
        <f t="shared" si="121"/>
        <v>0.12539955486018189</v>
      </c>
      <c r="P270" s="11">
        <v>5.3025703298927342E-2</v>
      </c>
      <c r="Q270" s="10">
        <f t="shared" si="122"/>
        <v>103</v>
      </c>
      <c r="R270" s="33">
        <f t="shared" si="123"/>
        <v>-0.12699770478010447</v>
      </c>
      <c r="S270" s="12">
        <v>1.6818837097549255</v>
      </c>
      <c r="T270" s="10">
        <f t="shared" si="124"/>
        <v>296</v>
      </c>
      <c r="U270" s="33">
        <f t="shared" si="125"/>
        <v>0.29826937508892909</v>
      </c>
      <c r="V270" s="18">
        <v>5.8055733504164E-2</v>
      </c>
      <c r="W270" s="112">
        <f t="shared" si="110"/>
        <v>239</v>
      </c>
      <c r="X270" s="33">
        <f t="shared" si="126"/>
        <v>-0.33481633140330813</v>
      </c>
      <c r="Y270" s="13">
        <v>84897</v>
      </c>
      <c r="Z270" s="10">
        <f t="shared" si="127"/>
        <v>290</v>
      </c>
      <c r="AA270" s="33">
        <f t="shared" si="128"/>
        <v>0.29523164670633906</v>
      </c>
      <c r="AB270" s="11">
        <v>3.1E-2</v>
      </c>
      <c r="AC270" s="112">
        <f t="shared" si="111"/>
        <v>260</v>
      </c>
      <c r="AD270" s="33">
        <f t="shared" si="129"/>
        <v>0.15327704899742164</v>
      </c>
      <c r="AE270" s="11">
        <v>0.93173679498657114</v>
      </c>
      <c r="AF270" s="10">
        <f t="shared" si="130"/>
        <v>345</v>
      </c>
      <c r="AG270" s="33">
        <f t="shared" si="131"/>
        <v>0.23480111537060033</v>
      </c>
      <c r="AH270" s="14">
        <v>2.3606666666666669</v>
      </c>
      <c r="AI270" s="112">
        <f t="shared" si="112"/>
        <v>164</v>
      </c>
      <c r="AJ270" s="33">
        <f t="shared" si="132"/>
        <v>-0.25861712291502648</v>
      </c>
      <c r="AK270" s="13">
        <v>101595.75332372257</v>
      </c>
      <c r="AL270" s="38"/>
    </row>
    <row r="271" spans="1:38" x14ac:dyDescent="0.25">
      <c r="A271" t="s">
        <v>728</v>
      </c>
      <c r="B271" s="5" t="s">
        <v>313</v>
      </c>
      <c r="C271" s="6" t="s">
        <v>38</v>
      </c>
      <c r="D271" s="7" t="s">
        <v>39</v>
      </c>
      <c r="E271" s="36">
        <f t="shared" si="113"/>
        <v>0.57488947683620717</v>
      </c>
      <c r="F271" s="8">
        <f t="shared" si="114"/>
        <v>26.520641480644596</v>
      </c>
      <c r="G271" s="9">
        <f t="shared" si="115"/>
        <v>265</v>
      </c>
      <c r="H271" s="112">
        <f t="shared" si="116"/>
        <v>371</v>
      </c>
      <c r="I271" s="33">
        <f t="shared" si="117"/>
        <v>0.19492264350747751</v>
      </c>
      <c r="J271" s="11">
        <v>9.2462460241142796E-3</v>
      </c>
      <c r="K271" s="10">
        <f t="shared" si="118"/>
        <v>268</v>
      </c>
      <c r="L271" s="33">
        <f t="shared" si="119"/>
        <v>0.13713070883150827</v>
      </c>
      <c r="M271" s="11">
        <v>6.1660677132589367E-2</v>
      </c>
      <c r="N271" s="10">
        <f t="shared" si="120"/>
        <v>235</v>
      </c>
      <c r="O271" s="33">
        <f t="shared" si="121"/>
        <v>0.12689911514414828</v>
      </c>
      <c r="P271" s="11">
        <v>5.2929667387498713E-2</v>
      </c>
      <c r="Q271" s="10">
        <f t="shared" si="122"/>
        <v>264</v>
      </c>
      <c r="R271" s="33">
        <f t="shared" si="123"/>
        <v>0.17709060195984588</v>
      </c>
      <c r="S271" s="12">
        <v>0.40310759308120786</v>
      </c>
      <c r="T271" s="10">
        <f t="shared" si="124"/>
        <v>217</v>
      </c>
      <c r="U271" s="33">
        <f t="shared" si="125"/>
        <v>1.9218843506464876E-2</v>
      </c>
      <c r="V271" s="18">
        <v>7.4435923905028761E-2</v>
      </c>
      <c r="W271" s="112">
        <f t="shared" si="110"/>
        <v>268</v>
      </c>
      <c r="X271" s="33">
        <f t="shared" si="126"/>
        <v>-0.22763711597559649</v>
      </c>
      <c r="Y271" s="13">
        <v>88795</v>
      </c>
      <c r="Z271" s="10">
        <f t="shared" si="127"/>
        <v>488</v>
      </c>
      <c r="AA271" s="33">
        <f t="shared" si="128"/>
        <v>0.8078045890784149</v>
      </c>
      <c r="AB271" s="11">
        <v>2.4E-2</v>
      </c>
      <c r="AC271" s="112">
        <f t="shared" si="111"/>
        <v>158</v>
      </c>
      <c r="AD271" s="33">
        <f t="shared" si="129"/>
        <v>-0.24959367548263822</v>
      </c>
      <c r="AE271" s="11">
        <v>0.90769730783814528</v>
      </c>
      <c r="AF271" s="10">
        <f t="shared" si="130"/>
        <v>140</v>
      </c>
      <c r="AG271" s="33">
        <f t="shared" si="131"/>
        <v>-0.40293324583010259</v>
      </c>
      <c r="AH271" s="14">
        <v>3.0803333333333334</v>
      </c>
      <c r="AI271" s="112">
        <f t="shared" si="112"/>
        <v>201</v>
      </c>
      <c r="AJ271" s="33">
        <f t="shared" si="132"/>
        <v>-0.2446916320866114</v>
      </c>
      <c r="AK271" s="13">
        <v>111153.6642480211</v>
      </c>
      <c r="AL271" s="38"/>
    </row>
    <row r="272" spans="1:38" x14ac:dyDescent="0.25">
      <c r="A272" t="s">
        <v>709</v>
      </c>
      <c r="B272" s="5" t="s">
        <v>309</v>
      </c>
      <c r="C272" s="6" t="s">
        <v>44</v>
      </c>
      <c r="D272" s="7" t="s">
        <v>20</v>
      </c>
      <c r="E272" s="36">
        <f t="shared" si="113"/>
        <v>0.6197845472796063</v>
      </c>
      <c r="F272" s="8">
        <f t="shared" si="114"/>
        <v>26.380706071872453</v>
      </c>
      <c r="G272" s="9">
        <f t="shared" si="115"/>
        <v>266</v>
      </c>
      <c r="H272" s="112">
        <f t="shared" si="116"/>
        <v>491</v>
      </c>
      <c r="I272" s="33">
        <f t="shared" si="117"/>
        <v>0.8631360970149643</v>
      </c>
      <c r="J272" s="11">
        <v>5.1507239496795698E-2</v>
      </c>
      <c r="K272" s="10">
        <f t="shared" si="118"/>
        <v>351</v>
      </c>
      <c r="L272" s="33">
        <f t="shared" si="119"/>
        <v>0.34808672552728359</v>
      </c>
      <c r="M272" s="11">
        <v>5.0548402479732954E-2</v>
      </c>
      <c r="N272" s="10">
        <f t="shared" si="120"/>
        <v>259</v>
      </c>
      <c r="O272" s="33">
        <f t="shared" si="121"/>
        <v>0.24754128428964159</v>
      </c>
      <c r="P272" s="11">
        <v>4.5203415369161226E-2</v>
      </c>
      <c r="Q272" s="10">
        <f t="shared" si="122"/>
        <v>67</v>
      </c>
      <c r="R272" s="33">
        <f t="shared" si="123"/>
        <v>-0.26383824676857903</v>
      </c>
      <c r="S272" s="12">
        <v>2.2573363431151243</v>
      </c>
      <c r="T272" s="10">
        <f t="shared" si="124"/>
        <v>259</v>
      </c>
      <c r="U272" s="33">
        <f t="shared" si="125"/>
        <v>0.18833454103679995</v>
      </c>
      <c r="V272" s="18">
        <v>6.4508878399640368E-2</v>
      </c>
      <c r="W272" s="112">
        <f t="shared" si="110"/>
        <v>225</v>
      </c>
      <c r="X272" s="33">
        <f t="shared" si="126"/>
        <v>-0.41328977440758957</v>
      </c>
      <c r="Y272" s="13">
        <v>82043</v>
      </c>
      <c r="Z272" s="10">
        <f t="shared" si="127"/>
        <v>290</v>
      </c>
      <c r="AA272" s="33">
        <f t="shared" si="128"/>
        <v>0.29523164670633906</v>
      </c>
      <c r="AB272" s="11">
        <v>3.1E-2</v>
      </c>
      <c r="AC272" s="112">
        <f t="shared" si="111"/>
        <v>333</v>
      </c>
      <c r="AD272" s="33">
        <f t="shared" si="129"/>
        <v>0.40203951724156134</v>
      </c>
      <c r="AE272" s="11">
        <v>0.9465805694159084</v>
      </c>
      <c r="AF272" s="10">
        <f t="shared" si="130"/>
        <v>167</v>
      </c>
      <c r="AG272" s="33">
        <f t="shared" si="131"/>
        <v>-0.28950573554706871</v>
      </c>
      <c r="AH272" s="14">
        <v>2.9523333333333333</v>
      </c>
      <c r="AI272" s="112">
        <f t="shared" si="112"/>
        <v>144</v>
      </c>
      <c r="AJ272" s="33">
        <f t="shared" si="132"/>
        <v>-0.26665477026944717</v>
      </c>
      <c r="AK272" s="13">
        <v>96079.027313769751</v>
      </c>
      <c r="AL272" s="38"/>
    </row>
    <row r="273" spans="1:38" x14ac:dyDescent="0.25">
      <c r="A273" t="s">
        <v>757</v>
      </c>
      <c r="B273" s="5" t="s">
        <v>224</v>
      </c>
      <c r="C273" s="6" t="s">
        <v>44</v>
      </c>
      <c r="D273" s="7" t="s">
        <v>20</v>
      </c>
      <c r="E273" s="36">
        <f t="shared" si="113"/>
        <v>0.6667270598843571</v>
      </c>
      <c r="F273" s="8">
        <f t="shared" si="114"/>
        <v>26.234388901072624</v>
      </c>
      <c r="G273" s="9">
        <f t="shared" si="115"/>
        <v>267</v>
      </c>
      <c r="H273" s="112">
        <f t="shared" si="116"/>
        <v>464</v>
      </c>
      <c r="I273" s="33">
        <f t="shared" si="117"/>
        <v>0.58169970821248429</v>
      </c>
      <c r="J273" s="11">
        <v>3.3707865168539408E-2</v>
      </c>
      <c r="K273" s="10">
        <f t="shared" si="118"/>
        <v>329</v>
      </c>
      <c r="L273" s="33">
        <f t="shared" si="119"/>
        <v>0.30524203187859755</v>
      </c>
      <c r="M273" s="11">
        <v>5.2805280528052806E-2</v>
      </c>
      <c r="N273" s="10">
        <f t="shared" si="120"/>
        <v>163</v>
      </c>
      <c r="O273" s="33">
        <f t="shared" si="121"/>
        <v>-0.18915657389636817</v>
      </c>
      <c r="P273" s="11">
        <v>7.3170731707317069E-2</v>
      </c>
      <c r="Q273" s="10">
        <f t="shared" si="122"/>
        <v>390</v>
      </c>
      <c r="R273" s="33">
        <f t="shared" si="123"/>
        <v>0.27294812057923534</v>
      </c>
      <c r="S273" s="12">
        <v>0</v>
      </c>
      <c r="T273" s="10">
        <f t="shared" si="124"/>
        <v>449</v>
      </c>
      <c r="U273" s="33">
        <f t="shared" si="125"/>
        <v>0.71943657405509565</v>
      </c>
      <c r="V273" s="18">
        <v>3.3333333333333333E-2</v>
      </c>
      <c r="W273" s="112">
        <f t="shared" si="110"/>
        <v>177</v>
      </c>
      <c r="X273" s="33">
        <f t="shared" si="126"/>
        <v>-0.5825273503330809</v>
      </c>
      <c r="Y273" s="13">
        <v>75888</v>
      </c>
      <c r="Z273" s="10">
        <f t="shared" si="127"/>
        <v>350</v>
      </c>
      <c r="AA273" s="33">
        <f t="shared" si="128"/>
        <v>0.44168105881264658</v>
      </c>
      <c r="AB273" s="11">
        <v>2.8999999999999998E-2</v>
      </c>
      <c r="AC273" s="112">
        <f t="shared" si="111"/>
        <v>180</v>
      </c>
      <c r="AD273" s="33">
        <f t="shared" si="129"/>
        <v>-0.14292128426778961</v>
      </c>
      <c r="AE273" s="11">
        <v>0.9140625</v>
      </c>
      <c r="AF273" s="10">
        <f t="shared" si="130"/>
        <v>242</v>
      </c>
      <c r="AG273" s="33">
        <f t="shared" si="131"/>
        <v>-4.7290739630173884E-2</v>
      </c>
      <c r="AH273" s="14">
        <v>2.6790000000000003</v>
      </c>
      <c r="AI273" s="112">
        <f t="shared" si="112"/>
        <v>182</v>
      </c>
      <c r="AJ273" s="33">
        <f t="shared" si="132"/>
        <v>-0.25058494072243537</v>
      </c>
      <c r="AK273" s="13">
        <v>107108.72826086957</v>
      </c>
      <c r="AL273" s="38"/>
    </row>
    <row r="274" spans="1:38" x14ac:dyDescent="0.25">
      <c r="A274" t="s">
        <v>1123</v>
      </c>
      <c r="B274" s="5" t="s">
        <v>347</v>
      </c>
      <c r="C274" s="6" t="s">
        <v>71</v>
      </c>
      <c r="D274" s="7" t="s">
        <v>34</v>
      </c>
      <c r="E274" s="36">
        <f t="shared" si="113"/>
        <v>0.66802082424425047</v>
      </c>
      <c r="F274" s="8">
        <f t="shared" si="114"/>
        <v>26.230356310350114</v>
      </c>
      <c r="G274" s="9">
        <f t="shared" si="115"/>
        <v>268</v>
      </c>
      <c r="H274" s="112">
        <f t="shared" si="116"/>
        <v>1</v>
      </c>
      <c r="I274" s="33">
        <f t="shared" si="117"/>
        <v>-6.1002264195371847</v>
      </c>
      <c r="J274" s="11">
        <v>-0.38888888888888884</v>
      </c>
      <c r="K274" s="10">
        <f t="shared" si="118"/>
        <v>2</v>
      </c>
      <c r="L274" s="33">
        <f t="shared" si="119"/>
        <v>-9.5403302772889695</v>
      </c>
      <c r="M274" s="11">
        <v>0.5714285714285714</v>
      </c>
      <c r="N274" s="10">
        <f t="shared" si="120"/>
        <v>535</v>
      </c>
      <c r="O274" s="33">
        <f t="shared" si="121"/>
        <v>0.95337356493194403</v>
      </c>
      <c r="P274" s="11">
        <v>0</v>
      </c>
      <c r="Q274" s="10">
        <f t="shared" si="122"/>
        <v>390</v>
      </c>
      <c r="R274" s="33">
        <f t="shared" si="123"/>
        <v>0.27294812057923534</v>
      </c>
      <c r="S274" s="12">
        <v>0</v>
      </c>
      <c r="T274" s="10">
        <f t="shared" si="124"/>
        <v>563</v>
      </c>
      <c r="U274" s="33">
        <f t="shared" si="125"/>
        <v>1.287298372877109</v>
      </c>
      <c r="V274" s="18">
        <v>0</v>
      </c>
      <c r="W274" s="112">
        <f t="shared" si="110"/>
        <v>1</v>
      </c>
      <c r="X274" s="33">
        <f t="shared" si="126"/>
        <v>-2.1666606257506906</v>
      </c>
      <c r="Y274" s="13">
        <v>18274.669999999998</v>
      </c>
      <c r="Z274" s="10">
        <f t="shared" si="127"/>
        <v>563</v>
      </c>
      <c r="AA274" s="33">
        <f t="shared" si="128"/>
        <v>2.5651975343541036</v>
      </c>
      <c r="AB274" s="11">
        <v>0</v>
      </c>
      <c r="AC274" s="112">
        <f t="shared" si="111"/>
        <v>559</v>
      </c>
      <c r="AD274" s="33">
        <f t="shared" si="129"/>
        <v>1.2972801090166022</v>
      </c>
      <c r="AE274" s="11">
        <v>1</v>
      </c>
      <c r="AF274" s="10">
        <f t="shared" si="130"/>
        <v>549</v>
      </c>
      <c r="AG274" s="33">
        <f t="shared" si="131"/>
        <v>1.5344913373636961</v>
      </c>
      <c r="AH274" s="14">
        <v>0.89400000000000002</v>
      </c>
      <c r="AI274" s="112">
        <f t="shared" si="112"/>
        <v>448</v>
      </c>
      <c r="AJ274" s="33">
        <f t="shared" si="132"/>
        <v>-5.95996475937519E-2</v>
      </c>
      <c r="AK274" s="13">
        <v>238193.54545454544</v>
      </c>
      <c r="AL274" s="38"/>
    </row>
    <row r="275" spans="1:38" x14ac:dyDescent="0.25">
      <c r="A275" t="s">
        <v>763</v>
      </c>
      <c r="B275" s="5" t="s">
        <v>365</v>
      </c>
      <c r="C275" s="6" t="s">
        <v>71</v>
      </c>
      <c r="D275" s="7" t="s">
        <v>34</v>
      </c>
      <c r="E275" s="36">
        <f t="shared" si="113"/>
        <v>0.69157923931964649</v>
      </c>
      <c r="F275" s="8">
        <f t="shared" si="114"/>
        <v>26.156926055958252</v>
      </c>
      <c r="G275" s="9">
        <f t="shared" si="115"/>
        <v>269</v>
      </c>
      <c r="H275" s="112">
        <f t="shared" si="116"/>
        <v>90</v>
      </c>
      <c r="I275" s="33">
        <f t="shared" si="117"/>
        <v>-0.73916222030366652</v>
      </c>
      <c r="J275" s="11">
        <v>-4.9829718587560468E-2</v>
      </c>
      <c r="K275" s="10">
        <f t="shared" si="118"/>
        <v>170</v>
      </c>
      <c r="L275" s="33">
        <f t="shared" si="119"/>
        <v>-0.19507614622318981</v>
      </c>
      <c r="M275" s="11">
        <v>7.9159935379644594E-2</v>
      </c>
      <c r="N275" s="10">
        <f t="shared" si="120"/>
        <v>326</v>
      </c>
      <c r="O275" s="33">
        <f t="shared" si="121"/>
        <v>0.41879167234782305</v>
      </c>
      <c r="P275" s="11">
        <v>3.4236075625958103E-2</v>
      </c>
      <c r="Q275" s="10">
        <f t="shared" si="122"/>
        <v>390</v>
      </c>
      <c r="R275" s="33">
        <f t="shared" si="123"/>
        <v>0.27294812057923534</v>
      </c>
      <c r="S275" s="12">
        <v>0</v>
      </c>
      <c r="T275" s="10">
        <f t="shared" si="124"/>
        <v>265</v>
      </c>
      <c r="U275" s="33">
        <f t="shared" si="125"/>
        <v>0.19997270419822999</v>
      </c>
      <c r="V275" s="18">
        <v>6.3825721383527614E-2</v>
      </c>
      <c r="W275" s="112">
        <f t="shared" si="110"/>
        <v>257</v>
      </c>
      <c r="X275" s="33">
        <f t="shared" si="126"/>
        <v>-0.27138317337567069</v>
      </c>
      <c r="Y275" s="13">
        <v>87204</v>
      </c>
      <c r="Z275" s="10">
        <f t="shared" si="127"/>
        <v>185</v>
      </c>
      <c r="AA275" s="33">
        <f t="shared" si="128"/>
        <v>-7.0891883559429728E-2</v>
      </c>
      <c r="AB275" s="11">
        <v>3.6000000000000004E-2</v>
      </c>
      <c r="AC275" s="112">
        <f t="shared" si="111"/>
        <v>319</v>
      </c>
      <c r="AD275" s="33">
        <f t="shared" si="129"/>
        <v>0.35610580999111358</v>
      </c>
      <c r="AE275" s="11">
        <v>0.94383968332508661</v>
      </c>
      <c r="AF275" s="10">
        <f t="shared" si="130"/>
        <v>350</v>
      </c>
      <c r="AG275" s="33">
        <f t="shared" si="131"/>
        <v>0.26315799294135922</v>
      </c>
      <c r="AH275" s="14">
        <v>2.3286666666666664</v>
      </c>
      <c r="AI275" s="112">
        <f t="shared" si="112"/>
        <v>323</v>
      </c>
      <c r="AJ275" s="33">
        <f t="shared" si="132"/>
        <v>-0.18477566986112284</v>
      </c>
      <c r="AK275" s="13">
        <v>152277.63157894736</v>
      </c>
      <c r="AL275" s="38"/>
    </row>
    <row r="276" spans="1:38" x14ac:dyDescent="0.25">
      <c r="A276" t="s">
        <v>808</v>
      </c>
      <c r="B276" s="5" t="s">
        <v>352</v>
      </c>
      <c r="C276" s="6" t="s">
        <v>63</v>
      </c>
      <c r="D276" s="7" t="s">
        <v>34</v>
      </c>
      <c r="E276" s="36">
        <f t="shared" si="113"/>
        <v>0.7000656300799678</v>
      </c>
      <c r="F276" s="8">
        <f t="shared" si="114"/>
        <v>26.130474453403291</v>
      </c>
      <c r="G276" s="9">
        <f t="shared" si="115"/>
        <v>270</v>
      </c>
      <c r="H276" s="112">
        <f t="shared" si="116"/>
        <v>20</v>
      </c>
      <c r="I276" s="33">
        <f t="shared" si="117"/>
        <v>-1.2192690816246652</v>
      </c>
      <c r="J276" s="11">
        <v>-8.0193957478552735E-2</v>
      </c>
      <c r="K276" s="10">
        <f t="shared" si="118"/>
        <v>419</v>
      </c>
      <c r="L276" s="33">
        <f t="shared" si="119"/>
        <v>0.5546428299316053</v>
      </c>
      <c r="M276" s="11">
        <v>3.9667896678966787E-2</v>
      </c>
      <c r="N276" s="10">
        <f t="shared" si="120"/>
        <v>335</v>
      </c>
      <c r="O276" s="33">
        <f t="shared" si="121"/>
        <v>0.43602307034201543</v>
      </c>
      <c r="P276" s="11">
        <v>3.313253012048193E-2</v>
      </c>
      <c r="Q276" s="10">
        <f t="shared" si="122"/>
        <v>390</v>
      </c>
      <c r="R276" s="33">
        <f t="shared" si="123"/>
        <v>0.27294812057923534</v>
      </c>
      <c r="S276" s="12">
        <v>0</v>
      </c>
      <c r="T276" s="10">
        <f t="shared" si="124"/>
        <v>214</v>
      </c>
      <c r="U276" s="33">
        <f t="shared" si="125"/>
        <v>5.0967226322997704E-3</v>
      </c>
      <c r="V276" s="18">
        <v>7.5264888564121307E-2</v>
      </c>
      <c r="W276" s="112">
        <f t="shared" si="110"/>
        <v>267</v>
      </c>
      <c r="X276" s="33">
        <f t="shared" si="126"/>
        <v>-0.23574842140175734</v>
      </c>
      <c r="Y276" s="13">
        <v>88500</v>
      </c>
      <c r="Z276" s="10">
        <f t="shared" si="127"/>
        <v>317</v>
      </c>
      <c r="AA276" s="33">
        <f t="shared" si="128"/>
        <v>0.36845635275949279</v>
      </c>
      <c r="AB276" s="11">
        <v>0.03</v>
      </c>
      <c r="AC276" s="112">
        <f t="shared" si="111"/>
        <v>205</v>
      </c>
      <c r="AD276" s="33">
        <f t="shared" si="129"/>
        <v>-5.4499373257252133E-2</v>
      </c>
      <c r="AE276" s="11">
        <v>0.91933867735470942</v>
      </c>
      <c r="AF276" s="10">
        <f t="shared" si="130"/>
        <v>393</v>
      </c>
      <c r="AG276" s="33">
        <f t="shared" si="131"/>
        <v>0.38337933847572031</v>
      </c>
      <c r="AH276" s="14">
        <v>2.1930000000000001</v>
      </c>
      <c r="AI276" s="112">
        <f t="shared" si="112"/>
        <v>435</v>
      </c>
      <c r="AJ276" s="33">
        <f t="shared" si="132"/>
        <v>-8.7596453078925024E-2</v>
      </c>
      <c r="AK276" s="13">
        <v>218977.63584752637</v>
      </c>
      <c r="AL276" s="38"/>
    </row>
    <row r="277" spans="1:38" x14ac:dyDescent="0.25">
      <c r="A277" t="s">
        <v>882</v>
      </c>
      <c r="B277" s="5" t="s">
        <v>275</v>
      </c>
      <c r="C277" s="6" t="s">
        <v>63</v>
      </c>
      <c r="D277" s="7" t="s">
        <v>34</v>
      </c>
      <c r="E277" s="36">
        <f t="shared" si="113"/>
        <v>0.72071345328628622</v>
      </c>
      <c r="F277" s="8">
        <f t="shared" si="114"/>
        <v>26.066116350117234</v>
      </c>
      <c r="G277" s="9">
        <f t="shared" si="115"/>
        <v>271</v>
      </c>
      <c r="H277" s="112">
        <f t="shared" si="116"/>
        <v>509</v>
      </c>
      <c r="I277" s="33">
        <f t="shared" si="117"/>
        <v>1.0724534200637119</v>
      </c>
      <c r="J277" s="11">
        <v>6.474546147010285E-2</v>
      </c>
      <c r="K277" s="10">
        <f t="shared" si="118"/>
        <v>441</v>
      </c>
      <c r="L277" s="33">
        <f t="shared" si="119"/>
        <v>0.6284020212997885</v>
      </c>
      <c r="M277" s="11">
        <v>3.5782573067467904E-2</v>
      </c>
      <c r="N277" s="10">
        <f t="shared" si="120"/>
        <v>165</v>
      </c>
      <c r="O277" s="33">
        <f t="shared" si="121"/>
        <v>-0.15617790379785249</v>
      </c>
      <c r="P277" s="11">
        <v>7.105868814729574E-2</v>
      </c>
      <c r="Q277" s="10">
        <f t="shared" si="122"/>
        <v>167</v>
      </c>
      <c r="R277" s="33">
        <f t="shared" si="123"/>
        <v>4.6124359296219476E-2</v>
      </c>
      <c r="S277" s="12">
        <v>0.95385715989030639</v>
      </c>
      <c r="T277" s="10">
        <f t="shared" si="124"/>
        <v>257</v>
      </c>
      <c r="U277" s="33">
        <f t="shared" si="125"/>
        <v>0.17297976543258162</v>
      </c>
      <c r="V277" s="18">
        <v>6.5410199556541024E-2</v>
      </c>
      <c r="W277" s="112">
        <f t="shared" si="110"/>
        <v>272</v>
      </c>
      <c r="X277" s="33">
        <f t="shared" si="126"/>
        <v>-0.22348522743542604</v>
      </c>
      <c r="Y277" s="13">
        <v>88946</v>
      </c>
      <c r="Z277" s="10">
        <f t="shared" si="127"/>
        <v>369</v>
      </c>
      <c r="AA277" s="33">
        <f t="shared" si="128"/>
        <v>0.51490576486580031</v>
      </c>
      <c r="AB277" s="11">
        <v>2.7999999999999997E-2</v>
      </c>
      <c r="AC277" s="112">
        <f t="shared" si="111"/>
        <v>240</v>
      </c>
      <c r="AD277" s="33">
        <f t="shared" si="129"/>
        <v>7.0326846049703393E-2</v>
      </c>
      <c r="AE277" s="11">
        <v>0.9267871170463472</v>
      </c>
      <c r="AF277" s="10">
        <f t="shared" si="130"/>
        <v>175</v>
      </c>
      <c r="AG277" s="33">
        <f t="shared" si="131"/>
        <v>-0.26912422979308637</v>
      </c>
      <c r="AH277" s="14">
        <v>2.9293333333333336</v>
      </c>
      <c r="AI277" s="112">
        <f t="shared" si="112"/>
        <v>189</v>
      </c>
      <c r="AJ277" s="33">
        <f t="shared" si="132"/>
        <v>-0.24757181606937465</v>
      </c>
      <c r="AK277" s="13">
        <v>109176.81888637177</v>
      </c>
      <c r="AL277" s="38"/>
    </row>
    <row r="278" spans="1:38" x14ac:dyDescent="0.25">
      <c r="A278" t="s">
        <v>1013</v>
      </c>
      <c r="B278" s="5" t="s">
        <v>239</v>
      </c>
      <c r="C278" s="6" t="s">
        <v>24</v>
      </c>
      <c r="D278" s="7" t="s">
        <v>20</v>
      </c>
      <c r="E278" s="36">
        <f t="shared" si="113"/>
        <v>0.72219983591137105</v>
      </c>
      <c r="F278" s="8">
        <f t="shared" si="114"/>
        <v>26.061483379098842</v>
      </c>
      <c r="G278" s="9">
        <f t="shared" si="115"/>
        <v>272</v>
      </c>
      <c r="H278" s="112">
        <f t="shared" si="116"/>
        <v>76</v>
      </c>
      <c r="I278" s="33">
        <f t="shared" si="117"/>
        <v>-0.81785823422682791</v>
      </c>
      <c r="J278" s="11">
        <v>-5.4806828391734008E-2</v>
      </c>
      <c r="K278" s="10">
        <f t="shared" si="118"/>
        <v>496</v>
      </c>
      <c r="L278" s="33">
        <f t="shared" si="119"/>
        <v>0.78639906263991344</v>
      </c>
      <c r="M278" s="11">
        <v>2.7459954233409609E-2</v>
      </c>
      <c r="N278" s="10">
        <f t="shared" si="120"/>
        <v>411</v>
      </c>
      <c r="O278" s="33">
        <f t="shared" si="121"/>
        <v>0.65091199468522376</v>
      </c>
      <c r="P278" s="11">
        <v>1.9370460048426151E-2</v>
      </c>
      <c r="Q278" s="10">
        <f t="shared" si="122"/>
        <v>88</v>
      </c>
      <c r="R278" s="33">
        <f t="shared" si="123"/>
        <v>-0.17913621541901892</v>
      </c>
      <c r="S278" s="12">
        <v>1.9011406844106462</v>
      </c>
      <c r="T278" s="10">
        <f t="shared" si="124"/>
        <v>528</v>
      </c>
      <c r="U278" s="33">
        <f t="shared" si="125"/>
        <v>0.96816105507347971</v>
      </c>
      <c r="V278" s="18">
        <v>1.8733273862622659E-2</v>
      </c>
      <c r="W278" s="112">
        <f t="shared" si="110"/>
        <v>415</v>
      </c>
      <c r="X278" s="33">
        <f t="shared" si="126"/>
        <v>0.43562020432898552</v>
      </c>
      <c r="Y278" s="13">
        <v>112917</v>
      </c>
      <c r="Z278" s="10">
        <f t="shared" si="127"/>
        <v>55</v>
      </c>
      <c r="AA278" s="33">
        <f t="shared" si="128"/>
        <v>-1.0228130622504275</v>
      </c>
      <c r="AB278" s="11">
        <v>4.9000000000000002E-2</v>
      </c>
      <c r="AC278" s="112">
        <f t="shared" si="111"/>
        <v>193</v>
      </c>
      <c r="AD278" s="33">
        <f t="shared" si="129"/>
        <v>-0.10247460482252392</v>
      </c>
      <c r="AE278" s="11">
        <v>0.91647597254004576</v>
      </c>
      <c r="AF278" s="10">
        <f t="shared" si="130"/>
        <v>313</v>
      </c>
      <c r="AG278" s="33">
        <f t="shared" si="131"/>
        <v>0.14441356811380787</v>
      </c>
      <c r="AH278" s="14">
        <v>2.4626666666666668</v>
      </c>
      <c r="AI278" s="112">
        <f t="shared" si="112"/>
        <v>254</v>
      </c>
      <c r="AJ278" s="33">
        <f t="shared" si="132"/>
        <v>-0.22523253926428446</v>
      </c>
      <c r="AK278" s="13">
        <v>124509.62262357415</v>
      </c>
      <c r="AL278" s="38"/>
    </row>
    <row r="279" spans="1:38" x14ac:dyDescent="0.25">
      <c r="A279" t="s">
        <v>1119</v>
      </c>
      <c r="B279" s="5" t="s">
        <v>324</v>
      </c>
      <c r="C279" s="6" t="s">
        <v>19</v>
      </c>
      <c r="D279" s="7" t="s">
        <v>20</v>
      </c>
      <c r="E279" s="36">
        <f t="shared" si="113"/>
        <v>0.73699897632889666</v>
      </c>
      <c r="F279" s="8">
        <f t="shared" si="114"/>
        <v>26.015355291018132</v>
      </c>
      <c r="G279" s="9">
        <f t="shared" si="115"/>
        <v>273</v>
      </c>
      <c r="H279" s="112">
        <f t="shared" si="116"/>
        <v>333</v>
      </c>
      <c r="I279" s="33">
        <f t="shared" si="117"/>
        <v>9.2745518421748219E-2</v>
      </c>
      <c r="J279" s="11">
        <v>2.7840791915858532E-3</v>
      </c>
      <c r="K279" s="10">
        <f t="shared" si="118"/>
        <v>110</v>
      </c>
      <c r="L279" s="33">
        <f t="shared" si="119"/>
        <v>-0.4701019432980032</v>
      </c>
      <c r="M279" s="11">
        <v>9.3647136273864381E-2</v>
      </c>
      <c r="N279" s="10">
        <f t="shared" si="120"/>
        <v>311</v>
      </c>
      <c r="O279" s="33">
        <f t="shared" si="121"/>
        <v>0.37495082531811891</v>
      </c>
      <c r="P279" s="11">
        <v>3.7043762484111134E-2</v>
      </c>
      <c r="Q279" s="10">
        <f t="shared" si="122"/>
        <v>194</v>
      </c>
      <c r="R279" s="33">
        <f t="shared" si="123"/>
        <v>0.10178364498586029</v>
      </c>
      <c r="S279" s="12">
        <v>0.71979434447300772</v>
      </c>
      <c r="T279" s="10">
        <f t="shared" si="124"/>
        <v>201</v>
      </c>
      <c r="U279" s="33">
        <f t="shared" si="125"/>
        <v>-3.4339665402896506E-2</v>
      </c>
      <c r="V279" s="18">
        <v>7.7579793829041052E-2</v>
      </c>
      <c r="W279" s="112">
        <f t="shared" si="110"/>
        <v>337</v>
      </c>
      <c r="X279" s="33">
        <f t="shared" si="126"/>
        <v>5.0374440512241533E-2</v>
      </c>
      <c r="Y279" s="13">
        <v>98906</v>
      </c>
      <c r="Z279" s="10">
        <f t="shared" si="127"/>
        <v>399</v>
      </c>
      <c r="AA279" s="33">
        <f t="shared" si="128"/>
        <v>0.58813047091895354</v>
      </c>
      <c r="AB279" s="11">
        <v>2.7000000000000003E-2</v>
      </c>
      <c r="AC279" s="112">
        <f t="shared" si="111"/>
        <v>220</v>
      </c>
      <c r="AD279" s="33">
        <f t="shared" si="129"/>
        <v>-1.1747456496237881E-2</v>
      </c>
      <c r="AE279" s="11">
        <v>0.92188970449840013</v>
      </c>
      <c r="AF279" s="10">
        <f t="shared" si="130"/>
        <v>82</v>
      </c>
      <c r="AG279" s="33">
        <f t="shared" si="131"/>
        <v>-0.73405886829698008</v>
      </c>
      <c r="AH279" s="14">
        <v>3.4540000000000002</v>
      </c>
      <c r="AI279" s="112">
        <f t="shared" si="112"/>
        <v>265</v>
      </c>
      <c r="AJ279" s="33">
        <f t="shared" si="132"/>
        <v>-0.21719784085533811</v>
      </c>
      <c r="AK279" s="13">
        <v>130024.32459297344</v>
      </c>
      <c r="AL279" s="38"/>
    </row>
    <row r="280" spans="1:38" x14ac:dyDescent="0.25">
      <c r="A280" t="s">
        <v>1012</v>
      </c>
      <c r="B280" s="5" t="s">
        <v>329</v>
      </c>
      <c r="C280" s="6" t="s">
        <v>33</v>
      </c>
      <c r="D280" s="7" t="s">
        <v>34</v>
      </c>
      <c r="E280" s="36">
        <f t="shared" si="113"/>
        <v>0.7371218490601702</v>
      </c>
      <c r="F280" s="8">
        <f t="shared" si="114"/>
        <v>26.01497230362758</v>
      </c>
      <c r="G280" s="9">
        <f t="shared" si="115"/>
        <v>274</v>
      </c>
      <c r="H280" s="112">
        <f t="shared" si="116"/>
        <v>302</v>
      </c>
      <c r="I280" s="33">
        <f t="shared" si="117"/>
        <v>-1.0064998786467555E-2</v>
      </c>
      <c r="J280" s="11">
        <v>-3.7181463680058258E-3</v>
      </c>
      <c r="K280" s="10">
        <f t="shared" si="118"/>
        <v>549</v>
      </c>
      <c r="L280" s="33">
        <f t="shared" si="119"/>
        <v>1.1191017586127756</v>
      </c>
      <c r="M280" s="11">
        <v>9.9345771747031738E-3</v>
      </c>
      <c r="N280" s="10">
        <f t="shared" si="120"/>
        <v>188</v>
      </c>
      <c r="O280" s="33">
        <f t="shared" si="121"/>
        <v>-6.0560108054220449E-2</v>
      </c>
      <c r="P280" s="11">
        <v>6.4935064935064929E-2</v>
      </c>
      <c r="Q280" s="10">
        <f t="shared" si="122"/>
        <v>299</v>
      </c>
      <c r="R280" s="33">
        <f t="shared" si="123"/>
        <v>0.20801192158003226</v>
      </c>
      <c r="S280" s="12">
        <v>0.27307482250136533</v>
      </c>
      <c r="T280" s="10">
        <f t="shared" si="124"/>
        <v>233</v>
      </c>
      <c r="U280" s="33">
        <f t="shared" si="125"/>
        <v>8.5792867604148199E-2</v>
      </c>
      <c r="V280" s="18">
        <v>7.0528046775077652E-2</v>
      </c>
      <c r="W280" s="112">
        <f t="shared" si="110"/>
        <v>361</v>
      </c>
      <c r="X280" s="33">
        <f t="shared" si="126"/>
        <v>0.14564790933138491</v>
      </c>
      <c r="Y280" s="13">
        <v>102371</v>
      </c>
      <c r="Z280" s="10">
        <f t="shared" si="127"/>
        <v>317</v>
      </c>
      <c r="AA280" s="33">
        <f t="shared" si="128"/>
        <v>0.36845635275949279</v>
      </c>
      <c r="AB280" s="11">
        <v>0.03</v>
      </c>
      <c r="AC280" s="112">
        <f t="shared" si="111"/>
        <v>217</v>
      </c>
      <c r="AD280" s="33">
        <f t="shared" si="129"/>
        <v>-1.8503720058497503E-2</v>
      </c>
      <c r="AE280" s="11">
        <v>0.92148655504819887</v>
      </c>
      <c r="AF280" s="10">
        <f t="shared" si="130"/>
        <v>70</v>
      </c>
      <c r="AG280" s="33">
        <f t="shared" si="131"/>
        <v>-0.83744331777370329</v>
      </c>
      <c r="AH280" s="14">
        <v>3.5706666666666664</v>
      </c>
      <c r="AI280" s="112">
        <f t="shared" si="112"/>
        <v>218</v>
      </c>
      <c r="AJ280" s="33">
        <f t="shared" si="132"/>
        <v>-0.23848693846128485</v>
      </c>
      <c r="AK280" s="13">
        <v>115412.32268341526</v>
      </c>
      <c r="AL280" s="38"/>
    </row>
    <row r="281" spans="1:38" x14ac:dyDescent="0.25">
      <c r="A281" t="s">
        <v>815</v>
      </c>
      <c r="B281" s="5" t="s">
        <v>342</v>
      </c>
      <c r="C281" s="6" t="s">
        <v>33</v>
      </c>
      <c r="D281" s="7" t="s">
        <v>34</v>
      </c>
      <c r="E281" s="36">
        <f t="shared" si="113"/>
        <v>0.74924551756745827</v>
      </c>
      <c r="F281" s="8">
        <f t="shared" si="114"/>
        <v>25.977183510968835</v>
      </c>
      <c r="G281" s="9">
        <f t="shared" si="115"/>
        <v>275</v>
      </c>
      <c r="H281" s="112">
        <f t="shared" si="116"/>
        <v>339</v>
      </c>
      <c r="I281" s="33">
        <f t="shared" si="117"/>
        <v>0.10626764701396818</v>
      </c>
      <c r="J281" s="11">
        <v>3.6392828472036065E-3</v>
      </c>
      <c r="K281" s="10">
        <f t="shared" si="118"/>
        <v>493</v>
      </c>
      <c r="L281" s="33">
        <f t="shared" si="119"/>
        <v>0.76115435003455445</v>
      </c>
      <c r="M281" s="11">
        <v>2.8789739391458589E-2</v>
      </c>
      <c r="N281" s="10">
        <f t="shared" si="120"/>
        <v>245</v>
      </c>
      <c r="O281" s="33">
        <f t="shared" si="121"/>
        <v>0.16584424427005734</v>
      </c>
      <c r="P281" s="11">
        <v>5.0435515594268052E-2</v>
      </c>
      <c r="Q281" s="10">
        <f t="shared" si="122"/>
        <v>324</v>
      </c>
      <c r="R281" s="33">
        <f t="shared" si="123"/>
        <v>0.22222634577305356</v>
      </c>
      <c r="S281" s="12">
        <v>0.21329920546045966</v>
      </c>
      <c r="T281" s="10">
        <f t="shared" si="124"/>
        <v>313</v>
      </c>
      <c r="U281" s="33">
        <f t="shared" si="125"/>
        <v>0.35543035574228982</v>
      </c>
      <c r="V281" s="18">
        <v>5.4700399467376828E-2</v>
      </c>
      <c r="W281" s="112">
        <f t="shared" si="110"/>
        <v>333</v>
      </c>
      <c r="X281" s="33">
        <f t="shared" si="126"/>
        <v>1.6994356487294904E-2</v>
      </c>
      <c r="Y281" s="13">
        <v>97692</v>
      </c>
      <c r="Z281" s="10">
        <f t="shared" si="127"/>
        <v>244</v>
      </c>
      <c r="AA281" s="33">
        <f t="shared" si="128"/>
        <v>0.14878223460003154</v>
      </c>
      <c r="AB281" s="11">
        <v>3.3000000000000002E-2</v>
      </c>
      <c r="AC281" s="112">
        <f t="shared" si="111"/>
        <v>154</v>
      </c>
      <c r="AD281" s="33">
        <f t="shared" si="129"/>
        <v>-0.27899168181471951</v>
      </c>
      <c r="AE281" s="11">
        <v>0.90594311486142431</v>
      </c>
      <c r="AF281" s="10">
        <f t="shared" si="130"/>
        <v>197</v>
      </c>
      <c r="AG281" s="33">
        <f t="shared" si="131"/>
        <v>-0.18759820677715572</v>
      </c>
      <c r="AH281" s="14">
        <v>2.8373333333333335</v>
      </c>
      <c r="AI281" s="112">
        <f t="shared" si="112"/>
        <v>294</v>
      </c>
      <c r="AJ281" s="33">
        <f t="shared" si="132"/>
        <v>-0.20398514023356362</v>
      </c>
      <c r="AK281" s="13">
        <v>139093.00426598411</v>
      </c>
      <c r="AL281" s="38"/>
    </row>
    <row r="282" spans="1:38" x14ac:dyDescent="0.25">
      <c r="A282" t="s">
        <v>654</v>
      </c>
      <c r="B282" s="5" t="s">
        <v>338</v>
      </c>
      <c r="C282" s="6" t="s">
        <v>81</v>
      </c>
      <c r="D282" s="7" t="s">
        <v>34</v>
      </c>
      <c r="E282" s="36">
        <f t="shared" si="113"/>
        <v>0.75200164670561953</v>
      </c>
      <c r="F282" s="8">
        <f t="shared" si="114"/>
        <v>25.968592811505214</v>
      </c>
      <c r="G282" s="9">
        <f t="shared" si="115"/>
        <v>276</v>
      </c>
      <c r="H282" s="112">
        <f t="shared" si="116"/>
        <v>511</v>
      </c>
      <c r="I282" s="33">
        <f t="shared" si="117"/>
        <v>1.103965394045342</v>
      </c>
      <c r="J282" s="11">
        <v>6.6738428417653317E-2</v>
      </c>
      <c r="K282" s="10">
        <f t="shared" si="118"/>
        <v>92</v>
      </c>
      <c r="L282" s="33">
        <f t="shared" si="119"/>
        <v>-0.57259455949166471</v>
      </c>
      <c r="M282" s="11">
        <v>9.9046015712682373E-2</v>
      </c>
      <c r="N282" s="10">
        <f t="shared" si="120"/>
        <v>198</v>
      </c>
      <c r="O282" s="33">
        <f t="shared" si="121"/>
        <v>-2.2537595317239374E-2</v>
      </c>
      <c r="P282" s="11">
        <v>6.25E-2</v>
      </c>
      <c r="Q282" s="10">
        <f t="shared" si="122"/>
        <v>322</v>
      </c>
      <c r="R282" s="33">
        <f t="shared" si="123"/>
        <v>0.21962457293149865</v>
      </c>
      <c r="S282" s="12">
        <v>0.22424038569346338</v>
      </c>
      <c r="T282" s="10">
        <f t="shared" si="124"/>
        <v>343</v>
      </c>
      <c r="U282" s="33">
        <f t="shared" si="125"/>
        <v>0.44237579752618994</v>
      </c>
      <c r="V282" s="18">
        <v>4.9596725653063681E-2</v>
      </c>
      <c r="W282" s="112">
        <f t="shared" si="110"/>
        <v>253</v>
      </c>
      <c r="X282" s="33">
        <f t="shared" si="126"/>
        <v>-0.2762499566313672</v>
      </c>
      <c r="Y282" s="13">
        <v>87027</v>
      </c>
      <c r="Z282" s="10">
        <f t="shared" si="127"/>
        <v>290</v>
      </c>
      <c r="AA282" s="33">
        <f t="shared" si="128"/>
        <v>0.29523164670633906</v>
      </c>
      <c r="AB282" s="11">
        <v>3.1E-2</v>
      </c>
      <c r="AC282" s="112">
        <f t="shared" si="111"/>
        <v>233</v>
      </c>
      <c r="AD282" s="33">
        <f t="shared" si="129"/>
        <v>4.3553746404385252E-2</v>
      </c>
      <c r="AE282" s="11">
        <v>0.92518955349620891</v>
      </c>
      <c r="AF282" s="10">
        <f t="shared" si="130"/>
        <v>217</v>
      </c>
      <c r="AG282" s="33">
        <f t="shared" si="131"/>
        <v>-0.11995523840524269</v>
      </c>
      <c r="AH282" s="14">
        <v>2.7610000000000006</v>
      </c>
      <c r="AI282" s="112">
        <f t="shared" si="112"/>
        <v>274</v>
      </c>
      <c r="AJ282" s="33">
        <f t="shared" si="132"/>
        <v>-0.21140185580518175</v>
      </c>
      <c r="AK282" s="13">
        <v>134002.46148671376</v>
      </c>
      <c r="AL282" s="38"/>
    </row>
    <row r="283" spans="1:38" x14ac:dyDescent="0.25">
      <c r="A283" t="s">
        <v>969</v>
      </c>
      <c r="B283" s="5" t="s">
        <v>228</v>
      </c>
      <c r="C283" s="6" t="s">
        <v>28</v>
      </c>
      <c r="D283" s="7" t="s">
        <v>20</v>
      </c>
      <c r="E283" s="36">
        <f t="shared" si="113"/>
        <v>0.76445512651899561</v>
      </c>
      <c r="F283" s="8">
        <f t="shared" si="114"/>
        <v>25.929776015560602</v>
      </c>
      <c r="G283" s="9">
        <f t="shared" si="115"/>
        <v>277</v>
      </c>
      <c r="H283" s="112">
        <f t="shared" si="116"/>
        <v>21</v>
      </c>
      <c r="I283" s="33">
        <f t="shared" si="117"/>
        <v>-1.21376220477871</v>
      </c>
      <c r="J283" s="11">
        <v>-7.984567642371887E-2</v>
      </c>
      <c r="K283" s="10">
        <f t="shared" si="118"/>
        <v>127</v>
      </c>
      <c r="L283" s="33">
        <f t="shared" si="119"/>
        <v>-0.37463406141697986</v>
      </c>
      <c r="M283" s="11">
        <v>8.8618290258449306E-2</v>
      </c>
      <c r="N283" s="10">
        <f t="shared" si="120"/>
        <v>263</v>
      </c>
      <c r="O283" s="33">
        <f t="shared" si="121"/>
        <v>0.25780695842652951</v>
      </c>
      <c r="P283" s="11">
        <v>4.4545973729297542E-2</v>
      </c>
      <c r="Q283" s="10">
        <f t="shared" si="122"/>
        <v>371</v>
      </c>
      <c r="R283" s="33">
        <f t="shared" si="123"/>
        <v>0.25127312643694366</v>
      </c>
      <c r="S283" s="12">
        <v>9.1149393856530855E-2</v>
      </c>
      <c r="T283" s="10">
        <f t="shared" si="124"/>
        <v>271</v>
      </c>
      <c r="U283" s="33">
        <f t="shared" si="125"/>
        <v>0.21934193782701519</v>
      </c>
      <c r="V283" s="18">
        <v>6.2688752631097286E-2</v>
      </c>
      <c r="W283" s="112">
        <f t="shared" si="110"/>
        <v>220</v>
      </c>
      <c r="X283" s="33">
        <f t="shared" si="126"/>
        <v>-0.43987835863503882</v>
      </c>
      <c r="Y283" s="13">
        <v>81076</v>
      </c>
      <c r="Z283" s="10">
        <f t="shared" si="127"/>
        <v>113</v>
      </c>
      <c r="AA283" s="33">
        <f t="shared" si="128"/>
        <v>-0.51024011987835172</v>
      </c>
      <c r="AB283" s="11">
        <v>4.2000000000000003E-2</v>
      </c>
      <c r="AC283" s="112">
        <f t="shared" si="111"/>
        <v>425</v>
      </c>
      <c r="AD283" s="33">
        <f t="shared" si="129"/>
        <v>0.66592609057045471</v>
      </c>
      <c r="AE283" s="11">
        <v>0.96232680636665524</v>
      </c>
      <c r="AF283" s="10">
        <f t="shared" si="130"/>
        <v>551</v>
      </c>
      <c r="AG283" s="33">
        <f t="shared" si="131"/>
        <v>1.5409897884736619</v>
      </c>
      <c r="AH283" s="14">
        <v>0.88666666666666671</v>
      </c>
      <c r="AI283" s="112">
        <f t="shared" si="112"/>
        <v>544</v>
      </c>
      <c r="AJ283" s="33">
        <f t="shared" si="132"/>
        <v>1.3283084448078006</v>
      </c>
      <c r="AK283" s="13">
        <v>1190799.2440069274</v>
      </c>
      <c r="AL283" s="38"/>
    </row>
    <row r="284" spans="1:38" x14ac:dyDescent="0.25">
      <c r="A284" t="s">
        <v>973</v>
      </c>
      <c r="B284" s="5" t="s">
        <v>280</v>
      </c>
      <c r="C284" s="6" t="s">
        <v>54</v>
      </c>
      <c r="D284" s="7" t="s">
        <v>39</v>
      </c>
      <c r="E284" s="36">
        <f t="shared" si="113"/>
        <v>0.77634176331654459</v>
      </c>
      <c r="F284" s="8">
        <f t="shared" si="114"/>
        <v>25.892726037405694</v>
      </c>
      <c r="G284" s="9">
        <f t="shared" si="115"/>
        <v>278</v>
      </c>
      <c r="H284" s="112">
        <f t="shared" si="116"/>
        <v>233</v>
      </c>
      <c r="I284" s="33">
        <f t="shared" si="117"/>
        <v>-0.25216433874581456</v>
      </c>
      <c r="J284" s="11">
        <v>-1.9029658837647845E-2</v>
      </c>
      <c r="K284" s="10">
        <f t="shared" si="118"/>
        <v>121</v>
      </c>
      <c r="L284" s="33">
        <f t="shared" si="119"/>
        <v>-0.39906791496978306</v>
      </c>
      <c r="M284" s="11">
        <v>8.9905362776025233E-2</v>
      </c>
      <c r="N284" s="10">
        <f t="shared" si="120"/>
        <v>152</v>
      </c>
      <c r="O284" s="33">
        <f t="shared" si="121"/>
        <v>-0.24669884871945361</v>
      </c>
      <c r="P284" s="11">
        <v>7.6855895196506555E-2</v>
      </c>
      <c r="Q284" s="10">
        <f t="shared" si="122"/>
        <v>272</v>
      </c>
      <c r="R284" s="33">
        <f t="shared" si="123"/>
        <v>0.18983160162254828</v>
      </c>
      <c r="S284" s="12">
        <v>0.34952813701502966</v>
      </c>
      <c r="T284" s="10">
        <f t="shared" si="124"/>
        <v>276</v>
      </c>
      <c r="U284" s="33">
        <f t="shared" si="125"/>
        <v>0.23985372736436467</v>
      </c>
      <c r="V284" s="18">
        <v>6.1484716157205244E-2</v>
      </c>
      <c r="W284" s="112">
        <f t="shared" si="110"/>
        <v>285</v>
      </c>
      <c r="X284" s="33">
        <f t="shared" si="126"/>
        <v>-0.16013455725958003</v>
      </c>
      <c r="Y284" s="13">
        <v>91250</v>
      </c>
      <c r="Z284" s="10">
        <f t="shared" si="127"/>
        <v>317</v>
      </c>
      <c r="AA284" s="33">
        <f t="shared" si="128"/>
        <v>0.36845635275949279</v>
      </c>
      <c r="AB284" s="11">
        <v>0.03</v>
      </c>
      <c r="AC284" s="112">
        <f t="shared" si="111"/>
        <v>326</v>
      </c>
      <c r="AD284" s="33">
        <f t="shared" si="129"/>
        <v>0.38352229610804872</v>
      </c>
      <c r="AE284" s="11">
        <v>0.94547563805104406</v>
      </c>
      <c r="AF284" s="10">
        <f t="shared" si="130"/>
        <v>483</v>
      </c>
      <c r="AG284" s="33">
        <f t="shared" si="131"/>
        <v>0.72011725962847706</v>
      </c>
      <c r="AH284" s="14">
        <v>1.8129999999999999</v>
      </c>
      <c r="AI284" s="112">
        <f t="shared" si="112"/>
        <v>446</v>
      </c>
      <c r="AJ284" s="33">
        <f t="shared" si="132"/>
        <v>-6.2840240148384435E-2</v>
      </c>
      <c r="AK284" s="13">
        <v>235969.32977979726</v>
      </c>
      <c r="AL284" s="38"/>
    </row>
    <row r="285" spans="1:38" x14ac:dyDescent="0.25">
      <c r="A285" t="s">
        <v>856</v>
      </c>
      <c r="B285" s="5" t="s">
        <v>420</v>
      </c>
      <c r="C285" s="6" t="s">
        <v>91</v>
      </c>
      <c r="D285" s="7" t="s">
        <v>39</v>
      </c>
      <c r="E285" s="36">
        <f t="shared" si="113"/>
        <v>0.78218739705697149</v>
      </c>
      <c r="F285" s="8">
        <f t="shared" si="114"/>
        <v>25.874505525912564</v>
      </c>
      <c r="G285" s="9">
        <f t="shared" si="115"/>
        <v>279</v>
      </c>
      <c r="H285" s="112">
        <f t="shared" si="116"/>
        <v>175</v>
      </c>
      <c r="I285" s="33">
        <f t="shared" si="117"/>
        <v>-0.43126985885410407</v>
      </c>
      <c r="J285" s="11">
        <v>-3.035714285714286E-2</v>
      </c>
      <c r="K285" s="10">
        <f t="shared" si="118"/>
        <v>88</v>
      </c>
      <c r="L285" s="33">
        <f t="shared" si="119"/>
        <v>-0.60719698663839061</v>
      </c>
      <c r="M285" s="11">
        <v>0.10086872586872588</v>
      </c>
      <c r="N285" s="10">
        <f t="shared" si="120"/>
        <v>233</v>
      </c>
      <c r="O285" s="33">
        <f t="shared" si="121"/>
        <v>0.1236133513867446</v>
      </c>
      <c r="P285" s="11">
        <v>5.3140096618357488E-2</v>
      </c>
      <c r="Q285" s="10">
        <f t="shared" si="122"/>
        <v>390</v>
      </c>
      <c r="R285" s="33">
        <f t="shared" si="123"/>
        <v>0.27294812057923534</v>
      </c>
      <c r="S285" s="12">
        <v>0</v>
      </c>
      <c r="T285" s="10">
        <f t="shared" si="124"/>
        <v>162</v>
      </c>
      <c r="U285" s="33">
        <f t="shared" si="125"/>
        <v>-0.21257313255291327</v>
      </c>
      <c r="V285" s="18">
        <v>8.8042049934296984E-2</v>
      </c>
      <c r="W285" s="112">
        <f t="shared" si="110"/>
        <v>173</v>
      </c>
      <c r="X285" s="33">
        <f t="shared" si="126"/>
        <v>-0.59600036612568708</v>
      </c>
      <c r="Y285" s="13">
        <v>75398</v>
      </c>
      <c r="Z285" s="10">
        <f t="shared" si="127"/>
        <v>535</v>
      </c>
      <c r="AA285" s="33">
        <f t="shared" si="128"/>
        <v>1.0274787072378759</v>
      </c>
      <c r="AB285" s="11">
        <v>2.1000000000000001E-2</v>
      </c>
      <c r="AC285" s="112">
        <f t="shared" si="111"/>
        <v>299</v>
      </c>
      <c r="AD285" s="33">
        <f t="shared" si="129"/>
        <v>0.30039733243568595</v>
      </c>
      <c r="AE285" s="11">
        <v>0.94051553205551885</v>
      </c>
      <c r="AF285" s="10">
        <f t="shared" si="130"/>
        <v>460</v>
      </c>
      <c r="AG285" s="33">
        <f t="shared" si="131"/>
        <v>0.60078206651820187</v>
      </c>
      <c r="AH285" s="14">
        <v>1.9476666666666667</v>
      </c>
      <c r="AI285" s="112">
        <f t="shared" si="112"/>
        <v>424</v>
      </c>
      <c r="AJ285" s="33">
        <f t="shared" si="132"/>
        <v>-9.702168464158667E-2</v>
      </c>
      <c r="AK285" s="13">
        <v>212508.52644041041</v>
      </c>
      <c r="AL285" s="38"/>
    </row>
    <row r="286" spans="1:38" ht="22.5" x14ac:dyDescent="0.25">
      <c r="A286" t="s">
        <v>813</v>
      </c>
      <c r="B286" s="5" t="s">
        <v>358</v>
      </c>
      <c r="C286" s="6" t="s">
        <v>93</v>
      </c>
      <c r="D286" s="7" t="s">
        <v>34</v>
      </c>
      <c r="E286" s="36">
        <f t="shared" si="113"/>
        <v>0.78323577749194928</v>
      </c>
      <c r="F286" s="8">
        <f t="shared" si="114"/>
        <v>25.871237783078698</v>
      </c>
      <c r="G286" s="9">
        <f t="shared" si="115"/>
        <v>280</v>
      </c>
      <c r="H286" s="112">
        <f t="shared" si="116"/>
        <v>405</v>
      </c>
      <c r="I286" s="33">
        <f t="shared" si="117"/>
        <v>0.32781598436347026</v>
      </c>
      <c r="J286" s="11">
        <v>1.7651052274270107E-2</v>
      </c>
      <c r="K286" s="10">
        <f t="shared" si="118"/>
        <v>385</v>
      </c>
      <c r="L286" s="33">
        <f t="shared" si="119"/>
        <v>0.44127942440164364</v>
      </c>
      <c r="M286" s="11">
        <v>4.5639403524627205E-2</v>
      </c>
      <c r="N286" s="10">
        <f t="shared" si="120"/>
        <v>203</v>
      </c>
      <c r="O286" s="33">
        <f t="shared" si="121"/>
        <v>7.0354701448570658E-3</v>
      </c>
      <c r="P286" s="11">
        <v>6.0606060606060608E-2</v>
      </c>
      <c r="Q286" s="10">
        <f t="shared" si="122"/>
        <v>203</v>
      </c>
      <c r="R286" s="33">
        <f t="shared" si="123"/>
        <v>0.11431145564589193</v>
      </c>
      <c r="S286" s="12">
        <v>0.66711140760507004</v>
      </c>
      <c r="T286" s="10">
        <f t="shared" si="124"/>
        <v>219</v>
      </c>
      <c r="U286" s="33">
        <f t="shared" si="125"/>
        <v>2.4073462934259351E-2</v>
      </c>
      <c r="V286" s="18">
        <v>7.4150959063356309E-2</v>
      </c>
      <c r="W286" s="112">
        <f t="shared" si="110"/>
        <v>307</v>
      </c>
      <c r="X286" s="33">
        <f t="shared" si="126"/>
        <v>-6.2496436689081294E-2</v>
      </c>
      <c r="Y286" s="13">
        <v>94801</v>
      </c>
      <c r="Z286" s="10">
        <f t="shared" si="127"/>
        <v>317</v>
      </c>
      <c r="AA286" s="33">
        <f t="shared" si="128"/>
        <v>0.36845635275949279</v>
      </c>
      <c r="AB286" s="11">
        <v>0.03</v>
      </c>
      <c r="AC286" s="112">
        <f t="shared" si="111"/>
        <v>267</v>
      </c>
      <c r="AD286" s="33">
        <f t="shared" si="129"/>
        <v>0.18655132894501639</v>
      </c>
      <c r="AE286" s="11">
        <v>0.93372228704784133</v>
      </c>
      <c r="AF286" s="10">
        <f t="shared" si="130"/>
        <v>258</v>
      </c>
      <c r="AG286" s="33">
        <f t="shared" si="131"/>
        <v>-1.3321563373535961E-2</v>
      </c>
      <c r="AH286" s="14">
        <v>2.6406666666666667</v>
      </c>
      <c r="AI286" s="112">
        <f t="shared" si="112"/>
        <v>338</v>
      </c>
      <c r="AJ286" s="33">
        <f t="shared" si="132"/>
        <v>-0.17455727038552582</v>
      </c>
      <c r="AK286" s="13">
        <v>159291.14034356238</v>
      </c>
      <c r="AL286" s="38"/>
    </row>
    <row r="287" spans="1:38" x14ac:dyDescent="0.25">
      <c r="A287" t="s">
        <v>1002</v>
      </c>
      <c r="B287" s="5" t="s">
        <v>366</v>
      </c>
      <c r="C287" s="6" t="s">
        <v>49</v>
      </c>
      <c r="D287" s="7" t="s">
        <v>39</v>
      </c>
      <c r="E287" s="36">
        <f t="shared" si="113"/>
        <v>0.78386870798489106</v>
      </c>
      <c r="F287" s="8">
        <f t="shared" si="114"/>
        <v>25.869264974340915</v>
      </c>
      <c r="G287" s="9">
        <f t="shared" si="115"/>
        <v>281</v>
      </c>
      <c r="H287" s="112">
        <f t="shared" si="116"/>
        <v>435</v>
      </c>
      <c r="I287" s="33">
        <f t="shared" si="117"/>
        <v>0.39963213973845596</v>
      </c>
      <c r="J287" s="11">
        <v>2.2193047137744282E-2</v>
      </c>
      <c r="K287" s="10">
        <f t="shared" si="118"/>
        <v>368</v>
      </c>
      <c r="L287" s="33">
        <f t="shared" si="119"/>
        <v>0.39477076942174943</v>
      </c>
      <c r="M287" s="11">
        <v>4.8089283627439521E-2</v>
      </c>
      <c r="N287" s="10">
        <f t="shared" si="120"/>
        <v>252</v>
      </c>
      <c r="O287" s="33">
        <f t="shared" si="121"/>
        <v>0.20936208632613093</v>
      </c>
      <c r="P287" s="11">
        <v>4.7648514851485149E-2</v>
      </c>
      <c r="Q287" s="10">
        <f t="shared" si="122"/>
        <v>241</v>
      </c>
      <c r="R287" s="33">
        <f t="shared" si="123"/>
        <v>0.15580087317732658</v>
      </c>
      <c r="S287" s="12">
        <v>0.49263683867902947</v>
      </c>
      <c r="T287" s="10">
        <f t="shared" si="124"/>
        <v>215</v>
      </c>
      <c r="U287" s="33">
        <f t="shared" si="125"/>
        <v>7.5909459861652727E-3</v>
      </c>
      <c r="V287" s="18">
        <v>7.5118478330795782E-2</v>
      </c>
      <c r="W287" s="112">
        <f t="shared" si="110"/>
        <v>341</v>
      </c>
      <c r="X287" s="33">
        <f t="shared" si="126"/>
        <v>7.8392814170742856E-2</v>
      </c>
      <c r="Y287" s="13">
        <v>99925</v>
      </c>
      <c r="Z287" s="10">
        <f t="shared" si="127"/>
        <v>224</v>
      </c>
      <c r="AA287" s="33">
        <f t="shared" si="128"/>
        <v>7.5557528546877792E-2</v>
      </c>
      <c r="AB287" s="11">
        <v>3.4000000000000002E-2</v>
      </c>
      <c r="AC287" s="112">
        <f t="shared" si="111"/>
        <v>227</v>
      </c>
      <c r="AD287" s="33">
        <f t="shared" si="129"/>
        <v>2.3352232285233983E-2</v>
      </c>
      <c r="AE287" s="11">
        <v>0.92398411957029425</v>
      </c>
      <c r="AF287" s="10">
        <f t="shared" si="130"/>
        <v>377</v>
      </c>
      <c r="AG287" s="33">
        <f t="shared" si="131"/>
        <v>0.34054863797822055</v>
      </c>
      <c r="AH287" s="14">
        <v>2.2413333333333334</v>
      </c>
      <c r="AI287" s="112">
        <f t="shared" si="112"/>
        <v>299</v>
      </c>
      <c r="AJ287" s="33">
        <f t="shared" si="132"/>
        <v>-0.19970263716877099</v>
      </c>
      <c r="AK287" s="13">
        <v>142032.34646445097</v>
      </c>
      <c r="AL287" s="38"/>
    </row>
    <row r="288" spans="1:38" x14ac:dyDescent="0.25">
      <c r="A288" t="s">
        <v>905</v>
      </c>
      <c r="B288" s="5" t="s">
        <v>332</v>
      </c>
      <c r="C288" s="6" t="s">
        <v>93</v>
      </c>
      <c r="D288" s="7" t="s">
        <v>34</v>
      </c>
      <c r="E288" s="36">
        <f t="shared" si="113"/>
        <v>0.78612728849961977</v>
      </c>
      <c r="F288" s="8">
        <f t="shared" si="114"/>
        <v>25.862225105944407</v>
      </c>
      <c r="G288" s="9">
        <f t="shared" si="115"/>
        <v>282</v>
      </c>
      <c r="H288" s="112">
        <f t="shared" si="116"/>
        <v>376</v>
      </c>
      <c r="I288" s="33">
        <f t="shared" si="117"/>
        <v>0.20652509089802931</v>
      </c>
      <c r="J288" s="11">
        <v>9.9800399201597223E-3</v>
      </c>
      <c r="K288" s="10">
        <f t="shared" si="118"/>
        <v>423</v>
      </c>
      <c r="L288" s="33">
        <f t="shared" si="119"/>
        <v>0.57095922675440469</v>
      </c>
      <c r="M288" s="11">
        <v>3.8808417600437281E-2</v>
      </c>
      <c r="N288" s="10">
        <f t="shared" si="120"/>
        <v>128</v>
      </c>
      <c r="O288" s="33">
        <f t="shared" si="121"/>
        <v>-0.37193102409343509</v>
      </c>
      <c r="P288" s="11">
        <v>8.4876103674166897E-2</v>
      </c>
      <c r="Q288" s="10">
        <f t="shared" si="122"/>
        <v>364</v>
      </c>
      <c r="R288" s="33">
        <f t="shared" si="123"/>
        <v>0.24821373731159627</v>
      </c>
      <c r="S288" s="12">
        <v>0.10401497815685458</v>
      </c>
      <c r="T288" s="10">
        <f t="shared" si="124"/>
        <v>314</v>
      </c>
      <c r="U288" s="33">
        <f t="shared" si="125"/>
        <v>0.3560780596963154</v>
      </c>
      <c r="V288" s="18">
        <v>5.4662379421221867E-2</v>
      </c>
      <c r="W288" s="112">
        <f t="shared" si="110"/>
        <v>304</v>
      </c>
      <c r="X288" s="33">
        <f t="shared" si="126"/>
        <v>-7.5804476778104493E-2</v>
      </c>
      <c r="Y288" s="13">
        <v>94317</v>
      </c>
      <c r="Z288" s="10">
        <f t="shared" si="127"/>
        <v>350</v>
      </c>
      <c r="AA288" s="33">
        <f t="shared" si="128"/>
        <v>0.44168105881264658</v>
      </c>
      <c r="AB288" s="11">
        <v>2.8999999999999998E-2</v>
      </c>
      <c r="AC288" s="112">
        <f t="shared" si="111"/>
        <v>221</v>
      </c>
      <c r="AD288" s="33">
        <f t="shared" si="129"/>
        <v>2.6160395170941827E-3</v>
      </c>
      <c r="AE288" s="11">
        <v>0.92274678111587982</v>
      </c>
      <c r="AF288" s="10">
        <f t="shared" si="130"/>
        <v>315</v>
      </c>
      <c r="AG288" s="33">
        <f t="shared" si="131"/>
        <v>0.14500433639653235</v>
      </c>
      <c r="AH288" s="14">
        <v>2.4619999999999997</v>
      </c>
      <c r="AI288" s="112">
        <f t="shared" si="112"/>
        <v>332</v>
      </c>
      <c r="AJ288" s="33">
        <f t="shared" si="132"/>
        <v>-0.18139307791493836</v>
      </c>
      <c r="AK288" s="13">
        <v>154599.31006864988</v>
      </c>
      <c r="AL288" s="38"/>
    </row>
    <row r="289" spans="1:38" x14ac:dyDescent="0.25">
      <c r="A289" t="s">
        <v>1102</v>
      </c>
      <c r="B289" s="5" t="s">
        <v>274</v>
      </c>
      <c r="C289" s="6" t="s">
        <v>33</v>
      </c>
      <c r="D289" s="7" t="s">
        <v>34</v>
      </c>
      <c r="E289" s="36">
        <f t="shared" si="113"/>
        <v>0.79765690556516144</v>
      </c>
      <c r="F289" s="8">
        <f t="shared" si="114"/>
        <v>25.82628793820821</v>
      </c>
      <c r="G289" s="9">
        <f t="shared" si="115"/>
        <v>283</v>
      </c>
      <c r="H289" s="112">
        <f t="shared" si="116"/>
        <v>364</v>
      </c>
      <c r="I289" s="33">
        <f t="shared" si="117"/>
        <v>0.17871544373016016</v>
      </c>
      <c r="J289" s="11">
        <v>8.2212257100149344E-3</v>
      </c>
      <c r="K289" s="10">
        <f t="shared" si="118"/>
        <v>534</v>
      </c>
      <c r="L289" s="33">
        <f t="shared" si="119"/>
        <v>0.9960605739545012</v>
      </c>
      <c r="M289" s="11">
        <v>1.6415868673050615E-2</v>
      </c>
      <c r="N289" s="10">
        <f t="shared" si="120"/>
        <v>246</v>
      </c>
      <c r="O289" s="33">
        <f t="shared" si="121"/>
        <v>0.16721536741271309</v>
      </c>
      <c r="P289" s="11">
        <v>5.0347705146036162E-2</v>
      </c>
      <c r="Q289" s="10">
        <f t="shared" si="122"/>
        <v>247</v>
      </c>
      <c r="R289" s="33">
        <f t="shared" si="123"/>
        <v>0.16277560355964593</v>
      </c>
      <c r="S289" s="12">
        <v>0.46330615270570796</v>
      </c>
      <c r="T289" s="10">
        <f t="shared" si="124"/>
        <v>327</v>
      </c>
      <c r="U289" s="33">
        <f t="shared" si="125"/>
        <v>0.37472031820528384</v>
      </c>
      <c r="V289" s="18">
        <v>5.3568083910844728E-2</v>
      </c>
      <c r="W289" s="112">
        <f t="shared" si="110"/>
        <v>381</v>
      </c>
      <c r="X289" s="33">
        <f t="shared" si="126"/>
        <v>0.23544968398169439</v>
      </c>
      <c r="Y289" s="13">
        <v>105637</v>
      </c>
      <c r="Z289" s="10">
        <f t="shared" si="127"/>
        <v>162</v>
      </c>
      <c r="AA289" s="33">
        <f t="shared" si="128"/>
        <v>-0.21734129566573673</v>
      </c>
      <c r="AB289" s="11">
        <v>3.7999999999999999E-2</v>
      </c>
      <c r="AC289" s="112">
        <f t="shared" si="111"/>
        <v>161</v>
      </c>
      <c r="AD289" s="33">
        <f t="shared" si="129"/>
        <v>-0.23436415399896995</v>
      </c>
      <c r="AE289" s="11">
        <v>0.90860606060606064</v>
      </c>
      <c r="AF289" s="10">
        <f t="shared" si="130"/>
        <v>317</v>
      </c>
      <c r="AG289" s="33">
        <f t="shared" si="131"/>
        <v>0.14795817781015269</v>
      </c>
      <c r="AH289" s="14">
        <v>2.4586666666666668</v>
      </c>
      <c r="AI289" s="112">
        <f t="shared" si="112"/>
        <v>436</v>
      </c>
      <c r="AJ289" s="33">
        <f t="shared" si="132"/>
        <v>-8.5928667212690074E-2</v>
      </c>
      <c r="AK289" s="13">
        <v>220122.33867679763</v>
      </c>
      <c r="AL289" s="38"/>
    </row>
    <row r="290" spans="1:38" x14ac:dyDescent="0.25">
      <c r="A290" t="s">
        <v>851</v>
      </c>
      <c r="B290" s="5" t="s">
        <v>276</v>
      </c>
      <c r="C290" s="6" t="s">
        <v>30</v>
      </c>
      <c r="D290" s="7" t="s">
        <v>20</v>
      </c>
      <c r="E290" s="36">
        <f t="shared" si="113"/>
        <v>0.89958821377616593</v>
      </c>
      <c r="F290" s="8">
        <f t="shared" si="114"/>
        <v>25.508573785177333</v>
      </c>
      <c r="G290" s="9">
        <f t="shared" si="115"/>
        <v>284</v>
      </c>
      <c r="H290" s="112">
        <f t="shared" si="116"/>
        <v>508</v>
      </c>
      <c r="I290" s="33">
        <f t="shared" si="117"/>
        <v>1.0471702615209042</v>
      </c>
      <c r="J290" s="11">
        <v>6.3146434403919427E-2</v>
      </c>
      <c r="K290" s="10">
        <f t="shared" si="118"/>
        <v>295</v>
      </c>
      <c r="L290" s="33">
        <f t="shared" si="119"/>
        <v>0.20299889697918627</v>
      </c>
      <c r="M290" s="11">
        <v>5.8191018342820998E-2</v>
      </c>
      <c r="N290" s="10">
        <f t="shared" si="120"/>
        <v>371</v>
      </c>
      <c r="O290" s="33">
        <f t="shared" si="121"/>
        <v>0.5641101197010806</v>
      </c>
      <c r="P290" s="11">
        <v>2.4929487762714947E-2</v>
      </c>
      <c r="Q290" s="10">
        <f t="shared" si="122"/>
        <v>201</v>
      </c>
      <c r="R290" s="33">
        <f t="shared" si="123"/>
        <v>0.11060208150425205</v>
      </c>
      <c r="S290" s="12">
        <v>0.68271036012971498</v>
      </c>
      <c r="T290" s="10">
        <f t="shared" si="124"/>
        <v>199</v>
      </c>
      <c r="U290" s="33">
        <f t="shared" si="125"/>
        <v>-3.7911113565868709E-2</v>
      </c>
      <c r="V290" s="18">
        <v>7.7789436866037079E-2</v>
      </c>
      <c r="W290" s="112">
        <f t="shared" si="110"/>
        <v>238</v>
      </c>
      <c r="X290" s="33">
        <f t="shared" si="126"/>
        <v>-0.34388999510036944</v>
      </c>
      <c r="Y290" s="13">
        <v>84567</v>
      </c>
      <c r="Z290" s="10">
        <f t="shared" si="127"/>
        <v>185</v>
      </c>
      <c r="AA290" s="33">
        <f t="shared" si="128"/>
        <v>-7.0891883559429728E-2</v>
      </c>
      <c r="AB290" s="11">
        <v>3.6000000000000004E-2</v>
      </c>
      <c r="AC290" s="112">
        <f t="shared" si="111"/>
        <v>298</v>
      </c>
      <c r="AD290" s="33">
        <f t="shared" si="129"/>
        <v>0.29916148923037728</v>
      </c>
      <c r="AE290" s="11">
        <v>0.94044178870549056</v>
      </c>
      <c r="AF290" s="10">
        <f t="shared" si="130"/>
        <v>425</v>
      </c>
      <c r="AG290" s="33">
        <f t="shared" si="131"/>
        <v>0.47465303815659926</v>
      </c>
      <c r="AH290" s="14">
        <v>2.09</v>
      </c>
      <c r="AI290" s="112">
        <f t="shared" si="112"/>
        <v>275</v>
      </c>
      <c r="AJ290" s="33">
        <f t="shared" si="132"/>
        <v>-0.21119213439219417</v>
      </c>
      <c r="AK290" s="13">
        <v>134146.40604198669</v>
      </c>
      <c r="AL290" s="38"/>
    </row>
    <row r="291" spans="1:38" x14ac:dyDescent="0.25">
      <c r="A291" t="s">
        <v>897</v>
      </c>
      <c r="B291" s="5" t="s">
        <v>326</v>
      </c>
      <c r="C291" s="6" t="s">
        <v>47</v>
      </c>
      <c r="D291" s="7" t="s">
        <v>20</v>
      </c>
      <c r="E291" s="36">
        <f t="shared" si="113"/>
        <v>0.94712548676764241</v>
      </c>
      <c r="F291" s="8">
        <f t="shared" si="114"/>
        <v>25.360402779713343</v>
      </c>
      <c r="G291" s="9">
        <f t="shared" si="115"/>
        <v>285</v>
      </c>
      <c r="H291" s="112">
        <f t="shared" si="116"/>
        <v>201</v>
      </c>
      <c r="I291" s="33">
        <f t="shared" si="117"/>
        <v>-0.35110847856163691</v>
      </c>
      <c r="J291" s="11">
        <v>-2.5287356321839094E-2</v>
      </c>
      <c r="K291" s="10">
        <f t="shared" si="118"/>
        <v>406</v>
      </c>
      <c r="L291" s="33">
        <f t="shared" si="119"/>
        <v>0.51236974394363244</v>
      </c>
      <c r="M291" s="11">
        <v>4.1894664842681256E-2</v>
      </c>
      <c r="N291" s="10">
        <f t="shared" si="120"/>
        <v>264</v>
      </c>
      <c r="O291" s="33">
        <f t="shared" si="121"/>
        <v>0.25939229542141357</v>
      </c>
      <c r="P291" s="11">
        <v>4.4444444444444446E-2</v>
      </c>
      <c r="Q291" s="10">
        <f t="shared" si="122"/>
        <v>113</v>
      </c>
      <c r="R291" s="33">
        <f t="shared" si="123"/>
        <v>-7.95801770064654E-2</v>
      </c>
      <c r="S291" s="12">
        <v>1.4824797843665769</v>
      </c>
      <c r="T291" s="10">
        <f t="shared" si="124"/>
        <v>354</v>
      </c>
      <c r="U291" s="33">
        <f t="shared" si="125"/>
        <v>0.46178747866560171</v>
      </c>
      <c r="V291" s="18">
        <v>4.8457265243290276E-2</v>
      </c>
      <c r="W291" s="112">
        <f t="shared" si="110"/>
        <v>286</v>
      </c>
      <c r="X291" s="33">
        <f t="shared" si="126"/>
        <v>-0.15818234476718201</v>
      </c>
      <c r="Y291" s="13">
        <v>91321</v>
      </c>
      <c r="Z291" s="10">
        <f t="shared" si="127"/>
        <v>244</v>
      </c>
      <c r="AA291" s="33">
        <f t="shared" si="128"/>
        <v>0.14878223460003154</v>
      </c>
      <c r="AB291" s="11">
        <v>3.3000000000000002E-2</v>
      </c>
      <c r="AC291" s="112">
        <f t="shared" si="111"/>
        <v>344</v>
      </c>
      <c r="AD291" s="33">
        <f t="shared" si="129"/>
        <v>0.44119000856324603</v>
      </c>
      <c r="AE291" s="11">
        <v>0.94891669779604038</v>
      </c>
      <c r="AF291" s="10">
        <f t="shared" si="130"/>
        <v>141</v>
      </c>
      <c r="AG291" s="33">
        <f t="shared" si="131"/>
        <v>-0.40145632512329205</v>
      </c>
      <c r="AH291" s="14">
        <v>3.0786666666666664</v>
      </c>
      <c r="AI291" s="112">
        <f t="shared" si="112"/>
        <v>150</v>
      </c>
      <c r="AJ291" s="33">
        <f t="shared" si="132"/>
        <v>-0.26486097509471529</v>
      </c>
      <c r="AK291" s="13">
        <v>97310.217991913742</v>
      </c>
      <c r="AL291" s="38"/>
    </row>
    <row r="292" spans="1:38" x14ac:dyDescent="0.25">
      <c r="A292" t="s">
        <v>778</v>
      </c>
      <c r="B292" s="5" t="s">
        <v>286</v>
      </c>
      <c r="C292" s="6" t="s">
        <v>19</v>
      </c>
      <c r="D292" s="7" t="s">
        <v>20</v>
      </c>
      <c r="E292" s="36">
        <f t="shared" si="113"/>
        <v>0.96248914284142062</v>
      </c>
      <c r="F292" s="8">
        <f t="shared" si="114"/>
        <v>25.312515128091785</v>
      </c>
      <c r="G292" s="9">
        <f t="shared" si="115"/>
        <v>286</v>
      </c>
      <c r="H292" s="112">
        <f t="shared" si="116"/>
        <v>178</v>
      </c>
      <c r="I292" s="33">
        <f t="shared" si="117"/>
        <v>-0.42831919849353473</v>
      </c>
      <c r="J292" s="11">
        <v>-3.0170529077393926E-2</v>
      </c>
      <c r="K292" s="10">
        <f t="shared" si="118"/>
        <v>394</v>
      </c>
      <c r="L292" s="33">
        <f t="shared" si="119"/>
        <v>0.47506637721136835</v>
      </c>
      <c r="M292" s="11">
        <v>4.3859649122807015E-2</v>
      </c>
      <c r="N292" s="10">
        <f t="shared" si="120"/>
        <v>284</v>
      </c>
      <c r="O292" s="33">
        <f t="shared" si="121"/>
        <v>0.29850264219592582</v>
      </c>
      <c r="P292" s="11">
        <v>4.1939711664482307E-2</v>
      </c>
      <c r="Q292" s="10">
        <f t="shared" si="122"/>
        <v>68</v>
      </c>
      <c r="R292" s="33">
        <f t="shared" si="123"/>
        <v>-0.26311220569461891</v>
      </c>
      <c r="S292" s="12">
        <v>2.254283137962128</v>
      </c>
      <c r="T292" s="10">
        <f t="shared" si="124"/>
        <v>442</v>
      </c>
      <c r="U292" s="33">
        <f t="shared" si="125"/>
        <v>0.70581627260733515</v>
      </c>
      <c r="V292" s="18">
        <v>3.4132841328413287E-2</v>
      </c>
      <c r="W292" s="112">
        <f t="shared" si="110"/>
        <v>243</v>
      </c>
      <c r="X292" s="33">
        <f t="shared" si="126"/>
        <v>-0.31994102213024711</v>
      </c>
      <c r="Y292" s="13">
        <v>85438</v>
      </c>
      <c r="Z292" s="10">
        <f t="shared" si="127"/>
        <v>369</v>
      </c>
      <c r="AA292" s="33">
        <f t="shared" si="128"/>
        <v>0.51490576486580031</v>
      </c>
      <c r="AB292" s="11">
        <v>2.7999999999999997E-2</v>
      </c>
      <c r="AC292" s="112">
        <f t="shared" si="111"/>
        <v>292</v>
      </c>
      <c r="AD292" s="33">
        <f t="shared" si="129"/>
        <v>0.28932085714034295</v>
      </c>
      <c r="AE292" s="11">
        <v>0.93985459352280243</v>
      </c>
      <c r="AF292" s="10">
        <f t="shared" si="130"/>
        <v>62</v>
      </c>
      <c r="AG292" s="33">
        <f t="shared" si="131"/>
        <v>-0.86373250635492749</v>
      </c>
      <c r="AH292" s="14">
        <v>3.6003333333333334</v>
      </c>
      <c r="AI292" s="112">
        <f t="shared" si="112"/>
        <v>229</v>
      </c>
      <c r="AJ292" s="33">
        <f t="shared" si="132"/>
        <v>-0.23502733693537653</v>
      </c>
      <c r="AK292" s="13">
        <v>117786.85752930568</v>
      </c>
      <c r="AL292" s="38"/>
    </row>
    <row r="293" spans="1:38" x14ac:dyDescent="0.25">
      <c r="A293" t="s">
        <v>640</v>
      </c>
      <c r="B293" s="5" t="s">
        <v>295</v>
      </c>
      <c r="C293" s="6" t="s">
        <v>93</v>
      </c>
      <c r="D293" s="7" t="s">
        <v>34</v>
      </c>
      <c r="E293" s="36">
        <f t="shared" si="113"/>
        <v>0.9752691915400713</v>
      </c>
      <c r="F293" s="8">
        <f t="shared" si="114"/>
        <v>25.272680435304562</v>
      </c>
      <c r="G293" s="9">
        <f t="shared" si="115"/>
        <v>287</v>
      </c>
      <c r="H293" s="112">
        <f t="shared" si="116"/>
        <v>445</v>
      </c>
      <c r="I293" s="33">
        <f t="shared" si="117"/>
        <v>0.46317855717505613</v>
      </c>
      <c r="J293" s="11">
        <v>2.6212024484584484E-2</v>
      </c>
      <c r="K293" s="10">
        <f t="shared" si="118"/>
        <v>467</v>
      </c>
      <c r="L293" s="33">
        <f t="shared" si="119"/>
        <v>0.69048275006783399</v>
      </c>
      <c r="M293" s="11">
        <v>3.2512421689349751E-2</v>
      </c>
      <c r="N293" s="10">
        <f t="shared" si="120"/>
        <v>171</v>
      </c>
      <c r="O293" s="33">
        <f t="shared" si="121"/>
        <v>-0.11831783214920706</v>
      </c>
      <c r="P293" s="11">
        <v>6.8634026380505253E-2</v>
      </c>
      <c r="Q293" s="10">
        <f t="shared" si="122"/>
        <v>376</v>
      </c>
      <c r="R293" s="33">
        <f t="shared" si="123"/>
        <v>0.25554435428691769</v>
      </c>
      <c r="S293" s="12">
        <v>7.3187689830570488E-2</v>
      </c>
      <c r="T293" s="10">
        <f t="shared" si="124"/>
        <v>250</v>
      </c>
      <c r="U293" s="33">
        <f t="shared" si="125"/>
        <v>0.14340111692979546</v>
      </c>
      <c r="V293" s="18">
        <v>6.714645818872611E-2</v>
      </c>
      <c r="W293" s="112">
        <f t="shared" si="110"/>
        <v>318</v>
      </c>
      <c r="X293" s="33">
        <f t="shared" si="126"/>
        <v>-2.0317648473044944E-2</v>
      </c>
      <c r="Y293" s="13">
        <v>96335</v>
      </c>
      <c r="Z293" s="10">
        <f t="shared" si="127"/>
        <v>399</v>
      </c>
      <c r="AA293" s="33">
        <f t="shared" si="128"/>
        <v>0.58813047091895354</v>
      </c>
      <c r="AB293" s="11">
        <v>2.7000000000000003E-2</v>
      </c>
      <c r="AC293" s="112">
        <f t="shared" si="111"/>
        <v>207</v>
      </c>
      <c r="AD293" s="33">
        <f t="shared" si="129"/>
        <v>-4.9289123874553406E-2</v>
      </c>
      <c r="AE293" s="11">
        <v>0.91964957540578307</v>
      </c>
      <c r="AF293" s="10">
        <f t="shared" si="130"/>
        <v>189</v>
      </c>
      <c r="AG293" s="33">
        <f t="shared" si="131"/>
        <v>-0.21270585879293102</v>
      </c>
      <c r="AH293" s="14">
        <v>2.8656666666666664</v>
      </c>
      <c r="AI293" s="112">
        <f t="shared" si="112"/>
        <v>226</v>
      </c>
      <c r="AJ293" s="33">
        <f t="shared" si="132"/>
        <v>-0.2364840328451186</v>
      </c>
      <c r="AK293" s="13">
        <v>116787.03856991255</v>
      </c>
      <c r="AL293" s="38">
        <v>1</v>
      </c>
    </row>
    <row r="294" spans="1:38" x14ac:dyDescent="0.25">
      <c r="A294" t="s">
        <v>711</v>
      </c>
      <c r="B294" s="5" t="s">
        <v>349</v>
      </c>
      <c r="C294" s="6" t="s">
        <v>44</v>
      </c>
      <c r="D294" s="7" t="s">
        <v>20</v>
      </c>
      <c r="E294" s="36">
        <f t="shared" si="113"/>
        <v>1.0000300538186933</v>
      </c>
      <c r="F294" s="8">
        <f t="shared" si="114"/>
        <v>25.195502220630011</v>
      </c>
      <c r="G294" s="9">
        <f t="shared" si="115"/>
        <v>288</v>
      </c>
      <c r="H294" s="112">
        <f t="shared" si="116"/>
        <v>234</v>
      </c>
      <c r="I294" s="33">
        <f t="shared" si="117"/>
        <v>-0.2503879428937425</v>
      </c>
      <c r="J294" s="11">
        <v>-1.8917311124330705E-2</v>
      </c>
      <c r="K294" s="10">
        <f t="shared" si="118"/>
        <v>224</v>
      </c>
      <c r="L294" s="33">
        <f t="shared" si="119"/>
        <v>1.9549189482108896E-2</v>
      </c>
      <c r="M294" s="11">
        <v>6.7854376452362516E-2</v>
      </c>
      <c r="N294" s="10">
        <f t="shared" si="120"/>
        <v>347</v>
      </c>
      <c r="O294" s="33">
        <f t="shared" si="121"/>
        <v>0.47641347860084587</v>
      </c>
      <c r="P294" s="11">
        <v>3.0545818728092138E-2</v>
      </c>
      <c r="Q294" s="10">
        <f t="shared" si="122"/>
        <v>230</v>
      </c>
      <c r="R294" s="33">
        <f t="shared" si="123"/>
        <v>0.14317809592390332</v>
      </c>
      <c r="S294" s="12">
        <v>0.54571913655105497</v>
      </c>
      <c r="T294" s="10">
        <f t="shared" si="124"/>
        <v>307</v>
      </c>
      <c r="U294" s="33">
        <f t="shared" si="125"/>
        <v>0.33219072993394966</v>
      </c>
      <c r="V294" s="18">
        <v>5.6064559189369575E-2</v>
      </c>
      <c r="W294" s="112">
        <f t="shared" ref="W294:W319" si="133">RANK(Y294,Y$7:Y$571,1)</f>
        <v>274</v>
      </c>
      <c r="X294" s="33">
        <f t="shared" si="126"/>
        <v>-0.21248684719656388</v>
      </c>
      <c r="Y294" s="13">
        <v>89346</v>
      </c>
      <c r="Z294" s="10">
        <f t="shared" si="127"/>
        <v>317</v>
      </c>
      <c r="AA294" s="33">
        <f t="shared" si="128"/>
        <v>0.36845635275949279</v>
      </c>
      <c r="AB294" s="11">
        <v>0.03</v>
      </c>
      <c r="AC294" s="112">
        <f t="shared" ref="AC294:AC319" si="134">RANK(AE294,AE$7:AE$571,1)</f>
        <v>258</v>
      </c>
      <c r="AD294" s="33">
        <f t="shared" si="129"/>
        <v>0.14448730201549415</v>
      </c>
      <c r="AE294" s="11">
        <v>0.93121230661655452</v>
      </c>
      <c r="AF294" s="10">
        <f t="shared" si="130"/>
        <v>113</v>
      </c>
      <c r="AG294" s="33">
        <f t="shared" si="131"/>
        <v>-0.51547460368905007</v>
      </c>
      <c r="AH294" s="14">
        <v>3.2073333333333331</v>
      </c>
      <c r="AI294" s="112">
        <f t="shared" ref="AI294:AI319" si="135">RANK(AK294,AK$7:AK$571,1)</f>
        <v>154</v>
      </c>
      <c r="AJ294" s="33">
        <f t="shared" si="132"/>
        <v>-0.26252287577303041</v>
      </c>
      <c r="AK294" s="13">
        <v>98914.997695852537</v>
      </c>
      <c r="AL294" s="38"/>
    </row>
    <row r="295" spans="1:38" x14ac:dyDescent="0.25">
      <c r="A295" t="s">
        <v>1124</v>
      </c>
      <c r="B295" s="5" t="s">
        <v>336</v>
      </c>
      <c r="C295" s="6" t="s">
        <v>33</v>
      </c>
      <c r="D295" s="7" t="s">
        <v>34</v>
      </c>
      <c r="E295" s="36">
        <f t="shared" si="113"/>
        <v>1.0122784847810469</v>
      </c>
      <c r="F295" s="8">
        <f t="shared" si="114"/>
        <v>25.157324550417975</v>
      </c>
      <c r="G295" s="9">
        <f t="shared" si="115"/>
        <v>289</v>
      </c>
      <c r="H295" s="112">
        <f t="shared" si="116"/>
        <v>516</v>
      </c>
      <c r="I295" s="33">
        <f t="shared" si="117"/>
        <v>1.1210132165778686</v>
      </c>
      <c r="J295" s="11">
        <v>6.7816613708579165E-2</v>
      </c>
      <c r="K295" s="10">
        <f t="shared" si="118"/>
        <v>285</v>
      </c>
      <c r="L295" s="33">
        <f t="shared" si="119"/>
        <v>0.1792627088790591</v>
      </c>
      <c r="M295" s="11">
        <v>5.9441340782122903E-2</v>
      </c>
      <c r="N295" s="10">
        <f t="shared" si="120"/>
        <v>323</v>
      </c>
      <c r="O295" s="33">
        <f t="shared" si="121"/>
        <v>0.41378493486089885</v>
      </c>
      <c r="P295" s="11">
        <v>3.4556720686367969E-2</v>
      </c>
      <c r="Q295" s="10">
        <f t="shared" si="122"/>
        <v>178</v>
      </c>
      <c r="R295" s="33">
        <f t="shared" si="123"/>
        <v>7.0774714070918926E-2</v>
      </c>
      <c r="S295" s="12">
        <v>0.85019554497534433</v>
      </c>
      <c r="T295" s="10">
        <f t="shared" si="124"/>
        <v>309</v>
      </c>
      <c r="U295" s="33">
        <f t="shared" si="125"/>
        <v>0.34544466306051141</v>
      </c>
      <c r="V295" s="18">
        <v>5.5286556915221413E-2</v>
      </c>
      <c r="W295" s="112">
        <f t="shared" si="133"/>
        <v>310</v>
      </c>
      <c r="X295" s="33">
        <f t="shared" si="126"/>
        <v>-5.6392335656512797E-2</v>
      </c>
      <c r="Y295" s="13">
        <v>95023</v>
      </c>
      <c r="Z295" s="10">
        <f t="shared" si="127"/>
        <v>290</v>
      </c>
      <c r="AA295" s="33">
        <f t="shared" si="128"/>
        <v>0.29523164670633906</v>
      </c>
      <c r="AB295" s="11">
        <v>3.1E-2</v>
      </c>
      <c r="AC295" s="112">
        <f t="shared" si="134"/>
        <v>172</v>
      </c>
      <c r="AD295" s="33">
        <f t="shared" si="129"/>
        <v>-0.18476910725022536</v>
      </c>
      <c r="AE295" s="11">
        <v>0.91156542056074763</v>
      </c>
      <c r="AF295" s="10">
        <f t="shared" si="130"/>
        <v>107</v>
      </c>
      <c r="AG295" s="33">
        <f t="shared" si="131"/>
        <v>-0.54973916408705004</v>
      </c>
      <c r="AH295" s="14">
        <v>3.246</v>
      </c>
      <c r="AI295" s="112">
        <f t="shared" si="135"/>
        <v>223</v>
      </c>
      <c r="AJ295" s="33">
        <f t="shared" si="132"/>
        <v>-0.23772088541341049</v>
      </c>
      <c r="AK295" s="13">
        <v>115938.11146063595</v>
      </c>
      <c r="AL295" s="38"/>
    </row>
    <row r="296" spans="1:38" x14ac:dyDescent="0.25">
      <c r="A296" t="s">
        <v>729</v>
      </c>
      <c r="B296" s="5" t="s">
        <v>334</v>
      </c>
      <c r="C296" s="6" t="s">
        <v>44</v>
      </c>
      <c r="D296" s="7" t="s">
        <v>20</v>
      </c>
      <c r="E296" s="36">
        <f t="shared" si="113"/>
        <v>1.0382763246501312</v>
      </c>
      <c r="F296" s="8">
        <f t="shared" si="114"/>
        <v>25.076290746186402</v>
      </c>
      <c r="G296" s="9">
        <f t="shared" si="115"/>
        <v>290</v>
      </c>
      <c r="H296" s="112">
        <f t="shared" si="116"/>
        <v>367</v>
      </c>
      <c r="I296" s="33">
        <f t="shared" si="117"/>
        <v>0.18368912013283087</v>
      </c>
      <c r="J296" s="11">
        <v>8.5357846355875733E-3</v>
      </c>
      <c r="K296" s="10">
        <f t="shared" si="118"/>
        <v>533</v>
      </c>
      <c r="L296" s="33">
        <f t="shared" si="119"/>
        <v>0.99333695166441083</v>
      </c>
      <c r="M296" s="11">
        <v>1.655933762649494E-2</v>
      </c>
      <c r="N296" s="10">
        <f t="shared" si="120"/>
        <v>140</v>
      </c>
      <c r="O296" s="33">
        <f t="shared" si="121"/>
        <v>-0.31010730109693319</v>
      </c>
      <c r="P296" s="11">
        <v>8.0916744621141248E-2</v>
      </c>
      <c r="Q296" s="10">
        <f t="shared" si="122"/>
        <v>242</v>
      </c>
      <c r="R296" s="33">
        <f t="shared" si="123"/>
        <v>0.15683661631405871</v>
      </c>
      <c r="S296" s="12">
        <v>0.48828125</v>
      </c>
      <c r="T296" s="10">
        <f t="shared" si="124"/>
        <v>295</v>
      </c>
      <c r="U296" s="33">
        <f t="shared" si="125"/>
        <v>0.2909818540326381</v>
      </c>
      <c r="V296" s="18">
        <v>5.8483509010540634E-2</v>
      </c>
      <c r="W296" s="112">
        <f t="shared" si="133"/>
        <v>319</v>
      </c>
      <c r="X296" s="33">
        <f t="shared" si="126"/>
        <v>-1.7733029116912338E-2</v>
      </c>
      <c r="Y296" s="13">
        <v>96429</v>
      </c>
      <c r="Z296" s="10">
        <f t="shared" si="127"/>
        <v>317</v>
      </c>
      <c r="AA296" s="33">
        <f t="shared" si="128"/>
        <v>0.36845635275949279</v>
      </c>
      <c r="AB296" s="11">
        <v>0.03</v>
      </c>
      <c r="AC296" s="112">
        <f t="shared" si="134"/>
        <v>323</v>
      </c>
      <c r="AD296" s="33">
        <f t="shared" si="129"/>
        <v>0.36927352572171385</v>
      </c>
      <c r="AE296" s="11">
        <v>0.94462540716612375</v>
      </c>
      <c r="AF296" s="10">
        <f t="shared" si="130"/>
        <v>203</v>
      </c>
      <c r="AG296" s="33">
        <f t="shared" si="131"/>
        <v>-0.16751208516453539</v>
      </c>
      <c r="AH296" s="14">
        <v>2.8146666666666671</v>
      </c>
      <c r="AI296" s="112">
        <f t="shared" si="135"/>
        <v>107</v>
      </c>
      <c r="AJ296" s="33">
        <f t="shared" si="132"/>
        <v>-0.2872407624884134</v>
      </c>
      <c r="AK296" s="13">
        <v>81949.609375</v>
      </c>
      <c r="AL296" s="38"/>
    </row>
    <row r="297" spans="1:38" ht="22.5" x14ac:dyDescent="0.25">
      <c r="A297" t="s">
        <v>883</v>
      </c>
      <c r="B297" s="5" t="s">
        <v>254</v>
      </c>
      <c r="C297" s="6" t="s">
        <v>22</v>
      </c>
      <c r="D297" s="7" t="s">
        <v>20</v>
      </c>
      <c r="E297" s="36">
        <f t="shared" si="113"/>
        <v>1.0468729003718498</v>
      </c>
      <c r="F297" s="8">
        <f t="shared" si="114"/>
        <v>25.049495703305784</v>
      </c>
      <c r="G297" s="9">
        <f t="shared" si="115"/>
        <v>291</v>
      </c>
      <c r="H297" s="112">
        <f t="shared" si="116"/>
        <v>59</v>
      </c>
      <c r="I297" s="33">
        <f t="shared" si="117"/>
        <v>-0.92729920066385862</v>
      </c>
      <c r="J297" s="11">
        <v>-6.1728395061728447E-2</v>
      </c>
      <c r="K297" s="10">
        <f t="shared" si="118"/>
        <v>280</v>
      </c>
      <c r="L297" s="33">
        <f t="shared" si="119"/>
        <v>0.17473641083726971</v>
      </c>
      <c r="M297" s="11">
        <v>5.9679767103347887E-2</v>
      </c>
      <c r="N297" s="10">
        <f t="shared" si="120"/>
        <v>472</v>
      </c>
      <c r="O297" s="33">
        <f t="shared" si="121"/>
        <v>0.76000417095068162</v>
      </c>
      <c r="P297" s="11">
        <v>1.238390092879257E-2</v>
      </c>
      <c r="Q297" s="10">
        <f t="shared" si="122"/>
        <v>390</v>
      </c>
      <c r="R297" s="33">
        <f t="shared" si="123"/>
        <v>0.27294812057923534</v>
      </c>
      <c r="S297" s="12">
        <v>0</v>
      </c>
      <c r="T297" s="10">
        <f t="shared" si="124"/>
        <v>431</v>
      </c>
      <c r="U297" s="33">
        <f t="shared" si="125"/>
        <v>0.68100485371474939</v>
      </c>
      <c r="V297" s="18">
        <v>3.5589264877479578E-2</v>
      </c>
      <c r="W297" s="112">
        <f t="shared" si="133"/>
        <v>309</v>
      </c>
      <c r="X297" s="33">
        <f t="shared" si="126"/>
        <v>-5.7024742520247376E-2</v>
      </c>
      <c r="Y297" s="13">
        <v>95000</v>
      </c>
      <c r="Z297" s="10">
        <f t="shared" si="127"/>
        <v>95</v>
      </c>
      <c r="AA297" s="33">
        <f t="shared" si="128"/>
        <v>-0.65668953198465929</v>
      </c>
      <c r="AB297" s="11">
        <v>4.4000000000000004E-2</v>
      </c>
      <c r="AC297" s="112">
        <f t="shared" si="134"/>
        <v>212</v>
      </c>
      <c r="AD297" s="33">
        <f t="shared" si="129"/>
        <v>-2.9338063795808993E-2</v>
      </c>
      <c r="AE297" s="11">
        <v>0.92084006462035539</v>
      </c>
      <c r="AF297" s="10">
        <f t="shared" si="130"/>
        <v>530</v>
      </c>
      <c r="AG297" s="33">
        <f t="shared" si="131"/>
        <v>1.2331995131743878</v>
      </c>
      <c r="AH297" s="14">
        <v>1.234</v>
      </c>
      <c r="AI297" s="112">
        <f t="shared" si="135"/>
        <v>334</v>
      </c>
      <c r="AJ297" s="33">
        <f t="shared" si="132"/>
        <v>-0.1767643496362023</v>
      </c>
      <c r="AK297" s="13">
        <v>157776.28767942585</v>
      </c>
      <c r="AL297" s="38"/>
    </row>
    <row r="298" spans="1:38" x14ac:dyDescent="0.25">
      <c r="A298" t="s">
        <v>803</v>
      </c>
      <c r="B298" s="5" t="s">
        <v>376</v>
      </c>
      <c r="C298" s="6" t="s">
        <v>71</v>
      </c>
      <c r="D298" s="7" t="s">
        <v>34</v>
      </c>
      <c r="E298" s="36">
        <f t="shared" si="113"/>
        <v>1.0608351465602763</v>
      </c>
      <c r="F298" s="8">
        <f t="shared" si="114"/>
        <v>25.005976167453444</v>
      </c>
      <c r="G298" s="9">
        <f t="shared" si="115"/>
        <v>292</v>
      </c>
      <c r="H298" s="112">
        <f t="shared" si="116"/>
        <v>45</v>
      </c>
      <c r="I298" s="33">
        <f t="shared" si="117"/>
        <v>-1.0171565723322251</v>
      </c>
      <c r="J298" s="11">
        <v>-6.7411402157164901E-2</v>
      </c>
      <c r="K298" s="10">
        <f t="shared" si="118"/>
        <v>209</v>
      </c>
      <c r="L298" s="33">
        <f t="shared" si="119"/>
        <v>-3.3243503423897328E-2</v>
      </c>
      <c r="M298" s="11">
        <v>7.0635273211905825E-2</v>
      </c>
      <c r="N298" s="10">
        <f t="shared" si="120"/>
        <v>337</v>
      </c>
      <c r="O298" s="33">
        <f t="shared" si="121"/>
        <v>0.44040084953964054</v>
      </c>
      <c r="P298" s="11">
        <v>3.285216525634644E-2</v>
      </c>
      <c r="Q298" s="10">
        <f t="shared" si="122"/>
        <v>390</v>
      </c>
      <c r="R298" s="33">
        <f t="shared" si="123"/>
        <v>0.27294812057923534</v>
      </c>
      <c r="S298" s="12">
        <v>0</v>
      </c>
      <c r="T298" s="10">
        <f t="shared" si="124"/>
        <v>298</v>
      </c>
      <c r="U298" s="33">
        <f t="shared" si="125"/>
        <v>0.31092136873983461</v>
      </c>
      <c r="V298" s="18">
        <v>5.7313064913722268E-2</v>
      </c>
      <c r="W298" s="112">
        <f t="shared" si="133"/>
        <v>201</v>
      </c>
      <c r="X298" s="33">
        <f t="shared" si="126"/>
        <v>-0.51337503458123512</v>
      </c>
      <c r="Y298" s="13">
        <v>78403</v>
      </c>
      <c r="Z298" s="10">
        <f t="shared" si="127"/>
        <v>350</v>
      </c>
      <c r="AA298" s="33">
        <f t="shared" si="128"/>
        <v>0.44168105881264658</v>
      </c>
      <c r="AB298" s="11">
        <v>2.8999999999999998E-2</v>
      </c>
      <c r="AC298" s="112">
        <f t="shared" si="134"/>
        <v>341</v>
      </c>
      <c r="AD298" s="33">
        <f t="shared" si="129"/>
        <v>0.42724173261825854</v>
      </c>
      <c r="AE298" s="11">
        <v>0.94808439755691287</v>
      </c>
      <c r="AF298" s="10">
        <f t="shared" si="130"/>
        <v>253</v>
      </c>
      <c r="AG298" s="33">
        <f t="shared" si="131"/>
        <v>-2.2773855897121859E-2</v>
      </c>
      <c r="AH298" s="14">
        <v>2.6513333333333331</v>
      </c>
      <c r="AI298" s="112">
        <f t="shared" si="135"/>
        <v>295</v>
      </c>
      <c r="AJ298" s="33">
        <f t="shared" si="132"/>
        <v>-0.20275786493917147</v>
      </c>
      <c r="AK298" s="13">
        <v>139935.35790995456</v>
      </c>
      <c r="AL298" s="38"/>
    </row>
    <row r="299" spans="1:38" x14ac:dyDescent="0.25">
      <c r="A299" t="s">
        <v>816</v>
      </c>
      <c r="B299" s="5" t="s">
        <v>310</v>
      </c>
      <c r="C299" s="6" t="s">
        <v>54</v>
      </c>
      <c r="D299" s="7" t="s">
        <v>39</v>
      </c>
      <c r="E299" s="36">
        <f t="shared" si="113"/>
        <v>1.074515288552794</v>
      </c>
      <c r="F299" s="8">
        <f t="shared" si="114"/>
        <v>24.963335934508553</v>
      </c>
      <c r="G299" s="9">
        <f t="shared" si="115"/>
        <v>293</v>
      </c>
      <c r="H299" s="112">
        <f t="shared" si="116"/>
        <v>144</v>
      </c>
      <c r="I299" s="33">
        <f t="shared" si="117"/>
        <v>-0.51575326146128053</v>
      </c>
      <c r="J299" s="11">
        <v>-3.570027461749703E-2</v>
      </c>
      <c r="K299" s="10">
        <f t="shared" si="118"/>
        <v>429</v>
      </c>
      <c r="L299" s="33">
        <f t="shared" si="119"/>
        <v>0.6017685372751832</v>
      </c>
      <c r="M299" s="11">
        <v>3.7185512855957975E-2</v>
      </c>
      <c r="N299" s="10">
        <f t="shared" si="120"/>
        <v>211</v>
      </c>
      <c r="O299" s="33">
        <f t="shared" si="121"/>
        <v>3.1967708535873669E-2</v>
      </c>
      <c r="P299" s="11">
        <v>5.9009332376166547E-2</v>
      </c>
      <c r="Q299" s="10">
        <f t="shared" si="122"/>
        <v>288</v>
      </c>
      <c r="R299" s="33">
        <f t="shared" si="123"/>
        <v>0.20039023996438127</v>
      </c>
      <c r="S299" s="12">
        <v>0.3051261187957689</v>
      </c>
      <c r="T299" s="10">
        <f t="shared" si="124"/>
        <v>377</v>
      </c>
      <c r="U299" s="33">
        <f t="shared" si="125"/>
        <v>0.53049646461974143</v>
      </c>
      <c r="V299" s="18">
        <v>4.4424066432319526E-2</v>
      </c>
      <c r="W299" s="112">
        <f t="shared" si="133"/>
        <v>345</v>
      </c>
      <c r="X299" s="33">
        <f t="shared" si="126"/>
        <v>8.7246510263026891E-2</v>
      </c>
      <c r="Y299" s="13">
        <v>100247</v>
      </c>
      <c r="Z299" s="10">
        <f t="shared" si="127"/>
        <v>224</v>
      </c>
      <c r="AA299" s="33">
        <f t="shared" si="128"/>
        <v>7.5557528546877792E-2</v>
      </c>
      <c r="AB299" s="11">
        <v>3.4000000000000002E-2</v>
      </c>
      <c r="AC299" s="112">
        <f t="shared" si="134"/>
        <v>253</v>
      </c>
      <c r="AD299" s="33">
        <f t="shared" si="129"/>
        <v>0.13103794554029746</v>
      </c>
      <c r="AE299" s="11">
        <v>0.93040977713874906</v>
      </c>
      <c r="AF299" s="10">
        <f t="shared" si="130"/>
        <v>336</v>
      </c>
      <c r="AG299" s="33">
        <f t="shared" si="131"/>
        <v>0.2008319391139628</v>
      </c>
      <c r="AH299" s="14">
        <v>2.399</v>
      </c>
      <c r="AI299" s="112">
        <f t="shared" si="135"/>
        <v>269</v>
      </c>
      <c r="AJ299" s="33">
        <f t="shared" si="132"/>
        <v>-0.21557165059748379</v>
      </c>
      <c r="AK299" s="13">
        <v>131140.47782750204</v>
      </c>
      <c r="AL299" s="38"/>
    </row>
    <row r="300" spans="1:38" x14ac:dyDescent="0.25">
      <c r="A300" t="s">
        <v>940</v>
      </c>
      <c r="B300" s="5" t="s">
        <v>402</v>
      </c>
      <c r="C300" s="6" t="s">
        <v>81</v>
      </c>
      <c r="D300" s="7" t="s">
        <v>34</v>
      </c>
      <c r="E300" s="36">
        <f t="shared" si="113"/>
        <v>1.0778169416578951</v>
      </c>
      <c r="F300" s="8">
        <f t="shared" si="114"/>
        <v>24.953044867531197</v>
      </c>
      <c r="G300" s="9">
        <f t="shared" si="115"/>
        <v>294</v>
      </c>
      <c r="H300" s="112">
        <f t="shared" si="116"/>
        <v>476</v>
      </c>
      <c r="I300" s="33">
        <f t="shared" si="117"/>
        <v>0.67141619305260547</v>
      </c>
      <c r="J300" s="11">
        <v>3.9381961911606256E-2</v>
      </c>
      <c r="K300" s="10">
        <f t="shared" si="118"/>
        <v>399</v>
      </c>
      <c r="L300" s="33">
        <f t="shared" si="119"/>
        <v>0.49923376038932415</v>
      </c>
      <c r="M300" s="11">
        <v>4.258661314250807E-2</v>
      </c>
      <c r="N300" s="10">
        <f t="shared" si="120"/>
        <v>187</v>
      </c>
      <c r="O300" s="33">
        <f t="shared" si="121"/>
        <v>-6.3530179056519823E-2</v>
      </c>
      <c r="P300" s="11">
        <v>6.5125276344878413E-2</v>
      </c>
      <c r="Q300" s="10">
        <f t="shared" si="122"/>
        <v>328</v>
      </c>
      <c r="R300" s="33">
        <f t="shared" si="123"/>
        <v>0.22362300945393315</v>
      </c>
      <c r="S300" s="12">
        <v>0.20742584526031946</v>
      </c>
      <c r="T300" s="10">
        <f t="shared" si="124"/>
        <v>252</v>
      </c>
      <c r="U300" s="33">
        <f t="shared" si="125"/>
        <v>0.14902170472134579</v>
      </c>
      <c r="V300" s="18">
        <v>6.681653121217361E-2</v>
      </c>
      <c r="W300" s="112">
        <f t="shared" si="133"/>
        <v>262</v>
      </c>
      <c r="X300" s="33">
        <f t="shared" si="126"/>
        <v>-0.24748919230674268</v>
      </c>
      <c r="Y300" s="13">
        <v>88073</v>
      </c>
      <c r="Z300" s="10">
        <f t="shared" si="127"/>
        <v>317</v>
      </c>
      <c r="AA300" s="33">
        <f t="shared" si="128"/>
        <v>0.36845635275949279</v>
      </c>
      <c r="AB300" s="11">
        <v>0.03</v>
      </c>
      <c r="AC300" s="112">
        <f t="shared" si="134"/>
        <v>363</v>
      </c>
      <c r="AD300" s="33">
        <f t="shared" si="129"/>
        <v>0.49670218356778939</v>
      </c>
      <c r="AE300" s="11">
        <v>0.95222913559932121</v>
      </c>
      <c r="AF300" s="10">
        <f t="shared" si="130"/>
        <v>154</v>
      </c>
      <c r="AG300" s="33">
        <f t="shared" si="131"/>
        <v>-0.33085951533775826</v>
      </c>
      <c r="AH300" s="14">
        <v>2.9990000000000001</v>
      </c>
      <c r="AI300" s="112">
        <f t="shared" si="135"/>
        <v>228</v>
      </c>
      <c r="AJ300" s="33">
        <f t="shared" si="132"/>
        <v>-0.23565818802978503</v>
      </c>
      <c r="AK300" s="13">
        <v>117353.86607204592</v>
      </c>
      <c r="AL300" s="38"/>
    </row>
    <row r="301" spans="1:38" x14ac:dyDescent="0.25">
      <c r="A301" t="s">
        <v>744</v>
      </c>
      <c r="B301" s="5" t="s">
        <v>372</v>
      </c>
      <c r="C301" s="6" t="s">
        <v>54</v>
      </c>
      <c r="D301" s="7" t="s">
        <v>39</v>
      </c>
      <c r="E301" s="36">
        <f t="shared" si="113"/>
        <v>1.0864944038826652</v>
      </c>
      <c r="F301" s="8">
        <f t="shared" si="114"/>
        <v>24.925997705971245</v>
      </c>
      <c r="G301" s="9">
        <f t="shared" si="115"/>
        <v>295</v>
      </c>
      <c r="H301" s="112">
        <f t="shared" si="116"/>
        <v>472</v>
      </c>
      <c r="I301" s="33">
        <f t="shared" si="117"/>
        <v>0.64959951518714776</v>
      </c>
      <c r="J301" s="11">
        <v>3.8002171552660169E-2</v>
      </c>
      <c r="K301" s="10">
        <f t="shared" si="118"/>
        <v>231</v>
      </c>
      <c r="L301" s="33">
        <f t="shared" si="119"/>
        <v>3.8964053517020154E-2</v>
      </c>
      <c r="M301" s="11">
        <v>6.6831683168316836E-2</v>
      </c>
      <c r="N301" s="10">
        <f t="shared" si="120"/>
        <v>369</v>
      </c>
      <c r="O301" s="33">
        <f t="shared" si="121"/>
        <v>0.5599027523115836</v>
      </c>
      <c r="P301" s="11">
        <v>2.5198938992042442E-2</v>
      </c>
      <c r="Q301" s="10">
        <f t="shared" si="122"/>
        <v>390</v>
      </c>
      <c r="R301" s="33">
        <f t="shared" si="123"/>
        <v>0.27294812057923534</v>
      </c>
      <c r="S301" s="12">
        <v>0</v>
      </c>
      <c r="T301" s="10">
        <f t="shared" si="124"/>
        <v>91</v>
      </c>
      <c r="U301" s="33">
        <f t="shared" si="125"/>
        <v>-0.70359002394306136</v>
      </c>
      <c r="V301" s="18">
        <v>0.1168646080760095</v>
      </c>
      <c r="W301" s="112">
        <f t="shared" si="133"/>
        <v>292</v>
      </c>
      <c r="X301" s="33">
        <f t="shared" si="126"/>
        <v>-0.12117279526341086</v>
      </c>
      <c r="Y301" s="13">
        <v>92667</v>
      </c>
      <c r="Z301" s="10">
        <f t="shared" si="127"/>
        <v>350</v>
      </c>
      <c r="AA301" s="33">
        <f t="shared" si="128"/>
        <v>0.44168105881264658</v>
      </c>
      <c r="AB301" s="11">
        <v>2.8999999999999998E-2</v>
      </c>
      <c r="AC301" s="112">
        <f t="shared" si="134"/>
        <v>339</v>
      </c>
      <c r="AD301" s="33">
        <f t="shared" si="129"/>
        <v>0.42070630222998112</v>
      </c>
      <c r="AE301" s="11">
        <v>0.94769442532690984</v>
      </c>
      <c r="AF301" s="10">
        <f t="shared" si="130"/>
        <v>391</v>
      </c>
      <c r="AG301" s="33">
        <f t="shared" si="131"/>
        <v>0.38190241776891015</v>
      </c>
      <c r="AH301" s="14">
        <v>2.1946666666666665</v>
      </c>
      <c r="AI301" s="112">
        <f t="shared" si="135"/>
        <v>287</v>
      </c>
      <c r="AJ301" s="33">
        <f t="shared" si="132"/>
        <v>-0.20639002985031546</v>
      </c>
      <c r="AK301" s="13">
        <v>137442.38232217572</v>
      </c>
      <c r="AL301" s="38"/>
    </row>
    <row r="302" spans="1:38" x14ac:dyDescent="0.25">
      <c r="A302" t="s">
        <v>1055</v>
      </c>
      <c r="B302" s="5" t="s">
        <v>301</v>
      </c>
      <c r="C302" s="6" t="s">
        <v>28</v>
      </c>
      <c r="D302" s="7" t="s">
        <v>20</v>
      </c>
      <c r="E302" s="36">
        <f t="shared" si="113"/>
        <v>1.0998239344092062</v>
      </c>
      <c r="F302" s="8">
        <f t="shared" si="114"/>
        <v>24.884450309240375</v>
      </c>
      <c r="G302" s="9">
        <f t="shared" si="115"/>
        <v>296</v>
      </c>
      <c r="H302" s="112">
        <f t="shared" si="116"/>
        <v>62</v>
      </c>
      <c r="I302" s="33">
        <f t="shared" si="117"/>
        <v>-0.89645358572277323</v>
      </c>
      <c r="J302" s="11">
        <v>-5.9777571825764597E-2</v>
      </c>
      <c r="K302" s="10">
        <f t="shared" si="118"/>
        <v>290</v>
      </c>
      <c r="L302" s="33">
        <f t="shared" si="119"/>
        <v>0.18679978537022518</v>
      </c>
      <c r="M302" s="11">
        <v>5.9044319330157358E-2</v>
      </c>
      <c r="N302" s="10">
        <f t="shared" si="120"/>
        <v>308</v>
      </c>
      <c r="O302" s="33">
        <f t="shared" si="121"/>
        <v>0.36308346620336501</v>
      </c>
      <c r="P302" s="11">
        <v>3.7803780378037805E-2</v>
      </c>
      <c r="Q302" s="10">
        <f t="shared" si="122"/>
        <v>390</v>
      </c>
      <c r="R302" s="33">
        <f t="shared" si="123"/>
        <v>0.27294812057923534</v>
      </c>
      <c r="S302" s="12">
        <v>0</v>
      </c>
      <c r="T302" s="10">
        <f t="shared" si="124"/>
        <v>244</v>
      </c>
      <c r="U302" s="33">
        <f t="shared" si="125"/>
        <v>0.11295911494988987</v>
      </c>
      <c r="V302" s="18">
        <v>6.8933395435491387E-2</v>
      </c>
      <c r="W302" s="112">
        <f t="shared" si="133"/>
        <v>156</v>
      </c>
      <c r="X302" s="33">
        <f t="shared" si="126"/>
        <v>-0.65085478756701209</v>
      </c>
      <c r="Y302" s="13">
        <v>73403</v>
      </c>
      <c r="Z302" s="10">
        <f t="shared" si="127"/>
        <v>70</v>
      </c>
      <c r="AA302" s="33">
        <f t="shared" si="128"/>
        <v>-0.87636365014411999</v>
      </c>
      <c r="AB302" s="11">
        <v>4.7E-2</v>
      </c>
      <c r="AC302" s="112">
        <f t="shared" si="134"/>
        <v>451</v>
      </c>
      <c r="AD302" s="33">
        <f t="shared" si="129"/>
        <v>0.75638091854098488</v>
      </c>
      <c r="AE302" s="11">
        <v>0.96772428884026263</v>
      </c>
      <c r="AF302" s="10">
        <f t="shared" si="130"/>
        <v>560</v>
      </c>
      <c r="AG302" s="33">
        <f t="shared" si="131"/>
        <v>1.7595740530815915</v>
      </c>
      <c r="AH302" s="14">
        <v>0.64</v>
      </c>
      <c r="AI302" s="112">
        <f t="shared" si="135"/>
        <v>556</v>
      </c>
      <c r="AJ302" s="33">
        <f t="shared" si="132"/>
        <v>3.4367627546584103</v>
      </c>
      <c r="AK302" s="13">
        <v>2637959.6155741746</v>
      </c>
      <c r="AL302" s="38"/>
    </row>
    <row r="303" spans="1:38" x14ac:dyDescent="0.25">
      <c r="A303" t="s">
        <v>1050</v>
      </c>
      <c r="B303" s="5" t="s">
        <v>348</v>
      </c>
      <c r="C303" s="6" t="s">
        <v>71</v>
      </c>
      <c r="D303" s="7" t="s">
        <v>34</v>
      </c>
      <c r="E303" s="36">
        <f t="shared" si="113"/>
        <v>1.1183958632601867</v>
      </c>
      <c r="F303" s="8">
        <f t="shared" si="114"/>
        <v>24.826562651869938</v>
      </c>
      <c r="G303" s="9">
        <f t="shared" si="115"/>
        <v>297</v>
      </c>
      <c r="H303" s="112">
        <f t="shared" si="116"/>
        <v>18</v>
      </c>
      <c r="I303" s="33">
        <f t="shared" si="117"/>
        <v>-1.3072339206057095</v>
      </c>
      <c r="J303" s="11">
        <v>-8.5757271815446345E-2</v>
      </c>
      <c r="K303" s="10">
        <f t="shared" si="118"/>
        <v>98</v>
      </c>
      <c r="L303" s="33">
        <f t="shared" si="119"/>
        <v>-0.53769890089933825</v>
      </c>
      <c r="M303" s="11">
        <v>9.7207859358841783E-2</v>
      </c>
      <c r="N303" s="10">
        <f t="shared" si="120"/>
        <v>407</v>
      </c>
      <c r="O303" s="33">
        <f t="shared" si="121"/>
        <v>0.6443779469110944</v>
      </c>
      <c r="P303" s="11">
        <v>1.9788918205804751E-2</v>
      </c>
      <c r="Q303" s="10">
        <f t="shared" si="122"/>
        <v>390</v>
      </c>
      <c r="R303" s="33">
        <f t="shared" si="123"/>
        <v>0.27294812057923534</v>
      </c>
      <c r="S303" s="12">
        <v>0</v>
      </c>
      <c r="T303" s="10">
        <f t="shared" si="124"/>
        <v>421</v>
      </c>
      <c r="U303" s="33">
        <f t="shared" si="125"/>
        <v>0.66517864330221699</v>
      </c>
      <c r="V303" s="18">
        <v>3.651825912956478E-2</v>
      </c>
      <c r="W303" s="112">
        <f t="shared" si="133"/>
        <v>248</v>
      </c>
      <c r="X303" s="33">
        <f t="shared" si="126"/>
        <v>-0.29032788333711074</v>
      </c>
      <c r="Y303" s="13">
        <v>86515</v>
      </c>
      <c r="Z303" s="10">
        <f t="shared" si="127"/>
        <v>149</v>
      </c>
      <c r="AA303" s="33">
        <f t="shared" si="128"/>
        <v>-0.29056600171889047</v>
      </c>
      <c r="AB303" s="11">
        <v>3.9E-2</v>
      </c>
      <c r="AC303" s="112">
        <f t="shared" si="134"/>
        <v>393</v>
      </c>
      <c r="AD303" s="33">
        <f t="shared" si="129"/>
        <v>0.56665527536625959</v>
      </c>
      <c r="AE303" s="11">
        <v>0.95640326975476841</v>
      </c>
      <c r="AF303" s="10">
        <f t="shared" si="130"/>
        <v>348</v>
      </c>
      <c r="AG303" s="33">
        <f t="shared" si="131"/>
        <v>0.25104724314551463</v>
      </c>
      <c r="AH303" s="14">
        <v>2.3423333333333329</v>
      </c>
      <c r="AI303" s="112">
        <f t="shared" si="135"/>
        <v>291</v>
      </c>
      <c r="AJ303" s="33">
        <f t="shared" si="132"/>
        <v>-0.20559537301094086</v>
      </c>
      <c r="AK303" s="13">
        <v>137987.80362040593</v>
      </c>
      <c r="AL303" s="38"/>
    </row>
    <row r="304" spans="1:38" x14ac:dyDescent="0.25">
      <c r="A304" t="s">
        <v>619</v>
      </c>
      <c r="B304" s="5" t="s">
        <v>410</v>
      </c>
      <c r="C304" s="6" t="s">
        <v>71</v>
      </c>
      <c r="D304" s="7" t="s">
        <v>34</v>
      </c>
      <c r="E304" s="36">
        <f t="shared" si="113"/>
        <v>1.176664535785573</v>
      </c>
      <c r="F304" s="8">
        <f t="shared" si="114"/>
        <v>24.644942477808069</v>
      </c>
      <c r="G304" s="9">
        <f t="shared" si="115"/>
        <v>298</v>
      </c>
      <c r="H304" s="112">
        <f t="shared" si="116"/>
        <v>36</v>
      </c>
      <c r="I304" s="33">
        <f t="shared" si="117"/>
        <v>-1.0863892612063442</v>
      </c>
      <c r="J304" s="11">
        <v>-7.1790006325110678E-2</v>
      </c>
      <c r="K304" s="10">
        <f t="shared" si="118"/>
        <v>345</v>
      </c>
      <c r="L304" s="33">
        <f t="shared" si="119"/>
        <v>0.33504980298844539</v>
      </c>
      <c r="M304" s="11">
        <v>5.123513266239707E-2</v>
      </c>
      <c r="N304" s="10">
        <f t="shared" si="120"/>
        <v>446</v>
      </c>
      <c r="O304" s="33">
        <f t="shared" si="121"/>
        <v>0.71421747032542471</v>
      </c>
      <c r="P304" s="11">
        <v>1.5316205533596838E-2</v>
      </c>
      <c r="Q304" s="10">
        <f t="shared" si="122"/>
        <v>390</v>
      </c>
      <c r="R304" s="33">
        <f t="shared" si="123"/>
        <v>0.27294812057923534</v>
      </c>
      <c r="S304" s="12">
        <v>0</v>
      </c>
      <c r="T304" s="10">
        <f t="shared" si="124"/>
        <v>261</v>
      </c>
      <c r="U304" s="33">
        <f t="shared" si="125"/>
        <v>0.19267555535461653</v>
      </c>
      <c r="V304" s="18">
        <v>6.4254062038404725E-2</v>
      </c>
      <c r="W304" s="112">
        <f t="shared" si="133"/>
        <v>295</v>
      </c>
      <c r="X304" s="33">
        <f t="shared" si="126"/>
        <v>-0.1164709877112973</v>
      </c>
      <c r="Y304" s="13">
        <v>92838</v>
      </c>
      <c r="Z304" s="10">
        <f t="shared" si="127"/>
        <v>317</v>
      </c>
      <c r="AA304" s="33">
        <f t="shared" si="128"/>
        <v>0.36845635275949279</v>
      </c>
      <c r="AB304" s="11">
        <v>0.03</v>
      </c>
      <c r="AC304" s="112">
        <f t="shared" si="134"/>
        <v>259</v>
      </c>
      <c r="AD304" s="33">
        <f t="shared" si="129"/>
        <v>0.14586184488207837</v>
      </c>
      <c r="AE304" s="11">
        <v>0.93129432624113473</v>
      </c>
      <c r="AF304" s="10">
        <f t="shared" si="130"/>
        <v>93</v>
      </c>
      <c r="AG304" s="33">
        <f t="shared" si="131"/>
        <v>-0.62506212013437712</v>
      </c>
      <c r="AH304" s="14">
        <v>3.331</v>
      </c>
      <c r="AI304" s="112">
        <f t="shared" si="135"/>
        <v>250</v>
      </c>
      <c r="AJ304" s="33">
        <f t="shared" si="132"/>
        <v>-0.22769370326363428</v>
      </c>
      <c r="AK304" s="13">
        <v>122820.37614991482</v>
      </c>
      <c r="AL304" s="38"/>
    </row>
    <row r="305" spans="1:38" x14ac:dyDescent="0.25">
      <c r="A305" t="s">
        <v>972</v>
      </c>
      <c r="B305" s="5" t="s">
        <v>277</v>
      </c>
      <c r="C305" s="6" t="s">
        <v>54</v>
      </c>
      <c r="D305" s="7" t="s">
        <v>39</v>
      </c>
      <c r="E305" s="36">
        <f t="shared" si="113"/>
        <v>1.1792487720858236</v>
      </c>
      <c r="F305" s="8">
        <f t="shared" si="114"/>
        <v>24.636887558649512</v>
      </c>
      <c r="G305" s="9">
        <f t="shared" si="115"/>
        <v>299</v>
      </c>
      <c r="H305" s="112">
        <f t="shared" si="116"/>
        <v>194</v>
      </c>
      <c r="I305" s="33">
        <f t="shared" si="117"/>
        <v>-0.35812920691232553</v>
      </c>
      <c r="J305" s="11">
        <v>-2.5731380538119852E-2</v>
      </c>
      <c r="K305" s="10">
        <f t="shared" si="118"/>
        <v>444</v>
      </c>
      <c r="L305" s="33">
        <f t="shared" si="119"/>
        <v>0.62998517064388271</v>
      </c>
      <c r="M305" s="11">
        <v>3.5699179426444461E-2</v>
      </c>
      <c r="N305" s="10">
        <f t="shared" si="120"/>
        <v>201</v>
      </c>
      <c r="O305" s="33">
        <f t="shared" si="121"/>
        <v>-4.0902197661943709E-3</v>
      </c>
      <c r="P305" s="11">
        <v>6.1318579990779158E-2</v>
      </c>
      <c r="Q305" s="10">
        <f t="shared" si="122"/>
        <v>319</v>
      </c>
      <c r="R305" s="33">
        <f t="shared" si="123"/>
        <v>0.21919263250710472</v>
      </c>
      <c r="S305" s="12">
        <v>0.22605681561299071</v>
      </c>
      <c r="T305" s="10">
        <f t="shared" si="124"/>
        <v>270</v>
      </c>
      <c r="U305" s="33">
        <f t="shared" si="125"/>
        <v>0.21784872926695337</v>
      </c>
      <c r="V305" s="18">
        <v>6.2776403567948433E-2</v>
      </c>
      <c r="W305" s="112">
        <f t="shared" si="133"/>
        <v>303</v>
      </c>
      <c r="X305" s="33">
        <f t="shared" si="126"/>
        <v>-7.6711843147810627E-2</v>
      </c>
      <c r="Y305" s="13">
        <v>94284</v>
      </c>
      <c r="Z305" s="10">
        <f t="shared" si="127"/>
        <v>264</v>
      </c>
      <c r="AA305" s="33">
        <f t="shared" si="128"/>
        <v>0.2220069406531853</v>
      </c>
      <c r="AB305" s="11">
        <v>3.2000000000000001E-2</v>
      </c>
      <c r="AC305" s="112">
        <f t="shared" si="134"/>
        <v>337</v>
      </c>
      <c r="AD305" s="33">
        <f t="shared" si="129"/>
        <v>0.41248192416074952</v>
      </c>
      <c r="AE305" s="11">
        <v>0.94720367278798001</v>
      </c>
      <c r="AF305" s="10">
        <f t="shared" si="130"/>
        <v>459</v>
      </c>
      <c r="AG305" s="33">
        <f t="shared" si="131"/>
        <v>0.59073900571189131</v>
      </c>
      <c r="AH305" s="14">
        <v>1.9590000000000003</v>
      </c>
      <c r="AI305" s="112">
        <f t="shared" si="135"/>
        <v>418</v>
      </c>
      <c r="AJ305" s="33">
        <f t="shared" si="132"/>
        <v>-0.10851253579610623</v>
      </c>
      <c r="AK305" s="13">
        <v>204621.6567327255</v>
      </c>
      <c r="AL305" s="38"/>
    </row>
    <row r="306" spans="1:38" x14ac:dyDescent="0.25">
      <c r="A306" t="s">
        <v>903</v>
      </c>
      <c r="B306" s="5" t="s">
        <v>303</v>
      </c>
      <c r="C306" s="6" t="s">
        <v>54</v>
      </c>
      <c r="D306" s="7" t="s">
        <v>39</v>
      </c>
      <c r="E306" s="36">
        <f t="shared" si="113"/>
        <v>1.1849735096282814</v>
      </c>
      <c r="F306" s="8">
        <f t="shared" si="114"/>
        <v>24.619043873803822</v>
      </c>
      <c r="G306" s="9">
        <f t="shared" si="115"/>
        <v>300</v>
      </c>
      <c r="H306" s="112">
        <f t="shared" si="116"/>
        <v>245</v>
      </c>
      <c r="I306" s="33">
        <f t="shared" si="117"/>
        <v>-0.215791364404569</v>
      </c>
      <c r="J306" s="11">
        <v>-1.6729259132809871E-2</v>
      </c>
      <c r="K306" s="10">
        <f t="shared" si="118"/>
        <v>483</v>
      </c>
      <c r="L306" s="33">
        <f t="shared" si="119"/>
        <v>0.72424049125099488</v>
      </c>
      <c r="M306" s="11">
        <v>3.0734206033010813E-2</v>
      </c>
      <c r="N306" s="10">
        <f t="shared" si="120"/>
        <v>318</v>
      </c>
      <c r="O306" s="33">
        <f t="shared" si="121"/>
        <v>0.39422470247488012</v>
      </c>
      <c r="P306" s="11">
        <v>3.5809411068363418E-2</v>
      </c>
      <c r="Q306" s="10">
        <f t="shared" si="122"/>
        <v>220</v>
      </c>
      <c r="R306" s="33">
        <f t="shared" si="123"/>
        <v>0.13533448589458152</v>
      </c>
      <c r="S306" s="12">
        <v>0.57870370370370372</v>
      </c>
      <c r="T306" s="10">
        <f t="shared" si="124"/>
        <v>275</v>
      </c>
      <c r="U306" s="33">
        <f t="shared" si="125"/>
        <v>0.23548359462197502</v>
      </c>
      <c r="V306" s="18">
        <v>6.1741241762053416E-2</v>
      </c>
      <c r="W306" s="112">
        <f t="shared" si="133"/>
        <v>343</v>
      </c>
      <c r="X306" s="33">
        <f t="shared" si="126"/>
        <v>8.3946996191368251E-2</v>
      </c>
      <c r="Y306" s="13">
        <v>100127</v>
      </c>
      <c r="Z306" s="10">
        <f t="shared" si="127"/>
        <v>201</v>
      </c>
      <c r="AA306" s="33">
        <f t="shared" si="128"/>
        <v>2.3328224937240322E-3</v>
      </c>
      <c r="AB306" s="11">
        <v>3.5000000000000003E-2</v>
      </c>
      <c r="AC306" s="112">
        <f t="shared" si="134"/>
        <v>285</v>
      </c>
      <c r="AD306" s="33">
        <f t="shared" si="129"/>
        <v>0.26886283966788954</v>
      </c>
      <c r="AE306" s="11">
        <v>0.93863385392017673</v>
      </c>
      <c r="AF306" s="10">
        <f t="shared" si="130"/>
        <v>245</v>
      </c>
      <c r="AG306" s="33">
        <f t="shared" si="131"/>
        <v>-4.1383056802932014E-2</v>
      </c>
      <c r="AH306" s="14">
        <v>2.672333333333333</v>
      </c>
      <c r="AI306" s="112">
        <f t="shared" si="135"/>
        <v>283</v>
      </c>
      <c r="AJ306" s="33">
        <f t="shared" si="132"/>
        <v>-0.2079137969080426</v>
      </c>
      <c r="AK306" s="13">
        <v>136396.52835648149</v>
      </c>
      <c r="AL306" s="38"/>
    </row>
    <row r="307" spans="1:38" x14ac:dyDescent="0.25">
      <c r="A307" t="s">
        <v>643</v>
      </c>
      <c r="B307" s="5" t="s">
        <v>246</v>
      </c>
      <c r="C307" s="6" t="s">
        <v>19</v>
      </c>
      <c r="D307" s="7" t="s">
        <v>20</v>
      </c>
      <c r="E307" s="36">
        <f t="shared" si="113"/>
        <v>1.233629320387678</v>
      </c>
      <c r="F307" s="8">
        <f t="shared" si="114"/>
        <v>24.467386449046238</v>
      </c>
      <c r="G307" s="9">
        <f t="shared" si="115"/>
        <v>301</v>
      </c>
      <c r="H307" s="112">
        <f t="shared" si="116"/>
        <v>347</v>
      </c>
      <c r="I307" s="33">
        <f t="shared" si="117"/>
        <v>0.14370831625931099</v>
      </c>
      <c r="J307" s="11">
        <v>6.0072086503804023E-3</v>
      </c>
      <c r="K307" s="10">
        <f t="shared" si="118"/>
        <v>527</v>
      </c>
      <c r="L307" s="33">
        <f t="shared" si="119"/>
        <v>0.94829969588507967</v>
      </c>
      <c r="M307" s="11">
        <v>1.8931710615280595E-2</v>
      </c>
      <c r="N307" s="10">
        <f t="shared" si="120"/>
        <v>535</v>
      </c>
      <c r="O307" s="33">
        <f t="shared" si="121"/>
        <v>0.95337356493194403</v>
      </c>
      <c r="P307" s="11">
        <v>0</v>
      </c>
      <c r="Q307" s="10">
        <f t="shared" si="122"/>
        <v>43</v>
      </c>
      <c r="R307" s="33">
        <f t="shared" si="123"/>
        <v>-0.48436513016943267</v>
      </c>
      <c r="S307" s="12">
        <v>3.1847133757961785</v>
      </c>
      <c r="T307" s="10">
        <f t="shared" si="124"/>
        <v>437</v>
      </c>
      <c r="U307" s="33">
        <f t="shared" si="125"/>
        <v>0.69706158469933699</v>
      </c>
      <c r="V307" s="18">
        <v>3.4646739130434784E-2</v>
      </c>
      <c r="W307" s="112">
        <f t="shared" si="133"/>
        <v>328</v>
      </c>
      <c r="X307" s="33">
        <f t="shared" si="126"/>
        <v>-1.9503534741451517E-3</v>
      </c>
      <c r="Y307" s="13">
        <v>97003</v>
      </c>
      <c r="Z307" s="10">
        <f t="shared" si="127"/>
        <v>224</v>
      </c>
      <c r="AA307" s="33">
        <f t="shared" si="128"/>
        <v>7.5557528546877792E-2</v>
      </c>
      <c r="AB307" s="11">
        <v>3.4000000000000002E-2</v>
      </c>
      <c r="AC307" s="112">
        <f t="shared" si="134"/>
        <v>198</v>
      </c>
      <c r="AD307" s="33">
        <f t="shared" si="129"/>
        <v>-7.6791194885240069E-2</v>
      </c>
      <c r="AE307" s="11">
        <v>0.9180085137886359</v>
      </c>
      <c r="AF307" s="10">
        <f t="shared" si="130"/>
        <v>109</v>
      </c>
      <c r="AG307" s="33">
        <f t="shared" si="131"/>
        <v>-0.54412686540117094</v>
      </c>
      <c r="AH307" s="14">
        <v>3.2396666666666669</v>
      </c>
      <c r="AI307" s="112">
        <f t="shared" si="135"/>
        <v>149</v>
      </c>
      <c r="AJ307" s="33">
        <f t="shared" si="132"/>
        <v>-0.26490786378987063</v>
      </c>
      <c r="AK307" s="13">
        <v>97278.03542993631</v>
      </c>
      <c r="AL307" s="38"/>
    </row>
    <row r="308" spans="1:38" x14ac:dyDescent="0.25">
      <c r="A308" t="s">
        <v>1145</v>
      </c>
      <c r="B308" s="5" t="s">
        <v>331</v>
      </c>
      <c r="C308" s="6" t="s">
        <v>41</v>
      </c>
      <c r="D308" s="7" t="s">
        <v>34</v>
      </c>
      <c r="E308" s="36">
        <f t="shared" si="113"/>
        <v>1.2682889430085447</v>
      </c>
      <c r="F308" s="8">
        <f t="shared" si="114"/>
        <v>24.359354355289891</v>
      </c>
      <c r="G308" s="9">
        <f t="shared" si="115"/>
        <v>302</v>
      </c>
      <c r="H308" s="112">
        <f t="shared" si="116"/>
        <v>467</v>
      </c>
      <c r="I308" s="33">
        <f t="shared" si="117"/>
        <v>0.59628847263328133</v>
      </c>
      <c r="J308" s="11">
        <v>3.4630527941528433E-2</v>
      </c>
      <c r="K308" s="10">
        <f t="shared" si="118"/>
        <v>272</v>
      </c>
      <c r="L308" s="33">
        <f t="shared" si="119"/>
        <v>0.15288717921526754</v>
      </c>
      <c r="M308" s="11">
        <v>6.0830692621095521E-2</v>
      </c>
      <c r="N308" s="10">
        <f t="shared" si="120"/>
        <v>289</v>
      </c>
      <c r="O308" s="33">
        <f t="shared" si="121"/>
        <v>0.31532580800878263</v>
      </c>
      <c r="P308" s="11">
        <v>4.0862310456123256E-2</v>
      </c>
      <c r="Q308" s="10">
        <f t="shared" si="122"/>
        <v>327</v>
      </c>
      <c r="R308" s="33">
        <f t="shared" si="123"/>
        <v>0.22295203943736419</v>
      </c>
      <c r="S308" s="12">
        <v>0.21024746126190524</v>
      </c>
      <c r="T308" s="10">
        <f t="shared" si="124"/>
        <v>292</v>
      </c>
      <c r="U308" s="33">
        <f t="shared" si="125"/>
        <v>0.27317651629149259</v>
      </c>
      <c r="V308" s="18">
        <v>5.9528677499192939E-2</v>
      </c>
      <c r="W308" s="112">
        <f t="shared" si="133"/>
        <v>380</v>
      </c>
      <c r="X308" s="33">
        <f t="shared" si="126"/>
        <v>0.23270008892197885</v>
      </c>
      <c r="Y308" s="13">
        <v>105537</v>
      </c>
      <c r="Z308" s="10">
        <f t="shared" si="127"/>
        <v>264</v>
      </c>
      <c r="AA308" s="33">
        <f t="shared" si="128"/>
        <v>0.2220069406531853</v>
      </c>
      <c r="AB308" s="11">
        <v>3.2000000000000001E-2</v>
      </c>
      <c r="AC308" s="112">
        <f t="shared" si="134"/>
        <v>241</v>
      </c>
      <c r="AD308" s="33">
        <f t="shared" si="129"/>
        <v>7.4679459917299171E-2</v>
      </c>
      <c r="AE308" s="11">
        <v>0.927046839579592</v>
      </c>
      <c r="AF308" s="10">
        <f t="shared" si="130"/>
        <v>72</v>
      </c>
      <c r="AG308" s="33">
        <f t="shared" si="131"/>
        <v>-0.83242178737054828</v>
      </c>
      <c r="AH308" s="14">
        <v>3.5649999999999999</v>
      </c>
      <c r="AI308" s="112">
        <f t="shared" si="135"/>
        <v>286</v>
      </c>
      <c r="AJ308" s="33">
        <f t="shared" si="132"/>
        <v>-0.20696150536423186</v>
      </c>
      <c r="AK308" s="13">
        <v>137050.14393541199</v>
      </c>
      <c r="AL308" s="38"/>
    </row>
    <row r="309" spans="1:38" x14ac:dyDescent="0.25">
      <c r="A309" t="s">
        <v>1047</v>
      </c>
      <c r="B309" s="5" t="s">
        <v>333</v>
      </c>
      <c r="C309" s="6" t="s">
        <v>93</v>
      </c>
      <c r="D309" s="7" t="s">
        <v>34</v>
      </c>
      <c r="E309" s="36">
        <f t="shared" si="113"/>
        <v>1.2715085950781011</v>
      </c>
      <c r="F309" s="8">
        <f t="shared" si="114"/>
        <v>24.349318880926944</v>
      </c>
      <c r="G309" s="9">
        <f t="shared" si="115"/>
        <v>303</v>
      </c>
      <c r="H309" s="112">
        <f t="shared" si="116"/>
        <v>313</v>
      </c>
      <c r="I309" s="33">
        <f t="shared" si="117"/>
        <v>3.8238891783803255E-2</v>
      </c>
      <c r="J309" s="11">
        <v>-6.6317883722644133E-4</v>
      </c>
      <c r="K309" s="10">
        <f t="shared" si="118"/>
        <v>418</v>
      </c>
      <c r="L309" s="33">
        <f t="shared" si="119"/>
        <v>0.55162248265734859</v>
      </c>
      <c r="M309" s="11">
        <v>3.9826995855109029E-2</v>
      </c>
      <c r="N309" s="10">
        <f t="shared" si="120"/>
        <v>260</v>
      </c>
      <c r="O309" s="33">
        <f t="shared" si="121"/>
        <v>0.25001417015775784</v>
      </c>
      <c r="P309" s="11">
        <v>4.5045045045045043E-2</v>
      </c>
      <c r="Q309" s="10">
        <f t="shared" si="122"/>
        <v>390</v>
      </c>
      <c r="R309" s="33">
        <f t="shared" si="123"/>
        <v>0.27294812057923534</v>
      </c>
      <c r="S309" s="12">
        <v>0</v>
      </c>
      <c r="T309" s="10">
        <f t="shared" si="124"/>
        <v>408</v>
      </c>
      <c r="U309" s="33">
        <f t="shared" si="125"/>
        <v>0.62899704596534922</v>
      </c>
      <c r="V309" s="18">
        <v>3.8642109064644277E-2</v>
      </c>
      <c r="W309" s="112">
        <f t="shared" si="133"/>
        <v>388</v>
      </c>
      <c r="X309" s="33">
        <f t="shared" si="126"/>
        <v>0.26676757171185433</v>
      </c>
      <c r="Y309" s="13">
        <v>106776</v>
      </c>
      <c r="Z309" s="10">
        <f t="shared" si="127"/>
        <v>244</v>
      </c>
      <c r="AA309" s="33">
        <f t="shared" si="128"/>
        <v>0.14878223460003154</v>
      </c>
      <c r="AB309" s="11">
        <v>3.3000000000000002E-2</v>
      </c>
      <c r="AC309" s="112">
        <f t="shared" si="134"/>
        <v>126</v>
      </c>
      <c r="AD309" s="33">
        <f t="shared" si="129"/>
        <v>-0.47084772710440503</v>
      </c>
      <c r="AE309" s="11">
        <v>0.89449497367161324</v>
      </c>
      <c r="AF309" s="10">
        <f t="shared" si="130"/>
        <v>346</v>
      </c>
      <c r="AG309" s="33">
        <f t="shared" si="131"/>
        <v>0.24425340789418662</v>
      </c>
      <c r="AH309" s="14">
        <v>2.35</v>
      </c>
      <c r="AI309" s="112">
        <f t="shared" si="135"/>
        <v>384</v>
      </c>
      <c r="AJ309" s="33">
        <f t="shared" si="132"/>
        <v>-0.13472606566222639</v>
      </c>
      <c r="AK309" s="13">
        <v>186629.71759327533</v>
      </c>
      <c r="AL309" s="38"/>
    </row>
    <row r="310" spans="1:38" x14ac:dyDescent="0.25">
      <c r="A310" t="s">
        <v>1084</v>
      </c>
      <c r="B310" s="5" t="s">
        <v>257</v>
      </c>
      <c r="C310" s="6" t="s">
        <v>71</v>
      </c>
      <c r="D310" s="7" t="s">
        <v>34</v>
      </c>
      <c r="E310" s="36">
        <f t="shared" si="113"/>
        <v>1.2774388040607536</v>
      </c>
      <c r="F310" s="8">
        <f t="shared" si="114"/>
        <v>24.330834753162005</v>
      </c>
      <c r="G310" s="9">
        <f t="shared" si="115"/>
        <v>304</v>
      </c>
      <c r="H310" s="112">
        <f t="shared" si="116"/>
        <v>17</v>
      </c>
      <c r="I310" s="33">
        <f t="shared" si="117"/>
        <v>-1.326765528550466</v>
      </c>
      <c r="J310" s="11">
        <v>-8.6992543496271724E-2</v>
      </c>
      <c r="K310" s="10">
        <f t="shared" si="118"/>
        <v>286</v>
      </c>
      <c r="L310" s="33">
        <f t="shared" si="119"/>
        <v>0.17980020182641313</v>
      </c>
      <c r="M310" s="11">
        <v>5.9413027916964928E-2</v>
      </c>
      <c r="N310" s="10">
        <f t="shared" si="120"/>
        <v>339</v>
      </c>
      <c r="O310" s="33">
        <f t="shared" si="121"/>
        <v>0.44239420553206721</v>
      </c>
      <c r="P310" s="11">
        <v>3.2724505327245051E-2</v>
      </c>
      <c r="Q310" s="10">
        <f t="shared" si="122"/>
        <v>136</v>
      </c>
      <c r="R310" s="33">
        <f t="shared" si="123"/>
        <v>-1.4766774442037198E-2</v>
      </c>
      <c r="S310" s="12">
        <v>1.2099213551119177</v>
      </c>
      <c r="T310" s="10">
        <f t="shared" si="124"/>
        <v>547</v>
      </c>
      <c r="U310" s="33">
        <f t="shared" si="125"/>
        <v>1.0411451548446891</v>
      </c>
      <c r="V310" s="18">
        <v>1.4449127031908489E-2</v>
      </c>
      <c r="W310" s="112">
        <f t="shared" si="133"/>
        <v>315</v>
      </c>
      <c r="X310" s="33">
        <f t="shared" si="126"/>
        <v>-3.4505558981177117E-2</v>
      </c>
      <c r="Y310" s="13">
        <v>95819</v>
      </c>
      <c r="Z310" s="10">
        <f t="shared" si="127"/>
        <v>244</v>
      </c>
      <c r="AA310" s="33">
        <f t="shared" si="128"/>
        <v>0.14878223460003154</v>
      </c>
      <c r="AB310" s="11">
        <v>3.3000000000000002E-2</v>
      </c>
      <c r="AC310" s="112">
        <f t="shared" si="134"/>
        <v>295</v>
      </c>
      <c r="AD310" s="33">
        <f t="shared" si="129"/>
        <v>0.29419374858066222</v>
      </c>
      <c r="AE310" s="11">
        <v>0.94014536126549808</v>
      </c>
      <c r="AF310" s="10">
        <f t="shared" si="130"/>
        <v>48</v>
      </c>
      <c r="AG310" s="33">
        <f t="shared" si="131"/>
        <v>-0.99133845542334031</v>
      </c>
      <c r="AH310" s="14">
        <v>3.7443333333333331</v>
      </c>
      <c r="AI310" s="112">
        <f t="shared" si="135"/>
        <v>159</v>
      </c>
      <c r="AJ310" s="33">
        <f t="shared" si="132"/>
        <v>-0.26091304214653466</v>
      </c>
      <c r="AK310" s="13">
        <v>100019.9243799153</v>
      </c>
      <c r="AL310" s="38"/>
    </row>
    <row r="311" spans="1:38" x14ac:dyDescent="0.25">
      <c r="A311" t="s">
        <v>1115</v>
      </c>
      <c r="B311" s="5" t="s">
        <v>318</v>
      </c>
      <c r="C311" s="6" t="s">
        <v>71</v>
      </c>
      <c r="D311" s="7" t="s">
        <v>34</v>
      </c>
      <c r="E311" s="36">
        <f t="shared" si="113"/>
        <v>1.2855177493800838</v>
      </c>
      <c r="F311" s="8">
        <f t="shared" si="114"/>
        <v>24.305653135123706</v>
      </c>
      <c r="G311" s="9">
        <f t="shared" si="115"/>
        <v>305</v>
      </c>
      <c r="H311" s="112">
        <f t="shared" si="116"/>
        <v>16</v>
      </c>
      <c r="I311" s="33">
        <f t="shared" si="117"/>
        <v>-1.3398561981700601</v>
      </c>
      <c r="J311" s="11">
        <v>-8.7820459636605008E-2</v>
      </c>
      <c r="K311" s="10">
        <f t="shared" si="118"/>
        <v>89</v>
      </c>
      <c r="L311" s="33">
        <f t="shared" si="119"/>
        <v>-0.58644455373173898</v>
      </c>
      <c r="M311" s="11">
        <v>9.9775575088834861E-2</v>
      </c>
      <c r="N311" s="10">
        <f t="shared" si="120"/>
        <v>375</v>
      </c>
      <c r="O311" s="33">
        <f t="shared" si="121"/>
        <v>0.5706354421403701</v>
      </c>
      <c r="P311" s="11">
        <v>2.4511588399466083E-2</v>
      </c>
      <c r="Q311" s="10">
        <f t="shared" si="122"/>
        <v>386</v>
      </c>
      <c r="R311" s="33">
        <f t="shared" si="123"/>
        <v>0.2621337879249499</v>
      </c>
      <c r="S311" s="12">
        <v>4.5477284096593747E-2</v>
      </c>
      <c r="T311" s="10">
        <f t="shared" si="124"/>
        <v>440</v>
      </c>
      <c r="U311" s="33">
        <f t="shared" si="125"/>
        <v>0.70340511892464652</v>
      </c>
      <c r="V311" s="18">
        <v>3.4274375394606295E-2</v>
      </c>
      <c r="W311" s="112">
        <f t="shared" si="133"/>
        <v>316</v>
      </c>
      <c r="X311" s="33">
        <f t="shared" si="126"/>
        <v>-3.2745818142959175E-2</v>
      </c>
      <c r="Y311" s="13">
        <v>95883</v>
      </c>
      <c r="Z311" s="10">
        <f t="shared" si="127"/>
        <v>185</v>
      </c>
      <c r="AA311" s="33">
        <f t="shared" si="128"/>
        <v>-7.0891883559429728E-2</v>
      </c>
      <c r="AB311" s="11">
        <v>3.6000000000000004E-2</v>
      </c>
      <c r="AC311" s="112">
        <f t="shared" si="134"/>
        <v>350</v>
      </c>
      <c r="AD311" s="33">
        <f t="shared" si="129"/>
        <v>0.4464271611176196</v>
      </c>
      <c r="AE311" s="11">
        <v>0.94922920117212384</v>
      </c>
      <c r="AF311" s="10">
        <f t="shared" si="130"/>
        <v>192</v>
      </c>
      <c r="AG311" s="33">
        <f t="shared" si="131"/>
        <v>-0.20709356010705196</v>
      </c>
      <c r="AH311" s="14">
        <v>2.8593333333333333</v>
      </c>
      <c r="AI311" s="112">
        <f t="shared" si="135"/>
        <v>212</v>
      </c>
      <c r="AJ311" s="33">
        <f t="shared" si="132"/>
        <v>-0.24038992409160326</v>
      </c>
      <c r="AK311" s="13">
        <v>114106.18795761517</v>
      </c>
      <c r="AL311" s="38"/>
    </row>
    <row r="312" spans="1:38" x14ac:dyDescent="0.25">
      <c r="A312" t="s">
        <v>1008</v>
      </c>
      <c r="B312" s="5" t="s">
        <v>311</v>
      </c>
      <c r="C312" s="6" t="s">
        <v>30</v>
      </c>
      <c r="D312" s="7" t="s">
        <v>20</v>
      </c>
      <c r="E312" s="36">
        <f t="shared" si="113"/>
        <v>1.3689323833263571</v>
      </c>
      <c r="F312" s="8">
        <f t="shared" si="114"/>
        <v>24.045654414026551</v>
      </c>
      <c r="G312" s="9">
        <f t="shared" si="115"/>
        <v>306</v>
      </c>
      <c r="H312" s="112">
        <f t="shared" si="116"/>
        <v>444</v>
      </c>
      <c r="I312" s="33">
        <f t="shared" si="117"/>
        <v>0.45555721127471832</v>
      </c>
      <c r="J312" s="11">
        <v>2.5730014360938247E-2</v>
      </c>
      <c r="K312" s="10">
        <f t="shared" si="118"/>
        <v>544</v>
      </c>
      <c r="L312" s="33">
        <f t="shared" si="119"/>
        <v>1.0558009201518752</v>
      </c>
      <c r="M312" s="11">
        <v>1.3268998793727383E-2</v>
      </c>
      <c r="N312" s="10">
        <f t="shared" si="120"/>
        <v>420</v>
      </c>
      <c r="O312" s="33">
        <f t="shared" si="121"/>
        <v>0.66704266216934738</v>
      </c>
      <c r="P312" s="11">
        <v>1.8337408312958436E-2</v>
      </c>
      <c r="Q312" s="10">
        <f t="shared" si="122"/>
        <v>362</v>
      </c>
      <c r="R312" s="33">
        <f t="shared" si="123"/>
        <v>0.24520382461201076</v>
      </c>
      <c r="S312" s="12">
        <v>0.11667250029168126</v>
      </c>
      <c r="T312" s="10">
        <f t="shared" si="124"/>
        <v>398</v>
      </c>
      <c r="U312" s="33">
        <f t="shared" si="125"/>
        <v>0.59744154370192626</v>
      </c>
      <c r="V312" s="18">
        <v>4.0494408475573868E-2</v>
      </c>
      <c r="W312" s="112">
        <f t="shared" si="133"/>
        <v>301</v>
      </c>
      <c r="X312" s="33">
        <f t="shared" si="126"/>
        <v>-8.3173391538142141E-2</v>
      </c>
      <c r="Y312" s="13">
        <v>94049</v>
      </c>
      <c r="Z312" s="10">
        <f t="shared" si="127"/>
        <v>201</v>
      </c>
      <c r="AA312" s="33">
        <f t="shared" si="128"/>
        <v>2.3328224937240322E-3</v>
      </c>
      <c r="AB312" s="11">
        <v>3.5000000000000003E-2</v>
      </c>
      <c r="AC312" s="112">
        <f t="shared" si="134"/>
        <v>117</v>
      </c>
      <c r="AD312" s="33">
        <f t="shared" si="129"/>
        <v>-0.49190570470454437</v>
      </c>
      <c r="AE312" s="11">
        <v>0.89323843416370108</v>
      </c>
      <c r="AF312" s="10">
        <f t="shared" si="130"/>
        <v>424</v>
      </c>
      <c r="AG312" s="33">
        <f t="shared" si="131"/>
        <v>0.46904073947071984</v>
      </c>
      <c r="AH312" s="14">
        <v>2.0963333333333334</v>
      </c>
      <c r="AI312" s="112">
        <f t="shared" si="135"/>
        <v>179</v>
      </c>
      <c r="AJ312" s="33">
        <f t="shared" si="132"/>
        <v>-0.25243636452917312</v>
      </c>
      <c r="AK312" s="13">
        <v>105837.98354917746</v>
      </c>
      <c r="AL312" s="38"/>
    </row>
    <row r="313" spans="1:38" x14ac:dyDescent="0.25">
      <c r="A313" t="s">
        <v>1091</v>
      </c>
      <c r="B313" s="5" t="s">
        <v>328</v>
      </c>
      <c r="C313" s="6" t="s">
        <v>30</v>
      </c>
      <c r="D313" s="7" t="s">
        <v>20</v>
      </c>
      <c r="E313" s="36">
        <f t="shared" si="113"/>
        <v>1.3933623029256772</v>
      </c>
      <c r="F313" s="8">
        <f t="shared" si="114"/>
        <v>23.969507729064528</v>
      </c>
      <c r="G313" s="9">
        <f t="shared" si="115"/>
        <v>307</v>
      </c>
      <c r="H313" s="112">
        <f t="shared" si="116"/>
        <v>212</v>
      </c>
      <c r="I313" s="33">
        <f t="shared" si="117"/>
        <v>-0.29949126493122347</v>
      </c>
      <c r="J313" s="11">
        <v>-2.2022838499184294E-2</v>
      </c>
      <c r="K313" s="10">
        <f t="shared" si="118"/>
        <v>432</v>
      </c>
      <c r="L313" s="33">
        <f t="shared" si="119"/>
        <v>0.61682493805523109</v>
      </c>
      <c r="M313" s="11">
        <v>3.6392405063291139E-2</v>
      </c>
      <c r="N313" s="10">
        <f t="shared" si="120"/>
        <v>291</v>
      </c>
      <c r="O313" s="33">
        <f t="shared" si="121"/>
        <v>0.31803859988709227</v>
      </c>
      <c r="P313" s="11">
        <v>4.0688575899843503E-2</v>
      </c>
      <c r="Q313" s="10">
        <f t="shared" si="122"/>
        <v>104</v>
      </c>
      <c r="R313" s="33">
        <f t="shared" si="123"/>
        <v>-0.12370969549262743</v>
      </c>
      <c r="S313" s="12">
        <v>1.6680567139282734</v>
      </c>
      <c r="T313" s="10">
        <f t="shared" si="124"/>
        <v>311</v>
      </c>
      <c r="U313" s="33">
        <f t="shared" si="125"/>
        <v>0.34905307191233476</v>
      </c>
      <c r="V313" s="18">
        <v>5.5074744295830057E-2</v>
      </c>
      <c r="W313" s="112">
        <f t="shared" si="133"/>
        <v>279</v>
      </c>
      <c r="X313" s="33">
        <f t="shared" si="126"/>
        <v>-0.18589826296911463</v>
      </c>
      <c r="Y313" s="13">
        <v>90313</v>
      </c>
      <c r="Z313" s="10">
        <f t="shared" si="127"/>
        <v>83</v>
      </c>
      <c r="AA313" s="33">
        <f t="shared" si="128"/>
        <v>-0.80313894409096631</v>
      </c>
      <c r="AB313" s="11">
        <v>4.5999999999999999E-2</v>
      </c>
      <c r="AC313" s="112">
        <f t="shared" si="134"/>
        <v>497</v>
      </c>
      <c r="AD313" s="33">
        <f t="shared" si="129"/>
        <v>0.91405549585193813</v>
      </c>
      <c r="AE313" s="11">
        <v>0.97713280562884786</v>
      </c>
      <c r="AF313" s="10">
        <f t="shared" si="130"/>
        <v>546</v>
      </c>
      <c r="AG313" s="33">
        <f t="shared" si="131"/>
        <v>1.5167682888819722</v>
      </c>
      <c r="AH313" s="14">
        <v>0.91400000000000003</v>
      </c>
      <c r="AI313" s="112">
        <f t="shared" si="135"/>
        <v>549</v>
      </c>
      <c r="AJ313" s="33">
        <f t="shared" si="132"/>
        <v>1.8657461893021026</v>
      </c>
      <c r="AK313" s="13">
        <v>1559675.4403669725</v>
      </c>
      <c r="AL313" s="38"/>
    </row>
    <row r="314" spans="1:38" x14ac:dyDescent="0.25">
      <c r="A314" t="s">
        <v>817</v>
      </c>
      <c r="B314" s="5" t="s">
        <v>322</v>
      </c>
      <c r="C314" s="6" t="s">
        <v>49</v>
      </c>
      <c r="D314" s="7" t="s">
        <v>39</v>
      </c>
      <c r="E314" s="36">
        <f t="shared" si="113"/>
        <v>1.4046480503719723</v>
      </c>
      <c r="F314" s="8">
        <f t="shared" si="114"/>
        <v>23.9343306892114</v>
      </c>
      <c r="G314" s="9">
        <f t="shared" si="115"/>
        <v>308</v>
      </c>
      <c r="H314" s="112">
        <f t="shared" si="116"/>
        <v>326</v>
      </c>
      <c r="I314" s="33">
        <f t="shared" si="117"/>
        <v>7.0766980672734695E-2</v>
      </c>
      <c r="J314" s="11">
        <v>1.3940520446096283E-3</v>
      </c>
      <c r="K314" s="10">
        <f t="shared" si="118"/>
        <v>466</v>
      </c>
      <c r="L314" s="33">
        <f t="shared" si="119"/>
        <v>0.68185238524325908</v>
      </c>
      <c r="M314" s="11">
        <v>3.2967032967032968E-2</v>
      </c>
      <c r="N314" s="10">
        <f t="shared" si="120"/>
        <v>314</v>
      </c>
      <c r="O314" s="33">
        <f t="shared" si="121"/>
        <v>0.38171012378179475</v>
      </c>
      <c r="P314" s="11">
        <v>3.6610878661087864E-2</v>
      </c>
      <c r="Q314" s="10">
        <f t="shared" si="122"/>
        <v>119</v>
      </c>
      <c r="R314" s="33">
        <f t="shared" si="123"/>
        <v>-5.8090896685379659E-2</v>
      </c>
      <c r="S314" s="12">
        <v>1.3921113689095128</v>
      </c>
      <c r="T314" s="10">
        <f t="shared" si="124"/>
        <v>461</v>
      </c>
      <c r="U314" s="33">
        <f t="shared" si="125"/>
        <v>0.75729402730989659</v>
      </c>
      <c r="V314" s="18">
        <v>3.111111111111111E-2</v>
      </c>
      <c r="W314" s="112">
        <f t="shared" si="133"/>
        <v>296</v>
      </c>
      <c r="X314" s="33">
        <f t="shared" si="126"/>
        <v>-0.11047687048111743</v>
      </c>
      <c r="Y314" s="13">
        <v>93056</v>
      </c>
      <c r="Z314" s="10">
        <f t="shared" si="127"/>
        <v>290</v>
      </c>
      <c r="AA314" s="33">
        <f t="shared" si="128"/>
        <v>0.29523164670633906</v>
      </c>
      <c r="AB314" s="11">
        <v>3.1E-2</v>
      </c>
      <c r="AC314" s="112">
        <f t="shared" si="134"/>
        <v>229</v>
      </c>
      <c r="AD314" s="33">
        <f t="shared" si="129"/>
        <v>2.4927073734789147E-2</v>
      </c>
      <c r="AE314" s="11">
        <v>0.92407809110629069</v>
      </c>
      <c r="AF314" s="10">
        <f t="shared" si="130"/>
        <v>249</v>
      </c>
      <c r="AG314" s="33">
        <f t="shared" si="131"/>
        <v>-3.4884605692966857E-2</v>
      </c>
      <c r="AH314" s="14">
        <v>2.665</v>
      </c>
      <c r="AI314" s="112">
        <f t="shared" si="135"/>
        <v>157</v>
      </c>
      <c r="AJ314" s="33">
        <f t="shared" si="132"/>
        <v>-0.26152297620042886</v>
      </c>
      <c r="AK314" s="13">
        <v>99601.289559164739</v>
      </c>
      <c r="AL314" s="38"/>
    </row>
    <row r="315" spans="1:38" x14ac:dyDescent="0.25">
      <c r="A315" t="s">
        <v>836</v>
      </c>
      <c r="B315" s="5" t="s">
        <v>386</v>
      </c>
      <c r="C315" s="6" t="s">
        <v>63</v>
      </c>
      <c r="D315" s="7" t="s">
        <v>34</v>
      </c>
      <c r="E315" s="36">
        <f t="shared" si="113"/>
        <v>1.4155988703604121</v>
      </c>
      <c r="F315" s="8">
        <f t="shared" si="114"/>
        <v>23.900197599401363</v>
      </c>
      <c r="G315" s="9">
        <f t="shared" si="115"/>
        <v>309</v>
      </c>
      <c r="H315" s="112">
        <f t="shared" si="116"/>
        <v>96</v>
      </c>
      <c r="I315" s="33">
        <f t="shared" si="117"/>
        <v>-0.71069879987359574</v>
      </c>
      <c r="J315" s="11">
        <v>-4.802955665024633E-2</v>
      </c>
      <c r="K315" s="10">
        <f t="shared" si="118"/>
        <v>306</v>
      </c>
      <c r="L315" s="33">
        <f t="shared" si="119"/>
        <v>0.23889300084070253</v>
      </c>
      <c r="M315" s="11">
        <v>5.6300268096514748E-2</v>
      </c>
      <c r="N315" s="10">
        <f t="shared" si="120"/>
        <v>395</v>
      </c>
      <c r="O315" s="33">
        <f t="shared" si="121"/>
        <v>0.60589004575231054</v>
      </c>
      <c r="P315" s="11">
        <v>2.225378787878788E-2</v>
      </c>
      <c r="Q315" s="10">
        <f t="shared" si="122"/>
        <v>390</v>
      </c>
      <c r="R315" s="33">
        <f t="shared" si="123"/>
        <v>0.27294812057923534</v>
      </c>
      <c r="S315" s="12">
        <v>0</v>
      </c>
      <c r="T315" s="10">
        <f t="shared" si="124"/>
        <v>234</v>
      </c>
      <c r="U315" s="33">
        <f t="shared" si="125"/>
        <v>8.7678577240974803E-2</v>
      </c>
      <c r="V315" s="18">
        <v>7.0417356131641851E-2</v>
      </c>
      <c r="W315" s="112">
        <f t="shared" si="133"/>
        <v>302</v>
      </c>
      <c r="X315" s="33">
        <f t="shared" si="126"/>
        <v>-7.7646705468113905E-2</v>
      </c>
      <c r="Y315" s="13">
        <v>94250</v>
      </c>
      <c r="Z315" s="10">
        <f t="shared" si="127"/>
        <v>350</v>
      </c>
      <c r="AA315" s="33">
        <f t="shared" si="128"/>
        <v>0.44168105881264658</v>
      </c>
      <c r="AB315" s="11">
        <v>2.8999999999999998E-2</v>
      </c>
      <c r="AC315" s="112">
        <f t="shared" si="134"/>
        <v>301</v>
      </c>
      <c r="AD315" s="33">
        <f t="shared" si="129"/>
        <v>0.30992501542735917</v>
      </c>
      <c r="AE315" s="11">
        <v>0.94108405341712487</v>
      </c>
      <c r="AF315" s="10">
        <f t="shared" si="130"/>
        <v>201</v>
      </c>
      <c r="AG315" s="33">
        <f t="shared" si="131"/>
        <v>-0.17991821910174202</v>
      </c>
      <c r="AH315" s="14">
        <v>2.8286666666666669</v>
      </c>
      <c r="AI315" s="112">
        <f t="shared" si="135"/>
        <v>187</v>
      </c>
      <c r="AJ315" s="33">
        <f t="shared" si="132"/>
        <v>-0.24778494980136626</v>
      </c>
      <c r="AK315" s="13">
        <v>109030.53224912216</v>
      </c>
      <c r="AL315" s="38"/>
    </row>
    <row r="316" spans="1:38" x14ac:dyDescent="0.25">
      <c r="A316" t="s">
        <v>998</v>
      </c>
      <c r="B316" s="5" t="s">
        <v>337</v>
      </c>
      <c r="C316" s="6" t="s">
        <v>22</v>
      </c>
      <c r="D316" s="7" t="s">
        <v>20</v>
      </c>
      <c r="E316" s="36">
        <f t="shared" si="113"/>
        <v>1.4225781895476541</v>
      </c>
      <c r="F316" s="8">
        <f t="shared" si="114"/>
        <v>23.878443454151736</v>
      </c>
      <c r="G316" s="9">
        <f t="shared" si="115"/>
        <v>310</v>
      </c>
      <c r="H316" s="112">
        <f t="shared" si="116"/>
        <v>270</v>
      </c>
      <c r="I316" s="33">
        <f t="shared" si="117"/>
        <v>-0.13188932361232894</v>
      </c>
      <c r="J316" s="11">
        <v>-1.1422895455674209E-2</v>
      </c>
      <c r="K316" s="10">
        <f t="shared" si="118"/>
        <v>452</v>
      </c>
      <c r="L316" s="33">
        <f t="shared" si="119"/>
        <v>0.64689844055408741</v>
      </c>
      <c r="M316" s="11">
        <v>3.4808259587020648E-2</v>
      </c>
      <c r="N316" s="10">
        <f t="shared" si="120"/>
        <v>402</v>
      </c>
      <c r="O316" s="33">
        <f t="shared" si="121"/>
        <v>0.6158131883170318</v>
      </c>
      <c r="P316" s="11">
        <v>2.1618282890673256E-2</v>
      </c>
      <c r="Q316" s="10">
        <f t="shared" si="122"/>
        <v>61</v>
      </c>
      <c r="R316" s="33">
        <f t="shared" si="123"/>
        <v>-0.32438009025995523</v>
      </c>
      <c r="S316" s="12">
        <v>2.5119316754584275</v>
      </c>
      <c r="T316" s="10">
        <f t="shared" si="124"/>
        <v>407</v>
      </c>
      <c r="U316" s="33">
        <f t="shared" si="125"/>
        <v>0.62874043731546592</v>
      </c>
      <c r="V316" s="18">
        <v>3.8657171922685654E-2</v>
      </c>
      <c r="W316" s="112">
        <f t="shared" si="133"/>
        <v>365</v>
      </c>
      <c r="X316" s="33">
        <f t="shared" si="126"/>
        <v>0.15477656492964051</v>
      </c>
      <c r="Y316" s="13">
        <v>102703</v>
      </c>
      <c r="Z316" s="10">
        <f t="shared" si="127"/>
        <v>224</v>
      </c>
      <c r="AA316" s="33">
        <f t="shared" si="128"/>
        <v>7.5557528546877792E-2</v>
      </c>
      <c r="AB316" s="11">
        <v>3.4000000000000002E-2</v>
      </c>
      <c r="AC316" s="112">
        <f t="shared" si="134"/>
        <v>306</v>
      </c>
      <c r="AD316" s="33">
        <f t="shared" si="129"/>
        <v>0.32126010456708665</v>
      </c>
      <c r="AE316" s="11">
        <v>0.94176042356055589</v>
      </c>
      <c r="AF316" s="10">
        <f t="shared" si="130"/>
        <v>123</v>
      </c>
      <c r="AG316" s="33">
        <f t="shared" si="131"/>
        <v>-0.47353005561563677</v>
      </c>
      <c r="AH316" s="14">
        <v>3.16</v>
      </c>
      <c r="AI316" s="112">
        <f t="shared" si="135"/>
        <v>219</v>
      </c>
      <c r="AJ316" s="33">
        <f t="shared" si="132"/>
        <v>-0.23823723680009348</v>
      </c>
      <c r="AK316" s="13">
        <v>115583.70811353931</v>
      </c>
      <c r="AL316" s="38"/>
    </row>
    <row r="317" spans="1:38" x14ac:dyDescent="0.25">
      <c r="A317" t="s">
        <v>975</v>
      </c>
      <c r="B317" s="5" t="s">
        <v>391</v>
      </c>
      <c r="C317" s="6" t="s">
        <v>49</v>
      </c>
      <c r="D317" s="7" t="s">
        <v>39</v>
      </c>
      <c r="E317" s="36">
        <f t="shared" si="113"/>
        <v>1.4249187759669619</v>
      </c>
      <c r="F317" s="8">
        <f t="shared" si="114"/>
        <v>23.871147977964316</v>
      </c>
      <c r="G317" s="9">
        <f t="shared" si="115"/>
        <v>311</v>
      </c>
      <c r="H317" s="112">
        <f t="shared" si="116"/>
        <v>370</v>
      </c>
      <c r="I317" s="33">
        <f t="shared" si="117"/>
        <v>0.19175446734317686</v>
      </c>
      <c r="J317" s="11">
        <v>9.0458755115228051E-3</v>
      </c>
      <c r="K317" s="10">
        <f t="shared" si="118"/>
        <v>396</v>
      </c>
      <c r="L317" s="33">
        <f t="shared" si="119"/>
        <v>0.4817566901835767</v>
      </c>
      <c r="M317" s="11">
        <v>4.3507231607415826E-2</v>
      </c>
      <c r="N317" s="10">
        <f t="shared" si="120"/>
        <v>239</v>
      </c>
      <c r="O317" s="33">
        <f t="shared" si="121"/>
        <v>0.14947770210035247</v>
      </c>
      <c r="P317" s="11">
        <v>5.1483673384927368E-2</v>
      </c>
      <c r="Q317" s="10">
        <f t="shared" si="122"/>
        <v>390</v>
      </c>
      <c r="R317" s="33">
        <f t="shared" si="123"/>
        <v>0.27294812057923534</v>
      </c>
      <c r="S317" s="12">
        <v>0</v>
      </c>
      <c r="T317" s="10">
        <f t="shared" si="124"/>
        <v>334</v>
      </c>
      <c r="U317" s="33">
        <f t="shared" si="125"/>
        <v>0.39918439040031506</v>
      </c>
      <c r="V317" s="18">
        <v>5.2132049518569465E-2</v>
      </c>
      <c r="W317" s="112">
        <f t="shared" si="133"/>
        <v>288</v>
      </c>
      <c r="X317" s="33">
        <f t="shared" si="126"/>
        <v>-0.14173976631008309</v>
      </c>
      <c r="Y317" s="13">
        <v>91919</v>
      </c>
      <c r="Z317" s="10">
        <f t="shared" si="127"/>
        <v>350</v>
      </c>
      <c r="AA317" s="33">
        <f t="shared" si="128"/>
        <v>0.44168105881264658</v>
      </c>
      <c r="AB317" s="11">
        <v>2.8999999999999998E-2</v>
      </c>
      <c r="AC317" s="112">
        <f t="shared" si="134"/>
        <v>239</v>
      </c>
      <c r="AD317" s="33">
        <f t="shared" si="129"/>
        <v>6.6355073277303042E-2</v>
      </c>
      <c r="AE317" s="11">
        <v>0.9265501194818262</v>
      </c>
      <c r="AF317" s="10">
        <f t="shared" si="130"/>
        <v>431</v>
      </c>
      <c r="AG317" s="33">
        <f t="shared" si="131"/>
        <v>0.49532992805194365</v>
      </c>
      <c r="AH317" s="14">
        <v>2.0666666666666669</v>
      </c>
      <c r="AI317" s="112">
        <f t="shared" si="135"/>
        <v>261</v>
      </c>
      <c r="AJ317" s="33">
        <f t="shared" si="132"/>
        <v>-0.22079229714992704</v>
      </c>
      <c r="AK317" s="13">
        <v>127557.23072114652</v>
      </c>
      <c r="AL317" s="38">
        <v>1</v>
      </c>
    </row>
    <row r="318" spans="1:38" x14ac:dyDescent="0.25">
      <c r="A318" t="s">
        <v>1057</v>
      </c>
      <c r="B318" s="5" t="s">
        <v>264</v>
      </c>
      <c r="C318" s="6" t="s">
        <v>30</v>
      </c>
      <c r="D318" s="7" t="s">
        <v>20</v>
      </c>
      <c r="E318" s="36">
        <f t="shared" si="113"/>
        <v>1.4513567547779003</v>
      </c>
      <c r="F318" s="8">
        <f t="shared" si="114"/>
        <v>23.788742285413235</v>
      </c>
      <c r="G318" s="9">
        <f t="shared" si="115"/>
        <v>312</v>
      </c>
      <c r="H318" s="112">
        <f t="shared" si="116"/>
        <v>72</v>
      </c>
      <c r="I318" s="33">
        <f t="shared" si="117"/>
        <v>-0.83184715918953156</v>
      </c>
      <c r="J318" s="11">
        <v>-5.5691554467564242E-2</v>
      </c>
      <c r="K318" s="10">
        <f t="shared" si="118"/>
        <v>366</v>
      </c>
      <c r="L318" s="33">
        <f t="shared" si="119"/>
        <v>0.38642602114552732</v>
      </c>
      <c r="M318" s="11">
        <v>4.852884982804738E-2</v>
      </c>
      <c r="N318" s="10">
        <f t="shared" si="120"/>
        <v>272</v>
      </c>
      <c r="O318" s="33">
        <f t="shared" si="121"/>
        <v>0.27834058946948265</v>
      </c>
      <c r="P318" s="11">
        <v>4.3230944254835042E-2</v>
      </c>
      <c r="Q318" s="10">
        <f t="shared" si="122"/>
        <v>128</v>
      </c>
      <c r="R318" s="33">
        <f t="shared" si="123"/>
        <v>-3.5277881669736513E-2</v>
      </c>
      <c r="S318" s="12">
        <v>1.2961762799740766</v>
      </c>
      <c r="T318" s="10">
        <f t="shared" si="124"/>
        <v>246</v>
      </c>
      <c r="U318" s="33">
        <f t="shared" si="125"/>
        <v>0.12576287528662722</v>
      </c>
      <c r="V318" s="18">
        <v>6.8181818181818177E-2</v>
      </c>
      <c r="W318" s="112">
        <f t="shared" si="133"/>
        <v>193</v>
      </c>
      <c r="X318" s="33">
        <f t="shared" si="126"/>
        <v>-0.53465690034343338</v>
      </c>
      <c r="Y318" s="13">
        <v>77629</v>
      </c>
      <c r="Z318" s="10">
        <f t="shared" si="127"/>
        <v>244</v>
      </c>
      <c r="AA318" s="33">
        <f t="shared" si="128"/>
        <v>0.14878223460003154</v>
      </c>
      <c r="AB318" s="11">
        <v>3.3000000000000002E-2</v>
      </c>
      <c r="AC318" s="112">
        <f t="shared" si="134"/>
        <v>548</v>
      </c>
      <c r="AD318" s="33">
        <f t="shared" si="129"/>
        <v>1.1290923672918942</v>
      </c>
      <c r="AE318" s="11">
        <v>0.98996415770609314</v>
      </c>
      <c r="AF318" s="10">
        <f t="shared" si="130"/>
        <v>522</v>
      </c>
      <c r="AG318" s="33">
        <f t="shared" si="131"/>
        <v>1.1085474055195952</v>
      </c>
      <c r="AH318" s="14">
        <v>1.3746666666666669</v>
      </c>
      <c r="AI318" s="112">
        <f t="shared" si="135"/>
        <v>539</v>
      </c>
      <c r="AJ318" s="33">
        <f t="shared" si="132"/>
        <v>0.69412761309654736</v>
      </c>
      <c r="AK318" s="13">
        <v>755522.38561244332</v>
      </c>
      <c r="AL318" s="38"/>
    </row>
    <row r="319" spans="1:38" x14ac:dyDescent="0.25">
      <c r="A319" t="s">
        <v>852</v>
      </c>
      <c r="B319" s="5" t="s">
        <v>407</v>
      </c>
      <c r="C319" s="6" t="s">
        <v>71</v>
      </c>
      <c r="D319" s="7" t="s">
        <v>34</v>
      </c>
      <c r="E319" s="36">
        <f t="shared" si="113"/>
        <v>1.4736031093661976</v>
      </c>
      <c r="F319" s="8">
        <f t="shared" si="114"/>
        <v>23.719401649743041</v>
      </c>
      <c r="G319" s="9">
        <f t="shared" si="115"/>
        <v>313</v>
      </c>
      <c r="H319" s="112">
        <f t="shared" si="116"/>
        <v>47</v>
      </c>
      <c r="I319" s="33">
        <f t="shared" si="117"/>
        <v>-1.0007998624887209</v>
      </c>
      <c r="J319" s="11">
        <v>-6.637692611615964E-2</v>
      </c>
      <c r="K319" s="10">
        <f t="shared" si="118"/>
        <v>254</v>
      </c>
      <c r="L319" s="33">
        <f t="shared" si="119"/>
        <v>9.2885598962959115E-2</v>
      </c>
      <c r="M319" s="11">
        <v>6.3991323210412149E-2</v>
      </c>
      <c r="N319" s="10">
        <f t="shared" si="120"/>
        <v>419</v>
      </c>
      <c r="O319" s="33">
        <f t="shared" si="121"/>
        <v>0.66421470263588966</v>
      </c>
      <c r="P319" s="11">
        <v>1.8518518518518517E-2</v>
      </c>
      <c r="Q319" s="10">
        <f t="shared" si="122"/>
        <v>180</v>
      </c>
      <c r="R319" s="33">
        <f t="shared" si="123"/>
        <v>7.1681628209297327E-2</v>
      </c>
      <c r="S319" s="12">
        <v>0.84638171815488783</v>
      </c>
      <c r="T319" s="10">
        <f t="shared" si="124"/>
        <v>279</v>
      </c>
      <c r="U319" s="33">
        <f t="shared" si="125"/>
        <v>0.24323654163767144</v>
      </c>
      <c r="V319" s="18">
        <v>6.1286145878290892E-2</v>
      </c>
      <c r="W319" s="112">
        <f t="shared" si="133"/>
        <v>363</v>
      </c>
      <c r="X319" s="33">
        <f t="shared" si="126"/>
        <v>0.14691272305885406</v>
      </c>
      <c r="Y319" s="13">
        <v>102417</v>
      </c>
      <c r="Z319" s="10">
        <f t="shared" si="127"/>
        <v>317</v>
      </c>
      <c r="AA319" s="33">
        <f t="shared" si="128"/>
        <v>0.36845635275949279</v>
      </c>
      <c r="AB319" s="11">
        <v>0.03</v>
      </c>
      <c r="AC319" s="112">
        <f t="shared" si="134"/>
        <v>274</v>
      </c>
      <c r="AD319" s="33">
        <f t="shared" si="129"/>
        <v>0.23709492254987649</v>
      </c>
      <c r="AE319" s="11">
        <v>0.93673824724318044</v>
      </c>
      <c r="AF319" s="10">
        <f t="shared" si="130"/>
        <v>283</v>
      </c>
      <c r="AG319" s="33">
        <f t="shared" si="131"/>
        <v>6.1115240249705043E-2</v>
      </c>
      <c r="AH319" s="14">
        <v>2.5566666666666666</v>
      </c>
      <c r="AI319" s="112">
        <f t="shared" si="135"/>
        <v>322</v>
      </c>
      <c r="AJ319" s="33">
        <f t="shared" si="132"/>
        <v>-0.18517602266347977</v>
      </c>
      <c r="AK319" s="13">
        <v>152002.84511214559</v>
      </c>
      <c r="AL319" s="38"/>
    </row>
    <row r="320" spans="1:38" x14ac:dyDescent="0.25">
      <c r="A320" t="s">
        <v>767</v>
      </c>
      <c r="B320" s="5" t="s">
        <v>186</v>
      </c>
      <c r="C320" s="6" t="s">
        <v>172</v>
      </c>
      <c r="D320" s="7" t="s">
        <v>39</v>
      </c>
      <c r="E320" s="36">
        <f t="shared" si="113"/>
        <v>1.4740566708454756</v>
      </c>
      <c r="F320" s="8">
        <f t="shared" si="114"/>
        <v>23.717987924129531</v>
      </c>
      <c r="G320" s="9">
        <f t="shared" si="115"/>
        <v>314</v>
      </c>
      <c r="H320" s="112">
        <f t="shared" si="116"/>
        <v>517</v>
      </c>
      <c r="I320" s="33">
        <f t="shared" si="117"/>
        <v>1.1248873859478024</v>
      </c>
      <c r="J320" s="11">
        <v>6.8061634585658837E-2</v>
      </c>
      <c r="K320" s="10">
        <f t="shared" si="118"/>
        <v>240</v>
      </c>
      <c r="L320" s="33">
        <f t="shared" si="119"/>
        <v>5.3320983916545613E-2</v>
      </c>
      <c r="M320" s="11">
        <v>6.6075420529922671E-2</v>
      </c>
      <c r="N320" s="10">
        <f t="shared" si="120"/>
        <v>349</v>
      </c>
      <c r="O320" s="33">
        <f t="shared" si="121"/>
        <v>0.48116601333157411</v>
      </c>
      <c r="P320" s="11">
        <v>3.0241453502271098E-2</v>
      </c>
      <c r="Q320" s="10">
        <f t="shared" si="122"/>
        <v>152</v>
      </c>
      <c r="R320" s="33">
        <f t="shared" si="123"/>
        <v>2.2986984557775883E-2</v>
      </c>
      <c r="S320" s="12">
        <v>1.051156271899089</v>
      </c>
      <c r="T320" s="10">
        <f t="shared" si="124"/>
        <v>253</v>
      </c>
      <c r="U320" s="33">
        <f t="shared" si="125"/>
        <v>0.15684775888119595</v>
      </c>
      <c r="V320" s="18">
        <v>6.6357143958908543E-2</v>
      </c>
      <c r="W320" s="112">
        <v>342</v>
      </c>
      <c r="X320" s="33">
        <f t="shared" si="126"/>
        <v>-0.10247554885734521</v>
      </c>
      <c r="Y320" s="13">
        <v>93347</v>
      </c>
      <c r="Z320" s="10">
        <f t="shared" si="127"/>
        <v>244</v>
      </c>
      <c r="AA320" s="33">
        <f t="shared" si="128"/>
        <v>0.14878223460003154</v>
      </c>
      <c r="AB320" s="11">
        <v>3.3000000000000002E-2</v>
      </c>
      <c r="AC320" s="112">
        <v>342</v>
      </c>
      <c r="AD320" s="33">
        <f t="shared" si="129"/>
        <v>0.40180616226703569</v>
      </c>
      <c r="AE320" s="11">
        <v>0.94656664501393462</v>
      </c>
      <c r="AF320" s="10">
        <f t="shared" si="130"/>
        <v>411</v>
      </c>
      <c r="AG320" s="33">
        <f t="shared" si="131"/>
        <v>0.45102230684763372</v>
      </c>
      <c r="AH320" s="14">
        <v>2.1166666666666667</v>
      </c>
      <c r="AI320" s="112">
        <v>342</v>
      </c>
      <c r="AJ320" s="33">
        <f t="shared" si="132"/>
        <v>-0.16945841245115112</v>
      </c>
      <c r="AK320" s="13">
        <v>162790.79651747356</v>
      </c>
      <c r="AL320" s="38"/>
    </row>
    <row r="321" spans="1:38" x14ac:dyDescent="0.25">
      <c r="A321" t="s">
        <v>936</v>
      </c>
      <c r="B321" s="5" t="s">
        <v>435</v>
      </c>
      <c r="C321" s="6" t="s">
        <v>81</v>
      </c>
      <c r="D321" s="7" t="s">
        <v>34</v>
      </c>
      <c r="E321" s="36">
        <f t="shared" si="113"/>
        <v>1.5148335165064921</v>
      </c>
      <c r="F321" s="8">
        <f t="shared" si="114"/>
        <v>23.590888790312452</v>
      </c>
      <c r="G321" s="9">
        <f t="shared" si="115"/>
        <v>315</v>
      </c>
      <c r="H321" s="112">
        <f t="shared" si="116"/>
        <v>555</v>
      </c>
      <c r="I321" s="33">
        <f t="shared" si="117"/>
        <v>2.6546156417040554</v>
      </c>
      <c r="J321" s="11">
        <v>0.16480891719745228</v>
      </c>
      <c r="K321" s="10">
        <f t="shared" si="118"/>
        <v>50</v>
      </c>
      <c r="L321" s="33">
        <f t="shared" si="119"/>
        <v>-1.0902854039433163</v>
      </c>
      <c r="M321" s="11">
        <v>0.12631578947368421</v>
      </c>
      <c r="N321" s="10">
        <f t="shared" si="120"/>
        <v>125</v>
      </c>
      <c r="O321" s="33">
        <f t="shared" si="121"/>
        <v>-0.40749755821171979</v>
      </c>
      <c r="P321" s="11">
        <v>8.7153881071266454E-2</v>
      </c>
      <c r="Q321" s="10">
        <f t="shared" si="122"/>
        <v>156</v>
      </c>
      <c r="R321" s="33">
        <f t="shared" si="123"/>
        <v>2.9137771226793372E-2</v>
      </c>
      <c r="S321" s="12">
        <v>1.0252904989747094</v>
      </c>
      <c r="T321" s="10">
        <f t="shared" si="124"/>
        <v>455</v>
      </c>
      <c r="U321" s="33">
        <f t="shared" si="125"/>
        <v>0.73424510420000177</v>
      </c>
      <c r="V321" s="18">
        <v>3.2464076636508785E-2</v>
      </c>
      <c r="W321" s="112">
        <f t="shared" ref="W321:W328" si="136">RANK(Y321,Y$7:Y$571,1)</f>
        <v>187</v>
      </c>
      <c r="X321" s="33">
        <f t="shared" si="126"/>
        <v>-0.55076952739336649</v>
      </c>
      <c r="Y321" s="13">
        <v>77043</v>
      </c>
      <c r="Z321" s="10">
        <f t="shared" si="127"/>
        <v>350</v>
      </c>
      <c r="AA321" s="33">
        <f t="shared" si="128"/>
        <v>0.44168105881264658</v>
      </c>
      <c r="AB321" s="11">
        <v>2.8999999999999998E-2</v>
      </c>
      <c r="AC321" s="112">
        <f t="shared" ref="AC321:AC328" si="137">RANK(AE321,AE$7:AE$571,1)</f>
        <v>481</v>
      </c>
      <c r="AD321" s="33">
        <f t="shared" si="129"/>
        <v>0.85126227531519505</v>
      </c>
      <c r="AE321" s="11">
        <v>0.97338590438639727</v>
      </c>
      <c r="AF321" s="10">
        <f t="shared" si="130"/>
        <v>361</v>
      </c>
      <c r="AG321" s="33">
        <f t="shared" si="131"/>
        <v>0.29535486434982416</v>
      </c>
      <c r="AH321" s="14">
        <v>2.2923333333333336</v>
      </c>
      <c r="AI321" s="112">
        <f t="shared" ref="AI321:AI328" si="138">RANK(AK321,AK$7:AK$571,1)</f>
        <v>309</v>
      </c>
      <c r="AJ321" s="33">
        <f t="shared" si="132"/>
        <v>-0.19258753188279684</v>
      </c>
      <c r="AK321" s="13">
        <v>146915.87576896788</v>
      </c>
      <c r="AL321" s="38"/>
    </row>
    <row r="322" spans="1:38" x14ac:dyDescent="0.25">
      <c r="A322" t="s">
        <v>1100</v>
      </c>
      <c r="B322" s="5" t="s">
        <v>354</v>
      </c>
      <c r="C322" s="6" t="s">
        <v>54</v>
      </c>
      <c r="D322" s="7" t="s">
        <v>39</v>
      </c>
      <c r="E322" s="36">
        <f t="shared" si="113"/>
        <v>1.5201111437127526</v>
      </c>
      <c r="F322" s="8">
        <f t="shared" si="114"/>
        <v>23.57443872323023</v>
      </c>
      <c r="G322" s="9">
        <f t="shared" si="115"/>
        <v>316</v>
      </c>
      <c r="H322" s="112">
        <f t="shared" si="116"/>
        <v>258</v>
      </c>
      <c r="I322" s="33">
        <f t="shared" si="117"/>
        <v>-0.18954668513777648</v>
      </c>
      <c r="J322" s="11">
        <v>-1.5069420927870003E-2</v>
      </c>
      <c r="K322" s="10">
        <f t="shared" si="118"/>
        <v>305</v>
      </c>
      <c r="L322" s="33">
        <f t="shared" si="119"/>
        <v>0.23707892438466133</v>
      </c>
      <c r="M322" s="11">
        <v>5.6395826005393362E-2</v>
      </c>
      <c r="N322" s="10">
        <f t="shared" si="120"/>
        <v>258</v>
      </c>
      <c r="O322" s="33">
        <f t="shared" si="121"/>
        <v>0.24714759608362838</v>
      </c>
      <c r="P322" s="11">
        <v>4.5228628230616304E-2</v>
      </c>
      <c r="Q322" s="10">
        <f t="shared" si="122"/>
        <v>224</v>
      </c>
      <c r="R322" s="33">
        <f t="shared" si="123"/>
        <v>0.13668294337730896</v>
      </c>
      <c r="S322" s="12">
        <v>0.57303306400779319</v>
      </c>
      <c r="T322" s="10">
        <f t="shared" si="124"/>
        <v>321</v>
      </c>
      <c r="U322" s="33">
        <f t="shared" si="125"/>
        <v>0.36504640325878174</v>
      </c>
      <c r="V322" s="18">
        <v>5.4135940090321841E-2</v>
      </c>
      <c r="W322" s="112">
        <f t="shared" si="136"/>
        <v>255</v>
      </c>
      <c r="X322" s="33">
        <f t="shared" si="126"/>
        <v>-0.27267548305373701</v>
      </c>
      <c r="Y322" s="13">
        <v>87157</v>
      </c>
      <c r="Z322" s="10">
        <f t="shared" si="127"/>
        <v>290</v>
      </c>
      <c r="AA322" s="33">
        <f t="shared" si="128"/>
        <v>0.29523164670633906</v>
      </c>
      <c r="AB322" s="11">
        <v>3.1E-2</v>
      </c>
      <c r="AC322" s="112">
        <f t="shared" si="137"/>
        <v>398</v>
      </c>
      <c r="AD322" s="33">
        <f t="shared" si="129"/>
        <v>0.59581692131657471</v>
      </c>
      <c r="AE322" s="11">
        <v>0.95814335899544056</v>
      </c>
      <c r="AF322" s="10">
        <f t="shared" si="130"/>
        <v>475</v>
      </c>
      <c r="AG322" s="33">
        <f t="shared" si="131"/>
        <v>0.67846809569642541</v>
      </c>
      <c r="AH322" s="14">
        <v>1.86</v>
      </c>
      <c r="AI322" s="112">
        <f t="shared" si="138"/>
        <v>408</v>
      </c>
      <c r="AJ322" s="33">
        <f t="shared" si="132"/>
        <v>-0.11455587084788346</v>
      </c>
      <c r="AK322" s="13">
        <v>200473.7484957882</v>
      </c>
      <c r="AL322" s="38"/>
    </row>
    <row r="323" spans="1:38" ht="22.5" x14ac:dyDescent="0.25">
      <c r="A323" t="s">
        <v>1142</v>
      </c>
      <c r="B323" s="5" t="s">
        <v>379</v>
      </c>
      <c r="C323" s="6" t="s">
        <v>54</v>
      </c>
      <c r="D323" s="7" t="s">
        <v>39</v>
      </c>
      <c r="E323" s="36">
        <f t="shared" si="113"/>
        <v>1.5582604143937315</v>
      </c>
      <c r="F323" s="8">
        <f t="shared" si="114"/>
        <v>23.455529592798364</v>
      </c>
      <c r="G323" s="9">
        <f t="shared" si="115"/>
        <v>317</v>
      </c>
      <c r="H323" s="112">
        <f t="shared" si="116"/>
        <v>190</v>
      </c>
      <c r="I323" s="33">
        <f t="shared" si="117"/>
        <v>-0.37117287551231248</v>
      </c>
      <c r="J323" s="11">
        <v>-2.6556324110671992E-2</v>
      </c>
      <c r="K323" s="10">
        <f t="shared" si="118"/>
        <v>370</v>
      </c>
      <c r="L323" s="33">
        <f t="shared" si="119"/>
        <v>0.4049905723437266</v>
      </c>
      <c r="M323" s="11">
        <v>4.7550947443689665E-2</v>
      </c>
      <c r="N323" s="10">
        <f t="shared" si="120"/>
        <v>328</v>
      </c>
      <c r="O323" s="33">
        <f t="shared" si="121"/>
        <v>0.41927329211951364</v>
      </c>
      <c r="P323" s="11">
        <v>3.4205231388329982E-2</v>
      </c>
      <c r="Q323" s="10">
        <f t="shared" si="122"/>
        <v>303</v>
      </c>
      <c r="R323" s="33">
        <f t="shared" si="123"/>
        <v>0.21260137251805483</v>
      </c>
      <c r="S323" s="12">
        <v>0.2537749016622256</v>
      </c>
      <c r="T323" s="10">
        <f t="shared" si="124"/>
        <v>302</v>
      </c>
      <c r="U323" s="33">
        <f t="shared" si="125"/>
        <v>0.32238191639015829</v>
      </c>
      <c r="V323" s="18">
        <v>5.6640333879862871E-2</v>
      </c>
      <c r="W323" s="112">
        <f t="shared" si="136"/>
        <v>399</v>
      </c>
      <c r="X323" s="33">
        <f t="shared" si="126"/>
        <v>0.32992577023352027</v>
      </c>
      <c r="Y323" s="13">
        <v>109073</v>
      </c>
      <c r="Z323" s="10">
        <f t="shared" si="127"/>
        <v>244</v>
      </c>
      <c r="AA323" s="33">
        <f t="shared" si="128"/>
        <v>0.14878223460003154</v>
      </c>
      <c r="AB323" s="11">
        <v>3.3000000000000002E-2</v>
      </c>
      <c r="AC323" s="112">
        <f t="shared" si="137"/>
        <v>222</v>
      </c>
      <c r="AD323" s="33">
        <f t="shared" si="129"/>
        <v>7.2958157816433245E-3</v>
      </c>
      <c r="AE323" s="11">
        <v>0.92302602558447289</v>
      </c>
      <c r="AF323" s="10">
        <f t="shared" si="130"/>
        <v>454</v>
      </c>
      <c r="AG323" s="33">
        <f t="shared" si="131"/>
        <v>0.57478826207833966</v>
      </c>
      <c r="AH323" s="14">
        <v>1.9770000000000003</v>
      </c>
      <c r="AI323" s="112">
        <f t="shared" si="138"/>
        <v>382</v>
      </c>
      <c r="AJ323" s="33">
        <f t="shared" si="132"/>
        <v>-0.13660590790651655</v>
      </c>
      <c r="AK323" s="13">
        <v>185339.46758025631</v>
      </c>
      <c r="AL323" s="38"/>
    </row>
    <row r="324" spans="1:38" x14ac:dyDescent="0.25">
      <c r="A324" t="s">
        <v>830</v>
      </c>
      <c r="B324" s="5" t="s">
        <v>314</v>
      </c>
      <c r="C324" s="6" t="s">
        <v>71</v>
      </c>
      <c r="D324" s="7" t="s">
        <v>34</v>
      </c>
      <c r="E324" s="36">
        <f t="shared" si="113"/>
        <v>1.5666822651750141</v>
      </c>
      <c r="F324" s="8">
        <f t="shared" si="114"/>
        <v>23.429279157727045</v>
      </c>
      <c r="G324" s="9">
        <f t="shared" si="115"/>
        <v>318</v>
      </c>
      <c r="H324" s="112">
        <f t="shared" si="116"/>
        <v>37</v>
      </c>
      <c r="I324" s="33">
        <f t="shared" si="117"/>
        <v>-1.0679479426864469</v>
      </c>
      <c r="J324" s="11">
        <v>-7.0623689727463357E-2</v>
      </c>
      <c r="K324" s="10">
        <f t="shared" si="118"/>
        <v>122</v>
      </c>
      <c r="L324" s="33">
        <f t="shared" si="119"/>
        <v>-0.39728261620450211</v>
      </c>
      <c r="M324" s="11">
        <v>8.9811320754716983E-2</v>
      </c>
      <c r="N324" s="10">
        <f t="shared" si="120"/>
        <v>381</v>
      </c>
      <c r="O324" s="33">
        <f t="shared" si="121"/>
        <v>0.58333328298467735</v>
      </c>
      <c r="P324" s="11">
        <v>2.3698384201077199E-2</v>
      </c>
      <c r="Q324" s="10">
        <f t="shared" si="122"/>
        <v>325</v>
      </c>
      <c r="R324" s="33">
        <f t="shared" si="123"/>
        <v>0.22265987285575828</v>
      </c>
      <c r="S324" s="12">
        <v>0.21147610320033836</v>
      </c>
      <c r="T324" s="10">
        <f t="shared" si="124"/>
        <v>485</v>
      </c>
      <c r="U324" s="33">
        <f t="shared" si="125"/>
        <v>0.81858704686528838</v>
      </c>
      <c r="V324" s="18">
        <v>2.7513227513227514E-2</v>
      </c>
      <c r="W324" s="112">
        <f t="shared" si="136"/>
        <v>276</v>
      </c>
      <c r="X324" s="33">
        <f t="shared" si="126"/>
        <v>-0.2110020658643175</v>
      </c>
      <c r="Y324" s="13">
        <v>89400</v>
      </c>
      <c r="Z324" s="10">
        <f t="shared" si="127"/>
        <v>185</v>
      </c>
      <c r="AA324" s="33">
        <f t="shared" si="128"/>
        <v>-7.0891883559429728E-2</v>
      </c>
      <c r="AB324" s="11">
        <v>3.6000000000000004E-2</v>
      </c>
      <c r="AC324" s="112">
        <f t="shared" si="137"/>
        <v>436</v>
      </c>
      <c r="AD324" s="33">
        <f t="shared" si="129"/>
        <v>0.70425011331210108</v>
      </c>
      <c r="AE324" s="11">
        <v>0.96461361897475129</v>
      </c>
      <c r="AF324" s="10">
        <f t="shared" si="130"/>
        <v>186</v>
      </c>
      <c r="AG324" s="33">
        <f t="shared" si="131"/>
        <v>-0.22097661475106917</v>
      </c>
      <c r="AH324" s="14">
        <v>2.875</v>
      </c>
      <c r="AI324" s="112">
        <f t="shared" si="138"/>
        <v>232</v>
      </c>
      <c r="AJ324" s="33">
        <f t="shared" si="132"/>
        <v>-0.23480923203423856</v>
      </c>
      <c r="AK324" s="13">
        <v>117936.55618215141</v>
      </c>
      <c r="AL324" s="38"/>
    </row>
    <row r="325" spans="1:38" x14ac:dyDescent="0.25">
      <c r="A325" t="s">
        <v>1113</v>
      </c>
      <c r="B325" s="5" t="s">
        <v>321</v>
      </c>
      <c r="C325" s="6" t="s">
        <v>28</v>
      </c>
      <c r="D325" s="7" t="s">
        <v>20</v>
      </c>
      <c r="E325" s="36">
        <f t="shared" si="113"/>
        <v>1.5825398068906342</v>
      </c>
      <c r="F325" s="8">
        <f t="shared" si="114"/>
        <v>23.37985209234591</v>
      </c>
      <c r="G325" s="9">
        <f t="shared" si="115"/>
        <v>319</v>
      </c>
      <c r="H325" s="112">
        <f t="shared" si="116"/>
        <v>172</v>
      </c>
      <c r="I325" s="33">
        <f t="shared" si="117"/>
        <v>-0.44112845411856577</v>
      </c>
      <c r="J325" s="11">
        <v>-3.0980647259717053E-2</v>
      </c>
      <c r="K325" s="10">
        <f t="shared" si="118"/>
        <v>448</v>
      </c>
      <c r="L325" s="33">
        <f t="shared" si="119"/>
        <v>0.63469288128468304</v>
      </c>
      <c r="M325" s="11">
        <v>3.5451197053406998E-2</v>
      </c>
      <c r="N325" s="10">
        <f t="shared" si="120"/>
        <v>280</v>
      </c>
      <c r="O325" s="33">
        <f t="shared" si="121"/>
        <v>0.28906063965699397</v>
      </c>
      <c r="P325" s="11">
        <v>4.2544403139198675E-2</v>
      </c>
      <c r="Q325" s="10">
        <f t="shared" si="122"/>
        <v>390</v>
      </c>
      <c r="R325" s="33">
        <f t="shared" si="123"/>
        <v>0.27294812057923534</v>
      </c>
      <c r="S325" s="12">
        <v>0</v>
      </c>
      <c r="T325" s="10">
        <f t="shared" si="124"/>
        <v>358</v>
      </c>
      <c r="U325" s="33">
        <f t="shared" si="125"/>
        <v>0.4746339611353585</v>
      </c>
      <c r="V325" s="18">
        <v>4.7703180212014133E-2</v>
      </c>
      <c r="W325" s="112">
        <f t="shared" si="136"/>
        <v>282</v>
      </c>
      <c r="X325" s="33">
        <f t="shared" si="126"/>
        <v>-0.16241672115914393</v>
      </c>
      <c r="Y325" s="13">
        <v>91167</v>
      </c>
      <c r="Z325" s="10">
        <f t="shared" si="127"/>
        <v>105</v>
      </c>
      <c r="AA325" s="33">
        <f t="shared" si="128"/>
        <v>-0.58346482593150506</v>
      </c>
      <c r="AB325" s="11">
        <v>4.2999999999999997E-2</v>
      </c>
      <c r="AC325" s="112">
        <f t="shared" si="137"/>
        <v>541</v>
      </c>
      <c r="AD325" s="33">
        <f t="shared" si="129"/>
        <v>1.079062563169968</v>
      </c>
      <c r="AE325" s="11">
        <v>0.98697885557281084</v>
      </c>
      <c r="AF325" s="10">
        <f t="shared" si="130"/>
        <v>500</v>
      </c>
      <c r="AG325" s="33">
        <f t="shared" si="131"/>
        <v>0.82232017253975231</v>
      </c>
      <c r="AH325" s="14">
        <v>1.6976666666666667</v>
      </c>
      <c r="AI325" s="112">
        <f t="shared" si="138"/>
        <v>352</v>
      </c>
      <c r="AJ325" s="33">
        <f t="shared" si="132"/>
        <v>-0.16502032194696001</v>
      </c>
      <c r="AK325" s="13">
        <v>165836.92783418647</v>
      </c>
      <c r="AL325" s="38"/>
    </row>
    <row r="326" spans="1:38" x14ac:dyDescent="0.25">
      <c r="A326" t="s">
        <v>623</v>
      </c>
      <c r="B326" s="5" t="s">
        <v>294</v>
      </c>
      <c r="C326" s="6" t="s">
        <v>19</v>
      </c>
      <c r="D326" s="7" t="s">
        <v>20</v>
      </c>
      <c r="E326" s="36">
        <f t="shared" si="113"/>
        <v>1.5947268227863793</v>
      </c>
      <c r="F326" s="8">
        <f t="shared" si="114"/>
        <v>23.341865849441273</v>
      </c>
      <c r="G326" s="9">
        <f t="shared" si="115"/>
        <v>320</v>
      </c>
      <c r="H326" s="112">
        <f t="shared" si="116"/>
        <v>204</v>
      </c>
      <c r="I326" s="33">
        <f t="shared" si="117"/>
        <v>-0.34053848010410043</v>
      </c>
      <c r="J326" s="11">
        <v>-2.4618859401468129E-2</v>
      </c>
      <c r="K326" s="10">
        <f t="shared" si="118"/>
        <v>319</v>
      </c>
      <c r="L326" s="33">
        <f t="shared" si="119"/>
        <v>0.28153524843146188</v>
      </c>
      <c r="M326" s="11">
        <v>5.4054054054054057E-2</v>
      </c>
      <c r="N326" s="10">
        <f t="shared" si="120"/>
        <v>229</v>
      </c>
      <c r="O326" s="33">
        <f t="shared" si="121"/>
        <v>0.10175435646756817</v>
      </c>
      <c r="P326" s="11">
        <v>5.4540005993407255E-2</v>
      </c>
      <c r="Q326" s="10">
        <f t="shared" si="122"/>
        <v>131</v>
      </c>
      <c r="R326" s="33">
        <f t="shared" si="123"/>
        <v>-2.9907033766706441E-2</v>
      </c>
      <c r="S326" s="12">
        <v>1.2735903670255875</v>
      </c>
      <c r="T326" s="10">
        <f t="shared" si="124"/>
        <v>423</v>
      </c>
      <c r="U326" s="33">
        <f t="shared" si="125"/>
        <v>0.66777678684960751</v>
      </c>
      <c r="V326" s="18">
        <v>3.6365748809108867E-2</v>
      </c>
      <c r="W326" s="112">
        <f t="shared" si="136"/>
        <v>251</v>
      </c>
      <c r="X326" s="33">
        <f t="shared" si="126"/>
        <v>-0.28232656171333853</v>
      </c>
      <c r="Y326" s="13">
        <v>86806</v>
      </c>
      <c r="Z326" s="10">
        <f t="shared" si="127"/>
        <v>369</v>
      </c>
      <c r="AA326" s="33">
        <f t="shared" si="128"/>
        <v>0.51490576486580031</v>
      </c>
      <c r="AB326" s="11">
        <v>2.7999999999999997E-2</v>
      </c>
      <c r="AC326" s="112">
        <f t="shared" si="137"/>
        <v>491</v>
      </c>
      <c r="AD326" s="33">
        <f t="shared" si="129"/>
        <v>0.88832897067620664</v>
      </c>
      <c r="AE326" s="11">
        <v>0.97559769167353672</v>
      </c>
      <c r="AF326" s="10">
        <f t="shared" si="130"/>
        <v>85</v>
      </c>
      <c r="AG326" s="33">
        <f t="shared" si="131"/>
        <v>-0.72135735021841063</v>
      </c>
      <c r="AH326" s="14">
        <v>3.4396666666666662</v>
      </c>
      <c r="AI326" s="112">
        <f t="shared" si="138"/>
        <v>117</v>
      </c>
      <c r="AJ326" s="33">
        <f t="shared" si="132"/>
        <v>-0.28286126047998361</v>
      </c>
      <c r="AK326" s="13">
        <v>84955.527845316654</v>
      </c>
      <c r="AL326" s="38"/>
    </row>
    <row r="327" spans="1:38" x14ac:dyDescent="0.25">
      <c r="A327" t="s">
        <v>807</v>
      </c>
      <c r="B327" s="5" t="s">
        <v>462</v>
      </c>
      <c r="C327" s="6" t="s">
        <v>71</v>
      </c>
      <c r="D327" s="7" t="s">
        <v>34</v>
      </c>
      <c r="E327" s="36">
        <f t="shared" ref="E327:E390" si="139">((I327+L327+AG327+AJ327)*0.25)+(O327+R327+U327+X327+AA327+AD327)</f>
        <v>1.6247383165635965</v>
      </c>
      <c r="F327" s="8">
        <f t="shared" ref="F327:F390" si="140">((E327*$I$580)+$J$580)</f>
        <v>23.248321711786513</v>
      </c>
      <c r="G327" s="9">
        <f t="shared" ref="G327:G390" si="141">RANK(E327,$E$7:$E$571,1)</f>
        <v>321</v>
      </c>
      <c r="H327" s="112">
        <f t="shared" ref="H327:H390" si="142">RANK(J327,J$7:J$571,1)</f>
        <v>135</v>
      </c>
      <c r="I327" s="33">
        <f t="shared" ref="I327:I390" si="143">(J327-J$573)/J$574</f>
        <v>-0.55107227844602591</v>
      </c>
      <c r="J327" s="11">
        <v>-3.7934017051773128E-2</v>
      </c>
      <c r="K327" s="10">
        <f t="shared" ref="K327:K390" si="144">RANK(M327,M$7:M$571,0)</f>
        <v>80</v>
      </c>
      <c r="L327" s="33">
        <f t="shared" ref="L327:L390" si="145">-(M327-M$573)/M$574</f>
        <v>-0.71328084737261388</v>
      </c>
      <c r="M327" s="11">
        <v>0.10645677694770544</v>
      </c>
      <c r="N327" s="10">
        <f t="shared" ref="N327:N390" si="146">RANK(P327,P$7:P$571,0)</f>
        <v>302</v>
      </c>
      <c r="O327" s="33">
        <f t="shared" ref="O327:O390" si="147">-(P327-P$573)/P$574</f>
        <v>0.34143055664206096</v>
      </c>
      <c r="P327" s="11">
        <v>3.9190491487311276E-2</v>
      </c>
      <c r="Q327" s="10">
        <f t="shared" ref="Q327:Q390" si="148">RANK(S327,S$7:S$571,0)</f>
        <v>390</v>
      </c>
      <c r="R327" s="33">
        <f t="shared" ref="R327:R390" si="149">-(S327-S$573)/S$574</f>
        <v>0.27294812057923534</v>
      </c>
      <c r="S327" s="12">
        <v>0</v>
      </c>
      <c r="T327" s="10">
        <f t="shared" ref="T327:T390" si="150">RANK(V327,V$7:V$571,0)</f>
        <v>403</v>
      </c>
      <c r="U327" s="33">
        <f t="shared" ref="U327:U390" si="151">-(V327-V$573)/V$574</f>
        <v>0.62647157623850214</v>
      </c>
      <c r="V327" s="18">
        <v>3.879035345157586E-2</v>
      </c>
      <c r="W327" s="112">
        <f t="shared" si="136"/>
        <v>346</v>
      </c>
      <c r="X327" s="33">
        <f t="shared" ref="X327:X390" si="152">(Y327-Y$573)/Y$574</f>
        <v>9.0765991939462776E-2</v>
      </c>
      <c r="Y327" s="13">
        <v>100375</v>
      </c>
      <c r="Z327" s="10">
        <f t="shared" ref="Z327:Z390" si="153">RANK(AB327,AB$7:AB$571,0)</f>
        <v>264</v>
      </c>
      <c r="AA327" s="33">
        <f t="shared" ref="AA327:AA390" si="154">-(AB327-AB$573)/AB$574</f>
        <v>0.2220069406531853</v>
      </c>
      <c r="AB327" s="11">
        <v>3.2000000000000001E-2</v>
      </c>
      <c r="AC327" s="112">
        <f t="shared" si="137"/>
        <v>346</v>
      </c>
      <c r="AD327" s="33">
        <f t="shared" ref="AD327:AD390" si="155">(AE327-AE$573)/AE$574</f>
        <v>0.4431614520551212</v>
      </c>
      <c r="AE327" s="11">
        <v>0.94903433476394849</v>
      </c>
      <c r="AF327" s="10">
        <f t="shared" ref="AF327:AF390" si="156">RANK(AH327,AH$7:AH$571,0)</f>
        <v>251</v>
      </c>
      <c r="AG327" s="33">
        <f t="shared" ref="AG327:AG390" si="157">-(AH327-AH$573)/AH$574</f>
        <v>-3.1930764279346116E-2</v>
      </c>
      <c r="AH327" s="14">
        <v>2.6616666666666666</v>
      </c>
      <c r="AI327" s="112">
        <f t="shared" si="138"/>
        <v>311</v>
      </c>
      <c r="AJ327" s="33">
        <f t="shared" ref="AJ327:AJ390" si="158">(AK327-AK$573)/AK$574</f>
        <v>-0.19190139607789899</v>
      </c>
      <c r="AK327" s="13">
        <v>147386.81248394554</v>
      </c>
      <c r="AL327" s="38"/>
    </row>
    <row r="328" spans="1:38" x14ac:dyDescent="0.25">
      <c r="A328" t="s">
        <v>762</v>
      </c>
      <c r="B328" s="5" t="s">
        <v>327</v>
      </c>
      <c r="C328" s="6" t="s">
        <v>93</v>
      </c>
      <c r="D328" s="7" t="s">
        <v>34</v>
      </c>
      <c r="E328" s="36">
        <f t="shared" si="139"/>
        <v>1.633192167095135</v>
      </c>
      <c r="F328" s="8">
        <f t="shared" si="140"/>
        <v>23.221971535293953</v>
      </c>
      <c r="G328" s="9">
        <f t="shared" si="141"/>
        <v>322</v>
      </c>
      <c r="H328" s="112">
        <f t="shared" si="142"/>
        <v>539</v>
      </c>
      <c r="I328" s="33">
        <f t="shared" si="143"/>
        <v>1.5654272031165526</v>
      </c>
      <c r="J328" s="11">
        <v>9.5923465621983839E-2</v>
      </c>
      <c r="K328" s="10">
        <f t="shared" si="144"/>
        <v>255</v>
      </c>
      <c r="L328" s="33">
        <f t="shared" si="145"/>
        <v>9.5612317211301937E-2</v>
      </c>
      <c r="M328" s="11">
        <v>6.384769117492374E-2</v>
      </c>
      <c r="N328" s="10">
        <f t="shared" si="146"/>
        <v>261</v>
      </c>
      <c r="O328" s="33">
        <f t="shared" si="147"/>
        <v>0.25478666424896546</v>
      </c>
      <c r="P328" s="11">
        <v>4.4739401567595399E-2</v>
      </c>
      <c r="Q328" s="10">
        <f t="shared" si="148"/>
        <v>384</v>
      </c>
      <c r="R328" s="33">
        <f t="shared" si="149"/>
        <v>0.2606286614037357</v>
      </c>
      <c r="S328" s="12">
        <v>5.1806760782282094E-2</v>
      </c>
      <c r="T328" s="10">
        <f t="shared" si="150"/>
        <v>145</v>
      </c>
      <c r="U328" s="33">
        <f t="shared" si="151"/>
        <v>-0.34164422235451203</v>
      </c>
      <c r="V328" s="18">
        <v>9.5618487843975419E-2</v>
      </c>
      <c r="W328" s="112">
        <f t="shared" si="136"/>
        <v>234</v>
      </c>
      <c r="X328" s="33">
        <f t="shared" si="152"/>
        <v>-0.36588675557809375</v>
      </c>
      <c r="Y328" s="13">
        <v>83767</v>
      </c>
      <c r="Z328" s="10">
        <f t="shared" si="153"/>
        <v>527</v>
      </c>
      <c r="AA328" s="33">
        <f t="shared" si="154"/>
        <v>0.95425400118472214</v>
      </c>
      <c r="AB328" s="11">
        <v>2.2000000000000002E-2</v>
      </c>
      <c r="AC328" s="112">
        <f t="shared" si="137"/>
        <v>325</v>
      </c>
      <c r="AD328" s="33">
        <f t="shared" si="155"/>
        <v>0.38150376356005977</v>
      </c>
      <c r="AE328" s="11">
        <v>0.94535519125683065</v>
      </c>
      <c r="AF328" s="10">
        <f t="shared" si="156"/>
        <v>403</v>
      </c>
      <c r="AG328" s="33">
        <f t="shared" si="157"/>
        <v>0.42886849624547879</v>
      </c>
      <c r="AH328" s="14">
        <v>2.1416666666666666</v>
      </c>
      <c r="AI328" s="112">
        <f t="shared" si="138"/>
        <v>387</v>
      </c>
      <c r="AJ328" s="33">
        <f t="shared" si="158"/>
        <v>-0.13170779805230187</v>
      </c>
      <c r="AK328" s="13">
        <v>188701.33814272762</v>
      </c>
      <c r="AL328" s="38"/>
    </row>
    <row r="329" spans="1:38" x14ac:dyDescent="0.25">
      <c r="A329" t="s">
        <v>925</v>
      </c>
      <c r="B329" s="5" t="s">
        <v>211</v>
      </c>
      <c r="C329" s="6" t="s">
        <v>49</v>
      </c>
      <c r="D329" s="7" t="s">
        <v>39</v>
      </c>
      <c r="E329" s="36">
        <f t="shared" si="139"/>
        <v>1.6460306331877914</v>
      </c>
      <c r="F329" s="8">
        <f t="shared" si="140"/>
        <v>23.181954758776183</v>
      </c>
      <c r="G329" s="9">
        <f t="shared" si="141"/>
        <v>323</v>
      </c>
      <c r="H329" s="112">
        <f t="shared" si="142"/>
        <v>558</v>
      </c>
      <c r="I329" s="33">
        <f t="shared" si="143"/>
        <v>2.8212831121984094</v>
      </c>
      <c r="J329" s="11">
        <v>0.17534975986636048</v>
      </c>
      <c r="K329" s="10">
        <f t="shared" si="144"/>
        <v>473</v>
      </c>
      <c r="L329" s="33">
        <f t="shared" si="145"/>
        <v>0.69960536879616941</v>
      </c>
      <c r="M329" s="11">
        <v>3.2031880548829703E-2</v>
      </c>
      <c r="N329" s="10">
        <f t="shared" si="146"/>
        <v>379</v>
      </c>
      <c r="O329" s="33">
        <f t="shared" si="147"/>
        <v>0.58035448791362265</v>
      </c>
      <c r="P329" s="11">
        <v>2.3889154323936932E-2</v>
      </c>
      <c r="Q329" s="10">
        <f t="shared" si="148"/>
        <v>33</v>
      </c>
      <c r="R329" s="33">
        <f t="shared" si="149"/>
        <v>-0.78322048139758793</v>
      </c>
      <c r="S329" s="12">
        <v>4.4414834554741285</v>
      </c>
      <c r="T329" s="10">
        <f t="shared" si="150"/>
        <v>393</v>
      </c>
      <c r="U329" s="33">
        <f t="shared" si="151"/>
        <v>0.57109605868104529</v>
      </c>
      <c r="V329" s="18">
        <v>4.2040881289647801E-2</v>
      </c>
      <c r="W329" s="112">
        <v>421</v>
      </c>
      <c r="X329" s="33">
        <f t="shared" si="152"/>
        <v>-0.1821038217867072</v>
      </c>
      <c r="Y329" s="13">
        <v>90451</v>
      </c>
      <c r="Z329" s="10">
        <f t="shared" si="153"/>
        <v>244</v>
      </c>
      <c r="AA329" s="33">
        <f t="shared" si="154"/>
        <v>0.14878223460003154</v>
      </c>
      <c r="AB329" s="11">
        <v>3.3000000000000002E-2</v>
      </c>
      <c r="AC329" s="112">
        <v>421</v>
      </c>
      <c r="AD329" s="33">
        <f t="shared" si="155"/>
        <v>0.3237868986701764</v>
      </c>
      <c r="AE329" s="11">
        <v>0.9419111985627513</v>
      </c>
      <c r="AF329" s="10">
        <f t="shared" si="156"/>
        <v>441</v>
      </c>
      <c r="AG329" s="33">
        <f t="shared" si="157"/>
        <v>0.52782218360177147</v>
      </c>
      <c r="AH329" s="14">
        <v>2.0299999999999998</v>
      </c>
      <c r="AI329" s="112">
        <v>421</v>
      </c>
      <c r="AJ329" s="33">
        <f t="shared" si="158"/>
        <v>-9.9369638567507412E-2</v>
      </c>
      <c r="AK329" s="13">
        <v>210896.9829224961</v>
      </c>
      <c r="AL329" s="38"/>
    </row>
    <row r="330" spans="1:38" x14ac:dyDescent="0.25">
      <c r="A330" t="s">
        <v>777</v>
      </c>
      <c r="B330" s="5" t="s">
        <v>344</v>
      </c>
      <c r="C330" s="6" t="s">
        <v>61</v>
      </c>
      <c r="D330" s="7" t="s">
        <v>39</v>
      </c>
      <c r="E330" s="36">
        <f t="shared" si="139"/>
        <v>1.6513560691920706</v>
      </c>
      <c r="F330" s="8">
        <f t="shared" si="140"/>
        <v>23.16535567436026</v>
      </c>
      <c r="G330" s="9">
        <f t="shared" si="141"/>
        <v>324</v>
      </c>
      <c r="H330" s="112">
        <f t="shared" si="142"/>
        <v>469</v>
      </c>
      <c r="I330" s="33">
        <f t="shared" si="143"/>
        <v>0.63266482504193777</v>
      </c>
      <c r="J330" s="11">
        <v>3.6931141291398628E-2</v>
      </c>
      <c r="K330" s="10">
        <f t="shared" si="144"/>
        <v>480</v>
      </c>
      <c r="L330" s="33">
        <f t="shared" si="145"/>
        <v>0.71212215383178989</v>
      </c>
      <c r="M330" s="11">
        <v>3.1372549019607843E-2</v>
      </c>
      <c r="N330" s="10">
        <f t="shared" si="146"/>
        <v>418</v>
      </c>
      <c r="O330" s="33">
        <f t="shared" si="147"/>
        <v>0.66371181765798348</v>
      </c>
      <c r="P330" s="11">
        <v>1.8550724637681159E-2</v>
      </c>
      <c r="Q330" s="10">
        <f t="shared" si="148"/>
        <v>141</v>
      </c>
      <c r="R330" s="33">
        <f t="shared" si="149"/>
        <v>-2.5541886823911866E-4</v>
      </c>
      <c r="S330" s="12">
        <v>1.1488970588235294</v>
      </c>
      <c r="T330" s="10">
        <f t="shared" si="150"/>
        <v>347</v>
      </c>
      <c r="U330" s="33">
        <f t="shared" si="151"/>
        <v>0.44558255416389503</v>
      </c>
      <c r="V330" s="18">
        <v>4.9408489909533754E-2</v>
      </c>
      <c r="W330" s="112">
        <f>RANK(Y330,Y$7:Y$571,1)</f>
        <v>270</v>
      </c>
      <c r="X330" s="33">
        <f t="shared" si="152"/>
        <v>-0.22497000876767242</v>
      </c>
      <c r="Y330" s="13">
        <v>88892</v>
      </c>
      <c r="Z330" s="10">
        <f t="shared" si="153"/>
        <v>224</v>
      </c>
      <c r="AA330" s="33">
        <f t="shared" si="154"/>
        <v>7.5557528546877792E-2</v>
      </c>
      <c r="AB330" s="11">
        <v>3.4000000000000002E-2</v>
      </c>
      <c r="AC330" s="112">
        <f>RANK(AE330,AE$7:AE$571,1)</f>
        <v>324</v>
      </c>
      <c r="AD330" s="33">
        <f t="shared" si="155"/>
        <v>0.37390612573518167</v>
      </c>
      <c r="AE330" s="11">
        <v>0.94490183660544647</v>
      </c>
      <c r="AF330" s="10">
        <f t="shared" si="156"/>
        <v>293</v>
      </c>
      <c r="AG330" s="33">
        <f t="shared" si="157"/>
        <v>9.301672751680834E-2</v>
      </c>
      <c r="AH330" s="14">
        <v>2.5206666666666666</v>
      </c>
      <c r="AI330" s="112">
        <f>RANK(AK330,AK$7:AK$571,1)</f>
        <v>348</v>
      </c>
      <c r="AJ330" s="33">
        <f t="shared" si="158"/>
        <v>-0.1665098234943608</v>
      </c>
      <c r="AK330" s="13">
        <v>164814.59237132352</v>
      </c>
      <c r="AL330" s="38"/>
    </row>
    <row r="331" spans="1:38" x14ac:dyDescent="0.25">
      <c r="A331" t="s">
        <v>768</v>
      </c>
      <c r="B331" s="5" t="s">
        <v>186</v>
      </c>
      <c r="C331" s="6" t="s">
        <v>63</v>
      </c>
      <c r="D331" s="7" t="s">
        <v>34</v>
      </c>
      <c r="E331" s="36">
        <f t="shared" si="139"/>
        <v>1.6583909599687723</v>
      </c>
      <c r="F331" s="8">
        <f t="shared" si="140"/>
        <v>23.14342831559275</v>
      </c>
      <c r="G331" s="9">
        <f t="shared" si="141"/>
        <v>325</v>
      </c>
      <c r="H331" s="112">
        <f t="shared" si="142"/>
        <v>123</v>
      </c>
      <c r="I331" s="33">
        <f t="shared" si="143"/>
        <v>-0.62219125376220374</v>
      </c>
      <c r="J331" s="11">
        <v>-4.2431918936035484E-2</v>
      </c>
      <c r="K331" s="10">
        <f t="shared" si="144"/>
        <v>373</v>
      </c>
      <c r="L331" s="33">
        <f t="shared" si="145"/>
        <v>0.40991617318789808</v>
      </c>
      <c r="M331" s="11">
        <v>4.7291487532244193E-2</v>
      </c>
      <c r="N331" s="10">
        <f t="shared" si="146"/>
        <v>493</v>
      </c>
      <c r="O331" s="33">
        <f t="shared" si="147"/>
        <v>0.8099890051157187</v>
      </c>
      <c r="P331" s="11">
        <v>9.1827364554637279E-3</v>
      </c>
      <c r="Q331" s="10">
        <f t="shared" si="148"/>
        <v>390</v>
      </c>
      <c r="R331" s="33">
        <f t="shared" si="149"/>
        <v>0.27294812057923534</v>
      </c>
      <c r="S331" s="12">
        <v>0</v>
      </c>
      <c r="T331" s="10">
        <f t="shared" si="150"/>
        <v>476</v>
      </c>
      <c r="U331" s="33">
        <f t="shared" si="151"/>
        <v>0.7957720945524811</v>
      </c>
      <c r="V331" s="18">
        <v>2.8852459016393443E-2</v>
      </c>
      <c r="W331" s="112">
        <v>284</v>
      </c>
      <c r="X331" s="33">
        <f t="shared" si="152"/>
        <v>0.17644337400019894</v>
      </c>
      <c r="Y331" s="13">
        <v>103491</v>
      </c>
      <c r="Z331" s="10">
        <f t="shared" si="153"/>
        <v>244</v>
      </c>
      <c r="AA331" s="33">
        <f t="shared" si="154"/>
        <v>0.14878223460003154</v>
      </c>
      <c r="AB331" s="11">
        <v>3.3000000000000002E-2</v>
      </c>
      <c r="AC331" s="112">
        <v>284</v>
      </c>
      <c r="AD331" s="33">
        <f t="shared" si="155"/>
        <v>-0.34096581636582979</v>
      </c>
      <c r="AE331" s="11">
        <v>0.90224508886810106</v>
      </c>
      <c r="AF331" s="10">
        <f t="shared" si="156"/>
        <v>142</v>
      </c>
      <c r="AG331" s="33">
        <f t="shared" si="157"/>
        <v>-0.39289018502379264</v>
      </c>
      <c r="AH331" s="14">
        <v>3.0690000000000004</v>
      </c>
      <c r="AI331" s="112">
        <v>284</v>
      </c>
      <c r="AJ331" s="33">
        <f t="shared" si="158"/>
        <v>-0.21314694445415514</v>
      </c>
      <c r="AK331" s="13">
        <v>132804.70105820106</v>
      </c>
      <c r="AL331" s="38"/>
    </row>
    <row r="332" spans="1:38" x14ac:dyDescent="0.25">
      <c r="A332" t="s">
        <v>1129</v>
      </c>
      <c r="B332" s="5" t="s">
        <v>152</v>
      </c>
      <c r="C332" s="6" t="s">
        <v>47</v>
      </c>
      <c r="D332" s="7" t="s">
        <v>20</v>
      </c>
      <c r="E332" s="36">
        <f t="shared" si="139"/>
        <v>1.6787572399022785</v>
      </c>
      <c r="F332" s="8">
        <f t="shared" si="140"/>
        <v>23.079947766848402</v>
      </c>
      <c r="G332" s="9">
        <f t="shared" si="141"/>
        <v>326</v>
      </c>
      <c r="H332" s="112">
        <f t="shared" si="142"/>
        <v>215</v>
      </c>
      <c r="I332" s="33">
        <f t="shared" si="143"/>
        <v>-0.29209665962284226</v>
      </c>
      <c r="J332" s="11">
        <v>-2.1555168527814805E-2</v>
      </c>
      <c r="K332" s="10">
        <f t="shared" si="144"/>
        <v>333</v>
      </c>
      <c r="L332" s="33">
        <f t="shared" si="145"/>
        <v>0.30771637926817141</v>
      </c>
      <c r="M332" s="11">
        <v>5.2674942326705484E-2</v>
      </c>
      <c r="N332" s="10">
        <f t="shared" si="146"/>
        <v>286</v>
      </c>
      <c r="O332" s="33">
        <f t="shared" si="147"/>
        <v>0.30734067879337129</v>
      </c>
      <c r="P332" s="11">
        <v>4.1373699808239878E-2</v>
      </c>
      <c r="Q332" s="10">
        <f t="shared" si="148"/>
        <v>231</v>
      </c>
      <c r="R332" s="33">
        <f t="shared" si="149"/>
        <v>0.14347551406001924</v>
      </c>
      <c r="S332" s="12">
        <v>0.54446841036165272</v>
      </c>
      <c r="T332" s="10">
        <f t="shared" si="150"/>
        <v>410</v>
      </c>
      <c r="U332" s="33">
        <f t="shared" si="151"/>
        <v>0.63757746394264814</v>
      </c>
      <c r="V332" s="18">
        <v>3.8138440860215055E-2</v>
      </c>
      <c r="W332" s="112">
        <v>163</v>
      </c>
      <c r="X332" s="33">
        <f t="shared" si="152"/>
        <v>4.7586584715607607E-3</v>
      </c>
      <c r="Y332" s="13">
        <v>97247</v>
      </c>
      <c r="Z332" s="10">
        <f t="shared" si="153"/>
        <v>264</v>
      </c>
      <c r="AA332" s="33">
        <f t="shared" si="154"/>
        <v>0.2220069406531853</v>
      </c>
      <c r="AB332" s="11">
        <v>3.2000000000000001E-2</v>
      </c>
      <c r="AC332" s="112">
        <v>163</v>
      </c>
      <c r="AD332" s="33">
        <f t="shared" si="155"/>
        <v>0.53872862195088012</v>
      </c>
      <c r="AE332" s="11">
        <v>0.95473687310422006</v>
      </c>
      <c r="AF332" s="10">
        <f t="shared" si="156"/>
        <v>126</v>
      </c>
      <c r="AG332" s="33">
        <f t="shared" si="157"/>
        <v>-0.4572839278407233</v>
      </c>
      <c r="AH332" s="14">
        <v>3.1416666666666671</v>
      </c>
      <c r="AI332" s="112">
        <v>163</v>
      </c>
      <c r="AJ332" s="33">
        <f t="shared" si="158"/>
        <v>-0.25885834368215005</v>
      </c>
      <c r="AK332" s="13">
        <v>101430.18884677402</v>
      </c>
      <c r="AL332" s="38"/>
    </row>
    <row r="333" spans="1:38" x14ac:dyDescent="0.25">
      <c r="A333" t="s">
        <v>999</v>
      </c>
      <c r="B333" s="5" t="s">
        <v>426</v>
      </c>
      <c r="C333" s="6" t="s">
        <v>30</v>
      </c>
      <c r="D333" s="7" t="s">
        <v>20</v>
      </c>
      <c r="E333" s="36">
        <f t="shared" si="139"/>
        <v>1.6831902704422348</v>
      </c>
      <c r="F333" s="8">
        <f t="shared" si="140"/>
        <v>23.066130260057982</v>
      </c>
      <c r="G333" s="9">
        <f t="shared" si="141"/>
        <v>327</v>
      </c>
      <c r="H333" s="112">
        <f t="shared" si="142"/>
        <v>455</v>
      </c>
      <c r="I333" s="33">
        <f t="shared" si="143"/>
        <v>0.53374286601642074</v>
      </c>
      <c r="J333" s="11">
        <v>3.0674846625766916E-2</v>
      </c>
      <c r="K333" s="10">
        <f t="shared" si="144"/>
        <v>241</v>
      </c>
      <c r="L333" s="33">
        <f t="shared" si="145"/>
        <v>5.534912899489005E-2</v>
      </c>
      <c r="M333" s="11">
        <v>6.5968586387434552E-2</v>
      </c>
      <c r="N333" s="10">
        <f t="shared" si="146"/>
        <v>238</v>
      </c>
      <c r="O333" s="33">
        <f t="shared" si="147"/>
        <v>0.14665021776843992</v>
      </c>
      <c r="P333" s="11">
        <v>5.1664753157290473E-2</v>
      </c>
      <c r="Q333" s="10">
        <f t="shared" si="148"/>
        <v>170</v>
      </c>
      <c r="R333" s="33">
        <f t="shared" si="149"/>
        <v>5.5185885473849117E-2</v>
      </c>
      <c r="S333" s="12">
        <v>0.91575091575091572</v>
      </c>
      <c r="T333" s="10">
        <f t="shared" si="150"/>
        <v>230</v>
      </c>
      <c r="U333" s="33">
        <f t="shared" si="151"/>
        <v>8.0623279031827699E-2</v>
      </c>
      <c r="V333" s="18">
        <v>7.08315002199736E-2</v>
      </c>
      <c r="W333" s="112">
        <f t="shared" ref="W333:W351" si="159">RANK(Y333,Y$7:Y$571,1)</f>
        <v>293</v>
      </c>
      <c r="X333" s="33">
        <f t="shared" si="152"/>
        <v>-0.11828572045070955</v>
      </c>
      <c r="Y333" s="13">
        <v>92772</v>
      </c>
      <c r="Z333" s="10">
        <f t="shared" si="153"/>
        <v>290</v>
      </c>
      <c r="AA333" s="33">
        <f t="shared" si="154"/>
        <v>0.29523164670633906</v>
      </c>
      <c r="AB333" s="11">
        <v>3.1E-2</v>
      </c>
      <c r="AC333" s="112">
        <f t="shared" ref="AC333:AC351" si="160">RANK(AE333,AE$7:AE$571,1)</f>
        <v>521</v>
      </c>
      <c r="AD333" s="33">
        <f t="shared" si="155"/>
        <v>0.9944119080192273</v>
      </c>
      <c r="AE333" s="11">
        <v>0.98192771084337349</v>
      </c>
      <c r="AF333" s="10">
        <f t="shared" si="156"/>
        <v>444</v>
      </c>
      <c r="AG333" s="33">
        <f t="shared" si="157"/>
        <v>0.53638832370127121</v>
      </c>
      <c r="AH333" s="14">
        <v>2.0203333333333333</v>
      </c>
      <c r="AI333" s="112">
        <f t="shared" ref="AI333:AI351" si="161">RANK(AK333,AK$7:AK$571,1)</f>
        <v>281</v>
      </c>
      <c r="AJ333" s="33">
        <f t="shared" si="158"/>
        <v>-0.20798810313953692</v>
      </c>
      <c r="AK333" s="13">
        <v>136345.52747252746</v>
      </c>
      <c r="AL333" s="38"/>
    </row>
    <row r="334" spans="1:38" x14ac:dyDescent="0.25">
      <c r="A334" t="s">
        <v>901</v>
      </c>
      <c r="B334" s="5" t="s">
        <v>260</v>
      </c>
      <c r="C334" s="6" t="s">
        <v>24</v>
      </c>
      <c r="D334" s="7" t="s">
        <v>20</v>
      </c>
      <c r="E334" s="36">
        <f t="shared" si="139"/>
        <v>1.6852189103349406</v>
      </c>
      <c r="F334" s="8">
        <f t="shared" si="140"/>
        <v>23.059807103643845</v>
      </c>
      <c r="G334" s="9">
        <f t="shared" si="141"/>
        <v>328</v>
      </c>
      <c r="H334" s="112">
        <f t="shared" si="142"/>
        <v>11</v>
      </c>
      <c r="I334" s="33">
        <f t="shared" si="143"/>
        <v>-1.5309781354630541</v>
      </c>
      <c r="J334" s="11">
        <v>-9.9907918968692444E-2</v>
      </c>
      <c r="K334" s="10">
        <f t="shared" si="144"/>
        <v>390</v>
      </c>
      <c r="L334" s="33">
        <f t="shared" si="145"/>
        <v>0.45614448552620268</v>
      </c>
      <c r="M334" s="11">
        <v>4.4856374699306638E-2</v>
      </c>
      <c r="N334" s="10">
        <f t="shared" si="146"/>
        <v>358</v>
      </c>
      <c r="O334" s="33">
        <f t="shared" si="147"/>
        <v>0.51682551097799623</v>
      </c>
      <c r="P334" s="11">
        <v>2.7957722468462325E-2</v>
      </c>
      <c r="Q334" s="10">
        <f t="shared" si="148"/>
        <v>177</v>
      </c>
      <c r="R334" s="33">
        <f t="shared" si="149"/>
        <v>7.0223175366036908E-2</v>
      </c>
      <c r="S334" s="12">
        <v>0.85251491901108267</v>
      </c>
      <c r="T334" s="10">
        <f t="shared" si="150"/>
        <v>351</v>
      </c>
      <c r="U334" s="33">
        <f t="shared" si="151"/>
        <v>0.45496467075179681</v>
      </c>
      <c r="V334" s="18">
        <v>4.8857762214440555E-2</v>
      </c>
      <c r="W334" s="112">
        <f t="shared" si="159"/>
        <v>231</v>
      </c>
      <c r="X334" s="33">
        <f t="shared" si="152"/>
        <v>-0.38573883190923991</v>
      </c>
      <c r="Y334" s="13">
        <v>83045</v>
      </c>
      <c r="Z334" s="10">
        <f t="shared" si="153"/>
        <v>290</v>
      </c>
      <c r="AA334" s="33">
        <f t="shared" si="154"/>
        <v>0.29523164670633906</v>
      </c>
      <c r="AB334" s="11">
        <v>3.1E-2</v>
      </c>
      <c r="AC334" s="112">
        <f t="shared" si="160"/>
        <v>391</v>
      </c>
      <c r="AD334" s="33">
        <f t="shared" si="155"/>
        <v>0.56563968277417886</v>
      </c>
      <c r="AE334" s="11">
        <v>0.95634266886326191</v>
      </c>
      <c r="AF334" s="10">
        <f t="shared" si="156"/>
        <v>520</v>
      </c>
      <c r="AG334" s="33">
        <f t="shared" si="157"/>
        <v>1.0982089605719227</v>
      </c>
      <c r="AH334" s="14">
        <v>1.3863333333333336</v>
      </c>
      <c r="AI334" s="112">
        <f t="shared" si="161"/>
        <v>536</v>
      </c>
      <c r="AJ334" s="33">
        <f t="shared" si="158"/>
        <v>0.64891691203625901</v>
      </c>
      <c r="AK334" s="13">
        <v>724491.53299232735</v>
      </c>
      <c r="AL334" s="38"/>
    </row>
    <row r="335" spans="1:38" x14ac:dyDescent="0.25">
      <c r="A335" t="s">
        <v>858</v>
      </c>
      <c r="B335" s="5" t="s">
        <v>300</v>
      </c>
      <c r="C335" s="6" t="s">
        <v>30</v>
      </c>
      <c r="D335" s="7" t="s">
        <v>20</v>
      </c>
      <c r="E335" s="36">
        <f t="shared" si="139"/>
        <v>1.6909352422579782</v>
      </c>
      <c r="F335" s="8">
        <f t="shared" si="140"/>
        <v>23.041989618640986</v>
      </c>
      <c r="G335" s="9">
        <f t="shared" si="141"/>
        <v>329</v>
      </c>
      <c r="H335" s="112">
        <f t="shared" si="142"/>
        <v>154</v>
      </c>
      <c r="I335" s="33">
        <f t="shared" si="143"/>
        <v>-0.48351407631038112</v>
      </c>
      <c r="J335" s="11">
        <v>-3.3661315380631773E-2</v>
      </c>
      <c r="K335" s="10">
        <f t="shared" si="144"/>
        <v>277</v>
      </c>
      <c r="L335" s="33">
        <f t="shared" si="145"/>
        <v>0.1686570923896003</v>
      </c>
      <c r="M335" s="11">
        <v>0.06</v>
      </c>
      <c r="N335" s="10">
        <f t="shared" si="146"/>
        <v>368</v>
      </c>
      <c r="O335" s="33">
        <f t="shared" si="147"/>
        <v>0.55949230385839976</v>
      </c>
      <c r="P335" s="11">
        <v>2.5225225225225224E-2</v>
      </c>
      <c r="Q335" s="10">
        <f t="shared" si="148"/>
        <v>390</v>
      </c>
      <c r="R335" s="33">
        <f t="shared" si="149"/>
        <v>0.27294812057923534</v>
      </c>
      <c r="S335" s="12">
        <v>0</v>
      </c>
      <c r="T335" s="10">
        <f t="shared" si="150"/>
        <v>212</v>
      </c>
      <c r="U335" s="33">
        <f t="shared" si="151"/>
        <v>6.7443708457520736E-4</v>
      </c>
      <c r="V335" s="18">
        <v>7.5524475524475526E-2</v>
      </c>
      <c r="W335" s="112">
        <f t="shared" si="159"/>
        <v>197</v>
      </c>
      <c r="X335" s="33">
        <f t="shared" si="152"/>
        <v>-0.52052398173649561</v>
      </c>
      <c r="Y335" s="13">
        <v>78143</v>
      </c>
      <c r="Z335" s="10">
        <f t="shared" si="153"/>
        <v>201</v>
      </c>
      <c r="AA335" s="33">
        <f t="shared" si="154"/>
        <v>2.3328224937240322E-3</v>
      </c>
      <c r="AB335" s="11">
        <v>3.5000000000000003E-2</v>
      </c>
      <c r="AC335" s="112">
        <f t="shared" si="160"/>
        <v>439</v>
      </c>
      <c r="AD335" s="33">
        <f t="shared" si="155"/>
        <v>0.71143547446024002</v>
      </c>
      <c r="AE335" s="11">
        <v>0.96504237288135597</v>
      </c>
      <c r="AF335" s="10">
        <f t="shared" si="156"/>
        <v>554</v>
      </c>
      <c r="AG335" s="33">
        <f t="shared" si="157"/>
        <v>1.5787989585680064</v>
      </c>
      <c r="AH335" s="14">
        <v>0.84399999999999997</v>
      </c>
      <c r="AI335" s="112">
        <f t="shared" si="161"/>
        <v>545</v>
      </c>
      <c r="AJ335" s="33">
        <f t="shared" si="158"/>
        <v>1.3943622874259722</v>
      </c>
      <c r="AK335" s="13">
        <v>1236136.0117899249</v>
      </c>
      <c r="AL335" s="38"/>
    </row>
    <row r="336" spans="1:38" x14ac:dyDescent="0.25">
      <c r="A336" t="s">
        <v>1094</v>
      </c>
      <c r="B336" s="5" t="s">
        <v>400</v>
      </c>
      <c r="C336" s="6" t="s">
        <v>44</v>
      </c>
      <c r="D336" s="7" t="s">
        <v>20</v>
      </c>
      <c r="E336" s="36">
        <f t="shared" si="139"/>
        <v>1.6930198379958665</v>
      </c>
      <c r="F336" s="8">
        <f t="shared" si="140"/>
        <v>23.035492051005498</v>
      </c>
      <c r="G336" s="9">
        <f t="shared" si="141"/>
        <v>330</v>
      </c>
      <c r="H336" s="112">
        <f t="shared" si="142"/>
        <v>198</v>
      </c>
      <c r="I336" s="33">
        <f t="shared" si="143"/>
        <v>-0.35495603712989132</v>
      </c>
      <c r="J336" s="11">
        <v>-2.5530694205393001E-2</v>
      </c>
      <c r="K336" s="10">
        <f t="shared" si="144"/>
        <v>443</v>
      </c>
      <c r="L336" s="33">
        <f t="shared" si="145"/>
        <v>0.62995866151478652</v>
      </c>
      <c r="M336" s="11">
        <v>3.5700575815738961E-2</v>
      </c>
      <c r="N336" s="10">
        <f t="shared" si="146"/>
        <v>331</v>
      </c>
      <c r="O336" s="33">
        <f t="shared" si="147"/>
        <v>0.42760885060702897</v>
      </c>
      <c r="P336" s="11">
        <v>3.3671399594320486E-2</v>
      </c>
      <c r="Q336" s="10">
        <f t="shared" si="148"/>
        <v>139</v>
      </c>
      <c r="R336" s="33">
        <f t="shared" si="149"/>
        <v>-7.0593692471782772E-3</v>
      </c>
      <c r="S336" s="12">
        <v>1.177509567265234</v>
      </c>
      <c r="T336" s="10">
        <f t="shared" si="150"/>
        <v>456</v>
      </c>
      <c r="U336" s="33">
        <f t="shared" si="151"/>
        <v>0.74024131956733119</v>
      </c>
      <c r="V336" s="18">
        <v>3.2112100423295868E-2</v>
      </c>
      <c r="W336" s="112">
        <f t="shared" si="159"/>
        <v>368</v>
      </c>
      <c r="X336" s="33">
        <f t="shared" si="152"/>
        <v>0.16571995326730835</v>
      </c>
      <c r="Y336" s="13">
        <v>103101</v>
      </c>
      <c r="Z336" s="10">
        <f t="shared" si="153"/>
        <v>162</v>
      </c>
      <c r="AA336" s="33">
        <f t="shared" si="154"/>
        <v>-0.21734129566573673</v>
      </c>
      <c r="AB336" s="11">
        <v>3.7999999999999999E-2</v>
      </c>
      <c r="AC336" s="112">
        <f t="shared" si="160"/>
        <v>395</v>
      </c>
      <c r="AD336" s="33">
        <f t="shared" si="155"/>
        <v>0.57818167691445554</v>
      </c>
      <c r="AE336" s="11">
        <v>0.95709105560032237</v>
      </c>
      <c r="AF336" s="10">
        <f t="shared" si="156"/>
        <v>260</v>
      </c>
      <c r="AG336" s="33">
        <f t="shared" si="157"/>
        <v>-4.7554232740357749E-3</v>
      </c>
      <c r="AH336" s="14">
        <v>2.6309999999999998</v>
      </c>
      <c r="AI336" s="112">
        <f t="shared" si="161"/>
        <v>188</v>
      </c>
      <c r="AJ336" s="33">
        <f t="shared" si="158"/>
        <v>-0.24757239090022984</v>
      </c>
      <c r="AK336" s="13">
        <v>109176.42434501031</v>
      </c>
      <c r="AL336" s="38"/>
    </row>
    <row r="337" spans="1:38" x14ac:dyDescent="0.25">
      <c r="A337" t="s">
        <v>842</v>
      </c>
      <c r="B337" s="5" t="s">
        <v>385</v>
      </c>
      <c r="C337" s="6" t="s">
        <v>81</v>
      </c>
      <c r="D337" s="7" t="s">
        <v>34</v>
      </c>
      <c r="E337" s="36">
        <f t="shared" si="139"/>
        <v>1.7010463583678566</v>
      </c>
      <c r="F337" s="8">
        <f t="shared" si="140"/>
        <v>23.010473838578626</v>
      </c>
      <c r="G337" s="9">
        <f t="shared" si="141"/>
        <v>331</v>
      </c>
      <c r="H337" s="112">
        <f t="shared" si="142"/>
        <v>209</v>
      </c>
      <c r="I337" s="33">
        <f t="shared" si="143"/>
        <v>-0.31517141303153956</v>
      </c>
      <c r="J337" s="11">
        <v>-2.301452556121486E-2</v>
      </c>
      <c r="K337" s="10">
        <f t="shared" si="144"/>
        <v>208</v>
      </c>
      <c r="L337" s="33">
        <f t="shared" si="145"/>
        <v>-3.6470502324633801E-2</v>
      </c>
      <c r="M337" s="11">
        <v>7.0805257925549536E-2</v>
      </c>
      <c r="N337" s="10">
        <f t="shared" si="146"/>
        <v>359</v>
      </c>
      <c r="O337" s="33">
        <f t="shared" si="147"/>
        <v>0.53005781828041898</v>
      </c>
      <c r="P337" s="11">
        <v>2.7110289587184228E-2</v>
      </c>
      <c r="Q337" s="10">
        <f t="shared" si="148"/>
        <v>367</v>
      </c>
      <c r="R337" s="33">
        <f t="shared" si="149"/>
        <v>0.24999037190815196</v>
      </c>
      <c r="S337" s="12">
        <v>9.6543734311643176E-2</v>
      </c>
      <c r="T337" s="10">
        <f t="shared" si="150"/>
        <v>342</v>
      </c>
      <c r="U337" s="33">
        <f t="shared" si="151"/>
        <v>0.43879100432157458</v>
      </c>
      <c r="V337" s="18">
        <v>4.9807152040379027E-2</v>
      </c>
      <c r="W337" s="112">
        <f t="shared" si="159"/>
        <v>389</v>
      </c>
      <c r="X337" s="33">
        <f t="shared" si="152"/>
        <v>0.26995710198112438</v>
      </c>
      <c r="Y337" s="13">
        <v>106892</v>
      </c>
      <c r="Z337" s="10">
        <f t="shared" si="153"/>
        <v>185</v>
      </c>
      <c r="AA337" s="33">
        <f t="shared" si="154"/>
        <v>-7.0891883559429728E-2</v>
      </c>
      <c r="AB337" s="11">
        <v>3.6000000000000004E-2</v>
      </c>
      <c r="AC337" s="112">
        <f t="shared" si="160"/>
        <v>342</v>
      </c>
      <c r="AD337" s="33">
        <f t="shared" si="155"/>
        <v>0.42826014489278735</v>
      </c>
      <c r="AE337" s="11">
        <v>0.94814516670020799</v>
      </c>
      <c r="AF337" s="10">
        <f t="shared" si="156"/>
        <v>256</v>
      </c>
      <c r="AG337" s="33">
        <f t="shared" si="157"/>
        <v>-1.6570788928518737E-2</v>
      </c>
      <c r="AH337" s="14">
        <v>2.6443333333333334</v>
      </c>
      <c r="AI337" s="112">
        <f t="shared" si="161"/>
        <v>271</v>
      </c>
      <c r="AJ337" s="33">
        <f t="shared" si="158"/>
        <v>-0.21226009354239311</v>
      </c>
      <c r="AK337" s="13">
        <v>133413.40075304112</v>
      </c>
      <c r="AL337" s="38"/>
    </row>
    <row r="338" spans="1:38" x14ac:dyDescent="0.25">
      <c r="A338" t="s">
        <v>1136</v>
      </c>
      <c r="B338" s="5" t="s">
        <v>259</v>
      </c>
      <c r="C338" s="6" t="s">
        <v>52</v>
      </c>
      <c r="D338" s="7" t="s">
        <v>34</v>
      </c>
      <c r="E338" s="36">
        <f t="shared" si="139"/>
        <v>1.7307255174154219</v>
      </c>
      <c r="F338" s="8">
        <f t="shared" si="140"/>
        <v>22.917965569579014</v>
      </c>
      <c r="G338" s="9">
        <f t="shared" si="141"/>
        <v>332</v>
      </c>
      <c r="H338" s="112">
        <f t="shared" si="142"/>
        <v>556</v>
      </c>
      <c r="I338" s="33">
        <f t="shared" si="143"/>
        <v>2.6749625762007474</v>
      </c>
      <c r="J338" s="11">
        <v>0.16609575400302723</v>
      </c>
      <c r="K338" s="10">
        <f t="shared" si="144"/>
        <v>252</v>
      </c>
      <c r="L338" s="33">
        <f t="shared" si="145"/>
        <v>9.0410090123682035E-2</v>
      </c>
      <c r="M338" s="11">
        <v>6.4121722592039132E-2</v>
      </c>
      <c r="N338" s="10">
        <f t="shared" si="146"/>
        <v>243</v>
      </c>
      <c r="O338" s="33">
        <f t="shared" si="147"/>
        <v>0.16475848594270492</v>
      </c>
      <c r="P338" s="11">
        <v>5.0505050505050504E-2</v>
      </c>
      <c r="Q338" s="10">
        <f t="shared" si="148"/>
        <v>229</v>
      </c>
      <c r="R338" s="33">
        <f t="shared" si="149"/>
        <v>0.14298699980586096</v>
      </c>
      <c r="S338" s="12">
        <v>0.54652274900942754</v>
      </c>
      <c r="T338" s="10">
        <f t="shared" si="150"/>
        <v>134</v>
      </c>
      <c r="U338" s="33">
        <f t="shared" si="151"/>
        <v>-0.43046501608995524</v>
      </c>
      <c r="V338" s="18">
        <v>0.10083224430841185</v>
      </c>
      <c r="W338" s="112">
        <f t="shared" si="159"/>
        <v>353</v>
      </c>
      <c r="X338" s="33">
        <f t="shared" si="152"/>
        <v>0.12029664288080766</v>
      </c>
      <c r="Y338" s="13">
        <v>101449</v>
      </c>
      <c r="Z338" s="10">
        <f t="shared" si="153"/>
        <v>488</v>
      </c>
      <c r="AA338" s="33">
        <f t="shared" si="154"/>
        <v>0.8078045890784149</v>
      </c>
      <c r="AB338" s="11">
        <v>2.4E-2</v>
      </c>
      <c r="AC338" s="112">
        <f t="shared" si="160"/>
        <v>236</v>
      </c>
      <c r="AD338" s="33">
        <f t="shared" si="155"/>
        <v>5.0369736400206352E-2</v>
      </c>
      <c r="AE338" s="11">
        <v>0.9255962668510197</v>
      </c>
      <c r="AF338" s="10">
        <f t="shared" si="156"/>
        <v>488</v>
      </c>
      <c r="AG338" s="33">
        <f t="shared" si="157"/>
        <v>0.73843107639292516</v>
      </c>
      <c r="AH338" s="14">
        <v>1.7923333333333333</v>
      </c>
      <c r="AI338" s="112">
        <f t="shared" si="161"/>
        <v>476</v>
      </c>
      <c r="AJ338" s="33">
        <f t="shared" si="158"/>
        <v>-3.9074251278251784E-3</v>
      </c>
      <c r="AK338" s="13">
        <v>276418.50341576716</v>
      </c>
      <c r="AL338" s="38">
        <v>1</v>
      </c>
    </row>
    <row r="339" spans="1:38" x14ac:dyDescent="0.25">
      <c r="A339" t="s">
        <v>1071</v>
      </c>
      <c r="B339" s="5" t="s">
        <v>446</v>
      </c>
      <c r="C339" s="6" t="s">
        <v>47</v>
      </c>
      <c r="D339" s="7" t="s">
        <v>20</v>
      </c>
      <c r="E339" s="36">
        <f t="shared" si="139"/>
        <v>1.7415417467491718</v>
      </c>
      <c r="F339" s="8">
        <f t="shared" si="140"/>
        <v>22.884251991267565</v>
      </c>
      <c r="G339" s="9">
        <f t="shared" si="141"/>
        <v>333</v>
      </c>
      <c r="H339" s="112">
        <f t="shared" si="142"/>
        <v>322</v>
      </c>
      <c r="I339" s="33">
        <f t="shared" si="143"/>
        <v>6.3928253721847753E-2</v>
      </c>
      <c r="J339" s="11">
        <v>9.6153846153845812E-4</v>
      </c>
      <c r="K339" s="10">
        <f t="shared" si="144"/>
        <v>219</v>
      </c>
      <c r="L339" s="33">
        <f t="shared" si="145"/>
        <v>7.6666197950160039E-3</v>
      </c>
      <c r="M339" s="11">
        <v>6.8480300187617263E-2</v>
      </c>
      <c r="N339" s="10">
        <f t="shared" si="146"/>
        <v>333</v>
      </c>
      <c r="O339" s="33">
        <f t="shared" si="147"/>
        <v>0.43130558862842955</v>
      </c>
      <c r="P339" s="11">
        <v>3.3434650455927049E-2</v>
      </c>
      <c r="Q339" s="10">
        <f t="shared" si="148"/>
        <v>164</v>
      </c>
      <c r="R339" s="33">
        <f t="shared" si="149"/>
        <v>4.4517418624305714E-2</v>
      </c>
      <c r="S339" s="12">
        <v>0.96061479346781931</v>
      </c>
      <c r="T339" s="10">
        <f t="shared" si="150"/>
        <v>218</v>
      </c>
      <c r="U339" s="33">
        <f t="shared" si="151"/>
        <v>2.0973777028781893E-2</v>
      </c>
      <c r="V339" s="18">
        <v>7.4332909783989834E-2</v>
      </c>
      <c r="W339" s="112">
        <f t="shared" si="159"/>
        <v>477</v>
      </c>
      <c r="X339" s="33">
        <f t="shared" si="152"/>
        <v>0.98452186609999837</v>
      </c>
      <c r="Y339" s="13">
        <v>132880</v>
      </c>
      <c r="Z339" s="10">
        <f t="shared" si="153"/>
        <v>224</v>
      </c>
      <c r="AA339" s="33">
        <f t="shared" si="154"/>
        <v>7.5557528546877792E-2</v>
      </c>
      <c r="AB339" s="11">
        <v>3.4000000000000002E-2</v>
      </c>
      <c r="AC339" s="112">
        <f t="shared" si="160"/>
        <v>280</v>
      </c>
      <c r="AD339" s="33">
        <f t="shared" si="155"/>
        <v>0.25038436177430223</v>
      </c>
      <c r="AE339" s="11">
        <v>0.93753123438280861</v>
      </c>
      <c r="AF339" s="10">
        <f t="shared" si="156"/>
        <v>219</v>
      </c>
      <c r="AG339" s="33">
        <f t="shared" si="157"/>
        <v>-0.11700139699162156</v>
      </c>
      <c r="AH339" s="14">
        <v>2.7576666666666667</v>
      </c>
      <c r="AI339" s="112">
        <f t="shared" si="161"/>
        <v>263</v>
      </c>
      <c r="AJ339" s="33">
        <f t="shared" si="158"/>
        <v>-0.21746865233933613</v>
      </c>
      <c r="AK339" s="13">
        <v>129838.4502081332</v>
      </c>
      <c r="AL339" s="38"/>
    </row>
    <row r="340" spans="1:38" x14ac:dyDescent="0.25">
      <c r="A340" t="s">
        <v>1125</v>
      </c>
      <c r="B340" s="5" t="s">
        <v>370</v>
      </c>
      <c r="C340" s="6" t="s">
        <v>71</v>
      </c>
      <c r="D340" s="7" t="s">
        <v>34</v>
      </c>
      <c r="E340" s="36">
        <f t="shared" si="139"/>
        <v>1.7562962808762423</v>
      </c>
      <c r="F340" s="8">
        <f t="shared" si="140"/>
        <v>22.83826293848465</v>
      </c>
      <c r="G340" s="9">
        <f t="shared" si="141"/>
        <v>334</v>
      </c>
      <c r="H340" s="112">
        <f t="shared" si="142"/>
        <v>136</v>
      </c>
      <c r="I340" s="33">
        <f t="shared" si="143"/>
        <v>-0.54991358912017374</v>
      </c>
      <c r="J340" s="11">
        <v>-3.7860736033889286E-2</v>
      </c>
      <c r="K340" s="10">
        <f t="shared" si="144"/>
        <v>270</v>
      </c>
      <c r="L340" s="33">
        <f t="shared" si="145"/>
        <v>0.14596916666117848</v>
      </c>
      <c r="M340" s="11">
        <v>6.1195104391648665E-2</v>
      </c>
      <c r="N340" s="10">
        <f t="shared" si="146"/>
        <v>382</v>
      </c>
      <c r="O340" s="33">
        <f t="shared" si="147"/>
        <v>0.58382177056970452</v>
      </c>
      <c r="P340" s="11">
        <v>2.3667100130039011E-2</v>
      </c>
      <c r="Q340" s="10">
        <f t="shared" si="148"/>
        <v>390</v>
      </c>
      <c r="R340" s="33">
        <f t="shared" si="149"/>
        <v>0.27294812057923534</v>
      </c>
      <c r="S340" s="12">
        <v>0</v>
      </c>
      <c r="T340" s="10">
        <f t="shared" si="150"/>
        <v>372</v>
      </c>
      <c r="U340" s="33">
        <f t="shared" si="151"/>
        <v>0.5247782274566114</v>
      </c>
      <c r="V340" s="18">
        <v>4.4759725400457667E-2</v>
      </c>
      <c r="W340" s="112">
        <f t="shared" si="159"/>
        <v>327</v>
      </c>
      <c r="X340" s="33">
        <f t="shared" si="152"/>
        <v>-3.0226955474342114E-3</v>
      </c>
      <c r="Y340" s="13">
        <v>96964</v>
      </c>
      <c r="Z340" s="10">
        <f t="shared" si="153"/>
        <v>201</v>
      </c>
      <c r="AA340" s="33">
        <f t="shared" si="154"/>
        <v>2.3328224937240322E-3</v>
      </c>
      <c r="AB340" s="11">
        <v>3.5000000000000003E-2</v>
      </c>
      <c r="AC340" s="112">
        <f t="shared" si="160"/>
        <v>369</v>
      </c>
      <c r="AD340" s="33">
        <f t="shared" si="155"/>
        <v>0.52050232754925174</v>
      </c>
      <c r="AE340" s="11">
        <v>0.9536493014753884</v>
      </c>
      <c r="AF340" s="10">
        <f t="shared" si="156"/>
        <v>284</v>
      </c>
      <c r="AG340" s="33">
        <f t="shared" si="157"/>
        <v>6.2887545097877653E-2</v>
      </c>
      <c r="AH340" s="14">
        <v>2.5546666666666664</v>
      </c>
      <c r="AI340" s="112">
        <f t="shared" si="161"/>
        <v>214</v>
      </c>
      <c r="AJ340" s="33">
        <f t="shared" si="158"/>
        <v>-0.23920029153828434</v>
      </c>
      <c r="AK340" s="13">
        <v>114922.70509998166</v>
      </c>
      <c r="AL340" s="38"/>
    </row>
    <row r="341" spans="1:38" x14ac:dyDescent="0.25">
      <c r="A341" t="s">
        <v>674</v>
      </c>
      <c r="B341" s="5" t="s">
        <v>346</v>
      </c>
      <c r="C341" s="6" t="s">
        <v>41</v>
      </c>
      <c r="D341" s="7" t="s">
        <v>34</v>
      </c>
      <c r="E341" s="36">
        <f t="shared" si="139"/>
        <v>1.7579706769600476</v>
      </c>
      <c r="F341" s="8">
        <f t="shared" si="140"/>
        <v>22.833043940093077</v>
      </c>
      <c r="G341" s="9">
        <f t="shared" si="141"/>
        <v>335</v>
      </c>
      <c r="H341" s="112">
        <f t="shared" si="142"/>
        <v>424</v>
      </c>
      <c r="I341" s="33">
        <f t="shared" si="143"/>
        <v>0.37178348040581233</v>
      </c>
      <c r="J341" s="11">
        <v>2.0431765612952901E-2</v>
      </c>
      <c r="K341" s="10">
        <f t="shared" si="144"/>
        <v>198</v>
      </c>
      <c r="L341" s="33">
        <f t="shared" si="145"/>
        <v>-7.7798736886792202E-2</v>
      </c>
      <c r="M341" s="11">
        <v>7.2982255294791076E-2</v>
      </c>
      <c r="N341" s="10">
        <f t="shared" si="146"/>
        <v>351</v>
      </c>
      <c r="O341" s="33">
        <f t="shared" si="147"/>
        <v>0.49057654667237444</v>
      </c>
      <c r="P341" s="11">
        <v>2.9638777400432231E-2</v>
      </c>
      <c r="Q341" s="10">
        <f t="shared" si="148"/>
        <v>390</v>
      </c>
      <c r="R341" s="33">
        <f t="shared" si="149"/>
        <v>0.27294812057923534</v>
      </c>
      <c r="S341" s="12">
        <v>0</v>
      </c>
      <c r="T341" s="10">
        <f t="shared" si="150"/>
        <v>160</v>
      </c>
      <c r="U341" s="33">
        <f t="shared" si="151"/>
        <v>-0.23420876678546665</v>
      </c>
      <c r="V341" s="18">
        <v>8.9312055786509317E-2</v>
      </c>
      <c r="W341" s="112">
        <f t="shared" si="159"/>
        <v>323</v>
      </c>
      <c r="X341" s="33">
        <f t="shared" si="152"/>
        <v>-7.3670557417847612E-3</v>
      </c>
      <c r="Y341" s="13">
        <v>96806</v>
      </c>
      <c r="Z341" s="10">
        <f t="shared" si="153"/>
        <v>369</v>
      </c>
      <c r="AA341" s="33">
        <f t="shared" si="154"/>
        <v>0.51490576486580031</v>
      </c>
      <c r="AB341" s="11">
        <v>2.7999999999999997E-2</v>
      </c>
      <c r="AC341" s="112">
        <f t="shared" si="160"/>
        <v>418</v>
      </c>
      <c r="AD341" s="33">
        <f t="shared" si="155"/>
        <v>0.6531669360285024</v>
      </c>
      <c r="AE341" s="11">
        <v>0.96156546156546152</v>
      </c>
      <c r="AF341" s="10">
        <f t="shared" si="156"/>
        <v>328</v>
      </c>
      <c r="AG341" s="33">
        <f t="shared" si="157"/>
        <v>0.17306582982592877</v>
      </c>
      <c r="AH341" s="14">
        <v>2.430333333333333</v>
      </c>
      <c r="AI341" s="112">
        <f t="shared" si="161"/>
        <v>307</v>
      </c>
      <c r="AJ341" s="33">
        <f t="shared" si="158"/>
        <v>-0.19525404797940327</v>
      </c>
      <c r="AK341" s="13">
        <v>145085.68366704445</v>
      </c>
      <c r="AL341" s="38"/>
    </row>
    <row r="342" spans="1:38" x14ac:dyDescent="0.25">
      <c r="A342" t="s">
        <v>950</v>
      </c>
      <c r="B342" s="5" t="s">
        <v>343</v>
      </c>
      <c r="C342" s="6" t="s">
        <v>93</v>
      </c>
      <c r="D342" s="7" t="s">
        <v>34</v>
      </c>
      <c r="E342" s="36">
        <f t="shared" si="139"/>
        <v>1.7736159698136142</v>
      </c>
      <c r="F342" s="8">
        <f t="shared" si="140"/>
        <v>22.784278442473823</v>
      </c>
      <c r="G342" s="9">
        <f t="shared" si="141"/>
        <v>336</v>
      </c>
      <c r="H342" s="112">
        <f t="shared" si="142"/>
        <v>368</v>
      </c>
      <c r="I342" s="33">
        <f t="shared" si="143"/>
        <v>0.18657987858891134</v>
      </c>
      <c r="J342" s="11">
        <v>8.7186099343035117E-3</v>
      </c>
      <c r="K342" s="10">
        <f t="shared" si="144"/>
        <v>403</v>
      </c>
      <c r="L342" s="33">
        <f t="shared" si="145"/>
        <v>0.50699966461922785</v>
      </c>
      <c r="M342" s="11">
        <v>4.2177538008827856E-2</v>
      </c>
      <c r="N342" s="10">
        <f t="shared" si="146"/>
        <v>393</v>
      </c>
      <c r="O342" s="33">
        <f t="shared" si="147"/>
        <v>0.60425088326574017</v>
      </c>
      <c r="P342" s="11">
        <v>2.2358764294248164E-2</v>
      </c>
      <c r="Q342" s="10">
        <f t="shared" si="148"/>
        <v>335</v>
      </c>
      <c r="R342" s="33">
        <f t="shared" si="149"/>
        <v>0.22952557007675525</v>
      </c>
      <c r="S342" s="12">
        <v>0.18260393207133729</v>
      </c>
      <c r="T342" s="10">
        <f t="shared" si="150"/>
        <v>241</v>
      </c>
      <c r="U342" s="33">
        <f t="shared" si="151"/>
        <v>0.10166049824780898</v>
      </c>
      <c r="V342" s="18">
        <v>6.9596621166676864E-2</v>
      </c>
      <c r="W342" s="112">
        <f t="shared" si="159"/>
        <v>305</v>
      </c>
      <c r="X342" s="33">
        <f t="shared" si="152"/>
        <v>-7.5062086111981299E-2</v>
      </c>
      <c r="Y342" s="13">
        <v>94344</v>
      </c>
      <c r="Z342" s="10">
        <f t="shared" si="153"/>
        <v>399</v>
      </c>
      <c r="AA342" s="33">
        <f t="shared" si="154"/>
        <v>0.58813047091895354</v>
      </c>
      <c r="AB342" s="11">
        <v>2.7000000000000003E-2</v>
      </c>
      <c r="AC342" s="112">
        <f t="shared" si="160"/>
        <v>283</v>
      </c>
      <c r="AD342" s="33">
        <f t="shared" si="155"/>
        <v>0.26337141268357395</v>
      </c>
      <c r="AE342" s="11">
        <v>0.93830617786829595</v>
      </c>
      <c r="AF342" s="10">
        <f t="shared" si="156"/>
        <v>187</v>
      </c>
      <c r="AG342" s="33">
        <f t="shared" si="157"/>
        <v>-0.21506893192382809</v>
      </c>
      <c r="AH342" s="14">
        <v>2.8683333333333336</v>
      </c>
      <c r="AI342" s="112">
        <f t="shared" si="161"/>
        <v>238</v>
      </c>
      <c r="AJ342" s="33">
        <f t="shared" si="158"/>
        <v>-0.2315537283532563</v>
      </c>
      <c r="AK342" s="13">
        <v>120171.00626940167</v>
      </c>
      <c r="AL342" s="38"/>
    </row>
    <row r="343" spans="1:38" x14ac:dyDescent="0.25">
      <c r="A343" t="s">
        <v>866</v>
      </c>
      <c r="B343" s="5" t="s">
        <v>396</v>
      </c>
      <c r="C343" s="6" t="s">
        <v>81</v>
      </c>
      <c r="D343" s="7" t="s">
        <v>34</v>
      </c>
      <c r="E343" s="36">
        <f t="shared" si="139"/>
        <v>1.7968492045396394</v>
      </c>
      <c r="F343" s="8">
        <f t="shared" si="140"/>
        <v>22.71186175693628</v>
      </c>
      <c r="G343" s="9">
        <f t="shared" si="141"/>
        <v>337</v>
      </c>
      <c r="H343" s="112">
        <f t="shared" si="142"/>
        <v>126</v>
      </c>
      <c r="I343" s="33">
        <f t="shared" si="143"/>
        <v>-0.61639556212545754</v>
      </c>
      <c r="J343" s="11">
        <v>-4.2065371861676915E-2</v>
      </c>
      <c r="K343" s="10">
        <f t="shared" si="144"/>
        <v>302</v>
      </c>
      <c r="L343" s="33">
        <f t="shared" si="145"/>
        <v>0.21997061833762208</v>
      </c>
      <c r="M343" s="11">
        <v>5.7297019527235357E-2</v>
      </c>
      <c r="N343" s="10">
        <f t="shared" si="146"/>
        <v>416</v>
      </c>
      <c r="O343" s="33">
        <f t="shared" si="147"/>
        <v>0.65972245538844487</v>
      </c>
      <c r="P343" s="11">
        <v>1.8806214227309895E-2</v>
      </c>
      <c r="Q343" s="10">
        <f t="shared" si="148"/>
        <v>366</v>
      </c>
      <c r="R343" s="33">
        <f t="shared" si="149"/>
        <v>0.24942954074192136</v>
      </c>
      <c r="S343" s="12">
        <v>9.890218573830481E-2</v>
      </c>
      <c r="T343" s="10">
        <f t="shared" si="150"/>
        <v>467</v>
      </c>
      <c r="U343" s="33">
        <f t="shared" si="151"/>
        <v>0.76281737521745363</v>
      </c>
      <c r="V343" s="18">
        <v>3.0786892089334168E-2</v>
      </c>
      <c r="W343" s="112">
        <f t="shared" si="159"/>
        <v>328</v>
      </c>
      <c r="X343" s="33">
        <f t="shared" si="152"/>
        <v>-1.9503534741451517E-3</v>
      </c>
      <c r="Y343" s="13">
        <v>97003</v>
      </c>
      <c r="Z343" s="10">
        <f t="shared" si="153"/>
        <v>264</v>
      </c>
      <c r="AA343" s="33">
        <f t="shared" si="154"/>
        <v>0.2220069406531853</v>
      </c>
      <c r="AB343" s="11">
        <v>3.2000000000000001E-2</v>
      </c>
      <c r="AC343" s="112">
        <f t="shared" si="160"/>
        <v>234</v>
      </c>
      <c r="AD343" s="33">
        <f t="shared" si="155"/>
        <v>4.491303336703964E-2</v>
      </c>
      <c r="AE343" s="11">
        <v>0.92527066279376813</v>
      </c>
      <c r="AF343" s="10">
        <f t="shared" si="156"/>
        <v>273</v>
      </c>
      <c r="AG343" s="33">
        <f t="shared" si="157"/>
        <v>3.5712204092567305E-2</v>
      </c>
      <c r="AH343" s="14">
        <v>2.5853333333333333</v>
      </c>
      <c r="AI343" s="112">
        <f t="shared" si="161"/>
        <v>300</v>
      </c>
      <c r="AJ343" s="33">
        <f t="shared" si="158"/>
        <v>-0.19964640972177194</v>
      </c>
      <c r="AK343" s="13">
        <v>142070.93877954702</v>
      </c>
      <c r="AL343" s="38"/>
    </row>
    <row r="344" spans="1:38" x14ac:dyDescent="0.25">
      <c r="A344" t="s">
        <v>1143</v>
      </c>
      <c r="B344" s="5" t="s">
        <v>373</v>
      </c>
      <c r="C344" s="6" t="s">
        <v>33</v>
      </c>
      <c r="D344" s="7" t="s">
        <v>34</v>
      </c>
      <c r="E344" s="36">
        <f t="shared" si="139"/>
        <v>1.7968951350636821</v>
      </c>
      <c r="F344" s="8">
        <f t="shared" si="140"/>
        <v>22.711718594076896</v>
      </c>
      <c r="G344" s="9">
        <f t="shared" si="141"/>
        <v>338</v>
      </c>
      <c r="H344" s="112">
        <f t="shared" si="142"/>
        <v>430</v>
      </c>
      <c r="I344" s="33">
        <f t="shared" si="143"/>
        <v>0.38291063735926179</v>
      </c>
      <c r="J344" s="11">
        <v>2.1135499883657705E-2</v>
      </c>
      <c r="K344" s="10">
        <f t="shared" si="144"/>
        <v>144</v>
      </c>
      <c r="L344" s="33">
        <f t="shared" si="145"/>
        <v>-0.30250001315562303</v>
      </c>
      <c r="M344" s="11">
        <v>8.4818572342564666E-2</v>
      </c>
      <c r="N344" s="10">
        <f t="shared" si="146"/>
        <v>295</v>
      </c>
      <c r="O344" s="33">
        <f t="shared" si="147"/>
        <v>0.32372728735691492</v>
      </c>
      <c r="P344" s="11">
        <v>4.0324256911245061E-2</v>
      </c>
      <c r="Q344" s="10">
        <f t="shared" si="148"/>
        <v>316</v>
      </c>
      <c r="R344" s="33">
        <f t="shared" si="149"/>
        <v>0.21876186998448047</v>
      </c>
      <c r="S344" s="12">
        <v>0.22786829212715051</v>
      </c>
      <c r="T344" s="10">
        <f t="shared" si="150"/>
        <v>384</v>
      </c>
      <c r="U344" s="33">
        <f t="shared" si="151"/>
        <v>0.54601063688022866</v>
      </c>
      <c r="V344" s="18">
        <v>4.3513388734995384E-2</v>
      </c>
      <c r="W344" s="112">
        <f t="shared" si="159"/>
        <v>347</v>
      </c>
      <c r="X344" s="33">
        <f t="shared" si="152"/>
        <v>9.3130643690818138E-2</v>
      </c>
      <c r="Y344" s="13">
        <v>100461</v>
      </c>
      <c r="Z344" s="10">
        <f t="shared" si="153"/>
        <v>290</v>
      </c>
      <c r="AA344" s="33">
        <f t="shared" si="154"/>
        <v>0.29523164670633906</v>
      </c>
      <c r="AB344" s="11">
        <v>3.1E-2</v>
      </c>
      <c r="AC344" s="112">
        <f t="shared" si="160"/>
        <v>368</v>
      </c>
      <c r="AD344" s="33">
        <f t="shared" si="155"/>
        <v>0.51290725130899062</v>
      </c>
      <c r="AE344" s="11">
        <v>0.95319609967497287</v>
      </c>
      <c r="AF344" s="10">
        <f t="shared" si="156"/>
        <v>94</v>
      </c>
      <c r="AG344" s="33">
        <f t="shared" si="157"/>
        <v>-0.61885905316577361</v>
      </c>
      <c r="AH344" s="14">
        <v>3.3239999999999998</v>
      </c>
      <c r="AI344" s="112">
        <f t="shared" si="161"/>
        <v>234</v>
      </c>
      <c r="AJ344" s="33">
        <f t="shared" si="158"/>
        <v>-0.23304837449422494</v>
      </c>
      <c r="AK344" s="13">
        <v>119145.13975921916</v>
      </c>
      <c r="AL344" s="38"/>
    </row>
    <row r="345" spans="1:38" x14ac:dyDescent="0.25">
      <c r="A345" t="s">
        <v>920</v>
      </c>
      <c r="B345" s="5" t="s">
        <v>423</v>
      </c>
      <c r="C345" s="6" t="s">
        <v>49</v>
      </c>
      <c r="D345" s="7" t="s">
        <v>39</v>
      </c>
      <c r="E345" s="36">
        <f t="shared" si="139"/>
        <v>1.8116301857564088</v>
      </c>
      <c r="F345" s="8">
        <f t="shared" si="140"/>
        <v>22.66579027006269</v>
      </c>
      <c r="G345" s="9">
        <f t="shared" si="141"/>
        <v>339</v>
      </c>
      <c r="H345" s="112">
        <f t="shared" si="142"/>
        <v>377</v>
      </c>
      <c r="I345" s="33">
        <f t="shared" si="143"/>
        <v>0.2068865354544818</v>
      </c>
      <c r="J345" s="11">
        <v>1.0002899391127862E-2</v>
      </c>
      <c r="K345" s="10">
        <f t="shared" si="144"/>
        <v>271</v>
      </c>
      <c r="L345" s="33">
        <f t="shared" si="145"/>
        <v>0.14819523830035702</v>
      </c>
      <c r="M345" s="11">
        <v>6.1077844311377243E-2</v>
      </c>
      <c r="N345" s="10">
        <f t="shared" si="146"/>
        <v>240</v>
      </c>
      <c r="O345" s="33">
        <f t="shared" si="147"/>
        <v>0.15007254186969099</v>
      </c>
      <c r="P345" s="11">
        <v>5.1445578231292519E-2</v>
      </c>
      <c r="Q345" s="10">
        <f t="shared" si="148"/>
        <v>293</v>
      </c>
      <c r="R345" s="33">
        <f t="shared" si="149"/>
        <v>0.20468448896302124</v>
      </c>
      <c r="S345" s="12">
        <v>0.28706760442084112</v>
      </c>
      <c r="T345" s="10">
        <f t="shared" si="150"/>
        <v>303</v>
      </c>
      <c r="U345" s="33">
        <f t="shared" si="151"/>
        <v>0.32328034343933837</v>
      </c>
      <c r="V345" s="18">
        <v>5.6587596456130325E-2</v>
      </c>
      <c r="W345" s="112">
        <f t="shared" si="159"/>
        <v>355</v>
      </c>
      <c r="X345" s="33">
        <f t="shared" si="152"/>
        <v>0.12343118124888337</v>
      </c>
      <c r="Y345" s="13">
        <v>101563</v>
      </c>
      <c r="Z345" s="10">
        <f t="shared" si="153"/>
        <v>436</v>
      </c>
      <c r="AA345" s="33">
        <f t="shared" si="154"/>
        <v>0.66135517697210733</v>
      </c>
      <c r="AB345" s="11">
        <v>2.6000000000000002E-2</v>
      </c>
      <c r="AC345" s="112">
        <f t="shared" si="160"/>
        <v>313</v>
      </c>
      <c r="AD345" s="33">
        <f t="shared" si="155"/>
        <v>0.34504105801503787</v>
      </c>
      <c r="AE345" s="11">
        <v>0.9431794443283894</v>
      </c>
      <c r="AF345" s="10">
        <f t="shared" si="156"/>
        <v>213</v>
      </c>
      <c r="AG345" s="33">
        <f t="shared" si="157"/>
        <v>-0.13501982961470763</v>
      </c>
      <c r="AH345" s="14">
        <v>2.778</v>
      </c>
      <c r="AI345" s="112">
        <f t="shared" si="161"/>
        <v>293</v>
      </c>
      <c r="AJ345" s="33">
        <f t="shared" si="158"/>
        <v>-0.20500036314681333</v>
      </c>
      <c r="AK345" s="13">
        <v>138396.19506243721</v>
      </c>
      <c r="AL345" s="38"/>
    </row>
    <row r="346" spans="1:38" x14ac:dyDescent="0.25">
      <c r="A346" t="s">
        <v>1081</v>
      </c>
      <c r="B346" s="5" t="s">
        <v>424</v>
      </c>
      <c r="C346" s="6" t="s">
        <v>44</v>
      </c>
      <c r="D346" s="7" t="s">
        <v>20</v>
      </c>
      <c r="E346" s="36">
        <f t="shared" si="139"/>
        <v>1.8427276841319398</v>
      </c>
      <c r="F346" s="8">
        <f t="shared" si="140"/>
        <v>22.568861117173682</v>
      </c>
      <c r="G346" s="9">
        <f t="shared" si="141"/>
        <v>340</v>
      </c>
      <c r="H346" s="112">
        <f t="shared" si="142"/>
        <v>119</v>
      </c>
      <c r="I346" s="33">
        <f t="shared" si="143"/>
        <v>-0.62519653289497501</v>
      </c>
      <c r="J346" s="11">
        <v>-4.2621987066431499E-2</v>
      </c>
      <c r="K346" s="10">
        <f t="shared" si="144"/>
        <v>118</v>
      </c>
      <c r="L346" s="33">
        <f t="shared" si="145"/>
        <v>-0.41812274356354845</v>
      </c>
      <c r="M346" s="11">
        <v>9.0909090909090912E-2</v>
      </c>
      <c r="N346" s="10">
        <f t="shared" si="146"/>
        <v>510</v>
      </c>
      <c r="O346" s="33">
        <f t="shared" si="147"/>
        <v>0.85490324966355802</v>
      </c>
      <c r="P346" s="11">
        <v>6.3063063063063061E-3</v>
      </c>
      <c r="Q346" s="10">
        <f t="shared" si="148"/>
        <v>390</v>
      </c>
      <c r="R346" s="33">
        <f t="shared" si="149"/>
        <v>0.27294812057923534</v>
      </c>
      <c r="S346" s="12">
        <v>0</v>
      </c>
      <c r="T346" s="10">
        <f t="shared" si="150"/>
        <v>229</v>
      </c>
      <c r="U346" s="33">
        <f t="shared" si="151"/>
        <v>7.4558845475693566E-2</v>
      </c>
      <c r="V346" s="18">
        <v>7.1187480822338139E-2</v>
      </c>
      <c r="W346" s="112">
        <f t="shared" si="159"/>
        <v>422</v>
      </c>
      <c r="X346" s="33">
        <f t="shared" si="152"/>
        <v>0.53298336539351276</v>
      </c>
      <c r="Y346" s="13">
        <v>116458</v>
      </c>
      <c r="Z346" s="10">
        <f t="shared" si="153"/>
        <v>317</v>
      </c>
      <c r="AA346" s="33">
        <f t="shared" si="154"/>
        <v>0.36845635275949279</v>
      </c>
      <c r="AB346" s="11">
        <v>0.03</v>
      </c>
      <c r="AC346" s="112">
        <f t="shared" si="160"/>
        <v>238</v>
      </c>
      <c r="AD346" s="33">
        <f t="shared" si="155"/>
        <v>6.1718591989777291E-2</v>
      </c>
      <c r="AE346" s="11">
        <v>0.92627345844504017</v>
      </c>
      <c r="AF346" s="10">
        <f t="shared" si="156"/>
        <v>247</v>
      </c>
      <c r="AG346" s="33">
        <f t="shared" si="157"/>
        <v>-3.990613609612223E-2</v>
      </c>
      <c r="AH346" s="14">
        <v>2.670666666666667</v>
      </c>
      <c r="AI346" s="112">
        <f t="shared" si="161"/>
        <v>280</v>
      </c>
      <c r="AJ346" s="33">
        <f t="shared" si="158"/>
        <v>-0.20813795436267341</v>
      </c>
      <c r="AK346" s="13">
        <v>136242.6754682223</v>
      </c>
      <c r="AL346" s="38"/>
    </row>
    <row r="347" spans="1:38" x14ac:dyDescent="0.25">
      <c r="A347" t="s">
        <v>649</v>
      </c>
      <c r="B347" s="5" t="s">
        <v>399</v>
      </c>
      <c r="C347" s="6" t="s">
        <v>63</v>
      </c>
      <c r="D347" s="7" t="s">
        <v>34</v>
      </c>
      <c r="E347" s="36">
        <f t="shared" si="139"/>
        <v>1.848725461413173</v>
      </c>
      <c r="F347" s="8">
        <f t="shared" si="140"/>
        <v>22.550166382823466</v>
      </c>
      <c r="G347" s="9">
        <f t="shared" si="141"/>
        <v>341</v>
      </c>
      <c r="H347" s="112">
        <f t="shared" si="142"/>
        <v>100</v>
      </c>
      <c r="I347" s="33">
        <f t="shared" si="143"/>
        <v>-0.70534193479381058</v>
      </c>
      <c r="J347" s="11">
        <v>-4.7690763052208873E-2</v>
      </c>
      <c r="K347" s="10">
        <f t="shared" si="144"/>
        <v>213</v>
      </c>
      <c r="L347" s="33">
        <f t="shared" si="145"/>
        <v>-6.0484425989975324E-3</v>
      </c>
      <c r="M347" s="11">
        <v>6.9202751922298661E-2</v>
      </c>
      <c r="N347" s="10">
        <f t="shared" si="146"/>
        <v>489</v>
      </c>
      <c r="O347" s="33">
        <f t="shared" si="147"/>
        <v>0.80149484800571635</v>
      </c>
      <c r="P347" s="11">
        <v>9.7267253358036126E-3</v>
      </c>
      <c r="Q347" s="10">
        <f t="shared" si="148"/>
        <v>390</v>
      </c>
      <c r="R347" s="33">
        <f t="shared" si="149"/>
        <v>0.27294812057923534</v>
      </c>
      <c r="S347" s="12">
        <v>0</v>
      </c>
      <c r="T347" s="10">
        <f t="shared" si="150"/>
        <v>406</v>
      </c>
      <c r="U347" s="33">
        <f t="shared" si="151"/>
        <v>0.6275008187677914</v>
      </c>
      <c r="V347" s="18">
        <v>3.8729937194696439E-2</v>
      </c>
      <c r="W347" s="112">
        <f t="shared" si="159"/>
        <v>383</v>
      </c>
      <c r="X347" s="33">
        <f t="shared" si="152"/>
        <v>0.23916163731231035</v>
      </c>
      <c r="Y347" s="13">
        <v>105772</v>
      </c>
      <c r="Z347" s="10">
        <f t="shared" si="153"/>
        <v>290</v>
      </c>
      <c r="AA347" s="33">
        <f t="shared" si="154"/>
        <v>0.29523164670633906</v>
      </c>
      <c r="AB347" s="11">
        <v>3.1E-2</v>
      </c>
      <c r="AC347" s="112">
        <f t="shared" si="160"/>
        <v>164</v>
      </c>
      <c r="AD347" s="33">
        <f t="shared" si="155"/>
        <v>-0.22088928615141787</v>
      </c>
      <c r="AE347" s="11">
        <v>0.9094101123595506</v>
      </c>
      <c r="AF347" s="10">
        <f t="shared" si="156"/>
        <v>351</v>
      </c>
      <c r="AG347" s="33">
        <f t="shared" si="157"/>
        <v>0.26433952950680734</v>
      </c>
      <c r="AH347" s="14">
        <v>2.3273333333333333</v>
      </c>
      <c r="AI347" s="112">
        <f t="shared" si="161"/>
        <v>262</v>
      </c>
      <c r="AJ347" s="33">
        <f t="shared" si="158"/>
        <v>-0.21983844734120697</v>
      </c>
      <c r="AK347" s="13">
        <v>128211.91583201547</v>
      </c>
      <c r="AL347" s="38"/>
    </row>
    <row r="348" spans="1:38" x14ac:dyDescent="0.25">
      <c r="A348" t="s">
        <v>687</v>
      </c>
      <c r="B348" s="5" t="s">
        <v>452</v>
      </c>
      <c r="C348" s="6" t="s">
        <v>81</v>
      </c>
      <c r="D348" s="7" t="s">
        <v>34</v>
      </c>
      <c r="E348" s="36">
        <f t="shared" si="139"/>
        <v>1.8535202341917301</v>
      </c>
      <c r="F348" s="8">
        <f t="shared" si="140"/>
        <v>22.535221345826969</v>
      </c>
      <c r="G348" s="9">
        <f t="shared" si="141"/>
        <v>342</v>
      </c>
      <c r="H348" s="112">
        <f t="shared" si="142"/>
        <v>257</v>
      </c>
      <c r="I348" s="33">
        <f t="shared" si="143"/>
        <v>-0.19099000695258306</v>
      </c>
      <c r="J348" s="11">
        <v>-1.5160703456640334E-2</v>
      </c>
      <c r="K348" s="10">
        <f t="shared" si="144"/>
        <v>328</v>
      </c>
      <c r="L348" s="33">
        <f t="shared" si="145"/>
        <v>0.30249323366822628</v>
      </c>
      <c r="M348" s="11">
        <v>5.2950075642965201E-2</v>
      </c>
      <c r="N348" s="10">
        <f t="shared" si="146"/>
        <v>207</v>
      </c>
      <c r="O348" s="33">
        <f t="shared" si="147"/>
        <v>1.8520155761205286E-2</v>
      </c>
      <c r="P348" s="11">
        <v>5.9870550161812294E-2</v>
      </c>
      <c r="Q348" s="10">
        <f t="shared" si="148"/>
        <v>390</v>
      </c>
      <c r="R348" s="33">
        <f t="shared" si="149"/>
        <v>0.27294812057923534</v>
      </c>
      <c r="S348" s="12">
        <v>0</v>
      </c>
      <c r="T348" s="10">
        <f t="shared" si="150"/>
        <v>213</v>
      </c>
      <c r="U348" s="33">
        <f t="shared" si="151"/>
        <v>2.3556164185385402E-3</v>
      </c>
      <c r="V348" s="18">
        <v>7.5425790754257913E-2</v>
      </c>
      <c r="W348" s="112">
        <f t="shared" si="159"/>
        <v>379</v>
      </c>
      <c r="X348" s="33">
        <f t="shared" si="152"/>
        <v>0.2316827387498841</v>
      </c>
      <c r="Y348" s="13">
        <v>105500</v>
      </c>
      <c r="Z348" s="10">
        <f t="shared" si="153"/>
        <v>547</v>
      </c>
      <c r="AA348" s="33">
        <f t="shared" si="154"/>
        <v>1.1007034132910296</v>
      </c>
      <c r="AB348" s="11">
        <v>0.02</v>
      </c>
      <c r="AC348" s="112">
        <f t="shared" si="160"/>
        <v>272</v>
      </c>
      <c r="AD348" s="33">
        <f t="shared" si="155"/>
        <v>0.22852287892489098</v>
      </c>
      <c r="AE348" s="11">
        <v>0.93622674933569527</v>
      </c>
      <c r="AF348" s="10">
        <f t="shared" si="156"/>
        <v>236</v>
      </c>
      <c r="AG348" s="33">
        <f t="shared" si="157"/>
        <v>-6.2059946698276802E-2</v>
      </c>
      <c r="AH348" s="14">
        <v>2.6956666666666664</v>
      </c>
      <c r="AI348" s="112">
        <f t="shared" si="161"/>
        <v>450</v>
      </c>
      <c r="AJ348" s="33">
        <f t="shared" si="158"/>
        <v>-5.4294038149581045E-2</v>
      </c>
      <c r="AK348" s="13">
        <v>241835.1077586207</v>
      </c>
      <c r="AL348" s="38"/>
    </row>
    <row r="349" spans="1:38" x14ac:dyDescent="0.25">
      <c r="A349" t="s">
        <v>718</v>
      </c>
      <c r="B349" s="5" t="s">
        <v>394</v>
      </c>
      <c r="C349" s="6" t="s">
        <v>93</v>
      </c>
      <c r="D349" s="7" t="s">
        <v>34</v>
      </c>
      <c r="E349" s="36">
        <f t="shared" si="139"/>
        <v>1.8601095126805605</v>
      </c>
      <c r="F349" s="8">
        <f t="shared" si="140"/>
        <v>22.514682935490573</v>
      </c>
      <c r="G349" s="9">
        <f t="shared" si="141"/>
        <v>343</v>
      </c>
      <c r="H349" s="112">
        <f t="shared" si="142"/>
        <v>345</v>
      </c>
      <c r="I349" s="33">
        <f t="shared" si="143"/>
        <v>0.13677372184747605</v>
      </c>
      <c r="J349" s="11">
        <v>5.5686319536139006E-3</v>
      </c>
      <c r="K349" s="10">
        <f t="shared" si="144"/>
        <v>487</v>
      </c>
      <c r="L349" s="33">
        <f t="shared" si="145"/>
        <v>0.73260110261000799</v>
      </c>
      <c r="M349" s="11">
        <v>3.0293804231998782E-2</v>
      </c>
      <c r="N349" s="10">
        <f t="shared" si="146"/>
        <v>256</v>
      </c>
      <c r="O349" s="33">
        <f t="shared" si="147"/>
        <v>0.24005451279376536</v>
      </c>
      <c r="P349" s="11">
        <v>4.5682888540031399E-2</v>
      </c>
      <c r="Q349" s="10">
        <f t="shared" si="148"/>
        <v>390</v>
      </c>
      <c r="R349" s="33">
        <f t="shared" si="149"/>
        <v>0.27294812057923534</v>
      </c>
      <c r="S349" s="12">
        <v>0</v>
      </c>
      <c r="T349" s="10">
        <f t="shared" si="150"/>
        <v>359</v>
      </c>
      <c r="U349" s="33">
        <f t="shared" si="151"/>
        <v>0.475883017989225</v>
      </c>
      <c r="V349" s="18">
        <v>4.7629860913993759E-2</v>
      </c>
      <c r="W349" s="112">
        <f t="shared" si="159"/>
        <v>344</v>
      </c>
      <c r="X349" s="33">
        <f t="shared" si="152"/>
        <v>8.6476623646306539E-2</v>
      </c>
      <c r="Y349" s="13">
        <v>100219</v>
      </c>
      <c r="Z349" s="10">
        <f t="shared" si="153"/>
        <v>436</v>
      </c>
      <c r="AA349" s="33">
        <f t="shared" si="154"/>
        <v>0.66135517697210733</v>
      </c>
      <c r="AB349" s="11">
        <v>2.6000000000000002E-2</v>
      </c>
      <c r="AC349" s="112">
        <f t="shared" si="160"/>
        <v>231</v>
      </c>
      <c r="AD349" s="33">
        <f t="shared" si="155"/>
        <v>3.1107587570963279E-2</v>
      </c>
      <c r="AE349" s="11">
        <v>0.9244468852973482</v>
      </c>
      <c r="AF349" s="10">
        <f t="shared" si="156"/>
        <v>173</v>
      </c>
      <c r="AG349" s="33">
        <f t="shared" si="157"/>
        <v>-0.27207807120670668</v>
      </c>
      <c r="AH349" s="14">
        <v>2.9326666666666665</v>
      </c>
      <c r="AI349" s="112">
        <f t="shared" si="161"/>
        <v>248</v>
      </c>
      <c r="AJ349" s="33">
        <f t="shared" si="158"/>
        <v>-0.22815886073494721</v>
      </c>
      <c r="AK349" s="13">
        <v>122501.11029915506</v>
      </c>
      <c r="AL349" s="38"/>
    </row>
    <row r="350" spans="1:38" x14ac:dyDescent="0.25">
      <c r="A350" t="s">
        <v>733</v>
      </c>
      <c r="B350" s="5" t="s">
        <v>398</v>
      </c>
      <c r="C350" s="6" t="s">
        <v>49</v>
      </c>
      <c r="D350" s="7" t="s">
        <v>39</v>
      </c>
      <c r="E350" s="36">
        <f t="shared" si="139"/>
        <v>1.8610184473540419</v>
      </c>
      <c r="F350" s="8">
        <f t="shared" si="140"/>
        <v>22.511849837250061</v>
      </c>
      <c r="G350" s="9">
        <f t="shared" si="141"/>
        <v>344</v>
      </c>
      <c r="H350" s="112">
        <f t="shared" si="142"/>
        <v>316</v>
      </c>
      <c r="I350" s="33">
        <f t="shared" si="143"/>
        <v>4.6506121864316949E-2</v>
      </c>
      <c r="J350" s="11">
        <v>-1.4031992943908111E-4</v>
      </c>
      <c r="K350" s="10">
        <f t="shared" si="144"/>
        <v>420</v>
      </c>
      <c r="L350" s="33">
        <f t="shared" si="145"/>
        <v>0.5577155939045465</v>
      </c>
      <c r="M350" s="11">
        <v>3.9506036411857334E-2</v>
      </c>
      <c r="N350" s="10">
        <f t="shared" si="146"/>
        <v>267</v>
      </c>
      <c r="O350" s="33">
        <f t="shared" si="147"/>
        <v>0.26458144696948782</v>
      </c>
      <c r="P350" s="11">
        <v>4.4112117092360646E-2</v>
      </c>
      <c r="Q350" s="10">
        <f t="shared" si="148"/>
        <v>196</v>
      </c>
      <c r="R350" s="33">
        <f t="shared" si="149"/>
        <v>0.1037031315839587</v>
      </c>
      <c r="S350" s="12">
        <v>0.71172236813087675</v>
      </c>
      <c r="T350" s="10">
        <f t="shared" si="150"/>
        <v>299</v>
      </c>
      <c r="U350" s="33">
        <f t="shared" si="151"/>
        <v>0.31551830736832714</v>
      </c>
      <c r="V350" s="18">
        <v>5.704322586497082E-2</v>
      </c>
      <c r="W350" s="112">
        <f t="shared" si="159"/>
        <v>367</v>
      </c>
      <c r="X350" s="33">
        <f t="shared" si="152"/>
        <v>0.16503255450237947</v>
      </c>
      <c r="Y350" s="13">
        <v>103076</v>
      </c>
      <c r="Z350" s="10">
        <f t="shared" si="153"/>
        <v>488</v>
      </c>
      <c r="AA350" s="33">
        <f t="shared" si="154"/>
        <v>0.8078045890784149</v>
      </c>
      <c r="AB350" s="11">
        <v>2.4E-2</v>
      </c>
      <c r="AC350" s="112">
        <f t="shared" si="160"/>
        <v>216</v>
      </c>
      <c r="AD350" s="33">
        <f t="shared" si="155"/>
        <v>-1.9998180037481612E-2</v>
      </c>
      <c r="AE350" s="11">
        <v>0.92139737991266379</v>
      </c>
      <c r="AF350" s="10">
        <f t="shared" si="156"/>
        <v>402</v>
      </c>
      <c r="AG350" s="33">
        <f t="shared" si="157"/>
        <v>0.42266542927687528</v>
      </c>
      <c r="AH350" s="14">
        <v>2.1486666666666667</v>
      </c>
      <c r="AI350" s="112">
        <f t="shared" si="161"/>
        <v>392</v>
      </c>
      <c r="AJ350" s="33">
        <f t="shared" si="158"/>
        <v>-0.1293807534899169</v>
      </c>
      <c r="AK350" s="13">
        <v>190298.5302933098</v>
      </c>
      <c r="AL350" s="38"/>
    </row>
    <row r="351" spans="1:38" x14ac:dyDescent="0.25">
      <c r="A351" t="s">
        <v>966</v>
      </c>
      <c r="B351" s="5" t="s">
        <v>356</v>
      </c>
      <c r="C351" s="6" t="s">
        <v>41</v>
      </c>
      <c r="D351" s="7" t="s">
        <v>34</v>
      </c>
      <c r="E351" s="36">
        <f t="shared" si="139"/>
        <v>1.8626477455732642</v>
      </c>
      <c r="F351" s="8">
        <f t="shared" si="140"/>
        <v>22.506771406365182</v>
      </c>
      <c r="G351" s="9">
        <f t="shared" si="141"/>
        <v>345</v>
      </c>
      <c r="H351" s="112">
        <f t="shared" si="142"/>
        <v>365</v>
      </c>
      <c r="I351" s="33">
        <f t="shared" si="143"/>
        <v>0.17879673449716535</v>
      </c>
      <c r="J351" s="11">
        <v>8.2263669243316517E-3</v>
      </c>
      <c r="K351" s="10">
        <f t="shared" si="144"/>
        <v>471</v>
      </c>
      <c r="L351" s="33">
        <f t="shared" si="145"/>
        <v>0.6969710705629748</v>
      </c>
      <c r="M351" s="11">
        <v>3.2170644287088032E-2</v>
      </c>
      <c r="N351" s="10">
        <f t="shared" si="146"/>
        <v>312</v>
      </c>
      <c r="O351" s="33">
        <f t="shared" si="147"/>
        <v>0.37704390561344669</v>
      </c>
      <c r="P351" s="11">
        <v>3.6909715939931247E-2</v>
      </c>
      <c r="Q351" s="10">
        <f t="shared" si="148"/>
        <v>307</v>
      </c>
      <c r="R351" s="33">
        <f t="shared" si="149"/>
        <v>0.21440642665134715</v>
      </c>
      <c r="S351" s="12">
        <v>0.24618414574101427</v>
      </c>
      <c r="T351" s="10">
        <f t="shared" si="150"/>
        <v>367</v>
      </c>
      <c r="U351" s="33">
        <f t="shared" si="151"/>
        <v>0.49796927474653158</v>
      </c>
      <c r="V351" s="18">
        <v>4.6333403641988326E-2</v>
      </c>
      <c r="W351" s="112">
        <f t="shared" si="159"/>
        <v>338</v>
      </c>
      <c r="X351" s="33">
        <f t="shared" si="152"/>
        <v>6.0547942233189024E-2</v>
      </c>
      <c r="Y351" s="13">
        <v>99276</v>
      </c>
      <c r="Z351" s="10">
        <f t="shared" si="153"/>
        <v>264</v>
      </c>
      <c r="AA351" s="33">
        <f t="shared" si="154"/>
        <v>0.2220069406531853</v>
      </c>
      <c r="AB351" s="11">
        <v>3.2000000000000001E-2</v>
      </c>
      <c r="AC351" s="112">
        <f t="shared" si="160"/>
        <v>335</v>
      </c>
      <c r="AD351" s="33">
        <f t="shared" si="155"/>
        <v>0.40364443314491799</v>
      </c>
      <c r="AE351" s="11">
        <v>0.9466763355088228</v>
      </c>
      <c r="AF351" s="10">
        <f t="shared" si="156"/>
        <v>155</v>
      </c>
      <c r="AG351" s="33">
        <f t="shared" si="157"/>
        <v>-0.32613336907596496</v>
      </c>
      <c r="AH351" s="14">
        <v>2.9936666666666665</v>
      </c>
      <c r="AI351" s="112">
        <f t="shared" si="161"/>
        <v>296</v>
      </c>
      <c r="AJ351" s="33">
        <f t="shared" si="158"/>
        <v>-0.20151914586158862</v>
      </c>
      <c r="AK351" s="13">
        <v>140785.56611802772</v>
      </c>
      <c r="AL351" s="38">
        <v>1</v>
      </c>
    </row>
    <row r="352" spans="1:38" x14ac:dyDescent="0.25">
      <c r="A352" t="s">
        <v>1108</v>
      </c>
      <c r="B352" s="5" t="s">
        <v>269</v>
      </c>
      <c r="C352" s="6" t="s">
        <v>91</v>
      </c>
      <c r="D352" s="7" t="s">
        <v>39</v>
      </c>
      <c r="E352" s="36">
        <f t="shared" si="139"/>
        <v>1.8715353271521638</v>
      </c>
      <c r="F352" s="8">
        <f t="shared" si="140"/>
        <v>22.479069314599741</v>
      </c>
      <c r="G352" s="9">
        <f t="shared" si="141"/>
        <v>346</v>
      </c>
      <c r="H352" s="112">
        <f t="shared" si="142"/>
        <v>23</v>
      </c>
      <c r="I352" s="33">
        <f t="shared" si="143"/>
        <v>-1.2042589710218361</v>
      </c>
      <c r="J352" s="11">
        <v>-7.9244646771202132E-2</v>
      </c>
      <c r="K352" s="10">
        <f t="shared" si="144"/>
        <v>524</v>
      </c>
      <c r="L352" s="33">
        <f t="shared" si="145"/>
        <v>0.92482863580524965</v>
      </c>
      <c r="M352" s="11">
        <v>2.0168067226890758E-2</v>
      </c>
      <c r="N352" s="10">
        <f t="shared" si="146"/>
        <v>374</v>
      </c>
      <c r="O352" s="33">
        <f t="shared" si="147"/>
        <v>0.56948169629189938</v>
      </c>
      <c r="P352" s="11">
        <v>2.4585477415666093E-2</v>
      </c>
      <c r="Q352" s="10">
        <f t="shared" si="148"/>
        <v>334</v>
      </c>
      <c r="R352" s="33">
        <f t="shared" si="149"/>
        <v>0.22940364873615132</v>
      </c>
      <c r="S352" s="12">
        <v>0.18311664530305805</v>
      </c>
      <c r="T352" s="10">
        <f t="shared" si="150"/>
        <v>300</v>
      </c>
      <c r="U352" s="33">
        <f t="shared" si="151"/>
        <v>0.31760368175697273</v>
      </c>
      <c r="V352" s="18">
        <v>5.6920814954841421E-2</v>
      </c>
      <c r="W352" s="112">
        <v>335</v>
      </c>
      <c r="X352" s="33">
        <f t="shared" si="152"/>
        <v>0.27281668084322852</v>
      </c>
      <c r="Y352" s="13">
        <v>106996</v>
      </c>
      <c r="Z352" s="10">
        <f t="shared" si="153"/>
        <v>290</v>
      </c>
      <c r="AA352" s="33">
        <f t="shared" si="154"/>
        <v>0.29523164670633906</v>
      </c>
      <c r="AB352" s="11">
        <v>3.1E-2</v>
      </c>
      <c r="AC352" s="112">
        <v>335</v>
      </c>
      <c r="AD352" s="33">
        <f t="shared" si="155"/>
        <v>0.22317686360944619</v>
      </c>
      <c r="AE352" s="11">
        <v>0.93590775006704208</v>
      </c>
      <c r="AF352" s="10">
        <f t="shared" si="156"/>
        <v>369</v>
      </c>
      <c r="AG352" s="33">
        <f t="shared" si="157"/>
        <v>0.31307791283154818</v>
      </c>
      <c r="AH352" s="14">
        <v>2.2723333333333335</v>
      </c>
      <c r="AI352" s="112">
        <v>335</v>
      </c>
      <c r="AJ352" s="33">
        <f t="shared" si="158"/>
        <v>-0.17836314078245438</v>
      </c>
      <c r="AK352" s="13">
        <v>156678.94012085698</v>
      </c>
      <c r="AL352" s="38"/>
    </row>
    <row r="353" spans="1:38" x14ac:dyDescent="0.25">
      <c r="A353" t="s">
        <v>685</v>
      </c>
      <c r="B353" s="5" t="s">
        <v>378</v>
      </c>
      <c r="C353" s="6" t="s">
        <v>19</v>
      </c>
      <c r="D353" s="7" t="s">
        <v>20</v>
      </c>
      <c r="E353" s="36">
        <f t="shared" si="139"/>
        <v>1.8832380542319456</v>
      </c>
      <c r="F353" s="8">
        <f t="shared" si="140"/>
        <v>22.442592572688341</v>
      </c>
      <c r="G353" s="9">
        <f t="shared" si="141"/>
        <v>347</v>
      </c>
      <c r="H353" s="112">
        <f t="shared" si="142"/>
        <v>337</v>
      </c>
      <c r="I353" s="33">
        <f t="shared" si="143"/>
        <v>9.8371170434875033E-2</v>
      </c>
      <c r="J353" s="11">
        <v>3.1398721522908346E-3</v>
      </c>
      <c r="K353" s="10">
        <f t="shared" si="144"/>
        <v>267</v>
      </c>
      <c r="L353" s="33">
        <f t="shared" si="145"/>
        <v>0.13680447530893777</v>
      </c>
      <c r="M353" s="11">
        <v>6.1677861740834033E-2</v>
      </c>
      <c r="N353" s="10">
        <f t="shared" si="146"/>
        <v>294</v>
      </c>
      <c r="O353" s="33">
        <f t="shared" si="147"/>
        <v>0.32268243030801974</v>
      </c>
      <c r="P353" s="11">
        <v>4.0391172393120761E-2</v>
      </c>
      <c r="Q353" s="10">
        <f t="shared" si="148"/>
        <v>263</v>
      </c>
      <c r="R353" s="33">
        <f t="shared" si="149"/>
        <v>0.17615403732683349</v>
      </c>
      <c r="S353" s="12">
        <v>0.40704610849884199</v>
      </c>
      <c r="T353" s="10">
        <f t="shared" si="150"/>
        <v>315</v>
      </c>
      <c r="U353" s="33">
        <f t="shared" si="151"/>
        <v>0.35815856133392632</v>
      </c>
      <c r="V353" s="18">
        <v>5.4540254540254539E-2</v>
      </c>
      <c r="W353" s="112">
        <f t="shared" ref="W353:W364" si="162">RANK(Y353,Y$7:Y$571,1)</f>
        <v>375</v>
      </c>
      <c r="X353" s="33">
        <f t="shared" si="152"/>
        <v>0.21853967436444383</v>
      </c>
      <c r="Y353" s="13">
        <v>105022</v>
      </c>
      <c r="Z353" s="10">
        <f t="shared" si="153"/>
        <v>436</v>
      </c>
      <c r="AA353" s="33">
        <f t="shared" si="154"/>
        <v>0.66135517697210733</v>
      </c>
      <c r="AB353" s="11">
        <v>2.6000000000000002E-2</v>
      </c>
      <c r="AC353" s="112">
        <f t="shared" ref="AC353:AC364" si="163">RANK(AE353,AE$7:AE$571,1)</f>
        <v>302</v>
      </c>
      <c r="AD353" s="33">
        <f t="shared" si="155"/>
        <v>0.31295697631968922</v>
      </c>
      <c r="AE353" s="11">
        <v>0.94126497196115599</v>
      </c>
      <c r="AF353" s="10">
        <f t="shared" si="156"/>
        <v>89</v>
      </c>
      <c r="AG353" s="33">
        <f t="shared" si="157"/>
        <v>-0.67291435103503228</v>
      </c>
      <c r="AH353" s="14">
        <v>3.3850000000000002</v>
      </c>
      <c r="AI353" s="112">
        <f t="shared" ref="AI353:AI364" si="164">RANK(AK353,AK$7:AK$571,1)</f>
        <v>244</v>
      </c>
      <c r="AJ353" s="33">
        <f t="shared" si="158"/>
        <v>-0.22869650428107755</v>
      </c>
      <c r="AK353" s="13">
        <v>122132.09284862096</v>
      </c>
      <c r="AL353" s="38"/>
    </row>
    <row r="354" spans="1:38" ht="22.5" x14ac:dyDescent="0.25">
      <c r="A354" t="s">
        <v>1010</v>
      </c>
      <c r="B354" s="5" t="s">
        <v>345</v>
      </c>
      <c r="C354" s="6" t="s">
        <v>30</v>
      </c>
      <c r="D354" s="7" t="s">
        <v>20</v>
      </c>
      <c r="E354" s="36">
        <f t="shared" si="139"/>
        <v>1.8879514448078714</v>
      </c>
      <c r="F354" s="8">
        <f t="shared" si="140"/>
        <v>22.427901199438875</v>
      </c>
      <c r="G354" s="9">
        <f t="shared" si="141"/>
        <v>348</v>
      </c>
      <c r="H354" s="112">
        <f t="shared" si="142"/>
        <v>138</v>
      </c>
      <c r="I354" s="33">
        <f t="shared" si="143"/>
        <v>-0.53354323122724723</v>
      </c>
      <c r="J354" s="11">
        <v>-3.6825396825396872E-2</v>
      </c>
      <c r="K354" s="10">
        <f t="shared" si="144"/>
        <v>101</v>
      </c>
      <c r="L354" s="33">
        <f t="shared" si="145"/>
        <v>-0.52653907699935198</v>
      </c>
      <c r="M354" s="11">
        <v>9.6620006828269031E-2</v>
      </c>
      <c r="N354" s="10">
        <f t="shared" si="146"/>
        <v>485</v>
      </c>
      <c r="O354" s="33">
        <f t="shared" si="147"/>
        <v>0.79514583548354301</v>
      </c>
      <c r="P354" s="11">
        <v>1.0133333333333333E-2</v>
      </c>
      <c r="Q354" s="10">
        <f t="shared" si="148"/>
        <v>252</v>
      </c>
      <c r="R354" s="33">
        <f t="shared" si="149"/>
        <v>0.16844521540011786</v>
      </c>
      <c r="S354" s="12">
        <v>0.43946385409800043</v>
      </c>
      <c r="T354" s="10">
        <f t="shared" si="150"/>
        <v>149</v>
      </c>
      <c r="U354" s="33">
        <f t="shared" si="151"/>
        <v>-0.29629502944614744</v>
      </c>
      <c r="V354" s="18">
        <v>9.2956502539191868E-2</v>
      </c>
      <c r="W354" s="112">
        <f t="shared" si="162"/>
        <v>372</v>
      </c>
      <c r="X354" s="33">
        <f t="shared" si="152"/>
        <v>0.1887890558183217</v>
      </c>
      <c r="Y354" s="13">
        <v>103940</v>
      </c>
      <c r="Z354" s="10">
        <f t="shared" si="153"/>
        <v>264</v>
      </c>
      <c r="AA354" s="33">
        <f t="shared" si="154"/>
        <v>0.2220069406531853</v>
      </c>
      <c r="AB354" s="11">
        <v>3.2000000000000001E-2</v>
      </c>
      <c r="AC354" s="112">
        <f t="shared" si="163"/>
        <v>445</v>
      </c>
      <c r="AD354" s="33">
        <f t="shared" si="155"/>
        <v>0.73595950234011509</v>
      </c>
      <c r="AE354" s="11">
        <v>0.96650573325286659</v>
      </c>
      <c r="AF354" s="10">
        <f t="shared" si="156"/>
        <v>518</v>
      </c>
      <c r="AG354" s="33">
        <f t="shared" si="157"/>
        <v>1.0562644124985094</v>
      </c>
      <c r="AH354" s="14">
        <v>1.4336666666666666</v>
      </c>
      <c r="AI354" s="112">
        <f t="shared" si="164"/>
        <v>527</v>
      </c>
      <c r="AJ354" s="33">
        <f t="shared" si="158"/>
        <v>0.29941759396303247</v>
      </c>
      <c r="AK354" s="13">
        <v>484608.90397714789</v>
      </c>
      <c r="AL354" s="38"/>
    </row>
    <row r="355" spans="1:38" x14ac:dyDescent="0.25">
      <c r="A355" t="s">
        <v>1151</v>
      </c>
      <c r="B355" s="5" t="s">
        <v>382</v>
      </c>
      <c r="C355" s="6" t="s">
        <v>93</v>
      </c>
      <c r="D355" s="7" t="s">
        <v>34</v>
      </c>
      <c r="E355" s="36">
        <f t="shared" si="139"/>
        <v>1.903366786439334</v>
      </c>
      <c r="F355" s="8">
        <f t="shared" si="140"/>
        <v>22.379852446841848</v>
      </c>
      <c r="G355" s="9">
        <f t="shared" si="141"/>
        <v>349</v>
      </c>
      <c r="H355" s="112">
        <f t="shared" si="142"/>
        <v>411</v>
      </c>
      <c r="I355" s="33">
        <f t="shared" si="143"/>
        <v>0.33499288533116806</v>
      </c>
      <c r="J355" s="11">
        <v>1.8104953588824468E-2</v>
      </c>
      <c r="K355" s="10">
        <f t="shared" si="144"/>
        <v>388</v>
      </c>
      <c r="L355" s="33">
        <f t="shared" si="145"/>
        <v>0.45054028650355993</v>
      </c>
      <c r="M355" s="11">
        <v>4.5151580305310683E-2</v>
      </c>
      <c r="N355" s="10">
        <f t="shared" si="146"/>
        <v>307</v>
      </c>
      <c r="O355" s="33">
        <f t="shared" si="147"/>
        <v>0.35459493020247473</v>
      </c>
      <c r="P355" s="11">
        <v>3.8347409267290571E-2</v>
      </c>
      <c r="Q355" s="10">
        <f t="shared" si="148"/>
        <v>232</v>
      </c>
      <c r="R355" s="33">
        <f t="shared" si="149"/>
        <v>0.14415428013777565</v>
      </c>
      <c r="S355" s="12">
        <v>0.54161400974905216</v>
      </c>
      <c r="T355" s="10">
        <f t="shared" si="150"/>
        <v>285</v>
      </c>
      <c r="U355" s="33">
        <f t="shared" si="151"/>
        <v>0.26028150787091886</v>
      </c>
      <c r="V355" s="18">
        <v>6.0285610990600147E-2</v>
      </c>
      <c r="W355" s="112">
        <f t="shared" si="162"/>
        <v>406</v>
      </c>
      <c r="X355" s="33">
        <f t="shared" si="152"/>
        <v>0.36842010106953776</v>
      </c>
      <c r="Y355" s="13">
        <v>110473</v>
      </c>
      <c r="Z355" s="10">
        <f t="shared" si="153"/>
        <v>399</v>
      </c>
      <c r="AA355" s="33">
        <f t="shared" si="154"/>
        <v>0.58813047091895354</v>
      </c>
      <c r="AB355" s="11">
        <v>2.7000000000000003E-2</v>
      </c>
      <c r="AC355" s="112">
        <f t="shared" si="163"/>
        <v>208</v>
      </c>
      <c r="AD355" s="33">
        <f t="shared" si="155"/>
        <v>-4.4917053833098963E-2</v>
      </c>
      <c r="AE355" s="11">
        <v>0.91991045889814704</v>
      </c>
      <c r="AF355" s="10">
        <f t="shared" si="156"/>
        <v>356</v>
      </c>
      <c r="AG355" s="33">
        <f t="shared" si="157"/>
        <v>0.27497335859584177</v>
      </c>
      <c r="AH355" s="14">
        <v>2.3153333333333332</v>
      </c>
      <c r="AI355" s="112">
        <f t="shared" si="164"/>
        <v>390</v>
      </c>
      <c r="AJ355" s="33">
        <f t="shared" si="158"/>
        <v>-0.12969633013948051</v>
      </c>
      <c r="AK355" s="13">
        <v>190081.93085394477</v>
      </c>
      <c r="AL355" s="38"/>
    </row>
    <row r="356" spans="1:38" x14ac:dyDescent="0.25">
      <c r="A356" t="s">
        <v>840</v>
      </c>
      <c r="B356" s="5" t="s">
        <v>383</v>
      </c>
      <c r="C356" s="6" t="s">
        <v>30</v>
      </c>
      <c r="D356" s="7" t="s">
        <v>20</v>
      </c>
      <c r="E356" s="36">
        <f t="shared" si="139"/>
        <v>1.9445946193738153</v>
      </c>
      <c r="F356" s="8">
        <f t="shared" si="140"/>
        <v>22.251347611065952</v>
      </c>
      <c r="G356" s="9">
        <f t="shared" si="141"/>
        <v>350</v>
      </c>
      <c r="H356" s="112">
        <f t="shared" si="142"/>
        <v>513</v>
      </c>
      <c r="I356" s="33">
        <f t="shared" si="143"/>
        <v>1.1118140304531108</v>
      </c>
      <c r="J356" s="11">
        <v>6.7234813472843546E-2</v>
      </c>
      <c r="K356" s="10">
        <f t="shared" si="144"/>
        <v>291</v>
      </c>
      <c r="L356" s="33">
        <f t="shared" si="145"/>
        <v>0.18715606934826287</v>
      </c>
      <c r="M356" s="11">
        <v>5.9025551790457001E-2</v>
      </c>
      <c r="N356" s="10">
        <f t="shared" si="146"/>
        <v>313</v>
      </c>
      <c r="O356" s="33">
        <f t="shared" si="147"/>
        <v>0.38129099582499765</v>
      </c>
      <c r="P356" s="11">
        <v>3.6637720753244216E-2</v>
      </c>
      <c r="Q356" s="10">
        <f t="shared" si="148"/>
        <v>297</v>
      </c>
      <c r="R356" s="33">
        <f t="shared" si="149"/>
        <v>0.20704346325888218</v>
      </c>
      <c r="S356" s="12">
        <v>0.27714745977031402</v>
      </c>
      <c r="T356" s="10">
        <f t="shared" si="150"/>
        <v>324</v>
      </c>
      <c r="U356" s="33">
        <f t="shared" si="151"/>
        <v>0.37097159323373724</v>
      </c>
      <c r="V356" s="18">
        <v>5.3788133048347495E-2</v>
      </c>
      <c r="W356" s="112">
        <f t="shared" si="162"/>
        <v>311</v>
      </c>
      <c r="X356" s="33">
        <f t="shared" si="152"/>
        <v>-5.5127521929043653E-2</v>
      </c>
      <c r="Y356" s="13">
        <v>95069</v>
      </c>
      <c r="Z356" s="10">
        <f t="shared" si="153"/>
        <v>264</v>
      </c>
      <c r="AA356" s="33">
        <f t="shared" si="154"/>
        <v>0.2220069406531853</v>
      </c>
      <c r="AB356" s="11">
        <v>3.2000000000000001E-2</v>
      </c>
      <c r="AC356" s="112">
        <f t="shared" si="163"/>
        <v>336</v>
      </c>
      <c r="AD356" s="33">
        <f t="shared" si="155"/>
        <v>0.41225871589583524</v>
      </c>
      <c r="AE356" s="11">
        <v>0.94719035384497974</v>
      </c>
      <c r="AF356" s="10">
        <f t="shared" si="156"/>
        <v>442</v>
      </c>
      <c r="AG356" s="33">
        <f t="shared" si="157"/>
        <v>0.53491140299446105</v>
      </c>
      <c r="AH356" s="14">
        <v>2.0219999999999998</v>
      </c>
      <c r="AI356" s="112">
        <f t="shared" si="164"/>
        <v>279</v>
      </c>
      <c r="AJ356" s="33">
        <f t="shared" si="158"/>
        <v>-0.20927977305094894</v>
      </c>
      <c r="AK356" s="13">
        <v>135458.975888171</v>
      </c>
      <c r="AL356" s="38"/>
    </row>
    <row r="357" spans="1:38" x14ac:dyDescent="0.25">
      <c r="A357" t="s">
        <v>1096</v>
      </c>
      <c r="B357" s="5" t="s">
        <v>369</v>
      </c>
      <c r="C357" s="6" t="s">
        <v>93</v>
      </c>
      <c r="D357" s="7" t="s">
        <v>34</v>
      </c>
      <c r="E357" s="36">
        <f t="shared" si="139"/>
        <v>1.9491466070053705</v>
      </c>
      <c r="F357" s="8">
        <f t="shared" si="140"/>
        <v>22.237159321713552</v>
      </c>
      <c r="G357" s="9">
        <f t="shared" si="141"/>
        <v>351</v>
      </c>
      <c r="H357" s="112">
        <f t="shared" si="142"/>
        <v>403</v>
      </c>
      <c r="I357" s="33">
        <f t="shared" si="143"/>
        <v>0.32345894609569159</v>
      </c>
      <c r="J357" s="11">
        <v>1.7375492473987286E-2</v>
      </c>
      <c r="K357" s="10">
        <f t="shared" si="144"/>
        <v>392</v>
      </c>
      <c r="L357" s="33">
        <f t="shared" si="145"/>
        <v>0.46260998409599557</v>
      </c>
      <c r="M357" s="11">
        <v>4.451579945997227E-2</v>
      </c>
      <c r="N357" s="10">
        <f t="shared" si="146"/>
        <v>315</v>
      </c>
      <c r="O357" s="33">
        <f t="shared" si="147"/>
        <v>0.38359434407654558</v>
      </c>
      <c r="P357" s="11">
        <v>3.6490208078335376E-2</v>
      </c>
      <c r="Q357" s="10">
        <f t="shared" si="148"/>
        <v>238</v>
      </c>
      <c r="R357" s="33">
        <f t="shared" si="149"/>
        <v>0.14898516815552576</v>
      </c>
      <c r="S357" s="12">
        <v>0.52129877867143282</v>
      </c>
      <c r="T357" s="10">
        <f t="shared" si="150"/>
        <v>282</v>
      </c>
      <c r="U357" s="33">
        <f t="shared" si="151"/>
        <v>0.25877243952847789</v>
      </c>
      <c r="V357" s="18">
        <v>6.03741928923687E-2</v>
      </c>
      <c r="W357" s="112">
        <f t="shared" si="162"/>
        <v>413</v>
      </c>
      <c r="X357" s="33">
        <f t="shared" si="152"/>
        <v>0.40548464247450322</v>
      </c>
      <c r="Y357" s="13">
        <v>111821</v>
      </c>
      <c r="Z357" s="10">
        <f t="shared" si="153"/>
        <v>317</v>
      </c>
      <c r="AA357" s="33">
        <f t="shared" si="154"/>
        <v>0.36845635275949279</v>
      </c>
      <c r="AB357" s="11">
        <v>0.03</v>
      </c>
      <c r="AC357" s="112">
        <f t="shared" si="163"/>
        <v>282</v>
      </c>
      <c r="AD357" s="33">
        <f t="shared" si="155"/>
        <v>0.25756045076198097</v>
      </c>
      <c r="AE357" s="11">
        <v>0.93795943501520229</v>
      </c>
      <c r="AF357" s="10">
        <f t="shared" si="156"/>
        <v>224</v>
      </c>
      <c r="AG357" s="33">
        <f t="shared" si="157"/>
        <v>-9.8392196085810998E-2</v>
      </c>
      <c r="AH357" s="14">
        <v>2.7366666666666664</v>
      </c>
      <c r="AI357" s="112">
        <f t="shared" si="164"/>
        <v>328</v>
      </c>
      <c r="AJ357" s="33">
        <f t="shared" si="158"/>
        <v>-0.18250389711049955</v>
      </c>
      <c r="AK357" s="13">
        <v>153836.88732499257</v>
      </c>
      <c r="AL357" s="38"/>
    </row>
    <row r="358" spans="1:38" x14ac:dyDescent="0.25">
      <c r="A358" t="s">
        <v>831</v>
      </c>
      <c r="B358" s="5" t="s">
        <v>355</v>
      </c>
      <c r="C358" s="6" t="s">
        <v>63</v>
      </c>
      <c r="D358" s="7" t="s">
        <v>34</v>
      </c>
      <c r="E358" s="36">
        <f t="shared" si="139"/>
        <v>1.9913732096740326</v>
      </c>
      <c r="F358" s="8">
        <f t="shared" si="140"/>
        <v>22.105541376867073</v>
      </c>
      <c r="G358" s="9">
        <f t="shared" si="141"/>
        <v>352</v>
      </c>
      <c r="H358" s="112">
        <f t="shared" si="142"/>
        <v>87</v>
      </c>
      <c r="I358" s="33">
        <f t="shared" si="143"/>
        <v>-0.75922557307057248</v>
      </c>
      <c r="J358" s="11">
        <v>-5.1098620337250877E-2</v>
      </c>
      <c r="K358" s="10">
        <f t="shared" si="144"/>
        <v>178</v>
      </c>
      <c r="L358" s="33">
        <f t="shared" si="145"/>
        <v>-0.16393175215657563</v>
      </c>
      <c r="M358" s="11">
        <v>7.7519379844961239E-2</v>
      </c>
      <c r="N358" s="10">
        <f t="shared" si="146"/>
        <v>343</v>
      </c>
      <c r="O358" s="33">
        <f t="shared" si="147"/>
        <v>0.45551743680482437</v>
      </c>
      <c r="P358" s="11">
        <v>3.1884057971014491E-2</v>
      </c>
      <c r="Q358" s="10">
        <f t="shared" si="148"/>
        <v>390</v>
      </c>
      <c r="R358" s="33">
        <f t="shared" si="149"/>
        <v>0.27294812057923534</v>
      </c>
      <c r="S358" s="12">
        <v>0</v>
      </c>
      <c r="T358" s="10">
        <f t="shared" si="150"/>
        <v>522</v>
      </c>
      <c r="U358" s="33">
        <f t="shared" si="151"/>
        <v>0.95383894006280068</v>
      </c>
      <c r="V358" s="18">
        <v>1.9573978123200921E-2</v>
      </c>
      <c r="W358" s="112">
        <f t="shared" si="162"/>
        <v>334</v>
      </c>
      <c r="X358" s="33">
        <f t="shared" si="152"/>
        <v>2.8900103095863182E-2</v>
      </c>
      <c r="Y358" s="13">
        <v>98125</v>
      </c>
      <c r="Z358" s="10">
        <f t="shared" si="153"/>
        <v>317</v>
      </c>
      <c r="AA358" s="33">
        <f t="shared" si="154"/>
        <v>0.36845635275949279</v>
      </c>
      <c r="AB358" s="11">
        <v>0.03</v>
      </c>
      <c r="AC358" s="112">
        <f t="shared" si="163"/>
        <v>268</v>
      </c>
      <c r="AD358" s="33">
        <f t="shared" si="155"/>
        <v>0.2132596483464437</v>
      </c>
      <c r="AE358" s="11">
        <v>0.93531598513011149</v>
      </c>
      <c r="AF358" s="10">
        <f t="shared" si="156"/>
        <v>232</v>
      </c>
      <c r="AG358" s="33">
        <f t="shared" si="157"/>
        <v>-6.708147710143178E-2</v>
      </c>
      <c r="AH358" s="14">
        <v>2.7013333333333329</v>
      </c>
      <c r="AI358" s="112">
        <f t="shared" si="164"/>
        <v>267</v>
      </c>
      <c r="AJ358" s="33">
        <f t="shared" si="158"/>
        <v>-0.21595076556992843</v>
      </c>
      <c r="AK358" s="13">
        <v>130880.26817447496</v>
      </c>
      <c r="AL358" s="38"/>
    </row>
    <row r="359" spans="1:38" ht="22.5" x14ac:dyDescent="0.25">
      <c r="A359" t="s">
        <v>984</v>
      </c>
      <c r="B359" s="5" t="s">
        <v>411</v>
      </c>
      <c r="C359" s="6" t="s">
        <v>81</v>
      </c>
      <c r="D359" s="7" t="s">
        <v>34</v>
      </c>
      <c r="E359" s="36">
        <f t="shared" si="139"/>
        <v>1.9998482539563092</v>
      </c>
      <c r="F359" s="8">
        <f t="shared" si="140"/>
        <v>22.079125140645829</v>
      </c>
      <c r="G359" s="9">
        <f t="shared" si="141"/>
        <v>353</v>
      </c>
      <c r="H359" s="112">
        <f t="shared" si="142"/>
        <v>188</v>
      </c>
      <c r="I359" s="33">
        <f t="shared" si="143"/>
        <v>-0.38840702174635572</v>
      </c>
      <c r="J359" s="11">
        <v>-2.7646293397703081E-2</v>
      </c>
      <c r="K359" s="10">
        <f t="shared" si="144"/>
        <v>457</v>
      </c>
      <c r="L359" s="33">
        <f t="shared" si="145"/>
        <v>0.655129273667723</v>
      </c>
      <c r="M359" s="11">
        <v>3.4374693957496816E-2</v>
      </c>
      <c r="N359" s="10">
        <f t="shared" si="146"/>
        <v>300</v>
      </c>
      <c r="O359" s="33">
        <f t="shared" si="147"/>
        <v>0.33367771438963023</v>
      </c>
      <c r="P359" s="11">
        <v>3.9687004551731193E-2</v>
      </c>
      <c r="Q359" s="10">
        <f t="shared" si="148"/>
        <v>300</v>
      </c>
      <c r="R359" s="33">
        <f t="shared" si="149"/>
        <v>0.20838092734614938</v>
      </c>
      <c r="S359" s="12">
        <v>0.27152305036752583</v>
      </c>
      <c r="T359" s="10">
        <f t="shared" si="150"/>
        <v>382</v>
      </c>
      <c r="U359" s="33">
        <f t="shared" si="151"/>
        <v>0.5415834563874381</v>
      </c>
      <c r="V359" s="18">
        <v>4.3773263027295284E-2</v>
      </c>
      <c r="W359" s="112">
        <f t="shared" si="162"/>
        <v>362</v>
      </c>
      <c r="X359" s="33">
        <f t="shared" si="152"/>
        <v>0.14666525950347967</v>
      </c>
      <c r="Y359" s="13">
        <v>102408</v>
      </c>
      <c r="Z359" s="10">
        <f t="shared" si="153"/>
        <v>369</v>
      </c>
      <c r="AA359" s="33">
        <f t="shared" si="154"/>
        <v>0.51490576486580031</v>
      </c>
      <c r="AB359" s="11">
        <v>2.7999999999999997E-2</v>
      </c>
      <c r="AC359" s="112">
        <f t="shared" si="163"/>
        <v>264</v>
      </c>
      <c r="AD359" s="33">
        <f t="shared" si="155"/>
        <v>0.17921898650318696</v>
      </c>
      <c r="AE359" s="11">
        <v>0.93328476269775185</v>
      </c>
      <c r="AF359" s="10">
        <f t="shared" si="156"/>
        <v>333</v>
      </c>
      <c r="AG359" s="33">
        <f t="shared" si="157"/>
        <v>0.19551502456944578</v>
      </c>
      <c r="AH359" s="14">
        <v>2.4049999999999998</v>
      </c>
      <c r="AI359" s="112">
        <f t="shared" si="164"/>
        <v>360</v>
      </c>
      <c r="AJ359" s="33">
        <f t="shared" si="158"/>
        <v>-0.16057269664831494</v>
      </c>
      <c r="AK359" s="13">
        <v>168889.60345997944</v>
      </c>
      <c r="AL359" s="38"/>
    </row>
    <row r="360" spans="1:38" x14ac:dyDescent="0.25">
      <c r="A360" t="s">
        <v>869</v>
      </c>
      <c r="B360" s="5" t="s">
        <v>353</v>
      </c>
      <c r="C360" s="6" t="s">
        <v>24</v>
      </c>
      <c r="D360" s="7" t="s">
        <v>20</v>
      </c>
      <c r="E360" s="36">
        <f t="shared" si="139"/>
        <v>2.0475724297254834</v>
      </c>
      <c r="F360" s="8">
        <f t="shared" si="140"/>
        <v>21.930371569738917</v>
      </c>
      <c r="G360" s="9">
        <f t="shared" si="141"/>
        <v>354</v>
      </c>
      <c r="H360" s="112">
        <f t="shared" si="142"/>
        <v>50</v>
      </c>
      <c r="I360" s="33">
        <f t="shared" si="143"/>
        <v>-0.99177402890526645</v>
      </c>
      <c r="J360" s="11">
        <v>-6.580608951873157E-2</v>
      </c>
      <c r="K360" s="10">
        <f t="shared" si="144"/>
        <v>169</v>
      </c>
      <c r="L360" s="33">
        <f t="shared" si="145"/>
        <v>-0.19633022347731208</v>
      </c>
      <c r="M360" s="11">
        <v>7.9225994888645485E-2</v>
      </c>
      <c r="N360" s="10">
        <f t="shared" si="146"/>
        <v>455</v>
      </c>
      <c r="O360" s="33">
        <f t="shared" si="147"/>
        <v>0.72310676267306939</v>
      </c>
      <c r="P360" s="11">
        <v>1.4746911119968115E-2</v>
      </c>
      <c r="Q360" s="10">
        <f t="shared" si="148"/>
        <v>390</v>
      </c>
      <c r="R360" s="33">
        <f t="shared" si="149"/>
        <v>0.27294812057923534</v>
      </c>
      <c r="S360" s="12">
        <v>0</v>
      </c>
      <c r="T360" s="10">
        <f t="shared" si="150"/>
        <v>443</v>
      </c>
      <c r="U360" s="33">
        <f t="shared" si="151"/>
        <v>0.70893655291895064</v>
      </c>
      <c r="V360" s="18">
        <v>3.3949681721733856E-2</v>
      </c>
      <c r="W360" s="112">
        <f t="shared" si="162"/>
        <v>398</v>
      </c>
      <c r="X360" s="33">
        <f t="shared" si="152"/>
        <v>0.32827601319769095</v>
      </c>
      <c r="Y360" s="13">
        <v>109013</v>
      </c>
      <c r="Z360" s="10">
        <f t="shared" si="153"/>
        <v>290</v>
      </c>
      <c r="AA360" s="33">
        <f t="shared" si="154"/>
        <v>0.29523164670633906</v>
      </c>
      <c r="AB360" s="11">
        <v>3.1E-2</v>
      </c>
      <c r="AC360" s="112">
        <f t="shared" si="163"/>
        <v>288</v>
      </c>
      <c r="AD360" s="33">
        <f t="shared" si="155"/>
        <v>0.27633939334621338</v>
      </c>
      <c r="AE360" s="11">
        <v>0.93907998342312471</v>
      </c>
      <c r="AF360" s="10">
        <f t="shared" si="156"/>
        <v>71</v>
      </c>
      <c r="AG360" s="33">
        <f t="shared" si="157"/>
        <v>-0.83508024464280661</v>
      </c>
      <c r="AH360" s="14">
        <v>3.5679999999999996</v>
      </c>
      <c r="AI360" s="112">
        <f t="shared" si="164"/>
        <v>289</v>
      </c>
      <c r="AJ360" s="33">
        <f t="shared" si="158"/>
        <v>-0.20587974175867602</v>
      </c>
      <c r="AK360" s="13">
        <v>137792.62406127967</v>
      </c>
      <c r="AL360" s="38"/>
    </row>
    <row r="361" spans="1:38" x14ac:dyDescent="0.25">
      <c r="A361" t="s">
        <v>672</v>
      </c>
      <c r="B361" s="5" t="s">
        <v>408</v>
      </c>
      <c r="C361" s="6" t="s">
        <v>81</v>
      </c>
      <c r="D361" s="7" t="s">
        <v>34</v>
      </c>
      <c r="E361" s="36">
        <f t="shared" si="139"/>
        <v>2.1154482990929484</v>
      </c>
      <c r="F361" s="8">
        <f t="shared" si="140"/>
        <v>21.718806303621882</v>
      </c>
      <c r="G361" s="9">
        <f t="shared" si="141"/>
        <v>355</v>
      </c>
      <c r="H361" s="112">
        <f t="shared" si="142"/>
        <v>409</v>
      </c>
      <c r="I361" s="33">
        <f t="shared" si="143"/>
        <v>0.33261421582279244</v>
      </c>
      <c r="J361" s="11">
        <v>1.7954515228088885E-2</v>
      </c>
      <c r="K361" s="10">
        <f t="shared" si="144"/>
        <v>486</v>
      </c>
      <c r="L361" s="33">
        <f t="shared" si="145"/>
        <v>0.73044224973216865</v>
      </c>
      <c r="M361" s="11">
        <v>3.0407523510971788E-2</v>
      </c>
      <c r="N361" s="10">
        <f t="shared" si="146"/>
        <v>277</v>
      </c>
      <c r="O361" s="33">
        <f t="shared" si="147"/>
        <v>0.28698999867061997</v>
      </c>
      <c r="P361" s="11">
        <v>4.2677012609117361E-2</v>
      </c>
      <c r="Q361" s="10">
        <f t="shared" si="148"/>
        <v>267</v>
      </c>
      <c r="R361" s="33">
        <f t="shared" si="149"/>
        <v>0.1797433802858926</v>
      </c>
      <c r="S361" s="12">
        <v>0.39195192056441075</v>
      </c>
      <c r="T361" s="10">
        <f t="shared" si="150"/>
        <v>366</v>
      </c>
      <c r="U361" s="33">
        <f t="shared" si="151"/>
        <v>0.49751272221698362</v>
      </c>
      <c r="V361" s="18">
        <v>4.6360203151452013E-2</v>
      </c>
      <c r="W361" s="112">
        <f t="shared" si="162"/>
        <v>312</v>
      </c>
      <c r="X361" s="33">
        <f t="shared" si="152"/>
        <v>-4.4761548553916078E-2</v>
      </c>
      <c r="Y361" s="13">
        <v>95446</v>
      </c>
      <c r="Z361" s="10">
        <f t="shared" si="153"/>
        <v>369</v>
      </c>
      <c r="AA361" s="33">
        <f t="shared" si="154"/>
        <v>0.51490576486580031</v>
      </c>
      <c r="AB361" s="11">
        <v>2.7999999999999997E-2</v>
      </c>
      <c r="AC361" s="112">
        <f t="shared" si="163"/>
        <v>362</v>
      </c>
      <c r="AD361" s="33">
        <f t="shared" si="155"/>
        <v>0.49629075627892405</v>
      </c>
      <c r="AE361" s="11">
        <v>0.95220458553791887</v>
      </c>
      <c r="AF361" s="10">
        <f t="shared" si="156"/>
        <v>221</v>
      </c>
      <c r="AG361" s="33">
        <f t="shared" si="157"/>
        <v>-0.1122752507298282</v>
      </c>
      <c r="AH361" s="14">
        <v>2.7523333333333331</v>
      </c>
      <c r="AI361" s="112">
        <f t="shared" si="164"/>
        <v>273</v>
      </c>
      <c r="AJ361" s="33">
        <f t="shared" si="158"/>
        <v>-0.21171231351055692</v>
      </c>
      <c r="AK361" s="13">
        <v>133789.37548993991</v>
      </c>
      <c r="AL361" s="38"/>
    </row>
    <row r="362" spans="1:38" x14ac:dyDescent="0.25">
      <c r="A362" t="s">
        <v>773</v>
      </c>
      <c r="B362" s="5" t="s">
        <v>416</v>
      </c>
      <c r="C362" s="6" t="s">
        <v>63</v>
      </c>
      <c r="D362" s="7" t="s">
        <v>34</v>
      </c>
      <c r="E362" s="36">
        <f t="shared" si="139"/>
        <v>2.1162489039620329</v>
      </c>
      <c r="F362" s="8">
        <f t="shared" si="140"/>
        <v>21.716310863287035</v>
      </c>
      <c r="G362" s="9">
        <f t="shared" si="141"/>
        <v>356</v>
      </c>
      <c r="H362" s="112">
        <f t="shared" si="142"/>
        <v>192</v>
      </c>
      <c r="I362" s="33">
        <f t="shared" si="143"/>
        <v>-0.36233398407995732</v>
      </c>
      <c r="J362" s="11">
        <v>-2.5997310623039005E-2</v>
      </c>
      <c r="K362" s="10">
        <f t="shared" si="144"/>
        <v>297</v>
      </c>
      <c r="L362" s="33">
        <f t="shared" si="145"/>
        <v>0.20850299482394094</v>
      </c>
      <c r="M362" s="11">
        <v>5.790108564535585E-2</v>
      </c>
      <c r="N362" s="10">
        <f t="shared" si="146"/>
        <v>373</v>
      </c>
      <c r="O362" s="33">
        <f t="shared" si="147"/>
        <v>0.56505289383802815</v>
      </c>
      <c r="P362" s="11">
        <v>2.4869109947643978E-2</v>
      </c>
      <c r="Q362" s="10">
        <f t="shared" si="148"/>
        <v>390</v>
      </c>
      <c r="R362" s="33">
        <f t="shared" si="149"/>
        <v>0.27294812057923534</v>
      </c>
      <c r="S362" s="12">
        <v>0</v>
      </c>
      <c r="T362" s="10">
        <f t="shared" si="150"/>
        <v>277</v>
      </c>
      <c r="U362" s="33">
        <f t="shared" si="151"/>
        <v>0.24163887773442308</v>
      </c>
      <c r="V362" s="18">
        <v>6.137992831541219E-2</v>
      </c>
      <c r="W362" s="112">
        <f t="shared" si="162"/>
        <v>444</v>
      </c>
      <c r="X362" s="33">
        <f t="shared" si="152"/>
        <v>0.74822166666804502</v>
      </c>
      <c r="Y362" s="13">
        <v>124286</v>
      </c>
      <c r="Z362" s="10">
        <f t="shared" si="153"/>
        <v>264</v>
      </c>
      <c r="AA362" s="33">
        <f t="shared" si="154"/>
        <v>0.2220069406531853</v>
      </c>
      <c r="AB362" s="11">
        <v>3.2000000000000001E-2</v>
      </c>
      <c r="AC362" s="112">
        <f t="shared" si="163"/>
        <v>256</v>
      </c>
      <c r="AD362" s="33">
        <f t="shared" si="155"/>
        <v>0.13659200944707589</v>
      </c>
      <c r="AE362" s="11">
        <v>0.93074119076549211</v>
      </c>
      <c r="AF362" s="10">
        <f t="shared" si="156"/>
        <v>289</v>
      </c>
      <c r="AG362" s="33">
        <f t="shared" si="157"/>
        <v>8.888134953773906E-2</v>
      </c>
      <c r="AH362" s="14">
        <v>2.5253333333333337</v>
      </c>
      <c r="AI362" s="112">
        <f t="shared" si="164"/>
        <v>268</v>
      </c>
      <c r="AJ362" s="33">
        <f t="shared" si="158"/>
        <v>-0.21589678011356131</v>
      </c>
      <c r="AK362" s="13">
        <v>130917.32167510355</v>
      </c>
      <c r="AL362" s="38"/>
    </row>
    <row r="363" spans="1:38" x14ac:dyDescent="0.25">
      <c r="A363" t="s">
        <v>1073</v>
      </c>
      <c r="B363" s="5" t="s">
        <v>367</v>
      </c>
      <c r="C363" s="6" t="s">
        <v>49</v>
      </c>
      <c r="D363" s="7" t="s">
        <v>39</v>
      </c>
      <c r="E363" s="36">
        <f t="shared" si="139"/>
        <v>2.1224367159689219</v>
      </c>
      <c r="F363" s="8">
        <f t="shared" si="140"/>
        <v>21.697023801388315</v>
      </c>
      <c r="G363" s="9">
        <f t="shared" si="141"/>
        <v>357</v>
      </c>
      <c r="H363" s="112">
        <f t="shared" si="142"/>
        <v>465</v>
      </c>
      <c r="I363" s="33">
        <f t="shared" si="143"/>
        <v>0.58570164055400131</v>
      </c>
      <c r="J363" s="11">
        <v>3.3960966382942104E-2</v>
      </c>
      <c r="K363" s="10">
        <f t="shared" si="144"/>
        <v>455</v>
      </c>
      <c r="L363" s="33">
        <f t="shared" si="145"/>
        <v>0.65084465050888018</v>
      </c>
      <c r="M363" s="11">
        <v>3.4600389863547756E-2</v>
      </c>
      <c r="N363" s="10">
        <f t="shared" si="146"/>
        <v>350</v>
      </c>
      <c r="O363" s="33">
        <f t="shared" si="147"/>
        <v>0.48635499859361697</v>
      </c>
      <c r="P363" s="11">
        <v>2.9909136799596163E-2</v>
      </c>
      <c r="Q363" s="10">
        <f t="shared" si="148"/>
        <v>249</v>
      </c>
      <c r="R363" s="33">
        <f t="shared" si="149"/>
        <v>0.1641937563647875</v>
      </c>
      <c r="S363" s="12">
        <v>0.45734242474638287</v>
      </c>
      <c r="T363" s="10">
        <f t="shared" si="150"/>
        <v>484</v>
      </c>
      <c r="U363" s="33">
        <f t="shared" si="151"/>
        <v>0.81491776146764661</v>
      </c>
      <c r="V363" s="18">
        <v>2.7728613569321534E-2</v>
      </c>
      <c r="W363" s="112">
        <f t="shared" si="162"/>
        <v>356</v>
      </c>
      <c r="X363" s="33">
        <f t="shared" si="152"/>
        <v>0.12348617315007768</v>
      </c>
      <c r="Y363" s="13">
        <v>101565</v>
      </c>
      <c r="Z363" s="10">
        <f t="shared" si="153"/>
        <v>317</v>
      </c>
      <c r="AA363" s="33">
        <f t="shared" si="154"/>
        <v>0.36845635275949279</v>
      </c>
      <c r="AB363" s="11">
        <v>0.03</v>
      </c>
      <c r="AC363" s="112">
        <f t="shared" si="163"/>
        <v>163</v>
      </c>
      <c r="AD363" s="33">
        <f t="shared" si="155"/>
        <v>-0.2222994343236975</v>
      </c>
      <c r="AE363" s="11">
        <v>0.90932596814949751</v>
      </c>
      <c r="AF363" s="10">
        <f t="shared" si="156"/>
        <v>417</v>
      </c>
      <c r="AG363" s="33">
        <f t="shared" si="157"/>
        <v>0.45899767866440988</v>
      </c>
      <c r="AH363" s="14">
        <v>2.1076666666666664</v>
      </c>
      <c r="AI363" s="112">
        <f t="shared" si="164"/>
        <v>374</v>
      </c>
      <c r="AJ363" s="33">
        <f t="shared" si="158"/>
        <v>-0.14623553789930036</v>
      </c>
      <c r="AK363" s="13">
        <v>178730.06710460669</v>
      </c>
      <c r="AL363" s="38"/>
    </row>
    <row r="364" spans="1:38" x14ac:dyDescent="0.25">
      <c r="A364" t="s">
        <v>871</v>
      </c>
      <c r="B364" s="5" t="s">
        <v>317</v>
      </c>
      <c r="C364" s="6" t="s">
        <v>33</v>
      </c>
      <c r="D364" s="7" t="s">
        <v>34</v>
      </c>
      <c r="E364" s="36">
        <f t="shared" si="139"/>
        <v>2.1238143694780907</v>
      </c>
      <c r="F364" s="8">
        <f t="shared" si="140"/>
        <v>21.692729732907122</v>
      </c>
      <c r="G364" s="9">
        <f t="shared" si="141"/>
        <v>358</v>
      </c>
      <c r="H364" s="112">
        <f t="shared" si="142"/>
        <v>427</v>
      </c>
      <c r="I364" s="33">
        <f t="shared" si="143"/>
        <v>0.37655323196346374</v>
      </c>
      <c r="J364" s="11">
        <v>2.0733427362482404E-2</v>
      </c>
      <c r="K364" s="10">
        <f t="shared" si="144"/>
        <v>456</v>
      </c>
      <c r="L364" s="33">
        <f t="shared" si="145"/>
        <v>0.65247365006907743</v>
      </c>
      <c r="M364" s="11">
        <v>3.4514581026208933E-2</v>
      </c>
      <c r="N364" s="10">
        <f t="shared" si="146"/>
        <v>422</v>
      </c>
      <c r="O364" s="33">
        <f t="shared" si="147"/>
        <v>0.66936342448033415</v>
      </c>
      <c r="P364" s="11">
        <v>1.8188780394409344E-2</v>
      </c>
      <c r="Q364" s="10">
        <f t="shared" si="148"/>
        <v>259</v>
      </c>
      <c r="R364" s="33">
        <f t="shared" si="149"/>
        <v>0.17437287086177708</v>
      </c>
      <c r="S364" s="12">
        <v>0.41453641011468839</v>
      </c>
      <c r="T364" s="10">
        <f t="shared" si="150"/>
        <v>371</v>
      </c>
      <c r="U364" s="33">
        <f t="shared" si="151"/>
        <v>0.52322122063328391</v>
      </c>
      <c r="V364" s="18">
        <v>4.4851121278031952E-2</v>
      </c>
      <c r="W364" s="112">
        <f t="shared" si="162"/>
        <v>357</v>
      </c>
      <c r="X364" s="33">
        <f t="shared" si="152"/>
        <v>0.12585082490143304</v>
      </c>
      <c r="Y364" s="13">
        <v>101651</v>
      </c>
      <c r="Z364" s="10">
        <f t="shared" si="153"/>
        <v>264</v>
      </c>
      <c r="AA364" s="33">
        <f t="shared" si="154"/>
        <v>0.2220069406531853</v>
      </c>
      <c r="AB364" s="11">
        <v>3.2000000000000001E-2</v>
      </c>
      <c r="AC364" s="112">
        <f t="shared" si="163"/>
        <v>287</v>
      </c>
      <c r="AD364" s="33">
        <f t="shared" si="155"/>
        <v>0.27243686647711507</v>
      </c>
      <c r="AE364" s="11">
        <v>0.93884711779448626</v>
      </c>
      <c r="AF364" s="10">
        <f t="shared" si="156"/>
        <v>178</v>
      </c>
      <c r="AG364" s="33">
        <f t="shared" si="157"/>
        <v>-0.24372119363594899</v>
      </c>
      <c r="AH364" s="14">
        <v>2.9006666666666674</v>
      </c>
      <c r="AI364" s="112">
        <f t="shared" si="164"/>
        <v>215</v>
      </c>
      <c r="AJ364" s="33">
        <f t="shared" si="158"/>
        <v>-0.2390568025127433</v>
      </c>
      <c r="AK364" s="13">
        <v>115021.19034130164</v>
      </c>
      <c r="AL364" s="38"/>
    </row>
    <row r="365" spans="1:38" x14ac:dyDescent="0.25">
      <c r="A365" t="s">
        <v>1130</v>
      </c>
      <c r="B365" s="5" t="s">
        <v>152</v>
      </c>
      <c r="C365" s="6" t="s">
        <v>63</v>
      </c>
      <c r="D365" s="7" t="s">
        <v>34</v>
      </c>
      <c r="E365" s="36">
        <f t="shared" si="139"/>
        <v>2.179869243448243</v>
      </c>
      <c r="F365" s="8">
        <f t="shared" si="140"/>
        <v>21.51800984439345</v>
      </c>
      <c r="G365" s="9">
        <f t="shared" si="141"/>
        <v>359</v>
      </c>
      <c r="H365" s="112">
        <f t="shared" si="142"/>
        <v>114</v>
      </c>
      <c r="I365" s="33">
        <f t="shared" si="143"/>
        <v>-0.65744690999509536</v>
      </c>
      <c r="J365" s="11">
        <v>-4.4661654135338291E-2</v>
      </c>
      <c r="K365" s="10">
        <f t="shared" si="144"/>
        <v>194</v>
      </c>
      <c r="L365" s="33">
        <f t="shared" si="145"/>
        <v>-9.7994630213256204E-2</v>
      </c>
      <c r="M365" s="11">
        <v>7.4046089913109181E-2</v>
      </c>
      <c r="N365" s="10">
        <f t="shared" si="146"/>
        <v>306</v>
      </c>
      <c r="O365" s="33">
        <f t="shared" si="147"/>
        <v>0.35452803861012766</v>
      </c>
      <c r="P365" s="11">
        <v>3.8351693186454511E-2</v>
      </c>
      <c r="Q365" s="10">
        <f t="shared" si="148"/>
        <v>186</v>
      </c>
      <c r="R365" s="33">
        <f t="shared" si="149"/>
        <v>8.5795310304497593E-2</v>
      </c>
      <c r="S365" s="12">
        <v>0.78702974972453965</v>
      </c>
      <c r="T365" s="10">
        <f t="shared" si="150"/>
        <v>433</v>
      </c>
      <c r="U365" s="33">
        <f t="shared" si="151"/>
        <v>0.68917434653166543</v>
      </c>
      <c r="V365" s="18">
        <v>3.5109717868338559E-2</v>
      </c>
      <c r="W365" s="112">
        <v>216</v>
      </c>
      <c r="X365" s="33">
        <f t="shared" si="152"/>
        <v>0.30218235608099048</v>
      </c>
      <c r="Y365" s="13">
        <v>108064</v>
      </c>
      <c r="Z365" s="10">
        <f t="shared" si="153"/>
        <v>264</v>
      </c>
      <c r="AA365" s="33">
        <f t="shared" si="154"/>
        <v>0.2220069406531853</v>
      </c>
      <c r="AB365" s="11">
        <v>3.2000000000000001E-2</v>
      </c>
      <c r="AC365" s="112">
        <v>216</v>
      </c>
      <c r="AD365" s="33">
        <f t="shared" si="155"/>
        <v>0.95021721642917278</v>
      </c>
      <c r="AE365" s="11">
        <v>0.97929059264155105</v>
      </c>
      <c r="AF365" s="10">
        <f t="shared" si="156"/>
        <v>87</v>
      </c>
      <c r="AG365" s="33">
        <f t="shared" si="157"/>
        <v>-0.69831738719216963</v>
      </c>
      <c r="AH365" s="14">
        <v>3.4136666666666664</v>
      </c>
      <c r="AI365" s="112">
        <v>216</v>
      </c>
      <c r="AJ365" s="33">
        <f t="shared" si="158"/>
        <v>-0.24238093324506393</v>
      </c>
      <c r="AK365" s="13">
        <v>112739.63733669133</v>
      </c>
      <c r="AL365" s="38"/>
    </row>
    <row r="366" spans="1:38" x14ac:dyDescent="0.25">
      <c r="A366" t="s">
        <v>959</v>
      </c>
      <c r="B366" s="5" t="s">
        <v>458</v>
      </c>
      <c r="C366" s="6" t="s">
        <v>33</v>
      </c>
      <c r="D366" s="7" t="s">
        <v>34</v>
      </c>
      <c r="E366" s="36">
        <f t="shared" si="139"/>
        <v>2.181301398285556</v>
      </c>
      <c r="F366" s="8">
        <f t="shared" si="140"/>
        <v>21.51354589833868</v>
      </c>
      <c r="G366" s="9">
        <f t="shared" si="141"/>
        <v>360</v>
      </c>
      <c r="H366" s="112">
        <f t="shared" si="142"/>
        <v>373</v>
      </c>
      <c r="I366" s="33">
        <f t="shared" si="143"/>
        <v>0.2008507329771293</v>
      </c>
      <c r="J366" s="11">
        <v>9.621166566446071E-3</v>
      </c>
      <c r="K366" s="10">
        <f t="shared" si="144"/>
        <v>465</v>
      </c>
      <c r="L366" s="33">
        <f t="shared" si="145"/>
        <v>0.67566462334099986</v>
      </c>
      <c r="M366" s="11">
        <v>3.3292978208232446E-2</v>
      </c>
      <c r="N366" s="10">
        <f t="shared" si="146"/>
        <v>390</v>
      </c>
      <c r="O366" s="33">
        <f t="shared" si="147"/>
        <v>0.5964968475959872</v>
      </c>
      <c r="P366" s="11">
        <v>2.2855353788353162E-2</v>
      </c>
      <c r="Q366" s="10">
        <f t="shared" si="148"/>
        <v>390</v>
      </c>
      <c r="R366" s="33">
        <f t="shared" si="149"/>
        <v>0.27294812057923534</v>
      </c>
      <c r="S366" s="12">
        <v>0</v>
      </c>
      <c r="T366" s="10">
        <f t="shared" si="150"/>
        <v>375</v>
      </c>
      <c r="U366" s="33">
        <f t="shared" si="151"/>
        <v>0.52780267818370219</v>
      </c>
      <c r="V366" s="18">
        <v>4.4582190964358087E-2</v>
      </c>
      <c r="W366" s="112">
        <f t="shared" ref="W366:W410" si="165">RANK(Y366,Y$7:Y$571,1)</f>
        <v>366</v>
      </c>
      <c r="X366" s="33">
        <f t="shared" si="152"/>
        <v>0.16448263549043635</v>
      </c>
      <c r="Y366" s="13">
        <v>103056</v>
      </c>
      <c r="Z366" s="10">
        <f t="shared" si="153"/>
        <v>317</v>
      </c>
      <c r="AA366" s="33">
        <f t="shared" si="154"/>
        <v>0.36845635275949279</v>
      </c>
      <c r="AB366" s="11">
        <v>0.03</v>
      </c>
      <c r="AC366" s="112">
        <f t="shared" ref="AC366:AC410" si="166">RANK(AE366,AE$7:AE$571,1)</f>
        <v>232</v>
      </c>
      <c r="AD366" s="33">
        <f t="shared" si="155"/>
        <v>3.8252949301289418E-2</v>
      </c>
      <c r="AE366" s="11">
        <v>0.92487325241972651</v>
      </c>
      <c r="AF366" s="10">
        <f t="shared" si="156"/>
        <v>309</v>
      </c>
      <c r="AG366" s="33">
        <f t="shared" si="157"/>
        <v>0.13909665356929046</v>
      </c>
      <c r="AH366" s="14">
        <v>2.468666666666667</v>
      </c>
      <c r="AI366" s="112">
        <f t="shared" ref="AI366:AI410" si="167">RANK(AK366,AK$7:AK$571,1)</f>
        <v>353</v>
      </c>
      <c r="AJ366" s="33">
        <f t="shared" si="158"/>
        <v>-0.1641647523857695</v>
      </c>
      <c r="AK366" s="13">
        <v>166424.15723645026</v>
      </c>
      <c r="AL366" s="38"/>
    </row>
    <row r="367" spans="1:38" x14ac:dyDescent="0.25">
      <c r="A367" t="s">
        <v>835</v>
      </c>
      <c r="B367" s="5" t="s">
        <v>406</v>
      </c>
      <c r="C367" s="6" t="s">
        <v>54</v>
      </c>
      <c r="D367" s="7" t="s">
        <v>39</v>
      </c>
      <c r="E367" s="36">
        <f t="shared" si="139"/>
        <v>2.2001817086412165</v>
      </c>
      <c r="F367" s="8">
        <f t="shared" si="140"/>
        <v>21.454697033167722</v>
      </c>
      <c r="G367" s="9">
        <f t="shared" si="141"/>
        <v>361</v>
      </c>
      <c r="H367" s="112">
        <f t="shared" si="142"/>
        <v>428</v>
      </c>
      <c r="I367" s="33">
        <f t="shared" si="143"/>
        <v>0.38059291271577561</v>
      </c>
      <c r="J367" s="11">
        <v>2.0988915965725941E-2</v>
      </c>
      <c r="K367" s="10">
        <f t="shared" si="144"/>
        <v>379</v>
      </c>
      <c r="L367" s="33">
        <f t="shared" si="145"/>
        <v>0.43366654469827426</v>
      </c>
      <c r="M367" s="11">
        <v>4.6040417970614755E-2</v>
      </c>
      <c r="N367" s="10">
        <f t="shared" si="146"/>
        <v>273</v>
      </c>
      <c r="O367" s="33">
        <f t="shared" si="147"/>
        <v>0.28293186109576579</v>
      </c>
      <c r="P367" s="11">
        <v>4.293690675600223E-2</v>
      </c>
      <c r="Q367" s="10">
        <f t="shared" si="148"/>
        <v>346</v>
      </c>
      <c r="R367" s="33">
        <f t="shared" si="149"/>
        <v>0.23633026398313406</v>
      </c>
      <c r="S367" s="12">
        <v>0.15398829688943641</v>
      </c>
      <c r="T367" s="10">
        <f t="shared" si="150"/>
        <v>350</v>
      </c>
      <c r="U367" s="33">
        <f t="shared" si="151"/>
        <v>0.45448410407145329</v>
      </c>
      <c r="V367" s="18">
        <v>4.8885971348032589E-2</v>
      </c>
      <c r="W367" s="112">
        <f t="shared" si="165"/>
        <v>376</v>
      </c>
      <c r="X367" s="33">
        <f t="shared" si="152"/>
        <v>0.22018943140027314</v>
      </c>
      <c r="Y367" s="13">
        <v>105082</v>
      </c>
      <c r="Z367" s="10">
        <f t="shared" si="153"/>
        <v>264</v>
      </c>
      <c r="AA367" s="33">
        <f t="shared" si="154"/>
        <v>0.2220069406531853</v>
      </c>
      <c r="AB367" s="11">
        <v>3.2000000000000001E-2</v>
      </c>
      <c r="AC367" s="112">
        <f t="shared" si="166"/>
        <v>370</v>
      </c>
      <c r="AD367" s="33">
        <f t="shared" si="155"/>
        <v>0.52122574812364764</v>
      </c>
      <c r="AE367" s="11">
        <v>0.95369246832406807</v>
      </c>
      <c r="AF367" s="10">
        <f t="shared" si="156"/>
        <v>404</v>
      </c>
      <c r="AG367" s="33">
        <f t="shared" si="157"/>
        <v>0.4300500328109273</v>
      </c>
      <c r="AH367" s="14">
        <v>2.140333333333333</v>
      </c>
      <c r="AI367" s="112">
        <f t="shared" si="167"/>
        <v>310</v>
      </c>
      <c r="AJ367" s="33">
        <f t="shared" si="158"/>
        <v>-0.19225605296994802</v>
      </c>
      <c r="AK367" s="13">
        <v>147143.38989836772</v>
      </c>
      <c r="AL367" s="38"/>
    </row>
    <row r="368" spans="1:38" x14ac:dyDescent="0.25">
      <c r="A368" t="s">
        <v>770</v>
      </c>
      <c r="B368" s="5" t="s">
        <v>453</v>
      </c>
      <c r="C368" s="6" t="s">
        <v>71</v>
      </c>
      <c r="D368" s="7" t="s">
        <v>34</v>
      </c>
      <c r="E368" s="36">
        <f t="shared" si="139"/>
        <v>2.2304564938756117</v>
      </c>
      <c r="F368" s="8">
        <f t="shared" si="140"/>
        <v>21.360332230853736</v>
      </c>
      <c r="G368" s="9">
        <f t="shared" si="141"/>
        <v>362</v>
      </c>
      <c r="H368" s="112">
        <f t="shared" si="142"/>
        <v>32</v>
      </c>
      <c r="I368" s="33">
        <f t="shared" si="143"/>
        <v>-1.1104825913615253</v>
      </c>
      <c r="J368" s="11">
        <v>-7.3313782991202392E-2</v>
      </c>
      <c r="K368" s="10">
        <f t="shared" si="144"/>
        <v>67</v>
      </c>
      <c r="L368" s="33">
        <f t="shared" si="145"/>
        <v>-0.9071059401911723</v>
      </c>
      <c r="M368" s="11">
        <v>0.11666666666666667</v>
      </c>
      <c r="N368" s="10">
        <f t="shared" si="146"/>
        <v>523</v>
      </c>
      <c r="O368" s="33">
        <f t="shared" si="147"/>
        <v>0.87859110054503342</v>
      </c>
      <c r="P368" s="11">
        <v>4.7892720306513406E-3</v>
      </c>
      <c r="Q368" s="10">
        <f t="shared" si="148"/>
        <v>390</v>
      </c>
      <c r="R368" s="33">
        <f t="shared" si="149"/>
        <v>0.27294812057923534</v>
      </c>
      <c r="S368" s="12">
        <v>0</v>
      </c>
      <c r="T368" s="10">
        <f t="shared" si="150"/>
        <v>204</v>
      </c>
      <c r="U368" s="33">
        <f t="shared" si="151"/>
        <v>-2.1918760542526467E-2</v>
      </c>
      <c r="V368" s="18">
        <v>7.6850690087829354E-2</v>
      </c>
      <c r="W368" s="112">
        <f t="shared" si="165"/>
        <v>458</v>
      </c>
      <c r="X368" s="33">
        <f t="shared" si="152"/>
        <v>0.84283523267285665</v>
      </c>
      <c r="Y368" s="13">
        <v>127727</v>
      </c>
      <c r="Z368" s="10">
        <f t="shared" si="153"/>
        <v>201</v>
      </c>
      <c r="AA368" s="33">
        <f t="shared" si="154"/>
        <v>2.3328224937240322E-3</v>
      </c>
      <c r="AB368" s="11">
        <v>3.5000000000000003E-2</v>
      </c>
      <c r="AC368" s="112">
        <f t="shared" si="166"/>
        <v>487</v>
      </c>
      <c r="AD368" s="33">
        <f t="shared" si="155"/>
        <v>0.88081891040631399</v>
      </c>
      <c r="AE368" s="11">
        <v>0.97514956281638288</v>
      </c>
      <c r="AF368" s="10">
        <f t="shared" si="156"/>
        <v>172</v>
      </c>
      <c r="AG368" s="33">
        <f t="shared" si="157"/>
        <v>-0.27503191262032745</v>
      </c>
      <c r="AH368" s="14">
        <v>2.9359999999999999</v>
      </c>
      <c r="AI368" s="112">
        <f t="shared" si="167"/>
        <v>282</v>
      </c>
      <c r="AJ368" s="33">
        <f t="shared" si="158"/>
        <v>-0.20798328494307466</v>
      </c>
      <c r="AK368" s="13">
        <v>136348.83449367087</v>
      </c>
      <c r="AL368" s="38"/>
    </row>
    <row r="369" spans="1:38" x14ac:dyDescent="0.25">
      <c r="A369" t="s">
        <v>865</v>
      </c>
      <c r="B369" s="5" t="s">
        <v>290</v>
      </c>
      <c r="C369" s="6" t="s">
        <v>63</v>
      </c>
      <c r="D369" s="7" t="s">
        <v>34</v>
      </c>
      <c r="E369" s="36">
        <f t="shared" si="139"/>
        <v>2.2389102140411179</v>
      </c>
      <c r="F369" s="8">
        <f t="shared" si="140"/>
        <v>21.333982460704764</v>
      </c>
      <c r="G369" s="9">
        <f t="shared" si="141"/>
        <v>363</v>
      </c>
      <c r="H369" s="112">
        <f t="shared" si="142"/>
        <v>102</v>
      </c>
      <c r="I369" s="33">
        <f t="shared" si="143"/>
        <v>-0.69857572454884798</v>
      </c>
      <c r="J369" s="11">
        <v>-4.7262835770146228E-2</v>
      </c>
      <c r="K369" s="10">
        <f t="shared" si="144"/>
        <v>99</v>
      </c>
      <c r="L369" s="33">
        <f t="shared" si="145"/>
        <v>-0.53733622310990048</v>
      </c>
      <c r="M369" s="11">
        <v>9.7188755020080328E-2</v>
      </c>
      <c r="N369" s="10">
        <f t="shared" si="146"/>
        <v>269</v>
      </c>
      <c r="O369" s="33">
        <f t="shared" si="147"/>
        <v>0.26621514498120807</v>
      </c>
      <c r="P369" s="11">
        <v>4.4007490636704123E-2</v>
      </c>
      <c r="Q369" s="10">
        <f t="shared" si="148"/>
        <v>390</v>
      </c>
      <c r="R369" s="33">
        <f t="shared" si="149"/>
        <v>0.27294812057923534</v>
      </c>
      <c r="S369" s="12">
        <v>0</v>
      </c>
      <c r="T369" s="10">
        <f t="shared" si="150"/>
        <v>524</v>
      </c>
      <c r="U369" s="33">
        <f t="shared" si="151"/>
        <v>0.96073248218074359</v>
      </c>
      <c r="V369" s="18">
        <v>1.9169329073482427E-2</v>
      </c>
      <c r="W369" s="112">
        <f t="shared" si="165"/>
        <v>374</v>
      </c>
      <c r="X369" s="33">
        <f t="shared" si="152"/>
        <v>0.20074979432808429</v>
      </c>
      <c r="Y369" s="13">
        <v>104375</v>
      </c>
      <c r="Z369" s="10">
        <f t="shared" si="153"/>
        <v>290</v>
      </c>
      <c r="AA369" s="33">
        <f t="shared" si="154"/>
        <v>0.29523164670633906</v>
      </c>
      <c r="AB369" s="11">
        <v>3.1E-2</v>
      </c>
      <c r="AC369" s="112">
        <f t="shared" si="166"/>
        <v>420</v>
      </c>
      <c r="AD369" s="33">
        <f t="shared" si="155"/>
        <v>0.65571553218408696</v>
      </c>
      <c r="AE369" s="11">
        <v>0.9617175375064666</v>
      </c>
      <c r="AF369" s="10">
        <f t="shared" si="156"/>
        <v>204</v>
      </c>
      <c r="AG369" s="33">
        <f t="shared" si="157"/>
        <v>-0.16219517062001798</v>
      </c>
      <c r="AH369" s="14">
        <v>2.8086666666666669</v>
      </c>
      <c r="AI369" s="112">
        <f t="shared" si="167"/>
        <v>178</v>
      </c>
      <c r="AJ369" s="33">
        <f t="shared" si="158"/>
        <v>-0.25262290939554977</v>
      </c>
      <c r="AK369" s="13">
        <v>105709.94646680942</v>
      </c>
      <c r="AL369" s="38"/>
    </row>
    <row r="370" spans="1:38" x14ac:dyDescent="0.25">
      <c r="A370" t="s">
        <v>1138</v>
      </c>
      <c r="B370" s="5" t="s">
        <v>468</v>
      </c>
      <c r="C370" s="6" t="s">
        <v>91</v>
      </c>
      <c r="D370" s="7" t="s">
        <v>39</v>
      </c>
      <c r="E370" s="36">
        <f t="shared" si="139"/>
        <v>2.2438314904278065</v>
      </c>
      <c r="F370" s="8">
        <f t="shared" si="140"/>
        <v>21.318643119078825</v>
      </c>
      <c r="G370" s="9">
        <f t="shared" si="141"/>
        <v>364</v>
      </c>
      <c r="H370" s="112">
        <f t="shared" si="142"/>
        <v>2</v>
      </c>
      <c r="I370" s="33">
        <f t="shared" si="143"/>
        <v>-4.1459268548962314</v>
      </c>
      <c r="J370" s="11">
        <v>-0.2652896995708155</v>
      </c>
      <c r="K370" s="10">
        <f t="shared" si="144"/>
        <v>349</v>
      </c>
      <c r="L370" s="33">
        <f t="shared" si="145"/>
        <v>0.34522206565152064</v>
      </c>
      <c r="M370" s="11">
        <v>5.0699300699300696E-2</v>
      </c>
      <c r="N370" s="10">
        <f t="shared" si="146"/>
        <v>453</v>
      </c>
      <c r="O370" s="33">
        <f t="shared" si="147"/>
        <v>0.7222604687027202</v>
      </c>
      <c r="P370" s="11">
        <v>1.4801110083256245E-2</v>
      </c>
      <c r="Q370" s="10">
        <f t="shared" si="148"/>
        <v>390</v>
      </c>
      <c r="R370" s="33">
        <f t="shared" si="149"/>
        <v>0.27294812057923534</v>
      </c>
      <c r="S370" s="12">
        <v>0</v>
      </c>
      <c r="T370" s="10">
        <f t="shared" si="150"/>
        <v>525</v>
      </c>
      <c r="U370" s="33">
        <f t="shared" si="151"/>
        <v>0.96598375330426145</v>
      </c>
      <c r="V370" s="18">
        <v>1.8861080885019949E-2</v>
      </c>
      <c r="W370" s="112">
        <f t="shared" si="165"/>
        <v>404</v>
      </c>
      <c r="X370" s="33">
        <f t="shared" si="152"/>
        <v>0.36688032783609709</v>
      </c>
      <c r="Y370" s="13">
        <v>110417</v>
      </c>
      <c r="Z370" s="10">
        <f t="shared" si="153"/>
        <v>369</v>
      </c>
      <c r="AA370" s="33">
        <f t="shared" si="154"/>
        <v>0.51490576486580031</v>
      </c>
      <c r="AB370" s="11">
        <v>2.7999999999999997E-2</v>
      </c>
      <c r="AC370" s="112">
        <f t="shared" si="166"/>
        <v>300</v>
      </c>
      <c r="AD370" s="33">
        <f t="shared" si="155"/>
        <v>0.30657660802270581</v>
      </c>
      <c r="AE370" s="11">
        <v>0.94088425235966222</v>
      </c>
      <c r="AF370" s="10">
        <f t="shared" si="156"/>
        <v>365</v>
      </c>
      <c r="AG370" s="33">
        <f t="shared" si="157"/>
        <v>0.31101022384201393</v>
      </c>
      <c r="AH370" s="14">
        <v>2.2746666666666666</v>
      </c>
      <c r="AI370" s="112">
        <f t="shared" si="167"/>
        <v>386</v>
      </c>
      <c r="AJ370" s="33">
        <f t="shared" si="158"/>
        <v>-0.13319964612935808</v>
      </c>
      <c r="AK370" s="13">
        <v>187677.39211391017</v>
      </c>
      <c r="AL370" s="38"/>
    </row>
    <row r="371" spans="1:38" x14ac:dyDescent="0.25">
      <c r="A371" t="s">
        <v>626</v>
      </c>
      <c r="B371" s="5" t="s">
        <v>450</v>
      </c>
      <c r="C371" s="6" t="s">
        <v>54</v>
      </c>
      <c r="D371" s="7" t="s">
        <v>39</v>
      </c>
      <c r="E371" s="36">
        <f t="shared" si="139"/>
        <v>2.2670446525402572</v>
      </c>
      <c r="F371" s="8">
        <f t="shared" si="140"/>
        <v>21.246288998748508</v>
      </c>
      <c r="G371" s="9">
        <f t="shared" si="141"/>
        <v>365</v>
      </c>
      <c r="H371" s="112">
        <f t="shared" si="142"/>
        <v>31</v>
      </c>
      <c r="I371" s="33">
        <f t="shared" si="143"/>
        <v>-1.1176365569946645</v>
      </c>
      <c r="J371" s="11">
        <v>-7.3766233766233813E-2</v>
      </c>
      <c r="K371" s="10">
        <f t="shared" si="144"/>
        <v>149</v>
      </c>
      <c r="L371" s="33">
        <f t="shared" si="145"/>
        <v>-0.27920200294451836</v>
      </c>
      <c r="M371" s="11">
        <v>8.3591331269349839E-2</v>
      </c>
      <c r="N371" s="10">
        <f t="shared" si="146"/>
        <v>487</v>
      </c>
      <c r="O371" s="33">
        <f t="shared" si="147"/>
        <v>0.79670555258424902</v>
      </c>
      <c r="P371" s="11">
        <v>1.0033444816053512E-2</v>
      </c>
      <c r="Q371" s="10">
        <f t="shared" si="148"/>
        <v>390</v>
      </c>
      <c r="R371" s="33">
        <f t="shared" si="149"/>
        <v>0.27294812057923534</v>
      </c>
      <c r="S371" s="12">
        <v>0</v>
      </c>
      <c r="T371" s="10">
        <f t="shared" si="150"/>
        <v>172</v>
      </c>
      <c r="U371" s="33">
        <f t="shared" si="151"/>
        <v>-0.14108513450078933</v>
      </c>
      <c r="V371" s="18">
        <v>8.3845723868082728E-2</v>
      </c>
      <c r="W371" s="112">
        <f t="shared" si="165"/>
        <v>294</v>
      </c>
      <c r="X371" s="33">
        <f t="shared" si="152"/>
        <v>-0.11715838647622619</v>
      </c>
      <c r="Y371" s="13">
        <v>92813</v>
      </c>
      <c r="Z371" s="10">
        <f t="shared" si="153"/>
        <v>350</v>
      </c>
      <c r="AA371" s="33">
        <f t="shared" si="154"/>
        <v>0.44168105881264658</v>
      </c>
      <c r="AB371" s="11">
        <v>2.8999999999999998E-2</v>
      </c>
      <c r="AC371" s="112">
        <f t="shared" si="166"/>
        <v>488</v>
      </c>
      <c r="AD371" s="33">
        <f t="shared" si="155"/>
        <v>0.88177497376400482</v>
      </c>
      <c r="AE371" s="11">
        <v>0.97520661157024791</v>
      </c>
      <c r="AF371" s="10">
        <f t="shared" si="156"/>
        <v>541</v>
      </c>
      <c r="AG371" s="33">
        <f t="shared" si="157"/>
        <v>1.4284484306147143</v>
      </c>
      <c r="AH371" s="14">
        <v>1.0136666666666667</v>
      </c>
      <c r="AI371" s="112">
        <f t="shared" si="167"/>
        <v>533</v>
      </c>
      <c r="AJ371" s="33">
        <f t="shared" si="158"/>
        <v>0.49710400043301745</v>
      </c>
      <c r="AK371" s="13">
        <v>620293.10263600678</v>
      </c>
      <c r="AL371" s="38"/>
    </row>
    <row r="372" spans="1:38" x14ac:dyDescent="0.25">
      <c r="A372" t="s">
        <v>772</v>
      </c>
      <c r="B372" s="5" t="s">
        <v>461</v>
      </c>
      <c r="C372" s="6" t="s">
        <v>54</v>
      </c>
      <c r="D372" s="7" t="s">
        <v>39</v>
      </c>
      <c r="E372" s="36">
        <f t="shared" si="139"/>
        <v>2.2724220174835721</v>
      </c>
      <c r="F372" s="8">
        <f t="shared" si="140"/>
        <v>21.229528054751139</v>
      </c>
      <c r="G372" s="9">
        <f t="shared" si="141"/>
        <v>366</v>
      </c>
      <c r="H372" s="112">
        <f t="shared" si="142"/>
        <v>156</v>
      </c>
      <c r="I372" s="33">
        <f t="shared" si="143"/>
        <v>-0.48219716644996469</v>
      </c>
      <c r="J372" s="11">
        <v>-3.3578027744438521E-2</v>
      </c>
      <c r="K372" s="10">
        <f t="shared" si="144"/>
        <v>353</v>
      </c>
      <c r="L372" s="33">
        <f t="shared" si="145"/>
        <v>0.3517616278886892</v>
      </c>
      <c r="M372" s="11">
        <v>5.035482409784086E-2</v>
      </c>
      <c r="N372" s="10">
        <f t="shared" si="146"/>
        <v>327</v>
      </c>
      <c r="O372" s="33">
        <f t="shared" si="147"/>
        <v>0.41891988758513099</v>
      </c>
      <c r="P372" s="11">
        <v>3.4227864374096098E-2</v>
      </c>
      <c r="Q372" s="10">
        <f t="shared" si="148"/>
        <v>314</v>
      </c>
      <c r="R372" s="33">
        <f t="shared" si="149"/>
        <v>0.21800441430957687</v>
      </c>
      <c r="S372" s="12">
        <v>0.23105360443622919</v>
      </c>
      <c r="T372" s="10">
        <f t="shared" si="150"/>
        <v>379</v>
      </c>
      <c r="U372" s="33">
        <f t="shared" si="151"/>
        <v>0.53187364079739874</v>
      </c>
      <c r="V372" s="18">
        <v>4.4343226564795765E-2</v>
      </c>
      <c r="W372" s="112">
        <f t="shared" si="165"/>
        <v>405</v>
      </c>
      <c r="X372" s="33">
        <f t="shared" si="152"/>
        <v>0.36729276709505443</v>
      </c>
      <c r="Y372" s="13">
        <v>110432</v>
      </c>
      <c r="Z372" s="10">
        <f t="shared" si="153"/>
        <v>350</v>
      </c>
      <c r="AA372" s="33">
        <f t="shared" si="154"/>
        <v>0.44168105881264658</v>
      </c>
      <c r="AB372" s="11">
        <v>2.8999999999999998E-2</v>
      </c>
      <c r="AC372" s="112">
        <f t="shared" si="166"/>
        <v>276</v>
      </c>
      <c r="AD372" s="33">
        <f t="shared" si="155"/>
        <v>0.24416581928563938</v>
      </c>
      <c r="AE372" s="11">
        <v>0.93716017100402604</v>
      </c>
      <c r="AF372" s="10">
        <f t="shared" si="156"/>
        <v>415</v>
      </c>
      <c r="AG372" s="33">
        <f t="shared" si="157"/>
        <v>0.45663460553351282</v>
      </c>
      <c r="AH372" s="14">
        <v>2.1103333333333336</v>
      </c>
      <c r="AI372" s="112">
        <f t="shared" si="167"/>
        <v>399</v>
      </c>
      <c r="AJ372" s="33">
        <f t="shared" si="158"/>
        <v>-0.12426134857973772</v>
      </c>
      <c r="AK372" s="13">
        <v>193812.28910582257</v>
      </c>
      <c r="AL372" s="38"/>
    </row>
    <row r="373" spans="1:38" x14ac:dyDescent="0.25">
      <c r="A373" t="s">
        <v>1086</v>
      </c>
      <c r="B373" s="5" t="s">
        <v>428</v>
      </c>
      <c r="C373" s="6" t="s">
        <v>91</v>
      </c>
      <c r="D373" s="7" t="s">
        <v>39</v>
      </c>
      <c r="E373" s="36">
        <f t="shared" si="139"/>
        <v>2.3307036328708115</v>
      </c>
      <c r="F373" s="8">
        <f t="shared" si="140"/>
        <v>21.047867538517039</v>
      </c>
      <c r="G373" s="9">
        <f t="shared" si="141"/>
        <v>367</v>
      </c>
      <c r="H373" s="112">
        <f t="shared" si="142"/>
        <v>74</v>
      </c>
      <c r="I373" s="33">
        <f t="shared" si="143"/>
        <v>-0.82645539217785036</v>
      </c>
      <c r="J373" s="11">
        <v>-5.5350553505535083E-2</v>
      </c>
      <c r="K373" s="10">
        <f t="shared" si="144"/>
        <v>128</v>
      </c>
      <c r="L373" s="33">
        <f t="shared" si="145"/>
        <v>-0.37116157221875862</v>
      </c>
      <c r="M373" s="11">
        <v>8.8435374149659865E-2</v>
      </c>
      <c r="N373" s="10">
        <f t="shared" si="146"/>
        <v>450</v>
      </c>
      <c r="O373" s="33">
        <f t="shared" si="147"/>
        <v>0.71856787224041119</v>
      </c>
      <c r="P373" s="11">
        <v>1.5037593984962405E-2</v>
      </c>
      <c r="Q373" s="10">
        <f t="shared" si="148"/>
        <v>390</v>
      </c>
      <c r="R373" s="33">
        <f t="shared" si="149"/>
        <v>0.27294812057923534</v>
      </c>
      <c r="S373" s="12">
        <v>0</v>
      </c>
      <c r="T373" s="10">
        <f t="shared" si="150"/>
        <v>340</v>
      </c>
      <c r="U373" s="33">
        <f t="shared" si="151"/>
        <v>0.42718196749523207</v>
      </c>
      <c r="V373" s="18">
        <v>5.0488599348534204E-2</v>
      </c>
      <c r="W373" s="112">
        <f t="shared" si="165"/>
        <v>351</v>
      </c>
      <c r="X373" s="33">
        <f t="shared" si="152"/>
        <v>0.11482494871197374</v>
      </c>
      <c r="Y373" s="13">
        <v>101250</v>
      </c>
      <c r="Z373" s="10">
        <f t="shared" si="153"/>
        <v>436</v>
      </c>
      <c r="AA373" s="33">
        <f t="shared" si="154"/>
        <v>0.66135517697210733</v>
      </c>
      <c r="AB373" s="11">
        <v>2.6000000000000002E-2</v>
      </c>
      <c r="AC373" s="112">
        <f t="shared" si="166"/>
        <v>320</v>
      </c>
      <c r="AD373" s="33">
        <f t="shared" si="155"/>
        <v>0.35821462374025936</v>
      </c>
      <c r="AE373" s="11">
        <v>0.94396551724137934</v>
      </c>
      <c r="AF373" s="10">
        <f t="shared" si="156"/>
        <v>413</v>
      </c>
      <c r="AG373" s="33">
        <f t="shared" si="157"/>
        <v>0.45368076411989244</v>
      </c>
      <c r="AH373" s="14">
        <v>2.1136666666666666</v>
      </c>
      <c r="AI373" s="112">
        <f t="shared" si="167"/>
        <v>375</v>
      </c>
      <c r="AJ373" s="33">
        <f t="shared" si="158"/>
        <v>-0.14562010719691215</v>
      </c>
      <c r="AK373" s="13">
        <v>179152.474609375</v>
      </c>
      <c r="AL373" s="38"/>
    </row>
    <row r="374" spans="1:38" x14ac:dyDescent="0.25">
      <c r="A374" t="s">
        <v>861</v>
      </c>
      <c r="B374" s="5" t="s">
        <v>85</v>
      </c>
      <c r="C374" s="6" t="s">
        <v>38</v>
      </c>
      <c r="D374" s="7" t="s">
        <v>39</v>
      </c>
      <c r="E374" s="36">
        <f t="shared" si="139"/>
        <v>2.3424686609177865</v>
      </c>
      <c r="F374" s="8">
        <f t="shared" si="140"/>
        <v>21.011196607995952</v>
      </c>
      <c r="G374" s="9">
        <f t="shared" si="141"/>
        <v>368</v>
      </c>
      <c r="H374" s="112">
        <f t="shared" si="142"/>
        <v>217</v>
      </c>
      <c r="I374" s="33">
        <f t="shared" si="143"/>
        <v>-0.2839046017210079</v>
      </c>
      <c r="J374" s="11">
        <v>-2.1037063865749106E-2</v>
      </c>
      <c r="K374" s="10">
        <f t="shared" si="144"/>
        <v>237</v>
      </c>
      <c r="L374" s="33">
        <f t="shared" si="145"/>
        <v>4.8921728271451824E-2</v>
      </c>
      <c r="M374" s="11">
        <v>6.6307154792647732E-2</v>
      </c>
      <c r="N374" s="10">
        <f t="shared" si="146"/>
        <v>405</v>
      </c>
      <c r="O374" s="33">
        <f t="shared" si="147"/>
        <v>0.63893397008245156</v>
      </c>
      <c r="P374" s="11">
        <v>2.0137565260628161E-2</v>
      </c>
      <c r="Q374" s="10">
        <f t="shared" si="148"/>
        <v>227</v>
      </c>
      <c r="R374" s="33">
        <f t="shared" si="149"/>
        <v>0.14098158772178285</v>
      </c>
      <c r="S374" s="12">
        <v>0.55495606597810998</v>
      </c>
      <c r="T374" s="10">
        <f t="shared" si="150"/>
        <v>287</v>
      </c>
      <c r="U374" s="33">
        <f t="shared" si="151"/>
        <v>0.26608618069144885</v>
      </c>
      <c r="V374" s="18">
        <v>5.9944878272852546E-2</v>
      </c>
      <c r="W374" s="112">
        <f t="shared" si="165"/>
        <v>371</v>
      </c>
      <c r="X374" s="33">
        <f t="shared" si="152"/>
        <v>0.18191506816903286</v>
      </c>
      <c r="Y374" s="13">
        <v>103690</v>
      </c>
      <c r="Z374" s="10">
        <f t="shared" si="153"/>
        <v>507</v>
      </c>
      <c r="AA374" s="33">
        <f t="shared" si="154"/>
        <v>0.88102929513156858</v>
      </c>
      <c r="AB374" s="11">
        <v>2.3E-2</v>
      </c>
      <c r="AC374" s="112">
        <f t="shared" si="166"/>
        <v>312</v>
      </c>
      <c r="AD374" s="33">
        <f t="shared" si="155"/>
        <v>0.33976655304344583</v>
      </c>
      <c r="AE374" s="11">
        <v>0.94286471211586009</v>
      </c>
      <c r="AF374" s="10">
        <f t="shared" si="156"/>
        <v>261</v>
      </c>
      <c r="AG374" s="33">
        <f t="shared" si="157"/>
        <v>-3.5738867085876361E-3</v>
      </c>
      <c r="AH374" s="14">
        <v>2.6296666666666666</v>
      </c>
      <c r="AI374" s="112">
        <f t="shared" si="167"/>
        <v>320</v>
      </c>
      <c r="AJ374" s="33">
        <f t="shared" si="158"/>
        <v>-0.18641921552963175</v>
      </c>
      <c r="AK374" s="13">
        <v>151149.56627100354</v>
      </c>
      <c r="AL374" s="38"/>
    </row>
    <row r="375" spans="1:38" x14ac:dyDescent="0.25">
      <c r="A375" t="s">
        <v>657</v>
      </c>
      <c r="B375" s="5" t="s">
        <v>427</v>
      </c>
      <c r="C375" s="6" t="s">
        <v>44</v>
      </c>
      <c r="D375" s="7" t="s">
        <v>20</v>
      </c>
      <c r="E375" s="36">
        <f t="shared" si="139"/>
        <v>2.3456315956395661</v>
      </c>
      <c r="F375" s="8">
        <f t="shared" si="140"/>
        <v>21.001337918415103</v>
      </c>
      <c r="G375" s="9">
        <f t="shared" si="141"/>
        <v>369</v>
      </c>
      <c r="H375" s="112">
        <f t="shared" si="142"/>
        <v>515</v>
      </c>
      <c r="I375" s="33">
        <f t="shared" si="143"/>
        <v>1.1154864201213455</v>
      </c>
      <c r="J375" s="11">
        <v>6.7467072842935183E-2</v>
      </c>
      <c r="K375" s="10">
        <f t="shared" si="144"/>
        <v>211</v>
      </c>
      <c r="L375" s="33">
        <f t="shared" si="145"/>
        <v>-2.9531479334180762E-2</v>
      </c>
      <c r="M375" s="11">
        <v>7.0439739413680785E-2</v>
      </c>
      <c r="N375" s="10">
        <f t="shared" si="146"/>
        <v>394</v>
      </c>
      <c r="O375" s="33">
        <f t="shared" si="147"/>
        <v>0.60455906350253807</v>
      </c>
      <c r="P375" s="11">
        <v>2.2339027595269383E-2</v>
      </c>
      <c r="Q375" s="10">
        <f t="shared" si="148"/>
        <v>374</v>
      </c>
      <c r="R375" s="33">
        <f t="shared" si="149"/>
        <v>0.25298871477639145</v>
      </c>
      <c r="S375" s="12">
        <v>8.3934866543562192E-2</v>
      </c>
      <c r="T375" s="10">
        <f t="shared" si="150"/>
        <v>290</v>
      </c>
      <c r="U375" s="33">
        <f t="shared" si="151"/>
        <v>0.27071345013641096</v>
      </c>
      <c r="V375" s="18">
        <v>5.9673258813413586E-2</v>
      </c>
      <c r="W375" s="112">
        <f t="shared" si="165"/>
        <v>298</v>
      </c>
      <c r="X375" s="33">
        <f t="shared" si="152"/>
        <v>-0.10409780994257738</v>
      </c>
      <c r="Y375" s="13">
        <v>93288</v>
      </c>
      <c r="Z375" s="10">
        <f t="shared" si="153"/>
        <v>399</v>
      </c>
      <c r="AA375" s="33">
        <f t="shared" si="154"/>
        <v>0.58813047091895354</v>
      </c>
      <c r="AB375" s="11">
        <v>2.7000000000000003E-2</v>
      </c>
      <c r="AC375" s="112">
        <f t="shared" si="166"/>
        <v>373</v>
      </c>
      <c r="AD375" s="33">
        <f t="shared" si="155"/>
        <v>0.53000921006796842</v>
      </c>
      <c r="AE375" s="11">
        <v>0.95421658166291068</v>
      </c>
      <c r="AF375" s="10">
        <f t="shared" si="156"/>
        <v>244</v>
      </c>
      <c r="AG375" s="33">
        <f t="shared" si="157"/>
        <v>-4.2859977509742582E-2</v>
      </c>
      <c r="AH375" s="14">
        <v>2.6739999999999999</v>
      </c>
      <c r="AI375" s="112">
        <f t="shared" si="167"/>
        <v>242</v>
      </c>
      <c r="AJ375" s="33">
        <f t="shared" si="158"/>
        <v>-0.22978097855789983</v>
      </c>
      <c r="AK375" s="13">
        <v>121387.75222427397</v>
      </c>
      <c r="AL375" s="38"/>
    </row>
    <row r="376" spans="1:38" x14ac:dyDescent="0.25">
      <c r="A376" t="s">
        <v>722</v>
      </c>
      <c r="B376" s="5" t="s">
        <v>415</v>
      </c>
      <c r="C376" s="6" t="s">
        <v>49</v>
      </c>
      <c r="D376" s="7" t="s">
        <v>39</v>
      </c>
      <c r="E376" s="36">
        <f t="shared" si="139"/>
        <v>2.3581826307645435</v>
      </c>
      <c r="F376" s="8">
        <f t="shared" si="140"/>
        <v>20.9622170480527</v>
      </c>
      <c r="G376" s="9">
        <f t="shared" si="141"/>
        <v>370</v>
      </c>
      <c r="H376" s="112">
        <f t="shared" si="142"/>
        <v>338</v>
      </c>
      <c r="I376" s="33">
        <f t="shared" si="143"/>
        <v>9.9699835457016064E-2</v>
      </c>
      <c r="J376" s="11">
        <v>3.223903240760162E-3</v>
      </c>
      <c r="K376" s="10">
        <f t="shared" si="144"/>
        <v>400</v>
      </c>
      <c r="L376" s="33">
        <f t="shared" si="145"/>
        <v>0.50300825452640019</v>
      </c>
      <c r="M376" s="11">
        <v>4.2387788685240881E-2</v>
      </c>
      <c r="N376" s="10">
        <f t="shared" si="146"/>
        <v>275</v>
      </c>
      <c r="O376" s="33">
        <f t="shared" si="147"/>
        <v>0.28483964897977188</v>
      </c>
      <c r="P376" s="11">
        <v>4.2814726840855105E-2</v>
      </c>
      <c r="Q376" s="10">
        <f t="shared" si="148"/>
        <v>282</v>
      </c>
      <c r="R376" s="33">
        <f t="shared" si="149"/>
        <v>0.19802960571867315</v>
      </c>
      <c r="S376" s="12">
        <v>0.3150532439982357</v>
      </c>
      <c r="T376" s="10">
        <f t="shared" si="150"/>
        <v>281</v>
      </c>
      <c r="U376" s="33">
        <f t="shared" si="151"/>
        <v>0.2531078393824957</v>
      </c>
      <c r="V376" s="18">
        <v>6.070670338217056E-2</v>
      </c>
      <c r="W376" s="112">
        <f t="shared" si="165"/>
        <v>421</v>
      </c>
      <c r="X376" s="33">
        <f t="shared" si="152"/>
        <v>0.50512996743859429</v>
      </c>
      <c r="Y376" s="13">
        <v>115445</v>
      </c>
      <c r="Z376" s="10">
        <f t="shared" si="153"/>
        <v>436</v>
      </c>
      <c r="AA376" s="33">
        <f t="shared" si="154"/>
        <v>0.66135517697210733</v>
      </c>
      <c r="AB376" s="11">
        <v>2.6000000000000002E-2</v>
      </c>
      <c r="AC376" s="112">
        <f t="shared" si="166"/>
        <v>321</v>
      </c>
      <c r="AD376" s="33">
        <f t="shared" si="155"/>
        <v>0.36513440405618885</v>
      </c>
      <c r="AE376" s="11">
        <v>0.94437842381380255</v>
      </c>
      <c r="AF376" s="10">
        <f t="shared" si="156"/>
        <v>233</v>
      </c>
      <c r="AG376" s="33">
        <f t="shared" si="157"/>
        <v>-6.6490708818708111E-2</v>
      </c>
      <c r="AH376" s="14">
        <v>2.7006666666666668</v>
      </c>
      <c r="AI376" s="112">
        <f t="shared" si="167"/>
        <v>339</v>
      </c>
      <c r="AJ376" s="33">
        <f t="shared" si="158"/>
        <v>-0.17387342829785873</v>
      </c>
      <c r="AK376" s="13">
        <v>159760.50274096322</v>
      </c>
      <c r="AL376" s="38"/>
    </row>
    <row r="377" spans="1:38" x14ac:dyDescent="0.25">
      <c r="A377" t="s">
        <v>1043</v>
      </c>
      <c r="B377" s="5" t="s">
        <v>432</v>
      </c>
      <c r="C377" s="6" t="s">
        <v>81</v>
      </c>
      <c r="D377" s="7" t="s">
        <v>34</v>
      </c>
      <c r="E377" s="36">
        <f t="shared" si="139"/>
        <v>2.3782447765020893</v>
      </c>
      <c r="F377" s="8">
        <f t="shared" si="140"/>
        <v>20.899684468486548</v>
      </c>
      <c r="G377" s="9">
        <f t="shared" si="141"/>
        <v>371</v>
      </c>
      <c r="H377" s="112">
        <f t="shared" si="142"/>
        <v>159</v>
      </c>
      <c r="I377" s="33">
        <f t="shared" si="143"/>
        <v>-0.47333357454893105</v>
      </c>
      <c r="J377" s="11">
        <v>-3.3017452081814724E-2</v>
      </c>
      <c r="K377" s="10">
        <f t="shared" si="144"/>
        <v>346</v>
      </c>
      <c r="L377" s="33">
        <f t="shared" si="145"/>
        <v>0.3360234694886407</v>
      </c>
      <c r="M377" s="11">
        <v>5.1183844011142059E-2</v>
      </c>
      <c r="N377" s="10">
        <f t="shared" si="146"/>
        <v>389</v>
      </c>
      <c r="O377" s="33">
        <f t="shared" si="147"/>
        <v>0.59237596877371401</v>
      </c>
      <c r="P377" s="11">
        <v>2.311926605504587E-2</v>
      </c>
      <c r="Q377" s="10">
        <f t="shared" si="148"/>
        <v>266</v>
      </c>
      <c r="R377" s="33">
        <f t="shared" si="149"/>
        <v>0.17804469072620283</v>
      </c>
      <c r="S377" s="12">
        <v>0.39909538379672743</v>
      </c>
      <c r="T377" s="10">
        <f t="shared" si="150"/>
        <v>333</v>
      </c>
      <c r="U377" s="33">
        <f t="shared" si="151"/>
        <v>0.39221195501880884</v>
      </c>
      <c r="V377" s="18">
        <v>5.254132958142807E-2</v>
      </c>
      <c r="W377" s="112">
        <f t="shared" si="165"/>
        <v>417</v>
      </c>
      <c r="X377" s="33">
        <f t="shared" si="152"/>
        <v>0.46421599295002713</v>
      </c>
      <c r="Y377" s="13">
        <v>113957</v>
      </c>
      <c r="Z377" s="10">
        <f t="shared" si="153"/>
        <v>264</v>
      </c>
      <c r="AA377" s="33">
        <f t="shared" si="154"/>
        <v>0.2220069406531853</v>
      </c>
      <c r="AB377" s="11">
        <v>3.2000000000000001E-2</v>
      </c>
      <c r="AC377" s="112">
        <f t="shared" si="166"/>
        <v>403</v>
      </c>
      <c r="AD377" s="33">
        <f t="shared" si="155"/>
        <v>0.61685139880595807</v>
      </c>
      <c r="AE377" s="11">
        <v>0.95939849624060147</v>
      </c>
      <c r="AF377" s="10">
        <f t="shared" si="156"/>
        <v>252</v>
      </c>
      <c r="AG377" s="33">
        <f t="shared" si="157"/>
        <v>-2.7204618017552772E-2</v>
      </c>
      <c r="AH377" s="14">
        <v>2.656333333333333</v>
      </c>
      <c r="AI377" s="112">
        <f t="shared" si="167"/>
        <v>321</v>
      </c>
      <c r="AJ377" s="33">
        <f t="shared" si="158"/>
        <v>-0.18533395862538446</v>
      </c>
      <c r="AK377" s="13">
        <v>151894.44406013036</v>
      </c>
      <c r="AL377" s="38"/>
    </row>
    <row r="378" spans="1:38" x14ac:dyDescent="0.25">
      <c r="A378" t="s">
        <v>1032</v>
      </c>
      <c r="B378" s="5" t="s">
        <v>389</v>
      </c>
      <c r="C378" s="6" t="s">
        <v>44</v>
      </c>
      <c r="D378" s="7" t="s">
        <v>20</v>
      </c>
      <c r="E378" s="36">
        <f t="shared" si="139"/>
        <v>2.3961670256535959</v>
      </c>
      <c r="F378" s="8">
        <f t="shared" si="140"/>
        <v>20.843821826188346</v>
      </c>
      <c r="G378" s="9">
        <f t="shared" si="141"/>
        <v>372</v>
      </c>
      <c r="H378" s="112">
        <f t="shared" si="142"/>
        <v>152</v>
      </c>
      <c r="I378" s="33">
        <f t="shared" si="143"/>
        <v>-0.49709056220104575</v>
      </c>
      <c r="J378" s="11">
        <v>-3.4519956850053934E-2</v>
      </c>
      <c r="K378" s="10">
        <f t="shared" si="144"/>
        <v>343</v>
      </c>
      <c r="L378" s="33">
        <f t="shared" si="145"/>
        <v>0.33326675899143515</v>
      </c>
      <c r="M378" s="11">
        <v>5.1329055912007336E-2</v>
      </c>
      <c r="N378" s="10">
        <f t="shared" si="146"/>
        <v>342</v>
      </c>
      <c r="O378" s="33">
        <f t="shared" si="147"/>
        <v>0.44819602315589607</v>
      </c>
      <c r="P378" s="11">
        <v>3.2352941176470591E-2</v>
      </c>
      <c r="Q378" s="10">
        <f t="shared" si="148"/>
        <v>390</v>
      </c>
      <c r="R378" s="33">
        <f t="shared" si="149"/>
        <v>0.27294812057923534</v>
      </c>
      <c r="S378" s="12">
        <v>0</v>
      </c>
      <c r="T378" s="10">
        <f t="shared" si="150"/>
        <v>286</v>
      </c>
      <c r="U378" s="33">
        <f t="shared" si="151"/>
        <v>0.26410438953675591</v>
      </c>
      <c r="V378" s="18">
        <v>6.0061208875286917E-2</v>
      </c>
      <c r="W378" s="112">
        <f t="shared" si="165"/>
        <v>386</v>
      </c>
      <c r="X378" s="33">
        <f t="shared" si="152"/>
        <v>0.24702547918309678</v>
      </c>
      <c r="Y378" s="13">
        <v>106058</v>
      </c>
      <c r="Z378" s="10">
        <f t="shared" si="153"/>
        <v>436</v>
      </c>
      <c r="AA378" s="33">
        <f t="shared" si="154"/>
        <v>0.66135517697210733</v>
      </c>
      <c r="AB378" s="11">
        <v>2.6000000000000002E-2</v>
      </c>
      <c r="AC378" s="112">
        <f t="shared" si="166"/>
        <v>432</v>
      </c>
      <c r="AD378" s="33">
        <f t="shared" si="155"/>
        <v>0.69637029189830524</v>
      </c>
      <c r="AE378" s="11">
        <v>0.96414342629482075</v>
      </c>
      <c r="AF378" s="10">
        <f t="shared" si="156"/>
        <v>150</v>
      </c>
      <c r="AG378" s="33">
        <f t="shared" si="157"/>
        <v>-0.36098869775668896</v>
      </c>
      <c r="AH378" s="14">
        <v>3.0329999999999999</v>
      </c>
      <c r="AI378" s="112">
        <f t="shared" si="167"/>
        <v>183</v>
      </c>
      <c r="AJ378" s="33">
        <f t="shared" si="158"/>
        <v>-0.25051732172090396</v>
      </c>
      <c r="AK378" s="13">
        <v>107155.13929236498</v>
      </c>
      <c r="AL378" s="38"/>
    </row>
    <row r="379" spans="1:38" x14ac:dyDescent="0.25">
      <c r="A379" t="s">
        <v>878</v>
      </c>
      <c r="B379" s="5" t="s">
        <v>431</v>
      </c>
      <c r="C379" s="6" t="s">
        <v>30</v>
      </c>
      <c r="D379" s="7" t="s">
        <v>20</v>
      </c>
      <c r="E379" s="36">
        <f t="shared" si="139"/>
        <v>2.4915748795665564</v>
      </c>
      <c r="F379" s="8">
        <f t="shared" si="140"/>
        <v>20.546440913194459</v>
      </c>
      <c r="G379" s="9">
        <f t="shared" si="141"/>
        <v>373</v>
      </c>
      <c r="H379" s="112">
        <f t="shared" si="142"/>
        <v>307</v>
      </c>
      <c r="I379" s="33">
        <f t="shared" si="143"/>
        <v>7.6424024874352974E-3</v>
      </c>
      <c r="J379" s="11">
        <v>-2.5982461838258697E-3</v>
      </c>
      <c r="K379" s="10">
        <f t="shared" si="144"/>
        <v>492</v>
      </c>
      <c r="L379" s="33">
        <f t="shared" si="145"/>
        <v>0.759424389534191</v>
      </c>
      <c r="M379" s="11">
        <v>2.8880866425992781E-2</v>
      </c>
      <c r="N379" s="10">
        <f t="shared" si="146"/>
        <v>433</v>
      </c>
      <c r="O379" s="33">
        <f t="shared" si="147"/>
        <v>0.69544532944041904</v>
      </c>
      <c r="P379" s="11">
        <v>1.6518424396442185E-2</v>
      </c>
      <c r="Q379" s="10">
        <f t="shared" si="148"/>
        <v>390</v>
      </c>
      <c r="R379" s="33">
        <f t="shared" si="149"/>
        <v>0.27294812057923534</v>
      </c>
      <c r="S379" s="12">
        <v>0</v>
      </c>
      <c r="T379" s="10">
        <f t="shared" si="150"/>
        <v>119</v>
      </c>
      <c r="U379" s="33">
        <f t="shared" si="151"/>
        <v>-0.49656068101403245</v>
      </c>
      <c r="V379" s="18">
        <v>0.10471204188481675</v>
      </c>
      <c r="W379" s="112">
        <f t="shared" si="165"/>
        <v>247</v>
      </c>
      <c r="X379" s="33">
        <f t="shared" si="152"/>
        <v>-0.29348991765578364</v>
      </c>
      <c r="Y379" s="13">
        <v>86400</v>
      </c>
      <c r="Z379" s="10">
        <f t="shared" si="153"/>
        <v>136</v>
      </c>
      <c r="AA379" s="33">
        <f t="shared" si="154"/>
        <v>-0.36379070777204425</v>
      </c>
      <c r="AB379" s="11">
        <v>0.04</v>
      </c>
      <c r="AC379" s="112">
        <f t="shared" si="166"/>
        <v>549</v>
      </c>
      <c r="AD379" s="33">
        <f t="shared" si="155"/>
        <v>1.1311172905279572</v>
      </c>
      <c r="AE379" s="11">
        <v>0.99008498583569404</v>
      </c>
      <c r="AF379" s="10">
        <f t="shared" si="156"/>
        <v>550</v>
      </c>
      <c r="AG379" s="33">
        <f t="shared" si="157"/>
        <v>1.5386267153427651</v>
      </c>
      <c r="AH379" s="14">
        <v>0.88933333333333342</v>
      </c>
      <c r="AI379" s="112">
        <f t="shared" si="167"/>
        <v>557</v>
      </c>
      <c r="AJ379" s="33">
        <f t="shared" si="158"/>
        <v>3.8779282744788306</v>
      </c>
      <c r="AK379" s="13">
        <v>2940758.3314881148</v>
      </c>
      <c r="AL379" s="38"/>
    </row>
    <row r="380" spans="1:38" x14ac:dyDescent="0.25">
      <c r="A380" t="s">
        <v>794</v>
      </c>
      <c r="B380" s="5" t="s">
        <v>387</v>
      </c>
      <c r="C380" s="6" t="s">
        <v>19</v>
      </c>
      <c r="D380" s="7" t="s">
        <v>20</v>
      </c>
      <c r="E380" s="36">
        <f t="shared" si="139"/>
        <v>2.4920345538415494</v>
      </c>
      <c r="F380" s="8">
        <f t="shared" si="140"/>
        <v>20.545008134340613</v>
      </c>
      <c r="G380" s="9">
        <f t="shared" si="141"/>
        <v>374</v>
      </c>
      <c r="H380" s="112">
        <f t="shared" si="142"/>
        <v>266</v>
      </c>
      <c r="I380" s="33">
        <f t="shared" si="143"/>
        <v>-0.14673190919273091</v>
      </c>
      <c r="J380" s="11">
        <v>-1.2361611084697466E-2</v>
      </c>
      <c r="K380" s="10">
        <f t="shared" si="144"/>
        <v>132</v>
      </c>
      <c r="L380" s="33">
        <f t="shared" si="145"/>
        <v>-0.35736539198757294</v>
      </c>
      <c r="M380" s="11">
        <v>8.7708649468892258E-2</v>
      </c>
      <c r="N380" s="10">
        <f t="shared" si="146"/>
        <v>410</v>
      </c>
      <c r="O380" s="33">
        <f t="shared" si="147"/>
        <v>0.64894002185804445</v>
      </c>
      <c r="P380" s="11">
        <v>1.9496750541576405E-2</v>
      </c>
      <c r="Q380" s="10">
        <f t="shared" si="148"/>
        <v>243</v>
      </c>
      <c r="R380" s="33">
        <f t="shared" si="149"/>
        <v>0.15847356414256852</v>
      </c>
      <c r="S380" s="12">
        <v>0.48139742796231344</v>
      </c>
      <c r="T380" s="10">
        <f t="shared" si="150"/>
        <v>392</v>
      </c>
      <c r="U380" s="33">
        <f t="shared" si="151"/>
        <v>0.57086466598687502</v>
      </c>
      <c r="V380" s="18">
        <v>4.205446397793864E-2</v>
      </c>
      <c r="W380" s="112">
        <f t="shared" si="165"/>
        <v>290</v>
      </c>
      <c r="X380" s="33">
        <f t="shared" si="152"/>
        <v>-0.1236199348665577</v>
      </c>
      <c r="Y380" s="13">
        <v>92578</v>
      </c>
      <c r="Z380" s="10">
        <f t="shared" si="153"/>
        <v>466</v>
      </c>
      <c r="AA380" s="33">
        <f t="shared" si="154"/>
        <v>0.73457988302526112</v>
      </c>
      <c r="AB380" s="11">
        <v>2.5000000000000001E-2</v>
      </c>
      <c r="AC380" s="112">
        <f t="shared" si="166"/>
        <v>477</v>
      </c>
      <c r="AD380" s="33">
        <f t="shared" si="155"/>
        <v>0.83998242846510407</v>
      </c>
      <c r="AE380" s="11">
        <v>0.97271283057658164</v>
      </c>
      <c r="AF380" s="10">
        <f t="shared" si="156"/>
        <v>102</v>
      </c>
      <c r="AG380" s="33">
        <f t="shared" si="157"/>
        <v>-0.58282218791960139</v>
      </c>
      <c r="AH380" s="14">
        <v>3.2833333333333332</v>
      </c>
      <c r="AI380" s="112">
        <f t="shared" si="167"/>
        <v>156</v>
      </c>
      <c r="AJ380" s="33">
        <f t="shared" si="158"/>
        <v>-0.26182480997908097</v>
      </c>
      <c r="AK380" s="13">
        <v>99394.122687573064</v>
      </c>
      <c r="AL380" s="38"/>
    </row>
    <row r="381" spans="1:38" x14ac:dyDescent="0.25">
      <c r="A381" t="s">
        <v>848</v>
      </c>
      <c r="B381" s="5" t="s">
        <v>510</v>
      </c>
      <c r="C381" s="6" t="s">
        <v>91</v>
      </c>
      <c r="D381" s="7" t="s">
        <v>39</v>
      </c>
      <c r="E381" s="36">
        <f t="shared" si="139"/>
        <v>2.4938786669075865</v>
      </c>
      <c r="F381" s="8">
        <f t="shared" si="140"/>
        <v>20.53926013766371</v>
      </c>
      <c r="G381" s="9">
        <f t="shared" si="141"/>
        <v>375</v>
      </c>
      <c r="H381" s="112">
        <f t="shared" si="142"/>
        <v>180</v>
      </c>
      <c r="I381" s="33">
        <f t="shared" si="143"/>
        <v>-0.42681170410099639</v>
      </c>
      <c r="J381" s="11">
        <v>-3.007518796992481E-2</v>
      </c>
      <c r="K381" s="10">
        <f t="shared" si="144"/>
        <v>201</v>
      </c>
      <c r="L381" s="33">
        <f t="shared" si="145"/>
        <v>-6.846714483791308E-2</v>
      </c>
      <c r="M381" s="11">
        <v>7.24907063197026E-2</v>
      </c>
      <c r="N381" s="10">
        <f t="shared" si="146"/>
        <v>535</v>
      </c>
      <c r="O381" s="33">
        <f t="shared" si="147"/>
        <v>0.95337356493194403</v>
      </c>
      <c r="P381" s="11">
        <v>0</v>
      </c>
      <c r="Q381" s="10">
        <f t="shared" si="148"/>
        <v>390</v>
      </c>
      <c r="R381" s="33">
        <f t="shared" si="149"/>
        <v>0.27294812057923534</v>
      </c>
      <c r="S381" s="12">
        <v>0</v>
      </c>
      <c r="T381" s="10">
        <f t="shared" si="150"/>
        <v>554</v>
      </c>
      <c r="U381" s="33">
        <f t="shared" si="151"/>
        <v>1.1238413518942267</v>
      </c>
      <c r="V381" s="18">
        <v>9.5948827292110881E-3</v>
      </c>
      <c r="W381" s="112">
        <f t="shared" si="165"/>
        <v>425</v>
      </c>
      <c r="X381" s="33">
        <f t="shared" si="152"/>
        <v>0.54730875565463066</v>
      </c>
      <c r="Y381" s="13">
        <v>116979</v>
      </c>
      <c r="Z381" s="10">
        <f t="shared" si="153"/>
        <v>290</v>
      </c>
      <c r="AA381" s="33">
        <f t="shared" si="154"/>
        <v>0.29523164670633906</v>
      </c>
      <c r="AB381" s="11">
        <v>3.1E-2</v>
      </c>
      <c r="AC381" s="112">
        <f t="shared" si="166"/>
        <v>102</v>
      </c>
      <c r="AD381" s="33">
        <f t="shared" si="155"/>
        <v>-0.61665048931999922</v>
      </c>
      <c r="AE381" s="11">
        <v>0.88579485371871691</v>
      </c>
      <c r="AF381" s="10">
        <f t="shared" si="156"/>
        <v>376</v>
      </c>
      <c r="AG381" s="33">
        <f t="shared" si="157"/>
        <v>0.32991480888918612</v>
      </c>
      <c r="AH381" s="14">
        <v>2.2533333333333334</v>
      </c>
      <c r="AI381" s="112">
        <f t="shared" si="167"/>
        <v>355</v>
      </c>
      <c r="AJ381" s="33">
        <f t="shared" si="158"/>
        <v>-0.16333309410543742</v>
      </c>
      <c r="AK381" s="13">
        <v>166994.97487302861</v>
      </c>
      <c r="AL381" s="38"/>
    </row>
    <row r="382" spans="1:38" x14ac:dyDescent="0.25">
      <c r="A382" t="s">
        <v>864</v>
      </c>
      <c r="B382" s="5" t="s">
        <v>340</v>
      </c>
      <c r="C382" s="6" t="s">
        <v>93</v>
      </c>
      <c r="D382" s="7" t="s">
        <v>34</v>
      </c>
      <c r="E382" s="36">
        <f t="shared" si="139"/>
        <v>2.4996564234043532</v>
      </c>
      <c r="F382" s="8">
        <f t="shared" si="140"/>
        <v>20.521251195720289</v>
      </c>
      <c r="G382" s="9">
        <f t="shared" si="141"/>
        <v>376</v>
      </c>
      <c r="H382" s="112">
        <f t="shared" si="142"/>
        <v>392</v>
      </c>
      <c r="I382" s="33">
        <f t="shared" si="143"/>
        <v>0.27774961343406696</v>
      </c>
      <c r="J382" s="11">
        <v>1.4484617112059395E-2</v>
      </c>
      <c r="K382" s="10">
        <f t="shared" si="144"/>
        <v>459</v>
      </c>
      <c r="L382" s="33">
        <f t="shared" si="145"/>
        <v>0.66020750644729587</v>
      </c>
      <c r="M382" s="11">
        <v>3.4107194038406417E-2</v>
      </c>
      <c r="N382" s="10">
        <f t="shared" si="146"/>
        <v>274</v>
      </c>
      <c r="O382" s="33">
        <f t="shared" si="147"/>
        <v>0.28318002895158079</v>
      </c>
      <c r="P382" s="11">
        <v>4.2921013412816691E-2</v>
      </c>
      <c r="Q382" s="10">
        <f t="shared" si="148"/>
        <v>323</v>
      </c>
      <c r="R382" s="33">
        <f t="shared" si="149"/>
        <v>0.22030919180555925</v>
      </c>
      <c r="S382" s="12">
        <v>0.22136137244050913</v>
      </c>
      <c r="T382" s="10">
        <f t="shared" si="150"/>
        <v>317</v>
      </c>
      <c r="U382" s="33">
        <f t="shared" si="151"/>
        <v>0.35947291943283399</v>
      </c>
      <c r="V382" s="18">
        <v>5.4463102076889085E-2</v>
      </c>
      <c r="W382" s="112">
        <f t="shared" si="165"/>
        <v>360</v>
      </c>
      <c r="X382" s="33">
        <f t="shared" si="152"/>
        <v>0.14232089930912911</v>
      </c>
      <c r="Y382" s="13">
        <v>102250</v>
      </c>
      <c r="Z382" s="10">
        <f t="shared" si="153"/>
        <v>535</v>
      </c>
      <c r="AA382" s="33">
        <f t="shared" si="154"/>
        <v>1.0274787072378759</v>
      </c>
      <c r="AB382" s="11">
        <v>2.1000000000000001E-2</v>
      </c>
      <c r="AC382" s="112">
        <f t="shared" si="166"/>
        <v>279</v>
      </c>
      <c r="AD382" s="33">
        <f t="shared" si="155"/>
        <v>0.24872259153368659</v>
      </c>
      <c r="AE382" s="11">
        <v>0.93743207576463283</v>
      </c>
      <c r="AF382" s="10">
        <f t="shared" si="156"/>
        <v>298</v>
      </c>
      <c r="AG382" s="33">
        <f t="shared" si="157"/>
        <v>9.9810562768135921E-2</v>
      </c>
      <c r="AH382" s="14">
        <v>2.5129999999999999</v>
      </c>
      <c r="AI382" s="112">
        <f t="shared" si="167"/>
        <v>351</v>
      </c>
      <c r="AJ382" s="33">
        <f t="shared" si="158"/>
        <v>-0.16507934211474776</v>
      </c>
      <c r="AK382" s="13">
        <v>165796.41870503596</v>
      </c>
      <c r="AL382" s="38"/>
    </row>
    <row r="383" spans="1:38" x14ac:dyDescent="0.25">
      <c r="A383" t="s">
        <v>697</v>
      </c>
      <c r="B383" s="5" t="s">
        <v>371</v>
      </c>
      <c r="C383" s="6" t="s">
        <v>91</v>
      </c>
      <c r="D383" s="7" t="s">
        <v>39</v>
      </c>
      <c r="E383" s="36">
        <f t="shared" si="139"/>
        <v>2.5359186825793243</v>
      </c>
      <c r="F383" s="8">
        <f t="shared" si="140"/>
        <v>20.408223773989249</v>
      </c>
      <c r="G383" s="9">
        <f t="shared" si="141"/>
        <v>377</v>
      </c>
      <c r="H383" s="112">
        <f t="shared" si="142"/>
        <v>262</v>
      </c>
      <c r="I383" s="33">
        <f t="shared" si="143"/>
        <v>-0.17176707842107375</v>
      </c>
      <c r="J383" s="11">
        <v>-1.3944954128440323E-2</v>
      </c>
      <c r="K383" s="10">
        <f t="shared" si="144"/>
        <v>535</v>
      </c>
      <c r="L383" s="33">
        <f t="shared" si="145"/>
        <v>1.014043424582016</v>
      </c>
      <c r="M383" s="11">
        <v>1.5468607825295723E-2</v>
      </c>
      <c r="N383" s="10">
        <f t="shared" si="146"/>
        <v>222</v>
      </c>
      <c r="O383" s="33">
        <f t="shared" si="147"/>
        <v>8.7500446781097363E-2</v>
      </c>
      <c r="P383" s="11">
        <v>5.545286506469501E-2</v>
      </c>
      <c r="Q383" s="10">
        <f t="shared" si="148"/>
        <v>390</v>
      </c>
      <c r="R383" s="33">
        <f t="shared" si="149"/>
        <v>0.27294812057923534</v>
      </c>
      <c r="S383" s="12">
        <v>0</v>
      </c>
      <c r="T383" s="10">
        <f t="shared" si="150"/>
        <v>325</v>
      </c>
      <c r="U383" s="33">
        <f t="shared" si="151"/>
        <v>0.37262164994232244</v>
      </c>
      <c r="V383" s="18">
        <v>5.3691275167785234E-2</v>
      </c>
      <c r="W383" s="112">
        <f t="shared" si="165"/>
        <v>373</v>
      </c>
      <c r="X383" s="33">
        <f t="shared" si="152"/>
        <v>0.1892839829290705</v>
      </c>
      <c r="Y383" s="13">
        <v>103958</v>
      </c>
      <c r="Z383" s="10">
        <f t="shared" si="153"/>
        <v>488</v>
      </c>
      <c r="AA383" s="33">
        <f t="shared" si="154"/>
        <v>0.8078045890784149</v>
      </c>
      <c r="AB383" s="11">
        <v>2.4E-2</v>
      </c>
      <c r="AC383" s="112">
        <f t="shared" si="166"/>
        <v>442</v>
      </c>
      <c r="AD383" s="33">
        <f t="shared" si="155"/>
        <v>0.72222643326668479</v>
      </c>
      <c r="AE383" s="11">
        <v>0.96568627450980393</v>
      </c>
      <c r="AF383" s="10">
        <f t="shared" si="156"/>
        <v>156</v>
      </c>
      <c r="AG383" s="33">
        <f t="shared" si="157"/>
        <v>-0.32465644836915514</v>
      </c>
      <c r="AH383" s="14">
        <v>2.9920000000000004</v>
      </c>
      <c r="AI383" s="112">
        <f t="shared" si="167"/>
        <v>326</v>
      </c>
      <c r="AJ383" s="33">
        <f t="shared" si="158"/>
        <v>-0.18348605778179072</v>
      </c>
      <c r="AK383" s="13">
        <v>153162.77074804614</v>
      </c>
      <c r="AL383" s="38"/>
    </row>
    <row r="384" spans="1:38" x14ac:dyDescent="0.25">
      <c r="A384" t="s">
        <v>1039</v>
      </c>
      <c r="B384" s="5" t="s">
        <v>374</v>
      </c>
      <c r="C384" s="6" t="s">
        <v>54</v>
      </c>
      <c r="D384" s="7" t="s">
        <v>39</v>
      </c>
      <c r="E384" s="36">
        <f t="shared" si="139"/>
        <v>2.5646954488840188</v>
      </c>
      <c r="F384" s="8">
        <f t="shared" si="140"/>
        <v>20.318528212400484</v>
      </c>
      <c r="G384" s="9">
        <f t="shared" si="141"/>
        <v>378</v>
      </c>
      <c r="H384" s="112">
        <f t="shared" si="142"/>
        <v>73</v>
      </c>
      <c r="I384" s="33">
        <f t="shared" si="143"/>
        <v>-0.82671909995790982</v>
      </c>
      <c r="J384" s="11">
        <v>-5.5367231638418057E-2</v>
      </c>
      <c r="K384" s="10">
        <f t="shared" si="144"/>
        <v>401</v>
      </c>
      <c r="L384" s="33">
        <f t="shared" si="145"/>
        <v>0.50642531728700091</v>
      </c>
      <c r="M384" s="11">
        <v>4.2207792207792208E-2</v>
      </c>
      <c r="N384" s="10">
        <f t="shared" si="146"/>
        <v>292</v>
      </c>
      <c r="O384" s="33">
        <f t="shared" si="147"/>
        <v>0.31820426741383145</v>
      </c>
      <c r="P384" s="11">
        <v>4.0677966101694912E-2</v>
      </c>
      <c r="Q384" s="10">
        <f t="shared" si="148"/>
        <v>390</v>
      </c>
      <c r="R384" s="33">
        <f t="shared" si="149"/>
        <v>0.27294812057923534</v>
      </c>
      <c r="S384" s="12">
        <v>0</v>
      </c>
      <c r="T384" s="10">
        <f t="shared" si="150"/>
        <v>391</v>
      </c>
      <c r="U384" s="33">
        <f t="shared" si="151"/>
        <v>0.56915932987034745</v>
      </c>
      <c r="V384" s="18">
        <v>4.2154566744730677E-2</v>
      </c>
      <c r="W384" s="112">
        <f t="shared" si="165"/>
        <v>382</v>
      </c>
      <c r="X384" s="33">
        <f t="shared" si="152"/>
        <v>0.23701695316573224</v>
      </c>
      <c r="Y384" s="13">
        <v>105694</v>
      </c>
      <c r="Z384" s="10">
        <f t="shared" si="153"/>
        <v>399</v>
      </c>
      <c r="AA384" s="33">
        <f t="shared" si="154"/>
        <v>0.58813047091895354</v>
      </c>
      <c r="AB384" s="11">
        <v>2.7000000000000003E-2</v>
      </c>
      <c r="AC384" s="112">
        <f t="shared" si="166"/>
        <v>455</v>
      </c>
      <c r="AD384" s="33">
        <f t="shared" si="155"/>
        <v>0.76747073245214326</v>
      </c>
      <c r="AE384" s="11">
        <v>0.96838602329450918</v>
      </c>
      <c r="AF384" s="10">
        <f t="shared" si="156"/>
        <v>198</v>
      </c>
      <c r="AG384" s="33">
        <f t="shared" si="157"/>
        <v>-0.18523513364625904</v>
      </c>
      <c r="AH384" s="14">
        <v>2.8346666666666667</v>
      </c>
      <c r="AI384" s="112">
        <f t="shared" si="167"/>
        <v>191</v>
      </c>
      <c r="AJ384" s="33">
        <f t="shared" si="158"/>
        <v>-0.24740878574772937</v>
      </c>
      <c r="AK384" s="13">
        <v>109288.71650717703</v>
      </c>
      <c r="AL384" s="38"/>
    </row>
    <row r="385" spans="1:38" x14ac:dyDescent="0.25">
      <c r="A385" t="s">
        <v>927</v>
      </c>
      <c r="B385" s="5" t="s">
        <v>401</v>
      </c>
      <c r="C385" s="6" t="s">
        <v>41</v>
      </c>
      <c r="D385" s="7" t="s">
        <v>34</v>
      </c>
      <c r="E385" s="36">
        <f t="shared" si="139"/>
        <v>2.5782087037566446</v>
      </c>
      <c r="F385" s="8">
        <f t="shared" si="140"/>
        <v>20.276408157219215</v>
      </c>
      <c r="G385" s="9">
        <f t="shared" si="141"/>
        <v>379</v>
      </c>
      <c r="H385" s="112">
        <f t="shared" si="142"/>
        <v>440</v>
      </c>
      <c r="I385" s="33">
        <f t="shared" si="143"/>
        <v>0.44591642071036369</v>
      </c>
      <c r="J385" s="11">
        <v>2.5120284962385941E-2</v>
      </c>
      <c r="K385" s="10">
        <f t="shared" si="144"/>
        <v>293</v>
      </c>
      <c r="L385" s="33">
        <f t="shared" si="145"/>
        <v>0.19041602043770944</v>
      </c>
      <c r="M385" s="11">
        <v>5.885383129426916E-2</v>
      </c>
      <c r="N385" s="10">
        <f t="shared" si="146"/>
        <v>210</v>
      </c>
      <c r="O385" s="33">
        <f t="shared" si="147"/>
        <v>2.460948670672241E-2</v>
      </c>
      <c r="P385" s="11">
        <v>5.9480572877406976E-2</v>
      </c>
      <c r="Q385" s="10">
        <f t="shared" si="148"/>
        <v>213</v>
      </c>
      <c r="R385" s="33">
        <f t="shared" si="149"/>
        <v>0.13112371707060344</v>
      </c>
      <c r="S385" s="12">
        <v>0.5964111606679805</v>
      </c>
      <c r="T385" s="10">
        <f t="shared" si="150"/>
        <v>266</v>
      </c>
      <c r="U385" s="33">
        <f t="shared" si="151"/>
        <v>0.2032879411962053</v>
      </c>
      <c r="V385" s="18">
        <v>6.3631117872318108E-2</v>
      </c>
      <c r="W385" s="112">
        <f t="shared" si="165"/>
        <v>455</v>
      </c>
      <c r="X385" s="33">
        <f t="shared" si="152"/>
        <v>0.81855630829556847</v>
      </c>
      <c r="Y385" s="13">
        <v>126844</v>
      </c>
      <c r="Z385" s="10">
        <f t="shared" si="153"/>
        <v>399</v>
      </c>
      <c r="AA385" s="33">
        <f t="shared" si="154"/>
        <v>0.58813047091895354</v>
      </c>
      <c r="AB385" s="11">
        <v>2.7000000000000003E-2</v>
      </c>
      <c r="AC385" s="112">
        <f t="shared" si="166"/>
        <v>443</v>
      </c>
      <c r="AD385" s="33">
        <f t="shared" si="155"/>
        <v>0.72918834217406825</v>
      </c>
      <c r="AE385" s="11">
        <v>0.96610169491525422</v>
      </c>
      <c r="AF385" s="10">
        <f t="shared" si="156"/>
        <v>195</v>
      </c>
      <c r="AG385" s="33">
        <f t="shared" si="157"/>
        <v>-0.19439204202848329</v>
      </c>
      <c r="AH385" s="14">
        <v>2.8450000000000002</v>
      </c>
      <c r="AI385" s="112">
        <f t="shared" si="167"/>
        <v>415</v>
      </c>
      <c r="AJ385" s="33">
        <f t="shared" si="158"/>
        <v>-0.10869064954149771</v>
      </c>
      <c r="AK385" s="13">
        <v>204499.40644124054</v>
      </c>
      <c r="AL385" s="38">
        <v>1</v>
      </c>
    </row>
    <row r="386" spans="1:38" x14ac:dyDescent="0.25">
      <c r="A386" t="s">
        <v>793</v>
      </c>
      <c r="B386" s="5" t="s">
        <v>409</v>
      </c>
      <c r="C386" s="6" t="s">
        <v>19</v>
      </c>
      <c r="D386" s="7" t="s">
        <v>20</v>
      </c>
      <c r="E386" s="36">
        <f t="shared" si="139"/>
        <v>2.592898313886971</v>
      </c>
      <c r="F386" s="8">
        <f t="shared" si="140"/>
        <v>20.230621468881523</v>
      </c>
      <c r="G386" s="9">
        <f t="shared" si="141"/>
        <v>380</v>
      </c>
      <c r="H386" s="112">
        <f t="shared" si="142"/>
        <v>346</v>
      </c>
      <c r="I386" s="33">
        <f t="shared" si="143"/>
        <v>0.13742344481285487</v>
      </c>
      <c r="J386" s="11">
        <v>5.6097235207692719E-3</v>
      </c>
      <c r="K386" s="10">
        <f t="shared" si="144"/>
        <v>409</v>
      </c>
      <c r="L386" s="33">
        <f t="shared" si="145"/>
        <v>0.52618497222338545</v>
      </c>
      <c r="M386" s="11">
        <v>4.1166936790923828E-2</v>
      </c>
      <c r="N386" s="10">
        <f t="shared" si="146"/>
        <v>360</v>
      </c>
      <c r="O386" s="33">
        <f t="shared" si="147"/>
        <v>0.53925009400675494</v>
      </c>
      <c r="P386" s="11">
        <v>2.652159129547773E-2</v>
      </c>
      <c r="Q386" s="10">
        <f t="shared" si="148"/>
        <v>390</v>
      </c>
      <c r="R386" s="33">
        <f t="shared" si="149"/>
        <v>0.27294812057923534</v>
      </c>
      <c r="S386" s="12">
        <v>0</v>
      </c>
      <c r="T386" s="10">
        <f t="shared" si="150"/>
        <v>345</v>
      </c>
      <c r="U386" s="33">
        <f t="shared" si="151"/>
        <v>0.44277043113221709</v>
      </c>
      <c r="V386" s="18">
        <v>4.9573560767590619E-2</v>
      </c>
      <c r="W386" s="112">
        <f t="shared" si="165"/>
        <v>364</v>
      </c>
      <c r="X386" s="33">
        <f t="shared" si="152"/>
        <v>0.14982729382215254</v>
      </c>
      <c r="Y386" s="13">
        <v>102523</v>
      </c>
      <c r="Z386" s="10">
        <f t="shared" si="153"/>
        <v>466</v>
      </c>
      <c r="AA386" s="33">
        <f t="shared" si="154"/>
        <v>0.73457988302526112</v>
      </c>
      <c r="AB386" s="11">
        <v>2.5000000000000001E-2</v>
      </c>
      <c r="AC386" s="112">
        <f t="shared" si="166"/>
        <v>358</v>
      </c>
      <c r="AD386" s="33">
        <f t="shared" si="155"/>
        <v>0.47812977928242978</v>
      </c>
      <c r="AE386" s="11">
        <v>0.95112091142962141</v>
      </c>
      <c r="AF386" s="10">
        <f t="shared" si="156"/>
        <v>111</v>
      </c>
      <c r="AG386" s="33">
        <f t="shared" si="157"/>
        <v>-0.51783767681994708</v>
      </c>
      <c r="AH386" s="14">
        <v>3.2100000000000004</v>
      </c>
      <c r="AI386" s="112">
        <f t="shared" si="167"/>
        <v>203</v>
      </c>
      <c r="AJ386" s="33">
        <f t="shared" si="158"/>
        <v>-0.24419989206061285</v>
      </c>
      <c r="AK386" s="13">
        <v>111491.17532208793</v>
      </c>
      <c r="AL386" s="38"/>
    </row>
    <row r="387" spans="1:38" x14ac:dyDescent="0.25">
      <c r="A387" t="s">
        <v>796</v>
      </c>
      <c r="B387" s="5" t="s">
        <v>441</v>
      </c>
      <c r="C387" s="6" t="s">
        <v>44</v>
      </c>
      <c r="D387" s="7" t="s">
        <v>20</v>
      </c>
      <c r="E387" s="36">
        <f t="shared" si="139"/>
        <v>2.612902999346955</v>
      </c>
      <c r="F387" s="8">
        <f t="shared" si="140"/>
        <v>20.168267989767813</v>
      </c>
      <c r="G387" s="9">
        <f t="shared" si="141"/>
        <v>381</v>
      </c>
      <c r="H387" s="112">
        <f t="shared" si="142"/>
        <v>323</v>
      </c>
      <c r="I387" s="33">
        <f t="shared" si="143"/>
        <v>6.4615846975226626E-2</v>
      </c>
      <c r="J387" s="11">
        <v>1.0050251256281673E-3</v>
      </c>
      <c r="K387" s="10">
        <f t="shared" si="144"/>
        <v>371</v>
      </c>
      <c r="L387" s="33">
        <f t="shared" si="145"/>
        <v>0.40556552883057739</v>
      </c>
      <c r="M387" s="11">
        <v>4.7520661157024795E-2</v>
      </c>
      <c r="N387" s="10">
        <f t="shared" si="146"/>
        <v>535</v>
      </c>
      <c r="O387" s="33">
        <f t="shared" si="147"/>
        <v>0.95337356493194403</v>
      </c>
      <c r="P387" s="11">
        <v>0</v>
      </c>
      <c r="Q387" s="10">
        <f t="shared" si="148"/>
        <v>182</v>
      </c>
      <c r="R387" s="33">
        <f t="shared" si="149"/>
        <v>7.3988648746000946E-2</v>
      </c>
      <c r="S387" s="12">
        <v>0.83668005354752339</v>
      </c>
      <c r="T387" s="10">
        <f t="shared" si="150"/>
        <v>291</v>
      </c>
      <c r="U387" s="33">
        <f t="shared" si="151"/>
        <v>0.27274910975775951</v>
      </c>
      <c r="V387" s="18">
        <v>5.9553766146619697E-2</v>
      </c>
      <c r="W387" s="112">
        <f t="shared" si="165"/>
        <v>396</v>
      </c>
      <c r="X387" s="33">
        <f t="shared" si="152"/>
        <v>0.31040364530953996</v>
      </c>
      <c r="Y387" s="13">
        <v>108363</v>
      </c>
      <c r="Z387" s="10">
        <f t="shared" si="153"/>
        <v>350</v>
      </c>
      <c r="AA387" s="33">
        <f t="shared" si="154"/>
        <v>0.44168105881264658</v>
      </c>
      <c r="AB387" s="11">
        <v>2.8999999999999998E-2</v>
      </c>
      <c r="AC387" s="112">
        <f t="shared" si="166"/>
        <v>330</v>
      </c>
      <c r="AD387" s="33">
        <f t="shared" si="155"/>
        <v>0.39652376313605947</v>
      </c>
      <c r="AE387" s="11">
        <v>0.94625144175317188</v>
      </c>
      <c r="AF387" s="10">
        <f t="shared" si="156"/>
        <v>394</v>
      </c>
      <c r="AG387" s="33">
        <f t="shared" si="157"/>
        <v>0.38544702746525455</v>
      </c>
      <c r="AH387" s="14">
        <v>2.190666666666667</v>
      </c>
      <c r="AI387" s="112">
        <f t="shared" si="167"/>
        <v>301</v>
      </c>
      <c r="AJ387" s="33">
        <f t="shared" si="158"/>
        <v>-0.19889556865903982</v>
      </c>
      <c r="AK387" s="13">
        <v>142586.28664658635</v>
      </c>
      <c r="AL387" s="38"/>
    </row>
    <row r="388" spans="1:38" x14ac:dyDescent="0.25">
      <c r="A388" t="s">
        <v>1058</v>
      </c>
      <c r="B388" s="5" t="s">
        <v>293</v>
      </c>
      <c r="C388" s="6" t="s">
        <v>52</v>
      </c>
      <c r="D388" s="7" t="s">
        <v>34</v>
      </c>
      <c r="E388" s="36">
        <f t="shared" si="139"/>
        <v>2.6188286707330208</v>
      </c>
      <c r="F388" s="8">
        <f t="shared" si="140"/>
        <v>20.14979800543615</v>
      </c>
      <c r="G388" s="9">
        <f t="shared" si="141"/>
        <v>382</v>
      </c>
      <c r="H388" s="112">
        <f t="shared" si="142"/>
        <v>564</v>
      </c>
      <c r="I388" s="33">
        <f t="shared" si="143"/>
        <v>5.6780225888365887</v>
      </c>
      <c r="J388" s="11">
        <v>0.35602353669866837</v>
      </c>
      <c r="K388" s="10">
        <f t="shared" si="144"/>
        <v>344</v>
      </c>
      <c r="L388" s="33">
        <f t="shared" si="145"/>
        <v>0.33403790467129663</v>
      </c>
      <c r="M388" s="11">
        <v>5.1288435204780283E-2</v>
      </c>
      <c r="N388" s="10">
        <f t="shared" si="146"/>
        <v>176</v>
      </c>
      <c r="O388" s="33">
        <f t="shared" si="147"/>
        <v>-9.4210308555071523E-2</v>
      </c>
      <c r="P388" s="11">
        <v>6.7090115125049629E-2</v>
      </c>
      <c r="Q388" s="10">
        <f t="shared" si="148"/>
        <v>280</v>
      </c>
      <c r="R388" s="33">
        <f t="shared" si="149"/>
        <v>0.19691584884189589</v>
      </c>
      <c r="S388" s="12">
        <v>0.31973690220618461</v>
      </c>
      <c r="T388" s="10">
        <f t="shared" si="150"/>
        <v>238</v>
      </c>
      <c r="U388" s="33">
        <f t="shared" si="151"/>
        <v>9.9621152953940736E-2</v>
      </c>
      <c r="V388" s="18">
        <v>6.9716330181446462E-2</v>
      </c>
      <c r="W388" s="112">
        <f t="shared" si="165"/>
        <v>419</v>
      </c>
      <c r="X388" s="33">
        <f t="shared" si="152"/>
        <v>0.48797249426596939</v>
      </c>
      <c r="Y388" s="13">
        <v>114821</v>
      </c>
      <c r="Z388" s="10">
        <f t="shared" si="153"/>
        <v>369</v>
      </c>
      <c r="AA388" s="33">
        <f t="shared" si="154"/>
        <v>0.51490576486580031</v>
      </c>
      <c r="AB388" s="11">
        <v>2.7999999999999997E-2</v>
      </c>
      <c r="AC388" s="112">
        <f t="shared" si="166"/>
        <v>160</v>
      </c>
      <c r="AD388" s="33">
        <f t="shared" si="155"/>
        <v>-0.24538123324913744</v>
      </c>
      <c r="AE388" s="11">
        <v>0.90794866626352211</v>
      </c>
      <c r="AF388" s="10">
        <f t="shared" si="156"/>
        <v>469</v>
      </c>
      <c r="AG388" s="33">
        <f t="shared" si="157"/>
        <v>0.66340350448696006</v>
      </c>
      <c r="AH388" s="14">
        <v>1.877</v>
      </c>
      <c r="AI388" s="112">
        <f t="shared" si="167"/>
        <v>461</v>
      </c>
      <c r="AJ388" s="33">
        <f t="shared" si="158"/>
        <v>-3.9444191556350962E-2</v>
      </c>
      <c r="AK388" s="13">
        <v>252027.46023843237</v>
      </c>
      <c r="AL388" s="38"/>
    </row>
    <row r="389" spans="1:38" x14ac:dyDescent="0.25">
      <c r="A389" t="s">
        <v>828</v>
      </c>
      <c r="B389" s="5" t="s">
        <v>439</v>
      </c>
      <c r="C389" s="6" t="s">
        <v>91</v>
      </c>
      <c r="D389" s="7" t="s">
        <v>39</v>
      </c>
      <c r="E389" s="36">
        <f t="shared" si="139"/>
        <v>2.6229594801857385</v>
      </c>
      <c r="F389" s="8">
        <f t="shared" si="140"/>
        <v>20.136922504771668</v>
      </c>
      <c r="G389" s="9">
        <f t="shared" si="141"/>
        <v>383</v>
      </c>
      <c r="H389" s="112">
        <f t="shared" si="142"/>
        <v>131</v>
      </c>
      <c r="I389" s="33">
        <f t="shared" si="143"/>
        <v>-0.57122062262578666</v>
      </c>
      <c r="J389" s="11">
        <v>-3.9208294062205495E-2</v>
      </c>
      <c r="K389" s="10">
        <f t="shared" si="144"/>
        <v>73</v>
      </c>
      <c r="L389" s="33">
        <f t="shared" si="145"/>
        <v>-0.74462980649455335</v>
      </c>
      <c r="M389" s="11">
        <v>0.10810810810810811</v>
      </c>
      <c r="N389" s="10">
        <f t="shared" si="146"/>
        <v>456</v>
      </c>
      <c r="O389" s="33">
        <f t="shared" si="147"/>
        <v>0.72494712825919883</v>
      </c>
      <c r="P389" s="11">
        <v>1.4629049111807733E-2</v>
      </c>
      <c r="Q389" s="10">
        <f t="shared" si="148"/>
        <v>390</v>
      </c>
      <c r="R389" s="33">
        <f t="shared" si="149"/>
        <v>0.27294812057923534</v>
      </c>
      <c r="S389" s="12">
        <v>0</v>
      </c>
      <c r="T389" s="10">
        <f t="shared" si="150"/>
        <v>434</v>
      </c>
      <c r="U389" s="33">
        <f t="shared" si="151"/>
        <v>0.68989846762893603</v>
      </c>
      <c r="V389" s="18">
        <v>3.5067212156633547E-2</v>
      </c>
      <c r="W389" s="112">
        <f t="shared" si="165"/>
        <v>359</v>
      </c>
      <c r="X389" s="33">
        <f t="shared" si="152"/>
        <v>0.1279130211962197</v>
      </c>
      <c r="Y389" s="13">
        <v>101726</v>
      </c>
      <c r="Z389" s="10">
        <f t="shared" si="153"/>
        <v>399</v>
      </c>
      <c r="AA389" s="33">
        <f t="shared" si="154"/>
        <v>0.58813047091895354</v>
      </c>
      <c r="AB389" s="11">
        <v>2.7000000000000003E-2</v>
      </c>
      <c r="AC389" s="112">
        <f t="shared" si="166"/>
        <v>391</v>
      </c>
      <c r="AD389" s="33">
        <f t="shared" si="155"/>
        <v>0.56563968277417886</v>
      </c>
      <c r="AE389" s="11">
        <v>0.95634266886326191</v>
      </c>
      <c r="AF389" s="10">
        <f t="shared" si="156"/>
        <v>310</v>
      </c>
      <c r="AG389" s="33">
        <f t="shared" si="157"/>
        <v>0.13939203771065289</v>
      </c>
      <c r="AH389" s="14">
        <v>2.4683333333333333</v>
      </c>
      <c r="AI389" s="112">
        <f t="shared" si="167"/>
        <v>277</v>
      </c>
      <c r="AJ389" s="33">
        <f t="shared" si="158"/>
        <v>-0.2096112532742487</v>
      </c>
      <c r="AK389" s="13">
        <v>135231.460859329</v>
      </c>
      <c r="AL389" s="38"/>
    </row>
    <row r="390" spans="1:38" x14ac:dyDescent="0.25">
      <c r="A390" t="s">
        <v>995</v>
      </c>
      <c r="B390" s="5" t="s">
        <v>448</v>
      </c>
      <c r="C390" s="6" t="s">
        <v>81</v>
      </c>
      <c r="D390" s="7" t="s">
        <v>34</v>
      </c>
      <c r="E390" s="36">
        <f t="shared" si="139"/>
        <v>2.6290721892060889</v>
      </c>
      <c r="F390" s="8">
        <f t="shared" si="140"/>
        <v>20.117869534656691</v>
      </c>
      <c r="G390" s="9">
        <f t="shared" si="141"/>
        <v>384</v>
      </c>
      <c r="H390" s="112">
        <f t="shared" si="142"/>
        <v>186</v>
      </c>
      <c r="I390" s="33">
        <f t="shared" si="143"/>
        <v>-0.40687552501599361</v>
      </c>
      <c r="J390" s="11">
        <v>-2.8814329288078366E-2</v>
      </c>
      <c r="K390" s="10">
        <f t="shared" si="144"/>
        <v>374</v>
      </c>
      <c r="L390" s="33">
        <f t="shared" si="145"/>
        <v>0.41077002525217959</v>
      </c>
      <c r="M390" s="11">
        <v>4.7246510200951067E-2</v>
      </c>
      <c r="N390" s="10">
        <f t="shared" si="146"/>
        <v>365</v>
      </c>
      <c r="O390" s="33">
        <f t="shared" si="147"/>
        <v>0.5535836746208217</v>
      </c>
      <c r="P390" s="11">
        <v>2.5603629881704747E-2</v>
      </c>
      <c r="Q390" s="10">
        <f t="shared" si="148"/>
        <v>390</v>
      </c>
      <c r="R390" s="33">
        <f t="shared" si="149"/>
        <v>0.27294812057923534</v>
      </c>
      <c r="S390" s="12">
        <v>0</v>
      </c>
      <c r="T390" s="10">
        <f t="shared" si="150"/>
        <v>294</v>
      </c>
      <c r="U390" s="33">
        <f t="shared" si="151"/>
        <v>0.28843882601130827</v>
      </c>
      <c r="V390" s="18">
        <v>5.863278406458871E-2</v>
      </c>
      <c r="W390" s="112">
        <f t="shared" si="165"/>
        <v>378</v>
      </c>
      <c r="X390" s="33">
        <f t="shared" si="152"/>
        <v>0.22662348384000749</v>
      </c>
      <c r="Y390" s="13">
        <v>105316</v>
      </c>
      <c r="Z390" s="10">
        <f t="shared" si="153"/>
        <v>369</v>
      </c>
      <c r="AA390" s="33">
        <f t="shared" si="154"/>
        <v>0.51490576486580031</v>
      </c>
      <c r="AB390" s="11">
        <v>2.7999999999999997E-2</v>
      </c>
      <c r="AC390" s="112">
        <f t="shared" si="166"/>
        <v>423</v>
      </c>
      <c r="AD390" s="33">
        <f t="shared" si="155"/>
        <v>0.66283228630557367</v>
      </c>
      <c r="AE390" s="11">
        <v>0.96214219759926134</v>
      </c>
      <c r="AF390" s="10">
        <f t="shared" si="156"/>
        <v>451</v>
      </c>
      <c r="AG390" s="33">
        <f t="shared" si="157"/>
        <v>0.5626775122824953</v>
      </c>
      <c r="AH390" s="14">
        <v>1.9906666666666666</v>
      </c>
      <c r="AI390" s="112">
        <f t="shared" si="167"/>
        <v>393</v>
      </c>
      <c r="AJ390" s="33">
        <f t="shared" si="158"/>
        <v>-0.12761188058531245</v>
      </c>
      <c r="AK390" s="13">
        <v>191512.6153023722</v>
      </c>
      <c r="AL390" s="38"/>
    </row>
    <row r="391" spans="1:38" x14ac:dyDescent="0.25">
      <c r="A391" t="s">
        <v>939</v>
      </c>
      <c r="B391" s="5" t="s">
        <v>397</v>
      </c>
      <c r="C391" s="6" t="s">
        <v>44</v>
      </c>
      <c r="D391" s="7" t="s">
        <v>20</v>
      </c>
      <c r="E391" s="36">
        <f t="shared" ref="E391:E454" si="168">((I391+L391+AG391+AJ391)*0.25)+(O391+R391+U391+X391+AA391+AD391)</f>
        <v>2.6315517433790139</v>
      </c>
      <c r="F391" s="8">
        <f t="shared" ref="F391:F454" si="169">((E391*$I$580)+$J$580)</f>
        <v>20.110140903799582</v>
      </c>
      <c r="G391" s="9">
        <f t="shared" ref="G391:G454" si="170">RANK(E391,$E$7:$E$571,1)</f>
        <v>385</v>
      </c>
      <c r="H391" s="112">
        <f t="shared" ref="H391:H454" si="171">RANK(J391,J$7:J$571,1)</f>
        <v>263</v>
      </c>
      <c r="I391" s="33">
        <f t="shared" ref="I391:I454" si="172">(J391-J$573)/J$574</f>
        <v>-0.15894911951417462</v>
      </c>
      <c r="J391" s="11">
        <v>-1.3134285509222687E-2</v>
      </c>
      <c r="K391" s="10">
        <f t="shared" ref="K391:K454" si="173">RANK(M391,M$7:M$571,0)</f>
        <v>415</v>
      </c>
      <c r="L391" s="33">
        <f t="shared" ref="L391:L454" si="174">-(M391-M$573)/M$574</f>
        <v>0.54850594047197954</v>
      </c>
      <c r="M391" s="11">
        <v>3.9991162174105171E-2</v>
      </c>
      <c r="N391" s="10">
        <f t="shared" ref="N391:N454" si="175">RANK(P391,P$7:P$571,0)</f>
        <v>404</v>
      </c>
      <c r="O391" s="33">
        <f t="shared" ref="O391:O454" si="176">-(P391-P$573)/P$574</f>
        <v>0.63028842298839283</v>
      </c>
      <c r="P391" s="11">
        <v>2.06912495665241E-2</v>
      </c>
      <c r="Q391" s="10">
        <f t="shared" ref="Q391:Q454" si="177">RANK(S391,S$7:S$571,0)</f>
        <v>262</v>
      </c>
      <c r="R391" s="33">
        <f t="shared" ref="R391:R454" si="178">-(S391-S$573)/S$574</f>
        <v>0.17494719615508042</v>
      </c>
      <c r="S391" s="12">
        <v>0.41212121212121211</v>
      </c>
      <c r="T391" s="10">
        <f t="shared" ref="T391:T454" si="179">RANK(V391,V$7:V$571,0)</f>
        <v>389</v>
      </c>
      <c r="U391" s="33">
        <f t="shared" ref="U391:U454" si="180">-(V391-V$573)/V$574</f>
        <v>0.56577304173630183</v>
      </c>
      <c r="V391" s="18">
        <v>4.2353340938326739E-2</v>
      </c>
      <c r="W391" s="112">
        <f t="shared" si="165"/>
        <v>308</v>
      </c>
      <c r="X391" s="33">
        <f t="shared" ref="X391:X454" si="181">(Y391-Y$573)/Y$574</f>
        <v>-6.1644062220569479E-2</v>
      </c>
      <c r="Y391" s="13">
        <v>94832</v>
      </c>
      <c r="Z391" s="10">
        <f t="shared" ref="Z391:Z454" si="182">RANK(AB391,AB$7:AB$571,0)</f>
        <v>399</v>
      </c>
      <c r="AA391" s="33">
        <f t="shared" ref="AA391:AA454" si="183">-(AB391-AB$573)/AB$574</f>
        <v>0.58813047091895354</v>
      </c>
      <c r="AB391" s="11">
        <v>2.7000000000000003E-2</v>
      </c>
      <c r="AC391" s="112">
        <f t="shared" si="166"/>
        <v>411</v>
      </c>
      <c r="AD391" s="33">
        <f t="shared" ref="AD391:AD454" si="184">(AE391-AE$573)/AE$574</f>
        <v>0.63715812070707234</v>
      </c>
      <c r="AE391" s="11">
        <v>0.9606102079647495</v>
      </c>
      <c r="AF391" s="10">
        <f t="shared" ref="AF391:AF454" si="185">RANK(AH391,AH$7:AH$571,0)</f>
        <v>329</v>
      </c>
      <c r="AG391" s="33">
        <f t="shared" ref="AG391:AG454" si="186">-(AH391-AH$573)/AH$574</f>
        <v>0.17956428093589394</v>
      </c>
      <c r="AH391" s="14">
        <v>2.423</v>
      </c>
      <c r="AI391" s="112">
        <f t="shared" si="167"/>
        <v>330</v>
      </c>
      <c r="AJ391" s="33">
        <f t="shared" ref="AJ391:AJ454" si="187">(AK391-AK$573)/AK$574</f>
        <v>-0.18152688951857043</v>
      </c>
      <c r="AK391" s="13">
        <v>154507.46703030303</v>
      </c>
      <c r="AL391" s="38"/>
    </row>
    <row r="392" spans="1:38" ht="22.5" x14ac:dyDescent="0.25">
      <c r="A392" t="s">
        <v>622</v>
      </c>
      <c r="B392" s="5" t="s">
        <v>393</v>
      </c>
      <c r="C392" s="6" t="s">
        <v>54</v>
      </c>
      <c r="D392" s="7" t="s">
        <v>39</v>
      </c>
      <c r="E392" s="36">
        <f t="shared" si="168"/>
        <v>2.6546705248690441</v>
      </c>
      <c r="F392" s="8">
        <f t="shared" si="169"/>
        <v>20.038080962559491</v>
      </c>
      <c r="G392" s="9">
        <f t="shared" si="170"/>
        <v>386</v>
      </c>
      <c r="H392" s="112">
        <f t="shared" si="171"/>
        <v>265</v>
      </c>
      <c r="I392" s="33">
        <f t="shared" si="172"/>
        <v>-0.1486509091257438</v>
      </c>
      <c r="J392" s="11">
        <v>-1.248297775760332E-2</v>
      </c>
      <c r="K392" s="10">
        <f t="shared" si="173"/>
        <v>239</v>
      </c>
      <c r="L392" s="33">
        <f t="shared" si="174"/>
        <v>5.3118897834457071E-2</v>
      </c>
      <c r="M392" s="11">
        <v>6.6086065573770489E-2</v>
      </c>
      <c r="N392" s="10">
        <f t="shared" si="175"/>
        <v>298</v>
      </c>
      <c r="O392" s="33">
        <f t="shared" si="176"/>
        <v>0.33269185029305393</v>
      </c>
      <c r="P392" s="11">
        <v>3.9750141964792735E-2</v>
      </c>
      <c r="Q392" s="10">
        <f t="shared" si="177"/>
        <v>198</v>
      </c>
      <c r="R392" s="33">
        <f t="shared" si="178"/>
        <v>0.10898832232475469</v>
      </c>
      <c r="S392" s="12">
        <v>0.68949666743277405</v>
      </c>
      <c r="T392" s="10">
        <f t="shared" si="179"/>
        <v>429</v>
      </c>
      <c r="U392" s="33">
        <f t="shared" si="180"/>
        <v>0.67845142217910448</v>
      </c>
      <c r="V392" s="18">
        <v>3.5739150614991874E-2</v>
      </c>
      <c r="W392" s="112">
        <f t="shared" si="165"/>
        <v>342</v>
      </c>
      <c r="X392" s="33">
        <f t="shared" si="181"/>
        <v>8.1774816094192973E-2</v>
      </c>
      <c r="Y392" s="13">
        <v>100048</v>
      </c>
      <c r="Z392" s="10">
        <f t="shared" si="182"/>
        <v>369</v>
      </c>
      <c r="AA392" s="33">
        <f t="shared" si="183"/>
        <v>0.51490576486580031</v>
      </c>
      <c r="AB392" s="11">
        <v>2.7999999999999997E-2</v>
      </c>
      <c r="AC392" s="112">
        <f t="shared" si="166"/>
        <v>478</v>
      </c>
      <c r="AD392" s="33">
        <f t="shared" si="184"/>
        <v>0.84305735059255293</v>
      </c>
      <c r="AE392" s="11">
        <v>0.97289631263788212</v>
      </c>
      <c r="AF392" s="10">
        <f t="shared" si="185"/>
        <v>452</v>
      </c>
      <c r="AG392" s="33">
        <f t="shared" si="186"/>
        <v>0.56681289026156412</v>
      </c>
      <c r="AH392" s="14">
        <v>1.986</v>
      </c>
      <c r="AI392" s="112">
        <f t="shared" si="167"/>
        <v>431</v>
      </c>
      <c r="AJ392" s="33">
        <f t="shared" si="187"/>
        <v>-9.2076884891937785E-2</v>
      </c>
      <c r="AK392" s="13">
        <v>215902.44311652493</v>
      </c>
      <c r="AL392" s="38"/>
    </row>
    <row r="393" spans="1:38" x14ac:dyDescent="0.25">
      <c r="A393" t="s">
        <v>1035</v>
      </c>
      <c r="B393" s="5" t="s">
        <v>404</v>
      </c>
      <c r="C393" s="6" t="s">
        <v>81</v>
      </c>
      <c r="D393" s="7" t="s">
        <v>34</v>
      </c>
      <c r="E393" s="36">
        <f t="shared" si="168"/>
        <v>2.6885936642829433</v>
      </c>
      <c r="F393" s="8">
        <f t="shared" si="169"/>
        <v>19.932344445524659</v>
      </c>
      <c r="G393" s="9">
        <f t="shared" si="170"/>
        <v>387</v>
      </c>
      <c r="H393" s="112">
        <f t="shared" si="171"/>
        <v>195</v>
      </c>
      <c r="I393" s="33">
        <f t="shared" si="172"/>
        <v>-0.35632288558578451</v>
      </c>
      <c r="J393" s="11">
        <v>-2.5617140195621779E-2</v>
      </c>
      <c r="K393" s="10">
        <f t="shared" si="173"/>
        <v>348</v>
      </c>
      <c r="L393" s="33">
        <f t="shared" si="174"/>
        <v>0.34430813043027986</v>
      </c>
      <c r="M393" s="11">
        <v>5.0747442958300554E-2</v>
      </c>
      <c r="N393" s="10">
        <f t="shared" si="175"/>
        <v>535</v>
      </c>
      <c r="O393" s="33">
        <f t="shared" si="176"/>
        <v>0.95337356493194403</v>
      </c>
      <c r="P393" s="11">
        <v>0</v>
      </c>
      <c r="Q393" s="10">
        <f t="shared" si="177"/>
        <v>344</v>
      </c>
      <c r="R393" s="33">
        <f t="shared" si="178"/>
        <v>0.235058324413671</v>
      </c>
      <c r="S393" s="12">
        <v>0.15933715742511154</v>
      </c>
      <c r="T393" s="10">
        <f t="shared" si="179"/>
        <v>457</v>
      </c>
      <c r="U393" s="33">
        <f t="shared" si="180"/>
        <v>0.74291958077329923</v>
      </c>
      <c r="V393" s="18">
        <v>3.1954887218045111E-2</v>
      </c>
      <c r="W393" s="112">
        <f t="shared" si="165"/>
        <v>322</v>
      </c>
      <c r="X393" s="33">
        <f t="shared" si="181"/>
        <v>-1.2976229663604458E-2</v>
      </c>
      <c r="Y393" s="13">
        <v>96602</v>
      </c>
      <c r="Z393" s="10">
        <f t="shared" si="182"/>
        <v>399</v>
      </c>
      <c r="AA393" s="33">
        <f t="shared" si="183"/>
        <v>0.58813047091895354</v>
      </c>
      <c r="AB393" s="11">
        <v>2.7000000000000003E-2</v>
      </c>
      <c r="AC393" s="112">
        <f t="shared" si="166"/>
        <v>296</v>
      </c>
      <c r="AD393" s="33">
        <f t="shared" si="184"/>
        <v>0.29580857778669706</v>
      </c>
      <c r="AE393" s="11">
        <v>0.94024171888988362</v>
      </c>
      <c r="AF393" s="10">
        <f t="shared" si="185"/>
        <v>185</v>
      </c>
      <c r="AG393" s="33">
        <f t="shared" si="186"/>
        <v>-0.22599814515422417</v>
      </c>
      <c r="AH393" s="14">
        <v>2.8806666666666665</v>
      </c>
      <c r="AI393" s="112">
        <f t="shared" si="167"/>
        <v>266</v>
      </c>
      <c r="AJ393" s="33">
        <f t="shared" si="187"/>
        <v>-0.21686959920233917</v>
      </c>
      <c r="AK393" s="13">
        <v>130249.6167941364</v>
      </c>
      <c r="AL393" s="38"/>
    </row>
    <row r="394" spans="1:38" x14ac:dyDescent="0.25">
      <c r="A394" t="s">
        <v>673</v>
      </c>
      <c r="B394" s="5" t="s">
        <v>459</v>
      </c>
      <c r="C394" s="6" t="s">
        <v>71</v>
      </c>
      <c r="D394" s="7" t="s">
        <v>34</v>
      </c>
      <c r="E394" s="36">
        <f t="shared" si="168"/>
        <v>2.7023742833672593</v>
      </c>
      <c r="F394" s="8">
        <f t="shared" si="169"/>
        <v>19.889391031137478</v>
      </c>
      <c r="G394" s="9">
        <f t="shared" si="170"/>
        <v>388</v>
      </c>
      <c r="H394" s="112">
        <f t="shared" si="171"/>
        <v>80</v>
      </c>
      <c r="I394" s="33">
        <f t="shared" si="172"/>
        <v>-0.80371295517478869</v>
      </c>
      <c r="J394" s="11">
        <v>-5.391221374045807E-2</v>
      </c>
      <c r="K394" s="10">
        <f t="shared" si="173"/>
        <v>404</v>
      </c>
      <c r="L394" s="33">
        <f t="shared" si="174"/>
        <v>0.5088663682727449</v>
      </c>
      <c r="M394" s="11">
        <v>4.2079207920792082E-2</v>
      </c>
      <c r="N394" s="10">
        <f t="shared" si="175"/>
        <v>436</v>
      </c>
      <c r="O394" s="33">
        <f t="shared" si="176"/>
        <v>0.70253696149440292</v>
      </c>
      <c r="P394" s="11">
        <v>1.6064257028112448E-2</v>
      </c>
      <c r="Q394" s="10">
        <f t="shared" si="177"/>
        <v>390</v>
      </c>
      <c r="R394" s="33">
        <f t="shared" si="178"/>
        <v>0.27294812057923534</v>
      </c>
      <c r="S394" s="12">
        <v>0</v>
      </c>
      <c r="T394" s="10">
        <f t="shared" si="179"/>
        <v>405</v>
      </c>
      <c r="U394" s="33">
        <f t="shared" si="180"/>
        <v>0.62720993142341641</v>
      </c>
      <c r="V394" s="18">
        <v>3.8747012202792801E-2</v>
      </c>
      <c r="W394" s="112">
        <f t="shared" si="165"/>
        <v>395</v>
      </c>
      <c r="X394" s="33">
        <f t="shared" si="181"/>
        <v>0.30803899355818459</v>
      </c>
      <c r="Y394" s="13">
        <v>108277</v>
      </c>
      <c r="Z394" s="10">
        <f t="shared" si="182"/>
        <v>264</v>
      </c>
      <c r="AA394" s="33">
        <f t="shared" si="183"/>
        <v>0.2220069406531853</v>
      </c>
      <c r="AB394" s="11">
        <v>3.2000000000000001E-2</v>
      </c>
      <c r="AC394" s="112">
        <f t="shared" si="166"/>
        <v>479</v>
      </c>
      <c r="AD394" s="33">
        <f t="shared" si="184"/>
        <v>0.84665055020398716</v>
      </c>
      <c r="AE394" s="11">
        <v>0.97311072056239012</v>
      </c>
      <c r="AF394" s="10">
        <f t="shared" si="185"/>
        <v>101</v>
      </c>
      <c r="AG394" s="33">
        <f t="shared" si="186"/>
        <v>-0.58932063902956699</v>
      </c>
      <c r="AH394" s="14">
        <v>3.2906666666666666</v>
      </c>
      <c r="AI394" s="112">
        <f t="shared" si="167"/>
        <v>257</v>
      </c>
      <c r="AJ394" s="33">
        <f t="shared" si="187"/>
        <v>-0.22390163224899903</v>
      </c>
      <c r="AK394" s="13">
        <v>125423.10501765003</v>
      </c>
      <c r="AL394" s="38"/>
    </row>
    <row r="395" spans="1:38" x14ac:dyDescent="0.25">
      <c r="A395" t="s">
        <v>608</v>
      </c>
      <c r="B395" s="5" t="s">
        <v>363</v>
      </c>
      <c r="C395" s="6" t="s">
        <v>54</v>
      </c>
      <c r="D395" s="7" t="s">
        <v>39</v>
      </c>
      <c r="E395" s="36">
        <f t="shared" si="168"/>
        <v>2.7701254476517967</v>
      </c>
      <c r="F395" s="8">
        <f t="shared" si="169"/>
        <v>19.678214463748013</v>
      </c>
      <c r="G395" s="9">
        <f t="shared" si="170"/>
        <v>389</v>
      </c>
      <c r="H395" s="112">
        <f t="shared" si="171"/>
        <v>510</v>
      </c>
      <c r="I395" s="33">
        <f t="shared" si="172"/>
        <v>1.0765826065591244</v>
      </c>
      <c r="J395" s="11">
        <v>6.500661084178061E-2</v>
      </c>
      <c r="K395" s="10">
        <f t="shared" si="173"/>
        <v>422</v>
      </c>
      <c r="L395" s="33">
        <f t="shared" si="174"/>
        <v>0.56818948307075323</v>
      </c>
      <c r="M395" s="11">
        <v>3.8954316034683578E-2</v>
      </c>
      <c r="N395" s="10">
        <f t="shared" si="175"/>
        <v>372</v>
      </c>
      <c r="O395" s="33">
        <f t="shared" si="176"/>
        <v>0.56443591016362182</v>
      </c>
      <c r="P395" s="11">
        <v>2.4908623257073235E-2</v>
      </c>
      <c r="Q395" s="10">
        <f t="shared" si="177"/>
        <v>345</v>
      </c>
      <c r="R395" s="33">
        <f t="shared" si="178"/>
        <v>0.23604614032860194</v>
      </c>
      <c r="S395" s="12">
        <v>0.15518311607697083</v>
      </c>
      <c r="T395" s="10">
        <f t="shared" si="179"/>
        <v>427</v>
      </c>
      <c r="U395" s="33">
        <f t="shared" si="180"/>
        <v>0.67363481800472036</v>
      </c>
      <c r="V395" s="18">
        <v>3.6021883971615841E-2</v>
      </c>
      <c r="W395" s="112">
        <f t="shared" si="165"/>
        <v>352</v>
      </c>
      <c r="X395" s="33">
        <f t="shared" si="181"/>
        <v>0.1179319911294523</v>
      </c>
      <c r="Y395" s="13">
        <v>101363</v>
      </c>
      <c r="Z395" s="10">
        <f t="shared" si="182"/>
        <v>224</v>
      </c>
      <c r="AA395" s="33">
        <f t="shared" si="183"/>
        <v>7.5557528546877792E-2</v>
      </c>
      <c r="AB395" s="11">
        <v>3.4000000000000002E-2</v>
      </c>
      <c r="AC395" s="112">
        <f t="shared" si="166"/>
        <v>433</v>
      </c>
      <c r="AD395" s="33">
        <f t="shared" si="184"/>
        <v>0.69933564352085265</v>
      </c>
      <c r="AE395" s="11">
        <v>0.96432037023214157</v>
      </c>
      <c r="AF395" s="10">
        <f t="shared" si="185"/>
        <v>331</v>
      </c>
      <c r="AG395" s="33">
        <f t="shared" si="186"/>
        <v>0.19374271972127319</v>
      </c>
      <c r="AH395" s="14">
        <v>2.407</v>
      </c>
      <c r="AI395" s="112">
        <f t="shared" si="167"/>
        <v>252</v>
      </c>
      <c r="AJ395" s="33">
        <f t="shared" si="187"/>
        <v>-0.22578114552047029</v>
      </c>
      <c r="AK395" s="13">
        <v>124133.08079867577</v>
      </c>
      <c r="AL395" s="38"/>
    </row>
    <row r="396" spans="1:38" x14ac:dyDescent="0.25">
      <c r="A396" t="s">
        <v>1061</v>
      </c>
      <c r="B396" s="5" t="s">
        <v>325</v>
      </c>
      <c r="C396" s="6" t="s">
        <v>30</v>
      </c>
      <c r="D396" s="7" t="s">
        <v>20</v>
      </c>
      <c r="E396" s="36">
        <f t="shared" si="168"/>
        <v>2.795845248493753</v>
      </c>
      <c r="F396" s="8">
        <f t="shared" si="169"/>
        <v>19.598047291521503</v>
      </c>
      <c r="G396" s="9">
        <f t="shared" si="170"/>
        <v>390</v>
      </c>
      <c r="H396" s="112">
        <f t="shared" si="171"/>
        <v>224</v>
      </c>
      <c r="I396" s="33">
        <f t="shared" si="172"/>
        <v>-0.273686524702273</v>
      </c>
      <c r="J396" s="11">
        <v>-2.0390824129141838E-2</v>
      </c>
      <c r="K396" s="10">
        <f t="shared" si="173"/>
        <v>506</v>
      </c>
      <c r="L396" s="33">
        <f t="shared" si="174"/>
        <v>0.80764142242490022</v>
      </c>
      <c r="M396" s="11">
        <v>2.6340996168582376E-2</v>
      </c>
      <c r="N396" s="10">
        <f t="shared" si="175"/>
        <v>502</v>
      </c>
      <c r="O396" s="33">
        <f t="shared" si="176"/>
        <v>0.8271951522936658</v>
      </c>
      <c r="P396" s="11">
        <v>8.0808080808080808E-3</v>
      </c>
      <c r="Q396" s="10">
        <f t="shared" si="177"/>
        <v>390</v>
      </c>
      <c r="R396" s="33">
        <f t="shared" si="178"/>
        <v>0.27294812057923534</v>
      </c>
      <c r="S396" s="12">
        <v>0</v>
      </c>
      <c r="T396" s="10">
        <f t="shared" si="179"/>
        <v>400</v>
      </c>
      <c r="U396" s="33">
        <f t="shared" si="180"/>
        <v>0.60521461070767446</v>
      </c>
      <c r="V396" s="18">
        <v>4.0038131553860823E-2</v>
      </c>
      <c r="W396" s="112">
        <f t="shared" si="165"/>
        <v>236</v>
      </c>
      <c r="X396" s="33">
        <f t="shared" si="181"/>
        <v>-0.35384352921653967</v>
      </c>
      <c r="Y396" s="13">
        <v>84205</v>
      </c>
      <c r="Z396" s="10">
        <f t="shared" si="182"/>
        <v>136</v>
      </c>
      <c r="AA396" s="33">
        <f t="shared" si="183"/>
        <v>-0.36379070777204425</v>
      </c>
      <c r="AB396" s="11">
        <v>0.04</v>
      </c>
      <c r="AC396" s="112">
        <f t="shared" si="166"/>
        <v>512</v>
      </c>
      <c r="AD396" s="33">
        <f t="shared" si="184"/>
        <v>0.94775712842907212</v>
      </c>
      <c r="AE396" s="11">
        <v>0.9791437980241493</v>
      </c>
      <c r="AF396" s="10">
        <f t="shared" si="185"/>
        <v>543</v>
      </c>
      <c r="AG396" s="33">
        <f t="shared" si="186"/>
        <v>1.4635991434368005</v>
      </c>
      <c r="AH396" s="14">
        <v>0.97399999999999987</v>
      </c>
      <c r="AI396" s="112">
        <f t="shared" si="167"/>
        <v>546</v>
      </c>
      <c r="AJ396" s="33">
        <f t="shared" si="187"/>
        <v>1.4439038527313286</v>
      </c>
      <c r="AK396" s="13">
        <v>1270139.3998265394</v>
      </c>
      <c r="AL396" s="38"/>
    </row>
    <row r="397" spans="1:38" x14ac:dyDescent="0.25">
      <c r="A397" t="s">
        <v>633</v>
      </c>
      <c r="B397" s="5" t="s">
        <v>368</v>
      </c>
      <c r="C397" s="6" t="s">
        <v>30</v>
      </c>
      <c r="D397" s="7" t="s">
        <v>20</v>
      </c>
      <c r="E397" s="36">
        <f t="shared" si="168"/>
        <v>2.8077472343160093</v>
      </c>
      <c r="F397" s="8">
        <f t="shared" si="169"/>
        <v>19.560949471320122</v>
      </c>
      <c r="G397" s="9">
        <f t="shared" si="170"/>
        <v>391</v>
      </c>
      <c r="H397" s="112">
        <f t="shared" si="171"/>
        <v>422</v>
      </c>
      <c r="I397" s="33">
        <f t="shared" si="172"/>
        <v>0.37004413616092224</v>
      </c>
      <c r="J397" s="11">
        <v>2.0321761219305623E-2</v>
      </c>
      <c r="K397" s="10">
        <f t="shared" si="173"/>
        <v>463</v>
      </c>
      <c r="L397" s="33">
        <f t="shared" si="174"/>
        <v>0.66881388694921284</v>
      </c>
      <c r="M397" s="11">
        <v>3.3653846153846152E-2</v>
      </c>
      <c r="N397" s="10">
        <f t="shared" si="175"/>
        <v>466</v>
      </c>
      <c r="O397" s="33">
        <f t="shared" si="176"/>
        <v>0.74596929558107394</v>
      </c>
      <c r="P397" s="11">
        <v>1.3282732447817837E-2</v>
      </c>
      <c r="Q397" s="10">
        <f t="shared" si="177"/>
        <v>183</v>
      </c>
      <c r="R397" s="33">
        <f t="shared" si="178"/>
        <v>7.5606742375847996E-2</v>
      </c>
      <c r="S397" s="12">
        <v>0.82987551867219911</v>
      </c>
      <c r="T397" s="10">
        <f t="shared" si="179"/>
        <v>256</v>
      </c>
      <c r="U397" s="33">
        <f t="shared" si="180"/>
        <v>0.17250977242467722</v>
      </c>
      <c r="V397" s="18">
        <v>6.5437788018433182E-2</v>
      </c>
      <c r="W397" s="112">
        <f t="shared" si="165"/>
        <v>331</v>
      </c>
      <c r="X397" s="33">
        <f t="shared" si="181"/>
        <v>2.4932257362727855E-4</v>
      </c>
      <c r="Y397" s="13">
        <v>97083</v>
      </c>
      <c r="Z397" s="10">
        <f t="shared" si="182"/>
        <v>105</v>
      </c>
      <c r="AA397" s="33">
        <f t="shared" si="183"/>
        <v>-0.58346482593150506</v>
      </c>
      <c r="AB397" s="11">
        <v>4.2999999999999997E-2</v>
      </c>
      <c r="AC397" s="112">
        <f t="shared" si="166"/>
        <v>555</v>
      </c>
      <c r="AD397" s="33">
        <f t="shared" si="184"/>
        <v>1.1899671498585145</v>
      </c>
      <c r="AE397" s="11">
        <v>0.99359658484525082</v>
      </c>
      <c r="AF397" s="10">
        <f t="shared" si="185"/>
        <v>539</v>
      </c>
      <c r="AG397" s="33">
        <f t="shared" si="186"/>
        <v>1.4068853882952832</v>
      </c>
      <c r="AH397" s="14">
        <v>1.038</v>
      </c>
      <c r="AI397" s="112">
        <f t="shared" si="167"/>
        <v>554</v>
      </c>
      <c r="AJ397" s="33">
        <f t="shared" si="187"/>
        <v>2.3818956983296751</v>
      </c>
      <c r="AK397" s="13">
        <v>1913940.2265560166</v>
      </c>
      <c r="AL397" s="38"/>
    </row>
    <row r="398" spans="1:38" x14ac:dyDescent="0.25">
      <c r="A398" t="s">
        <v>1046</v>
      </c>
      <c r="B398" s="5" t="s">
        <v>414</v>
      </c>
      <c r="C398" s="6" t="s">
        <v>93</v>
      </c>
      <c r="D398" s="7" t="s">
        <v>34</v>
      </c>
      <c r="E398" s="36">
        <f t="shared" si="168"/>
        <v>2.8178864993842252</v>
      </c>
      <c r="F398" s="8">
        <f t="shared" si="169"/>
        <v>19.529345952538286</v>
      </c>
      <c r="G398" s="9">
        <f t="shared" si="170"/>
        <v>392</v>
      </c>
      <c r="H398" s="112">
        <f t="shared" si="171"/>
        <v>400</v>
      </c>
      <c r="I398" s="33">
        <f t="shared" si="172"/>
        <v>0.31488654866823246</v>
      </c>
      <c r="J398" s="11">
        <v>1.6833333333333256E-2</v>
      </c>
      <c r="K398" s="10">
        <f t="shared" si="173"/>
        <v>472</v>
      </c>
      <c r="L398" s="33">
        <f t="shared" si="174"/>
        <v>0.69827724873696273</v>
      </c>
      <c r="M398" s="11">
        <v>3.2101840321018406E-2</v>
      </c>
      <c r="N398" s="10">
        <f t="shared" si="175"/>
        <v>408</v>
      </c>
      <c r="O398" s="33">
        <f t="shared" si="176"/>
        <v>0.64676653278829921</v>
      </c>
      <c r="P398" s="11">
        <v>1.9635946681954994E-2</v>
      </c>
      <c r="Q398" s="10">
        <f t="shared" si="177"/>
        <v>381</v>
      </c>
      <c r="R398" s="33">
        <f t="shared" si="178"/>
        <v>0.25995591379700933</v>
      </c>
      <c r="S398" s="12">
        <v>5.4635852046112654E-2</v>
      </c>
      <c r="T398" s="10">
        <f t="shared" si="179"/>
        <v>348</v>
      </c>
      <c r="U398" s="33">
        <f t="shared" si="180"/>
        <v>0.4484542748155097</v>
      </c>
      <c r="V398" s="18">
        <v>4.9239920687376072E-2</v>
      </c>
      <c r="W398" s="112">
        <f t="shared" si="165"/>
        <v>354</v>
      </c>
      <c r="X398" s="33">
        <f t="shared" si="181"/>
        <v>0.12095654569513939</v>
      </c>
      <c r="Y398" s="13">
        <v>101473</v>
      </c>
      <c r="Z398" s="10">
        <f t="shared" si="182"/>
        <v>399</v>
      </c>
      <c r="AA398" s="33">
        <f t="shared" si="183"/>
        <v>0.58813047091895354</v>
      </c>
      <c r="AB398" s="11">
        <v>2.7000000000000003E-2</v>
      </c>
      <c r="AC398" s="112">
        <f t="shared" si="166"/>
        <v>364</v>
      </c>
      <c r="AD398" s="33">
        <f t="shared" si="184"/>
        <v>0.49813445279562968</v>
      </c>
      <c r="AE398" s="11">
        <v>0.95231459978324817</v>
      </c>
      <c r="AF398" s="10">
        <f t="shared" si="185"/>
        <v>326</v>
      </c>
      <c r="AG398" s="33">
        <f t="shared" si="186"/>
        <v>0.16981660427094603</v>
      </c>
      <c r="AH398" s="14">
        <v>2.4339999999999997</v>
      </c>
      <c r="AI398" s="112">
        <f t="shared" si="167"/>
        <v>358</v>
      </c>
      <c r="AJ398" s="33">
        <f t="shared" si="187"/>
        <v>-0.16102716738140424</v>
      </c>
      <c r="AK398" s="13">
        <v>168577.67256733868</v>
      </c>
      <c r="AL398" s="38"/>
    </row>
    <row r="399" spans="1:38" x14ac:dyDescent="0.25">
      <c r="A399" t="s">
        <v>1148</v>
      </c>
      <c r="B399" s="5" t="s">
        <v>380</v>
      </c>
      <c r="C399" s="6" t="s">
        <v>44</v>
      </c>
      <c r="D399" s="7" t="s">
        <v>20</v>
      </c>
      <c r="E399" s="36">
        <f t="shared" si="168"/>
        <v>2.8352990095267461</v>
      </c>
      <c r="F399" s="8">
        <f t="shared" si="169"/>
        <v>19.475072138053136</v>
      </c>
      <c r="G399" s="9">
        <f t="shared" si="170"/>
        <v>393</v>
      </c>
      <c r="H399" s="112">
        <f t="shared" si="171"/>
        <v>286</v>
      </c>
      <c r="I399" s="33">
        <f t="shared" si="172"/>
        <v>-5.1187580739440172E-2</v>
      </c>
      <c r="J399" s="11">
        <v>-6.3189338235294379E-3</v>
      </c>
      <c r="K399" s="10">
        <f t="shared" si="173"/>
        <v>264</v>
      </c>
      <c r="L399" s="33">
        <f t="shared" si="174"/>
        <v>0.13313926579932497</v>
      </c>
      <c r="M399" s="11">
        <v>6.1870929544108944E-2</v>
      </c>
      <c r="N399" s="10">
        <f t="shared" si="175"/>
        <v>448</v>
      </c>
      <c r="O399" s="33">
        <f t="shared" si="176"/>
        <v>0.71686369712778719</v>
      </c>
      <c r="P399" s="11">
        <v>1.5146733985484381E-2</v>
      </c>
      <c r="Q399" s="10">
        <f t="shared" si="177"/>
        <v>50</v>
      </c>
      <c r="R399" s="33">
        <f t="shared" si="178"/>
        <v>-0.41440406098823424</v>
      </c>
      <c r="S399" s="12">
        <v>2.8905075731298417</v>
      </c>
      <c r="T399" s="10">
        <f t="shared" si="179"/>
        <v>518</v>
      </c>
      <c r="U399" s="33">
        <f t="shared" si="180"/>
        <v>0.93565885953829309</v>
      </c>
      <c r="V399" s="18">
        <v>2.0641143911439116E-2</v>
      </c>
      <c r="W399" s="112">
        <f t="shared" si="165"/>
        <v>401</v>
      </c>
      <c r="X399" s="33">
        <f t="shared" si="181"/>
        <v>0.34240893180462878</v>
      </c>
      <c r="Y399" s="13">
        <v>109527</v>
      </c>
      <c r="Z399" s="10">
        <f t="shared" si="182"/>
        <v>317</v>
      </c>
      <c r="AA399" s="33">
        <f t="shared" si="183"/>
        <v>0.36845635275949279</v>
      </c>
      <c r="AB399" s="11">
        <v>0.03</v>
      </c>
      <c r="AC399" s="112">
        <f t="shared" si="166"/>
        <v>476</v>
      </c>
      <c r="AD399" s="33">
        <f t="shared" si="184"/>
        <v>0.83809978262616081</v>
      </c>
      <c r="AE399" s="11">
        <v>0.97260049220672684</v>
      </c>
      <c r="AF399" s="10">
        <f t="shared" si="185"/>
        <v>366</v>
      </c>
      <c r="AG399" s="33">
        <f t="shared" si="186"/>
        <v>0.31130560798337598</v>
      </c>
      <c r="AH399" s="14">
        <v>2.2743333333333333</v>
      </c>
      <c r="AI399" s="112">
        <f t="shared" si="167"/>
        <v>298</v>
      </c>
      <c r="AJ399" s="33">
        <f t="shared" si="187"/>
        <v>-0.20039550640879089</v>
      </c>
      <c r="AK399" s="13">
        <v>141556.78818360504</v>
      </c>
      <c r="AL399" s="38"/>
    </row>
    <row r="400" spans="1:38" x14ac:dyDescent="0.25">
      <c r="A400" t="s">
        <v>750</v>
      </c>
      <c r="B400" s="5" t="s">
        <v>395</v>
      </c>
      <c r="C400" s="6" t="s">
        <v>93</v>
      </c>
      <c r="D400" s="7" t="s">
        <v>34</v>
      </c>
      <c r="E400" s="36">
        <f t="shared" si="168"/>
        <v>2.8604159078606592</v>
      </c>
      <c r="F400" s="8">
        <f t="shared" si="169"/>
        <v>19.396784179024856</v>
      </c>
      <c r="G400" s="9">
        <f t="shared" si="170"/>
        <v>394</v>
      </c>
      <c r="H400" s="112">
        <f t="shared" si="171"/>
        <v>416</v>
      </c>
      <c r="I400" s="33">
        <f t="shared" si="172"/>
        <v>0.34896034388661223</v>
      </c>
      <c r="J400" s="11">
        <v>1.8988322027073012E-2</v>
      </c>
      <c r="K400" s="10">
        <f t="shared" si="173"/>
        <v>474</v>
      </c>
      <c r="L400" s="33">
        <f t="shared" si="174"/>
        <v>0.704007078713901</v>
      </c>
      <c r="M400" s="11">
        <v>3.1800017005356687E-2</v>
      </c>
      <c r="N400" s="10">
        <f t="shared" si="175"/>
        <v>249</v>
      </c>
      <c r="O400" s="33">
        <f t="shared" si="176"/>
        <v>0.18683721494786606</v>
      </c>
      <c r="P400" s="11">
        <v>4.9091068762624042E-2</v>
      </c>
      <c r="Q400" s="10">
        <f t="shared" si="177"/>
        <v>347</v>
      </c>
      <c r="R400" s="33">
        <f t="shared" si="178"/>
        <v>0.23680446166400526</v>
      </c>
      <c r="S400" s="12">
        <v>0.1519941634241245</v>
      </c>
      <c r="T400" s="10">
        <f t="shared" si="179"/>
        <v>394</v>
      </c>
      <c r="U400" s="33">
        <f t="shared" si="180"/>
        <v>0.57876690245935414</v>
      </c>
      <c r="V400" s="18">
        <v>4.1590604843616895E-2</v>
      </c>
      <c r="W400" s="112">
        <f t="shared" si="165"/>
        <v>439</v>
      </c>
      <c r="X400" s="33">
        <f t="shared" si="181"/>
        <v>0.71723373034505089</v>
      </c>
      <c r="Y400" s="13">
        <v>123159</v>
      </c>
      <c r="Z400" s="10">
        <f t="shared" si="182"/>
        <v>350</v>
      </c>
      <c r="AA400" s="33">
        <f t="shared" si="183"/>
        <v>0.44168105881264658</v>
      </c>
      <c r="AB400" s="11">
        <v>2.8999999999999998E-2</v>
      </c>
      <c r="AC400" s="112">
        <f t="shared" si="166"/>
        <v>365</v>
      </c>
      <c r="AD400" s="33">
        <f t="shared" si="184"/>
        <v>0.50188973831711214</v>
      </c>
      <c r="AE400" s="11">
        <v>0.95253867945086079</v>
      </c>
      <c r="AF400" s="10">
        <f t="shared" si="185"/>
        <v>226</v>
      </c>
      <c r="AG400" s="33">
        <f t="shared" si="186"/>
        <v>-8.834913527950064E-2</v>
      </c>
      <c r="AH400" s="14">
        <v>2.7253333333333329</v>
      </c>
      <c r="AI400" s="112">
        <f t="shared" si="167"/>
        <v>335</v>
      </c>
      <c r="AJ400" s="33">
        <f t="shared" si="187"/>
        <v>-0.17580708206251758</v>
      </c>
      <c r="AK400" s="13">
        <v>158433.31861016536</v>
      </c>
      <c r="AL400" s="38"/>
    </row>
    <row r="401" spans="1:38" x14ac:dyDescent="0.25">
      <c r="A401" t="s">
        <v>1059</v>
      </c>
      <c r="B401" s="5" t="s">
        <v>381</v>
      </c>
      <c r="C401" s="6" t="s">
        <v>44</v>
      </c>
      <c r="D401" s="7" t="s">
        <v>20</v>
      </c>
      <c r="E401" s="36">
        <f t="shared" si="168"/>
        <v>2.8753173133771401</v>
      </c>
      <c r="F401" s="8">
        <f t="shared" si="169"/>
        <v>19.350337336384147</v>
      </c>
      <c r="G401" s="9">
        <f t="shared" si="170"/>
        <v>395</v>
      </c>
      <c r="H401" s="112">
        <f t="shared" si="171"/>
        <v>220</v>
      </c>
      <c r="I401" s="33">
        <f t="shared" si="172"/>
        <v>-0.27956872152424794</v>
      </c>
      <c r="J401" s="11">
        <v>-2.0762842202399212E-2</v>
      </c>
      <c r="K401" s="10">
        <f t="shared" si="173"/>
        <v>531</v>
      </c>
      <c r="L401" s="33">
        <f t="shared" si="174"/>
        <v>0.96714000568998859</v>
      </c>
      <c r="M401" s="11">
        <v>1.7939282428702852E-2</v>
      </c>
      <c r="N401" s="10">
        <f t="shared" si="175"/>
        <v>338</v>
      </c>
      <c r="O401" s="33">
        <f t="shared" si="176"/>
        <v>0.44142016939138878</v>
      </c>
      <c r="P401" s="11">
        <v>3.2786885245901641E-2</v>
      </c>
      <c r="Q401" s="10">
        <f t="shared" si="177"/>
        <v>283</v>
      </c>
      <c r="R401" s="33">
        <f t="shared" si="178"/>
        <v>0.19825160393557842</v>
      </c>
      <c r="S401" s="12">
        <v>0.3141196795979268</v>
      </c>
      <c r="T401" s="10">
        <f t="shared" si="179"/>
        <v>381</v>
      </c>
      <c r="U401" s="33">
        <f t="shared" si="180"/>
        <v>0.53705629830886248</v>
      </c>
      <c r="V401" s="18">
        <v>4.4039005976722237E-2</v>
      </c>
      <c r="W401" s="112">
        <f t="shared" si="165"/>
        <v>432</v>
      </c>
      <c r="X401" s="33">
        <f t="shared" si="181"/>
        <v>0.59061487784515043</v>
      </c>
      <c r="Y401" s="13">
        <v>118554</v>
      </c>
      <c r="Z401" s="10">
        <f t="shared" si="182"/>
        <v>317</v>
      </c>
      <c r="AA401" s="33">
        <f t="shared" si="183"/>
        <v>0.36845635275949279</v>
      </c>
      <c r="AB401" s="11">
        <v>0.03</v>
      </c>
      <c r="AC401" s="112">
        <f t="shared" si="166"/>
        <v>406</v>
      </c>
      <c r="AD401" s="33">
        <f t="shared" si="184"/>
        <v>0.62402918542994401</v>
      </c>
      <c r="AE401" s="11">
        <v>0.95982679817175853</v>
      </c>
      <c r="AF401" s="10">
        <f t="shared" si="185"/>
        <v>266</v>
      </c>
      <c r="AG401" s="33">
        <f t="shared" si="186"/>
        <v>1.6807619045394726E-2</v>
      </c>
      <c r="AH401" s="14">
        <v>2.6066666666666669</v>
      </c>
      <c r="AI401" s="112">
        <f t="shared" si="167"/>
        <v>208</v>
      </c>
      <c r="AJ401" s="33">
        <f t="shared" si="187"/>
        <v>-0.2424236003842426</v>
      </c>
      <c r="AK401" s="13">
        <v>112710.35228522067</v>
      </c>
      <c r="AL401" s="38"/>
    </row>
    <row r="402" spans="1:38" ht="22.5" x14ac:dyDescent="0.25">
      <c r="A402" t="s">
        <v>1072</v>
      </c>
      <c r="B402" s="5" t="s">
        <v>422</v>
      </c>
      <c r="C402" s="6" t="s">
        <v>41</v>
      </c>
      <c r="D402" s="7" t="s">
        <v>34</v>
      </c>
      <c r="E402" s="36">
        <f t="shared" si="168"/>
        <v>2.8770626908563441</v>
      </c>
      <c r="F402" s="8">
        <f t="shared" si="169"/>
        <v>19.344897092976531</v>
      </c>
      <c r="G402" s="9">
        <f t="shared" si="170"/>
        <v>396</v>
      </c>
      <c r="H402" s="112">
        <f t="shared" si="171"/>
        <v>454</v>
      </c>
      <c r="I402" s="33">
        <f t="shared" si="172"/>
        <v>0.52895825668951957</v>
      </c>
      <c r="J402" s="11">
        <v>3.0372245200321002E-2</v>
      </c>
      <c r="K402" s="10">
        <f t="shared" si="173"/>
        <v>157</v>
      </c>
      <c r="L402" s="33">
        <f t="shared" si="174"/>
        <v>-0.25286472355702366</v>
      </c>
      <c r="M402" s="11">
        <v>8.2203994293865906E-2</v>
      </c>
      <c r="N402" s="10">
        <f t="shared" si="175"/>
        <v>357</v>
      </c>
      <c r="O402" s="33">
        <f t="shared" si="176"/>
        <v>0.51566686584412658</v>
      </c>
      <c r="P402" s="11">
        <v>2.8031925248199339E-2</v>
      </c>
      <c r="Q402" s="10">
        <f t="shared" si="177"/>
        <v>338</v>
      </c>
      <c r="R402" s="33">
        <f t="shared" si="178"/>
        <v>0.23020717742392738</v>
      </c>
      <c r="S402" s="12">
        <v>0.17973758312863219</v>
      </c>
      <c r="T402" s="10">
        <f t="shared" si="179"/>
        <v>138</v>
      </c>
      <c r="U402" s="33">
        <f t="shared" si="180"/>
        <v>-0.39103567162476716</v>
      </c>
      <c r="V402" s="18">
        <v>9.8517752499138231E-2</v>
      </c>
      <c r="W402" s="112">
        <f t="shared" si="165"/>
        <v>491</v>
      </c>
      <c r="X402" s="33">
        <f t="shared" si="181"/>
        <v>1.153814433926684</v>
      </c>
      <c r="Y402" s="13">
        <v>139037</v>
      </c>
      <c r="Z402" s="10">
        <f t="shared" si="182"/>
        <v>436</v>
      </c>
      <c r="AA402" s="33">
        <f t="shared" si="183"/>
        <v>0.66135517697210733</v>
      </c>
      <c r="AB402" s="11">
        <v>2.6000000000000002E-2</v>
      </c>
      <c r="AC402" s="112">
        <f t="shared" si="166"/>
        <v>446</v>
      </c>
      <c r="AD402" s="33">
        <f t="shared" si="184"/>
        <v>0.74246737324091372</v>
      </c>
      <c r="AE402" s="11">
        <v>0.9668940609951846</v>
      </c>
      <c r="AF402" s="10">
        <f t="shared" si="185"/>
        <v>168</v>
      </c>
      <c r="AG402" s="33">
        <f t="shared" si="186"/>
        <v>-0.28418882100255127</v>
      </c>
      <c r="AH402" s="14">
        <v>2.946333333333333</v>
      </c>
      <c r="AI402" s="112">
        <f t="shared" si="167"/>
        <v>385</v>
      </c>
      <c r="AJ402" s="33">
        <f t="shared" si="187"/>
        <v>-0.13355537183653465</v>
      </c>
      <c r="AK402" s="13">
        <v>187433.23593553412</v>
      </c>
      <c r="AL402" s="38"/>
    </row>
    <row r="403" spans="1:38" x14ac:dyDescent="0.25">
      <c r="A403" t="s">
        <v>1121</v>
      </c>
      <c r="B403" s="5" t="s">
        <v>425</v>
      </c>
      <c r="C403" s="6" t="s">
        <v>54</v>
      </c>
      <c r="D403" s="7" t="s">
        <v>39</v>
      </c>
      <c r="E403" s="36">
        <f t="shared" si="168"/>
        <v>2.8801434162797328</v>
      </c>
      <c r="F403" s="8">
        <f t="shared" si="169"/>
        <v>19.335294645153667</v>
      </c>
      <c r="G403" s="9">
        <f t="shared" si="170"/>
        <v>397</v>
      </c>
      <c r="H403" s="112">
        <f t="shared" si="171"/>
        <v>228</v>
      </c>
      <c r="I403" s="33">
        <f t="shared" si="172"/>
        <v>-0.26244813929006616</v>
      </c>
      <c r="J403" s="11">
        <v>-1.9680055242260353E-2</v>
      </c>
      <c r="K403" s="10">
        <f t="shared" si="173"/>
        <v>450</v>
      </c>
      <c r="L403" s="33">
        <f t="shared" si="174"/>
        <v>0.64127545417915877</v>
      </c>
      <c r="M403" s="11">
        <v>3.5104454831632166E-2</v>
      </c>
      <c r="N403" s="10">
        <f t="shared" si="175"/>
        <v>377</v>
      </c>
      <c r="O403" s="33">
        <f t="shared" si="176"/>
        <v>0.57444908769791658</v>
      </c>
      <c r="P403" s="11">
        <v>2.4267352185089974E-2</v>
      </c>
      <c r="Q403" s="10">
        <f t="shared" si="177"/>
        <v>298</v>
      </c>
      <c r="R403" s="33">
        <f t="shared" si="178"/>
        <v>0.2078086306698054</v>
      </c>
      <c r="S403" s="12">
        <v>0.27392971746106287</v>
      </c>
      <c r="T403" s="10">
        <f t="shared" si="179"/>
        <v>376</v>
      </c>
      <c r="U403" s="33">
        <f t="shared" si="180"/>
        <v>0.53046381308940316</v>
      </c>
      <c r="V403" s="18">
        <v>4.4425983068280717E-2</v>
      </c>
      <c r="W403" s="112">
        <f t="shared" si="165"/>
        <v>392</v>
      </c>
      <c r="X403" s="33">
        <f t="shared" si="181"/>
        <v>0.29176139080466856</v>
      </c>
      <c r="Y403" s="13">
        <v>107685</v>
      </c>
      <c r="Z403" s="10">
        <f t="shared" si="182"/>
        <v>317</v>
      </c>
      <c r="AA403" s="33">
        <f t="shared" si="183"/>
        <v>0.36845635275949279</v>
      </c>
      <c r="AB403" s="11">
        <v>0.03</v>
      </c>
      <c r="AC403" s="112">
        <f t="shared" si="166"/>
        <v>409</v>
      </c>
      <c r="AD403" s="33">
        <f t="shared" si="184"/>
        <v>0.62917109063260035</v>
      </c>
      <c r="AE403" s="11">
        <v>0.96013361809320408</v>
      </c>
      <c r="AF403" s="10">
        <f t="shared" si="185"/>
        <v>490</v>
      </c>
      <c r="AG403" s="33">
        <f t="shared" si="186"/>
        <v>0.76412949669142494</v>
      </c>
      <c r="AH403" s="14">
        <v>1.7633333333333334</v>
      </c>
      <c r="AI403" s="112">
        <f t="shared" si="167"/>
        <v>464</v>
      </c>
      <c r="AJ403" s="33">
        <f t="shared" si="187"/>
        <v>-3.0824609077133591E-2</v>
      </c>
      <c r="AK403" s="13">
        <v>257943.60370196446</v>
      </c>
      <c r="AL403" s="38"/>
    </row>
    <row r="404" spans="1:38" x14ac:dyDescent="0.25">
      <c r="A404" t="s">
        <v>692</v>
      </c>
      <c r="B404" s="5" t="s">
        <v>434</v>
      </c>
      <c r="C404" s="6" t="s">
        <v>61</v>
      </c>
      <c r="D404" s="7" t="s">
        <v>39</v>
      </c>
      <c r="E404" s="36">
        <f t="shared" si="168"/>
        <v>2.8834480068412911</v>
      </c>
      <c r="F404" s="8">
        <f t="shared" si="169"/>
        <v>19.324994422289794</v>
      </c>
      <c r="G404" s="9">
        <f t="shared" si="170"/>
        <v>398</v>
      </c>
      <c r="H404" s="112">
        <f t="shared" si="171"/>
        <v>534</v>
      </c>
      <c r="I404" s="33">
        <f t="shared" si="172"/>
        <v>1.397994766128257</v>
      </c>
      <c r="J404" s="11">
        <v>8.5334242837653562E-2</v>
      </c>
      <c r="K404" s="10">
        <f t="shared" si="173"/>
        <v>515</v>
      </c>
      <c r="L404" s="33">
        <f t="shared" si="174"/>
        <v>0.88007528992275397</v>
      </c>
      <c r="M404" s="11">
        <v>2.2525485037816508E-2</v>
      </c>
      <c r="N404" s="10">
        <f t="shared" si="175"/>
        <v>469</v>
      </c>
      <c r="O404" s="33">
        <f t="shared" si="176"/>
        <v>0.75375910389527334</v>
      </c>
      <c r="P404" s="11">
        <v>1.2783851976450799E-2</v>
      </c>
      <c r="Q404" s="10">
        <f t="shared" si="177"/>
        <v>357</v>
      </c>
      <c r="R404" s="33">
        <f t="shared" si="178"/>
        <v>0.24305730784149646</v>
      </c>
      <c r="S404" s="12">
        <v>0.12569920181006852</v>
      </c>
      <c r="T404" s="10">
        <f t="shared" si="179"/>
        <v>331</v>
      </c>
      <c r="U404" s="33">
        <f t="shared" si="180"/>
        <v>0.38647927783513814</v>
      </c>
      <c r="V404" s="18">
        <v>5.2877836174849376E-2</v>
      </c>
      <c r="W404" s="112">
        <f t="shared" si="165"/>
        <v>402</v>
      </c>
      <c r="X404" s="33">
        <f t="shared" si="181"/>
        <v>0.34656082034479924</v>
      </c>
      <c r="Y404" s="13">
        <v>109678</v>
      </c>
      <c r="Z404" s="10">
        <f t="shared" si="182"/>
        <v>369</v>
      </c>
      <c r="AA404" s="33">
        <f t="shared" si="183"/>
        <v>0.51490576486580031</v>
      </c>
      <c r="AB404" s="11">
        <v>2.7999999999999997E-2</v>
      </c>
      <c r="AC404" s="112">
        <f t="shared" si="166"/>
        <v>235</v>
      </c>
      <c r="AD404" s="33">
        <f t="shared" si="184"/>
        <v>4.8985999768860471E-2</v>
      </c>
      <c r="AE404" s="11">
        <v>0.92551369863013699</v>
      </c>
      <c r="AF404" s="10">
        <f t="shared" si="185"/>
        <v>342</v>
      </c>
      <c r="AG404" s="33">
        <f t="shared" si="186"/>
        <v>0.22800728011927274</v>
      </c>
      <c r="AH404" s="14">
        <v>2.3683333333333336</v>
      </c>
      <c r="AI404" s="112">
        <f t="shared" si="167"/>
        <v>373</v>
      </c>
      <c r="AJ404" s="33">
        <f t="shared" si="187"/>
        <v>-0.14727840701059225</v>
      </c>
      <c r="AK404" s="13">
        <v>178014.28263465528</v>
      </c>
      <c r="AL404" s="38"/>
    </row>
    <row r="405" spans="1:38" ht="22.5" x14ac:dyDescent="0.25">
      <c r="A405" t="s">
        <v>1080</v>
      </c>
      <c r="B405" s="5" t="s">
        <v>419</v>
      </c>
      <c r="C405" s="6" t="s">
        <v>54</v>
      </c>
      <c r="D405" s="7" t="s">
        <v>39</v>
      </c>
      <c r="E405" s="36">
        <f t="shared" si="168"/>
        <v>2.8838494975478222</v>
      </c>
      <c r="F405" s="8">
        <f t="shared" si="169"/>
        <v>19.323742998345431</v>
      </c>
      <c r="G405" s="9">
        <f t="shared" si="170"/>
        <v>399</v>
      </c>
      <c r="H405" s="112">
        <f t="shared" si="171"/>
        <v>99</v>
      </c>
      <c r="I405" s="33">
        <f t="shared" si="172"/>
        <v>-0.70722099969241536</v>
      </c>
      <c r="J405" s="11">
        <v>-4.7809604043807963E-2</v>
      </c>
      <c r="K405" s="10">
        <f t="shared" si="173"/>
        <v>508</v>
      </c>
      <c r="L405" s="33">
        <f t="shared" si="174"/>
        <v>0.81402515281978427</v>
      </c>
      <c r="M405" s="11">
        <v>2.6004728132387706E-2</v>
      </c>
      <c r="N405" s="10">
        <f t="shared" si="175"/>
        <v>356</v>
      </c>
      <c r="O405" s="33">
        <f t="shared" si="176"/>
        <v>0.51352628143935419</v>
      </c>
      <c r="P405" s="11">
        <v>2.8169014084507043E-2</v>
      </c>
      <c r="Q405" s="10">
        <f t="shared" si="177"/>
        <v>390</v>
      </c>
      <c r="R405" s="33">
        <f t="shared" si="178"/>
        <v>0.27294812057923534</v>
      </c>
      <c r="S405" s="12">
        <v>0</v>
      </c>
      <c r="T405" s="10">
        <f t="shared" si="179"/>
        <v>473</v>
      </c>
      <c r="U405" s="33">
        <f t="shared" si="180"/>
        <v>0.79458743437246993</v>
      </c>
      <c r="V405" s="18">
        <v>2.8921998247151623E-2</v>
      </c>
      <c r="W405" s="112">
        <f t="shared" si="165"/>
        <v>258</v>
      </c>
      <c r="X405" s="33">
        <f t="shared" si="181"/>
        <v>-0.26324437199891271</v>
      </c>
      <c r="Y405" s="13">
        <v>87500</v>
      </c>
      <c r="Z405" s="10">
        <f t="shared" si="182"/>
        <v>264</v>
      </c>
      <c r="AA405" s="33">
        <f t="shared" si="183"/>
        <v>0.2220069406531853</v>
      </c>
      <c r="AB405" s="11">
        <v>3.2000000000000001E-2</v>
      </c>
      <c r="AC405" s="112">
        <f t="shared" si="166"/>
        <v>531</v>
      </c>
      <c r="AD405" s="33">
        <f t="shared" si="184"/>
        <v>1.0356566988668825</v>
      </c>
      <c r="AE405" s="11">
        <v>0.9843888070692195</v>
      </c>
      <c r="AF405" s="10">
        <f t="shared" si="185"/>
        <v>523</v>
      </c>
      <c r="AG405" s="33">
        <f t="shared" si="186"/>
        <v>1.110910478650492</v>
      </c>
      <c r="AH405" s="14">
        <v>1.3719999999999999</v>
      </c>
      <c r="AI405" s="112">
        <f t="shared" si="167"/>
        <v>485</v>
      </c>
      <c r="AJ405" s="33">
        <f t="shared" si="187"/>
        <v>1.5758942764569392E-2</v>
      </c>
      <c r="AK405" s="13">
        <v>289916.72727272729</v>
      </c>
      <c r="AL405" s="38"/>
    </row>
    <row r="406" spans="1:38" x14ac:dyDescent="0.25">
      <c r="A406" t="s">
        <v>710</v>
      </c>
      <c r="B406" s="5" t="s">
        <v>490</v>
      </c>
      <c r="C406" s="6" t="s">
        <v>91</v>
      </c>
      <c r="D406" s="7" t="s">
        <v>39</v>
      </c>
      <c r="E406" s="36">
        <f t="shared" si="168"/>
        <v>2.9090623912916995</v>
      </c>
      <c r="F406" s="8">
        <f t="shared" si="169"/>
        <v>19.245155827025005</v>
      </c>
      <c r="G406" s="9">
        <f t="shared" si="170"/>
        <v>400</v>
      </c>
      <c r="H406" s="112">
        <f t="shared" si="171"/>
        <v>149</v>
      </c>
      <c r="I406" s="33">
        <f t="shared" si="172"/>
        <v>-0.50304274720756903</v>
      </c>
      <c r="J406" s="11">
        <v>-3.4896401308615044E-2</v>
      </c>
      <c r="K406" s="10">
        <f t="shared" si="173"/>
        <v>503</v>
      </c>
      <c r="L406" s="33">
        <f t="shared" si="174"/>
        <v>0.80091830879978132</v>
      </c>
      <c r="M406" s="11">
        <v>2.6695141484249868E-2</v>
      </c>
      <c r="N406" s="10">
        <f t="shared" si="175"/>
        <v>303</v>
      </c>
      <c r="O406" s="33">
        <f t="shared" si="176"/>
        <v>0.34174260735641898</v>
      </c>
      <c r="P406" s="11">
        <v>3.9170506912442393E-2</v>
      </c>
      <c r="Q406" s="10">
        <f t="shared" si="177"/>
        <v>390</v>
      </c>
      <c r="R406" s="33">
        <f t="shared" si="178"/>
        <v>0.27294812057923534</v>
      </c>
      <c r="S406" s="12">
        <v>0</v>
      </c>
      <c r="T406" s="10">
        <f t="shared" si="179"/>
        <v>329</v>
      </c>
      <c r="U406" s="33">
        <f t="shared" si="180"/>
        <v>0.3821603033100292</v>
      </c>
      <c r="V406" s="18">
        <v>5.3131358806240106E-2</v>
      </c>
      <c r="W406" s="112">
        <f t="shared" si="165"/>
        <v>429</v>
      </c>
      <c r="X406" s="33">
        <f t="shared" si="181"/>
        <v>0.57375986012909419</v>
      </c>
      <c r="Y406" s="13">
        <v>117941</v>
      </c>
      <c r="Z406" s="10">
        <f t="shared" si="182"/>
        <v>507</v>
      </c>
      <c r="AA406" s="33">
        <f t="shared" si="183"/>
        <v>0.88102929513156858</v>
      </c>
      <c r="AB406" s="11">
        <v>2.3E-2</v>
      </c>
      <c r="AC406" s="112">
        <f t="shared" si="166"/>
        <v>314</v>
      </c>
      <c r="AD406" s="33">
        <f t="shared" si="184"/>
        <v>0.34629383342785591</v>
      </c>
      <c r="AE406" s="11">
        <v>0.94325419803126809</v>
      </c>
      <c r="AF406" s="10">
        <f t="shared" si="185"/>
        <v>354</v>
      </c>
      <c r="AG406" s="33">
        <f t="shared" si="186"/>
        <v>0.26581645021361749</v>
      </c>
      <c r="AH406" s="14">
        <v>2.3256666666666668</v>
      </c>
      <c r="AI406" s="112">
        <f t="shared" si="167"/>
        <v>403</v>
      </c>
      <c r="AJ406" s="33">
        <f t="shared" si="187"/>
        <v>-0.11917852637584077</v>
      </c>
      <c r="AK406" s="13">
        <v>197300.93898305084</v>
      </c>
      <c r="AL406" s="38"/>
    </row>
    <row r="407" spans="1:38" x14ac:dyDescent="0.25">
      <c r="A407" t="s">
        <v>1079</v>
      </c>
      <c r="B407" s="5" t="s">
        <v>509</v>
      </c>
      <c r="C407" s="6" t="s">
        <v>54</v>
      </c>
      <c r="D407" s="7" t="s">
        <v>39</v>
      </c>
      <c r="E407" s="36">
        <f t="shared" si="168"/>
        <v>2.9110953919062745</v>
      </c>
      <c r="F407" s="8">
        <f t="shared" si="169"/>
        <v>19.238819078486138</v>
      </c>
      <c r="G407" s="9">
        <f t="shared" si="170"/>
        <v>401</v>
      </c>
      <c r="H407" s="112">
        <f t="shared" si="171"/>
        <v>120</v>
      </c>
      <c r="I407" s="33">
        <f t="shared" si="172"/>
        <v>-0.62377600905200792</v>
      </c>
      <c r="J407" s="11">
        <v>-4.2532146389713144E-2</v>
      </c>
      <c r="K407" s="10">
        <f t="shared" si="173"/>
        <v>159</v>
      </c>
      <c r="L407" s="33">
        <f t="shared" si="174"/>
        <v>-0.24808308792768308</v>
      </c>
      <c r="M407" s="11">
        <v>8.1952117863720073E-2</v>
      </c>
      <c r="N407" s="10">
        <f t="shared" si="175"/>
        <v>515</v>
      </c>
      <c r="O407" s="33">
        <f t="shared" si="176"/>
        <v>0.86042964490821228</v>
      </c>
      <c r="P407" s="11">
        <v>5.9523809523809521E-3</v>
      </c>
      <c r="Q407" s="10">
        <f t="shared" si="177"/>
        <v>390</v>
      </c>
      <c r="R407" s="33">
        <f t="shared" si="178"/>
        <v>0.27294812057923534</v>
      </c>
      <c r="S407" s="12">
        <v>0</v>
      </c>
      <c r="T407" s="10">
        <f t="shared" si="179"/>
        <v>152</v>
      </c>
      <c r="U407" s="33">
        <f t="shared" si="180"/>
        <v>-0.2841674865210147</v>
      </c>
      <c r="V407" s="18">
        <v>9.2244619063887937E-2</v>
      </c>
      <c r="W407" s="112">
        <f t="shared" si="165"/>
        <v>246</v>
      </c>
      <c r="X407" s="33">
        <f t="shared" si="181"/>
        <v>-0.2989891077752147</v>
      </c>
      <c r="Y407" s="13">
        <v>86200</v>
      </c>
      <c r="Z407" s="10">
        <f t="shared" si="182"/>
        <v>369</v>
      </c>
      <c r="AA407" s="33">
        <f t="shared" si="183"/>
        <v>0.51490576486580031</v>
      </c>
      <c r="AB407" s="11">
        <v>2.7999999999999997E-2</v>
      </c>
      <c r="AC407" s="112">
        <f t="shared" si="166"/>
        <v>553</v>
      </c>
      <c r="AD407" s="33">
        <f t="shared" si="184"/>
        <v>1.1681462356461461</v>
      </c>
      <c r="AE407" s="11">
        <v>0.9922945205479452</v>
      </c>
      <c r="AF407" s="10">
        <f t="shared" si="185"/>
        <v>562</v>
      </c>
      <c r="AG407" s="33">
        <f t="shared" si="186"/>
        <v>1.7944293817623156</v>
      </c>
      <c r="AH407" s="14">
        <v>0.60066666666666668</v>
      </c>
      <c r="AI407" s="112">
        <f t="shared" si="167"/>
        <v>547</v>
      </c>
      <c r="AJ407" s="33">
        <f t="shared" si="187"/>
        <v>1.7887185960298164</v>
      </c>
      <c r="AK407" s="13">
        <v>1506806.7203856749</v>
      </c>
      <c r="AL407" s="38"/>
    </row>
    <row r="408" spans="1:38" x14ac:dyDescent="0.25">
      <c r="A408" t="s">
        <v>1011</v>
      </c>
      <c r="B408" s="5" t="s">
        <v>377</v>
      </c>
      <c r="C408" s="6" t="s">
        <v>30</v>
      </c>
      <c r="D408" s="7" t="s">
        <v>20</v>
      </c>
      <c r="E408" s="36">
        <f t="shared" si="168"/>
        <v>2.9431904056853129</v>
      </c>
      <c r="F408" s="8">
        <f t="shared" si="169"/>
        <v>19.138780726204686</v>
      </c>
      <c r="G408" s="9">
        <f t="shared" si="170"/>
        <v>402</v>
      </c>
      <c r="H408" s="112">
        <f t="shared" si="171"/>
        <v>391</v>
      </c>
      <c r="I408" s="33">
        <f t="shared" si="172"/>
        <v>0.27599610064626123</v>
      </c>
      <c r="J408" s="11">
        <v>1.4373716632443578E-2</v>
      </c>
      <c r="K408" s="10">
        <f t="shared" si="173"/>
        <v>356</v>
      </c>
      <c r="L408" s="33">
        <f t="shared" si="174"/>
        <v>0.36088170316291374</v>
      </c>
      <c r="M408" s="11">
        <v>4.9874416935773234E-2</v>
      </c>
      <c r="N408" s="10">
        <f t="shared" si="175"/>
        <v>362</v>
      </c>
      <c r="O408" s="33">
        <f t="shared" si="176"/>
        <v>0.54330230859101625</v>
      </c>
      <c r="P408" s="11">
        <v>2.6262076472989521E-2</v>
      </c>
      <c r="Q408" s="10">
        <f t="shared" si="177"/>
        <v>383</v>
      </c>
      <c r="R408" s="33">
        <f t="shared" si="178"/>
        <v>0.26028051133487773</v>
      </c>
      <c r="S408" s="12">
        <v>5.3270828894097594E-2</v>
      </c>
      <c r="T408" s="10">
        <f t="shared" si="179"/>
        <v>486</v>
      </c>
      <c r="U408" s="33">
        <f t="shared" si="180"/>
        <v>0.82098007637575376</v>
      </c>
      <c r="V408" s="18">
        <v>2.7372757331020653E-2</v>
      </c>
      <c r="W408" s="112">
        <f t="shared" si="165"/>
        <v>335</v>
      </c>
      <c r="X408" s="33">
        <f t="shared" si="181"/>
        <v>3.6488985460678067E-2</v>
      </c>
      <c r="Y408" s="13">
        <v>98401</v>
      </c>
      <c r="Z408" s="10">
        <f t="shared" si="182"/>
        <v>350</v>
      </c>
      <c r="AA408" s="33">
        <f t="shared" si="183"/>
        <v>0.44168105881264658</v>
      </c>
      <c r="AB408" s="11">
        <v>2.8999999999999998E-2</v>
      </c>
      <c r="AC408" s="112">
        <f t="shared" si="166"/>
        <v>381</v>
      </c>
      <c r="AD408" s="33">
        <f t="shared" si="184"/>
        <v>0.54308200509254667</v>
      </c>
      <c r="AE408" s="11">
        <v>0.95499664154041342</v>
      </c>
      <c r="AF408" s="10">
        <f t="shared" si="185"/>
        <v>476</v>
      </c>
      <c r="AG408" s="33">
        <f t="shared" si="186"/>
        <v>0.6790588639791495</v>
      </c>
      <c r="AH408" s="14">
        <v>1.8593333333333335</v>
      </c>
      <c r="AI408" s="112">
        <f t="shared" si="167"/>
        <v>395</v>
      </c>
      <c r="AJ408" s="33">
        <f t="shared" si="187"/>
        <v>-0.12643482771714942</v>
      </c>
      <c r="AK408" s="13">
        <v>192320.49824206263</v>
      </c>
      <c r="AL408" s="38"/>
    </row>
    <row r="409" spans="1:38" x14ac:dyDescent="0.25">
      <c r="A409" t="s">
        <v>747</v>
      </c>
      <c r="B409" s="5" t="s">
        <v>421</v>
      </c>
      <c r="C409" s="6" t="s">
        <v>44</v>
      </c>
      <c r="D409" s="7" t="s">
        <v>20</v>
      </c>
      <c r="E409" s="36">
        <f t="shared" si="168"/>
        <v>2.9462882618697797</v>
      </c>
      <c r="F409" s="8">
        <f t="shared" si="169"/>
        <v>19.129124882763321</v>
      </c>
      <c r="G409" s="9">
        <f t="shared" si="170"/>
        <v>403</v>
      </c>
      <c r="H409" s="112">
        <f t="shared" si="171"/>
        <v>303</v>
      </c>
      <c r="I409" s="33">
        <f t="shared" si="172"/>
        <v>-9.4944747841215239E-3</v>
      </c>
      <c r="J409" s="11">
        <v>-3.682063719545825E-3</v>
      </c>
      <c r="K409" s="10">
        <f t="shared" si="173"/>
        <v>236</v>
      </c>
      <c r="L409" s="33">
        <f t="shared" si="174"/>
        <v>4.5577530322250953E-2</v>
      </c>
      <c r="M409" s="11">
        <v>6.6483313058655527E-2</v>
      </c>
      <c r="N409" s="10">
        <f t="shared" si="175"/>
        <v>442</v>
      </c>
      <c r="O409" s="33">
        <f t="shared" si="176"/>
        <v>0.70972801879619685</v>
      </c>
      <c r="P409" s="11">
        <v>1.5603722197004085E-2</v>
      </c>
      <c r="Q409" s="10">
        <f t="shared" si="177"/>
        <v>292</v>
      </c>
      <c r="R409" s="33">
        <f t="shared" si="178"/>
        <v>0.20453719976937293</v>
      </c>
      <c r="S409" s="12">
        <v>0.28768699654775604</v>
      </c>
      <c r="T409" s="10">
        <f t="shared" si="179"/>
        <v>438</v>
      </c>
      <c r="U409" s="33">
        <f t="shared" si="180"/>
        <v>0.69830995310964328</v>
      </c>
      <c r="V409" s="18">
        <v>3.457346024386438E-2</v>
      </c>
      <c r="W409" s="112">
        <f t="shared" si="165"/>
        <v>348</v>
      </c>
      <c r="X409" s="33">
        <f t="shared" si="181"/>
        <v>0.10025209489548138</v>
      </c>
      <c r="Y409" s="13">
        <v>100720</v>
      </c>
      <c r="Z409" s="10">
        <f t="shared" si="182"/>
        <v>436</v>
      </c>
      <c r="AA409" s="33">
        <f t="shared" si="183"/>
        <v>0.66135517697210733</v>
      </c>
      <c r="AB409" s="11">
        <v>2.6000000000000002E-2</v>
      </c>
      <c r="AC409" s="112">
        <f t="shared" si="166"/>
        <v>402</v>
      </c>
      <c r="AD409" s="33">
        <f t="shared" si="184"/>
        <v>0.61469086196117584</v>
      </c>
      <c r="AE409" s="11">
        <v>0.95926957598266793</v>
      </c>
      <c r="AF409" s="10">
        <f t="shared" si="185"/>
        <v>268</v>
      </c>
      <c r="AG409" s="33">
        <f t="shared" si="186"/>
        <v>1.8875308034929362E-2</v>
      </c>
      <c r="AH409" s="14">
        <v>2.6043333333333334</v>
      </c>
      <c r="AI409" s="112">
        <f t="shared" si="167"/>
        <v>253</v>
      </c>
      <c r="AJ409" s="33">
        <f t="shared" si="187"/>
        <v>-0.22529853810985032</v>
      </c>
      <c r="AK409" s="13">
        <v>124464.32360361158</v>
      </c>
      <c r="AL409" s="38"/>
    </row>
    <row r="410" spans="1:38" x14ac:dyDescent="0.25">
      <c r="A410" t="s">
        <v>839</v>
      </c>
      <c r="B410" s="5" t="s">
        <v>341</v>
      </c>
      <c r="C410" s="6" t="s">
        <v>30</v>
      </c>
      <c r="D410" s="7" t="s">
        <v>20</v>
      </c>
      <c r="E410" s="36">
        <f t="shared" si="168"/>
        <v>2.949296151017732</v>
      </c>
      <c r="F410" s="8">
        <f t="shared" si="169"/>
        <v>19.119749461513216</v>
      </c>
      <c r="G410" s="9">
        <f t="shared" si="170"/>
        <v>404</v>
      </c>
      <c r="H410" s="112">
        <f t="shared" si="171"/>
        <v>289</v>
      </c>
      <c r="I410" s="33">
        <f t="shared" si="172"/>
        <v>-4.4890288030550327E-2</v>
      </c>
      <c r="J410" s="11">
        <v>-5.9206631142687538E-3</v>
      </c>
      <c r="K410" s="10">
        <f t="shared" si="173"/>
        <v>292</v>
      </c>
      <c r="L410" s="33">
        <f t="shared" si="174"/>
        <v>0.1881279165087093</v>
      </c>
      <c r="M410" s="11">
        <v>5.8974358974358973E-2</v>
      </c>
      <c r="N410" s="10">
        <f t="shared" si="175"/>
        <v>345</v>
      </c>
      <c r="O410" s="33">
        <f t="shared" si="176"/>
        <v>0.46157581488511146</v>
      </c>
      <c r="P410" s="11">
        <v>3.1496062992125984E-2</v>
      </c>
      <c r="Q410" s="10">
        <f t="shared" si="177"/>
        <v>390</v>
      </c>
      <c r="R410" s="33">
        <f t="shared" si="178"/>
        <v>0.27294812057923534</v>
      </c>
      <c r="S410" s="12">
        <v>0</v>
      </c>
      <c r="T410" s="10">
        <f t="shared" si="179"/>
        <v>561</v>
      </c>
      <c r="U410" s="33">
        <f t="shared" si="180"/>
        <v>1.2190183970668469</v>
      </c>
      <c r="V410" s="18">
        <v>4.0080160320641279E-3</v>
      </c>
      <c r="W410" s="112">
        <f t="shared" si="165"/>
        <v>306</v>
      </c>
      <c r="X410" s="33">
        <f t="shared" si="181"/>
        <v>-7.1762572040322659E-2</v>
      </c>
      <c r="Y410" s="13">
        <v>94464</v>
      </c>
      <c r="Z410" s="10">
        <f t="shared" si="182"/>
        <v>244</v>
      </c>
      <c r="AA410" s="33">
        <f t="shared" si="183"/>
        <v>0.14878223460003154</v>
      </c>
      <c r="AB410" s="11">
        <v>3.3000000000000002E-2</v>
      </c>
      <c r="AC410" s="112">
        <f t="shared" si="166"/>
        <v>444</v>
      </c>
      <c r="AD410" s="33">
        <f t="shared" si="184"/>
        <v>0.73432612301114542</v>
      </c>
      <c r="AE410" s="11">
        <v>0.96640826873385011</v>
      </c>
      <c r="AF410" s="10">
        <f t="shared" si="185"/>
        <v>474</v>
      </c>
      <c r="AG410" s="33">
        <f t="shared" si="186"/>
        <v>0.67669579084825304</v>
      </c>
      <c r="AH410" s="14">
        <v>1.8620000000000001</v>
      </c>
      <c r="AI410" s="112">
        <f t="shared" si="167"/>
        <v>438</v>
      </c>
      <c r="AJ410" s="33">
        <f t="shared" si="187"/>
        <v>-8.2301287663677003E-2</v>
      </c>
      <c r="AK410" s="13">
        <v>222612.02977963074</v>
      </c>
      <c r="AL410" s="38"/>
    </row>
    <row r="411" spans="1:38" x14ac:dyDescent="0.25">
      <c r="A411" t="s">
        <v>895</v>
      </c>
      <c r="B411" s="5" t="s">
        <v>283</v>
      </c>
      <c r="C411" s="6" t="s">
        <v>44</v>
      </c>
      <c r="D411" s="7" t="s">
        <v>20</v>
      </c>
      <c r="E411" s="36">
        <f t="shared" si="168"/>
        <v>2.9560743197409298</v>
      </c>
      <c r="F411" s="8">
        <f t="shared" si="169"/>
        <v>19.098622290943275</v>
      </c>
      <c r="G411" s="9">
        <f t="shared" si="170"/>
        <v>405</v>
      </c>
      <c r="H411" s="112">
        <f t="shared" si="171"/>
        <v>449</v>
      </c>
      <c r="I411" s="33">
        <f t="shared" si="172"/>
        <v>0.49259229733586707</v>
      </c>
      <c r="J411" s="11">
        <v>2.8072289156626518E-2</v>
      </c>
      <c r="K411" s="10">
        <f t="shared" si="173"/>
        <v>542</v>
      </c>
      <c r="L411" s="33">
        <f t="shared" si="174"/>
        <v>1.0356774918835652</v>
      </c>
      <c r="M411" s="11">
        <v>1.4329016257922293E-2</v>
      </c>
      <c r="N411" s="10">
        <f t="shared" si="175"/>
        <v>504</v>
      </c>
      <c r="O411" s="33">
        <f t="shared" si="176"/>
        <v>0.83114594407881737</v>
      </c>
      <c r="P411" s="11">
        <v>7.8277886497064575E-3</v>
      </c>
      <c r="Q411" s="10">
        <f t="shared" si="177"/>
        <v>361</v>
      </c>
      <c r="R411" s="33">
        <f t="shared" si="178"/>
        <v>0.24508027096771748</v>
      </c>
      <c r="S411" s="12">
        <v>0.11719207781553968</v>
      </c>
      <c r="T411" s="10">
        <f t="shared" si="179"/>
        <v>508</v>
      </c>
      <c r="U411" s="33">
        <f t="shared" si="180"/>
        <v>0.897987283798382</v>
      </c>
      <c r="V411" s="18">
        <v>2.2852455174030235E-2</v>
      </c>
      <c r="W411" s="112">
        <v>308</v>
      </c>
      <c r="X411" s="33">
        <f t="shared" si="181"/>
        <v>-0.12889915738121152</v>
      </c>
      <c r="Y411" s="13">
        <v>92386</v>
      </c>
      <c r="Z411" s="10">
        <f t="shared" si="182"/>
        <v>317</v>
      </c>
      <c r="AA411" s="33">
        <f t="shared" si="183"/>
        <v>0.36845635275949279</v>
      </c>
      <c r="AB411" s="11">
        <v>0.03</v>
      </c>
      <c r="AC411" s="112">
        <v>308</v>
      </c>
      <c r="AD411" s="33">
        <f t="shared" si="184"/>
        <v>0.39836497636927842</v>
      </c>
      <c r="AE411" s="11">
        <v>0.9463613078197981</v>
      </c>
      <c r="AF411" s="10">
        <f t="shared" si="185"/>
        <v>274</v>
      </c>
      <c r="AG411" s="33">
        <f t="shared" si="186"/>
        <v>4.1324502778446362E-2</v>
      </c>
      <c r="AH411" s="14">
        <v>2.5790000000000002</v>
      </c>
      <c r="AI411" s="112">
        <v>308</v>
      </c>
      <c r="AJ411" s="33">
        <f t="shared" si="187"/>
        <v>-0.19383969540406626</v>
      </c>
      <c r="AK411" s="13">
        <v>146056.43982186803</v>
      </c>
      <c r="AL411" s="38"/>
    </row>
    <row r="412" spans="1:38" x14ac:dyDescent="0.25">
      <c r="A412" t="s">
        <v>789</v>
      </c>
      <c r="B412" s="5" t="s">
        <v>210</v>
      </c>
      <c r="C412" s="6" t="s">
        <v>63</v>
      </c>
      <c r="D412" s="7" t="s">
        <v>34</v>
      </c>
      <c r="E412" s="36">
        <f t="shared" si="168"/>
        <v>2.9599422084248785</v>
      </c>
      <c r="F412" s="8">
        <f t="shared" si="169"/>
        <v>19.086566299523106</v>
      </c>
      <c r="G412" s="9">
        <f t="shared" si="170"/>
        <v>406</v>
      </c>
      <c r="H412" s="112">
        <f t="shared" si="171"/>
        <v>151</v>
      </c>
      <c r="I412" s="33">
        <f t="shared" si="172"/>
        <v>-0.49824341197764704</v>
      </c>
      <c r="J412" s="11">
        <v>-3.4592868547099531E-2</v>
      </c>
      <c r="K412" s="10">
        <f t="shared" si="173"/>
        <v>525</v>
      </c>
      <c r="L412" s="33">
        <f t="shared" si="174"/>
        <v>0.93411457906281692</v>
      </c>
      <c r="M412" s="11">
        <v>1.9678922837907821E-2</v>
      </c>
      <c r="N412" s="10">
        <f t="shared" si="175"/>
        <v>316</v>
      </c>
      <c r="O412" s="33">
        <f t="shared" si="176"/>
        <v>0.384220938986303</v>
      </c>
      <c r="P412" s="11">
        <v>3.6450079239302692E-2</v>
      </c>
      <c r="Q412" s="10">
        <f t="shared" si="177"/>
        <v>390</v>
      </c>
      <c r="R412" s="33">
        <f t="shared" si="178"/>
        <v>0.27294812057923534</v>
      </c>
      <c r="S412" s="12">
        <v>0</v>
      </c>
      <c r="T412" s="10">
        <f t="shared" si="179"/>
        <v>469</v>
      </c>
      <c r="U412" s="33">
        <f t="shared" si="180"/>
        <v>0.78257848584803358</v>
      </c>
      <c r="V412" s="18">
        <v>2.9626920263350402E-2</v>
      </c>
      <c r="W412" s="112">
        <v>276</v>
      </c>
      <c r="X412" s="33">
        <f t="shared" si="181"/>
        <v>0.55038830212151202</v>
      </c>
      <c r="Y412" s="13">
        <v>117091</v>
      </c>
      <c r="Z412" s="10">
        <f t="shared" si="182"/>
        <v>290</v>
      </c>
      <c r="AA412" s="33">
        <f t="shared" si="183"/>
        <v>0.29523164670633906</v>
      </c>
      <c r="AB412" s="11">
        <v>3.1E-2</v>
      </c>
      <c r="AC412" s="112">
        <v>276</v>
      </c>
      <c r="AD412" s="33">
        <f t="shared" si="184"/>
        <v>0.63989688222633223</v>
      </c>
      <c r="AE412" s="11">
        <v>0.96077363116317083</v>
      </c>
      <c r="AF412" s="10">
        <f t="shared" si="185"/>
        <v>229</v>
      </c>
      <c r="AG412" s="33">
        <f t="shared" si="186"/>
        <v>-7.9782995180001245E-2</v>
      </c>
      <c r="AH412" s="14">
        <v>2.7156666666666669</v>
      </c>
      <c r="AI412" s="112">
        <v>276</v>
      </c>
      <c r="AJ412" s="33">
        <f t="shared" si="187"/>
        <v>-0.21737684407667496</v>
      </c>
      <c r="AK412" s="13">
        <v>129901.4638000735</v>
      </c>
      <c r="AL412" s="38"/>
    </row>
    <row r="413" spans="1:38" x14ac:dyDescent="0.25">
      <c r="A413" t="s">
        <v>877</v>
      </c>
      <c r="B413" s="5" t="s">
        <v>364</v>
      </c>
      <c r="C413" s="6" t="s">
        <v>47</v>
      </c>
      <c r="D413" s="7" t="s">
        <v>20</v>
      </c>
      <c r="E413" s="36">
        <f t="shared" si="168"/>
        <v>2.9891803080811554</v>
      </c>
      <c r="F413" s="8">
        <f t="shared" si="169"/>
        <v>18.995432787832108</v>
      </c>
      <c r="G413" s="9">
        <f t="shared" si="170"/>
        <v>407</v>
      </c>
      <c r="H413" s="112">
        <f t="shared" si="171"/>
        <v>163</v>
      </c>
      <c r="I413" s="33">
        <f t="shared" si="172"/>
        <v>-0.4668704859405145</v>
      </c>
      <c r="J413" s="11">
        <v>-3.2608695652173947E-2</v>
      </c>
      <c r="K413" s="10">
        <f t="shared" si="173"/>
        <v>243</v>
      </c>
      <c r="L413" s="33">
        <f t="shared" si="174"/>
        <v>6.5107709574338632E-2</v>
      </c>
      <c r="M413" s="11">
        <v>6.545454545454546E-2</v>
      </c>
      <c r="N413" s="10">
        <f t="shared" si="175"/>
        <v>387</v>
      </c>
      <c r="O413" s="33">
        <f t="shared" si="176"/>
        <v>0.58883087472213236</v>
      </c>
      <c r="P413" s="11">
        <v>2.3346303501945526E-2</v>
      </c>
      <c r="Q413" s="10">
        <f t="shared" si="177"/>
        <v>275</v>
      </c>
      <c r="R413" s="33">
        <f t="shared" si="178"/>
        <v>0.19198238658703862</v>
      </c>
      <c r="S413" s="12">
        <v>0.34048348655090233</v>
      </c>
      <c r="T413" s="10">
        <f t="shared" si="179"/>
        <v>404</v>
      </c>
      <c r="U413" s="33">
        <f t="shared" si="180"/>
        <v>0.62685981558792125</v>
      </c>
      <c r="V413" s="18">
        <v>3.8767563907228714E-2</v>
      </c>
      <c r="W413" s="112">
        <f t="shared" ref="W413:W444" si="188">RANK(Y413,Y$7:Y$571,1)</f>
        <v>411</v>
      </c>
      <c r="X413" s="33">
        <f t="shared" si="181"/>
        <v>0.39181915502771703</v>
      </c>
      <c r="Y413" s="13">
        <v>111324</v>
      </c>
      <c r="Z413" s="10">
        <f t="shared" si="182"/>
        <v>399</v>
      </c>
      <c r="AA413" s="33">
        <f t="shared" si="183"/>
        <v>0.58813047091895354</v>
      </c>
      <c r="AB413" s="11">
        <v>2.7000000000000003E-2</v>
      </c>
      <c r="AC413" s="112">
        <f t="shared" ref="AC413:AC444" si="189">RANK(AE413,AE$7:AE$571,1)</f>
        <v>400</v>
      </c>
      <c r="AD413" s="33">
        <f t="shared" si="184"/>
        <v>0.59812845042311169</v>
      </c>
      <c r="AE413" s="11">
        <v>0.95828128903322507</v>
      </c>
      <c r="AF413" s="10">
        <f t="shared" si="185"/>
        <v>418</v>
      </c>
      <c r="AG413" s="33">
        <f t="shared" si="186"/>
        <v>0.46076998351258208</v>
      </c>
      <c r="AH413" s="14">
        <v>2.1056666666666666</v>
      </c>
      <c r="AI413" s="112">
        <f t="shared" ref="AI413:AI444" si="190">RANK(AK413,AK$7:AK$571,1)</f>
        <v>457</v>
      </c>
      <c r="AJ413" s="33">
        <f t="shared" si="187"/>
        <v>-4.5290587889282072E-2</v>
      </c>
      <c r="AK413" s="13">
        <v>248014.72301668368</v>
      </c>
      <c r="AL413" s="38"/>
    </row>
    <row r="414" spans="1:38" x14ac:dyDescent="0.25">
      <c r="A414" t="s">
        <v>1135</v>
      </c>
      <c r="B414" s="5" t="s">
        <v>433</v>
      </c>
      <c r="C414" s="6" t="s">
        <v>33</v>
      </c>
      <c r="D414" s="7" t="s">
        <v>34</v>
      </c>
      <c r="E414" s="36">
        <f t="shared" si="168"/>
        <v>2.9953018061585985</v>
      </c>
      <c r="F414" s="8">
        <f t="shared" si="169"/>
        <v>18.976352422720645</v>
      </c>
      <c r="G414" s="9">
        <f t="shared" si="170"/>
        <v>408</v>
      </c>
      <c r="H414" s="112">
        <f t="shared" si="171"/>
        <v>219</v>
      </c>
      <c r="I414" s="33">
        <f t="shared" si="172"/>
        <v>-0.28053824850231313</v>
      </c>
      <c r="J414" s="11">
        <v>-2.0824159694701305E-2</v>
      </c>
      <c r="K414" s="10">
        <f t="shared" si="173"/>
        <v>519</v>
      </c>
      <c r="L414" s="33">
        <f t="shared" si="174"/>
        <v>0.89467499470192791</v>
      </c>
      <c r="M414" s="11">
        <v>2.1756434067391882E-2</v>
      </c>
      <c r="N414" s="10">
        <f t="shared" si="175"/>
        <v>317</v>
      </c>
      <c r="O414" s="33">
        <f t="shared" si="176"/>
        <v>0.38495184936010352</v>
      </c>
      <c r="P414" s="11">
        <v>3.6403269754768396E-2</v>
      </c>
      <c r="Q414" s="10">
        <f t="shared" si="177"/>
        <v>329</v>
      </c>
      <c r="R414" s="33">
        <f t="shared" si="178"/>
        <v>0.22393539843555832</v>
      </c>
      <c r="S414" s="12">
        <v>0.20611216249133393</v>
      </c>
      <c r="T414" s="10">
        <f t="shared" si="179"/>
        <v>435</v>
      </c>
      <c r="U414" s="33">
        <f t="shared" si="180"/>
        <v>0.6907107525912477</v>
      </c>
      <c r="V414" s="18">
        <v>3.5019531249999999E-2</v>
      </c>
      <c r="W414" s="112">
        <f t="shared" si="188"/>
        <v>440</v>
      </c>
      <c r="X414" s="33">
        <f t="shared" si="181"/>
        <v>0.71847104812192286</v>
      </c>
      <c r="Y414" s="13">
        <v>123204</v>
      </c>
      <c r="Z414" s="10">
        <f t="shared" si="182"/>
        <v>369</v>
      </c>
      <c r="AA414" s="33">
        <f t="shared" si="183"/>
        <v>0.51490576486580031</v>
      </c>
      <c r="AB414" s="11">
        <v>2.7999999999999997E-2</v>
      </c>
      <c r="AC414" s="112">
        <f t="shared" si="189"/>
        <v>322</v>
      </c>
      <c r="AD414" s="33">
        <f t="shared" si="184"/>
        <v>0.36676350271050123</v>
      </c>
      <c r="AE414" s="11">
        <v>0.94447563290293257</v>
      </c>
      <c r="AF414" s="10">
        <f t="shared" si="185"/>
        <v>216</v>
      </c>
      <c r="AG414" s="33">
        <f t="shared" si="186"/>
        <v>-0.12320446396022507</v>
      </c>
      <c r="AH414" s="14">
        <v>2.7646666666666668</v>
      </c>
      <c r="AI414" s="112">
        <f t="shared" si="190"/>
        <v>416</v>
      </c>
      <c r="AJ414" s="33">
        <f t="shared" si="187"/>
        <v>-0.10867832194553327</v>
      </c>
      <c r="AK414" s="13">
        <v>204507.86761977928</v>
      </c>
      <c r="AL414" s="38"/>
    </row>
    <row r="415" spans="1:38" x14ac:dyDescent="0.25">
      <c r="A415" t="s">
        <v>914</v>
      </c>
      <c r="B415" s="5" t="s">
        <v>437</v>
      </c>
      <c r="C415" s="6" t="s">
        <v>54</v>
      </c>
      <c r="D415" s="7" t="s">
        <v>39</v>
      </c>
      <c r="E415" s="36">
        <f t="shared" si="168"/>
        <v>3.0197678805807247</v>
      </c>
      <c r="F415" s="8">
        <f t="shared" si="169"/>
        <v>18.900093045210006</v>
      </c>
      <c r="G415" s="9">
        <f t="shared" si="170"/>
        <v>409</v>
      </c>
      <c r="H415" s="112">
        <f t="shared" si="171"/>
        <v>236</v>
      </c>
      <c r="I415" s="33">
        <f t="shared" si="172"/>
        <v>-0.23914329059404957</v>
      </c>
      <c r="J415" s="11">
        <v>-1.8206145889710701E-2</v>
      </c>
      <c r="K415" s="10">
        <f t="shared" si="173"/>
        <v>431</v>
      </c>
      <c r="L415" s="33">
        <f t="shared" si="174"/>
        <v>0.61450095226230017</v>
      </c>
      <c r="M415" s="11">
        <v>3.6514822848879247E-2</v>
      </c>
      <c r="N415" s="10">
        <f t="shared" si="175"/>
        <v>332</v>
      </c>
      <c r="O415" s="33">
        <f t="shared" si="176"/>
        <v>0.42993589662437948</v>
      </c>
      <c r="P415" s="11">
        <v>3.352236925015753E-2</v>
      </c>
      <c r="Q415" s="10">
        <f t="shared" si="177"/>
        <v>331</v>
      </c>
      <c r="R415" s="33">
        <f t="shared" si="178"/>
        <v>0.22561096891311386</v>
      </c>
      <c r="S415" s="12">
        <v>0.19906592144552482</v>
      </c>
      <c r="T415" s="10">
        <f t="shared" si="179"/>
        <v>428</v>
      </c>
      <c r="U415" s="33">
        <f t="shared" si="180"/>
        <v>0.67727952567071059</v>
      </c>
      <c r="V415" s="18">
        <v>3.5807940621693325E-2</v>
      </c>
      <c r="W415" s="112">
        <f t="shared" si="188"/>
        <v>430</v>
      </c>
      <c r="X415" s="33">
        <f t="shared" si="181"/>
        <v>0.58503319987392788</v>
      </c>
      <c r="Y415" s="13">
        <v>118351</v>
      </c>
      <c r="Z415" s="10">
        <f t="shared" si="182"/>
        <v>317</v>
      </c>
      <c r="AA415" s="33">
        <f t="shared" si="183"/>
        <v>0.36845635275949279</v>
      </c>
      <c r="AB415" s="11">
        <v>0.03</v>
      </c>
      <c r="AC415" s="112">
        <f t="shared" si="189"/>
        <v>388</v>
      </c>
      <c r="AD415" s="33">
        <f t="shared" si="184"/>
        <v>0.56009035690145026</v>
      </c>
      <c r="AE415" s="11">
        <v>0.95601153795725713</v>
      </c>
      <c r="AF415" s="10">
        <f t="shared" si="185"/>
        <v>423</v>
      </c>
      <c r="AG415" s="33">
        <f t="shared" si="186"/>
        <v>0.46815458704663371</v>
      </c>
      <c r="AH415" s="14">
        <v>2.0973333333333333</v>
      </c>
      <c r="AI415" s="112">
        <f t="shared" si="190"/>
        <v>369</v>
      </c>
      <c r="AJ415" s="33">
        <f t="shared" si="187"/>
        <v>-0.15006592936428531</v>
      </c>
      <c r="AK415" s="13">
        <v>176101.03658219124</v>
      </c>
      <c r="AL415" s="38"/>
    </row>
    <row r="416" spans="1:38" x14ac:dyDescent="0.25">
      <c r="A416" t="s">
        <v>862</v>
      </c>
      <c r="B416" s="5" t="s">
        <v>465</v>
      </c>
      <c r="C416" s="6" t="s">
        <v>91</v>
      </c>
      <c r="D416" s="7" t="s">
        <v>39</v>
      </c>
      <c r="E416" s="36">
        <f t="shared" si="168"/>
        <v>3.057906825245797</v>
      </c>
      <c r="F416" s="8">
        <f t="shared" si="169"/>
        <v>18.781216100388779</v>
      </c>
      <c r="G416" s="9">
        <f t="shared" si="170"/>
        <v>410</v>
      </c>
      <c r="H416" s="112">
        <f t="shared" si="171"/>
        <v>562</v>
      </c>
      <c r="I416" s="33">
        <f t="shared" si="172"/>
        <v>3.6069214012740947</v>
      </c>
      <c r="J416" s="11">
        <v>0.22503725782414308</v>
      </c>
      <c r="K416" s="10">
        <f t="shared" si="173"/>
        <v>276</v>
      </c>
      <c r="L416" s="33">
        <f t="shared" si="174"/>
        <v>0.16820129278537144</v>
      </c>
      <c r="M416" s="11">
        <v>6.0024009603841535E-2</v>
      </c>
      <c r="N416" s="10">
        <f t="shared" si="175"/>
        <v>299</v>
      </c>
      <c r="O416" s="33">
        <f t="shared" si="176"/>
        <v>0.33279416046579668</v>
      </c>
      <c r="P416" s="11">
        <v>3.9743589743589741E-2</v>
      </c>
      <c r="Q416" s="10">
        <f t="shared" si="177"/>
        <v>390</v>
      </c>
      <c r="R416" s="33">
        <f t="shared" si="178"/>
        <v>0.27294812057923534</v>
      </c>
      <c r="S416" s="12">
        <v>0</v>
      </c>
      <c r="T416" s="10">
        <f t="shared" si="179"/>
        <v>328</v>
      </c>
      <c r="U416" s="33">
        <f t="shared" si="180"/>
        <v>0.3776168504923304</v>
      </c>
      <c r="V416" s="18">
        <v>5.3398058252427182E-2</v>
      </c>
      <c r="W416" s="112">
        <f t="shared" si="188"/>
        <v>291</v>
      </c>
      <c r="X416" s="33">
        <f t="shared" si="181"/>
        <v>-0.1215852345223682</v>
      </c>
      <c r="Y416" s="13">
        <v>92652</v>
      </c>
      <c r="Z416" s="10">
        <f t="shared" si="182"/>
        <v>244</v>
      </c>
      <c r="AA416" s="33">
        <f t="shared" si="183"/>
        <v>0.14878223460003154</v>
      </c>
      <c r="AB416" s="11">
        <v>3.3000000000000002E-2</v>
      </c>
      <c r="AC416" s="112">
        <f t="shared" si="189"/>
        <v>534</v>
      </c>
      <c r="AD416" s="33">
        <f t="shared" si="184"/>
        <v>1.0606865967080641</v>
      </c>
      <c r="AE416" s="11">
        <v>0.98588235294117643</v>
      </c>
      <c r="AF416" s="10">
        <f t="shared" si="185"/>
        <v>374</v>
      </c>
      <c r="AG416" s="33">
        <f t="shared" si="186"/>
        <v>0.32637019919284133</v>
      </c>
      <c r="AH416" s="14">
        <v>2.2573333333333334</v>
      </c>
      <c r="AI416" s="112">
        <f t="shared" si="190"/>
        <v>363</v>
      </c>
      <c r="AJ416" s="33">
        <f t="shared" si="187"/>
        <v>-0.15483650556147832</v>
      </c>
      <c r="AK416" s="13">
        <v>172826.70012165449</v>
      </c>
      <c r="AL416" s="38"/>
    </row>
    <row r="417" spans="1:38" x14ac:dyDescent="0.25">
      <c r="A417" t="s">
        <v>863</v>
      </c>
      <c r="B417" s="5" t="s">
        <v>479</v>
      </c>
      <c r="C417" s="6" t="s">
        <v>91</v>
      </c>
      <c r="D417" s="7" t="s">
        <v>39</v>
      </c>
      <c r="E417" s="36">
        <f t="shared" si="168"/>
        <v>3.1169712651743917</v>
      </c>
      <c r="F417" s="8">
        <f t="shared" si="169"/>
        <v>18.597115564101042</v>
      </c>
      <c r="G417" s="9">
        <f t="shared" si="170"/>
        <v>411</v>
      </c>
      <c r="H417" s="112">
        <f t="shared" si="171"/>
        <v>33</v>
      </c>
      <c r="I417" s="33">
        <f t="shared" si="172"/>
        <v>-1.0901535643894193</v>
      </c>
      <c r="J417" s="11">
        <v>-7.2028078742560675E-2</v>
      </c>
      <c r="K417" s="10">
        <f t="shared" si="173"/>
        <v>81</v>
      </c>
      <c r="L417" s="33">
        <f t="shared" si="174"/>
        <v>-0.70298027778669414</v>
      </c>
      <c r="M417" s="11">
        <v>0.10591418631619637</v>
      </c>
      <c r="N417" s="10">
        <f t="shared" si="175"/>
        <v>505</v>
      </c>
      <c r="O417" s="33">
        <f t="shared" si="176"/>
        <v>0.83185933486200681</v>
      </c>
      <c r="P417" s="11">
        <v>7.7821011673151752E-3</v>
      </c>
      <c r="Q417" s="10">
        <f t="shared" si="177"/>
        <v>390</v>
      </c>
      <c r="R417" s="33">
        <f t="shared" si="178"/>
        <v>0.27294812057923534</v>
      </c>
      <c r="S417" s="12">
        <v>0</v>
      </c>
      <c r="T417" s="10">
        <f t="shared" si="179"/>
        <v>507</v>
      </c>
      <c r="U417" s="33">
        <f t="shared" si="180"/>
        <v>0.8906577835413898</v>
      </c>
      <c r="V417" s="18">
        <v>2.3282694848084543E-2</v>
      </c>
      <c r="W417" s="112">
        <f t="shared" si="188"/>
        <v>428</v>
      </c>
      <c r="X417" s="33">
        <f t="shared" si="181"/>
        <v>0.56375133411172962</v>
      </c>
      <c r="Y417" s="13">
        <v>117577</v>
      </c>
      <c r="Z417" s="10">
        <f t="shared" si="182"/>
        <v>317</v>
      </c>
      <c r="AA417" s="33">
        <f t="shared" si="183"/>
        <v>0.36845635275949279</v>
      </c>
      <c r="AB417" s="11">
        <v>0.03</v>
      </c>
      <c r="AC417" s="112">
        <f t="shared" si="189"/>
        <v>407</v>
      </c>
      <c r="AD417" s="33">
        <f t="shared" si="184"/>
        <v>0.62751108383986232</v>
      </c>
      <c r="AE417" s="11">
        <v>0.96003456470079929</v>
      </c>
      <c r="AF417" s="10">
        <f t="shared" si="185"/>
        <v>341</v>
      </c>
      <c r="AG417" s="33">
        <f t="shared" si="186"/>
        <v>0.22505343870565239</v>
      </c>
      <c r="AH417" s="14">
        <v>2.3716666666666666</v>
      </c>
      <c r="AI417" s="112">
        <f t="shared" si="190"/>
        <v>324</v>
      </c>
      <c r="AJ417" s="33">
        <f t="shared" si="187"/>
        <v>-0.18477057460683902</v>
      </c>
      <c r="AK417" s="13">
        <v>152281.12876171683</v>
      </c>
      <c r="AL417" s="38"/>
    </row>
    <row r="418" spans="1:38" x14ac:dyDescent="0.25">
      <c r="A418" t="s">
        <v>964</v>
      </c>
      <c r="B418" s="5" t="s">
        <v>361</v>
      </c>
      <c r="C418" s="6" t="s">
        <v>93</v>
      </c>
      <c r="D418" s="7" t="s">
        <v>34</v>
      </c>
      <c r="E418" s="36">
        <f t="shared" si="168"/>
        <v>3.1207793001436626</v>
      </c>
      <c r="F418" s="8">
        <f t="shared" si="169"/>
        <v>18.585246133342149</v>
      </c>
      <c r="G418" s="9">
        <f t="shared" si="170"/>
        <v>412</v>
      </c>
      <c r="H418" s="112">
        <f t="shared" si="171"/>
        <v>519</v>
      </c>
      <c r="I418" s="33">
        <f t="shared" si="172"/>
        <v>1.1359859022219179</v>
      </c>
      <c r="J418" s="11">
        <v>6.8763557483731086E-2</v>
      </c>
      <c r="K418" s="10">
        <f t="shared" si="173"/>
        <v>512</v>
      </c>
      <c r="L418" s="33">
        <f t="shared" si="174"/>
        <v>0.84984960090960504</v>
      </c>
      <c r="M418" s="11">
        <v>2.4117647058823528E-2</v>
      </c>
      <c r="N418" s="10">
        <f t="shared" si="175"/>
        <v>421</v>
      </c>
      <c r="O418" s="33">
        <f t="shared" si="176"/>
        <v>0.66791509027039131</v>
      </c>
      <c r="P418" s="11">
        <v>1.8281535648994516E-2</v>
      </c>
      <c r="Q418" s="10">
        <f t="shared" si="177"/>
        <v>330</v>
      </c>
      <c r="R418" s="33">
        <f t="shared" si="178"/>
        <v>0.22468419512052176</v>
      </c>
      <c r="S418" s="12">
        <v>0.2029632636492795</v>
      </c>
      <c r="T418" s="10">
        <f t="shared" si="179"/>
        <v>297</v>
      </c>
      <c r="U418" s="33">
        <f t="shared" si="180"/>
        <v>0.29920482741552257</v>
      </c>
      <c r="V418" s="18">
        <v>5.8000822706705063E-2</v>
      </c>
      <c r="W418" s="112">
        <f t="shared" si="188"/>
        <v>397</v>
      </c>
      <c r="X418" s="33">
        <f t="shared" si="181"/>
        <v>0.31100855622267737</v>
      </c>
      <c r="Y418" s="13">
        <v>108385</v>
      </c>
      <c r="Z418" s="10">
        <f t="shared" si="182"/>
        <v>436</v>
      </c>
      <c r="AA418" s="33">
        <f t="shared" si="183"/>
        <v>0.66135517697210733</v>
      </c>
      <c r="AB418" s="11">
        <v>2.6000000000000002E-2</v>
      </c>
      <c r="AC418" s="112">
        <f t="shared" si="189"/>
        <v>351</v>
      </c>
      <c r="AD418" s="33">
        <f t="shared" si="184"/>
        <v>0.45184085421258724</v>
      </c>
      <c r="AE418" s="11">
        <v>0.94955223880597017</v>
      </c>
      <c r="AF418" s="10">
        <f t="shared" si="185"/>
        <v>311</v>
      </c>
      <c r="AG418" s="33">
        <f t="shared" si="186"/>
        <v>0.14234587912427363</v>
      </c>
      <c r="AH418" s="14">
        <v>2.4649999999999999</v>
      </c>
      <c r="AI418" s="112">
        <f t="shared" si="190"/>
        <v>414</v>
      </c>
      <c r="AJ418" s="33">
        <f t="shared" si="187"/>
        <v>-0.10909898253637487</v>
      </c>
      <c r="AK418" s="13">
        <v>204219.14268317434</v>
      </c>
      <c r="AL418" s="38"/>
    </row>
    <row r="419" spans="1:38" x14ac:dyDescent="0.25">
      <c r="A419" t="s">
        <v>786</v>
      </c>
      <c r="B419" s="5" t="s">
        <v>516</v>
      </c>
      <c r="C419" s="6" t="s">
        <v>71</v>
      </c>
      <c r="D419" s="7" t="s">
        <v>34</v>
      </c>
      <c r="E419" s="36">
        <f t="shared" si="168"/>
        <v>3.1292055934844121</v>
      </c>
      <c r="F419" s="8">
        <f t="shared" si="169"/>
        <v>18.55898185106291</v>
      </c>
      <c r="G419" s="9">
        <f t="shared" si="170"/>
        <v>413</v>
      </c>
      <c r="H419" s="112">
        <f t="shared" si="171"/>
        <v>168</v>
      </c>
      <c r="I419" s="33">
        <f t="shared" si="172"/>
        <v>-0.4540704913222281</v>
      </c>
      <c r="J419" s="11">
        <v>-3.1799163179916268E-2</v>
      </c>
      <c r="K419" s="10">
        <f t="shared" si="173"/>
        <v>152</v>
      </c>
      <c r="L419" s="33">
        <f t="shared" si="174"/>
        <v>-0.26017911650157954</v>
      </c>
      <c r="M419" s="11">
        <v>8.2589285714285712E-2</v>
      </c>
      <c r="N419" s="10">
        <f t="shared" si="175"/>
        <v>430</v>
      </c>
      <c r="O419" s="33">
        <f t="shared" si="176"/>
        <v>0.68743183756477</v>
      </c>
      <c r="P419" s="11">
        <v>1.7031630170316302E-2</v>
      </c>
      <c r="Q419" s="10">
        <f t="shared" si="177"/>
        <v>390</v>
      </c>
      <c r="R419" s="33">
        <f t="shared" si="178"/>
        <v>0.27294812057923534</v>
      </c>
      <c r="S419" s="12">
        <v>0</v>
      </c>
      <c r="T419" s="10">
        <f t="shared" si="179"/>
        <v>316</v>
      </c>
      <c r="U419" s="33">
        <f t="shared" si="180"/>
        <v>0.3582477835299574</v>
      </c>
      <c r="V419" s="18">
        <v>5.4535017221584388E-2</v>
      </c>
      <c r="W419" s="112">
        <f t="shared" si="188"/>
        <v>493</v>
      </c>
      <c r="X419" s="33">
        <f t="shared" si="181"/>
        <v>1.1834275727198202</v>
      </c>
      <c r="Y419" s="13">
        <v>140114</v>
      </c>
      <c r="Z419" s="10">
        <f t="shared" si="182"/>
        <v>224</v>
      </c>
      <c r="AA419" s="33">
        <f t="shared" si="183"/>
        <v>7.5557528546877792E-2</v>
      </c>
      <c r="AB419" s="11">
        <v>3.4000000000000002E-2</v>
      </c>
      <c r="AC419" s="112">
        <f t="shared" si="189"/>
        <v>498</v>
      </c>
      <c r="AD419" s="33">
        <f t="shared" si="184"/>
        <v>0.92060009313097813</v>
      </c>
      <c r="AE419" s="11">
        <v>0.97752332485156912</v>
      </c>
      <c r="AF419" s="10">
        <f t="shared" si="185"/>
        <v>107</v>
      </c>
      <c r="AG419" s="33">
        <f t="shared" si="186"/>
        <v>-0.54973916408705004</v>
      </c>
      <c r="AH419" s="14">
        <v>3.246</v>
      </c>
      <c r="AI419" s="112">
        <f t="shared" si="190"/>
        <v>272</v>
      </c>
      <c r="AJ419" s="33">
        <f t="shared" si="187"/>
        <v>-0.21204059843804746</v>
      </c>
      <c r="AK419" s="13">
        <v>133564.05358686257</v>
      </c>
      <c r="AL419" s="38"/>
    </row>
    <row r="420" spans="1:38" x14ac:dyDescent="0.25">
      <c r="A420" t="s">
        <v>982</v>
      </c>
      <c r="B420" s="5" t="s">
        <v>456</v>
      </c>
      <c r="C420" s="6" t="s">
        <v>93</v>
      </c>
      <c r="D420" s="7" t="s">
        <v>34</v>
      </c>
      <c r="E420" s="36">
        <f t="shared" si="168"/>
        <v>3.1879797345995229</v>
      </c>
      <c r="F420" s="8">
        <f t="shared" si="169"/>
        <v>18.375786159844573</v>
      </c>
      <c r="G420" s="9">
        <f t="shared" si="170"/>
        <v>414</v>
      </c>
      <c r="H420" s="112">
        <f t="shared" si="171"/>
        <v>331</v>
      </c>
      <c r="I420" s="33">
        <f t="shared" si="172"/>
        <v>8.6743584548013092E-2</v>
      </c>
      <c r="J420" s="11">
        <v>2.4044883783060911E-3</v>
      </c>
      <c r="K420" s="10">
        <f t="shared" si="173"/>
        <v>299</v>
      </c>
      <c r="L420" s="33">
        <f t="shared" si="174"/>
        <v>0.21188338809824506</v>
      </c>
      <c r="M420" s="11">
        <v>5.7723020762035136E-2</v>
      </c>
      <c r="N420" s="10">
        <f t="shared" si="175"/>
        <v>388</v>
      </c>
      <c r="O420" s="33">
        <f t="shared" si="176"/>
        <v>0.5891851436144645</v>
      </c>
      <c r="P420" s="11">
        <v>2.3323615160349854E-2</v>
      </c>
      <c r="Q420" s="10">
        <f t="shared" si="177"/>
        <v>301</v>
      </c>
      <c r="R420" s="33">
        <f t="shared" si="178"/>
        <v>0.20956955961572743</v>
      </c>
      <c r="S420" s="12">
        <v>0.26652452025586354</v>
      </c>
      <c r="T420" s="10">
        <f t="shared" si="179"/>
        <v>468</v>
      </c>
      <c r="U420" s="33">
        <f t="shared" si="180"/>
        <v>0.77367171875771601</v>
      </c>
      <c r="V420" s="18">
        <v>3.0149745072062306E-2</v>
      </c>
      <c r="W420" s="112">
        <f t="shared" si="188"/>
        <v>463</v>
      </c>
      <c r="X420" s="33">
        <f t="shared" si="181"/>
        <v>0.85875538806860963</v>
      </c>
      <c r="Y420" s="13">
        <v>128306</v>
      </c>
      <c r="Z420" s="10">
        <f t="shared" si="182"/>
        <v>369</v>
      </c>
      <c r="AA420" s="33">
        <f t="shared" si="183"/>
        <v>0.51490576486580031</v>
      </c>
      <c r="AB420" s="11">
        <v>2.7999999999999997E-2</v>
      </c>
      <c r="AC420" s="112">
        <f t="shared" si="189"/>
        <v>182</v>
      </c>
      <c r="AD420" s="33">
        <f t="shared" si="184"/>
        <v>-0.13957667079698521</v>
      </c>
      <c r="AE420" s="11">
        <v>0.91426207467163101</v>
      </c>
      <c r="AF420" s="10">
        <f t="shared" si="185"/>
        <v>517</v>
      </c>
      <c r="AG420" s="33">
        <f t="shared" si="186"/>
        <v>1.0553782600744233</v>
      </c>
      <c r="AH420" s="14">
        <v>1.4346666666666668</v>
      </c>
      <c r="AI420" s="112">
        <f t="shared" si="190"/>
        <v>520</v>
      </c>
      <c r="AJ420" s="33">
        <f t="shared" si="187"/>
        <v>0.17187008917608165</v>
      </c>
      <c r="AK420" s="13">
        <v>397065.29747943953</v>
      </c>
      <c r="AL420" s="38"/>
    </row>
    <row r="421" spans="1:38" x14ac:dyDescent="0.25">
      <c r="A421" t="s">
        <v>611</v>
      </c>
      <c r="B421" s="5" t="s">
        <v>482</v>
      </c>
      <c r="C421" s="6" t="s">
        <v>63</v>
      </c>
      <c r="D421" s="7" t="s">
        <v>34</v>
      </c>
      <c r="E421" s="36">
        <f t="shared" si="168"/>
        <v>3.2665190996936686</v>
      </c>
      <c r="F421" s="8">
        <f t="shared" si="169"/>
        <v>18.130983377476518</v>
      </c>
      <c r="G421" s="9">
        <f t="shared" si="170"/>
        <v>415</v>
      </c>
      <c r="H421" s="112">
        <f t="shared" si="171"/>
        <v>532</v>
      </c>
      <c r="I421" s="33">
        <f t="shared" si="172"/>
        <v>1.3587125546248608</v>
      </c>
      <c r="J421" s="11">
        <v>8.2849849152935695E-2</v>
      </c>
      <c r="K421" s="10">
        <f t="shared" si="173"/>
        <v>445</v>
      </c>
      <c r="L421" s="33">
        <f t="shared" si="174"/>
        <v>0.63237824151881483</v>
      </c>
      <c r="M421" s="11">
        <v>3.5573122529644272E-2</v>
      </c>
      <c r="N421" s="10">
        <f t="shared" si="175"/>
        <v>501</v>
      </c>
      <c r="O421" s="33">
        <f t="shared" si="176"/>
        <v>0.82538521604680515</v>
      </c>
      <c r="P421" s="11">
        <v>8.1967213114754103E-3</v>
      </c>
      <c r="Q421" s="10">
        <f t="shared" si="177"/>
        <v>390</v>
      </c>
      <c r="R421" s="33">
        <f t="shared" si="178"/>
        <v>0.27294812057923534</v>
      </c>
      <c r="S421" s="12">
        <v>0</v>
      </c>
      <c r="T421" s="10">
        <f t="shared" si="179"/>
        <v>415</v>
      </c>
      <c r="U421" s="33">
        <f t="shared" si="180"/>
        <v>0.64988987126266717</v>
      </c>
      <c r="V421" s="18">
        <v>3.7415705895149011E-2</v>
      </c>
      <c r="W421" s="112">
        <f t="shared" si="188"/>
        <v>265</v>
      </c>
      <c r="X421" s="33">
        <f t="shared" si="181"/>
        <v>-0.23728819463519804</v>
      </c>
      <c r="Y421" s="13">
        <v>88444</v>
      </c>
      <c r="Z421" s="10">
        <f t="shared" si="182"/>
        <v>317</v>
      </c>
      <c r="AA421" s="33">
        <f t="shared" si="183"/>
        <v>0.36845635275949279</v>
      </c>
      <c r="AB421" s="11">
        <v>0.03</v>
      </c>
      <c r="AC421" s="112">
        <f t="shared" si="189"/>
        <v>500</v>
      </c>
      <c r="AD421" s="33">
        <f t="shared" si="184"/>
        <v>0.92828962333473908</v>
      </c>
      <c r="AE421" s="11">
        <v>0.97798216276477146</v>
      </c>
      <c r="AF421" s="10">
        <f t="shared" si="185"/>
        <v>275</v>
      </c>
      <c r="AG421" s="33">
        <f t="shared" si="186"/>
        <v>4.2210655202532858E-2</v>
      </c>
      <c r="AH421" s="14">
        <v>2.5779999999999998</v>
      </c>
      <c r="AI421" s="112">
        <f t="shared" si="190"/>
        <v>302</v>
      </c>
      <c r="AJ421" s="33">
        <f t="shared" si="187"/>
        <v>-0.19794900996250234</v>
      </c>
      <c r="AK421" s="13">
        <v>143235.9674239177</v>
      </c>
      <c r="AL421" s="38"/>
    </row>
    <row r="422" spans="1:38" x14ac:dyDescent="0.25">
      <c r="A422" t="s">
        <v>1053</v>
      </c>
      <c r="B422" s="5" t="s">
        <v>312</v>
      </c>
      <c r="C422" s="6" t="s">
        <v>54</v>
      </c>
      <c r="D422" s="7" t="s">
        <v>39</v>
      </c>
      <c r="E422" s="36">
        <f t="shared" si="168"/>
        <v>3.3216710081506182</v>
      </c>
      <c r="F422" s="8">
        <f t="shared" si="169"/>
        <v>17.959077981666596</v>
      </c>
      <c r="G422" s="9">
        <f t="shared" si="170"/>
        <v>416</v>
      </c>
      <c r="H422" s="112">
        <f t="shared" si="171"/>
        <v>38</v>
      </c>
      <c r="I422" s="33">
        <f t="shared" si="172"/>
        <v>-1.0610531502831972</v>
      </c>
      <c r="J422" s="11">
        <v>-7.0187630298818582E-2</v>
      </c>
      <c r="K422" s="10">
        <f t="shared" si="173"/>
        <v>125</v>
      </c>
      <c r="L422" s="33">
        <f t="shared" si="174"/>
        <v>-0.38537467815707738</v>
      </c>
      <c r="M422" s="11">
        <v>8.9184060721062622E-2</v>
      </c>
      <c r="N422" s="10">
        <f t="shared" si="175"/>
        <v>518</v>
      </c>
      <c r="O422" s="33">
        <f t="shared" si="176"/>
        <v>0.86953690150114171</v>
      </c>
      <c r="P422" s="11">
        <v>5.3691275167785232E-3</v>
      </c>
      <c r="Q422" s="10">
        <f t="shared" si="177"/>
        <v>390</v>
      </c>
      <c r="R422" s="33">
        <f t="shared" si="178"/>
        <v>0.27294812057923534</v>
      </c>
      <c r="S422" s="12">
        <v>0</v>
      </c>
      <c r="T422" s="10">
        <f t="shared" si="179"/>
        <v>306</v>
      </c>
      <c r="U422" s="33">
        <f t="shared" si="180"/>
        <v>0.33165959400685463</v>
      </c>
      <c r="V422" s="18">
        <v>5.6095736724008978E-2</v>
      </c>
      <c r="W422" s="112">
        <f t="shared" si="188"/>
        <v>350</v>
      </c>
      <c r="X422" s="33">
        <f t="shared" si="181"/>
        <v>0.11237780910882691</v>
      </c>
      <c r="Y422" s="13">
        <v>101161</v>
      </c>
      <c r="Z422" s="10">
        <f t="shared" si="182"/>
        <v>317</v>
      </c>
      <c r="AA422" s="33">
        <f t="shared" si="183"/>
        <v>0.36845635275949279</v>
      </c>
      <c r="AB422" s="11">
        <v>0.03</v>
      </c>
      <c r="AC422" s="112">
        <f t="shared" si="189"/>
        <v>559</v>
      </c>
      <c r="AD422" s="33">
        <f t="shared" si="184"/>
        <v>1.2972801090166022</v>
      </c>
      <c r="AE422" s="11">
        <v>1</v>
      </c>
      <c r="AF422" s="10">
        <f t="shared" si="185"/>
        <v>527</v>
      </c>
      <c r="AG422" s="33">
        <f t="shared" si="186"/>
        <v>1.1634888558129399</v>
      </c>
      <c r="AH422" s="14">
        <v>1.3126666666666666</v>
      </c>
      <c r="AI422" s="112">
        <f t="shared" si="190"/>
        <v>534</v>
      </c>
      <c r="AJ422" s="33">
        <f t="shared" si="187"/>
        <v>0.56058745734119231</v>
      </c>
      <c r="AK422" s="13">
        <v>663865.65844544093</v>
      </c>
      <c r="AL422" s="38"/>
    </row>
    <row r="423" spans="1:38" x14ac:dyDescent="0.25">
      <c r="A423" t="s">
        <v>1027</v>
      </c>
      <c r="B423" s="5" t="s">
        <v>429</v>
      </c>
      <c r="C423" s="6" t="s">
        <v>33</v>
      </c>
      <c r="D423" s="7" t="s">
        <v>34</v>
      </c>
      <c r="E423" s="36">
        <f t="shared" si="168"/>
        <v>3.341013402901047</v>
      </c>
      <c r="F423" s="8">
        <f t="shared" si="169"/>
        <v>17.898788825434046</v>
      </c>
      <c r="G423" s="9">
        <f t="shared" si="170"/>
        <v>417</v>
      </c>
      <c r="H423" s="112">
        <f t="shared" si="171"/>
        <v>319</v>
      </c>
      <c r="I423" s="33">
        <f t="shared" si="172"/>
        <v>5.5208682523854941E-2</v>
      </c>
      <c r="J423" s="11">
        <v>4.1007135241533099E-4</v>
      </c>
      <c r="K423" s="10">
        <f t="shared" si="173"/>
        <v>488</v>
      </c>
      <c r="L423" s="33">
        <f t="shared" si="174"/>
        <v>0.73509544092196288</v>
      </c>
      <c r="M423" s="11">
        <v>3.0162412993039442E-2</v>
      </c>
      <c r="N423" s="10">
        <f t="shared" si="175"/>
        <v>414</v>
      </c>
      <c r="O423" s="33">
        <f t="shared" si="176"/>
        <v>0.65527020423717175</v>
      </c>
      <c r="P423" s="11">
        <v>1.9091348477525374E-2</v>
      </c>
      <c r="Q423" s="10">
        <f t="shared" si="177"/>
        <v>343</v>
      </c>
      <c r="R423" s="33">
        <f t="shared" si="178"/>
        <v>0.23395871891747411</v>
      </c>
      <c r="S423" s="12">
        <v>0.16396130513198884</v>
      </c>
      <c r="T423" s="10">
        <f t="shared" si="179"/>
        <v>539</v>
      </c>
      <c r="U423" s="33">
        <f t="shared" si="180"/>
        <v>1.0002401727492625</v>
      </c>
      <c r="V423" s="18">
        <v>1.6850238369225713E-2</v>
      </c>
      <c r="W423" s="112">
        <f t="shared" si="188"/>
        <v>451</v>
      </c>
      <c r="X423" s="33">
        <f t="shared" si="181"/>
        <v>0.78094184787865994</v>
      </c>
      <c r="Y423" s="13">
        <v>125476</v>
      </c>
      <c r="Z423" s="10">
        <f t="shared" si="182"/>
        <v>290</v>
      </c>
      <c r="AA423" s="33">
        <f t="shared" si="183"/>
        <v>0.29523164670633906</v>
      </c>
      <c r="AB423" s="11">
        <v>3.1E-2</v>
      </c>
      <c r="AC423" s="112">
        <f t="shared" si="189"/>
        <v>318</v>
      </c>
      <c r="AD423" s="33">
        <f t="shared" si="184"/>
        <v>0.35354383916374255</v>
      </c>
      <c r="AE423" s="11">
        <v>0.94368680931107451</v>
      </c>
      <c r="AF423" s="10">
        <f t="shared" si="185"/>
        <v>117</v>
      </c>
      <c r="AG423" s="33">
        <f t="shared" si="186"/>
        <v>-0.50690846358955022</v>
      </c>
      <c r="AH423" s="14">
        <v>3.1976666666666667</v>
      </c>
      <c r="AI423" s="112">
        <f t="shared" si="190"/>
        <v>305</v>
      </c>
      <c r="AJ423" s="33">
        <f t="shared" si="187"/>
        <v>-0.19608776686267979</v>
      </c>
      <c r="AK423" s="13">
        <v>144513.45171339563</v>
      </c>
      <c r="AL423" s="38"/>
    </row>
    <row r="424" spans="1:38" x14ac:dyDescent="0.25">
      <c r="A424" t="s">
        <v>965</v>
      </c>
      <c r="B424" s="5" t="s">
        <v>451</v>
      </c>
      <c r="C424" s="6" t="s">
        <v>93</v>
      </c>
      <c r="D424" s="7" t="s">
        <v>34</v>
      </c>
      <c r="E424" s="36">
        <f t="shared" si="168"/>
        <v>3.3775982308653054</v>
      </c>
      <c r="F424" s="8">
        <f t="shared" si="169"/>
        <v>17.784755974934537</v>
      </c>
      <c r="G424" s="9">
        <f t="shared" si="170"/>
        <v>418</v>
      </c>
      <c r="H424" s="112">
        <f t="shared" si="171"/>
        <v>404</v>
      </c>
      <c r="I424" s="33">
        <f t="shared" si="172"/>
        <v>0.32646217963504059</v>
      </c>
      <c r="J424" s="11">
        <v>1.7565431231336692E-2</v>
      </c>
      <c r="K424" s="10">
        <f t="shared" si="173"/>
        <v>532</v>
      </c>
      <c r="L424" s="33">
        <f t="shared" si="174"/>
        <v>0.99058518818959562</v>
      </c>
      <c r="M424" s="11">
        <v>1.6704288939051917E-2</v>
      </c>
      <c r="N424" s="10">
        <f t="shared" si="175"/>
        <v>341</v>
      </c>
      <c r="O424" s="33">
        <f t="shared" si="176"/>
        <v>0.44734555591384895</v>
      </c>
      <c r="P424" s="11">
        <v>3.2407407407407406E-2</v>
      </c>
      <c r="Q424" s="10">
        <f t="shared" si="177"/>
        <v>390</v>
      </c>
      <c r="R424" s="33">
        <f t="shared" si="178"/>
        <v>0.27294812057923534</v>
      </c>
      <c r="S424" s="12">
        <v>0</v>
      </c>
      <c r="T424" s="10">
        <f t="shared" si="179"/>
        <v>363</v>
      </c>
      <c r="U424" s="33">
        <f t="shared" si="180"/>
        <v>0.4917675503086279</v>
      </c>
      <c r="V424" s="18">
        <v>4.6697443181818184E-2</v>
      </c>
      <c r="W424" s="112">
        <f t="shared" si="188"/>
        <v>436</v>
      </c>
      <c r="X424" s="33">
        <f t="shared" si="181"/>
        <v>0.69086511372237891</v>
      </c>
      <c r="Y424" s="13">
        <v>122200</v>
      </c>
      <c r="Z424" s="10">
        <f t="shared" si="182"/>
        <v>436</v>
      </c>
      <c r="AA424" s="33">
        <f t="shared" si="183"/>
        <v>0.66135517697210733</v>
      </c>
      <c r="AB424" s="11">
        <v>2.6000000000000002E-2</v>
      </c>
      <c r="AC424" s="112">
        <f t="shared" si="189"/>
        <v>340</v>
      </c>
      <c r="AD424" s="33">
        <f t="shared" si="184"/>
        <v>0.42422409035497782</v>
      </c>
      <c r="AE424" s="11">
        <v>0.94790433341226621</v>
      </c>
      <c r="AF424" s="10">
        <f t="shared" si="185"/>
        <v>370</v>
      </c>
      <c r="AG424" s="33">
        <f t="shared" si="186"/>
        <v>0.31839482737606561</v>
      </c>
      <c r="AH424" s="14">
        <v>2.2663333333333333</v>
      </c>
      <c r="AI424" s="112">
        <f t="shared" si="190"/>
        <v>439</v>
      </c>
      <c r="AJ424" s="33">
        <f t="shared" si="187"/>
        <v>-7.90717031441837E-2</v>
      </c>
      <c r="AK424" s="13">
        <v>224828.68997065423</v>
      </c>
      <c r="AL424" s="38"/>
    </row>
    <row r="425" spans="1:38" x14ac:dyDescent="0.25">
      <c r="A425" t="s">
        <v>689</v>
      </c>
      <c r="B425" s="5" t="s">
        <v>505</v>
      </c>
      <c r="C425" s="6" t="s">
        <v>44</v>
      </c>
      <c r="D425" s="7" t="s">
        <v>20</v>
      </c>
      <c r="E425" s="36">
        <f t="shared" si="168"/>
        <v>3.387368910354255</v>
      </c>
      <c r="F425" s="8">
        <f t="shared" si="169"/>
        <v>17.75430131666662</v>
      </c>
      <c r="G425" s="9">
        <f t="shared" si="170"/>
        <v>419</v>
      </c>
      <c r="H425" s="112">
        <f t="shared" si="171"/>
        <v>325</v>
      </c>
      <c r="I425" s="33">
        <f t="shared" si="172"/>
        <v>6.7538168803969165E-2</v>
      </c>
      <c r="J425" s="11">
        <v>1.1898466419884013E-3</v>
      </c>
      <c r="K425" s="10">
        <f t="shared" si="173"/>
        <v>369</v>
      </c>
      <c r="L425" s="33">
        <f t="shared" si="174"/>
        <v>0.40270706724601329</v>
      </c>
      <c r="M425" s="11">
        <v>4.7671232876712329E-2</v>
      </c>
      <c r="N425" s="10">
        <f t="shared" si="175"/>
        <v>535</v>
      </c>
      <c r="O425" s="33">
        <f t="shared" si="176"/>
        <v>0.95337356493194403</v>
      </c>
      <c r="P425" s="11">
        <v>0</v>
      </c>
      <c r="Q425" s="10">
        <f t="shared" si="177"/>
        <v>353</v>
      </c>
      <c r="R425" s="33">
        <f t="shared" si="178"/>
        <v>0.24154757116221676</v>
      </c>
      <c r="S425" s="12">
        <v>0.13204806549584047</v>
      </c>
      <c r="T425" s="10">
        <f t="shared" si="179"/>
        <v>531</v>
      </c>
      <c r="U425" s="33">
        <f t="shared" si="180"/>
        <v>0.97380999813309543</v>
      </c>
      <c r="V425" s="18">
        <v>1.8401682439537329E-2</v>
      </c>
      <c r="W425" s="112">
        <f t="shared" si="188"/>
        <v>509</v>
      </c>
      <c r="X425" s="33">
        <f t="shared" si="181"/>
        <v>1.3678979052761358</v>
      </c>
      <c r="Y425" s="13">
        <v>146823</v>
      </c>
      <c r="Z425" s="10">
        <f t="shared" si="182"/>
        <v>244</v>
      </c>
      <c r="AA425" s="33">
        <f t="shared" si="183"/>
        <v>0.14878223460003154</v>
      </c>
      <c r="AB425" s="11">
        <v>3.3000000000000002E-2</v>
      </c>
      <c r="AC425" s="112">
        <f t="shared" si="189"/>
        <v>148</v>
      </c>
      <c r="AD425" s="33">
        <f t="shared" si="184"/>
        <v>-0.3277840011052916</v>
      </c>
      <c r="AE425" s="11">
        <v>0.90303165403477481</v>
      </c>
      <c r="AF425" s="10">
        <f t="shared" si="185"/>
        <v>223</v>
      </c>
      <c r="AG425" s="33">
        <f t="shared" si="186"/>
        <v>-0.10577679961986267</v>
      </c>
      <c r="AH425" s="14">
        <v>2.7449999999999997</v>
      </c>
      <c r="AI425" s="112">
        <f t="shared" si="190"/>
        <v>198</v>
      </c>
      <c r="AJ425" s="33">
        <f t="shared" si="187"/>
        <v>-0.24550188700562825</v>
      </c>
      <c r="AK425" s="13">
        <v>110597.53703948237</v>
      </c>
      <c r="AL425" s="38"/>
    </row>
    <row r="426" spans="1:38" x14ac:dyDescent="0.25">
      <c r="A426" t="s">
        <v>1028</v>
      </c>
      <c r="B426" s="5" t="s">
        <v>476</v>
      </c>
      <c r="C426" s="6" t="s">
        <v>93</v>
      </c>
      <c r="D426" s="7" t="s">
        <v>34</v>
      </c>
      <c r="E426" s="36">
        <f t="shared" si="168"/>
        <v>3.447436633274656</v>
      </c>
      <c r="F426" s="8">
        <f t="shared" si="169"/>
        <v>17.567073603738198</v>
      </c>
      <c r="G426" s="9">
        <f t="shared" si="170"/>
        <v>420</v>
      </c>
      <c r="H426" s="112">
        <f t="shared" si="171"/>
        <v>393</v>
      </c>
      <c r="I426" s="33">
        <f t="shared" si="172"/>
        <v>0.28021656523242294</v>
      </c>
      <c r="J426" s="11">
        <v>1.4640638864241273E-2</v>
      </c>
      <c r="K426" s="10">
        <f t="shared" si="173"/>
        <v>436</v>
      </c>
      <c r="L426" s="33">
        <f t="shared" si="174"/>
        <v>0.62158670419520501</v>
      </c>
      <c r="M426" s="11">
        <v>3.6141575274177468E-2</v>
      </c>
      <c r="N426" s="10">
        <f t="shared" si="175"/>
        <v>361</v>
      </c>
      <c r="O426" s="33">
        <f t="shared" si="176"/>
        <v>0.54150725680505818</v>
      </c>
      <c r="P426" s="11">
        <v>2.6377036462373934E-2</v>
      </c>
      <c r="Q426" s="10">
        <f t="shared" si="177"/>
        <v>339</v>
      </c>
      <c r="R426" s="33">
        <f t="shared" si="178"/>
        <v>0.23135715237021359</v>
      </c>
      <c r="S426" s="12">
        <v>0.17490161783996502</v>
      </c>
      <c r="T426" s="10">
        <f t="shared" si="179"/>
        <v>380</v>
      </c>
      <c r="U426" s="33">
        <f t="shared" si="180"/>
        <v>0.53475804122080617</v>
      </c>
      <c r="V426" s="18">
        <v>4.4173913043478258E-2</v>
      </c>
      <c r="W426" s="112">
        <f t="shared" si="188"/>
        <v>447</v>
      </c>
      <c r="X426" s="33">
        <f t="shared" si="181"/>
        <v>0.75680040325435749</v>
      </c>
      <c r="Y426" s="13">
        <v>124598</v>
      </c>
      <c r="Z426" s="10">
        <f t="shared" si="182"/>
        <v>466</v>
      </c>
      <c r="AA426" s="33">
        <f t="shared" si="183"/>
        <v>0.73457988302526112</v>
      </c>
      <c r="AB426" s="11">
        <v>2.5000000000000001E-2</v>
      </c>
      <c r="AC426" s="112">
        <f t="shared" si="189"/>
        <v>359</v>
      </c>
      <c r="AD426" s="33">
        <f t="shared" si="184"/>
        <v>0.4791905903050081</v>
      </c>
      <c r="AE426" s="11">
        <v>0.95118421052631574</v>
      </c>
      <c r="AF426" s="10">
        <f t="shared" si="185"/>
        <v>234</v>
      </c>
      <c r="AG426" s="33">
        <f t="shared" si="186"/>
        <v>-6.3832251546449406E-2</v>
      </c>
      <c r="AH426" s="14">
        <v>2.6976666666666667</v>
      </c>
      <c r="AI426" s="112">
        <f t="shared" si="190"/>
        <v>359</v>
      </c>
      <c r="AJ426" s="33">
        <f t="shared" si="187"/>
        <v>-0.16099779270537257</v>
      </c>
      <c r="AK426" s="13">
        <v>168597.83419326629</v>
      </c>
      <c r="AL426" s="38"/>
    </row>
    <row r="427" spans="1:38" x14ac:dyDescent="0.25">
      <c r="A427" t="s">
        <v>1137</v>
      </c>
      <c r="B427" s="5" t="s">
        <v>390</v>
      </c>
      <c r="C427" s="6" t="s">
        <v>47</v>
      </c>
      <c r="D427" s="7" t="s">
        <v>20</v>
      </c>
      <c r="E427" s="36">
        <f t="shared" si="168"/>
        <v>3.4587043853902255</v>
      </c>
      <c r="F427" s="8">
        <f t="shared" si="169"/>
        <v>17.531952654318523</v>
      </c>
      <c r="G427" s="9">
        <f t="shared" si="170"/>
        <v>421</v>
      </c>
      <c r="H427" s="112">
        <f t="shared" si="171"/>
        <v>146</v>
      </c>
      <c r="I427" s="33">
        <f t="shared" si="172"/>
        <v>-0.50981802199284476</v>
      </c>
      <c r="J427" s="11">
        <v>-3.5324901875272596E-2</v>
      </c>
      <c r="K427" s="10">
        <f t="shared" si="173"/>
        <v>168</v>
      </c>
      <c r="L427" s="33">
        <f t="shared" si="174"/>
        <v>-0.19824624960485998</v>
      </c>
      <c r="M427" s="11">
        <v>7.9326923076923073E-2</v>
      </c>
      <c r="N427" s="10">
        <f t="shared" si="175"/>
        <v>440</v>
      </c>
      <c r="O427" s="33">
        <f t="shared" si="176"/>
        <v>0.7087587571410261</v>
      </c>
      <c r="P427" s="11">
        <v>1.5665796344647518E-2</v>
      </c>
      <c r="Q427" s="10">
        <f t="shared" si="177"/>
        <v>54</v>
      </c>
      <c r="R427" s="33">
        <f t="shared" si="178"/>
        <v>-0.37206913277089598</v>
      </c>
      <c r="S427" s="12">
        <v>2.7124773960216997</v>
      </c>
      <c r="T427" s="10">
        <f t="shared" si="179"/>
        <v>535</v>
      </c>
      <c r="U427" s="33">
        <f t="shared" si="180"/>
        <v>0.97810403354506992</v>
      </c>
      <c r="V427" s="18">
        <v>1.814962372731297E-2</v>
      </c>
      <c r="W427" s="112">
        <f t="shared" si="188"/>
        <v>449</v>
      </c>
      <c r="X427" s="33">
        <f t="shared" si="181"/>
        <v>0.76293200023752317</v>
      </c>
      <c r="Y427" s="13">
        <v>124821</v>
      </c>
      <c r="Z427" s="10">
        <f t="shared" si="182"/>
        <v>488</v>
      </c>
      <c r="AA427" s="33">
        <f t="shared" si="183"/>
        <v>0.8078045890784149</v>
      </c>
      <c r="AB427" s="11">
        <v>2.4E-2</v>
      </c>
      <c r="AC427" s="112">
        <f t="shared" si="189"/>
        <v>550</v>
      </c>
      <c r="AD427" s="33">
        <f t="shared" si="184"/>
        <v>1.1407611632487802</v>
      </c>
      <c r="AE427" s="11">
        <v>0.99066044029352907</v>
      </c>
      <c r="AF427" s="10">
        <f t="shared" si="185"/>
        <v>29</v>
      </c>
      <c r="AG427" s="33">
        <f t="shared" si="186"/>
        <v>-1.3023779562775974</v>
      </c>
      <c r="AH427" s="14">
        <v>4.0953333333333335</v>
      </c>
      <c r="AI427" s="112">
        <f t="shared" si="190"/>
        <v>161</v>
      </c>
      <c r="AJ427" s="33">
        <f t="shared" si="187"/>
        <v>-0.25990587248346847</v>
      </c>
      <c r="AK427" s="13">
        <v>100711.2061482821</v>
      </c>
      <c r="AL427" s="38"/>
    </row>
    <row r="428" spans="1:38" x14ac:dyDescent="0.25">
      <c r="A428" t="s">
        <v>721</v>
      </c>
      <c r="B428" s="5" t="s">
        <v>447</v>
      </c>
      <c r="C428" s="6" t="s">
        <v>91</v>
      </c>
      <c r="D428" s="7" t="s">
        <v>39</v>
      </c>
      <c r="E428" s="36">
        <f t="shared" si="168"/>
        <v>3.4805752938041934</v>
      </c>
      <c r="F428" s="8">
        <f t="shared" si="169"/>
        <v>17.463782263251083</v>
      </c>
      <c r="G428" s="9">
        <f t="shared" si="170"/>
        <v>422</v>
      </c>
      <c r="H428" s="112">
        <f t="shared" si="171"/>
        <v>98</v>
      </c>
      <c r="I428" s="33">
        <f t="shared" si="172"/>
        <v>-0.70829598643935998</v>
      </c>
      <c r="J428" s="11">
        <v>-4.78775913129319E-2</v>
      </c>
      <c r="K428" s="10">
        <f t="shared" si="173"/>
        <v>193</v>
      </c>
      <c r="L428" s="33">
        <f t="shared" si="174"/>
        <v>-0.10473242987297132</v>
      </c>
      <c r="M428" s="11">
        <v>7.4401008827238338E-2</v>
      </c>
      <c r="N428" s="10">
        <f t="shared" si="175"/>
        <v>400</v>
      </c>
      <c r="O428" s="33">
        <f t="shared" si="176"/>
        <v>0.61300128015838684</v>
      </c>
      <c r="P428" s="11">
        <v>2.1798365122615803E-2</v>
      </c>
      <c r="Q428" s="10">
        <f t="shared" si="177"/>
        <v>390</v>
      </c>
      <c r="R428" s="33">
        <f t="shared" si="178"/>
        <v>0.27294812057923534</v>
      </c>
      <c r="S428" s="12">
        <v>0</v>
      </c>
      <c r="T428" s="10">
        <f t="shared" si="179"/>
        <v>505</v>
      </c>
      <c r="U428" s="33">
        <f t="shared" si="180"/>
        <v>0.88525928813019605</v>
      </c>
      <c r="V428" s="18">
        <v>2.3599585062240663E-2</v>
      </c>
      <c r="W428" s="112">
        <f t="shared" si="188"/>
        <v>394</v>
      </c>
      <c r="X428" s="33">
        <f t="shared" si="181"/>
        <v>0.30542687825145481</v>
      </c>
      <c r="Y428" s="13">
        <v>108182</v>
      </c>
      <c r="Z428" s="10">
        <f t="shared" si="182"/>
        <v>507</v>
      </c>
      <c r="AA428" s="33">
        <f t="shared" si="183"/>
        <v>0.88102929513156858</v>
      </c>
      <c r="AB428" s="11">
        <v>2.3E-2</v>
      </c>
      <c r="AC428" s="112">
        <f t="shared" si="189"/>
        <v>415</v>
      </c>
      <c r="AD428" s="33">
        <f t="shared" si="184"/>
        <v>0.6450800010594796</v>
      </c>
      <c r="AE428" s="11">
        <v>0.96108291032148896</v>
      </c>
      <c r="AF428" s="10">
        <f t="shared" si="185"/>
        <v>408</v>
      </c>
      <c r="AG428" s="33">
        <f t="shared" si="186"/>
        <v>0.44304693503085762</v>
      </c>
      <c r="AH428" s="14">
        <v>2.125666666666667</v>
      </c>
      <c r="AI428" s="112">
        <f t="shared" si="190"/>
        <v>404</v>
      </c>
      <c r="AJ428" s="33">
        <f t="shared" si="187"/>
        <v>-0.11869679674303883</v>
      </c>
      <c r="AK428" s="13">
        <v>197631.57931570761</v>
      </c>
      <c r="AL428" s="38"/>
    </row>
    <row r="429" spans="1:38" x14ac:dyDescent="0.25">
      <c r="A429" t="s">
        <v>1036</v>
      </c>
      <c r="B429" s="5" t="s">
        <v>471</v>
      </c>
      <c r="C429" s="6" t="s">
        <v>81</v>
      </c>
      <c r="D429" s="7" t="s">
        <v>34</v>
      </c>
      <c r="E429" s="36">
        <f t="shared" si="168"/>
        <v>3.5049984940793517</v>
      </c>
      <c r="F429" s="8">
        <f t="shared" si="169"/>
        <v>17.387656522044445</v>
      </c>
      <c r="G429" s="9">
        <f t="shared" si="170"/>
        <v>423</v>
      </c>
      <c r="H429" s="112">
        <f t="shared" si="171"/>
        <v>528</v>
      </c>
      <c r="I429" s="33">
        <f t="shared" si="172"/>
        <v>1.2273221202656326</v>
      </c>
      <c r="J429" s="11">
        <v>7.4540093849923217E-2</v>
      </c>
      <c r="K429" s="10">
        <f t="shared" si="173"/>
        <v>376</v>
      </c>
      <c r="L429" s="33">
        <f t="shared" si="174"/>
        <v>0.41548049201993992</v>
      </c>
      <c r="M429" s="11">
        <v>4.6998382646751026E-2</v>
      </c>
      <c r="N429" s="10">
        <f t="shared" si="175"/>
        <v>413</v>
      </c>
      <c r="O429" s="33">
        <f t="shared" si="176"/>
        <v>0.65476936456626456</v>
      </c>
      <c r="P429" s="11">
        <v>1.9123423609675418E-2</v>
      </c>
      <c r="Q429" s="10">
        <f t="shared" si="177"/>
        <v>387</v>
      </c>
      <c r="R429" s="33">
        <f t="shared" si="178"/>
        <v>0.26375827822589315</v>
      </c>
      <c r="S429" s="12">
        <v>3.8645849435770596E-2</v>
      </c>
      <c r="T429" s="10">
        <f t="shared" si="179"/>
        <v>385</v>
      </c>
      <c r="U429" s="33">
        <f t="shared" si="180"/>
        <v>0.54657952404070398</v>
      </c>
      <c r="V429" s="18">
        <v>4.3479995213211539E-2</v>
      </c>
      <c r="W429" s="112">
        <f t="shared" si="188"/>
        <v>410</v>
      </c>
      <c r="X429" s="33">
        <f t="shared" si="181"/>
        <v>0.38362536174976469</v>
      </c>
      <c r="Y429" s="13">
        <v>111026</v>
      </c>
      <c r="Z429" s="10">
        <f t="shared" si="182"/>
        <v>436</v>
      </c>
      <c r="AA429" s="33">
        <f t="shared" si="183"/>
        <v>0.66135517697210733</v>
      </c>
      <c r="AB429" s="11">
        <v>2.6000000000000002E-2</v>
      </c>
      <c r="AC429" s="112">
        <f t="shared" si="189"/>
        <v>410</v>
      </c>
      <c r="AD429" s="33">
        <f t="shared" si="184"/>
        <v>0.63433302857483387</v>
      </c>
      <c r="AE429" s="11">
        <v>0.9604416333777186</v>
      </c>
      <c r="AF429" s="10">
        <f t="shared" si="185"/>
        <v>243</v>
      </c>
      <c r="AG429" s="33">
        <f t="shared" si="186"/>
        <v>-4.5813818923363323E-2</v>
      </c>
      <c r="AH429" s="14">
        <v>2.6773333333333333</v>
      </c>
      <c r="AI429" s="112">
        <f t="shared" si="190"/>
        <v>364</v>
      </c>
      <c r="AJ429" s="33">
        <f t="shared" si="187"/>
        <v>-0.15467775356307226</v>
      </c>
      <c r="AK429" s="13">
        <v>172935.66126912969</v>
      </c>
      <c r="AL429" s="38"/>
    </row>
    <row r="430" spans="1:38" x14ac:dyDescent="0.25">
      <c r="A430" t="s">
        <v>918</v>
      </c>
      <c r="B430" s="5" t="s">
        <v>375</v>
      </c>
      <c r="C430" s="6" t="s">
        <v>172</v>
      </c>
      <c r="D430" s="7" t="s">
        <v>39</v>
      </c>
      <c r="E430" s="36">
        <f t="shared" si="168"/>
        <v>3.506253782809531</v>
      </c>
      <c r="F430" s="8">
        <f t="shared" si="169"/>
        <v>17.383743857695109</v>
      </c>
      <c r="G430" s="9">
        <f t="shared" si="170"/>
        <v>424</v>
      </c>
      <c r="H430" s="112">
        <f t="shared" si="171"/>
        <v>214</v>
      </c>
      <c r="I430" s="33">
        <f t="shared" si="172"/>
        <v>-0.29253251057813884</v>
      </c>
      <c r="J430" s="11">
        <v>-2.1582733812949617E-2</v>
      </c>
      <c r="K430" s="10">
        <f t="shared" si="173"/>
        <v>83</v>
      </c>
      <c r="L430" s="33">
        <f t="shared" si="174"/>
        <v>-0.67900297158649425</v>
      </c>
      <c r="M430" s="11">
        <v>0.10465116279069768</v>
      </c>
      <c r="N430" s="10">
        <f t="shared" si="175"/>
        <v>363</v>
      </c>
      <c r="O430" s="33">
        <f t="shared" si="176"/>
        <v>0.54780009573747812</v>
      </c>
      <c r="P430" s="11">
        <v>2.5974025974025976E-2</v>
      </c>
      <c r="Q430" s="10">
        <f t="shared" si="177"/>
        <v>390</v>
      </c>
      <c r="R430" s="33">
        <f t="shared" si="178"/>
        <v>0.27294812057923534</v>
      </c>
      <c r="S430" s="12">
        <v>0</v>
      </c>
      <c r="T430" s="10">
        <f t="shared" si="179"/>
        <v>355</v>
      </c>
      <c r="U430" s="33">
        <f t="shared" si="180"/>
        <v>0.46298285845805742</v>
      </c>
      <c r="V430" s="18">
        <v>4.8387096774193547E-2</v>
      </c>
      <c r="W430" s="112">
        <f t="shared" si="188"/>
        <v>427</v>
      </c>
      <c r="X430" s="33">
        <f t="shared" si="181"/>
        <v>0.56163414591574867</v>
      </c>
      <c r="Y430" s="13">
        <v>117500</v>
      </c>
      <c r="Z430" s="10">
        <f t="shared" si="182"/>
        <v>562</v>
      </c>
      <c r="AA430" s="33">
        <f t="shared" si="183"/>
        <v>1.4668269435567982</v>
      </c>
      <c r="AB430" s="11">
        <v>1.4999999999999999E-2</v>
      </c>
      <c r="AC430" s="112">
        <f t="shared" si="189"/>
        <v>352</v>
      </c>
      <c r="AD430" s="33">
        <f t="shared" si="184"/>
        <v>0.4593447529238644</v>
      </c>
      <c r="AE430" s="11">
        <v>0.95</v>
      </c>
      <c r="AF430" s="10">
        <f t="shared" si="185"/>
        <v>290</v>
      </c>
      <c r="AG430" s="33">
        <f t="shared" si="186"/>
        <v>9.1835190951360196E-2</v>
      </c>
      <c r="AH430" s="14">
        <v>2.5219999999999998</v>
      </c>
      <c r="AI430" s="112">
        <f t="shared" si="190"/>
        <v>331</v>
      </c>
      <c r="AJ430" s="33">
        <f t="shared" si="187"/>
        <v>-0.18143224623333004</v>
      </c>
      <c r="AK430" s="13">
        <v>154572.42647058822</v>
      </c>
      <c r="AL430" s="38"/>
    </row>
    <row r="431" spans="1:38" x14ac:dyDescent="0.25">
      <c r="A431" t="s">
        <v>1082</v>
      </c>
      <c r="B431" s="5" t="s">
        <v>424</v>
      </c>
      <c r="C431" s="6" t="s">
        <v>61</v>
      </c>
      <c r="D431" s="7" t="s">
        <v>39</v>
      </c>
      <c r="E431" s="36">
        <f t="shared" si="168"/>
        <v>3.5206414767914396</v>
      </c>
      <c r="F431" s="8">
        <f t="shared" si="169"/>
        <v>17.338898225006211</v>
      </c>
      <c r="G431" s="9">
        <f t="shared" si="170"/>
        <v>425</v>
      </c>
      <c r="H431" s="112">
        <f t="shared" si="171"/>
        <v>548</v>
      </c>
      <c r="I431" s="33">
        <f t="shared" si="172"/>
        <v>1.8938651357369134</v>
      </c>
      <c r="J431" s="11">
        <v>0.11669544088496697</v>
      </c>
      <c r="K431" s="10">
        <f t="shared" si="173"/>
        <v>516</v>
      </c>
      <c r="L431" s="33">
        <f t="shared" si="174"/>
        <v>0.88274401600496766</v>
      </c>
      <c r="M431" s="11">
        <v>2.2384907785442772E-2</v>
      </c>
      <c r="N431" s="10">
        <f t="shared" si="175"/>
        <v>309</v>
      </c>
      <c r="O431" s="33">
        <f t="shared" si="176"/>
        <v>0.36508340022587205</v>
      </c>
      <c r="P431" s="11">
        <v>3.7675699174032747E-2</v>
      </c>
      <c r="Q431" s="10">
        <f t="shared" si="177"/>
        <v>315</v>
      </c>
      <c r="R431" s="33">
        <f t="shared" si="178"/>
        <v>0.21848262338842411</v>
      </c>
      <c r="S431" s="12">
        <v>0.22904260192395787</v>
      </c>
      <c r="T431" s="10">
        <f t="shared" si="179"/>
        <v>336</v>
      </c>
      <c r="U431" s="33">
        <f t="shared" si="180"/>
        <v>0.41225939302037823</v>
      </c>
      <c r="V431" s="18">
        <v>5.1364550416546972E-2</v>
      </c>
      <c r="W431" s="112">
        <f t="shared" si="188"/>
        <v>414</v>
      </c>
      <c r="X431" s="33">
        <f t="shared" si="181"/>
        <v>0.40762932662108137</v>
      </c>
      <c r="Y431" s="13">
        <v>111899</v>
      </c>
      <c r="Z431" s="10">
        <f t="shared" si="182"/>
        <v>507</v>
      </c>
      <c r="AA431" s="33">
        <f t="shared" si="183"/>
        <v>0.88102929513156858</v>
      </c>
      <c r="AB431" s="11">
        <v>2.3E-2</v>
      </c>
      <c r="AC431" s="112">
        <f t="shared" si="189"/>
        <v>408</v>
      </c>
      <c r="AD431" s="33">
        <f t="shared" si="184"/>
        <v>0.62858687326881424</v>
      </c>
      <c r="AE431" s="11">
        <v>0.96009875756610386</v>
      </c>
      <c r="AF431" s="10">
        <f t="shared" si="185"/>
        <v>202</v>
      </c>
      <c r="AG431" s="33">
        <f t="shared" si="186"/>
        <v>-0.17932745081901758</v>
      </c>
      <c r="AH431" s="14">
        <v>2.8279999999999998</v>
      </c>
      <c r="AI431" s="112">
        <f t="shared" si="190"/>
        <v>346</v>
      </c>
      <c r="AJ431" s="33">
        <f t="shared" si="187"/>
        <v>-0.16699944038165956</v>
      </c>
      <c r="AK431" s="13">
        <v>164478.53853641776</v>
      </c>
      <c r="AL431" s="38"/>
    </row>
    <row r="432" spans="1:38" x14ac:dyDescent="0.25">
      <c r="A432" t="s">
        <v>889</v>
      </c>
      <c r="B432" s="5" t="s">
        <v>513</v>
      </c>
      <c r="C432" s="6" t="s">
        <v>93</v>
      </c>
      <c r="D432" s="7" t="s">
        <v>34</v>
      </c>
      <c r="E432" s="36">
        <f t="shared" si="168"/>
        <v>3.5227803694594808</v>
      </c>
      <c r="F432" s="8">
        <f t="shared" si="169"/>
        <v>17.332231416894185</v>
      </c>
      <c r="G432" s="9">
        <f t="shared" si="170"/>
        <v>426</v>
      </c>
      <c r="H432" s="112">
        <f t="shared" si="171"/>
        <v>429</v>
      </c>
      <c r="I432" s="33">
        <f t="shared" si="172"/>
        <v>0.3827290573545109</v>
      </c>
      <c r="J432" s="11">
        <v>2.112401590147317E-2</v>
      </c>
      <c r="K432" s="10">
        <f t="shared" si="173"/>
        <v>546</v>
      </c>
      <c r="L432" s="33">
        <f t="shared" si="174"/>
        <v>1.0589674917169745</v>
      </c>
      <c r="M432" s="11">
        <v>1.3102197137673856E-2</v>
      </c>
      <c r="N432" s="10">
        <f t="shared" si="175"/>
        <v>468</v>
      </c>
      <c r="O432" s="33">
        <f t="shared" si="176"/>
        <v>0.75056609125365192</v>
      </c>
      <c r="P432" s="11">
        <v>1.2988341174064225E-2</v>
      </c>
      <c r="Q432" s="10">
        <f t="shared" si="177"/>
        <v>375</v>
      </c>
      <c r="R432" s="33">
        <f t="shared" si="178"/>
        <v>0.2547957266299925</v>
      </c>
      <c r="S432" s="12">
        <v>7.6335877862595422E-2</v>
      </c>
      <c r="T432" s="10">
        <f t="shared" si="179"/>
        <v>349</v>
      </c>
      <c r="U432" s="33">
        <f t="shared" si="180"/>
        <v>0.44929515234239703</v>
      </c>
      <c r="V432" s="18">
        <v>4.9190561404968997E-2</v>
      </c>
      <c r="W432" s="112">
        <f t="shared" si="188"/>
        <v>391</v>
      </c>
      <c r="X432" s="33">
        <f t="shared" si="181"/>
        <v>0.27515383664398674</v>
      </c>
      <c r="Y432" s="13">
        <v>107081</v>
      </c>
      <c r="Z432" s="10">
        <f t="shared" si="182"/>
        <v>399</v>
      </c>
      <c r="AA432" s="33">
        <f t="shared" si="183"/>
        <v>0.58813047091895354</v>
      </c>
      <c r="AB432" s="11">
        <v>2.7000000000000003E-2</v>
      </c>
      <c r="AC432" s="112">
        <f t="shared" si="189"/>
        <v>417</v>
      </c>
      <c r="AD432" s="33">
        <f t="shared" si="184"/>
        <v>0.65066029177226314</v>
      </c>
      <c r="AE432" s="11">
        <v>0.96141588891418162</v>
      </c>
      <c r="AF432" s="10">
        <f t="shared" si="185"/>
        <v>501</v>
      </c>
      <c r="AG432" s="33">
        <f t="shared" si="186"/>
        <v>0.82881862364971781</v>
      </c>
      <c r="AH432" s="14">
        <v>1.6903333333333332</v>
      </c>
      <c r="AI432" s="112">
        <f t="shared" si="190"/>
        <v>451</v>
      </c>
      <c r="AJ432" s="33">
        <f t="shared" si="187"/>
        <v>-5.3799973128259425E-2</v>
      </c>
      <c r="AK432" s="13">
        <v>242174.21461832061</v>
      </c>
      <c r="AL432" s="38"/>
    </row>
    <row r="433" spans="1:38" x14ac:dyDescent="0.25">
      <c r="A433" t="s">
        <v>690</v>
      </c>
      <c r="B433" s="5" t="s">
        <v>405</v>
      </c>
      <c r="C433" s="6" t="s">
        <v>44</v>
      </c>
      <c r="D433" s="7" t="s">
        <v>20</v>
      </c>
      <c r="E433" s="36">
        <f t="shared" si="168"/>
        <v>3.5248810375049437</v>
      </c>
      <c r="F433" s="8">
        <f t="shared" si="169"/>
        <v>17.325683752780215</v>
      </c>
      <c r="G433" s="9">
        <f t="shared" si="170"/>
        <v>427</v>
      </c>
      <c r="H433" s="112">
        <f t="shared" si="171"/>
        <v>493</v>
      </c>
      <c r="I433" s="33">
        <f t="shared" si="172"/>
        <v>0.88724130717432081</v>
      </c>
      <c r="J433" s="11">
        <v>5.3031767510793193E-2</v>
      </c>
      <c r="K433" s="10">
        <f t="shared" si="173"/>
        <v>259</v>
      </c>
      <c r="L433" s="33">
        <f t="shared" si="174"/>
        <v>0.11817786611897133</v>
      </c>
      <c r="M433" s="11">
        <v>6.2659033078880405E-2</v>
      </c>
      <c r="N433" s="10">
        <f t="shared" si="175"/>
        <v>427</v>
      </c>
      <c r="O433" s="33">
        <f t="shared" si="176"/>
        <v>0.68507270835442091</v>
      </c>
      <c r="P433" s="11">
        <v>1.7182715209254847E-2</v>
      </c>
      <c r="Q433" s="10">
        <f t="shared" si="177"/>
        <v>286</v>
      </c>
      <c r="R433" s="33">
        <f t="shared" si="178"/>
        <v>0.20019192160264687</v>
      </c>
      <c r="S433" s="12">
        <v>0.30596010280259456</v>
      </c>
      <c r="T433" s="10">
        <f t="shared" si="179"/>
        <v>447</v>
      </c>
      <c r="U433" s="33">
        <f t="shared" si="180"/>
        <v>0.7160826468564423</v>
      </c>
      <c r="V433" s="18">
        <v>3.3530207948812597E-2</v>
      </c>
      <c r="W433" s="112">
        <f t="shared" si="188"/>
        <v>403</v>
      </c>
      <c r="X433" s="33">
        <f t="shared" si="181"/>
        <v>0.36165609722263758</v>
      </c>
      <c r="Y433" s="13">
        <v>110227</v>
      </c>
      <c r="Z433" s="10">
        <f t="shared" si="182"/>
        <v>436</v>
      </c>
      <c r="AA433" s="33">
        <f t="shared" si="183"/>
        <v>0.66135517697210733</v>
      </c>
      <c r="AB433" s="11">
        <v>2.6000000000000002E-2</v>
      </c>
      <c r="AC433" s="112">
        <f t="shared" si="189"/>
        <v>462</v>
      </c>
      <c r="AD433" s="33">
        <f t="shared" si="184"/>
        <v>0.78572885981123353</v>
      </c>
      <c r="AE433" s="11">
        <v>0.969475494411006</v>
      </c>
      <c r="AF433" s="10">
        <f t="shared" si="185"/>
        <v>163</v>
      </c>
      <c r="AG433" s="33">
        <f t="shared" si="186"/>
        <v>-0.30043494877746596</v>
      </c>
      <c r="AH433" s="14">
        <v>2.9646666666666674</v>
      </c>
      <c r="AI433" s="112">
        <f t="shared" si="190"/>
        <v>197</v>
      </c>
      <c r="AJ433" s="33">
        <f t="shared" si="187"/>
        <v>-0.24580971777400482</v>
      </c>
      <c r="AK433" s="13">
        <v>110386.25406926937</v>
      </c>
      <c r="AL433" s="38"/>
    </row>
    <row r="434" spans="1:38" x14ac:dyDescent="0.25">
      <c r="A434" t="s">
        <v>1038</v>
      </c>
      <c r="B434" s="5" t="s">
        <v>506</v>
      </c>
      <c r="C434" s="6" t="s">
        <v>172</v>
      </c>
      <c r="D434" s="7" t="s">
        <v>39</v>
      </c>
      <c r="E434" s="36">
        <f t="shared" si="168"/>
        <v>3.5248818855935395</v>
      </c>
      <c r="F434" s="8">
        <f t="shared" si="169"/>
        <v>17.325681109335775</v>
      </c>
      <c r="G434" s="9">
        <f t="shared" si="170"/>
        <v>428</v>
      </c>
      <c r="H434" s="112">
        <f t="shared" si="171"/>
        <v>251</v>
      </c>
      <c r="I434" s="33">
        <f t="shared" si="172"/>
        <v>-0.20705089921251676</v>
      </c>
      <c r="J434" s="11">
        <v>-1.6176470588235348E-2</v>
      </c>
      <c r="K434" s="10">
        <f t="shared" si="173"/>
        <v>25</v>
      </c>
      <c r="L434" s="33">
        <f t="shared" si="174"/>
        <v>-1.5980221736013924</v>
      </c>
      <c r="M434" s="11">
        <v>0.15306122448979592</v>
      </c>
      <c r="N434" s="10">
        <f t="shared" si="175"/>
        <v>500</v>
      </c>
      <c r="O434" s="33">
        <f t="shared" si="176"/>
        <v>0.82485851502258645</v>
      </c>
      <c r="P434" s="11">
        <v>8.23045267489712E-3</v>
      </c>
      <c r="Q434" s="10">
        <f t="shared" si="177"/>
        <v>390</v>
      </c>
      <c r="R434" s="33">
        <f t="shared" si="178"/>
        <v>0.27294812057923534</v>
      </c>
      <c r="S434" s="12">
        <v>0</v>
      </c>
      <c r="T434" s="10">
        <f t="shared" si="179"/>
        <v>425</v>
      </c>
      <c r="U434" s="33">
        <f t="shared" si="180"/>
        <v>0.67122189302303792</v>
      </c>
      <c r="V434" s="18">
        <v>3.6163522012578615E-2</v>
      </c>
      <c r="W434" s="112">
        <f t="shared" si="188"/>
        <v>412</v>
      </c>
      <c r="X434" s="33">
        <f t="shared" si="181"/>
        <v>0.40182768104508154</v>
      </c>
      <c r="Y434" s="13">
        <v>111688</v>
      </c>
      <c r="Z434" s="10">
        <f t="shared" si="182"/>
        <v>527</v>
      </c>
      <c r="AA434" s="33">
        <f t="shared" si="183"/>
        <v>0.95425400118472214</v>
      </c>
      <c r="AB434" s="11">
        <v>2.2000000000000002E-2</v>
      </c>
      <c r="AC434" s="112">
        <f t="shared" si="189"/>
        <v>461</v>
      </c>
      <c r="AD434" s="33">
        <f t="shared" si="184"/>
        <v>0.78500521882890328</v>
      </c>
      <c r="AE434" s="11">
        <v>0.96943231441048039</v>
      </c>
      <c r="AF434" s="10">
        <f t="shared" si="185"/>
        <v>387</v>
      </c>
      <c r="AG434" s="33">
        <f t="shared" si="186"/>
        <v>0.37865319221392696</v>
      </c>
      <c r="AH434" s="14">
        <v>2.1983333333333337</v>
      </c>
      <c r="AI434" s="112">
        <f t="shared" si="190"/>
        <v>409</v>
      </c>
      <c r="AJ434" s="33">
        <f t="shared" si="187"/>
        <v>-0.11451429576012689</v>
      </c>
      <c r="AK434" s="13">
        <v>200502.28400597908</v>
      </c>
      <c r="AL434" s="38"/>
    </row>
    <row r="435" spans="1:38" x14ac:dyDescent="0.25">
      <c r="A435" t="s">
        <v>724</v>
      </c>
      <c r="B435" s="5" t="s">
        <v>388</v>
      </c>
      <c r="C435" s="6" t="s">
        <v>81</v>
      </c>
      <c r="D435" s="7" t="s">
        <v>34</v>
      </c>
      <c r="E435" s="36">
        <f t="shared" si="168"/>
        <v>3.5580301942104366</v>
      </c>
      <c r="F435" s="8">
        <f t="shared" si="169"/>
        <v>17.222359696303165</v>
      </c>
      <c r="G435" s="9">
        <f t="shared" si="170"/>
        <v>429</v>
      </c>
      <c r="H435" s="112">
        <f t="shared" si="171"/>
        <v>210</v>
      </c>
      <c r="I435" s="33">
        <f t="shared" si="172"/>
        <v>-0.31480877524079254</v>
      </c>
      <c r="J435" s="11">
        <v>-2.2991590624440894E-2</v>
      </c>
      <c r="K435" s="10">
        <f t="shared" si="173"/>
        <v>517</v>
      </c>
      <c r="L435" s="33">
        <f t="shared" si="174"/>
        <v>0.88441054385856865</v>
      </c>
      <c r="M435" s="11">
        <v>2.2297122115633911E-2</v>
      </c>
      <c r="N435" s="10">
        <f t="shared" si="175"/>
        <v>324</v>
      </c>
      <c r="O435" s="33">
        <f t="shared" si="176"/>
        <v>0.41508260409442038</v>
      </c>
      <c r="P435" s="11">
        <v>3.4473614425881732E-2</v>
      </c>
      <c r="Q435" s="10">
        <f t="shared" si="177"/>
        <v>390</v>
      </c>
      <c r="R435" s="33">
        <f t="shared" si="178"/>
        <v>0.27294812057923534</v>
      </c>
      <c r="S435" s="12">
        <v>0</v>
      </c>
      <c r="T435" s="10">
        <f t="shared" si="179"/>
        <v>512</v>
      </c>
      <c r="U435" s="33">
        <f t="shared" si="180"/>
        <v>0.90571493869757702</v>
      </c>
      <c r="V435" s="18">
        <v>2.2398843930635837E-2</v>
      </c>
      <c r="W435" s="112">
        <f t="shared" si="188"/>
        <v>482</v>
      </c>
      <c r="X435" s="33">
        <f t="shared" si="181"/>
        <v>1.0707491671726777</v>
      </c>
      <c r="Y435" s="13">
        <v>136016</v>
      </c>
      <c r="Z435" s="10">
        <f t="shared" si="182"/>
        <v>399</v>
      </c>
      <c r="AA435" s="33">
        <f t="shared" si="183"/>
        <v>0.58813047091895354</v>
      </c>
      <c r="AB435" s="11">
        <v>2.7000000000000003E-2</v>
      </c>
      <c r="AC435" s="112">
        <f t="shared" si="189"/>
        <v>210</v>
      </c>
      <c r="AD435" s="33">
        <f t="shared" si="184"/>
        <v>-4.0537612470348705E-2</v>
      </c>
      <c r="AE435" s="11">
        <v>0.9201717822407478</v>
      </c>
      <c r="AF435" s="10">
        <f t="shared" si="185"/>
        <v>495</v>
      </c>
      <c r="AG435" s="33">
        <f t="shared" si="186"/>
        <v>0.78451100244540772</v>
      </c>
      <c r="AH435" s="14">
        <v>1.7403333333333333</v>
      </c>
      <c r="AI435" s="112">
        <f t="shared" si="190"/>
        <v>490</v>
      </c>
      <c r="AJ435" s="33">
        <f t="shared" si="187"/>
        <v>2.9657249808501117E-2</v>
      </c>
      <c r="AK435" s="13">
        <v>299455.98031315813</v>
      </c>
      <c r="AL435" s="38"/>
    </row>
    <row r="436" spans="1:38" x14ac:dyDescent="0.25">
      <c r="A436" t="s">
        <v>823</v>
      </c>
      <c r="B436" s="5" t="s">
        <v>449</v>
      </c>
      <c r="C436" s="6" t="s">
        <v>93</v>
      </c>
      <c r="D436" s="7" t="s">
        <v>34</v>
      </c>
      <c r="E436" s="36">
        <f t="shared" si="168"/>
        <v>3.5827518279237687</v>
      </c>
      <c r="F436" s="8">
        <f t="shared" si="169"/>
        <v>17.145303754859619</v>
      </c>
      <c r="G436" s="9">
        <f t="shared" si="170"/>
        <v>430</v>
      </c>
      <c r="H436" s="112">
        <f t="shared" si="171"/>
        <v>388</v>
      </c>
      <c r="I436" s="33">
        <f t="shared" si="172"/>
        <v>0.25699698484251543</v>
      </c>
      <c r="J436" s="11">
        <v>1.3172122284478505E-2</v>
      </c>
      <c r="K436" s="10">
        <f t="shared" si="173"/>
        <v>543</v>
      </c>
      <c r="L436" s="33">
        <f t="shared" si="174"/>
        <v>1.0554383538923455</v>
      </c>
      <c r="M436" s="11">
        <v>1.3288097257562907E-2</v>
      </c>
      <c r="N436" s="10">
        <f t="shared" si="175"/>
        <v>255</v>
      </c>
      <c r="O436" s="33">
        <f t="shared" si="176"/>
        <v>0.23304486900016852</v>
      </c>
      <c r="P436" s="11">
        <v>4.6131805157593124E-2</v>
      </c>
      <c r="Q436" s="10">
        <f t="shared" si="177"/>
        <v>332</v>
      </c>
      <c r="R436" s="33">
        <f t="shared" si="178"/>
        <v>0.22680542906180412</v>
      </c>
      <c r="S436" s="12">
        <v>0.19404288347724846</v>
      </c>
      <c r="T436" s="10">
        <f t="shared" si="179"/>
        <v>364</v>
      </c>
      <c r="U436" s="33">
        <f t="shared" si="180"/>
        <v>0.49412437899371747</v>
      </c>
      <c r="V436" s="18">
        <v>4.6559097978227063E-2</v>
      </c>
      <c r="W436" s="112">
        <f t="shared" si="188"/>
        <v>506</v>
      </c>
      <c r="X436" s="33">
        <f t="shared" si="181"/>
        <v>1.3474684139824493</v>
      </c>
      <c r="Y436" s="13">
        <v>146080</v>
      </c>
      <c r="Z436" s="10">
        <f t="shared" si="182"/>
        <v>369</v>
      </c>
      <c r="AA436" s="33">
        <f t="shared" si="183"/>
        <v>0.51490576486580031</v>
      </c>
      <c r="AB436" s="11">
        <v>2.7999999999999997E-2</v>
      </c>
      <c r="AC436" s="112">
        <f t="shared" si="189"/>
        <v>353</v>
      </c>
      <c r="AD436" s="33">
        <f t="shared" si="184"/>
        <v>0.4626108500242706</v>
      </c>
      <c r="AE436" s="11">
        <v>0.95019488956258125</v>
      </c>
      <c r="AF436" s="10">
        <f t="shared" si="185"/>
        <v>278</v>
      </c>
      <c r="AG436" s="33">
        <f t="shared" si="186"/>
        <v>4.60506490402397E-2</v>
      </c>
      <c r="AH436" s="14">
        <v>2.5736666666666665</v>
      </c>
      <c r="AI436" s="112">
        <f t="shared" si="190"/>
        <v>378</v>
      </c>
      <c r="AJ436" s="33">
        <f t="shared" si="187"/>
        <v>-0.14331749979286865</v>
      </c>
      <c r="AK436" s="13">
        <v>180732.89405258562</v>
      </c>
      <c r="AL436" s="38"/>
    </row>
    <row r="437" spans="1:38" x14ac:dyDescent="0.25">
      <c r="A437" t="s">
        <v>837</v>
      </c>
      <c r="B437" s="5" t="s">
        <v>547</v>
      </c>
      <c r="C437" s="6" t="s">
        <v>54</v>
      </c>
      <c r="D437" s="7" t="s">
        <v>39</v>
      </c>
      <c r="E437" s="36">
        <f t="shared" si="168"/>
        <v>3.5930590639593629</v>
      </c>
      <c r="F437" s="8">
        <f t="shared" si="169"/>
        <v>17.113176680022523</v>
      </c>
      <c r="G437" s="9">
        <f t="shared" si="170"/>
        <v>431</v>
      </c>
      <c r="H437" s="112">
        <f t="shared" si="171"/>
        <v>117</v>
      </c>
      <c r="I437" s="33">
        <f t="shared" si="172"/>
        <v>-0.64123543816561324</v>
      </c>
      <c r="J437" s="11">
        <v>-4.3636363636363584E-2</v>
      </c>
      <c r="K437" s="10">
        <f t="shared" si="173"/>
        <v>214</v>
      </c>
      <c r="L437" s="33">
        <f t="shared" si="174"/>
        <v>-4.7774705972779778E-3</v>
      </c>
      <c r="M437" s="11">
        <v>6.9135802469135796E-2</v>
      </c>
      <c r="N437" s="10">
        <f t="shared" si="175"/>
        <v>516</v>
      </c>
      <c r="O437" s="33">
        <f t="shared" si="176"/>
        <v>0.86232645960257404</v>
      </c>
      <c r="P437" s="11">
        <v>5.8309037900874635E-3</v>
      </c>
      <c r="Q437" s="10">
        <f t="shared" si="177"/>
        <v>390</v>
      </c>
      <c r="R437" s="33">
        <f t="shared" si="178"/>
        <v>0.27294812057923534</v>
      </c>
      <c r="S437" s="12">
        <v>0</v>
      </c>
      <c r="T437" s="10">
        <f t="shared" si="179"/>
        <v>263</v>
      </c>
      <c r="U437" s="33">
        <f t="shared" si="180"/>
        <v>0.19554805204439965</v>
      </c>
      <c r="V437" s="18">
        <v>6.4085447263017362E-2</v>
      </c>
      <c r="W437" s="112">
        <f t="shared" si="188"/>
        <v>418</v>
      </c>
      <c r="X437" s="33">
        <f t="shared" si="181"/>
        <v>0.47227230647499363</v>
      </c>
      <c r="Y437" s="13">
        <v>114250</v>
      </c>
      <c r="Z437" s="10">
        <f t="shared" si="182"/>
        <v>436</v>
      </c>
      <c r="AA437" s="33">
        <f t="shared" si="183"/>
        <v>0.66135517697210733</v>
      </c>
      <c r="AB437" s="11">
        <v>2.6000000000000002E-2</v>
      </c>
      <c r="AC437" s="112">
        <f t="shared" si="189"/>
        <v>496</v>
      </c>
      <c r="AD437" s="33">
        <f t="shared" si="184"/>
        <v>0.91202247403143621</v>
      </c>
      <c r="AE437" s="11">
        <v>0.97701149425287359</v>
      </c>
      <c r="AF437" s="10">
        <f t="shared" si="185"/>
        <v>537</v>
      </c>
      <c r="AG437" s="33">
        <f t="shared" si="186"/>
        <v>1.3546023952741972</v>
      </c>
      <c r="AH437" s="14">
        <v>1.0970000000000002</v>
      </c>
      <c r="AI437" s="112">
        <f t="shared" si="190"/>
        <v>515</v>
      </c>
      <c r="AJ437" s="33">
        <f t="shared" si="187"/>
        <v>0.15775641050715974</v>
      </c>
      <c r="AK437" s="13">
        <v>387378.2217997465</v>
      </c>
      <c r="AL437" s="38"/>
    </row>
    <row r="438" spans="1:38" x14ac:dyDescent="0.25">
      <c r="A438" t="s">
        <v>714</v>
      </c>
      <c r="B438" s="5" t="s">
        <v>508</v>
      </c>
      <c r="C438" s="6" t="s">
        <v>81</v>
      </c>
      <c r="D438" s="7" t="s">
        <v>34</v>
      </c>
      <c r="E438" s="36">
        <f t="shared" si="168"/>
        <v>3.5938483879699445</v>
      </c>
      <c r="F438" s="8">
        <f t="shared" si="169"/>
        <v>17.110716401488965</v>
      </c>
      <c r="G438" s="9">
        <f t="shared" si="170"/>
        <v>432</v>
      </c>
      <c r="H438" s="112">
        <f t="shared" si="171"/>
        <v>283</v>
      </c>
      <c r="I438" s="33">
        <f t="shared" si="172"/>
        <v>-7.9064877858596533E-2</v>
      </c>
      <c r="J438" s="11">
        <v>-8.0820265379976108E-3</v>
      </c>
      <c r="K438" s="10">
        <f t="shared" si="173"/>
        <v>335</v>
      </c>
      <c r="L438" s="33">
        <f t="shared" si="174"/>
        <v>0.31635129248412208</v>
      </c>
      <c r="M438" s="11">
        <v>5.2220091458917248E-2</v>
      </c>
      <c r="N438" s="10">
        <f t="shared" si="175"/>
        <v>474</v>
      </c>
      <c r="O438" s="33">
        <f t="shared" si="176"/>
        <v>0.76211459382783275</v>
      </c>
      <c r="P438" s="11">
        <v>1.2248743718592964E-2</v>
      </c>
      <c r="Q438" s="10">
        <f t="shared" si="177"/>
        <v>390</v>
      </c>
      <c r="R438" s="33">
        <f t="shared" si="178"/>
        <v>0.27294812057923534</v>
      </c>
      <c r="S438" s="12">
        <v>0</v>
      </c>
      <c r="T438" s="10">
        <f t="shared" si="179"/>
        <v>390</v>
      </c>
      <c r="U438" s="33">
        <f t="shared" si="180"/>
        <v>0.56802508063582191</v>
      </c>
      <c r="V438" s="18">
        <v>4.2221146866682796E-2</v>
      </c>
      <c r="W438" s="112">
        <f t="shared" si="188"/>
        <v>452</v>
      </c>
      <c r="X438" s="33">
        <f t="shared" si="181"/>
        <v>0.78586362303555068</v>
      </c>
      <c r="Y438" s="13">
        <v>125655</v>
      </c>
      <c r="Z438" s="10">
        <f t="shared" si="182"/>
        <v>350</v>
      </c>
      <c r="AA438" s="33">
        <f t="shared" si="183"/>
        <v>0.44168105881264658</v>
      </c>
      <c r="AB438" s="11">
        <v>2.8999999999999998E-2</v>
      </c>
      <c r="AC438" s="112">
        <f t="shared" si="189"/>
        <v>422</v>
      </c>
      <c r="AD438" s="33">
        <f t="shared" si="184"/>
        <v>0.65890697408668941</v>
      </c>
      <c r="AE438" s="11">
        <v>0.96190797235799763</v>
      </c>
      <c r="AF438" s="10">
        <f t="shared" si="185"/>
        <v>360</v>
      </c>
      <c r="AG438" s="33">
        <f t="shared" si="186"/>
        <v>0.29417332778437599</v>
      </c>
      <c r="AH438" s="14">
        <v>2.2936666666666667</v>
      </c>
      <c r="AI438" s="112">
        <f t="shared" si="190"/>
        <v>410</v>
      </c>
      <c r="AJ438" s="33">
        <f t="shared" si="187"/>
        <v>-0.11422399444123221</v>
      </c>
      <c r="AK438" s="13">
        <v>200701.53544934938</v>
      </c>
      <c r="AL438" s="38"/>
    </row>
    <row r="439" spans="1:38" x14ac:dyDescent="0.25">
      <c r="A439" t="s">
        <v>635</v>
      </c>
      <c r="B439" s="5" t="s">
        <v>496</v>
      </c>
      <c r="C439" s="6" t="s">
        <v>172</v>
      </c>
      <c r="D439" s="7" t="s">
        <v>39</v>
      </c>
      <c r="E439" s="36">
        <f t="shared" si="168"/>
        <v>3.6040334193137316</v>
      </c>
      <c r="F439" s="8">
        <f t="shared" si="169"/>
        <v>17.078970231800987</v>
      </c>
      <c r="G439" s="9">
        <f t="shared" si="170"/>
        <v>433</v>
      </c>
      <c r="H439" s="112">
        <f t="shared" si="171"/>
        <v>197</v>
      </c>
      <c r="I439" s="33">
        <f t="shared" si="172"/>
        <v>-0.3554114416004498</v>
      </c>
      <c r="J439" s="11">
        <v>-2.5559496147731453E-2</v>
      </c>
      <c r="K439" s="10">
        <f t="shared" si="173"/>
        <v>261</v>
      </c>
      <c r="L439" s="33">
        <f t="shared" si="174"/>
        <v>0.12481011003564042</v>
      </c>
      <c r="M439" s="11">
        <v>6.2309674396814244E-2</v>
      </c>
      <c r="N439" s="10">
        <f t="shared" si="175"/>
        <v>467</v>
      </c>
      <c r="O439" s="33">
        <f t="shared" si="176"/>
        <v>0.75053617164507902</v>
      </c>
      <c r="P439" s="11">
        <v>1.2990257307019736E-2</v>
      </c>
      <c r="Q439" s="10">
        <f t="shared" si="177"/>
        <v>390</v>
      </c>
      <c r="R439" s="33">
        <f t="shared" si="178"/>
        <v>0.27294812057923534</v>
      </c>
      <c r="S439" s="12">
        <v>0</v>
      </c>
      <c r="T439" s="10">
        <f t="shared" si="179"/>
        <v>254</v>
      </c>
      <c r="U439" s="33">
        <f t="shared" si="180"/>
        <v>0.1600204132795906</v>
      </c>
      <c r="V439" s="18">
        <v>6.6170910007562395E-2</v>
      </c>
      <c r="W439" s="112">
        <f t="shared" si="188"/>
        <v>424</v>
      </c>
      <c r="X439" s="33">
        <f t="shared" si="181"/>
        <v>0.54054475180773043</v>
      </c>
      <c r="Y439" s="13">
        <v>116733</v>
      </c>
      <c r="Z439" s="10">
        <f t="shared" si="182"/>
        <v>466</v>
      </c>
      <c r="AA439" s="33">
        <f t="shared" si="183"/>
        <v>0.73457988302526112</v>
      </c>
      <c r="AB439" s="11">
        <v>2.5000000000000001E-2</v>
      </c>
      <c r="AC439" s="112">
        <f t="shared" si="189"/>
        <v>494</v>
      </c>
      <c r="AD439" s="33">
        <f t="shared" si="184"/>
        <v>0.90596534122734174</v>
      </c>
      <c r="AE439" s="11">
        <v>0.97665006226650064</v>
      </c>
      <c r="AF439" s="10">
        <f t="shared" si="185"/>
        <v>525</v>
      </c>
      <c r="AG439" s="33">
        <f t="shared" si="186"/>
        <v>1.1434027342003197</v>
      </c>
      <c r="AH439" s="14">
        <v>1.335333333333333</v>
      </c>
      <c r="AI439" s="112">
        <f t="shared" si="190"/>
        <v>499</v>
      </c>
      <c r="AJ439" s="33">
        <f t="shared" si="187"/>
        <v>4.4953548362463236E-2</v>
      </c>
      <c r="AK439" s="13">
        <v>309954.75991465861</v>
      </c>
      <c r="AL439" s="38"/>
    </row>
    <row r="440" spans="1:38" x14ac:dyDescent="0.25">
      <c r="A440" t="s">
        <v>900</v>
      </c>
      <c r="B440" s="5" t="s">
        <v>443</v>
      </c>
      <c r="C440" s="6" t="s">
        <v>41</v>
      </c>
      <c r="D440" s="7" t="s">
        <v>34</v>
      </c>
      <c r="E440" s="36">
        <f t="shared" si="168"/>
        <v>3.6078694677069807</v>
      </c>
      <c r="F440" s="8">
        <f t="shared" si="169"/>
        <v>17.067013484775593</v>
      </c>
      <c r="G440" s="9">
        <f t="shared" si="170"/>
        <v>434</v>
      </c>
      <c r="H440" s="112">
        <f t="shared" si="171"/>
        <v>512</v>
      </c>
      <c r="I440" s="33">
        <f t="shared" si="172"/>
        <v>1.10974464047159</v>
      </c>
      <c r="J440" s="11">
        <v>6.7103935418769023E-2</v>
      </c>
      <c r="K440" s="10">
        <f t="shared" si="173"/>
        <v>384</v>
      </c>
      <c r="L440" s="33">
        <f t="shared" si="174"/>
        <v>0.44044318229680351</v>
      </c>
      <c r="M440" s="11">
        <v>4.568345323741007E-2</v>
      </c>
      <c r="N440" s="10">
        <f t="shared" si="175"/>
        <v>355</v>
      </c>
      <c r="O440" s="33">
        <f t="shared" si="176"/>
        <v>0.51195125347358739</v>
      </c>
      <c r="P440" s="11">
        <v>2.8269883151149641E-2</v>
      </c>
      <c r="Q440" s="10">
        <f t="shared" si="177"/>
        <v>228</v>
      </c>
      <c r="R440" s="33">
        <f t="shared" si="178"/>
        <v>0.141775975177693</v>
      </c>
      <c r="S440" s="12">
        <v>0.55161544523246653</v>
      </c>
      <c r="T440" s="10">
        <f t="shared" si="179"/>
        <v>304</v>
      </c>
      <c r="U440" s="33">
        <f t="shared" si="180"/>
        <v>0.32799785836225154</v>
      </c>
      <c r="V440" s="18">
        <v>5.6310679611650483E-2</v>
      </c>
      <c r="W440" s="112">
        <f t="shared" si="188"/>
        <v>492</v>
      </c>
      <c r="X440" s="33">
        <f t="shared" si="181"/>
        <v>1.1550242557529589</v>
      </c>
      <c r="Y440" s="13">
        <v>139081</v>
      </c>
      <c r="Z440" s="10">
        <f t="shared" si="182"/>
        <v>369</v>
      </c>
      <c r="AA440" s="33">
        <f t="shared" si="183"/>
        <v>0.51490576486580031</v>
      </c>
      <c r="AB440" s="11">
        <v>2.7999999999999997E-2</v>
      </c>
      <c r="AC440" s="112">
        <f t="shared" si="189"/>
        <v>426</v>
      </c>
      <c r="AD440" s="33">
        <f t="shared" si="184"/>
        <v>0.66733921689371556</v>
      </c>
      <c r="AE440" s="11">
        <v>0.96241112828438946</v>
      </c>
      <c r="AF440" s="10">
        <f t="shared" si="185"/>
        <v>181</v>
      </c>
      <c r="AG440" s="33">
        <f t="shared" si="186"/>
        <v>-0.23692735838462101</v>
      </c>
      <c r="AH440" s="14">
        <v>2.8930000000000002</v>
      </c>
      <c r="AI440" s="112">
        <f t="shared" si="190"/>
        <v>362</v>
      </c>
      <c r="AJ440" s="33">
        <f t="shared" si="187"/>
        <v>-0.15775989165987545</v>
      </c>
      <c r="AK440" s="13">
        <v>170820.20252167061</v>
      </c>
      <c r="AL440" s="38"/>
    </row>
    <row r="441" spans="1:38" x14ac:dyDescent="0.25">
      <c r="A441" t="s">
        <v>875</v>
      </c>
      <c r="B441" s="5" t="s">
        <v>460</v>
      </c>
      <c r="C441" s="6" t="s">
        <v>54</v>
      </c>
      <c r="D441" s="7" t="s">
        <v>39</v>
      </c>
      <c r="E441" s="36">
        <f t="shared" si="168"/>
        <v>3.6582704126019157</v>
      </c>
      <c r="F441" s="8">
        <f t="shared" si="169"/>
        <v>16.909916575098912</v>
      </c>
      <c r="G441" s="9">
        <f t="shared" si="170"/>
        <v>435</v>
      </c>
      <c r="H441" s="112">
        <f t="shared" si="171"/>
        <v>10</v>
      </c>
      <c r="I441" s="33">
        <f t="shared" si="172"/>
        <v>-1.6032322419359566</v>
      </c>
      <c r="J441" s="11">
        <v>-0.10447761194029848</v>
      </c>
      <c r="K441" s="10">
        <f t="shared" si="173"/>
        <v>173</v>
      </c>
      <c r="L441" s="33">
        <f t="shared" si="174"/>
        <v>-0.18801300397407822</v>
      </c>
      <c r="M441" s="11">
        <v>7.8787878787878782E-2</v>
      </c>
      <c r="N441" s="10">
        <f t="shared" si="175"/>
        <v>392</v>
      </c>
      <c r="O441" s="33">
        <f t="shared" si="176"/>
        <v>0.59849677938678636</v>
      </c>
      <c r="P441" s="11">
        <v>2.2727272727272728E-2</v>
      </c>
      <c r="Q441" s="10">
        <f t="shared" si="177"/>
        <v>390</v>
      </c>
      <c r="R441" s="33">
        <f t="shared" si="178"/>
        <v>0.27294812057923534</v>
      </c>
      <c r="S441" s="12">
        <v>0</v>
      </c>
      <c r="T441" s="10">
        <f t="shared" si="179"/>
        <v>83</v>
      </c>
      <c r="U441" s="33">
        <f t="shared" si="180"/>
        <v>-0.78663167499459208</v>
      </c>
      <c r="V441" s="18">
        <v>0.12173913043478261</v>
      </c>
      <c r="W441" s="112">
        <f t="shared" si="188"/>
        <v>471</v>
      </c>
      <c r="X441" s="33">
        <f t="shared" si="181"/>
        <v>0.93970346662663506</v>
      </c>
      <c r="Y441" s="13">
        <v>131250</v>
      </c>
      <c r="Z441" s="10">
        <f t="shared" si="182"/>
        <v>556</v>
      </c>
      <c r="AA441" s="33">
        <f t="shared" si="183"/>
        <v>1.247152825397337</v>
      </c>
      <c r="AB441" s="11">
        <v>1.8000000000000002E-2</v>
      </c>
      <c r="AC441" s="112">
        <f t="shared" si="189"/>
        <v>559</v>
      </c>
      <c r="AD441" s="33">
        <f t="shared" si="184"/>
        <v>1.2972801090166022</v>
      </c>
      <c r="AE441" s="11">
        <v>1</v>
      </c>
      <c r="AF441" s="10">
        <f t="shared" si="185"/>
        <v>532</v>
      </c>
      <c r="AG441" s="33">
        <f t="shared" si="186"/>
        <v>1.2497410250906635</v>
      </c>
      <c r="AH441" s="14">
        <v>1.2153333333333334</v>
      </c>
      <c r="AI441" s="112">
        <f t="shared" si="190"/>
        <v>541</v>
      </c>
      <c r="AJ441" s="33">
        <f t="shared" si="187"/>
        <v>0.8987873671790183</v>
      </c>
      <c r="AK441" s="13">
        <v>895992.81666666665</v>
      </c>
      <c r="AL441" s="38"/>
    </row>
    <row r="442" spans="1:38" ht="22.5" x14ac:dyDescent="0.25">
      <c r="A442" t="s">
        <v>1069</v>
      </c>
      <c r="B442" s="5" t="s">
        <v>481</v>
      </c>
      <c r="C442" s="6" t="s">
        <v>49</v>
      </c>
      <c r="D442" s="7" t="s">
        <v>39</v>
      </c>
      <c r="E442" s="36">
        <f t="shared" si="168"/>
        <v>3.6704183160075869</v>
      </c>
      <c r="F442" s="8">
        <f t="shared" si="169"/>
        <v>16.872052243625362</v>
      </c>
      <c r="G442" s="9">
        <f t="shared" si="170"/>
        <v>436</v>
      </c>
      <c r="H442" s="112">
        <f t="shared" si="171"/>
        <v>507</v>
      </c>
      <c r="I442" s="33">
        <f t="shared" si="172"/>
        <v>1.0411100993366071</v>
      </c>
      <c r="J442" s="11">
        <v>6.2763160955637831E-2</v>
      </c>
      <c r="K442" s="10">
        <f t="shared" si="173"/>
        <v>438</v>
      </c>
      <c r="L442" s="33">
        <f t="shared" si="174"/>
        <v>0.62266762238217099</v>
      </c>
      <c r="M442" s="11">
        <v>3.6084637055685431E-2</v>
      </c>
      <c r="N442" s="10">
        <f t="shared" si="175"/>
        <v>278</v>
      </c>
      <c r="O442" s="33">
        <f t="shared" si="176"/>
        <v>0.28720096456945571</v>
      </c>
      <c r="P442" s="11">
        <v>4.2663501780248608E-2</v>
      </c>
      <c r="Q442" s="10">
        <f t="shared" si="177"/>
        <v>270</v>
      </c>
      <c r="R442" s="33">
        <f t="shared" si="178"/>
        <v>0.18446091181276078</v>
      </c>
      <c r="S442" s="12">
        <v>0.37211338513735359</v>
      </c>
      <c r="T442" s="10">
        <f t="shared" si="179"/>
        <v>441</v>
      </c>
      <c r="U442" s="33">
        <f t="shared" si="180"/>
        <v>0.70344611513959732</v>
      </c>
      <c r="V442" s="18">
        <v>3.4271968927925146E-2</v>
      </c>
      <c r="W442" s="112">
        <f t="shared" si="188"/>
        <v>434</v>
      </c>
      <c r="X442" s="33">
        <f t="shared" si="181"/>
        <v>0.6453868114346839</v>
      </c>
      <c r="Y442" s="13">
        <v>120546</v>
      </c>
      <c r="Z442" s="10">
        <f t="shared" si="182"/>
        <v>436</v>
      </c>
      <c r="AA442" s="33">
        <f t="shared" si="183"/>
        <v>0.66135517697210733</v>
      </c>
      <c r="AB442" s="11">
        <v>2.6000000000000002E-2</v>
      </c>
      <c r="AC442" s="112">
        <f t="shared" si="189"/>
        <v>419</v>
      </c>
      <c r="AD442" s="33">
        <f t="shared" si="184"/>
        <v>0.65515969198043777</v>
      </c>
      <c r="AE442" s="11">
        <v>0.9616843702579666</v>
      </c>
      <c r="AF442" s="10">
        <f t="shared" si="185"/>
        <v>452</v>
      </c>
      <c r="AG442" s="33">
        <f t="shared" si="186"/>
        <v>0.56681289026156412</v>
      </c>
      <c r="AH442" s="14">
        <v>1.986</v>
      </c>
      <c r="AI442" s="112">
        <f t="shared" si="190"/>
        <v>425</v>
      </c>
      <c r="AJ442" s="33">
        <f t="shared" si="187"/>
        <v>-9.6956035586164196E-2</v>
      </c>
      <c r="AK442" s="13">
        <v>212553.58537813288</v>
      </c>
      <c r="AL442" s="38"/>
    </row>
    <row r="443" spans="1:38" x14ac:dyDescent="0.25">
      <c r="A443" t="s">
        <v>675</v>
      </c>
      <c r="B443" s="5" t="s">
        <v>501</v>
      </c>
      <c r="C443" s="6" t="s">
        <v>91</v>
      </c>
      <c r="D443" s="7" t="s">
        <v>39</v>
      </c>
      <c r="E443" s="36">
        <f t="shared" si="168"/>
        <v>3.6849461450114722</v>
      </c>
      <c r="F443" s="8">
        <f t="shared" si="169"/>
        <v>16.826769817956972</v>
      </c>
      <c r="G443" s="9">
        <f t="shared" si="170"/>
        <v>437</v>
      </c>
      <c r="H443" s="112">
        <f t="shared" si="171"/>
        <v>169</v>
      </c>
      <c r="I443" s="33">
        <f t="shared" si="172"/>
        <v>-0.44904743891896459</v>
      </c>
      <c r="J443" s="11">
        <v>-3.1481481481481444E-2</v>
      </c>
      <c r="K443" s="10">
        <f t="shared" si="173"/>
        <v>556</v>
      </c>
      <c r="L443" s="33">
        <f t="shared" si="174"/>
        <v>1.2216048225586957</v>
      </c>
      <c r="M443" s="11">
        <v>4.5351473922902496E-3</v>
      </c>
      <c r="N443" s="10">
        <f t="shared" si="175"/>
        <v>535</v>
      </c>
      <c r="O443" s="33">
        <f t="shared" si="176"/>
        <v>0.95337356493194403</v>
      </c>
      <c r="P443" s="11">
        <v>0</v>
      </c>
      <c r="Q443" s="10">
        <f t="shared" si="177"/>
        <v>390</v>
      </c>
      <c r="R443" s="33">
        <f t="shared" si="178"/>
        <v>0.27294812057923534</v>
      </c>
      <c r="S443" s="12">
        <v>0</v>
      </c>
      <c r="T443" s="10">
        <f t="shared" si="179"/>
        <v>439</v>
      </c>
      <c r="U443" s="33">
        <f t="shared" si="180"/>
        <v>0.70244071035795785</v>
      </c>
      <c r="V443" s="18">
        <v>3.4330985915492961E-2</v>
      </c>
      <c r="W443" s="112">
        <f t="shared" si="188"/>
        <v>330</v>
      </c>
      <c r="X443" s="33">
        <f t="shared" si="181"/>
        <v>-1.5104182645906657E-3</v>
      </c>
      <c r="Y443" s="13">
        <v>97019</v>
      </c>
      <c r="Z443" s="10">
        <f t="shared" si="182"/>
        <v>507</v>
      </c>
      <c r="AA443" s="33">
        <f t="shared" si="183"/>
        <v>0.88102929513156858</v>
      </c>
      <c r="AB443" s="11">
        <v>2.3E-2</v>
      </c>
      <c r="AC443" s="112">
        <f t="shared" si="189"/>
        <v>489</v>
      </c>
      <c r="AD443" s="33">
        <f t="shared" si="184"/>
        <v>0.88267667761654933</v>
      </c>
      <c r="AE443" s="11">
        <v>0.97526041666666663</v>
      </c>
      <c r="AF443" s="10">
        <f t="shared" si="185"/>
        <v>97</v>
      </c>
      <c r="AG443" s="33">
        <f t="shared" si="186"/>
        <v>-0.5993636998358769</v>
      </c>
      <c r="AH443" s="14">
        <v>3.3019999999999996</v>
      </c>
      <c r="AI443" s="112">
        <f t="shared" si="190"/>
        <v>303</v>
      </c>
      <c r="AJ443" s="33">
        <f t="shared" si="187"/>
        <v>-0.19724090516862505</v>
      </c>
      <c r="AK443" s="13">
        <v>143721.98279158701</v>
      </c>
      <c r="AL443" s="38"/>
    </row>
    <row r="444" spans="1:38" x14ac:dyDescent="0.25">
      <c r="A444" t="s">
        <v>752</v>
      </c>
      <c r="B444" s="5" t="s">
        <v>82</v>
      </c>
      <c r="C444" s="6" t="s">
        <v>41</v>
      </c>
      <c r="D444" s="7" t="s">
        <v>34</v>
      </c>
      <c r="E444" s="36">
        <f t="shared" si="168"/>
        <v>3.6870565808779352</v>
      </c>
      <c r="F444" s="8">
        <f t="shared" si="169"/>
        <v>16.820191708094484</v>
      </c>
      <c r="G444" s="9">
        <f t="shared" si="170"/>
        <v>438</v>
      </c>
      <c r="H444" s="112">
        <f t="shared" si="171"/>
        <v>366</v>
      </c>
      <c r="I444" s="33">
        <f t="shared" si="172"/>
        <v>0.17883500393842311</v>
      </c>
      <c r="J444" s="11">
        <v>8.228787265614379E-3</v>
      </c>
      <c r="K444" s="10">
        <f t="shared" si="173"/>
        <v>258</v>
      </c>
      <c r="L444" s="33">
        <f t="shared" si="174"/>
        <v>0.11530233587868481</v>
      </c>
      <c r="M444" s="11">
        <v>6.2810503903477644E-2</v>
      </c>
      <c r="N444" s="10">
        <f t="shared" si="175"/>
        <v>535</v>
      </c>
      <c r="O444" s="33">
        <f t="shared" si="176"/>
        <v>0.95337356493194403</v>
      </c>
      <c r="P444" s="11">
        <v>0</v>
      </c>
      <c r="Q444" s="10">
        <f t="shared" si="177"/>
        <v>202</v>
      </c>
      <c r="R444" s="33">
        <f t="shared" si="178"/>
        <v>0.11386572779419268</v>
      </c>
      <c r="S444" s="12">
        <v>0.66898581750066899</v>
      </c>
      <c r="T444" s="10">
        <f t="shared" si="179"/>
        <v>558</v>
      </c>
      <c r="U444" s="33">
        <f t="shared" si="180"/>
        <v>1.1803407003765696</v>
      </c>
      <c r="V444" s="18">
        <v>6.2783863211327813E-3</v>
      </c>
      <c r="W444" s="112">
        <f t="shared" si="188"/>
        <v>438</v>
      </c>
      <c r="X444" s="33">
        <f t="shared" si="181"/>
        <v>0.69537444962031236</v>
      </c>
      <c r="Y444" s="13">
        <v>122364</v>
      </c>
      <c r="Z444" s="10">
        <f t="shared" si="182"/>
        <v>244</v>
      </c>
      <c r="AA444" s="33">
        <f t="shared" si="183"/>
        <v>0.14878223460003154</v>
      </c>
      <c r="AB444" s="11">
        <v>3.3000000000000002E-2</v>
      </c>
      <c r="AC444" s="112">
        <f t="shared" si="189"/>
        <v>297</v>
      </c>
      <c r="AD444" s="33">
        <f t="shared" si="184"/>
        <v>0.29671570234732031</v>
      </c>
      <c r="AE444" s="11">
        <v>0.94029584744252359</v>
      </c>
      <c r="AF444" s="10">
        <f t="shared" si="185"/>
        <v>472</v>
      </c>
      <c r="AG444" s="33">
        <f t="shared" si="186"/>
        <v>0.67196964458645991</v>
      </c>
      <c r="AH444" s="14">
        <v>1.8673333333333335</v>
      </c>
      <c r="AI444" s="112">
        <f t="shared" si="190"/>
        <v>524</v>
      </c>
      <c r="AJ444" s="33">
        <f t="shared" si="187"/>
        <v>0.22830982042669168</v>
      </c>
      <c r="AK444" s="13">
        <v>435803.31616269733</v>
      </c>
      <c r="AL444" s="38"/>
    </row>
    <row r="445" spans="1:38" x14ac:dyDescent="0.25">
      <c r="A445" t="s">
        <v>610</v>
      </c>
      <c r="B445" s="5" t="s">
        <v>540</v>
      </c>
      <c r="C445" s="6" t="s">
        <v>91</v>
      </c>
      <c r="D445" s="7" t="s">
        <v>39</v>
      </c>
      <c r="E445" s="36">
        <f t="shared" si="168"/>
        <v>3.7298434840286259</v>
      </c>
      <c r="F445" s="8">
        <f t="shared" si="169"/>
        <v>16.686827338168065</v>
      </c>
      <c r="G445" s="9">
        <f t="shared" si="170"/>
        <v>439</v>
      </c>
      <c r="H445" s="112">
        <f t="shared" si="171"/>
        <v>142</v>
      </c>
      <c r="I445" s="33">
        <f t="shared" si="172"/>
        <v>-0.52192864736005418</v>
      </c>
      <c r="J445" s="11">
        <v>-3.6090835360908402E-2</v>
      </c>
      <c r="K445" s="10">
        <f t="shared" si="173"/>
        <v>187</v>
      </c>
      <c r="L445" s="33">
        <f t="shared" si="174"/>
        <v>-0.12428649204035654</v>
      </c>
      <c r="M445" s="11">
        <v>7.5431034482758619E-2</v>
      </c>
      <c r="N445" s="10">
        <f t="shared" si="175"/>
        <v>535</v>
      </c>
      <c r="O445" s="33">
        <f t="shared" si="176"/>
        <v>0.95337356493194403</v>
      </c>
      <c r="P445" s="11">
        <v>0</v>
      </c>
      <c r="Q445" s="10">
        <f t="shared" si="177"/>
        <v>326</v>
      </c>
      <c r="R445" s="33">
        <f t="shared" si="178"/>
        <v>0.22292785117766153</v>
      </c>
      <c r="S445" s="12">
        <v>0.21034917963819943</v>
      </c>
      <c r="T445" s="10">
        <f t="shared" si="179"/>
        <v>500</v>
      </c>
      <c r="U445" s="33">
        <f t="shared" si="180"/>
        <v>0.87012314385017075</v>
      </c>
      <c r="V445" s="18">
        <v>2.4488072619801564E-2</v>
      </c>
      <c r="W445" s="112">
        <f t="shared" ref="W445:W479" si="191">RANK(Y445,Y$7:Y$571,1)</f>
        <v>450</v>
      </c>
      <c r="X445" s="33">
        <f t="shared" si="181"/>
        <v>0.76595655480321023</v>
      </c>
      <c r="Y445" s="13">
        <v>124931</v>
      </c>
      <c r="Z445" s="10">
        <f t="shared" si="182"/>
        <v>399</v>
      </c>
      <c r="AA445" s="33">
        <f t="shared" si="183"/>
        <v>0.58813047091895354</v>
      </c>
      <c r="AB445" s="11">
        <v>2.7000000000000003E-2</v>
      </c>
      <c r="AC445" s="112">
        <f t="shared" ref="AC445:AC479" si="192">RANK(AE445,AE$7:AE$571,1)</f>
        <v>356</v>
      </c>
      <c r="AD445" s="33">
        <f t="shared" si="184"/>
        <v>0.47689065455116131</v>
      </c>
      <c r="AE445" s="11">
        <v>0.95104697226938317</v>
      </c>
      <c r="AF445" s="10">
        <f t="shared" si="185"/>
        <v>340</v>
      </c>
      <c r="AG445" s="33">
        <f t="shared" si="186"/>
        <v>0.2215088290093076</v>
      </c>
      <c r="AH445" s="14">
        <v>2.3756666666666666</v>
      </c>
      <c r="AI445" s="112">
        <f t="shared" ref="AI445:AI479" si="193">RANK(AK445,AK$7:AK$571,1)</f>
        <v>350</v>
      </c>
      <c r="AJ445" s="33">
        <f t="shared" si="187"/>
        <v>-0.16552871442679981</v>
      </c>
      <c r="AK445" s="13">
        <v>165487.98716870006</v>
      </c>
      <c r="AL445" s="38"/>
    </row>
    <row r="446" spans="1:38" x14ac:dyDescent="0.25">
      <c r="A446" t="s">
        <v>614</v>
      </c>
      <c r="B446" s="5" t="s">
        <v>438</v>
      </c>
      <c r="C446" s="6" t="s">
        <v>54</v>
      </c>
      <c r="D446" s="7" t="s">
        <v>39</v>
      </c>
      <c r="E446" s="36">
        <f t="shared" si="168"/>
        <v>3.756583106177886</v>
      </c>
      <c r="F446" s="8">
        <f t="shared" si="169"/>
        <v>16.603481440301913</v>
      </c>
      <c r="G446" s="9">
        <f t="shared" si="170"/>
        <v>440</v>
      </c>
      <c r="H446" s="112">
        <f t="shared" si="171"/>
        <v>171</v>
      </c>
      <c r="I446" s="33">
        <f t="shared" si="172"/>
        <v>-0.44322965391957231</v>
      </c>
      <c r="J446" s="11">
        <v>-3.1113537117903878E-2</v>
      </c>
      <c r="K446" s="10">
        <f t="shared" si="173"/>
        <v>536</v>
      </c>
      <c r="L446" s="33">
        <f t="shared" si="174"/>
        <v>1.0176661524165824</v>
      </c>
      <c r="M446" s="11">
        <v>1.5277777777777777E-2</v>
      </c>
      <c r="N446" s="10">
        <f t="shared" si="175"/>
        <v>497</v>
      </c>
      <c r="O446" s="33">
        <f t="shared" si="176"/>
        <v>0.82123326678818998</v>
      </c>
      <c r="P446" s="11">
        <v>8.4626234132581107E-3</v>
      </c>
      <c r="Q446" s="10">
        <f t="shared" si="177"/>
        <v>225</v>
      </c>
      <c r="R446" s="33">
        <f t="shared" si="178"/>
        <v>0.13897833988341463</v>
      </c>
      <c r="S446" s="12">
        <v>0.56338028169014087</v>
      </c>
      <c r="T446" s="10">
        <f t="shared" si="179"/>
        <v>504</v>
      </c>
      <c r="U446" s="33">
        <f t="shared" si="180"/>
        <v>0.8821115713920572</v>
      </c>
      <c r="V446" s="18">
        <v>2.3784355179704016E-2</v>
      </c>
      <c r="W446" s="112">
        <f t="shared" si="191"/>
        <v>384</v>
      </c>
      <c r="X446" s="33">
        <f t="shared" si="181"/>
        <v>0.24372596511143815</v>
      </c>
      <c r="Y446" s="13">
        <v>105938</v>
      </c>
      <c r="Z446" s="10">
        <f t="shared" si="182"/>
        <v>507</v>
      </c>
      <c r="AA446" s="33">
        <f t="shared" si="183"/>
        <v>0.88102929513156858</v>
      </c>
      <c r="AB446" s="11">
        <v>2.3E-2</v>
      </c>
      <c r="AC446" s="112">
        <f t="shared" si="192"/>
        <v>460</v>
      </c>
      <c r="AD446" s="33">
        <f t="shared" si="184"/>
        <v>0.7828771440485246</v>
      </c>
      <c r="AE446" s="11">
        <v>0.96930533117932149</v>
      </c>
      <c r="AF446" s="10">
        <f t="shared" si="185"/>
        <v>162</v>
      </c>
      <c r="AG446" s="33">
        <f t="shared" si="186"/>
        <v>-0.30250263776699982</v>
      </c>
      <c r="AH446" s="14">
        <v>2.9670000000000001</v>
      </c>
      <c r="AI446" s="112">
        <f t="shared" si="193"/>
        <v>199</v>
      </c>
      <c r="AJ446" s="33">
        <f t="shared" si="187"/>
        <v>-0.24542376543924072</v>
      </c>
      <c r="AK446" s="13">
        <v>110651.15661971831</v>
      </c>
      <c r="AL446" s="38"/>
    </row>
    <row r="447" spans="1:38" x14ac:dyDescent="0.25">
      <c r="A447" t="s">
        <v>664</v>
      </c>
      <c r="B447" s="5" t="s">
        <v>484</v>
      </c>
      <c r="C447" s="6" t="s">
        <v>172</v>
      </c>
      <c r="D447" s="7" t="s">
        <v>39</v>
      </c>
      <c r="E447" s="36">
        <f t="shared" si="168"/>
        <v>3.7841986013293152</v>
      </c>
      <c r="F447" s="8">
        <f t="shared" si="169"/>
        <v>16.517405495564674</v>
      </c>
      <c r="G447" s="9">
        <f t="shared" si="170"/>
        <v>441</v>
      </c>
      <c r="H447" s="112">
        <f t="shared" si="171"/>
        <v>282</v>
      </c>
      <c r="I447" s="33">
        <f t="shared" si="172"/>
        <v>-8.6758280126248602E-2</v>
      </c>
      <c r="J447" s="11">
        <v>-8.5685938486516067E-3</v>
      </c>
      <c r="K447" s="10">
        <f t="shared" si="173"/>
        <v>485</v>
      </c>
      <c r="L447" s="33">
        <f t="shared" si="174"/>
        <v>0.72577705487305078</v>
      </c>
      <c r="M447" s="11">
        <v>3.0653266331658293E-2</v>
      </c>
      <c r="N447" s="10">
        <f t="shared" si="175"/>
        <v>354</v>
      </c>
      <c r="O447" s="33">
        <f t="shared" si="176"/>
        <v>0.500174641608643</v>
      </c>
      <c r="P447" s="11">
        <v>2.9024089344847737E-2</v>
      </c>
      <c r="Q447" s="10">
        <f t="shared" si="177"/>
        <v>281</v>
      </c>
      <c r="R447" s="33">
        <f t="shared" si="178"/>
        <v>0.19723057485754811</v>
      </c>
      <c r="S447" s="12">
        <v>0.31841339155749632</v>
      </c>
      <c r="T447" s="10">
        <f t="shared" si="179"/>
        <v>463</v>
      </c>
      <c r="U447" s="33">
        <f t="shared" si="180"/>
        <v>0.75787322746897545</v>
      </c>
      <c r="V447" s="18">
        <v>3.1077112219110716E-2</v>
      </c>
      <c r="W447" s="112">
        <f t="shared" si="191"/>
        <v>478</v>
      </c>
      <c r="X447" s="33">
        <f t="shared" si="181"/>
        <v>0.99722499527588415</v>
      </c>
      <c r="Y447" s="13">
        <v>133342</v>
      </c>
      <c r="Z447" s="10">
        <f t="shared" si="182"/>
        <v>369</v>
      </c>
      <c r="AA447" s="33">
        <f t="shared" si="183"/>
        <v>0.51490576486580031</v>
      </c>
      <c r="AB447" s="11">
        <v>2.7999999999999997E-2</v>
      </c>
      <c r="AC447" s="112">
        <f t="shared" si="192"/>
        <v>376</v>
      </c>
      <c r="AD447" s="33">
        <f t="shared" si="184"/>
        <v>0.53441323554090236</v>
      </c>
      <c r="AE447" s="11">
        <v>0.9544793719510225</v>
      </c>
      <c r="AF447" s="10">
        <f t="shared" si="185"/>
        <v>457</v>
      </c>
      <c r="AG447" s="33">
        <f t="shared" si="186"/>
        <v>0.58867131672235706</v>
      </c>
      <c r="AH447" s="14">
        <v>1.9613333333333334</v>
      </c>
      <c r="AI447" s="112">
        <f t="shared" si="193"/>
        <v>423</v>
      </c>
      <c r="AJ447" s="33">
        <f t="shared" si="187"/>
        <v>-9.8185444622913093E-2</v>
      </c>
      <c r="AK447" s="13">
        <v>211709.76721706695</v>
      </c>
      <c r="AL447" s="38"/>
    </row>
    <row r="448" spans="1:38" x14ac:dyDescent="0.25">
      <c r="A448" t="s">
        <v>890</v>
      </c>
      <c r="B448" s="5" t="s">
        <v>463</v>
      </c>
      <c r="C448" s="6" t="s">
        <v>54</v>
      </c>
      <c r="D448" s="7" t="s">
        <v>39</v>
      </c>
      <c r="E448" s="36">
        <f t="shared" si="168"/>
        <v>3.7993368519543886</v>
      </c>
      <c r="F448" s="8">
        <f t="shared" si="169"/>
        <v>16.470220420045408</v>
      </c>
      <c r="G448" s="9">
        <f t="shared" si="170"/>
        <v>442</v>
      </c>
      <c r="H448" s="112">
        <f t="shared" si="171"/>
        <v>438</v>
      </c>
      <c r="I448" s="33">
        <f t="shared" si="172"/>
        <v>0.41569946688533432</v>
      </c>
      <c r="J448" s="11">
        <v>2.3209221242161737E-2</v>
      </c>
      <c r="K448" s="10">
        <f t="shared" si="173"/>
        <v>545</v>
      </c>
      <c r="L448" s="33">
        <f t="shared" si="174"/>
        <v>1.0564274383694532</v>
      </c>
      <c r="M448" s="11">
        <v>1.3235996452207136E-2</v>
      </c>
      <c r="N448" s="10">
        <f t="shared" si="175"/>
        <v>352</v>
      </c>
      <c r="O448" s="33">
        <f t="shared" si="176"/>
        <v>0.49248806677727991</v>
      </c>
      <c r="P448" s="11">
        <v>2.9516358463726886E-2</v>
      </c>
      <c r="Q448" s="10">
        <f t="shared" si="177"/>
        <v>389</v>
      </c>
      <c r="R448" s="33">
        <f t="shared" si="178"/>
        <v>0.26690116925730067</v>
      </c>
      <c r="S448" s="12">
        <v>2.5429116338207245E-2</v>
      </c>
      <c r="T448" s="10">
        <f t="shared" si="179"/>
        <v>470</v>
      </c>
      <c r="U448" s="33">
        <f t="shared" si="180"/>
        <v>0.78535756015173308</v>
      </c>
      <c r="V448" s="18">
        <v>2.9463789356648305E-2</v>
      </c>
      <c r="W448" s="112">
        <f t="shared" si="191"/>
        <v>437</v>
      </c>
      <c r="X448" s="33">
        <f t="shared" si="181"/>
        <v>0.6937246925844831</v>
      </c>
      <c r="Y448" s="13">
        <v>122304</v>
      </c>
      <c r="Z448" s="10">
        <f t="shared" si="182"/>
        <v>369</v>
      </c>
      <c r="AA448" s="33">
        <f t="shared" si="183"/>
        <v>0.51490576486580031</v>
      </c>
      <c r="AB448" s="11">
        <v>2.7999999999999997E-2</v>
      </c>
      <c r="AC448" s="112">
        <f t="shared" si="192"/>
        <v>385</v>
      </c>
      <c r="AD448" s="33">
        <f t="shared" si="184"/>
        <v>0.54906966647682121</v>
      </c>
      <c r="AE448" s="11">
        <v>0.95535392813422626</v>
      </c>
      <c r="AF448" s="10">
        <f t="shared" si="185"/>
        <v>467</v>
      </c>
      <c r="AG448" s="33">
        <f t="shared" si="186"/>
        <v>0.65070198640839105</v>
      </c>
      <c r="AH448" s="14">
        <v>1.8913333333333335</v>
      </c>
      <c r="AI448" s="112">
        <f t="shared" si="193"/>
        <v>383</v>
      </c>
      <c r="AJ448" s="33">
        <f t="shared" si="187"/>
        <v>-0.13526916429929609</v>
      </c>
      <c r="AK448" s="13">
        <v>186256.95598219961</v>
      </c>
      <c r="AL448" s="38"/>
    </row>
    <row r="449" spans="1:38" x14ac:dyDescent="0.25">
      <c r="A449" t="s">
        <v>698</v>
      </c>
      <c r="B449" s="5" t="s">
        <v>497</v>
      </c>
      <c r="C449" s="6" t="s">
        <v>91</v>
      </c>
      <c r="D449" s="7" t="s">
        <v>39</v>
      </c>
      <c r="E449" s="36">
        <f t="shared" si="168"/>
        <v>3.8052434815017193</v>
      </c>
      <c r="F449" s="8">
        <f t="shared" si="169"/>
        <v>16.451809788053787</v>
      </c>
      <c r="G449" s="9">
        <f t="shared" si="170"/>
        <v>443</v>
      </c>
      <c r="H449" s="112">
        <f t="shared" si="171"/>
        <v>44</v>
      </c>
      <c r="I449" s="33">
        <f t="shared" si="172"/>
        <v>-1.0201648861317958</v>
      </c>
      <c r="J449" s="11">
        <v>-6.7601662214306968E-2</v>
      </c>
      <c r="K449" s="10">
        <f t="shared" si="173"/>
        <v>449</v>
      </c>
      <c r="L449" s="33">
        <f t="shared" si="174"/>
        <v>0.63927973644219604</v>
      </c>
      <c r="M449" s="11">
        <v>3.5209580838323352E-2</v>
      </c>
      <c r="N449" s="10">
        <f t="shared" si="175"/>
        <v>481</v>
      </c>
      <c r="O449" s="33">
        <f t="shared" si="176"/>
        <v>0.77893065644648907</v>
      </c>
      <c r="P449" s="11">
        <v>1.1171797418073486E-2</v>
      </c>
      <c r="Q449" s="10">
        <f t="shared" si="177"/>
        <v>390</v>
      </c>
      <c r="R449" s="33">
        <f t="shared" si="178"/>
        <v>0.27294812057923534</v>
      </c>
      <c r="S449" s="12">
        <v>0</v>
      </c>
      <c r="T449" s="10">
        <f t="shared" si="179"/>
        <v>411</v>
      </c>
      <c r="U449" s="33">
        <f t="shared" si="180"/>
        <v>0.64108835721017043</v>
      </c>
      <c r="V449" s="18">
        <v>3.7932352379132429E-2</v>
      </c>
      <c r="W449" s="112">
        <f t="shared" si="191"/>
        <v>499</v>
      </c>
      <c r="X449" s="33">
        <f t="shared" si="181"/>
        <v>1.2397392795427946</v>
      </c>
      <c r="Y449" s="13">
        <v>142162</v>
      </c>
      <c r="Z449" s="10">
        <f t="shared" si="182"/>
        <v>317</v>
      </c>
      <c r="AA449" s="33">
        <f t="shared" si="183"/>
        <v>0.36845635275949279</v>
      </c>
      <c r="AB449" s="11">
        <v>0.03</v>
      </c>
      <c r="AC449" s="112">
        <f t="shared" si="192"/>
        <v>399</v>
      </c>
      <c r="AD449" s="33">
        <f t="shared" si="184"/>
        <v>0.59640094544436939</v>
      </c>
      <c r="AE449" s="11">
        <v>0.95817820799205755</v>
      </c>
      <c r="AF449" s="10">
        <f t="shared" si="185"/>
        <v>319</v>
      </c>
      <c r="AG449" s="33">
        <f t="shared" si="186"/>
        <v>0.15209355578922157</v>
      </c>
      <c r="AH449" s="14">
        <v>2.4540000000000002</v>
      </c>
      <c r="AI449" s="112">
        <f t="shared" si="193"/>
        <v>379</v>
      </c>
      <c r="AJ449" s="33">
        <f t="shared" si="187"/>
        <v>-0.14048932802295258</v>
      </c>
      <c r="AK449" s="13">
        <v>182674.04027059293</v>
      </c>
      <c r="AL449" s="38"/>
    </row>
    <row r="450" spans="1:38" x14ac:dyDescent="0.25">
      <c r="A450" t="s">
        <v>760</v>
      </c>
      <c r="B450" s="5" t="s">
        <v>485</v>
      </c>
      <c r="C450" s="6" t="s">
        <v>81</v>
      </c>
      <c r="D450" s="7" t="s">
        <v>34</v>
      </c>
      <c r="E450" s="36">
        <f t="shared" si="168"/>
        <v>3.8140217906495439</v>
      </c>
      <c r="F450" s="8">
        <f t="shared" si="169"/>
        <v>16.424448292308327</v>
      </c>
      <c r="G450" s="9">
        <f t="shared" si="170"/>
        <v>444</v>
      </c>
      <c r="H450" s="112">
        <f t="shared" si="171"/>
        <v>280</v>
      </c>
      <c r="I450" s="33">
        <f t="shared" si="172"/>
        <v>-9.1683305762383385E-2</v>
      </c>
      <c r="J450" s="11">
        <v>-8.8800758686093939E-3</v>
      </c>
      <c r="K450" s="10">
        <f t="shared" si="173"/>
        <v>362</v>
      </c>
      <c r="L450" s="33">
        <f t="shared" si="174"/>
        <v>0.37289626790737201</v>
      </c>
      <c r="M450" s="11">
        <v>4.9241540256709453E-2</v>
      </c>
      <c r="N450" s="10">
        <f t="shared" si="175"/>
        <v>494</v>
      </c>
      <c r="O450" s="33">
        <f t="shared" si="176"/>
        <v>0.8176283464174029</v>
      </c>
      <c r="P450" s="11">
        <v>8.6934923000496767E-3</v>
      </c>
      <c r="Q450" s="10">
        <f t="shared" si="177"/>
        <v>390</v>
      </c>
      <c r="R450" s="33">
        <f t="shared" si="178"/>
        <v>0.27294812057923534</v>
      </c>
      <c r="S450" s="12">
        <v>0</v>
      </c>
      <c r="T450" s="10">
        <f t="shared" si="179"/>
        <v>197</v>
      </c>
      <c r="U450" s="33">
        <f t="shared" si="180"/>
        <v>-4.7794642370471783E-2</v>
      </c>
      <c r="V450" s="18">
        <v>7.8369597322043905E-2</v>
      </c>
      <c r="W450" s="112">
        <f t="shared" si="191"/>
        <v>461</v>
      </c>
      <c r="X450" s="33">
        <f t="shared" si="181"/>
        <v>0.8522938396782781</v>
      </c>
      <c r="Y450" s="13">
        <v>128071</v>
      </c>
      <c r="Z450" s="10">
        <f t="shared" si="182"/>
        <v>399</v>
      </c>
      <c r="AA450" s="33">
        <f t="shared" si="183"/>
        <v>0.58813047091895354</v>
      </c>
      <c r="AB450" s="11">
        <v>2.7000000000000003E-2</v>
      </c>
      <c r="AC450" s="112">
        <f t="shared" si="192"/>
        <v>520</v>
      </c>
      <c r="AD450" s="33">
        <f t="shared" si="184"/>
        <v>0.99150561767312462</v>
      </c>
      <c r="AE450" s="11">
        <v>0.98175429112042167</v>
      </c>
      <c r="AF450" s="10">
        <f t="shared" si="185"/>
        <v>516</v>
      </c>
      <c r="AG450" s="33">
        <f t="shared" si="186"/>
        <v>1.0332244494722684</v>
      </c>
      <c r="AH450" s="14">
        <v>1.4596666666666664</v>
      </c>
      <c r="AI450" s="112">
        <f t="shared" si="193"/>
        <v>497</v>
      </c>
      <c r="AJ450" s="33">
        <f t="shared" si="187"/>
        <v>4.280273939482656E-2</v>
      </c>
      <c r="AK450" s="13">
        <v>308478.52896659705</v>
      </c>
      <c r="AL450" s="38"/>
    </row>
    <row r="451" spans="1:38" x14ac:dyDescent="0.25">
      <c r="A451" t="s">
        <v>826</v>
      </c>
      <c r="B451" s="5" t="s">
        <v>457</v>
      </c>
      <c r="C451" s="6" t="s">
        <v>52</v>
      </c>
      <c r="D451" s="7" t="s">
        <v>34</v>
      </c>
      <c r="E451" s="36">
        <f t="shared" si="168"/>
        <v>3.8156929505608659</v>
      </c>
      <c r="F451" s="8">
        <f t="shared" si="169"/>
        <v>16.419239380884314</v>
      </c>
      <c r="G451" s="9">
        <f t="shared" si="170"/>
        <v>445</v>
      </c>
      <c r="H451" s="112">
        <f t="shared" si="171"/>
        <v>530</v>
      </c>
      <c r="I451" s="33">
        <f t="shared" si="172"/>
        <v>1.2839445055127048</v>
      </c>
      <c r="J451" s="11">
        <v>7.8121162505116581E-2</v>
      </c>
      <c r="K451" s="10">
        <f t="shared" si="173"/>
        <v>181</v>
      </c>
      <c r="L451" s="33">
        <f t="shared" si="174"/>
        <v>-0.14520335442819057</v>
      </c>
      <c r="M451" s="11">
        <v>7.6532846715328465E-2</v>
      </c>
      <c r="N451" s="10">
        <f t="shared" si="175"/>
        <v>205</v>
      </c>
      <c r="O451" s="33">
        <f t="shared" si="176"/>
        <v>1.3348900369788813E-2</v>
      </c>
      <c r="P451" s="11">
        <v>6.0201731395441188E-2</v>
      </c>
      <c r="Q451" s="10">
        <f t="shared" si="177"/>
        <v>235</v>
      </c>
      <c r="R451" s="33">
        <f t="shared" si="178"/>
        <v>0.14654953864438161</v>
      </c>
      <c r="S451" s="12">
        <v>0.53154127987546751</v>
      </c>
      <c r="T451" s="10">
        <f t="shared" si="179"/>
        <v>168</v>
      </c>
      <c r="U451" s="33">
        <f t="shared" si="180"/>
        <v>-0.18735763950679732</v>
      </c>
      <c r="V451" s="18">
        <v>8.6561907342183692E-2</v>
      </c>
      <c r="W451" s="112">
        <f t="shared" si="191"/>
        <v>510</v>
      </c>
      <c r="X451" s="33">
        <f t="shared" si="181"/>
        <v>1.3898121779020687</v>
      </c>
      <c r="Y451" s="13">
        <v>147620</v>
      </c>
      <c r="Z451" s="10">
        <f t="shared" si="182"/>
        <v>556</v>
      </c>
      <c r="AA451" s="33">
        <f t="shared" si="183"/>
        <v>1.247152825397337</v>
      </c>
      <c r="AB451" s="11">
        <v>1.8000000000000002E-2</v>
      </c>
      <c r="AC451" s="112">
        <f t="shared" si="192"/>
        <v>386</v>
      </c>
      <c r="AD451" s="33">
        <f t="shared" si="184"/>
        <v>0.55873282385837686</v>
      </c>
      <c r="AE451" s="11">
        <v>0.95593053331691091</v>
      </c>
      <c r="AF451" s="10">
        <f t="shared" si="185"/>
        <v>538</v>
      </c>
      <c r="AG451" s="33">
        <f t="shared" si="186"/>
        <v>1.3726208278972836</v>
      </c>
      <c r="AH451" s="14">
        <v>1.0766666666666667</v>
      </c>
      <c r="AI451" s="112">
        <f t="shared" si="193"/>
        <v>506</v>
      </c>
      <c r="AJ451" s="33">
        <f t="shared" si="187"/>
        <v>7.8455316601042879E-2</v>
      </c>
      <c r="AK451" s="13">
        <v>332949.06012111547</v>
      </c>
      <c r="AL451" s="38">
        <v>1</v>
      </c>
    </row>
    <row r="452" spans="1:38" x14ac:dyDescent="0.25">
      <c r="A452" t="s">
        <v>915</v>
      </c>
      <c r="B452" s="5" t="s">
        <v>418</v>
      </c>
      <c r="C452" s="6" t="s">
        <v>93</v>
      </c>
      <c r="D452" s="7" t="s">
        <v>34</v>
      </c>
      <c r="E452" s="36">
        <f t="shared" si="168"/>
        <v>3.8434973439326154</v>
      </c>
      <c r="F452" s="8">
        <f t="shared" si="169"/>
        <v>16.332574651021766</v>
      </c>
      <c r="G452" s="9">
        <f t="shared" si="170"/>
        <v>446</v>
      </c>
      <c r="H452" s="112">
        <f t="shared" si="171"/>
        <v>408</v>
      </c>
      <c r="I452" s="33">
        <f t="shared" si="172"/>
        <v>0.32972059923970481</v>
      </c>
      <c r="J452" s="11">
        <v>1.7771509167842092E-2</v>
      </c>
      <c r="K452" s="10">
        <f t="shared" si="173"/>
        <v>468</v>
      </c>
      <c r="L452" s="33">
        <f t="shared" si="174"/>
        <v>0.69137890843491323</v>
      </c>
      <c r="M452" s="11">
        <v>3.2465215840171244E-2</v>
      </c>
      <c r="N452" s="10">
        <f t="shared" si="175"/>
        <v>423</v>
      </c>
      <c r="O452" s="33">
        <f t="shared" si="176"/>
        <v>0.67840721329935283</v>
      </c>
      <c r="P452" s="11">
        <v>1.7609591607343576E-2</v>
      </c>
      <c r="Q452" s="10">
        <f t="shared" si="177"/>
        <v>390</v>
      </c>
      <c r="R452" s="33">
        <f t="shared" si="178"/>
        <v>0.27294812057923534</v>
      </c>
      <c r="S452" s="12">
        <v>0</v>
      </c>
      <c r="T452" s="10">
        <f t="shared" si="179"/>
        <v>553</v>
      </c>
      <c r="U452" s="33">
        <f t="shared" si="180"/>
        <v>1.1058151471882807</v>
      </c>
      <c r="V452" s="18">
        <v>1.0653016048699502E-2</v>
      </c>
      <c r="W452" s="112">
        <f t="shared" si="191"/>
        <v>435</v>
      </c>
      <c r="X452" s="33">
        <f t="shared" si="181"/>
        <v>0.66232431700253158</v>
      </c>
      <c r="Y452" s="13">
        <v>121162</v>
      </c>
      <c r="Z452" s="10">
        <f t="shared" si="182"/>
        <v>350</v>
      </c>
      <c r="AA452" s="33">
        <f t="shared" si="183"/>
        <v>0.44168105881264658</v>
      </c>
      <c r="AB452" s="11">
        <v>2.8999999999999998E-2</v>
      </c>
      <c r="AC452" s="112">
        <f t="shared" si="192"/>
        <v>349</v>
      </c>
      <c r="AD452" s="33">
        <f t="shared" si="184"/>
        <v>0.44641819695211554</v>
      </c>
      <c r="AE452" s="11">
        <v>0.94922866627611791</v>
      </c>
      <c r="AF452" s="10">
        <f t="shared" si="185"/>
        <v>285</v>
      </c>
      <c r="AG452" s="33">
        <f t="shared" si="186"/>
        <v>7.0862916914652976E-2</v>
      </c>
      <c r="AH452" s="14">
        <v>2.545666666666667</v>
      </c>
      <c r="AI452" s="112">
        <f t="shared" si="193"/>
        <v>372</v>
      </c>
      <c r="AJ452" s="33">
        <f t="shared" si="187"/>
        <v>-0.14834926419546005</v>
      </c>
      <c r="AK452" s="13">
        <v>177279.28824833702</v>
      </c>
      <c r="AL452" s="38"/>
    </row>
    <row r="453" spans="1:38" x14ac:dyDescent="0.25">
      <c r="A453" t="s">
        <v>832</v>
      </c>
      <c r="B453" s="5" t="s">
        <v>493</v>
      </c>
      <c r="C453" s="6" t="s">
        <v>38</v>
      </c>
      <c r="D453" s="7" t="s">
        <v>39</v>
      </c>
      <c r="E453" s="36">
        <f t="shared" si="168"/>
        <v>3.868888321916506</v>
      </c>
      <c r="F453" s="8">
        <f t="shared" si="169"/>
        <v>16.253432401144252</v>
      </c>
      <c r="G453" s="9">
        <f t="shared" si="170"/>
        <v>447</v>
      </c>
      <c r="H453" s="112">
        <f t="shared" si="171"/>
        <v>261</v>
      </c>
      <c r="I453" s="33">
        <f t="shared" si="172"/>
        <v>-0.17213029237320074</v>
      </c>
      <c r="J453" s="11">
        <v>-1.3967925504397294E-2</v>
      </c>
      <c r="K453" s="10">
        <f t="shared" si="173"/>
        <v>521</v>
      </c>
      <c r="L453" s="33">
        <f t="shared" si="174"/>
        <v>0.90698149562911234</v>
      </c>
      <c r="M453" s="11">
        <v>2.1108179419525065E-2</v>
      </c>
      <c r="N453" s="10">
        <f t="shared" si="175"/>
        <v>464</v>
      </c>
      <c r="O453" s="33">
        <f t="shared" si="176"/>
        <v>0.74293450072726841</v>
      </c>
      <c r="P453" s="11">
        <v>1.3477088948787063E-2</v>
      </c>
      <c r="Q453" s="10">
        <f t="shared" si="177"/>
        <v>390</v>
      </c>
      <c r="R453" s="33">
        <f t="shared" si="178"/>
        <v>0.27294812057923534</v>
      </c>
      <c r="S453" s="12">
        <v>0</v>
      </c>
      <c r="T453" s="10">
        <f t="shared" si="179"/>
        <v>268</v>
      </c>
      <c r="U453" s="33">
        <f t="shared" si="180"/>
        <v>0.20579872454347389</v>
      </c>
      <c r="V453" s="18">
        <v>6.348373557187828E-2</v>
      </c>
      <c r="W453" s="112">
        <f t="shared" si="191"/>
        <v>400</v>
      </c>
      <c r="X453" s="33">
        <f t="shared" si="181"/>
        <v>0.33427013042787079</v>
      </c>
      <c r="Y453" s="13">
        <v>109231</v>
      </c>
      <c r="Z453" s="10">
        <f t="shared" si="182"/>
        <v>556</v>
      </c>
      <c r="AA453" s="33">
        <f t="shared" si="183"/>
        <v>1.247152825397337</v>
      </c>
      <c r="AB453" s="11">
        <v>1.8000000000000002E-2</v>
      </c>
      <c r="AC453" s="112">
        <f t="shared" si="192"/>
        <v>505</v>
      </c>
      <c r="AD453" s="33">
        <f t="shared" si="184"/>
        <v>0.9374305695902736</v>
      </c>
      <c r="AE453" s="11">
        <v>0.9785276073619632</v>
      </c>
      <c r="AF453" s="10">
        <f t="shared" si="185"/>
        <v>231</v>
      </c>
      <c r="AG453" s="33">
        <f t="shared" si="186"/>
        <v>-7.0626086797776988E-2</v>
      </c>
      <c r="AH453" s="14">
        <v>2.7053333333333334</v>
      </c>
      <c r="AI453" s="112">
        <f t="shared" si="193"/>
        <v>367</v>
      </c>
      <c r="AJ453" s="33">
        <f t="shared" si="187"/>
        <v>-0.15081131385394791</v>
      </c>
      <c r="AK453" s="13">
        <v>175589.43389296957</v>
      </c>
      <c r="AL453" s="38"/>
    </row>
    <row r="454" spans="1:38" x14ac:dyDescent="0.25">
      <c r="A454" t="s">
        <v>1120</v>
      </c>
      <c r="B454" s="5" t="s">
        <v>483</v>
      </c>
      <c r="C454" s="6" t="s">
        <v>93</v>
      </c>
      <c r="D454" s="7" t="s">
        <v>34</v>
      </c>
      <c r="E454" s="36">
        <f t="shared" si="168"/>
        <v>3.8694683892643655</v>
      </c>
      <c r="F454" s="8">
        <f t="shared" si="169"/>
        <v>16.251624363855605</v>
      </c>
      <c r="G454" s="9">
        <f t="shared" si="170"/>
        <v>448</v>
      </c>
      <c r="H454" s="112">
        <f t="shared" si="171"/>
        <v>495</v>
      </c>
      <c r="I454" s="33">
        <f t="shared" si="172"/>
        <v>0.90278142732702427</v>
      </c>
      <c r="J454" s="11">
        <v>5.4014598540145897E-2</v>
      </c>
      <c r="K454" s="10">
        <f t="shared" si="173"/>
        <v>552</v>
      </c>
      <c r="L454" s="33">
        <f t="shared" si="174"/>
        <v>1.1755361880961899</v>
      </c>
      <c r="M454" s="11">
        <v>6.9618490671122246E-3</v>
      </c>
      <c r="N454" s="10">
        <f t="shared" si="175"/>
        <v>498</v>
      </c>
      <c r="O454" s="33">
        <f t="shared" si="176"/>
        <v>0.82201143455628278</v>
      </c>
      <c r="P454" s="11">
        <v>8.4127874369040942E-3</v>
      </c>
      <c r="Q454" s="10">
        <f t="shared" si="177"/>
        <v>390</v>
      </c>
      <c r="R454" s="33">
        <f t="shared" si="178"/>
        <v>0.27294812057923534</v>
      </c>
      <c r="S454" s="12">
        <v>0</v>
      </c>
      <c r="T454" s="10">
        <f t="shared" si="179"/>
        <v>338</v>
      </c>
      <c r="U454" s="33">
        <f t="shared" si="180"/>
        <v>0.42066370293444094</v>
      </c>
      <c r="V454" s="18">
        <v>5.0871219707590627E-2</v>
      </c>
      <c r="W454" s="112">
        <f t="shared" si="191"/>
        <v>448</v>
      </c>
      <c r="X454" s="33">
        <f t="shared" si="181"/>
        <v>0.76243707312677433</v>
      </c>
      <c r="Y454" s="13">
        <v>124803</v>
      </c>
      <c r="Z454" s="10">
        <f t="shared" si="182"/>
        <v>436</v>
      </c>
      <c r="AA454" s="33">
        <f t="shared" si="183"/>
        <v>0.66135517697210733</v>
      </c>
      <c r="AB454" s="11">
        <v>2.6000000000000002E-2</v>
      </c>
      <c r="AC454" s="112">
        <f t="shared" si="192"/>
        <v>348</v>
      </c>
      <c r="AD454" s="33">
        <f t="shared" si="184"/>
        <v>0.44506038828662969</v>
      </c>
      <c r="AE454" s="11">
        <v>0.94914764518925165</v>
      </c>
      <c r="AF454" s="10">
        <f t="shared" si="185"/>
        <v>270</v>
      </c>
      <c r="AG454" s="33">
        <f t="shared" si="186"/>
        <v>2.4192222579446775E-2</v>
      </c>
      <c r="AH454" s="14">
        <v>2.5983333333333332</v>
      </c>
      <c r="AI454" s="112">
        <f t="shared" si="193"/>
        <v>356</v>
      </c>
      <c r="AJ454" s="33">
        <f t="shared" si="187"/>
        <v>-0.16253986676707965</v>
      </c>
      <c r="AK454" s="13">
        <v>167539.41501780768</v>
      </c>
      <c r="AL454" s="38"/>
    </row>
    <row r="455" spans="1:38" x14ac:dyDescent="0.25">
      <c r="A455" t="s">
        <v>1030</v>
      </c>
      <c r="B455" s="5" t="s">
        <v>475</v>
      </c>
      <c r="C455" s="6" t="s">
        <v>81</v>
      </c>
      <c r="D455" s="7" t="s">
        <v>34</v>
      </c>
      <c r="E455" s="36">
        <f t="shared" ref="E455:E518" si="194">((I455+L455+AG455+AJ455)*0.25)+(O455+R455+U455+X455+AA455+AD455)</f>
        <v>3.9050156750949379</v>
      </c>
      <c r="F455" s="8">
        <f t="shared" ref="F455:F518" si="195">((E455*$I$580)+$J$580)</f>
        <v>16.140825473814601</v>
      </c>
      <c r="G455" s="9">
        <f t="shared" ref="G455:G518" si="196">RANK(E455,$E$7:$E$571,1)</f>
        <v>449</v>
      </c>
      <c r="H455" s="112">
        <f t="shared" ref="H455:H518" si="197">RANK(J455,J$7:J$571,1)</f>
        <v>559</v>
      </c>
      <c r="I455" s="33">
        <f t="shared" ref="I455:I518" si="198">(J455-J$573)/J$574</f>
        <v>3.0247566137551454</v>
      </c>
      <c r="J455" s="11">
        <v>0.18821839080459779</v>
      </c>
      <c r="K455" s="10">
        <f t="shared" ref="K455:K518" si="199">RANK(M455,M$7:M$571,0)</f>
        <v>505</v>
      </c>
      <c r="L455" s="33">
        <f t="shared" ref="L455:L518" si="200">-(M455-M$573)/M$574</f>
        <v>0.80547666536458606</v>
      </c>
      <c r="M455" s="11">
        <v>2.6455026455026454E-2</v>
      </c>
      <c r="N455" s="10">
        <f t="shared" ref="N455:N518" si="201">RANK(P455,P$7:P$571,0)</f>
        <v>364</v>
      </c>
      <c r="O455" s="33">
        <f t="shared" ref="O455:O518" si="202">-(P455-P$573)/P$574</f>
        <v>0.54947417444906788</v>
      </c>
      <c r="P455" s="11">
        <v>2.5866813428728673E-2</v>
      </c>
      <c r="Q455" s="10">
        <f t="shared" ref="Q455:Q518" si="203">RANK(S455,S$7:S$571,0)</f>
        <v>390</v>
      </c>
      <c r="R455" s="33">
        <f t="shared" ref="R455:R518" si="204">-(S455-S$573)/S$574</f>
        <v>0.27294812057923534</v>
      </c>
      <c r="S455" s="12">
        <v>0</v>
      </c>
      <c r="T455" s="10">
        <f t="shared" ref="T455:T518" si="205">RANK(V455,V$7:V$571,0)</f>
        <v>274</v>
      </c>
      <c r="U455" s="33">
        <f t="shared" ref="U455:U518" si="206">-(V455-V$573)/V$574</f>
        <v>0.23194406484477537</v>
      </c>
      <c r="V455" s="18">
        <v>6.1949011198475103E-2</v>
      </c>
      <c r="W455" s="112">
        <f t="shared" si="191"/>
        <v>408</v>
      </c>
      <c r="X455" s="33">
        <f t="shared" ref="X455:X518" si="207">(Y455-Y$573)/Y$574</f>
        <v>0.37367182763359447</v>
      </c>
      <c r="Y455" s="13">
        <v>110664</v>
      </c>
      <c r="Z455" s="10">
        <f t="shared" ref="Z455:Z518" si="208">RANK(AB455,AB$7:AB$571,0)</f>
        <v>488</v>
      </c>
      <c r="AA455" s="33">
        <f t="shared" ref="AA455:AA518" si="209">-(AB455-AB$573)/AB$574</f>
        <v>0.8078045890784149</v>
      </c>
      <c r="AB455" s="11">
        <v>2.4E-2</v>
      </c>
      <c r="AC455" s="112">
        <f t="shared" si="192"/>
        <v>379</v>
      </c>
      <c r="AD455" s="33">
        <f t="shared" ref="AD455:AD518" si="210">(AE455-AE$573)/AE$574</f>
        <v>0.53796850741585733</v>
      </c>
      <c r="AE455" s="11">
        <v>0.95469151670951158</v>
      </c>
      <c r="AF455" s="10">
        <f t="shared" ref="AF455:AF518" si="211">RANK(AH455,AH$7:AH$571,0)</f>
        <v>494</v>
      </c>
      <c r="AG455" s="33">
        <f t="shared" ref="AG455:AG518" si="212">-(AH455-AH$573)/AH$574</f>
        <v>0.78273869759723513</v>
      </c>
      <c r="AH455" s="14">
        <v>1.7423333333333335</v>
      </c>
      <c r="AI455" s="112">
        <f t="shared" si="193"/>
        <v>434</v>
      </c>
      <c r="AJ455" s="33">
        <f t="shared" ref="AJ455:AJ518" si="213">(AK455-AK$573)/AK$574</f>
        <v>-8.8154412340995747E-2</v>
      </c>
      <c r="AK455" s="13">
        <v>218594.67448609433</v>
      </c>
      <c r="AL455" s="38"/>
    </row>
    <row r="456" spans="1:38" x14ac:dyDescent="0.25">
      <c r="A456" t="s">
        <v>627</v>
      </c>
      <c r="B456" s="5" t="s">
        <v>444</v>
      </c>
      <c r="C456" s="6" t="s">
        <v>30</v>
      </c>
      <c r="D456" s="7" t="s">
        <v>20</v>
      </c>
      <c r="E456" s="36">
        <f t="shared" si="194"/>
        <v>3.9330570102390556</v>
      </c>
      <c r="F456" s="8">
        <f t="shared" si="195"/>
        <v>16.053422209777942</v>
      </c>
      <c r="G456" s="9">
        <f t="shared" si="196"/>
        <v>450</v>
      </c>
      <c r="H456" s="112">
        <f t="shared" si="197"/>
        <v>293</v>
      </c>
      <c r="I456" s="33">
        <f t="shared" si="198"/>
        <v>-3.1673106548725599E-2</v>
      </c>
      <c r="J456" s="11">
        <v>-5.0847457627118953E-3</v>
      </c>
      <c r="K456" s="10">
        <f t="shared" si="199"/>
        <v>539</v>
      </c>
      <c r="L456" s="33">
        <f t="shared" si="200"/>
        <v>1.0259057589774034</v>
      </c>
      <c r="M456" s="11">
        <v>1.4843749999999999E-2</v>
      </c>
      <c r="N456" s="10">
        <f t="shared" si="201"/>
        <v>535</v>
      </c>
      <c r="O456" s="33">
        <f t="shared" si="202"/>
        <v>0.95337356493194403</v>
      </c>
      <c r="P456" s="11">
        <v>0</v>
      </c>
      <c r="Q456" s="10">
        <f t="shared" si="203"/>
        <v>390</v>
      </c>
      <c r="R456" s="33">
        <f t="shared" si="204"/>
        <v>0.27294812057923534</v>
      </c>
      <c r="S456" s="12">
        <v>0</v>
      </c>
      <c r="T456" s="10">
        <f t="shared" si="205"/>
        <v>402</v>
      </c>
      <c r="U456" s="33">
        <f t="shared" si="206"/>
        <v>0.61546187849613543</v>
      </c>
      <c r="V456" s="18">
        <v>3.9436619718309862E-2</v>
      </c>
      <c r="W456" s="112">
        <f t="shared" si="191"/>
        <v>160</v>
      </c>
      <c r="X456" s="33">
        <f t="shared" si="207"/>
        <v>-0.6413136927097991</v>
      </c>
      <c r="Y456" s="13">
        <v>73750</v>
      </c>
      <c r="Z456" s="10">
        <f t="shared" si="208"/>
        <v>399</v>
      </c>
      <c r="AA456" s="33">
        <f t="shared" si="209"/>
        <v>0.58813047091895354</v>
      </c>
      <c r="AB456" s="11">
        <v>2.7000000000000003E-2</v>
      </c>
      <c r="AC456" s="112">
        <f t="shared" si="192"/>
        <v>515</v>
      </c>
      <c r="AD456" s="33">
        <f t="shared" si="210"/>
        <v>0.95625990595560395</v>
      </c>
      <c r="AE456" s="11">
        <v>0.97965116279069764</v>
      </c>
      <c r="AF456" s="10">
        <f t="shared" si="211"/>
        <v>553</v>
      </c>
      <c r="AG456" s="33">
        <f t="shared" si="212"/>
        <v>1.5672789770548861</v>
      </c>
      <c r="AH456" s="14">
        <v>0.85699999999999987</v>
      </c>
      <c r="AI456" s="112">
        <f t="shared" si="193"/>
        <v>552</v>
      </c>
      <c r="AJ456" s="33">
        <f t="shared" si="213"/>
        <v>2.1912754187843664</v>
      </c>
      <c r="AK456" s="13">
        <v>1783105.940374787</v>
      </c>
      <c r="AL456" s="38"/>
    </row>
    <row r="457" spans="1:38" x14ac:dyDescent="0.25">
      <c r="A457" t="s">
        <v>1006</v>
      </c>
      <c r="B457" s="5" t="s">
        <v>474</v>
      </c>
      <c r="C457" s="6" t="s">
        <v>49</v>
      </c>
      <c r="D457" s="7" t="s">
        <v>39</v>
      </c>
      <c r="E457" s="36">
        <f t="shared" si="194"/>
        <v>3.9391454524082592</v>
      </c>
      <c r="F457" s="8">
        <f t="shared" si="195"/>
        <v>16.034444878072733</v>
      </c>
      <c r="G457" s="9">
        <f t="shared" si="196"/>
        <v>451</v>
      </c>
      <c r="H457" s="112">
        <f t="shared" si="197"/>
        <v>342</v>
      </c>
      <c r="I457" s="33">
        <f t="shared" si="198"/>
        <v>0.11533497186055371</v>
      </c>
      <c r="J457" s="11">
        <v>4.2127435492365084E-3</v>
      </c>
      <c r="K457" s="10">
        <f t="shared" si="199"/>
        <v>86</v>
      </c>
      <c r="L457" s="33">
        <f t="shared" si="200"/>
        <v>-0.61998402723924251</v>
      </c>
      <c r="M457" s="11">
        <v>0.10154229332311523</v>
      </c>
      <c r="N457" s="10">
        <f t="shared" si="201"/>
        <v>399</v>
      </c>
      <c r="O457" s="33">
        <f t="shared" si="202"/>
        <v>0.61242178999676278</v>
      </c>
      <c r="P457" s="11">
        <v>2.1835477245703169E-2</v>
      </c>
      <c r="Q457" s="10">
        <f t="shared" si="203"/>
        <v>287</v>
      </c>
      <c r="R457" s="33">
        <f t="shared" si="204"/>
        <v>0.20020845421209796</v>
      </c>
      <c r="S457" s="12">
        <v>0.30589057857018004</v>
      </c>
      <c r="T457" s="10">
        <f t="shared" si="205"/>
        <v>446</v>
      </c>
      <c r="U457" s="33">
        <f t="shared" si="206"/>
        <v>0.71598535679147535</v>
      </c>
      <c r="V457" s="18">
        <v>3.3535918849197675E-2</v>
      </c>
      <c r="W457" s="112">
        <f t="shared" si="191"/>
        <v>416</v>
      </c>
      <c r="X457" s="33">
        <f t="shared" si="207"/>
        <v>0.44150433775677678</v>
      </c>
      <c r="Y457" s="13">
        <v>113131</v>
      </c>
      <c r="Z457" s="10">
        <f t="shared" si="208"/>
        <v>535</v>
      </c>
      <c r="AA457" s="33">
        <f t="shared" si="209"/>
        <v>1.0274787072378759</v>
      </c>
      <c r="AB457" s="11">
        <v>2.1000000000000001E-2</v>
      </c>
      <c r="AC457" s="112">
        <f t="shared" si="192"/>
        <v>527</v>
      </c>
      <c r="AD457" s="33">
        <f t="shared" si="210"/>
        <v>1.0070511462328287</v>
      </c>
      <c r="AE457" s="11">
        <v>0.98268190018039692</v>
      </c>
      <c r="AF457" s="10">
        <f t="shared" si="211"/>
        <v>382</v>
      </c>
      <c r="AG457" s="33">
        <f t="shared" si="212"/>
        <v>0.35620399747040998</v>
      </c>
      <c r="AH457" s="14">
        <v>2.2236666666666669</v>
      </c>
      <c r="AI457" s="112">
        <f t="shared" si="193"/>
        <v>411</v>
      </c>
      <c r="AJ457" s="33">
        <f t="shared" si="213"/>
        <v>-0.11357230136995693</v>
      </c>
      <c r="AK457" s="13">
        <v>201148.83202237371</v>
      </c>
      <c r="AL457" s="38"/>
    </row>
    <row r="458" spans="1:38" x14ac:dyDescent="0.25">
      <c r="A458" t="s">
        <v>741</v>
      </c>
      <c r="B458" s="5" t="s">
        <v>392</v>
      </c>
      <c r="C458" s="6" t="s">
        <v>93</v>
      </c>
      <c r="D458" s="7" t="s">
        <v>34</v>
      </c>
      <c r="E458" s="36">
        <f t="shared" si="194"/>
        <v>3.9616321872102662</v>
      </c>
      <c r="F458" s="8">
        <f t="shared" si="195"/>
        <v>15.964354990800217</v>
      </c>
      <c r="G458" s="9">
        <f t="shared" si="196"/>
        <v>452</v>
      </c>
      <c r="H458" s="112">
        <f t="shared" si="197"/>
        <v>460</v>
      </c>
      <c r="I458" s="33">
        <f t="shared" si="198"/>
        <v>0.56016244194713727</v>
      </c>
      <c r="J458" s="11">
        <v>3.2345746126664965E-2</v>
      </c>
      <c r="K458" s="10">
        <f t="shared" si="199"/>
        <v>502</v>
      </c>
      <c r="L458" s="33">
        <f t="shared" si="200"/>
        <v>0.79874444501615582</v>
      </c>
      <c r="M458" s="11">
        <v>2.6809651474530832E-2</v>
      </c>
      <c r="N458" s="10">
        <f t="shared" si="201"/>
        <v>471</v>
      </c>
      <c r="O458" s="33">
        <f t="shared" si="202"/>
        <v>0.75673188289826365</v>
      </c>
      <c r="P458" s="11">
        <v>1.2593467138921684E-2</v>
      </c>
      <c r="Q458" s="10">
        <f t="shared" si="203"/>
        <v>390</v>
      </c>
      <c r="R458" s="33">
        <f t="shared" si="204"/>
        <v>0.27294812057923534</v>
      </c>
      <c r="S458" s="12">
        <v>0</v>
      </c>
      <c r="T458" s="10">
        <f t="shared" si="205"/>
        <v>482</v>
      </c>
      <c r="U458" s="33">
        <f t="shared" si="206"/>
        <v>0.80741516260498503</v>
      </c>
      <c r="V458" s="18">
        <v>2.8169014084507043E-2</v>
      </c>
      <c r="W458" s="112">
        <f t="shared" si="191"/>
        <v>462</v>
      </c>
      <c r="X458" s="33">
        <f t="shared" si="207"/>
        <v>0.85289875059141551</v>
      </c>
      <c r="Y458" s="13">
        <v>128093</v>
      </c>
      <c r="Z458" s="10">
        <f t="shared" si="208"/>
        <v>436</v>
      </c>
      <c r="AA458" s="33">
        <f t="shared" si="209"/>
        <v>0.66135517697210733</v>
      </c>
      <c r="AB458" s="11">
        <v>2.6000000000000002E-2</v>
      </c>
      <c r="AC458" s="112">
        <f t="shared" si="192"/>
        <v>289</v>
      </c>
      <c r="AD458" s="33">
        <f t="shared" si="210"/>
        <v>0.28367370424394084</v>
      </c>
      <c r="AE458" s="11">
        <v>0.93951762523191096</v>
      </c>
      <c r="AF458" s="10">
        <f t="shared" si="211"/>
        <v>296</v>
      </c>
      <c r="AG458" s="33">
        <f t="shared" si="212"/>
        <v>9.8038257919963318E-2</v>
      </c>
      <c r="AH458" s="14">
        <v>2.5150000000000001</v>
      </c>
      <c r="AI458" s="112">
        <f t="shared" si="193"/>
        <v>368</v>
      </c>
      <c r="AJ458" s="33">
        <f t="shared" si="213"/>
        <v>-0.15050758760198332</v>
      </c>
      <c r="AK458" s="13">
        <v>175797.89968404424</v>
      </c>
      <c r="AL458" s="38"/>
    </row>
    <row r="459" spans="1:38" x14ac:dyDescent="0.25">
      <c r="A459" t="s">
        <v>1021</v>
      </c>
      <c r="B459" s="5" t="s">
        <v>472</v>
      </c>
      <c r="C459" s="6" t="s">
        <v>91</v>
      </c>
      <c r="D459" s="7" t="s">
        <v>39</v>
      </c>
      <c r="E459" s="36">
        <f t="shared" si="194"/>
        <v>3.9798998678298929</v>
      </c>
      <c r="F459" s="8">
        <f t="shared" si="195"/>
        <v>15.907415658049883</v>
      </c>
      <c r="G459" s="9">
        <f t="shared" si="196"/>
        <v>453</v>
      </c>
      <c r="H459" s="112">
        <f t="shared" si="197"/>
        <v>382</v>
      </c>
      <c r="I459" s="33">
        <f t="shared" si="198"/>
        <v>0.24468894922456649</v>
      </c>
      <c r="J459" s="11">
        <v>1.2393703636692566E-2</v>
      </c>
      <c r="K459" s="10">
        <f t="shared" si="199"/>
        <v>440</v>
      </c>
      <c r="L459" s="33">
        <f t="shared" si="200"/>
        <v>0.62536969696070366</v>
      </c>
      <c r="M459" s="11">
        <v>3.5942303144951525E-2</v>
      </c>
      <c r="N459" s="10">
        <f t="shared" si="201"/>
        <v>319</v>
      </c>
      <c r="O459" s="33">
        <f t="shared" si="202"/>
        <v>0.39803535257528339</v>
      </c>
      <c r="P459" s="11">
        <v>3.5565366691194505E-2</v>
      </c>
      <c r="Q459" s="10">
        <f t="shared" si="203"/>
        <v>212</v>
      </c>
      <c r="R459" s="33">
        <f t="shared" si="204"/>
        <v>0.12420587009710038</v>
      </c>
      <c r="S459" s="12">
        <v>0.62550263604682332</v>
      </c>
      <c r="T459" s="10">
        <f t="shared" si="205"/>
        <v>477</v>
      </c>
      <c r="U459" s="33">
        <f t="shared" si="206"/>
        <v>0.79713633425196972</v>
      </c>
      <c r="V459" s="18">
        <v>2.877237851662404E-2</v>
      </c>
      <c r="W459" s="112">
        <f t="shared" si="191"/>
        <v>481</v>
      </c>
      <c r="X459" s="33">
        <f t="shared" si="207"/>
        <v>1.0459753156846405</v>
      </c>
      <c r="Y459" s="13">
        <v>135115</v>
      </c>
      <c r="Z459" s="10">
        <f t="shared" si="208"/>
        <v>436</v>
      </c>
      <c r="AA459" s="33">
        <f t="shared" si="209"/>
        <v>0.66135517697210733</v>
      </c>
      <c r="AB459" s="11">
        <v>2.6000000000000002E-2</v>
      </c>
      <c r="AC459" s="112">
        <f t="shared" si="192"/>
        <v>441</v>
      </c>
      <c r="AD459" s="33">
        <f t="shared" si="210"/>
        <v>0.71939365653885323</v>
      </c>
      <c r="AE459" s="11">
        <v>0.96551724137931039</v>
      </c>
      <c r="AF459" s="10">
        <f t="shared" si="211"/>
        <v>332</v>
      </c>
      <c r="AG459" s="33">
        <f t="shared" si="212"/>
        <v>0.19492425628672133</v>
      </c>
      <c r="AH459" s="14">
        <v>2.4056666666666668</v>
      </c>
      <c r="AI459" s="112">
        <f t="shared" si="193"/>
        <v>389</v>
      </c>
      <c r="AJ459" s="33">
        <f t="shared" si="213"/>
        <v>-0.12979025563223798</v>
      </c>
      <c r="AK459" s="13">
        <v>190017.46407827717</v>
      </c>
      <c r="AL459" s="38"/>
    </row>
    <row r="460" spans="1:38" x14ac:dyDescent="0.25">
      <c r="A460" t="s">
        <v>785</v>
      </c>
      <c r="B460" s="5" t="s">
        <v>445</v>
      </c>
      <c r="C460" s="6" t="s">
        <v>172</v>
      </c>
      <c r="D460" s="7" t="s">
        <v>39</v>
      </c>
      <c r="E460" s="36">
        <f t="shared" si="194"/>
        <v>3.9854626952774681</v>
      </c>
      <c r="F460" s="8">
        <f t="shared" si="195"/>
        <v>15.890076637860869</v>
      </c>
      <c r="G460" s="9">
        <f t="shared" si="196"/>
        <v>454</v>
      </c>
      <c r="H460" s="112">
        <f t="shared" si="197"/>
        <v>268</v>
      </c>
      <c r="I460" s="33">
        <f t="shared" si="198"/>
        <v>-0.14298486039922806</v>
      </c>
      <c r="J460" s="11">
        <v>-1.2124629916819396E-2</v>
      </c>
      <c r="K460" s="10">
        <f t="shared" si="199"/>
        <v>551</v>
      </c>
      <c r="L460" s="33">
        <f t="shared" si="200"/>
        <v>1.1555573989539316</v>
      </c>
      <c r="M460" s="11">
        <v>8.0142475512021364E-3</v>
      </c>
      <c r="N460" s="10">
        <f t="shared" si="201"/>
        <v>367</v>
      </c>
      <c r="O460" s="33">
        <f t="shared" si="202"/>
        <v>0.55834052858452854</v>
      </c>
      <c r="P460" s="11">
        <v>2.5298988040478382E-2</v>
      </c>
      <c r="Q460" s="10">
        <f t="shared" si="203"/>
        <v>390</v>
      </c>
      <c r="R460" s="33">
        <f t="shared" si="204"/>
        <v>0.27294812057923534</v>
      </c>
      <c r="S460" s="12">
        <v>0</v>
      </c>
      <c r="T460" s="10">
        <f t="shared" si="205"/>
        <v>416</v>
      </c>
      <c r="U460" s="33">
        <f t="shared" si="206"/>
        <v>0.65163218016590008</v>
      </c>
      <c r="V460" s="18">
        <v>3.7313432835820892E-2</v>
      </c>
      <c r="W460" s="112">
        <f t="shared" si="191"/>
        <v>515</v>
      </c>
      <c r="X460" s="33">
        <f t="shared" si="207"/>
        <v>1.4149709726984658</v>
      </c>
      <c r="Y460" s="13">
        <v>148535</v>
      </c>
      <c r="Z460" s="10">
        <f t="shared" si="208"/>
        <v>350</v>
      </c>
      <c r="AA460" s="33">
        <f t="shared" si="209"/>
        <v>0.44168105881264658</v>
      </c>
      <c r="AB460" s="11">
        <v>2.8999999999999998E-2</v>
      </c>
      <c r="AC460" s="112">
        <f t="shared" si="192"/>
        <v>328</v>
      </c>
      <c r="AD460" s="33">
        <f t="shared" si="210"/>
        <v>0.39001608709801111</v>
      </c>
      <c r="AE460" s="11">
        <v>0.94586312563840658</v>
      </c>
      <c r="AF460" s="10">
        <f t="shared" si="211"/>
        <v>304</v>
      </c>
      <c r="AG460" s="33">
        <f t="shared" si="212"/>
        <v>0.12403206235982513</v>
      </c>
      <c r="AH460" s="14">
        <v>2.4856666666666669</v>
      </c>
      <c r="AI460" s="112">
        <f t="shared" si="193"/>
        <v>412</v>
      </c>
      <c r="AJ460" s="33">
        <f t="shared" si="213"/>
        <v>-0.1131096115598071</v>
      </c>
      <c r="AK460" s="13">
        <v>201466.40416726132</v>
      </c>
      <c r="AL460" s="38"/>
    </row>
    <row r="461" spans="1:38" x14ac:dyDescent="0.25">
      <c r="A461" t="s">
        <v>1019</v>
      </c>
      <c r="B461" s="5" t="s">
        <v>530</v>
      </c>
      <c r="C461" s="6" t="s">
        <v>81</v>
      </c>
      <c r="D461" s="7" t="s">
        <v>34</v>
      </c>
      <c r="E461" s="36">
        <f t="shared" si="194"/>
        <v>3.9932477699494311</v>
      </c>
      <c r="F461" s="8">
        <f t="shared" si="195"/>
        <v>15.865810998097228</v>
      </c>
      <c r="G461" s="9">
        <f t="shared" si="196"/>
        <v>455</v>
      </c>
      <c r="H461" s="112">
        <f t="shared" si="197"/>
        <v>269</v>
      </c>
      <c r="I461" s="33">
        <f t="shared" si="198"/>
        <v>-0.13478717247250216</v>
      </c>
      <c r="J461" s="11">
        <v>-1.1606169185231385E-2</v>
      </c>
      <c r="K461" s="10">
        <f t="shared" si="199"/>
        <v>434</v>
      </c>
      <c r="L461" s="33">
        <f t="shared" si="200"/>
        <v>0.62027773393124974</v>
      </c>
      <c r="M461" s="11">
        <v>3.6210526315789471E-2</v>
      </c>
      <c r="N461" s="10">
        <f t="shared" si="201"/>
        <v>383</v>
      </c>
      <c r="O461" s="33">
        <f t="shared" si="202"/>
        <v>0.58395965805120165</v>
      </c>
      <c r="P461" s="11">
        <v>2.3658269441401973E-2</v>
      </c>
      <c r="Q461" s="10">
        <f t="shared" si="203"/>
        <v>312</v>
      </c>
      <c r="R461" s="33">
        <f t="shared" si="204"/>
        <v>0.21672705649181748</v>
      </c>
      <c r="S461" s="12">
        <v>0.23642525021672314</v>
      </c>
      <c r="T461" s="10">
        <f t="shared" si="205"/>
        <v>424</v>
      </c>
      <c r="U461" s="33">
        <f t="shared" si="206"/>
        <v>0.66971266315285749</v>
      </c>
      <c r="V461" s="18">
        <v>3.6252113395981597E-2</v>
      </c>
      <c r="W461" s="112">
        <f t="shared" si="191"/>
        <v>500</v>
      </c>
      <c r="X461" s="33">
        <f t="shared" si="207"/>
        <v>1.2479055768701497</v>
      </c>
      <c r="Y461" s="13">
        <v>142459</v>
      </c>
      <c r="Z461" s="10">
        <f t="shared" si="208"/>
        <v>399</v>
      </c>
      <c r="AA461" s="33">
        <f t="shared" si="209"/>
        <v>0.58813047091895354</v>
      </c>
      <c r="AB461" s="11">
        <v>2.7000000000000003E-2</v>
      </c>
      <c r="AC461" s="112">
        <f t="shared" si="192"/>
        <v>389</v>
      </c>
      <c r="AD461" s="33">
        <f t="shared" si="210"/>
        <v>0.56366602215629513</v>
      </c>
      <c r="AE461" s="11">
        <v>0.95622489959839363</v>
      </c>
      <c r="AF461" s="10">
        <f t="shared" si="211"/>
        <v>318</v>
      </c>
      <c r="AG461" s="33">
        <f t="shared" si="212"/>
        <v>0.15150278750649751</v>
      </c>
      <c r="AH461" s="14">
        <v>2.4546666666666668</v>
      </c>
      <c r="AI461" s="112">
        <f t="shared" si="193"/>
        <v>376</v>
      </c>
      <c r="AJ461" s="33">
        <f t="shared" si="213"/>
        <v>-0.14440805973261933</v>
      </c>
      <c r="AK461" s="13">
        <v>179984.37646780675</v>
      </c>
      <c r="AL461" s="38"/>
    </row>
    <row r="462" spans="1:38" x14ac:dyDescent="0.25">
      <c r="A462" t="s">
        <v>967</v>
      </c>
      <c r="B462" s="5" t="s">
        <v>487</v>
      </c>
      <c r="C462" s="6" t="s">
        <v>93</v>
      </c>
      <c r="D462" s="7" t="s">
        <v>34</v>
      </c>
      <c r="E462" s="36">
        <f t="shared" si="194"/>
        <v>4.0001064307595966</v>
      </c>
      <c r="F462" s="8">
        <f t="shared" si="195"/>
        <v>15.844432938220699</v>
      </c>
      <c r="G462" s="9">
        <f t="shared" si="196"/>
        <v>456</v>
      </c>
      <c r="H462" s="112">
        <f t="shared" si="197"/>
        <v>415</v>
      </c>
      <c r="I462" s="33">
        <f t="shared" si="198"/>
        <v>0.34658637277083804</v>
      </c>
      <c r="J462" s="11">
        <v>1.8838180815007544E-2</v>
      </c>
      <c r="K462" s="10">
        <f t="shared" si="199"/>
        <v>265</v>
      </c>
      <c r="L462" s="33">
        <f t="shared" si="200"/>
        <v>0.13455199514367025</v>
      </c>
      <c r="M462" s="11">
        <v>6.1796512911057165E-2</v>
      </c>
      <c r="N462" s="10">
        <f t="shared" si="201"/>
        <v>439</v>
      </c>
      <c r="O462" s="33">
        <f t="shared" si="202"/>
        <v>0.70645905849174462</v>
      </c>
      <c r="P462" s="11">
        <v>1.5813075289119662E-2</v>
      </c>
      <c r="Q462" s="10">
        <f t="shared" si="203"/>
        <v>390</v>
      </c>
      <c r="R462" s="33">
        <f t="shared" si="204"/>
        <v>0.27294812057923534</v>
      </c>
      <c r="S462" s="12">
        <v>0</v>
      </c>
      <c r="T462" s="10">
        <f t="shared" si="205"/>
        <v>492</v>
      </c>
      <c r="U462" s="33">
        <f t="shared" si="206"/>
        <v>0.85027599534169274</v>
      </c>
      <c r="V462" s="18">
        <v>2.5653094845846082E-2</v>
      </c>
      <c r="W462" s="112">
        <f t="shared" si="191"/>
        <v>453</v>
      </c>
      <c r="X462" s="33">
        <f t="shared" si="207"/>
        <v>0.80412093423206188</v>
      </c>
      <c r="Y462" s="13">
        <v>126319</v>
      </c>
      <c r="Z462" s="10">
        <f t="shared" si="208"/>
        <v>369</v>
      </c>
      <c r="AA462" s="33">
        <f t="shared" si="209"/>
        <v>0.51490576486580031</v>
      </c>
      <c r="AB462" s="11">
        <v>2.7999999999999997E-2</v>
      </c>
      <c r="AC462" s="112">
        <f t="shared" si="192"/>
        <v>440</v>
      </c>
      <c r="AD462" s="33">
        <f t="shared" si="210"/>
        <v>0.7178720322220824</v>
      </c>
      <c r="AE462" s="11">
        <v>0.96542644533485977</v>
      </c>
      <c r="AF462" s="10">
        <f t="shared" si="211"/>
        <v>324</v>
      </c>
      <c r="AG462" s="33">
        <f t="shared" si="212"/>
        <v>0.16331815316098047</v>
      </c>
      <c r="AH462" s="14">
        <v>2.4413333333333331</v>
      </c>
      <c r="AI462" s="112">
        <f t="shared" si="193"/>
        <v>413</v>
      </c>
      <c r="AJ462" s="33">
        <f t="shared" si="213"/>
        <v>-0.11035842096756868</v>
      </c>
      <c r="AK462" s="13">
        <v>203354.71352313168</v>
      </c>
      <c r="AL462" s="38"/>
    </row>
    <row r="463" spans="1:38" x14ac:dyDescent="0.25">
      <c r="A463" t="s">
        <v>682</v>
      </c>
      <c r="B463" s="5" t="s">
        <v>442</v>
      </c>
      <c r="C463" s="6" t="s">
        <v>41</v>
      </c>
      <c r="D463" s="7" t="s">
        <v>34</v>
      </c>
      <c r="E463" s="36">
        <f t="shared" si="194"/>
        <v>4.0039534546634208</v>
      </c>
      <c r="F463" s="8">
        <f t="shared" si="195"/>
        <v>15.832441981146324</v>
      </c>
      <c r="G463" s="9">
        <f t="shared" si="196"/>
        <v>457</v>
      </c>
      <c r="H463" s="112">
        <f t="shared" si="197"/>
        <v>378</v>
      </c>
      <c r="I463" s="33">
        <f t="shared" si="198"/>
        <v>0.21504137798408585</v>
      </c>
      <c r="J463" s="11">
        <v>1.0518650376243999E-2</v>
      </c>
      <c r="K463" s="10">
        <f t="shared" si="199"/>
        <v>529</v>
      </c>
      <c r="L463" s="33">
        <f t="shared" si="200"/>
        <v>0.96417154520258108</v>
      </c>
      <c r="M463" s="11">
        <v>1.8095648427401981E-2</v>
      </c>
      <c r="N463" s="10">
        <f t="shared" si="201"/>
        <v>386</v>
      </c>
      <c r="O463" s="33">
        <f t="shared" si="202"/>
        <v>0.58455239355300315</v>
      </c>
      <c r="P463" s="11">
        <v>2.3620309050772628E-2</v>
      </c>
      <c r="Q463" s="10">
        <f t="shared" si="203"/>
        <v>390</v>
      </c>
      <c r="R463" s="33">
        <f t="shared" si="204"/>
        <v>0.27294812057923534</v>
      </c>
      <c r="S463" s="12">
        <v>0</v>
      </c>
      <c r="T463" s="10">
        <f t="shared" si="205"/>
        <v>497</v>
      </c>
      <c r="U463" s="33">
        <f t="shared" si="206"/>
        <v>0.86056457689134358</v>
      </c>
      <c r="V463" s="18">
        <v>2.5049157903736002E-2</v>
      </c>
      <c r="W463" s="112">
        <f t="shared" si="191"/>
        <v>441</v>
      </c>
      <c r="X463" s="33">
        <f t="shared" si="207"/>
        <v>0.73397876425871855</v>
      </c>
      <c r="Y463" s="13">
        <v>123768</v>
      </c>
      <c r="Z463" s="10">
        <f t="shared" si="208"/>
        <v>436</v>
      </c>
      <c r="AA463" s="33">
        <f t="shared" si="209"/>
        <v>0.66135517697210733</v>
      </c>
      <c r="AB463" s="11">
        <v>2.6000000000000002E-2</v>
      </c>
      <c r="AC463" s="112">
        <f t="shared" si="192"/>
        <v>372</v>
      </c>
      <c r="AD463" s="33">
        <f t="shared" si="210"/>
        <v>0.52523767679059685</v>
      </c>
      <c r="AE463" s="11">
        <v>0.95393186200985647</v>
      </c>
      <c r="AF463" s="10">
        <f t="shared" si="211"/>
        <v>399</v>
      </c>
      <c r="AG463" s="33">
        <f t="shared" si="212"/>
        <v>0.41262236847056488</v>
      </c>
      <c r="AH463" s="14">
        <v>2.16</v>
      </c>
      <c r="AI463" s="112">
        <f t="shared" si="193"/>
        <v>388</v>
      </c>
      <c r="AJ463" s="33">
        <f t="shared" si="213"/>
        <v>-0.13056830918356868</v>
      </c>
      <c r="AK463" s="13">
        <v>189483.43862599088</v>
      </c>
      <c r="AL463" s="38"/>
    </row>
    <row r="464" spans="1:38" x14ac:dyDescent="0.25">
      <c r="A464" t="s">
        <v>1022</v>
      </c>
      <c r="B464" s="5" t="s">
        <v>494</v>
      </c>
      <c r="C464" s="6" t="s">
        <v>91</v>
      </c>
      <c r="D464" s="7" t="s">
        <v>39</v>
      </c>
      <c r="E464" s="36">
        <f t="shared" si="194"/>
        <v>4.0277972820768317</v>
      </c>
      <c r="F464" s="8">
        <f t="shared" si="195"/>
        <v>15.758122112554188</v>
      </c>
      <c r="G464" s="9">
        <f t="shared" si="196"/>
        <v>458</v>
      </c>
      <c r="H464" s="112">
        <f t="shared" si="197"/>
        <v>218</v>
      </c>
      <c r="I464" s="33">
        <f t="shared" si="198"/>
        <v>-0.28155867982324312</v>
      </c>
      <c r="J464" s="11">
        <v>-2.0888696619491998E-2</v>
      </c>
      <c r="K464" s="10">
        <f t="shared" si="199"/>
        <v>528</v>
      </c>
      <c r="L464" s="33">
        <f t="shared" si="200"/>
        <v>0.95728889209338175</v>
      </c>
      <c r="M464" s="11">
        <v>1.8458197611292075E-2</v>
      </c>
      <c r="N464" s="10">
        <f t="shared" si="201"/>
        <v>380</v>
      </c>
      <c r="O464" s="33">
        <f t="shared" si="202"/>
        <v>0.58076430707895665</v>
      </c>
      <c r="P464" s="11">
        <v>2.3862908392056376E-2</v>
      </c>
      <c r="Q464" s="10">
        <f t="shared" si="203"/>
        <v>390</v>
      </c>
      <c r="R464" s="33">
        <f t="shared" si="204"/>
        <v>0.27294812057923534</v>
      </c>
      <c r="S464" s="12">
        <v>0</v>
      </c>
      <c r="T464" s="10">
        <f t="shared" si="205"/>
        <v>490</v>
      </c>
      <c r="U464" s="33">
        <f t="shared" si="206"/>
        <v>0.8489977959414543</v>
      </c>
      <c r="V464" s="18">
        <v>2.5728124803422028E-2</v>
      </c>
      <c r="W464" s="112">
        <f t="shared" si="191"/>
        <v>474</v>
      </c>
      <c r="X464" s="33">
        <f t="shared" si="207"/>
        <v>0.95358892167819853</v>
      </c>
      <c r="Y464" s="13">
        <v>131755</v>
      </c>
      <c r="Z464" s="10">
        <f t="shared" si="208"/>
        <v>399</v>
      </c>
      <c r="AA464" s="33">
        <f t="shared" si="209"/>
        <v>0.58813047091895354</v>
      </c>
      <c r="AB464" s="11">
        <v>2.7000000000000003E-2</v>
      </c>
      <c r="AC464" s="112">
        <f t="shared" si="192"/>
        <v>397</v>
      </c>
      <c r="AD464" s="33">
        <f t="shared" si="210"/>
        <v>0.58673528858666213</v>
      </c>
      <c r="AE464" s="11">
        <v>0.95760145366444582</v>
      </c>
      <c r="AF464" s="10">
        <f t="shared" si="211"/>
        <v>339</v>
      </c>
      <c r="AG464" s="33">
        <f t="shared" si="212"/>
        <v>0.21944114001977336</v>
      </c>
      <c r="AH464" s="14">
        <v>2.3779999999999997</v>
      </c>
      <c r="AI464" s="112">
        <f t="shared" si="193"/>
        <v>417</v>
      </c>
      <c r="AJ464" s="33">
        <f t="shared" si="213"/>
        <v>-0.10864184311642749</v>
      </c>
      <c r="AK464" s="13">
        <v>204532.90525784259</v>
      </c>
      <c r="AL464" s="38"/>
    </row>
    <row r="465" spans="1:38" x14ac:dyDescent="0.25">
      <c r="A465" t="s">
        <v>809</v>
      </c>
      <c r="B465" s="5" t="s">
        <v>533</v>
      </c>
      <c r="C465" s="6" t="s">
        <v>93</v>
      </c>
      <c r="D465" s="7" t="s">
        <v>34</v>
      </c>
      <c r="E465" s="36">
        <f t="shared" si="194"/>
        <v>4.0425006923987965</v>
      </c>
      <c r="F465" s="8">
        <f t="shared" si="195"/>
        <v>15.712292409795561</v>
      </c>
      <c r="G465" s="9">
        <f t="shared" si="196"/>
        <v>459</v>
      </c>
      <c r="H465" s="112">
        <f t="shared" si="197"/>
        <v>398</v>
      </c>
      <c r="I465" s="33">
        <f t="shared" si="198"/>
        <v>0.31038230172413905</v>
      </c>
      <c r="J465" s="11">
        <v>1.6548463356973908E-2</v>
      </c>
      <c r="K465" s="10">
        <f t="shared" si="199"/>
        <v>540</v>
      </c>
      <c r="L465" s="33">
        <f t="shared" si="200"/>
        <v>1.0315686158501132</v>
      </c>
      <c r="M465" s="11">
        <v>1.4545454545454545E-2</v>
      </c>
      <c r="N465" s="10">
        <f t="shared" si="201"/>
        <v>454</v>
      </c>
      <c r="O465" s="33">
        <f t="shared" si="202"/>
        <v>0.72290008059265343</v>
      </c>
      <c r="P465" s="11">
        <v>1.4760147601476014E-2</v>
      </c>
      <c r="Q465" s="10">
        <f t="shared" si="203"/>
        <v>390</v>
      </c>
      <c r="R465" s="33">
        <f t="shared" si="204"/>
        <v>0.27294812057923534</v>
      </c>
      <c r="S465" s="12">
        <v>0</v>
      </c>
      <c r="T465" s="10">
        <f t="shared" si="205"/>
        <v>170</v>
      </c>
      <c r="U465" s="33">
        <f t="shared" si="206"/>
        <v>-0.18223668403658022</v>
      </c>
      <c r="V465" s="18">
        <v>8.6261308647170215E-2</v>
      </c>
      <c r="W465" s="112">
        <f t="shared" si="191"/>
        <v>479</v>
      </c>
      <c r="X465" s="33">
        <f t="shared" si="207"/>
        <v>1.0342345447796553</v>
      </c>
      <c r="Y465" s="13">
        <v>134688</v>
      </c>
      <c r="Z465" s="10">
        <f t="shared" si="208"/>
        <v>507</v>
      </c>
      <c r="AA465" s="33">
        <f t="shared" si="209"/>
        <v>0.88102929513156858</v>
      </c>
      <c r="AB465" s="11">
        <v>2.3E-2</v>
      </c>
      <c r="AC465" s="112">
        <f t="shared" si="192"/>
        <v>519</v>
      </c>
      <c r="AD465" s="33">
        <f t="shared" si="210"/>
        <v>0.9835044385337478</v>
      </c>
      <c r="AE465" s="11">
        <v>0.98127685696746469</v>
      </c>
      <c r="AF465" s="10">
        <f t="shared" si="211"/>
        <v>286</v>
      </c>
      <c r="AG465" s="33">
        <f t="shared" si="212"/>
        <v>7.2044453480101897E-2</v>
      </c>
      <c r="AH465" s="14">
        <v>2.5443333333333329</v>
      </c>
      <c r="AI465" s="112">
        <f t="shared" si="193"/>
        <v>428</v>
      </c>
      <c r="AJ465" s="33">
        <f t="shared" si="213"/>
        <v>-9.3511783780289473E-2</v>
      </c>
      <c r="AK465" s="13">
        <v>214917.58477801268</v>
      </c>
      <c r="AL465" s="38"/>
    </row>
    <row r="466" spans="1:38" x14ac:dyDescent="0.25">
      <c r="A466" t="s">
        <v>804</v>
      </c>
      <c r="B466" s="5" t="s">
        <v>488</v>
      </c>
      <c r="C466" s="6" t="s">
        <v>81</v>
      </c>
      <c r="D466" s="7" t="s">
        <v>34</v>
      </c>
      <c r="E466" s="36">
        <f t="shared" si="194"/>
        <v>4.0818989385349767</v>
      </c>
      <c r="F466" s="8">
        <f t="shared" si="195"/>
        <v>15.589490293137285</v>
      </c>
      <c r="G466" s="9">
        <f t="shared" si="196"/>
        <v>460</v>
      </c>
      <c r="H466" s="112">
        <f t="shared" si="197"/>
        <v>484</v>
      </c>
      <c r="I466" s="33">
        <f t="shared" si="198"/>
        <v>0.73276323455616021</v>
      </c>
      <c r="J466" s="11">
        <v>4.3261840275236052E-2</v>
      </c>
      <c r="K466" s="10">
        <f t="shared" si="199"/>
        <v>378</v>
      </c>
      <c r="L466" s="33">
        <f t="shared" si="200"/>
        <v>0.43097172364738595</v>
      </c>
      <c r="M466" s="11">
        <v>4.6182369796055958E-2</v>
      </c>
      <c r="N466" s="10">
        <f t="shared" si="201"/>
        <v>425</v>
      </c>
      <c r="O466" s="33">
        <f t="shared" si="202"/>
        <v>0.67977298478420833</v>
      </c>
      <c r="P466" s="11">
        <v>1.7522123893805308E-2</v>
      </c>
      <c r="Q466" s="10">
        <f t="shared" si="203"/>
        <v>350</v>
      </c>
      <c r="R466" s="33">
        <f t="shared" si="204"/>
        <v>0.23957787629982447</v>
      </c>
      <c r="S466" s="12">
        <v>0.14033118158854896</v>
      </c>
      <c r="T466" s="10">
        <f t="shared" si="205"/>
        <v>511</v>
      </c>
      <c r="U466" s="33">
        <f t="shared" si="206"/>
        <v>0.90422958959354427</v>
      </c>
      <c r="V466" s="18">
        <v>2.2486033519553073E-2</v>
      </c>
      <c r="W466" s="112">
        <f t="shared" si="191"/>
        <v>454</v>
      </c>
      <c r="X466" s="33">
        <f t="shared" si="207"/>
        <v>0.8134420614844976</v>
      </c>
      <c r="Y466" s="13">
        <v>126658</v>
      </c>
      <c r="Z466" s="10">
        <f t="shared" si="208"/>
        <v>369</v>
      </c>
      <c r="AA466" s="33">
        <f t="shared" si="209"/>
        <v>0.51490576486580031</v>
      </c>
      <c r="AB466" s="11">
        <v>2.7999999999999997E-2</v>
      </c>
      <c r="AC466" s="112">
        <f t="shared" si="192"/>
        <v>338</v>
      </c>
      <c r="AD466" s="33">
        <f t="shared" si="210"/>
        <v>0.41829316487321178</v>
      </c>
      <c r="AE466" s="11">
        <v>0.94755043227665703</v>
      </c>
      <c r="AF466" s="10">
        <f t="shared" si="211"/>
        <v>504</v>
      </c>
      <c r="AG466" s="33">
        <f t="shared" si="212"/>
        <v>0.88080623252944168</v>
      </c>
      <c r="AH466" s="14">
        <v>1.6316666666666666</v>
      </c>
      <c r="AI466" s="112">
        <f t="shared" si="193"/>
        <v>481</v>
      </c>
      <c r="AJ466" s="33">
        <f t="shared" si="213"/>
        <v>2.1687958025716843E-3</v>
      </c>
      <c r="AK466" s="13">
        <v>280588.98323042382</v>
      </c>
      <c r="AL466" s="38"/>
    </row>
    <row r="467" spans="1:38" x14ac:dyDescent="0.25">
      <c r="A467" t="s">
        <v>1077</v>
      </c>
      <c r="B467" s="5" t="s">
        <v>518</v>
      </c>
      <c r="C467" s="6" t="s">
        <v>71</v>
      </c>
      <c r="D467" s="7" t="s">
        <v>34</v>
      </c>
      <c r="E467" s="36">
        <f t="shared" si="194"/>
        <v>4.1413934305982432</v>
      </c>
      <c r="F467" s="8">
        <f t="shared" si="195"/>
        <v>15.404049308540539</v>
      </c>
      <c r="G467" s="9">
        <f t="shared" si="196"/>
        <v>461</v>
      </c>
      <c r="H467" s="112">
        <f t="shared" si="197"/>
        <v>70</v>
      </c>
      <c r="I467" s="33">
        <f t="shared" si="198"/>
        <v>-0.83679488613941821</v>
      </c>
      <c r="J467" s="11">
        <v>-5.6004472226457325E-2</v>
      </c>
      <c r="K467" s="10">
        <f t="shared" si="199"/>
        <v>274</v>
      </c>
      <c r="L467" s="33">
        <f t="shared" si="200"/>
        <v>0.16333566767287278</v>
      </c>
      <c r="M467" s="11">
        <v>6.0280310246292011E-2</v>
      </c>
      <c r="N467" s="10">
        <f t="shared" si="201"/>
        <v>437</v>
      </c>
      <c r="O467" s="33">
        <f t="shared" si="202"/>
        <v>0.70273451507496798</v>
      </c>
      <c r="P467" s="11">
        <v>1.6051605160516052E-2</v>
      </c>
      <c r="Q467" s="10">
        <f t="shared" si="203"/>
        <v>382</v>
      </c>
      <c r="R467" s="33">
        <f t="shared" si="204"/>
        <v>0.26014616306994426</v>
      </c>
      <c r="S467" s="12">
        <v>5.3835800807537013E-2</v>
      </c>
      <c r="T467" s="10">
        <f t="shared" si="205"/>
        <v>506</v>
      </c>
      <c r="U467" s="33">
        <f t="shared" si="206"/>
        <v>0.88702327704720563</v>
      </c>
      <c r="V467" s="18">
        <v>2.349603939199315E-2</v>
      </c>
      <c r="W467" s="112">
        <f t="shared" si="191"/>
        <v>488</v>
      </c>
      <c r="X467" s="33">
        <f t="shared" si="207"/>
        <v>1.1269783861438603</v>
      </c>
      <c r="Y467" s="13">
        <v>138061</v>
      </c>
      <c r="Z467" s="10">
        <f t="shared" si="208"/>
        <v>369</v>
      </c>
      <c r="AA467" s="33">
        <f t="shared" si="209"/>
        <v>0.51490576486580031</v>
      </c>
      <c r="AB467" s="11">
        <v>2.7999999999999997E-2</v>
      </c>
      <c r="AC467" s="112">
        <f t="shared" si="192"/>
        <v>511</v>
      </c>
      <c r="AD467" s="33">
        <f t="shared" si="210"/>
        <v>0.9466905296437883</v>
      </c>
      <c r="AE467" s="11">
        <v>0.97908015356891009</v>
      </c>
      <c r="AF467" s="10">
        <f t="shared" si="211"/>
        <v>149</v>
      </c>
      <c r="AG467" s="33">
        <f t="shared" si="212"/>
        <v>-0.36541945987711988</v>
      </c>
      <c r="AH467" s="14">
        <v>3.0379999999999998</v>
      </c>
      <c r="AI467" s="112">
        <f t="shared" si="193"/>
        <v>370</v>
      </c>
      <c r="AJ467" s="33">
        <f t="shared" si="213"/>
        <v>-0.14946214264562827</v>
      </c>
      <c r="AK467" s="13">
        <v>176515.45211305519</v>
      </c>
      <c r="AL467" s="38"/>
    </row>
    <row r="468" spans="1:38" x14ac:dyDescent="0.25">
      <c r="A468" t="s">
        <v>1014</v>
      </c>
      <c r="B468" s="5" t="s">
        <v>512</v>
      </c>
      <c r="C468" s="6" t="s">
        <v>38</v>
      </c>
      <c r="D468" s="7" t="s">
        <v>39</v>
      </c>
      <c r="E468" s="36">
        <f t="shared" si="194"/>
        <v>4.1712143226487015</v>
      </c>
      <c r="F468" s="8">
        <f t="shared" si="195"/>
        <v>15.311099265744819</v>
      </c>
      <c r="G468" s="9">
        <f t="shared" si="196"/>
        <v>462</v>
      </c>
      <c r="H468" s="112">
        <f t="shared" si="197"/>
        <v>537</v>
      </c>
      <c r="I468" s="33">
        <f t="shared" si="198"/>
        <v>1.4644983580346207</v>
      </c>
      <c r="J468" s="11">
        <v>8.9540245947456576E-2</v>
      </c>
      <c r="K468" s="10">
        <f t="shared" si="199"/>
        <v>141</v>
      </c>
      <c r="L468" s="33">
        <f t="shared" si="200"/>
        <v>-0.31669595535772566</v>
      </c>
      <c r="M468" s="11">
        <v>8.5566354800617681E-2</v>
      </c>
      <c r="N468" s="10">
        <f t="shared" si="201"/>
        <v>366</v>
      </c>
      <c r="O468" s="33">
        <f t="shared" si="202"/>
        <v>0.55513047272864235</v>
      </c>
      <c r="P468" s="11">
        <v>2.5504568731800382E-2</v>
      </c>
      <c r="Q468" s="10">
        <f t="shared" si="203"/>
        <v>390</v>
      </c>
      <c r="R468" s="33">
        <f t="shared" si="204"/>
        <v>0.27294812057923534</v>
      </c>
      <c r="S468" s="12">
        <v>0</v>
      </c>
      <c r="T468" s="10">
        <f t="shared" si="205"/>
        <v>196</v>
      </c>
      <c r="U468" s="33">
        <f t="shared" si="206"/>
        <v>-4.9748354288283905E-2</v>
      </c>
      <c r="V468" s="18">
        <v>7.8484279680900992E-2</v>
      </c>
      <c r="W468" s="112">
        <f t="shared" si="191"/>
        <v>486</v>
      </c>
      <c r="X468" s="33">
        <f t="shared" si="207"/>
        <v>1.1162824613615669</v>
      </c>
      <c r="Y468" s="13">
        <v>137672</v>
      </c>
      <c r="Z468" s="10">
        <f t="shared" si="208"/>
        <v>554</v>
      </c>
      <c r="AA468" s="33">
        <f t="shared" si="209"/>
        <v>1.1739281193441833</v>
      </c>
      <c r="AB468" s="11">
        <v>1.9E-2</v>
      </c>
      <c r="AC468" s="112">
        <f t="shared" si="192"/>
        <v>428</v>
      </c>
      <c r="AD468" s="33">
        <f t="shared" si="210"/>
        <v>0.6767876701060408</v>
      </c>
      <c r="AE468" s="11">
        <v>0.96297492196749546</v>
      </c>
      <c r="AF468" s="10">
        <f t="shared" si="211"/>
        <v>449</v>
      </c>
      <c r="AG468" s="33">
        <f t="shared" si="212"/>
        <v>0.55795136602070228</v>
      </c>
      <c r="AH468" s="14">
        <v>1.9959999999999998</v>
      </c>
      <c r="AI468" s="112">
        <f t="shared" si="193"/>
        <v>478</v>
      </c>
      <c r="AJ468" s="33">
        <f t="shared" si="213"/>
        <v>-2.2104374283294951E-3</v>
      </c>
      <c r="AK468" s="13">
        <v>277583.24923846475</v>
      </c>
      <c r="AL468" s="38"/>
    </row>
    <row r="469" spans="1:38" x14ac:dyDescent="0.25">
      <c r="A469" t="s">
        <v>911</v>
      </c>
      <c r="B469" s="5" t="s">
        <v>492</v>
      </c>
      <c r="C469" s="6" t="s">
        <v>49</v>
      </c>
      <c r="D469" s="7" t="s">
        <v>39</v>
      </c>
      <c r="E469" s="36">
        <f t="shared" si="194"/>
        <v>4.1768706774032154</v>
      </c>
      <c r="F469" s="8">
        <f t="shared" si="195"/>
        <v>15.29346872620193</v>
      </c>
      <c r="G469" s="9">
        <f t="shared" si="196"/>
        <v>463</v>
      </c>
      <c r="H469" s="112">
        <f t="shared" si="197"/>
        <v>529</v>
      </c>
      <c r="I469" s="33">
        <f t="shared" si="198"/>
        <v>1.2526707060021667</v>
      </c>
      <c r="J469" s="11">
        <v>7.6143258842681583E-2</v>
      </c>
      <c r="K469" s="10">
        <f t="shared" si="199"/>
        <v>391</v>
      </c>
      <c r="L469" s="33">
        <f t="shared" si="200"/>
        <v>0.45823269131319688</v>
      </c>
      <c r="M469" s="11">
        <v>4.4746376811594206E-2</v>
      </c>
      <c r="N469" s="10">
        <f t="shared" si="201"/>
        <v>334</v>
      </c>
      <c r="O469" s="33">
        <f t="shared" si="202"/>
        <v>0.43515789098965052</v>
      </c>
      <c r="P469" s="11">
        <v>3.3187938554902333E-2</v>
      </c>
      <c r="Q469" s="10">
        <f t="shared" si="203"/>
        <v>274</v>
      </c>
      <c r="R469" s="33">
        <f t="shared" si="204"/>
        <v>0.19119182520170602</v>
      </c>
      <c r="S469" s="12">
        <v>0.34380801760297053</v>
      </c>
      <c r="T469" s="10">
        <f t="shared" si="205"/>
        <v>478</v>
      </c>
      <c r="U469" s="33">
        <f t="shared" si="206"/>
        <v>0.79858473764375615</v>
      </c>
      <c r="V469" s="18">
        <v>2.8687357630979498E-2</v>
      </c>
      <c r="W469" s="112">
        <f t="shared" si="191"/>
        <v>465</v>
      </c>
      <c r="X469" s="33">
        <f t="shared" si="207"/>
        <v>0.86736162060551925</v>
      </c>
      <c r="Y469" s="13">
        <v>128619</v>
      </c>
      <c r="Z469" s="10">
        <f t="shared" si="208"/>
        <v>488</v>
      </c>
      <c r="AA469" s="33">
        <f t="shared" si="209"/>
        <v>0.8078045890784149</v>
      </c>
      <c r="AB469" s="11">
        <v>2.4E-2</v>
      </c>
      <c r="AC469" s="112">
        <f t="shared" si="192"/>
        <v>430</v>
      </c>
      <c r="AD469" s="33">
        <f t="shared" si="210"/>
        <v>0.6856121636195307</v>
      </c>
      <c r="AE469" s="11">
        <v>0.96350148367952526</v>
      </c>
      <c r="AF469" s="10">
        <f t="shared" si="211"/>
        <v>267</v>
      </c>
      <c r="AG469" s="33">
        <f t="shared" si="212"/>
        <v>1.7398387328119189E-2</v>
      </c>
      <c r="AH469" s="14">
        <v>2.6059999999999999</v>
      </c>
      <c r="AI469" s="112">
        <f t="shared" si="193"/>
        <v>354</v>
      </c>
      <c r="AJ469" s="33">
        <f t="shared" si="213"/>
        <v>-0.16367038358492986</v>
      </c>
      <c r="AK469" s="13">
        <v>166763.47259850099</v>
      </c>
      <c r="AL469" s="38"/>
    </row>
    <row r="470" spans="1:38" x14ac:dyDescent="0.25">
      <c r="A470" t="s">
        <v>1168</v>
      </c>
      <c r="B470" s="5" t="s">
        <v>413</v>
      </c>
      <c r="C470" s="6" t="s">
        <v>93</v>
      </c>
      <c r="D470" s="7" t="s">
        <v>34</v>
      </c>
      <c r="E470" s="36">
        <f t="shared" si="194"/>
        <v>4.2003024730757703</v>
      </c>
      <c r="F470" s="8">
        <f t="shared" si="195"/>
        <v>15.220433137365108</v>
      </c>
      <c r="G470" s="9">
        <f t="shared" si="196"/>
        <v>464</v>
      </c>
      <c r="H470" s="112">
        <f t="shared" si="197"/>
        <v>561</v>
      </c>
      <c r="I470" s="33">
        <f t="shared" si="198"/>
        <v>3.5857741075992422</v>
      </c>
      <c r="J470" s="11">
        <v>0.22369980250164589</v>
      </c>
      <c r="K470" s="10">
        <f t="shared" si="199"/>
        <v>538</v>
      </c>
      <c r="L470" s="33">
        <f t="shared" si="200"/>
        <v>1.0256192704283347</v>
      </c>
      <c r="M470" s="11">
        <v>1.4858841010401188E-2</v>
      </c>
      <c r="N470" s="10">
        <f t="shared" si="201"/>
        <v>458</v>
      </c>
      <c r="O470" s="33">
        <f t="shared" si="202"/>
        <v>0.73199039977134495</v>
      </c>
      <c r="P470" s="11">
        <v>1.4177978883861237E-2</v>
      </c>
      <c r="Q470" s="10">
        <f t="shared" si="203"/>
        <v>390</v>
      </c>
      <c r="R470" s="33">
        <f t="shared" si="204"/>
        <v>0.27294812057923534</v>
      </c>
      <c r="S470" s="12">
        <v>0</v>
      </c>
      <c r="T470" s="10">
        <f t="shared" si="205"/>
        <v>356</v>
      </c>
      <c r="U470" s="33">
        <f t="shared" si="206"/>
        <v>0.46552094933379173</v>
      </c>
      <c r="V470" s="18">
        <v>4.8238111529250768E-2</v>
      </c>
      <c r="W470" s="112">
        <f t="shared" si="191"/>
        <v>407</v>
      </c>
      <c r="X470" s="33">
        <f t="shared" si="207"/>
        <v>0.37259948556030542</v>
      </c>
      <c r="Y470" s="13">
        <v>110625</v>
      </c>
      <c r="Z470" s="10">
        <f t="shared" si="208"/>
        <v>369</v>
      </c>
      <c r="AA470" s="33">
        <f t="shared" si="209"/>
        <v>0.51490576486580031</v>
      </c>
      <c r="AB470" s="11">
        <v>2.7999999999999997E-2</v>
      </c>
      <c r="AC470" s="112">
        <f t="shared" si="192"/>
        <v>431</v>
      </c>
      <c r="AD470" s="33">
        <f t="shared" si="210"/>
        <v>0.69356051399317864</v>
      </c>
      <c r="AE470" s="11">
        <v>0.96397576551498276</v>
      </c>
      <c r="AF470" s="10">
        <f t="shared" si="211"/>
        <v>321</v>
      </c>
      <c r="AG470" s="33">
        <f t="shared" si="212"/>
        <v>0.15475201306148029</v>
      </c>
      <c r="AH470" s="14">
        <v>2.4510000000000001</v>
      </c>
      <c r="AI470" s="112">
        <f t="shared" si="193"/>
        <v>341</v>
      </c>
      <c r="AJ470" s="33">
        <f t="shared" si="213"/>
        <v>-0.17103643520060199</v>
      </c>
      <c r="AK470" s="13">
        <v>161707.70357219712</v>
      </c>
      <c r="AL470" s="38"/>
    </row>
    <row r="471" spans="1:38" x14ac:dyDescent="0.25">
      <c r="A471" t="s">
        <v>906</v>
      </c>
      <c r="B471" s="5" t="s">
        <v>454</v>
      </c>
      <c r="C471" s="6" t="s">
        <v>44</v>
      </c>
      <c r="D471" s="7" t="s">
        <v>20</v>
      </c>
      <c r="E471" s="36">
        <f t="shared" si="194"/>
        <v>4.2036219843611313</v>
      </c>
      <c r="F471" s="8">
        <f t="shared" si="195"/>
        <v>15.210086407444583</v>
      </c>
      <c r="G471" s="9">
        <f t="shared" si="196"/>
        <v>465</v>
      </c>
      <c r="H471" s="112">
        <f t="shared" si="197"/>
        <v>67</v>
      </c>
      <c r="I471" s="33">
        <f t="shared" si="198"/>
        <v>-0.85762349867554366</v>
      </c>
      <c r="J471" s="11">
        <v>-5.7321772639691737E-2</v>
      </c>
      <c r="K471" s="10">
        <f t="shared" si="199"/>
        <v>559</v>
      </c>
      <c r="L471" s="33">
        <f t="shared" si="200"/>
        <v>1.307700303357477</v>
      </c>
      <c r="M471" s="11">
        <v>0</v>
      </c>
      <c r="N471" s="10">
        <f t="shared" si="201"/>
        <v>508</v>
      </c>
      <c r="O471" s="33">
        <f t="shared" si="202"/>
        <v>0.83613099550951653</v>
      </c>
      <c r="P471" s="11">
        <v>7.5085324232081908E-3</v>
      </c>
      <c r="Q471" s="10">
        <f t="shared" si="203"/>
        <v>239</v>
      </c>
      <c r="R471" s="33">
        <f t="shared" si="204"/>
        <v>0.15143746103141636</v>
      </c>
      <c r="S471" s="12">
        <v>0.51098620337250888</v>
      </c>
      <c r="T471" s="10">
        <f t="shared" si="205"/>
        <v>541</v>
      </c>
      <c r="U471" s="33">
        <f t="shared" si="206"/>
        <v>1.0179061038576298</v>
      </c>
      <c r="V471" s="18">
        <v>1.5813253012048192E-2</v>
      </c>
      <c r="W471" s="112">
        <f t="shared" si="191"/>
        <v>409</v>
      </c>
      <c r="X471" s="33">
        <f t="shared" si="207"/>
        <v>0.37719130931003036</v>
      </c>
      <c r="Y471" s="13">
        <v>110792</v>
      </c>
      <c r="Z471" s="10">
        <f t="shared" si="208"/>
        <v>466</v>
      </c>
      <c r="AA471" s="33">
        <f t="shared" si="209"/>
        <v>0.73457988302526112</v>
      </c>
      <c r="AB471" s="11">
        <v>2.5000000000000001E-2</v>
      </c>
      <c r="AC471" s="112">
        <f t="shared" si="192"/>
        <v>546</v>
      </c>
      <c r="AD471" s="33">
        <f t="shared" si="210"/>
        <v>1.112983476444886</v>
      </c>
      <c r="AE471" s="11">
        <v>0.98900293255131966</v>
      </c>
      <c r="AF471" s="10">
        <f t="shared" si="211"/>
        <v>153</v>
      </c>
      <c r="AG471" s="33">
        <f t="shared" si="212"/>
        <v>-0.33381335675137863</v>
      </c>
      <c r="AH471" s="14">
        <v>3.0023333333333331</v>
      </c>
      <c r="AI471" s="112">
        <f t="shared" si="193"/>
        <v>258</v>
      </c>
      <c r="AJ471" s="33">
        <f t="shared" si="213"/>
        <v>-0.22269242720098806</v>
      </c>
      <c r="AK471" s="13">
        <v>126253.05595298926</v>
      </c>
      <c r="AL471" s="38"/>
    </row>
    <row r="472" spans="1:38" x14ac:dyDescent="0.25">
      <c r="A472" t="s">
        <v>617</v>
      </c>
      <c r="B472" s="5" t="s">
        <v>455</v>
      </c>
      <c r="C472" s="6" t="s">
        <v>93</v>
      </c>
      <c r="D472" s="7" t="s">
        <v>34</v>
      </c>
      <c r="E472" s="36">
        <f t="shared" si="194"/>
        <v>4.2141028469277302</v>
      </c>
      <c r="F472" s="8">
        <f t="shared" si="195"/>
        <v>15.177418148478587</v>
      </c>
      <c r="G472" s="9">
        <f t="shared" si="196"/>
        <v>466</v>
      </c>
      <c r="H472" s="112">
        <f t="shared" si="197"/>
        <v>267</v>
      </c>
      <c r="I472" s="33">
        <f t="shared" si="198"/>
        <v>-0.14606177649590493</v>
      </c>
      <c r="J472" s="11">
        <v>-1.2319228709159025E-2</v>
      </c>
      <c r="K472" s="10">
        <f t="shared" si="199"/>
        <v>311</v>
      </c>
      <c r="L472" s="33">
        <f t="shared" si="200"/>
        <v>0.24957273032720897</v>
      </c>
      <c r="M472" s="11">
        <v>5.5737704918032788E-2</v>
      </c>
      <c r="N472" s="10">
        <f t="shared" si="201"/>
        <v>519</v>
      </c>
      <c r="O472" s="33">
        <f t="shared" si="202"/>
        <v>0.87031729597456664</v>
      </c>
      <c r="P472" s="11">
        <v>5.3191489361702126E-3</v>
      </c>
      <c r="Q472" s="10">
        <f t="shared" si="203"/>
        <v>390</v>
      </c>
      <c r="R472" s="33">
        <f t="shared" si="204"/>
        <v>0.27294812057923534</v>
      </c>
      <c r="S472" s="12">
        <v>0</v>
      </c>
      <c r="T472" s="10">
        <f t="shared" si="205"/>
        <v>227</v>
      </c>
      <c r="U472" s="33">
        <f t="shared" si="206"/>
        <v>6.4945567397274265E-2</v>
      </c>
      <c r="V472" s="18">
        <v>7.175177763413057E-2</v>
      </c>
      <c r="W472" s="112">
        <f t="shared" si="191"/>
        <v>470</v>
      </c>
      <c r="X472" s="33">
        <f t="shared" si="207"/>
        <v>0.93178463285465429</v>
      </c>
      <c r="Y472" s="13">
        <v>130962</v>
      </c>
      <c r="Z472" s="10">
        <f t="shared" si="208"/>
        <v>556</v>
      </c>
      <c r="AA472" s="33">
        <f t="shared" si="209"/>
        <v>1.247152825397337</v>
      </c>
      <c r="AB472" s="11">
        <v>1.8000000000000002E-2</v>
      </c>
      <c r="AC472" s="112">
        <f t="shared" si="192"/>
        <v>250</v>
      </c>
      <c r="AD472" s="33">
        <f t="shared" si="210"/>
        <v>9.8114670085300823E-2</v>
      </c>
      <c r="AE472" s="11">
        <v>0.92844522968197885</v>
      </c>
      <c r="AF472" s="10">
        <f t="shared" si="211"/>
        <v>556</v>
      </c>
      <c r="AG472" s="33">
        <f t="shared" si="212"/>
        <v>1.678934182489747</v>
      </c>
      <c r="AH472" s="14">
        <v>0.73100000000000021</v>
      </c>
      <c r="AI472" s="112">
        <f t="shared" si="193"/>
        <v>543</v>
      </c>
      <c r="AJ472" s="33">
        <f t="shared" si="213"/>
        <v>1.1329138022363963</v>
      </c>
      <c r="AK472" s="13">
        <v>1056688.0222342734</v>
      </c>
      <c r="AL472" s="38"/>
    </row>
    <row r="473" spans="1:38" x14ac:dyDescent="0.25">
      <c r="A473" t="s">
        <v>1139</v>
      </c>
      <c r="B473" s="5" t="s">
        <v>467</v>
      </c>
      <c r="C473" s="6" t="s">
        <v>41</v>
      </c>
      <c r="D473" s="7" t="s">
        <v>34</v>
      </c>
      <c r="E473" s="36">
        <f t="shared" si="194"/>
        <v>4.2562763144557847</v>
      </c>
      <c r="F473" s="8">
        <f t="shared" si="195"/>
        <v>15.045965822875996</v>
      </c>
      <c r="G473" s="9">
        <f t="shared" si="196"/>
        <v>467</v>
      </c>
      <c r="H473" s="112">
        <f t="shared" si="197"/>
        <v>361</v>
      </c>
      <c r="I473" s="33">
        <f t="shared" si="198"/>
        <v>0.17075956904817441</v>
      </c>
      <c r="J473" s="11">
        <v>7.7180583968756711E-3</v>
      </c>
      <c r="K473" s="10">
        <f t="shared" si="199"/>
        <v>523</v>
      </c>
      <c r="L473" s="33">
        <f t="shared" si="200"/>
        <v>0.92288840776022141</v>
      </c>
      <c r="M473" s="11">
        <v>2.0270270270270271E-2</v>
      </c>
      <c r="N473" s="10">
        <f t="shared" si="201"/>
        <v>533</v>
      </c>
      <c r="O473" s="33">
        <f t="shared" si="202"/>
        <v>0.92146638012686211</v>
      </c>
      <c r="P473" s="11">
        <v>2.0434227330779057E-3</v>
      </c>
      <c r="Q473" s="10">
        <f t="shared" si="203"/>
        <v>370</v>
      </c>
      <c r="R473" s="33">
        <f t="shared" si="204"/>
        <v>0.2510051141443288</v>
      </c>
      <c r="S473" s="12">
        <v>9.227646027498386E-2</v>
      </c>
      <c r="T473" s="10">
        <f t="shared" si="205"/>
        <v>517</v>
      </c>
      <c r="U473" s="33">
        <f t="shared" si="206"/>
        <v>0.93341889866055205</v>
      </c>
      <c r="V473" s="18">
        <v>2.0772629006485573E-2</v>
      </c>
      <c r="W473" s="112">
        <f t="shared" si="191"/>
        <v>459</v>
      </c>
      <c r="X473" s="33">
        <f t="shared" si="207"/>
        <v>0.85003917172931143</v>
      </c>
      <c r="Y473" s="13">
        <v>127989</v>
      </c>
      <c r="Z473" s="10">
        <f t="shared" si="208"/>
        <v>369</v>
      </c>
      <c r="AA473" s="33">
        <f t="shared" si="209"/>
        <v>0.51490576486580031</v>
      </c>
      <c r="AB473" s="11">
        <v>2.7999999999999997E-2</v>
      </c>
      <c r="AC473" s="112">
        <f t="shared" si="192"/>
        <v>345</v>
      </c>
      <c r="AD473" s="33">
        <f t="shared" si="210"/>
        <v>0.44261375319010537</v>
      </c>
      <c r="AE473" s="11">
        <v>0.94900165331298492</v>
      </c>
      <c r="AF473" s="10">
        <f t="shared" si="211"/>
        <v>380</v>
      </c>
      <c r="AG473" s="33">
        <f t="shared" si="212"/>
        <v>0.34852400979499626</v>
      </c>
      <c r="AH473" s="14">
        <v>2.2323333333333335</v>
      </c>
      <c r="AI473" s="112">
        <f t="shared" si="193"/>
        <v>442</v>
      </c>
      <c r="AJ473" s="33">
        <f t="shared" si="213"/>
        <v>-7.0863059648092336E-2</v>
      </c>
      <c r="AK473" s="13">
        <v>230462.78102795978</v>
      </c>
      <c r="AL473" s="38"/>
    </row>
    <row r="474" spans="1:38" x14ac:dyDescent="0.25">
      <c r="A474" t="s">
        <v>829</v>
      </c>
      <c r="B474" s="5" t="s">
        <v>527</v>
      </c>
      <c r="C474" s="6" t="s">
        <v>54</v>
      </c>
      <c r="D474" s="7" t="s">
        <v>39</v>
      </c>
      <c r="E474" s="36">
        <f t="shared" si="194"/>
        <v>4.2858663122761191</v>
      </c>
      <c r="F474" s="8">
        <f t="shared" si="195"/>
        <v>14.953735464405446</v>
      </c>
      <c r="G474" s="9">
        <f t="shared" si="196"/>
        <v>468</v>
      </c>
      <c r="H474" s="112">
        <f t="shared" si="197"/>
        <v>335</v>
      </c>
      <c r="I474" s="33">
        <f t="shared" si="198"/>
        <v>9.4217595870174531E-2</v>
      </c>
      <c r="J474" s="11">
        <v>2.8771803632439141E-3</v>
      </c>
      <c r="K474" s="10">
        <f t="shared" si="199"/>
        <v>428</v>
      </c>
      <c r="L474" s="33">
        <f t="shared" si="200"/>
        <v>0.58079810567758661</v>
      </c>
      <c r="M474" s="11">
        <v>3.8290146888925562E-2</v>
      </c>
      <c r="N474" s="10">
        <f t="shared" si="201"/>
        <v>475</v>
      </c>
      <c r="O474" s="33">
        <f t="shared" si="202"/>
        <v>0.76222958595900048</v>
      </c>
      <c r="P474" s="11">
        <v>1.2241379310344828E-2</v>
      </c>
      <c r="Q474" s="10">
        <f t="shared" si="203"/>
        <v>359</v>
      </c>
      <c r="R474" s="33">
        <f t="shared" si="204"/>
        <v>0.24452228103167908</v>
      </c>
      <c r="S474" s="12">
        <v>0.1195385810770426</v>
      </c>
      <c r="T474" s="10">
        <f t="shared" si="205"/>
        <v>395</v>
      </c>
      <c r="U474" s="33">
        <f t="shared" si="206"/>
        <v>0.57882884907991594</v>
      </c>
      <c r="V474" s="18">
        <v>4.1586968593817483E-2</v>
      </c>
      <c r="W474" s="112">
        <f t="shared" si="191"/>
        <v>518</v>
      </c>
      <c r="X474" s="33">
        <f t="shared" si="207"/>
        <v>1.4396348403841142</v>
      </c>
      <c r="Y474" s="13">
        <v>149432</v>
      </c>
      <c r="Z474" s="10">
        <f t="shared" si="208"/>
        <v>369</v>
      </c>
      <c r="AA474" s="33">
        <f t="shared" si="209"/>
        <v>0.51490576486580031</v>
      </c>
      <c r="AB474" s="11">
        <v>2.7999999999999997E-2</v>
      </c>
      <c r="AC474" s="112">
        <f t="shared" si="192"/>
        <v>347</v>
      </c>
      <c r="AD474" s="33">
        <f t="shared" si="210"/>
        <v>0.44471952667392117</v>
      </c>
      <c r="AE474" s="11">
        <v>0.94912730581520388</v>
      </c>
      <c r="AF474" s="10">
        <f t="shared" si="211"/>
        <v>450</v>
      </c>
      <c r="AG474" s="33">
        <f t="shared" si="212"/>
        <v>0.55942828672751232</v>
      </c>
      <c r="AH474" s="14">
        <v>1.9943333333333335</v>
      </c>
      <c r="AI474" s="112">
        <f t="shared" si="193"/>
        <v>466</v>
      </c>
      <c r="AJ474" s="33">
        <f t="shared" si="213"/>
        <v>-3.0342131148521259E-2</v>
      </c>
      <c r="AK474" s="13">
        <v>258274.75763552685</v>
      </c>
      <c r="AL474" s="38"/>
    </row>
    <row r="475" spans="1:38" x14ac:dyDescent="0.25">
      <c r="A475" t="s">
        <v>907</v>
      </c>
      <c r="B475" s="5" t="s">
        <v>491</v>
      </c>
      <c r="C475" s="6" t="s">
        <v>44</v>
      </c>
      <c r="D475" s="7" t="s">
        <v>20</v>
      </c>
      <c r="E475" s="36">
        <f t="shared" si="194"/>
        <v>4.2892901778656638</v>
      </c>
      <c r="F475" s="8">
        <f t="shared" si="195"/>
        <v>14.943063467989763</v>
      </c>
      <c r="G475" s="9">
        <f t="shared" si="196"/>
        <v>469</v>
      </c>
      <c r="H475" s="112">
        <f t="shared" si="197"/>
        <v>401</v>
      </c>
      <c r="I475" s="33">
        <f t="shared" si="198"/>
        <v>0.31538986752302983</v>
      </c>
      <c r="J475" s="11">
        <v>1.6865165608971555E-2</v>
      </c>
      <c r="K475" s="10">
        <f t="shared" si="199"/>
        <v>424</v>
      </c>
      <c r="L475" s="33">
        <f t="shared" si="200"/>
        <v>0.57615393732754983</v>
      </c>
      <c r="M475" s="11">
        <v>3.8534782121653413E-2</v>
      </c>
      <c r="N475" s="10">
        <f t="shared" si="201"/>
        <v>397</v>
      </c>
      <c r="O475" s="33">
        <f t="shared" si="202"/>
        <v>0.61126153312578624</v>
      </c>
      <c r="P475" s="11">
        <v>2.190978324545987E-2</v>
      </c>
      <c r="Q475" s="10">
        <f t="shared" si="203"/>
        <v>390</v>
      </c>
      <c r="R475" s="33">
        <f t="shared" si="204"/>
        <v>0.27294812057923534</v>
      </c>
      <c r="S475" s="12">
        <v>0</v>
      </c>
      <c r="T475" s="10">
        <f t="shared" si="205"/>
        <v>495</v>
      </c>
      <c r="U475" s="33">
        <f t="shared" si="206"/>
        <v>0.85422720760684556</v>
      </c>
      <c r="V475" s="18">
        <v>2.5421159759213545E-2</v>
      </c>
      <c r="W475" s="112">
        <f t="shared" si="191"/>
        <v>445</v>
      </c>
      <c r="X475" s="33">
        <f t="shared" si="207"/>
        <v>0.75330841752851874</v>
      </c>
      <c r="Y475" s="13">
        <v>124471</v>
      </c>
      <c r="Z475" s="10">
        <f t="shared" si="208"/>
        <v>466</v>
      </c>
      <c r="AA475" s="33">
        <f t="shared" si="209"/>
        <v>0.73457988302526112</v>
      </c>
      <c r="AB475" s="11">
        <v>2.5000000000000001E-2</v>
      </c>
      <c r="AC475" s="112">
        <f t="shared" si="192"/>
        <v>503</v>
      </c>
      <c r="AD475" s="33">
        <f t="shared" si="210"/>
        <v>0.93428294362308806</v>
      </c>
      <c r="AE475" s="11">
        <v>0.97833978702807356</v>
      </c>
      <c r="AF475" s="10">
        <f t="shared" si="211"/>
        <v>199</v>
      </c>
      <c r="AG475" s="33">
        <f t="shared" si="212"/>
        <v>-0.18139513980855221</v>
      </c>
      <c r="AH475" s="14">
        <v>2.8303333333333334</v>
      </c>
      <c r="AI475" s="112">
        <f t="shared" si="193"/>
        <v>306</v>
      </c>
      <c r="AJ475" s="33">
        <f t="shared" si="213"/>
        <v>-0.19542037553431035</v>
      </c>
      <c r="AK475" s="13">
        <v>144971.52295460374</v>
      </c>
      <c r="AL475" s="38"/>
    </row>
    <row r="476" spans="1:38" x14ac:dyDescent="0.25">
      <c r="A476" t="s">
        <v>812</v>
      </c>
      <c r="B476" s="5" t="s">
        <v>359</v>
      </c>
      <c r="C476" s="6" t="s">
        <v>30</v>
      </c>
      <c r="D476" s="7" t="s">
        <v>20</v>
      </c>
      <c r="E476" s="36">
        <f t="shared" si="194"/>
        <v>4.3207655900834858</v>
      </c>
      <c r="F476" s="8">
        <f t="shared" si="195"/>
        <v>14.844956378915796</v>
      </c>
      <c r="G476" s="9">
        <f t="shared" si="196"/>
        <v>470</v>
      </c>
      <c r="H476" s="112">
        <f t="shared" si="197"/>
        <v>407</v>
      </c>
      <c r="I476" s="33">
        <f t="shared" si="198"/>
        <v>0.3285759331217194</v>
      </c>
      <c r="J476" s="11">
        <v>1.7699115044247815E-2</v>
      </c>
      <c r="K476" s="10">
        <f t="shared" si="199"/>
        <v>514</v>
      </c>
      <c r="L476" s="33">
        <f t="shared" si="200"/>
        <v>0.86621068670326129</v>
      </c>
      <c r="M476" s="11">
        <v>2.3255813953488372E-2</v>
      </c>
      <c r="N476" s="10">
        <f t="shared" si="201"/>
        <v>476</v>
      </c>
      <c r="O476" s="33">
        <f t="shared" si="202"/>
        <v>0.76599862216410086</v>
      </c>
      <c r="P476" s="11">
        <v>1.2E-2</v>
      </c>
      <c r="Q476" s="10">
        <f t="shared" si="203"/>
        <v>390</v>
      </c>
      <c r="R476" s="33">
        <f t="shared" si="204"/>
        <v>0.27294812057923534</v>
      </c>
      <c r="S476" s="12">
        <v>0</v>
      </c>
      <c r="T476" s="10">
        <f t="shared" si="205"/>
        <v>228</v>
      </c>
      <c r="U476" s="33">
        <f t="shared" si="206"/>
        <v>6.7889878564575137E-2</v>
      </c>
      <c r="V476" s="18">
        <v>7.1578947368421048E-2</v>
      </c>
      <c r="W476" s="112">
        <f t="shared" si="191"/>
        <v>326</v>
      </c>
      <c r="X476" s="33">
        <f t="shared" si="207"/>
        <v>-3.5726145593773188E-3</v>
      </c>
      <c r="Y476" s="13">
        <v>96944</v>
      </c>
      <c r="Z476" s="10">
        <f t="shared" si="208"/>
        <v>350</v>
      </c>
      <c r="AA476" s="33">
        <f t="shared" si="209"/>
        <v>0.44168105881264658</v>
      </c>
      <c r="AB476" s="11">
        <v>2.8999999999999998E-2</v>
      </c>
      <c r="AC476" s="112">
        <f t="shared" si="192"/>
        <v>483</v>
      </c>
      <c r="AD476" s="33">
        <f t="shared" si="210"/>
        <v>0.86147448646245928</v>
      </c>
      <c r="AE476" s="11">
        <v>0.97399527186761226</v>
      </c>
      <c r="AF476" s="10">
        <f t="shared" si="211"/>
        <v>545</v>
      </c>
      <c r="AG476" s="33">
        <f t="shared" si="212"/>
        <v>1.4963867831279898</v>
      </c>
      <c r="AH476" s="14">
        <v>0.93699999999999994</v>
      </c>
      <c r="AI476" s="112">
        <f t="shared" si="193"/>
        <v>559</v>
      </c>
      <c r="AJ476" s="33">
        <f t="shared" si="213"/>
        <v>4.9662107492864154</v>
      </c>
      <c r="AK476" s="13">
        <v>3687712.7536231885</v>
      </c>
      <c r="AL476" s="38"/>
    </row>
    <row r="477" spans="1:38" x14ac:dyDescent="0.25">
      <c r="A477" t="s">
        <v>655</v>
      </c>
      <c r="B477" s="5" t="s">
        <v>499</v>
      </c>
      <c r="C477" s="6" t="s">
        <v>81</v>
      </c>
      <c r="D477" s="7" t="s">
        <v>34</v>
      </c>
      <c r="E477" s="36">
        <f t="shared" si="194"/>
        <v>4.3209943498398822</v>
      </c>
      <c r="F477" s="8">
        <f t="shared" si="195"/>
        <v>14.844243347625149</v>
      </c>
      <c r="G477" s="9">
        <f t="shared" si="196"/>
        <v>471</v>
      </c>
      <c r="H477" s="112">
        <f t="shared" si="197"/>
        <v>288</v>
      </c>
      <c r="I477" s="33">
        <f t="shared" si="198"/>
        <v>-4.7709940311835064E-2</v>
      </c>
      <c r="J477" s="11">
        <v>-6.0989913206661583E-3</v>
      </c>
      <c r="K477" s="10">
        <f t="shared" si="199"/>
        <v>425</v>
      </c>
      <c r="L477" s="33">
        <f t="shared" si="200"/>
        <v>0.57707605001053874</v>
      </c>
      <c r="M477" s="11">
        <v>3.8486209108402822E-2</v>
      </c>
      <c r="N477" s="10">
        <f t="shared" si="201"/>
        <v>463</v>
      </c>
      <c r="O477" s="33">
        <f t="shared" si="202"/>
        <v>0.74250822308201914</v>
      </c>
      <c r="P477" s="11">
        <v>1.350438892640108E-2</v>
      </c>
      <c r="Q477" s="10">
        <f t="shared" si="203"/>
        <v>313</v>
      </c>
      <c r="R477" s="33">
        <f t="shared" si="204"/>
        <v>0.21682436303024272</v>
      </c>
      <c r="S477" s="12">
        <v>0.23601604909133819</v>
      </c>
      <c r="T477" s="10">
        <f t="shared" si="205"/>
        <v>510</v>
      </c>
      <c r="U477" s="33">
        <f t="shared" si="206"/>
        <v>0.9035528007040734</v>
      </c>
      <c r="V477" s="18">
        <v>2.2525760843517852E-2</v>
      </c>
      <c r="W477" s="112">
        <f t="shared" si="191"/>
        <v>490</v>
      </c>
      <c r="X477" s="33">
        <f t="shared" si="207"/>
        <v>1.1459230961053004</v>
      </c>
      <c r="Y477" s="13">
        <v>138750</v>
      </c>
      <c r="Z477" s="10">
        <f t="shared" si="208"/>
        <v>224</v>
      </c>
      <c r="AA477" s="33">
        <f t="shared" si="209"/>
        <v>7.5557528546877792E-2</v>
      </c>
      <c r="AB477" s="11">
        <v>3.4000000000000002E-2</v>
      </c>
      <c r="AC477" s="112">
        <f t="shared" si="192"/>
        <v>525</v>
      </c>
      <c r="AD477" s="33">
        <f t="shared" si="210"/>
        <v>0.99975441071122551</v>
      </c>
      <c r="AE477" s="11">
        <v>0.98224650051212015</v>
      </c>
      <c r="AF477" s="10">
        <f t="shared" si="211"/>
        <v>427</v>
      </c>
      <c r="AG477" s="33">
        <f t="shared" si="212"/>
        <v>0.49001301350742665</v>
      </c>
      <c r="AH477" s="14">
        <v>2.0726666666666667</v>
      </c>
      <c r="AI477" s="112">
        <f t="shared" si="193"/>
        <v>440</v>
      </c>
      <c r="AJ477" s="33">
        <f t="shared" si="213"/>
        <v>-7.1883412565556082E-2</v>
      </c>
      <c r="AK477" s="13">
        <v>229762.45079065376</v>
      </c>
      <c r="AL477" s="38"/>
    </row>
    <row r="478" spans="1:38" x14ac:dyDescent="0.25">
      <c r="A478" t="s">
        <v>625</v>
      </c>
      <c r="B478" s="5" t="s">
        <v>430</v>
      </c>
      <c r="C478" s="6" t="s">
        <v>28</v>
      </c>
      <c r="D478" s="7" t="s">
        <v>20</v>
      </c>
      <c r="E478" s="36">
        <f t="shared" si="194"/>
        <v>4.3218067256685408</v>
      </c>
      <c r="F478" s="8">
        <f t="shared" si="195"/>
        <v>14.841711217871543</v>
      </c>
      <c r="G478" s="9">
        <f t="shared" si="196"/>
        <v>472</v>
      </c>
      <c r="H478" s="112">
        <f t="shared" si="197"/>
        <v>9</v>
      </c>
      <c r="I478" s="33">
        <f t="shared" si="198"/>
        <v>-1.682803659904452</v>
      </c>
      <c r="J478" s="11">
        <v>-0.10951008645533145</v>
      </c>
      <c r="K478" s="10">
        <f t="shared" si="199"/>
        <v>104</v>
      </c>
      <c r="L478" s="33">
        <f t="shared" si="200"/>
        <v>-0.49846057456821785</v>
      </c>
      <c r="M478" s="11">
        <v>9.5140949554896145E-2</v>
      </c>
      <c r="N478" s="10">
        <f t="shared" si="201"/>
        <v>535</v>
      </c>
      <c r="O478" s="33">
        <f t="shared" si="202"/>
        <v>0.95337356493194403</v>
      </c>
      <c r="P478" s="11">
        <v>0</v>
      </c>
      <c r="Q478" s="10">
        <f t="shared" si="203"/>
        <v>390</v>
      </c>
      <c r="R478" s="33">
        <f t="shared" si="204"/>
        <v>0.27294812057923534</v>
      </c>
      <c r="S478" s="12">
        <v>0</v>
      </c>
      <c r="T478" s="10">
        <f t="shared" si="205"/>
        <v>322</v>
      </c>
      <c r="U478" s="33">
        <f t="shared" si="206"/>
        <v>0.36578598760010511</v>
      </c>
      <c r="V478" s="18">
        <v>5.4092526690391461E-2</v>
      </c>
      <c r="W478" s="112">
        <f t="shared" si="191"/>
        <v>313</v>
      </c>
      <c r="X478" s="33">
        <f t="shared" si="207"/>
        <v>-4.1736993988228985E-2</v>
      </c>
      <c r="Y478" s="13">
        <v>95556</v>
      </c>
      <c r="Z478" s="10">
        <f t="shared" si="208"/>
        <v>55</v>
      </c>
      <c r="AA478" s="33">
        <f t="shared" si="209"/>
        <v>-1.0228130622504275</v>
      </c>
      <c r="AB478" s="11">
        <v>4.9000000000000002E-2</v>
      </c>
      <c r="AC478" s="112">
        <f t="shared" si="192"/>
        <v>545</v>
      </c>
      <c r="AD478" s="33">
        <f t="shared" si="210"/>
        <v>1.1110722521071057</v>
      </c>
      <c r="AE478" s="11">
        <v>0.98888888888888893</v>
      </c>
      <c r="AF478" s="10">
        <f t="shared" si="211"/>
        <v>565</v>
      </c>
      <c r="AG478" s="33">
        <f t="shared" si="212"/>
        <v>1.8992907519458493</v>
      </c>
      <c r="AH478" s="14">
        <v>0.48233333333333334</v>
      </c>
      <c r="AI478" s="112">
        <f t="shared" si="193"/>
        <v>565</v>
      </c>
      <c r="AJ478" s="33">
        <f t="shared" si="213"/>
        <v>11.014680909282051</v>
      </c>
      <c r="AK478" s="13">
        <v>7839145.5275080903</v>
      </c>
      <c r="AL478" s="38"/>
    </row>
    <row r="479" spans="1:38" x14ac:dyDescent="0.25">
      <c r="A479" t="s">
        <v>896</v>
      </c>
      <c r="B479" s="5" t="s">
        <v>566</v>
      </c>
      <c r="C479" s="6" t="s">
        <v>30</v>
      </c>
      <c r="D479" s="7" t="s">
        <v>20</v>
      </c>
      <c r="E479" s="36">
        <f t="shared" si="194"/>
        <v>4.3323767124684869</v>
      </c>
      <c r="F479" s="8">
        <f t="shared" si="195"/>
        <v>14.808765163684338</v>
      </c>
      <c r="G479" s="9">
        <f t="shared" si="196"/>
        <v>473</v>
      </c>
      <c r="H479" s="112">
        <f t="shared" si="197"/>
        <v>4</v>
      </c>
      <c r="I479" s="33">
        <f t="shared" si="198"/>
        <v>-2.8965711607898861</v>
      </c>
      <c r="J479" s="11">
        <v>-0.18627450980392157</v>
      </c>
      <c r="K479" s="10">
        <f t="shared" si="199"/>
        <v>407</v>
      </c>
      <c r="L479" s="33">
        <f t="shared" si="200"/>
        <v>0.51321348219779794</v>
      </c>
      <c r="M479" s="11">
        <v>4.185022026431718E-2</v>
      </c>
      <c r="N479" s="10">
        <f t="shared" si="201"/>
        <v>482</v>
      </c>
      <c r="O479" s="33">
        <f t="shared" si="202"/>
        <v>0.78083678521938116</v>
      </c>
      <c r="P479" s="11">
        <v>1.1049723756906077E-2</v>
      </c>
      <c r="Q479" s="10">
        <f t="shared" si="203"/>
        <v>390</v>
      </c>
      <c r="R479" s="33">
        <f t="shared" si="204"/>
        <v>0.27294812057923534</v>
      </c>
      <c r="S479" s="12">
        <v>0</v>
      </c>
      <c r="T479" s="10">
        <f t="shared" si="205"/>
        <v>360</v>
      </c>
      <c r="U479" s="33">
        <f t="shared" si="206"/>
        <v>0.47606723170280429</v>
      </c>
      <c r="V479" s="18">
        <v>4.7619047619047616E-2</v>
      </c>
      <c r="W479" s="112">
        <f t="shared" si="191"/>
        <v>431</v>
      </c>
      <c r="X479" s="33">
        <f t="shared" si="207"/>
        <v>0.59028492643798447</v>
      </c>
      <c r="Y479" s="13">
        <v>118542</v>
      </c>
      <c r="Z479" s="10">
        <f t="shared" si="208"/>
        <v>91</v>
      </c>
      <c r="AA479" s="33">
        <f t="shared" si="209"/>
        <v>-0.72991423803781252</v>
      </c>
      <c r="AB479" s="11">
        <v>4.4999999999999998E-2</v>
      </c>
      <c r="AC479" s="112">
        <f t="shared" si="192"/>
        <v>524</v>
      </c>
      <c r="AD479" s="33">
        <f t="shared" si="210"/>
        <v>0.99890550150583612</v>
      </c>
      <c r="AE479" s="11">
        <v>0.98219584569732943</v>
      </c>
      <c r="AF479" s="10">
        <f t="shared" si="211"/>
        <v>558</v>
      </c>
      <c r="AG479" s="33">
        <f t="shared" si="212"/>
        <v>1.7321033279349194</v>
      </c>
      <c r="AH479" s="14">
        <v>0.67099999999999993</v>
      </c>
      <c r="AI479" s="112">
        <f t="shared" si="193"/>
        <v>562</v>
      </c>
      <c r="AJ479" s="33">
        <f t="shared" si="213"/>
        <v>8.4242478909014018</v>
      </c>
      <c r="AK479" s="13">
        <v>6061173.8674698798</v>
      </c>
      <c r="AL479" s="38"/>
    </row>
    <row r="480" spans="1:38" x14ac:dyDescent="0.25">
      <c r="A480" t="s">
        <v>769</v>
      </c>
      <c r="B480" s="5" t="s">
        <v>186</v>
      </c>
      <c r="C480" s="6" t="s">
        <v>91</v>
      </c>
      <c r="D480" s="7" t="s">
        <v>39</v>
      </c>
      <c r="E480" s="36">
        <f t="shared" si="194"/>
        <v>4.3397618348829781</v>
      </c>
      <c r="F480" s="8">
        <f t="shared" si="195"/>
        <v>14.785746152605894</v>
      </c>
      <c r="G480" s="9">
        <f t="shared" si="196"/>
        <v>474</v>
      </c>
      <c r="H480" s="112">
        <f t="shared" si="197"/>
        <v>541</v>
      </c>
      <c r="I480" s="33">
        <f t="shared" si="198"/>
        <v>1.652655544879303</v>
      </c>
      <c r="J480" s="11">
        <v>0.10144020037570445</v>
      </c>
      <c r="K480" s="10">
        <f t="shared" si="199"/>
        <v>180</v>
      </c>
      <c r="L480" s="33">
        <f t="shared" si="200"/>
        <v>-0.14838484332118851</v>
      </c>
      <c r="M480" s="11">
        <v>7.6700434153400873E-2</v>
      </c>
      <c r="N480" s="10">
        <f t="shared" si="201"/>
        <v>524</v>
      </c>
      <c r="O480" s="33">
        <f t="shared" si="202"/>
        <v>0.87954577030316416</v>
      </c>
      <c r="P480" s="11">
        <v>4.7281323877068557E-3</v>
      </c>
      <c r="Q480" s="10">
        <f t="shared" si="203"/>
        <v>390</v>
      </c>
      <c r="R480" s="33">
        <f t="shared" si="204"/>
        <v>0.27294812057923534</v>
      </c>
      <c r="S480" s="12">
        <v>0</v>
      </c>
      <c r="T480" s="10">
        <f t="shared" si="205"/>
        <v>466</v>
      </c>
      <c r="U480" s="33">
        <f t="shared" si="206"/>
        <v>0.76264345005242284</v>
      </c>
      <c r="V480" s="18">
        <v>3.0797101449275364E-2</v>
      </c>
      <c r="W480" s="112">
        <v>345</v>
      </c>
      <c r="X480" s="33">
        <f t="shared" si="207"/>
        <v>0.49132700023882231</v>
      </c>
      <c r="Y480" s="13">
        <v>114943</v>
      </c>
      <c r="Z480" s="10">
        <f t="shared" si="208"/>
        <v>488</v>
      </c>
      <c r="AA480" s="33">
        <f t="shared" si="209"/>
        <v>0.8078045890784149</v>
      </c>
      <c r="AB480" s="11">
        <v>2.4E-2</v>
      </c>
      <c r="AC480" s="112">
        <v>345</v>
      </c>
      <c r="AD480" s="33">
        <f t="shared" si="210"/>
        <v>0.75072626892350058</v>
      </c>
      <c r="AE480" s="11">
        <v>0.96738687321646966</v>
      </c>
      <c r="AF480" s="10">
        <f t="shared" si="211"/>
        <v>325</v>
      </c>
      <c r="AG480" s="33">
        <f t="shared" si="212"/>
        <v>0.16774891528141136</v>
      </c>
      <c r="AH480" s="14">
        <v>2.4363333333333332</v>
      </c>
      <c r="AI480" s="112">
        <v>345</v>
      </c>
      <c r="AJ480" s="33">
        <f t="shared" si="213"/>
        <v>-0.17295307400985269</v>
      </c>
      <c r="AK480" s="13">
        <v>160392.19783968164</v>
      </c>
      <c r="AL480" s="38"/>
    </row>
    <row r="481" spans="1:38" x14ac:dyDescent="0.25">
      <c r="A481" t="s">
        <v>822</v>
      </c>
      <c r="B481" s="5" t="s">
        <v>515</v>
      </c>
      <c r="C481" s="6" t="s">
        <v>172</v>
      </c>
      <c r="D481" s="7" t="s">
        <v>39</v>
      </c>
      <c r="E481" s="36">
        <f t="shared" si="194"/>
        <v>4.354331581859622</v>
      </c>
      <c r="F481" s="8">
        <f t="shared" si="195"/>
        <v>14.740333070974721</v>
      </c>
      <c r="G481" s="9">
        <f t="shared" si="196"/>
        <v>475</v>
      </c>
      <c r="H481" s="112">
        <f t="shared" si="197"/>
        <v>488</v>
      </c>
      <c r="I481" s="33">
        <f t="shared" si="198"/>
        <v>0.78130647150851396</v>
      </c>
      <c r="J481" s="11">
        <v>4.6331945208349712E-2</v>
      </c>
      <c r="K481" s="10">
        <f t="shared" si="199"/>
        <v>256</v>
      </c>
      <c r="L481" s="33">
        <f t="shared" si="200"/>
        <v>9.8924984943446079E-2</v>
      </c>
      <c r="M481" s="11">
        <v>6.36731937879811E-2</v>
      </c>
      <c r="N481" s="10">
        <f t="shared" si="201"/>
        <v>431</v>
      </c>
      <c r="O481" s="33">
        <f t="shared" si="202"/>
        <v>0.69075342379485771</v>
      </c>
      <c r="P481" s="11">
        <v>1.6818906771059881E-2</v>
      </c>
      <c r="Q481" s="10">
        <f t="shared" si="203"/>
        <v>305</v>
      </c>
      <c r="R481" s="33">
        <f t="shared" si="204"/>
        <v>0.21342462602727497</v>
      </c>
      <c r="S481" s="12">
        <v>0.25031289111389232</v>
      </c>
      <c r="T481" s="10">
        <f t="shared" si="205"/>
        <v>499</v>
      </c>
      <c r="U481" s="33">
        <f t="shared" si="206"/>
        <v>0.86584802207120548</v>
      </c>
      <c r="V481" s="18">
        <v>2.4739021106906098E-2</v>
      </c>
      <c r="W481" s="112">
        <f t="shared" ref="W481:W499" si="214">RANK(Y481,Y$7:Y$571,1)</f>
        <v>467</v>
      </c>
      <c r="X481" s="33">
        <f t="shared" si="207"/>
        <v>0.88564642775262759</v>
      </c>
      <c r="Y481" s="13">
        <v>129284</v>
      </c>
      <c r="Z481" s="10">
        <f t="shared" si="208"/>
        <v>399</v>
      </c>
      <c r="AA481" s="33">
        <f t="shared" si="209"/>
        <v>0.58813047091895354</v>
      </c>
      <c r="AB481" s="11">
        <v>2.7000000000000003E-2</v>
      </c>
      <c r="AC481" s="112">
        <f t="shared" ref="AC481:AC499" si="215">RANK(AE481,AE$7:AE$571,1)</f>
        <v>475</v>
      </c>
      <c r="AD481" s="33">
        <f t="shared" si="210"/>
        <v>0.82623436310554876</v>
      </c>
      <c r="AE481" s="11">
        <v>0.97189247699801551</v>
      </c>
      <c r="AF481" s="10">
        <f t="shared" si="211"/>
        <v>401</v>
      </c>
      <c r="AG481" s="33">
        <f t="shared" si="212"/>
        <v>0.41941620372189248</v>
      </c>
      <c r="AH481" s="14">
        <v>2.1523333333333334</v>
      </c>
      <c r="AI481" s="112">
        <f t="shared" ref="AI481:AI499" si="216">RANK(AK481,AK$7:AK$571,1)</f>
        <v>357</v>
      </c>
      <c r="AJ481" s="33">
        <f t="shared" si="213"/>
        <v>-0.16247066741723673</v>
      </c>
      <c r="AK481" s="13">
        <v>167586.91073842303</v>
      </c>
      <c r="AL481" s="38"/>
    </row>
    <row r="482" spans="1:38" x14ac:dyDescent="0.25">
      <c r="A482" t="s">
        <v>1116</v>
      </c>
      <c r="B482" s="5" t="s">
        <v>469</v>
      </c>
      <c r="C482" s="6" t="s">
        <v>41</v>
      </c>
      <c r="D482" s="7" t="s">
        <v>34</v>
      </c>
      <c r="E482" s="36">
        <f t="shared" si="194"/>
        <v>4.3959837298282194</v>
      </c>
      <c r="F482" s="8">
        <f t="shared" si="195"/>
        <v>14.610505669109482</v>
      </c>
      <c r="G482" s="9">
        <f t="shared" si="196"/>
        <v>476</v>
      </c>
      <c r="H482" s="112">
        <f t="shared" si="197"/>
        <v>350</v>
      </c>
      <c r="I482" s="33">
        <f t="shared" si="198"/>
        <v>0.15093441216963771</v>
      </c>
      <c r="J482" s="11">
        <v>6.4642212868311066E-3</v>
      </c>
      <c r="K482" s="10">
        <f t="shared" si="199"/>
        <v>375</v>
      </c>
      <c r="L482" s="33">
        <f t="shared" si="200"/>
        <v>0.41323607547354002</v>
      </c>
      <c r="M482" s="11">
        <v>4.7116609059486995E-2</v>
      </c>
      <c r="N482" s="10">
        <f t="shared" si="201"/>
        <v>396</v>
      </c>
      <c r="O482" s="33">
        <f t="shared" si="202"/>
        <v>0.6067847722551446</v>
      </c>
      <c r="P482" s="11">
        <v>2.2196487164640032E-2</v>
      </c>
      <c r="Q482" s="10">
        <f t="shared" si="203"/>
        <v>269</v>
      </c>
      <c r="R482" s="33">
        <f t="shared" si="204"/>
        <v>0.18415186937121378</v>
      </c>
      <c r="S482" s="12">
        <v>0.37341299477221807</v>
      </c>
      <c r="T482" s="10">
        <f t="shared" si="205"/>
        <v>489</v>
      </c>
      <c r="U482" s="33">
        <f t="shared" si="206"/>
        <v>0.84102162988682394</v>
      </c>
      <c r="V482" s="18">
        <v>2.6196323584133364E-2</v>
      </c>
      <c r="W482" s="112">
        <f t="shared" si="214"/>
        <v>460</v>
      </c>
      <c r="X482" s="33">
        <f t="shared" si="207"/>
        <v>0.85199138422170939</v>
      </c>
      <c r="Y482" s="13">
        <v>128060</v>
      </c>
      <c r="Z482" s="10">
        <f t="shared" si="208"/>
        <v>466</v>
      </c>
      <c r="AA482" s="33">
        <f t="shared" si="209"/>
        <v>0.73457988302526112</v>
      </c>
      <c r="AB482" s="11">
        <v>2.5000000000000001E-2</v>
      </c>
      <c r="AC482" s="112">
        <f t="shared" si="215"/>
        <v>536</v>
      </c>
      <c r="AD482" s="33">
        <f t="shared" si="210"/>
        <v>1.065284060877719</v>
      </c>
      <c r="AE482" s="11">
        <v>0.98615668580803939</v>
      </c>
      <c r="AF482" s="10">
        <f t="shared" si="211"/>
        <v>265</v>
      </c>
      <c r="AG482" s="33">
        <f t="shared" si="212"/>
        <v>1.4149161773136019E-2</v>
      </c>
      <c r="AH482" s="14">
        <v>2.609666666666667</v>
      </c>
      <c r="AI482" s="112">
        <f t="shared" si="216"/>
        <v>391</v>
      </c>
      <c r="AJ482" s="33">
        <f t="shared" si="213"/>
        <v>-0.12963912865492319</v>
      </c>
      <c r="AK482" s="13">
        <v>190121.19171023151</v>
      </c>
      <c r="AL482" s="38"/>
    </row>
    <row r="483" spans="1:38" x14ac:dyDescent="0.25">
      <c r="A483" t="s">
        <v>983</v>
      </c>
      <c r="B483" s="5" t="s">
        <v>477</v>
      </c>
      <c r="C483" s="6" t="s">
        <v>93</v>
      </c>
      <c r="D483" s="7" t="s">
        <v>34</v>
      </c>
      <c r="E483" s="36">
        <f t="shared" si="194"/>
        <v>4.400081784336753</v>
      </c>
      <c r="F483" s="8">
        <f t="shared" si="195"/>
        <v>14.597732263763227</v>
      </c>
      <c r="G483" s="9">
        <f t="shared" si="196"/>
        <v>477</v>
      </c>
      <c r="H483" s="112">
        <f t="shared" si="197"/>
        <v>369</v>
      </c>
      <c r="I483" s="33">
        <f t="shared" si="198"/>
        <v>0.19001438651580829</v>
      </c>
      <c r="J483" s="11">
        <v>8.935824532900094E-3</v>
      </c>
      <c r="K483" s="10">
        <f t="shared" si="199"/>
        <v>310</v>
      </c>
      <c r="L483" s="33">
        <f t="shared" si="200"/>
        <v>0.24815075777814297</v>
      </c>
      <c r="M483" s="11">
        <v>5.5812608444187395E-2</v>
      </c>
      <c r="N483" s="10">
        <f t="shared" si="201"/>
        <v>483</v>
      </c>
      <c r="O483" s="33">
        <f t="shared" si="202"/>
        <v>0.78971891907018199</v>
      </c>
      <c r="P483" s="11">
        <v>1.0480887792848335E-2</v>
      </c>
      <c r="Q483" s="10">
        <f t="shared" si="203"/>
        <v>363</v>
      </c>
      <c r="R483" s="33">
        <f t="shared" si="204"/>
        <v>0.24559634225681967</v>
      </c>
      <c r="S483" s="12">
        <v>0.11502185415228892</v>
      </c>
      <c r="T483" s="10">
        <f t="shared" si="205"/>
        <v>509</v>
      </c>
      <c r="U483" s="33">
        <f t="shared" si="206"/>
        <v>0.90057527064475706</v>
      </c>
      <c r="V483" s="18">
        <v>2.2700541049164902E-2</v>
      </c>
      <c r="W483" s="112">
        <f t="shared" si="214"/>
        <v>487</v>
      </c>
      <c r="X483" s="33">
        <f t="shared" si="207"/>
        <v>1.1226340259495098</v>
      </c>
      <c r="Y483" s="13">
        <v>137903</v>
      </c>
      <c r="Z483" s="10">
        <f t="shared" si="208"/>
        <v>436</v>
      </c>
      <c r="AA483" s="33">
        <f t="shared" si="209"/>
        <v>0.66135517697210733</v>
      </c>
      <c r="AB483" s="11">
        <v>2.6000000000000002E-2</v>
      </c>
      <c r="AC483" s="112">
        <f t="shared" si="215"/>
        <v>382</v>
      </c>
      <c r="AD483" s="33">
        <f t="shared" si="210"/>
        <v>0.54435665557597968</v>
      </c>
      <c r="AE483" s="11">
        <v>0.95507270053912763</v>
      </c>
      <c r="AF483" s="10">
        <f t="shared" si="211"/>
        <v>334</v>
      </c>
      <c r="AG483" s="33">
        <f t="shared" si="212"/>
        <v>0.1981734818417045</v>
      </c>
      <c r="AH483" s="14">
        <v>2.4019999999999997</v>
      </c>
      <c r="AI483" s="112">
        <f t="shared" si="216"/>
        <v>430</v>
      </c>
      <c r="AJ483" s="33">
        <f t="shared" si="213"/>
        <v>-9.2957050666068269E-2</v>
      </c>
      <c r="AK483" s="13">
        <v>215298.33183804923</v>
      </c>
      <c r="AL483" s="38"/>
    </row>
    <row r="484" spans="1:38" x14ac:dyDescent="0.25">
      <c r="A484" t="s">
        <v>1040</v>
      </c>
      <c r="B484" s="5" t="s">
        <v>519</v>
      </c>
      <c r="C484" s="6" t="s">
        <v>41</v>
      </c>
      <c r="D484" s="7" t="s">
        <v>34</v>
      </c>
      <c r="E484" s="36">
        <f t="shared" si="194"/>
        <v>4.419344315363797</v>
      </c>
      <c r="F484" s="8">
        <f t="shared" si="195"/>
        <v>14.53769203826333</v>
      </c>
      <c r="G484" s="9">
        <f t="shared" si="196"/>
        <v>478</v>
      </c>
      <c r="H484" s="112">
        <f t="shared" si="197"/>
        <v>390</v>
      </c>
      <c r="I484" s="33">
        <f t="shared" si="198"/>
        <v>0.25738615958829447</v>
      </c>
      <c r="J484" s="11">
        <v>1.3196735544365401E-2</v>
      </c>
      <c r="K484" s="10">
        <f t="shared" si="199"/>
        <v>359</v>
      </c>
      <c r="L484" s="33">
        <f t="shared" si="200"/>
        <v>0.36528303190536832</v>
      </c>
      <c r="M484" s="11">
        <v>4.9642573471008734E-2</v>
      </c>
      <c r="N484" s="10">
        <f t="shared" si="201"/>
        <v>535</v>
      </c>
      <c r="O484" s="33">
        <f t="shared" si="202"/>
        <v>0.95337356493194403</v>
      </c>
      <c r="P484" s="11">
        <v>0</v>
      </c>
      <c r="Q484" s="10">
        <f t="shared" si="203"/>
        <v>390</v>
      </c>
      <c r="R484" s="33">
        <f t="shared" si="204"/>
        <v>0.27294812057923534</v>
      </c>
      <c r="S484" s="12">
        <v>0</v>
      </c>
      <c r="T484" s="10">
        <f t="shared" si="205"/>
        <v>452</v>
      </c>
      <c r="U484" s="33">
        <f t="shared" si="206"/>
        <v>0.72663948339908424</v>
      </c>
      <c r="V484" s="18">
        <v>3.29105245114844E-2</v>
      </c>
      <c r="W484" s="112">
        <f t="shared" si="214"/>
        <v>466</v>
      </c>
      <c r="X484" s="33">
        <f t="shared" si="207"/>
        <v>0.87800255348661838</v>
      </c>
      <c r="Y484" s="13">
        <v>129006</v>
      </c>
      <c r="Z484" s="10">
        <f t="shared" si="208"/>
        <v>369</v>
      </c>
      <c r="AA484" s="33">
        <f t="shared" si="209"/>
        <v>0.51490576486580031</v>
      </c>
      <c r="AB484" s="11">
        <v>2.7999999999999997E-2</v>
      </c>
      <c r="AC484" s="112">
        <f t="shared" si="215"/>
        <v>458</v>
      </c>
      <c r="AD484" s="33">
        <f t="shared" si="210"/>
        <v>0.77730183702156808</v>
      </c>
      <c r="AE484" s="11">
        <v>0.96897264996552512</v>
      </c>
      <c r="AF484" s="10">
        <f t="shared" si="211"/>
        <v>440</v>
      </c>
      <c r="AG484" s="33">
        <f t="shared" si="212"/>
        <v>0.5233914214813401</v>
      </c>
      <c r="AH484" s="14">
        <v>2.0350000000000001</v>
      </c>
      <c r="AI484" s="112">
        <f t="shared" si="216"/>
        <v>495</v>
      </c>
      <c r="AJ484" s="33">
        <f t="shared" si="213"/>
        <v>3.8631351343183504E-2</v>
      </c>
      <c r="AK484" s="13">
        <v>305615.45175664098</v>
      </c>
      <c r="AL484" s="38"/>
    </row>
    <row r="485" spans="1:38" ht="22.5" x14ac:dyDescent="0.25">
      <c r="A485" t="s">
        <v>988</v>
      </c>
      <c r="B485" s="5" t="s">
        <v>524</v>
      </c>
      <c r="C485" s="6" t="s">
        <v>172</v>
      </c>
      <c r="D485" s="7" t="s">
        <v>39</v>
      </c>
      <c r="E485" s="36">
        <f t="shared" si="194"/>
        <v>4.4273936773171627</v>
      </c>
      <c r="F485" s="8">
        <f t="shared" si="195"/>
        <v>14.512602629912379</v>
      </c>
      <c r="G485" s="9">
        <f t="shared" si="196"/>
        <v>479</v>
      </c>
      <c r="H485" s="112">
        <f t="shared" si="197"/>
        <v>363</v>
      </c>
      <c r="I485" s="33">
        <f t="shared" si="198"/>
        <v>0.1776236251065626</v>
      </c>
      <c r="J485" s="11">
        <v>8.152173913043459E-3</v>
      </c>
      <c r="K485" s="10">
        <f t="shared" si="199"/>
        <v>469</v>
      </c>
      <c r="L485" s="33">
        <f t="shared" si="200"/>
        <v>0.69310864276329898</v>
      </c>
      <c r="M485" s="11">
        <v>3.237410071942446E-2</v>
      </c>
      <c r="N485" s="10">
        <f t="shared" si="201"/>
        <v>535</v>
      </c>
      <c r="O485" s="33">
        <f t="shared" si="202"/>
        <v>0.95337356493194403</v>
      </c>
      <c r="P485" s="11">
        <v>0</v>
      </c>
      <c r="Q485" s="10">
        <f t="shared" si="203"/>
        <v>390</v>
      </c>
      <c r="R485" s="33">
        <f t="shared" si="204"/>
        <v>0.27294812057923534</v>
      </c>
      <c r="S485" s="12">
        <v>0</v>
      </c>
      <c r="T485" s="10">
        <f t="shared" si="205"/>
        <v>426</v>
      </c>
      <c r="U485" s="33">
        <f t="shared" si="206"/>
        <v>0.67217726979381842</v>
      </c>
      <c r="V485" s="18">
        <v>3.6107441655658302E-2</v>
      </c>
      <c r="W485" s="112">
        <f t="shared" si="214"/>
        <v>442</v>
      </c>
      <c r="X485" s="33">
        <f t="shared" si="207"/>
        <v>0.7406327843032301</v>
      </c>
      <c r="Y485" s="13">
        <v>124010</v>
      </c>
      <c r="Z485" s="10">
        <f t="shared" si="208"/>
        <v>399</v>
      </c>
      <c r="AA485" s="33">
        <f t="shared" si="209"/>
        <v>0.58813047091895354</v>
      </c>
      <c r="AB485" s="11">
        <v>2.7000000000000003E-2</v>
      </c>
      <c r="AC485" s="112">
        <f t="shared" si="215"/>
        <v>467</v>
      </c>
      <c r="AD485" s="33">
        <f t="shared" si="210"/>
        <v>0.81198936224474583</v>
      </c>
      <c r="AE485" s="11">
        <v>0.97104247104247099</v>
      </c>
      <c r="AF485" s="10">
        <f t="shared" si="211"/>
        <v>470</v>
      </c>
      <c r="AG485" s="33">
        <f t="shared" si="212"/>
        <v>0.66635734590058082</v>
      </c>
      <c r="AH485" s="14">
        <v>1.8736666666666666</v>
      </c>
      <c r="AI485" s="112">
        <f t="shared" si="216"/>
        <v>484</v>
      </c>
      <c r="AJ485" s="33">
        <f t="shared" si="213"/>
        <v>1.5478804410498358E-2</v>
      </c>
      <c r="AK485" s="13">
        <v>289724.45128994994</v>
      </c>
      <c r="AL485" s="38"/>
    </row>
    <row r="486" spans="1:38" x14ac:dyDescent="0.25">
      <c r="A486" t="s">
        <v>755</v>
      </c>
      <c r="B486" s="5" t="s">
        <v>507</v>
      </c>
      <c r="C486" s="6" t="s">
        <v>172</v>
      </c>
      <c r="D486" s="7" t="s">
        <v>39</v>
      </c>
      <c r="E486" s="36">
        <f t="shared" si="194"/>
        <v>4.4334166208950041</v>
      </c>
      <c r="F486" s="8">
        <f t="shared" si="195"/>
        <v>14.493829453631491</v>
      </c>
      <c r="G486" s="9">
        <f t="shared" si="196"/>
        <v>480</v>
      </c>
      <c r="H486" s="112">
        <f t="shared" si="197"/>
        <v>260</v>
      </c>
      <c r="I486" s="33">
        <f t="shared" si="198"/>
        <v>-0.17567547565083039</v>
      </c>
      <c r="J486" s="11">
        <v>-1.4192139737991272E-2</v>
      </c>
      <c r="K486" s="10">
        <f t="shared" si="199"/>
        <v>253</v>
      </c>
      <c r="L486" s="33">
        <f t="shared" si="200"/>
        <v>9.1451749399205556E-2</v>
      </c>
      <c r="M486" s="11">
        <v>6.4066852367688026E-2</v>
      </c>
      <c r="N486" s="10">
        <f t="shared" si="201"/>
        <v>512</v>
      </c>
      <c r="O486" s="33">
        <f t="shared" si="202"/>
        <v>0.8572838506920244</v>
      </c>
      <c r="P486" s="11">
        <v>6.1538461538461538E-3</v>
      </c>
      <c r="Q486" s="10">
        <f t="shared" si="203"/>
        <v>390</v>
      </c>
      <c r="R486" s="33">
        <f t="shared" si="204"/>
        <v>0.27294812057923534</v>
      </c>
      <c r="S486" s="12">
        <v>0</v>
      </c>
      <c r="T486" s="10">
        <f t="shared" si="205"/>
        <v>357</v>
      </c>
      <c r="U486" s="33">
        <f t="shared" si="206"/>
        <v>0.4722808553145928</v>
      </c>
      <c r="V486" s="18">
        <v>4.7841306884480746E-2</v>
      </c>
      <c r="W486" s="112">
        <f t="shared" si="214"/>
        <v>457</v>
      </c>
      <c r="X486" s="33">
        <f t="shared" si="207"/>
        <v>0.840415589020307</v>
      </c>
      <c r="Y486" s="13">
        <v>127639</v>
      </c>
      <c r="Z486" s="10">
        <f t="shared" si="208"/>
        <v>436</v>
      </c>
      <c r="AA486" s="33">
        <f t="shared" si="209"/>
        <v>0.66135517697210733</v>
      </c>
      <c r="AB486" s="11">
        <v>2.6000000000000002E-2</v>
      </c>
      <c r="AC486" s="112">
        <f t="shared" si="215"/>
        <v>522</v>
      </c>
      <c r="AD486" s="33">
        <f t="shared" si="210"/>
        <v>0.99457768152825743</v>
      </c>
      <c r="AE486" s="11">
        <v>0.98193760262725782</v>
      </c>
      <c r="AF486" s="10">
        <f t="shared" si="211"/>
        <v>524</v>
      </c>
      <c r="AG486" s="33">
        <f t="shared" si="212"/>
        <v>1.1398581245039745</v>
      </c>
      <c r="AH486" s="14">
        <v>1.3393333333333333</v>
      </c>
      <c r="AI486" s="112">
        <f t="shared" si="216"/>
        <v>526</v>
      </c>
      <c r="AJ486" s="33">
        <f t="shared" si="213"/>
        <v>0.28258698890156819</v>
      </c>
      <c r="AK486" s="13">
        <v>473057.0365448505</v>
      </c>
      <c r="AL486" s="38"/>
    </row>
    <row r="487" spans="1:38" x14ac:dyDescent="0.25">
      <c r="A487" t="s">
        <v>705</v>
      </c>
      <c r="B487" s="5" t="s">
        <v>529</v>
      </c>
      <c r="C487" s="6" t="s">
        <v>61</v>
      </c>
      <c r="D487" s="7" t="s">
        <v>39</v>
      </c>
      <c r="E487" s="36">
        <f t="shared" si="194"/>
        <v>4.4357343166724732</v>
      </c>
      <c r="F487" s="8">
        <f t="shared" si="195"/>
        <v>14.486605326286854</v>
      </c>
      <c r="G487" s="9">
        <f t="shared" si="196"/>
        <v>481</v>
      </c>
      <c r="H487" s="112">
        <f t="shared" si="197"/>
        <v>520</v>
      </c>
      <c r="I487" s="33">
        <f t="shared" si="198"/>
        <v>1.1482946105194014</v>
      </c>
      <c r="J487" s="11">
        <v>6.9542018674966677E-2</v>
      </c>
      <c r="K487" s="10">
        <f t="shared" si="199"/>
        <v>439</v>
      </c>
      <c r="L487" s="33">
        <f t="shared" si="200"/>
        <v>0.62455421975075853</v>
      </c>
      <c r="M487" s="11">
        <v>3.5985259050509429E-2</v>
      </c>
      <c r="N487" s="10">
        <f t="shared" si="201"/>
        <v>403</v>
      </c>
      <c r="O487" s="33">
        <f t="shared" si="202"/>
        <v>0.6285819037741317</v>
      </c>
      <c r="P487" s="11">
        <v>2.0800539689678436E-2</v>
      </c>
      <c r="Q487" s="10">
        <f t="shared" si="203"/>
        <v>306</v>
      </c>
      <c r="R487" s="33">
        <f t="shared" si="204"/>
        <v>0.2136324905630014</v>
      </c>
      <c r="S487" s="12">
        <v>0.24943876278373661</v>
      </c>
      <c r="T487" s="10">
        <f t="shared" si="205"/>
        <v>488</v>
      </c>
      <c r="U487" s="33">
        <f t="shared" si="206"/>
        <v>0.82991189686594324</v>
      </c>
      <c r="V487" s="18">
        <v>2.6848461894541934E-2</v>
      </c>
      <c r="W487" s="112">
        <f t="shared" si="214"/>
        <v>469</v>
      </c>
      <c r="X487" s="33">
        <f t="shared" si="207"/>
        <v>0.89931191519941378</v>
      </c>
      <c r="Y487" s="13">
        <v>129781</v>
      </c>
      <c r="Z487" s="10">
        <f t="shared" si="208"/>
        <v>488</v>
      </c>
      <c r="AA487" s="33">
        <f t="shared" si="209"/>
        <v>0.8078045890784149</v>
      </c>
      <c r="AB487" s="11">
        <v>2.4E-2</v>
      </c>
      <c r="AC487" s="112">
        <f t="shared" si="215"/>
        <v>390</v>
      </c>
      <c r="AD487" s="33">
        <f t="shared" si="210"/>
        <v>0.56509404252693707</v>
      </c>
      <c r="AE487" s="11">
        <v>0.95631011025099699</v>
      </c>
      <c r="AF487" s="10">
        <f t="shared" si="211"/>
        <v>368</v>
      </c>
      <c r="AG487" s="33">
        <f t="shared" si="212"/>
        <v>0.31248714454882409</v>
      </c>
      <c r="AH487" s="14">
        <v>2.2730000000000001</v>
      </c>
      <c r="AI487" s="112">
        <f t="shared" si="216"/>
        <v>402</v>
      </c>
      <c r="AJ487" s="33">
        <f t="shared" si="213"/>
        <v>-0.11974606016045941</v>
      </c>
      <c r="AK487" s="13">
        <v>196911.40604473269</v>
      </c>
      <c r="AL487" s="38"/>
    </row>
    <row r="488" spans="1:38" x14ac:dyDescent="0.25">
      <c r="A488" t="s">
        <v>723</v>
      </c>
      <c r="B488" s="5" t="s">
        <v>466</v>
      </c>
      <c r="C488" s="6" t="s">
        <v>47</v>
      </c>
      <c r="D488" s="7" t="s">
        <v>20</v>
      </c>
      <c r="E488" s="36">
        <f t="shared" si="194"/>
        <v>4.4514152157103437</v>
      </c>
      <c r="F488" s="8">
        <f t="shared" si="195"/>
        <v>14.437728846194334</v>
      </c>
      <c r="G488" s="9">
        <f t="shared" si="196"/>
        <v>482</v>
      </c>
      <c r="H488" s="112">
        <f t="shared" si="197"/>
        <v>554</v>
      </c>
      <c r="I488" s="33">
        <f t="shared" si="198"/>
        <v>2.4749946523605622</v>
      </c>
      <c r="J488" s="11">
        <v>0.15344883245453578</v>
      </c>
      <c r="K488" s="10">
        <f t="shared" si="199"/>
        <v>155</v>
      </c>
      <c r="L488" s="33">
        <f t="shared" si="200"/>
        <v>-0.25587386865658657</v>
      </c>
      <c r="M488" s="11">
        <v>8.236250338661609E-2</v>
      </c>
      <c r="N488" s="10">
        <f t="shared" si="201"/>
        <v>499</v>
      </c>
      <c r="O488" s="33">
        <f t="shared" si="202"/>
        <v>0.82428936068286396</v>
      </c>
      <c r="P488" s="11">
        <v>8.2669028638913487E-3</v>
      </c>
      <c r="Q488" s="10">
        <f t="shared" si="203"/>
        <v>208</v>
      </c>
      <c r="R488" s="33">
        <f t="shared" si="204"/>
        <v>0.11765616002829098</v>
      </c>
      <c r="S488" s="12">
        <v>0.65304599309637101</v>
      </c>
      <c r="T488" s="10">
        <f t="shared" si="205"/>
        <v>475</v>
      </c>
      <c r="U488" s="33">
        <f t="shared" si="206"/>
        <v>0.79550120299661253</v>
      </c>
      <c r="V488" s="18">
        <v>2.8868360277136258E-2</v>
      </c>
      <c r="W488" s="112">
        <f t="shared" si="214"/>
        <v>468</v>
      </c>
      <c r="X488" s="33">
        <f t="shared" si="207"/>
        <v>0.88754364834383126</v>
      </c>
      <c r="Y488" s="13">
        <v>129353</v>
      </c>
      <c r="Z488" s="10">
        <f t="shared" si="208"/>
        <v>399</v>
      </c>
      <c r="AA488" s="33">
        <f t="shared" si="209"/>
        <v>0.58813047091895354</v>
      </c>
      <c r="AB488" s="11">
        <v>2.7000000000000003E-2</v>
      </c>
      <c r="AC488" s="112">
        <f t="shared" si="215"/>
        <v>474</v>
      </c>
      <c r="AD488" s="33">
        <f t="shared" si="210"/>
        <v>0.82395175016278377</v>
      </c>
      <c r="AE488" s="11">
        <v>0.9717562724014337</v>
      </c>
      <c r="AF488" s="10">
        <f t="shared" si="211"/>
        <v>158</v>
      </c>
      <c r="AG488" s="33">
        <f t="shared" si="212"/>
        <v>-0.31786261311782721</v>
      </c>
      <c r="AH488" s="14">
        <v>2.9843333333333333</v>
      </c>
      <c r="AI488" s="112">
        <f t="shared" si="216"/>
        <v>204</v>
      </c>
      <c r="AJ488" s="33">
        <f t="shared" si="213"/>
        <v>-0.24388768027811839</v>
      </c>
      <c r="AK488" s="13">
        <v>111705.46524862394</v>
      </c>
      <c r="AL488" s="38"/>
    </row>
    <row r="489" spans="1:38" x14ac:dyDescent="0.25">
      <c r="A489" t="s">
        <v>1110</v>
      </c>
      <c r="B489" s="5" t="s">
        <v>537</v>
      </c>
      <c r="C489" s="6" t="s">
        <v>54</v>
      </c>
      <c r="D489" s="7" t="s">
        <v>39</v>
      </c>
      <c r="E489" s="36">
        <f t="shared" si="194"/>
        <v>4.4897597228449406</v>
      </c>
      <c r="F489" s="8">
        <f t="shared" si="195"/>
        <v>14.31821117472056</v>
      </c>
      <c r="G489" s="9">
        <f t="shared" si="196"/>
        <v>483</v>
      </c>
      <c r="H489" s="112">
        <f t="shared" si="197"/>
        <v>499</v>
      </c>
      <c r="I489" s="33">
        <f t="shared" si="198"/>
        <v>0.93842166847154784</v>
      </c>
      <c r="J489" s="11">
        <v>5.6268656716417897E-2</v>
      </c>
      <c r="K489" s="10">
        <f t="shared" si="199"/>
        <v>260</v>
      </c>
      <c r="L489" s="33">
        <f t="shared" si="200"/>
        <v>0.12206365205782441</v>
      </c>
      <c r="M489" s="11">
        <v>6.2454346238130024E-2</v>
      </c>
      <c r="N489" s="10">
        <f t="shared" si="201"/>
        <v>503</v>
      </c>
      <c r="O489" s="33">
        <f t="shared" si="202"/>
        <v>0.83100225957154483</v>
      </c>
      <c r="P489" s="11">
        <v>7.8369905956112845E-3</v>
      </c>
      <c r="Q489" s="10">
        <f t="shared" si="203"/>
        <v>390</v>
      </c>
      <c r="R489" s="33">
        <f t="shared" si="204"/>
        <v>0.27294812057923534</v>
      </c>
      <c r="S489" s="12">
        <v>0</v>
      </c>
      <c r="T489" s="10">
        <f t="shared" si="205"/>
        <v>352</v>
      </c>
      <c r="U489" s="33">
        <f t="shared" si="206"/>
        <v>0.45514354664946116</v>
      </c>
      <c r="V489" s="18">
        <v>4.884726224783862E-2</v>
      </c>
      <c r="W489" s="112">
        <f t="shared" si="214"/>
        <v>485</v>
      </c>
      <c r="X489" s="33">
        <f t="shared" si="207"/>
        <v>1.1014346480391031</v>
      </c>
      <c r="Y489" s="13">
        <v>137132</v>
      </c>
      <c r="Z489" s="10">
        <f t="shared" si="208"/>
        <v>399</v>
      </c>
      <c r="AA489" s="33">
        <f t="shared" si="209"/>
        <v>0.58813047091895354</v>
      </c>
      <c r="AB489" s="11">
        <v>2.7000000000000003E-2</v>
      </c>
      <c r="AC489" s="112">
        <f t="shared" si="215"/>
        <v>508</v>
      </c>
      <c r="AD489" s="33">
        <f t="shared" si="210"/>
        <v>0.94122177588628708</v>
      </c>
      <c r="AE489" s="11">
        <v>0.9787538304392237</v>
      </c>
      <c r="AF489" s="10">
        <f t="shared" si="211"/>
        <v>352</v>
      </c>
      <c r="AG489" s="33">
        <f t="shared" si="212"/>
        <v>0.26463491364816899</v>
      </c>
      <c r="AH489" s="14">
        <v>2.3270000000000004</v>
      </c>
      <c r="AI489" s="112">
        <f t="shared" si="216"/>
        <v>397</v>
      </c>
      <c r="AJ489" s="33">
        <f t="shared" si="213"/>
        <v>-0.12560462937611791</v>
      </c>
      <c r="AK489" s="13">
        <v>192890.31383354528</v>
      </c>
      <c r="AL489" s="38"/>
    </row>
    <row r="490" spans="1:38" x14ac:dyDescent="0.25">
      <c r="A490" t="s">
        <v>834</v>
      </c>
      <c r="B490" s="5" t="s">
        <v>238</v>
      </c>
      <c r="C490" s="6" t="s">
        <v>38</v>
      </c>
      <c r="D490" s="7" t="s">
        <v>39</v>
      </c>
      <c r="E490" s="36">
        <f t="shared" si="194"/>
        <v>4.4966545893375232</v>
      </c>
      <c r="F490" s="8">
        <f t="shared" si="195"/>
        <v>14.29672026376887</v>
      </c>
      <c r="G490" s="9">
        <f t="shared" si="196"/>
        <v>484</v>
      </c>
      <c r="H490" s="112">
        <f t="shared" si="197"/>
        <v>450</v>
      </c>
      <c r="I490" s="33">
        <f t="shared" si="198"/>
        <v>0.49354038271030265</v>
      </c>
      <c r="J490" s="11">
        <v>2.8132250580046314E-2</v>
      </c>
      <c r="K490" s="10">
        <f t="shared" si="199"/>
        <v>350</v>
      </c>
      <c r="L490" s="33">
        <f t="shared" si="200"/>
        <v>0.34737360865331351</v>
      </c>
      <c r="M490" s="11">
        <v>5.058596647381694E-2</v>
      </c>
      <c r="N490" s="10">
        <f t="shared" si="201"/>
        <v>424</v>
      </c>
      <c r="O490" s="33">
        <f t="shared" si="202"/>
        <v>0.67934696878924838</v>
      </c>
      <c r="P490" s="11">
        <v>1.7549407114624507E-2</v>
      </c>
      <c r="Q490" s="10">
        <f t="shared" si="203"/>
        <v>379</v>
      </c>
      <c r="R490" s="33">
        <f t="shared" si="204"/>
        <v>0.25953224691294019</v>
      </c>
      <c r="S490" s="12">
        <v>5.6417489421720729E-2</v>
      </c>
      <c r="T490" s="10">
        <f t="shared" si="205"/>
        <v>494</v>
      </c>
      <c r="U490" s="33">
        <f t="shared" si="206"/>
        <v>0.85411759361607498</v>
      </c>
      <c r="V490" s="18">
        <v>2.5427594070695551E-2</v>
      </c>
      <c r="W490" s="112">
        <f t="shared" si="214"/>
        <v>483</v>
      </c>
      <c r="X490" s="33">
        <f t="shared" si="207"/>
        <v>1.0766607965510659</v>
      </c>
      <c r="Y490" s="13">
        <v>136231</v>
      </c>
      <c r="Z490" s="10">
        <f t="shared" si="208"/>
        <v>554</v>
      </c>
      <c r="AA490" s="33">
        <f t="shared" si="209"/>
        <v>1.1739281193441833</v>
      </c>
      <c r="AB490" s="11">
        <v>1.9E-2</v>
      </c>
      <c r="AC490" s="112">
        <f t="shared" si="215"/>
        <v>277</v>
      </c>
      <c r="AD490" s="33">
        <f t="shared" si="210"/>
        <v>0.24727921754633667</v>
      </c>
      <c r="AE490" s="11">
        <v>0.93734594895444068</v>
      </c>
      <c r="AF490" s="10">
        <f t="shared" si="211"/>
        <v>276</v>
      </c>
      <c r="AG490" s="33">
        <f t="shared" si="212"/>
        <v>4.2506039343894499E-2</v>
      </c>
      <c r="AH490" s="14">
        <v>2.577666666666667</v>
      </c>
      <c r="AI490" s="112">
        <f t="shared" si="216"/>
        <v>447</v>
      </c>
      <c r="AJ490" s="33">
        <f t="shared" si="213"/>
        <v>-6.0261444396812067E-2</v>
      </c>
      <c r="AK490" s="13">
        <v>237739.3140761636</v>
      </c>
      <c r="AL490" s="38"/>
    </row>
    <row r="491" spans="1:38" x14ac:dyDescent="0.25">
      <c r="A491" t="s">
        <v>930</v>
      </c>
      <c r="B491" s="5" t="s">
        <v>531</v>
      </c>
      <c r="C491" s="6" t="s">
        <v>81</v>
      </c>
      <c r="D491" s="7" t="s">
        <v>34</v>
      </c>
      <c r="E491" s="36">
        <f t="shared" si="194"/>
        <v>4.5062292323972768</v>
      </c>
      <c r="F491" s="8">
        <f t="shared" si="195"/>
        <v>14.266876640021733</v>
      </c>
      <c r="G491" s="9">
        <f t="shared" si="196"/>
        <v>485</v>
      </c>
      <c r="H491" s="112">
        <f t="shared" si="197"/>
        <v>227</v>
      </c>
      <c r="I491" s="33">
        <f t="shared" si="198"/>
        <v>-0.26624122293784264</v>
      </c>
      <c r="J491" s="11">
        <v>-1.9919947873033639E-2</v>
      </c>
      <c r="K491" s="10">
        <f t="shared" si="199"/>
        <v>416</v>
      </c>
      <c r="L491" s="33">
        <f t="shared" si="200"/>
        <v>0.54967725705270121</v>
      </c>
      <c r="M491" s="11">
        <v>3.992946214888525E-2</v>
      </c>
      <c r="N491" s="10">
        <f t="shared" si="201"/>
        <v>417</v>
      </c>
      <c r="O491" s="33">
        <f t="shared" si="202"/>
        <v>0.66290837771985645</v>
      </c>
      <c r="P491" s="11">
        <v>1.860217911241031E-2</v>
      </c>
      <c r="Q491" s="10">
        <f t="shared" si="203"/>
        <v>369</v>
      </c>
      <c r="R491" s="33">
        <f t="shared" si="204"/>
        <v>0.2503632254576586</v>
      </c>
      <c r="S491" s="12">
        <v>9.4975781175800175E-2</v>
      </c>
      <c r="T491" s="10">
        <f t="shared" si="205"/>
        <v>454</v>
      </c>
      <c r="U491" s="33">
        <f t="shared" si="206"/>
        <v>0.73400945157703679</v>
      </c>
      <c r="V491" s="18">
        <v>3.247790938146268E-2</v>
      </c>
      <c r="W491" s="112">
        <f t="shared" si="214"/>
        <v>503</v>
      </c>
      <c r="X491" s="33">
        <f t="shared" si="207"/>
        <v>1.3258016049118908</v>
      </c>
      <c r="Y491" s="13">
        <v>145292</v>
      </c>
      <c r="Z491" s="10">
        <f t="shared" si="208"/>
        <v>399</v>
      </c>
      <c r="AA491" s="33">
        <f t="shared" si="209"/>
        <v>0.58813047091895354</v>
      </c>
      <c r="AB491" s="11">
        <v>2.7000000000000003E-2</v>
      </c>
      <c r="AC491" s="112">
        <f t="shared" si="215"/>
        <v>459</v>
      </c>
      <c r="AD491" s="33">
        <f t="shared" si="210"/>
        <v>0.77863102044241073</v>
      </c>
      <c r="AE491" s="11">
        <v>0.96905196297047103</v>
      </c>
      <c r="AF491" s="10">
        <f t="shared" si="211"/>
        <v>409</v>
      </c>
      <c r="AG491" s="33">
        <f t="shared" si="212"/>
        <v>0.4454100081617543</v>
      </c>
      <c r="AH491" s="14">
        <v>2.1230000000000002</v>
      </c>
      <c r="AI491" s="112">
        <f t="shared" si="216"/>
        <v>445</v>
      </c>
      <c r="AJ491" s="33">
        <f t="shared" si="213"/>
        <v>-6.3305716798733203E-2</v>
      </c>
      <c r="AK491" s="13">
        <v>235649.84485706146</v>
      </c>
      <c r="AL491" s="38"/>
    </row>
    <row r="492" spans="1:38" x14ac:dyDescent="0.25">
      <c r="A492" t="s">
        <v>934</v>
      </c>
      <c r="B492" s="5" t="s">
        <v>528</v>
      </c>
      <c r="C492" s="6" t="s">
        <v>81</v>
      </c>
      <c r="D492" s="7" t="s">
        <v>34</v>
      </c>
      <c r="E492" s="36">
        <f t="shared" si="194"/>
        <v>4.5108520358415323</v>
      </c>
      <c r="F492" s="8">
        <f t="shared" si="195"/>
        <v>14.252467621765248</v>
      </c>
      <c r="G492" s="9">
        <f t="shared" si="196"/>
        <v>486</v>
      </c>
      <c r="H492" s="112">
        <f t="shared" si="197"/>
        <v>297</v>
      </c>
      <c r="I492" s="33">
        <f t="shared" si="198"/>
        <v>-1.8782317748233628E-2</v>
      </c>
      <c r="J492" s="11">
        <v>-4.269471035009631E-3</v>
      </c>
      <c r="K492" s="10">
        <f t="shared" si="199"/>
        <v>482</v>
      </c>
      <c r="L492" s="33">
        <f t="shared" si="200"/>
        <v>0.72284242460856729</v>
      </c>
      <c r="M492" s="11">
        <v>3.0807850296668188E-2</v>
      </c>
      <c r="N492" s="10">
        <f t="shared" si="201"/>
        <v>415</v>
      </c>
      <c r="O492" s="33">
        <f t="shared" si="202"/>
        <v>0.6565537276695097</v>
      </c>
      <c r="P492" s="11">
        <v>1.9009148152548415E-2</v>
      </c>
      <c r="Q492" s="10">
        <f t="shared" si="203"/>
        <v>390</v>
      </c>
      <c r="R492" s="33">
        <f t="shared" si="204"/>
        <v>0.27294812057923534</v>
      </c>
      <c r="S492" s="12">
        <v>0</v>
      </c>
      <c r="T492" s="10">
        <f t="shared" si="205"/>
        <v>318</v>
      </c>
      <c r="U492" s="33">
        <f t="shared" si="206"/>
        <v>0.35989715375025733</v>
      </c>
      <c r="V492" s="18">
        <v>5.4438199637697991E-2</v>
      </c>
      <c r="W492" s="112">
        <f t="shared" si="214"/>
        <v>521</v>
      </c>
      <c r="X492" s="33">
        <f t="shared" si="207"/>
        <v>1.5040853485838463</v>
      </c>
      <c r="Y492" s="13">
        <v>151776</v>
      </c>
      <c r="Z492" s="10">
        <f t="shared" si="208"/>
        <v>466</v>
      </c>
      <c r="AA492" s="33">
        <f t="shared" si="209"/>
        <v>0.73457988302526112</v>
      </c>
      <c r="AB492" s="11">
        <v>2.5000000000000001E-2</v>
      </c>
      <c r="AC492" s="112">
        <f t="shared" si="215"/>
        <v>404</v>
      </c>
      <c r="AD492" s="33">
        <f t="shared" si="210"/>
        <v>0.62260409905582548</v>
      </c>
      <c r="AE492" s="11">
        <v>0.95974176259211885</v>
      </c>
      <c r="AF492" s="10">
        <f t="shared" si="211"/>
        <v>491</v>
      </c>
      <c r="AG492" s="33">
        <f t="shared" si="212"/>
        <v>0.77299102093228722</v>
      </c>
      <c r="AH492" s="14">
        <v>1.7533333333333332</v>
      </c>
      <c r="AI492" s="112">
        <f t="shared" si="216"/>
        <v>462</v>
      </c>
      <c r="AJ492" s="33">
        <f t="shared" si="213"/>
        <v>-3.6316315082232709E-2</v>
      </c>
      <c r="AK492" s="13">
        <v>254174.31201480411</v>
      </c>
      <c r="AL492" s="38"/>
    </row>
    <row r="493" spans="1:38" x14ac:dyDescent="0.25">
      <c r="A493" t="s">
        <v>932</v>
      </c>
      <c r="B493" s="5" t="s">
        <v>503</v>
      </c>
      <c r="C493" s="6" t="s">
        <v>44</v>
      </c>
      <c r="D493" s="7" t="s">
        <v>20</v>
      </c>
      <c r="E493" s="36">
        <f t="shared" si="194"/>
        <v>4.516145637070947</v>
      </c>
      <c r="F493" s="8">
        <f t="shared" si="195"/>
        <v>14.235967764551553</v>
      </c>
      <c r="G493" s="9">
        <f t="shared" si="196"/>
        <v>487</v>
      </c>
      <c r="H493" s="112">
        <f t="shared" si="197"/>
        <v>291</v>
      </c>
      <c r="I493" s="33">
        <f t="shared" si="198"/>
        <v>-3.4837048520453009E-2</v>
      </c>
      <c r="J493" s="11">
        <v>-5.2848484848484478E-3</v>
      </c>
      <c r="K493" s="10">
        <f t="shared" si="199"/>
        <v>309</v>
      </c>
      <c r="L493" s="33">
        <f t="shared" si="200"/>
        <v>0.24709702566703393</v>
      </c>
      <c r="M493" s="11">
        <v>5.5868114614680102E-2</v>
      </c>
      <c r="N493" s="10">
        <f t="shared" si="201"/>
        <v>344</v>
      </c>
      <c r="O493" s="33">
        <f t="shared" si="202"/>
        <v>0.45947646829638805</v>
      </c>
      <c r="P493" s="11">
        <v>3.1630510846745979E-2</v>
      </c>
      <c r="Q493" s="10">
        <f t="shared" si="203"/>
        <v>218</v>
      </c>
      <c r="R493" s="33">
        <f t="shared" si="204"/>
        <v>0.13385880839260142</v>
      </c>
      <c r="S493" s="12">
        <v>0.58490933905244691</v>
      </c>
      <c r="T493" s="10">
        <f t="shared" si="205"/>
        <v>462</v>
      </c>
      <c r="U493" s="33">
        <f t="shared" si="206"/>
        <v>0.75737733036766874</v>
      </c>
      <c r="V493" s="18">
        <v>3.110622124424885E-2</v>
      </c>
      <c r="W493" s="112">
        <f t="shared" si="214"/>
        <v>513</v>
      </c>
      <c r="X493" s="33">
        <f t="shared" si="207"/>
        <v>1.4019103961648169</v>
      </c>
      <c r="Y493" s="13">
        <v>148060</v>
      </c>
      <c r="Z493" s="10">
        <f t="shared" si="208"/>
        <v>488</v>
      </c>
      <c r="AA493" s="33">
        <f t="shared" si="209"/>
        <v>0.8078045890784149</v>
      </c>
      <c r="AB493" s="11">
        <v>2.4E-2</v>
      </c>
      <c r="AC493" s="112">
        <f t="shared" si="215"/>
        <v>466</v>
      </c>
      <c r="AD493" s="33">
        <f t="shared" si="210"/>
        <v>0.79885724595387808</v>
      </c>
      <c r="AE493" s="11">
        <v>0.97025887143688194</v>
      </c>
      <c r="AF493" s="10">
        <f t="shared" si="211"/>
        <v>420</v>
      </c>
      <c r="AG493" s="33">
        <f t="shared" si="212"/>
        <v>0.46313305664347876</v>
      </c>
      <c r="AH493" s="14">
        <v>2.1029999999999998</v>
      </c>
      <c r="AI493" s="112">
        <f t="shared" si="216"/>
        <v>455</v>
      </c>
      <c r="AJ493" s="33">
        <f t="shared" si="213"/>
        <v>-4.7949838521343401E-2</v>
      </c>
      <c r="AK493" s="13">
        <v>246189.51764476506</v>
      </c>
      <c r="AL493" s="38"/>
    </row>
    <row r="494" spans="1:38" x14ac:dyDescent="0.25">
      <c r="A494" t="s">
        <v>1052</v>
      </c>
      <c r="B494" s="5" t="s">
        <v>495</v>
      </c>
      <c r="C494" s="6" t="s">
        <v>61</v>
      </c>
      <c r="D494" s="7" t="s">
        <v>39</v>
      </c>
      <c r="E494" s="36">
        <f t="shared" si="194"/>
        <v>4.5181777275879149</v>
      </c>
      <c r="F494" s="8">
        <f t="shared" si="195"/>
        <v>14.229633852735725</v>
      </c>
      <c r="G494" s="9">
        <f t="shared" si="196"/>
        <v>488</v>
      </c>
      <c r="H494" s="112">
        <f t="shared" si="197"/>
        <v>479</v>
      </c>
      <c r="I494" s="33">
        <f t="shared" si="198"/>
        <v>0.6969741788277577</v>
      </c>
      <c r="J494" s="11">
        <v>4.0998370357663516E-2</v>
      </c>
      <c r="K494" s="10">
        <f t="shared" si="199"/>
        <v>446</v>
      </c>
      <c r="L494" s="33">
        <f t="shared" si="200"/>
        <v>0.63268386943955512</v>
      </c>
      <c r="M494" s="11">
        <v>3.5557023337736679E-2</v>
      </c>
      <c r="N494" s="10">
        <f t="shared" si="201"/>
        <v>484</v>
      </c>
      <c r="O494" s="33">
        <f t="shared" si="202"/>
        <v>0.79118584100513067</v>
      </c>
      <c r="P494" s="11">
        <v>1.0386942129893847E-2</v>
      </c>
      <c r="Q494" s="10">
        <f t="shared" si="203"/>
        <v>358</v>
      </c>
      <c r="R494" s="33">
        <f t="shared" si="204"/>
        <v>0.24355910013739449</v>
      </c>
      <c r="S494" s="12">
        <v>0.12358902529455384</v>
      </c>
      <c r="T494" s="10">
        <f t="shared" si="205"/>
        <v>436</v>
      </c>
      <c r="U494" s="33">
        <f t="shared" si="206"/>
        <v>0.69643905572274001</v>
      </c>
      <c r="V494" s="18">
        <v>3.4683281412253374E-2</v>
      </c>
      <c r="W494" s="112">
        <f t="shared" si="214"/>
        <v>473</v>
      </c>
      <c r="X494" s="33">
        <f t="shared" si="207"/>
        <v>0.95295651481446397</v>
      </c>
      <c r="Y494" s="13">
        <v>131732</v>
      </c>
      <c r="Z494" s="10">
        <f t="shared" si="208"/>
        <v>488</v>
      </c>
      <c r="AA494" s="33">
        <f t="shared" si="209"/>
        <v>0.8078045890784149</v>
      </c>
      <c r="AB494" s="11">
        <v>2.4E-2</v>
      </c>
      <c r="AC494" s="112">
        <f t="shared" si="215"/>
        <v>434</v>
      </c>
      <c r="AD494" s="33">
        <f t="shared" si="210"/>
        <v>0.70009861638934523</v>
      </c>
      <c r="AE494" s="11">
        <v>0.96436589718496346</v>
      </c>
      <c r="AF494" s="10">
        <f t="shared" si="211"/>
        <v>301</v>
      </c>
      <c r="AG494" s="33">
        <f t="shared" si="212"/>
        <v>0.1151705381189629</v>
      </c>
      <c r="AH494" s="14">
        <v>2.4956666666666671</v>
      </c>
      <c r="AI494" s="112">
        <f t="shared" si="216"/>
        <v>380</v>
      </c>
      <c r="AJ494" s="33">
        <f t="shared" si="213"/>
        <v>-0.14029254462457094</v>
      </c>
      <c r="AK494" s="13">
        <v>182809.10467990441</v>
      </c>
      <c r="AL494" s="38"/>
    </row>
    <row r="495" spans="1:38" x14ac:dyDescent="0.25">
      <c r="A495" t="s">
        <v>731</v>
      </c>
      <c r="B495" s="5" t="s">
        <v>440</v>
      </c>
      <c r="C495" s="6" t="s">
        <v>93</v>
      </c>
      <c r="D495" s="7" t="s">
        <v>34</v>
      </c>
      <c r="E495" s="36">
        <f t="shared" si="194"/>
        <v>4.5756952706120604</v>
      </c>
      <c r="F495" s="8">
        <f t="shared" si="195"/>
        <v>14.050354907070624</v>
      </c>
      <c r="G495" s="9">
        <f t="shared" si="196"/>
        <v>489</v>
      </c>
      <c r="H495" s="112">
        <f t="shared" si="197"/>
        <v>560</v>
      </c>
      <c r="I495" s="33">
        <f t="shared" si="198"/>
        <v>3.1273624331532806</v>
      </c>
      <c r="J495" s="11">
        <v>0.19470767030216352</v>
      </c>
      <c r="K495" s="10">
        <f t="shared" si="199"/>
        <v>227</v>
      </c>
      <c r="L495" s="33">
        <f t="shared" si="200"/>
        <v>3.0222745494226939E-2</v>
      </c>
      <c r="M495" s="11">
        <v>6.7292138466515689E-2</v>
      </c>
      <c r="N495" s="10">
        <f t="shared" si="201"/>
        <v>398</v>
      </c>
      <c r="O495" s="33">
        <f t="shared" si="202"/>
        <v>0.61127012221548538</v>
      </c>
      <c r="P495" s="11">
        <v>2.1909233176838811E-2</v>
      </c>
      <c r="Q495" s="10">
        <f t="shared" si="203"/>
        <v>321</v>
      </c>
      <c r="R495" s="33">
        <f t="shared" si="204"/>
        <v>0.21956671664289554</v>
      </c>
      <c r="S495" s="12">
        <v>0.22448368751870695</v>
      </c>
      <c r="T495" s="10">
        <f t="shared" si="205"/>
        <v>243</v>
      </c>
      <c r="U495" s="33">
        <f t="shared" si="206"/>
        <v>0.10971111301955429</v>
      </c>
      <c r="V495" s="18">
        <v>6.9124052266494596E-2</v>
      </c>
      <c r="W495" s="112">
        <f t="shared" si="214"/>
        <v>456</v>
      </c>
      <c r="X495" s="33">
        <f t="shared" si="207"/>
        <v>0.82892228167069604</v>
      </c>
      <c r="Y495" s="13">
        <v>127221</v>
      </c>
      <c r="Z495" s="10">
        <f t="shared" si="208"/>
        <v>507</v>
      </c>
      <c r="AA495" s="33">
        <f t="shared" si="209"/>
        <v>0.88102929513156858</v>
      </c>
      <c r="AB495" s="11">
        <v>2.3E-2</v>
      </c>
      <c r="AC495" s="112">
        <f t="shared" si="215"/>
        <v>482</v>
      </c>
      <c r="AD495" s="33">
        <f t="shared" si="210"/>
        <v>0.85328227414373603</v>
      </c>
      <c r="AE495" s="11">
        <v>0.97350643867426645</v>
      </c>
      <c r="AF495" s="10">
        <f t="shared" si="211"/>
        <v>521</v>
      </c>
      <c r="AG495" s="33">
        <f t="shared" si="212"/>
        <v>1.0999812654200953</v>
      </c>
      <c r="AH495" s="14">
        <v>1.3843333333333334</v>
      </c>
      <c r="AI495" s="112">
        <f t="shared" si="216"/>
        <v>492</v>
      </c>
      <c r="AJ495" s="33">
        <f t="shared" si="213"/>
        <v>3.008742708489346E-2</v>
      </c>
      <c r="AK495" s="13">
        <v>299751.23712960194</v>
      </c>
      <c r="AL495" s="38"/>
    </row>
    <row r="496" spans="1:38" x14ac:dyDescent="0.25">
      <c r="A496" t="s">
        <v>887</v>
      </c>
      <c r="B496" s="5" t="s">
        <v>480</v>
      </c>
      <c r="C496" s="6" t="s">
        <v>81</v>
      </c>
      <c r="D496" s="7" t="s">
        <v>34</v>
      </c>
      <c r="E496" s="36">
        <f t="shared" si="194"/>
        <v>4.5934263072215309</v>
      </c>
      <c r="F496" s="8">
        <f t="shared" si="195"/>
        <v>13.995088263508315</v>
      </c>
      <c r="G496" s="9">
        <f t="shared" si="196"/>
        <v>490</v>
      </c>
      <c r="H496" s="112">
        <f t="shared" si="197"/>
        <v>547</v>
      </c>
      <c r="I496" s="33">
        <f t="shared" si="198"/>
        <v>1.8772894900539685</v>
      </c>
      <c r="J496" s="11">
        <v>0.11564711830131436</v>
      </c>
      <c r="K496" s="10">
        <f t="shared" si="199"/>
        <v>442</v>
      </c>
      <c r="L496" s="33">
        <f t="shared" si="200"/>
        <v>0.6285265947782902</v>
      </c>
      <c r="M496" s="11">
        <v>3.5776011061182167E-2</v>
      </c>
      <c r="N496" s="10">
        <f t="shared" si="201"/>
        <v>391</v>
      </c>
      <c r="O496" s="33">
        <f t="shared" si="202"/>
        <v>0.59792429487882692</v>
      </c>
      <c r="P496" s="11">
        <v>2.2763936189281232E-2</v>
      </c>
      <c r="Q496" s="10">
        <f t="shared" si="203"/>
        <v>390</v>
      </c>
      <c r="R496" s="33">
        <f t="shared" si="204"/>
        <v>0.27294812057923534</v>
      </c>
      <c r="S496" s="12">
        <v>0</v>
      </c>
      <c r="T496" s="10">
        <f t="shared" si="205"/>
        <v>339</v>
      </c>
      <c r="U496" s="33">
        <f t="shared" si="206"/>
        <v>0.42343195103168235</v>
      </c>
      <c r="V496" s="18">
        <v>5.0708724296266723E-2</v>
      </c>
      <c r="W496" s="112">
        <f t="shared" si="214"/>
        <v>507</v>
      </c>
      <c r="X496" s="33">
        <f t="shared" si="207"/>
        <v>1.3495856021784303</v>
      </c>
      <c r="Y496" s="13">
        <v>146157</v>
      </c>
      <c r="Z496" s="10">
        <f t="shared" si="208"/>
        <v>399</v>
      </c>
      <c r="AA496" s="33">
        <f t="shared" si="209"/>
        <v>0.58813047091895354</v>
      </c>
      <c r="AB496" s="11">
        <v>2.7000000000000003E-2</v>
      </c>
      <c r="AC496" s="112">
        <f t="shared" si="215"/>
        <v>371</v>
      </c>
      <c r="AD496" s="33">
        <f t="shared" si="210"/>
        <v>0.52236584179863332</v>
      </c>
      <c r="AE496" s="11">
        <v>0.95376049825422293</v>
      </c>
      <c r="AF496" s="10">
        <f t="shared" si="211"/>
        <v>505</v>
      </c>
      <c r="AG496" s="33">
        <f t="shared" si="212"/>
        <v>0.8917354457598381</v>
      </c>
      <c r="AH496" s="14">
        <v>1.6193333333333333</v>
      </c>
      <c r="AI496" s="112">
        <f t="shared" si="216"/>
        <v>459</v>
      </c>
      <c r="AJ496" s="33">
        <f t="shared" si="213"/>
        <v>-4.1391427249020507E-2</v>
      </c>
      <c r="AK496" s="13">
        <v>250690.95400475812</v>
      </c>
      <c r="AL496" s="38"/>
    </row>
    <row r="497" spans="1:38" x14ac:dyDescent="0.25">
      <c r="A497" t="s">
        <v>933</v>
      </c>
      <c r="B497" s="5" t="s">
        <v>502</v>
      </c>
      <c r="C497" s="6" t="s">
        <v>81</v>
      </c>
      <c r="D497" s="7" t="s">
        <v>34</v>
      </c>
      <c r="E497" s="36">
        <f t="shared" si="194"/>
        <v>4.5949328390612241</v>
      </c>
      <c r="F497" s="8">
        <f t="shared" si="195"/>
        <v>13.990392488521582</v>
      </c>
      <c r="G497" s="9">
        <f t="shared" si="196"/>
        <v>491</v>
      </c>
      <c r="H497" s="112">
        <f t="shared" si="197"/>
        <v>551</v>
      </c>
      <c r="I497" s="33">
        <f t="shared" si="198"/>
        <v>2.0893901518587232</v>
      </c>
      <c r="J497" s="11">
        <v>0.12906137184115529</v>
      </c>
      <c r="K497" s="10">
        <f t="shared" si="199"/>
        <v>312</v>
      </c>
      <c r="L497" s="33">
        <f t="shared" si="200"/>
        <v>0.25394538138661682</v>
      </c>
      <c r="M497" s="11">
        <v>5.5507372072853424E-2</v>
      </c>
      <c r="N497" s="10">
        <f t="shared" si="201"/>
        <v>441</v>
      </c>
      <c r="O497" s="33">
        <f t="shared" si="202"/>
        <v>0.70961981324436108</v>
      </c>
      <c r="P497" s="11">
        <v>1.5610651974288337E-2</v>
      </c>
      <c r="Q497" s="10">
        <f t="shared" si="203"/>
        <v>279</v>
      </c>
      <c r="R497" s="33">
        <f t="shared" si="204"/>
        <v>0.19691411235059206</v>
      </c>
      <c r="S497" s="12">
        <v>0.319744204636291</v>
      </c>
      <c r="T497" s="10">
        <f t="shared" si="205"/>
        <v>544</v>
      </c>
      <c r="U497" s="33">
        <f t="shared" si="206"/>
        <v>1.0294488086938356</v>
      </c>
      <c r="V497" s="18">
        <v>1.5135699373695199E-2</v>
      </c>
      <c r="W497" s="112">
        <f t="shared" si="214"/>
        <v>464</v>
      </c>
      <c r="X497" s="33">
        <f t="shared" si="207"/>
        <v>0.8623848535474341</v>
      </c>
      <c r="Y497" s="13">
        <v>128438</v>
      </c>
      <c r="Z497" s="10">
        <f t="shared" si="208"/>
        <v>350</v>
      </c>
      <c r="AA497" s="33">
        <f t="shared" si="209"/>
        <v>0.44168105881264658</v>
      </c>
      <c r="AB497" s="11">
        <v>2.8999999999999998E-2</v>
      </c>
      <c r="AC497" s="112">
        <f t="shared" si="215"/>
        <v>421</v>
      </c>
      <c r="AD497" s="33">
        <f t="shared" si="210"/>
        <v>0.65628072667960313</v>
      </c>
      <c r="AE497" s="11">
        <v>0.96175126292999757</v>
      </c>
      <c r="AF497" s="10">
        <f t="shared" si="211"/>
        <v>435</v>
      </c>
      <c r="AG497" s="33">
        <f t="shared" si="212"/>
        <v>0.50419145229280593</v>
      </c>
      <c r="AH497" s="14">
        <v>2.0566666666666666</v>
      </c>
      <c r="AI497" s="112">
        <f t="shared" si="216"/>
        <v>452</v>
      </c>
      <c r="AJ497" s="33">
        <f t="shared" si="213"/>
        <v>-5.3113122607139851E-2</v>
      </c>
      <c r="AK497" s="13">
        <v>242645.6418864908</v>
      </c>
      <c r="AL497" s="38"/>
    </row>
    <row r="498" spans="1:38" x14ac:dyDescent="0.25">
      <c r="A498" t="s">
        <v>631</v>
      </c>
      <c r="B498" s="5" t="s">
        <v>403</v>
      </c>
      <c r="C498" s="6" t="s">
        <v>30</v>
      </c>
      <c r="D498" s="7" t="s">
        <v>20</v>
      </c>
      <c r="E498" s="36">
        <f t="shared" si="194"/>
        <v>4.5954364065833717</v>
      </c>
      <c r="F498" s="8">
        <f t="shared" si="195"/>
        <v>13.988822896885793</v>
      </c>
      <c r="G498" s="9">
        <f t="shared" si="196"/>
        <v>492</v>
      </c>
      <c r="H498" s="112">
        <f t="shared" si="197"/>
        <v>244</v>
      </c>
      <c r="I498" s="33">
        <f t="shared" si="198"/>
        <v>-0.22169472485003555</v>
      </c>
      <c r="J498" s="11">
        <v>-1.7102615694164935E-2</v>
      </c>
      <c r="K498" s="10">
        <f t="shared" si="199"/>
        <v>124</v>
      </c>
      <c r="L498" s="33">
        <f t="shared" si="200"/>
        <v>-0.38763715490351075</v>
      </c>
      <c r="M498" s="11">
        <v>8.9303238469087345E-2</v>
      </c>
      <c r="N498" s="10">
        <f t="shared" si="201"/>
        <v>525</v>
      </c>
      <c r="O498" s="33">
        <f t="shared" si="202"/>
        <v>0.88692854976604218</v>
      </c>
      <c r="P498" s="11">
        <v>4.2553191489361703E-3</v>
      </c>
      <c r="Q498" s="10">
        <f t="shared" si="203"/>
        <v>390</v>
      </c>
      <c r="R498" s="33">
        <f t="shared" si="204"/>
        <v>0.27294812057923534</v>
      </c>
      <c r="S498" s="12">
        <v>0</v>
      </c>
      <c r="T498" s="10">
        <f t="shared" si="205"/>
        <v>498</v>
      </c>
      <c r="U498" s="33">
        <f t="shared" si="206"/>
        <v>0.86465314092942736</v>
      </c>
      <c r="V498" s="18">
        <v>2.4809160305343511E-2</v>
      </c>
      <c r="W498" s="112">
        <f t="shared" si="214"/>
        <v>370</v>
      </c>
      <c r="X498" s="33">
        <f t="shared" si="207"/>
        <v>0.17864305004797137</v>
      </c>
      <c r="Y498" s="13">
        <v>103571</v>
      </c>
      <c r="Z498" s="10">
        <f t="shared" si="208"/>
        <v>369</v>
      </c>
      <c r="AA498" s="33">
        <f t="shared" si="209"/>
        <v>0.51490576486580031</v>
      </c>
      <c r="AB498" s="11">
        <v>2.7999999999999997E-2</v>
      </c>
      <c r="AC498" s="112">
        <f t="shared" si="215"/>
        <v>543</v>
      </c>
      <c r="AD498" s="33">
        <f t="shared" si="210"/>
        <v>1.0934028934222624</v>
      </c>
      <c r="AE498" s="11">
        <v>0.98783454987834551</v>
      </c>
      <c r="AF498" s="10">
        <f t="shared" si="211"/>
        <v>555</v>
      </c>
      <c r="AG498" s="33">
        <f t="shared" si="212"/>
        <v>1.6050881471492304</v>
      </c>
      <c r="AH498" s="14">
        <v>0.81433333333333324</v>
      </c>
      <c r="AI498" s="112">
        <f t="shared" si="216"/>
        <v>551</v>
      </c>
      <c r="AJ498" s="33">
        <f t="shared" si="213"/>
        <v>2.1400632804948461</v>
      </c>
      <c r="AK498" s="13">
        <v>1747955.9365404299</v>
      </c>
      <c r="AL498" s="38"/>
    </row>
    <row r="499" spans="1:38" x14ac:dyDescent="0.25">
      <c r="A499" t="s">
        <v>647</v>
      </c>
      <c r="B499" s="5" t="s">
        <v>500</v>
      </c>
      <c r="C499" s="6" t="s">
        <v>91</v>
      </c>
      <c r="D499" s="7" t="s">
        <v>39</v>
      </c>
      <c r="E499" s="36">
        <f t="shared" si="194"/>
        <v>4.5992764840128135</v>
      </c>
      <c r="F499" s="8">
        <f t="shared" si="195"/>
        <v>13.976853591581259</v>
      </c>
      <c r="G499" s="9">
        <f t="shared" si="196"/>
        <v>493</v>
      </c>
      <c r="H499" s="112">
        <f t="shared" si="197"/>
        <v>162</v>
      </c>
      <c r="I499" s="33">
        <f t="shared" si="198"/>
        <v>-0.46721559657561218</v>
      </c>
      <c r="J499" s="11">
        <v>-3.2630522088353375E-2</v>
      </c>
      <c r="K499" s="10">
        <f t="shared" si="199"/>
        <v>330</v>
      </c>
      <c r="L499" s="33">
        <f t="shared" si="200"/>
        <v>0.30605874601970001</v>
      </c>
      <c r="M499" s="11">
        <v>5.2762259466170081E-2</v>
      </c>
      <c r="N499" s="10">
        <f t="shared" si="201"/>
        <v>509</v>
      </c>
      <c r="O499" s="33">
        <f t="shared" si="202"/>
        <v>0.84081762508669089</v>
      </c>
      <c r="P499" s="11">
        <v>7.2083879423328967E-3</v>
      </c>
      <c r="Q499" s="10">
        <f t="shared" si="203"/>
        <v>390</v>
      </c>
      <c r="R499" s="33">
        <f t="shared" si="204"/>
        <v>0.27294812057923534</v>
      </c>
      <c r="S499" s="12">
        <v>0</v>
      </c>
      <c r="T499" s="10">
        <f t="shared" si="205"/>
        <v>444</v>
      </c>
      <c r="U499" s="33">
        <f t="shared" si="206"/>
        <v>0.71280783710386597</v>
      </c>
      <c r="V499" s="18">
        <v>3.372243839169909E-2</v>
      </c>
      <c r="W499" s="112">
        <f t="shared" si="214"/>
        <v>472</v>
      </c>
      <c r="X499" s="33">
        <f t="shared" si="207"/>
        <v>0.94297548474769655</v>
      </c>
      <c r="Y499" s="13">
        <v>131369</v>
      </c>
      <c r="Z499" s="10">
        <f t="shared" si="208"/>
        <v>466</v>
      </c>
      <c r="AA499" s="33">
        <f t="shared" si="209"/>
        <v>0.73457988302526112</v>
      </c>
      <c r="AB499" s="11">
        <v>2.5000000000000001E-2</v>
      </c>
      <c r="AC499" s="112">
        <f t="shared" si="215"/>
        <v>557</v>
      </c>
      <c r="AD499" s="33">
        <f t="shared" si="210"/>
        <v>1.1980470818234537</v>
      </c>
      <c r="AE499" s="11">
        <v>0.99407871821664928</v>
      </c>
      <c r="AF499" s="10">
        <f t="shared" si="211"/>
        <v>238</v>
      </c>
      <c r="AG499" s="33">
        <f t="shared" si="212"/>
        <v>-5.8810721143294421E-2</v>
      </c>
      <c r="AH499" s="14">
        <v>2.6920000000000002</v>
      </c>
      <c r="AI499" s="112">
        <f t="shared" si="216"/>
        <v>312</v>
      </c>
      <c r="AJ499" s="33">
        <f t="shared" si="213"/>
        <v>-0.19163062171435311</v>
      </c>
      <c r="AK499" s="13">
        <v>147572.66139076283</v>
      </c>
      <c r="AL499" s="38"/>
    </row>
    <row r="500" spans="1:38" x14ac:dyDescent="0.25">
      <c r="A500" t="s">
        <v>1132</v>
      </c>
      <c r="B500" s="5" t="s">
        <v>152</v>
      </c>
      <c r="C500" s="6" t="s">
        <v>81</v>
      </c>
      <c r="D500" s="7" t="s">
        <v>34</v>
      </c>
      <c r="E500" s="36">
        <f t="shared" si="194"/>
        <v>4.6510377613212572</v>
      </c>
      <c r="F500" s="8">
        <f t="shared" si="195"/>
        <v>13.815516602304072</v>
      </c>
      <c r="G500" s="9">
        <f t="shared" si="196"/>
        <v>494</v>
      </c>
      <c r="H500" s="112">
        <f t="shared" si="197"/>
        <v>243</v>
      </c>
      <c r="I500" s="33">
        <f t="shared" si="198"/>
        <v>-0.22182220159870977</v>
      </c>
      <c r="J500" s="11">
        <v>-1.711067792939136E-2</v>
      </c>
      <c r="K500" s="10">
        <f t="shared" si="199"/>
        <v>342</v>
      </c>
      <c r="L500" s="33">
        <f t="shared" si="200"/>
        <v>0.33301965310666698</v>
      </c>
      <c r="M500" s="11">
        <v>5.134207240948814E-2</v>
      </c>
      <c r="N500" s="10">
        <f t="shared" si="201"/>
        <v>531</v>
      </c>
      <c r="O500" s="33">
        <f t="shared" si="202"/>
        <v>0.90456998001407074</v>
      </c>
      <c r="P500" s="11">
        <v>3.1255140648132917E-3</v>
      </c>
      <c r="Q500" s="10">
        <f t="shared" si="203"/>
        <v>380</v>
      </c>
      <c r="R500" s="33">
        <f t="shared" si="204"/>
        <v>0.25984783627254288</v>
      </c>
      <c r="S500" s="12">
        <v>5.509034817100044E-2</v>
      </c>
      <c r="T500" s="10">
        <f t="shared" si="205"/>
        <v>419</v>
      </c>
      <c r="U500" s="33">
        <f t="shared" si="206"/>
        <v>0.65903367752905095</v>
      </c>
      <c r="V500" s="18">
        <v>3.6878966951192818E-2</v>
      </c>
      <c r="W500" s="112">
        <v>338</v>
      </c>
      <c r="X500" s="33">
        <f t="shared" si="207"/>
        <v>1.431303567353176</v>
      </c>
      <c r="Y500" s="13">
        <v>149129</v>
      </c>
      <c r="Z500" s="10">
        <f t="shared" si="208"/>
        <v>399</v>
      </c>
      <c r="AA500" s="33">
        <f t="shared" si="209"/>
        <v>0.58813047091895354</v>
      </c>
      <c r="AB500" s="11">
        <v>2.7000000000000003E-2</v>
      </c>
      <c r="AC500" s="112">
        <v>338</v>
      </c>
      <c r="AD500" s="33">
        <f t="shared" si="210"/>
        <v>0.79512036803122044</v>
      </c>
      <c r="AE500" s="11">
        <v>0.97003589015941905</v>
      </c>
      <c r="AF500" s="10">
        <f t="shared" si="211"/>
        <v>303</v>
      </c>
      <c r="AG500" s="33">
        <f t="shared" si="212"/>
        <v>0.11635207468441143</v>
      </c>
      <c r="AH500" s="14">
        <v>2.4943333333333335</v>
      </c>
      <c r="AI500" s="112">
        <v>338</v>
      </c>
      <c r="AJ500" s="33">
        <f t="shared" si="213"/>
        <v>-0.17542208138340099</v>
      </c>
      <c r="AK500" s="13">
        <v>158697.56798148964</v>
      </c>
      <c r="AL500" s="38"/>
    </row>
    <row r="501" spans="1:38" x14ac:dyDescent="0.25">
      <c r="A501" t="s">
        <v>1087</v>
      </c>
      <c r="B501" s="5" t="s">
        <v>417</v>
      </c>
      <c r="C501" s="6" t="s">
        <v>28</v>
      </c>
      <c r="D501" s="7" t="s">
        <v>20</v>
      </c>
      <c r="E501" s="36">
        <f t="shared" si="194"/>
        <v>4.6793694677651274</v>
      </c>
      <c r="F501" s="8">
        <f t="shared" si="195"/>
        <v>13.727208267262396</v>
      </c>
      <c r="G501" s="9">
        <f t="shared" si="196"/>
        <v>495</v>
      </c>
      <c r="H501" s="112">
        <f t="shared" si="197"/>
        <v>19</v>
      </c>
      <c r="I501" s="33">
        <f t="shared" si="198"/>
        <v>-1.2255349120811361</v>
      </c>
      <c r="J501" s="11">
        <v>-8.0590238365493727E-2</v>
      </c>
      <c r="K501" s="10">
        <f t="shared" si="199"/>
        <v>114</v>
      </c>
      <c r="L501" s="33">
        <f t="shared" si="200"/>
        <v>-0.44234482141507164</v>
      </c>
      <c r="M501" s="11">
        <v>9.2185007974481661E-2</v>
      </c>
      <c r="N501" s="10">
        <f t="shared" si="201"/>
        <v>526</v>
      </c>
      <c r="O501" s="33">
        <f t="shared" si="202"/>
        <v>0.88776609197401568</v>
      </c>
      <c r="P501" s="11">
        <v>4.2016806722689074E-3</v>
      </c>
      <c r="Q501" s="10">
        <f t="shared" si="203"/>
        <v>390</v>
      </c>
      <c r="R501" s="33">
        <f t="shared" si="204"/>
        <v>0.27294812057923534</v>
      </c>
      <c r="S501" s="12">
        <v>0</v>
      </c>
      <c r="T501" s="10">
        <f t="shared" si="205"/>
        <v>330</v>
      </c>
      <c r="U501" s="33">
        <f t="shared" si="206"/>
        <v>0.38256940526237593</v>
      </c>
      <c r="V501" s="18">
        <v>5.3107344632768359E-2</v>
      </c>
      <c r="W501" s="112">
        <f t="shared" ref="W501:W508" si="217">RANK(Y501,Y$7:Y$571,1)</f>
        <v>340</v>
      </c>
      <c r="X501" s="33">
        <f t="shared" si="207"/>
        <v>6.3270041342307404E-2</v>
      </c>
      <c r="Y501" s="13">
        <v>99375</v>
      </c>
      <c r="Z501" s="10">
        <f t="shared" si="208"/>
        <v>224</v>
      </c>
      <c r="AA501" s="33">
        <f t="shared" si="209"/>
        <v>7.5557528546877792E-2</v>
      </c>
      <c r="AB501" s="11">
        <v>3.4000000000000002E-2</v>
      </c>
      <c r="AC501" s="112">
        <f t="shared" ref="AC501:AC508" si="218">RANK(AE501,AE$7:AE$571,1)</f>
        <v>453</v>
      </c>
      <c r="AD501" s="33">
        <f t="shared" si="210"/>
        <v>0.76151581483965947</v>
      </c>
      <c r="AE501" s="11">
        <v>0.96803069053708435</v>
      </c>
      <c r="AF501" s="10">
        <f t="shared" si="211"/>
        <v>564</v>
      </c>
      <c r="AG501" s="33">
        <f t="shared" si="212"/>
        <v>1.840509307814798</v>
      </c>
      <c r="AH501" s="14">
        <v>0.54866666666666675</v>
      </c>
      <c r="AI501" s="112">
        <f t="shared" ref="AI501:AI508" si="219">RANK(AK501,AK$7:AK$571,1)</f>
        <v>563</v>
      </c>
      <c r="AJ501" s="33">
        <f t="shared" si="213"/>
        <v>8.7703402865640356</v>
      </c>
      <c r="AK501" s="13">
        <v>6298718.1185185183</v>
      </c>
      <c r="AL501" s="38"/>
    </row>
    <row r="502" spans="1:38" x14ac:dyDescent="0.25">
      <c r="A502" t="s">
        <v>880</v>
      </c>
      <c r="B502" s="5" t="s">
        <v>514</v>
      </c>
      <c r="C502" s="6" t="s">
        <v>81</v>
      </c>
      <c r="D502" s="7" t="s">
        <v>34</v>
      </c>
      <c r="E502" s="36">
        <f t="shared" si="194"/>
        <v>4.7109220227673312</v>
      </c>
      <c r="F502" s="8">
        <f t="shared" si="195"/>
        <v>13.62886072846957</v>
      </c>
      <c r="G502" s="9">
        <f t="shared" si="196"/>
        <v>496</v>
      </c>
      <c r="H502" s="112">
        <f t="shared" si="197"/>
        <v>165</v>
      </c>
      <c r="I502" s="33">
        <f t="shared" si="198"/>
        <v>-0.45956967243611602</v>
      </c>
      <c r="J502" s="11">
        <v>-3.214695752009189E-2</v>
      </c>
      <c r="K502" s="10">
        <f t="shared" si="199"/>
        <v>500</v>
      </c>
      <c r="L502" s="33">
        <f t="shared" si="200"/>
        <v>0.79445833446269098</v>
      </c>
      <c r="M502" s="11">
        <v>2.7035425730267248E-2</v>
      </c>
      <c r="N502" s="10">
        <f t="shared" si="201"/>
        <v>535</v>
      </c>
      <c r="O502" s="33">
        <f t="shared" si="202"/>
        <v>0.95337356493194403</v>
      </c>
      <c r="P502" s="11">
        <v>0</v>
      </c>
      <c r="Q502" s="10">
        <f t="shared" si="203"/>
        <v>360</v>
      </c>
      <c r="R502" s="33">
        <f t="shared" si="204"/>
        <v>0.24473977411006786</v>
      </c>
      <c r="S502" s="12">
        <v>0.11862396204033215</v>
      </c>
      <c r="T502" s="10">
        <f t="shared" si="205"/>
        <v>474</v>
      </c>
      <c r="U502" s="33">
        <f t="shared" si="206"/>
        <v>0.79545998134791474</v>
      </c>
      <c r="V502" s="18">
        <v>2.8870779976717113E-2</v>
      </c>
      <c r="W502" s="112">
        <f t="shared" si="217"/>
        <v>484</v>
      </c>
      <c r="X502" s="33">
        <f t="shared" si="207"/>
        <v>1.100527281669397</v>
      </c>
      <c r="Y502" s="13">
        <v>137099</v>
      </c>
      <c r="Z502" s="10">
        <f t="shared" si="208"/>
        <v>436</v>
      </c>
      <c r="AA502" s="33">
        <f t="shared" si="209"/>
        <v>0.66135517697210733</v>
      </c>
      <c r="AB502" s="11">
        <v>2.6000000000000002E-2</v>
      </c>
      <c r="AC502" s="112">
        <f t="shared" si="218"/>
        <v>469</v>
      </c>
      <c r="AD502" s="33">
        <f t="shared" si="210"/>
        <v>0.81251280054000585</v>
      </c>
      <c r="AE502" s="11">
        <v>0.97107370485373423</v>
      </c>
      <c r="AF502" s="10">
        <f t="shared" si="211"/>
        <v>379</v>
      </c>
      <c r="AG502" s="33">
        <f t="shared" si="212"/>
        <v>0.34291171110911683</v>
      </c>
      <c r="AH502" s="14">
        <v>2.238666666666667</v>
      </c>
      <c r="AI502" s="112">
        <f t="shared" si="219"/>
        <v>420</v>
      </c>
      <c r="AJ502" s="33">
        <f t="shared" si="213"/>
        <v>-0.1059866003521136</v>
      </c>
      <c r="AK502" s="13">
        <v>206355.35978647688</v>
      </c>
      <c r="AL502" s="38"/>
    </row>
    <row r="503" spans="1:38" x14ac:dyDescent="0.25">
      <c r="A503" t="s">
        <v>942</v>
      </c>
      <c r="B503" s="5" t="s">
        <v>541</v>
      </c>
      <c r="C503" s="6" t="s">
        <v>61</v>
      </c>
      <c r="D503" s="7" t="s">
        <v>39</v>
      </c>
      <c r="E503" s="36">
        <f t="shared" si="194"/>
        <v>4.7191779754229319</v>
      </c>
      <c r="F503" s="8">
        <f t="shared" si="195"/>
        <v>13.603127388522561</v>
      </c>
      <c r="G503" s="9">
        <f t="shared" si="196"/>
        <v>497</v>
      </c>
      <c r="H503" s="112">
        <f t="shared" si="197"/>
        <v>468</v>
      </c>
      <c r="I503" s="33">
        <f t="shared" si="198"/>
        <v>0.62719756598330478</v>
      </c>
      <c r="J503" s="11">
        <v>3.6585365853658569E-2</v>
      </c>
      <c r="K503" s="10">
        <f t="shared" si="199"/>
        <v>559</v>
      </c>
      <c r="L503" s="33">
        <f t="shared" si="200"/>
        <v>1.307700303357477</v>
      </c>
      <c r="M503" s="11">
        <v>0</v>
      </c>
      <c r="N503" s="10">
        <f t="shared" si="201"/>
        <v>492</v>
      </c>
      <c r="O503" s="33">
        <f t="shared" si="202"/>
        <v>0.80994892157263909</v>
      </c>
      <c r="P503" s="11">
        <v>9.1853035143769964E-3</v>
      </c>
      <c r="Q503" s="10">
        <f t="shared" si="203"/>
        <v>390</v>
      </c>
      <c r="R503" s="33">
        <f t="shared" si="204"/>
        <v>0.27294812057923534</v>
      </c>
      <c r="S503" s="12">
        <v>0</v>
      </c>
      <c r="T503" s="10">
        <f t="shared" si="205"/>
        <v>521</v>
      </c>
      <c r="U503" s="33">
        <f t="shared" si="206"/>
        <v>0.94483032914980658</v>
      </c>
      <c r="V503" s="18">
        <v>2.0102781136638451E-2</v>
      </c>
      <c r="W503" s="112">
        <f t="shared" si="217"/>
        <v>433</v>
      </c>
      <c r="X503" s="33">
        <f t="shared" si="207"/>
        <v>0.60287807181148168</v>
      </c>
      <c r="Y503" s="13">
        <v>119000</v>
      </c>
      <c r="Z503" s="10">
        <f t="shared" si="208"/>
        <v>488</v>
      </c>
      <c r="AA503" s="33">
        <f t="shared" si="209"/>
        <v>0.8078045890784149</v>
      </c>
      <c r="AB503" s="11">
        <v>2.4E-2</v>
      </c>
      <c r="AC503" s="112">
        <f t="shared" si="218"/>
        <v>427</v>
      </c>
      <c r="AD503" s="33">
        <f t="shared" si="210"/>
        <v>0.67078638483511643</v>
      </c>
      <c r="AE503" s="11">
        <v>0.96261682242990654</v>
      </c>
      <c r="AF503" s="10">
        <f t="shared" si="211"/>
        <v>443</v>
      </c>
      <c r="AG503" s="33">
        <f t="shared" si="212"/>
        <v>0.53579755541854679</v>
      </c>
      <c r="AH503" s="14">
        <v>2.0210000000000004</v>
      </c>
      <c r="AI503" s="112">
        <f t="shared" si="219"/>
        <v>465</v>
      </c>
      <c r="AJ503" s="33">
        <f t="shared" si="213"/>
        <v>-3.0769191174376955E-2</v>
      </c>
      <c r="AK503" s="13">
        <v>257981.64037763255</v>
      </c>
      <c r="AL503" s="38"/>
    </row>
    <row r="504" spans="1:38" x14ac:dyDescent="0.25">
      <c r="A504" t="s">
        <v>1029</v>
      </c>
      <c r="B504" s="5" t="s">
        <v>538</v>
      </c>
      <c r="C504" s="6" t="s">
        <v>93</v>
      </c>
      <c r="D504" s="7" t="s">
        <v>34</v>
      </c>
      <c r="E504" s="36">
        <f t="shared" si="194"/>
        <v>4.7415687211129063</v>
      </c>
      <c r="F504" s="8">
        <f t="shared" si="195"/>
        <v>13.533336693911894</v>
      </c>
      <c r="G504" s="9">
        <f t="shared" si="196"/>
        <v>498</v>
      </c>
      <c r="H504" s="112">
        <f t="shared" si="197"/>
        <v>475</v>
      </c>
      <c r="I504" s="33">
        <f t="shared" si="198"/>
        <v>0.66236777906172206</v>
      </c>
      <c r="J504" s="11">
        <v>3.880969722193317E-2</v>
      </c>
      <c r="K504" s="10">
        <f t="shared" si="199"/>
        <v>367</v>
      </c>
      <c r="L504" s="33">
        <f t="shared" si="200"/>
        <v>0.39129782552787423</v>
      </c>
      <c r="M504" s="11">
        <v>4.8272223687681352E-2</v>
      </c>
      <c r="N504" s="10">
        <f t="shared" si="201"/>
        <v>340</v>
      </c>
      <c r="O504" s="33">
        <f t="shared" si="202"/>
        <v>0.44269721500110742</v>
      </c>
      <c r="P504" s="11">
        <v>3.2705099778270512E-2</v>
      </c>
      <c r="Q504" s="10">
        <f t="shared" si="203"/>
        <v>390</v>
      </c>
      <c r="R504" s="33">
        <f t="shared" si="204"/>
        <v>0.27294812057923534</v>
      </c>
      <c r="S504" s="12">
        <v>0</v>
      </c>
      <c r="T504" s="10">
        <f t="shared" si="205"/>
        <v>502</v>
      </c>
      <c r="U504" s="33">
        <f t="shared" si="206"/>
        <v>0.87592852163266832</v>
      </c>
      <c r="V504" s="18">
        <v>2.4147298520977967E-2</v>
      </c>
      <c r="W504" s="112">
        <f t="shared" si="217"/>
        <v>525</v>
      </c>
      <c r="X504" s="33">
        <f t="shared" si="207"/>
        <v>1.5421672401609066</v>
      </c>
      <c r="Y504" s="13">
        <v>153161</v>
      </c>
      <c r="Z504" s="10">
        <f t="shared" si="208"/>
        <v>466</v>
      </c>
      <c r="AA504" s="33">
        <f t="shared" si="209"/>
        <v>0.73457988302526112</v>
      </c>
      <c r="AB504" s="11">
        <v>2.5000000000000001E-2</v>
      </c>
      <c r="AC504" s="112">
        <f t="shared" si="218"/>
        <v>401</v>
      </c>
      <c r="AD504" s="33">
        <f t="shared" si="210"/>
        <v>0.60886708522009325</v>
      </c>
      <c r="AE504" s="11">
        <v>0.95892206846321926</v>
      </c>
      <c r="AF504" s="10">
        <f t="shared" si="211"/>
        <v>298</v>
      </c>
      <c r="AG504" s="33">
        <f t="shared" si="212"/>
        <v>9.9810562768135921E-2</v>
      </c>
      <c r="AH504" s="14">
        <v>2.5129999999999999</v>
      </c>
      <c r="AI504" s="112">
        <f t="shared" si="219"/>
        <v>427</v>
      </c>
      <c r="AJ504" s="33">
        <f t="shared" si="213"/>
        <v>-9.595354538319531E-2</v>
      </c>
      <c r="AK504" s="13">
        <v>213241.65534855769</v>
      </c>
      <c r="AL504" s="38"/>
    </row>
    <row r="505" spans="1:38" x14ac:dyDescent="0.25">
      <c r="A505" t="s">
        <v>891</v>
      </c>
      <c r="B505" s="5" t="s">
        <v>436</v>
      </c>
      <c r="C505" s="6" t="s">
        <v>54</v>
      </c>
      <c r="D505" s="7" t="s">
        <v>39</v>
      </c>
      <c r="E505" s="36">
        <f t="shared" si="194"/>
        <v>4.7444274528993571</v>
      </c>
      <c r="F505" s="8">
        <f t="shared" si="195"/>
        <v>13.524426187765984</v>
      </c>
      <c r="G505" s="9">
        <f t="shared" si="196"/>
        <v>499</v>
      </c>
      <c r="H505" s="112">
        <f t="shared" si="197"/>
        <v>229</v>
      </c>
      <c r="I505" s="33">
        <f t="shared" si="198"/>
        <v>-0.26099223653072157</v>
      </c>
      <c r="J505" s="11">
        <v>-1.9587977034785542E-2</v>
      </c>
      <c r="K505" s="10">
        <f t="shared" si="199"/>
        <v>507</v>
      </c>
      <c r="L505" s="33">
        <f t="shared" si="200"/>
        <v>0.81120287081687059</v>
      </c>
      <c r="M505" s="11">
        <v>2.6153394064061121E-2</v>
      </c>
      <c r="N505" s="10">
        <f t="shared" si="201"/>
        <v>478</v>
      </c>
      <c r="O505" s="33">
        <f t="shared" si="202"/>
        <v>0.76975264976310809</v>
      </c>
      <c r="P505" s="11">
        <v>1.1759581881533102E-2</v>
      </c>
      <c r="Q505" s="10">
        <f t="shared" si="203"/>
        <v>390</v>
      </c>
      <c r="R505" s="33">
        <f t="shared" si="204"/>
        <v>0.27294812057923534</v>
      </c>
      <c r="S505" s="12">
        <v>0</v>
      </c>
      <c r="T505" s="10">
        <f t="shared" si="205"/>
        <v>464</v>
      </c>
      <c r="U505" s="33">
        <f t="shared" si="206"/>
        <v>0.75830719641398803</v>
      </c>
      <c r="V505" s="18">
        <v>3.1051638359924517E-2</v>
      </c>
      <c r="W505" s="112">
        <f t="shared" si="217"/>
        <v>443</v>
      </c>
      <c r="X505" s="33">
        <f t="shared" si="207"/>
        <v>0.74544457565773237</v>
      </c>
      <c r="Y505" s="13">
        <v>124185</v>
      </c>
      <c r="Z505" s="10">
        <f t="shared" si="208"/>
        <v>436</v>
      </c>
      <c r="AA505" s="33">
        <f t="shared" si="209"/>
        <v>0.66135517697210733</v>
      </c>
      <c r="AB505" s="11">
        <v>2.6000000000000002E-2</v>
      </c>
      <c r="AC505" s="112">
        <f t="shared" si="218"/>
        <v>535</v>
      </c>
      <c r="AD505" s="33">
        <f t="shared" si="210"/>
        <v>1.0628648126227125</v>
      </c>
      <c r="AE505" s="11">
        <v>0.98601232811759132</v>
      </c>
      <c r="AF505" s="10">
        <f t="shared" si="211"/>
        <v>526</v>
      </c>
      <c r="AG505" s="33">
        <f t="shared" si="212"/>
        <v>1.1558088681375263</v>
      </c>
      <c r="AH505" s="14">
        <v>1.3213333333333332</v>
      </c>
      <c r="AI505" s="112">
        <f t="shared" si="219"/>
        <v>521</v>
      </c>
      <c r="AJ505" s="33">
        <f t="shared" si="213"/>
        <v>0.18900018113821893</v>
      </c>
      <c r="AK505" s="13">
        <v>408822.72097829834</v>
      </c>
      <c r="AL505" s="38"/>
    </row>
    <row r="506" spans="1:38" x14ac:dyDescent="0.25">
      <c r="A506" t="s">
        <v>1099</v>
      </c>
      <c r="B506" s="5" t="s">
        <v>575</v>
      </c>
      <c r="C506" s="6" t="s">
        <v>91</v>
      </c>
      <c r="D506" s="7" t="s">
        <v>39</v>
      </c>
      <c r="E506" s="36">
        <f t="shared" si="194"/>
        <v>4.7512120919873588</v>
      </c>
      <c r="F506" s="8">
        <f t="shared" si="195"/>
        <v>13.503278849432972</v>
      </c>
      <c r="G506" s="9">
        <f t="shared" si="196"/>
        <v>500</v>
      </c>
      <c r="H506" s="112">
        <f t="shared" si="197"/>
        <v>147</v>
      </c>
      <c r="I506" s="33">
        <f t="shared" si="198"/>
        <v>-0.50852344313128495</v>
      </c>
      <c r="J506" s="11">
        <v>-3.5243026557541302E-2</v>
      </c>
      <c r="K506" s="10">
        <f t="shared" si="199"/>
        <v>205</v>
      </c>
      <c r="L506" s="33">
        <f t="shared" si="200"/>
        <v>-4.8887248806876227E-2</v>
      </c>
      <c r="M506" s="11">
        <v>7.1459319845027985E-2</v>
      </c>
      <c r="N506" s="10">
        <f t="shared" si="201"/>
        <v>265</v>
      </c>
      <c r="O506" s="33">
        <f t="shared" si="202"/>
        <v>0.26200739205640378</v>
      </c>
      <c r="P506" s="11">
        <v>4.4276966556759306E-2</v>
      </c>
      <c r="Q506" s="10">
        <f t="shared" si="203"/>
        <v>390</v>
      </c>
      <c r="R506" s="33">
        <f t="shared" si="204"/>
        <v>0.27294812057923534</v>
      </c>
      <c r="S506" s="12">
        <v>0</v>
      </c>
      <c r="T506" s="10">
        <f t="shared" si="205"/>
        <v>559</v>
      </c>
      <c r="U506" s="33">
        <f t="shared" si="206"/>
        <v>1.1847080616652863</v>
      </c>
      <c r="V506" s="18">
        <v>6.0220233998623538E-3</v>
      </c>
      <c r="W506" s="112">
        <f t="shared" si="217"/>
        <v>516</v>
      </c>
      <c r="X506" s="33">
        <f t="shared" si="207"/>
        <v>1.4240996282967213</v>
      </c>
      <c r="Y506" s="13">
        <v>148867</v>
      </c>
      <c r="Z506" s="10">
        <f t="shared" si="208"/>
        <v>436</v>
      </c>
      <c r="AA506" s="33">
        <f t="shared" si="209"/>
        <v>0.66135517697210733</v>
      </c>
      <c r="AB506" s="11">
        <v>2.6000000000000002E-2</v>
      </c>
      <c r="AC506" s="112">
        <f t="shared" si="218"/>
        <v>518</v>
      </c>
      <c r="AD506" s="33">
        <f t="shared" si="210"/>
        <v>0.96932918936673285</v>
      </c>
      <c r="AE506" s="11">
        <v>0.98043101312856085</v>
      </c>
      <c r="AF506" s="10">
        <f t="shared" si="211"/>
        <v>419</v>
      </c>
      <c r="AG506" s="33">
        <f t="shared" si="212"/>
        <v>0.46106536765394368</v>
      </c>
      <c r="AH506" s="14">
        <v>2.1053333333333337</v>
      </c>
      <c r="AI506" s="112">
        <f t="shared" si="219"/>
        <v>482</v>
      </c>
      <c r="AJ506" s="33">
        <f t="shared" si="213"/>
        <v>3.403416487701406E-3</v>
      </c>
      <c r="AK506" s="13">
        <v>281436.3784626039</v>
      </c>
      <c r="AL506" s="38"/>
    </row>
    <row r="507" spans="1:38" x14ac:dyDescent="0.25">
      <c r="A507" t="s">
        <v>1037</v>
      </c>
      <c r="B507" s="5" t="s">
        <v>464</v>
      </c>
      <c r="C507" s="6" t="s">
        <v>93</v>
      </c>
      <c r="D507" s="7" t="s">
        <v>34</v>
      </c>
      <c r="E507" s="36">
        <f t="shared" si="194"/>
        <v>4.7636063079157855</v>
      </c>
      <c r="F507" s="8">
        <f t="shared" si="195"/>
        <v>13.464646775683557</v>
      </c>
      <c r="G507" s="9">
        <f t="shared" si="196"/>
        <v>501</v>
      </c>
      <c r="H507" s="112">
        <f t="shared" si="197"/>
        <v>432</v>
      </c>
      <c r="I507" s="33">
        <f t="shared" si="198"/>
        <v>0.38449213385191916</v>
      </c>
      <c r="J507" s="11">
        <v>2.1235521235521304E-2</v>
      </c>
      <c r="K507" s="10">
        <f t="shared" si="199"/>
        <v>559</v>
      </c>
      <c r="L507" s="33">
        <f t="shared" si="200"/>
        <v>1.307700303357477</v>
      </c>
      <c r="M507" s="11">
        <v>0</v>
      </c>
      <c r="N507" s="10">
        <f t="shared" si="201"/>
        <v>535</v>
      </c>
      <c r="O507" s="33">
        <f t="shared" si="202"/>
        <v>0.95337356493194403</v>
      </c>
      <c r="P507" s="11">
        <v>0</v>
      </c>
      <c r="Q507" s="10">
        <f t="shared" si="203"/>
        <v>390</v>
      </c>
      <c r="R507" s="33">
        <f t="shared" si="204"/>
        <v>0.27294812057923534</v>
      </c>
      <c r="S507" s="12">
        <v>0</v>
      </c>
      <c r="T507" s="10">
        <f t="shared" si="205"/>
        <v>164</v>
      </c>
      <c r="U507" s="33">
        <f t="shared" si="206"/>
        <v>-0.21035911852160769</v>
      </c>
      <c r="V507" s="18">
        <v>8.7912087912087919E-2</v>
      </c>
      <c r="W507" s="112">
        <f t="shared" si="217"/>
        <v>555</v>
      </c>
      <c r="X507" s="33">
        <f t="shared" si="207"/>
        <v>2.577994691056944</v>
      </c>
      <c r="Y507" s="13">
        <v>190833</v>
      </c>
      <c r="Z507" s="10">
        <f t="shared" si="208"/>
        <v>290</v>
      </c>
      <c r="AA507" s="33">
        <f t="shared" si="209"/>
        <v>0.29523164670633906</v>
      </c>
      <c r="AB507" s="11">
        <v>3.1E-2</v>
      </c>
      <c r="AC507" s="112">
        <f t="shared" si="218"/>
        <v>225</v>
      </c>
      <c r="AD507" s="33">
        <f t="shared" si="210"/>
        <v>1.3486809826902204E-2</v>
      </c>
      <c r="AE507" s="11">
        <v>0.92339544513457561</v>
      </c>
      <c r="AF507" s="10">
        <f t="shared" si="211"/>
        <v>552</v>
      </c>
      <c r="AG507" s="33">
        <f t="shared" si="212"/>
        <v>1.5445343981700066</v>
      </c>
      <c r="AH507" s="14">
        <v>0.88266666666666671</v>
      </c>
      <c r="AI507" s="112">
        <f t="shared" si="219"/>
        <v>522</v>
      </c>
      <c r="AJ507" s="33">
        <f t="shared" si="213"/>
        <v>0.20699553796471226</v>
      </c>
      <c r="AK507" s="13">
        <v>421174.02835538751</v>
      </c>
      <c r="AL507" s="38"/>
    </row>
    <row r="508" spans="1:38" x14ac:dyDescent="0.25">
      <c r="A508" t="s">
        <v>919</v>
      </c>
      <c r="B508" s="5" t="s">
        <v>517</v>
      </c>
      <c r="C508" s="6" t="s">
        <v>54</v>
      </c>
      <c r="D508" s="7" t="s">
        <v>39</v>
      </c>
      <c r="E508" s="36">
        <f t="shared" si="194"/>
        <v>4.767020153516067</v>
      </c>
      <c r="F508" s="8">
        <f t="shared" si="195"/>
        <v>13.454006011010682</v>
      </c>
      <c r="G508" s="9">
        <f t="shared" si="196"/>
        <v>502</v>
      </c>
      <c r="H508" s="112">
        <f t="shared" si="197"/>
        <v>301</v>
      </c>
      <c r="I508" s="33">
        <f t="shared" si="198"/>
        <v>-1.0364116751170211E-2</v>
      </c>
      <c r="J508" s="11">
        <v>-3.7370640091989316E-3</v>
      </c>
      <c r="K508" s="10">
        <f t="shared" si="199"/>
        <v>412</v>
      </c>
      <c r="L508" s="33">
        <f t="shared" si="200"/>
        <v>0.53793303270897719</v>
      </c>
      <c r="M508" s="11">
        <v>4.0548098434004476E-2</v>
      </c>
      <c r="N508" s="10">
        <f t="shared" si="201"/>
        <v>473</v>
      </c>
      <c r="O508" s="33">
        <f t="shared" si="202"/>
        <v>0.76014660568402093</v>
      </c>
      <c r="P508" s="11">
        <v>1.2374779021803181E-2</v>
      </c>
      <c r="Q508" s="10">
        <f t="shared" si="203"/>
        <v>368</v>
      </c>
      <c r="R508" s="33">
        <f t="shared" si="204"/>
        <v>0.25007648830693735</v>
      </c>
      <c r="S508" s="12">
        <v>9.6181590843512549E-2</v>
      </c>
      <c r="T508" s="10">
        <f t="shared" si="205"/>
        <v>362</v>
      </c>
      <c r="U508" s="33">
        <f t="shared" si="206"/>
        <v>0.49106269288915044</v>
      </c>
      <c r="V508" s="18">
        <v>4.6738818120869649E-2</v>
      </c>
      <c r="W508" s="112">
        <f t="shared" si="217"/>
        <v>533</v>
      </c>
      <c r="X508" s="33">
        <f t="shared" si="207"/>
        <v>1.8396734256221277</v>
      </c>
      <c r="Y508" s="13">
        <v>163981</v>
      </c>
      <c r="Z508" s="10">
        <f t="shared" si="208"/>
        <v>466</v>
      </c>
      <c r="AA508" s="33">
        <f t="shared" si="209"/>
        <v>0.73457988302526112</v>
      </c>
      <c r="AB508" s="11">
        <v>2.5000000000000001E-2</v>
      </c>
      <c r="AC508" s="112">
        <f t="shared" si="218"/>
        <v>360</v>
      </c>
      <c r="AD508" s="33">
        <f t="shared" si="210"/>
        <v>0.47984032761782769</v>
      </c>
      <c r="AE508" s="11">
        <v>0.95122298065984068</v>
      </c>
      <c r="AF508" s="10">
        <f t="shared" si="211"/>
        <v>410</v>
      </c>
      <c r="AG508" s="33">
        <f t="shared" si="212"/>
        <v>0.44570539230311634</v>
      </c>
      <c r="AH508" s="14">
        <v>2.1226666666666669</v>
      </c>
      <c r="AI508" s="112">
        <f t="shared" si="219"/>
        <v>394</v>
      </c>
      <c r="AJ508" s="33">
        <f t="shared" si="213"/>
        <v>-0.12671138677795304</v>
      </c>
      <c r="AK508" s="13">
        <v>192130.67894584977</v>
      </c>
      <c r="AL508" s="38"/>
    </row>
    <row r="509" spans="1:38" x14ac:dyDescent="0.25">
      <c r="A509" t="s">
        <v>1131</v>
      </c>
      <c r="B509" s="5" t="s">
        <v>152</v>
      </c>
      <c r="C509" s="6" t="s">
        <v>93</v>
      </c>
      <c r="D509" s="7" t="s">
        <v>34</v>
      </c>
      <c r="E509" s="36">
        <f t="shared" si="194"/>
        <v>4.7678028547287337</v>
      </c>
      <c r="F509" s="8">
        <f t="shared" si="195"/>
        <v>13.451566375365628</v>
      </c>
      <c r="G509" s="9">
        <f t="shared" si="196"/>
        <v>503</v>
      </c>
      <c r="H509" s="112">
        <f t="shared" si="197"/>
        <v>386</v>
      </c>
      <c r="I509" s="33">
        <f t="shared" si="198"/>
        <v>0.25647340332387836</v>
      </c>
      <c r="J509" s="11">
        <v>1.3139008501711347E-2</v>
      </c>
      <c r="K509" s="10">
        <f t="shared" si="199"/>
        <v>435</v>
      </c>
      <c r="L509" s="33">
        <f t="shared" si="200"/>
        <v>0.62086768699961603</v>
      </c>
      <c r="M509" s="11">
        <v>3.6179450072358899E-2</v>
      </c>
      <c r="N509" s="10">
        <f t="shared" si="201"/>
        <v>514</v>
      </c>
      <c r="O509" s="33">
        <f t="shared" si="202"/>
        <v>0.8595923122953858</v>
      </c>
      <c r="P509" s="11">
        <v>6.006006006006006E-3</v>
      </c>
      <c r="Q509" s="10">
        <f t="shared" si="203"/>
        <v>390</v>
      </c>
      <c r="R509" s="33">
        <f t="shared" si="204"/>
        <v>0.27294812057923534</v>
      </c>
      <c r="S509" s="12">
        <v>0</v>
      </c>
      <c r="T509" s="10">
        <f t="shared" si="205"/>
        <v>546</v>
      </c>
      <c r="U509" s="33">
        <f t="shared" si="206"/>
        <v>1.038074241404509</v>
      </c>
      <c r="V509" s="18">
        <v>1.4629388816644993E-2</v>
      </c>
      <c r="W509" s="112">
        <v>407</v>
      </c>
      <c r="X509" s="33">
        <f t="shared" si="207"/>
        <v>1.1910439510352324</v>
      </c>
      <c r="Y509" s="13">
        <v>140391</v>
      </c>
      <c r="Z509" s="10">
        <f t="shared" si="208"/>
        <v>350</v>
      </c>
      <c r="AA509" s="33">
        <f t="shared" si="209"/>
        <v>0.44168105881264658</v>
      </c>
      <c r="AB509" s="11">
        <v>2.8999999999999998E-2</v>
      </c>
      <c r="AC509" s="112">
        <v>407</v>
      </c>
      <c r="AD509" s="33">
        <f t="shared" si="210"/>
        <v>0.66406037102846316</v>
      </c>
      <c r="AE509" s="11">
        <v>0.96221547799696505</v>
      </c>
      <c r="AF509" s="10">
        <f t="shared" si="211"/>
        <v>407</v>
      </c>
      <c r="AG509" s="33">
        <f t="shared" si="212"/>
        <v>0.44038847775859968</v>
      </c>
      <c r="AH509" s="14">
        <v>2.1286666666666663</v>
      </c>
      <c r="AI509" s="112">
        <v>407</v>
      </c>
      <c r="AJ509" s="33">
        <f t="shared" si="213"/>
        <v>-0.11611836978905173</v>
      </c>
      <c r="AK509" s="13">
        <v>199401.31048387097</v>
      </c>
      <c r="AL509" s="38"/>
    </row>
    <row r="510" spans="1:38" x14ac:dyDescent="0.25">
      <c r="A510" t="s">
        <v>699</v>
      </c>
      <c r="B510" s="5" t="s">
        <v>534</v>
      </c>
      <c r="C510" s="6" t="s">
        <v>93</v>
      </c>
      <c r="D510" s="7" t="s">
        <v>34</v>
      </c>
      <c r="E510" s="36">
        <f t="shared" si="194"/>
        <v>4.8095260187287225</v>
      </c>
      <c r="F510" s="8">
        <f t="shared" si="195"/>
        <v>13.321517620525908</v>
      </c>
      <c r="G510" s="9">
        <f t="shared" si="196"/>
        <v>504</v>
      </c>
      <c r="H510" s="112">
        <f t="shared" si="197"/>
        <v>423</v>
      </c>
      <c r="I510" s="33">
        <f t="shared" si="198"/>
        <v>0.37098473645511587</v>
      </c>
      <c r="J510" s="11">
        <v>2.0381249250689404E-2</v>
      </c>
      <c r="K510" s="10">
        <f t="shared" si="199"/>
        <v>460</v>
      </c>
      <c r="L510" s="33">
        <f t="shared" si="200"/>
        <v>0.66081669953937361</v>
      </c>
      <c r="M510" s="11">
        <v>3.4075104311543813E-2</v>
      </c>
      <c r="N510" s="10">
        <f t="shared" si="201"/>
        <v>449</v>
      </c>
      <c r="O510" s="33">
        <f t="shared" si="202"/>
        <v>0.71730002292782191</v>
      </c>
      <c r="P510" s="11">
        <v>1.511879049676026E-2</v>
      </c>
      <c r="Q510" s="10">
        <f t="shared" si="203"/>
        <v>390</v>
      </c>
      <c r="R510" s="33">
        <f t="shared" si="204"/>
        <v>0.27294812057923534</v>
      </c>
      <c r="S510" s="12">
        <v>0</v>
      </c>
      <c r="T510" s="10">
        <f t="shared" si="205"/>
        <v>496</v>
      </c>
      <c r="U510" s="33">
        <f t="shared" si="206"/>
        <v>0.85494677419697196</v>
      </c>
      <c r="V510" s="18">
        <v>2.5378921395840678E-2</v>
      </c>
      <c r="W510" s="112">
        <f t="shared" ref="W510:W541" si="220">RANK(Y510,Y$7:Y$571,1)</f>
        <v>495</v>
      </c>
      <c r="X510" s="33">
        <f t="shared" si="207"/>
        <v>1.190109088714929</v>
      </c>
      <c r="Y510" s="13">
        <v>140357</v>
      </c>
      <c r="Z510" s="10">
        <f t="shared" si="208"/>
        <v>466</v>
      </c>
      <c r="AA510" s="33">
        <f t="shared" si="209"/>
        <v>0.73457988302526112</v>
      </c>
      <c r="AB510" s="11">
        <v>2.5000000000000001E-2</v>
      </c>
      <c r="AC510" s="112">
        <f t="shared" ref="AC510:AC541" si="221">RANK(AE510,AE$7:AE$571,1)</f>
        <v>429</v>
      </c>
      <c r="AD510" s="33">
        <f t="shared" si="210"/>
        <v>0.68554461984873039</v>
      </c>
      <c r="AE510" s="11">
        <v>0.96349745331069614</v>
      </c>
      <c r="AF510" s="10">
        <f t="shared" si="211"/>
        <v>395</v>
      </c>
      <c r="AG510" s="33">
        <f t="shared" si="212"/>
        <v>0.39696700897837511</v>
      </c>
      <c r="AH510" s="14">
        <v>2.1776666666666671</v>
      </c>
      <c r="AI510" s="112">
        <f t="shared" ref="AI510:AI541" si="222">RANK(AK510,AK$7:AK$571,1)</f>
        <v>472</v>
      </c>
      <c r="AJ510" s="33">
        <f t="shared" si="213"/>
        <v>-1.2378407229772972E-2</v>
      </c>
      <c r="AK510" s="13">
        <v>270604.35342497943</v>
      </c>
      <c r="AL510" s="38"/>
    </row>
    <row r="511" spans="1:38" x14ac:dyDescent="0.25">
      <c r="A511" t="s">
        <v>849</v>
      </c>
      <c r="B511" s="5" t="s">
        <v>559</v>
      </c>
      <c r="C511" s="6" t="s">
        <v>81</v>
      </c>
      <c r="D511" s="7" t="s">
        <v>34</v>
      </c>
      <c r="E511" s="36">
        <f t="shared" si="194"/>
        <v>4.8699743710634591</v>
      </c>
      <c r="F511" s="8">
        <f t="shared" si="195"/>
        <v>13.13310350712724</v>
      </c>
      <c r="G511" s="9">
        <f t="shared" si="196"/>
        <v>505</v>
      </c>
      <c r="H511" s="112">
        <f t="shared" si="197"/>
        <v>174</v>
      </c>
      <c r="I511" s="33">
        <f t="shared" si="198"/>
        <v>-0.43304301671106754</v>
      </c>
      <c r="J511" s="11">
        <v>-3.0469285784265665E-2</v>
      </c>
      <c r="K511" s="10">
        <f t="shared" si="199"/>
        <v>451</v>
      </c>
      <c r="L511" s="33">
        <f t="shared" si="200"/>
        <v>0.64384733212220391</v>
      </c>
      <c r="M511" s="11">
        <v>3.4968979131415681E-2</v>
      </c>
      <c r="N511" s="10">
        <f t="shared" si="201"/>
        <v>491</v>
      </c>
      <c r="O511" s="33">
        <f t="shared" si="202"/>
        <v>0.80922468599102826</v>
      </c>
      <c r="P511" s="11">
        <v>9.2316855270994647E-3</v>
      </c>
      <c r="Q511" s="10">
        <f t="shared" si="203"/>
        <v>390</v>
      </c>
      <c r="R511" s="33">
        <f t="shared" si="204"/>
        <v>0.27294812057923534</v>
      </c>
      <c r="S511" s="12">
        <v>0</v>
      </c>
      <c r="T511" s="10">
        <f t="shared" si="205"/>
        <v>471</v>
      </c>
      <c r="U511" s="33">
        <f t="shared" si="206"/>
        <v>0.78574548113854947</v>
      </c>
      <c r="V511" s="18">
        <v>2.9441018500099461E-2</v>
      </c>
      <c r="W511" s="112">
        <f t="shared" si="220"/>
        <v>531</v>
      </c>
      <c r="X511" s="33">
        <f t="shared" si="207"/>
        <v>1.6752201451005415</v>
      </c>
      <c r="Y511" s="13">
        <v>158000</v>
      </c>
      <c r="Z511" s="10">
        <f t="shared" si="208"/>
        <v>317</v>
      </c>
      <c r="AA511" s="33">
        <f t="shared" si="209"/>
        <v>0.36845635275949279</v>
      </c>
      <c r="AB511" s="11">
        <v>0.03</v>
      </c>
      <c r="AC511" s="112">
        <f t="shared" si="221"/>
        <v>493</v>
      </c>
      <c r="AD511" s="33">
        <f t="shared" si="210"/>
        <v>0.90319233922153597</v>
      </c>
      <c r="AE511" s="11">
        <v>0.9764845959220122</v>
      </c>
      <c r="AF511" s="10">
        <f t="shared" si="211"/>
        <v>297</v>
      </c>
      <c r="AG511" s="33">
        <f t="shared" si="212"/>
        <v>9.9810562768135519E-2</v>
      </c>
      <c r="AH511" s="14">
        <v>2.5130000000000003</v>
      </c>
      <c r="AI511" s="112">
        <f t="shared" si="222"/>
        <v>433</v>
      </c>
      <c r="AJ511" s="33">
        <f t="shared" si="213"/>
        <v>-8.9865893086969115E-2</v>
      </c>
      <c r="AK511" s="13">
        <v>217419.98120452708</v>
      </c>
      <c r="AL511" s="38"/>
    </row>
    <row r="512" spans="1:38" x14ac:dyDescent="0.25">
      <c r="A512" t="s">
        <v>1133</v>
      </c>
      <c r="B512" s="5" t="s">
        <v>532</v>
      </c>
      <c r="C512" s="6" t="s">
        <v>172</v>
      </c>
      <c r="D512" s="7" t="s">
        <v>39</v>
      </c>
      <c r="E512" s="36">
        <f t="shared" si="194"/>
        <v>4.8726458953732061</v>
      </c>
      <c r="F512" s="8">
        <f t="shared" si="195"/>
        <v>13.12477651615391</v>
      </c>
      <c r="G512" s="9">
        <f t="shared" si="196"/>
        <v>506</v>
      </c>
      <c r="H512" s="112">
        <f t="shared" si="197"/>
        <v>485</v>
      </c>
      <c r="I512" s="33">
        <f t="shared" si="198"/>
        <v>0.74981246742688212</v>
      </c>
      <c r="J512" s="11">
        <v>4.4340114762649874E-2</v>
      </c>
      <c r="K512" s="10">
        <f t="shared" si="199"/>
        <v>54</v>
      </c>
      <c r="L512" s="33">
        <f t="shared" si="200"/>
        <v>-1.052037961658411</v>
      </c>
      <c r="M512" s="11">
        <v>0.1243010752688172</v>
      </c>
      <c r="N512" s="10">
        <f t="shared" si="201"/>
        <v>461</v>
      </c>
      <c r="O512" s="33">
        <f t="shared" si="202"/>
        <v>0.73682666062702373</v>
      </c>
      <c r="P512" s="11">
        <v>1.3868251609707775E-2</v>
      </c>
      <c r="Q512" s="10">
        <f t="shared" si="203"/>
        <v>390</v>
      </c>
      <c r="R512" s="33">
        <f t="shared" si="204"/>
        <v>0.27294812057923534</v>
      </c>
      <c r="S512" s="12">
        <v>0</v>
      </c>
      <c r="T512" s="10">
        <f t="shared" si="205"/>
        <v>386</v>
      </c>
      <c r="U512" s="33">
        <f t="shared" si="206"/>
        <v>0.54863212039780862</v>
      </c>
      <c r="V512" s="18">
        <v>4.3359508364629568E-2</v>
      </c>
      <c r="W512" s="112">
        <f t="shared" si="220"/>
        <v>529</v>
      </c>
      <c r="X512" s="33">
        <f t="shared" si="207"/>
        <v>1.654955629510438</v>
      </c>
      <c r="Y512" s="13">
        <v>157263</v>
      </c>
      <c r="Z512" s="10">
        <f t="shared" si="208"/>
        <v>369</v>
      </c>
      <c r="AA512" s="33">
        <f t="shared" si="209"/>
        <v>0.51490576486580031</v>
      </c>
      <c r="AB512" s="11">
        <v>2.7999999999999997E-2</v>
      </c>
      <c r="AC512" s="112">
        <f t="shared" si="221"/>
        <v>539</v>
      </c>
      <c r="AD512" s="33">
        <f t="shared" si="210"/>
        <v>1.0740359626988307</v>
      </c>
      <c r="AE512" s="11">
        <v>0.98667891593936607</v>
      </c>
      <c r="AF512" s="10">
        <f t="shared" si="211"/>
        <v>448</v>
      </c>
      <c r="AG512" s="33">
        <f t="shared" si="212"/>
        <v>0.55086214662801247</v>
      </c>
      <c r="AH512" s="14">
        <v>2.004</v>
      </c>
      <c r="AI512" s="112">
        <f t="shared" si="222"/>
        <v>493</v>
      </c>
      <c r="AJ512" s="33">
        <f t="shared" si="213"/>
        <v>3.2729894379795482E-2</v>
      </c>
      <c r="AK512" s="13">
        <v>301564.92307692306</v>
      </c>
      <c r="AL512" s="38"/>
    </row>
    <row r="513" spans="1:38" x14ac:dyDescent="0.25">
      <c r="A513" t="s">
        <v>881</v>
      </c>
      <c r="B513" s="5" t="s">
        <v>478</v>
      </c>
      <c r="C513" s="6" t="s">
        <v>24</v>
      </c>
      <c r="D513" s="7" t="s">
        <v>20</v>
      </c>
      <c r="E513" s="36">
        <f t="shared" si="194"/>
        <v>4.9259401914273804</v>
      </c>
      <c r="F513" s="8">
        <f t="shared" si="195"/>
        <v>12.958661193694027</v>
      </c>
      <c r="G513" s="9">
        <f t="shared" si="196"/>
        <v>507</v>
      </c>
      <c r="H513" s="112">
        <f t="shared" si="197"/>
        <v>51</v>
      </c>
      <c r="I513" s="33">
        <f t="shared" si="198"/>
        <v>-0.97642216699692808</v>
      </c>
      <c r="J513" s="11">
        <v>-6.4835164835164827E-2</v>
      </c>
      <c r="K513" s="10">
        <f t="shared" si="199"/>
        <v>470</v>
      </c>
      <c r="L513" s="33">
        <f t="shared" si="200"/>
        <v>0.69448726918903736</v>
      </c>
      <c r="M513" s="11">
        <v>3.2301480484522208E-2</v>
      </c>
      <c r="N513" s="10">
        <f t="shared" si="201"/>
        <v>532</v>
      </c>
      <c r="O513" s="33">
        <f t="shared" si="202"/>
        <v>0.91619599692245135</v>
      </c>
      <c r="P513" s="11">
        <v>2.3809523809523812E-3</v>
      </c>
      <c r="Q513" s="10">
        <f t="shared" si="203"/>
        <v>390</v>
      </c>
      <c r="R513" s="33">
        <f t="shared" si="204"/>
        <v>0.27294812057923534</v>
      </c>
      <c r="S513" s="12">
        <v>0</v>
      </c>
      <c r="T513" s="10">
        <f t="shared" si="205"/>
        <v>420</v>
      </c>
      <c r="U513" s="33">
        <f t="shared" si="206"/>
        <v>0.65997118430503443</v>
      </c>
      <c r="V513" s="18">
        <v>3.6823935558112773E-2</v>
      </c>
      <c r="W513" s="112">
        <f t="shared" si="220"/>
        <v>423</v>
      </c>
      <c r="X513" s="33">
        <f t="shared" si="207"/>
        <v>0.53413819531859319</v>
      </c>
      <c r="Y513" s="13">
        <v>116500</v>
      </c>
      <c r="Z513" s="10">
        <f t="shared" si="208"/>
        <v>436</v>
      </c>
      <c r="AA513" s="33">
        <f t="shared" si="209"/>
        <v>0.66135517697210733</v>
      </c>
      <c r="AB513" s="11">
        <v>2.6000000000000002E-2</v>
      </c>
      <c r="AC513" s="112">
        <f t="shared" si="221"/>
        <v>472</v>
      </c>
      <c r="AD513" s="33">
        <f t="shared" si="210"/>
        <v>0.81715343840411991</v>
      </c>
      <c r="AE513" s="11">
        <v>0.97135061391541611</v>
      </c>
      <c r="AF513" s="10">
        <f t="shared" si="211"/>
        <v>547</v>
      </c>
      <c r="AG513" s="33">
        <f t="shared" si="212"/>
        <v>1.5191313620128688</v>
      </c>
      <c r="AH513" s="14">
        <v>0.91133333333333333</v>
      </c>
      <c r="AI513" s="112">
        <f t="shared" si="222"/>
        <v>555</v>
      </c>
      <c r="AJ513" s="33">
        <f t="shared" si="213"/>
        <v>3.0195158514983773</v>
      </c>
      <c r="AK513" s="13">
        <v>2351577.7003525263</v>
      </c>
      <c r="AL513" s="38"/>
    </row>
    <row r="514" spans="1:38" x14ac:dyDescent="0.25">
      <c r="A514" t="s">
        <v>706</v>
      </c>
      <c r="B514" s="5" t="s">
        <v>504</v>
      </c>
      <c r="C514" s="6" t="s">
        <v>93</v>
      </c>
      <c r="D514" s="7" t="s">
        <v>34</v>
      </c>
      <c r="E514" s="36">
        <f t="shared" si="194"/>
        <v>4.9503182446153282</v>
      </c>
      <c r="F514" s="8">
        <f t="shared" si="195"/>
        <v>12.882676173418242</v>
      </c>
      <c r="G514" s="9">
        <f t="shared" si="196"/>
        <v>508</v>
      </c>
      <c r="H514" s="112">
        <f t="shared" si="197"/>
        <v>433</v>
      </c>
      <c r="I514" s="33">
        <f t="shared" si="198"/>
        <v>0.39354903237637989</v>
      </c>
      <c r="J514" s="11">
        <v>2.180832252740772E-2</v>
      </c>
      <c r="K514" s="10">
        <f t="shared" si="199"/>
        <v>233</v>
      </c>
      <c r="L514" s="33">
        <f t="shared" si="200"/>
        <v>4.1256640316525491E-2</v>
      </c>
      <c r="M514" s="11">
        <v>6.6710919349485559E-2</v>
      </c>
      <c r="N514" s="10">
        <f t="shared" si="201"/>
        <v>460</v>
      </c>
      <c r="O514" s="33">
        <f t="shared" si="202"/>
        <v>0.73681290917252351</v>
      </c>
      <c r="P514" s="11">
        <v>1.3869132290184922E-2</v>
      </c>
      <c r="Q514" s="10">
        <f t="shared" si="203"/>
        <v>390</v>
      </c>
      <c r="R514" s="33">
        <f t="shared" si="204"/>
        <v>0.27294812057923534</v>
      </c>
      <c r="S514" s="12">
        <v>0</v>
      </c>
      <c r="T514" s="10">
        <f t="shared" si="205"/>
        <v>460</v>
      </c>
      <c r="U514" s="33">
        <f t="shared" si="206"/>
        <v>0.75424928602367192</v>
      </c>
      <c r="V514" s="18">
        <v>3.1289836597519993E-2</v>
      </c>
      <c r="W514" s="112">
        <f t="shared" si="220"/>
        <v>520</v>
      </c>
      <c r="X514" s="33">
        <f t="shared" si="207"/>
        <v>1.4949017010843964</v>
      </c>
      <c r="Y514" s="13">
        <v>151442</v>
      </c>
      <c r="Z514" s="10">
        <f t="shared" si="208"/>
        <v>466</v>
      </c>
      <c r="AA514" s="33">
        <f t="shared" si="209"/>
        <v>0.73457988302526112</v>
      </c>
      <c r="AB514" s="11">
        <v>2.5000000000000001E-2</v>
      </c>
      <c r="AC514" s="112">
        <f t="shared" si="221"/>
        <v>448</v>
      </c>
      <c r="AD514" s="33">
        <f t="shared" si="210"/>
        <v>0.75017455005570866</v>
      </c>
      <c r="AE514" s="11">
        <v>0.96735395189003437</v>
      </c>
      <c r="AF514" s="10">
        <f t="shared" si="211"/>
        <v>397</v>
      </c>
      <c r="AG514" s="33">
        <f t="shared" si="212"/>
        <v>0.4067146856433238</v>
      </c>
      <c r="AH514" s="14">
        <v>2.1666666666666665</v>
      </c>
      <c r="AI514" s="112">
        <f t="shared" si="222"/>
        <v>471</v>
      </c>
      <c r="AJ514" s="33">
        <f t="shared" si="213"/>
        <v>-1.491317963810198E-2</v>
      </c>
      <c r="AK514" s="13">
        <v>268864.58502538071</v>
      </c>
      <c r="AL514" s="38"/>
    </row>
    <row r="515" spans="1:38" x14ac:dyDescent="0.25">
      <c r="A515" t="s">
        <v>978</v>
      </c>
      <c r="B515" s="5" t="s">
        <v>556</v>
      </c>
      <c r="C515" s="6" t="s">
        <v>93</v>
      </c>
      <c r="D515" s="7" t="s">
        <v>34</v>
      </c>
      <c r="E515" s="36">
        <f t="shared" si="194"/>
        <v>4.9590504385567318</v>
      </c>
      <c r="F515" s="8">
        <f t="shared" si="195"/>
        <v>12.855458416176754</v>
      </c>
      <c r="G515" s="9">
        <f t="shared" si="196"/>
        <v>509</v>
      </c>
      <c r="H515" s="112">
        <f t="shared" si="197"/>
        <v>434</v>
      </c>
      <c r="I515" s="33">
        <f t="shared" si="198"/>
        <v>0.39854751049653714</v>
      </c>
      <c r="J515" s="11">
        <v>2.2124450031426823E-2</v>
      </c>
      <c r="K515" s="10">
        <f t="shared" si="199"/>
        <v>559</v>
      </c>
      <c r="L515" s="33">
        <f t="shared" si="200"/>
        <v>1.307700303357477</v>
      </c>
      <c r="M515" s="11">
        <v>0</v>
      </c>
      <c r="N515" s="10">
        <f t="shared" si="201"/>
        <v>353</v>
      </c>
      <c r="O515" s="33">
        <f t="shared" si="202"/>
        <v>0.49972189216187884</v>
      </c>
      <c r="P515" s="11">
        <v>2.9053084648493543E-2</v>
      </c>
      <c r="Q515" s="10">
        <f t="shared" si="203"/>
        <v>390</v>
      </c>
      <c r="R515" s="33">
        <f t="shared" si="204"/>
        <v>0.27294812057923534</v>
      </c>
      <c r="S515" s="12">
        <v>0</v>
      </c>
      <c r="T515" s="10">
        <f t="shared" si="205"/>
        <v>519</v>
      </c>
      <c r="U515" s="33">
        <f t="shared" si="206"/>
        <v>0.93971492110096122</v>
      </c>
      <c r="V515" s="18">
        <v>2.0403054199524345E-2</v>
      </c>
      <c r="W515" s="112">
        <f t="shared" si="220"/>
        <v>475</v>
      </c>
      <c r="X515" s="33">
        <f t="shared" si="207"/>
        <v>0.97016897988828321</v>
      </c>
      <c r="Y515" s="13">
        <v>132358</v>
      </c>
      <c r="Z515" s="10">
        <f t="shared" si="208"/>
        <v>535</v>
      </c>
      <c r="AA515" s="33">
        <f t="shared" si="209"/>
        <v>1.0274787072378759</v>
      </c>
      <c r="AB515" s="11">
        <v>2.1000000000000001E-2</v>
      </c>
      <c r="AC515" s="112">
        <f t="shared" si="221"/>
        <v>468</v>
      </c>
      <c r="AD515" s="33">
        <f t="shared" si="210"/>
        <v>0.81199510975166678</v>
      </c>
      <c r="AE515" s="11">
        <v>0.97104281399893411</v>
      </c>
      <c r="AF515" s="10">
        <f t="shared" si="211"/>
        <v>306</v>
      </c>
      <c r="AG515" s="33">
        <f t="shared" si="212"/>
        <v>0.12728128791480789</v>
      </c>
      <c r="AH515" s="14">
        <v>2.4820000000000002</v>
      </c>
      <c r="AI515" s="112">
        <f t="shared" si="222"/>
        <v>437</v>
      </c>
      <c r="AJ515" s="33">
        <f t="shared" si="213"/>
        <v>-8.5438270421498097E-2</v>
      </c>
      <c r="AK515" s="13">
        <v>220458.9278071578</v>
      </c>
      <c r="AL515" s="38"/>
    </row>
    <row r="516" spans="1:38" x14ac:dyDescent="0.25">
      <c r="A516" t="s">
        <v>613</v>
      </c>
      <c r="B516" s="5" t="s">
        <v>470</v>
      </c>
      <c r="C516" s="6" t="s">
        <v>54</v>
      </c>
      <c r="D516" s="7" t="s">
        <v>39</v>
      </c>
      <c r="E516" s="36">
        <f t="shared" si="194"/>
        <v>4.9778651640658422</v>
      </c>
      <c r="F516" s="8">
        <f t="shared" si="195"/>
        <v>12.796813975282683</v>
      </c>
      <c r="G516" s="9">
        <f t="shared" si="196"/>
        <v>510</v>
      </c>
      <c r="H516" s="112">
        <f t="shared" si="197"/>
        <v>69</v>
      </c>
      <c r="I516" s="33">
        <f t="shared" si="198"/>
        <v>-0.84685347224535312</v>
      </c>
      <c r="J516" s="11">
        <v>-5.6640625E-2</v>
      </c>
      <c r="K516" s="10">
        <f t="shared" si="199"/>
        <v>336</v>
      </c>
      <c r="L516" s="33">
        <f t="shared" si="200"/>
        <v>0.32076174135676833</v>
      </c>
      <c r="M516" s="11">
        <v>5.1987767584097858E-2</v>
      </c>
      <c r="N516" s="10">
        <f t="shared" si="201"/>
        <v>401</v>
      </c>
      <c r="O516" s="33">
        <f t="shared" si="202"/>
        <v>0.61576105544033455</v>
      </c>
      <c r="P516" s="11">
        <v>2.1621621621621623E-2</v>
      </c>
      <c r="Q516" s="10">
        <f t="shared" si="203"/>
        <v>390</v>
      </c>
      <c r="R516" s="33">
        <f t="shared" si="204"/>
        <v>0.27294812057923534</v>
      </c>
      <c r="S516" s="12">
        <v>0</v>
      </c>
      <c r="T516" s="10">
        <f t="shared" si="205"/>
        <v>545</v>
      </c>
      <c r="U516" s="33">
        <f t="shared" si="206"/>
        <v>1.0362436828715873</v>
      </c>
      <c r="V516" s="18">
        <v>1.4736842105263158E-2</v>
      </c>
      <c r="W516" s="112">
        <f t="shared" si="220"/>
        <v>387</v>
      </c>
      <c r="X516" s="33">
        <f t="shared" si="207"/>
        <v>0.25659406999090684</v>
      </c>
      <c r="Y516" s="13">
        <v>106406</v>
      </c>
      <c r="Z516" s="10">
        <f t="shared" si="208"/>
        <v>547</v>
      </c>
      <c r="AA516" s="33">
        <f t="shared" si="209"/>
        <v>1.1007034132910296</v>
      </c>
      <c r="AB516" s="11">
        <v>0.02</v>
      </c>
      <c r="AC516" s="112">
        <f t="shared" si="221"/>
        <v>499</v>
      </c>
      <c r="AD516" s="33">
        <f t="shared" si="210"/>
        <v>0.92382702552123197</v>
      </c>
      <c r="AE516" s="11">
        <v>0.97771587743732591</v>
      </c>
      <c r="AF516" s="10">
        <f t="shared" si="211"/>
        <v>557</v>
      </c>
      <c r="AG516" s="33">
        <f t="shared" si="212"/>
        <v>1.7297402548040228</v>
      </c>
      <c r="AH516" s="14">
        <v>0.67366666666666675</v>
      </c>
      <c r="AI516" s="112">
        <f t="shared" si="222"/>
        <v>550</v>
      </c>
      <c r="AJ516" s="33">
        <f t="shared" si="213"/>
        <v>1.8835026615706296</v>
      </c>
      <c r="AK516" s="13">
        <v>1571862.7867494824</v>
      </c>
      <c r="AL516" s="38"/>
    </row>
    <row r="517" spans="1:38" x14ac:dyDescent="0.25">
      <c r="A517" t="s">
        <v>805</v>
      </c>
      <c r="B517" s="5" t="s">
        <v>585</v>
      </c>
      <c r="C517" s="6" t="s">
        <v>81</v>
      </c>
      <c r="D517" s="7" t="s">
        <v>34</v>
      </c>
      <c r="E517" s="36">
        <f t="shared" si="194"/>
        <v>4.9835691035014733</v>
      </c>
      <c r="F517" s="8">
        <f t="shared" si="195"/>
        <v>12.77903511696587</v>
      </c>
      <c r="G517" s="9">
        <f t="shared" si="196"/>
        <v>511</v>
      </c>
      <c r="H517" s="112">
        <f t="shared" si="197"/>
        <v>276</v>
      </c>
      <c r="I517" s="33">
        <f t="shared" si="198"/>
        <v>-0.11359474578667575</v>
      </c>
      <c r="J517" s="11">
        <v>-1.0265859436693892E-2</v>
      </c>
      <c r="K517" s="10">
        <f t="shared" si="199"/>
        <v>191</v>
      </c>
      <c r="L517" s="33">
        <f t="shared" si="200"/>
        <v>-0.10855382620580006</v>
      </c>
      <c r="M517" s="11">
        <v>7.4602303894679103E-2</v>
      </c>
      <c r="N517" s="10">
        <f t="shared" si="201"/>
        <v>511</v>
      </c>
      <c r="O517" s="33">
        <f t="shared" si="202"/>
        <v>0.85626797684744815</v>
      </c>
      <c r="P517" s="11">
        <v>6.2189054726368162E-3</v>
      </c>
      <c r="Q517" s="10">
        <f t="shared" si="203"/>
        <v>390</v>
      </c>
      <c r="R517" s="33">
        <f t="shared" si="204"/>
        <v>0.27294812057923534</v>
      </c>
      <c r="S517" s="12">
        <v>0</v>
      </c>
      <c r="T517" s="10">
        <f t="shared" si="205"/>
        <v>337</v>
      </c>
      <c r="U517" s="33">
        <f t="shared" si="206"/>
        <v>0.41885679464693015</v>
      </c>
      <c r="V517" s="18">
        <v>5.0977284733227678E-2</v>
      </c>
      <c r="W517" s="112">
        <f t="shared" si="220"/>
        <v>497</v>
      </c>
      <c r="X517" s="33">
        <f t="shared" si="207"/>
        <v>1.2131781912659425</v>
      </c>
      <c r="Y517" s="13">
        <v>141196</v>
      </c>
      <c r="Z517" s="10">
        <f t="shared" si="208"/>
        <v>466</v>
      </c>
      <c r="AA517" s="33">
        <f t="shared" si="209"/>
        <v>0.73457988302526112</v>
      </c>
      <c r="AB517" s="11">
        <v>2.5000000000000001E-2</v>
      </c>
      <c r="AC517" s="112">
        <f t="shared" si="221"/>
        <v>538</v>
      </c>
      <c r="AD517" s="33">
        <f t="shared" si="210"/>
        <v>1.0720597169585961</v>
      </c>
      <c r="AE517" s="11">
        <v>0.9865609924190214</v>
      </c>
      <c r="AF517" s="10">
        <f t="shared" si="211"/>
        <v>540</v>
      </c>
      <c r="AG517" s="33">
        <f t="shared" si="212"/>
        <v>1.4260853574838179</v>
      </c>
      <c r="AH517" s="14">
        <v>1.0163333333333331</v>
      </c>
      <c r="AI517" s="112">
        <f t="shared" si="222"/>
        <v>532</v>
      </c>
      <c r="AJ517" s="33">
        <f t="shared" si="213"/>
        <v>0.45877689522089832</v>
      </c>
      <c r="AK517" s="13">
        <v>593986.88031914888</v>
      </c>
      <c r="AL517" s="38"/>
    </row>
    <row r="518" spans="1:38" x14ac:dyDescent="0.25">
      <c r="A518" t="s">
        <v>811</v>
      </c>
      <c r="B518" s="5" t="s">
        <v>511</v>
      </c>
      <c r="C518" s="6" t="s">
        <v>47</v>
      </c>
      <c r="D518" s="7" t="s">
        <v>20</v>
      </c>
      <c r="E518" s="36">
        <f t="shared" si="194"/>
        <v>4.9966890356840281</v>
      </c>
      <c r="F518" s="8">
        <f t="shared" si="195"/>
        <v>12.738141026481186</v>
      </c>
      <c r="G518" s="9">
        <f t="shared" si="196"/>
        <v>512</v>
      </c>
      <c r="H518" s="112">
        <f t="shared" si="197"/>
        <v>527</v>
      </c>
      <c r="I518" s="33">
        <f t="shared" si="198"/>
        <v>1.2219680056052229</v>
      </c>
      <c r="J518" s="11">
        <v>7.4201474201474271E-2</v>
      </c>
      <c r="K518" s="10">
        <f t="shared" si="199"/>
        <v>498</v>
      </c>
      <c r="L518" s="33">
        <f t="shared" si="200"/>
        <v>0.79334346842052661</v>
      </c>
      <c r="M518" s="11">
        <v>2.7094152178821405E-2</v>
      </c>
      <c r="N518" s="10">
        <f t="shared" si="201"/>
        <v>457</v>
      </c>
      <c r="O518" s="33">
        <f t="shared" si="202"/>
        <v>0.72999427496871627</v>
      </c>
      <c r="P518" s="11">
        <v>1.4305816135084427E-2</v>
      </c>
      <c r="Q518" s="10">
        <f t="shared" si="203"/>
        <v>268</v>
      </c>
      <c r="R518" s="33">
        <f t="shared" si="204"/>
        <v>0.18229686991779825</v>
      </c>
      <c r="S518" s="12">
        <v>0.38121378469045442</v>
      </c>
      <c r="T518" s="10">
        <f t="shared" si="205"/>
        <v>526</v>
      </c>
      <c r="U518" s="33">
        <f t="shared" si="206"/>
        <v>0.967425470424078</v>
      </c>
      <c r="V518" s="18">
        <v>1.877645248172374E-2</v>
      </c>
      <c r="W518" s="112">
        <f t="shared" si="220"/>
        <v>504</v>
      </c>
      <c r="X518" s="33">
        <f t="shared" si="207"/>
        <v>1.3278363052560804</v>
      </c>
      <c r="Y518" s="13">
        <v>145366</v>
      </c>
      <c r="Z518" s="10">
        <f t="shared" si="208"/>
        <v>399</v>
      </c>
      <c r="AA518" s="33">
        <f t="shared" si="209"/>
        <v>0.58813047091895354</v>
      </c>
      <c r="AB518" s="11">
        <v>2.7000000000000003E-2</v>
      </c>
      <c r="AC518" s="112">
        <f t="shared" si="221"/>
        <v>463</v>
      </c>
      <c r="AD518" s="33">
        <f t="shared" si="210"/>
        <v>0.7875245752464386</v>
      </c>
      <c r="AE518" s="11">
        <v>0.96958264560245222</v>
      </c>
      <c r="AF518" s="10">
        <f t="shared" si="211"/>
        <v>214</v>
      </c>
      <c r="AG518" s="33">
        <f t="shared" si="212"/>
        <v>-0.13088445163563875</v>
      </c>
      <c r="AH518" s="14">
        <v>2.7733333333333334</v>
      </c>
      <c r="AI518" s="112">
        <f t="shared" si="222"/>
        <v>241</v>
      </c>
      <c r="AJ518" s="33">
        <f t="shared" si="213"/>
        <v>-0.23050274658225905</v>
      </c>
      <c r="AK518" s="13">
        <v>120892.35895089967</v>
      </c>
      <c r="AL518" s="38"/>
    </row>
    <row r="519" spans="1:38" x14ac:dyDescent="0.25">
      <c r="A519" t="s">
        <v>665</v>
      </c>
      <c r="B519" s="5" t="s">
        <v>522</v>
      </c>
      <c r="C519" s="6" t="s">
        <v>54</v>
      </c>
      <c r="D519" s="7" t="s">
        <v>39</v>
      </c>
      <c r="E519" s="36">
        <f t="shared" ref="E519:E571" si="223">((I519+L519+AG519+AJ519)*0.25)+(O519+R519+U519+X519+AA519+AD519)</f>
        <v>5.0068445976510167</v>
      </c>
      <c r="F519" s="8">
        <f t="shared" ref="F519:F582" si="224">((E519*$I$580)+$J$580)</f>
        <v>12.706486711182739</v>
      </c>
      <c r="G519" s="9">
        <f t="shared" ref="G519:G571" si="225">RANK(E519,$E$7:$E$571,1)</f>
        <v>513</v>
      </c>
      <c r="H519" s="112">
        <f t="shared" ref="H519:H571" si="226">RANK(J519,J$7:J$571,1)</f>
        <v>207</v>
      </c>
      <c r="I519" s="33">
        <f t="shared" ref="I519:I582" si="227">(J519-J$573)/J$574</f>
        <v>-0.32837166776738463</v>
      </c>
      <c r="J519" s="11">
        <v>-2.3849372384937229E-2</v>
      </c>
      <c r="K519" s="10">
        <f t="shared" ref="K519:K571" si="228">RANK(M519,M$7:M$571,0)</f>
        <v>501</v>
      </c>
      <c r="L519" s="33">
        <f t="shared" ref="L519:L582" si="229">-(M519-M$573)/M$574</f>
        <v>0.79535958195827139</v>
      </c>
      <c r="M519" s="11">
        <v>2.6987951807228915E-2</v>
      </c>
      <c r="N519" s="10">
        <f t="shared" ref="N519:N571" si="230">RANK(P519,P$7:P$571,0)</f>
        <v>462</v>
      </c>
      <c r="O519" s="33">
        <f t="shared" ref="O519:O582" si="231">-(P519-P$573)/P$574</f>
        <v>0.73861718353613515</v>
      </c>
      <c r="P519" s="11">
        <v>1.3753581661891117E-2</v>
      </c>
      <c r="Q519" s="10">
        <f t="shared" ref="Q519:Q571" si="232">RANK(S519,S$7:S$571,0)</f>
        <v>390</v>
      </c>
      <c r="R519" s="33">
        <f t="shared" ref="R519:R582" si="233">-(S519-S$573)/S$574</f>
        <v>0.27294812057923534</v>
      </c>
      <c r="S519" s="12">
        <v>0</v>
      </c>
      <c r="T519" s="10">
        <f t="shared" ref="T519:T571" si="234">RANK(V519,V$7:V$571,0)</f>
        <v>527</v>
      </c>
      <c r="U519" s="33">
        <f t="shared" ref="U519:U582" si="235">-(V519-V$573)/V$574</f>
        <v>0.96812546487410389</v>
      </c>
      <c r="V519" s="18">
        <v>1.873536299765808E-2</v>
      </c>
      <c r="W519" s="112">
        <f t="shared" si="220"/>
        <v>494</v>
      </c>
      <c r="X519" s="33">
        <f t="shared" ref="X519:X582" si="236">(Y519-Y$573)/Y$574</f>
        <v>1.1899716089619432</v>
      </c>
      <c r="Y519" s="13">
        <v>140352</v>
      </c>
      <c r="Z519" s="10">
        <f t="shared" ref="Z519:Z571" si="237">RANK(AB519,AB$7:AB$571,0)</f>
        <v>369</v>
      </c>
      <c r="AA519" s="33">
        <f t="shared" ref="AA519:AA582" si="238">-(AB519-AB$573)/AB$574</f>
        <v>0.51490576486580031</v>
      </c>
      <c r="AB519" s="11">
        <v>2.7999999999999997E-2</v>
      </c>
      <c r="AC519" s="112">
        <f t="shared" si="221"/>
        <v>516</v>
      </c>
      <c r="AD519" s="33">
        <f t="shared" ref="AD519:AD582" si="239">(AE519-AE$573)/AE$574</f>
        <v>0.9585064969513144</v>
      </c>
      <c r="AE519" s="11">
        <v>0.97978521794061912</v>
      </c>
      <c r="AF519" s="10">
        <f t="shared" ref="AF519:AF571" si="240">RANK(AH519,AH$7:AH$571,0)</f>
        <v>507</v>
      </c>
      <c r="AG519" s="33">
        <f t="shared" ref="AG519:AG582" si="241">-(AH519-AH$573)/AH$574</f>
        <v>0.90000620171797585</v>
      </c>
      <c r="AH519" s="14">
        <v>1.61</v>
      </c>
      <c r="AI519" s="112">
        <f t="shared" si="222"/>
        <v>509</v>
      </c>
      <c r="AJ519" s="33">
        <f t="shared" ref="AJ519:AJ582" si="242">(AK519-AK$573)/AK$574</f>
        <v>8.8085715621076768E-2</v>
      </c>
      <c r="AK519" s="13">
        <v>339558.98842691811</v>
      </c>
      <c r="AL519" s="38"/>
    </row>
    <row r="520" spans="1:38" x14ac:dyDescent="0.25">
      <c r="A520" t="s">
        <v>1170</v>
      </c>
      <c r="B520" s="5" t="s">
        <v>550</v>
      </c>
      <c r="C520" s="6" t="s">
        <v>47</v>
      </c>
      <c r="D520" s="7" t="s">
        <v>20</v>
      </c>
      <c r="E520" s="36">
        <f t="shared" si="223"/>
        <v>5.0070745081205059</v>
      </c>
      <c r="F520" s="8">
        <f t="shared" si="224"/>
        <v>12.705770093184121</v>
      </c>
      <c r="G520" s="9">
        <f t="shared" si="225"/>
        <v>514</v>
      </c>
      <c r="H520" s="112">
        <f t="shared" si="226"/>
        <v>563</v>
      </c>
      <c r="I520" s="33">
        <f t="shared" si="227"/>
        <v>5.3366202528324402</v>
      </c>
      <c r="J520" s="11">
        <v>0.33443163097199347</v>
      </c>
      <c r="K520" s="10">
        <f t="shared" si="228"/>
        <v>190</v>
      </c>
      <c r="L520" s="33">
        <f t="shared" si="229"/>
        <v>-0.11621530248448833</v>
      </c>
      <c r="M520" s="11">
        <v>7.5005878203620979E-2</v>
      </c>
      <c r="N520" s="10">
        <f t="shared" si="230"/>
        <v>283</v>
      </c>
      <c r="O520" s="33">
        <f t="shared" si="231"/>
        <v>0.29846622810991957</v>
      </c>
      <c r="P520" s="11">
        <v>4.1942043721403151E-2</v>
      </c>
      <c r="Q520" s="10">
        <f t="shared" si="232"/>
        <v>233</v>
      </c>
      <c r="R520" s="33">
        <f t="shared" si="233"/>
        <v>0.14450872820689181</v>
      </c>
      <c r="S520" s="12">
        <v>0.54012345679012341</v>
      </c>
      <c r="T520" s="10">
        <f t="shared" si="234"/>
        <v>459</v>
      </c>
      <c r="U520" s="33">
        <f t="shared" si="235"/>
        <v>0.74649923454589373</v>
      </c>
      <c r="V520" s="18">
        <v>3.1744762513993281E-2</v>
      </c>
      <c r="W520" s="112">
        <f t="shared" si="220"/>
        <v>498</v>
      </c>
      <c r="X520" s="33">
        <f t="shared" si="236"/>
        <v>1.231847941721411</v>
      </c>
      <c r="Y520" s="13">
        <v>141875</v>
      </c>
      <c r="Z520" s="10">
        <f t="shared" si="237"/>
        <v>535</v>
      </c>
      <c r="AA520" s="33">
        <f t="shared" si="238"/>
        <v>1.0274787072378759</v>
      </c>
      <c r="AB520" s="11">
        <v>2.1000000000000001E-2</v>
      </c>
      <c r="AC520" s="112">
        <f t="shared" si="221"/>
        <v>354</v>
      </c>
      <c r="AD520" s="33">
        <f t="shared" si="239"/>
        <v>0.46717207434262714</v>
      </c>
      <c r="AE520" s="11">
        <v>0.95046705998033432</v>
      </c>
      <c r="AF520" s="10">
        <f t="shared" si="240"/>
        <v>98</v>
      </c>
      <c r="AG520" s="33">
        <f t="shared" si="241"/>
        <v>-0.59906831569451569</v>
      </c>
      <c r="AH520" s="14">
        <v>3.3016666666666672</v>
      </c>
      <c r="AI520" s="112">
        <f t="shared" si="222"/>
        <v>167</v>
      </c>
      <c r="AJ520" s="33">
        <f t="shared" si="242"/>
        <v>-0.25693025882988813</v>
      </c>
      <c r="AK520" s="13">
        <v>102753.55069444445</v>
      </c>
      <c r="AL520" s="38"/>
    </row>
    <row r="521" spans="1:38" x14ac:dyDescent="0.25">
      <c r="A521" t="s">
        <v>645</v>
      </c>
      <c r="B521" s="5" t="s">
        <v>545</v>
      </c>
      <c r="C521" s="6" t="s">
        <v>172</v>
      </c>
      <c r="D521" s="7" t="s">
        <v>39</v>
      </c>
      <c r="E521" s="36">
        <f t="shared" si="223"/>
        <v>5.0117282006828088</v>
      </c>
      <c r="F521" s="8">
        <f t="shared" si="224"/>
        <v>12.691264795284505</v>
      </c>
      <c r="G521" s="9">
        <f t="shared" si="225"/>
        <v>515</v>
      </c>
      <c r="H521" s="112">
        <f t="shared" si="226"/>
        <v>425</v>
      </c>
      <c r="I521" s="33">
        <f t="shared" si="227"/>
        <v>0.37216536603373646</v>
      </c>
      <c r="J521" s="11">
        <v>2.0455917874396157E-2</v>
      </c>
      <c r="K521" s="10">
        <f t="shared" si="228"/>
        <v>411</v>
      </c>
      <c r="L521" s="33">
        <f t="shared" si="229"/>
        <v>0.5339141885329729</v>
      </c>
      <c r="M521" s="11">
        <v>4.0759794222398102E-2</v>
      </c>
      <c r="N521" s="10">
        <f t="shared" si="230"/>
        <v>465</v>
      </c>
      <c r="O521" s="33">
        <f t="shared" si="231"/>
        <v>0.74563010012642483</v>
      </c>
      <c r="P521" s="11">
        <v>1.3304455445544554E-2</v>
      </c>
      <c r="Q521" s="10">
        <f t="shared" si="232"/>
        <v>390</v>
      </c>
      <c r="R521" s="33">
        <f t="shared" si="233"/>
        <v>0.27294812057923534</v>
      </c>
      <c r="S521" s="12">
        <v>0</v>
      </c>
      <c r="T521" s="10">
        <f t="shared" si="234"/>
        <v>417</v>
      </c>
      <c r="U521" s="33">
        <f t="shared" si="235"/>
        <v>0.65519531529808361</v>
      </c>
      <c r="V521" s="18">
        <v>3.7104277771473959E-2</v>
      </c>
      <c r="W521" s="112">
        <f t="shared" si="220"/>
        <v>522</v>
      </c>
      <c r="X521" s="33">
        <f t="shared" si="236"/>
        <v>1.5066974638905761</v>
      </c>
      <c r="Y521" s="13">
        <v>151871</v>
      </c>
      <c r="Z521" s="10">
        <f t="shared" si="237"/>
        <v>436</v>
      </c>
      <c r="AA521" s="33">
        <f t="shared" si="238"/>
        <v>0.66135517697210733</v>
      </c>
      <c r="AB521" s="11">
        <v>2.6000000000000002E-2</v>
      </c>
      <c r="AC521" s="112">
        <f t="shared" si="221"/>
        <v>464</v>
      </c>
      <c r="AD521" s="33">
        <f t="shared" si="239"/>
        <v>0.78899726155035443</v>
      </c>
      <c r="AE521" s="11">
        <v>0.96967052149247213</v>
      </c>
      <c r="AF521" s="10">
        <f t="shared" si="240"/>
        <v>466</v>
      </c>
      <c r="AG521" s="33">
        <f t="shared" si="241"/>
        <v>0.63918200489527033</v>
      </c>
      <c r="AH521" s="14">
        <v>1.9043333333333337</v>
      </c>
      <c r="AI521" s="112">
        <f t="shared" si="222"/>
        <v>468</v>
      </c>
      <c r="AJ521" s="33">
        <f t="shared" si="242"/>
        <v>-2.1642510397869286E-2</v>
      </c>
      <c r="AK521" s="13">
        <v>264245.83623049041</v>
      </c>
      <c r="AL521" s="38"/>
    </row>
    <row r="522" spans="1:38" x14ac:dyDescent="0.25">
      <c r="A522" t="s">
        <v>743</v>
      </c>
      <c r="B522" s="5" t="s">
        <v>523</v>
      </c>
      <c r="C522" s="6" t="s">
        <v>93</v>
      </c>
      <c r="D522" s="7" t="s">
        <v>34</v>
      </c>
      <c r="E522" s="36">
        <f t="shared" si="223"/>
        <v>5.0174328386708398</v>
      </c>
      <c r="F522" s="8">
        <f t="shared" si="224"/>
        <v>12.673483759619161</v>
      </c>
      <c r="G522" s="9">
        <f t="shared" si="225"/>
        <v>516</v>
      </c>
      <c r="H522" s="112">
        <f t="shared" si="226"/>
        <v>402</v>
      </c>
      <c r="I522" s="33">
        <f t="shared" si="227"/>
        <v>0.31905971877707512</v>
      </c>
      <c r="J522" s="11">
        <v>1.7097264437689885E-2</v>
      </c>
      <c r="K522" s="10">
        <f t="shared" si="228"/>
        <v>91</v>
      </c>
      <c r="L522" s="33">
        <f t="shared" si="229"/>
        <v>-0.57563833911586415</v>
      </c>
      <c r="M522" s="11">
        <v>9.9206349206349201E-2</v>
      </c>
      <c r="N522" s="10">
        <f t="shared" si="230"/>
        <v>348</v>
      </c>
      <c r="O522" s="33">
        <f t="shared" si="231"/>
        <v>0.48046507318123843</v>
      </c>
      <c r="P522" s="11">
        <v>3.0286343612334801E-2</v>
      </c>
      <c r="Q522" s="10">
        <f t="shared" si="232"/>
        <v>390</v>
      </c>
      <c r="R522" s="33">
        <f t="shared" si="233"/>
        <v>0.27294812057923534</v>
      </c>
      <c r="S522" s="12">
        <v>0</v>
      </c>
      <c r="T522" s="10">
        <f t="shared" si="234"/>
        <v>516</v>
      </c>
      <c r="U522" s="33">
        <f t="shared" si="235"/>
        <v>0.92888252889896239</v>
      </c>
      <c r="V522" s="18">
        <v>2.1038912679203128E-2</v>
      </c>
      <c r="W522" s="112">
        <f t="shared" si="220"/>
        <v>514</v>
      </c>
      <c r="X522" s="33">
        <f t="shared" si="236"/>
        <v>1.4125238330953189</v>
      </c>
      <c r="Y522" s="13">
        <v>148446</v>
      </c>
      <c r="Z522" s="10">
        <f t="shared" si="237"/>
        <v>527</v>
      </c>
      <c r="AA522" s="33">
        <f t="shared" si="238"/>
        <v>0.95425400118472214</v>
      </c>
      <c r="AB522" s="11">
        <v>2.2000000000000002E-2</v>
      </c>
      <c r="AC522" s="112">
        <f t="shared" si="221"/>
        <v>367</v>
      </c>
      <c r="AD522" s="33">
        <f t="shared" si="239"/>
        <v>0.5122997754278672</v>
      </c>
      <c r="AE522" s="11">
        <v>0.95315985130111525</v>
      </c>
      <c r="AF522" s="10">
        <f t="shared" si="240"/>
        <v>542</v>
      </c>
      <c r="AG522" s="33">
        <f t="shared" si="241"/>
        <v>1.4609406861645418</v>
      </c>
      <c r="AH522" s="14">
        <v>0.97699999999999998</v>
      </c>
      <c r="AI522" s="112">
        <f t="shared" si="222"/>
        <v>535</v>
      </c>
      <c r="AJ522" s="33">
        <f t="shared" si="242"/>
        <v>0.61987595938822726</v>
      </c>
      <c r="AK522" s="13">
        <v>704558.96171087038</v>
      </c>
      <c r="AL522" s="38"/>
    </row>
    <row r="523" spans="1:38" x14ac:dyDescent="0.25">
      <c r="A523" t="s">
        <v>1090</v>
      </c>
      <c r="B523" s="5" t="s">
        <v>521</v>
      </c>
      <c r="C523" s="6" t="s">
        <v>61</v>
      </c>
      <c r="D523" s="7" t="s">
        <v>39</v>
      </c>
      <c r="E523" s="36">
        <f t="shared" si="223"/>
        <v>5.0720800080347468</v>
      </c>
      <c r="F523" s="8">
        <f t="shared" si="224"/>
        <v>12.503151607165591</v>
      </c>
      <c r="G523" s="9">
        <f t="shared" si="225"/>
        <v>517</v>
      </c>
      <c r="H523" s="112">
        <f t="shared" si="226"/>
        <v>447</v>
      </c>
      <c r="I523" s="33">
        <f t="shared" si="227"/>
        <v>0.48655450327899719</v>
      </c>
      <c r="J523" s="11">
        <v>2.7690430374994079E-2</v>
      </c>
      <c r="K523" s="10">
        <f t="shared" si="228"/>
        <v>447</v>
      </c>
      <c r="L523" s="33">
        <f t="shared" si="229"/>
        <v>0.63450691626062317</v>
      </c>
      <c r="M523" s="11">
        <v>3.5460992907801421E-2</v>
      </c>
      <c r="N523" s="10">
        <f t="shared" si="230"/>
        <v>406</v>
      </c>
      <c r="O523" s="33">
        <f t="shared" si="231"/>
        <v>0.64014637998287682</v>
      </c>
      <c r="P523" s="11">
        <v>2.005991923928618E-2</v>
      </c>
      <c r="Q523" s="10">
        <f t="shared" si="232"/>
        <v>385</v>
      </c>
      <c r="R523" s="33">
        <f t="shared" si="233"/>
        <v>0.26208835162754873</v>
      </c>
      <c r="S523" s="12">
        <v>4.5668356395853316E-2</v>
      </c>
      <c r="T523" s="10">
        <f t="shared" si="234"/>
        <v>369</v>
      </c>
      <c r="U523" s="33">
        <f t="shared" si="235"/>
        <v>0.52211672607643522</v>
      </c>
      <c r="V523" s="18">
        <v>4.4915954808487188E-2</v>
      </c>
      <c r="W523" s="112">
        <f t="shared" si="220"/>
        <v>530</v>
      </c>
      <c r="X523" s="33">
        <f t="shared" si="236"/>
        <v>1.6706833132520107</v>
      </c>
      <c r="Y523" s="13">
        <v>157835</v>
      </c>
      <c r="Z523" s="10">
        <f t="shared" si="237"/>
        <v>507</v>
      </c>
      <c r="AA523" s="33">
        <f t="shared" si="238"/>
        <v>0.88102929513156858</v>
      </c>
      <c r="AB523" s="11">
        <v>2.3E-2</v>
      </c>
      <c r="AC523" s="112">
        <f t="shared" si="221"/>
        <v>405</v>
      </c>
      <c r="AD523" s="33">
        <f t="shared" si="239"/>
        <v>0.62360388671491906</v>
      </c>
      <c r="AE523" s="11">
        <v>0.9598014203957802</v>
      </c>
      <c r="AF523" s="10">
        <f t="shared" si="240"/>
        <v>477</v>
      </c>
      <c r="AG523" s="33">
        <f t="shared" si="241"/>
        <v>0.680240400544598</v>
      </c>
      <c r="AH523" s="14">
        <v>1.8579999999999999</v>
      </c>
      <c r="AI523" s="112">
        <f t="shared" si="222"/>
        <v>510</v>
      </c>
      <c r="AJ523" s="33">
        <f t="shared" si="242"/>
        <v>8.8346400913331319E-2</v>
      </c>
      <c r="AK523" s="13">
        <v>339737.91259076586</v>
      </c>
      <c r="AL523" s="38"/>
    </row>
    <row r="524" spans="1:38" x14ac:dyDescent="0.25">
      <c r="A524" t="s">
        <v>660</v>
      </c>
      <c r="B524" s="5" t="s">
        <v>525</v>
      </c>
      <c r="C524" s="6" t="s">
        <v>172</v>
      </c>
      <c r="D524" s="7" t="s">
        <v>39</v>
      </c>
      <c r="E524" s="36">
        <f t="shared" si="223"/>
        <v>5.0895299566831618</v>
      </c>
      <c r="F524" s="8">
        <f t="shared" si="224"/>
        <v>12.448761098963864</v>
      </c>
      <c r="G524" s="9">
        <f t="shared" si="225"/>
        <v>518</v>
      </c>
      <c r="H524" s="112">
        <f t="shared" si="226"/>
        <v>330</v>
      </c>
      <c r="I524" s="33">
        <f t="shared" si="227"/>
        <v>8.5889961636270246E-2</v>
      </c>
      <c r="J524" s="11">
        <v>2.3505012098168354E-3</v>
      </c>
      <c r="K524" s="10">
        <f t="shared" si="228"/>
        <v>530</v>
      </c>
      <c r="L524" s="33">
        <f t="shared" si="229"/>
        <v>0.96702327633296414</v>
      </c>
      <c r="M524" s="11">
        <v>1.7945431239699688E-2</v>
      </c>
      <c r="N524" s="10">
        <f t="shared" si="230"/>
        <v>521</v>
      </c>
      <c r="O524" s="33">
        <f t="shared" si="231"/>
        <v>0.87476203757269599</v>
      </c>
      <c r="P524" s="11">
        <v>5.0344956181241846E-3</v>
      </c>
      <c r="Q524" s="10">
        <f t="shared" si="232"/>
        <v>378</v>
      </c>
      <c r="R524" s="33">
        <f t="shared" si="233"/>
        <v>0.25654724046784272</v>
      </c>
      <c r="S524" s="12">
        <v>6.8970273811987032E-2</v>
      </c>
      <c r="T524" s="10">
        <f t="shared" si="234"/>
        <v>513</v>
      </c>
      <c r="U524" s="33">
        <f t="shared" si="235"/>
        <v>0.91181040115551248</v>
      </c>
      <c r="V524" s="18">
        <v>2.2041041940164444E-2</v>
      </c>
      <c r="W524" s="112">
        <f t="shared" si="220"/>
        <v>489</v>
      </c>
      <c r="X524" s="33">
        <f t="shared" si="236"/>
        <v>1.1418811913675186</v>
      </c>
      <c r="Y524" s="13">
        <v>138603</v>
      </c>
      <c r="Z524" s="10">
        <f t="shared" si="237"/>
        <v>399</v>
      </c>
      <c r="AA524" s="33">
        <f t="shared" si="238"/>
        <v>0.58813047091895354</v>
      </c>
      <c r="AB524" s="11">
        <v>2.7000000000000003E-2</v>
      </c>
      <c r="AC524" s="112">
        <f t="shared" si="221"/>
        <v>509</v>
      </c>
      <c r="AD524" s="33">
        <f t="shared" si="239"/>
        <v>0.94312745093089589</v>
      </c>
      <c r="AE524" s="11">
        <v>0.97886754297269973</v>
      </c>
      <c r="AF524" s="10">
        <f t="shared" si="240"/>
        <v>436</v>
      </c>
      <c r="AG524" s="33">
        <f t="shared" si="241"/>
        <v>0.505077604716892</v>
      </c>
      <c r="AH524" s="14">
        <v>2.0556666666666668</v>
      </c>
      <c r="AI524" s="112">
        <f t="shared" si="222"/>
        <v>444</v>
      </c>
      <c r="AJ524" s="33">
        <f t="shared" si="242"/>
        <v>-6.4906185607159259E-2</v>
      </c>
      <c r="AK524" s="13">
        <v>234551.3458169529</v>
      </c>
      <c r="AL524" s="38"/>
    </row>
    <row r="525" spans="1:38" x14ac:dyDescent="0.25">
      <c r="A525" t="s">
        <v>923</v>
      </c>
      <c r="B525" s="5" t="s">
        <v>489</v>
      </c>
      <c r="C525" s="6" t="s">
        <v>54</v>
      </c>
      <c r="D525" s="7" t="s">
        <v>39</v>
      </c>
      <c r="E525" s="36">
        <f t="shared" si="223"/>
        <v>5.1150523160224095</v>
      </c>
      <c r="F525" s="8">
        <f t="shared" si="224"/>
        <v>12.369209340793224</v>
      </c>
      <c r="G525" s="9">
        <f t="shared" si="225"/>
        <v>519</v>
      </c>
      <c r="H525" s="112">
        <f t="shared" si="226"/>
        <v>237</v>
      </c>
      <c r="I525" s="33">
        <f t="shared" si="227"/>
        <v>-0.2388457734779045</v>
      </c>
      <c r="J525" s="11">
        <v>-1.8187329493785986E-2</v>
      </c>
      <c r="K525" s="10">
        <f t="shared" si="228"/>
        <v>484</v>
      </c>
      <c r="L525" s="33">
        <f t="shared" si="229"/>
        <v>0.72524624332016796</v>
      </c>
      <c r="M525" s="11">
        <v>3.0681227249089962E-2</v>
      </c>
      <c r="N525" s="10">
        <f t="shared" si="230"/>
        <v>443</v>
      </c>
      <c r="O525" s="33">
        <f t="shared" si="231"/>
        <v>0.71196757167283464</v>
      </c>
      <c r="P525" s="11">
        <v>1.5460295151089248E-2</v>
      </c>
      <c r="Q525" s="10">
        <f t="shared" si="232"/>
        <v>390</v>
      </c>
      <c r="R525" s="33">
        <f t="shared" si="233"/>
        <v>0.27294812057923534</v>
      </c>
      <c r="S525" s="12">
        <v>0</v>
      </c>
      <c r="T525" s="10">
        <f t="shared" si="234"/>
        <v>401</v>
      </c>
      <c r="U525" s="33">
        <f t="shared" si="235"/>
        <v>0.60841004551828859</v>
      </c>
      <c r="V525" s="18">
        <v>3.9850560398505604E-2</v>
      </c>
      <c r="W525" s="112">
        <f t="shared" si="220"/>
        <v>480</v>
      </c>
      <c r="X525" s="33">
        <f t="shared" si="236"/>
        <v>1.038991344232963</v>
      </c>
      <c r="Y525" s="13">
        <v>134861</v>
      </c>
      <c r="Z525" s="10">
        <f t="shared" si="237"/>
        <v>436</v>
      </c>
      <c r="AA525" s="33">
        <f t="shared" si="238"/>
        <v>0.66135517697210733</v>
      </c>
      <c r="AB525" s="11">
        <v>2.6000000000000002E-2</v>
      </c>
      <c r="AC525" s="112">
        <f t="shared" si="221"/>
        <v>559</v>
      </c>
      <c r="AD525" s="33">
        <f t="shared" si="239"/>
        <v>1.2972801090166022</v>
      </c>
      <c r="AE525" s="11">
        <v>1</v>
      </c>
      <c r="AF525" s="10">
        <f t="shared" si="240"/>
        <v>535</v>
      </c>
      <c r="AG525" s="33">
        <f t="shared" si="241"/>
        <v>1.2893225000331807</v>
      </c>
      <c r="AH525" s="14">
        <v>1.1706666666666665</v>
      </c>
      <c r="AI525" s="112">
        <f t="shared" si="222"/>
        <v>529</v>
      </c>
      <c r="AJ525" s="33">
        <f t="shared" si="242"/>
        <v>0.32067682224606769</v>
      </c>
      <c r="AK525" s="13">
        <v>499200.40475455386</v>
      </c>
      <c r="AL525" s="38"/>
    </row>
    <row r="526" spans="1:38" x14ac:dyDescent="0.25">
      <c r="A526" t="s">
        <v>908</v>
      </c>
      <c r="B526" s="5" t="s">
        <v>558</v>
      </c>
      <c r="C526" s="6" t="s">
        <v>81</v>
      </c>
      <c r="D526" s="7" t="s">
        <v>34</v>
      </c>
      <c r="E526" s="36">
        <f t="shared" si="223"/>
        <v>5.1475381788083867</v>
      </c>
      <c r="F526" s="8">
        <f t="shared" si="224"/>
        <v>12.267952734146341</v>
      </c>
      <c r="G526" s="9">
        <f t="shared" si="225"/>
        <v>520</v>
      </c>
      <c r="H526" s="112">
        <f t="shared" si="226"/>
        <v>183</v>
      </c>
      <c r="I526" s="33">
        <f t="shared" si="227"/>
        <v>-0.4105461074323396</v>
      </c>
      <c r="J526" s="11">
        <v>-2.9046474358974339E-2</v>
      </c>
      <c r="K526" s="10">
        <f t="shared" si="228"/>
        <v>509</v>
      </c>
      <c r="L526" s="33">
        <f t="shared" si="229"/>
        <v>0.82409568804139566</v>
      </c>
      <c r="M526" s="11">
        <v>2.5474254742547425E-2</v>
      </c>
      <c r="N526" s="10">
        <f t="shared" si="230"/>
        <v>535</v>
      </c>
      <c r="O526" s="33">
        <f t="shared" si="231"/>
        <v>0.95337356493194403</v>
      </c>
      <c r="P526" s="11">
        <v>0</v>
      </c>
      <c r="Q526" s="10">
        <f t="shared" si="232"/>
        <v>390</v>
      </c>
      <c r="R526" s="33">
        <f t="shared" si="233"/>
        <v>0.27294812057923534</v>
      </c>
      <c r="S526" s="12">
        <v>0</v>
      </c>
      <c r="T526" s="10">
        <f t="shared" si="234"/>
        <v>503</v>
      </c>
      <c r="U526" s="33">
        <f t="shared" si="235"/>
        <v>0.8782351561311198</v>
      </c>
      <c r="V526" s="18">
        <v>2.4011899702507437E-2</v>
      </c>
      <c r="W526" s="112">
        <f t="shared" si="220"/>
        <v>523</v>
      </c>
      <c r="X526" s="33">
        <f t="shared" si="236"/>
        <v>1.5068074476929647</v>
      </c>
      <c r="Y526" s="13">
        <v>151875</v>
      </c>
      <c r="Z526" s="10">
        <f t="shared" si="237"/>
        <v>317</v>
      </c>
      <c r="AA526" s="33">
        <f t="shared" si="238"/>
        <v>0.36845635275949279</v>
      </c>
      <c r="AB526" s="11">
        <v>0.03</v>
      </c>
      <c r="AC526" s="112">
        <f t="shared" si="221"/>
        <v>506</v>
      </c>
      <c r="AD526" s="33">
        <f t="shared" si="239"/>
        <v>0.93929006796302639</v>
      </c>
      <c r="AE526" s="11">
        <v>0.97863856451153519</v>
      </c>
      <c r="AF526" s="10">
        <f t="shared" si="240"/>
        <v>431</v>
      </c>
      <c r="AG526" s="33">
        <f t="shared" si="241"/>
        <v>0.49532992805194365</v>
      </c>
      <c r="AH526" s="14">
        <v>2.0666666666666669</v>
      </c>
      <c r="AI526" s="112">
        <f t="shared" si="222"/>
        <v>483</v>
      </c>
      <c r="AJ526" s="33">
        <f t="shared" si="242"/>
        <v>4.8303663414132562E-3</v>
      </c>
      <c r="AK526" s="13">
        <v>282415.78089539922</v>
      </c>
      <c r="AL526" s="38"/>
    </row>
    <row r="527" spans="1:38" x14ac:dyDescent="0.25">
      <c r="A527" t="s">
        <v>902</v>
      </c>
      <c r="B527" s="5" t="s">
        <v>546</v>
      </c>
      <c r="C527" s="6" t="s">
        <v>54</v>
      </c>
      <c r="D527" s="7" t="s">
        <v>39</v>
      </c>
      <c r="E527" s="36">
        <f t="shared" si="223"/>
        <v>5.1566877236562645</v>
      </c>
      <c r="F527" s="8">
        <f t="shared" si="224"/>
        <v>12.239434117609566</v>
      </c>
      <c r="G527" s="9">
        <f t="shared" si="225"/>
        <v>521</v>
      </c>
      <c r="H527" s="112">
        <f t="shared" si="226"/>
        <v>294</v>
      </c>
      <c r="I527" s="33">
        <f t="shared" si="227"/>
        <v>-2.5120311538899209E-2</v>
      </c>
      <c r="J527" s="11">
        <v>-4.6703158740520889E-3</v>
      </c>
      <c r="K527" s="10">
        <f t="shared" si="228"/>
        <v>490</v>
      </c>
      <c r="L527" s="33">
        <f t="shared" si="229"/>
        <v>0.75529196645490193</v>
      </c>
      <c r="M527" s="11">
        <v>2.9098545072746361E-2</v>
      </c>
      <c r="N527" s="10">
        <f t="shared" si="230"/>
        <v>429</v>
      </c>
      <c r="O527" s="33">
        <f t="shared" si="231"/>
        <v>0.6864158261703448</v>
      </c>
      <c r="P527" s="11">
        <v>1.7096698298172692E-2</v>
      </c>
      <c r="Q527" s="10">
        <f t="shared" si="232"/>
        <v>390</v>
      </c>
      <c r="R527" s="33">
        <f t="shared" si="233"/>
        <v>0.27294812057923534</v>
      </c>
      <c r="S527" s="12">
        <v>0</v>
      </c>
      <c r="T527" s="10">
        <f t="shared" si="234"/>
        <v>536</v>
      </c>
      <c r="U527" s="33">
        <f t="shared" si="235"/>
        <v>0.97897644766504655</v>
      </c>
      <c r="V527" s="18">
        <v>1.809841325545835E-2</v>
      </c>
      <c r="W527" s="112">
        <f t="shared" si="220"/>
        <v>524</v>
      </c>
      <c r="X527" s="33">
        <f t="shared" si="236"/>
        <v>1.5236899613596182</v>
      </c>
      <c r="Y527" s="13">
        <v>152489</v>
      </c>
      <c r="Z527" s="10">
        <f t="shared" si="237"/>
        <v>399</v>
      </c>
      <c r="AA527" s="33">
        <f t="shared" si="238"/>
        <v>0.58813047091895354</v>
      </c>
      <c r="AB527" s="11">
        <v>2.7000000000000003E-2</v>
      </c>
      <c r="AC527" s="112">
        <f t="shared" si="221"/>
        <v>471</v>
      </c>
      <c r="AD527" s="33">
        <f t="shared" si="239"/>
        <v>0.81658455857980616</v>
      </c>
      <c r="AE527" s="11">
        <v>0.9713166685865684</v>
      </c>
      <c r="AF527" s="10">
        <f t="shared" si="240"/>
        <v>445</v>
      </c>
      <c r="AG527" s="33">
        <f t="shared" si="241"/>
        <v>0.53756986026671938</v>
      </c>
      <c r="AH527" s="14">
        <v>2.0190000000000001</v>
      </c>
      <c r="AI527" s="112">
        <f t="shared" si="222"/>
        <v>419</v>
      </c>
      <c r="AJ527" s="33">
        <f t="shared" si="242"/>
        <v>-0.10797216164968169</v>
      </c>
      <c r="AK527" s="13">
        <v>204992.54836024219</v>
      </c>
      <c r="AL527" s="38"/>
    </row>
    <row r="528" spans="1:38" x14ac:dyDescent="0.25">
      <c r="A528" t="s">
        <v>976</v>
      </c>
      <c r="B528" s="5" t="s">
        <v>520</v>
      </c>
      <c r="C528" s="6" t="s">
        <v>93</v>
      </c>
      <c r="D528" s="7" t="s">
        <v>34</v>
      </c>
      <c r="E528" s="36">
        <f t="shared" si="223"/>
        <v>5.2246959064641292</v>
      </c>
      <c r="F528" s="8">
        <f t="shared" si="224"/>
        <v>12.027456437942767</v>
      </c>
      <c r="G528" s="9">
        <f t="shared" si="225"/>
        <v>522</v>
      </c>
      <c r="H528" s="112">
        <f t="shared" si="226"/>
        <v>459</v>
      </c>
      <c r="I528" s="33">
        <f t="shared" si="227"/>
        <v>0.55824010058797935</v>
      </c>
      <c r="J528" s="11">
        <v>3.2224168126094632E-2</v>
      </c>
      <c r="K528" s="10">
        <f t="shared" si="228"/>
        <v>550</v>
      </c>
      <c r="L528" s="33">
        <f t="shared" si="229"/>
        <v>1.1359398191639083</v>
      </c>
      <c r="M528" s="11">
        <v>9.0476190476190474E-3</v>
      </c>
      <c r="N528" s="10">
        <f t="shared" si="230"/>
        <v>535</v>
      </c>
      <c r="O528" s="33">
        <f t="shared" si="231"/>
        <v>0.95337356493194403</v>
      </c>
      <c r="P528" s="11">
        <v>0</v>
      </c>
      <c r="Q528" s="10">
        <f t="shared" si="232"/>
        <v>390</v>
      </c>
      <c r="R528" s="33">
        <f t="shared" si="233"/>
        <v>0.27294812057923534</v>
      </c>
      <c r="S528" s="12">
        <v>0</v>
      </c>
      <c r="T528" s="10">
        <f t="shared" si="234"/>
        <v>387</v>
      </c>
      <c r="U528" s="33">
        <f t="shared" si="235"/>
        <v>0.55239570524400072</v>
      </c>
      <c r="V528" s="18">
        <v>4.3138586956521736E-2</v>
      </c>
      <c r="W528" s="112">
        <f t="shared" si="220"/>
        <v>502</v>
      </c>
      <c r="X528" s="33">
        <f t="shared" si="236"/>
        <v>1.29236652898575</v>
      </c>
      <c r="Y528" s="13">
        <v>144076</v>
      </c>
      <c r="Z528" s="10">
        <f t="shared" si="237"/>
        <v>535</v>
      </c>
      <c r="AA528" s="33">
        <f t="shared" si="238"/>
        <v>1.0274787072378759</v>
      </c>
      <c r="AB528" s="11">
        <v>2.1000000000000001E-2</v>
      </c>
      <c r="AC528" s="112">
        <f t="shared" si="221"/>
        <v>387</v>
      </c>
      <c r="AD528" s="33">
        <f t="shared" si="239"/>
        <v>0.5595261029306221</v>
      </c>
      <c r="AE528" s="11">
        <v>0.95597786865528023</v>
      </c>
      <c r="AF528" s="10">
        <f t="shared" si="240"/>
        <v>446</v>
      </c>
      <c r="AG528" s="33">
        <f t="shared" si="241"/>
        <v>0.54672676864894321</v>
      </c>
      <c r="AH528" s="14">
        <v>2.008666666666667</v>
      </c>
      <c r="AI528" s="112">
        <f t="shared" si="222"/>
        <v>487</v>
      </c>
      <c r="AJ528" s="33">
        <f t="shared" si="242"/>
        <v>2.5522017817974252E-2</v>
      </c>
      <c r="AK528" s="13">
        <v>296617.71920597216</v>
      </c>
      <c r="AL528" s="38"/>
    </row>
    <row r="529" spans="1:38" x14ac:dyDescent="0.25">
      <c r="A529" t="s">
        <v>929</v>
      </c>
      <c r="B529" s="5" t="s">
        <v>473</v>
      </c>
      <c r="C529" s="6" t="s">
        <v>93</v>
      </c>
      <c r="D529" s="7" t="s">
        <v>34</v>
      </c>
      <c r="E529" s="36">
        <f t="shared" si="223"/>
        <v>5.3684997026282106</v>
      </c>
      <c r="F529" s="8">
        <f t="shared" si="224"/>
        <v>11.579228095711372</v>
      </c>
      <c r="G529" s="9">
        <f t="shared" si="225"/>
        <v>523</v>
      </c>
      <c r="H529" s="112">
        <f t="shared" si="226"/>
        <v>543</v>
      </c>
      <c r="I529" s="33">
        <f t="shared" si="227"/>
        <v>1.7081669547999676</v>
      </c>
      <c r="J529" s="11">
        <v>0.1049510056730274</v>
      </c>
      <c r="K529" s="10">
        <f t="shared" si="228"/>
        <v>558</v>
      </c>
      <c r="L529" s="33">
        <f t="shared" si="229"/>
        <v>1.2380224292575626</v>
      </c>
      <c r="M529" s="11">
        <v>3.6703370036703371E-3</v>
      </c>
      <c r="N529" s="10">
        <f t="shared" si="230"/>
        <v>506</v>
      </c>
      <c r="O529" s="33">
        <f t="shared" si="231"/>
        <v>0.8326558146893559</v>
      </c>
      <c r="P529" s="11">
        <v>7.7310924369747899E-3</v>
      </c>
      <c r="Q529" s="10">
        <f t="shared" si="232"/>
        <v>390</v>
      </c>
      <c r="R529" s="33">
        <f t="shared" si="233"/>
        <v>0.27294812057923534</v>
      </c>
      <c r="S529" s="12">
        <v>0</v>
      </c>
      <c r="T529" s="10">
        <f t="shared" si="234"/>
        <v>388</v>
      </c>
      <c r="U529" s="33">
        <f t="shared" si="235"/>
        <v>0.55481083640625894</v>
      </c>
      <c r="V529" s="18">
        <v>4.2996819413358464E-2</v>
      </c>
      <c r="W529" s="112">
        <f t="shared" si="220"/>
        <v>508</v>
      </c>
      <c r="X529" s="33">
        <f t="shared" si="236"/>
        <v>1.3647358709574628</v>
      </c>
      <c r="Y529" s="13">
        <v>146708</v>
      </c>
      <c r="Z529" s="10">
        <f t="shared" si="237"/>
        <v>466</v>
      </c>
      <c r="AA529" s="33">
        <f t="shared" si="238"/>
        <v>0.73457988302526112</v>
      </c>
      <c r="AB529" s="11">
        <v>2.5000000000000001E-2</v>
      </c>
      <c r="AC529" s="112">
        <f t="shared" si="221"/>
        <v>447</v>
      </c>
      <c r="AD529" s="33">
        <f t="shared" si="239"/>
        <v>0.7480956462420475</v>
      </c>
      <c r="AE529" s="11">
        <v>0.96722990271377363</v>
      </c>
      <c r="AF529" s="10">
        <f t="shared" si="240"/>
        <v>434</v>
      </c>
      <c r="AG529" s="33">
        <f t="shared" si="241"/>
        <v>0.49887453774828888</v>
      </c>
      <c r="AH529" s="14">
        <v>2.0626666666666664</v>
      </c>
      <c r="AI529" s="112">
        <f t="shared" si="222"/>
        <v>477</v>
      </c>
      <c r="AJ529" s="33">
        <f t="shared" si="242"/>
        <v>-2.369798891462539E-3</v>
      </c>
      <c r="AK529" s="13">
        <v>277473.86977829639</v>
      </c>
      <c r="AL529" s="38"/>
    </row>
    <row r="530" spans="1:38" x14ac:dyDescent="0.25">
      <c r="A530" t="s">
        <v>712</v>
      </c>
      <c r="B530" s="5" t="s">
        <v>578</v>
      </c>
      <c r="C530" s="6" t="s">
        <v>93</v>
      </c>
      <c r="D530" s="7" t="s">
        <v>34</v>
      </c>
      <c r="E530" s="36">
        <f t="shared" si="223"/>
        <v>5.4047942590781268</v>
      </c>
      <c r="F530" s="8">
        <f t="shared" si="224"/>
        <v>11.466100005191375</v>
      </c>
      <c r="G530" s="9">
        <f t="shared" si="225"/>
        <v>524</v>
      </c>
      <c r="H530" s="112">
        <f t="shared" si="226"/>
        <v>354</v>
      </c>
      <c r="I530" s="33">
        <f t="shared" si="227"/>
        <v>0.1560653567551413</v>
      </c>
      <c r="J530" s="11">
        <v>6.7887265994650559E-3</v>
      </c>
      <c r="K530" s="10">
        <f t="shared" si="228"/>
        <v>427</v>
      </c>
      <c r="L530" s="33">
        <f t="shared" si="229"/>
        <v>0.57963414103303756</v>
      </c>
      <c r="M530" s="11">
        <v>3.8351459645105897E-2</v>
      </c>
      <c r="N530" s="10">
        <f t="shared" si="230"/>
        <v>486</v>
      </c>
      <c r="O530" s="33">
        <f t="shared" si="231"/>
        <v>0.79536890089160006</v>
      </c>
      <c r="P530" s="11">
        <v>1.011904761904762E-2</v>
      </c>
      <c r="Q530" s="10">
        <f t="shared" si="232"/>
        <v>390</v>
      </c>
      <c r="R530" s="33">
        <f t="shared" si="233"/>
        <v>0.27294812057923534</v>
      </c>
      <c r="S530" s="12">
        <v>0</v>
      </c>
      <c r="T530" s="10">
        <f t="shared" si="234"/>
        <v>451</v>
      </c>
      <c r="U530" s="33">
        <f t="shared" si="235"/>
        <v>0.72541164761615284</v>
      </c>
      <c r="V530" s="18">
        <v>3.2982598138405504E-2</v>
      </c>
      <c r="W530" s="112">
        <f t="shared" si="220"/>
        <v>527</v>
      </c>
      <c r="X530" s="33">
        <f t="shared" si="236"/>
        <v>1.5789843180104977</v>
      </c>
      <c r="Y530" s="13">
        <v>154500</v>
      </c>
      <c r="Z530" s="10">
        <f t="shared" si="237"/>
        <v>527</v>
      </c>
      <c r="AA530" s="33">
        <f t="shared" si="238"/>
        <v>0.95425400118472214</v>
      </c>
      <c r="AB530" s="11">
        <v>2.2000000000000002E-2</v>
      </c>
      <c r="AC530" s="112">
        <f t="shared" si="221"/>
        <v>452</v>
      </c>
      <c r="AD530" s="33">
        <f t="shared" si="239"/>
        <v>0.75701837499979341</v>
      </c>
      <c r="AE530" s="11">
        <v>0.96776232616940583</v>
      </c>
      <c r="AF530" s="10">
        <f t="shared" si="240"/>
        <v>422</v>
      </c>
      <c r="AG530" s="33">
        <f t="shared" si="241"/>
        <v>0.46431459320892648</v>
      </c>
      <c r="AH530" s="14">
        <v>2.101666666666667</v>
      </c>
      <c r="AI530" s="112">
        <f t="shared" si="222"/>
        <v>508</v>
      </c>
      <c r="AJ530" s="33">
        <f t="shared" si="242"/>
        <v>8.3221492187396676E-2</v>
      </c>
      <c r="AK530" s="13">
        <v>336220.37617490807</v>
      </c>
      <c r="AL530" s="38"/>
    </row>
    <row r="531" spans="1:38" x14ac:dyDescent="0.25">
      <c r="A531" t="s">
        <v>1018</v>
      </c>
      <c r="B531" s="5" t="s">
        <v>564</v>
      </c>
      <c r="C531" s="6" t="s">
        <v>93</v>
      </c>
      <c r="D531" s="7" t="s">
        <v>34</v>
      </c>
      <c r="E531" s="36">
        <f t="shared" si="223"/>
        <v>5.4762132100057848</v>
      </c>
      <c r="F531" s="8">
        <f t="shared" si="224"/>
        <v>11.243491153185246</v>
      </c>
      <c r="G531" s="9">
        <f t="shared" si="225"/>
        <v>525</v>
      </c>
      <c r="H531" s="112">
        <f t="shared" si="226"/>
        <v>463</v>
      </c>
      <c r="I531" s="33">
        <f t="shared" si="227"/>
        <v>0.56203110044141091</v>
      </c>
      <c r="J531" s="11">
        <v>3.2463928967813471E-2</v>
      </c>
      <c r="K531" s="10">
        <f t="shared" si="228"/>
        <v>340</v>
      </c>
      <c r="L531" s="33">
        <f t="shared" si="229"/>
        <v>0.32672174398313975</v>
      </c>
      <c r="M531" s="11">
        <v>5.1673819742489267E-2</v>
      </c>
      <c r="N531" s="10">
        <f t="shared" si="230"/>
        <v>507</v>
      </c>
      <c r="O531" s="33">
        <f t="shared" si="231"/>
        <v>0.83465301828323812</v>
      </c>
      <c r="P531" s="11">
        <v>7.6031860970311371E-3</v>
      </c>
      <c r="Q531" s="10">
        <f t="shared" si="232"/>
        <v>390</v>
      </c>
      <c r="R531" s="33">
        <f t="shared" si="233"/>
        <v>0.27294812057923534</v>
      </c>
      <c r="S531" s="12">
        <v>0</v>
      </c>
      <c r="T531" s="10">
        <f t="shared" si="234"/>
        <v>520</v>
      </c>
      <c r="U531" s="33">
        <f t="shared" si="235"/>
        <v>0.94179209769022143</v>
      </c>
      <c r="V531" s="18">
        <v>2.0281124497991968E-2</v>
      </c>
      <c r="W531" s="112">
        <f t="shared" si="220"/>
        <v>511</v>
      </c>
      <c r="X531" s="33">
        <f t="shared" si="236"/>
        <v>1.3968236453043432</v>
      </c>
      <c r="Y531" s="13">
        <v>147875</v>
      </c>
      <c r="Z531" s="10">
        <f t="shared" si="237"/>
        <v>488</v>
      </c>
      <c r="AA531" s="33">
        <f t="shared" si="238"/>
        <v>0.8078045890784149</v>
      </c>
      <c r="AB531" s="11">
        <v>2.4E-2</v>
      </c>
      <c r="AC531" s="112">
        <f t="shared" si="221"/>
        <v>507</v>
      </c>
      <c r="AD531" s="33">
        <f t="shared" si="239"/>
        <v>0.94060838929056467</v>
      </c>
      <c r="AE531" s="11">
        <v>0.97871722937022343</v>
      </c>
      <c r="AF531" s="10">
        <f t="shared" si="240"/>
        <v>359</v>
      </c>
      <c r="AG531" s="33">
        <f t="shared" si="241"/>
        <v>0.28353949869534156</v>
      </c>
      <c r="AH531" s="14">
        <v>2.3056666666666668</v>
      </c>
      <c r="AI531" s="112">
        <f t="shared" si="222"/>
        <v>456</v>
      </c>
      <c r="AJ531" s="33">
        <f t="shared" si="242"/>
        <v>-4.5958944000823593E-2</v>
      </c>
      <c r="AK531" s="13">
        <v>247555.98958613275</v>
      </c>
      <c r="AL531" s="38"/>
    </row>
    <row r="532" spans="1:38" x14ac:dyDescent="0.25">
      <c r="A532" t="s">
        <v>646</v>
      </c>
      <c r="B532" s="5" t="s">
        <v>542</v>
      </c>
      <c r="C532" s="6" t="s">
        <v>172</v>
      </c>
      <c r="D532" s="7" t="s">
        <v>39</v>
      </c>
      <c r="E532" s="36">
        <f t="shared" si="223"/>
        <v>5.4944285066978731</v>
      </c>
      <c r="F532" s="8">
        <f t="shared" si="224"/>
        <v>11.186715098189925</v>
      </c>
      <c r="G532" s="9">
        <f t="shared" si="225"/>
        <v>526</v>
      </c>
      <c r="H532" s="112">
        <f t="shared" si="226"/>
        <v>272</v>
      </c>
      <c r="I532" s="33">
        <f t="shared" si="227"/>
        <v>-0.12629604003858749</v>
      </c>
      <c r="J532" s="11">
        <v>-1.1069149628857966E-2</v>
      </c>
      <c r="K532" s="10">
        <f t="shared" si="228"/>
        <v>461</v>
      </c>
      <c r="L532" s="33">
        <f t="shared" si="229"/>
        <v>0.66217307227878996</v>
      </c>
      <c r="M532" s="11">
        <v>3.4003656307129801E-2</v>
      </c>
      <c r="N532" s="10">
        <f t="shared" si="230"/>
        <v>535</v>
      </c>
      <c r="O532" s="33">
        <f t="shared" si="231"/>
        <v>0.95337356493194403</v>
      </c>
      <c r="P532" s="11">
        <v>0</v>
      </c>
      <c r="Q532" s="10">
        <f t="shared" si="232"/>
        <v>390</v>
      </c>
      <c r="R532" s="33">
        <f t="shared" si="233"/>
        <v>0.27294812057923534</v>
      </c>
      <c r="S532" s="12">
        <v>0</v>
      </c>
      <c r="T532" s="10">
        <f t="shared" si="234"/>
        <v>448</v>
      </c>
      <c r="U532" s="33">
        <f t="shared" si="235"/>
        <v>0.71928865485769478</v>
      </c>
      <c r="V532" s="18">
        <v>3.3342016150039074E-2</v>
      </c>
      <c r="W532" s="112">
        <f t="shared" si="220"/>
        <v>534</v>
      </c>
      <c r="X532" s="33">
        <f t="shared" si="236"/>
        <v>1.8691215887116812</v>
      </c>
      <c r="Y532" s="13">
        <v>165052</v>
      </c>
      <c r="Z532" s="10">
        <f t="shared" si="237"/>
        <v>507</v>
      </c>
      <c r="AA532" s="33">
        <f t="shared" si="238"/>
        <v>0.88102929513156858</v>
      </c>
      <c r="AB532" s="11">
        <v>2.3E-2</v>
      </c>
      <c r="AC532" s="112">
        <f t="shared" si="221"/>
        <v>366</v>
      </c>
      <c r="AD532" s="33">
        <f t="shared" si="239"/>
        <v>0.51031179528927606</v>
      </c>
      <c r="AE532" s="11">
        <v>0.95304122758365684</v>
      </c>
      <c r="AF532" s="10">
        <f t="shared" si="240"/>
        <v>458</v>
      </c>
      <c r="AG532" s="33">
        <f t="shared" si="241"/>
        <v>0.59014823742916767</v>
      </c>
      <c r="AH532" s="14">
        <v>1.9596666666666664</v>
      </c>
      <c r="AI532" s="112">
        <f t="shared" si="222"/>
        <v>489</v>
      </c>
      <c r="AJ532" s="33">
        <f t="shared" si="242"/>
        <v>2.7396679116521477E-2</v>
      </c>
      <c r="AK532" s="13">
        <v>297904.41322096391</v>
      </c>
      <c r="AL532" s="38"/>
    </row>
    <row r="533" spans="1:38" x14ac:dyDescent="0.25">
      <c r="A533" t="s">
        <v>701</v>
      </c>
      <c r="B533" s="5" t="s">
        <v>562</v>
      </c>
      <c r="C533" s="6" t="s">
        <v>54</v>
      </c>
      <c r="D533" s="7" t="s">
        <v>39</v>
      </c>
      <c r="E533" s="36">
        <f t="shared" si="223"/>
        <v>5.5031500991667945</v>
      </c>
      <c r="F533" s="8">
        <f t="shared" si="224"/>
        <v>11.159530385141725</v>
      </c>
      <c r="G533" s="9">
        <f t="shared" si="225"/>
        <v>527</v>
      </c>
      <c r="H533" s="112">
        <f t="shared" si="226"/>
        <v>170</v>
      </c>
      <c r="I533" s="33">
        <f t="shared" si="227"/>
        <v>-0.44563101798136029</v>
      </c>
      <c r="J533" s="11">
        <v>-3.1265410790018766E-2</v>
      </c>
      <c r="K533" s="10">
        <f t="shared" si="228"/>
        <v>352</v>
      </c>
      <c r="L533" s="33">
        <f t="shared" si="229"/>
        <v>0.34913230805659412</v>
      </c>
      <c r="M533" s="11">
        <v>5.0493325594892627E-2</v>
      </c>
      <c r="N533" s="10">
        <f t="shared" si="230"/>
        <v>459</v>
      </c>
      <c r="O533" s="33">
        <f t="shared" si="231"/>
        <v>0.73556326258246729</v>
      </c>
      <c r="P533" s="11">
        <v>1.3949163050216987E-2</v>
      </c>
      <c r="Q533" s="10">
        <f t="shared" si="232"/>
        <v>390</v>
      </c>
      <c r="R533" s="33">
        <f t="shared" si="233"/>
        <v>0.27294812057923534</v>
      </c>
      <c r="S533" s="12">
        <v>0</v>
      </c>
      <c r="T533" s="10">
        <f t="shared" si="234"/>
        <v>396</v>
      </c>
      <c r="U533" s="33">
        <f t="shared" si="235"/>
        <v>0.57927877243079717</v>
      </c>
      <c r="V533" s="18">
        <v>4.1560558215340736E-2</v>
      </c>
      <c r="W533" s="112">
        <f t="shared" si="220"/>
        <v>545</v>
      </c>
      <c r="X533" s="33">
        <f t="shared" si="236"/>
        <v>2.1778461220165419</v>
      </c>
      <c r="Y533" s="13">
        <v>176280</v>
      </c>
      <c r="Z533" s="10">
        <f t="shared" si="237"/>
        <v>399</v>
      </c>
      <c r="AA533" s="33">
        <f t="shared" si="238"/>
        <v>0.58813047091895354</v>
      </c>
      <c r="AB533" s="11">
        <v>2.7000000000000003E-2</v>
      </c>
      <c r="AC533" s="112">
        <f t="shared" si="221"/>
        <v>517</v>
      </c>
      <c r="AD533" s="33">
        <f t="shared" si="239"/>
        <v>0.96656795594632916</v>
      </c>
      <c r="AE533" s="11">
        <v>0.98026624902114334</v>
      </c>
      <c r="AF533" s="10">
        <f t="shared" si="240"/>
        <v>493</v>
      </c>
      <c r="AG533" s="33">
        <f t="shared" si="241"/>
        <v>0.78214792931451138</v>
      </c>
      <c r="AH533" s="14">
        <v>1.7429999999999997</v>
      </c>
      <c r="AI533" s="112">
        <f t="shared" si="222"/>
        <v>500</v>
      </c>
      <c r="AJ533" s="33">
        <f t="shared" si="242"/>
        <v>4.5612359380132833E-2</v>
      </c>
      <c r="AK533" s="13">
        <v>310406.94196701283</v>
      </c>
      <c r="AL533" s="38"/>
    </row>
    <row r="534" spans="1:38" x14ac:dyDescent="0.25">
      <c r="A534" t="s">
        <v>754</v>
      </c>
      <c r="B534" s="5" t="s">
        <v>544</v>
      </c>
      <c r="C534" s="6" t="s">
        <v>61</v>
      </c>
      <c r="D534" s="7" t="s">
        <v>39</v>
      </c>
      <c r="E534" s="36">
        <f t="shared" si="223"/>
        <v>5.5394141879726657</v>
      </c>
      <c r="F534" s="8">
        <f t="shared" si="224"/>
        <v>11.046497260554101</v>
      </c>
      <c r="G534" s="9">
        <f t="shared" si="225"/>
        <v>528</v>
      </c>
      <c r="H534" s="112">
        <f t="shared" si="226"/>
        <v>504</v>
      </c>
      <c r="I534" s="33">
        <f t="shared" si="227"/>
        <v>0.98662664678149126</v>
      </c>
      <c r="J534" s="11">
        <v>5.9317368565923401E-2</v>
      </c>
      <c r="K534" s="10">
        <f t="shared" si="228"/>
        <v>518</v>
      </c>
      <c r="L534" s="33">
        <f t="shared" si="229"/>
        <v>0.88550324896048793</v>
      </c>
      <c r="M534" s="11">
        <v>2.22395630120952E-2</v>
      </c>
      <c r="N534" s="10">
        <f t="shared" si="230"/>
        <v>535</v>
      </c>
      <c r="O534" s="33">
        <f t="shared" si="231"/>
        <v>0.95337356493194403</v>
      </c>
      <c r="P534" s="11">
        <v>0</v>
      </c>
      <c r="Q534" s="10">
        <f t="shared" si="232"/>
        <v>390</v>
      </c>
      <c r="R534" s="33">
        <f t="shared" si="233"/>
        <v>0.27294812057923534</v>
      </c>
      <c r="S534" s="12">
        <v>0</v>
      </c>
      <c r="T534" s="10">
        <f t="shared" si="234"/>
        <v>458</v>
      </c>
      <c r="U534" s="33">
        <f t="shared" si="235"/>
        <v>0.74536184984318976</v>
      </c>
      <c r="V534" s="18">
        <v>3.1811526687075736E-2</v>
      </c>
      <c r="W534" s="112">
        <f t="shared" si="220"/>
        <v>512</v>
      </c>
      <c r="X534" s="33">
        <f t="shared" si="236"/>
        <v>1.3976485238222578</v>
      </c>
      <c r="Y534" s="13">
        <v>147905</v>
      </c>
      <c r="Z534" s="10">
        <f t="shared" si="237"/>
        <v>436</v>
      </c>
      <c r="AA534" s="33">
        <f t="shared" si="238"/>
        <v>0.66135517697210733</v>
      </c>
      <c r="AB534" s="11">
        <v>2.6000000000000002E-2</v>
      </c>
      <c r="AC534" s="112">
        <f t="shared" si="221"/>
        <v>542</v>
      </c>
      <c r="AD534" s="33">
        <f t="shared" si="239"/>
        <v>1.0928654244690919</v>
      </c>
      <c r="AE534" s="11">
        <v>0.9878024788510722</v>
      </c>
      <c r="AF534" s="10">
        <f t="shared" si="240"/>
        <v>246</v>
      </c>
      <c r="AG534" s="33">
        <f t="shared" si="241"/>
        <v>-4.0201520237484661E-2</v>
      </c>
      <c r="AH534" s="14">
        <v>2.6710000000000007</v>
      </c>
      <c r="AI534" s="112">
        <f t="shared" si="222"/>
        <v>344</v>
      </c>
      <c r="AJ534" s="33">
        <f t="shared" si="242"/>
        <v>-0.168482266085137</v>
      </c>
      <c r="AK534" s="13">
        <v>163460.78511108225</v>
      </c>
      <c r="AL534" s="38"/>
    </row>
    <row r="535" spans="1:38" x14ac:dyDescent="0.25">
      <c r="A535" t="s">
        <v>1149</v>
      </c>
      <c r="B535" s="5" t="s">
        <v>557</v>
      </c>
      <c r="C535" s="6" t="s">
        <v>61</v>
      </c>
      <c r="D535" s="7" t="s">
        <v>39</v>
      </c>
      <c r="E535" s="36">
        <f t="shared" si="223"/>
        <v>5.5526843978871483</v>
      </c>
      <c r="F535" s="8">
        <f t="shared" si="224"/>
        <v>11.005134762833634</v>
      </c>
      <c r="G535" s="9">
        <f t="shared" si="225"/>
        <v>529</v>
      </c>
      <c r="H535" s="112">
        <f t="shared" si="226"/>
        <v>232</v>
      </c>
      <c r="I535" s="33">
        <f t="shared" si="227"/>
        <v>-0.25757711782165216</v>
      </c>
      <c r="J535" s="11">
        <v>-1.9371988702442278E-2</v>
      </c>
      <c r="K535" s="10">
        <f t="shared" si="228"/>
        <v>318</v>
      </c>
      <c r="L535" s="33">
        <f t="shared" si="229"/>
        <v>0.27749041413300946</v>
      </c>
      <c r="M535" s="11">
        <v>5.4267118892657437E-2</v>
      </c>
      <c r="N535" s="10">
        <f t="shared" si="230"/>
        <v>426</v>
      </c>
      <c r="O535" s="33">
        <f t="shared" si="231"/>
        <v>0.68174970069932384</v>
      </c>
      <c r="P535" s="11">
        <v>1.73955296404276E-2</v>
      </c>
      <c r="Q535" s="10">
        <f t="shared" si="232"/>
        <v>365</v>
      </c>
      <c r="R535" s="33">
        <f t="shared" si="233"/>
        <v>0.24877527284932052</v>
      </c>
      <c r="S535" s="12">
        <v>0.10165356465166711</v>
      </c>
      <c r="T535" s="10">
        <f t="shared" si="234"/>
        <v>465</v>
      </c>
      <c r="U535" s="33">
        <f t="shared" si="235"/>
        <v>0.7598529651657987</v>
      </c>
      <c r="V535" s="18">
        <v>3.0960902154095481E-2</v>
      </c>
      <c r="W535" s="112">
        <f t="shared" si="220"/>
        <v>540</v>
      </c>
      <c r="X535" s="33">
        <f t="shared" si="236"/>
        <v>2.0271133208429357</v>
      </c>
      <c r="Y535" s="13">
        <v>170798</v>
      </c>
      <c r="Z535" s="10">
        <f t="shared" si="237"/>
        <v>488</v>
      </c>
      <c r="AA535" s="33">
        <f t="shared" si="238"/>
        <v>0.8078045890784149</v>
      </c>
      <c r="AB535" s="11">
        <v>2.4E-2</v>
      </c>
      <c r="AC535" s="112">
        <f t="shared" si="221"/>
        <v>501</v>
      </c>
      <c r="AD535" s="33">
        <f t="shared" si="239"/>
        <v>0.93074807285005856</v>
      </c>
      <c r="AE535" s="11">
        <v>0.97812885961300944</v>
      </c>
      <c r="AF535" s="10">
        <f t="shared" si="240"/>
        <v>386</v>
      </c>
      <c r="AG535" s="33">
        <f t="shared" si="241"/>
        <v>0.37333627766941035</v>
      </c>
      <c r="AH535" s="14">
        <v>2.204333333333333</v>
      </c>
      <c r="AI535" s="112">
        <f t="shared" si="222"/>
        <v>473</v>
      </c>
      <c r="AJ535" s="33">
        <f t="shared" si="242"/>
        <v>-6.6876683755860439E-3</v>
      </c>
      <c r="AK535" s="13">
        <v>274510.25345622119</v>
      </c>
      <c r="AL535" s="38"/>
    </row>
    <row r="536" spans="1:38" x14ac:dyDescent="0.25">
      <c r="A536" t="s">
        <v>1126</v>
      </c>
      <c r="B536" s="5" t="s">
        <v>553</v>
      </c>
      <c r="C536" s="6" t="s">
        <v>172</v>
      </c>
      <c r="D536" s="7" t="s">
        <v>39</v>
      </c>
      <c r="E536" s="36">
        <f t="shared" si="223"/>
        <v>5.5560593732523564</v>
      </c>
      <c r="F536" s="8">
        <f t="shared" si="224"/>
        <v>10.994615154496643</v>
      </c>
      <c r="G536" s="9">
        <f t="shared" si="225"/>
        <v>530</v>
      </c>
      <c r="H536" s="112">
        <f t="shared" si="226"/>
        <v>442</v>
      </c>
      <c r="I536" s="33">
        <f t="shared" si="227"/>
        <v>0.45348487211266492</v>
      </c>
      <c r="J536" s="11">
        <v>2.5598949786675318E-2</v>
      </c>
      <c r="K536" s="10">
        <f t="shared" si="228"/>
        <v>414</v>
      </c>
      <c r="L536" s="33">
        <f t="shared" si="229"/>
        <v>0.54778042335075294</v>
      </c>
      <c r="M536" s="11">
        <v>4.0029379360998901E-2</v>
      </c>
      <c r="N536" s="10">
        <f t="shared" si="230"/>
        <v>452</v>
      </c>
      <c r="O536" s="33">
        <f t="shared" si="231"/>
        <v>0.72211321689828489</v>
      </c>
      <c r="P536" s="11">
        <v>1.4810540488555492E-2</v>
      </c>
      <c r="Q536" s="10">
        <f t="shared" si="232"/>
        <v>355</v>
      </c>
      <c r="R536" s="33">
        <f t="shared" si="233"/>
        <v>0.24251018640514491</v>
      </c>
      <c r="S536" s="12">
        <v>0.128</v>
      </c>
      <c r="T536" s="10">
        <f t="shared" si="234"/>
        <v>487</v>
      </c>
      <c r="U536" s="33">
        <f t="shared" si="235"/>
        <v>0.82298143180575067</v>
      </c>
      <c r="V536" s="18">
        <v>2.72552783109405E-2</v>
      </c>
      <c r="W536" s="112">
        <f t="shared" si="220"/>
        <v>539</v>
      </c>
      <c r="X536" s="33">
        <f t="shared" si="236"/>
        <v>2.0124304832240552</v>
      </c>
      <c r="Y536" s="13">
        <v>170264</v>
      </c>
      <c r="Z536" s="10">
        <f t="shared" si="237"/>
        <v>436</v>
      </c>
      <c r="AA536" s="33">
        <f t="shared" si="238"/>
        <v>0.66135517697210733</v>
      </c>
      <c r="AB536" s="11">
        <v>2.6000000000000002E-2</v>
      </c>
      <c r="AC536" s="112">
        <f t="shared" si="221"/>
        <v>435</v>
      </c>
      <c r="AD536" s="33">
        <f t="shared" si="239"/>
        <v>0.70175429785274257</v>
      </c>
      <c r="AE536" s="11">
        <v>0.96446469248291566</v>
      </c>
      <c r="AF536" s="10">
        <f t="shared" si="240"/>
        <v>447</v>
      </c>
      <c r="AG536" s="33">
        <f t="shared" si="241"/>
        <v>0.54820368935575381</v>
      </c>
      <c r="AH536" s="14">
        <v>2.0070000000000001</v>
      </c>
      <c r="AI536" s="112">
        <f t="shared" si="222"/>
        <v>486</v>
      </c>
      <c r="AJ536" s="33">
        <f t="shared" si="242"/>
        <v>2.2189335557909154E-2</v>
      </c>
      <c r="AK536" s="13">
        <v>294330.296768</v>
      </c>
      <c r="AL536" s="38"/>
    </row>
    <row r="537" spans="1:38" x14ac:dyDescent="0.25">
      <c r="A537" t="s">
        <v>951</v>
      </c>
      <c r="B537" s="5" t="s">
        <v>526</v>
      </c>
      <c r="C537" s="6" t="s">
        <v>61</v>
      </c>
      <c r="D537" s="7" t="s">
        <v>39</v>
      </c>
      <c r="E537" s="36">
        <f t="shared" si="223"/>
        <v>5.6349732693777508</v>
      </c>
      <c r="F537" s="8">
        <f t="shared" si="224"/>
        <v>10.748644979975332</v>
      </c>
      <c r="G537" s="9">
        <f t="shared" si="225"/>
        <v>531</v>
      </c>
      <c r="H537" s="112">
        <f t="shared" si="226"/>
        <v>550</v>
      </c>
      <c r="I537" s="33">
        <f t="shared" si="227"/>
        <v>2.0287723067609433</v>
      </c>
      <c r="J537" s="11">
        <v>0.12522761132262872</v>
      </c>
      <c r="K537" s="10">
        <f t="shared" si="228"/>
        <v>499</v>
      </c>
      <c r="L537" s="33">
        <f t="shared" si="229"/>
        <v>0.79373581194524223</v>
      </c>
      <c r="M537" s="11">
        <v>2.7073485174043833E-2</v>
      </c>
      <c r="N537" s="10">
        <f t="shared" si="230"/>
        <v>480</v>
      </c>
      <c r="O537" s="33">
        <f t="shared" si="231"/>
        <v>0.77353788711858407</v>
      </c>
      <c r="P537" s="11">
        <v>1.1517165005537098E-2</v>
      </c>
      <c r="Q537" s="10">
        <f t="shared" si="232"/>
        <v>390</v>
      </c>
      <c r="R537" s="33">
        <f t="shared" si="233"/>
        <v>0.27294812057923534</v>
      </c>
      <c r="S537" s="12">
        <v>0</v>
      </c>
      <c r="T537" s="10">
        <f t="shared" si="234"/>
        <v>480</v>
      </c>
      <c r="U537" s="33">
        <f t="shared" si="235"/>
        <v>0.80067242005348915</v>
      </c>
      <c r="V537" s="18">
        <v>2.8564811240639233E-2</v>
      </c>
      <c r="W537" s="112">
        <f t="shared" si="220"/>
        <v>501</v>
      </c>
      <c r="X537" s="33">
        <f t="shared" si="236"/>
        <v>1.2812581649444992</v>
      </c>
      <c r="Y537" s="13">
        <v>143672</v>
      </c>
      <c r="Z537" s="10">
        <f t="shared" si="237"/>
        <v>507</v>
      </c>
      <c r="AA537" s="33">
        <f t="shared" si="238"/>
        <v>0.88102929513156858</v>
      </c>
      <c r="AB537" s="11">
        <v>2.3E-2</v>
      </c>
      <c r="AC537" s="112">
        <f t="shared" si="221"/>
        <v>490</v>
      </c>
      <c r="AD537" s="33">
        <f t="shared" si="239"/>
        <v>0.88548043924086273</v>
      </c>
      <c r="AE537" s="11">
        <v>0.97542771845217591</v>
      </c>
      <c r="AF537" s="10">
        <f t="shared" si="240"/>
        <v>343</v>
      </c>
      <c r="AG537" s="33">
        <f t="shared" si="241"/>
        <v>0.22830266426063517</v>
      </c>
      <c r="AH537" s="14">
        <v>2.3679999999999999</v>
      </c>
      <c r="AI537" s="112">
        <f t="shared" si="222"/>
        <v>432</v>
      </c>
      <c r="AJ537" s="33">
        <f t="shared" si="242"/>
        <v>-9.0623013728773155E-2</v>
      </c>
      <c r="AK537" s="13">
        <v>216900.32328061789</v>
      </c>
      <c r="AL537" s="38"/>
    </row>
    <row r="538" spans="1:38" x14ac:dyDescent="0.25">
      <c r="A538" t="s">
        <v>991</v>
      </c>
      <c r="B538" s="5" t="s">
        <v>486</v>
      </c>
      <c r="C538" s="6" t="s">
        <v>38</v>
      </c>
      <c r="D538" s="7" t="s">
        <v>39</v>
      </c>
      <c r="E538" s="36">
        <f t="shared" si="223"/>
        <v>5.6529434836627006</v>
      </c>
      <c r="F538" s="8">
        <f t="shared" si="224"/>
        <v>10.692632833054706</v>
      </c>
      <c r="G538" s="9">
        <f t="shared" si="225"/>
        <v>532</v>
      </c>
      <c r="H538" s="112">
        <f t="shared" si="226"/>
        <v>287</v>
      </c>
      <c r="I538" s="33">
        <f t="shared" si="227"/>
        <v>-4.8877597458953433E-2</v>
      </c>
      <c r="J538" s="11">
        <v>-6.1728395061728669E-3</v>
      </c>
      <c r="K538" s="10">
        <f t="shared" si="228"/>
        <v>421</v>
      </c>
      <c r="L538" s="33">
        <f t="shared" si="229"/>
        <v>0.5607269884233288</v>
      </c>
      <c r="M538" s="11">
        <v>3.9347408829174667E-2</v>
      </c>
      <c r="N538" s="10">
        <f t="shared" si="230"/>
        <v>535</v>
      </c>
      <c r="O538" s="33">
        <f t="shared" si="231"/>
        <v>0.95337356493194403</v>
      </c>
      <c r="P538" s="11">
        <v>0</v>
      </c>
      <c r="Q538" s="10">
        <f t="shared" si="232"/>
        <v>390</v>
      </c>
      <c r="R538" s="33">
        <f t="shared" si="233"/>
        <v>0.27294812057923534</v>
      </c>
      <c r="S538" s="12">
        <v>0</v>
      </c>
      <c r="T538" s="10">
        <f t="shared" si="234"/>
        <v>491</v>
      </c>
      <c r="U538" s="33">
        <f t="shared" si="235"/>
        <v>0.84979125802016475</v>
      </c>
      <c r="V538" s="18">
        <v>2.5681548794942711E-2</v>
      </c>
      <c r="W538" s="112">
        <f t="shared" si="220"/>
        <v>476</v>
      </c>
      <c r="X538" s="33">
        <f t="shared" si="236"/>
        <v>0.97407340487307925</v>
      </c>
      <c r="Y538" s="13">
        <v>132500</v>
      </c>
      <c r="Z538" s="10">
        <f t="shared" si="237"/>
        <v>561</v>
      </c>
      <c r="AA538" s="33">
        <f t="shared" si="238"/>
        <v>1.3936022375036443</v>
      </c>
      <c r="AB538" s="11">
        <v>1.6E-2</v>
      </c>
      <c r="AC538" s="112">
        <f t="shared" si="221"/>
        <v>544</v>
      </c>
      <c r="AD538" s="33">
        <f t="shared" si="239"/>
        <v>1.1073797450295799</v>
      </c>
      <c r="AE538" s="11">
        <v>0.98866855524079322</v>
      </c>
      <c r="AF538" s="10">
        <f t="shared" si="240"/>
        <v>264</v>
      </c>
      <c r="AG538" s="33">
        <f t="shared" si="241"/>
        <v>1.208147278360217E-2</v>
      </c>
      <c r="AH538" s="14">
        <v>2.6119999999999997</v>
      </c>
      <c r="AI538" s="112">
        <f t="shared" si="222"/>
        <v>406</v>
      </c>
      <c r="AJ538" s="33">
        <f t="shared" si="242"/>
        <v>-0.11683025284776441</v>
      </c>
      <c r="AK538" s="13">
        <v>198912.70186335404</v>
      </c>
      <c r="AL538" s="38"/>
    </row>
    <row r="539" spans="1:38" x14ac:dyDescent="0.25">
      <c r="A539" t="s">
        <v>1062</v>
      </c>
      <c r="B539" s="5" t="s">
        <v>551</v>
      </c>
      <c r="C539" s="6" t="s">
        <v>54</v>
      </c>
      <c r="D539" s="7" t="s">
        <v>39</v>
      </c>
      <c r="E539" s="36">
        <f t="shared" si="223"/>
        <v>5.6559907752824419</v>
      </c>
      <c r="F539" s="8">
        <f t="shared" si="224"/>
        <v>10.683134596516823</v>
      </c>
      <c r="G539" s="9">
        <f t="shared" si="225"/>
        <v>533</v>
      </c>
      <c r="H539" s="112">
        <f t="shared" si="226"/>
        <v>521</v>
      </c>
      <c r="I539" s="33">
        <f t="shared" si="227"/>
        <v>1.1504032031161244</v>
      </c>
      <c r="J539" s="11">
        <v>6.9675376088677687E-2</v>
      </c>
      <c r="K539" s="10">
        <f t="shared" si="228"/>
        <v>554</v>
      </c>
      <c r="L539" s="33">
        <f t="shared" si="229"/>
        <v>1.1892966431737062</v>
      </c>
      <c r="M539" s="11">
        <v>6.2370062370062374E-3</v>
      </c>
      <c r="N539" s="10">
        <f t="shared" si="230"/>
        <v>488</v>
      </c>
      <c r="O539" s="33">
        <f t="shared" si="231"/>
        <v>0.80092998062523757</v>
      </c>
      <c r="P539" s="11">
        <v>9.7629009762900971E-3</v>
      </c>
      <c r="Q539" s="10">
        <f t="shared" si="232"/>
        <v>390</v>
      </c>
      <c r="R539" s="33">
        <f t="shared" si="233"/>
        <v>0.27294812057923534</v>
      </c>
      <c r="S539" s="12">
        <v>0</v>
      </c>
      <c r="T539" s="10">
        <f t="shared" si="234"/>
        <v>560</v>
      </c>
      <c r="U539" s="33">
        <f t="shared" si="235"/>
        <v>1.2008219568128431</v>
      </c>
      <c r="V539" s="18">
        <v>5.076142131979695E-3</v>
      </c>
      <c r="W539" s="112">
        <f t="shared" si="220"/>
        <v>446</v>
      </c>
      <c r="X539" s="33">
        <f t="shared" si="236"/>
        <v>0.75339090538031017</v>
      </c>
      <c r="Y539" s="13">
        <v>124474</v>
      </c>
      <c r="Z539" s="10">
        <f t="shared" si="237"/>
        <v>535</v>
      </c>
      <c r="AA539" s="33">
        <f t="shared" si="238"/>
        <v>1.0274787072378759</v>
      </c>
      <c r="AB539" s="11">
        <v>2.1000000000000001E-2</v>
      </c>
      <c r="AC539" s="112">
        <f t="shared" si="221"/>
        <v>492</v>
      </c>
      <c r="AD539" s="33">
        <f t="shared" si="239"/>
        <v>0.8926554685970467</v>
      </c>
      <c r="AE539" s="11">
        <v>0.97585585585585588</v>
      </c>
      <c r="AF539" s="10">
        <f t="shared" si="240"/>
        <v>421</v>
      </c>
      <c r="AG539" s="33">
        <f t="shared" si="241"/>
        <v>0.46401920906756483</v>
      </c>
      <c r="AH539" s="14">
        <v>2.1019999999999999</v>
      </c>
      <c r="AI539" s="112">
        <f t="shared" si="222"/>
        <v>488</v>
      </c>
      <c r="AJ539" s="33">
        <f t="shared" si="242"/>
        <v>2.7343488842174808E-2</v>
      </c>
      <c r="AK539" s="13">
        <v>297867.90550209722</v>
      </c>
      <c r="AL539" s="38"/>
    </row>
    <row r="540" spans="1:38" ht="22.5" x14ac:dyDescent="0.25">
      <c r="A540" t="s">
        <v>1112</v>
      </c>
      <c r="B540" s="5" t="s">
        <v>583</v>
      </c>
      <c r="C540" s="6" t="s">
        <v>93</v>
      </c>
      <c r="D540" s="7" t="s">
        <v>34</v>
      </c>
      <c r="E540" s="36">
        <f t="shared" si="223"/>
        <v>5.6600359396391688</v>
      </c>
      <c r="F540" s="8">
        <f t="shared" si="224"/>
        <v>10.670526046798145</v>
      </c>
      <c r="G540" s="9">
        <f t="shared" si="225"/>
        <v>534</v>
      </c>
      <c r="H540" s="112">
        <f t="shared" si="226"/>
        <v>357</v>
      </c>
      <c r="I540" s="33">
        <f t="shared" si="227"/>
        <v>0.16715639920350636</v>
      </c>
      <c r="J540" s="11">
        <v>7.4901768172888072E-3</v>
      </c>
      <c r="K540" s="10">
        <f t="shared" si="228"/>
        <v>495</v>
      </c>
      <c r="L540" s="33">
        <f t="shared" si="229"/>
        <v>0.7790128474300394</v>
      </c>
      <c r="M540" s="11">
        <v>2.7849028948332723E-2</v>
      </c>
      <c r="N540" s="10">
        <f t="shared" si="230"/>
        <v>346</v>
      </c>
      <c r="O540" s="33">
        <f t="shared" si="231"/>
        <v>0.46373859657747796</v>
      </c>
      <c r="P540" s="11">
        <v>3.1357552581261952E-2</v>
      </c>
      <c r="Q540" s="10">
        <f t="shared" si="232"/>
        <v>310</v>
      </c>
      <c r="R540" s="33">
        <f t="shared" si="233"/>
        <v>0.21498435196617457</v>
      </c>
      <c r="S540" s="12">
        <v>0.24375380865326021</v>
      </c>
      <c r="T540" s="10">
        <f t="shared" si="234"/>
        <v>537</v>
      </c>
      <c r="U540" s="33">
        <f t="shared" si="235"/>
        <v>0.98234579947171707</v>
      </c>
      <c r="V540" s="18">
        <v>1.7900633219678518E-2</v>
      </c>
      <c r="W540" s="112">
        <f t="shared" si="220"/>
        <v>532</v>
      </c>
      <c r="X540" s="33">
        <f t="shared" si="236"/>
        <v>1.6899579746206166</v>
      </c>
      <c r="Y540" s="13">
        <v>158536</v>
      </c>
      <c r="Z540" s="10">
        <f t="shared" si="237"/>
        <v>527</v>
      </c>
      <c r="AA540" s="33">
        <f t="shared" si="238"/>
        <v>0.95425400118472214</v>
      </c>
      <c r="AB540" s="11">
        <v>2.2000000000000002E-2</v>
      </c>
      <c r="AC540" s="112">
        <f t="shared" si="221"/>
        <v>510</v>
      </c>
      <c r="AD540" s="33">
        <f t="shared" si="239"/>
        <v>0.94369400551424987</v>
      </c>
      <c r="AE540" s="11">
        <v>0.97890134955331687</v>
      </c>
      <c r="AF540" s="10">
        <f t="shared" si="240"/>
        <v>464</v>
      </c>
      <c r="AG540" s="33">
        <f t="shared" si="241"/>
        <v>0.61998203570673605</v>
      </c>
      <c r="AH540" s="14">
        <v>1.9260000000000002</v>
      </c>
      <c r="AI540" s="112">
        <f t="shared" si="222"/>
        <v>505</v>
      </c>
      <c r="AJ540" s="33">
        <f t="shared" si="242"/>
        <v>7.8093558876560276E-2</v>
      </c>
      <c r="AK540" s="13">
        <v>332700.76380255941</v>
      </c>
      <c r="AL540" s="38"/>
    </row>
    <row r="541" spans="1:38" x14ac:dyDescent="0.25">
      <c r="A541" t="s">
        <v>874</v>
      </c>
      <c r="B541" s="5" t="s">
        <v>552</v>
      </c>
      <c r="C541" s="6" t="s">
        <v>41</v>
      </c>
      <c r="D541" s="7" t="s">
        <v>34</v>
      </c>
      <c r="E541" s="36">
        <f t="shared" si="223"/>
        <v>5.6806271338773415</v>
      </c>
      <c r="F541" s="8">
        <f t="shared" si="224"/>
        <v>10.606344452819847</v>
      </c>
      <c r="G541" s="9">
        <f t="shared" si="225"/>
        <v>535</v>
      </c>
      <c r="H541" s="112">
        <f t="shared" si="226"/>
        <v>478</v>
      </c>
      <c r="I541" s="33">
        <f t="shared" si="227"/>
        <v>0.69615752311852286</v>
      </c>
      <c r="J541" s="11">
        <v>4.0946721170691536E-2</v>
      </c>
      <c r="K541" s="10">
        <f t="shared" si="228"/>
        <v>511</v>
      </c>
      <c r="L541" s="33">
        <f t="shared" si="229"/>
        <v>0.84790370043166996</v>
      </c>
      <c r="M541" s="11">
        <v>2.4220148902082746E-2</v>
      </c>
      <c r="N541" s="10">
        <f t="shared" si="230"/>
        <v>451</v>
      </c>
      <c r="O541" s="33">
        <f t="shared" si="231"/>
        <v>0.72125464642573245</v>
      </c>
      <c r="P541" s="11">
        <v>1.4865525672371638E-2</v>
      </c>
      <c r="Q541" s="10">
        <f t="shared" si="232"/>
        <v>354</v>
      </c>
      <c r="R541" s="33">
        <f t="shared" si="233"/>
        <v>0.24155896957305353</v>
      </c>
      <c r="S541" s="12">
        <v>0.132000132000132</v>
      </c>
      <c r="T541" s="10">
        <f t="shared" si="234"/>
        <v>493</v>
      </c>
      <c r="U541" s="33">
        <f t="shared" si="235"/>
        <v>0.85057047876780889</v>
      </c>
      <c r="V541" s="18">
        <v>2.5635808748728381E-2</v>
      </c>
      <c r="W541" s="112">
        <f t="shared" si="220"/>
        <v>535</v>
      </c>
      <c r="X541" s="33">
        <f t="shared" si="236"/>
        <v>1.9124827028033953</v>
      </c>
      <c r="Y541" s="13">
        <v>166629</v>
      </c>
      <c r="Z541" s="10">
        <f t="shared" si="237"/>
        <v>466</v>
      </c>
      <c r="AA541" s="33">
        <f t="shared" si="238"/>
        <v>0.73457988302526112</v>
      </c>
      <c r="AB541" s="11">
        <v>2.5000000000000001E-2</v>
      </c>
      <c r="AC541" s="112">
        <f t="shared" si="221"/>
        <v>450</v>
      </c>
      <c r="AD541" s="33">
        <f t="shared" si="239"/>
        <v>0.75440948062969526</v>
      </c>
      <c r="AE541" s="11">
        <v>0.96760665220535069</v>
      </c>
      <c r="AF541" s="10">
        <f t="shared" si="240"/>
        <v>371</v>
      </c>
      <c r="AG541" s="33">
        <f t="shared" si="241"/>
        <v>0.3207579005069619</v>
      </c>
      <c r="AH541" s="14">
        <v>2.2636666666666669</v>
      </c>
      <c r="AI541" s="112">
        <f t="shared" si="222"/>
        <v>479</v>
      </c>
      <c r="AJ541" s="33">
        <f t="shared" si="242"/>
        <v>-1.73523344757275E-3</v>
      </c>
      <c r="AK541" s="13">
        <v>277909.41061941063</v>
      </c>
      <c r="AL541" s="38"/>
    </row>
    <row r="542" spans="1:38" x14ac:dyDescent="0.25">
      <c r="A542" t="s">
        <v>1097</v>
      </c>
      <c r="B542" s="5" t="s">
        <v>548</v>
      </c>
      <c r="C542" s="6" t="s">
        <v>93</v>
      </c>
      <c r="D542" s="7" t="s">
        <v>34</v>
      </c>
      <c r="E542" s="36">
        <f t="shared" si="223"/>
        <v>5.7199547956446004</v>
      </c>
      <c r="F542" s="8">
        <f t="shared" si="224"/>
        <v>10.483762343668417</v>
      </c>
      <c r="G542" s="9">
        <f t="shared" si="225"/>
        <v>536</v>
      </c>
      <c r="H542" s="112">
        <f t="shared" si="226"/>
        <v>343</v>
      </c>
      <c r="I542" s="33">
        <f t="shared" si="227"/>
        <v>0.12346849718444554</v>
      </c>
      <c r="J542" s="11">
        <v>4.7271463329856545E-3</v>
      </c>
      <c r="K542" s="10">
        <f t="shared" si="228"/>
        <v>504</v>
      </c>
      <c r="L542" s="33">
        <f t="shared" si="229"/>
        <v>0.80166647988053097</v>
      </c>
      <c r="M542" s="11">
        <v>2.6655730982161164E-2</v>
      </c>
      <c r="N542" s="10">
        <f t="shared" si="230"/>
        <v>409</v>
      </c>
      <c r="O542" s="33">
        <f t="shared" si="231"/>
        <v>0.6470747956597056</v>
      </c>
      <c r="P542" s="11">
        <v>1.9616204690831557E-2</v>
      </c>
      <c r="Q542" s="10">
        <f t="shared" si="232"/>
        <v>377</v>
      </c>
      <c r="R542" s="33">
        <f t="shared" si="233"/>
        <v>0.25649504089092967</v>
      </c>
      <c r="S542" s="12">
        <v>6.9189787587352114E-2</v>
      </c>
      <c r="T542" s="10">
        <f t="shared" si="234"/>
        <v>481</v>
      </c>
      <c r="U542" s="33">
        <f t="shared" si="235"/>
        <v>0.8055707247343441</v>
      </c>
      <c r="V542" s="18">
        <v>2.8277282086479068E-2</v>
      </c>
      <c r="W542" s="112">
        <f t="shared" ref="W542:W571" si="243">RANK(Y542,Y$7:Y$571,1)</f>
        <v>544</v>
      </c>
      <c r="X542" s="33">
        <f t="shared" si="236"/>
        <v>2.0856247037136826</v>
      </c>
      <c r="Y542" s="13">
        <v>172926</v>
      </c>
      <c r="Z542" s="10">
        <f t="shared" si="237"/>
        <v>488</v>
      </c>
      <c r="AA542" s="33">
        <f t="shared" si="238"/>
        <v>0.8078045890784149</v>
      </c>
      <c r="AB542" s="11">
        <v>2.4E-2</v>
      </c>
      <c r="AC542" s="112">
        <f t="shared" ref="AC542:AC571" si="244">RANK(AE542,AE$7:AE$571,1)</f>
        <v>457</v>
      </c>
      <c r="AD542" s="33">
        <f t="shared" si="239"/>
        <v>0.77322206861262743</v>
      </c>
      <c r="AE542" s="11">
        <v>0.96872920825016628</v>
      </c>
      <c r="AF542" s="10">
        <f t="shared" si="240"/>
        <v>388</v>
      </c>
      <c r="AG542" s="33">
        <f t="shared" si="241"/>
        <v>0.38042549706209955</v>
      </c>
      <c r="AH542" s="14">
        <v>2.1963333333333335</v>
      </c>
      <c r="AI542" s="112">
        <f t="shared" ref="AI542:AI571" si="245">RANK(AK542,AK$7:AK$571,1)</f>
        <v>504</v>
      </c>
      <c r="AJ542" s="33">
        <f t="shared" si="242"/>
        <v>7.1091017692510042E-2</v>
      </c>
      <c r="AK542" s="13">
        <v>327894.49408427317</v>
      </c>
      <c r="AL542" s="38"/>
    </row>
    <row r="543" spans="1:38" x14ac:dyDescent="0.25">
      <c r="A543" t="s">
        <v>1033</v>
      </c>
      <c r="B543" s="5" t="s">
        <v>536</v>
      </c>
      <c r="C543" s="6" t="s">
        <v>38</v>
      </c>
      <c r="D543" s="7" t="s">
        <v>39</v>
      </c>
      <c r="E543" s="36">
        <f t="shared" si="223"/>
        <v>5.7397139681498262</v>
      </c>
      <c r="F543" s="8">
        <f t="shared" si="224"/>
        <v>10.422174114622113</v>
      </c>
      <c r="G543" s="9">
        <f t="shared" si="225"/>
        <v>537</v>
      </c>
      <c r="H543" s="112">
        <f t="shared" si="226"/>
        <v>533</v>
      </c>
      <c r="I543" s="33">
        <f t="shared" si="227"/>
        <v>1.3935887361781021</v>
      </c>
      <c r="J543" s="11">
        <v>8.5055584570618459E-2</v>
      </c>
      <c r="K543" s="10">
        <f t="shared" si="228"/>
        <v>497</v>
      </c>
      <c r="L543" s="33">
        <f t="shared" si="229"/>
        <v>0.79005142884073698</v>
      </c>
      <c r="M543" s="11">
        <v>2.7267562961560309E-2</v>
      </c>
      <c r="N543" s="10">
        <f t="shared" si="230"/>
        <v>378</v>
      </c>
      <c r="O543" s="33">
        <f t="shared" si="231"/>
        <v>0.57634310490634655</v>
      </c>
      <c r="P543" s="11">
        <v>2.4146054181389872E-2</v>
      </c>
      <c r="Q543" s="10">
        <f t="shared" si="232"/>
        <v>351</v>
      </c>
      <c r="R543" s="33">
        <f t="shared" si="233"/>
        <v>0.2402456024282236</v>
      </c>
      <c r="S543" s="12">
        <v>0.1375232070411882</v>
      </c>
      <c r="T543" s="10">
        <f t="shared" si="234"/>
        <v>555</v>
      </c>
      <c r="U543" s="33">
        <f t="shared" si="235"/>
        <v>1.1271981093735131</v>
      </c>
      <c r="V543" s="18">
        <v>9.3978419770274976E-3</v>
      </c>
      <c r="W543" s="112">
        <f t="shared" si="243"/>
        <v>528</v>
      </c>
      <c r="X543" s="33">
        <f t="shared" si="236"/>
        <v>1.5956743600229708</v>
      </c>
      <c r="Y543" s="13">
        <v>155107</v>
      </c>
      <c r="Z543" s="10">
        <f t="shared" si="237"/>
        <v>527</v>
      </c>
      <c r="AA543" s="33">
        <f t="shared" si="238"/>
        <v>0.95425400118472214</v>
      </c>
      <c r="AB543" s="11">
        <v>2.2000000000000002E-2</v>
      </c>
      <c r="AC543" s="112">
        <f t="shared" si="244"/>
        <v>454</v>
      </c>
      <c r="AD543" s="33">
        <f t="shared" si="239"/>
        <v>0.76549883135121977</v>
      </c>
      <c r="AE543" s="11">
        <v>0.96826835902085218</v>
      </c>
      <c r="AF543" s="10">
        <f t="shared" si="240"/>
        <v>212</v>
      </c>
      <c r="AG543" s="33">
        <f t="shared" si="241"/>
        <v>-0.13531521375607006</v>
      </c>
      <c r="AH543" s="14">
        <v>2.7783333333333338</v>
      </c>
      <c r="AI543" s="112">
        <f t="shared" si="245"/>
        <v>396</v>
      </c>
      <c r="AJ543" s="33">
        <f t="shared" si="242"/>
        <v>-0.12632511573144811</v>
      </c>
      <c r="AK543" s="13">
        <v>192395.80024754177</v>
      </c>
      <c r="AL543" s="38"/>
    </row>
    <row r="544" spans="1:38" x14ac:dyDescent="0.25">
      <c r="A544" t="s">
        <v>795</v>
      </c>
      <c r="B544" s="5" t="s">
        <v>543</v>
      </c>
      <c r="C544" s="6" t="s">
        <v>19</v>
      </c>
      <c r="D544" s="7" t="s">
        <v>20</v>
      </c>
      <c r="E544" s="36">
        <f t="shared" si="223"/>
        <v>5.7710083990525405</v>
      </c>
      <c r="F544" s="8">
        <f t="shared" si="224"/>
        <v>10.324631134125315</v>
      </c>
      <c r="G544" s="9">
        <f t="shared" si="225"/>
        <v>538</v>
      </c>
      <c r="H544" s="112">
        <f t="shared" si="226"/>
        <v>203</v>
      </c>
      <c r="I544" s="33">
        <f t="shared" si="227"/>
        <v>-0.34101185256254862</v>
      </c>
      <c r="J544" s="11">
        <v>-2.464879772472639E-2</v>
      </c>
      <c r="K544" s="10">
        <f t="shared" si="228"/>
        <v>308</v>
      </c>
      <c r="L544" s="33">
        <f t="shared" si="229"/>
        <v>0.24553358518824248</v>
      </c>
      <c r="M544" s="11">
        <v>5.5950470075670715E-2</v>
      </c>
      <c r="N544" s="10">
        <f t="shared" si="230"/>
        <v>513</v>
      </c>
      <c r="O544" s="33">
        <f t="shared" si="231"/>
        <v>0.85855586658371152</v>
      </c>
      <c r="P544" s="11">
        <v>6.0723828030119021E-3</v>
      </c>
      <c r="Q544" s="10">
        <f t="shared" si="232"/>
        <v>373</v>
      </c>
      <c r="R544" s="33">
        <f t="shared" si="233"/>
        <v>0.25193580629673273</v>
      </c>
      <c r="S544" s="12">
        <v>8.8362640275691434E-2</v>
      </c>
      <c r="T544" s="10">
        <f t="shared" si="234"/>
        <v>543</v>
      </c>
      <c r="U544" s="33">
        <f t="shared" si="235"/>
        <v>1.0270137543231703</v>
      </c>
      <c r="V544" s="18">
        <v>1.5278636403779917E-2</v>
      </c>
      <c r="W544" s="112">
        <f t="shared" si="243"/>
        <v>519</v>
      </c>
      <c r="X544" s="33">
        <f t="shared" si="236"/>
        <v>1.4815936609953733</v>
      </c>
      <c r="Y544" s="13">
        <v>150958</v>
      </c>
      <c r="Z544" s="10">
        <f t="shared" si="237"/>
        <v>547</v>
      </c>
      <c r="AA544" s="33">
        <f t="shared" si="238"/>
        <v>1.1007034132910296</v>
      </c>
      <c r="AB544" s="11">
        <v>0.02</v>
      </c>
      <c r="AC544" s="112">
        <f t="shared" si="244"/>
        <v>554</v>
      </c>
      <c r="AD544" s="33">
        <f t="shared" si="239"/>
        <v>1.1726394114767118</v>
      </c>
      <c r="AE544" s="11">
        <v>0.99256263048016702</v>
      </c>
      <c r="AF544" s="10">
        <f t="shared" si="240"/>
        <v>164</v>
      </c>
      <c r="AG544" s="33">
        <f t="shared" si="241"/>
        <v>-0.29393649766749963</v>
      </c>
      <c r="AH544" s="14">
        <v>2.9573333333333331</v>
      </c>
      <c r="AI544" s="112">
        <f t="shared" si="245"/>
        <v>426</v>
      </c>
      <c r="AJ544" s="33">
        <f t="shared" si="242"/>
        <v>-9.6319290614948719E-2</v>
      </c>
      <c r="AK544" s="13">
        <v>212990.62216135018</v>
      </c>
      <c r="AL544" s="38"/>
    </row>
    <row r="545" spans="1:38" x14ac:dyDescent="0.25">
      <c r="A545" t="s">
        <v>1172</v>
      </c>
      <c r="B545" s="5" t="s">
        <v>555</v>
      </c>
      <c r="C545" s="6" t="s">
        <v>93</v>
      </c>
      <c r="D545" s="7" t="s">
        <v>34</v>
      </c>
      <c r="E545" s="36">
        <f t="shared" si="223"/>
        <v>5.8217274502560334</v>
      </c>
      <c r="F545" s="36">
        <f t="shared" si="224"/>
        <v>10.166542704981541</v>
      </c>
      <c r="G545" s="9">
        <f t="shared" si="225"/>
        <v>539</v>
      </c>
      <c r="H545" s="112">
        <f t="shared" si="226"/>
        <v>420</v>
      </c>
      <c r="I545" s="33">
        <f t="shared" si="227"/>
        <v>0.35884922186149426</v>
      </c>
      <c r="J545" s="11">
        <v>1.9613741652126926E-2</v>
      </c>
      <c r="K545" s="10">
        <f t="shared" si="228"/>
        <v>453</v>
      </c>
      <c r="L545" s="33">
        <f t="shared" si="229"/>
        <v>0.64798638007639664</v>
      </c>
      <c r="M545" s="11">
        <v>3.4750951514148601E-2</v>
      </c>
      <c r="N545" s="10">
        <f t="shared" si="230"/>
        <v>534</v>
      </c>
      <c r="O545" s="33">
        <f t="shared" si="231"/>
        <v>0.92660418628632946</v>
      </c>
      <c r="P545" s="11">
        <v>1.7143836790673753E-3</v>
      </c>
      <c r="Q545" s="10">
        <f t="shared" si="232"/>
        <v>390</v>
      </c>
      <c r="R545" s="33">
        <f t="shared" si="233"/>
        <v>0.27294812057923534</v>
      </c>
      <c r="S545" s="12">
        <v>0</v>
      </c>
      <c r="T545" s="10">
        <f t="shared" si="234"/>
        <v>529</v>
      </c>
      <c r="U545" s="33">
        <f t="shared" si="235"/>
        <v>0.96962306736670134</v>
      </c>
      <c r="V545" s="18">
        <v>1.8647454138160682E-2</v>
      </c>
      <c r="W545" s="112">
        <f t="shared" si="243"/>
        <v>526</v>
      </c>
      <c r="X545" s="33">
        <f t="shared" si="236"/>
        <v>1.5579774117542708</v>
      </c>
      <c r="Y545" s="13">
        <v>153736</v>
      </c>
      <c r="Z545" s="10">
        <f t="shared" si="237"/>
        <v>488</v>
      </c>
      <c r="AA545" s="33">
        <f t="shared" si="238"/>
        <v>0.8078045890784149</v>
      </c>
      <c r="AB545" s="11">
        <v>2.4E-2</v>
      </c>
      <c r="AC545" s="112">
        <f t="shared" si="244"/>
        <v>480</v>
      </c>
      <c r="AD545" s="33">
        <f t="shared" si="239"/>
        <v>0.85067604059778135</v>
      </c>
      <c r="AE545" s="11">
        <v>0.97335092348284957</v>
      </c>
      <c r="AF545" s="10">
        <f t="shared" si="240"/>
        <v>487</v>
      </c>
      <c r="AG545" s="33">
        <f t="shared" si="241"/>
        <v>0.73813569225156317</v>
      </c>
      <c r="AH545" s="14">
        <v>1.7926666666666666</v>
      </c>
      <c r="AI545" s="112">
        <f t="shared" si="245"/>
        <v>480</v>
      </c>
      <c r="AJ545" s="33">
        <f t="shared" si="242"/>
        <v>-5.9515581625060898E-4</v>
      </c>
      <c r="AK545" s="13">
        <v>278691.91520623118</v>
      </c>
      <c r="AL545" s="38"/>
    </row>
    <row r="546" spans="1:38" x14ac:dyDescent="0.25">
      <c r="A546" t="s">
        <v>749</v>
      </c>
      <c r="B546" s="5" t="s">
        <v>581</v>
      </c>
      <c r="C546" s="6" t="s">
        <v>54</v>
      </c>
      <c r="D546" s="7" t="s">
        <v>39</v>
      </c>
      <c r="E546" s="36">
        <f t="shared" si="223"/>
        <v>5.9548598178169758</v>
      </c>
      <c r="F546" s="8">
        <f t="shared" si="224"/>
        <v>9.7515766053307793</v>
      </c>
      <c r="G546" s="9">
        <f t="shared" si="225"/>
        <v>540</v>
      </c>
      <c r="H546" s="112">
        <f t="shared" si="226"/>
        <v>61</v>
      </c>
      <c r="I546" s="33">
        <f t="shared" si="227"/>
        <v>-0.89965958286390069</v>
      </c>
      <c r="J546" s="11">
        <v>-5.9980334316617534E-2</v>
      </c>
      <c r="K546" s="10">
        <f t="shared" si="228"/>
        <v>462</v>
      </c>
      <c r="L546" s="33">
        <f t="shared" si="229"/>
        <v>0.66688837032350989</v>
      </c>
      <c r="M546" s="11">
        <v>3.3755274261603373E-2</v>
      </c>
      <c r="N546" s="10">
        <f t="shared" si="230"/>
        <v>522</v>
      </c>
      <c r="O546" s="33">
        <f t="shared" si="231"/>
        <v>0.87624337444024125</v>
      </c>
      <c r="P546" s="11">
        <v>4.9396267837541162E-3</v>
      </c>
      <c r="Q546" s="10">
        <f t="shared" si="232"/>
        <v>390</v>
      </c>
      <c r="R546" s="33">
        <f t="shared" si="233"/>
        <v>0.27294812057923534</v>
      </c>
      <c r="S546" s="12">
        <v>0</v>
      </c>
      <c r="T546" s="10">
        <f t="shared" si="234"/>
        <v>450</v>
      </c>
      <c r="U546" s="33">
        <f t="shared" si="235"/>
        <v>0.72088890602139233</v>
      </c>
      <c r="V546" s="18">
        <v>3.3248081841432228E-2</v>
      </c>
      <c r="W546" s="112">
        <f t="shared" si="243"/>
        <v>547</v>
      </c>
      <c r="X546" s="33">
        <f t="shared" si="236"/>
        <v>2.2564295488232116</v>
      </c>
      <c r="Y546" s="13">
        <v>179138</v>
      </c>
      <c r="Z546" s="10">
        <f t="shared" si="237"/>
        <v>507</v>
      </c>
      <c r="AA546" s="33">
        <f t="shared" si="238"/>
        <v>0.88102929513156858</v>
      </c>
      <c r="AB546" s="11">
        <v>2.3E-2</v>
      </c>
      <c r="AC546" s="112">
        <f t="shared" si="244"/>
        <v>473</v>
      </c>
      <c r="AD546" s="33">
        <f t="shared" si="239"/>
        <v>0.81751919786611638</v>
      </c>
      <c r="AE546" s="11">
        <v>0.97137243895593606</v>
      </c>
      <c r="AF546" s="10">
        <f t="shared" si="240"/>
        <v>481</v>
      </c>
      <c r="AG546" s="33">
        <f t="shared" si="241"/>
        <v>0.70505266841901149</v>
      </c>
      <c r="AH546" s="14">
        <v>1.83</v>
      </c>
      <c r="AI546" s="112">
        <f t="shared" si="245"/>
        <v>501</v>
      </c>
      <c r="AJ546" s="33">
        <f t="shared" si="242"/>
        <v>4.692404394221994E-2</v>
      </c>
      <c r="AK546" s="13">
        <v>311307.23082287307</v>
      </c>
      <c r="AL546" s="38"/>
    </row>
    <row r="547" spans="1:38" x14ac:dyDescent="0.25">
      <c r="A547" t="s">
        <v>1026</v>
      </c>
      <c r="B547" s="5" t="s">
        <v>561</v>
      </c>
      <c r="C547" s="6" t="s">
        <v>93</v>
      </c>
      <c r="D547" s="7" t="s">
        <v>34</v>
      </c>
      <c r="E547" s="36">
        <f t="shared" si="223"/>
        <v>5.9781080391300794</v>
      </c>
      <c r="F547" s="8">
        <f t="shared" si="224"/>
        <v>9.6791132074444626</v>
      </c>
      <c r="G547" s="9">
        <f t="shared" si="225"/>
        <v>541</v>
      </c>
      <c r="H547" s="112">
        <f t="shared" si="226"/>
        <v>358</v>
      </c>
      <c r="I547" s="33">
        <f t="shared" si="227"/>
        <v>0.16954045008450214</v>
      </c>
      <c r="J547" s="11">
        <v>7.6409555215957159E-3</v>
      </c>
      <c r="K547" s="10">
        <f t="shared" si="228"/>
        <v>491</v>
      </c>
      <c r="L547" s="33">
        <f t="shared" si="229"/>
        <v>0.75763075411100467</v>
      </c>
      <c r="M547" s="11">
        <v>2.8975347587334967E-2</v>
      </c>
      <c r="N547" s="10">
        <f t="shared" si="230"/>
        <v>370</v>
      </c>
      <c r="O547" s="33">
        <f t="shared" si="231"/>
        <v>0.56206846356937989</v>
      </c>
      <c r="P547" s="11">
        <v>2.506024096385542E-2</v>
      </c>
      <c r="Q547" s="10">
        <f t="shared" si="232"/>
        <v>390</v>
      </c>
      <c r="R547" s="33">
        <f t="shared" si="233"/>
        <v>0.27294812057923534</v>
      </c>
      <c r="S547" s="12">
        <v>0</v>
      </c>
      <c r="T547" s="10">
        <f t="shared" si="234"/>
        <v>432</v>
      </c>
      <c r="U547" s="33">
        <f t="shared" si="235"/>
        <v>0.68863998660647341</v>
      </c>
      <c r="V547" s="18">
        <v>3.5141084650790473E-2</v>
      </c>
      <c r="W547" s="112">
        <f t="shared" si="243"/>
        <v>550</v>
      </c>
      <c r="X547" s="33">
        <f t="shared" si="236"/>
        <v>2.3998759230885716</v>
      </c>
      <c r="Y547" s="13">
        <v>184355</v>
      </c>
      <c r="Z547" s="10">
        <f t="shared" si="237"/>
        <v>535</v>
      </c>
      <c r="AA547" s="33">
        <f t="shared" si="238"/>
        <v>1.0274787072378759</v>
      </c>
      <c r="AB547" s="11">
        <v>2.1000000000000001E-2</v>
      </c>
      <c r="AC547" s="112">
        <f t="shared" si="244"/>
        <v>438</v>
      </c>
      <c r="AD547" s="33">
        <f t="shared" si="239"/>
        <v>0.70938353542296817</v>
      </c>
      <c r="AE547" s="11">
        <v>0.96491993270608756</v>
      </c>
      <c r="AF547" s="10">
        <f t="shared" si="240"/>
        <v>383</v>
      </c>
      <c r="AG547" s="33">
        <f t="shared" si="241"/>
        <v>0.3588624547426687</v>
      </c>
      <c r="AH547" s="14">
        <v>2.2206666666666668</v>
      </c>
      <c r="AI547" s="112">
        <f t="shared" si="245"/>
        <v>470</v>
      </c>
      <c r="AJ547" s="33">
        <f t="shared" si="242"/>
        <v>-1.5180448435871493E-2</v>
      </c>
      <c r="AK547" s="13">
        <v>268681.1422014687</v>
      </c>
      <c r="AL547" s="38"/>
    </row>
    <row r="548" spans="1:38" x14ac:dyDescent="0.25">
      <c r="A548" t="s">
        <v>1054</v>
      </c>
      <c r="B548" s="5" t="s">
        <v>554</v>
      </c>
      <c r="C548" s="6" t="s">
        <v>54</v>
      </c>
      <c r="D548" s="7" t="s">
        <v>39</v>
      </c>
      <c r="E548" s="36">
        <f t="shared" si="223"/>
        <v>5.9843180951957855</v>
      </c>
      <c r="F548" s="8">
        <f t="shared" si="224"/>
        <v>9.6597568120658615</v>
      </c>
      <c r="G548" s="9">
        <f t="shared" si="225"/>
        <v>542</v>
      </c>
      <c r="H548" s="112">
        <f t="shared" si="226"/>
        <v>106</v>
      </c>
      <c r="I548" s="33">
        <f t="shared" si="227"/>
        <v>-0.68590331258701931</v>
      </c>
      <c r="J548" s="11">
        <v>-4.6461372231226372E-2</v>
      </c>
      <c r="K548" s="10">
        <f t="shared" si="228"/>
        <v>96</v>
      </c>
      <c r="L548" s="33">
        <f t="shared" si="229"/>
        <v>-0.54960084256715502</v>
      </c>
      <c r="M548" s="11">
        <v>9.7834803528468323E-2</v>
      </c>
      <c r="N548" s="10">
        <f t="shared" si="230"/>
        <v>535</v>
      </c>
      <c r="O548" s="33">
        <f t="shared" si="231"/>
        <v>0.95337356493194403</v>
      </c>
      <c r="P548" s="11">
        <v>0</v>
      </c>
      <c r="Q548" s="10">
        <f t="shared" si="232"/>
        <v>390</v>
      </c>
      <c r="R548" s="33">
        <f t="shared" si="233"/>
        <v>0.27294812057923534</v>
      </c>
      <c r="S548" s="12">
        <v>0</v>
      </c>
      <c r="T548" s="10">
        <f t="shared" si="234"/>
        <v>453</v>
      </c>
      <c r="U548" s="33">
        <f t="shared" si="235"/>
        <v>0.73144573596371831</v>
      </c>
      <c r="V548" s="18">
        <v>3.2628398791540787E-2</v>
      </c>
      <c r="W548" s="112">
        <f t="shared" si="243"/>
        <v>505</v>
      </c>
      <c r="X548" s="33">
        <f t="shared" si="236"/>
        <v>1.3459011447984115</v>
      </c>
      <c r="Y548" s="13">
        <v>146023</v>
      </c>
      <c r="Z548" s="10">
        <f t="shared" si="237"/>
        <v>507</v>
      </c>
      <c r="AA548" s="33">
        <f t="shared" si="238"/>
        <v>0.88102929513156858</v>
      </c>
      <c r="AB548" s="11">
        <v>2.3E-2</v>
      </c>
      <c r="AC548" s="112">
        <f t="shared" si="244"/>
        <v>558</v>
      </c>
      <c r="AD548" s="33">
        <f t="shared" si="239"/>
        <v>1.2228520981127313</v>
      </c>
      <c r="AE548" s="11">
        <v>0.99555884529977789</v>
      </c>
      <c r="AF548" s="10">
        <f t="shared" si="240"/>
        <v>559</v>
      </c>
      <c r="AG548" s="33">
        <f t="shared" si="241"/>
        <v>1.743918693589402</v>
      </c>
      <c r="AH548" s="14">
        <v>0.65766666666666662</v>
      </c>
      <c r="AI548" s="112">
        <f t="shared" si="245"/>
        <v>548</v>
      </c>
      <c r="AJ548" s="33">
        <f t="shared" si="242"/>
        <v>1.7986580042774762</v>
      </c>
      <c r="AK548" s="13">
        <v>1513628.7405099149</v>
      </c>
      <c r="AL548" s="38"/>
    </row>
    <row r="549" spans="1:38" x14ac:dyDescent="0.25">
      <c r="A549" t="s">
        <v>688</v>
      </c>
      <c r="B549" s="5" t="s">
        <v>570</v>
      </c>
      <c r="C549" s="6" t="s">
        <v>81</v>
      </c>
      <c r="D549" s="7" t="s">
        <v>34</v>
      </c>
      <c r="E549" s="36">
        <f t="shared" si="223"/>
        <v>6.0176114550786721</v>
      </c>
      <c r="F549" s="8">
        <f t="shared" si="224"/>
        <v>9.555983282397758</v>
      </c>
      <c r="G549" s="9">
        <f t="shared" si="225"/>
        <v>543</v>
      </c>
      <c r="H549" s="112">
        <f t="shared" si="226"/>
        <v>248</v>
      </c>
      <c r="I549" s="33">
        <f t="shared" si="227"/>
        <v>-0.21081397291512466</v>
      </c>
      <c r="J549" s="11">
        <v>-1.6414465247499344E-2</v>
      </c>
      <c r="K549" s="10">
        <f t="shared" si="228"/>
        <v>510</v>
      </c>
      <c r="L549" s="33">
        <f t="shared" si="229"/>
        <v>0.8357732189326027</v>
      </c>
      <c r="M549" s="11">
        <v>2.4859131587669871E-2</v>
      </c>
      <c r="N549" s="10">
        <f t="shared" si="230"/>
        <v>438</v>
      </c>
      <c r="O549" s="33">
        <f t="shared" si="231"/>
        <v>0.70327934002128978</v>
      </c>
      <c r="P549" s="11">
        <v>1.6016713091922007E-2</v>
      </c>
      <c r="Q549" s="10">
        <f t="shared" si="232"/>
        <v>390</v>
      </c>
      <c r="R549" s="33">
        <f t="shared" si="233"/>
        <v>0.27294812057923534</v>
      </c>
      <c r="S549" s="12">
        <v>0</v>
      </c>
      <c r="T549" s="10">
        <f t="shared" si="234"/>
        <v>533</v>
      </c>
      <c r="U549" s="33">
        <f t="shared" si="235"/>
        <v>0.97751562732421804</v>
      </c>
      <c r="V549" s="18">
        <v>1.818416301263864E-2</v>
      </c>
      <c r="W549" s="112">
        <f t="shared" si="243"/>
        <v>536</v>
      </c>
      <c r="X549" s="33">
        <f t="shared" si="236"/>
        <v>1.9364316757735176</v>
      </c>
      <c r="Y549" s="13">
        <v>167500</v>
      </c>
      <c r="Z549" s="10">
        <f t="shared" si="237"/>
        <v>466</v>
      </c>
      <c r="AA549" s="33">
        <f t="shared" si="238"/>
        <v>0.73457988302526112</v>
      </c>
      <c r="AB549" s="11">
        <v>2.5000000000000001E-2</v>
      </c>
      <c r="AC549" s="112">
        <f t="shared" si="244"/>
        <v>552</v>
      </c>
      <c r="AD549" s="33">
        <f t="shared" si="239"/>
        <v>1.1668379853846704</v>
      </c>
      <c r="AE549" s="11">
        <v>0.99221645663454405</v>
      </c>
      <c r="AF549" s="10">
        <f t="shared" si="240"/>
        <v>375</v>
      </c>
      <c r="AG549" s="33">
        <f t="shared" si="241"/>
        <v>0.32843788818237557</v>
      </c>
      <c r="AH549" s="14">
        <v>2.2550000000000003</v>
      </c>
      <c r="AI549" s="112">
        <f t="shared" si="245"/>
        <v>454</v>
      </c>
      <c r="AJ549" s="33">
        <f t="shared" si="242"/>
        <v>-4.9321842317937993E-2</v>
      </c>
      <c r="AK549" s="13">
        <v>245247.82803129073</v>
      </c>
      <c r="AL549" s="38"/>
    </row>
    <row r="550" spans="1:38" x14ac:dyDescent="0.25">
      <c r="A550" t="s">
        <v>612</v>
      </c>
      <c r="B550" s="5" t="s">
        <v>539</v>
      </c>
      <c r="C550" s="6" t="s">
        <v>93</v>
      </c>
      <c r="D550" s="7" t="s">
        <v>34</v>
      </c>
      <c r="E550" s="36">
        <f t="shared" si="223"/>
        <v>6.0269625800321052</v>
      </c>
      <c r="F550" s="8">
        <f t="shared" si="224"/>
        <v>9.5268363520128752</v>
      </c>
      <c r="G550" s="9">
        <f t="shared" si="225"/>
        <v>544</v>
      </c>
      <c r="H550" s="112">
        <f t="shared" si="226"/>
        <v>470</v>
      </c>
      <c r="I550" s="33">
        <f t="shared" si="227"/>
        <v>0.63307671633188567</v>
      </c>
      <c r="J550" s="11">
        <v>3.695719125346475E-2</v>
      </c>
      <c r="K550" s="10">
        <f t="shared" si="228"/>
        <v>324</v>
      </c>
      <c r="L550" s="33">
        <f t="shared" si="229"/>
        <v>0.29142334853246205</v>
      </c>
      <c r="M550" s="11">
        <v>5.353319057815846E-2</v>
      </c>
      <c r="N550" s="10">
        <f t="shared" si="230"/>
        <v>517</v>
      </c>
      <c r="O550" s="33">
        <f t="shared" si="231"/>
        <v>0.86858852295554434</v>
      </c>
      <c r="P550" s="11">
        <v>5.4298642533936649E-3</v>
      </c>
      <c r="Q550" s="10">
        <f t="shared" si="232"/>
        <v>291</v>
      </c>
      <c r="R550" s="33">
        <f t="shared" si="233"/>
        <v>0.20232253081532631</v>
      </c>
      <c r="S550" s="12">
        <v>0.29700029700029701</v>
      </c>
      <c r="T550" s="10">
        <f t="shared" si="234"/>
        <v>540</v>
      </c>
      <c r="U550" s="33">
        <f t="shared" si="235"/>
        <v>1.0138865873335869</v>
      </c>
      <c r="V550" s="18">
        <v>1.6049197540122993E-2</v>
      </c>
      <c r="W550" s="112">
        <f t="shared" si="243"/>
        <v>541</v>
      </c>
      <c r="X550" s="33">
        <f t="shared" si="236"/>
        <v>2.0317876324444524</v>
      </c>
      <c r="Y550" s="13">
        <v>170968</v>
      </c>
      <c r="Z550" s="10">
        <f t="shared" si="237"/>
        <v>399</v>
      </c>
      <c r="AA550" s="33">
        <f t="shared" si="238"/>
        <v>0.58813047091895354</v>
      </c>
      <c r="AB550" s="11">
        <v>2.7000000000000003E-2</v>
      </c>
      <c r="AC550" s="112">
        <f t="shared" si="244"/>
        <v>526</v>
      </c>
      <c r="AD550" s="33">
        <f t="shared" si="239"/>
        <v>1.0007331136661779</v>
      </c>
      <c r="AE550" s="11">
        <v>0.98230490018148819</v>
      </c>
      <c r="AF550" s="10">
        <f t="shared" si="240"/>
        <v>389</v>
      </c>
      <c r="AG550" s="33">
        <f t="shared" si="241"/>
        <v>0.38072088120346159</v>
      </c>
      <c r="AH550" s="14">
        <v>2.1960000000000002</v>
      </c>
      <c r="AI550" s="112">
        <f t="shared" si="245"/>
        <v>469</v>
      </c>
      <c r="AJ550" s="33">
        <f t="shared" si="242"/>
        <v>-1.916605847555395E-2</v>
      </c>
      <c r="AK550" s="13">
        <v>265945.57573507575</v>
      </c>
      <c r="AL550" s="38"/>
    </row>
    <row r="551" spans="1:38" ht="22.5" x14ac:dyDescent="0.25">
      <c r="A551" t="s">
        <v>641</v>
      </c>
      <c r="B551" s="5" t="s">
        <v>549</v>
      </c>
      <c r="C551" s="6" t="s">
        <v>61</v>
      </c>
      <c r="D551" s="7" t="s">
        <v>39</v>
      </c>
      <c r="E551" s="36">
        <f t="shared" si="223"/>
        <v>6.1666377412390387</v>
      </c>
      <c r="F551" s="8">
        <f t="shared" si="224"/>
        <v>9.0914767326656083</v>
      </c>
      <c r="G551" s="9">
        <f t="shared" si="225"/>
        <v>545</v>
      </c>
      <c r="H551" s="112">
        <f t="shared" si="226"/>
        <v>410</v>
      </c>
      <c r="I551" s="33">
        <f t="shared" si="227"/>
        <v>0.33298891277864595</v>
      </c>
      <c r="J551" s="11">
        <v>1.7978212843757113E-2</v>
      </c>
      <c r="K551" s="10">
        <f t="shared" si="228"/>
        <v>334</v>
      </c>
      <c r="L551" s="33">
        <f t="shared" si="229"/>
        <v>0.31575528106174744</v>
      </c>
      <c r="M551" s="11">
        <v>5.2251486830926085E-2</v>
      </c>
      <c r="N551" s="10">
        <f t="shared" si="230"/>
        <v>535</v>
      </c>
      <c r="O551" s="33">
        <f t="shared" si="231"/>
        <v>0.95337356493194403</v>
      </c>
      <c r="P551" s="11">
        <v>0</v>
      </c>
      <c r="Q551" s="10">
        <f t="shared" si="232"/>
        <v>320</v>
      </c>
      <c r="R551" s="33">
        <f t="shared" si="233"/>
        <v>0.21956272192584572</v>
      </c>
      <c r="S551" s="12">
        <v>0.22450048641772058</v>
      </c>
      <c r="T551" s="10">
        <f t="shared" si="234"/>
        <v>551</v>
      </c>
      <c r="U551" s="33">
        <f t="shared" si="235"/>
        <v>1.0972830786558969</v>
      </c>
      <c r="V551" s="18">
        <v>1.1153846153846153E-2</v>
      </c>
      <c r="W551" s="112">
        <f t="shared" si="243"/>
        <v>549</v>
      </c>
      <c r="X551" s="33">
        <f t="shared" si="236"/>
        <v>2.3641586832628665</v>
      </c>
      <c r="Y551" s="13">
        <v>183056</v>
      </c>
      <c r="Z551" s="10">
        <f t="shared" si="237"/>
        <v>466</v>
      </c>
      <c r="AA551" s="33">
        <f t="shared" si="238"/>
        <v>0.73457988302526112</v>
      </c>
      <c r="AB551" s="11">
        <v>2.5000000000000001E-2</v>
      </c>
      <c r="AC551" s="112">
        <f t="shared" si="244"/>
        <v>383</v>
      </c>
      <c r="AD551" s="33">
        <f t="shared" si="239"/>
        <v>0.54694540550171167</v>
      </c>
      <c r="AE551" s="11">
        <v>0.95522717247463607</v>
      </c>
      <c r="AF551" s="10">
        <f t="shared" si="240"/>
        <v>392</v>
      </c>
      <c r="AG551" s="33">
        <f t="shared" si="241"/>
        <v>0.38219780191027181</v>
      </c>
      <c r="AH551" s="14">
        <v>2.1943333333333337</v>
      </c>
      <c r="AI551" s="112">
        <f t="shared" si="245"/>
        <v>467</v>
      </c>
      <c r="AJ551" s="33">
        <f t="shared" si="242"/>
        <v>-2.8004380008611579E-2</v>
      </c>
      <c r="AK551" s="13">
        <v>259879.29836114644</v>
      </c>
      <c r="AL551" s="38"/>
    </row>
    <row r="552" spans="1:38" x14ac:dyDescent="0.25">
      <c r="A552" t="s">
        <v>704</v>
      </c>
      <c r="B552" s="5" t="s">
        <v>535</v>
      </c>
      <c r="C552" s="6" t="s">
        <v>49</v>
      </c>
      <c r="D552" s="7" t="s">
        <v>39</v>
      </c>
      <c r="E552" s="36">
        <f t="shared" si="223"/>
        <v>6.231466701726136</v>
      </c>
      <c r="F552" s="8">
        <f t="shared" si="224"/>
        <v>8.8894085101093658</v>
      </c>
      <c r="G552" s="9">
        <f t="shared" si="225"/>
        <v>546</v>
      </c>
      <c r="H552" s="112">
        <f t="shared" si="226"/>
        <v>518</v>
      </c>
      <c r="I552" s="33">
        <f t="shared" si="227"/>
        <v>1.1285811472625153</v>
      </c>
      <c r="J552" s="11">
        <v>6.8295245600210164E-2</v>
      </c>
      <c r="K552" s="10">
        <f t="shared" si="228"/>
        <v>246</v>
      </c>
      <c r="L552" s="33">
        <f t="shared" si="229"/>
        <v>7.7632040973160732E-2</v>
      </c>
      <c r="M552" s="11">
        <v>6.4794816414686832E-2</v>
      </c>
      <c r="N552" s="10">
        <f t="shared" si="230"/>
        <v>444</v>
      </c>
      <c r="O552" s="33">
        <f t="shared" si="231"/>
        <v>0.71296434916617135</v>
      </c>
      <c r="P552" s="11">
        <v>1.5396458814472672E-2</v>
      </c>
      <c r="Q552" s="10">
        <f t="shared" si="232"/>
        <v>308</v>
      </c>
      <c r="R552" s="33">
        <f t="shared" si="233"/>
        <v>0.21447839824457052</v>
      </c>
      <c r="S552" s="12">
        <v>0.24588148512417013</v>
      </c>
      <c r="T552" s="10">
        <f t="shared" si="234"/>
        <v>548</v>
      </c>
      <c r="U552" s="33">
        <f t="shared" si="235"/>
        <v>1.0439971821188676</v>
      </c>
      <c r="V552" s="18">
        <v>1.4281713805656678E-2</v>
      </c>
      <c r="W552" s="112">
        <f t="shared" si="243"/>
        <v>537</v>
      </c>
      <c r="X552" s="33">
        <f t="shared" si="236"/>
        <v>1.9555138654879434</v>
      </c>
      <c r="Y552" s="13">
        <v>168194</v>
      </c>
      <c r="Z552" s="10">
        <f t="shared" si="237"/>
        <v>466</v>
      </c>
      <c r="AA552" s="33">
        <f t="shared" si="238"/>
        <v>0.73457988302526112</v>
      </c>
      <c r="AB552" s="11">
        <v>2.5000000000000001E-2</v>
      </c>
      <c r="AC552" s="112">
        <f t="shared" si="244"/>
        <v>530</v>
      </c>
      <c r="AD552" s="33">
        <f t="shared" si="239"/>
        <v>1.0344235703800138</v>
      </c>
      <c r="AE552" s="11">
        <v>0.98431522570772767</v>
      </c>
      <c r="AF552" s="10">
        <f t="shared" si="240"/>
        <v>479</v>
      </c>
      <c r="AG552" s="33">
        <f t="shared" si="241"/>
        <v>0.69116961377499408</v>
      </c>
      <c r="AH552" s="14">
        <v>1.845666666666667</v>
      </c>
      <c r="AI552" s="112">
        <f t="shared" si="245"/>
        <v>525</v>
      </c>
      <c r="AJ552" s="33">
        <f t="shared" si="242"/>
        <v>0.24465501120256128</v>
      </c>
      <c r="AK552" s="13">
        <v>447022.01426112611</v>
      </c>
      <c r="AL552" s="38"/>
    </row>
    <row r="553" spans="1:38" x14ac:dyDescent="0.25">
      <c r="A553" t="s">
        <v>814</v>
      </c>
      <c r="B553" s="5" t="s">
        <v>582</v>
      </c>
      <c r="C553" s="6" t="s">
        <v>93</v>
      </c>
      <c r="D553" s="7" t="s">
        <v>34</v>
      </c>
      <c r="E553" s="36">
        <f t="shared" si="223"/>
        <v>6.3633310779696153</v>
      </c>
      <c r="F553" s="8">
        <f t="shared" si="224"/>
        <v>8.4783946680578524</v>
      </c>
      <c r="G553" s="9">
        <f t="shared" si="225"/>
        <v>547</v>
      </c>
      <c r="H553" s="112">
        <f t="shared" si="226"/>
        <v>355</v>
      </c>
      <c r="I553" s="33">
        <f t="shared" si="227"/>
        <v>0.15663772388433836</v>
      </c>
      <c r="J553" s="11">
        <v>6.8249258160237858E-3</v>
      </c>
      <c r="K553" s="10">
        <f t="shared" si="228"/>
        <v>520</v>
      </c>
      <c r="L553" s="33">
        <f t="shared" si="229"/>
        <v>0.89785458841509191</v>
      </c>
      <c r="M553" s="11">
        <v>2.158894645941278E-2</v>
      </c>
      <c r="N553" s="10">
        <f t="shared" si="230"/>
        <v>435</v>
      </c>
      <c r="O553" s="33">
        <f t="shared" si="231"/>
        <v>0.7008466878863332</v>
      </c>
      <c r="P553" s="11">
        <v>1.6172506738544475E-2</v>
      </c>
      <c r="Q553" s="10">
        <f t="shared" si="232"/>
        <v>390</v>
      </c>
      <c r="R553" s="33">
        <f t="shared" si="233"/>
        <v>0.27294812057923534</v>
      </c>
      <c r="S553" s="12">
        <v>0</v>
      </c>
      <c r="T553" s="10">
        <f t="shared" si="234"/>
        <v>552</v>
      </c>
      <c r="U553" s="33">
        <f t="shared" si="235"/>
        <v>1.0979003475239508</v>
      </c>
      <c r="V553" s="18">
        <v>1.1117612638970159E-2</v>
      </c>
      <c r="W553" s="112">
        <f t="shared" si="243"/>
        <v>546</v>
      </c>
      <c r="X553" s="33">
        <f t="shared" si="236"/>
        <v>2.2375123348123687</v>
      </c>
      <c r="Y553" s="13">
        <v>178450</v>
      </c>
      <c r="Z553" s="10">
        <f t="shared" si="237"/>
        <v>507</v>
      </c>
      <c r="AA553" s="33">
        <f t="shared" si="238"/>
        <v>0.88102929513156858</v>
      </c>
      <c r="AB553" s="11">
        <v>2.3E-2</v>
      </c>
      <c r="AC553" s="112">
        <f t="shared" si="244"/>
        <v>486</v>
      </c>
      <c r="AD553" s="33">
        <f t="shared" si="239"/>
        <v>0.87957275488356568</v>
      </c>
      <c r="AE553" s="11">
        <v>0.97507520412548343</v>
      </c>
      <c r="AF553" s="10">
        <f t="shared" si="240"/>
        <v>305</v>
      </c>
      <c r="AG553" s="33">
        <f t="shared" si="241"/>
        <v>0.12432744650118716</v>
      </c>
      <c r="AH553" s="14">
        <v>2.4853333333333336</v>
      </c>
      <c r="AI553" s="112">
        <f t="shared" si="245"/>
        <v>475</v>
      </c>
      <c r="AJ553" s="33">
        <f t="shared" si="242"/>
        <v>-4.7336101902457082E-3</v>
      </c>
      <c r="AK553" s="13">
        <v>275851.44238137343</v>
      </c>
      <c r="AL553" s="38"/>
    </row>
    <row r="554" spans="1:38" x14ac:dyDescent="0.25">
      <c r="A554" t="s">
        <v>1164</v>
      </c>
      <c r="B554" s="5" t="s">
        <v>568</v>
      </c>
      <c r="C554" s="6" t="s">
        <v>93</v>
      </c>
      <c r="D554" s="7" t="s">
        <v>34</v>
      </c>
      <c r="E554" s="36">
        <f t="shared" si="223"/>
        <v>6.4518158020147984</v>
      </c>
      <c r="F554" s="8">
        <f t="shared" si="224"/>
        <v>8.2025927613660343</v>
      </c>
      <c r="G554" s="9">
        <f t="shared" si="225"/>
        <v>548</v>
      </c>
      <c r="H554" s="112">
        <f t="shared" si="226"/>
        <v>437</v>
      </c>
      <c r="I554" s="33">
        <f t="shared" si="227"/>
        <v>0.41443879084437901</v>
      </c>
      <c r="J554" s="11">
        <v>2.3129490099877303E-2</v>
      </c>
      <c r="K554" s="10">
        <f t="shared" si="228"/>
        <v>548</v>
      </c>
      <c r="L554" s="33">
        <f t="shared" si="229"/>
        <v>1.1001211893639939</v>
      </c>
      <c r="M554" s="11">
        <v>1.0934393638170975E-2</v>
      </c>
      <c r="N554" s="10">
        <f t="shared" si="230"/>
        <v>495</v>
      </c>
      <c r="O554" s="33">
        <f t="shared" si="231"/>
        <v>0.81814797370026904</v>
      </c>
      <c r="P554" s="11">
        <v>8.6602139582272041E-3</v>
      </c>
      <c r="Q554" s="10">
        <f t="shared" si="232"/>
        <v>390</v>
      </c>
      <c r="R554" s="33">
        <f t="shared" si="233"/>
        <v>0.27294812057923534</v>
      </c>
      <c r="S554" s="12">
        <v>0</v>
      </c>
      <c r="T554" s="10">
        <f t="shared" si="234"/>
        <v>418</v>
      </c>
      <c r="U554" s="33">
        <f t="shared" si="235"/>
        <v>0.658428263089889</v>
      </c>
      <c r="V554" s="18">
        <v>3.6914504614313073E-2</v>
      </c>
      <c r="W554" s="112">
        <f t="shared" si="243"/>
        <v>542</v>
      </c>
      <c r="X554" s="33">
        <f t="shared" si="236"/>
        <v>2.0354995857750682</v>
      </c>
      <c r="Y554" s="13">
        <v>171103</v>
      </c>
      <c r="Z554" s="10">
        <f t="shared" si="237"/>
        <v>527</v>
      </c>
      <c r="AA554" s="33">
        <f t="shared" si="238"/>
        <v>0.95425400118472214</v>
      </c>
      <c r="AB554" s="11">
        <v>2.2000000000000002E-2</v>
      </c>
      <c r="AC554" s="112">
        <f t="shared" si="244"/>
        <v>556</v>
      </c>
      <c r="AD554" s="33">
        <f t="shared" si="239"/>
        <v>1.1966140698934209</v>
      </c>
      <c r="AE554" s="11">
        <v>0.99399320971533034</v>
      </c>
      <c r="AF554" s="10">
        <f t="shared" si="240"/>
        <v>414</v>
      </c>
      <c r="AG554" s="33">
        <f t="shared" si="241"/>
        <v>0.45397614826125449</v>
      </c>
      <c r="AH554" s="14">
        <v>2.1133333333333333</v>
      </c>
      <c r="AI554" s="112">
        <f t="shared" si="245"/>
        <v>512</v>
      </c>
      <c r="AJ554" s="33">
        <f t="shared" si="242"/>
        <v>9.5159022699145654E-2</v>
      </c>
      <c r="AK554" s="13">
        <v>344413.829080322</v>
      </c>
      <c r="AL554" s="38"/>
    </row>
    <row r="555" spans="1:38" x14ac:dyDescent="0.25">
      <c r="A555" t="s">
        <v>782</v>
      </c>
      <c r="B555" s="5" t="s">
        <v>572</v>
      </c>
      <c r="C555" s="6" t="s">
        <v>93</v>
      </c>
      <c r="D555" s="7" t="s">
        <v>34</v>
      </c>
      <c r="E555" s="36">
        <f t="shared" si="223"/>
        <v>6.5212170115061854</v>
      </c>
      <c r="F555" s="8">
        <f t="shared" si="224"/>
        <v>7.9862730958984827</v>
      </c>
      <c r="G555" s="9">
        <f t="shared" si="225"/>
        <v>549</v>
      </c>
      <c r="H555" s="112">
        <f t="shared" si="226"/>
        <v>387</v>
      </c>
      <c r="I555" s="33">
        <f t="shared" si="227"/>
        <v>0.25671800985245802</v>
      </c>
      <c r="J555" s="11">
        <v>1.3154478580700957E-2</v>
      </c>
      <c r="K555" s="10">
        <f t="shared" si="228"/>
        <v>475</v>
      </c>
      <c r="L555" s="33">
        <f t="shared" si="229"/>
        <v>0.70410475566509789</v>
      </c>
      <c r="M555" s="11">
        <v>3.1794871794871796E-2</v>
      </c>
      <c r="N555" s="10">
        <f t="shared" si="230"/>
        <v>528</v>
      </c>
      <c r="O555" s="33">
        <f t="shared" si="231"/>
        <v>0.89548053000190775</v>
      </c>
      <c r="P555" s="11">
        <v>3.7076271186440679E-3</v>
      </c>
      <c r="Q555" s="10">
        <f t="shared" si="232"/>
        <v>390</v>
      </c>
      <c r="R555" s="33">
        <f t="shared" si="233"/>
        <v>0.27294812057923534</v>
      </c>
      <c r="S555" s="12">
        <v>0</v>
      </c>
      <c r="T555" s="10">
        <f t="shared" si="234"/>
        <v>472</v>
      </c>
      <c r="U555" s="33">
        <f t="shared" si="235"/>
        <v>0.792709064225678</v>
      </c>
      <c r="V555" s="18">
        <v>2.903225806451613E-2</v>
      </c>
      <c r="W555" s="112">
        <f t="shared" si="243"/>
        <v>551</v>
      </c>
      <c r="X555" s="33">
        <f t="shared" si="236"/>
        <v>2.4726027124180474</v>
      </c>
      <c r="Y555" s="13">
        <v>187000</v>
      </c>
      <c r="Z555" s="10">
        <f t="shared" si="237"/>
        <v>527</v>
      </c>
      <c r="AA555" s="33">
        <f t="shared" si="238"/>
        <v>0.95425400118472214</v>
      </c>
      <c r="AB555" s="11">
        <v>2.2000000000000002E-2</v>
      </c>
      <c r="AC555" s="112">
        <f t="shared" si="244"/>
        <v>495</v>
      </c>
      <c r="AD555" s="33">
        <f t="shared" si="239"/>
        <v>0.90602624624956496</v>
      </c>
      <c r="AE555" s="11">
        <v>0.97665369649805445</v>
      </c>
      <c r="AF555" s="10">
        <f t="shared" si="240"/>
        <v>269</v>
      </c>
      <c r="AG555" s="33">
        <f t="shared" si="241"/>
        <v>1.9761460459015466E-2</v>
      </c>
      <c r="AH555" s="14">
        <v>2.6033333333333335</v>
      </c>
      <c r="AI555" s="112">
        <f t="shared" si="245"/>
        <v>441</v>
      </c>
      <c r="AJ555" s="33">
        <f t="shared" si="242"/>
        <v>-7.1798878588456891E-2</v>
      </c>
      <c r="AK555" s="13">
        <v>229820.47159818912</v>
      </c>
      <c r="AL555" s="38"/>
    </row>
    <row r="556" spans="1:38" x14ac:dyDescent="0.25">
      <c r="A556" t="s">
        <v>1147</v>
      </c>
      <c r="B556" s="5" t="s">
        <v>577</v>
      </c>
      <c r="C556" s="6" t="s">
        <v>38</v>
      </c>
      <c r="D556" s="7" t="s">
        <v>39</v>
      </c>
      <c r="E556" s="36">
        <f t="shared" si="223"/>
        <v>6.5849333588548706</v>
      </c>
      <c r="F556" s="8">
        <f t="shared" si="224"/>
        <v>7.7876728258989729</v>
      </c>
      <c r="G556" s="9">
        <f t="shared" si="225"/>
        <v>550</v>
      </c>
      <c r="H556" s="112">
        <f t="shared" si="226"/>
        <v>480</v>
      </c>
      <c r="I556" s="33">
        <f t="shared" si="227"/>
        <v>0.69782902918776457</v>
      </c>
      <c r="J556" s="11">
        <v>4.1052435155812583E-2</v>
      </c>
      <c r="K556" s="10">
        <f t="shared" si="228"/>
        <v>355</v>
      </c>
      <c r="L556" s="33">
        <f t="shared" si="229"/>
        <v>0.35256173816269692</v>
      </c>
      <c r="M556" s="11">
        <v>5.031267765776009E-2</v>
      </c>
      <c r="N556" s="10">
        <f t="shared" si="230"/>
        <v>479</v>
      </c>
      <c r="O556" s="33">
        <f t="shared" si="231"/>
        <v>0.77268564635089176</v>
      </c>
      <c r="P556" s="11">
        <v>1.1571744817870799E-2</v>
      </c>
      <c r="Q556" s="10">
        <f t="shared" si="232"/>
        <v>388</v>
      </c>
      <c r="R556" s="33">
        <f t="shared" si="233"/>
        <v>0.26442342580472084</v>
      </c>
      <c r="S556" s="12">
        <v>3.5848718408316903E-2</v>
      </c>
      <c r="T556" s="10">
        <f t="shared" si="234"/>
        <v>534</v>
      </c>
      <c r="U556" s="33">
        <f t="shared" si="235"/>
        <v>0.97809206016379102</v>
      </c>
      <c r="V556" s="18">
        <v>1.8150326561541516E-2</v>
      </c>
      <c r="W556" s="112">
        <f t="shared" si="243"/>
        <v>538</v>
      </c>
      <c r="X556" s="33">
        <f t="shared" si="236"/>
        <v>1.9862543382555631</v>
      </c>
      <c r="Y556" s="13">
        <v>169312</v>
      </c>
      <c r="Z556" s="10">
        <f t="shared" si="237"/>
        <v>556</v>
      </c>
      <c r="AA556" s="33">
        <f t="shared" si="238"/>
        <v>1.247152825397337</v>
      </c>
      <c r="AB556" s="11">
        <v>1.8000000000000002E-2</v>
      </c>
      <c r="AC556" s="112">
        <f t="shared" si="244"/>
        <v>532</v>
      </c>
      <c r="AD556" s="33">
        <f t="shared" si="239"/>
        <v>1.0508027353517233</v>
      </c>
      <c r="AE556" s="11">
        <v>0.98529257824767091</v>
      </c>
      <c r="AF556" s="10">
        <f t="shared" si="240"/>
        <v>316</v>
      </c>
      <c r="AG556" s="33">
        <f t="shared" si="241"/>
        <v>0.1464812571033425</v>
      </c>
      <c r="AH556" s="14">
        <v>2.4603333333333333</v>
      </c>
      <c r="AI556" s="112">
        <f t="shared" si="245"/>
        <v>449</v>
      </c>
      <c r="AJ556" s="33">
        <f t="shared" si="242"/>
        <v>-5.4782714330429735E-2</v>
      </c>
      <c r="AK556" s="13">
        <v>241499.69958773974</v>
      </c>
      <c r="AL556" s="38"/>
    </row>
    <row r="557" spans="1:38" x14ac:dyDescent="0.25">
      <c r="A557" t="s">
        <v>684</v>
      </c>
      <c r="B557" s="5" t="s">
        <v>574</v>
      </c>
      <c r="C557" s="6" t="s">
        <v>81</v>
      </c>
      <c r="D557" s="7" t="s">
        <v>34</v>
      </c>
      <c r="E557" s="36">
        <f t="shared" si="223"/>
        <v>6.5998435455460829</v>
      </c>
      <c r="F557" s="8">
        <f t="shared" si="224"/>
        <v>7.7411986128306545</v>
      </c>
      <c r="G557" s="9">
        <f t="shared" si="225"/>
        <v>551</v>
      </c>
      <c r="H557" s="112">
        <f t="shared" si="226"/>
        <v>179</v>
      </c>
      <c r="I557" s="33">
        <f t="shared" si="227"/>
        <v>-0.42724479745891863</v>
      </c>
      <c r="J557" s="11">
        <v>-3.0102578851500361E-2</v>
      </c>
      <c r="K557" s="10">
        <f t="shared" si="228"/>
        <v>314</v>
      </c>
      <c r="L557" s="33">
        <f t="shared" si="229"/>
        <v>0.27274411478334187</v>
      </c>
      <c r="M557" s="11">
        <v>5.4517133956386292E-2</v>
      </c>
      <c r="N557" s="10">
        <f t="shared" si="230"/>
        <v>535</v>
      </c>
      <c r="O557" s="33">
        <f t="shared" si="231"/>
        <v>0.95337356493194403</v>
      </c>
      <c r="P557" s="11">
        <v>0</v>
      </c>
      <c r="Q557" s="10">
        <f t="shared" si="232"/>
        <v>390</v>
      </c>
      <c r="R557" s="33">
        <f t="shared" si="233"/>
        <v>0.27294812057923534</v>
      </c>
      <c r="S557" s="12">
        <v>0</v>
      </c>
      <c r="T557" s="10">
        <f t="shared" si="234"/>
        <v>483</v>
      </c>
      <c r="U557" s="33">
        <f t="shared" si="235"/>
        <v>0.80781518293324961</v>
      </c>
      <c r="V557" s="18">
        <v>2.8145532999901933E-2</v>
      </c>
      <c r="W557" s="112">
        <f t="shared" si="243"/>
        <v>554</v>
      </c>
      <c r="X557" s="33">
        <f t="shared" si="236"/>
        <v>2.5357609109397132</v>
      </c>
      <c r="Y557" s="13">
        <v>189297</v>
      </c>
      <c r="Z557" s="10">
        <f t="shared" si="237"/>
        <v>507</v>
      </c>
      <c r="AA557" s="33">
        <f t="shared" si="238"/>
        <v>0.88102929513156858</v>
      </c>
      <c r="AB557" s="11">
        <v>2.3E-2</v>
      </c>
      <c r="AC557" s="112">
        <f t="shared" si="244"/>
        <v>504</v>
      </c>
      <c r="AD557" s="33">
        <f t="shared" si="239"/>
        <v>0.93458054782614997</v>
      </c>
      <c r="AE557" s="11">
        <v>0.97835754521197749</v>
      </c>
      <c r="AF557" s="10">
        <f t="shared" si="240"/>
        <v>506</v>
      </c>
      <c r="AG557" s="33">
        <f t="shared" si="241"/>
        <v>0.89350775060801035</v>
      </c>
      <c r="AH557" s="14">
        <v>1.6173333333333335</v>
      </c>
      <c r="AI557" s="112">
        <f t="shared" si="245"/>
        <v>513</v>
      </c>
      <c r="AJ557" s="33">
        <f t="shared" si="242"/>
        <v>0.11833662488445454</v>
      </c>
      <c r="AK557" s="13">
        <v>360322.0264900662</v>
      </c>
      <c r="AL557" s="38"/>
    </row>
    <row r="558" spans="1:38" x14ac:dyDescent="0.25">
      <c r="A558" t="s">
        <v>928</v>
      </c>
      <c r="B558" s="5" t="s">
        <v>569</v>
      </c>
      <c r="C558" s="6" t="s">
        <v>172</v>
      </c>
      <c r="D558" s="7" t="s">
        <v>39</v>
      </c>
      <c r="E558" s="36">
        <f t="shared" si="223"/>
        <v>6.6156399965899944</v>
      </c>
      <c r="F558" s="8">
        <f t="shared" si="224"/>
        <v>7.6919619636362704</v>
      </c>
      <c r="G558" s="9">
        <f t="shared" si="225"/>
        <v>552</v>
      </c>
      <c r="H558" s="112">
        <f t="shared" si="226"/>
        <v>498</v>
      </c>
      <c r="I558" s="33">
        <f t="shared" si="227"/>
        <v>0.93167869417849281</v>
      </c>
      <c r="J558" s="11">
        <v>5.5842198986347569E-2</v>
      </c>
      <c r="K558" s="10">
        <f t="shared" si="228"/>
        <v>395</v>
      </c>
      <c r="L558" s="33">
        <f t="shared" si="229"/>
        <v>0.47880575113118612</v>
      </c>
      <c r="M558" s="11">
        <v>4.3662674650698605E-2</v>
      </c>
      <c r="N558" s="10">
        <f t="shared" si="230"/>
        <v>520</v>
      </c>
      <c r="O558" s="33">
        <f t="shared" si="231"/>
        <v>0.87384260450416673</v>
      </c>
      <c r="P558" s="11">
        <v>5.0933786078098476E-3</v>
      </c>
      <c r="Q558" s="10">
        <f t="shared" si="232"/>
        <v>341</v>
      </c>
      <c r="R558" s="33">
        <f t="shared" si="233"/>
        <v>0.2318139983278806</v>
      </c>
      <c r="S558" s="12">
        <v>0.17298045320878741</v>
      </c>
      <c r="T558" s="10">
        <f t="shared" si="234"/>
        <v>422</v>
      </c>
      <c r="U558" s="33">
        <f t="shared" si="235"/>
        <v>0.66706640597096256</v>
      </c>
      <c r="V558" s="18">
        <v>3.6407447973713036E-2</v>
      </c>
      <c r="W558" s="112">
        <f t="shared" si="243"/>
        <v>557</v>
      </c>
      <c r="X558" s="33">
        <f t="shared" si="236"/>
        <v>2.7147595493271948</v>
      </c>
      <c r="Y558" s="13">
        <v>195807</v>
      </c>
      <c r="Z558" s="10">
        <f t="shared" si="237"/>
        <v>466</v>
      </c>
      <c r="AA558" s="33">
        <f t="shared" si="238"/>
        <v>0.73457988302526112</v>
      </c>
      <c r="AB558" s="11">
        <v>2.5000000000000001E-2</v>
      </c>
      <c r="AC558" s="112">
        <f t="shared" si="244"/>
        <v>529</v>
      </c>
      <c r="AD558" s="33">
        <f t="shared" si="239"/>
        <v>1.0308181946589487</v>
      </c>
      <c r="AE558" s="11">
        <v>0.98410009122898479</v>
      </c>
      <c r="AF558" s="10">
        <f t="shared" si="240"/>
        <v>311</v>
      </c>
      <c r="AG558" s="33">
        <f t="shared" si="241"/>
        <v>0.14234587912427363</v>
      </c>
      <c r="AH558" s="14">
        <v>2.4649999999999999</v>
      </c>
      <c r="AI558" s="112">
        <f t="shared" si="245"/>
        <v>421</v>
      </c>
      <c r="AJ558" s="33">
        <f t="shared" si="242"/>
        <v>-0.10179288133163304</v>
      </c>
      <c r="AK558" s="13">
        <v>209233.76409790694</v>
      </c>
      <c r="AL558" s="38"/>
    </row>
    <row r="559" spans="1:38" x14ac:dyDescent="0.25">
      <c r="A559" t="s">
        <v>909</v>
      </c>
      <c r="B559" s="5" t="s">
        <v>573</v>
      </c>
      <c r="C559" s="6" t="s">
        <v>81</v>
      </c>
      <c r="D559" s="7" t="s">
        <v>34</v>
      </c>
      <c r="E559" s="36">
        <f t="shared" si="223"/>
        <v>6.6355658032976885</v>
      </c>
      <c r="F559" s="8">
        <f t="shared" si="224"/>
        <v>7.6298543451557244</v>
      </c>
      <c r="G559" s="9">
        <f t="shared" si="225"/>
        <v>553</v>
      </c>
      <c r="H559" s="112">
        <f t="shared" si="226"/>
        <v>173</v>
      </c>
      <c r="I559" s="33">
        <f t="shared" si="227"/>
        <v>-0.4384518479730834</v>
      </c>
      <c r="J559" s="11">
        <v>-3.0811365970558002E-2</v>
      </c>
      <c r="K559" s="10">
        <f t="shared" si="228"/>
        <v>454</v>
      </c>
      <c r="L559" s="33">
        <f t="shared" si="229"/>
        <v>0.649128311093496</v>
      </c>
      <c r="M559" s="11">
        <v>3.4690799396681751E-2</v>
      </c>
      <c r="N559" s="10">
        <f t="shared" si="230"/>
        <v>490</v>
      </c>
      <c r="O559" s="33">
        <f t="shared" si="231"/>
        <v>0.80698689089456643</v>
      </c>
      <c r="P559" s="11">
        <v>9.3749999999999997E-3</v>
      </c>
      <c r="Q559" s="10">
        <f t="shared" si="232"/>
        <v>390</v>
      </c>
      <c r="R559" s="33">
        <f t="shared" si="233"/>
        <v>0.27294812057923534</v>
      </c>
      <c r="S559" s="12">
        <v>0</v>
      </c>
      <c r="T559" s="10">
        <f t="shared" si="234"/>
        <v>501</v>
      </c>
      <c r="U559" s="33">
        <f t="shared" si="235"/>
        <v>0.87287273342403238</v>
      </c>
      <c r="V559" s="18">
        <v>2.4326672458731539E-2</v>
      </c>
      <c r="W559" s="112">
        <f t="shared" si="243"/>
        <v>558</v>
      </c>
      <c r="X559" s="33">
        <f t="shared" si="236"/>
        <v>2.7282050691692037</v>
      </c>
      <c r="Y559" s="13">
        <v>196296</v>
      </c>
      <c r="Z559" s="10">
        <f t="shared" si="237"/>
        <v>488</v>
      </c>
      <c r="AA559" s="33">
        <f t="shared" si="238"/>
        <v>0.8078045890784149</v>
      </c>
      <c r="AB559" s="11">
        <v>2.4E-2</v>
      </c>
      <c r="AC559" s="112">
        <f t="shared" si="244"/>
        <v>514</v>
      </c>
      <c r="AD559" s="33">
        <f t="shared" si="239"/>
        <v>0.95093638136266745</v>
      </c>
      <c r="AE559" s="11">
        <v>0.97933350555412035</v>
      </c>
      <c r="AF559" s="10">
        <f t="shared" si="240"/>
        <v>429</v>
      </c>
      <c r="AG559" s="33">
        <f t="shared" si="241"/>
        <v>0.49237608663832333</v>
      </c>
      <c r="AH559" s="14">
        <v>2.0699999999999998</v>
      </c>
      <c r="AI559" s="112">
        <f t="shared" si="245"/>
        <v>507</v>
      </c>
      <c r="AJ559" s="33">
        <f t="shared" si="242"/>
        <v>8.019552539953885E-2</v>
      </c>
      <c r="AK559" s="13">
        <v>334143.47121158603</v>
      </c>
      <c r="AL559" s="38"/>
    </row>
    <row r="560" spans="1:38" x14ac:dyDescent="0.25">
      <c r="A560" t="s">
        <v>765</v>
      </c>
      <c r="B560" s="5" t="s">
        <v>571</v>
      </c>
      <c r="C560" s="6" t="s">
        <v>93</v>
      </c>
      <c r="D560" s="7" t="s">
        <v>34</v>
      </c>
      <c r="E560" s="36">
        <f t="shared" si="223"/>
        <v>6.7225823381181389</v>
      </c>
      <c r="F560" s="8">
        <f t="shared" si="224"/>
        <v>7.3586287016769667</v>
      </c>
      <c r="G560" s="9">
        <f t="shared" si="225"/>
        <v>554</v>
      </c>
      <c r="H560" s="112">
        <f t="shared" si="226"/>
        <v>497</v>
      </c>
      <c r="I560" s="33">
        <f t="shared" si="227"/>
        <v>0.91731208454814528</v>
      </c>
      <c r="J560" s="11">
        <v>5.4933586337760909E-2</v>
      </c>
      <c r="K560" s="10">
        <f t="shared" si="228"/>
        <v>417</v>
      </c>
      <c r="L560" s="33">
        <f t="shared" si="229"/>
        <v>0.55060943531634921</v>
      </c>
      <c r="M560" s="11">
        <v>3.9880358923230309E-2</v>
      </c>
      <c r="N560" s="10">
        <f t="shared" si="230"/>
        <v>428</v>
      </c>
      <c r="O560" s="33">
        <f t="shared" si="231"/>
        <v>0.68534698880108902</v>
      </c>
      <c r="P560" s="11">
        <v>1.7165149544863458E-2</v>
      </c>
      <c r="Q560" s="10">
        <f t="shared" si="232"/>
        <v>390</v>
      </c>
      <c r="R560" s="33">
        <f t="shared" si="233"/>
        <v>0.27294812057923534</v>
      </c>
      <c r="S560" s="12">
        <v>0</v>
      </c>
      <c r="T560" s="10">
        <f t="shared" si="234"/>
        <v>557</v>
      </c>
      <c r="U560" s="33">
        <f t="shared" si="235"/>
        <v>1.1721281560504262</v>
      </c>
      <c r="V560" s="18">
        <v>6.7604604421706562E-3</v>
      </c>
      <c r="W560" s="112">
        <f t="shared" si="243"/>
        <v>543</v>
      </c>
      <c r="X560" s="33">
        <f t="shared" si="236"/>
        <v>2.0812253516181376</v>
      </c>
      <c r="Y560" s="13">
        <v>172766</v>
      </c>
      <c r="Z560" s="10">
        <f t="shared" si="237"/>
        <v>488</v>
      </c>
      <c r="AA560" s="33">
        <f t="shared" si="238"/>
        <v>0.8078045890784149</v>
      </c>
      <c r="AB560" s="11">
        <v>2.4E-2</v>
      </c>
      <c r="AC560" s="112">
        <f t="shared" si="244"/>
        <v>533</v>
      </c>
      <c r="AD560" s="33">
        <f t="shared" si="239"/>
        <v>1.0603622599735461</v>
      </c>
      <c r="AE560" s="11">
        <v>0.98586299961444546</v>
      </c>
      <c r="AF560" s="10">
        <f t="shared" si="240"/>
        <v>510</v>
      </c>
      <c r="AG560" s="33">
        <f t="shared" si="241"/>
        <v>0.9407692132259412</v>
      </c>
      <c r="AH560" s="14">
        <v>1.5640000000000001</v>
      </c>
      <c r="AI560" s="112">
        <f t="shared" si="245"/>
        <v>518</v>
      </c>
      <c r="AJ560" s="33">
        <f t="shared" si="242"/>
        <v>0.16237675497872023</v>
      </c>
      <c r="AK560" s="13">
        <v>390549.44509398326</v>
      </c>
      <c r="AL560" s="38"/>
    </row>
    <row r="561" spans="1:38" x14ac:dyDescent="0.25">
      <c r="A561" t="s">
        <v>781</v>
      </c>
      <c r="B561" s="5" t="s">
        <v>580</v>
      </c>
      <c r="C561" s="6" t="s">
        <v>41</v>
      </c>
      <c r="D561" s="7" t="s">
        <v>34</v>
      </c>
      <c r="E561" s="36">
        <f t="shared" si="223"/>
        <v>6.7806904584803238</v>
      </c>
      <c r="F561" s="8">
        <f t="shared" si="224"/>
        <v>7.1775089596751194</v>
      </c>
      <c r="G561" s="9">
        <f t="shared" si="225"/>
        <v>555</v>
      </c>
      <c r="H561" s="112">
        <f t="shared" si="226"/>
        <v>381</v>
      </c>
      <c r="I561" s="33">
        <f t="shared" si="227"/>
        <v>0.23673167107807713</v>
      </c>
      <c r="J561" s="11">
        <v>1.1890447561790252E-2</v>
      </c>
      <c r="K561" s="10">
        <f t="shared" si="228"/>
        <v>541</v>
      </c>
      <c r="L561" s="33">
        <f t="shared" si="229"/>
        <v>1.0344392371516689</v>
      </c>
      <c r="M561" s="11">
        <v>1.4394242303078768E-2</v>
      </c>
      <c r="N561" s="10">
        <f t="shared" si="230"/>
        <v>535</v>
      </c>
      <c r="O561" s="33">
        <f t="shared" si="231"/>
        <v>0.95337356493194403</v>
      </c>
      <c r="P561" s="11">
        <v>0</v>
      </c>
      <c r="Q561" s="10">
        <f t="shared" si="232"/>
        <v>236</v>
      </c>
      <c r="R561" s="33">
        <f t="shared" si="233"/>
        <v>0.14736250624858746</v>
      </c>
      <c r="S561" s="12">
        <v>0.52812252442566676</v>
      </c>
      <c r="T561" s="10">
        <f t="shared" si="234"/>
        <v>344</v>
      </c>
      <c r="U561" s="33">
        <f t="shared" si="235"/>
        <v>0.44269379867981068</v>
      </c>
      <c r="V561" s="18">
        <v>4.9578059071729956E-2</v>
      </c>
      <c r="W561" s="112">
        <f t="shared" si="243"/>
        <v>559</v>
      </c>
      <c r="X561" s="33">
        <f t="shared" si="236"/>
        <v>2.8911460724079463</v>
      </c>
      <c r="Y561" s="13">
        <v>202222</v>
      </c>
      <c r="Z561" s="10">
        <f t="shared" si="237"/>
        <v>535</v>
      </c>
      <c r="AA561" s="33">
        <f t="shared" si="238"/>
        <v>1.0274787072378759</v>
      </c>
      <c r="AB561" s="11">
        <v>2.1000000000000001E-2</v>
      </c>
      <c r="AC561" s="112">
        <f t="shared" si="244"/>
        <v>537</v>
      </c>
      <c r="AD561" s="33">
        <f t="shared" si="239"/>
        <v>1.0711401956014981</v>
      </c>
      <c r="AE561" s="11">
        <v>0.9865061241436579</v>
      </c>
      <c r="AF561" s="10">
        <f t="shared" si="240"/>
        <v>182</v>
      </c>
      <c r="AG561" s="33">
        <f t="shared" si="241"/>
        <v>-0.2316104438401036</v>
      </c>
      <c r="AH561" s="14">
        <v>2.887</v>
      </c>
      <c r="AI561" s="112">
        <f t="shared" si="245"/>
        <v>453</v>
      </c>
      <c r="AJ561" s="33">
        <f t="shared" si="242"/>
        <v>-4.9578010898998173E-2</v>
      </c>
      <c r="AK561" s="13">
        <v>245072.00396091893</v>
      </c>
      <c r="AL561" s="38"/>
    </row>
    <row r="562" spans="1:38" ht="15.75" customHeight="1" x14ac:dyDescent="0.25">
      <c r="A562" t="s">
        <v>1044</v>
      </c>
      <c r="B562" s="5" t="s">
        <v>560</v>
      </c>
      <c r="C562" s="6" t="s">
        <v>54</v>
      </c>
      <c r="D562" s="7" t="s">
        <v>39</v>
      </c>
      <c r="E562" s="36">
        <f t="shared" si="223"/>
        <v>7.0153740024875839</v>
      </c>
      <c r="F562" s="8">
        <f t="shared" si="224"/>
        <v>6.4460135563177694</v>
      </c>
      <c r="G562" s="9">
        <f t="shared" si="225"/>
        <v>556</v>
      </c>
      <c r="H562" s="112">
        <f t="shared" si="226"/>
        <v>68</v>
      </c>
      <c r="I562" s="33">
        <f t="shared" si="227"/>
        <v>-0.85079668711040368</v>
      </c>
      <c r="J562" s="11">
        <v>-5.6890012642225041E-2</v>
      </c>
      <c r="K562" s="10">
        <f t="shared" si="228"/>
        <v>215</v>
      </c>
      <c r="L562" s="33">
        <f t="shared" si="229"/>
        <v>-4.2058339361480072E-3</v>
      </c>
      <c r="M562" s="11">
        <v>6.910569105691057E-2</v>
      </c>
      <c r="N562" s="10">
        <f t="shared" si="230"/>
        <v>530</v>
      </c>
      <c r="O562" s="33">
        <f t="shared" si="231"/>
        <v>0.90323500990996763</v>
      </c>
      <c r="P562" s="11">
        <v>3.2110091743119268E-3</v>
      </c>
      <c r="Q562" s="10">
        <f t="shared" si="232"/>
        <v>390</v>
      </c>
      <c r="R562" s="33">
        <f t="shared" si="233"/>
        <v>0.27294812057923534</v>
      </c>
      <c r="S562" s="12">
        <v>0</v>
      </c>
      <c r="T562" s="10">
        <f t="shared" si="234"/>
        <v>538</v>
      </c>
      <c r="U562" s="33">
        <f t="shared" si="235"/>
        <v>1.0002196807897055</v>
      </c>
      <c r="V562" s="18">
        <v>1.6851441241685146E-2</v>
      </c>
      <c r="W562" s="112">
        <f t="shared" si="243"/>
        <v>553</v>
      </c>
      <c r="X562" s="33">
        <f t="shared" si="236"/>
        <v>2.5250099942562256</v>
      </c>
      <c r="Y562" s="13">
        <v>188906</v>
      </c>
      <c r="Z562" s="10">
        <f t="shared" si="237"/>
        <v>535</v>
      </c>
      <c r="AA562" s="33">
        <f t="shared" si="238"/>
        <v>1.0274787072378759</v>
      </c>
      <c r="AB562" s="11">
        <v>2.1000000000000001E-2</v>
      </c>
      <c r="AC562" s="112">
        <f t="shared" si="244"/>
        <v>547</v>
      </c>
      <c r="AD562" s="33">
        <f t="shared" si="239"/>
        <v>1.1246754608154641</v>
      </c>
      <c r="AE562" s="11">
        <v>0.98970059880239525</v>
      </c>
      <c r="AF562" s="10">
        <f t="shared" si="240"/>
        <v>519</v>
      </c>
      <c r="AG562" s="33">
        <f t="shared" si="241"/>
        <v>1.0728059244147852</v>
      </c>
      <c r="AH562" s="14">
        <v>1.415</v>
      </c>
      <c r="AI562" s="112">
        <f t="shared" si="245"/>
        <v>531</v>
      </c>
      <c r="AJ562" s="33">
        <f t="shared" si="242"/>
        <v>0.429424712228206</v>
      </c>
      <c r="AK562" s="13">
        <v>573840.69273160561</v>
      </c>
      <c r="AL562" s="38"/>
    </row>
    <row r="563" spans="1:38" x14ac:dyDescent="0.25">
      <c r="A563" t="s">
        <v>873</v>
      </c>
      <c r="B563" s="5" t="s">
        <v>567</v>
      </c>
      <c r="C563" s="6" t="s">
        <v>54</v>
      </c>
      <c r="D563" s="7" t="s">
        <v>39</v>
      </c>
      <c r="E563" s="36">
        <f t="shared" si="223"/>
        <v>7.0406540508061095</v>
      </c>
      <c r="F563" s="8">
        <f t="shared" si="224"/>
        <v>6.3672170679662834</v>
      </c>
      <c r="G563" s="9">
        <f t="shared" si="225"/>
        <v>557</v>
      </c>
      <c r="H563" s="112">
        <f t="shared" si="226"/>
        <v>177</v>
      </c>
      <c r="I563" s="33">
        <f t="shared" si="227"/>
        <v>-0.42864621259830582</v>
      </c>
      <c r="J563" s="11">
        <v>-3.0191211003019136E-2</v>
      </c>
      <c r="K563" s="10">
        <f t="shared" si="228"/>
        <v>494</v>
      </c>
      <c r="L563" s="33">
        <f t="shared" si="229"/>
        <v>0.7662809409689435</v>
      </c>
      <c r="M563" s="11">
        <v>2.8519692168401993E-2</v>
      </c>
      <c r="N563" s="10">
        <f t="shared" si="230"/>
        <v>535</v>
      </c>
      <c r="O563" s="33">
        <f t="shared" si="231"/>
        <v>0.95337356493194403</v>
      </c>
      <c r="P563" s="11">
        <v>0</v>
      </c>
      <c r="Q563" s="10">
        <f t="shared" si="232"/>
        <v>390</v>
      </c>
      <c r="R563" s="33">
        <f t="shared" si="233"/>
        <v>0.27294812057923534</v>
      </c>
      <c r="S563" s="12">
        <v>0</v>
      </c>
      <c r="T563" s="10">
        <f t="shared" si="234"/>
        <v>549</v>
      </c>
      <c r="U563" s="33">
        <f t="shared" si="235"/>
        <v>1.0453449370340542</v>
      </c>
      <c r="V563" s="18">
        <v>1.4202600958247776E-2</v>
      </c>
      <c r="W563" s="112">
        <f t="shared" si="243"/>
        <v>548</v>
      </c>
      <c r="X563" s="33">
        <f t="shared" si="236"/>
        <v>2.263386024324292</v>
      </c>
      <c r="Y563" s="13">
        <v>179391</v>
      </c>
      <c r="Z563" s="10">
        <f t="shared" si="237"/>
        <v>547</v>
      </c>
      <c r="AA563" s="33">
        <f t="shared" si="238"/>
        <v>1.1007034132910296</v>
      </c>
      <c r="AB563" s="11">
        <v>0.02</v>
      </c>
      <c r="AC563" s="112">
        <f t="shared" si="244"/>
        <v>551</v>
      </c>
      <c r="AD563" s="33">
        <f t="shared" si="239"/>
        <v>1.1576594740705761</v>
      </c>
      <c r="AE563" s="11">
        <v>0.9916687705124968</v>
      </c>
      <c r="AF563" s="10">
        <f t="shared" si="240"/>
        <v>462</v>
      </c>
      <c r="AG563" s="33">
        <f t="shared" si="241"/>
        <v>0.60816667005225367</v>
      </c>
      <c r="AH563" s="14">
        <v>1.9393333333333331</v>
      </c>
      <c r="AI563" s="112">
        <f t="shared" si="245"/>
        <v>498</v>
      </c>
      <c r="AJ563" s="33">
        <f t="shared" si="242"/>
        <v>4.31526678770216E-2</v>
      </c>
      <c r="AK563" s="13">
        <v>308718.70615703909</v>
      </c>
      <c r="AL563" s="38"/>
    </row>
    <row r="564" spans="1:38" x14ac:dyDescent="0.25">
      <c r="A564" t="s">
        <v>683</v>
      </c>
      <c r="B564" s="5" t="s">
        <v>565</v>
      </c>
      <c r="C564" s="6" t="s">
        <v>81</v>
      </c>
      <c r="D564" s="7" t="s">
        <v>34</v>
      </c>
      <c r="E564" s="36">
        <f t="shared" si="223"/>
        <v>7.0639415371117114</v>
      </c>
      <c r="F564" s="8">
        <f t="shared" si="224"/>
        <v>6.2946312833073996</v>
      </c>
      <c r="G564" s="9">
        <f t="shared" si="225"/>
        <v>558</v>
      </c>
      <c r="H564" s="112">
        <f t="shared" si="226"/>
        <v>164</v>
      </c>
      <c r="I564" s="33">
        <f t="shared" si="227"/>
        <v>-0.45989725517912966</v>
      </c>
      <c r="J564" s="11">
        <v>-3.2167675409101149E-2</v>
      </c>
      <c r="K564" s="10">
        <f t="shared" si="228"/>
        <v>313</v>
      </c>
      <c r="L564" s="33">
        <f t="shared" si="229"/>
        <v>0.26309430517340854</v>
      </c>
      <c r="M564" s="11">
        <v>5.5025445292620864E-2</v>
      </c>
      <c r="N564" s="10">
        <f t="shared" si="230"/>
        <v>496</v>
      </c>
      <c r="O564" s="33">
        <f t="shared" si="231"/>
        <v>0.82023425248321502</v>
      </c>
      <c r="P564" s="11">
        <v>8.5266030013642566E-3</v>
      </c>
      <c r="Q564" s="10">
        <f t="shared" si="232"/>
        <v>390</v>
      </c>
      <c r="R564" s="33">
        <f t="shared" si="233"/>
        <v>0.27294812057923534</v>
      </c>
      <c r="S564" s="12">
        <v>0</v>
      </c>
      <c r="T564" s="10">
        <f t="shared" si="234"/>
        <v>550</v>
      </c>
      <c r="U564" s="33">
        <f t="shared" si="235"/>
        <v>1.0759257966508162</v>
      </c>
      <c r="V564" s="18">
        <v>1.2407512805919181E-2</v>
      </c>
      <c r="W564" s="112">
        <f t="shared" si="243"/>
        <v>556</v>
      </c>
      <c r="X564" s="33">
        <f t="shared" si="236"/>
        <v>2.6189086655455109</v>
      </c>
      <c r="Y564" s="13">
        <v>192321</v>
      </c>
      <c r="Z564" s="10">
        <f t="shared" si="237"/>
        <v>547</v>
      </c>
      <c r="AA564" s="33">
        <f t="shared" si="238"/>
        <v>1.1007034132910296</v>
      </c>
      <c r="AB564" s="11">
        <v>0.02</v>
      </c>
      <c r="AC564" s="112">
        <f t="shared" si="244"/>
        <v>523</v>
      </c>
      <c r="AD564" s="33">
        <f t="shared" si="239"/>
        <v>0.99796403254125376</v>
      </c>
      <c r="AE564" s="11">
        <v>0.98213966779782103</v>
      </c>
      <c r="AF564" s="10">
        <f t="shared" si="240"/>
        <v>503</v>
      </c>
      <c r="AG564" s="33">
        <f t="shared" si="241"/>
        <v>0.8725354765713037</v>
      </c>
      <c r="AH564" s="14">
        <v>1.641</v>
      </c>
      <c r="AI564" s="112">
        <f t="shared" si="245"/>
        <v>494</v>
      </c>
      <c r="AJ564" s="33">
        <f t="shared" si="242"/>
        <v>3.3296497517017222E-2</v>
      </c>
      <c r="AK564" s="13">
        <v>301953.81725535612</v>
      </c>
      <c r="AL564" s="38"/>
    </row>
    <row r="565" spans="1:38" x14ac:dyDescent="0.25">
      <c r="A565" t="s">
        <v>958</v>
      </c>
      <c r="B565" s="5" t="s">
        <v>587</v>
      </c>
      <c r="C565" s="6" t="s">
        <v>41</v>
      </c>
      <c r="D565" s="7" t="s">
        <v>34</v>
      </c>
      <c r="E565" s="36">
        <f t="shared" si="223"/>
        <v>7.2609129758155309</v>
      </c>
      <c r="F565" s="8">
        <f t="shared" si="224"/>
        <v>5.6806823904950825</v>
      </c>
      <c r="G565" s="9">
        <f t="shared" si="225"/>
        <v>559</v>
      </c>
      <c r="H565" s="112">
        <f t="shared" si="226"/>
        <v>502</v>
      </c>
      <c r="I565" s="33">
        <f t="shared" si="227"/>
        <v>0.98194237943057183</v>
      </c>
      <c r="J565" s="11">
        <v>5.9021113243761913E-2</v>
      </c>
      <c r="K565" s="10">
        <f t="shared" si="228"/>
        <v>559</v>
      </c>
      <c r="L565" s="33">
        <f t="shared" si="229"/>
        <v>1.307700303357477</v>
      </c>
      <c r="M565" s="11">
        <v>0</v>
      </c>
      <c r="N565" s="10">
        <f t="shared" si="230"/>
        <v>535</v>
      </c>
      <c r="O565" s="33">
        <f t="shared" si="231"/>
        <v>0.95337356493194403</v>
      </c>
      <c r="P565" s="11">
        <v>0</v>
      </c>
      <c r="Q565" s="10">
        <f t="shared" si="232"/>
        <v>348</v>
      </c>
      <c r="R565" s="33">
        <f t="shared" si="233"/>
        <v>0.23703264546443673</v>
      </c>
      <c r="S565" s="12">
        <v>0.15103458692040475</v>
      </c>
      <c r="T565" s="10">
        <f t="shared" si="234"/>
        <v>556</v>
      </c>
      <c r="U565" s="33">
        <f t="shared" si="235"/>
        <v>1.1379288294227925</v>
      </c>
      <c r="V565" s="18">
        <v>8.7679516250944826E-3</v>
      </c>
      <c r="W565" s="112">
        <f t="shared" si="243"/>
        <v>552</v>
      </c>
      <c r="X565" s="33">
        <f t="shared" si="236"/>
        <v>2.4927847401563592</v>
      </c>
      <c r="Y565" s="13">
        <v>187734</v>
      </c>
      <c r="Z565" s="10">
        <f t="shared" si="237"/>
        <v>547</v>
      </c>
      <c r="AA565" s="33">
        <f t="shared" si="238"/>
        <v>1.1007034132910296</v>
      </c>
      <c r="AB565" s="11">
        <v>0.02</v>
      </c>
      <c r="AC565" s="112">
        <f t="shared" si="244"/>
        <v>416</v>
      </c>
      <c r="AD565" s="33">
        <f t="shared" si="239"/>
        <v>0.64659691619221704</v>
      </c>
      <c r="AE565" s="11">
        <v>0.96117342536669548</v>
      </c>
      <c r="AF565" s="10">
        <f t="shared" si="240"/>
        <v>426</v>
      </c>
      <c r="AG565" s="33">
        <f t="shared" si="241"/>
        <v>0.48646840381108186</v>
      </c>
      <c r="AH565" s="14">
        <v>2.0766666666666667</v>
      </c>
      <c r="AI565" s="112">
        <f t="shared" si="245"/>
        <v>474</v>
      </c>
      <c r="AJ565" s="33">
        <f t="shared" si="242"/>
        <v>-6.1396211721233334E-3</v>
      </c>
      <c r="AK565" s="13">
        <v>274886.41156924935</v>
      </c>
      <c r="AL565" s="38"/>
    </row>
    <row r="566" spans="1:38" x14ac:dyDescent="0.25">
      <c r="A566" t="s">
        <v>1048</v>
      </c>
      <c r="B566" s="5" t="s">
        <v>563</v>
      </c>
      <c r="C566" s="6" t="s">
        <v>93</v>
      </c>
      <c r="D566" s="7" t="s">
        <v>34</v>
      </c>
      <c r="E566" s="36">
        <f t="shared" si="223"/>
        <v>7.2921243318178535</v>
      </c>
      <c r="F566" s="8">
        <f t="shared" si="224"/>
        <v>5.5833983497890038</v>
      </c>
      <c r="G566" s="9">
        <f t="shared" si="225"/>
        <v>560</v>
      </c>
      <c r="H566" s="112">
        <f t="shared" si="226"/>
        <v>372</v>
      </c>
      <c r="I566" s="33">
        <f t="shared" si="227"/>
        <v>0.19964674554132295</v>
      </c>
      <c r="J566" s="11">
        <v>9.5450206808780358E-3</v>
      </c>
      <c r="K566" s="10">
        <f t="shared" si="228"/>
        <v>143</v>
      </c>
      <c r="L566" s="33">
        <f t="shared" si="229"/>
        <v>-0.31306150388461451</v>
      </c>
      <c r="M566" s="11">
        <v>8.537490720118783E-2</v>
      </c>
      <c r="N566" s="10">
        <f t="shared" si="230"/>
        <v>527</v>
      </c>
      <c r="O566" s="33">
        <f t="shared" si="231"/>
        <v>0.89000271037030865</v>
      </c>
      <c r="P566" s="11">
        <v>4.0584415584415581E-3</v>
      </c>
      <c r="Q566" s="10">
        <f t="shared" si="232"/>
        <v>390</v>
      </c>
      <c r="R566" s="33">
        <f t="shared" si="233"/>
        <v>0.27294812057923534</v>
      </c>
      <c r="S566" s="12">
        <v>0</v>
      </c>
      <c r="T566" s="10">
        <f t="shared" si="234"/>
        <v>542</v>
      </c>
      <c r="U566" s="33">
        <f t="shared" si="235"/>
        <v>1.0250436307255666</v>
      </c>
      <c r="V566" s="18">
        <v>1.5394282123782596E-2</v>
      </c>
      <c r="W566" s="112">
        <f t="shared" si="243"/>
        <v>561</v>
      </c>
      <c r="X566" s="33">
        <f t="shared" si="236"/>
        <v>3.2138385486161618</v>
      </c>
      <c r="Y566" s="13">
        <v>213958</v>
      </c>
      <c r="Z566" s="10">
        <f t="shared" si="237"/>
        <v>507</v>
      </c>
      <c r="AA566" s="33">
        <f t="shared" si="238"/>
        <v>0.88102929513156858</v>
      </c>
      <c r="AB566" s="11">
        <v>2.3E-2</v>
      </c>
      <c r="AC566" s="112">
        <f t="shared" si="244"/>
        <v>355</v>
      </c>
      <c r="AD566" s="33">
        <f t="shared" si="239"/>
        <v>0.4764454744767776</v>
      </c>
      <c r="AE566" s="11">
        <v>0.95102040816326527</v>
      </c>
      <c r="AF566" s="10">
        <f t="shared" si="240"/>
        <v>544</v>
      </c>
      <c r="AG566" s="33">
        <f t="shared" si="241"/>
        <v>1.4907744844421105</v>
      </c>
      <c r="AH566" s="14">
        <v>0.94333333333333336</v>
      </c>
      <c r="AI566" s="112">
        <f t="shared" si="245"/>
        <v>540</v>
      </c>
      <c r="AJ566" s="33">
        <f t="shared" si="242"/>
        <v>0.75390648157412088</v>
      </c>
      <c r="AK566" s="13">
        <v>796552.25716987078</v>
      </c>
      <c r="AL566" s="38"/>
    </row>
    <row r="567" spans="1:38" x14ac:dyDescent="0.25">
      <c r="A567" t="s">
        <v>745</v>
      </c>
      <c r="B567" s="5" t="s">
        <v>584</v>
      </c>
      <c r="C567" s="6" t="s">
        <v>41</v>
      </c>
      <c r="D567" s="7" t="s">
        <v>34</v>
      </c>
      <c r="E567" s="36">
        <f t="shared" si="223"/>
        <v>7.4234540271611884</v>
      </c>
      <c r="F567" s="8">
        <f t="shared" si="224"/>
        <v>5.1740510780220568</v>
      </c>
      <c r="G567" s="9">
        <f t="shared" si="225"/>
        <v>561</v>
      </c>
      <c r="H567" s="112">
        <f t="shared" si="226"/>
        <v>277</v>
      </c>
      <c r="I567" s="33">
        <f t="shared" si="227"/>
        <v>-0.10129027165397521</v>
      </c>
      <c r="J567" s="11">
        <v>-9.4876660341556285E-3</v>
      </c>
      <c r="K567" s="10">
        <f t="shared" si="228"/>
        <v>137</v>
      </c>
      <c r="L567" s="33">
        <f t="shared" si="229"/>
        <v>-0.34308695891480812</v>
      </c>
      <c r="M567" s="11">
        <v>8.6956521739130432E-2</v>
      </c>
      <c r="N567" s="10">
        <f t="shared" si="230"/>
        <v>535</v>
      </c>
      <c r="O567" s="33">
        <f t="shared" si="231"/>
        <v>0.95337356493194403</v>
      </c>
      <c r="P567" s="11">
        <v>0</v>
      </c>
      <c r="Q567" s="10">
        <f t="shared" si="232"/>
        <v>390</v>
      </c>
      <c r="R567" s="33">
        <f t="shared" si="233"/>
        <v>0.27294812057923534</v>
      </c>
      <c r="S567" s="12">
        <v>0</v>
      </c>
      <c r="T567" s="10">
        <f t="shared" si="234"/>
        <v>530</v>
      </c>
      <c r="U567" s="33">
        <f t="shared" si="235"/>
        <v>0.97241765978622963</v>
      </c>
      <c r="V567" s="18">
        <v>1.8483412322274882E-2</v>
      </c>
      <c r="W567" s="112">
        <f t="shared" si="243"/>
        <v>560</v>
      </c>
      <c r="X567" s="33">
        <f t="shared" si="236"/>
        <v>3.189917071596637</v>
      </c>
      <c r="Y567" s="13">
        <v>213088</v>
      </c>
      <c r="Z567" s="10">
        <f t="shared" si="237"/>
        <v>507</v>
      </c>
      <c r="AA567" s="33">
        <f t="shared" si="238"/>
        <v>0.88102929513156858</v>
      </c>
      <c r="AB567" s="11">
        <v>2.3E-2</v>
      </c>
      <c r="AC567" s="112">
        <f t="shared" si="244"/>
        <v>540</v>
      </c>
      <c r="AD567" s="33">
        <f t="shared" si="239"/>
        <v>1.0775317064526</v>
      </c>
      <c r="AE567" s="11">
        <v>0.9868875086266391</v>
      </c>
      <c r="AF567" s="10">
        <f t="shared" si="240"/>
        <v>455</v>
      </c>
      <c r="AG567" s="33">
        <f t="shared" si="241"/>
        <v>0.58187748147102947</v>
      </c>
      <c r="AH567" s="14">
        <v>1.9690000000000001</v>
      </c>
      <c r="AI567" s="112">
        <f t="shared" si="245"/>
        <v>519</v>
      </c>
      <c r="AJ567" s="33">
        <f t="shared" si="242"/>
        <v>0.16744618382964863</v>
      </c>
      <c r="AK567" s="13">
        <v>394028.90229885059</v>
      </c>
      <c r="AL567" s="38"/>
    </row>
    <row r="568" spans="1:38" x14ac:dyDescent="0.25">
      <c r="A568" t="s">
        <v>917</v>
      </c>
      <c r="B568" s="5" t="s">
        <v>586</v>
      </c>
      <c r="C568" s="6" t="s">
        <v>41</v>
      </c>
      <c r="D568" s="7" t="s">
        <v>34</v>
      </c>
      <c r="E568" s="36">
        <f t="shared" si="223"/>
        <v>7.4540867521435201</v>
      </c>
      <c r="F568" s="8">
        <f t="shared" si="224"/>
        <v>5.078570597651467</v>
      </c>
      <c r="G568" s="9">
        <f t="shared" si="225"/>
        <v>562</v>
      </c>
      <c r="H568" s="112">
        <f t="shared" si="226"/>
        <v>327</v>
      </c>
      <c r="I568" s="33">
        <f t="shared" si="227"/>
        <v>7.080362236728896E-2</v>
      </c>
      <c r="J568" s="11">
        <v>1.3963694394574233E-3</v>
      </c>
      <c r="K568" s="10">
        <f t="shared" si="228"/>
        <v>464</v>
      </c>
      <c r="L568" s="33">
        <f t="shared" si="229"/>
        <v>0.67206739590438758</v>
      </c>
      <c r="M568" s="11">
        <v>3.3482465002164813E-2</v>
      </c>
      <c r="N568" s="10">
        <f t="shared" si="230"/>
        <v>447</v>
      </c>
      <c r="O568" s="33">
        <f t="shared" si="231"/>
        <v>0.71430316362202695</v>
      </c>
      <c r="P568" s="11">
        <v>1.5310717502251577E-2</v>
      </c>
      <c r="Q568" s="10">
        <f t="shared" si="232"/>
        <v>390</v>
      </c>
      <c r="R568" s="33">
        <f t="shared" si="233"/>
        <v>0.27294812057923534</v>
      </c>
      <c r="S568" s="12">
        <v>0</v>
      </c>
      <c r="T568" s="10">
        <f t="shared" si="234"/>
        <v>399</v>
      </c>
      <c r="U568" s="33">
        <f t="shared" si="235"/>
        <v>0.60152947756973785</v>
      </c>
      <c r="V568" s="18">
        <v>4.0254447868005166E-2</v>
      </c>
      <c r="W568" s="112">
        <f t="shared" si="243"/>
        <v>563</v>
      </c>
      <c r="X568" s="33">
        <f t="shared" si="236"/>
        <v>3.5236904158955058</v>
      </c>
      <c r="Y568" s="13">
        <v>225227</v>
      </c>
      <c r="Z568" s="10">
        <f t="shared" si="237"/>
        <v>535</v>
      </c>
      <c r="AA568" s="33">
        <f t="shared" si="238"/>
        <v>1.0274787072378759</v>
      </c>
      <c r="AB568" s="11">
        <v>2.1000000000000001E-2</v>
      </c>
      <c r="AC568" s="112">
        <f t="shared" si="244"/>
        <v>484</v>
      </c>
      <c r="AD568" s="33">
        <f t="shared" si="239"/>
        <v>0.86604222387807894</v>
      </c>
      <c r="AE568" s="11">
        <v>0.97426783092496716</v>
      </c>
      <c r="AF568" s="10">
        <f t="shared" si="240"/>
        <v>486</v>
      </c>
      <c r="AG568" s="33">
        <f t="shared" si="241"/>
        <v>0.73252339356568374</v>
      </c>
      <c r="AH568" s="14">
        <v>1.7990000000000002</v>
      </c>
      <c r="AI568" s="112">
        <f t="shared" si="245"/>
        <v>528</v>
      </c>
      <c r="AJ568" s="33">
        <f t="shared" si="242"/>
        <v>0.31698416160687831</v>
      </c>
      <c r="AK568" s="13">
        <v>496665.90727091633</v>
      </c>
      <c r="AL568" s="38"/>
    </row>
    <row r="569" spans="1:38" x14ac:dyDescent="0.25">
      <c r="A569" t="s">
        <v>827</v>
      </c>
      <c r="B569" s="5" t="s">
        <v>579</v>
      </c>
      <c r="C569" s="6" t="s">
        <v>93</v>
      </c>
      <c r="D569" s="7" t="s">
        <v>34</v>
      </c>
      <c r="E569" s="36">
        <f t="shared" si="223"/>
        <v>7.8660395363821412</v>
      </c>
      <c r="F569" s="8">
        <f t="shared" si="224"/>
        <v>3.7945369456733324</v>
      </c>
      <c r="G569" s="9">
        <f t="shared" si="225"/>
        <v>563</v>
      </c>
      <c r="H569" s="112">
        <f t="shared" si="226"/>
        <v>321</v>
      </c>
      <c r="I569" s="33">
        <f t="shared" si="227"/>
        <v>6.0402490384360984E-2</v>
      </c>
      <c r="J569" s="11">
        <v>7.3855243722298347E-4</v>
      </c>
      <c r="K569" s="10">
        <f t="shared" si="228"/>
        <v>185</v>
      </c>
      <c r="L569" s="33">
        <f t="shared" si="229"/>
        <v>-0.1339731927622565</v>
      </c>
      <c r="M569" s="11">
        <v>7.5941289087428213E-2</v>
      </c>
      <c r="N569" s="10">
        <f t="shared" si="230"/>
        <v>529</v>
      </c>
      <c r="O569" s="33">
        <f t="shared" si="231"/>
        <v>0.89908087173310214</v>
      </c>
      <c r="P569" s="11">
        <v>3.4770514603616135E-3</v>
      </c>
      <c r="Q569" s="10">
        <f t="shared" si="232"/>
        <v>390</v>
      </c>
      <c r="R569" s="33">
        <f t="shared" si="233"/>
        <v>0.27294812057923534</v>
      </c>
      <c r="S569" s="12">
        <v>0</v>
      </c>
      <c r="T569" s="10">
        <f t="shared" si="234"/>
        <v>562</v>
      </c>
      <c r="U569" s="33">
        <f t="shared" si="235"/>
        <v>1.278976021160128</v>
      </c>
      <c r="V569" s="18">
        <v>4.8851978505129456E-4</v>
      </c>
      <c r="W569" s="112">
        <f t="shared" si="243"/>
        <v>562</v>
      </c>
      <c r="X569" s="33">
        <f t="shared" si="236"/>
        <v>3.2940442365080642</v>
      </c>
      <c r="Y569" s="13">
        <v>216875</v>
      </c>
      <c r="Z569" s="10">
        <f t="shared" si="237"/>
        <v>535</v>
      </c>
      <c r="AA569" s="33">
        <f t="shared" si="238"/>
        <v>1.0274787072378759</v>
      </c>
      <c r="AB569" s="11">
        <v>2.1000000000000001E-2</v>
      </c>
      <c r="AC569" s="112">
        <f t="shared" si="244"/>
        <v>502</v>
      </c>
      <c r="AD569" s="33">
        <f t="shared" si="239"/>
        <v>0.93349654750467004</v>
      </c>
      <c r="AE569" s="11">
        <v>0.97829286239882263</v>
      </c>
      <c r="AF569" s="10">
        <f t="shared" si="240"/>
        <v>468</v>
      </c>
      <c r="AG569" s="33">
        <f t="shared" si="241"/>
        <v>0.65365582782201181</v>
      </c>
      <c r="AH569" s="14">
        <v>1.8880000000000001</v>
      </c>
      <c r="AI569" s="112">
        <f t="shared" si="245"/>
        <v>502</v>
      </c>
      <c r="AJ569" s="33">
        <f t="shared" si="242"/>
        <v>5.9975001192146875E-2</v>
      </c>
      <c r="AK569" s="13">
        <v>320264.89618696185</v>
      </c>
      <c r="AL569" s="38"/>
    </row>
    <row r="570" spans="1:38" x14ac:dyDescent="0.25">
      <c r="A570" t="s">
        <v>941</v>
      </c>
      <c r="B570" s="5" t="s">
        <v>576</v>
      </c>
      <c r="C570" s="6" t="s">
        <v>81</v>
      </c>
      <c r="D570" s="7" t="s">
        <v>34</v>
      </c>
      <c r="E570" s="36">
        <f t="shared" si="223"/>
        <v>8.2983649373865322</v>
      </c>
      <c r="F570" s="8">
        <f t="shared" si="224"/>
        <v>2.4470029934011919</v>
      </c>
      <c r="G570" s="9">
        <f t="shared" si="225"/>
        <v>564</v>
      </c>
      <c r="H570" s="112">
        <f t="shared" si="226"/>
        <v>389</v>
      </c>
      <c r="I570" s="33">
        <f t="shared" si="227"/>
        <v>0.25737100903267052</v>
      </c>
      <c r="J570" s="11">
        <v>1.3195777351247662E-2</v>
      </c>
      <c r="K570" s="10">
        <f t="shared" si="228"/>
        <v>489</v>
      </c>
      <c r="L570" s="33">
        <f t="shared" si="229"/>
        <v>0.73858520865546862</v>
      </c>
      <c r="M570" s="11">
        <v>2.9978586723768737E-2</v>
      </c>
      <c r="N570" s="10">
        <f t="shared" si="230"/>
        <v>535</v>
      </c>
      <c r="O570" s="33">
        <f t="shared" si="231"/>
        <v>0.95337356493194403</v>
      </c>
      <c r="P570" s="11">
        <v>0</v>
      </c>
      <c r="Q570" s="10">
        <f t="shared" si="232"/>
        <v>390</v>
      </c>
      <c r="R570" s="33">
        <f t="shared" si="233"/>
        <v>0.27294812057923534</v>
      </c>
      <c r="S570" s="12">
        <v>0</v>
      </c>
      <c r="T570" s="10">
        <f t="shared" si="234"/>
        <v>523</v>
      </c>
      <c r="U570" s="33">
        <f t="shared" si="235"/>
        <v>0.96014614217402883</v>
      </c>
      <c r="V570" s="18">
        <v>1.9203747072599531E-2</v>
      </c>
      <c r="W570" s="112">
        <f t="shared" si="243"/>
        <v>564</v>
      </c>
      <c r="X570" s="33">
        <f t="shared" si="236"/>
        <v>3.9757238437127405</v>
      </c>
      <c r="Y570" s="13">
        <v>241667</v>
      </c>
      <c r="Z570" s="10">
        <f t="shared" si="237"/>
        <v>488</v>
      </c>
      <c r="AA570" s="33">
        <f t="shared" si="238"/>
        <v>0.8078045890784149</v>
      </c>
      <c r="AB570" s="11">
        <v>2.4E-2</v>
      </c>
      <c r="AC570" s="112">
        <f t="shared" si="244"/>
        <v>528</v>
      </c>
      <c r="AD570" s="33">
        <f t="shared" si="239"/>
        <v>1.011028900413494</v>
      </c>
      <c r="AE570" s="11">
        <v>0.98291925465838514</v>
      </c>
      <c r="AF570" s="10">
        <f t="shared" si="240"/>
        <v>344</v>
      </c>
      <c r="AG570" s="33">
        <f t="shared" si="241"/>
        <v>0.23243804223970405</v>
      </c>
      <c r="AH570" s="14">
        <v>2.3633333333333333</v>
      </c>
      <c r="AI570" s="112">
        <f t="shared" si="245"/>
        <v>496</v>
      </c>
      <c r="AJ570" s="33">
        <f t="shared" si="242"/>
        <v>4.0964846058853754E-2</v>
      </c>
      <c r="AK570" s="13">
        <v>307217.07103954535</v>
      </c>
      <c r="AL570" s="38"/>
    </row>
    <row r="571" spans="1:38" ht="15.75" thickBot="1" x14ac:dyDescent="0.3">
      <c r="A571" t="s">
        <v>1095</v>
      </c>
      <c r="B571" s="134" t="s">
        <v>588</v>
      </c>
      <c r="C571" s="135" t="s">
        <v>19</v>
      </c>
      <c r="D571" s="136" t="s">
        <v>20</v>
      </c>
      <c r="E571" s="37">
        <f t="shared" si="223"/>
        <v>9.0834297950083691</v>
      </c>
      <c r="F571" s="22">
        <f t="shared" si="224"/>
        <v>0</v>
      </c>
      <c r="G571" s="23">
        <f t="shared" si="225"/>
        <v>565</v>
      </c>
      <c r="H571" s="113">
        <f t="shared" si="226"/>
        <v>317</v>
      </c>
      <c r="I571" s="35">
        <f t="shared" si="227"/>
        <v>4.8724802897147527E-2</v>
      </c>
      <c r="J571" s="25">
        <v>0</v>
      </c>
      <c r="K571" s="24">
        <f t="shared" si="228"/>
        <v>1</v>
      </c>
      <c r="L571" s="35">
        <f t="shared" si="229"/>
        <v>-11.348335374063376</v>
      </c>
      <c r="M571" s="25">
        <v>0.66666666666666663</v>
      </c>
      <c r="N571" s="24">
        <f t="shared" si="230"/>
        <v>535</v>
      </c>
      <c r="O571" s="35">
        <f t="shared" si="231"/>
        <v>0.95337356493194403</v>
      </c>
      <c r="P571" s="25">
        <v>0</v>
      </c>
      <c r="Q571" s="24">
        <f t="shared" si="232"/>
        <v>390</v>
      </c>
      <c r="R571" s="35">
        <f t="shared" si="233"/>
        <v>0.27294812057923534</v>
      </c>
      <c r="S571" s="26">
        <v>0</v>
      </c>
      <c r="T571" s="24">
        <f t="shared" si="234"/>
        <v>563</v>
      </c>
      <c r="U571" s="35">
        <f t="shared" si="235"/>
        <v>1.287298372877109</v>
      </c>
      <c r="V571" s="133">
        <v>0</v>
      </c>
      <c r="W571" s="113">
        <f t="shared" si="243"/>
        <v>565</v>
      </c>
      <c r="X571" s="35">
        <f t="shared" si="236"/>
        <v>4.2048476000388364</v>
      </c>
      <c r="Y571" s="27">
        <v>250000</v>
      </c>
      <c r="Z571" s="24">
        <f t="shared" si="237"/>
        <v>563</v>
      </c>
      <c r="AA571" s="35">
        <f t="shared" si="238"/>
        <v>2.5651975343541036</v>
      </c>
      <c r="AB571" s="25">
        <v>0</v>
      </c>
      <c r="AC571" s="113">
        <f t="shared" si="244"/>
        <v>559</v>
      </c>
      <c r="AD571" s="35">
        <f t="shared" si="239"/>
        <v>1.2972801090166022</v>
      </c>
      <c r="AE571" s="25">
        <v>1</v>
      </c>
      <c r="AF571" s="24">
        <f t="shared" si="240"/>
        <v>484</v>
      </c>
      <c r="AG571" s="35">
        <f t="shared" si="241"/>
        <v>0.72454802174890798</v>
      </c>
      <c r="AH571" s="28">
        <v>1.8080000000000001</v>
      </c>
      <c r="AI571" s="113">
        <f t="shared" si="245"/>
        <v>558</v>
      </c>
      <c r="AJ571" s="35">
        <f t="shared" si="242"/>
        <v>4.5850005222594747</v>
      </c>
      <c r="AK571" s="27">
        <v>3426065</v>
      </c>
      <c r="AL571" s="40"/>
    </row>
    <row r="572" spans="1:38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25">
      <c r="B573"/>
      <c r="C573" s="42" t="s">
        <v>599</v>
      </c>
      <c r="D573"/>
      <c r="E573"/>
      <c r="F573" s="41"/>
      <c r="G573" s="41"/>
      <c r="H573" s="31"/>
      <c r="I573" s="59"/>
      <c r="J573" s="60">
        <f>AVERAGE(J7:J571)</f>
        <v>-3.0815880260797067E-3</v>
      </c>
      <c r="K573" s="59"/>
      <c r="L573" s="60"/>
      <c r="M573" s="60">
        <f>AVERAGE(M7:M571)</f>
        <v>6.8884145435340646E-2</v>
      </c>
      <c r="N573" s="59"/>
      <c r="O573" s="59"/>
      <c r="P573" s="60">
        <f>AVERAGE(P7:P571)</f>
        <v>6.1056631213267612E-2</v>
      </c>
      <c r="Q573" s="59"/>
      <c r="R573" s="59"/>
      <c r="S573" s="61">
        <f>AVERAGE(S7:S571)</f>
        <v>1.1478229512659135</v>
      </c>
      <c r="T573" s="59"/>
      <c r="U573" s="59"/>
      <c r="V573" s="60">
        <f>AVERAGE(V7:V571)</f>
        <v>7.5564064798131797E-2</v>
      </c>
      <c r="W573" s="59"/>
      <c r="X573" s="59"/>
      <c r="Y573" s="62">
        <f>AVERAGE(Y7:Y571)</f>
        <v>97073.932389380527</v>
      </c>
      <c r="Z573" s="59"/>
      <c r="AA573" s="59"/>
      <c r="AB573" s="60">
        <f>AVERAGE(AB7:AB571)</f>
        <v>3.5031858407079584E-2</v>
      </c>
      <c r="AC573" s="59"/>
      <c r="AD573" s="59"/>
      <c r="AE573" s="60">
        <f>AVERAGE(AE7:AE571)</f>
        <v>0.92259068079751561</v>
      </c>
      <c r="AF573" s="59"/>
      <c r="AG573" s="59"/>
      <c r="AH573" s="63">
        <f>AVERAGE(AH7:AH571)</f>
        <v>2.6256336283185822</v>
      </c>
      <c r="AI573" s="59"/>
      <c r="AJ573" s="59"/>
      <c r="AK573" s="62">
        <f>AVERAGE(AK7:AK571)</f>
        <v>279100.40682407736</v>
      </c>
      <c r="AL573" s="32"/>
    </row>
    <row r="574" spans="1:38" x14ac:dyDescent="0.25">
      <c r="B574"/>
      <c r="C574" s="42" t="s">
        <v>589</v>
      </c>
      <c r="D574"/>
      <c r="E574"/>
      <c r="F574" s="41"/>
      <c r="G574" s="41"/>
      <c r="H574" s="31"/>
      <c r="I574" s="59"/>
      <c r="J574" s="60">
        <f>STDEV(J7:J571)</f>
        <v>6.3244750986157616E-2</v>
      </c>
      <c r="K574" s="59"/>
      <c r="L574" s="60"/>
      <c r="M574" s="60">
        <f>STDEV(M7:M571)</f>
        <v>5.2675789137987421E-2</v>
      </c>
      <c r="N574" s="59"/>
      <c r="O574" s="59"/>
      <c r="P574" s="60">
        <f>STDEV(P7:P571)</f>
        <v>6.4042714691408612E-2</v>
      </c>
      <c r="Q574" s="59"/>
      <c r="R574" s="59"/>
      <c r="S574" s="61">
        <f>STDEV(S7:S571)</f>
        <v>4.2052788230601017</v>
      </c>
      <c r="T574" s="59"/>
      <c r="U574" s="59"/>
      <c r="V574" s="60">
        <f>STDEV(V7:V571)</f>
        <v>5.8699728353766405E-2</v>
      </c>
      <c r="W574" s="59"/>
      <c r="X574" s="59"/>
      <c r="Y574" s="62">
        <f>STDEV(Y7:Y571)</f>
        <v>36368.991734494026</v>
      </c>
      <c r="Z574" s="59"/>
      <c r="AA574" s="59"/>
      <c r="AB574" s="60">
        <f>STDEV(AB7:AB571)</f>
        <v>1.3656592889210121E-2</v>
      </c>
      <c r="AC574" s="59"/>
      <c r="AD574" s="59"/>
      <c r="AE574" s="60">
        <f>STDEV(AE7:AE571)</f>
        <v>5.9670474143910378E-2</v>
      </c>
      <c r="AF574" s="59"/>
      <c r="AG574" s="59"/>
      <c r="AH574" s="63">
        <f>STDEV(AH7:AH571)</f>
        <v>1.1284740331565393</v>
      </c>
      <c r="AI574" s="59"/>
      <c r="AJ574" s="59"/>
      <c r="AK574" s="62">
        <f>STDEV(AK7:AK571)</f>
        <v>686360.79274100228</v>
      </c>
      <c r="AL574" s="32"/>
    </row>
    <row r="575" spans="1:38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25"/>
    <row r="578" spans="5:10" customFormat="1" hidden="1" x14ac:dyDescent="0.25">
      <c r="E578" s="119" t="s">
        <v>1188</v>
      </c>
      <c r="F578" s="120"/>
      <c r="G578" s="120"/>
      <c r="H578" s="120"/>
      <c r="I578" s="120"/>
      <c r="J578" s="120"/>
    </row>
    <row r="579" spans="5:10" customFormat="1" ht="15.75" hidden="1" x14ac:dyDescent="0.3">
      <c r="E579" s="120"/>
      <c r="F579" s="121" t="s">
        <v>1189</v>
      </c>
      <c r="G579" s="121" t="s">
        <v>1190</v>
      </c>
      <c r="H579" s="120"/>
      <c r="I579" s="122" t="s">
        <v>1191</v>
      </c>
      <c r="J579" s="122" t="s">
        <v>1192</v>
      </c>
    </row>
    <row r="580" spans="5:10" customFormat="1" hidden="1" x14ac:dyDescent="0.25">
      <c r="E580" s="123">
        <v>1</v>
      </c>
      <c r="F580" s="124">
        <f>MAX(E7:E571)</f>
        <v>9.0834297950083691</v>
      </c>
      <c r="G580" s="125">
        <v>0</v>
      </c>
      <c r="H580" s="120"/>
      <c r="I580" s="124">
        <f>(G581-G580)/(F581-F580)</f>
        <v>-3.1169437399271636</v>
      </c>
      <c r="J580" s="124">
        <f>-I580*F580</f>
        <v>28.312539636619213</v>
      </c>
    </row>
    <row r="581" spans="5:10" customFormat="1" hidden="1" x14ac:dyDescent="0.25">
      <c r="E581" s="123">
        <v>2</v>
      </c>
      <c r="F581" s="124">
        <f>MIN(E7:E571)</f>
        <v>-22.999279533051812</v>
      </c>
      <c r="G581" s="125">
        <v>100</v>
      </c>
      <c r="H581" s="120"/>
      <c r="I581" s="120"/>
      <c r="J581" s="120"/>
    </row>
    <row r="582" spans="5:10" customFormat="1" x14ac:dyDescent="0.25"/>
    <row r="583" spans="5:10" customFormat="1" x14ac:dyDescent="0.25"/>
    <row r="584" spans="5:10" customFormat="1" x14ac:dyDescent="0.25"/>
    <row r="585" spans="5:10" customFormat="1" x14ac:dyDescent="0.25"/>
    <row r="586" spans="5:10" customFormat="1" x14ac:dyDescent="0.25"/>
    <row r="587" spans="5:10" customFormat="1" x14ac:dyDescent="0.25"/>
    <row r="588" spans="5:10" customFormat="1" x14ac:dyDescent="0.25"/>
    <row r="589" spans="5:10" customFormat="1" x14ac:dyDescent="0.25"/>
    <row r="590" spans="5:10" customFormat="1" x14ac:dyDescent="0.25"/>
    <row r="591" spans="5:10" customFormat="1" x14ac:dyDescent="0.25"/>
    <row r="592" spans="5:10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autoFilter ref="B6:AK571" xr:uid="{67FEBAD9-1630-40E5-A4E0-92C44C3CE411}"/>
  <sortState xmlns:xlrd2="http://schemas.microsoft.com/office/spreadsheetml/2017/richdata2" ref="A7:AL571">
    <sortCondition descending="1" ref="F7:F571"/>
  </sortState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AM1156"/>
  <sheetViews>
    <sheetView zoomScaleNormal="100" workbookViewId="0">
      <pane xSplit="4" ySplit="6" topLeftCell="E321" activePane="bottomRight" state="frozen"/>
      <selection pane="topRight" activeCell="D1" sqref="D1"/>
      <selection pane="bottomLeft" activeCell="A7" sqref="A7"/>
      <selection pane="bottomRight" activeCell="M323" sqref="M323"/>
    </sheetView>
  </sheetViews>
  <sheetFormatPr defaultRowHeight="15" x14ac:dyDescent="0.25"/>
  <cols>
    <col min="1" max="1" width="18.5703125" hidden="1" customWidth="1"/>
    <col min="2" max="2" width="19.5703125" style="29" customWidth="1"/>
    <col min="3" max="3" width="10" style="29" customWidth="1"/>
    <col min="4" max="4" width="8" style="29" hidden="1" customWidth="1"/>
    <col min="5" max="5" width="5.7109375" style="29" customWidth="1"/>
    <col min="6" max="6" width="8.42578125" style="29" customWidth="1"/>
    <col min="7" max="7" width="4.28515625" style="29" customWidth="1"/>
    <col min="8" max="8" width="4" style="29" customWidth="1"/>
    <col min="9" max="9" width="4.5703125" style="29" customWidth="1"/>
    <col min="10" max="10" width="6.140625" style="29" customWidth="1"/>
    <col min="11" max="11" width="4.140625" style="29" customWidth="1"/>
    <col min="12" max="12" width="5.5703125" style="29" customWidth="1"/>
    <col min="13" max="13" width="6.28515625" style="29" customWidth="1"/>
    <col min="14" max="14" width="4" style="29" customWidth="1"/>
    <col min="15" max="15" width="5" style="29" customWidth="1"/>
    <col min="16" max="16" width="5.140625" style="29" customWidth="1"/>
    <col min="17" max="17" width="4" style="29" customWidth="1"/>
    <col min="18" max="18" width="4.7109375" style="29" customWidth="1"/>
    <col min="19" max="19" width="5" style="29" customWidth="1"/>
    <col min="20" max="20" width="4" style="29" customWidth="1"/>
    <col min="21" max="21" width="4.5703125" style="29" customWidth="1"/>
    <col min="22" max="22" width="6" style="29" customWidth="1"/>
    <col min="23" max="23" width="4" style="29" customWidth="1"/>
    <col min="24" max="24" width="4.7109375" style="29" customWidth="1"/>
    <col min="25" max="25" width="6.5703125" style="29" customWidth="1"/>
    <col min="26" max="26" width="4" style="29" customWidth="1"/>
    <col min="27" max="27" width="4.5703125" style="29" customWidth="1"/>
    <col min="28" max="28" width="5.42578125" style="29" customWidth="1"/>
    <col min="29" max="29" width="4" style="29" customWidth="1"/>
    <col min="30" max="30" width="4.42578125" style="29" customWidth="1"/>
    <col min="31" max="31" width="6.42578125" style="29" customWidth="1"/>
    <col min="32" max="32" width="4.7109375" style="29" customWidth="1"/>
    <col min="33" max="34" width="5.5703125" style="29" customWidth="1"/>
    <col min="35" max="35" width="4" style="29" customWidth="1"/>
    <col min="36" max="36" width="5.28515625" style="29" customWidth="1"/>
    <col min="37" max="37" width="8" style="29" customWidth="1"/>
    <col min="38" max="38" width="7" customWidth="1"/>
  </cols>
  <sheetData>
    <row r="1" spans="1:38" ht="27.75" thickBot="1" x14ac:dyDescent="0.5">
      <c r="B1" s="114" t="s">
        <v>1180</v>
      </c>
    </row>
    <row r="2" spans="1:38" ht="14.25" customHeight="1" thickBot="1" x14ac:dyDescent="0.3">
      <c r="B2" s="109"/>
      <c r="C2" s="110"/>
      <c r="D2" s="110"/>
      <c r="E2" s="110"/>
      <c r="F2" s="110"/>
      <c r="G2" s="110"/>
      <c r="H2" s="143" t="s">
        <v>0</v>
      </c>
      <c r="I2" s="144"/>
      <c r="J2" s="144"/>
      <c r="K2" s="144"/>
      <c r="L2" s="144"/>
      <c r="M2" s="145"/>
      <c r="N2" s="143" t="s">
        <v>1</v>
      </c>
      <c r="O2" s="144"/>
      <c r="P2" s="144"/>
      <c r="Q2" s="144"/>
      <c r="R2" s="144"/>
      <c r="S2" s="145"/>
      <c r="T2" s="143" t="s">
        <v>2</v>
      </c>
      <c r="U2" s="144"/>
      <c r="V2" s="144"/>
      <c r="W2" s="144"/>
      <c r="X2" s="144"/>
      <c r="Y2" s="144"/>
      <c r="Z2" s="144"/>
      <c r="AA2" s="144"/>
      <c r="AB2" s="145"/>
      <c r="AC2" s="143" t="s">
        <v>3</v>
      </c>
      <c r="AD2" s="144"/>
      <c r="AE2" s="145"/>
      <c r="AF2" s="143" t="s">
        <v>4</v>
      </c>
      <c r="AG2" s="144"/>
      <c r="AH2" s="144"/>
      <c r="AI2" s="144"/>
      <c r="AJ2" s="144"/>
      <c r="AK2" s="145"/>
    </row>
    <row r="3" spans="1:38" ht="29.25" customHeight="1" thickBot="1" x14ac:dyDescent="0.3">
      <c r="B3" s="146" t="s">
        <v>5</v>
      </c>
      <c r="C3" s="147"/>
      <c r="D3" s="147"/>
      <c r="E3" s="147"/>
      <c r="F3" s="147"/>
      <c r="G3" s="148"/>
      <c r="H3" s="140" t="s">
        <v>590</v>
      </c>
      <c r="I3" s="141"/>
      <c r="J3" s="142"/>
      <c r="K3" s="140" t="s">
        <v>591</v>
      </c>
      <c r="L3" s="141"/>
      <c r="M3" s="142"/>
      <c r="N3" s="140" t="s">
        <v>592</v>
      </c>
      <c r="O3" s="141"/>
      <c r="P3" s="142"/>
      <c r="Q3" s="140" t="s">
        <v>593</v>
      </c>
      <c r="R3" s="141"/>
      <c r="S3" s="142"/>
      <c r="T3" s="140" t="s">
        <v>594</v>
      </c>
      <c r="U3" s="141"/>
      <c r="V3" s="142"/>
      <c r="W3" s="140" t="s">
        <v>1179</v>
      </c>
      <c r="X3" s="141"/>
      <c r="Y3" s="142"/>
      <c r="Z3" s="140" t="s">
        <v>1178</v>
      </c>
      <c r="AA3" s="141"/>
      <c r="AB3" s="142"/>
      <c r="AC3" s="140" t="s">
        <v>595</v>
      </c>
      <c r="AD3" s="141"/>
      <c r="AE3" s="142"/>
      <c r="AF3" s="140" t="s">
        <v>596</v>
      </c>
      <c r="AG3" s="141"/>
      <c r="AH3" s="142"/>
      <c r="AI3" s="140" t="s">
        <v>597</v>
      </c>
      <c r="AJ3" s="141"/>
      <c r="AK3" s="142"/>
    </row>
    <row r="4" spans="1:38" ht="13.5" customHeight="1" thickBot="1" x14ac:dyDescent="0.3">
      <c r="B4" s="3"/>
      <c r="C4" s="4"/>
      <c r="D4" s="4"/>
      <c r="E4" s="4"/>
      <c r="F4" s="4"/>
      <c r="G4" s="30"/>
      <c r="H4" s="137" t="s">
        <v>6</v>
      </c>
      <c r="I4" s="138"/>
      <c r="J4" s="138"/>
      <c r="K4" s="138"/>
      <c r="L4" s="138"/>
      <c r="M4" s="139"/>
      <c r="N4" s="137" t="s">
        <v>7</v>
      </c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9"/>
      <c r="AF4" s="137" t="s">
        <v>6</v>
      </c>
      <c r="AG4" s="138"/>
      <c r="AH4" s="138"/>
      <c r="AI4" s="138"/>
      <c r="AJ4" s="138"/>
      <c r="AK4" s="139"/>
    </row>
    <row r="5" spans="1:38" ht="13.5" customHeight="1" thickBot="1" x14ac:dyDescent="0.3">
      <c r="B5" s="3"/>
      <c r="C5" s="4"/>
      <c r="D5" s="4"/>
      <c r="E5" s="4"/>
      <c r="F5" s="4"/>
      <c r="G5" s="30"/>
      <c r="H5" s="137" t="s">
        <v>8</v>
      </c>
      <c r="I5" s="138"/>
      <c r="J5" s="138"/>
      <c r="K5" s="137" t="s">
        <v>9</v>
      </c>
      <c r="L5" s="138"/>
      <c r="M5" s="138"/>
      <c r="N5" s="137" t="s">
        <v>9</v>
      </c>
      <c r="O5" s="138"/>
      <c r="P5" s="138"/>
      <c r="Q5" s="137" t="s">
        <v>8</v>
      </c>
      <c r="R5" s="138"/>
      <c r="S5" s="138"/>
      <c r="T5" s="137" t="s">
        <v>9</v>
      </c>
      <c r="U5" s="138"/>
      <c r="V5" s="138"/>
      <c r="W5" s="137" t="s">
        <v>9</v>
      </c>
      <c r="X5" s="138"/>
      <c r="Y5" s="138"/>
      <c r="Z5" s="137" t="s">
        <v>8</v>
      </c>
      <c r="AA5" s="138"/>
      <c r="AB5" s="138"/>
      <c r="AC5" s="137" t="s">
        <v>9</v>
      </c>
      <c r="AD5" s="138"/>
      <c r="AE5" s="138"/>
      <c r="AF5" s="137" t="s">
        <v>8</v>
      </c>
      <c r="AG5" s="138"/>
      <c r="AH5" s="138"/>
      <c r="AI5" s="137" t="s">
        <v>8</v>
      </c>
      <c r="AJ5" s="138"/>
      <c r="AK5" s="139"/>
    </row>
    <row r="6" spans="1:38" ht="27.75" customHeight="1" x14ac:dyDescent="0.25">
      <c r="B6" s="46" t="s">
        <v>10</v>
      </c>
      <c r="C6" s="47" t="s">
        <v>11</v>
      </c>
      <c r="D6" s="48" t="s">
        <v>12</v>
      </c>
      <c r="E6" s="48" t="s">
        <v>13</v>
      </c>
      <c r="F6" s="48" t="s">
        <v>14</v>
      </c>
      <c r="G6" s="49" t="s">
        <v>15</v>
      </c>
      <c r="H6" s="50" t="s">
        <v>16</v>
      </c>
      <c r="I6" s="50" t="s">
        <v>598</v>
      </c>
      <c r="J6" s="51" t="s">
        <v>17</v>
      </c>
      <c r="K6" s="50" t="s">
        <v>16</v>
      </c>
      <c r="L6" s="50" t="s">
        <v>598</v>
      </c>
      <c r="M6" s="51" t="s">
        <v>17</v>
      </c>
      <c r="N6" s="50" t="s">
        <v>16</v>
      </c>
      <c r="O6" s="50" t="s">
        <v>598</v>
      </c>
      <c r="P6" s="51" t="s">
        <v>17</v>
      </c>
      <c r="Q6" s="50" t="s">
        <v>16</v>
      </c>
      <c r="R6" s="50" t="s">
        <v>598</v>
      </c>
      <c r="S6" s="51" t="s">
        <v>17</v>
      </c>
      <c r="T6" s="50" t="s">
        <v>16</v>
      </c>
      <c r="U6" s="50" t="s">
        <v>598</v>
      </c>
      <c r="V6" s="51" t="s">
        <v>17</v>
      </c>
      <c r="W6" s="50" t="s">
        <v>16</v>
      </c>
      <c r="X6" s="50" t="s">
        <v>598</v>
      </c>
      <c r="Y6" s="51" t="s">
        <v>17</v>
      </c>
      <c r="Z6" s="50" t="s">
        <v>16</v>
      </c>
      <c r="AA6" s="50" t="s">
        <v>598</v>
      </c>
      <c r="AB6" s="51" t="s">
        <v>17</v>
      </c>
      <c r="AC6" s="50" t="s">
        <v>16</v>
      </c>
      <c r="AD6" s="50" t="s">
        <v>598</v>
      </c>
      <c r="AE6" s="51" t="s">
        <v>17</v>
      </c>
      <c r="AF6" s="50" t="s">
        <v>16</v>
      </c>
      <c r="AG6" s="50" t="s">
        <v>598</v>
      </c>
      <c r="AH6" s="51" t="s">
        <v>17</v>
      </c>
      <c r="AI6" s="50" t="s">
        <v>16</v>
      </c>
      <c r="AJ6" s="50" t="s">
        <v>598</v>
      </c>
      <c r="AK6" s="51" t="s">
        <v>17</v>
      </c>
      <c r="AL6" s="52" t="s">
        <v>600</v>
      </c>
    </row>
    <row r="7" spans="1:38" x14ac:dyDescent="0.25">
      <c r="A7" t="s">
        <v>608</v>
      </c>
      <c r="B7" s="15" t="s">
        <v>363</v>
      </c>
      <c r="C7" s="16" t="s">
        <v>54</v>
      </c>
      <c r="D7" s="7" t="s">
        <v>39</v>
      </c>
      <c r="E7" s="43">
        <f t="shared" ref="E7:E70" si="0">(I7+L7+AG7+AJ7)*0.25+(O7+R7+U7+X7+AA7+AD7)</f>
        <v>1.8190382059511803</v>
      </c>
      <c r="F7" s="8">
        <v>22.463269605455803</v>
      </c>
      <c r="G7" s="9">
        <f t="shared" ref="G7:G70" si="1">RANK(E7,$E$7:$E$571,1)</f>
        <v>326</v>
      </c>
      <c r="H7" s="17">
        <v>311</v>
      </c>
      <c r="I7" s="34">
        <f t="shared" ref="I7:I70" si="2">(J7-J$573)/J$574</f>
        <v>0.1059541199698268</v>
      </c>
      <c r="J7" s="18">
        <v>2.3169652731696466E-2</v>
      </c>
      <c r="K7" s="17">
        <v>368</v>
      </c>
      <c r="L7" s="34">
        <f t="shared" ref="L7:L70" si="3">-(M7-M$573)/M$574</f>
        <v>0.37697499110377791</v>
      </c>
      <c r="M7" s="18">
        <v>4.5751633986928102E-2</v>
      </c>
      <c r="N7" s="17">
        <v>364</v>
      </c>
      <c r="O7" s="34">
        <f t="shared" ref="O7:O70" si="4">-(P7-P$573)/P$574</f>
        <v>0.53256955231246061</v>
      </c>
      <c r="P7" s="18">
        <v>2.8999999999999998E-2</v>
      </c>
      <c r="Q7" s="17">
        <v>266</v>
      </c>
      <c r="R7" s="34">
        <f t="shared" ref="R7:R70" si="5">-(S7-S$573)/S$574</f>
        <v>0.31224164224192141</v>
      </c>
      <c r="S7" s="19">
        <v>0.81067934929470897</v>
      </c>
      <c r="T7" s="17">
        <v>258</v>
      </c>
      <c r="U7" s="34">
        <f t="shared" ref="U7:U70" si="6">-(V7-V$573)/V$574</f>
        <v>0.19952392140762912</v>
      </c>
      <c r="V7" s="18">
        <v>6.7000000000000004E-2</v>
      </c>
      <c r="W7" s="17">
        <v>322</v>
      </c>
      <c r="X7" s="34">
        <f t="shared" ref="X7:X70" si="7">(Y7-Y$573)/Y$574</f>
        <v>7.5352468885219884E-3</v>
      </c>
      <c r="Y7" s="20">
        <v>84720</v>
      </c>
      <c r="Z7" s="17">
        <v>289</v>
      </c>
      <c r="AA7" s="34">
        <f t="shared" ref="AA7:AA70" si="8">-(AB7-AB$573)/AB$574</f>
        <v>0.27304894918250777</v>
      </c>
      <c r="AB7" s="18">
        <v>0.05</v>
      </c>
      <c r="AC7" s="17">
        <v>333</v>
      </c>
      <c r="AD7" s="34">
        <f t="shared" ref="AD7:AD70" si="9">(AE7-AE$573)/AE$574</f>
        <v>0.41783451977253111</v>
      </c>
      <c r="AE7" s="18">
        <v>0.93799999999999994</v>
      </c>
      <c r="AF7" s="17">
        <v>293</v>
      </c>
      <c r="AG7" s="34">
        <f t="shared" ref="AG7:AG70" si="10">-(AH7-AH$573)/AH$574</f>
        <v>5.8289370140652587E-2</v>
      </c>
      <c r="AH7" s="21">
        <v>2.5312286189191213</v>
      </c>
      <c r="AI7" s="17">
        <v>245</v>
      </c>
      <c r="AJ7" s="34">
        <f t="shared" ref="AJ7:AJ70" si="11">(AK7-AK$573)/AK$574</f>
        <v>-0.2360809846318235</v>
      </c>
      <c r="AK7" s="20">
        <v>112133.24374425769</v>
      </c>
      <c r="AL7" s="39"/>
    </row>
    <row r="8" spans="1:38" x14ac:dyDescent="0.25">
      <c r="A8" t="s">
        <v>609</v>
      </c>
      <c r="B8" s="5" t="s">
        <v>148</v>
      </c>
      <c r="C8" s="6" t="s">
        <v>24</v>
      </c>
      <c r="D8" s="7" t="s">
        <v>20</v>
      </c>
      <c r="E8" s="36">
        <f t="shared" si="0"/>
        <v>-3.6002253453069031</v>
      </c>
      <c r="F8" s="8">
        <v>37.538648980265904</v>
      </c>
      <c r="G8" s="9">
        <f t="shared" si="1"/>
        <v>108</v>
      </c>
      <c r="H8" s="10">
        <v>264</v>
      </c>
      <c r="I8" s="33">
        <f t="shared" si="2"/>
        <v>-4.9870050053887338E-2</v>
      </c>
      <c r="J8" s="11">
        <v>9.4671683456730715E-3</v>
      </c>
      <c r="K8" s="10">
        <v>230</v>
      </c>
      <c r="L8" s="33">
        <f t="shared" si="3"/>
        <v>7.2670460078031367E-3</v>
      </c>
      <c r="M8" s="11">
        <v>6.5737051792828682E-2</v>
      </c>
      <c r="N8" s="10">
        <v>237</v>
      </c>
      <c r="O8" s="33">
        <f t="shared" si="4"/>
        <v>0.1331695766401072</v>
      </c>
      <c r="P8" s="11">
        <v>5.5E-2</v>
      </c>
      <c r="Q8" s="10">
        <v>39</v>
      </c>
      <c r="R8" s="33">
        <f t="shared" si="5"/>
        <v>-1.2311536150438323</v>
      </c>
      <c r="S8" s="12">
        <v>6.0117830948659368</v>
      </c>
      <c r="T8" s="10">
        <v>351</v>
      </c>
      <c r="U8" s="33">
        <f t="shared" si="6"/>
        <v>0.48096057615320331</v>
      </c>
      <c r="V8" s="11">
        <v>4.9000000000000002E-2</v>
      </c>
      <c r="W8" s="10">
        <v>144</v>
      </c>
      <c r="X8" s="33">
        <f t="shared" si="7"/>
        <v>-0.68804901681246333</v>
      </c>
      <c r="Y8" s="13">
        <v>63656</v>
      </c>
      <c r="Z8" s="10">
        <v>35</v>
      </c>
      <c r="AA8" s="33">
        <f t="shared" si="8"/>
        <v>-1.6012917346918156</v>
      </c>
      <c r="AB8" s="11">
        <v>8.900000000000001E-2</v>
      </c>
      <c r="AC8" s="10">
        <v>120</v>
      </c>
      <c r="AD8" s="33">
        <f t="shared" si="9"/>
        <v>-0.55246948148682717</v>
      </c>
      <c r="AE8" s="11">
        <v>0.875</v>
      </c>
      <c r="AF8" s="10">
        <v>184</v>
      </c>
      <c r="AG8" s="33">
        <f t="shared" si="10"/>
        <v>-0.24961276648219993</v>
      </c>
      <c r="AH8" s="14">
        <v>2.8568251246218748</v>
      </c>
      <c r="AI8" s="10">
        <v>150</v>
      </c>
      <c r="AJ8" s="33">
        <f t="shared" si="11"/>
        <v>-0.27335082973281716</v>
      </c>
      <c r="AK8" s="13">
        <v>89912.89695803776</v>
      </c>
      <c r="AL8" s="38"/>
    </row>
    <row r="9" spans="1:38" x14ac:dyDescent="0.25">
      <c r="A9" t="s">
        <v>610</v>
      </c>
      <c r="B9" s="5" t="s">
        <v>540</v>
      </c>
      <c r="C9" s="6" t="s">
        <v>91</v>
      </c>
      <c r="D9" s="7" t="s">
        <v>39</v>
      </c>
      <c r="E9" s="36">
        <f t="shared" si="0"/>
        <v>5.5713835761697856</v>
      </c>
      <c r="F9" s="8">
        <v>12.024945381821123</v>
      </c>
      <c r="G9" s="9">
        <f t="shared" si="1"/>
        <v>516</v>
      </c>
      <c r="H9" s="10">
        <v>227</v>
      </c>
      <c r="I9" s="33">
        <f t="shared" si="2"/>
        <v>-0.18324291688897221</v>
      </c>
      <c r="J9" s="11">
        <v>-2.2610483042138085E-3</v>
      </c>
      <c r="K9" s="10">
        <v>58</v>
      </c>
      <c r="L9" s="33">
        <f t="shared" si="3"/>
        <v>-0.82769874795992304</v>
      </c>
      <c r="M9" s="11">
        <v>0.11087305838243171</v>
      </c>
      <c r="N9" s="10">
        <v>535</v>
      </c>
      <c r="O9" s="33">
        <f t="shared" si="4"/>
        <v>0.97805414056239315</v>
      </c>
      <c r="P9" s="11">
        <v>0</v>
      </c>
      <c r="Q9" s="10">
        <v>336</v>
      </c>
      <c r="R9" s="33">
        <f t="shared" si="5"/>
        <v>0.43053797250407405</v>
      </c>
      <c r="S9" s="12">
        <v>0.41203131437989288</v>
      </c>
      <c r="T9" s="10">
        <v>539</v>
      </c>
      <c r="U9" s="33">
        <f t="shared" si="6"/>
        <v>0.99692777652008935</v>
      </c>
      <c r="V9" s="11">
        <v>1.6E-2</v>
      </c>
      <c r="W9" s="10">
        <v>516</v>
      </c>
      <c r="X9" s="33">
        <f t="shared" si="7"/>
        <v>1.5114423176001757</v>
      </c>
      <c r="Y9" s="13">
        <v>130262</v>
      </c>
      <c r="Z9" s="10">
        <v>437</v>
      </c>
      <c r="AA9" s="33">
        <f t="shared" si="8"/>
        <v>0.7055891069996596</v>
      </c>
      <c r="AB9" s="11">
        <v>4.0999999999999995E-2</v>
      </c>
      <c r="AC9" s="10">
        <v>549</v>
      </c>
      <c r="AD9" s="33">
        <f t="shared" si="9"/>
        <v>1.1725154096409223</v>
      </c>
      <c r="AE9" s="11">
        <v>0.98699999999999999</v>
      </c>
      <c r="AF9" s="10">
        <v>348</v>
      </c>
      <c r="AG9" s="33">
        <f t="shared" si="10"/>
        <v>0.2704742790086635</v>
      </c>
      <c r="AH9" s="14">
        <v>2.306849971703349</v>
      </c>
      <c r="AI9" s="10">
        <v>361</v>
      </c>
      <c r="AJ9" s="33">
        <f t="shared" si="11"/>
        <v>-0.1542652047898857</v>
      </c>
      <c r="AK9" s="13">
        <v>160911.95467655541</v>
      </c>
      <c r="AL9" s="38"/>
    </row>
    <row r="10" spans="1:38" x14ac:dyDescent="0.25">
      <c r="A10" t="s">
        <v>611</v>
      </c>
      <c r="B10" s="5" t="s">
        <v>482</v>
      </c>
      <c r="C10" s="6" t="s">
        <v>63</v>
      </c>
      <c r="D10" s="7" t="s">
        <v>34</v>
      </c>
      <c r="E10" s="36">
        <f t="shared" si="0"/>
        <v>4.2929193965492338</v>
      </c>
      <c r="F10" s="8">
        <v>15.58139402887223</v>
      </c>
      <c r="G10" s="9">
        <f t="shared" si="1"/>
        <v>456</v>
      </c>
      <c r="H10" s="10">
        <v>492</v>
      </c>
      <c r="I10" s="33">
        <f t="shared" si="2"/>
        <v>0.7188905721844403</v>
      </c>
      <c r="J10" s="11">
        <v>7.706855791962175E-2</v>
      </c>
      <c r="K10" s="10">
        <v>375</v>
      </c>
      <c r="L10" s="33">
        <f t="shared" si="3"/>
        <v>0.4045680449216103</v>
      </c>
      <c r="M10" s="11">
        <v>4.4260027662517291E-2</v>
      </c>
      <c r="N10" s="10">
        <v>525</v>
      </c>
      <c r="O10" s="33">
        <f t="shared" si="4"/>
        <v>0.91660799045895414</v>
      </c>
      <c r="P10" s="11">
        <v>4.0000000000000001E-3</v>
      </c>
      <c r="Q10" s="10">
        <v>434</v>
      </c>
      <c r="R10" s="33">
        <f t="shared" si="5"/>
        <v>0.5528057078878641</v>
      </c>
      <c r="S10" s="12">
        <v>0</v>
      </c>
      <c r="T10" s="10">
        <v>407</v>
      </c>
      <c r="U10" s="33">
        <f t="shared" si="6"/>
        <v>0.62167890352599042</v>
      </c>
      <c r="V10" s="11">
        <v>0.04</v>
      </c>
      <c r="W10" s="10">
        <v>359</v>
      </c>
      <c r="X10" s="33">
        <f t="shared" si="7"/>
        <v>0.14233276703794384</v>
      </c>
      <c r="Y10" s="13">
        <v>88802</v>
      </c>
      <c r="Z10" s="10">
        <v>472</v>
      </c>
      <c r="AA10" s="33">
        <f t="shared" si="8"/>
        <v>0.80170914207013755</v>
      </c>
      <c r="AB10" s="11">
        <v>3.9E-2</v>
      </c>
      <c r="AC10" s="10">
        <v>526</v>
      </c>
      <c r="AD10" s="33">
        <f t="shared" si="9"/>
        <v>1.0339005523181566</v>
      </c>
      <c r="AE10" s="11">
        <v>0.97799999999999998</v>
      </c>
      <c r="AF10" s="10">
        <v>257</v>
      </c>
      <c r="AG10" s="33">
        <f t="shared" si="10"/>
        <v>-2.6257247156106892E-2</v>
      </c>
      <c r="AH10" s="14">
        <v>2.6206339197811022</v>
      </c>
      <c r="AI10" s="10">
        <v>303</v>
      </c>
      <c r="AJ10" s="33">
        <f t="shared" si="11"/>
        <v>-0.20166403694919777</v>
      </c>
      <c r="AK10" s="13">
        <v>132652.68810359965</v>
      </c>
      <c r="AL10" s="38"/>
    </row>
    <row r="11" spans="1:38" x14ac:dyDescent="0.25">
      <c r="A11" t="s">
        <v>612</v>
      </c>
      <c r="B11" s="5" t="s">
        <v>539</v>
      </c>
      <c r="C11" s="6" t="s">
        <v>93</v>
      </c>
      <c r="D11" s="7" t="s">
        <v>34</v>
      </c>
      <c r="E11" s="36">
        <f t="shared" si="0"/>
        <v>5.5641249628811407</v>
      </c>
      <c r="F11" s="8">
        <v>12.045137488742359</v>
      </c>
      <c r="G11" s="9">
        <f t="shared" si="1"/>
        <v>515</v>
      </c>
      <c r="H11" s="10">
        <v>395</v>
      </c>
      <c r="I11" s="33">
        <f t="shared" si="2"/>
        <v>0.31109456763954385</v>
      </c>
      <c r="J11" s="11">
        <v>4.1208791208791284E-2</v>
      </c>
      <c r="K11" s="10">
        <v>216</v>
      </c>
      <c r="L11" s="33">
        <f t="shared" si="3"/>
        <v>-5.0089504420216813E-2</v>
      </c>
      <c r="M11" s="11">
        <v>6.883759274525969E-2</v>
      </c>
      <c r="N11" s="10">
        <v>517</v>
      </c>
      <c r="O11" s="33">
        <f t="shared" si="4"/>
        <v>0.88588491540723469</v>
      </c>
      <c r="P11" s="11">
        <v>6.0000000000000001E-3</v>
      </c>
      <c r="Q11" s="10">
        <v>404</v>
      </c>
      <c r="R11" s="33">
        <f t="shared" si="5"/>
        <v>0.5093076437165861</v>
      </c>
      <c r="S11" s="12">
        <v>0.14658457930225741</v>
      </c>
      <c r="T11" s="10">
        <v>407</v>
      </c>
      <c r="U11" s="33">
        <f t="shared" si="6"/>
        <v>0.62167890352599042</v>
      </c>
      <c r="V11" s="11">
        <v>0.04</v>
      </c>
      <c r="W11" s="10">
        <v>534</v>
      </c>
      <c r="X11" s="33">
        <f t="shared" si="7"/>
        <v>1.8439450687967773</v>
      </c>
      <c r="Y11" s="13">
        <v>140331</v>
      </c>
      <c r="Z11" s="10">
        <v>398</v>
      </c>
      <c r="AA11" s="33">
        <f t="shared" si="8"/>
        <v>0.60946907192918143</v>
      </c>
      <c r="AB11" s="11">
        <v>4.2999999999999997E-2</v>
      </c>
      <c r="AC11" s="10">
        <v>499</v>
      </c>
      <c r="AD11" s="33">
        <f t="shared" si="9"/>
        <v>0.94149064743631272</v>
      </c>
      <c r="AE11" s="11">
        <v>0.97199999999999998</v>
      </c>
      <c r="AF11" s="10">
        <v>380</v>
      </c>
      <c r="AG11" s="33">
        <f t="shared" si="10"/>
        <v>0.34449559490678811</v>
      </c>
      <c r="AH11" s="14">
        <v>2.2285748351021688</v>
      </c>
      <c r="AI11" s="10">
        <v>470</v>
      </c>
      <c r="AJ11" s="33">
        <f t="shared" si="11"/>
        <v>3.8941901501200913E-3</v>
      </c>
      <c r="AK11" s="13">
        <v>255206.86235708004</v>
      </c>
      <c r="AL11" s="38"/>
    </row>
    <row r="12" spans="1:38" x14ac:dyDescent="0.25">
      <c r="A12" t="s">
        <v>613</v>
      </c>
      <c r="B12" s="5" t="s">
        <v>470</v>
      </c>
      <c r="C12" s="6" t="s">
        <v>54</v>
      </c>
      <c r="D12" s="7" t="s">
        <v>39</v>
      </c>
      <c r="E12" s="36">
        <f t="shared" si="0"/>
        <v>3.9215682143671944</v>
      </c>
      <c r="F12" s="8">
        <v>16.614423683128265</v>
      </c>
      <c r="G12" s="9">
        <f t="shared" si="1"/>
        <v>442</v>
      </c>
      <c r="H12" s="10">
        <v>9</v>
      </c>
      <c r="I12" s="33">
        <f t="shared" si="2"/>
        <v>-2.2697360879982065</v>
      </c>
      <c r="J12" s="11">
        <v>-0.18573797678275294</v>
      </c>
      <c r="K12" s="10">
        <v>359</v>
      </c>
      <c r="L12" s="33">
        <f t="shared" si="3"/>
        <v>0.36291595099786322</v>
      </c>
      <c r="M12" s="11">
        <v>4.6511627906976744E-2</v>
      </c>
      <c r="N12" s="10">
        <v>394</v>
      </c>
      <c r="O12" s="33">
        <f t="shared" si="4"/>
        <v>0.6093772399417593</v>
      </c>
      <c r="P12" s="11">
        <v>2.4E-2</v>
      </c>
      <c r="Q12" s="10">
        <v>434</v>
      </c>
      <c r="R12" s="33">
        <f t="shared" si="5"/>
        <v>0.5528057078878641</v>
      </c>
      <c r="S12" s="12">
        <v>0</v>
      </c>
      <c r="T12" s="10">
        <v>441</v>
      </c>
      <c r="U12" s="33">
        <f t="shared" si="6"/>
        <v>0.69985575206642769</v>
      </c>
      <c r="V12" s="11">
        <v>3.5000000000000003E-2</v>
      </c>
      <c r="W12" s="10">
        <v>314</v>
      </c>
      <c r="X12" s="33">
        <f t="shared" si="7"/>
        <v>-4.4144841066854103E-2</v>
      </c>
      <c r="Y12" s="13">
        <v>83155</v>
      </c>
      <c r="Z12" s="10">
        <v>450</v>
      </c>
      <c r="AA12" s="33">
        <f t="shared" si="8"/>
        <v>0.75364912453489841</v>
      </c>
      <c r="AB12" s="11">
        <v>0.04</v>
      </c>
      <c r="AC12" s="10">
        <v>518</v>
      </c>
      <c r="AD12" s="33">
        <f t="shared" si="9"/>
        <v>1.0184989015045158</v>
      </c>
      <c r="AE12" s="11">
        <v>0.97699999999999998</v>
      </c>
      <c r="AF12" s="10">
        <v>556</v>
      </c>
      <c r="AG12" s="33">
        <f t="shared" si="10"/>
        <v>1.7298606516962569</v>
      </c>
      <c r="AH12" s="14">
        <v>0.76359629821770225</v>
      </c>
      <c r="AI12" s="10">
        <v>545</v>
      </c>
      <c r="AJ12" s="33">
        <f t="shared" si="11"/>
        <v>1.5030648032984211</v>
      </c>
      <c r="AK12" s="13">
        <v>1149015.00203666</v>
      </c>
      <c r="AL12" s="38"/>
    </row>
    <row r="13" spans="1:38" x14ac:dyDescent="0.25">
      <c r="A13" t="s">
        <v>614</v>
      </c>
      <c r="B13" s="5" t="s">
        <v>438</v>
      </c>
      <c r="C13" s="6" t="s">
        <v>54</v>
      </c>
      <c r="D13" s="7" t="s">
        <v>39</v>
      </c>
      <c r="E13" s="36">
        <f t="shared" si="0"/>
        <v>3.2396728171903697</v>
      </c>
      <c r="F13" s="8">
        <v>18.511329362127945</v>
      </c>
      <c r="G13" s="9">
        <f t="shared" si="1"/>
        <v>407</v>
      </c>
      <c r="H13" s="10">
        <v>145</v>
      </c>
      <c r="I13" s="33">
        <f t="shared" si="2"/>
        <v>-0.50195224318907594</v>
      </c>
      <c r="J13" s="11">
        <v>-3.0286928799149848E-2</v>
      </c>
      <c r="K13" s="10">
        <v>312</v>
      </c>
      <c r="L13" s="33">
        <f t="shared" si="3"/>
        <v>0.21658716622201685</v>
      </c>
      <c r="M13" s="11">
        <v>5.4421768707482991E-2</v>
      </c>
      <c r="N13" s="10">
        <v>535</v>
      </c>
      <c r="O13" s="33">
        <f t="shared" si="4"/>
        <v>0.97805414056239315</v>
      </c>
      <c r="P13" s="11">
        <v>0</v>
      </c>
      <c r="Q13" s="10">
        <v>434</v>
      </c>
      <c r="R13" s="33">
        <f t="shared" si="5"/>
        <v>0.5528057078878641</v>
      </c>
      <c r="S13" s="12">
        <v>0</v>
      </c>
      <c r="T13" s="10">
        <v>499</v>
      </c>
      <c r="U13" s="33">
        <f t="shared" si="6"/>
        <v>0.84057407943921481</v>
      </c>
      <c r="V13" s="11">
        <v>2.6000000000000002E-2</v>
      </c>
      <c r="W13" s="10">
        <v>403</v>
      </c>
      <c r="X13" s="33">
        <f t="shared" si="7"/>
        <v>0.42738230009277223</v>
      </c>
      <c r="Y13" s="13">
        <v>97434</v>
      </c>
      <c r="Z13" s="10">
        <v>321</v>
      </c>
      <c r="AA13" s="33">
        <f t="shared" si="8"/>
        <v>0.36916898425298594</v>
      </c>
      <c r="AB13" s="11">
        <v>4.8000000000000001E-2</v>
      </c>
      <c r="AC13" s="10">
        <v>281</v>
      </c>
      <c r="AD13" s="33">
        <f t="shared" si="9"/>
        <v>0.26381801163612473</v>
      </c>
      <c r="AE13" s="11">
        <v>0.92799999999999994</v>
      </c>
      <c r="AF13" s="10">
        <v>182</v>
      </c>
      <c r="AG13" s="33">
        <f t="shared" si="10"/>
        <v>-0.24996729580597518</v>
      </c>
      <c r="AH13" s="14">
        <v>2.8572000278630685</v>
      </c>
      <c r="AI13" s="10">
        <v>251</v>
      </c>
      <c r="AJ13" s="33">
        <f t="shared" si="11"/>
        <v>-0.23318925395090626</v>
      </c>
      <c r="AK13" s="13">
        <v>113857.29863013698</v>
      </c>
      <c r="AL13" s="38"/>
    </row>
    <row r="14" spans="1:38" x14ac:dyDescent="0.25">
      <c r="A14" t="s">
        <v>615</v>
      </c>
      <c r="B14" s="5" t="s">
        <v>299</v>
      </c>
      <c r="C14" s="6" t="s">
        <v>22</v>
      </c>
      <c r="D14" s="7" t="s">
        <v>20</v>
      </c>
      <c r="E14" s="36">
        <f t="shared" si="0"/>
        <v>0.78080074558592272</v>
      </c>
      <c r="F14" s="8">
        <v>25.35145237200755</v>
      </c>
      <c r="G14" s="9">
        <f t="shared" si="1"/>
        <v>260</v>
      </c>
      <c r="H14" s="10">
        <v>488</v>
      </c>
      <c r="I14" s="33">
        <f t="shared" si="2"/>
        <v>0.69328522155469874</v>
      </c>
      <c r="J14" s="11">
        <v>7.481693728112071E-2</v>
      </c>
      <c r="K14" s="10">
        <v>142</v>
      </c>
      <c r="L14" s="33">
        <f t="shared" si="3"/>
        <v>-0.28734440019935453</v>
      </c>
      <c r="M14" s="11">
        <v>8.1662954714179656E-2</v>
      </c>
      <c r="N14" s="10">
        <v>190</v>
      </c>
      <c r="O14" s="33">
        <f t="shared" si="4"/>
        <v>-5.1168873670209787E-2</v>
      </c>
      <c r="P14" s="11">
        <v>6.7000000000000004E-2</v>
      </c>
      <c r="Q14" s="10">
        <v>188</v>
      </c>
      <c r="R14" s="33">
        <f t="shared" si="5"/>
        <v>0.11331549198671122</v>
      </c>
      <c r="S14" s="12">
        <v>1.481042654028436</v>
      </c>
      <c r="T14" s="10">
        <v>326</v>
      </c>
      <c r="U14" s="33">
        <f t="shared" si="6"/>
        <v>0.40278372761276598</v>
      </c>
      <c r="V14" s="11">
        <v>5.4000000000000006E-2</v>
      </c>
      <c r="W14" s="10">
        <v>238</v>
      </c>
      <c r="X14" s="33">
        <f t="shared" si="7"/>
        <v>-0.36013638205407061</v>
      </c>
      <c r="Y14" s="13">
        <v>73586</v>
      </c>
      <c r="Z14" s="10">
        <v>202</v>
      </c>
      <c r="AA14" s="33">
        <f t="shared" si="8"/>
        <v>-1.531115602892617E-2</v>
      </c>
      <c r="AB14" s="11">
        <v>5.5999999999999994E-2</v>
      </c>
      <c r="AC14" s="10">
        <v>419</v>
      </c>
      <c r="AD14" s="33">
        <f t="shared" si="9"/>
        <v>0.66426093279078291</v>
      </c>
      <c r="AE14" s="11">
        <v>0.95400000000000007</v>
      </c>
      <c r="AF14" s="10">
        <v>261</v>
      </c>
      <c r="AG14" s="33">
        <f t="shared" si="10"/>
        <v>-1.8062100803791302E-2</v>
      </c>
      <c r="AH14" s="14">
        <v>2.6119678187747781</v>
      </c>
      <c r="AI14" s="10">
        <v>139</v>
      </c>
      <c r="AJ14" s="33">
        <f t="shared" si="11"/>
        <v>-0.2796507007560759</v>
      </c>
      <c r="AK14" s="13">
        <v>86156.9028436019</v>
      </c>
      <c r="AL14" s="38"/>
    </row>
    <row r="15" spans="1:38" x14ac:dyDescent="0.25">
      <c r="A15" t="s">
        <v>616</v>
      </c>
      <c r="B15" s="5" t="s">
        <v>199</v>
      </c>
      <c r="C15" s="6" t="s">
        <v>63</v>
      </c>
      <c r="D15" s="7" t="s">
        <v>34</v>
      </c>
      <c r="E15" s="36">
        <f t="shared" si="0"/>
        <v>-1.9220184601422681</v>
      </c>
      <c r="F15" s="8">
        <v>32.870190761915936</v>
      </c>
      <c r="G15" s="9">
        <f t="shared" si="1"/>
        <v>158</v>
      </c>
      <c r="H15" s="10">
        <v>44</v>
      </c>
      <c r="I15" s="33">
        <f t="shared" si="2"/>
        <v>-1.0368529534053919</v>
      </c>
      <c r="J15" s="11">
        <v>-7.7323717948717952E-2</v>
      </c>
      <c r="K15" s="10">
        <v>194</v>
      </c>
      <c r="L15" s="33">
        <f t="shared" si="3"/>
        <v>-0.13024774364424535</v>
      </c>
      <c r="M15" s="11">
        <v>7.3170731707317069E-2</v>
      </c>
      <c r="N15" s="10">
        <v>128</v>
      </c>
      <c r="O15" s="33">
        <f t="shared" si="4"/>
        <v>-0.37376116171326451</v>
      </c>
      <c r="P15" s="11">
        <v>8.8000000000000009E-2</v>
      </c>
      <c r="Q15" s="10">
        <v>206</v>
      </c>
      <c r="R15" s="33">
        <f t="shared" si="5"/>
        <v>0.16625278503533464</v>
      </c>
      <c r="S15" s="12">
        <v>1.302648719062093</v>
      </c>
      <c r="T15" s="10">
        <v>153</v>
      </c>
      <c r="U15" s="33">
        <f t="shared" si="6"/>
        <v>-0.25390180012690705</v>
      </c>
      <c r="V15" s="11">
        <v>9.6000000000000002E-2</v>
      </c>
      <c r="W15" s="10">
        <v>101</v>
      </c>
      <c r="X15" s="33">
        <f t="shared" si="7"/>
        <v>-0.84827380068433855</v>
      </c>
      <c r="Y15" s="13">
        <v>58804</v>
      </c>
      <c r="Z15" s="10">
        <v>202</v>
      </c>
      <c r="AA15" s="33">
        <f t="shared" si="8"/>
        <v>-1.531115602892617E-2</v>
      </c>
      <c r="AB15" s="11">
        <v>5.5999999999999994E-2</v>
      </c>
      <c r="AC15" s="10">
        <v>193</v>
      </c>
      <c r="AD15" s="33">
        <f t="shared" si="9"/>
        <v>-0.10582160789124877</v>
      </c>
      <c r="AE15" s="11">
        <v>0.90400000000000003</v>
      </c>
      <c r="AF15" s="10">
        <v>116</v>
      </c>
      <c r="AG15" s="33">
        <f t="shared" si="10"/>
        <v>-0.52769801631948621</v>
      </c>
      <c r="AH15" s="14">
        <v>3.1508912413029808</v>
      </c>
      <c r="AI15" s="10">
        <v>157</v>
      </c>
      <c r="AJ15" s="33">
        <f t="shared" si="11"/>
        <v>-0.27000816156254742</v>
      </c>
      <c r="AK15" s="13">
        <v>91905.801563178466</v>
      </c>
      <c r="AL15" s="38"/>
    </row>
    <row r="16" spans="1:38" x14ac:dyDescent="0.25">
      <c r="A16" t="s">
        <v>617</v>
      </c>
      <c r="B16" s="5" t="s">
        <v>455</v>
      </c>
      <c r="C16" s="6" t="s">
        <v>93</v>
      </c>
      <c r="D16" s="7" t="s">
        <v>34</v>
      </c>
      <c r="E16" s="36">
        <f t="shared" si="0"/>
        <v>3.6268100628624098</v>
      </c>
      <c r="F16" s="8">
        <v>17.434385826641439</v>
      </c>
      <c r="G16" s="9">
        <f t="shared" si="1"/>
        <v>425</v>
      </c>
      <c r="H16" s="10">
        <v>106</v>
      </c>
      <c r="I16" s="33">
        <f t="shared" si="2"/>
        <v>-0.6130922898255583</v>
      </c>
      <c r="J16" s="11">
        <v>-4.0060090135202842E-2</v>
      </c>
      <c r="K16" s="10">
        <v>27</v>
      </c>
      <c r="L16" s="33">
        <f t="shared" si="3"/>
        <v>-1.3643124423000337</v>
      </c>
      <c r="M16" s="11">
        <v>0.13988095238095238</v>
      </c>
      <c r="N16" s="10">
        <v>456</v>
      </c>
      <c r="O16" s="33">
        <f t="shared" si="4"/>
        <v>0.73226954014863721</v>
      </c>
      <c r="P16" s="11">
        <v>1.6E-2</v>
      </c>
      <c r="Q16" s="10">
        <v>234</v>
      </c>
      <c r="R16" s="33">
        <f t="shared" si="5"/>
        <v>0.24321385209604518</v>
      </c>
      <c r="S16" s="12">
        <v>1.0432968179447053</v>
      </c>
      <c r="T16" s="10">
        <v>115</v>
      </c>
      <c r="U16" s="33">
        <f t="shared" si="6"/>
        <v>-0.44152623662395668</v>
      </c>
      <c r="V16" s="11">
        <v>0.10800000000000001</v>
      </c>
      <c r="W16" s="10">
        <v>465</v>
      </c>
      <c r="X16" s="33">
        <f t="shared" si="7"/>
        <v>0.88018572887495561</v>
      </c>
      <c r="Y16" s="13">
        <v>111146</v>
      </c>
      <c r="Z16" s="10">
        <v>543</v>
      </c>
      <c r="AA16" s="33">
        <f t="shared" si="8"/>
        <v>1.0900692472815718</v>
      </c>
      <c r="AB16" s="11">
        <v>3.3000000000000002E-2</v>
      </c>
      <c r="AC16" s="10">
        <v>442</v>
      </c>
      <c r="AD16" s="33">
        <f t="shared" si="9"/>
        <v>0.72586753604534382</v>
      </c>
      <c r="AE16" s="11">
        <v>0.95799999999999996</v>
      </c>
      <c r="AF16" s="10">
        <v>562</v>
      </c>
      <c r="AG16" s="33">
        <f t="shared" si="10"/>
        <v>1.8561996828325067</v>
      </c>
      <c r="AH16" s="14">
        <v>0.62999687756080369</v>
      </c>
      <c r="AI16" s="10">
        <v>548</v>
      </c>
      <c r="AJ16" s="33">
        <f t="shared" si="11"/>
        <v>1.7081266294523372</v>
      </c>
      <c r="AK16" s="13">
        <v>1271273.2211789254</v>
      </c>
      <c r="AL16" s="38"/>
    </row>
    <row r="17" spans="1:38" x14ac:dyDescent="0.25">
      <c r="A17" t="s">
        <v>618</v>
      </c>
      <c r="B17" s="5" t="s">
        <v>306</v>
      </c>
      <c r="C17" s="6" t="s">
        <v>71</v>
      </c>
      <c r="D17" s="7" t="s">
        <v>34</v>
      </c>
      <c r="E17" s="36">
        <f t="shared" si="0"/>
        <v>0.9020242340972362</v>
      </c>
      <c r="F17" s="8">
        <v>25.014231260474467</v>
      </c>
      <c r="G17" s="9">
        <f t="shared" si="1"/>
        <v>268</v>
      </c>
      <c r="H17" s="10">
        <v>37</v>
      </c>
      <c r="I17" s="33">
        <f t="shared" si="2"/>
        <v>-1.1572635238512217</v>
      </c>
      <c r="J17" s="11">
        <v>-8.7912087912087933E-2</v>
      </c>
      <c r="K17" s="10">
        <v>118</v>
      </c>
      <c r="L17" s="33">
        <f t="shared" si="3"/>
        <v>-0.37458112427240253</v>
      </c>
      <c r="M17" s="11">
        <v>8.6378737541528236E-2</v>
      </c>
      <c r="N17" s="10">
        <v>436</v>
      </c>
      <c r="O17" s="33">
        <f t="shared" si="4"/>
        <v>0.70154646509691776</v>
      </c>
      <c r="P17" s="11">
        <v>1.8000000000000002E-2</v>
      </c>
      <c r="Q17" s="10">
        <v>83</v>
      </c>
      <c r="R17" s="33">
        <f t="shared" si="5"/>
        <v>-0.46868755812404095</v>
      </c>
      <c r="S17" s="12">
        <v>3.4423407917383821</v>
      </c>
      <c r="T17" s="10">
        <v>389</v>
      </c>
      <c r="U17" s="33">
        <f t="shared" si="6"/>
        <v>0.55913742469364058</v>
      </c>
      <c r="V17" s="11">
        <v>4.4000000000000004E-2</v>
      </c>
      <c r="W17" s="10">
        <v>261</v>
      </c>
      <c r="X17" s="33">
        <f t="shared" si="7"/>
        <v>-0.25152564129673388</v>
      </c>
      <c r="Y17" s="13">
        <v>76875</v>
      </c>
      <c r="Z17" s="10">
        <v>472</v>
      </c>
      <c r="AA17" s="33">
        <f t="shared" si="8"/>
        <v>0.80170914207013755</v>
      </c>
      <c r="AB17" s="11">
        <v>3.9E-2</v>
      </c>
      <c r="AC17" s="10">
        <v>215</v>
      </c>
      <c r="AD17" s="33">
        <f t="shared" si="9"/>
        <v>3.279324943151523E-2</v>
      </c>
      <c r="AE17" s="11">
        <v>0.91299999999999992</v>
      </c>
      <c r="AF17" s="10">
        <v>222</v>
      </c>
      <c r="AG17" s="33">
        <f t="shared" si="10"/>
        <v>-0.12606796359101455</v>
      </c>
      <c r="AH17" s="14">
        <v>2.7261805095493341</v>
      </c>
      <c r="AI17" s="10">
        <v>250</v>
      </c>
      <c r="AJ17" s="33">
        <f t="shared" si="11"/>
        <v>-0.23388277938216301</v>
      </c>
      <c r="AK17" s="13">
        <v>113443.81755593803</v>
      </c>
      <c r="AL17" s="38"/>
    </row>
    <row r="18" spans="1:38" x14ac:dyDescent="0.25">
      <c r="A18" t="s">
        <v>619</v>
      </c>
      <c r="B18" s="5" t="s">
        <v>410</v>
      </c>
      <c r="C18" s="6" t="s">
        <v>71</v>
      </c>
      <c r="D18" s="7" t="s">
        <v>34</v>
      </c>
      <c r="E18" s="36">
        <f t="shared" si="0"/>
        <v>2.715538064747796</v>
      </c>
      <c r="F18" s="8">
        <v>19.969374382794939</v>
      </c>
      <c r="G18" s="9">
        <f t="shared" si="1"/>
        <v>375</v>
      </c>
      <c r="H18" s="10">
        <v>86</v>
      </c>
      <c r="I18" s="33">
        <f t="shared" si="2"/>
        <v>-0.70059382255320657</v>
      </c>
      <c r="J18" s="11">
        <v>-4.7754585705249819E-2</v>
      </c>
      <c r="K18" s="10">
        <v>320</v>
      </c>
      <c r="L18" s="33">
        <f t="shared" si="3"/>
        <v>0.23752208235347869</v>
      </c>
      <c r="M18" s="11">
        <v>5.3290083410565341E-2</v>
      </c>
      <c r="N18" s="10">
        <v>411</v>
      </c>
      <c r="O18" s="33">
        <f t="shared" si="4"/>
        <v>0.64010031499347875</v>
      </c>
      <c r="P18" s="11">
        <v>2.2000000000000002E-2</v>
      </c>
      <c r="Q18" s="10">
        <v>434</v>
      </c>
      <c r="R18" s="33">
        <f t="shared" si="5"/>
        <v>0.5528057078878641</v>
      </c>
      <c r="S18" s="12">
        <v>0</v>
      </c>
      <c r="T18" s="10">
        <v>415</v>
      </c>
      <c r="U18" s="33">
        <f t="shared" si="6"/>
        <v>0.63731427323407785</v>
      </c>
      <c r="V18" s="11">
        <v>3.9E-2</v>
      </c>
      <c r="W18" s="10">
        <v>433</v>
      </c>
      <c r="X18" s="33">
        <f t="shared" si="7"/>
        <v>0.6309324995540746</v>
      </c>
      <c r="Y18" s="13">
        <v>103598</v>
      </c>
      <c r="Z18" s="10">
        <v>369</v>
      </c>
      <c r="AA18" s="33">
        <f t="shared" si="8"/>
        <v>0.51334903685870326</v>
      </c>
      <c r="AB18" s="11">
        <v>4.4999999999999998E-2</v>
      </c>
      <c r="AC18" s="10">
        <v>221</v>
      </c>
      <c r="AD18" s="33">
        <f t="shared" si="9"/>
        <v>4.8194900245157574E-2</v>
      </c>
      <c r="AE18" s="11">
        <v>0.91400000000000003</v>
      </c>
      <c r="AF18" s="10">
        <v>114</v>
      </c>
      <c r="AG18" s="33">
        <f t="shared" si="10"/>
        <v>-0.53255206662281596</v>
      </c>
      <c r="AH18" s="14">
        <v>3.1560242417900981</v>
      </c>
      <c r="AI18" s="10">
        <v>252</v>
      </c>
      <c r="AJ18" s="33">
        <f t="shared" si="11"/>
        <v>-0.23301086527969547</v>
      </c>
      <c r="AK18" s="13">
        <v>113963.65426768515</v>
      </c>
      <c r="AL18" s="38"/>
    </row>
    <row r="19" spans="1:38" x14ac:dyDescent="0.25">
      <c r="A19" t="s">
        <v>620</v>
      </c>
      <c r="B19" s="5" t="s">
        <v>53</v>
      </c>
      <c r="C19" s="6" t="s">
        <v>54</v>
      </c>
      <c r="D19" s="7" t="s">
        <v>39</v>
      </c>
      <c r="E19" s="36">
        <f t="shared" si="0"/>
        <v>-11.979365136139547</v>
      </c>
      <c r="F19" s="8">
        <v>60.847851418306433</v>
      </c>
      <c r="G19" s="9">
        <f t="shared" si="1"/>
        <v>20</v>
      </c>
      <c r="H19" s="10">
        <v>82</v>
      </c>
      <c r="I19" s="33">
        <f t="shared" si="2"/>
        <v>-0.71864479087625988</v>
      </c>
      <c r="J19" s="11">
        <v>-4.9341907566560539E-2</v>
      </c>
      <c r="K19" s="10">
        <v>38</v>
      </c>
      <c r="L19" s="33">
        <f t="shared" si="3"/>
        <v>-1.0823353909749698</v>
      </c>
      <c r="M19" s="11">
        <v>0.12463803088803088</v>
      </c>
      <c r="N19" s="10">
        <v>15</v>
      </c>
      <c r="O19" s="33">
        <f t="shared" si="4"/>
        <v>-2.8776917784284026</v>
      </c>
      <c r="P19" s="11">
        <v>0.251</v>
      </c>
      <c r="Q19" s="10">
        <v>55</v>
      </c>
      <c r="R19" s="33">
        <f t="shared" si="5"/>
        <v>-0.91046499097190059</v>
      </c>
      <c r="S19" s="12">
        <v>4.9310911619673794</v>
      </c>
      <c r="T19" s="10">
        <v>9</v>
      </c>
      <c r="U19" s="33">
        <f t="shared" si="6"/>
        <v>-3.7405892450304097</v>
      </c>
      <c r="V19" s="11">
        <v>0.31900000000000001</v>
      </c>
      <c r="W19" s="10">
        <v>7</v>
      </c>
      <c r="X19" s="33">
        <f t="shared" si="7"/>
        <v>-1.7084748301728956</v>
      </c>
      <c r="Y19" s="13">
        <v>32755</v>
      </c>
      <c r="Z19" s="10">
        <v>77</v>
      </c>
      <c r="AA19" s="33">
        <f t="shared" si="8"/>
        <v>-0.97651150673370746</v>
      </c>
      <c r="AB19" s="11">
        <v>7.5999999999999998E-2</v>
      </c>
      <c r="AC19" s="10">
        <v>47</v>
      </c>
      <c r="AD19" s="33">
        <f t="shared" si="9"/>
        <v>-1.399560276237062</v>
      </c>
      <c r="AE19" s="11">
        <v>0.82</v>
      </c>
      <c r="AF19" s="10">
        <v>462</v>
      </c>
      <c r="AG19" s="33">
        <f t="shared" si="10"/>
        <v>0.61127330974467842</v>
      </c>
      <c r="AH19" s="14">
        <v>1.9464660692998084</v>
      </c>
      <c r="AI19" s="10">
        <v>149</v>
      </c>
      <c r="AJ19" s="33">
        <f t="shared" si="11"/>
        <v>-0.27458316215412165</v>
      </c>
      <c r="AK19" s="13">
        <v>89178.178214692118</v>
      </c>
      <c r="AL19" s="38">
        <v>1</v>
      </c>
    </row>
    <row r="20" spans="1:38" x14ac:dyDescent="0.25">
      <c r="A20" t="s">
        <v>621</v>
      </c>
      <c r="B20" s="5" t="s">
        <v>23</v>
      </c>
      <c r="C20" s="6" t="s">
        <v>24</v>
      </c>
      <c r="D20" s="7" t="s">
        <v>20</v>
      </c>
      <c r="E20" s="36">
        <f t="shared" si="0"/>
        <v>-23.33232128267414</v>
      </c>
      <c r="F20" s="8">
        <v>92.429655719899898</v>
      </c>
      <c r="G20" s="9">
        <f t="shared" si="1"/>
        <v>3</v>
      </c>
      <c r="H20" s="10">
        <v>103</v>
      </c>
      <c r="I20" s="33">
        <f t="shared" si="2"/>
        <v>-0.61592263914270617</v>
      </c>
      <c r="J20" s="11">
        <v>-4.0308978464396628E-2</v>
      </c>
      <c r="K20" s="10">
        <v>24</v>
      </c>
      <c r="L20" s="33">
        <f t="shared" si="3"/>
        <v>-1.4316978790525223</v>
      </c>
      <c r="M20" s="11">
        <v>0.14352362797230861</v>
      </c>
      <c r="N20" s="10">
        <v>6</v>
      </c>
      <c r="O20" s="33">
        <f t="shared" si="4"/>
        <v>-3.8761917176092862</v>
      </c>
      <c r="P20" s="11">
        <v>0.316</v>
      </c>
      <c r="Q20" s="10">
        <v>4</v>
      </c>
      <c r="R20" s="33">
        <f t="shared" si="5"/>
        <v>-5.2974157995746634</v>
      </c>
      <c r="S20" s="12">
        <v>19.714722363728988</v>
      </c>
      <c r="T20" s="10">
        <v>3</v>
      </c>
      <c r="U20" s="33">
        <f t="shared" si="6"/>
        <v>-4.5223577304347824</v>
      </c>
      <c r="V20" s="11">
        <v>0.36899999999999999</v>
      </c>
      <c r="W20" s="10">
        <v>2</v>
      </c>
      <c r="X20" s="33">
        <f t="shared" si="7"/>
        <v>-1.9402261766718281</v>
      </c>
      <c r="Y20" s="13">
        <v>25737</v>
      </c>
      <c r="Z20" s="10">
        <v>5</v>
      </c>
      <c r="AA20" s="33">
        <f t="shared" si="8"/>
        <v>-3.6678724887070948</v>
      </c>
      <c r="AB20" s="11">
        <v>0.13200000000000001</v>
      </c>
      <c r="AC20" s="10">
        <v>9</v>
      </c>
      <c r="AD20" s="33">
        <f t="shared" si="9"/>
        <v>-3.309364977128499</v>
      </c>
      <c r="AE20" s="11">
        <v>0.69599999999999995</v>
      </c>
      <c r="AF20" s="10">
        <v>86</v>
      </c>
      <c r="AG20" s="33">
        <f t="shared" si="10"/>
        <v>-0.67875695850048245</v>
      </c>
      <c r="AH20" s="14">
        <v>3.3106311647369391</v>
      </c>
      <c r="AI20" s="10">
        <v>368</v>
      </c>
      <c r="AJ20" s="33">
        <f t="shared" si="11"/>
        <v>-0.14919209349622695</v>
      </c>
      <c r="AK20" s="13">
        <v>163936.55249617933</v>
      </c>
      <c r="AL20" s="38">
        <v>1</v>
      </c>
    </row>
    <row r="21" spans="1:38" ht="15" customHeight="1" x14ac:dyDescent="0.25">
      <c r="A21" t="s">
        <v>622</v>
      </c>
      <c r="B21" s="5" t="s">
        <v>393</v>
      </c>
      <c r="C21" s="6" t="s">
        <v>54</v>
      </c>
      <c r="D21" s="7" t="s">
        <v>39</v>
      </c>
      <c r="E21" s="36">
        <f t="shared" si="0"/>
        <v>2.3512000551640977</v>
      </c>
      <c r="F21" s="8">
        <v>20.9828947003042</v>
      </c>
      <c r="G21" s="9">
        <f t="shared" si="1"/>
        <v>356</v>
      </c>
      <c r="H21" s="10">
        <v>71</v>
      </c>
      <c r="I21" s="33">
        <f t="shared" si="2"/>
        <v>-0.81609037928578998</v>
      </c>
      <c r="J21" s="11">
        <v>-5.7910839160839167E-2</v>
      </c>
      <c r="K21" s="10">
        <v>371</v>
      </c>
      <c r="L21" s="33">
        <f t="shared" si="3"/>
        <v>0.38120887911966617</v>
      </c>
      <c r="M21" s="11">
        <v>4.5522761380690342E-2</v>
      </c>
      <c r="N21" s="10">
        <v>456</v>
      </c>
      <c r="O21" s="33">
        <f t="shared" si="4"/>
        <v>0.73226954014863721</v>
      </c>
      <c r="P21" s="11">
        <v>1.6E-2</v>
      </c>
      <c r="Q21" s="10">
        <v>160</v>
      </c>
      <c r="R21" s="33">
        <f t="shared" si="5"/>
        <v>2.1329289011632543E-3</v>
      </c>
      <c r="S21" s="12">
        <v>1.8557179308745071</v>
      </c>
      <c r="T21" s="10">
        <v>272</v>
      </c>
      <c r="U21" s="33">
        <f t="shared" si="6"/>
        <v>0.24643003053189153</v>
      </c>
      <c r="V21" s="11">
        <v>6.4000000000000001E-2</v>
      </c>
      <c r="W21" s="10">
        <v>349</v>
      </c>
      <c r="X21" s="33">
        <f t="shared" si="7"/>
        <v>0.11664132395214026</v>
      </c>
      <c r="Y21" s="13">
        <v>88024</v>
      </c>
      <c r="Z21" s="10">
        <v>339</v>
      </c>
      <c r="AA21" s="33">
        <f t="shared" si="8"/>
        <v>0.41722900178822503</v>
      </c>
      <c r="AB21" s="11">
        <v>4.7E-2</v>
      </c>
      <c r="AC21" s="10">
        <v>476</v>
      </c>
      <c r="AD21" s="33">
        <f t="shared" si="9"/>
        <v>0.86448239336811117</v>
      </c>
      <c r="AE21" s="11">
        <v>0.96700000000000008</v>
      </c>
      <c r="AF21" s="10">
        <v>412</v>
      </c>
      <c r="AG21" s="33">
        <f t="shared" si="10"/>
        <v>0.43649749868477028</v>
      </c>
      <c r="AH21" s="14">
        <v>2.1312858110094122</v>
      </c>
      <c r="AI21" s="10">
        <v>409</v>
      </c>
      <c r="AJ21" s="33">
        <f t="shared" si="11"/>
        <v>-0.11355665262292898</v>
      </c>
      <c r="AK21" s="13">
        <v>185182.46462537695</v>
      </c>
      <c r="AL21" s="38"/>
    </row>
    <row r="22" spans="1:38" x14ac:dyDescent="0.25">
      <c r="A22" t="s">
        <v>623</v>
      </c>
      <c r="B22" s="5" t="s">
        <v>294</v>
      </c>
      <c r="C22" s="6" t="s">
        <v>19</v>
      </c>
      <c r="D22" s="7" t="s">
        <v>20</v>
      </c>
      <c r="E22" s="36">
        <f t="shared" si="0"/>
        <v>0.69194439086668935</v>
      </c>
      <c r="F22" s="8">
        <v>25.598634160563336</v>
      </c>
      <c r="G22" s="9">
        <f t="shared" si="1"/>
        <v>255</v>
      </c>
      <c r="H22" s="10">
        <v>140</v>
      </c>
      <c r="I22" s="33">
        <f t="shared" si="2"/>
        <v>-0.51093214676694532</v>
      </c>
      <c r="J22" s="11">
        <v>-3.1076581576026663E-2</v>
      </c>
      <c r="K22" s="10">
        <v>330</v>
      </c>
      <c r="L22" s="33">
        <f t="shared" si="3"/>
        <v>0.26906109303986142</v>
      </c>
      <c r="M22" s="11">
        <v>5.1585169263836647E-2</v>
      </c>
      <c r="N22" s="10">
        <v>231</v>
      </c>
      <c r="O22" s="33">
        <f t="shared" si="4"/>
        <v>0.11780803911424756</v>
      </c>
      <c r="P22" s="11">
        <v>5.5999999999999994E-2</v>
      </c>
      <c r="Q22" s="10">
        <v>127</v>
      </c>
      <c r="R22" s="33">
        <f t="shared" si="5"/>
        <v>-0.16101097817234511</v>
      </c>
      <c r="S22" s="12">
        <v>2.4054982817869415</v>
      </c>
      <c r="T22" s="10">
        <v>314</v>
      </c>
      <c r="U22" s="33">
        <f t="shared" si="6"/>
        <v>0.37151298819659129</v>
      </c>
      <c r="V22" s="11">
        <v>5.5999999999999994E-2</v>
      </c>
      <c r="W22" s="10">
        <v>279</v>
      </c>
      <c r="X22" s="33">
        <f t="shared" si="7"/>
        <v>-0.18135299790684623</v>
      </c>
      <c r="Y22" s="13">
        <v>79000</v>
      </c>
      <c r="Z22" s="10">
        <v>352</v>
      </c>
      <c r="AA22" s="33">
        <f t="shared" si="8"/>
        <v>0.46528901932346411</v>
      </c>
      <c r="AB22" s="11">
        <v>4.5999999999999999E-2</v>
      </c>
      <c r="AC22" s="10">
        <v>328</v>
      </c>
      <c r="AD22" s="33">
        <f t="shared" si="9"/>
        <v>0.40243286895889219</v>
      </c>
      <c r="AE22" s="11">
        <v>0.93700000000000006</v>
      </c>
      <c r="AF22" s="10">
        <v>73</v>
      </c>
      <c r="AG22" s="33">
        <f t="shared" si="10"/>
        <v>-0.76103299156932491</v>
      </c>
      <c r="AH22" s="14">
        <v>3.397635396549441</v>
      </c>
      <c r="AI22" s="10">
        <v>124</v>
      </c>
      <c r="AJ22" s="33">
        <f t="shared" si="11"/>
        <v>-0.28803414929284937</v>
      </c>
      <c r="AK22" s="13">
        <v>81158.676174112261</v>
      </c>
      <c r="AL22" s="38"/>
    </row>
    <row r="23" spans="1:38" x14ac:dyDescent="0.25">
      <c r="A23" t="s">
        <v>624</v>
      </c>
      <c r="B23" s="5" t="s">
        <v>116</v>
      </c>
      <c r="C23" s="6" t="s">
        <v>19</v>
      </c>
      <c r="D23" s="7" t="s">
        <v>20</v>
      </c>
      <c r="E23" s="36">
        <f t="shared" si="0"/>
        <v>-5.0196118969591623</v>
      </c>
      <c r="F23" s="8">
        <v>41.487117354846767</v>
      </c>
      <c r="G23" s="9">
        <f t="shared" si="1"/>
        <v>76</v>
      </c>
      <c r="H23" s="10">
        <v>83</v>
      </c>
      <c r="I23" s="33">
        <f t="shared" si="2"/>
        <v>-0.71382590482012365</v>
      </c>
      <c r="J23" s="11">
        <v>-4.891815616180617E-2</v>
      </c>
      <c r="K23" s="10">
        <v>528</v>
      </c>
      <c r="L23" s="33">
        <f t="shared" si="3"/>
        <v>0.84439487645751687</v>
      </c>
      <c r="M23" s="11">
        <v>2.0484171322160148E-2</v>
      </c>
      <c r="N23" s="10">
        <v>173</v>
      </c>
      <c r="O23" s="33">
        <f t="shared" si="4"/>
        <v>-9.7253486247789067E-2</v>
      </c>
      <c r="P23" s="11">
        <v>7.0000000000000007E-2</v>
      </c>
      <c r="Q23" s="10">
        <v>241</v>
      </c>
      <c r="R23" s="33">
        <f t="shared" si="5"/>
        <v>0.25929058051253423</v>
      </c>
      <c r="S23" s="12">
        <v>0.98911968348170143</v>
      </c>
      <c r="T23" s="10">
        <v>184</v>
      </c>
      <c r="U23" s="33">
        <f t="shared" si="6"/>
        <v>-9.7548103046032356E-2</v>
      </c>
      <c r="V23" s="11">
        <v>8.5999999999999993E-2</v>
      </c>
      <c r="W23" s="10">
        <v>35</v>
      </c>
      <c r="X23" s="33">
        <f t="shared" si="7"/>
        <v>-1.3132955250214671</v>
      </c>
      <c r="Y23" s="13">
        <v>44722</v>
      </c>
      <c r="Z23" s="10">
        <v>30</v>
      </c>
      <c r="AA23" s="33">
        <f t="shared" si="8"/>
        <v>-1.9857718749737272</v>
      </c>
      <c r="AB23" s="11">
        <v>9.6999999999999989E-2</v>
      </c>
      <c r="AC23" s="10">
        <v>65</v>
      </c>
      <c r="AD23" s="33">
        <f t="shared" si="9"/>
        <v>-1.0607239583369663</v>
      </c>
      <c r="AE23" s="11">
        <v>0.84200000000000008</v>
      </c>
      <c r="AF23" s="10">
        <v>3</v>
      </c>
      <c r="AG23" s="33">
        <f t="shared" si="10"/>
        <v>-2.6384430360233551</v>
      </c>
      <c r="AH23" s="14">
        <v>5.3829355212908103</v>
      </c>
      <c r="AI23" s="10">
        <v>4</v>
      </c>
      <c r="AJ23" s="33">
        <f t="shared" si="11"/>
        <v>-0.38936405499689775</v>
      </c>
      <c r="AK23" s="13">
        <v>20745.609297725026</v>
      </c>
      <c r="AL23" s="38"/>
    </row>
    <row r="24" spans="1:38" x14ac:dyDescent="0.25">
      <c r="A24" t="s">
        <v>625</v>
      </c>
      <c r="B24" s="5" t="s">
        <v>430</v>
      </c>
      <c r="C24" s="6" t="s">
        <v>28</v>
      </c>
      <c r="D24" s="7" t="s">
        <v>20</v>
      </c>
      <c r="E24" s="36">
        <f t="shared" si="0"/>
        <v>3.0358775998851741</v>
      </c>
      <c r="F24" s="8">
        <v>19.078249606288146</v>
      </c>
      <c r="G24" s="9">
        <f t="shared" si="1"/>
        <v>397</v>
      </c>
      <c r="H24" s="10">
        <v>4</v>
      </c>
      <c r="I24" s="33">
        <f t="shared" si="2"/>
        <v>-3.0121391475172632</v>
      </c>
      <c r="J24" s="11">
        <v>-0.25102159953298309</v>
      </c>
      <c r="K24" s="10">
        <v>73</v>
      </c>
      <c r="L24" s="33">
        <f t="shared" si="3"/>
        <v>-0.70256326225821553</v>
      </c>
      <c r="M24" s="11">
        <v>0.10410857036623908</v>
      </c>
      <c r="N24" s="10">
        <v>535</v>
      </c>
      <c r="O24" s="33">
        <f t="shared" si="4"/>
        <v>0.97805414056239315</v>
      </c>
      <c r="P24" s="11">
        <v>0</v>
      </c>
      <c r="Q24" s="10">
        <v>59</v>
      </c>
      <c r="R24" s="33">
        <f t="shared" si="5"/>
        <v>-0.83492832380251059</v>
      </c>
      <c r="S24" s="12">
        <v>4.6765393608729546</v>
      </c>
      <c r="T24" s="10">
        <v>367</v>
      </c>
      <c r="U24" s="33">
        <f t="shared" si="6"/>
        <v>0.52786668527746572</v>
      </c>
      <c r="V24" s="11">
        <v>4.5999999999999999E-2</v>
      </c>
      <c r="W24" s="10">
        <v>317</v>
      </c>
      <c r="X24" s="33">
        <f t="shared" si="7"/>
        <v>-3.19925903527465E-2</v>
      </c>
      <c r="Y24" s="13">
        <v>83523</v>
      </c>
      <c r="Z24" s="10">
        <v>99</v>
      </c>
      <c r="AA24" s="33">
        <f t="shared" si="8"/>
        <v>-0.73621141905751197</v>
      </c>
      <c r="AB24" s="11">
        <v>7.0999999999999994E-2</v>
      </c>
      <c r="AC24" s="10">
        <v>518</v>
      </c>
      <c r="AD24" s="33">
        <f t="shared" si="9"/>
        <v>1.0184989015045158</v>
      </c>
      <c r="AE24" s="11">
        <v>0.97699999999999998</v>
      </c>
      <c r="AF24" s="10">
        <v>565</v>
      </c>
      <c r="AG24" s="33">
        <f t="shared" si="10"/>
        <v>1.9703510053846189</v>
      </c>
      <c r="AH24" s="14">
        <v>0.50928556275157411</v>
      </c>
      <c r="AI24" s="10">
        <v>565</v>
      </c>
      <c r="AJ24" s="33">
        <f t="shared" si="11"/>
        <v>10.202712227405135</v>
      </c>
      <c r="AK24" s="13">
        <v>6335760.0007794229</v>
      </c>
      <c r="AL24" s="38"/>
    </row>
    <row r="25" spans="1:38" x14ac:dyDescent="0.25">
      <c r="A25" t="s">
        <v>626</v>
      </c>
      <c r="B25" s="5" t="s">
        <v>450</v>
      </c>
      <c r="C25" s="6" t="s">
        <v>54</v>
      </c>
      <c r="D25" s="7" t="s">
        <v>39</v>
      </c>
      <c r="E25" s="36">
        <f t="shared" si="0"/>
        <v>3.5295836973840724</v>
      </c>
      <c r="F25" s="8">
        <v>17.704851422373466</v>
      </c>
      <c r="G25" s="9">
        <f t="shared" si="1"/>
        <v>420</v>
      </c>
      <c r="H25" s="10">
        <v>20</v>
      </c>
      <c r="I25" s="33">
        <f t="shared" si="2"/>
        <v>-1.7258887865962627</v>
      </c>
      <c r="J25" s="11">
        <v>-0.13791446419990394</v>
      </c>
      <c r="K25" s="10">
        <v>310</v>
      </c>
      <c r="L25" s="33">
        <f t="shared" si="3"/>
        <v>0.21276796273469575</v>
      </c>
      <c r="M25" s="11">
        <v>5.4628224582701064E-2</v>
      </c>
      <c r="N25" s="10">
        <v>535</v>
      </c>
      <c r="O25" s="33">
        <f t="shared" si="4"/>
        <v>0.97805414056239315</v>
      </c>
      <c r="P25" s="11">
        <v>0</v>
      </c>
      <c r="Q25" s="10">
        <v>314</v>
      </c>
      <c r="R25" s="33">
        <f t="shared" si="5"/>
        <v>0.38739668125661636</v>
      </c>
      <c r="S25" s="12">
        <v>0.55741360089186176</v>
      </c>
      <c r="T25" s="10">
        <v>455</v>
      </c>
      <c r="U25" s="33">
        <f t="shared" si="6"/>
        <v>0.73112649148260256</v>
      </c>
      <c r="V25" s="11">
        <v>3.3000000000000002E-2</v>
      </c>
      <c r="W25" s="10">
        <v>215</v>
      </c>
      <c r="X25" s="33">
        <f t="shared" si="7"/>
        <v>-0.42859185958218216</v>
      </c>
      <c r="Y25" s="13">
        <v>71513</v>
      </c>
      <c r="Z25" s="10">
        <v>398</v>
      </c>
      <c r="AA25" s="33">
        <f t="shared" si="8"/>
        <v>0.60946907192918143</v>
      </c>
      <c r="AB25" s="11">
        <v>4.2999999999999997E-2</v>
      </c>
      <c r="AC25" s="10">
        <v>542</v>
      </c>
      <c r="AD25" s="33">
        <f t="shared" si="9"/>
        <v>1.141712108013641</v>
      </c>
      <c r="AE25" s="11">
        <v>0.98499999999999999</v>
      </c>
      <c r="AF25" s="10">
        <v>540</v>
      </c>
      <c r="AG25" s="33">
        <f t="shared" si="10"/>
        <v>1.4594871068239037</v>
      </c>
      <c r="AH25" s="14">
        <v>1.0495075374525749</v>
      </c>
      <c r="AI25" s="10">
        <v>533</v>
      </c>
      <c r="AJ25" s="33">
        <f t="shared" si="11"/>
        <v>0.4953019719249438</v>
      </c>
      <c r="AK25" s="13">
        <v>548185.04069119284</v>
      </c>
      <c r="AL25" s="38"/>
    </row>
    <row r="26" spans="1:38" x14ac:dyDescent="0.25">
      <c r="A26" t="s">
        <v>627</v>
      </c>
      <c r="B26" s="5" t="s">
        <v>444</v>
      </c>
      <c r="C26" s="6" t="s">
        <v>30</v>
      </c>
      <c r="D26" s="7" t="s">
        <v>20</v>
      </c>
      <c r="E26" s="36">
        <f t="shared" si="0"/>
        <v>3.3578348184397129</v>
      </c>
      <c r="F26" s="8">
        <v>18.182624736550714</v>
      </c>
      <c r="G26" s="9">
        <f t="shared" si="1"/>
        <v>413</v>
      </c>
      <c r="H26" s="10">
        <v>17</v>
      </c>
      <c r="I26" s="33">
        <f t="shared" si="2"/>
        <v>-1.8254185249153869</v>
      </c>
      <c r="J26" s="11">
        <v>-0.14666666666666661</v>
      </c>
      <c r="K26" s="10">
        <v>503</v>
      </c>
      <c r="L26" s="33">
        <f t="shared" si="3"/>
        <v>0.75388882555628722</v>
      </c>
      <c r="M26" s="11">
        <v>2.5376685170499604E-2</v>
      </c>
      <c r="N26" s="10">
        <v>535</v>
      </c>
      <c r="O26" s="33">
        <f t="shared" si="4"/>
        <v>0.97805414056239315</v>
      </c>
      <c r="P26" s="11">
        <v>0</v>
      </c>
      <c r="Q26" s="10">
        <v>434</v>
      </c>
      <c r="R26" s="33">
        <f t="shared" si="5"/>
        <v>0.5528057078878641</v>
      </c>
      <c r="S26" s="12">
        <v>0</v>
      </c>
      <c r="T26" s="10">
        <v>407</v>
      </c>
      <c r="U26" s="33">
        <f t="shared" si="6"/>
        <v>0.62167890352599042</v>
      </c>
      <c r="V26" s="11">
        <v>0.04</v>
      </c>
      <c r="W26" s="10">
        <v>268</v>
      </c>
      <c r="X26" s="33">
        <f t="shared" si="7"/>
        <v>-0.23088662853500222</v>
      </c>
      <c r="Y26" s="13">
        <v>77500</v>
      </c>
      <c r="Z26" s="10">
        <v>111</v>
      </c>
      <c r="AA26" s="33">
        <f t="shared" si="8"/>
        <v>-0.59203136645179533</v>
      </c>
      <c r="AB26" s="11">
        <v>6.8000000000000005E-2</v>
      </c>
      <c r="AC26" s="10">
        <v>558</v>
      </c>
      <c r="AD26" s="33">
        <f t="shared" si="9"/>
        <v>1.2495236637091254</v>
      </c>
      <c r="AE26" s="11">
        <v>0.99199999999999999</v>
      </c>
      <c r="AF26" s="10">
        <v>554</v>
      </c>
      <c r="AG26" s="33">
        <f t="shared" si="10"/>
        <v>1.6543840523324151</v>
      </c>
      <c r="AH26" s="14">
        <v>0.84341034980155094</v>
      </c>
      <c r="AI26" s="10">
        <v>554</v>
      </c>
      <c r="AJ26" s="33">
        <f t="shared" si="11"/>
        <v>2.5319072379912373</v>
      </c>
      <c r="AK26" s="13">
        <v>1762412.6597222222</v>
      </c>
      <c r="AL26" s="38"/>
    </row>
    <row r="27" spans="1:38" x14ac:dyDescent="0.25">
      <c r="A27" t="s">
        <v>628</v>
      </c>
      <c r="B27" s="5" t="s">
        <v>215</v>
      </c>
      <c r="C27" s="6" t="s">
        <v>30</v>
      </c>
      <c r="D27" s="7" t="s">
        <v>20</v>
      </c>
      <c r="E27" s="36">
        <f t="shared" si="0"/>
        <v>-1.370510360072676</v>
      </c>
      <c r="F27" s="8">
        <v>31.335998198998471</v>
      </c>
      <c r="G27" s="9">
        <f t="shared" si="1"/>
        <v>175</v>
      </c>
      <c r="H27" s="10">
        <v>551</v>
      </c>
      <c r="I27" s="33">
        <f t="shared" si="2"/>
        <v>1.9916083070244537</v>
      </c>
      <c r="J27" s="11">
        <v>0.18898569430999257</v>
      </c>
      <c r="K27" s="10">
        <v>296</v>
      </c>
      <c r="L27" s="33">
        <f t="shared" si="3"/>
        <v>0.16546061008345669</v>
      </c>
      <c r="M27" s="11">
        <v>5.7185532913688254E-2</v>
      </c>
      <c r="N27" s="10">
        <v>166</v>
      </c>
      <c r="O27" s="33">
        <f t="shared" si="4"/>
        <v>-0.12797656129950857</v>
      </c>
      <c r="P27" s="11">
        <v>7.2000000000000008E-2</v>
      </c>
      <c r="Q27" s="10">
        <v>101</v>
      </c>
      <c r="R27" s="33">
        <f t="shared" si="5"/>
        <v>-0.34649925787216457</v>
      </c>
      <c r="S27" s="12">
        <v>3.0305771666365118</v>
      </c>
      <c r="T27" s="10">
        <v>125</v>
      </c>
      <c r="U27" s="33">
        <f t="shared" si="6"/>
        <v>-0.39462012749969405</v>
      </c>
      <c r="V27" s="11">
        <v>0.105</v>
      </c>
      <c r="W27" s="10">
        <v>163</v>
      </c>
      <c r="X27" s="33">
        <f t="shared" si="7"/>
        <v>-0.63029280350003336</v>
      </c>
      <c r="Y27" s="13">
        <v>65405</v>
      </c>
      <c r="Z27" s="10">
        <v>141</v>
      </c>
      <c r="AA27" s="33">
        <f t="shared" si="8"/>
        <v>-0.35173127877559984</v>
      </c>
      <c r="AB27" s="11">
        <v>6.3E-2</v>
      </c>
      <c r="AC27" s="10">
        <v>212</v>
      </c>
      <c r="AD27" s="33">
        <f t="shared" si="9"/>
        <v>1.98994780423396E-3</v>
      </c>
      <c r="AE27" s="11">
        <v>0.91099999999999992</v>
      </c>
      <c r="AF27" s="10">
        <v>273</v>
      </c>
      <c r="AG27" s="33">
        <f t="shared" si="10"/>
        <v>1.06237655859875E-2</v>
      </c>
      <c r="AH27" s="14">
        <v>2.5816334470746929</v>
      </c>
      <c r="AI27" s="10">
        <v>203</v>
      </c>
      <c r="AJ27" s="33">
        <f t="shared" si="11"/>
        <v>-0.25321379841353497</v>
      </c>
      <c r="AK27" s="13">
        <v>101918.63022435317</v>
      </c>
      <c r="AL27" s="38"/>
    </row>
    <row r="28" spans="1:38" x14ac:dyDescent="0.25">
      <c r="A28" t="s">
        <v>629</v>
      </c>
      <c r="B28" s="5" t="s">
        <v>212</v>
      </c>
      <c r="C28" s="6" t="s">
        <v>19</v>
      </c>
      <c r="D28" s="7" t="s">
        <v>20</v>
      </c>
      <c r="E28" s="36">
        <f t="shared" si="0"/>
        <v>-1.4731500353720619</v>
      </c>
      <c r="F28" s="8">
        <v>31.621522611939479</v>
      </c>
      <c r="G28" s="9">
        <f t="shared" si="1"/>
        <v>172</v>
      </c>
      <c r="H28" s="10">
        <v>123</v>
      </c>
      <c r="I28" s="33">
        <f t="shared" si="2"/>
        <v>-0.56137347391066506</v>
      </c>
      <c r="J28" s="11">
        <v>-3.5512167515563076E-2</v>
      </c>
      <c r="K28" s="10">
        <v>334</v>
      </c>
      <c r="L28" s="33">
        <f t="shared" si="3"/>
        <v>0.27950854367563077</v>
      </c>
      <c r="M28" s="11">
        <v>5.1020408163265307E-2</v>
      </c>
      <c r="N28" s="10">
        <v>67</v>
      </c>
      <c r="O28" s="33">
        <f t="shared" si="4"/>
        <v>-1.1111149629545323</v>
      </c>
      <c r="P28" s="11">
        <v>0.13600000000000001</v>
      </c>
      <c r="Q28" s="10">
        <v>235</v>
      </c>
      <c r="R28" s="33">
        <f t="shared" si="5"/>
        <v>0.24809592991585161</v>
      </c>
      <c r="S28" s="12">
        <v>1.0268446530731994</v>
      </c>
      <c r="T28" s="10">
        <v>272</v>
      </c>
      <c r="U28" s="33">
        <f t="shared" si="6"/>
        <v>0.24643003053189153</v>
      </c>
      <c r="V28" s="11">
        <v>6.4000000000000001E-2</v>
      </c>
      <c r="W28" s="10">
        <v>123</v>
      </c>
      <c r="X28" s="33">
        <f t="shared" si="7"/>
        <v>-0.75227762452697222</v>
      </c>
      <c r="Y28" s="13">
        <v>61711</v>
      </c>
      <c r="Z28" s="10">
        <v>289</v>
      </c>
      <c r="AA28" s="33">
        <f t="shared" si="8"/>
        <v>0.27304894918250777</v>
      </c>
      <c r="AB28" s="11">
        <v>0.05</v>
      </c>
      <c r="AC28" s="10">
        <v>227</v>
      </c>
      <c r="AD28" s="33">
        <f t="shared" si="9"/>
        <v>6.3596551058798204E-2</v>
      </c>
      <c r="AE28" s="11">
        <v>0.91500000000000004</v>
      </c>
      <c r="AF28" s="10">
        <v>34</v>
      </c>
      <c r="AG28" s="33">
        <f t="shared" si="10"/>
        <v>-1.1841897467136562</v>
      </c>
      <c r="AH28" s="14">
        <v>3.8451099167028162</v>
      </c>
      <c r="AI28" s="10">
        <v>105</v>
      </c>
      <c r="AJ28" s="33">
        <f t="shared" si="11"/>
        <v>-0.29766095736973525</v>
      </c>
      <c r="AK28" s="13">
        <v>75419.15637377146</v>
      </c>
      <c r="AL28" s="38"/>
    </row>
    <row r="29" spans="1:38" x14ac:dyDescent="0.25">
      <c r="A29" t="s">
        <v>630</v>
      </c>
      <c r="B29" s="5" t="s">
        <v>144</v>
      </c>
      <c r="C29" s="6" t="s">
        <v>44</v>
      </c>
      <c r="D29" s="7" t="s">
        <v>20</v>
      </c>
      <c r="E29" s="36">
        <f t="shared" si="0"/>
        <v>-3.7018331658037713</v>
      </c>
      <c r="F29" s="8">
        <v>37.821302965802793</v>
      </c>
      <c r="G29" s="9">
        <f t="shared" si="1"/>
        <v>104</v>
      </c>
      <c r="H29" s="10">
        <v>102</v>
      </c>
      <c r="I29" s="33">
        <f t="shared" si="2"/>
        <v>-0.61692760843100436</v>
      </c>
      <c r="J29" s="11">
        <v>-4.039735099337749E-2</v>
      </c>
      <c r="K29" s="10">
        <v>435</v>
      </c>
      <c r="L29" s="33">
        <f t="shared" si="3"/>
        <v>0.55175252335116831</v>
      </c>
      <c r="M29" s="11">
        <v>3.6303630363036306E-2</v>
      </c>
      <c r="N29" s="10">
        <v>143</v>
      </c>
      <c r="O29" s="33">
        <f t="shared" si="4"/>
        <v>-0.28159193655810572</v>
      </c>
      <c r="P29" s="11">
        <v>8.199999999999999E-2</v>
      </c>
      <c r="Q29" s="10">
        <v>282</v>
      </c>
      <c r="R29" s="33">
        <f t="shared" si="5"/>
        <v>0.34801357967774782</v>
      </c>
      <c r="S29" s="12">
        <v>0.69013112491373363</v>
      </c>
      <c r="T29" s="10">
        <v>125</v>
      </c>
      <c r="U29" s="33">
        <f t="shared" si="6"/>
        <v>-0.39462012749969405</v>
      </c>
      <c r="V29" s="11">
        <v>0.105</v>
      </c>
      <c r="W29" s="10">
        <v>133</v>
      </c>
      <c r="X29" s="33">
        <f t="shared" si="7"/>
        <v>-0.71872684538150122</v>
      </c>
      <c r="Y29" s="13">
        <v>62727</v>
      </c>
      <c r="Z29" s="10">
        <v>26</v>
      </c>
      <c r="AA29" s="33">
        <f t="shared" si="8"/>
        <v>-2.0338318925089669</v>
      </c>
      <c r="AB29" s="11">
        <v>9.8000000000000004E-2</v>
      </c>
      <c r="AC29" s="10">
        <v>102</v>
      </c>
      <c r="AD29" s="33">
        <f t="shared" si="9"/>
        <v>-0.7064859896232335</v>
      </c>
      <c r="AE29" s="11">
        <v>0.86499999999999999</v>
      </c>
      <c r="AF29" s="10">
        <v>468</v>
      </c>
      <c r="AG29" s="33">
        <f t="shared" si="10"/>
        <v>0.62842807618348862</v>
      </c>
      <c r="AH29" s="14">
        <v>1.9283254611511058</v>
      </c>
      <c r="AI29" s="10">
        <v>268</v>
      </c>
      <c r="AJ29" s="33">
        <f t="shared" si="11"/>
        <v>-0.22161280674372452</v>
      </c>
      <c r="AK29" s="13">
        <v>120759.1966873706</v>
      </c>
      <c r="AL29" s="38"/>
    </row>
    <row r="30" spans="1:38" x14ac:dyDescent="0.25">
      <c r="A30" t="s">
        <v>631</v>
      </c>
      <c r="B30" s="5" t="s">
        <v>403</v>
      </c>
      <c r="C30" s="6" t="s">
        <v>30</v>
      </c>
      <c r="D30" s="7" t="s">
        <v>20</v>
      </c>
      <c r="E30" s="36">
        <f t="shared" si="0"/>
        <v>2.4962308442972416</v>
      </c>
      <c r="F30" s="8">
        <v>20.57944612347633</v>
      </c>
      <c r="G30" s="9">
        <f t="shared" si="1"/>
        <v>367</v>
      </c>
      <c r="H30" s="10">
        <v>18</v>
      </c>
      <c r="I30" s="33">
        <f t="shared" si="2"/>
        <v>-1.82488603607518</v>
      </c>
      <c r="J30" s="11">
        <v>-0.14661984196663735</v>
      </c>
      <c r="K30" s="10">
        <v>47</v>
      </c>
      <c r="L30" s="33">
        <f t="shared" si="3"/>
        <v>-0.95518219833330886</v>
      </c>
      <c r="M30" s="11">
        <v>0.11776447105788423</v>
      </c>
      <c r="N30" s="10">
        <v>512</v>
      </c>
      <c r="O30" s="33">
        <f t="shared" si="4"/>
        <v>0.87052337788137502</v>
      </c>
      <c r="P30" s="11">
        <v>6.9999999999999993E-3</v>
      </c>
      <c r="Q30" s="10">
        <v>50</v>
      </c>
      <c r="R30" s="33">
        <f t="shared" si="5"/>
        <v>-0.97365413664124301</v>
      </c>
      <c r="S30" s="12">
        <v>5.1440329218106999</v>
      </c>
      <c r="T30" s="10">
        <v>188</v>
      </c>
      <c r="U30" s="33">
        <f t="shared" si="6"/>
        <v>-8.1912733337945104E-2</v>
      </c>
      <c r="V30" s="11">
        <v>8.5000000000000006E-2</v>
      </c>
      <c r="W30" s="10">
        <v>454</v>
      </c>
      <c r="X30" s="33">
        <f t="shared" si="7"/>
        <v>0.79419534610447673</v>
      </c>
      <c r="Y30" s="13">
        <v>108542</v>
      </c>
      <c r="Z30" s="10">
        <v>321</v>
      </c>
      <c r="AA30" s="33">
        <f t="shared" si="8"/>
        <v>0.36916898425298594</v>
      </c>
      <c r="AB30" s="11">
        <v>4.8000000000000001E-2</v>
      </c>
      <c r="AC30" s="10">
        <v>558</v>
      </c>
      <c r="AD30" s="33">
        <f t="shared" si="9"/>
        <v>1.2495236637091254</v>
      </c>
      <c r="AE30" s="11">
        <v>0.99199999999999999</v>
      </c>
      <c r="AF30" s="10">
        <v>555</v>
      </c>
      <c r="AG30" s="33">
        <f t="shared" si="10"/>
        <v>1.6767566517997288</v>
      </c>
      <c r="AH30" s="14">
        <v>0.81975205275320251</v>
      </c>
      <c r="AI30" s="10">
        <v>551</v>
      </c>
      <c r="AJ30" s="33">
        <f t="shared" si="11"/>
        <v>2.1768569519226264</v>
      </c>
      <c r="AK30" s="13">
        <v>1550731.0586419753</v>
      </c>
      <c r="AL30" s="38"/>
    </row>
    <row r="31" spans="1:38" x14ac:dyDescent="0.25">
      <c r="A31" t="s">
        <v>632</v>
      </c>
      <c r="B31" s="5" t="s">
        <v>122</v>
      </c>
      <c r="C31" s="6" t="s">
        <v>52</v>
      </c>
      <c r="D31" s="7" t="s">
        <v>34</v>
      </c>
      <c r="E31" s="36">
        <f t="shared" si="0"/>
        <v>-4.5618436963205582</v>
      </c>
      <c r="F31" s="8">
        <v>40.213691690071876</v>
      </c>
      <c r="G31" s="9">
        <f t="shared" si="1"/>
        <v>82</v>
      </c>
      <c r="H31" s="10">
        <v>489</v>
      </c>
      <c r="I31" s="33">
        <f t="shared" si="2"/>
        <v>0.69985773352929603</v>
      </c>
      <c r="J31" s="11">
        <v>7.5394894748791907E-2</v>
      </c>
      <c r="K31" s="10">
        <v>293</v>
      </c>
      <c r="L31" s="33">
        <f t="shared" si="3"/>
        <v>0.15382654854728284</v>
      </c>
      <c r="M31" s="11">
        <v>5.7814439010146726E-2</v>
      </c>
      <c r="N31" s="10">
        <v>79</v>
      </c>
      <c r="O31" s="33">
        <f t="shared" si="4"/>
        <v>-0.86533036254077611</v>
      </c>
      <c r="P31" s="11">
        <v>0.12</v>
      </c>
      <c r="Q31" s="10">
        <v>57</v>
      </c>
      <c r="R31" s="33">
        <f t="shared" si="5"/>
        <v>-0.88815433789669052</v>
      </c>
      <c r="S31" s="12">
        <v>4.8559062598965479</v>
      </c>
      <c r="T31" s="10">
        <v>62</v>
      </c>
      <c r="U31" s="33">
        <f t="shared" si="6"/>
        <v>-1.0669410249474549</v>
      </c>
      <c r="V31" s="11">
        <v>0.14800000000000002</v>
      </c>
      <c r="W31" s="10">
        <v>75</v>
      </c>
      <c r="X31" s="33">
        <f t="shared" si="7"/>
        <v>-0.99327524874316053</v>
      </c>
      <c r="Y31" s="13">
        <v>54413</v>
      </c>
      <c r="Z31" s="10">
        <v>174</v>
      </c>
      <c r="AA31" s="33">
        <f t="shared" si="8"/>
        <v>-0.15949120863464381</v>
      </c>
      <c r="AB31" s="11">
        <v>5.9000000000000004E-2</v>
      </c>
      <c r="AC31" s="10">
        <v>116</v>
      </c>
      <c r="AD31" s="33">
        <f t="shared" si="9"/>
        <v>-0.58327278311410846</v>
      </c>
      <c r="AE31" s="11">
        <v>0.873</v>
      </c>
      <c r="AF31" s="10">
        <v>101</v>
      </c>
      <c r="AG31" s="33">
        <f t="shared" si="10"/>
        <v>-0.58848506480825313</v>
      </c>
      <c r="AH31" s="14">
        <v>3.215171570101639</v>
      </c>
      <c r="AI31" s="10">
        <v>127</v>
      </c>
      <c r="AJ31" s="33">
        <f t="shared" si="11"/>
        <v>-0.28671413904322485</v>
      </c>
      <c r="AK31" s="13">
        <v>81945.668591937996</v>
      </c>
      <c r="AL31" s="38">
        <v>1</v>
      </c>
    </row>
    <row r="32" spans="1:38" x14ac:dyDescent="0.25">
      <c r="A32" t="s">
        <v>633</v>
      </c>
      <c r="B32" s="5" t="s">
        <v>368</v>
      </c>
      <c r="C32" s="6" t="s">
        <v>30</v>
      </c>
      <c r="D32" s="7" t="s">
        <v>20</v>
      </c>
      <c r="E32" s="36">
        <f t="shared" si="0"/>
        <v>1.9038317852674442</v>
      </c>
      <c r="F32" s="8">
        <v>22.227389699514713</v>
      </c>
      <c r="G32" s="9">
        <f t="shared" si="1"/>
        <v>331</v>
      </c>
      <c r="H32" s="10">
        <v>68</v>
      </c>
      <c r="I32" s="33">
        <f t="shared" si="2"/>
        <v>-0.84148974533342347</v>
      </c>
      <c r="J32" s="11">
        <v>-6.0144346431435403E-2</v>
      </c>
      <c r="K32" s="10">
        <v>481</v>
      </c>
      <c r="L32" s="33">
        <f t="shared" si="3"/>
        <v>0.68238451220413776</v>
      </c>
      <c r="M32" s="11">
        <v>2.9242016160061564E-2</v>
      </c>
      <c r="N32" s="10">
        <v>446</v>
      </c>
      <c r="O32" s="33">
        <f t="shared" si="4"/>
        <v>0.71690800262277754</v>
      </c>
      <c r="P32" s="11">
        <v>1.7000000000000001E-2</v>
      </c>
      <c r="Q32" s="10">
        <v>261</v>
      </c>
      <c r="R32" s="33">
        <f t="shared" si="5"/>
        <v>0.29961134459737054</v>
      </c>
      <c r="S32" s="12">
        <v>0.85324232081911267</v>
      </c>
      <c r="T32" s="10">
        <v>250</v>
      </c>
      <c r="U32" s="33">
        <f t="shared" si="6"/>
        <v>0.16825318199145417</v>
      </c>
      <c r="V32" s="11">
        <v>6.9000000000000006E-2</v>
      </c>
      <c r="W32" s="10">
        <v>221</v>
      </c>
      <c r="X32" s="33">
        <f t="shared" si="7"/>
        <v>-0.41369874797331663</v>
      </c>
      <c r="Y32" s="13">
        <v>71964</v>
      </c>
      <c r="Z32" s="10">
        <v>88</v>
      </c>
      <c r="AA32" s="33">
        <f t="shared" si="8"/>
        <v>-0.88039147166322995</v>
      </c>
      <c r="AB32" s="11">
        <v>7.400000000000001E-2</v>
      </c>
      <c r="AC32" s="10">
        <v>533</v>
      </c>
      <c r="AD32" s="33">
        <f t="shared" si="9"/>
        <v>1.0647038539454377</v>
      </c>
      <c r="AE32" s="11">
        <v>0.98</v>
      </c>
      <c r="AF32" s="10">
        <v>539</v>
      </c>
      <c r="AG32" s="33">
        <f t="shared" si="10"/>
        <v>1.4561543351104744</v>
      </c>
      <c r="AH32" s="14">
        <v>1.0530318352573891</v>
      </c>
      <c r="AI32" s="10">
        <v>553</v>
      </c>
      <c r="AJ32" s="33">
        <f t="shared" si="11"/>
        <v>2.4967333850066145</v>
      </c>
      <c r="AK32" s="13">
        <v>1741441.947098976</v>
      </c>
      <c r="AL32" s="38"/>
    </row>
    <row r="33" spans="1:38" x14ac:dyDescent="0.25">
      <c r="A33" t="s">
        <v>634</v>
      </c>
      <c r="B33" s="5" t="s">
        <v>249</v>
      </c>
      <c r="C33" s="6" t="s">
        <v>30</v>
      </c>
      <c r="D33" s="7" t="s">
        <v>20</v>
      </c>
      <c r="E33" s="36">
        <f t="shared" si="0"/>
        <v>-0.54860059223046198</v>
      </c>
      <c r="F33" s="8">
        <v>29.049598682738186</v>
      </c>
      <c r="G33" s="9">
        <f t="shared" si="1"/>
        <v>209</v>
      </c>
      <c r="H33" s="10">
        <v>316</v>
      </c>
      <c r="I33" s="33">
        <f t="shared" si="2"/>
        <v>0.13048594251443255</v>
      </c>
      <c r="J33" s="11">
        <v>2.5326872085581043E-2</v>
      </c>
      <c r="K33" s="10">
        <v>344</v>
      </c>
      <c r="L33" s="33">
        <f t="shared" si="3"/>
        <v>0.30754282075892408</v>
      </c>
      <c r="M33" s="11">
        <v>4.9504950495049507E-2</v>
      </c>
      <c r="N33" s="10">
        <v>115</v>
      </c>
      <c r="O33" s="33">
        <f t="shared" si="4"/>
        <v>-0.4505688493425633</v>
      </c>
      <c r="P33" s="11">
        <v>9.3000000000000013E-2</v>
      </c>
      <c r="Q33" s="10">
        <v>224</v>
      </c>
      <c r="R33" s="33">
        <f t="shared" si="5"/>
        <v>0.20880095319783742</v>
      </c>
      <c r="S33" s="12">
        <v>1.1592652042090243</v>
      </c>
      <c r="T33" s="10">
        <v>179</v>
      </c>
      <c r="U33" s="33">
        <f t="shared" si="6"/>
        <v>-0.12881884246220751</v>
      </c>
      <c r="V33" s="11">
        <v>8.8000000000000009E-2</v>
      </c>
      <c r="W33" s="10">
        <v>216</v>
      </c>
      <c r="X33" s="33">
        <f t="shared" si="7"/>
        <v>-0.42770025423087538</v>
      </c>
      <c r="Y33" s="13">
        <v>71540</v>
      </c>
      <c r="Z33" s="10">
        <v>174</v>
      </c>
      <c r="AA33" s="33">
        <f t="shared" si="8"/>
        <v>-0.15949120863464381</v>
      </c>
      <c r="AB33" s="11">
        <v>5.9000000000000004E-2</v>
      </c>
      <c r="AC33" s="10">
        <v>281</v>
      </c>
      <c r="AD33" s="33">
        <f t="shared" si="9"/>
        <v>0.26381801163612473</v>
      </c>
      <c r="AE33" s="11">
        <v>0.92799999999999994</v>
      </c>
      <c r="AF33" s="10">
        <v>413</v>
      </c>
      <c r="AG33" s="33">
        <f t="shared" si="10"/>
        <v>0.43749871734334006</v>
      </c>
      <c r="AH33" s="14">
        <v>2.1302270548076843</v>
      </c>
      <c r="AI33" s="10">
        <v>110</v>
      </c>
      <c r="AJ33" s="33">
        <f t="shared" si="11"/>
        <v>-0.29408909019323337</v>
      </c>
      <c r="AK33" s="13">
        <v>77548.709827001963</v>
      </c>
      <c r="AL33" s="38"/>
    </row>
    <row r="34" spans="1:38" x14ac:dyDescent="0.25">
      <c r="A34" t="s">
        <v>635</v>
      </c>
      <c r="B34" s="15" t="s">
        <v>496</v>
      </c>
      <c r="C34" s="16" t="s">
        <v>172</v>
      </c>
      <c r="D34" s="7" t="s">
        <v>39</v>
      </c>
      <c r="E34" s="36">
        <f t="shared" si="0"/>
        <v>4.4714199058216204</v>
      </c>
      <c r="F34" s="8">
        <v>15.084838939711947</v>
      </c>
      <c r="G34" s="9">
        <f t="shared" si="1"/>
        <v>470</v>
      </c>
      <c r="H34" s="17">
        <v>224</v>
      </c>
      <c r="I34" s="34">
        <f t="shared" si="2"/>
        <v>-0.19466666981492317</v>
      </c>
      <c r="J34" s="18">
        <v>-3.2656023222060737E-3</v>
      </c>
      <c r="K34" s="17">
        <v>228</v>
      </c>
      <c r="L34" s="34">
        <f t="shared" si="3"/>
        <v>-1.6542441394322319E-2</v>
      </c>
      <c r="M34" s="18">
        <v>6.7024128686327081E-2</v>
      </c>
      <c r="N34" s="17">
        <v>427</v>
      </c>
      <c r="O34" s="34">
        <f t="shared" si="4"/>
        <v>0.68618492757105798</v>
      </c>
      <c r="P34" s="18">
        <v>1.9E-2</v>
      </c>
      <c r="Q34" s="17">
        <v>413</v>
      </c>
      <c r="R34" s="34">
        <f t="shared" si="5"/>
        <v>0.51679748148615812</v>
      </c>
      <c r="S34" s="19">
        <v>0.12134449702705982</v>
      </c>
      <c r="T34" s="17">
        <v>407</v>
      </c>
      <c r="U34" s="33">
        <f t="shared" si="6"/>
        <v>0.62167890352599042</v>
      </c>
      <c r="V34" s="18">
        <v>0.04</v>
      </c>
      <c r="W34" s="17">
        <v>397</v>
      </c>
      <c r="X34" s="34">
        <f t="shared" si="7"/>
        <v>0.40129458796194339</v>
      </c>
      <c r="Y34" s="20">
        <v>96644</v>
      </c>
      <c r="Z34" s="17">
        <v>496</v>
      </c>
      <c r="AA34" s="34">
        <f t="shared" si="8"/>
        <v>0.89782917714061539</v>
      </c>
      <c r="AB34" s="18">
        <v>3.7000000000000005E-2</v>
      </c>
      <c r="AC34" s="17">
        <v>538</v>
      </c>
      <c r="AD34" s="34">
        <f t="shared" si="9"/>
        <v>1.0801055047590784</v>
      </c>
      <c r="AE34" s="18">
        <v>0.98099999999999998</v>
      </c>
      <c r="AF34" s="17">
        <v>530</v>
      </c>
      <c r="AG34" s="33">
        <f t="shared" si="10"/>
        <v>1.1945355790809804</v>
      </c>
      <c r="AH34" s="21">
        <v>1.3296851697350369</v>
      </c>
      <c r="AI34" s="17">
        <v>505</v>
      </c>
      <c r="AJ34" s="34">
        <f t="shared" si="11"/>
        <v>8.679082563537191E-2</v>
      </c>
      <c r="AK34" s="20">
        <v>304629.98131294746</v>
      </c>
      <c r="AL34" s="38"/>
    </row>
    <row r="35" spans="1:38" x14ac:dyDescent="0.25">
      <c r="A35" t="s">
        <v>636</v>
      </c>
      <c r="B35" s="5" t="s">
        <v>160</v>
      </c>
      <c r="C35" s="6" t="s">
        <v>41</v>
      </c>
      <c r="D35" s="7" t="s">
        <v>34</v>
      </c>
      <c r="E35" s="36">
        <f t="shared" si="0"/>
        <v>-3.0653476907630544</v>
      </c>
      <c r="F35" s="8">
        <v>36.050719211748707</v>
      </c>
      <c r="G35" s="9">
        <f t="shared" si="1"/>
        <v>120</v>
      </c>
      <c r="H35" s="10">
        <v>275</v>
      </c>
      <c r="I35" s="33">
        <f t="shared" si="2"/>
        <v>-2.1731527160353287E-2</v>
      </c>
      <c r="J35" s="11">
        <v>1.1941544885177402E-2</v>
      </c>
      <c r="K35" s="10">
        <v>244</v>
      </c>
      <c r="L35" s="33">
        <f t="shared" si="3"/>
        <v>3.789424279629923E-2</v>
      </c>
      <c r="M35" s="11">
        <v>6.4081427854634082E-2</v>
      </c>
      <c r="N35" s="10">
        <v>115</v>
      </c>
      <c r="O35" s="33">
        <f t="shared" si="4"/>
        <v>-0.4505688493425633</v>
      </c>
      <c r="P35" s="11">
        <v>9.3000000000000013E-2</v>
      </c>
      <c r="Q35" s="10">
        <v>109</v>
      </c>
      <c r="R35" s="33">
        <f t="shared" si="5"/>
        <v>-0.27978126920403112</v>
      </c>
      <c r="S35" s="12">
        <v>2.8057435220333389</v>
      </c>
      <c r="T35" s="10">
        <v>143</v>
      </c>
      <c r="U35" s="33">
        <f t="shared" si="6"/>
        <v>-0.30080790925116946</v>
      </c>
      <c r="V35" s="11">
        <v>9.9000000000000005E-2</v>
      </c>
      <c r="W35" s="10">
        <v>162</v>
      </c>
      <c r="X35" s="33">
        <f t="shared" si="7"/>
        <v>-0.63593963739164316</v>
      </c>
      <c r="Y35" s="13">
        <v>65234</v>
      </c>
      <c r="Z35" s="10">
        <v>141</v>
      </c>
      <c r="AA35" s="33">
        <f t="shared" si="8"/>
        <v>-0.35173127877559984</v>
      </c>
      <c r="AB35" s="11">
        <v>6.3E-2</v>
      </c>
      <c r="AC35" s="10">
        <v>95</v>
      </c>
      <c r="AD35" s="33">
        <f t="shared" si="9"/>
        <v>-0.75269094206415543</v>
      </c>
      <c r="AE35" s="11">
        <v>0.86199999999999999</v>
      </c>
      <c r="AF35" s="10">
        <v>60</v>
      </c>
      <c r="AG35" s="33">
        <f t="shared" si="10"/>
        <v>-0.89208749987733904</v>
      </c>
      <c r="AH35" s="14">
        <v>3.5362212811090834</v>
      </c>
      <c r="AI35" s="10">
        <v>101</v>
      </c>
      <c r="AJ35" s="33">
        <f t="shared" si="11"/>
        <v>-0.29938643469417442</v>
      </c>
      <c r="AK35" s="13">
        <v>74390.423777300981</v>
      </c>
      <c r="AL35" s="38">
        <v>1</v>
      </c>
    </row>
    <row r="36" spans="1:38" x14ac:dyDescent="0.25">
      <c r="A36" t="s">
        <v>637</v>
      </c>
      <c r="B36" s="5" t="s">
        <v>123</v>
      </c>
      <c r="C36" s="6" t="s">
        <v>19</v>
      </c>
      <c r="D36" s="7" t="s">
        <v>20</v>
      </c>
      <c r="E36" s="36">
        <f t="shared" si="0"/>
        <v>-4.5412709631142221</v>
      </c>
      <c r="F36" s="8">
        <v>40.156462187404443</v>
      </c>
      <c r="G36" s="9">
        <f t="shared" si="1"/>
        <v>83</v>
      </c>
      <c r="H36" s="10">
        <v>198</v>
      </c>
      <c r="I36" s="33">
        <f t="shared" si="2"/>
        <v>-0.29669090332398645</v>
      </c>
      <c r="J36" s="11">
        <v>-1.2237159600137937E-2</v>
      </c>
      <c r="K36" s="10">
        <v>178</v>
      </c>
      <c r="L36" s="33">
        <f t="shared" si="3"/>
        <v>-0.16649336989203578</v>
      </c>
      <c r="M36" s="11">
        <v>7.5130072840790846E-2</v>
      </c>
      <c r="N36" s="10">
        <v>115</v>
      </c>
      <c r="O36" s="33">
        <f t="shared" si="4"/>
        <v>-0.4505688493425633</v>
      </c>
      <c r="P36" s="11">
        <v>9.3000000000000013E-2</v>
      </c>
      <c r="Q36" s="10">
        <v>64</v>
      </c>
      <c r="R36" s="33">
        <f t="shared" si="5"/>
        <v>-0.7416620716290544</v>
      </c>
      <c r="S36" s="12">
        <v>4.3622404466934217</v>
      </c>
      <c r="T36" s="10">
        <v>66</v>
      </c>
      <c r="U36" s="33">
        <f t="shared" si="6"/>
        <v>-0.98876417640701764</v>
      </c>
      <c r="V36" s="11">
        <v>0.14300000000000002</v>
      </c>
      <c r="W36" s="10">
        <v>58</v>
      </c>
      <c r="X36" s="33">
        <f t="shared" si="7"/>
        <v>-1.1131136124428793</v>
      </c>
      <c r="Y36" s="13">
        <v>50784</v>
      </c>
      <c r="Z36" s="10">
        <v>124</v>
      </c>
      <c r="AA36" s="33">
        <f t="shared" si="8"/>
        <v>-0.44785131384607807</v>
      </c>
      <c r="AB36" s="11">
        <v>6.5000000000000002E-2</v>
      </c>
      <c r="AC36" s="10">
        <v>154</v>
      </c>
      <c r="AD36" s="33">
        <f t="shared" si="9"/>
        <v>-0.32144471928221768</v>
      </c>
      <c r="AE36" s="11">
        <v>0.89</v>
      </c>
      <c r="AF36" s="10">
        <v>41</v>
      </c>
      <c r="AG36" s="33">
        <f t="shared" si="10"/>
        <v>-1.1356019813857829</v>
      </c>
      <c r="AH36" s="14">
        <v>3.7937299334906869</v>
      </c>
      <c r="AI36" s="10">
        <v>72</v>
      </c>
      <c r="AJ36" s="33">
        <f t="shared" si="11"/>
        <v>-0.31267862605584074</v>
      </c>
      <c r="AK36" s="13">
        <v>66465.596056534632</v>
      </c>
      <c r="AL36" s="38"/>
    </row>
    <row r="37" spans="1:38" x14ac:dyDescent="0.25">
      <c r="A37" t="s">
        <v>638</v>
      </c>
      <c r="B37" s="5" t="s">
        <v>266</v>
      </c>
      <c r="C37" s="6" t="s">
        <v>54</v>
      </c>
      <c r="D37" s="7" t="s">
        <v>39</v>
      </c>
      <c r="E37" s="36">
        <f t="shared" si="0"/>
        <v>-0.14712884882572852</v>
      </c>
      <c r="F37" s="8">
        <v>27.932779250937767</v>
      </c>
      <c r="G37" s="9">
        <f t="shared" si="1"/>
        <v>226</v>
      </c>
      <c r="H37" s="10">
        <v>98</v>
      </c>
      <c r="I37" s="33">
        <f t="shared" si="2"/>
        <v>-0.63255455138947692</v>
      </c>
      <c r="J37" s="11">
        <v>-4.1771514846502211E-2</v>
      </c>
      <c r="K37" s="10">
        <v>133</v>
      </c>
      <c r="L37" s="33">
        <f t="shared" si="3"/>
        <v>-0.30005130357020598</v>
      </c>
      <c r="M37" s="11">
        <v>8.2349855756622084E-2</v>
      </c>
      <c r="N37" s="10">
        <v>274</v>
      </c>
      <c r="O37" s="33">
        <f t="shared" si="4"/>
        <v>0.27142341437284495</v>
      </c>
      <c r="P37" s="11">
        <v>4.5999999999999999E-2</v>
      </c>
      <c r="Q37" s="10">
        <v>213</v>
      </c>
      <c r="R37" s="33">
        <f t="shared" si="5"/>
        <v>0.18914909786769443</v>
      </c>
      <c r="S37" s="12">
        <v>1.2254901960784315</v>
      </c>
      <c r="T37" s="10">
        <v>152</v>
      </c>
      <c r="U37" s="33">
        <f t="shared" si="6"/>
        <v>-0.26953716983499426</v>
      </c>
      <c r="V37" s="11">
        <v>9.6999999999999989E-2</v>
      </c>
      <c r="W37" s="10">
        <v>129</v>
      </c>
      <c r="X37" s="33">
        <f t="shared" si="7"/>
        <v>-0.73999328413118959</v>
      </c>
      <c r="Y37" s="13">
        <v>62083</v>
      </c>
      <c r="Z37" s="10">
        <v>267</v>
      </c>
      <c r="AA37" s="33">
        <f t="shared" si="8"/>
        <v>0.22498893164726899</v>
      </c>
      <c r="AB37" s="11">
        <v>5.0999999999999997E-2</v>
      </c>
      <c r="AC37" s="10">
        <v>234</v>
      </c>
      <c r="AD37" s="33">
        <f t="shared" si="9"/>
        <v>9.4399852686079477E-2</v>
      </c>
      <c r="AE37" s="11">
        <v>0.91700000000000004</v>
      </c>
      <c r="AF37" s="10">
        <v>532</v>
      </c>
      <c r="AG37" s="33">
        <f t="shared" si="10"/>
        <v>1.2270804593092164</v>
      </c>
      <c r="AH37" s="14">
        <v>1.2952700162805877</v>
      </c>
      <c r="AI37" s="10">
        <v>484</v>
      </c>
      <c r="AJ37" s="33">
        <f t="shared" si="11"/>
        <v>3.5286629916736714E-2</v>
      </c>
      <c r="AK37" s="13">
        <v>273923.08981092437</v>
      </c>
      <c r="AL37" s="38"/>
    </row>
    <row r="38" spans="1:38" x14ac:dyDescent="0.25">
      <c r="A38" t="s">
        <v>639</v>
      </c>
      <c r="B38" s="5" t="s">
        <v>185</v>
      </c>
      <c r="C38" s="6" t="s">
        <v>63</v>
      </c>
      <c r="D38" s="7" t="s">
        <v>34</v>
      </c>
      <c r="E38" s="36">
        <f t="shared" si="0"/>
        <v>-2.3292988432340751</v>
      </c>
      <c r="F38" s="8">
        <v>34.003168744801009</v>
      </c>
      <c r="G38" s="9">
        <f t="shared" si="1"/>
        <v>144</v>
      </c>
      <c r="H38" s="10">
        <v>52</v>
      </c>
      <c r="I38" s="33">
        <f t="shared" si="2"/>
        <v>-0.94516376109332834</v>
      </c>
      <c r="J38" s="11">
        <v>-6.9260978222063563E-2</v>
      </c>
      <c r="K38" s="10">
        <v>122</v>
      </c>
      <c r="L38" s="33">
        <f t="shared" si="3"/>
        <v>-0.36543557522391218</v>
      </c>
      <c r="M38" s="11">
        <v>8.5884353741496597E-2</v>
      </c>
      <c r="N38" s="10">
        <v>76</v>
      </c>
      <c r="O38" s="33">
        <f t="shared" si="4"/>
        <v>-0.97286112522179446</v>
      </c>
      <c r="P38" s="11">
        <v>0.127</v>
      </c>
      <c r="Q38" s="10">
        <v>227</v>
      </c>
      <c r="R38" s="33">
        <f t="shared" si="5"/>
        <v>0.21132838478492</v>
      </c>
      <c r="S38" s="12">
        <v>1.1507479861910241</v>
      </c>
      <c r="T38" s="10">
        <v>194</v>
      </c>
      <c r="U38" s="33">
        <f t="shared" si="6"/>
        <v>-6.627736362985763E-2</v>
      </c>
      <c r="V38" s="11">
        <v>8.4000000000000005E-2</v>
      </c>
      <c r="W38" s="10">
        <v>89</v>
      </c>
      <c r="X38" s="33">
        <f t="shared" si="7"/>
        <v>-0.9335707126260232</v>
      </c>
      <c r="Y38" s="13">
        <v>56221</v>
      </c>
      <c r="Z38" s="10">
        <v>238</v>
      </c>
      <c r="AA38" s="33">
        <f t="shared" si="8"/>
        <v>0.12886889657679079</v>
      </c>
      <c r="AB38" s="11">
        <v>5.2999999999999999E-2</v>
      </c>
      <c r="AC38" s="10">
        <v>214</v>
      </c>
      <c r="AD38" s="33">
        <f t="shared" si="9"/>
        <v>1.7391598617876303E-2</v>
      </c>
      <c r="AE38" s="11">
        <v>0.91200000000000003</v>
      </c>
      <c r="AF38" s="10">
        <v>31</v>
      </c>
      <c r="AG38" s="33">
        <f t="shared" si="10"/>
        <v>-1.2392827803191071</v>
      </c>
      <c r="AH38" s="14">
        <v>3.9033690097615676</v>
      </c>
      <c r="AI38" s="10">
        <v>87</v>
      </c>
      <c r="AJ38" s="33">
        <f t="shared" si="11"/>
        <v>-0.30683197030760034</v>
      </c>
      <c r="AK38" s="13">
        <v>69951.382431914084</v>
      </c>
      <c r="AL38" s="38"/>
    </row>
    <row r="39" spans="1:38" x14ac:dyDescent="0.25">
      <c r="A39" t="s">
        <v>640</v>
      </c>
      <c r="B39" s="5" t="s">
        <v>295</v>
      </c>
      <c r="C39" s="6" t="s">
        <v>93</v>
      </c>
      <c r="D39" s="7" t="s">
        <v>34</v>
      </c>
      <c r="E39" s="36">
        <f t="shared" si="0"/>
        <v>0.69922185472850951</v>
      </c>
      <c r="F39" s="8">
        <v>25.578389614867096</v>
      </c>
      <c r="G39" s="9">
        <f t="shared" si="1"/>
        <v>256</v>
      </c>
      <c r="H39" s="10">
        <v>418</v>
      </c>
      <c r="I39" s="33">
        <f t="shared" si="2"/>
        <v>0.36617004963707234</v>
      </c>
      <c r="J39" s="11">
        <v>4.6051884112857433E-2</v>
      </c>
      <c r="K39" s="10">
        <v>393</v>
      </c>
      <c r="L39" s="33">
        <f t="shared" si="3"/>
        <v>0.46050890884507301</v>
      </c>
      <c r="M39" s="11">
        <v>4.1236014917421418E-2</v>
      </c>
      <c r="N39" s="10">
        <v>202</v>
      </c>
      <c r="O39" s="33">
        <f t="shared" si="4"/>
        <v>2.5638813959089003E-2</v>
      </c>
      <c r="P39" s="11">
        <v>6.2E-2</v>
      </c>
      <c r="Q39" s="10">
        <v>317</v>
      </c>
      <c r="R39" s="33">
        <f t="shared" si="5"/>
        <v>0.39165452195517247</v>
      </c>
      <c r="S39" s="12">
        <v>0.54306505919409143</v>
      </c>
      <c r="T39" s="10">
        <v>219</v>
      </c>
      <c r="U39" s="33">
        <f t="shared" si="6"/>
        <v>5.8805594034842111E-2</v>
      </c>
      <c r="V39" s="11">
        <v>7.5999999999999998E-2</v>
      </c>
      <c r="W39" s="10">
        <v>279</v>
      </c>
      <c r="X39" s="33">
        <f t="shared" si="7"/>
        <v>-0.18135299790684623</v>
      </c>
      <c r="Y39" s="13">
        <v>79000</v>
      </c>
      <c r="Z39" s="10">
        <v>417</v>
      </c>
      <c r="AA39" s="33">
        <f t="shared" si="8"/>
        <v>0.65752908946442024</v>
      </c>
      <c r="AB39" s="11">
        <v>4.2000000000000003E-2</v>
      </c>
      <c r="AC39" s="10">
        <v>162</v>
      </c>
      <c r="AD39" s="33">
        <f t="shared" si="9"/>
        <v>-0.27523976684129575</v>
      </c>
      <c r="AE39" s="11">
        <v>0.89300000000000002</v>
      </c>
      <c r="AF39" s="10">
        <v>127</v>
      </c>
      <c r="AG39" s="33">
        <f t="shared" si="10"/>
        <v>-0.48067085597496478</v>
      </c>
      <c r="AH39" s="14">
        <v>3.1011615471565102</v>
      </c>
      <c r="AI39" s="10">
        <v>190</v>
      </c>
      <c r="AJ39" s="33">
        <f t="shared" si="11"/>
        <v>-0.25726170225466943</v>
      </c>
      <c r="AK39" s="13">
        <v>99505.262879692993</v>
      </c>
      <c r="AL39" s="38">
        <v>1</v>
      </c>
    </row>
    <row r="40" spans="1:38" ht="13.5" customHeight="1" x14ac:dyDescent="0.25">
      <c r="A40" t="s">
        <v>641</v>
      </c>
      <c r="B40" s="5" t="s">
        <v>549</v>
      </c>
      <c r="C40" s="6" t="s">
        <v>61</v>
      </c>
      <c r="D40" s="7" t="s">
        <v>39</v>
      </c>
      <c r="E40" s="36">
        <f t="shared" si="0"/>
        <v>5.8749846709516209</v>
      </c>
      <c r="F40" s="8">
        <v>11.180383821167496</v>
      </c>
      <c r="G40" s="9">
        <f t="shared" si="1"/>
        <v>525</v>
      </c>
      <c r="H40" s="10">
        <v>322</v>
      </c>
      <c r="I40" s="33">
        <f t="shared" si="2"/>
        <v>0.1440218592172802</v>
      </c>
      <c r="J40" s="11">
        <v>2.6517160390938654E-2</v>
      </c>
      <c r="K40" s="10">
        <v>332</v>
      </c>
      <c r="L40" s="33">
        <f t="shared" si="3"/>
        <v>0.27466843771766047</v>
      </c>
      <c r="M40" s="11">
        <v>5.128205128205128E-2</v>
      </c>
      <c r="N40" s="10">
        <v>529</v>
      </c>
      <c r="O40" s="33">
        <f t="shared" si="4"/>
        <v>0.93196952798481392</v>
      </c>
      <c r="P40" s="11">
        <v>3.0000000000000001E-3</v>
      </c>
      <c r="Q40" s="10">
        <v>382</v>
      </c>
      <c r="R40" s="33">
        <f t="shared" si="5"/>
        <v>0.48710112590178573</v>
      </c>
      <c r="S40" s="12">
        <v>0.22141855487489853</v>
      </c>
      <c r="T40" s="10">
        <v>451</v>
      </c>
      <c r="U40" s="33">
        <f t="shared" si="6"/>
        <v>0.71549112177451513</v>
      </c>
      <c r="V40" s="11">
        <v>3.4000000000000002E-2</v>
      </c>
      <c r="W40" s="10">
        <v>530</v>
      </c>
      <c r="X40" s="33">
        <f t="shared" si="7"/>
        <v>1.8050116351230467</v>
      </c>
      <c r="Y40" s="13">
        <v>139152</v>
      </c>
      <c r="Z40" s="10">
        <v>496</v>
      </c>
      <c r="AA40" s="33">
        <f t="shared" si="8"/>
        <v>0.89782917714061539</v>
      </c>
      <c r="AB40" s="11">
        <v>3.7000000000000005E-2</v>
      </c>
      <c r="AC40" s="10">
        <v>465</v>
      </c>
      <c r="AD40" s="33">
        <f t="shared" si="9"/>
        <v>0.83367909174082822</v>
      </c>
      <c r="AE40" s="11">
        <v>0.96499999999999997</v>
      </c>
      <c r="AF40" s="10">
        <v>404</v>
      </c>
      <c r="AG40" s="33">
        <f t="shared" si="10"/>
        <v>0.40724689772692219</v>
      </c>
      <c r="AH40" s="14">
        <v>2.1622173711669395</v>
      </c>
      <c r="AI40" s="10">
        <v>464</v>
      </c>
      <c r="AJ40" s="33">
        <f t="shared" si="11"/>
        <v>-1.0325229517802993E-2</v>
      </c>
      <c r="AK40" s="13">
        <v>246729.21949959407</v>
      </c>
      <c r="AL40" s="38"/>
    </row>
    <row r="41" spans="1:38" x14ac:dyDescent="0.25">
      <c r="A41" t="s">
        <v>642</v>
      </c>
      <c r="B41" s="5" t="s">
        <v>179</v>
      </c>
      <c r="C41" s="6" t="s">
        <v>30</v>
      </c>
      <c r="D41" s="7" t="s">
        <v>20</v>
      </c>
      <c r="E41" s="36">
        <f t="shared" si="0"/>
        <v>-2.5014597383738884</v>
      </c>
      <c r="F41" s="8">
        <v>34.48208821110692</v>
      </c>
      <c r="G41" s="9">
        <f t="shared" si="1"/>
        <v>138</v>
      </c>
      <c r="H41" s="10">
        <v>248</v>
      </c>
      <c r="I41" s="33">
        <f t="shared" si="2"/>
        <v>-8.8388194634143061E-2</v>
      </c>
      <c r="J41" s="11">
        <v>6.080054044924843E-3</v>
      </c>
      <c r="K41" s="10">
        <v>181</v>
      </c>
      <c r="L41" s="33">
        <f t="shared" si="3"/>
        <v>-0.15897814105004041</v>
      </c>
      <c r="M41" s="11">
        <v>7.4723819769125746E-2</v>
      </c>
      <c r="N41" s="10">
        <v>222</v>
      </c>
      <c r="O41" s="33">
        <f t="shared" si="4"/>
        <v>8.7084964062528039E-2</v>
      </c>
      <c r="P41" s="11">
        <v>5.7999999999999996E-2</v>
      </c>
      <c r="Q41" s="10">
        <v>226</v>
      </c>
      <c r="R41" s="33">
        <f t="shared" si="5"/>
        <v>0.21122192647176291</v>
      </c>
      <c r="S41" s="12">
        <v>1.1511067411688529</v>
      </c>
      <c r="T41" s="10">
        <v>219</v>
      </c>
      <c r="U41" s="33">
        <f t="shared" si="6"/>
        <v>5.8805594034842111E-2</v>
      </c>
      <c r="V41" s="11">
        <v>7.5999999999999998E-2</v>
      </c>
      <c r="W41" s="10">
        <v>32</v>
      </c>
      <c r="X41" s="33">
        <f t="shared" si="7"/>
        <v>-1.3390530129481082</v>
      </c>
      <c r="Y41" s="13">
        <v>43942</v>
      </c>
      <c r="Z41" s="10">
        <v>77</v>
      </c>
      <c r="AA41" s="33">
        <f t="shared" si="8"/>
        <v>-0.97651150673370746</v>
      </c>
      <c r="AB41" s="11">
        <v>7.5999999999999998E-2</v>
      </c>
      <c r="AC41" s="10">
        <v>118</v>
      </c>
      <c r="AD41" s="33">
        <f t="shared" si="9"/>
        <v>-0.56787113230046615</v>
      </c>
      <c r="AE41" s="11">
        <v>0.87400000000000011</v>
      </c>
      <c r="AF41" s="10">
        <v>452</v>
      </c>
      <c r="AG41" s="33">
        <f t="shared" si="10"/>
        <v>0.5583439418852435</v>
      </c>
      <c r="AH41" s="14">
        <v>2.0024371561298975</v>
      </c>
      <c r="AI41" s="10">
        <v>286</v>
      </c>
      <c r="AJ41" s="33">
        <f t="shared" si="11"/>
        <v>-0.21152389004401895</v>
      </c>
      <c r="AK41" s="13">
        <v>126774.22645626993</v>
      </c>
      <c r="AL41" s="38"/>
    </row>
    <row r="42" spans="1:38" x14ac:dyDescent="0.25">
      <c r="A42" t="s">
        <v>643</v>
      </c>
      <c r="B42" s="5" t="s">
        <v>246</v>
      </c>
      <c r="C42" s="6" t="s">
        <v>19</v>
      </c>
      <c r="D42" s="7" t="s">
        <v>20</v>
      </c>
      <c r="E42" s="36">
        <f t="shared" si="0"/>
        <v>-0.58017194407068251</v>
      </c>
      <c r="F42" s="8">
        <v>29.137424288904995</v>
      </c>
      <c r="G42" s="9">
        <f t="shared" si="1"/>
        <v>206</v>
      </c>
      <c r="H42" s="10">
        <v>508</v>
      </c>
      <c r="I42" s="33">
        <f t="shared" si="2"/>
        <v>0.89324704803839061</v>
      </c>
      <c r="J42" s="11">
        <v>9.2400690846286659E-2</v>
      </c>
      <c r="K42" s="10">
        <v>127</v>
      </c>
      <c r="L42" s="33">
        <f t="shared" si="3"/>
        <v>-0.33581688537074728</v>
      </c>
      <c r="M42" s="11">
        <v>8.4283246977547494E-2</v>
      </c>
      <c r="N42" s="10">
        <v>253</v>
      </c>
      <c r="O42" s="33">
        <f t="shared" si="4"/>
        <v>0.20997726426940588</v>
      </c>
      <c r="P42" s="11">
        <v>0.05</v>
      </c>
      <c r="Q42" s="10">
        <v>75</v>
      </c>
      <c r="R42" s="33">
        <f t="shared" si="5"/>
        <v>-0.54190130472621167</v>
      </c>
      <c r="S42" s="12">
        <v>3.6890645586297759</v>
      </c>
      <c r="T42" s="10">
        <v>202</v>
      </c>
      <c r="U42" s="33">
        <f t="shared" si="6"/>
        <v>-1.9371254505595226E-2</v>
      </c>
      <c r="V42" s="11">
        <v>8.1000000000000003E-2</v>
      </c>
      <c r="W42" s="10">
        <v>307</v>
      </c>
      <c r="X42" s="33">
        <f t="shared" si="7"/>
        <v>-6.8119118290881603E-2</v>
      </c>
      <c r="Y42" s="13">
        <v>82429</v>
      </c>
      <c r="Z42" s="10">
        <v>256</v>
      </c>
      <c r="AA42" s="33">
        <f t="shared" si="8"/>
        <v>0.17692891411202954</v>
      </c>
      <c r="AB42" s="11">
        <v>5.2000000000000005E-2</v>
      </c>
      <c r="AC42" s="10">
        <v>159</v>
      </c>
      <c r="AD42" s="33">
        <f t="shared" si="9"/>
        <v>-0.30604306846857876</v>
      </c>
      <c r="AE42" s="11">
        <v>0.8909999999999999</v>
      </c>
      <c r="AF42" s="10">
        <v>140</v>
      </c>
      <c r="AG42" s="33">
        <f t="shared" si="10"/>
        <v>-0.422471967813289</v>
      </c>
      <c r="AH42" s="14">
        <v>3.0396181138141234</v>
      </c>
      <c r="AI42" s="10">
        <v>175</v>
      </c>
      <c r="AJ42" s="33">
        <f t="shared" si="11"/>
        <v>-0.2615317006977565</v>
      </c>
      <c r="AK42" s="13">
        <v>96959.482345191034</v>
      </c>
      <c r="AL42" s="38"/>
    </row>
    <row r="43" spans="1:38" x14ac:dyDescent="0.25">
      <c r="A43" t="s">
        <v>644</v>
      </c>
      <c r="B43" s="5" t="s">
        <v>134</v>
      </c>
      <c r="C43" s="6" t="s">
        <v>19</v>
      </c>
      <c r="D43" s="7" t="s">
        <v>20</v>
      </c>
      <c r="E43" s="36">
        <f t="shared" si="0"/>
        <v>-4.2160554109274759</v>
      </c>
      <c r="F43" s="8">
        <v>39.251773241862132</v>
      </c>
      <c r="G43" s="9">
        <f t="shared" si="1"/>
        <v>94</v>
      </c>
      <c r="H43" s="10">
        <v>307</v>
      </c>
      <c r="I43" s="33">
        <f t="shared" si="2"/>
        <v>9.708183869861893E-2</v>
      </c>
      <c r="J43" s="11">
        <v>2.2389463781749663E-2</v>
      </c>
      <c r="K43" s="10">
        <v>245</v>
      </c>
      <c r="L43" s="33">
        <f t="shared" si="3"/>
        <v>3.9751257075130324E-2</v>
      </c>
      <c r="M43" s="11">
        <v>6.398104265402843E-2</v>
      </c>
      <c r="N43" s="10">
        <v>102</v>
      </c>
      <c r="O43" s="33">
        <f t="shared" si="4"/>
        <v>-0.57346114954944094</v>
      </c>
      <c r="P43" s="11">
        <v>0.10099999999999999</v>
      </c>
      <c r="Q43" s="10">
        <v>103</v>
      </c>
      <c r="R43" s="33">
        <f t="shared" si="5"/>
        <v>-0.3209338394848511</v>
      </c>
      <c r="S43" s="12">
        <v>2.9444239970555759</v>
      </c>
      <c r="T43" s="10">
        <v>136</v>
      </c>
      <c r="U43" s="33">
        <f t="shared" si="6"/>
        <v>-0.33207864866734416</v>
      </c>
      <c r="V43" s="11">
        <v>0.10099999999999999</v>
      </c>
      <c r="W43" s="10">
        <v>104</v>
      </c>
      <c r="X43" s="33">
        <f t="shared" si="7"/>
        <v>-0.84533480526706795</v>
      </c>
      <c r="Y43" s="13">
        <v>58893</v>
      </c>
      <c r="Z43" s="10">
        <v>103</v>
      </c>
      <c r="AA43" s="33">
        <f t="shared" si="8"/>
        <v>-0.6881514015222735</v>
      </c>
      <c r="AB43" s="11">
        <v>7.0000000000000007E-2</v>
      </c>
      <c r="AC43" s="10">
        <v>56</v>
      </c>
      <c r="AD43" s="33">
        <f t="shared" si="9"/>
        <v>-1.1993388156597338</v>
      </c>
      <c r="AE43" s="11">
        <v>0.83299999999999996</v>
      </c>
      <c r="AF43" s="10">
        <v>55</v>
      </c>
      <c r="AG43" s="33">
        <f t="shared" si="10"/>
        <v>-0.91578170211284793</v>
      </c>
      <c r="AH43" s="14">
        <v>3.561277130145772</v>
      </c>
      <c r="AI43" s="10">
        <v>214</v>
      </c>
      <c r="AJ43" s="33">
        <f t="shared" si="11"/>
        <v>-0.24807839676796012</v>
      </c>
      <c r="AK43" s="13">
        <v>104980.36566065514</v>
      </c>
      <c r="AL43" s="38"/>
    </row>
    <row r="44" spans="1:38" x14ac:dyDescent="0.25">
      <c r="A44" t="s">
        <v>645</v>
      </c>
      <c r="B44" s="5" t="s">
        <v>545</v>
      </c>
      <c r="C44" s="6" t="s">
        <v>172</v>
      </c>
      <c r="D44" s="7" t="s">
        <v>39</v>
      </c>
      <c r="E44" s="36">
        <f t="shared" si="0"/>
        <v>5.7800395779415998</v>
      </c>
      <c r="F44" s="8">
        <v>11.444503342826561</v>
      </c>
      <c r="G44" s="9">
        <f t="shared" si="1"/>
        <v>521</v>
      </c>
      <c r="H44" s="10">
        <v>426</v>
      </c>
      <c r="I44" s="33">
        <f t="shared" si="2"/>
        <v>0.40819506013238194</v>
      </c>
      <c r="J44" s="11">
        <v>4.9747376603186844E-2</v>
      </c>
      <c r="K44" s="10">
        <v>455</v>
      </c>
      <c r="L44" s="33">
        <f t="shared" si="3"/>
        <v>0.6010482526713925</v>
      </c>
      <c r="M44" s="11">
        <v>3.3638835733709335E-2</v>
      </c>
      <c r="N44" s="10">
        <v>466</v>
      </c>
      <c r="O44" s="33">
        <f t="shared" si="4"/>
        <v>0.74763107767449699</v>
      </c>
      <c r="P44" s="11">
        <v>1.4999999999999999E-2</v>
      </c>
      <c r="Q44" s="10">
        <v>425</v>
      </c>
      <c r="R44" s="33">
        <f t="shared" si="5"/>
        <v>0.53083282423170275</v>
      </c>
      <c r="S44" s="12">
        <v>7.4046649389115135E-2</v>
      </c>
      <c r="T44" s="10">
        <v>420</v>
      </c>
      <c r="U44" s="33">
        <f t="shared" si="6"/>
        <v>0.6529496429421654</v>
      </c>
      <c r="V44" s="11">
        <v>3.7999999999999999E-2</v>
      </c>
      <c r="W44" s="10">
        <v>511</v>
      </c>
      <c r="X44" s="33">
        <f t="shared" si="7"/>
        <v>1.4925534931206388</v>
      </c>
      <c r="Y44" s="13">
        <v>129690</v>
      </c>
      <c r="Z44" s="10">
        <v>521</v>
      </c>
      <c r="AA44" s="33">
        <f t="shared" si="8"/>
        <v>0.99394921221109356</v>
      </c>
      <c r="AB44" s="11">
        <v>3.5000000000000003E-2</v>
      </c>
      <c r="AC44" s="10">
        <v>499</v>
      </c>
      <c r="AD44" s="33">
        <f t="shared" si="9"/>
        <v>0.94149064743631272</v>
      </c>
      <c r="AE44" s="11">
        <v>0.97199999999999998</v>
      </c>
      <c r="AF44" s="10">
        <v>475</v>
      </c>
      <c r="AG44" s="33">
        <f t="shared" si="10"/>
        <v>0.6536527735443467</v>
      </c>
      <c r="AH44" s="14">
        <v>1.9016511632453235</v>
      </c>
      <c r="AI44" s="10">
        <v>478</v>
      </c>
      <c r="AJ44" s="33">
        <f t="shared" si="11"/>
        <v>1.963463495263662E-2</v>
      </c>
      <c r="AK44" s="13">
        <v>264591.34305812663</v>
      </c>
      <c r="AL44" s="38"/>
    </row>
    <row r="45" spans="1:38" x14ac:dyDescent="0.25">
      <c r="A45" t="s">
        <v>646</v>
      </c>
      <c r="B45" s="5" t="s">
        <v>542</v>
      </c>
      <c r="C45" s="6" t="s">
        <v>172</v>
      </c>
      <c r="D45" s="7" t="s">
        <v>39</v>
      </c>
      <c r="E45" s="36">
        <f t="shared" si="0"/>
        <v>5.6744544645861126</v>
      </c>
      <c r="F45" s="8">
        <v>11.738221414500117</v>
      </c>
      <c r="G45" s="9">
        <f t="shared" si="1"/>
        <v>518</v>
      </c>
      <c r="H45" s="10">
        <v>350</v>
      </c>
      <c r="I45" s="33">
        <f t="shared" si="2"/>
        <v>0.19723285583548392</v>
      </c>
      <c r="J45" s="11">
        <v>3.1196298744216699E-2</v>
      </c>
      <c r="K45" s="10">
        <v>182</v>
      </c>
      <c r="L45" s="33">
        <f t="shared" si="3"/>
        <v>-0.15887411605191518</v>
      </c>
      <c r="M45" s="11">
        <v>7.4718196457326885E-2</v>
      </c>
      <c r="N45" s="10">
        <v>418</v>
      </c>
      <c r="O45" s="33">
        <f t="shared" si="4"/>
        <v>0.65546185251933842</v>
      </c>
      <c r="P45" s="11">
        <v>2.1000000000000001E-2</v>
      </c>
      <c r="Q45" s="10">
        <v>409</v>
      </c>
      <c r="R45" s="33">
        <f t="shared" si="5"/>
        <v>0.5147665085831008</v>
      </c>
      <c r="S45" s="12">
        <v>0.12818869375721062</v>
      </c>
      <c r="T45" s="10">
        <v>545</v>
      </c>
      <c r="U45" s="33">
        <f t="shared" si="6"/>
        <v>1.0438338856443516</v>
      </c>
      <c r="V45" s="11">
        <v>1.3000000000000001E-2</v>
      </c>
      <c r="W45" s="10">
        <v>475</v>
      </c>
      <c r="X45" s="33">
        <f t="shared" si="7"/>
        <v>0.98909367141606119</v>
      </c>
      <c r="Y45" s="13">
        <v>114444</v>
      </c>
      <c r="Z45" s="10">
        <v>534</v>
      </c>
      <c r="AA45" s="33">
        <f t="shared" si="8"/>
        <v>1.0420092297463326</v>
      </c>
      <c r="AB45" s="11">
        <v>3.4000000000000002E-2</v>
      </c>
      <c r="AC45" s="10">
        <v>556</v>
      </c>
      <c r="AD45" s="33">
        <f t="shared" si="9"/>
        <v>1.2187203620818441</v>
      </c>
      <c r="AE45" s="11">
        <v>0.99</v>
      </c>
      <c r="AF45" s="10">
        <v>486</v>
      </c>
      <c r="AG45" s="33">
        <f t="shared" si="10"/>
        <v>0.73084944629559423</v>
      </c>
      <c r="AH45" s="14">
        <v>1.8200181899396759</v>
      </c>
      <c r="AI45" s="10">
        <v>500</v>
      </c>
      <c r="AJ45" s="33">
        <f t="shared" si="11"/>
        <v>7.3067632301173233E-2</v>
      </c>
      <c r="AK45" s="13">
        <v>296448.18946288939</v>
      </c>
      <c r="AL45" s="38"/>
    </row>
    <row r="46" spans="1:38" x14ac:dyDescent="0.25">
      <c r="A46" t="s">
        <v>647</v>
      </c>
      <c r="B46" s="5" t="s">
        <v>500</v>
      </c>
      <c r="C46" s="6" t="s">
        <v>91</v>
      </c>
      <c r="D46" s="7" t="s">
        <v>39</v>
      </c>
      <c r="E46" s="36">
        <f t="shared" si="0"/>
        <v>4.5356361144731965</v>
      </c>
      <c r="F46" s="8">
        <v>14.906201436981574</v>
      </c>
      <c r="G46" s="9">
        <f t="shared" si="1"/>
        <v>474</v>
      </c>
      <c r="H46" s="10">
        <v>164</v>
      </c>
      <c r="I46" s="33">
        <f t="shared" si="2"/>
        <v>-0.42591215045792291</v>
      </c>
      <c r="J46" s="11">
        <v>-2.3600301280441882E-2</v>
      </c>
      <c r="K46" s="10">
        <v>270</v>
      </c>
      <c r="L46" s="33">
        <f t="shared" si="3"/>
        <v>9.0224757818957266E-2</v>
      </c>
      <c r="M46" s="11">
        <v>6.125258086717137E-2</v>
      </c>
      <c r="N46" s="10">
        <v>277</v>
      </c>
      <c r="O46" s="33">
        <f t="shared" si="4"/>
        <v>0.28678495189870468</v>
      </c>
      <c r="P46" s="11">
        <v>4.4999999999999998E-2</v>
      </c>
      <c r="Q46" s="10">
        <v>434</v>
      </c>
      <c r="R46" s="33">
        <f t="shared" si="5"/>
        <v>0.5528057078878641</v>
      </c>
      <c r="S46" s="12">
        <v>0</v>
      </c>
      <c r="T46" s="10">
        <v>367</v>
      </c>
      <c r="U46" s="33">
        <f t="shared" si="6"/>
        <v>0.52786668527746572</v>
      </c>
      <c r="V46" s="11">
        <v>4.5999999999999999E-2</v>
      </c>
      <c r="W46" s="10">
        <v>517</v>
      </c>
      <c r="X46" s="33">
        <f t="shared" si="7"/>
        <v>1.521448110987063</v>
      </c>
      <c r="Y46" s="13">
        <v>130565</v>
      </c>
      <c r="Z46" s="10">
        <v>472</v>
      </c>
      <c r="AA46" s="33">
        <f t="shared" si="8"/>
        <v>0.80170914207013755</v>
      </c>
      <c r="AB46" s="11">
        <v>3.9E-2</v>
      </c>
      <c r="AC46" s="10">
        <v>513</v>
      </c>
      <c r="AD46" s="33">
        <f t="shared" si="9"/>
        <v>1.0030972506908753</v>
      </c>
      <c r="AE46" s="11">
        <v>0.97599999999999998</v>
      </c>
      <c r="AF46" s="10">
        <v>228</v>
      </c>
      <c r="AG46" s="33">
        <f t="shared" si="10"/>
        <v>-0.11117397307137172</v>
      </c>
      <c r="AH46" s="14">
        <v>2.7104305984822807</v>
      </c>
      <c r="AI46" s="10">
        <v>328</v>
      </c>
      <c r="AJ46" s="33">
        <f t="shared" si="11"/>
        <v>-0.18544157164531866</v>
      </c>
      <c r="AK46" s="13">
        <v>142324.55026999229</v>
      </c>
      <c r="AL46" s="38"/>
    </row>
    <row r="47" spans="1:38" x14ac:dyDescent="0.25">
      <c r="A47" t="s">
        <v>648</v>
      </c>
      <c r="B47" s="5" t="s">
        <v>77</v>
      </c>
      <c r="C47" s="6" t="s">
        <v>44</v>
      </c>
      <c r="D47" s="7" t="s">
        <v>20</v>
      </c>
      <c r="E47" s="36">
        <f t="shared" si="0"/>
        <v>-8.0704916027573628</v>
      </c>
      <c r="F47" s="8">
        <v>49.974095069953385</v>
      </c>
      <c r="G47" s="9">
        <f t="shared" si="1"/>
        <v>40</v>
      </c>
      <c r="H47" s="10">
        <v>51</v>
      </c>
      <c r="I47" s="33">
        <f t="shared" si="2"/>
        <v>-0.95121164939157854</v>
      </c>
      <c r="J47" s="11">
        <v>-6.9792802617230087E-2</v>
      </c>
      <c r="K47" s="10">
        <v>70</v>
      </c>
      <c r="L47" s="33">
        <f t="shared" si="3"/>
        <v>-0.70939011988639133</v>
      </c>
      <c r="M47" s="11">
        <v>0.1044776119402985</v>
      </c>
      <c r="N47" s="10">
        <v>30</v>
      </c>
      <c r="O47" s="33">
        <f t="shared" si="4"/>
        <v>-2.0174456769802571</v>
      </c>
      <c r="P47" s="11">
        <v>0.19500000000000001</v>
      </c>
      <c r="Q47" s="10">
        <v>30</v>
      </c>
      <c r="R47" s="33">
        <f t="shared" si="5"/>
        <v>-1.7664111250660897</v>
      </c>
      <c r="S47" s="12">
        <v>7.815552950371238</v>
      </c>
      <c r="T47" s="10">
        <v>71</v>
      </c>
      <c r="U47" s="33">
        <f t="shared" si="6"/>
        <v>-0.94185806728275523</v>
      </c>
      <c r="V47" s="11">
        <v>0.14000000000000001</v>
      </c>
      <c r="W47" s="10">
        <v>60</v>
      </c>
      <c r="X47" s="33">
        <f t="shared" si="7"/>
        <v>-1.1099434600826772</v>
      </c>
      <c r="Y47" s="13">
        <v>50880</v>
      </c>
      <c r="Z47" s="10">
        <v>67</v>
      </c>
      <c r="AA47" s="33">
        <f t="shared" si="8"/>
        <v>-1.0726315418041856</v>
      </c>
      <c r="AB47" s="11">
        <v>7.8E-2</v>
      </c>
      <c r="AC47" s="10">
        <v>170</v>
      </c>
      <c r="AD47" s="33">
        <f t="shared" si="9"/>
        <v>-0.24443646521401449</v>
      </c>
      <c r="AE47" s="11">
        <v>0.89500000000000002</v>
      </c>
      <c r="AF47" s="10">
        <v>13</v>
      </c>
      <c r="AG47" s="33">
        <f t="shared" si="10"/>
        <v>-1.6680755711233761</v>
      </c>
      <c r="AH47" s="14">
        <v>4.3568034545098788</v>
      </c>
      <c r="AI47" s="10">
        <v>28</v>
      </c>
      <c r="AJ47" s="33">
        <f t="shared" si="11"/>
        <v>-0.34238372490818553</v>
      </c>
      <c r="AK47" s="13">
        <v>48755.364204767488</v>
      </c>
      <c r="AL47" s="38"/>
    </row>
    <row r="48" spans="1:38" x14ac:dyDescent="0.25">
      <c r="A48" t="s">
        <v>649</v>
      </c>
      <c r="B48" s="5" t="s">
        <v>399</v>
      </c>
      <c r="C48" s="6" t="s">
        <v>63</v>
      </c>
      <c r="D48" s="7" t="s">
        <v>34</v>
      </c>
      <c r="E48" s="36">
        <f t="shared" si="0"/>
        <v>2.4167130819438647</v>
      </c>
      <c r="F48" s="8">
        <v>20.800649691668699</v>
      </c>
      <c r="G48" s="9">
        <f t="shared" si="1"/>
        <v>362</v>
      </c>
      <c r="H48" s="10">
        <v>124</v>
      </c>
      <c r="I48" s="33">
        <f t="shared" si="2"/>
        <v>-0.5609118346803974</v>
      </c>
      <c r="J48" s="11">
        <v>-3.5471573015083746E-2</v>
      </c>
      <c r="K48" s="10">
        <v>326</v>
      </c>
      <c r="L48" s="33">
        <f t="shared" si="3"/>
        <v>0.25399089126049279</v>
      </c>
      <c r="M48" s="11">
        <v>5.2399823866138263E-2</v>
      </c>
      <c r="N48" s="10">
        <v>369</v>
      </c>
      <c r="O48" s="33">
        <f t="shared" si="4"/>
        <v>0.5479310898383204</v>
      </c>
      <c r="P48" s="11">
        <v>2.7999999999999997E-2</v>
      </c>
      <c r="Q48" s="10">
        <v>434</v>
      </c>
      <c r="R48" s="33">
        <f t="shared" si="5"/>
        <v>0.5528057078878641</v>
      </c>
      <c r="S48" s="12">
        <v>0</v>
      </c>
      <c r="T48" s="10">
        <v>468</v>
      </c>
      <c r="U48" s="33">
        <f t="shared" si="6"/>
        <v>0.77803260060686497</v>
      </c>
      <c r="V48" s="11">
        <v>0.03</v>
      </c>
      <c r="W48" s="10">
        <v>321</v>
      </c>
      <c r="X48" s="33">
        <f t="shared" si="7"/>
        <v>7.4361796272656763E-3</v>
      </c>
      <c r="Y48" s="13">
        <v>84717</v>
      </c>
      <c r="Z48" s="10">
        <v>303</v>
      </c>
      <c r="AA48" s="33">
        <f t="shared" si="8"/>
        <v>0.32110896671774686</v>
      </c>
      <c r="AB48" s="11">
        <v>4.9000000000000002E-2</v>
      </c>
      <c r="AC48" s="10">
        <v>281</v>
      </c>
      <c r="AD48" s="33">
        <f t="shared" si="9"/>
        <v>0.26381801163612473</v>
      </c>
      <c r="AE48" s="11">
        <v>0.92799999999999994</v>
      </c>
      <c r="AF48" s="10">
        <v>364</v>
      </c>
      <c r="AG48" s="33">
        <f t="shared" si="10"/>
        <v>0.30911368048250337</v>
      </c>
      <c r="AH48" s="14">
        <v>2.2659900600433716</v>
      </c>
      <c r="AI48" s="10">
        <v>271</v>
      </c>
      <c r="AJ48" s="33">
        <f t="shared" si="11"/>
        <v>-0.21987063454388678</v>
      </c>
      <c r="AK48" s="13">
        <v>121797.88279773157</v>
      </c>
      <c r="AL48" s="38"/>
    </row>
    <row r="49" spans="1:38" x14ac:dyDescent="0.25">
      <c r="A49" t="s">
        <v>650</v>
      </c>
      <c r="B49" s="5" t="s">
        <v>236</v>
      </c>
      <c r="C49" s="6" t="s">
        <v>41</v>
      </c>
      <c r="D49" s="7" t="s">
        <v>34</v>
      </c>
      <c r="E49" s="36">
        <f t="shared" si="0"/>
        <v>-0.80576501482344443</v>
      </c>
      <c r="F49" s="8">
        <v>29.764982091502869</v>
      </c>
      <c r="G49" s="9">
        <f t="shared" si="1"/>
        <v>196</v>
      </c>
      <c r="H49" s="10">
        <v>293</v>
      </c>
      <c r="I49" s="33">
        <f t="shared" si="2"/>
        <v>5.4834626410579651E-2</v>
      </c>
      <c r="J49" s="11">
        <v>1.8674431854149631E-2</v>
      </c>
      <c r="K49" s="10">
        <v>313</v>
      </c>
      <c r="L49" s="33">
        <f t="shared" si="3"/>
        <v>0.21751988951904613</v>
      </c>
      <c r="M49" s="11">
        <v>5.4371348193031813E-2</v>
      </c>
      <c r="N49" s="10">
        <v>204</v>
      </c>
      <c r="O49" s="33">
        <f t="shared" si="4"/>
        <v>4.1000351484948759E-2</v>
      </c>
      <c r="P49" s="11">
        <v>6.0999999999999999E-2</v>
      </c>
      <c r="Q49" s="10">
        <v>138</v>
      </c>
      <c r="R49" s="33">
        <f t="shared" si="5"/>
        <v>-0.11105065402815026</v>
      </c>
      <c r="S49" s="12">
        <v>2.2371364653243848</v>
      </c>
      <c r="T49" s="10">
        <v>204</v>
      </c>
      <c r="U49" s="33">
        <f t="shared" si="6"/>
        <v>-3.7358847975077596E-3</v>
      </c>
      <c r="V49" s="11">
        <v>0.08</v>
      </c>
      <c r="W49" s="10">
        <v>232</v>
      </c>
      <c r="X49" s="33">
        <f t="shared" si="7"/>
        <v>-0.38477110768647349</v>
      </c>
      <c r="Y49" s="13">
        <v>72840</v>
      </c>
      <c r="Z49" s="10">
        <v>202</v>
      </c>
      <c r="AA49" s="33">
        <f t="shared" si="8"/>
        <v>-1.531115602892617E-2</v>
      </c>
      <c r="AB49" s="11">
        <v>5.5999999999999994E-2</v>
      </c>
      <c r="AC49" s="10">
        <v>198</v>
      </c>
      <c r="AD49" s="33">
        <f t="shared" si="9"/>
        <v>-9.0419957077608137E-2</v>
      </c>
      <c r="AE49" s="11">
        <v>0.90500000000000003</v>
      </c>
      <c r="AF49" s="10">
        <v>52</v>
      </c>
      <c r="AG49" s="33">
        <f t="shared" si="10"/>
        <v>-0.96501979850970521</v>
      </c>
      <c r="AH49" s="14">
        <v>3.6133448173340206</v>
      </c>
      <c r="AI49" s="10">
        <v>151</v>
      </c>
      <c r="AJ49" s="33">
        <f t="shared" si="11"/>
        <v>-0.27324114417883</v>
      </c>
      <c r="AK49" s="13">
        <v>89978.291677023779</v>
      </c>
      <c r="AL49" s="38">
        <v>1</v>
      </c>
    </row>
    <row r="50" spans="1:38" x14ac:dyDescent="0.25">
      <c r="A50" t="s">
        <v>651</v>
      </c>
      <c r="B50" s="5" t="s">
        <v>296</v>
      </c>
      <c r="C50" s="6" t="s">
        <v>33</v>
      </c>
      <c r="D50" s="7" t="s">
        <v>34</v>
      </c>
      <c r="E50" s="36">
        <f t="shared" si="0"/>
        <v>0.73446509611814903</v>
      </c>
      <c r="F50" s="8">
        <v>25.480349497548296</v>
      </c>
      <c r="G50" s="9">
        <f t="shared" si="1"/>
        <v>257</v>
      </c>
      <c r="H50" s="10">
        <v>502</v>
      </c>
      <c r="I50" s="33">
        <f t="shared" si="2"/>
        <v>0.78376315878495229</v>
      </c>
      <c r="J50" s="11">
        <v>8.2773164623698436E-2</v>
      </c>
      <c r="K50" s="10">
        <v>541</v>
      </c>
      <c r="L50" s="33">
        <f t="shared" si="3"/>
        <v>0.92648810146685356</v>
      </c>
      <c r="M50" s="11">
        <v>1.6046432229429839E-2</v>
      </c>
      <c r="N50" s="10">
        <v>287</v>
      </c>
      <c r="O50" s="33">
        <f t="shared" si="4"/>
        <v>0.31750802695042418</v>
      </c>
      <c r="P50" s="11">
        <v>4.2999999999999997E-2</v>
      </c>
      <c r="Q50" s="10">
        <v>93</v>
      </c>
      <c r="R50" s="33">
        <f t="shared" si="5"/>
        <v>-0.38637124137420753</v>
      </c>
      <c r="S50" s="12">
        <v>3.1649421789409615</v>
      </c>
      <c r="T50" s="10">
        <v>465</v>
      </c>
      <c r="U50" s="33">
        <f t="shared" si="6"/>
        <v>0.76239723089877753</v>
      </c>
      <c r="V50" s="11">
        <v>3.1E-2</v>
      </c>
      <c r="W50" s="10">
        <v>256</v>
      </c>
      <c r="X50" s="33">
        <f t="shared" si="7"/>
        <v>-0.28765216923486897</v>
      </c>
      <c r="Y50" s="13">
        <v>75781</v>
      </c>
      <c r="Z50" s="10">
        <v>213</v>
      </c>
      <c r="AA50" s="33">
        <f t="shared" si="8"/>
        <v>3.2748861506312593E-2</v>
      </c>
      <c r="AB50" s="11">
        <v>5.5E-2</v>
      </c>
      <c r="AC50" s="10">
        <v>264</v>
      </c>
      <c r="AD50" s="33">
        <f t="shared" si="9"/>
        <v>0.20221140838156393</v>
      </c>
      <c r="AE50" s="11">
        <v>0.92400000000000004</v>
      </c>
      <c r="AF50" s="10">
        <v>44</v>
      </c>
      <c r="AG50" s="33">
        <f t="shared" si="10"/>
        <v>-1.0814552855211719</v>
      </c>
      <c r="AH50" s="14">
        <v>3.7364715618462512</v>
      </c>
      <c r="AI50" s="10">
        <v>200</v>
      </c>
      <c r="AJ50" s="33">
        <f t="shared" si="11"/>
        <v>-0.25430405877004436</v>
      </c>
      <c r="AK50" s="13">
        <v>101268.61509433962</v>
      </c>
      <c r="AL50" s="38"/>
    </row>
    <row r="51" spans="1:38" x14ac:dyDescent="0.25">
      <c r="A51" t="s">
        <v>652</v>
      </c>
      <c r="B51" s="5" t="s">
        <v>279</v>
      </c>
      <c r="C51" s="6" t="s">
        <v>91</v>
      </c>
      <c r="D51" s="7" t="s">
        <v>39</v>
      </c>
      <c r="E51" s="36">
        <f t="shared" si="0"/>
        <v>0.25361739732802335</v>
      </c>
      <c r="F51" s="8">
        <v>26.817978017032779</v>
      </c>
      <c r="G51" s="9">
        <f t="shared" si="1"/>
        <v>240</v>
      </c>
      <c r="H51" s="10">
        <v>77</v>
      </c>
      <c r="I51" s="33">
        <f t="shared" si="2"/>
        <v>-0.74266500898981846</v>
      </c>
      <c r="J51" s="11">
        <v>-5.145413870246085E-2</v>
      </c>
      <c r="K51" s="10">
        <v>285</v>
      </c>
      <c r="L51" s="33">
        <f t="shared" si="3"/>
        <v>0.12837962773564213</v>
      </c>
      <c r="M51" s="11">
        <v>5.9190031152647975E-2</v>
      </c>
      <c r="N51" s="10">
        <v>85</v>
      </c>
      <c r="O51" s="33">
        <f t="shared" si="4"/>
        <v>-0.75779959985975809</v>
      </c>
      <c r="P51" s="11">
        <v>0.113</v>
      </c>
      <c r="Q51" s="10">
        <v>434</v>
      </c>
      <c r="R51" s="33">
        <f t="shared" si="5"/>
        <v>0.5528057078878641</v>
      </c>
      <c r="S51" s="12">
        <v>0</v>
      </c>
      <c r="T51" s="10">
        <v>332</v>
      </c>
      <c r="U51" s="33">
        <f t="shared" si="6"/>
        <v>0.41841909732085358</v>
      </c>
      <c r="V51" s="11">
        <v>5.2999999999999999E-2</v>
      </c>
      <c r="W51" s="10">
        <v>257</v>
      </c>
      <c r="X51" s="33">
        <f t="shared" si="7"/>
        <v>-0.27807566731342548</v>
      </c>
      <c r="Y51" s="13">
        <v>76071</v>
      </c>
      <c r="Z51" s="10">
        <v>352</v>
      </c>
      <c r="AA51" s="33">
        <f t="shared" si="8"/>
        <v>0.46528901932346411</v>
      </c>
      <c r="AB51" s="11">
        <v>4.5999999999999999E-2</v>
      </c>
      <c r="AC51" s="10">
        <v>227</v>
      </c>
      <c r="AD51" s="33">
        <f t="shared" si="9"/>
        <v>6.3596551058798204E-2</v>
      </c>
      <c r="AE51" s="11">
        <v>0.91500000000000004</v>
      </c>
      <c r="AF51" s="10">
        <v>269</v>
      </c>
      <c r="AG51" s="33">
        <f t="shared" si="10"/>
        <v>6.1283315133741105E-3</v>
      </c>
      <c r="AH51" s="14">
        <v>2.5863872225493103</v>
      </c>
      <c r="AI51" s="10">
        <v>249</v>
      </c>
      <c r="AJ51" s="33">
        <f t="shared" si="11"/>
        <v>-0.23431379461829016</v>
      </c>
      <c r="AK51" s="13">
        <v>113186.84551886792</v>
      </c>
      <c r="AL51" s="38"/>
    </row>
    <row r="52" spans="1:38" x14ac:dyDescent="0.25">
      <c r="A52" t="s">
        <v>653</v>
      </c>
      <c r="B52" s="5" t="s">
        <v>222</v>
      </c>
      <c r="C52" s="6" t="s">
        <v>93</v>
      </c>
      <c r="D52" s="7" t="s">
        <v>34</v>
      </c>
      <c r="E52" s="36">
        <f t="shared" si="0"/>
        <v>-1.174436088186072</v>
      </c>
      <c r="F52" s="8">
        <v>30.790556183423494</v>
      </c>
      <c r="G52" s="9">
        <f t="shared" si="1"/>
        <v>182</v>
      </c>
      <c r="H52" s="10">
        <v>323</v>
      </c>
      <c r="I52" s="33">
        <f t="shared" si="2"/>
        <v>0.14546259581585422</v>
      </c>
      <c r="J52" s="11">
        <v>2.6643852358836373E-2</v>
      </c>
      <c r="K52" s="10">
        <v>517</v>
      </c>
      <c r="L52" s="33">
        <f t="shared" si="3"/>
        <v>0.79633525502069191</v>
      </c>
      <c r="M52" s="11">
        <v>2.3082145281737951E-2</v>
      </c>
      <c r="N52" s="10">
        <v>122</v>
      </c>
      <c r="O52" s="33">
        <f t="shared" si="4"/>
        <v>-0.4352073118167033</v>
      </c>
      <c r="P52" s="11">
        <v>9.1999999999999998E-2</v>
      </c>
      <c r="Q52" s="10">
        <v>193</v>
      </c>
      <c r="R52" s="33">
        <f t="shared" si="5"/>
        <v>0.12888600249292348</v>
      </c>
      <c r="S52" s="12">
        <v>1.4285714285714286</v>
      </c>
      <c r="T52" s="10">
        <v>109</v>
      </c>
      <c r="U52" s="33">
        <f t="shared" si="6"/>
        <v>-0.50406771545630613</v>
      </c>
      <c r="V52" s="11">
        <v>0.11199999999999999</v>
      </c>
      <c r="W52" s="10">
        <v>260</v>
      </c>
      <c r="X52" s="33">
        <f t="shared" si="7"/>
        <v>-0.25898870831137605</v>
      </c>
      <c r="Y52" s="13">
        <v>76649</v>
      </c>
      <c r="Z52" s="10">
        <v>289</v>
      </c>
      <c r="AA52" s="33">
        <f t="shared" si="8"/>
        <v>0.27304894918250777</v>
      </c>
      <c r="AB52" s="11">
        <v>0.05</v>
      </c>
      <c r="AC52" s="10">
        <v>146</v>
      </c>
      <c r="AD52" s="33">
        <f t="shared" si="9"/>
        <v>-0.36764967172313956</v>
      </c>
      <c r="AE52" s="11">
        <v>0.88700000000000001</v>
      </c>
      <c r="AF52" s="10">
        <v>84</v>
      </c>
      <c r="AG52" s="33">
        <f t="shared" si="10"/>
        <v>-0.70384369163821525</v>
      </c>
      <c r="AH52" s="14">
        <v>3.33715956995924</v>
      </c>
      <c r="AI52" s="10">
        <v>138</v>
      </c>
      <c r="AJ52" s="33">
        <f t="shared" si="11"/>
        <v>-0.27978468941424356</v>
      </c>
      <c r="AK52" s="13">
        <v>86077.018571428576</v>
      </c>
      <c r="AL52" s="38"/>
    </row>
    <row r="53" spans="1:38" x14ac:dyDescent="0.25">
      <c r="A53" t="s">
        <v>654</v>
      </c>
      <c r="B53" s="5" t="s">
        <v>338</v>
      </c>
      <c r="C53" s="6" t="s">
        <v>81</v>
      </c>
      <c r="D53" s="7" t="s">
        <v>34</v>
      </c>
      <c r="E53" s="36">
        <f t="shared" si="0"/>
        <v>1.443555124815753</v>
      </c>
      <c r="F53" s="8">
        <v>23.507793431137813</v>
      </c>
      <c r="G53" s="9">
        <f t="shared" si="1"/>
        <v>300</v>
      </c>
      <c r="H53" s="10">
        <v>219</v>
      </c>
      <c r="I53" s="33">
        <f t="shared" si="2"/>
        <v>-0.21516761191026776</v>
      </c>
      <c r="J53" s="11">
        <v>-5.0683639792550306E-3</v>
      </c>
      <c r="K53" s="10">
        <v>283</v>
      </c>
      <c r="L53" s="33">
        <f t="shared" si="3"/>
        <v>0.12003728188381353</v>
      </c>
      <c r="M53" s="11">
        <v>5.9640995946728434E-2</v>
      </c>
      <c r="N53" s="10">
        <v>226</v>
      </c>
      <c r="O53" s="33">
        <f t="shared" si="4"/>
        <v>0.10244650158838768</v>
      </c>
      <c r="P53" s="11">
        <v>5.7000000000000002E-2</v>
      </c>
      <c r="Q53" s="10">
        <v>348</v>
      </c>
      <c r="R53" s="33">
        <f t="shared" si="5"/>
        <v>0.44734055194314482</v>
      </c>
      <c r="S53" s="12">
        <v>0.35540812699917068</v>
      </c>
      <c r="T53" s="10">
        <v>314</v>
      </c>
      <c r="U53" s="33">
        <f t="shared" si="6"/>
        <v>0.37151298819659129</v>
      </c>
      <c r="V53" s="11">
        <v>5.5999999999999994E-2</v>
      </c>
      <c r="W53" s="10">
        <v>370</v>
      </c>
      <c r="X53" s="33">
        <f t="shared" si="7"/>
        <v>0.19265893575615034</v>
      </c>
      <c r="Y53" s="13">
        <v>90326</v>
      </c>
      <c r="Z53" s="10">
        <v>303</v>
      </c>
      <c r="AA53" s="33">
        <f t="shared" si="8"/>
        <v>0.32110896671774686</v>
      </c>
      <c r="AB53" s="11">
        <v>4.9000000000000002E-2</v>
      </c>
      <c r="AC53" s="10">
        <v>234</v>
      </c>
      <c r="AD53" s="33">
        <f t="shared" si="9"/>
        <v>9.4399852686079477E-2</v>
      </c>
      <c r="AE53" s="11">
        <v>0.91700000000000004</v>
      </c>
      <c r="AF53" s="10">
        <v>249</v>
      </c>
      <c r="AG53" s="33">
        <f t="shared" si="10"/>
        <v>-5.4287766965901027E-2</v>
      </c>
      <c r="AH53" s="14">
        <v>2.6502752837651395</v>
      </c>
      <c r="AI53" s="10">
        <v>310</v>
      </c>
      <c r="AJ53" s="33">
        <f t="shared" si="11"/>
        <v>-0.19423259129703496</v>
      </c>
      <c r="AK53" s="13">
        <v>137083.32898945623</v>
      </c>
      <c r="AL53" s="38"/>
    </row>
    <row r="54" spans="1:38" x14ac:dyDescent="0.25">
      <c r="A54" t="s">
        <v>655</v>
      </c>
      <c r="B54" s="5" t="s">
        <v>499</v>
      </c>
      <c r="C54" s="6" t="s">
        <v>81</v>
      </c>
      <c r="D54" s="7" t="s">
        <v>34</v>
      </c>
      <c r="E54" s="36">
        <f t="shared" si="0"/>
        <v>4.5198650070130668</v>
      </c>
      <c r="F54" s="8">
        <v>14.950073713329374</v>
      </c>
      <c r="G54" s="9">
        <f t="shared" si="1"/>
        <v>473</v>
      </c>
      <c r="H54" s="10">
        <v>288</v>
      </c>
      <c r="I54" s="33">
        <f t="shared" si="2"/>
        <v>4.4072006455990263E-2</v>
      </c>
      <c r="J54" s="11">
        <v>1.7728014928854785E-2</v>
      </c>
      <c r="K54" s="10">
        <v>427</v>
      </c>
      <c r="L54" s="33">
        <f t="shared" si="3"/>
        <v>0.53860798507160434</v>
      </c>
      <c r="M54" s="11">
        <v>3.701418877236274E-2</v>
      </c>
      <c r="N54" s="10">
        <v>362</v>
      </c>
      <c r="O54" s="33">
        <f t="shared" si="4"/>
        <v>0.51720801478660083</v>
      </c>
      <c r="P54" s="11">
        <v>0.03</v>
      </c>
      <c r="Q54" s="10">
        <v>283</v>
      </c>
      <c r="R54" s="33">
        <f t="shared" si="5"/>
        <v>0.3487645936707256</v>
      </c>
      <c r="S54" s="12">
        <v>0.6876002750401099</v>
      </c>
      <c r="T54" s="10">
        <v>531</v>
      </c>
      <c r="U54" s="33">
        <f t="shared" si="6"/>
        <v>0.95002166739582694</v>
      </c>
      <c r="V54" s="11">
        <v>1.9E-2</v>
      </c>
      <c r="W54" s="10">
        <v>480</v>
      </c>
      <c r="X54" s="33">
        <f t="shared" si="7"/>
        <v>1.0163041458411282</v>
      </c>
      <c r="Y54" s="13">
        <v>115268</v>
      </c>
      <c r="Z54" s="10">
        <v>369</v>
      </c>
      <c r="AA54" s="33">
        <f t="shared" si="8"/>
        <v>0.51334903685870326</v>
      </c>
      <c r="AB54" s="11">
        <v>4.4999999999999998E-2</v>
      </c>
      <c r="AC54" s="10">
        <v>489</v>
      </c>
      <c r="AD54" s="33">
        <f t="shared" si="9"/>
        <v>0.91068734580903143</v>
      </c>
      <c r="AE54" s="11">
        <v>0.97</v>
      </c>
      <c r="AF54" s="10">
        <v>449</v>
      </c>
      <c r="AG54" s="33">
        <f t="shared" si="10"/>
        <v>0.54540377329244649</v>
      </c>
      <c r="AH54" s="14">
        <v>2.016120963989211</v>
      </c>
      <c r="AI54" s="10">
        <v>442</v>
      </c>
      <c r="AJ54" s="33">
        <f t="shared" si="11"/>
        <v>-7.3962954215842966E-2</v>
      </c>
      <c r="AK54" s="13">
        <v>208788.29681411872</v>
      </c>
      <c r="AL54" s="38"/>
    </row>
    <row r="55" spans="1:38" x14ac:dyDescent="0.25">
      <c r="A55" t="s">
        <v>656</v>
      </c>
      <c r="B55" s="5" t="s">
        <v>305</v>
      </c>
      <c r="C55" s="6" t="s">
        <v>44</v>
      </c>
      <c r="D55" s="7" t="s">
        <v>20</v>
      </c>
      <c r="E55" s="36">
        <f t="shared" si="0"/>
        <v>0.90077460133414622</v>
      </c>
      <c r="F55" s="8">
        <v>25.017707505503811</v>
      </c>
      <c r="G55" s="9">
        <f t="shared" si="1"/>
        <v>267</v>
      </c>
      <c r="H55" s="10">
        <v>91</v>
      </c>
      <c r="I55" s="33">
        <f t="shared" si="2"/>
        <v>-0.66947858574054142</v>
      </c>
      <c r="J55" s="11">
        <v>-4.501845018450179E-2</v>
      </c>
      <c r="K55" s="10">
        <v>39</v>
      </c>
      <c r="L55" s="33">
        <f t="shared" si="3"/>
        <v>-1.0823029175270285</v>
      </c>
      <c r="M55" s="11">
        <v>0.12463627546071775</v>
      </c>
      <c r="N55" s="10">
        <v>301</v>
      </c>
      <c r="O55" s="33">
        <f t="shared" si="4"/>
        <v>0.36359263952800336</v>
      </c>
      <c r="P55" s="11">
        <v>0.04</v>
      </c>
      <c r="Q55" s="10">
        <v>270</v>
      </c>
      <c r="R55" s="33">
        <f t="shared" si="5"/>
        <v>0.323482837890601</v>
      </c>
      <c r="S55" s="12">
        <v>0.77279752704791338</v>
      </c>
      <c r="T55" s="10">
        <v>339</v>
      </c>
      <c r="U55" s="33">
        <f t="shared" si="6"/>
        <v>0.4340544670289409</v>
      </c>
      <c r="V55" s="11">
        <v>5.2000000000000005E-2</v>
      </c>
      <c r="W55" s="10">
        <v>196</v>
      </c>
      <c r="X55" s="33">
        <f t="shared" si="7"/>
        <v>-0.53581565868193048</v>
      </c>
      <c r="Y55" s="13">
        <v>68266</v>
      </c>
      <c r="Z55" s="10">
        <v>267</v>
      </c>
      <c r="AA55" s="33">
        <f t="shared" si="8"/>
        <v>0.22498893164726899</v>
      </c>
      <c r="AB55" s="11">
        <v>5.0999999999999997E-2</v>
      </c>
      <c r="AC55" s="10">
        <v>442</v>
      </c>
      <c r="AD55" s="33">
        <f t="shared" si="9"/>
        <v>0.72586753604534382</v>
      </c>
      <c r="AE55" s="11">
        <v>0.95799999999999996</v>
      </c>
      <c r="AF55" s="10">
        <v>120</v>
      </c>
      <c r="AG55" s="33">
        <f t="shared" si="10"/>
        <v>-0.51520659443447048</v>
      </c>
      <c r="AH55" s="14">
        <v>3.1376819685073136</v>
      </c>
      <c r="AI55" s="10">
        <v>148</v>
      </c>
      <c r="AJ55" s="33">
        <f t="shared" si="11"/>
        <v>-0.27459651079428543</v>
      </c>
      <c r="AK55" s="13">
        <v>89170.219732096855</v>
      </c>
      <c r="AL55" s="38"/>
    </row>
    <row r="56" spans="1:38" x14ac:dyDescent="0.25">
      <c r="A56" t="s">
        <v>657</v>
      </c>
      <c r="B56" s="5" t="s">
        <v>427</v>
      </c>
      <c r="C56" s="6" t="s">
        <v>44</v>
      </c>
      <c r="D56" s="7" t="s">
        <v>20</v>
      </c>
      <c r="E56" s="36">
        <f t="shared" si="0"/>
        <v>2.9605624117787928</v>
      </c>
      <c r="F56" s="8">
        <v>19.287762397583428</v>
      </c>
      <c r="G56" s="9">
        <f t="shared" si="1"/>
        <v>394</v>
      </c>
      <c r="H56" s="10">
        <v>549</v>
      </c>
      <c r="I56" s="33">
        <f t="shared" si="2"/>
        <v>1.7481804344498453</v>
      </c>
      <c r="J56" s="11">
        <v>0.1675797299941304</v>
      </c>
      <c r="K56" s="10">
        <v>275</v>
      </c>
      <c r="L56" s="33">
        <f t="shared" si="3"/>
        <v>0.10206020077691748</v>
      </c>
      <c r="M56" s="11">
        <v>6.0612788632326824E-2</v>
      </c>
      <c r="N56" s="10">
        <v>356</v>
      </c>
      <c r="O56" s="33">
        <f t="shared" si="4"/>
        <v>0.50184647726074105</v>
      </c>
      <c r="P56" s="11">
        <v>3.1E-2</v>
      </c>
      <c r="Q56" s="10">
        <v>230</v>
      </c>
      <c r="R56" s="33">
        <f t="shared" si="5"/>
        <v>0.22958247210286536</v>
      </c>
      <c r="S56" s="12">
        <v>1.0892333472978635</v>
      </c>
      <c r="T56" s="10">
        <v>367</v>
      </c>
      <c r="U56" s="33">
        <f t="shared" si="6"/>
        <v>0.52786668527746572</v>
      </c>
      <c r="V56" s="11">
        <v>4.5999999999999999E-2</v>
      </c>
      <c r="W56" s="10">
        <v>333</v>
      </c>
      <c r="X56" s="33">
        <f t="shared" si="7"/>
        <v>5.3238276748100589E-2</v>
      </c>
      <c r="Y56" s="13">
        <v>86104</v>
      </c>
      <c r="Z56" s="10">
        <v>417</v>
      </c>
      <c r="AA56" s="33">
        <f t="shared" si="8"/>
        <v>0.65752908946442024</v>
      </c>
      <c r="AB56" s="11">
        <v>4.2000000000000003E-2</v>
      </c>
      <c r="AC56" s="10">
        <v>401</v>
      </c>
      <c r="AD56" s="33">
        <f t="shared" si="9"/>
        <v>0.60265432953621867</v>
      </c>
      <c r="AE56" s="11">
        <v>0.95</v>
      </c>
      <c r="AF56" s="10">
        <v>244</v>
      </c>
      <c r="AG56" s="33">
        <f t="shared" si="10"/>
        <v>-6.269731389132123E-2</v>
      </c>
      <c r="AH56" s="14">
        <v>2.6591681064116224</v>
      </c>
      <c r="AI56" s="10">
        <v>244</v>
      </c>
      <c r="AJ56" s="33">
        <f t="shared" si="11"/>
        <v>-0.23616299577951652</v>
      </c>
      <c r="AK56" s="13">
        <v>112084.34855467113</v>
      </c>
      <c r="AL56" s="38"/>
    </row>
    <row r="57" spans="1:38" x14ac:dyDescent="0.25">
      <c r="A57" t="s">
        <v>658</v>
      </c>
      <c r="B57" s="5" t="s">
        <v>174</v>
      </c>
      <c r="C57" s="6" t="s">
        <v>172</v>
      </c>
      <c r="D57" s="7" t="s">
        <v>39</v>
      </c>
      <c r="E57" s="36">
        <f t="shared" si="0"/>
        <v>-2.6290958273985607</v>
      </c>
      <c r="F57" s="8">
        <v>34.837147979978518</v>
      </c>
      <c r="G57" s="9">
        <f t="shared" si="1"/>
        <v>133</v>
      </c>
      <c r="H57" s="10">
        <v>268</v>
      </c>
      <c r="I57" s="33">
        <f t="shared" si="2"/>
        <v>-3.9311835808413985E-2</v>
      </c>
      <c r="J57" s="11">
        <v>1.0395610742131023E-2</v>
      </c>
      <c r="K57" s="10">
        <v>7</v>
      </c>
      <c r="L57" s="33">
        <f t="shared" si="3"/>
        <v>-2.1430684561957332</v>
      </c>
      <c r="M57" s="11">
        <v>0.18197840934126461</v>
      </c>
      <c r="N57" s="10">
        <v>270</v>
      </c>
      <c r="O57" s="33">
        <f t="shared" si="4"/>
        <v>0.25606187684698517</v>
      </c>
      <c r="P57" s="11">
        <v>4.7E-2</v>
      </c>
      <c r="Q57" s="10">
        <v>84</v>
      </c>
      <c r="R57" s="33">
        <f t="shared" si="5"/>
        <v>-0.46489235593537137</v>
      </c>
      <c r="S57" s="12">
        <v>3.4295513003715348</v>
      </c>
      <c r="T57" s="10">
        <v>134</v>
      </c>
      <c r="U57" s="33">
        <f t="shared" si="6"/>
        <v>-0.34771401837543164</v>
      </c>
      <c r="V57" s="11">
        <v>0.10199999999999999</v>
      </c>
      <c r="W57" s="10">
        <v>130</v>
      </c>
      <c r="X57" s="33">
        <f t="shared" si="7"/>
        <v>-0.73404924845581088</v>
      </c>
      <c r="Y57" s="13">
        <v>62263</v>
      </c>
      <c r="Z57" s="10">
        <v>339</v>
      </c>
      <c r="AA57" s="33">
        <f t="shared" si="8"/>
        <v>0.41722900178822503</v>
      </c>
      <c r="AB57" s="11">
        <v>4.7E-2</v>
      </c>
      <c r="AC57" s="10">
        <v>71</v>
      </c>
      <c r="AD57" s="33">
        <f t="shared" si="9"/>
        <v>-0.96831405345512434</v>
      </c>
      <c r="AE57" s="11">
        <v>0.84799999999999998</v>
      </c>
      <c r="AF57" s="10">
        <v>90</v>
      </c>
      <c r="AG57" s="33">
        <f t="shared" si="10"/>
        <v>-0.66134517067316512</v>
      </c>
      <c r="AH57" s="14">
        <v>3.2922187648205448</v>
      </c>
      <c r="AI57" s="10">
        <v>91</v>
      </c>
      <c r="AJ57" s="33">
        <f t="shared" si="11"/>
        <v>-0.30594265657081948</v>
      </c>
      <c r="AK57" s="13">
        <v>70481.592836048396</v>
      </c>
      <c r="AL57" s="38"/>
    </row>
    <row r="58" spans="1:38" x14ac:dyDescent="0.25">
      <c r="A58" t="s">
        <v>659</v>
      </c>
      <c r="B58" s="5" t="s">
        <v>218</v>
      </c>
      <c r="C58" s="6" t="s">
        <v>54</v>
      </c>
      <c r="D58" s="7" t="s">
        <v>39</v>
      </c>
      <c r="E58" s="36">
        <f t="shared" si="0"/>
        <v>-1.3253517356082634</v>
      </c>
      <c r="F58" s="8">
        <v>31.210375337256021</v>
      </c>
      <c r="G58" s="9">
        <f t="shared" si="1"/>
        <v>178</v>
      </c>
      <c r="H58" s="10">
        <v>59</v>
      </c>
      <c r="I58" s="33">
        <f t="shared" si="2"/>
        <v>-0.90902562162945821</v>
      </c>
      <c r="J58" s="11">
        <v>-6.6083150984682759E-2</v>
      </c>
      <c r="K58" s="10">
        <v>535</v>
      </c>
      <c r="L58" s="33">
        <f t="shared" si="3"/>
        <v>0.89674107231581102</v>
      </c>
      <c r="M58" s="11">
        <v>1.7654476670870115E-2</v>
      </c>
      <c r="N58" s="10">
        <v>262</v>
      </c>
      <c r="O58" s="33">
        <f t="shared" si="4"/>
        <v>0.24070033932112542</v>
      </c>
      <c r="P58" s="11">
        <v>4.8000000000000001E-2</v>
      </c>
      <c r="Q58" s="10">
        <v>100</v>
      </c>
      <c r="R58" s="33">
        <f t="shared" si="5"/>
        <v>-0.35105308290266063</v>
      </c>
      <c r="S58" s="12">
        <v>3.0459231490159326</v>
      </c>
      <c r="T58" s="10">
        <v>153</v>
      </c>
      <c r="U58" s="33">
        <f t="shared" si="6"/>
        <v>-0.25390180012690705</v>
      </c>
      <c r="V58" s="11">
        <v>9.6000000000000002E-2</v>
      </c>
      <c r="W58" s="10">
        <v>122</v>
      </c>
      <c r="X58" s="33">
        <f t="shared" si="7"/>
        <v>-0.75323527471911655</v>
      </c>
      <c r="Y58" s="13">
        <v>61682</v>
      </c>
      <c r="Z58" s="10">
        <v>202</v>
      </c>
      <c r="AA58" s="33">
        <f t="shared" si="8"/>
        <v>-1.531115602892617E-2</v>
      </c>
      <c r="AB58" s="11">
        <v>5.5999999999999994E-2</v>
      </c>
      <c r="AC58" s="10">
        <v>131</v>
      </c>
      <c r="AD58" s="33">
        <f t="shared" si="9"/>
        <v>-0.47546122741862401</v>
      </c>
      <c r="AE58" s="11">
        <v>0.88</v>
      </c>
      <c r="AF58" s="10">
        <v>522</v>
      </c>
      <c r="AG58" s="33">
        <f t="shared" si="10"/>
        <v>1.1028775936564186</v>
      </c>
      <c r="AH58" s="14">
        <v>1.4266105113429985</v>
      </c>
      <c r="AI58" s="10">
        <v>487</v>
      </c>
      <c r="AJ58" s="33">
        <f t="shared" si="11"/>
        <v>4.1048820724611093E-2</v>
      </c>
      <c r="AK58" s="13">
        <v>277358.51804123714</v>
      </c>
      <c r="AL58" s="38"/>
    </row>
    <row r="59" spans="1:38" x14ac:dyDescent="0.25">
      <c r="A59" t="s">
        <v>660</v>
      </c>
      <c r="B59" s="5" t="s">
        <v>525</v>
      </c>
      <c r="C59" s="6" t="s">
        <v>172</v>
      </c>
      <c r="D59" s="7" t="s">
        <v>39</v>
      </c>
      <c r="E59" s="36">
        <f t="shared" si="0"/>
        <v>5.0261585846439365</v>
      </c>
      <c r="F59" s="8">
        <v>13.541659509882241</v>
      </c>
      <c r="G59" s="9">
        <f t="shared" si="1"/>
        <v>500</v>
      </c>
      <c r="H59" s="10">
        <v>257</v>
      </c>
      <c r="I59" s="33">
        <f t="shared" si="2"/>
        <v>-6.6135941049734984E-2</v>
      </c>
      <c r="J59" s="11">
        <v>8.0368182442642766E-3</v>
      </c>
      <c r="K59" s="10">
        <v>505</v>
      </c>
      <c r="L59" s="33">
        <f t="shared" si="3"/>
        <v>0.75839150246768272</v>
      </c>
      <c r="M59" s="11">
        <v>2.5133282559025132E-2</v>
      </c>
      <c r="N59" s="10">
        <v>476</v>
      </c>
      <c r="O59" s="33">
        <f t="shared" si="4"/>
        <v>0.76299261520035677</v>
      </c>
      <c r="P59" s="11">
        <v>1.3999999999999999E-2</v>
      </c>
      <c r="Q59" s="10">
        <v>405</v>
      </c>
      <c r="R59" s="33">
        <f t="shared" si="5"/>
        <v>0.51236362355717124</v>
      </c>
      <c r="S59" s="12">
        <v>0.1362862010221465</v>
      </c>
      <c r="T59" s="10">
        <v>420</v>
      </c>
      <c r="U59" s="33">
        <f t="shared" si="6"/>
        <v>0.6529496429421654</v>
      </c>
      <c r="V59" s="11">
        <v>3.7999999999999999E-2</v>
      </c>
      <c r="W59" s="10">
        <v>502</v>
      </c>
      <c r="X59" s="33">
        <f t="shared" si="7"/>
        <v>1.3147607815859774</v>
      </c>
      <c r="Y59" s="13">
        <v>124306</v>
      </c>
      <c r="Z59" s="10">
        <v>417</v>
      </c>
      <c r="AA59" s="33">
        <f t="shared" si="8"/>
        <v>0.65752908946442024</v>
      </c>
      <c r="AB59" s="11">
        <v>4.2000000000000003E-2</v>
      </c>
      <c r="AC59" s="10">
        <v>476</v>
      </c>
      <c r="AD59" s="33">
        <f t="shared" si="9"/>
        <v>0.86448239336811117</v>
      </c>
      <c r="AE59" s="11">
        <v>0.96700000000000008</v>
      </c>
      <c r="AF59" s="10">
        <v>410</v>
      </c>
      <c r="AG59" s="33">
        <f t="shared" si="10"/>
        <v>0.4266663689441218</v>
      </c>
      <c r="AH59" s="14">
        <v>2.1416819112956094</v>
      </c>
      <c r="AI59" s="10">
        <v>441</v>
      </c>
      <c r="AJ59" s="33">
        <f t="shared" si="11"/>
        <v>-7.4600176259132039E-2</v>
      </c>
      <c r="AK59" s="13">
        <v>208408.38391822827</v>
      </c>
      <c r="AL59" s="38"/>
    </row>
    <row r="60" spans="1:38" x14ac:dyDescent="0.25">
      <c r="A60" t="s">
        <v>661</v>
      </c>
      <c r="B60" s="5" t="s">
        <v>255</v>
      </c>
      <c r="C60" s="6" t="s">
        <v>71</v>
      </c>
      <c r="D60" s="7" t="s">
        <v>34</v>
      </c>
      <c r="E60" s="36">
        <f t="shared" si="0"/>
        <v>-0.45952790691237833</v>
      </c>
      <c r="F60" s="8">
        <v>28.80181510284725</v>
      </c>
      <c r="G60" s="9">
        <f t="shared" si="1"/>
        <v>215</v>
      </c>
      <c r="H60" s="10">
        <v>58</v>
      </c>
      <c r="I60" s="33">
        <f t="shared" si="2"/>
        <v>-0.91213104579292126</v>
      </c>
      <c r="J60" s="11">
        <v>-6.6356228172293363E-2</v>
      </c>
      <c r="K60" s="10">
        <v>36</v>
      </c>
      <c r="L60" s="33">
        <f t="shared" si="3"/>
        <v>-1.1215998753970966</v>
      </c>
      <c r="M60" s="11">
        <v>0.12676056338028169</v>
      </c>
      <c r="N60" s="10">
        <v>364</v>
      </c>
      <c r="O60" s="33">
        <f t="shared" si="4"/>
        <v>0.53256955231246061</v>
      </c>
      <c r="P60" s="11">
        <v>2.8999999999999998E-2</v>
      </c>
      <c r="Q60" s="10">
        <v>434</v>
      </c>
      <c r="R60" s="33">
        <f t="shared" si="5"/>
        <v>0.5528057078878641</v>
      </c>
      <c r="S60" s="12">
        <v>0</v>
      </c>
      <c r="T60" s="10">
        <v>258</v>
      </c>
      <c r="U60" s="33">
        <f t="shared" si="6"/>
        <v>0.19952392140762912</v>
      </c>
      <c r="V60" s="11">
        <v>6.7000000000000004E-2</v>
      </c>
      <c r="W60" s="10">
        <v>189</v>
      </c>
      <c r="X60" s="33">
        <f t="shared" si="7"/>
        <v>-0.56745113744311282</v>
      </c>
      <c r="Y60" s="13">
        <v>67308</v>
      </c>
      <c r="Z60" s="10">
        <v>150</v>
      </c>
      <c r="AA60" s="33">
        <f t="shared" si="8"/>
        <v>-0.30367126124036076</v>
      </c>
      <c r="AB60" s="11">
        <v>6.2E-2</v>
      </c>
      <c r="AC60" s="10">
        <v>133</v>
      </c>
      <c r="AD60" s="33">
        <f t="shared" si="9"/>
        <v>-0.46005957660498509</v>
      </c>
      <c r="AE60" s="11">
        <v>0.88099999999999989</v>
      </c>
      <c r="AF60" s="10">
        <v>438</v>
      </c>
      <c r="AG60" s="33">
        <f t="shared" si="10"/>
        <v>0.51220217808197865</v>
      </c>
      <c r="AH60" s="14">
        <v>2.051230572200625</v>
      </c>
      <c r="AI60" s="10">
        <v>391</v>
      </c>
      <c r="AJ60" s="33">
        <f t="shared" si="11"/>
        <v>-0.13145170981945564</v>
      </c>
      <c r="AK60" s="13">
        <v>174513.40024937657</v>
      </c>
      <c r="AL60" s="38"/>
    </row>
    <row r="61" spans="1:38" x14ac:dyDescent="0.25">
      <c r="A61" t="s">
        <v>662</v>
      </c>
      <c r="B61" s="5" t="s">
        <v>281</v>
      </c>
      <c r="C61" s="6" t="s">
        <v>30</v>
      </c>
      <c r="D61" s="7" t="s">
        <v>20</v>
      </c>
      <c r="E61" s="36">
        <f t="shared" si="0"/>
        <v>0.28124231662194049</v>
      </c>
      <c r="F61" s="8">
        <v>26.741130649375666</v>
      </c>
      <c r="G61" s="9">
        <f t="shared" si="1"/>
        <v>242</v>
      </c>
      <c r="H61" s="10">
        <v>156</v>
      </c>
      <c r="I61" s="33">
        <f t="shared" si="2"/>
        <v>-0.46263184964106036</v>
      </c>
      <c r="J61" s="11">
        <v>-2.6829268292682951E-2</v>
      </c>
      <c r="K61" s="10">
        <v>234</v>
      </c>
      <c r="L61" s="33">
        <f t="shared" si="3"/>
        <v>2.5132359353175818E-2</v>
      </c>
      <c r="M61" s="11">
        <v>6.4771300972007353E-2</v>
      </c>
      <c r="N61" s="10">
        <v>262</v>
      </c>
      <c r="O61" s="33">
        <f t="shared" si="4"/>
        <v>0.24070033932112542</v>
      </c>
      <c r="P61" s="11">
        <v>4.8000000000000001E-2</v>
      </c>
      <c r="Q61" s="10">
        <v>219</v>
      </c>
      <c r="R61" s="33">
        <f t="shared" si="5"/>
        <v>0.20072607201487311</v>
      </c>
      <c r="S61" s="12">
        <v>1.1864768303738069</v>
      </c>
      <c r="T61" s="10">
        <v>267</v>
      </c>
      <c r="U61" s="33">
        <f t="shared" si="6"/>
        <v>0.23079466082380404</v>
      </c>
      <c r="V61" s="11">
        <v>6.5000000000000002E-2</v>
      </c>
      <c r="W61" s="10">
        <v>210</v>
      </c>
      <c r="X61" s="33">
        <f t="shared" si="7"/>
        <v>-0.45718927566483758</v>
      </c>
      <c r="Y61" s="13">
        <v>70647</v>
      </c>
      <c r="Z61" s="10">
        <v>183</v>
      </c>
      <c r="AA61" s="33">
        <f t="shared" si="8"/>
        <v>-0.11143119109940437</v>
      </c>
      <c r="AB61" s="11">
        <v>5.7999999999999996E-2</v>
      </c>
      <c r="AC61" s="10">
        <v>264</v>
      </c>
      <c r="AD61" s="33">
        <f t="shared" si="9"/>
        <v>0.20221140838156393</v>
      </c>
      <c r="AE61" s="11">
        <v>0.92400000000000004</v>
      </c>
      <c r="AF61" s="10">
        <v>442</v>
      </c>
      <c r="AG61" s="33">
        <f t="shared" si="10"/>
        <v>0.5244186523072869</v>
      </c>
      <c r="AH61" s="14">
        <v>2.0383120476220173</v>
      </c>
      <c r="AI61" s="10">
        <v>330</v>
      </c>
      <c r="AJ61" s="33">
        <f t="shared" si="11"/>
        <v>-0.18519795064013847</v>
      </c>
      <c r="AK61" s="13">
        <v>142469.79753906041</v>
      </c>
      <c r="AL61" s="38">
        <v>1</v>
      </c>
    </row>
    <row r="62" spans="1:38" x14ac:dyDescent="0.25">
      <c r="A62" t="s">
        <v>663</v>
      </c>
      <c r="B62" s="5" t="s">
        <v>25</v>
      </c>
      <c r="C62" s="6" t="s">
        <v>26</v>
      </c>
      <c r="D62" s="7" t="s">
        <v>20</v>
      </c>
      <c r="E62" s="36">
        <f t="shared" si="0"/>
        <v>-21.11978423458725</v>
      </c>
      <c r="F62" s="8">
        <v>86.27479075250244</v>
      </c>
      <c r="G62" s="9">
        <f t="shared" si="1"/>
        <v>4</v>
      </c>
      <c r="H62" s="10">
        <v>337</v>
      </c>
      <c r="I62" s="33">
        <f t="shared" si="2"/>
        <v>0.1758938942636315</v>
      </c>
      <c r="J62" s="11">
        <v>2.9319845382021592E-2</v>
      </c>
      <c r="K62" s="10">
        <v>30</v>
      </c>
      <c r="L62" s="33">
        <f t="shared" si="3"/>
        <v>-1.2786129449483736</v>
      </c>
      <c r="M62" s="11">
        <v>0.13524826789838337</v>
      </c>
      <c r="N62" s="10">
        <v>7</v>
      </c>
      <c r="O62" s="33">
        <f t="shared" si="4"/>
        <v>-3.6304071171955301</v>
      </c>
      <c r="P62" s="11">
        <v>0.3</v>
      </c>
      <c r="Q62" s="10">
        <v>7</v>
      </c>
      <c r="R62" s="33">
        <f t="shared" si="5"/>
        <v>-4.6752719979735939</v>
      </c>
      <c r="S62" s="12">
        <v>17.618153489672807</v>
      </c>
      <c r="T62" s="10">
        <v>8</v>
      </c>
      <c r="U62" s="33">
        <f t="shared" si="6"/>
        <v>-3.756224614738497</v>
      </c>
      <c r="V62" s="11">
        <v>0.32</v>
      </c>
      <c r="W62" s="10">
        <v>15</v>
      </c>
      <c r="X62" s="33">
        <f t="shared" si="7"/>
        <v>-1.5944484124668805</v>
      </c>
      <c r="Y62" s="13">
        <v>36208</v>
      </c>
      <c r="Z62" s="10">
        <v>22</v>
      </c>
      <c r="AA62" s="33">
        <f t="shared" si="8"/>
        <v>-2.129951927579445</v>
      </c>
      <c r="AB62" s="11">
        <v>0.1</v>
      </c>
      <c r="AC62" s="10">
        <v>2</v>
      </c>
      <c r="AD62" s="33">
        <f t="shared" si="9"/>
        <v>-4.5568986930333883</v>
      </c>
      <c r="AE62" s="11">
        <v>0.61499999999999999</v>
      </c>
      <c r="AF62" s="10">
        <v>16</v>
      </c>
      <c r="AG62" s="33">
        <f t="shared" si="10"/>
        <v>-1.6117661226907931</v>
      </c>
      <c r="AH62" s="14">
        <v>4.297258042292893</v>
      </c>
      <c r="AI62" s="10">
        <v>3</v>
      </c>
      <c r="AJ62" s="33">
        <f t="shared" si="11"/>
        <v>-0.39184071302413498</v>
      </c>
      <c r="AK62" s="13">
        <v>19269.021453397785</v>
      </c>
      <c r="AL62" s="38">
        <v>1</v>
      </c>
    </row>
    <row r="63" spans="1:38" x14ac:dyDescent="0.25">
      <c r="A63" t="s">
        <v>664</v>
      </c>
      <c r="B63" s="5" t="s">
        <v>484</v>
      </c>
      <c r="C63" s="6" t="s">
        <v>172</v>
      </c>
      <c r="D63" s="7" t="s">
        <v>39</v>
      </c>
      <c r="E63" s="36">
        <f t="shared" si="0"/>
        <v>4.3336127393371537</v>
      </c>
      <c r="F63" s="8">
        <v>15.468192747045908</v>
      </c>
      <c r="G63" s="9">
        <f t="shared" si="1"/>
        <v>458</v>
      </c>
      <c r="H63" s="10">
        <v>343</v>
      </c>
      <c r="I63" s="33">
        <f t="shared" si="2"/>
        <v>0.18431019640507629</v>
      </c>
      <c r="J63" s="11">
        <v>3.0059937555550587E-2</v>
      </c>
      <c r="K63" s="10">
        <v>446</v>
      </c>
      <c r="L63" s="33">
        <f t="shared" si="3"/>
        <v>0.58097442735904736</v>
      </c>
      <c r="M63" s="11">
        <v>3.4723972775397023E-2</v>
      </c>
      <c r="N63" s="10">
        <v>345</v>
      </c>
      <c r="O63" s="33">
        <f t="shared" si="4"/>
        <v>0.47112340220902155</v>
      </c>
      <c r="P63" s="11">
        <v>3.3000000000000002E-2</v>
      </c>
      <c r="Q63" s="10">
        <v>376</v>
      </c>
      <c r="R63" s="33">
        <f t="shared" si="5"/>
        <v>0.4805861023402504</v>
      </c>
      <c r="S63" s="12">
        <v>0.24337360060179652</v>
      </c>
      <c r="T63" s="10">
        <v>436</v>
      </c>
      <c r="U63" s="33">
        <f t="shared" si="6"/>
        <v>0.68422038235834015</v>
      </c>
      <c r="V63" s="11">
        <v>3.6000000000000004E-2</v>
      </c>
      <c r="W63" s="10">
        <v>476</v>
      </c>
      <c r="X63" s="33">
        <f t="shared" si="7"/>
        <v>0.99127315116370007</v>
      </c>
      <c r="Y63" s="13">
        <v>114510</v>
      </c>
      <c r="Z63" s="10">
        <v>437</v>
      </c>
      <c r="AA63" s="33">
        <f t="shared" si="8"/>
        <v>0.7055891069996596</v>
      </c>
      <c r="AB63" s="11">
        <v>4.0999999999999995E-2</v>
      </c>
      <c r="AC63" s="10">
        <v>425</v>
      </c>
      <c r="AD63" s="33">
        <f t="shared" si="9"/>
        <v>0.67966258360442189</v>
      </c>
      <c r="AE63" s="11">
        <v>0.95499999999999996</v>
      </c>
      <c r="AF63" s="10">
        <v>459</v>
      </c>
      <c r="AG63" s="33">
        <f t="shared" si="10"/>
        <v>0.59558585609664383</v>
      </c>
      <c r="AH63" s="14">
        <v>1.9630550418454276</v>
      </c>
      <c r="AI63" s="10">
        <v>439</v>
      </c>
      <c r="AJ63" s="33">
        <f t="shared" si="11"/>
        <v>-7.6238437213726834E-2</v>
      </c>
      <c r="AK63" s="13">
        <v>207431.64987388824</v>
      </c>
      <c r="AL63" s="38"/>
    </row>
    <row r="64" spans="1:38" x14ac:dyDescent="0.25">
      <c r="A64" t="s">
        <v>665</v>
      </c>
      <c r="B64" s="5" t="s">
        <v>522</v>
      </c>
      <c r="C64" s="6" t="s">
        <v>54</v>
      </c>
      <c r="D64" s="7" t="s">
        <v>39</v>
      </c>
      <c r="E64" s="36">
        <f t="shared" si="0"/>
        <v>4.9229651414003097</v>
      </c>
      <c r="F64" s="8">
        <v>13.828724401850719</v>
      </c>
      <c r="G64" s="9">
        <f t="shared" si="1"/>
        <v>497</v>
      </c>
      <c r="H64" s="10">
        <v>162</v>
      </c>
      <c r="I64" s="33">
        <f t="shared" si="2"/>
        <v>-0.43279022095172148</v>
      </c>
      <c r="J64" s="11">
        <v>-2.4205128205128212E-2</v>
      </c>
      <c r="K64" s="10">
        <v>469</v>
      </c>
      <c r="L64" s="33">
        <f t="shared" si="3"/>
        <v>0.64925542452509821</v>
      </c>
      <c r="M64" s="11">
        <v>3.1032885595182955E-2</v>
      </c>
      <c r="N64" s="10">
        <v>456</v>
      </c>
      <c r="O64" s="33">
        <f t="shared" si="4"/>
        <v>0.73226954014863721</v>
      </c>
      <c r="P64" s="11">
        <v>1.6E-2</v>
      </c>
      <c r="Q64" s="10">
        <v>434</v>
      </c>
      <c r="R64" s="33">
        <f t="shared" si="5"/>
        <v>0.5528057078878641</v>
      </c>
      <c r="S64" s="12">
        <v>0</v>
      </c>
      <c r="T64" s="10">
        <v>504</v>
      </c>
      <c r="U64" s="33">
        <f t="shared" si="6"/>
        <v>0.85620944914730224</v>
      </c>
      <c r="V64" s="11">
        <v>2.5000000000000001E-2</v>
      </c>
      <c r="W64" s="10">
        <v>497</v>
      </c>
      <c r="X64" s="33">
        <f t="shared" si="7"/>
        <v>1.252348406994501</v>
      </c>
      <c r="Y64" s="13">
        <v>122416</v>
      </c>
      <c r="Z64" s="10">
        <v>321</v>
      </c>
      <c r="AA64" s="33">
        <f t="shared" si="8"/>
        <v>0.36916898425298594</v>
      </c>
      <c r="AB64" s="11">
        <v>4.8000000000000001E-2</v>
      </c>
      <c r="AC64" s="10">
        <v>480</v>
      </c>
      <c r="AD64" s="33">
        <f t="shared" si="9"/>
        <v>0.87988404418175015</v>
      </c>
      <c r="AE64" s="11">
        <v>0.96799999999999997</v>
      </c>
      <c r="AF64" s="10">
        <v>497</v>
      </c>
      <c r="AG64" s="33">
        <f t="shared" si="10"/>
        <v>0.81149429950786367</v>
      </c>
      <c r="AH64" s="14">
        <v>1.7347388778282784</v>
      </c>
      <c r="AI64" s="10">
        <v>508</v>
      </c>
      <c r="AJ64" s="33">
        <f t="shared" si="11"/>
        <v>9.3156532067834044E-2</v>
      </c>
      <c r="AK64" s="13">
        <v>308425.2266134118</v>
      </c>
      <c r="AL64" s="38"/>
    </row>
    <row r="65" spans="1:38" x14ac:dyDescent="0.25">
      <c r="A65" t="s">
        <v>666</v>
      </c>
      <c r="B65" s="5" t="s">
        <v>137</v>
      </c>
      <c r="C65" s="6" t="s">
        <v>24</v>
      </c>
      <c r="D65" s="7" t="s">
        <v>20</v>
      </c>
      <c r="E65" s="36">
        <f t="shared" si="0"/>
        <v>-3.975260200027992</v>
      </c>
      <c r="F65" s="8">
        <v>38.581925923751093</v>
      </c>
      <c r="G65" s="9">
        <f t="shared" si="1"/>
        <v>97</v>
      </c>
      <c r="H65" s="10">
        <v>11</v>
      </c>
      <c r="I65" s="33">
        <f t="shared" si="2"/>
        <v>-2.1833424601304885</v>
      </c>
      <c r="J65" s="11">
        <v>-0.17814090543798555</v>
      </c>
      <c r="K65" s="10">
        <v>354</v>
      </c>
      <c r="L65" s="33">
        <f t="shared" si="3"/>
        <v>0.34148414135218808</v>
      </c>
      <c r="M65" s="11">
        <v>4.7670173931715694E-2</v>
      </c>
      <c r="N65" s="10">
        <v>143</v>
      </c>
      <c r="O65" s="33">
        <f t="shared" si="4"/>
        <v>-0.28159193655810572</v>
      </c>
      <c r="P65" s="11">
        <v>8.199999999999999E-2</v>
      </c>
      <c r="Q65" s="10">
        <v>78</v>
      </c>
      <c r="R65" s="33">
        <f t="shared" si="5"/>
        <v>-0.51113879391821226</v>
      </c>
      <c r="S65" s="12">
        <v>3.5853976531942631</v>
      </c>
      <c r="T65" s="10">
        <v>94</v>
      </c>
      <c r="U65" s="33">
        <f t="shared" si="6"/>
        <v>-0.6135153034129186</v>
      </c>
      <c r="V65" s="11">
        <v>0.11900000000000001</v>
      </c>
      <c r="W65" s="10">
        <v>94</v>
      </c>
      <c r="X65" s="33">
        <f t="shared" si="7"/>
        <v>-0.90682255208681894</v>
      </c>
      <c r="Y65" s="13">
        <v>57031</v>
      </c>
      <c r="Z65" s="10">
        <v>47</v>
      </c>
      <c r="AA65" s="33">
        <f t="shared" si="8"/>
        <v>-1.4090516645508593</v>
      </c>
      <c r="AB65" s="11">
        <v>8.5000000000000006E-2</v>
      </c>
      <c r="AC65" s="10">
        <v>202</v>
      </c>
      <c r="AD65" s="33">
        <f t="shared" si="9"/>
        <v>-5.9616655450326871E-2</v>
      </c>
      <c r="AE65" s="11">
        <v>0.90700000000000003</v>
      </c>
      <c r="AF65" s="10">
        <v>504</v>
      </c>
      <c r="AG65" s="33">
        <f t="shared" si="10"/>
        <v>0.8897163689450025</v>
      </c>
      <c r="AH65" s="14">
        <v>1.6520215808425573</v>
      </c>
      <c r="AI65" s="10">
        <v>520</v>
      </c>
      <c r="AJ65" s="33">
        <f t="shared" si="11"/>
        <v>0.17804877363029831</v>
      </c>
      <c r="AK65" s="13">
        <v>359038.12940026075</v>
      </c>
      <c r="AL65" s="38"/>
    </row>
    <row r="66" spans="1:38" x14ac:dyDescent="0.25">
      <c r="A66" t="s">
        <v>667</v>
      </c>
      <c r="B66" s="5" t="s">
        <v>97</v>
      </c>
      <c r="C66" s="6" t="s">
        <v>19</v>
      </c>
      <c r="D66" s="7" t="s">
        <v>20</v>
      </c>
      <c r="E66" s="36">
        <f t="shared" si="0"/>
        <v>-6.1375087564839799</v>
      </c>
      <c r="F66" s="8">
        <v>44.596897696740832</v>
      </c>
      <c r="G66" s="9">
        <f t="shared" si="1"/>
        <v>57</v>
      </c>
      <c r="H66" s="10">
        <v>132</v>
      </c>
      <c r="I66" s="33">
        <f t="shared" si="2"/>
        <v>-0.54398393137344681</v>
      </c>
      <c r="J66" s="11">
        <v>-3.3983008495752087E-2</v>
      </c>
      <c r="K66" s="10">
        <v>203</v>
      </c>
      <c r="L66" s="33">
        <f t="shared" si="3"/>
        <v>-0.10133969322325376</v>
      </c>
      <c r="M66" s="11">
        <v>7.160804020100503E-2</v>
      </c>
      <c r="N66" s="10">
        <v>58</v>
      </c>
      <c r="O66" s="33">
        <f t="shared" si="4"/>
        <v>-1.2647303382131294</v>
      </c>
      <c r="P66" s="11">
        <v>0.14599999999999999</v>
      </c>
      <c r="Q66" s="10">
        <v>68</v>
      </c>
      <c r="R66" s="33">
        <f t="shared" si="5"/>
        <v>-0.67531138999711637</v>
      </c>
      <c r="S66" s="12">
        <v>4.1386445938954992</v>
      </c>
      <c r="T66" s="10">
        <v>58</v>
      </c>
      <c r="U66" s="33">
        <f t="shared" si="6"/>
        <v>-1.1138471340717169</v>
      </c>
      <c r="V66" s="11">
        <v>0.151</v>
      </c>
      <c r="W66" s="10">
        <v>112</v>
      </c>
      <c r="X66" s="33">
        <f t="shared" si="7"/>
        <v>-0.80191032241638449</v>
      </c>
      <c r="Y66" s="13">
        <v>60208</v>
      </c>
      <c r="Z66" s="10">
        <v>74</v>
      </c>
      <c r="AA66" s="33">
        <f t="shared" si="8"/>
        <v>-1.0245715242689466</v>
      </c>
      <c r="AB66" s="11">
        <v>7.6999999999999999E-2</v>
      </c>
      <c r="AC66" s="10">
        <v>92</v>
      </c>
      <c r="AD66" s="33">
        <f t="shared" si="9"/>
        <v>-0.78349424369143672</v>
      </c>
      <c r="AE66" s="11">
        <v>0.86</v>
      </c>
      <c r="AF66" s="10">
        <v>54</v>
      </c>
      <c r="AG66" s="33">
        <f t="shared" si="10"/>
        <v>-0.92437760790525403</v>
      </c>
      <c r="AH66" s="14">
        <v>3.5703670212392713</v>
      </c>
      <c r="AI66" s="10">
        <v>51</v>
      </c>
      <c r="AJ66" s="33">
        <f t="shared" si="11"/>
        <v>-0.32487398279904084</v>
      </c>
      <c r="AK66" s="13">
        <v>59194.703052250385</v>
      </c>
      <c r="AL66" s="38"/>
    </row>
    <row r="67" spans="1:38" x14ac:dyDescent="0.25">
      <c r="A67" t="s">
        <v>668</v>
      </c>
      <c r="B67" s="5" t="s">
        <v>73</v>
      </c>
      <c r="C67" s="6" t="s">
        <v>24</v>
      </c>
      <c r="D67" s="7" t="s">
        <v>20</v>
      </c>
      <c r="E67" s="36">
        <f t="shared" si="0"/>
        <v>-8.3893029442851486</v>
      </c>
      <c r="F67" s="8">
        <v>50.86096869716566</v>
      </c>
      <c r="G67" s="9">
        <f t="shared" si="1"/>
        <v>36</v>
      </c>
      <c r="H67" s="10">
        <v>382</v>
      </c>
      <c r="I67" s="33">
        <f t="shared" si="2"/>
        <v>0.28275877429201673</v>
      </c>
      <c r="J67" s="11">
        <v>3.8717067583047049E-2</v>
      </c>
      <c r="K67" s="10">
        <v>192</v>
      </c>
      <c r="L67" s="33">
        <f t="shared" si="3"/>
        <v>-0.1345577758268092</v>
      </c>
      <c r="M67" s="11">
        <v>7.3403720462543995E-2</v>
      </c>
      <c r="N67" s="10">
        <v>69</v>
      </c>
      <c r="O67" s="33">
        <f t="shared" si="4"/>
        <v>-1.0803918879028127</v>
      </c>
      <c r="P67" s="11">
        <v>0.13400000000000001</v>
      </c>
      <c r="Q67" s="10">
        <v>44</v>
      </c>
      <c r="R67" s="33">
        <f t="shared" si="5"/>
        <v>-1.1488569824932384</v>
      </c>
      <c r="S67" s="12">
        <v>5.7344508160564622</v>
      </c>
      <c r="T67" s="10">
        <v>113</v>
      </c>
      <c r="U67" s="33">
        <f t="shared" si="6"/>
        <v>-0.45716160633204389</v>
      </c>
      <c r="V67" s="11">
        <v>0.109</v>
      </c>
      <c r="W67" s="10">
        <v>39</v>
      </c>
      <c r="X67" s="33">
        <f t="shared" si="7"/>
        <v>-1.265512082675506</v>
      </c>
      <c r="Y67" s="13">
        <v>46169</v>
      </c>
      <c r="Z67" s="10">
        <v>18</v>
      </c>
      <c r="AA67" s="33">
        <f t="shared" si="8"/>
        <v>-2.2260719626499226</v>
      </c>
      <c r="AB67" s="11">
        <v>0.10199999999999999</v>
      </c>
      <c r="AC67" s="10">
        <v>28</v>
      </c>
      <c r="AD67" s="33">
        <f t="shared" si="9"/>
        <v>-2.0464296104099668</v>
      </c>
      <c r="AE67" s="11">
        <v>0.77800000000000002</v>
      </c>
      <c r="AF67" s="10">
        <v>126</v>
      </c>
      <c r="AG67" s="33">
        <f t="shared" si="10"/>
        <v>-0.48444896632107248</v>
      </c>
      <c r="AH67" s="14">
        <v>3.1051567760962784</v>
      </c>
      <c r="AI67" s="10">
        <v>53</v>
      </c>
      <c r="AJ67" s="33">
        <f t="shared" si="11"/>
        <v>-0.32326727943077183</v>
      </c>
      <c r="AK67" s="13">
        <v>60152.622408469346</v>
      </c>
      <c r="AL67" s="38"/>
    </row>
    <row r="68" spans="1:38" x14ac:dyDescent="0.25">
      <c r="A68" t="s">
        <v>669</v>
      </c>
      <c r="B68" s="5" t="s">
        <v>86</v>
      </c>
      <c r="C68" s="6" t="s">
        <v>24</v>
      </c>
      <c r="D68" s="7" t="s">
        <v>20</v>
      </c>
      <c r="E68" s="36">
        <f t="shared" si="0"/>
        <v>-6.7808077116743526</v>
      </c>
      <c r="F68" s="8">
        <v>46.386435280433815</v>
      </c>
      <c r="G68" s="9">
        <f t="shared" si="1"/>
        <v>48</v>
      </c>
      <c r="H68" s="10">
        <v>170</v>
      </c>
      <c r="I68" s="33">
        <f t="shared" si="2"/>
        <v>-0.40358694482078494</v>
      </c>
      <c r="J68" s="11">
        <v>-2.1637122002085452E-2</v>
      </c>
      <c r="K68" s="10">
        <v>87</v>
      </c>
      <c r="L68" s="33">
        <f t="shared" si="3"/>
        <v>-0.61176894832721884</v>
      </c>
      <c r="M68" s="11">
        <v>9.9200473793307667E-2</v>
      </c>
      <c r="N68" s="10">
        <v>166</v>
      </c>
      <c r="O68" s="33">
        <f t="shared" si="4"/>
        <v>-0.12797656129950857</v>
      </c>
      <c r="P68" s="11">
        <v>7.2000000000000008E-2</v>
      </c>
      <c r="Q68" s="10">
        <v>69</v>
      </c>
      <c r="R68" s="33">
        <f t="shared" si="5"/>
        <v>-0.67275485793550538</v>
      </c>
      <c r="S68" s="12">
        <v>4.1300293098854253</v>
      </c>
      <c r="T68" s="10">
        <v>40</v>
      </c>
      <c r="U68" s="33">
        <f t="shared" si="6"/>
        <v>-1.4890960070658157</v>
      </c>
      <c r="V68" s="11">
        <v>0.17499999999999999</v>
      </c>
      <c r="W68" s="10">
        <v>53</v>
      </c>
      <c r="X68" s="33">
        <f t="shared" si="7"/>
        <v>-1.1251007510548929</v>
      </c>
      <c r="Y68" s="13">
        <v>50421</v>
      </c>
      <c r="Z68" s="10">
        <v>18</v>
      </c>
      <c r="AA68" s="33">
        <f t="shared" si="8"/>
        <v>-2.2260719626499226</v>
      </c>
      <c r="AB68" s="11">
        <v>0.10199999999999999</v>
      </c>
      <c r="AC68" s="10">
        <v>82</v>
      </c>
      <c r="AD68" s="33">
        <f t="shared" si="9"/>
        <v>-0.84510084694599918</v>
      </c>
      <c r="AE68" s="11">
        <v>0.85599999999999998</v>
      </c>
      <c r="AF68" s="10">
        <v>308</v>
      </c>
      <c r="AG68" s="33">
        <f t="shared" si="10"/>
        <v>0.12863871746372399</v>
      </c>
      <c r="AH68" s="14">
        <v>2.4568364697833776</v>
      </c>
      <c r="AI68" s="10">
        <v>115</v>
      </c>
      <c r="AJ68" s="33">
        <f t="shared" si="11"/>
        <v>-0.29210972320655426</v>
      </c>
      <c r="AK68" s="13">
        <v>78728.811883826274</v>
      </c>
      <c r="AL68" s="38"/>
    </row>
    <row r="69" spans="1:38" x14ac:dyDescent="0.25">
      <c r="A69" t="s">
        <v>670</v>
      </c>
      <c r="B69" s="5" t="s">
        <v>100</v>
      </c>
      <c r="C69" s="6" t="s">
        <v>44</v>
      </c>
      <c r="D69" s="7" t="s">
        <v>20</v>
      </c>
      <c r="E69" s="36">
        <f t="shared" si="0"/>
        <v>-6.0234090043252957</v>
      </c>
      <c r="F69" s="8">
        <v>44.279493489675716</v>
      </c>
      <c r="G69" s="9">
        <f t="shared" si="1"/>
        <v>60</v>
      </c>
      <c r="H69" s="10">
        <v>165</v>
      </c>
      <c r="I69" s="33">
        <f t="shared" si="2"/>
        <v>-0.42030882451253154</v>
      </c>
      <c r="J69" s="11">
        <v>-2.3107569721115495E-2</v>
      </c>
      <c r="K69" s="10">
        <v>22</v>
      </c>
      <c r="L69" s="33">
        <f t="shared" si="3"/>
        <v>-1.4729135060324725</v>
      </c>
      <c r="M69" s="11">
        <v>0.14575163398692811</v>
      </c>
      <c r="N69" s="10">
        <v>72</v>
      </c>
      <c r="O69" s="33">
        <f t="shared" si="4"/>
        <v>-1.0496688128510931</v>
      </c>
      <c r="P69" s="11">
        <v>0.13200000000000001</v>
      </c>
      <c r="Q69" s="10">
        <v>23</v>
      </c>
      <c r="R69" s="33">
        <f t="shared" si="5"/>
        <v>-1.9886378766576607</v>
      </c>
      <c r="S69" s="12">
        <v>8.5644371941272439</v>
      </c>
      <c r="T69" s="10">
        <v>139</v>
      </c>
      <c r="U69" s="33">
        <f t="shared" si="6"/>
        <v>-0.31644327895925689</v>
      </c>
      <c r="V69" s="11">
        <v>0.1</v>
      </c>
      <c r="W69" s="10">
        <v>82</v>
      </c>
      <c r="X69" s="33">
        <f t="shared" si="7"/>
        <v>-0.97151347368719065</v>
      </c>
      <c r="Y69" s="13">
        <v>55072</v>
      </c>
      <c r="Z69" s="10">
        <v>97</v>
      </c>
      <c r="AA69" s="33">
        <f t="shared" si="8"/>
        <v>-0.78427143659275178</v>
      </c>
      <c r="AB69" s="11">
        <v>7.2000000000000008E-2</v>
      </c>
      <c r="AC69" s="10">
        <v>177</v>
      </c>
      <c r="AD69" s="33">
        <f t="shared" si="9"/>
        <v>-0.19823151277309259</v>
      </c>
      <c r="AE69" s="11">
        <v>0.89800000000000002</v>
      </c>
      <c r="AF69" s="10">
        <v>91</v>
      </c>
      <c r="AG69" s="33">
        <f t="shared" si="10"/>
        <v>-0.6518532184351471</v>
      </c>
      <c r="AH69" s="14">
        <v>3.2821813337234631</v>
      </c>
      <c r="AI69" s="10">
        <v>70</v>
      </c>
      <c r="AJ69" s="33">
        <f t="shared" si="11"/>
        <v>-0.31349490223685123</v>
      </c>
      <c r="AK69" s="13">
        <v>65978.930770799343</v>
      </c>
      <c r="AL69" s="38"/>
    </row>
    <row r="70" spans="1:38" x14ac:dyDescent="0.25">
      <c r="A70" t="s">
        <v>671</v>
      </c>
      <c r="B70" s="5" t="s">
        <v>272</v>
      </c>
      <c r="C70" s="6" t="s">
        <v>44</v>
      </c>
      <c r="D70" s="7" t="s">
        <v>20</v>
      </c>
      <c r="E70" s="36">
        <f t="shared" si="0"/>
        <v>3.7298376661728389E-2</v>
      </c>
      <c r="F70" s="8">
        <v>27.419737143837882</v>
      </c>
      <c r="G70" s="9">
        <f t="shared" si="1"/>
        <v>232</v>
      </c>
      <c r="H70" s="10">
        <v>374</v>
      </c>
      <c r="I70" s="33">
        <f t="shared" si="2"/>
        <v>0.25283286079039596</v>
      </c>
      <c r="J70" s="11">
        <v>3.6085515864009876E-2</v>
      </c>
      <c r="K70" s="10">
        <v>376</v>
      </c>
      <c r="L70" s="33">
        <f t="shared" si="3"/>
        <v>0.40528806101757858</v>
      </c>
      <c r="M70" s="11">
        <v>4.4221105527638194E-2</v>
      </c>
      <c r="N70" s="10">
        <v>185</v>
      </c>
      <c r="O70" s="33">
        <f t="shared" si="4"/>
        <v>-6.6530411196069547E-2</v>
      </c>
      <c r="P70" s="11">
        <v>6.8000000000000005E-2</v>
      </c>
      <c r="Q70" s="10">
        <v>89</v>
      </c>
      <c r="R70" s="33">
        <f t="shared" si="5"/>
        <v>-0.42221332887873447</v>
      </c>
      <c r="S70" s="12">
        <v>3.2857268027687723</v>
      </c>
      <c r="T70" s="10">
        <v>237</v>
      </c>
      <c r="U70" s="33">
        <f t="shared" si="6"/>
        <v>0.12134707286719178</v>
      </c>
      <c r="V70" s="11">
        <v>7.2000000000000008E-2</v>
      </c>
      <c r="W70" s="10">
        <v>304</v>
      </c>
      <c r="X70" s="33">
        <f t="shared" si="7"/>
        <v>-8.8956265575125898E-2</v>
      </c>
      <c r="Y70" s="13">
        <v>81798</v>
      </c>
      <c r="Z70" s="10">
        <v>256</v>
      </c>
      <c r="AA70" s="33">
        <f t="shared" si="8"/>
        <v>0.17692891411202954</v>
      </c>
      <c r="AB70" s="11">
        <v>5.2000000000000005E-2</v>
      </c>
      <c r="AC70" s="10">
        <v>277</v>
      </c>
      <c r="AD70" s="33">
        <f t="shared" si="9"/>
        <v>0.23301471000884347</v>
      </c>
      <c r="AE70" s="11">
        <v>0.92599999999999993</v>
      </c>
      <c r="AF70" s="10">
        <v>242</v>
      </c>
      <c r="AG70" s="33">
        <f t="shared" si="10"/>
        <v>-7.5042619126518606E-2</v>
      </c>
      <c r="AH70" s="14">
        <v>2.6722228655974534</v>
      </c>
      <c r="AI70" s="10">
        <v>213</v>
      </c>
      <c r="AJ70" s="33">
        <f t="shared" si="11"/>
        <v>-0.24824756138708182</v>
      </c>
      <c r="AK70" s="13">
        <v>104879.50941908351</v>
      </c>
      <c r="AL70" s="38"/>
    </row>
    <row r="71" spans="1:38" x14ac:dyDescent="0.25">
      <c r="A71" t="s">
        <v>672</v>
      </c>
      <c r="B71" s="5" t="s">
        <v>408</v>
      </c>
      <c r="C71" s="6" t="s">
        <v>81</v>
      </c>
      <c r="D71" s="7" t="s">
        <v>34</v>
      </c>
      <c r="E71" s="36">
        <f t="shared" ref="E71:E134" si="12">(I71+L71+AG71+AJ71)*0.25+(O71+R71+U71+X71+AA71+AD71)</f>
        <v>2.6425566138386971</v>
      </c>
      <c r="F71" s="8">
        <v>20.172395152936915</v>
      </c>
      <c r="G71" s="9">
        <f t="shared" ref="G71:G134" si="13">RANK(E71,$E$7:$E$571,1)</f>
        <v>372</v>
      </c>
      <c r="H71" s="10">
        <v>359</v>
      </c>
      <c r="I71" s="33">
        <f t="shared" ref="I71:I134" si="14">(J71-J$573)/J$574</f>
        <v>0.2129962531449521</v>
      </c>
      <c r="J71" s="11">
        <v>3.2582461786001549E-2</v>
      </c>
      <c r="K71" s="10">
        <v>174</v>
      </c>
      <c r="L71" s="33">
        <f t="shared" ref="L71:L134" si="15">-(M71-M$573)/M$574</f>
        <v>-0.17316752729397089</v>
      </c>
      <c r="M71" s="11">
        <v>7.5490859851049419E-2</v>
      </c>
      <c r="N71" s="10">
        <v>379</v>
      </c>
      <c r="O71" s="33">
        <f t="shared" ref="O71:O134" si="16">-(P71-P$573)/P$574</f>
        <v>0.57865416489003973</v>
      </c>
      <c r="P71" s="11">
        <v>2.6000000000000002E-2</v>
      </c>
      <c r="Q71" s="10">
        <v>434</v>
      </c>
      <c r="R71" s="33">
        <f t="shared" ref="R71:R134" si="17">-(S71-S$573)/S$574</f>
        <v>0.5528057078878641</v>
      </c>
      <c r="S71" s="12">
        <v>0</v>
      </c>
      <c r="T71" s="10">
        <v>396</v>
      </c>
      <c r="U71" s="33">
        <f t="shared" ref="U71:U134" si="18">-(V71-V$573)/V$574</f>
        <v>0.57477279440172813</v>
      </c>
      <c r="V71" s="11">
        <v>4.2999999999999997E-2</v>
      </c>
      <c r="W71" s="10">
        <v>382</v>
      </c>
      <c r="X71" s="33">
        <f t="shared" ref="X71:X134" si="19">(Y71-Y$573)/Y$574</f>
        <v>0.26038792003504896</v>
      </c>
      <c r="Y71" s="13">
        <v>92377</v>
      </c>
      <c r="Z71" s="10">
        <v>369</v>
      </c>
      <c r="AA71" s="33">
        <f t="shared" ref="AA71:AA134" si="20">-(AB71-AB$573)/AB$574</f>
        <v>0.51334903685870326</v>
      </c>
      <c r="AB71" s="11">
        <v>4.4999999999999998E-2</v>
      </c>
      <c r="AC71" s="10">
        <v>264</v>
      </c>
      <c r="AD71" s="33">
        <f t="shared" ref="AD71:AD134" si="21">(AE71-AE$573)/AE$574</f>
        <v>0.20221140838156393</v>
      </c>
      <c r="AE71" s="11">
        <v>0.92400000000000004</v>
      </c>
      <c r="AF71" s="10">
        <v>278</v>
      </c>
      <c r="AG71" s="33">
        <f t="shared" ref="AG71:AG134" si="22">-(AH71-AH$573)/AH$574</f>
        <v>2.0565528638418977E-2</v>
      </c>
      <c r="AH71" s="14">
        <v>2.5711203556557742</v>
      </c>
      <c r="AI71" s="10">
        <v>273</v>
      </c>
      <c r="AJ71" s="33">
        <f t="shared" ref="AJ71:AJ134" si="23">(AK71-AK$573)/AK$574</f>
        <v>-0.21889192895440437</v>
      </c>
      <c r="AK71" s="13">
        <v>122381.38878067784</v>
      </c>
      <c r="AL71" s="38"/>
    </row>
    <row r="72" spans="1:38" x14ac:dyDescent="0.25">
      <c r="A72" t="s">
        <v>673</v>
      </c>
      <c r="B72" s="5" t="s">
        <v>459</v>
      </c>
      <c r="C72" s="6" t="s">
        <v>71</v>
      </c>
      <c r="D72" s="7" t="s">
        <v>34</v>
      </c>
      <c r="E72" s="36">
        <f t="shared" si="12"/>
        <v>3.6963822701985949</v>
      </c>
      <c r="F72" s="8">
        <v>17.240848935583159</v>
      </c>
      <c r="G72" s="9">
        <f t="shared" si="13"/>
        <v>430</v>
      </c>
      <c r="H72" s="10">
        <v>69</v>
      </c>
      <c r="I72" s="33">
        <f t="shared" si="14"/>
        <v>-0.8328156855107286</v>
      </c>
      <c r="J72" s="11">
        <v>-5.9381588193956447E-2</v>
      </c>
      <c r="K72" s="10">
        <v>279</v>
      </c>
      <c r="L72" s="33">
        <f t="shared" si="15"/>
        <v>0.10755977479141196</v>
      </c>
      <c r="M72" s="11">
        <v>6.0315496442932263E-2</v>
      </c>
      <c r="N72" s="10">
        <v>466</v>
      </c>
      <c r="O72" s="33">
        <f t="shared" si="16"/>
        <v>0.74763107767449699</v>
      </c>
      <c r="P72" s="11">
        <v>1.4999999999999999E-2</v>
      </c>
      <c r="Q72" s="10">
        <v>411</v>
      </c>
      <c r="R72" s="33">
        <f t="shared" si="17"/>
        <v>0.51585591411667009</v>
      </c>
      <c r="S72" s="12">
        <v>0.12451749470800647</v>
      </c>
      <c r="T72" s="10">
        <v>523</v>
      </c>
      <c r="U72" s="33">
        <f t="shared" si="18"/>
        <v>0.91875092797965197</v>
      </c>
      <c r="V72" s="11">
        <v>2.1000000000000001E-2</v>
      </c>
      <c r="W72" s="10">
        <v>439</v>
      </c>
      <c r="X72" s="33">
        <f t="shared" si="19"/>
        <v>0.65348681270009501</v>
      </c>
      <c r="Y72" s="13">
        <v>104281</v>
      </c>
      <c r="Z72" s="10">
        <v>267</v>
      </c>
      <c r="AA72" s="33">
        <f t="shared" si="20"/>
        <v>0.22498893164726899</v>
      </c>
      <c r="AB72" s="11">
        <v>5.0999999999999997E-2</v>
      </c>
      <c r="AC72" s="10">
        <v>518</v>
      </c>
      <c r="AD72" s="33">
        <f t="shared" si="21"/>
        <v>1.0184989015045158</v>
      </c>
      <c r="AE72" s="11">
        <v>0.97699999999999998</v>
      </c>
      <c r="AF72" s="10">
        <v>103</v>
      </c>
      <c r="AG72" s="33">
        <f t="shared" si="22"/>
        <v>-0.58356684740627618</v>
      </c>
      <c r="AH72" s="14">
        <v>3.2099707149924988</v>
      </c>
      <c r="AI72" s="10">
        <v>267</v>
      </c>
      <c r="AJ72" s="33">
        <f t="shared" si="23"/>
        <v>-0.22249842357082417</v>
      </c>
      <c r="AK72" s="13">
        <v>120231.19038724941</v>
      </c>
      <c r="AL72" s="38"/>
    </row>
    <row r="73" spans="1:38" x14ac:dyDescent="0.25">
      <c r="A73" t="s">
        <v>674</v>
      </c>
      <c r="B73" s="5" t="s">
        <v>346</v>
      </c>
      <c r="C73" s="6" t="s">
        <v>41</v>
      </c>
      <c r="D73" s="7" t="s">
        <v>34</v>
      </c>
      <c r="E73" s="36">
        <f t="shared" si="12"/>
        <v>1.5496381610002836</v>
      </c>
      <c r="F73" s="8">
        <v>23.21269023112049</v>
      </c>
      <c r="G73" s="9">
        <f t="shared" si="13"/>
        <v>309</v>
      </c>
      <c r="H73" s="10">
        <v>338</v>
      </c>
      <c r="I73" s="33">
        <f t="shared" si="14"/>
        <v>0.17680923919761979</v>
      </c>
      <c r="J73" s="11">
        <v>2.9400336743945044E-2</v>
      </c>
      <c r="K73" s="10">
        <v>240</v>
      </c>
      <c r="L73" s="33">
        <f t="shared" si="15"/>
        <v>3.0015177659232173E-2</v>
      </c>
      <c r="M73" s="11">
        <v>6.4507348938486669E-2</v>
      </c>
      <c r="N73" s="10">
        <v>379</v>
      </c>
      <c r="O73" s="33">
        <f t="shared" si="16"/>
        <v>0.57865416489003973</v>
      </c>
      <c r="P73" s="11">
        <v>2.6000000000000002E-2</v>
      </c>
      <c r="Q73" s="10">
        <v>294</v>
      </c>
      <c r="R73" s="33">
        <f t="shared" si="17"/>
        <v>0.36612742795803366</v>
      </c>
      <c r="S73" s="12">
        <v>0.62908907901358835</v>
      </c>
      <c r="T73" s="10">
        <v>357</v>
      </c>
      <c r="U73" s="33">
        <f t="shared" si="18"/>
        <v>0.4965959458612908</v>
      </c>
      <c r="V73" s="11">
        <v>4.8000000000000001E-2</v>
      </c>
      <c r="W73" s="10">
        <v>231</v>
      </c>
      <c r="X73" s="33">
        <f t="shared" si="19"/>
        <v>-0.38913006718175125</v>
      </c>
      <c r="Y73" s="13">
        <v>72708</v>
      </c>
      <c r="Z73" s="10">
        <v>267</v>
      </c>
      <c r="AA73" s="33">
        <f t="shared" si="20"/>
        <v>0.22498893164726899</v>
      </c>
      <c r="AB73" s="11">
        <v>5.0999999999999997E-2</v>
      </c>
      <c r="AC73" s="10">
        <v>277</v>
      </c>
      <c r="AD73" s="33">
        <f t="shared" si="21"/>
        <v>0.23301471000884347</v>
      </c>
      <c r="AE73" s="11">
        <v>0.92599999999999993</v>
      </c>
      <c r="AF73" s="10">
        <v>316</v>
      </c>
      <c r="AG73" s="33">
        <f t="shared" si="22"/>
        <v>0.14639966546235461</v>
      </c>
      <c r="AH73" s="14">
        <v>2.4380548443300736</v>
      </c>
      <c r="AI73" s="10">
        <v>308</v>
      </c>
      <c r="AJ73" s="33">
        <f t="shared" si="23"/>
        <v>-0.19567589105297378</v>
      </c>
      <c r="AK73" s="13">
        <v>136222.83115249118</v>
      </c>
      <c r="AL73" s="38"/>
    </row>
    <row r="74" spans="1:38" x14ac:dyDescent="0.25">
      <c r="A74" t="s">
        <v>675</v>
      </c>
      <c r="B74" s="5" t="s">
        <v>501</v>
      </c>
      <c r="C74" s="6" t="s">
        <v>91</v>
      </c>
      <c r="D74" s="7" t="s">
        <v>39</v>
      </c>
      <c r="E74" s="36">
        <f t="shared" si="12"/>
        <v>4.5721420685541938</v>
      </c>
      <c r="F74" s="8">
        <v>14.80464868871513</v>
      </c>
      <c r="G74" s="9">
        <f t="shared" si="13"/>
        <v>475</v>
      </c>
      <c r="H74" s="10">
        <v>201</v>
      </c>
      <c r="I74" s="33">
        <f t="shared" si="14"/>
        <v>-0.28249700126097832</v>
      </c>
      <c r="J74" s="11">
        <v>-1.098901098901095E-2</v>
      </c>
      <c r="K74" s="10">
        <v>547</v>
      </c>
      <c r="L74" s="33">
        <f t="shared" si="15"/>
        <v>0.96640024754424969</v>
      </c>
      <c r="M74" s="11">
        <v>1.3888888888888888E-2</v>
      </c>
      <c r="N74" s="10">
        <v>535</v>
      </c>
      <c r="O74" s="33">
        <f t="shared" si="16"/>
        <v>0.97805414056239315</v>
      </c>
      <c r="P74" s="11">
        <v>0</v>
      </c>
      <c r="Q74" s="10">
        <v>434</v>
      </c>
      <c r="R74" s="33">
        <f t="shared" si="17"/>
        <v>0.5528057078878641</v>
      </c>
      <c r="S74" s="12">
        <v>0</v>
      </c>
      <c r="T74" s="10">
        <v>461</v>
      </c>
      <c r="U74" s="33">
        <f t="shared" si="18"/>
        <v>0.7467618611906901</v>
      </c>
      <c r="V74" s="11">
        <v>3.2000000000000001E-2</v>
      </c>
      <c r="W74" s="10">
        <v>417</v>
      </c>
      <c r="X74" s="33">
        <f t="shared" si="19"/>
        <v>0.53962550709617374</v>
      </c>
      <c r="Y74" s="13">
        <v>100833</v>
      </c>
      <c r="Z74" s="10">
        <v>437</v>
      </c>
      <c r="AA74" s="33">
        <f t="shared" si="20"/>
        <v>0.7055891069996596</v>
      </c>
      <c r="AB74" s="11">
        <v>4.0999999999999995E-2</v>
      </c>
      <c r="AC74" s="10">
        <v>538</v>
      </c>
      <c r="AD74" s="33">
        <f t="shared" si="21"/>
        <v>1.0801055047590784</v>
      </c>
      <c r="AE74" s="11">
        <v>0.98099999999999998</v>
      </c>
      <c r="AF74" s="10">
        <v>100</v>
      </c>
      <c r="AG74" s="33">
        <f t="shared" si="22"/>
        <v>-0.60376747618359572</v>
      </c>
      <c r="AH74" s="14">
        <v>3.2313322236037565</v>
      </c>
      <c r="AI74" s="10">
        <v>298</v>
      </c>
      <c r="AJ74" s="33">
        <f t="shared" si="23"/>
        <v>-0.20333480986633473</v>
      </c>
      <c r="AK74" s="13">
        <v>131656.57037037038</v>
      </c>
      <c r="AL74" s="38"/>
    </row>
    <row r="75" spans="1:38" x14ac:dyDescent="0.25">
      <c r="A75" t="s">
        <v>676</v>
      </c>
      <c r="B75" s="5" t="s">
        <v>18</v>
      </c>
      <c r="C75" s="6" t="s">
        <v>19</v>
      </c>
      <c r="D75" s="7" t="s">
        <v>20</v>
      </c>
      <c r="E75" s="36">
        <f t="shared" si="12"/>
        <v>-26.053691658014234</v>
      </c>
      <c r="F75" s="8">
        <v>99.999999999999943</v>
      </c>
      <c r="G75" s="9">
        <f t="shared" si="13"/>
        <v>1</v>
      </c>
      <c r="H75" s="10">
        <v>126</v>
      </c>
      <c r="I75" s="33">
        <f t="shared" si="14"/>
        <v>-0.55098501999764582</v>
      </c>
      <c r="J75" s="11">
        <v>-3.4598653087625442E-2</v>
      </c>
      <c r="K75" s="10">
        <v>6</v>
      </c>
      <c r="L75" s="33">
        <f t="shared" si="15"/>
        <v>-2.1669648752072188</v>
      </c>
      <c r="M75" s="11">
        <v>0.18327018552390906</v>
      </c>
      <c r="N75" s="10">
        <v>1</v>
      </c>
      <c r="O75" s="33">
        <f t="shared" si="16"/>
        <v>-5.6581300706090172</v>
      </c>
      <c r="P75" s="11">
        <v>0.43200000000000005</v>
      </c>
      <c r="Q75" s="10">
        <v>3</v>
      </c>
      <c r="R75" s="33">
        <f t="shared" si="17"/>
        <v>-6.3434983842646195</v>
      </c>
      <c r="S75" s="12">
        <v>23.239926956476044</v>
      </c>
      <c r="T75" s="10">
        <v>1</v>
      </c>
      <c r="U75" s="33">
        <f t="shared" si="18"/>
        <v>-4.9914188216774056</v>
      </c>
      <c r="V75" s="11">
        <v>0.39899999999999997</v>
      </c>
      <c r="W75" s="10">
        <v>1</v>
      </c>
      <c r="X75" s="33">
        <f t="shared" si="19"/>
        <v>-1.9631767588628737</v>
      </c>
      <c r="Y75" s="13">
        <v>25042</v>
      </c>
      <c r="Z75" s="10">
        <v>12</v>
      </c>
      <c r="AA75" s="33">
        <f t="shared" si="20"/>
        <v>-2.6586121204670747</v>
      </c>
      <c r="AB75" s="11">
        <v>0.111</v>
      </c>
      <c r="AC75" s="10">
        <v>7</v>
      </c>
      <c r="AD75" s="33">
        <f t="shared" si="21"/>
        <v>-3.6173979934013119</v>
      </c>
      <c r="AE75" s="11">
        <v>0.67599999999999993</v>
      </c>
      <c r="AF75" s="10">
        <v>203</v>
      </c>
      <c r="AG75" s="33">
        <f t="shared" si="22"/>
        <v>-0.18086345131723081</v>
      </c>
      <c r="AH75" s="14">
        <v>2.7841249575080949</v>
      </c>
      <c r="AI75" s="10">
        <v>5</v>
      </c>
      <c r="AJ75" s="33">
        <f t="shared" si="23"/>
        <v>-0.38701668840561354</v>
      </c>
      <c r="AK75" s="13">
        <v>22145.113361972701</v>
      </c>
      <c r="AL75" s="38">
        <v>1</v>
      </c>
    </row>
    <row r="76" spans="1:38" x14ac:dyDescent="0.25">
      <c r="A76" t="s">
        <v>677</v>
      </c>
      <c r="B76" s="5" t="s">
        <v>126</v>
      </c>
      <c r="C76" s="6" t="s">
        <v>28</v>
      </c>
      <c r="D76" s="7" t="s">
        <v>20</v>
      </c>
      <c r="E76" s="36">
        <f t="shared" si="12"/>
        <v>-4.5081435481938401</v>
      </c>
      <c r="F76" s="8">
        <v>40.06430790427946</v>
      </c>
      <c r="G76" s="9">
        <f t="shared" si="13"/>
        <v>86</v>
      </c>
      <c r="H76" s="10">
        <v>47</v>
      </c>
      <c r="I76" s="33">
        <f t="shared" si="14"/>
        <v>-0.99678974954368083</v>
      </c>
      <c r="J76" s="11">
        <v>-7.3800738007380073E-2</v>
      </c>
      <c r="K76" s="10">
        <v>45</v>
      </c>
      <c r="L76" s="33">
        <f t="shared" si="15"/>
        <v>-0.981314451547046</v>
      </c>
      <c r="M76" s="11">
        <v>0.11917711042799717</v>
      </c>
      <c r="N76" s="10">
        <v>351</v>
      </c>
      <c r="O76" s="33">
        <f t="shared" si="16"/>
        <v>0.48648493973488133</v>
      </c>
      <c r="P76" s="11">
        <v>3.2000000000000001E-2</v>
      </c>
      <c r="Q76" s="10">
        <v>173</v>
      </c>
      <c r="R76" s="33">
        <f t="shared" si="17"/>
        <v>4.6128769168811597E-2</v>
      </c>
      <c r="S76" s="12">
        <v>1.707455890722823</v>
      </c>
      <c r="T76" s="10">
        <v>78</v>
      </c>
      <c r="U76" s="33">
        <f t="shared" si="18"/>
        <v>-0.76986900049379303</v>
      </c>
      <c r="V76" s="11">
        <v>0.129</v>
      </c>
      <c r="W76" s="10">
        <v>56</v>
      </c>
      <c r="X76" s="33">
        <f t="shared" si="19"/>
        <v>-1.1183641772894639</v>
      </c>
      <c r="Y76" s="13">
        <v>50625</v>
      </c>
      <c r="Z76" s="10">
        <v>7</v>
      </c>
      <c r="AA76" s="33">
        <f t="shared" si="20"/>
        <v>-3.3314523659604207</v>
      </c>
      <c r="AB76" s="11">
        <v>0.125</v>
      </c>
      <c r="AC76" s="10">
        <v>215</v>
      </c>
      <c r="AD76" s="33">
        <f t="shared" si="21"/>
        <v>3.279324943151523E-2</v>
      </c>
      <c r="AE76" s="11">
        <v>0.91299999999999992</v>
      </c>
      <c r="AF76" s="10">
        <v>550</v>
      </c>
      <c r="AG76" s="33">
        <f t="shared" si="22"/>
        <v>1.625309019495603</v>
      </c>
      <c r="AH76" s="14">
        <v>0.87415625237531092</v>
      </c>
      <c r="AI76" s="10">
        <v>542</v>
      </c>
      <c r="AJ76" s="33">
        <f t="shared" si="23"/>
        <v>0.93733533045364326</v>
      </c>
      <c r="AK76" s="13">
        <v>811726.1015936255</v>
      </c>
      <c r="AL76" s="38"/>
    </row>
    <row r="77" spans="1:38" x14ac:dyDescent="0.25">
      <c r="A77" t="s">
        <v>678</v>
      </c>
      <c r="B77" s="5" t="s">
        <v>262</v>
      </c>
      <c r="C77" s="6" t="s">
        <v>28</v>
      </c>
      <c r="D77" s="7" t="s">
        <v>20</v>
      </c>
      <c r="E77" s="36">
        <f t="shared" si="12"/>
        <v>-0.34083608704630741</v>
      </c>
      <c r="F77" s="8">
        <v>28.47163662080014</v>
      </c>
      <c r="G77" s="9">
        <f t="shared" si="13"/>
        <v>222</v>
      </c>
      <c r="H77" s="10">
        <v>462</v>
      </c>
      <c r="I77" s="33">
        <f t="shared" si="14"/>
        <v>0.52907883991304128</v>
      </c>
      <c r="J77" s="11">
        <v>6.0377358490566024E-2</v>
      </c>
      <c r="K77" s="10">
        <v>373</v>
      </c>
      <c r="L77" s="33">
        <f t="shared" si="15"/>
        <v>0.39406884469462444</v>
      </c>
      <c r="M77" s="11">
        <v>4.4827586206896551E-2</v>
      </c>
      <c r="N77" s="10">
        <v>277</v>
      </c>
      <c r="O77" s="33">
        <f t="shared" si="16"/>
        <v>0.28678495189870468</v>
      </c>
      <c r="P77" s="11">
        <v>4.4999999999999998E-2</v>
      </c>
      <c r="Q77" s="10">
        <v>434</v>
      </c>
      <c r="R77" s="33">
        <f t="shared" si="17"/>
        <v>0.5528057078878641</v>
      </c>
      <c r="S77" s="12">
        <v>0</v>
      </c>
      <c r="T77" s="10">
        <v>85</v>
      </c>
      <c r="U77" s="33">
        <f t="shared" si="18"/>
        <v>-0.70732752166144319</v>
      </c>
      <c r="V77" s="11">
        <v>0.125</v>
      </c>
      <c r="W77" s="10">
        <v>67</v>
      </c>
      <c r="X77" s="33">
        <f t="shared" si="19"/>
        <v>-1.0358081262425372</v>
      </c>
      <c r="Y77" s="13">
        <v>53125</v>
      </c>
      <c r="Z77" s="10">
        <v>26</v>
      </c>
      <c r="AA77" s="33">
        <f t="shared" si="20"/>
        <v>-2.0338318925089669</v>
      </c>
      <c r="AB77" s="11">
        <v>9.8000000000000004E-2</v>
      </c>
      <c r="AC77" s="10">
        <v>561</v>
      </c>
      <c r="AD77" s="33">
        <f t="shared" si="21"/>
        <v>1.311130266963688</v>
      </c>
      <c r="AE77" s="11">
        <v>0.996</v>
      </c>
      <c r="AF77" s="10">
        <v>564</v>
      </c>
      <c r="AG77" s="33">
        <f t="shared" si="22"/>
        <v>1.9267868375338142</v>
      </c>
      <c r="AH77" s="14">
        <v>0.55535325484896436</v>
      </c>
      <c r="AI77" s="10">
        <v>552</v>
      </c>
      <c r="AJ77" s="33">
        <f t="shared" si="23"/>
        <v>2.291707584324052</v>
      </c>
      <c r="AK77" s="13">
        <v>1619205.2064056939</v>
      </c>
      <c r="AL77" s="38"/>
    </row>
    <row r="78" spans="1:38" x14ac:dyDescent="0.25">
      <c r="A78" t="s">
        <v>679</v>
      </c>
      <c r="B78" s="5" t="s">
        <v>292</v>
      </c>
      <c r="C78" s="6" t="s">
        <v>93</v>
      </c>
      <c r="D78" s="7" t="s">
        <v>34</v>
      </c>
      <c r="E78" s="36">
        <f t="shared" si="12"/>
        <v>0.67625080602555943</v>
      </c>
      <c r="F78" s="8">
        <v>25.642290783459242</v>
      </c>
      <c r="G78" s="9">
        <f t="shared" si="13"/>
        <v>253</v>
      </c>
      <c r="H78" s="10">
        <v>414</v>
      </c>
      <c r="I78" s="33">
        <f t="shared" si="14"/>
        <v>0.3494878721905702</v>
      </c>
      <c r="J78" s="11">
        <v>4.4584927632673521E-2</v>
      </c>
      <c r="K78" s="10">
        <v>255</v>
      </c>
      <c r="L78" s="33">
        <f t="shared" si="15"/>
        <v>6.1527272513394377E-2</v>
      </c>
      <c r="M78" s="11">
        <v>6.2803889789303083E-2</v>
      </c>
      <c r="N78" s="10">
        <v>379</v>
      </c>
      <c r="O78" s="33">
        <f t="shared" si="16"/>
        <v>0.57865416489003973</v>
      </c>
      <c r="P78" s="11">
        <v>2.6000000000000002E-2</v>
      </c>
      <c r="Q78" s="10">
        <v>180</v>
      </c>
      <c r="R78" s="33">
        <f t="shared" si="17"/>
        <v>8.0208488941442016E-2</v>
      </c>
      <c r="S78" s="12">
        <v>1.5926102882624622</v>
      </c>
      <c r="T78" s="10">
        <v>401</v>
      </c>
      <c r="U78" s="33">
        <f t="shared" si="18"/>
        <v>0.59040816410981545</v>
      </c>
      <c r="V78" s="11">
        <v>4.2000000000000003E-2</v>
      </c>
      <c r="W78" s="10">
        <v>204</v>
      </c>
      <c r="X78" s="33">
        <f t="shared" si="19"/>
        <v>-0.47670552613233103</v>
      </c>
      <c r="Y78" s="13">
        <v>70056</v>
      </c>
      <c r="Z78" s="10">
        <v>202</v>
      </c>
      <c r="AA78" s="33">
        <f t="shared" si="20"/>
        <v>-1.531115602892617E-2</v>
      </c>
      <c r="AB78" s="11">
        <v>5.5999999999999994E-2</v>
      </c>
      <c r="AC78" s="10">
        <v>146</v>
      </c>
      <c r="AD78" s="33">
        <f t="shared" si="21"/>
        <v>-0.36764967172313956</v>
      </c>
      <c r="AE78" s="11">
        <v>0.88700000000000001</v>
      </c>
      <c r="AF78" s="10">
        <v>450</v>
      </c>
      <c r="AG78" s="33">
        <f t="shared" si="22"/>
        <v>0.54741449045766655</v>
      </c>
      <c r="AH78" s="14">
        <v>2.0139946959154233</v>
      </c>
      <c r="AI78" s="10">
        <v>521</v>
      </c>
      <c r="AJ78" s="33">
        <f t="shared" si="23"/>
        <v>0.18815573271300423</v>
      </c>
      <c r="AK78" s="13">
        <v>365063.91606943781</v>
      </c>
      <c r="AL78" s="38"/>
    </row>
    <row r="79" spans="1:38" x14ac:dyDescent="0.25">
      <c r="A79" t="s">
        <v>680</v>
      </c>
      <c r="B79" s="5" t="s">
        <v>94</v>
      </c>
      <c r="C79" s="6" t="s">
        <v>22</v>
      </c>
      <c r="D79" s="7" t="s">
        <v>20</v>
      </c>
      <c r="E79" s="36">
        <f t="shared" si="12"/>
        <v>-6.2758771376214693</v>
      </c>
      <c r="F79" s="8">
        <v>44.981812698455727</v>
      </c>
      <c r="G79" s="9">
        <f t="shared" si="13"/>
        <v>54</v>
      </c>
      <c r="H79" s="10">
        <v>210</v>
      </c>
      <c r="I79" s="33">
        <f t="shared" si="14"/>
        <v>-0.24526146083165506</v>
      </c>
      <c r="J79" s="11">
        <v>-7.7146831921082182E-3</v>
      </c>
      <c r="K79" s="10">
        <v>44</v>
      </c>
      <c r="L79" s="33">
        <f t="shared" si="15"/>
        <v>-0.98255908508404732</v>
      </c>
      <c r="M79" s="11">
        <v>0.1192443919716647</v>
      </c>
      <c r="N79" s="10">
        <v>78</v>
      </c>
      <c r="O79" s="33">
        <f t="shared" si="16"/>
        <v>-0.88069190006663589</v>
      </c>
      <c r="P79" s="11">
        <v>0.121</v>
      </c>
      <c r="Q79" s="10">
        <v>53</v>
      </c>
      <c r="R79" s="33">
        <f t="shared" si="17"/>
        <v>-0.92221442431732048</v>
      </c>
      <c r="S79" s="12">
        <v>4.9706856997196027</v>
      </c>
      <c r="T79" s="10">
        <v>87</v>
      </c>
      <c r="U79" s="33">
        <f t="shared" si="18"/>
        <v>-0.69169215195335576</v>
      </c>
      <c r="V79" s="11">
        <v>0.124</v>
      </c>
      <c r="W79" s="10">
        <v>68</v>
      </c>
      <c r="X79" s="33">
        <f t="shared" si="19"/>
        <v>-1.0242833015163861</v>
      </c>
      <c r="Y79" s="13">
        <v>53474</v>
      </c>
      <c r="Z79" s="10">
        <v>83</v>
      </c>
      <c r="AA79" s="33">
        <f t="shared" si="20"/>
        <v>-0.92845148919846832</v>
      </c>
      <c r="AB79" s="11">
        <v>7.4999999999999997E-2</v>
      </c>
      <c r="AC79" s="10">
        <v>48</v>
      </c>
      <c r="AD79" s="33">
        <f t="shared" si="21"/>
        <v>-1.3687569746097792</v>
      </c>
      <c r="AE79" s="11">
        <v>0.82200000000000006</v>
      </c>
      <c r="AF79" s="10">
        <v>162</v>
      </c>
      <c r="AG79" s="33">
        <f t="shared" si="22"/>
        <v>-0.30900594459638986</v>
      </c>
      <c r="AH79" s="14">
        <v>2.919631480786427</v>
      </c>
      <c r="AI79" s="10">
        <v>96</v>
      </c>
      <c r="AJ79" s="33">
        <f t="shared" si="23"/>
        <v>-0.3023210933260036</v>
      </c>
      <c r="AK79" s="13">
        <v>72640.775172062204</v>
      </c>
      <c r="AL79" s="38"/>
    </row>
    <row r="80" spans="1:38" x14ac:dyDescent="0.25">
      <c r="A80" t="s">
        <v>681</v>
      </c>
      <c r="B80" s="5" t="s">
        <v>141</v>
      </c>
      <c r="C80" s="6" t="s">
        <v>49</v>
      </c>
      <c r="D80" s="7" t="s">
        <v>39</v>
      </c>
      <c r="E80" s="36">
        <f t="shared" si="12"/>
        <v>-3.8000669980550046</v>
      </c>
      <c r="F80" s="8">
        <v>38.094571145993996</v>
      </c>
      <c r="G80" s="9">
        <f t="shared" si="13"/>
        <v>101</v>
      </c>
      <c r="H80" s="10">
        <v>518</v>
      </c>
      <c r="I80" s="33">
        <f t="shared" si="14"/>
        <v>0.98976648007663481</v>
      </c>
      <c r="J80" s="11">
        <v>0.10088818036893654</v>
      </c>
      <c r="K80" s="10">
        <v>294</v>
      </c>
      <c r="L80" s="33">
        <f t="shared" si="15"/>
        <v>0.15848491160805833</v>
      </c>
      <c r="M80" s="11">
        <v>5.7562620423892097E-2</v>
      </c>
      <c r="N80" s="10">
        <v>89</v>
      </c>
      <c r="O80" s="33">
        <f t="shared" si="16"/>
        <v>-0.72707652480803853</v>
      </c>
      <c r="P80" s="11">
        <v>0.111</v>
      </c>
      <c r="Q80" s="10">
        <v>143</v>
      </c>
      <c r="R80" s="33">
        <f t="shared" si="17"/>
        <v>-7.3339657548601694E-2</v>
      </c>
      <c r="S80" s="12">
        <v>2.110053785684733</v>
      </c>
      <c r="T80" s="10">
        <v>58</v>
      </c>
      <c r="U80" s="33">
        <f t="shared" si="18"/>
        <v>-1.1138471340717169</v>
      </c>
      <c r="V80" s="11">
        <v>0.151</v>
      </c>
      <c r="W80" s="10">
        <v>183</v>
      </c>
      <c r="X80" s="33">
        <f t="shared" si="19"/>
        <v>-0.5753765183436178</v>
      </c>
      <c r="Y80" s="13">
        <v>67068</v>
      </c>
      <c r="Z80" s="10">
        <v>124</v>
      </c>
      <c r="AA80" s="33">
        <f t="shared" si="20"/>
        <v>-0.44785131384607807</v>
      </c>
      <c r="AB80" s="11">
        <v>6.5000000000000002E-2</v>
      </c>
      <c r="AC80" s="10">
        <v>67</v>
      </c>
      <c r="AD80" s="33">
        <f t="shared" si="21"/>
        <v>-1.0453223075233276</v>
      </c>
      <c r="AE80" s="11">
        <v>0.84299999999999997</v>
      </c>
      <c r="AF80" s="10">
        <v>209</v>
      </c>
      <c r="AG80" s="33">
        <f t="shared" si="22"/>
        <v>-0.16373738099310722</v>
      </c>
      <c r="AH80" s="14">
        <v>2.7660146945683333</v>
      </c>
      <c r="AI80" s="10">
        <v>201</v>
      </c>
      <c r="AJ80" s="33">
        <f t="shared" si="23"/>
        <v>-0.25352817834608155</v>
      </c>
      <c r="AK80" s="13">
        <v>101731.19635912289</v>
      </c>
      <c r="AL80" s="38">
        <v>1</v>
      </c>
    </row>
    <row r="81" spans="1:38" x14ac:dyDescent="0.25">
      <c r="A81" t="s">
        <v>682</v>
      </c>
      <c r="B81" s="5" t="s">
        <v>442</v>
      </c>
      <c r="C81" s="6" t="s">
        <v>41</v>
      </c>
      <c r="D81" s="7" t="s">
        <v>34</v>
      </c>
      <c r="E81" s="36">
        <f t="shared" si="12"/>
        <v>3.3138622583124935</v>
      </c>
      <c r="F81" s="8">
        <v>18.304948188755873</v>
      </c>
      <c r="G81" s="9">
        <f t="shared" si="13"/>
        <v>411</v>
      </c>
      <c r="H81" s="10">
        <v>319</v>
      </c>
      <c r="I81" s="33">
        <f t="shared" si="14"/>
        <v>0.13251894587227217</v>
      </c>
      <c r="J81" s="11">
        <v>2.5505645357810192E-2</v>
      </c>
      <c r="K81" s="10">
        <v>526</v>
      </c>
      <c r="L81" s="33">
        <f t="shared" si="15"/>
        <v>0.83618238624295427</v>
      </c>
      <c r="M81" s="11">
        <v>2.0928116469517744E-2</v>
      </c>
      <c r="N81" s="10">
        <v>534</v>
      </c>
      <c r="O81" s="33">
        <f t="shared" si="16"/>
        <v>0.96269260303653337</v>
      </c>
      <c r="P81" s="11">
        <v>1E-3</v>
      </c>
      <c r="Q81" s="10">
        <v>339</v>
      </c>
      <c r="R81" s="33">
        <f t="shared" si="17"/>
        <v>0.43528341332293008</v>
      </c>
      <c r="S81" s="12">
        <v>0.39603960396039606</v>
      </c>
      <c r="T81" s="10">
        <v>349</v>
      </c>
      <c r="U81" s="33">
        <f t="shared" si="18"/>
        <v>0.46532520644511588</v>
      </c>
      <c r="V81" s="11">
        <v>0.05</v>
      </c>
      <c r="W81" s="10">
        <v>425</v>
      </c>
      <c r="X81" s="33">
        <f t="shared" si="19"/>
        <v>0.57086471681233075</v>
      </c>
      <c r="Y81" s="13">
        <v>101779</v>
      </c>
      <c r="Z81" s="10">
        <v>339</v>
      </c>
      <c r="AA81" s="33">
        <f t="shared" si="20"/>
        <v>0.41722900178822503</v>
      </c>
      <c r="AB81" s="11">
        <v>4.7E-2</v>
      </c>
      <c r="AC81" s="10">
        <v>247</v>
      </c>
      <c r="AD81" s="33">
        <f t="shared" si="21"/>
        <v>0.14060480512700138</v>
      </c>
      <c r="AE81" s="11">
        <v>0.92</v>
      </c>
      <c r="AF81" s="10">
        <v>414</v>
      </c>
      <c r="AG81" s="33">
        <f t="shared" si="22"/>
        <v>0.43880473138675047</v>
      </c>
      <c r="AH81" s="14">
        <v>2.1288459873893246</v>
      </c>
      <c r="AI81" s="10">
        <v>405</v>
      </c>
      <c r="AJ81" s="33">
        <f t="shared" si="23"/>
        <v>-0.12005601638054793</v>
      </c>
      <c r="AK81" s="13">
        <v>181307.53259405942</v>
      </c>
      <c r="AL81" s="38"/>
    </row>
    <row r="82" spans="1:38" x14ac:dyDescent="0.25">
      <c r="A82" t="s">
        <v>683</v>
      </c>
      <c r="B82" s="5" t="s">
        <v>565</v>
      </c>
      <c r="C82" s="6" t="s">
        <v>81</v>
      </c>
      <c r="D82" s="7" t="s">
        <v>34</v>
      </c>
      <c r="E82" s="36">
        <f t="shared" si="12"/>
        <v>6.367436937764146</v>
      </c>
      <c r="F82" s="8">
        <v>9.8104735601209434</v>
      </c>
      <c r="G82" s="9">
        <f t="shared" si="13"/>
        <v>542</v>
      </c>
      <c r="H82" s="10">
        <v>325</v>
      </c>
      <c r="I82" s="33">
        <f t="shared" si="14"/>
        <v>0.14894260260647005</v>
      </c>
      <c r="J82" s="11">
        <v>2.6949868676487299E-2</v>
      </c>
      <c r="K82" s="10">
        <v>340</v>
      </c>
      <c r="L82" s="33">
        <f t="shared" si="15"/>
        <v>0.30050986985558659</v>
      </c>
      <c r="M82" s="11">
        <v>4.9885132917623892E-2</v>
      </c>
      <c r="N82" s="10">
        <v>436</v>
      </c>
      <c r="O82" s="33">
        <f t="shared" si="16"/>
        <v>0.70154646509691776</v>
      </c>
      <c r="P82" s="11">
        <v>1.8000000000000002E-2</v>
      </c>
      <c r="Q82" s="10">
        <v>419</v>
      </c>
      <c r="R82" s="33">
        <f t="shared" si="17"/>
        <v>0.51980851075937995</v>
      </c>
      <c r="S82" s="12">
        <v>0.11119759813188035</v>
      </c>
      <c r="T82" s="10">
        <v>511</v>
      </c>
      <c r="U82" s="33">
        <f t="shared" si="18"/>
        <v>0.87184481885538967</v>
      </c>
      <c r="V82" s="11">
        <v>2.4E-2</v>
      </c>
      <c r="W82" s="10">
        <v>538</v>
      </c>
      <c r="X82" s="33">
        <f t="shared" si="19"/>
        <v>1.9243216400960652</v>
      </c>
      <c r="Y82" s="13">
        <v>142765</v>
      </c>
      <c r="Z82" s="10">
        <v>543</v>
      </c>
      <c r="AA82" s="33">
        <f t="shared" si="20"/>
        <v>1.0900692472815718</v>
      </c>
      <c r="AB82" s="11">
        <v>3.3000000000000002E-2</v>
      </c>
      <c r="AC82" s="10">
        <v>494</v>
      </c>
      <c r="AD82" s="33">
        <f t="shared" si="21"/>
        <v>0.92608899662267208</v>
      </c>
      <c r="AE82" s="11">
        <v>0.97099999999999997</v>
      </c>
      <c r="AF82" s="10">
        <v>500</v>
      </c>
      <c r="AG82" s="33">
        <f t="shared" si="22"/>
        <v>0.85295169562318041</v>
      </c>
      <c r="AH82" s="14">
        <v>1.6908990283919099</v>
      </c>
      <c r="AI82" s="10">
        <v>483</v>
      </c>
      <c r="AJ82" s="33">
        <f t="shared" si="23"/>
        <v>3.2624868123359248E-2</v>
      </c>
      <c r="AK82" s="13">
        <v>272336.14277771598</v>
      </c>
      <c r="AL82" s="38"/>
    </row>
    <row r="83" spans="1:38" x14ac:dyDescent="0.25">
      <c r="A83" t="s">
        <v>684</v>
      </c>
      <c r="B83" s="5" t="s">
        <v>574</v>
      </c>
      <c r="C83" s="6" t="s">
        <v>81</v>
      </c>
      <c r="D83" s="7" t="s">
        <v>34</v>
      </c>
      <c r="E83" s="36">
        <f t="shared" si="12"/>
        <v>6.9546533050468469</v>
      </c>
      <c r="F83" s="8">
        <v>8.1769472648682573</v>
      </c>
      <c r="G83" s="9">
        <f t="shared" si="13"/>
        <v>551</v>
      </c>
      <c r="H83" s="10">
        <v>299</v>
      </c>
      <c r="I83" s="33">
        <f t="shared" si="14"/>
        <v>6.9295306057716458E-2</v>
      </c>
      <c r="J83" s="11">
        <v>1.9946039699364038E-2</v>
      </c>
      <c r="K83" s="10">
        <v>202</v>
      </c>
      <c r="L83" s="33">
        <f t="shared" si="15"/>
        <v>-0.10438460026823933</v>
      </c>
      <c r="M83" s="11">
        <v>7.1772639691714837E-2</v>
      </c>
      <c r="N83" s="10">
        <v>533</v>
      </c>
      <c r="O83" s="33">
        <f t="shared" si="16"/>
        <v>0.9473310655106737</v>
      </c>
      <c r="P83" s="11">
        <v>2E-3</v>
      </c>
      <c r="Q83" s="10">
        <v>434</v>
      </c>
      <c r="R83" s="33">
        <f t="shared" si="17"/>
        <v>0.5528057078878641</v>
      </c>
      <c r="S83" s="12">
        <v>0</v>
      </c>
      <c r="T83" s="10">
        <v>523</v>
      </c>
      <c r="U83" s="33">
        <f t="shared" si="18"/>
        <v>0.91875092797965197</v>
      </c>
      <c r="V83" s="11">
        <v>2.1000000000000001E-2</v>
      </c>
      <c r="W83" s="10">
        <v>545</v>
      </c>
      <c r="X83" s="33">
        <f t="shared" si="19"/>
        <v>2.203394115055096</v>
      </c>
      <c r="Y83" s="13">
        <v>151216</v>
      </c>
      <c r="Z83" s="10">
        <v>534</v>
      </c>
      <c r="AA83" s="33">
        <f t="shared" si="20"/>
        <v>1.0420092297463326</v>
      </c>
      <c r="AB83" s="11">
        <v>3.4000000000000002E-2</v>
      </c>
      <c r="AC83" s="10">
        <v>526</v>
      </c>
      <c r="AD83" s="33">
        <f t="shared" si="21"/>
        <v>1.0339005523181566</v>
      </c>
      <c r="AE83" s="11">
        <v>0.97799999999999998</v>
      </c>
      <c r="AF83" s="10">
        <v>509</v>
      </c>
      <c r="AG83" s="33">
        <f t="shared" si="22"/>
        <v>0.93597466987640432</v>
      </c>
      <c r="AH83" s="14">
        <v>1.6031049305451297</v>
      </c>
      <c r="AI83" s="10">
        <v>512</v>
      </c>
      <c r="AJ83" s="33">
        <f t="shared" si="23"/>
        <v>0.12496145053040605</v>
      </c>
      <c r="AK83" s="13">
        <v>327387.37458667927</v>
      </c>
      <c r="AL83" s="38"/>
    </row>
    <row r="84" spans="1:38" x14ac:dyDescent="0.25">
      <c r="A84" t="s">
        <v>685</v>
      </c>
      <c r="B84" s="5" t="s">
        <v>378</v>
      </c>
      <c r="C84" s="6" t="s">
        <v>19</v>
      </c>
      <c r="D84" s="7" t="s">
        <v>20</v>
      </c>
      <c r="E84" s="36">
        <f t="shared" si="12"/>
        <v>2.0565508559855488</v>
      </c>
      <c r="F84" s="8">
        <v>21.802553758788154</v>
      </c>
      <c r="G84" s="9">
        <f t="shared" si="13"/>
        <v>341</v>
      </c>
      <c r="H84" s="10">
        <v>265</v>
      </c>
      <c r="I84" s="33">
        <f t="shared" si="14"/>
        <v>-4.8904072919114354E-2</v>
      </c>
      <c r="J84" s="11">
        <v>9.5521120781150159E-3</v>
      </c>
      <c r="K84" s="10">
        <v>350</v>
      </c>
      <c r="L84" s="33">
        <f t="shared" si="15"/>
        <v>0.31742308770411076</v>
      </c>
      <c r="M84" s="11">
        <v>4.8970849820307111E-2</v>
      </c>
      <c r="N84" s="10">
        <v>262</v>
      </c>
      <c r="O84" s="33">
        <f t="shared" si="16"/>
        <v>0.24070033932112542</v>
      </c>
      <c r="P84" s="11">
        <v>4.8000000000000001E-2</v>
      </c>
      <c r="Q84" s="10">
        <v>216</v>
      </c>
      <c r="R84" s="33">
        <f t="shared" si="17"/>
        <v>0.19508260353160642</v>
      </c>
      <c r="S84" s="12">
        <v>1.2054948135688253</v>
      </c>
      <c r="T84" s="10">
        <v>339</v>
      </c>
      <c r="U84" s="33">
        <f t="shared" si="18"/>
        <v>0.4340544670289409</v>
      </c>
      <c r="V84" s="11">
        <v>5.2000000000000005E-2</v>
      </c>
      <c r="W84" s="10">
        <v>380</v>
      </c>
      <c r="X84" s="33">
        <f t="shared" si="19"/>
        <v>0.25404761531464498</v>
      </c>
      <c r="Y84" s="13">
        <v>92185</v>
      </c>
      <c r="Z84" s="10">
        <v>398</v>
      </c>
      <c r="AA84" s="33">
        <f t="shared" si="20"/>
        <v>0.60946907192918143</v>
      </c>
      <c r="AB84" s="11">
        <v>4.2999999999999997E-2</v>
      </c>
      <c r="AC84" s="10">
        <v>363</v>
      </c>
      <c r="AD84" s="33">
        <f t="shared" si="21"/>
        <v>0.49484277384073427</v>
      </c>
      <c r="AE84" s="11">
        <v>0.94299999999999995</v>
      </c>
      <c r="AF84" s="10">
        <v>80</v>
      </c>
      <c r="AG84" s="33">
        <f t="shared" si="22"/>
        <v>-0.72364861371828748</v>
      </c>
      <c r="AH84" s="14">
        <v>3.3581026315947149</v>
      </c>
      <c r="AI84" s="10">
        <v>254</v>
      </c>
      <c r="AJ84" s="33">
        <f t="shared" si="23"/>
        <v>-0.23145446098944708</v>
      </c>
      <c r="AK84" s="13">
        <v>114891.58522567984</v>
      </c>
      <c r="AL84" s="38"/>
    </row>
    <row r="85" spans="1:38" x14ac:dyDescent="0.25">
      <c r="A85" t="s">
        <v>686</v>
      </c>
      <c r="B85" s="5" t="s">
        <v>87</v>
      </c>
      <c r="C85" s="6" t="s">
        <v>19</v>
      </c>
      <c r="D85" s="7" t="s">
        <v>20</v>
      </c>
      <c r="E85" s="36">
        <f t="shared" si="12"/>
        <v>-6.6352501337484631</v>
      </c>
      <c r="F85" s="8">
        <v>45.981521275540686</v>
      </c>
      <c r="G85" s="9">
        <f t="shared" si="13"/>
        <v>49</v>
      </c>
      <c r="H85" s="10">
        <v>364</v>
      </c>
      <c r="I85" s="33">
        <f t="shared" si="14"/>
        <v>0.22369300602807018</v>
      </c>
      <c r="J85" s="11">
        <v>3.3523086654016376E-2</v>
      </c>
      <c r="K85" s="10">
        <v>262</v>
      </c>
      <c r="L85" s="33">
        <f t="shared" si="15"/>
        <v>7.4705628826612788E-2</v>
      </c>
      <c r="M85" s="11">
        <v>6.2091503267973858E-2</v>
      </c>
      <c r="N85" s="10">
        <v>83</v>
      </c>
      <c r="O85" s="33">
        <f t="shared" si="16"/>
        <v>-0.77316113738561776</v>
      </c>
      <c r="P85" s="11">
        <v>0.114</v>
      </c>
      <c r="Q85" s="10">
        <v>99</v>
      </c>
      <c r="R85" s="33">
        <f t="shared" si="17"/>
        <v>-0.35522303683814083</v>
      </c>
      <c r="S85" s="12">
        <v>3.0599755201958385</v>
      </c>
      <c r="T85" s="10">
        <v>45</v>
      </c>
      <c r="U85" s="33">
        <f t="shared" si="18"/>
        <v>-1.4265545282334664</v>
      </c>
      <c r="V85" s="11">
        <v>0.17100000000000001</v>
      </c>
      <c r="W85" s="10">
        <v>69</v>
      </c>
      <c r="X85" s="33">
        <f t="shared" si="19"/>
        <v>-1.0228963598587979</v>
      </c>
      <c r="Y85" s="13">
        <v>53516</v>
      </c>
      <c r="Z85" s="10">
        <v>51</v>
      </c>
      <c r="AA85" s="33">
        <f t="shared" si="20"/>
        <v>-1.3129316294803812</v>
      </c>
      <c r="AB85" s="11">
        <v>8.3000000000000004E-2</v>
      </c>
      <c r="AC85" s="10">
        <v>42</v>
      </c>
      <c r="AD85" s="33">
        <f t="shared" si="21"/>
        <v>-1.5689784351871074</v>
      </c>
      <c r="AE85" s="11">
        <v>0.80900000000000005</v>
      </c>
      <c r="AF85" s="10">
        <v>89</v>
      </c>
      <c r="AG85" s="33">
        <f t="shared" si="22"/>
        <v>-0.6635985493921388</v>
      </c>
      <c r="AH85" s="14">
        <v>3.2946016396033251</v>
      </c>
      <c r="AI85" s="10">
        <v>35</v>
      </c>
      <c r="AJ85" s="33">
        <f t="shared" si="23"/>
        <v>-0.33682011252234928</v>
      </c>
      <c r="AK85" s="13">
        <v>52072.399632802939</v>
      </c>
      <c r="AL85" s="38"/>
    </row>
    <row r="86" spans="1:38" x14ac:dyDescent="0.25">
      <c r="A86" t="s">
        <v>687</v>
      </c>
      <c r="B86" s="5" t="s">
        <v>452</v>
      </c>
      <c r="C86" s="6" t="s">
        <v>81</v>
      </c>
      <c r="D86" s="7" t="s">
        <v>34</v>
      </c>
      <c r="E86" s="36">
        <f t="shared" si="12"/>
        <v>3.5365307155563928</v>
      </c>
      <c r="F86" s="8">
        <v>17.685526114888258</v>
      </c>
      <c r="G86" s="9">
        <f t="shared" si="13"/>
        <v>422</v>
      </c>
      <c r="H86" s="10">
        <v>273</v>
      </c>
      <c r="I86" s="33">
        <f t="shared" si="14"/>
        <v>-2.7054913703356016E-2</v>
      </c>
      <c r="J86" s="11">
        <v>1.1473429951690761E-2</v>
      </c>
      <c r="K86" s="10">
        <v>308</v>
      </c>
      <c r="L86" s="33">
        <f t="shared" si="15"/>
        <v>0.20209738529421303</v>
      </c>
      <c r="M86" s="11">
        <v>5.5205047318611984E-2</v>
      </c>
      <c r="N86" s="10">
        <v>329</v>
      </c>
      <c r="O86" s="33">
        <f t="shared" si="16"/>
        <v>0.42503878963144232</v>
      </c>
      <c r="P86" s="11">
        <v>3.6000000000000004E-2</v>
      </c>
      <c r="Q86" s="10">
        <v>434</v>
      </c>
      <c r="R86" s="33">
        <f t="shared" si="17"/>
        <v>0.5528057078878641</v>
      </c>
      <c r="S86" s="12">
        <v>0</v>
      </c>
      <c r="T86" s="10">
        <v>420</v>
      </c>
      <c r="U86" s="33">
        <f t="shared" si="18"/>
        <v>0.6529496429421654</v>
      </c>
      <c r="V86" s="11">
        <v>3.7999999999999999E-2</v>
      </c>
      <c r="W86" s="10">
        <v>401</v>
      </c>
      <c r="X86" s="33">
        <f t="shared" si="19"/>
        <v>0.42130617473571841</v>
      </c>
      <c r="Y86" s="13">
        <v>97250</v>
      </c>
      <c r="Z86" s="10">
        <v>496</v>
      </c>
      <c r="AA86" s="33">
        <f t="shared" si="20"/>
        <v>0.89782917714061539</v>
      </c>
      <c r="AB86" s="11">
        <v>3.7000000000000005E-2</v>
      </c>
      <c r="AC86" s="10">
        <v>375</v>
      </c>
      <c r="AD86" s="33">
        <f t="shared" si="21"/>
        <v>0.52564607546801556</v>
      </c>
      <c r="AE86" s="11">
        <v>0.94499999999999995</v>
      </c>
      <c r="AF86" s="10">
        <v>299</v>
      </c>
      <c r="AG86" s="33">
        <f t="shared" si="22"/>
        <v>9.3412611845713006E-2</v>
      </c>
      <c r="AH86" s="14">
        <v>2.4940869319741918</v>
      </c>
      <c r="AI86" s="10">
        <v>461</v>
      </c>
      <c r="AJ86" s="33">
        <f t="shared" si="23"/>
        <v>-2.4634492434282482E-2</v>
      </c>
      <c r="AK86" s="13">
        <v>238198.01194029851</v>
      </c>
      <c r="AL86" s="38"/>
    </row>
    <row r="87" spans="1:38" x14ac:dyDescent="0.25">
      <c r="A87" t="s">
        <v>688</v>
      </c>
      <c r="B87" s="5" t="s">
        <v>570</v>
      </c>
      <c r="C87" s="6" t="s">
        <v>81</v>
      </c>
      <c r="D87" s="7" t="s">
        <v>34</v>
      </c>
      <c r="E87" s="36">
        <f t="shared" si="12"/>
        <v>6.7639361964276317</v>
      </c>
      <c r="F87" s="8">
        <v>8.7074866524634729</v>
      </c>
      <c r="G87" s="9">
        <f t="shared" si="13"/>
        <v>547</v>
      </c>
      <c r="H87" s="10">
        <v>412</v>
      </c>
      <c r="I87" s="33">
        <f t="shared" si="14"/>
        <v>0.34500729699588978</v>
      </c>
      <c r="J87" s="11">
        <v>4.4190925780225543E-2</v>
      </c>
      <c r="K87" s="10">
        <v>129</v>
      </c>
      <c r="L87" s="33">
        <f t="shared" si="15"/>
        <v>-0.33036556516711763</v>
      </c>
      <c r="M87" s="11">
        <v>8.3988563259471044E-2</v>
      </c>
      <c r="N87" s="10">
        <v>535</v>
      </c>
      <c r="O87" s="33">
        <f t="shared" si="16"/>
        <v>0.97805414056239315</v>
      </c>
      <c r="P87" s="11">
        <v>0</v>
      </c>
      <c r="Q87" s="10">
        <v>434</v>
      </c>
      <c r="R87" s="33">
        <f t="shared" si="17"/>
        <v>0.5528057078878641</v>
      </c>
      <c r="S87" s="12">
        <v>0</v>
      </c>
      <c r="T87" s="10">
        <v>477</v>
      </c>
      <c r="U87" s="33">
        <f t="shared" si="18"/>
        <v>0.79366797031495251</v>
      </c>
      <c r="V87" s="11">
        <v>2.8999999999999998E-2</v>
      </c>
      <c r="W87" s="10">
        <v>546</v>
      </c>
      <c r="X87" s="33">
        <f t="shared" si="19"/>
        <v>2.2984326410203182</v>
      </c>
      <c r="Y87" s="13">
        <v>154094</v>
      </c>
      <c r="Z87" s="10">
        <v>496</v>
      </c>
      <c r="AA87" s="33">
        <f t="shared" si="20"/>
        <v>0.89782917714061539</v>
      </c>
      <c r="AB87" s="11">
        <v>3.7000000000000005E-2</v>
      </c>
      <c r="AC87" s="10">
        <v>548</v>
      </c>
      <c r="AD87" s="33">
        <f t="shared" si="21"/>
        <v>1.1571137588272815</v>
      </c>
      <c r="AE87" s="11">
        <v>0.98599999999999999</v>
      </c>
      <c r="AF87" s="10">
        <v>385</v>
      </c>
      <c r="AG87" s="33">
        <f t="shared" si="22"/>
        <v>0.35536740686036167</v>
      </c>
      <c r="AH87" s="14">
        <v>2.2170782471876884</v>
      </c>
      <c r="AI87" s="10">
        <v>460</v>
      </c>
      <c r="AJ87" s="33">
        <f t="shared" si="23"/>
        <v>-2.5877935992309396E-2</v>
      </c>
      <c r="AK87" s="13">
        <v>237456.66871781991</v>
      </c>
      <c r="AL87" s="38"/>
    </row>
    <row r="88" spans="1:38" x14ac:dyDescent="0.25">
      <c r="A88" t="s">
        <v>689</v>
      </c>
      <c r="B88" s="5" t="s">
        <v>505</v>
      </c>
      <c r="C88" s="6" t="s">
        <v>44</v>
      </c>
      <c r="D88" s="7" t="s">
        <v>20</v>
      </c>
      <c r="E88" s="36">
        <f t="shared" si="12"/>
        <v>4.5885939906377056</v>
      </c>
      <c r="F88" s="8">
        <v>14.758882513199236</v>
      </c>
      <c r="G88" s="9">
        <f t="shared" si="13"/>
        <v>479</v>
      </c>
      <c r="H88" s="10">
        <v>509</v>
      </c>
      <c r="I88" s="33">
        <f t="shared" si="14"/>
        <v>0.90674364631095139</v>
      </c>
      <c r="J88" s="11">
        <v>9.3587521663778261E-2</v>
      </c>
      <c r="K88" s="10">
        <v>403</v>
      </c>
      <c r="L88" s="33">
        <f t="shared" si="15"/>
        <v>0.50078888111014797</v>
      </c>
      <c r="M88" s="11">
        <v>3.9058587881822732E-2</v>
      </c>
      <c r="N88" s="10">
        <v>535</v>
      </c>
      <c r="O88" s="33">
        <f t="shared" si="16"/>
        <v>0.97805414056239315</v>
      </c>
      <c r="P88" s="11">
        <v>0</v>
      </c>
      <c r="Q88" s="10">
        <v>406</v>
      </c>
      <c r="R88" s="33">
        <f t="shared" si="17"/>
        <v>0.51361608905843215</v>
      </c>
      <c r="S88" s="12">
        <v>0.13206550449022716</v>
      </c>
      <c r="T88" s="10">
        <v>553</v>
      </c>
      <c r="U88" s="33">
        <f t="shared" si="18"/>
        <v>1.1063753644767016</v>
      </c>
      <c r="V88" s="11">
        <v>9.0000000000000011E-3</v>
      </c>
      <c r="W88" s="10">
        <v>493</v>
      </c>
      <c r="X88" s="33">
        <f t="shared" si="19"/>
        <v>1.189572785778418</v>
      </c>
      <c r="Y88" s="13">
        <v>120515</v>
      </c>
      <c r="Z88" s="10">
        <v>339</v>
      </c>
      <c r="AA88" s="33">
        <f t="shared" si="20"/>
        <v>0.41722900178822503</v>
      </c>
      <c r="AB88" s="11">
        <v>4.7E-2</v>
      </c>
      <c r="AC88" s="10">
        <v>234</v>
      </c>
      <c r="AD88" s="33">
        <f t="shared" si="21"/>
        <v>9.4399852686079477E-2</v>
      </c>
      <c r="AE88" s="11">
        <v>0.91700000000000004</v>
      </c>
      <c r="AF88" s="10">
        <v>268</v>
      </c>
      <c r="AG88" s="33">
        <f t="shared" si="22"/>
        <v>5.772743216423148E-3</v>
      </c>
      <c r="AH88" s="14">
        <v>2.5867632456202312</v>
      </c>
      <c r="AI88" s="10">
        <v>195</v>
      </c>
      <c r="AJ88" s="33">
        <f t="shared" si="23"/>
        <v>-0.25591824548769687</v>
      </c>
      <c r="AK88" s="13">
        <v>100306.23415213946</v>
      </c>
      <c r="AL88" s="38"/>
    </row>
    <row r="89" spans="1:38" x14ac:dyDescent="0.25">
      <c r="A89" t="s">
        <v>690</v>
      </c>
      <c r="B89" s="5" t="s">
        <v>405</v>
      </c>
      <c r="C89" s="6" t="s">
        <v>44</v>
      </c>
      <c r="D89" s="7" t="s">
        <v>20</v>
      </c>
      <c r="E89" s="36">
        <f t="shared" si="12"/>
        <v>2.5428987272059311</v>
      </c>
      <c r="F89" s="8">
        <v>20.449624786533896</v>
      </c>
      <c r="G89" s="9">
        <f t="shared" si="13"/>
        <v>369</v>
      </c>
      <c r="H89" s="10">
        <v>487</v>
      </c>
      <c r="I89" s="33">
        <f t="shared" si="14"/>
        <v>0.69087179399960286</v>
      </c>
      <c r="J89" s="11">
        <v>7.4604711197160389E-2</v>
      </c>
      <c r="K89" s="10">
        <v>370</v>
      </c>
      <c r="L89" s="33">
        <f t="shared" si="15"/>
        <v>0.37754549624572636</v>
      </c>
      <c r="M89" s="11">
        <v>4.5720794012365763E-2</v>
      </c>
      <c r="N89" s="10">
        <v>301</v>
      </c>
      <c r="O89" s="33">
        <f t="shared" si="16"/>
        <v>0.36359263952800336</v>
      </c>
      <c r="P89" s="11">
        <v>0.04</v>
      </c>
      <c r="Q89" s="10">
        <v>246</v>
      </c>
      <c r="R89" s="33">
        <f t="shared" si="17"/>
        <v>0.26766363231142215</v>
      </c>
      <c r="S89" s="12">
        <v>0.96090324905411084</v>
      </c>
      <c r="T89" s="10">
        <v>332</v>
      </c>
      <c r="U89" s="33">
        <f t="shared" si="18"/>
        <v>0.41841909732085358</v>
      </c>
      <c r="V89" s="11">
        <v>5.2999999999999999E-2</v>
      </c>
      <c r="W89" s="10">
        <v>369</v>
      </c>
      <c r="X89" s="33">
        <f t="shared" si="19"/>
        <v>0.19133803893939952</v>
      </c>
      <c r="Y89" s="13">
        <v>90286</v>
      </c>
      <c r="Z89" s="10">
        <v>383</v>
      </c>
      <c r="AA89" s="33">
        <f t="shared" si="20"/>
        <v>0.56140905439394195</v>
      </c>
      <c r="AB89" s="11">
        <v>4.4000000000000004E-2</v>
      </c>
      <c r="AC89" s="10">
        <v>395</v>
      </c>
      <c r="AD89" s="33">
        <f t="shared" si="21"/>
        <v>0.5872526787225798</v>
      </c>
      <c r="AE89" s="11">
        <v>0.94900000000000007</v>
      </c>
      <c r="AF89" s="10">
        <v>194</v>
      </c>
      <c r="AG89" s="33">
        <f t="shared" si="22"/>
        <v>-0.21268499773512911</v>
      </c>
      <c r="AH89" s="14">
        <v>2.8177752089593109</v>
      </c>
      <c r="AI89" s="10">
        <v>226</v>
      </c>
      <c r="AJ89" s="33">
        <f t="shared" si="23"/>
        <v>-0.24283794855127647</v>
      </c>
      <c r="AK89" s="13">
        <v>108104.73004624347</v>
      </c>
      <c r="AL89" s="38"/>
    </row>
    <row r="90" spans="1:38" x14ac:dyDescent="0.25">
      <c r="A90" t="s">
        <v>691</v>
      </c>
      <c r="B90" s="5" t="s">
        <v>56</v>
      </c>
      <c r="C90" s="6" t="s">
        <v>41</v>
      </c>
      <c r="D90" s="7" t="s">
        <v>34</v>
      </c>
      <c r="E90" s="36">
        <f t="shared" si="12"/>
        <v>-11.751523769662329</v>
      </c>
      <c r="F90" s="8">
        <v>60.214039276779971</v>
      </c>
      <c r="G90" s="9">
        <f t="shared" si="13"/>
        <v>22</v>
      </c>
      <c r="H90" s="10">
        <v>173</v>
      </c>
      <c r="I90" s="33">
        <f t="shared" si="14"/>
        <v>-0.39720086010081046</v>
      </c>
      <c r="J90" s="11">
        <v>-2.1075558117933491E-2</v>
      </c>
      <c r="K90" s="10">
        <v>25</v>
      </c>
      <c r="L90" s="33">
        <f t="shared" si="15"/>
        <v>-1.3994047339929967</v>
      </c>
      <c r="M90" s="11">
        <v>0.14177794734834032</v>
      </c>
      <c r="N90" s="10">
        <v>21</v>
      </c>
      <c r="O90" s="33">
        <f t="shared" si="16"/>
        <v>-2.5550994903853481</v>
      </c>
      <c r="P90" s="11">
        <v>0.23</v>
      </c>
      <c r="Q90" s="10">
        <v>48</v>
      </c>
      <c r="R90" s="33">
        <f t="shared" si="17"/>
        <v>-1.0103834685022091</v>
      </c>
      <c r="S90" s="12">
        <v>5.2678074796322356</v>
      </c>
      <c r="T90" s="10">
        <v>17</v>
      </c>
      <c r="U90" s="33">
        <f t="shared" si="18"/>
        <v>-2.7399255837128127</v>
      </c>
      <c r="V90" s="11">
        <v>0.255</v>
      </c>
      <c r="W90" s="10">
        <v>11</v>
      </c>
      <c r="X90" s="33">
        <f t="shared" si="19"/>
        <v>-1.6926901132127232</v>
      </c>
      <c r="Y90" s="13">
        <v>33233</v>
      </c>
      <c r="Z90" s="10">
        <v>67</v>
      </c>
      <c r="AA90" s="33">
        <f t="shared" si="20"/>
        <v>-1.0726315418041856</v>
      </c>
      <c r="AB90" s="11">
        <v>7.8E-2</v>
      </c>
      <c r="AC90" s="10">
        <v>36</v>
      </c>
      <c r="AD90" s="33">
        <f t="shared" si="21"/>
        <v>-1.7691998957644373</v>
      </c>
      <c r="AE90" s="11">
        <v>0.79599999999999993</v>
      </c>
      <c r="AF90" s="10">
        <v>19</v>
      </c>
      <c r="AG90" s="33">
        <f t="shared" si="22"/>
        <v>-1.5057995253081367</v>
      </c>
      <c r="AH90" s="14">
        <v>4.1852018084276983</v>
      </c>
      <c r="AI90" s="10">
        <v>26</v>
      </c>
      <c r="AJ90" s="33">
        <f t="shared" si="23"/>
        <v>-0.34396958572050773</v>
      </c>
      <c r="AK90" s="13">
        <v>47809.871216830812</v>
      </c>
      <c r="AL90" s="38">
        <v>1</v>
      </c>
    </row>
    <row r="91" spans="1:38" x14ac:dyDescent="0.25">
      <c r="A91" t="s">
        <v>692</v>
      </c>
      <c r="B91" s="5" t="s">
        <v>434</v>
      </c>
      <c r="C91" s="6" t="s">
        <v>61</v>
      </c>
      <c r="D91" s="7" t="s">
        <v>39</v>
      </c>
      <c r="E91" s="36">
        <f t="shared" si="12"/>
        <v>3.1021635204142775</v>
      </c>
      <c r="F91" s="8">
        <v>18.893854551548138</v>
      </c>
      <c r="G91" s="9">
        <f t="shared" si="13"/>
        <v>401</v>
      </c>
      <c r="H91" s="10">
        <v>473</v>
      </c>
      <c r="I91" s="33">
        <f t="shared" si="14"/>
        <v>0.59066628568040513</v>
      </c>
      <c r="J91" s="11">
        <v>6.5793084522502765E-2</v>
      </c>
      <c r="K91" s="10">
        <v>525</v>
      </c>
      <c r="L91" s="33">
        <f t="shared" si="15"/>
        <v>0.83591800189109655</v>
      </c>
      <c r="M91" s="11">
        <v>2.0942408376963352E-2</v>
      </c>
      <c r="N91" s="10">
        <v>420</v>
      </c>
      <c r="O91" s="33">
        <f t="shared" si="16"/>
        <v>0.6708233900451982</v>
      </c>
      <c r="P91" s="11">
        <v>0.02</v>
      </c>
      <c r="Q91" s="10">
        <v>370</v>
      </c>
      <c r="R91" s="33">
        <f t="shared" si="17"/>
        <v>0.47639919516782331</v>
      </c>
      <c r="S91" s="12">
        <v>0.25748310267138719</v>
      </c>
      <c r="T91" s="10">
        <v>429</v>
      </c>
      <c r="U91" s="33">
        <f t="shared" si="18"/>
        <v>0.66858501265025272</v>
      </c>
      <c r="V91" s="11">
        <v>3.7000000000000005E-2</v>
      </c>
      <c r="W91" s="10">
        <v>378</v>
      </c>
      <c r="X91" s="33">
        <f t="shared" si="19"/>
        <v>0.21346306061997586</v>
      </c>
      <c r="Y91" s="13">
        <v>90956</v>
      </c>
      <c r="Z91" s="10">
        <v>321</v>
      </c>
      <c r="AA91" s="33">
        <f t="shared" si="20"/>
        <v>0.36916898425298594</v>
      </c>
      <c r="AB91" s="11">
        <v>4.8000000000000001E-2</v>
      </c>
      <c r="AC91" s="10">
        <v>307</v>
      </c>
      <c r="AD91" s="33">
        <f t="shared" si="21"/>
        <v>0.34082626570432795</v>
      </c>
      <c r="AE91" s="11">
        <v>0.93299999999999994</v>
      </c>
      <c r="AF91" s="10">
        <v>325</v>
      </c>
      <c r="AG91" s="33">
        <f t="shared" si="22"/>
        <v>0.16659616059580765</v>
      </c>
      <c r="AH91" s="14">
        <v>2.4166977069129021</v>
      </c>
      <c r="AI91" s="10">
        <v>380</v>
      </c>
      <c r="AJ91" s="33">
        <f t="shared" si="23"/>
        <v>-0.1415900002724558</v>
      </c>
      <c r="AK91" s="13">
        <v>168468.93376247183</v>
      </c>
      <c r="AL91" s="38"/>
    </row>
    <row r="92" spans="1:38" x14ac:dyDescent="0.25">
      <c r="A92" t="s">
        <v>693</v>
      </c>
      <c r="B92" s="5" t="s">
        <v>129</v>
      </c>
      <c r="C92" s="6" t="s">
        <v>47</v>
      </c>
      <c r="D92" s="7" t="s">
        <v>20</v>
      </c>
      <c r="E92" s="36">
        <f t="shared" si="12"/>
        <v>-4.4271034728871648</v>
      </c>
      <c r="F92" s="8">
        <v>39.83886954568041</v>
      </c>
      <c r="G92" s="9">
        <f t="shared" si="13"/>
        <v>89</v>
      </c>
      <c r="H92" s="10">
        <v>510</v>
      </c>
      <c r="I92" s="33">
        <f t="shared" si="14"/>
        <v>0.92788870161659942</v>
      </c>
      <c r="J92" s="11">
        <v>9.5446923771443259E-2</v>
      </c>
      <c r="K92" s="10">
        <v>196</v>
      </c>
      <c r="L92" s="33">
        <f t="shared" si="15"/>
        <v>-0.11900657724437752</v>
      </c>
      <c r="M92" s="11">
        <v>7.2563064465898469E-2</v>
      </c>
      <c r="N92" s="10">
        <v>37</v>
      </c>
      <c r="O92" s="33">
        <f t="shared" si="16"/>
        <v>-1.7102149264630619</v>
      </c>
      <c r="P92" s="11">
        <v>0.17499999999999999</v>
      </c>
      <c r="Q92" s="10">
        <v>170</v>
      </c>
      <c r="R92" s="33">
        <f t="shared" si="17"/>
        <v>2.8708580059431717E-2</v>
      </c>
      <c r="S92" s="12">
        <v>1.7661603673613564</v>
      </c>
      <c r="T92" s="10">
        <v>172</v>
      </c>
      <c r="U92" s="33">
        <f t="shared" si="18"/>
        <v>-0.1757249515864697</v>
      </c>
      <c r="V92" s="11">
        <v>9.0999999999999998E-2</v>
      </c>
      <c r="W92" s="10">
        <v>143</v>
      </c>
      <c r="X92" s="33">
        <f t="shared" si="19"/>
        <v>-0.68897364458418886</v>
      </c>
      <c r="Y92" s="13">
        <v>63628</v>
      </c>
      <c r="Z92" s="10">
        <v>65</v>
      </c>
      <c r="AA92" s="33">
        <f t="shared" si="20"/>
        <v>-1.1206915593394247</v>
      </c>
      <c r="AB92" s="11">
        <v>7.9000000000000001E-2</v>
      </c>
      <c r="AC92" s="10">
        <v>109</v>
      </c>
      <c r="AD92" s="33">
        <f t="shared" si="21"/>
        <v>-0.64487938636866926</v>
      </c>
      <c r="AE92" s="11">
        <v>0.86900000000000011</v>
      </c>
      <c r="AF92" s="10">
        <v>53</v>
      </c>
      <c r="AG92" s="33">
        <f t="shared" si="22"/>
        <v>-0.93728347969101844</v>
      </c>
      <c r="AH92" s="14">
        <v>3.5840145613394552</v>
      </c>
      <c r="AI92" s="10">
        <v>40</v>
      </c>
      <c r="AJ92" s="33">
        <f t="shared" si="23"/>
        <v>-0.33290898310033334</v>
      </c>
      <c r="AK92" s="13">
        <v>54404.221829742142</v>
      </c>
      <c r="AL92" s="38"/>
    </row>
    <row r="93" spans="1:38" x14ac:dyDescent="0.25">
      <c r="A93" t="s">
        <v>694</v>
      </c>
      <c r="B93" s="5" t="s">
        <v>79</v>
      </c>
      <c r="C93" s="6" t="s">
        <v>19</v>
      </c>
      <c r="D93" s="7" t="s">
        <v>20</v>
      </c>
      <c r="E93" s="36">
        <f t="shared" si="12"/>
        <v>-7.7035157698716423</v>
      </c>
      <c r="F93" s="8">
        <v>48.953236820523017</v>
      </c>
      <c r="G93" s="9">
        <f t="shared" si="13"/>
        <v>42</v>
      </c>
      <c r="H93" s="10">
        <v>182</v>
      </c>
      <c r="I93" s="33">
        <f t="shared" si="14"/>
        <v>-0.35406609952500301</v>
      </c>
      <c r="J93" s="11">
        <v>-1.7282479141835561E-2</v>
      </c>
      <c r="K93" s="10">
        <v>217</v>
      </c>
      <c r="L93" s="33">
        <f t="shared" si="15"/>
        <v>-4.9768215302129902E-2</v>
      </c>
      <c r="M93" s="11">
        <v>6.8820224719101125E-2</v>
      </c>
      <c r="N93" s="10">
        <v>87</v>
      </c>
      <c r="O93" s="33">
        <f t="shared" si="16"/>
        <v>-0.74243806233389809</v>
      </c>
      <c r="P93" s="11">
        <v>0.11199999999999999</v>
      </c>
      <c r="Q93" s="10">
        <v>24</v>
      </c>
      <c r="R93" s="33">
        <f t="shared" si="17"/>
        <v>-1.9665473017364037</v>
      </c>
      <c r="S93" s="12">
        <v>8.4899939357186174</v>
      </c>
      <c r="T93" s="10">
        <v>38</v>
      </c>
      <c r="U93" s="33">
        <f t="shared" si="18"/>
        <v>-1.6610850738547782</v>
      </c>
      <c r="V93" s="11">
        <v>0.18600000000000003</v>
      </c>
      <c r="W93" s="10">
        <v>66</v>
      </c>
      <c r="X93" s="33">
        <f t="shared" si="19"/>
        <v>-1.0511305293168467</v>
      </c>
      <c r="Y93" s="13">
        <v>52661</v>
      </c>
      <c r="Z93" s="10">
        <v>37</v>
      </c>
      <c r="AA93" s="33">
        <f t="shared" si="20"/>
        <v>-1.5532317171565766</v>
      </c>
      <c r="AB93" s="11">
        <v>8.8000000000000009E-2</v>
      </c>
      <c r="AC93" s="10">
        <v>177</v>
      </c>
      <c r="AD93" s="33">
        <f t="shared" si="21"/>
        <v>-0.19823151277309259</v>
      </c>
      <c r="AE93" s="11">
        <v>0.89800000000000002</v>
      </c>
      <c r="AF93" s="10">
        <v>24</v>
      </c>
      <c r="AG93" s="33">
        <f t="shared" si="22"/>
        <v>-1.3815262522514606</v>
      </c>
      <c r="AH93" s="14">
        <v>4.0537868598232309</v>
      </c>
      <c r="AI93" s="10">
        <v>32</v>
      </c>
      <c r="AJ93" s="33">
        <f t="shared" si="23"/>
        <v>-0.33804572372159719</v>
      </c>
      <c r="AK93" s="13">
        <v>51341.688093794219</v>
      </c>
      <c r="AL93" s="38"/>
    </row>
    <row r="94" spans="1:38" x14ac:dyDescent="0.25">
      <c r="A94" t="s">
        <v>695</v>
      </c>
      <c r="B94" s="5" t="s">
        <v>230</v>
      </c>
      <c r="C94" s="6" t="s">
        <v>93</v>
      </c>
      <c r="D94" s="7" t="s">
        <v>34</v>
      </c>
      <c r="E94" s="36">
        <f t="shared" si="12"/>
        <v>-0.94965418389689882</v>
      </c>
      <c r="F94" s="8">
        <v>30.165254894475318</v>
      </c>
      <c r="G94" s="9">
        <f t="shared" si="13"/>
        <v>190</v>
      </c>
      <c r="H94" s="10">
        <v>480</v>
      </c>
      <c r="I94" s="33">
        <f t="shared" si="14"/>
        <v>0.64890857681188241</v>
      </c>
      <c r="J94" s="11">
        <v>7.0914652535435829E-2</v>
      </c>
      <c r="K94" s="10">
        <v>265</v>
      </c>
      <c r="L94" s="33">
        <f t="shared" si="15"/>
        <v>7.9888317704141232E-2</v>
      </c>
      <c r="M94" s="11">
        <v>6.1811341037355548E-2</v>
      </c>
      <c r="N94" s="10">
        <v>161</v>
      </c>
      <c r="O94" s="33">
        <f t="shared" si="16"/>
        <v>-0.15869963635122811</v>
      </c>
      <c r="P94" s="11">
        <v>7.400000000000001E-2</v>
      </c>
      <c r="Q94" s="10">
        <v>215</v>
      </c>
      <c r="R94" s="33">
        <f t="shared" si="17"/>
        <v>0.19466458815122037</v>
      </c>
      <c r="S94" s="12">
        <v>1.2069034879510803</v>
      </c>
      <c r="T94" s="10">
        <v>85</v>
      </c>
      <c r="U94" s="33">
        <f t="shared" si="18"/>
        <v>-0.70732752166144319</v>
      </c>
      <c r="V94" s="11">
        <v>0.125</v>
      </c>
      <c r="W94" s="10">
        <v>117</v>
      </c>
      <c r="X94" s="33">
        <f t="shared" si="19"/>
        <v>-0.77645003627351239</v>
      </c>
      <c r="Y94" s="13">
        <v>60979</v>
      </c>
      <c r="Z94" s="10">
        <v>450</v>
      </c>
      <c r="AA94" s="33">
        <f t="shared" si="20"/>
        <v>0.75364912453489841</v>
      </c>
      <c r="AB94" s="11">
        <v>0.04</v>
      </c>
      <c r="AC94" s="10">
        <v>125</v>
      </c>
      <c r="AD94" s="33">
        <f t="shared" si="21"/>
        <v>-0.49086287823226465</v>
      </c>
      <c r="AE94" s="11">
        <v>0.879</v>
      </c>
      <c r="AF94" s="10">
        <v>411</v>
      </c>
      <c r="AG94" s="33">
        <f t="shared" si="22"/>
        <v>0.43040143500230382</v>
      </c>
      <c r="AH94" s="14">
        <v>2.1377322002918087</v>
      </c>
      <c r="AI94" s="10">
        <v>274</v>
      </c>
      <c r="AJ94" s="33">
        <f t="shared" si="23"/>
        <v>-0.21770962577660452</v>
      </c>
      <c r="AK94" s="13">
        <v>123086.28000160921</v>
      </c>
      <c r="AL94" s="38"/>
    </row>
    <row r="95" spans="1:38" x14ac:dyDescent="0.25">
      <c r="A95" t="s">
        <v>696</v>
      </c>
      <c r="B95" s="5" t="s">
        <v>189</v>
      </c>
      <c r="C95" s="6" t="s">
        <v>33</v>
      </c>
      <c r="D95" s="7" t="s">
        <v>34</v>
      </c>
      <c r="E95" s="36">
        <f t="shared" si="12"/>
        <v>-2.1679743467354951</v>
      </c>
      <c r="F95" s="8">
        <v>33.554394116262834</v>
      </c>
      <c r="G95" s="9">
        <f t="shared" si="13"/>
        <v>148</v>
      </c>
      <c r="H95" s="10">
        <v>460</v>
      </c>
      <c r="I95" s="33">
        <f t="shared" si="14"/>
        <v>0.5174171116871169</v>
      </c>
      <c r="J95" s="11">
        <v>5.935187798323871E-2</v>
      </c>
      <c r="K95" s="10">
        <v>111</v>
      </c>
      <c r="L95" s="33">
        <f t="shared" si="15"/>
        <v>-0.41064902855788793</v>
      </c>
      <c r="M95" s="11">
        <v>8.8328471503403283E-2</v>
      </c>
      <c r="N95" s="10">
        <v>115</v>
      </c>
      <c r="O95" s="33">
        <f t="shared" si="16"/>
        <v>-0.4505688493425633</v>
      </c>
      <c r="P95" s="11">
        <v>9.3000000000000013E-2</v>
      </c>
      <c r="Q95" s="10">
        <v>117</v>
      </c>
      <c r="R95" s="33">
        <f t="shared" si="17"/>
        <v>-0.23086683110062847</v>
      </c>
      <c r="S95" s="12">
        <v>2.6409062478282022</v>
      </c>
      <c r="T95" s="10">
        <v>172</v>
      </c>
      <c r="U95" s="33">
        <f t="shared" si="18"/>
        <v>-0.1757249515864697</v>
      </c>
      <c r="V95" s="11">
        <v>9.0999999999999998E-2</v>
      </c>
      <c r="W95" s="10">
        <v>194</v>
      </c>
      <c r="X95" s="33">
        <f t="shared" si="19"/>
        <v>-0.54486380187667371</v>
      </c>
      <c r="Y95" s="13">
        <v>67992</v>
      </c>
      <c r="Z95" s="10">
        <v>183</v>
      </c>
      <c r="AA95" s="33">
        <f t="shared" si="20"/>
        <v>-0.11143119109940437</v>
      </c>
      <c r="AB95" s="11">
        <v>5.7999999999999996E-2</v>
      </c>
      <c r="AC95" s="10">
        <v>120</v>
      </c>
      <c r="AD95" s="33">
        <f t="shared" si="21"/>
        <v>-0.55246948148682717</v>
      </c>
      <c r="AE95" s="11">
        <v>0.875</v>
      </c>
      <c r="AF95" s="10">
        <v>171</v>
      </c>
      <c r="AG95" s="33">
        <f t="shared" si="22"/>
        <v>-0.27715426944348864</v>
      </c>
      <c r="AH95" s="14">
        <v>2.8859493691768314</v>
      </c>
      <c r="AI95" s="10">
        <v>240</v>
      </c>
      <c r="AJ95" s="33">
        <f t="shared" si="23"/>
        <v>-0.2378107746574534</v>
      </c>
      <c r="AK95" s="13">
        <v>111101.93990779994</v>
      </c>
      <c r="AL95" s="38">
        <v>1</v>
      </c>
    </row>
    <row r="96" spans="1:38" x14ac:dyDescent="0.25">
      <c r="A96" t="s">
        <v>697</v>
      </c>
      <c r="B96" s="5" t="s">
        <v>371</v>
      </c>
      <c r="C96" s="6" t="s">
        <v>91</v>
      </c>
      <c r="D96" s="7" t="s">
        <v>39</v>
      </c>
      <c r="E96" s="36">
        <f t="shared" si="12"/>
        <v>1.9636917748593776</v>
      </c>
      <c r="F96" s="8">
        <v>22.060870384863357</v>
      </c>
      <c r="G96" s="9">
        <f t="shared" si="13"/>
        <v>334</v>
      </c>
      <c r="H96" s="10">
        <v>150</v>
      </c>
      <c r="I96" s="33">
        <f t="shared" si="14"/>
        <v>-0.48588752575420974</v>
      </c>
      <c r="J96" s="11">
        <v>-2.8874269005847997E-2</v>
      </c>
      <c r="K96" s="10">
        <v>497</v>
      </c>
      <c r="L96" s="33">
        <f t="shared" si="15"/>
        <v>0.73746354961720617</v>
      </c>
      <c r="M96" s="11">
        <v>2.6264591439688716E-2</v>
      </c>
      <c r="N96" s="10">
        <v>182</v>
      </c>
      <c r="O96" s="33">
        <f t="shared" si="16"/>
        <v>-8.18919487219293E-2</v>
      </c>
      <c r="P96" s="11">
        <v>6.9000000000000006E-2</v>
      </c>
      <c r="Q96" s="10">
        <v>343</v>
      </c>
      <c r="R96" s="33">
        <f t="shared" si="17"/>
        <v>0.44112193153240359</v>
      </c>
      <c r="S96" s="12">
        <v>0.37636432066240122</v>
      </c>
      <c r="T96" s="10">
        <v>230</v>
      </c>
      <c r="U96" s="33">
        <f t="shared" si="18"/>
        <v>0.10571170315910453</v>
      </c>
      <c r="V96" s="11">
        <v>7.2999999999999995E-2</v>
      </c>
      <c r="W96" s="10">
        <v>419</v>
      </c>
      <c r="X96" s="33">
        <f t="shared" si="19"/>
        <v>0.55907571272282963</v>
      </c>
      <c r="Y96" s="13">
        <v>101422</v>
      </c>
      <c r="Z96" s="10">
        <v>496</v>
      </c>
      <c r="AA96" s="33">
        <f t="shared" si="20"/>
        <v>0.89782917714061539</v>
      </c>
      <c r="AB96" s="11">
        <v>3.7000000000000005E-2</v>
      </c>
      <c r="AC96" s="10">
        <v>234</v>
      </c>
      <c r="AD96" s="33">
        <f t="shared" si="21"/>
        <v>9.4399852686079477E-2</v>
      </c>
      <c r="AE96" s="11">
        <v>0.91700000000000004</v>
      </c>
      <c r="AF96" s="10">
        <v>170</v>
      </c>
      <c r="AG96" s="33">
        <f t="shared" si="22"/>
        <v>-0.2825964351496239</v>
      </c>
      <c r="AH96" s="14">
        <v>2.8917042825944783</v>
      </c>
      <c r="AI96" s="10">
        <v>334</v>
      </c>
      <c r="AJ96" s="33">
        <f t="shared" si="23"/>
        <v>-0.17919820335227643</v>
      </c>
      <c r="AK96" s="13">
        <v>146046.85735792248</v>
      </c>
      <c r="AL96" s="38"/>
    </row>
    <row r="97" spans="1:38" x14ac:dyDescent="0.25">
      <c r="A97" t="s">
        <v>698</v>
      </c>
      <c r="B97" s="5" t="s">
        <v>497</v>
      </c>
      <c r="C97" s="6" t="s">
        <v>91</v>
      </c>
      <c r="D97" s="7" t="s">
        <v>39</v>
      </c>
      <c r="E97" s="36">
        <f t="shared" si="12"/>
        <v>4.4943907197221389</v>
      </c>
      <c r="F97" s="8">
        <v>15.020938424296325</v>
      </c>
      <c r="G97" s="9">
        <f t="shared" si="13"/>
        <v>471</v>
      </c>
      <c r="H97" s="10">
        <v>117</v>
      </c>
      <c r="I97" s="33">
        <f t="shared" si="14"/>
        <v>-0.5780289794065484</v>
      </c>
      <c r="J97" s="11">
        <v>-3.6976778583049819E-2</v>
      </c>
      <c r="K97" s="10">
        <v>390</v>
      </c>
      <c r="L97" s="33">
        <f t="shared" si="15"/>
        <v>0.45126286567433843</v>
      </c>
      <c r="M97" s="11">
        <v>4.1735831159592125E-2</v>
      </c>
      <c r="N97" s="10">
        <v>466</v>
      </c>
      <c r="O97" s="33">
        <f t="shared" si="16"/>
        <v>0.74763107767449699</v>
      </c>
      <c r="P97" s="11">
        <v>1.4999999999999999E-2</v>
      </c>
      <c r="Q97" s="10">
        <v>434</v>
      </c>
      <c r="R97" s="33">
        <f t="shared" si="17"/>
        <v>0.5528057078878641</v>
      </c>
      <c r="S97" s="12">
        <v>0</v>
      </c>
      <c r="T97" s="10">
        <v>484</v>
      </c>
      <c r="U97" s="33">
        <f t="shared" si="18"/>
        <v>0.80930334002303994</v>
      </c>
      <c r="V97" s="11">
        <v>2.7999999999999997E-2</v>
      </c>
      <c r="W97" s="10">
        <v>499</v>
      </c>
      <c r="X97" s="33">
        <f t="shared" si="19"/>
        <v>1.2764877963206223</v>
      </c>
      <c r="Y97" s="13">
        <v>123147</v>
      </c>
      <c r="Z97" s="10">
        <v>398</v>
      </c>
      <c r="AA97" s="33">
        <f t="shared" si="20"/>
        <v>0.60946907192918143</v>
      </c>
      <c r="AB97" s="11">
        <v>4.2999999999999997E-2</v>
      </c>
      <c r="AC97" s="10">
        <v>375</v>
      </c>
      <c r="AD97" s="33">
        <f t="shared" si="21"/>
        <v>0.52564607546801556</v>
      </c>
      <c r="AE97" s="11">
        <v>0.94499999999999995</v>
      </c>
      <c r="AF97" s="10">
        <v>319</v>
      </c>
      <c r="AG97" s="33">
        <f t="shared" si="22"/>
        <v>0.15073024348994463</v>
      </c>
      <c r="AH97" s="14">
        <v>2.4334753987668765</v>
      </c>
      <c r="AI97" s="10">
        <v>390</v>
      </c>
      <c r="AJ97" s="33">
        <f t="shared" si="23"/>
        <v>-0.13177352808206103</v>
      </c>
      <c r="AK97" s="13">
        <v>174321.53163876515</v>
      </c>
      <c r="AL97" s="38"/>
    </row>
    <row r="98" spans="1:38" x14ac:dyDescent="0.25">
      <c r="A98" t="s">
        <v>699</v>
      </c>
      <c r="B98" s="5" t="s">
        <v>534</v>
      </c>
      <c r="C98" s="6" t="s">
        <v>93</v>
      </c>
      <c r="D98" s="7" t="s">
        <v>34</v>
      </c>
      <c r="E98" s="36">
        <f t="shared" si="12"/>
        <v>5.3725785703985984</v>
      </c>
      <c r="F98" s="8">
        <v>12.577983789210665</v>
      </c>
      <c r="G98" s="9">
        <f t="shared" si="13"/>
        <v>510</v>
      </c>
      <c r="H98" s="10">
        <v>390</v>
      </c>
      <c r="I98" s="33">
        <f t="shared" si="14"/>
        <v>0.30281224367834009</v>
      </c>
      <c r="J98" s="11">
        <v>4.0480480480480585E-2</v>
      </c>
      <c r="K98" s="10">
        <v>471</v>
      </c>
      <c r="L98" s="33">
        <f t="shared" si="15"/>
        <v>0.6560834541934718</v>
      </c>
      <c r="M98" s="11">
        <v>3.0663780663780664E-2</v>
      </c>
      <c r="N98" s="10">
        <v>476</v>
      </c>
      <c r="O98" s="33">
        <f t="shared" si="16"/>
        <v>0.76299261520035677</v>
      </c>
      <c r="P98" s="11">
        <v>1.3999999999999999E-2</v>
      </c>
      <c r="Q98" s="10">
        <v>416</v>
      </c>
      <c r="R98" s="33">
        <f t="shared" si="17"/>
        <v>0.51854759269778572</v>
      </c>
      <c r="S98" s="12">
        <v>0.11544677903486492</v>
      </c>
      <c r="T98" s="10">
        <v>504</v>
      </c>
      <c r="U98" s="33">
        <f t="shared" si="18"/>
        <v>0.85620944914730224</v>
      </c>
      <c r="V98" s="11">
        <v>2.5000000000000001E-2</v>
      </c>
      <c r="W98" s="10">
        <v>500</v>
      </c>
      <c r="X98" s="33">
        <f t="shared" si="19"/>
        <v>1.3054154366074655</v>
      </c>
      <c r="Y98" s="13">
        <v>124023</v>
      </c>
      <c r="Z98" s="10">
        <v>496</v>
      </c>
      <c r="AA98" s="33">
        <f t="shared" si="20"/>
        <v>0.89782917714061539</v>
      </c>
      <c r="AB98" s="11">
        <v>3.7000000000000005E-2</v>
      </c>
      <c r="AC98" s="10">
        <v>431</v>
      </c>
      <c r="AD98" s="33">
        <f t="shared" si="21"/>
        <v>0.69506423441806253</v>
      </c>
      <c r="AE98" s="11">
        <v>0.95599999999999996</v>
      </c>
      <c r="AF98" s="10">
        <v>403</v>
      </c>
      <c r="AG98" s="33">
        <f t="shared" si="22"/>
        <v>0.39979903011483153</v>
      </c>
      <c r="AH98" s="14">
        <v>2.1700932491846481</v>
      </c>
      <c r="AI98" s="10">
        <v>463</v>
      </c>
      <c r="AJ98" s="33">
        <f t="shared" si="23"/>
        <v>-1.2614467238602342E-2</v>
      </c>
      <c r="AK98" s="13">
        <v>245364.37196952206</v>
      </c>
      <c r="AL98" s="38"/>
    </row>
    <row r="99" spans="1:38" x14ac:dyDescent="0.25">
      <c r="A99" t="s">
        <v>700</v>
      </c>
      <c r="B99" s="5" t="s">
        <v>250</v>
      </c>
      <c r="C99" s="6" t="s">
        <v>19</v>
      </c>
      <c r="D99" s="7" t="s">
        <v>20</v>
      </c>
      <c r="E99" s="36">
        <f t="shared" si="12"/>
        <v>-0.54342086121562394</v>
      </c>
      <c r="F99" s="8">
        <v>29.03518963815684</v>
      </c>
      <c r="G99" s="9">
        <f t="shared" si="13"/>
        <v>210</v>
      </c>
      <c r="H99" s="10">
        <v>199</v>
      </c>
      <c r="I99" s="33">
        <f t="shared" si="14"/>
        <v>-0.28840871861439948</v>
      </c>
      <c r="J99" s="11">
        <v>-1.1508861116995006E-2</v>
      </c>
      <c r="K99" s="10">
        <v>29</v>
      </c>
      <c r="L99" s="33">
        <f t="shared" si="15"/>
        <v>-1.2960050218834471</v>
      </c>
      <c r="M99" s="11">
        <v>0.13618843683083512</v>
      </c>
      <c r="N99" s="10">
        <v>143</v>
      </c>
      <c r="O99" s="33">
        <f t="shared" si="16"/>
        <v>-0.28159193655810572</v>
      </c>
      <c r="P99" s="11">
        <v>8.199999999999999E-2</v>
      </c>
      <c r="Q99" s="10">
        <v>168</v>
      </c>
      <c r="R99" s="33">
        <f t="shared" si="17"/>
        <v>2.2906076144188329E-2</v>
      </c>
      <c r="S99" s="12">
        <v>1.7857142857142858</v>
      </c>
      <c r="T99" s="10">
        <v>304</v>
      </c>
      <c r="U99" s="33">
        <f t="shared" si="18"/>
        <v>0.34024224878041631</v>
      </c>
      <c r="V99" s="11">
        <v>5.7999999999999996E-2</v>
      </c>
      <c r="W99" s="10">
        <v>114</v>
      </c>
      <c r="X99" s="33">
        <f t="shared" si="19"/>
        <v>-0.78312056519810402</v>
      </c>
      <c r="Y99" s="13">
        <v>60777</v>
      </c>
      <c r="Z99" s="10">
        <v>352</v>
      </c>
      <c r="AA99" s="33">
        <f t="shared" si="20"/>
        <v>0.46528901932346411</v>
      </c>
      <c r="AB99" s="11">
        <v>4.5999999999999999E-2</v>
      </c>
      <c r="AC99" s="10">
        <v>307</v>
      </c>
      <c r="AD99" s="33">
        <f t="shared" si="21"/>
        <v>0.34082626570432795</v>
      </c>
      <c r="AE99" s="11">
        <v>0.93299999999999994</v>
      </c>
      <c r="AF99" s="10">
        <v>83</v>
      </c>
      <c r="AG99" s="33">
        <f t="shared" si="22"/>
        <v>-0.71066340525096716</v>
      </c>
      <c r="AH99" s="14">
        <v>3.3443711955314437</v>
      </c>
      <c r="AI99" s="10">
        <v>106</v>
      </c>
      <c r="AJ99" s="33">
        <f t="shared" si="23"/>
        <v>-0.29681073189842966</v>
      </c>
      <c r="AK99" s="13">
        <v>75926.062285714288</v>
      </c>
      <c r="AL99" s="38"/>
    </row>
    <row r="100" spans="1:38" x14ac:dyDescent="0.25">
      <c r="A100" t="s">
        <v>701</v>
      </c>
      <c r="B100" s="5" t="s">
        <v>562</v>
      </c>
      <c r="C100" s="6" t="s">
        <v>54</v>
      </c>
      <c r="D100" s="7" t="s">
        <v>39</v>
      </c>
      <c r="E100" s="36">
        <f t="shared" si="12"/>
        <v>6.2629769473069885</v>
      </c>
      <c r="F100" s="8">
        <v>10.101061749961815</v>
      </c>
      <c r="G100" s="9">
        <f t="shared" si="13"/>
        <v>538</v>
      </c>
      <c r="H100" s="10">
        <v>168</v>
      </c>
      <c r="I100" s="33">
        <f t="shared" si="14"/>
        <v>-0.4057345950463635</v>
      </c>
      <c r="J100" s="11">
        <v>-2.1825976809899617E-2</v>
      </c>
      <c r="K100" s="10">
        <v>496</v>
      </c>
      <c r="L100" s="33">
        <f t="shared" si="15"/>
        <v>0.73318310174323309</v>
      </c>
      <c r="M100" s="11">
        <v>2.649598094671033E-2</v>
      </c>
      <c r="N100" s="10">
        <v>535</v>
      </c>
      <c r="O100" s="33">
        <f t="shared" si="16"/>
        <v>0.97805414056239315</v>
      </c>
      <c r="P100" s="11">
        <v>0</v>
      </c>
      <c r="Q100" s="10">
        <v>434</v>
      </c>
      <c r="R100" s="33">
        <f t="shared" si="17"/>
        <v>0.5528057078878641</v>
      </c>
      <c r="S100" s="12">
        <v>0</v>
      </c>
      <c r="T100" s="10">
        <v>298</v>
      </c>
      <c r="U100" s="33">
        <f t="shared" si="18"/>
        <v>0.32460687907232877</v>
      </c>
      <c r="V100" s="11">
        <v>5.9000000000000004E-2</v>
      </c>
      <c r="W100" s="10">
        <v>552</v>
      </c>
      <c r="X100" s="33">
        <f t="shared" si="19"/>
        <v>2.4934630560135775</v>
      </c>
      <c r="Y100" s="13">
        <v>160000</v>
      </c>
      <c r="Z100" s="10">
        <v>417</v>
      </c>
      <c r="AA100" s="33">
        <f t="shared" si="20"/>
        <v>0.65752908946442024</v>
      </c>
      <c r="AB100" s="11">
        <v>4.2000000000000003E-2</v>
      </c>
      <c r="AC100" s="10">
        <v>499</v>
      </c>
      <c r="AD100" s="33">
        <f t="shared" si="21"/>
        <v>0.94149064743631272</v>
      </c>
      <c r="AE100" s="11">
        <v>0.97199999999999998</v>
      </c>
      <c r="AF100" s="10">
        <v>501</v>
      </c>
      <c r="AG100" s="33">
        <f t="shared" si="22"/>
        <v>0.85305621857796032</v>
      </c>
      <c r="AH100" s="14">
        <v>1.6907884987631929</v>
      </c>
      <c r="AI100" s="10">
        <v>502</v>
      </c>
      <c r="AJ100" s="33">
        <f t="shared" si="23"/>
        <v>7.9604982205536912E-2</v>
      </c>
      <c r="AK100" s="13">
        <v>300345.76890128502</v>
      </c>
      <c r="AL100" s="38"/>
    </row>
    <row r="101" spans="1:38" x14ac:dyDescent="0.25">
      <c r="A101" t="s">
        <v>702</v>
      </c>
      <c r="B101" s="5" t="s">
        <v>58</v>
      </c>
      <c r="C101" s="6" t="s">
        <v>26</v>
      </c>
      <c r="D101" s="7" t="s">
        <v>20</v>
      </c>
      <c r="E101" s="36">
        <f t="shared" si="12"/>
        <v>-11.492954620177642</v>
      </c>
      <c r="F101" s="8">
        <v>59.494748180077593</v>
      </c>
      <c r="G101" s="9">
        <f t="shared" si="13"/>
        <v>24</v>
      </c>
      <c r="H101" s="10">
        <v>169</v>
      </c>
      <c r="I101" s="33">
        <f t="shared" si="14"/>
        <v>-0.40498500984353014</v>
      </c>
      <c r="J101" s="11">
        <v>-2.1760061621413418E-2</v>
      </c>
      <c r="K101" s="10">
        <v>23</v>
      </c>
      <c r="L101" s="33">
        <f t="shared" si="15"/>
        <v>-1.4508154708563876</v>
      </c>
      <c r="M101" s="11">
        <v>0.14455707360070516</v>
      </c>
      <c r="N101" s="10">
        <v>19</v>
      </c>
      <c r="O101" s="33">
        <f t="shared" si="16"/>
        <v>-2.6319071780146466</v>
      </c>
      <c r="P101" s="11">
        <v>0.23499999999999999</v>
      </c>
      <c r="Q101" s="10">
        <v>220</v>
      </c>
      <c r="R101" s="33">
        <f t="shared" si="17"/>
        <v>0.20232091208889749</v>
      </c>
      <c r="S101" s="12">
        <v>1.1811023622047243</v>
      </c>
      <c r="T101" s="10">
        <v>27</v>
      </c>
      <c r="U101" s="33">
        <f t="shared" si="18"/>
        <v>-2.1926876439297511</v>
      </c>
      <c r="V101" s="11">
        <v>0.22</v>
      </c>
      <c r="W101" s="10">
        <v>40</v>
      </c>
      <c r="X101" s="33">
        <f t="shared" si="19"/>
        <v>-1.2646534997446179</v>
      </c>
      <c r="Y101" s="13">
        <v>46195</v>
      </c>
      <c r="Z101" s="10">
        <v>8</v>
      </c>
      <c r="AA101" s="33">
        <f t="shared" si="20"/>
        <v>-2.9950322432137484</v>
      </c>
      <c r="AB101" s="11">
        <v>0.11800000000000001</v>
      </c>
      <c r="AC101" s="10">
        <v>27</v>
      </c>
      <c r="AD101" s="33">
        <f t="shared" si="21"/>
        <v>-2.0618312612236078</v>
      </c>
      <c r="AE101" s="11">
        <v>0.77700000000000002</v>
      </c>
      <c r="AF101" s="10">
        <v>271</v>
      </c>
      <c r="AG101" s="33">
        <f t="shared" si="22"/>
        <v>6.6892119942359831E-3</v>
      </c>
      <c r="AH101" s="14">
        <v>2.5857941096638704</v>
      </c>
      <c r="AI101" s="10">
        <v>18</v>
      </c>
      <c r="AJ101" s="33">
        <f t="shared" si="23"/>
        <v>-0.34754355585498836</v>
      </c>
      <c r="AK101" s="13">
        <v>45679.063976377955</v>
      </c>
      <c r="AL101" s="38"/>
    </row>
    <row r="102" spans="1:38" x14ac:dyDescent="0.25">
      <c r="A102" t="s">
        <v>703</v>
      </c>
      <c r="B102" s="5" t="s">
        <v>203</v>
      </c>
      <c r="C102" s="6" t="s">
        <v>24</v>
      </c>
      <c r="D102" s="7" t="s">
        <v>20</v>
      </c>
      <c r="E102" s="36">
        <f t="shared" si="12"/>
        <v>-1.7856317347854769</v>
      </c>
      <c r="F102" s="8">
        <v>32.490788356590151</v>
      </c>
      <c r="G102" s="9">
        <f t="shared" si="13"/>
        <v>162</v>
      </c>
      <c r="H102" s="10">
        <v>249</v>
      </c>
      <c r="I102" s="33">
        <f t="shared" si="14"/>
        <v>-8.77637000007499E-2</v>
      </c>
      <c r="J102" s="11">
        <v>6.1349693251533388E-3</v>
      </c>
      <c r="K102" s="10">
        <v>165</v>
      </c>
      <c r="L102" s="33">
        <f t="shared" si="15"/>
        <v>-0.19285337605987293</v>
      </c>
      <c r="M102" s="11">
        <v>7.6555023923444973E-2</v>
      </c>
      <c r="N102" s="10">
        <v>110</v>
      </c>
      <c r="O102" s="33">
        <f t="shared" si="16"/>
        <v>-0.49665346192014237</v>
      </c>
      <c r="P102" s="11">
        <v>9.6000000000000002E-2</v>
      </c>
      <c r="Q102" s="10">
        <v>434</v>
      </c>
      <c r="R102" s="33">
        <f t="shared" si="17"/>
        <v>0.5528057078878641</v>
      </c>
      <c r="S102" s="12">
        <v>0</v>
      </c>
      <c r="T102" s="10">
        <v>130</v>
      </c>
      <c r="U102" s="33">
        <f t="shared" si="18"/>
        <v>-0.37898475779160679</v>
      </c>
      <c r="V102" s="11">
        <v>0.10400000000000001</v>
      </c>
      <c r="W102" s="10">
        <v>93</v>
      </c>
      <c r="X102" s="33">
        <f t="shared" si="19"/>
        <v>-0.91197404967214712</v>
      </c>
      <c r="Y102" s="13">
        <v>56875</v>
      </c>
      <c r="Z102" s="10">
        <v>83</v>
      </c>
      <c r="AA102" s="33">
        <f t="shared" si="20"/>
        <v>-0.92845148919846832</v>
      </c>
      <c r="AB102" s="11">
        <v>7.4999999999999997E-2</v>
      </c>
      <c r="AC102" s="10">
        <v>296</v>
      </c>
      <c r="AD102" s="33">
        <f t="shared" si="21"/>
        <v>0.31002296407704666</v>
      </c>
      <c r="AE102" s="11">
        <v>0.93099999999999994</v>
      </c>
      <c r="AF102" s="10">
        <v>494</v>
      </c>
      <c r="AG102" s="33">
        <f t="shared" si="22"/>
        <v>0.79420025195378485</v>
      </c>
      <c r="AH102" s="14">
        <v>1.7530267712311181</v>
      </c>
      <c r="AI102" s="10">
        <v>225</v>
      </c>
      <c r="AJ102" s="33">
        <f t="shared" si="23"/>
        <v>-0.24316976856525407</v>
      </c>
      <c r="AK102" s="13">
        <v>107906.89837398374</v>
      </c>
      <c r="AL102" s="38"/>
    </row>
    <row r="103" spans="1:38" x14ac:dyDescent="0.25">
      <c r="A103" t="s">
        <v>704</v>
      </c>
      <c r="B103" s="5" t="s">
        <v>535</v>
      </c>
      <c r="C103" s="6" t="s">
        <v>49</v>
      </c>
      <c r="D103" s="7" t="s">
        <v>39</v>
      </c>
      <c r="E103" s="36">
        <f t="shared" si="12"/>
        <v>5.3732359452587977</v>
      </c>
      <c r="F103" s="8">
        <v>12.576155095087334</v>
      </c>
      <c r="G103" s="9">
        <f t="shared" si="13"/>
        <v>511</v>
      </c>
      <c r="H103" s="10">
        <v>522</v>
      </c>
      <c r="I103" s="33">
        <f t="shared" si="14"/>
        <v>1.0643035790064665</v>
      </c>
      <c r="J103" s="11">
        <v>0.1074426412982652</v>
      </c>
      <c r="K103" s="10">
        <v>126</v>
      </c>
      <c r="L103" s="33">
        <f t="shared" si="15"/>
        <v>-0.34125310553091887</v>
      </c>
      <c r="M103" s="11">
        <v>8.45771144278607E-2</v>
      </c>
      <c r="N103" s="10">
        <v>364</v>
      </c>
      <c r="O103" s="33">
        <f t="shared" si="16"/>
        <v>0.53256955231246061</v>
      </c>
      <c r="P103" s="11">
        <v>2.8999999999999998E-2</v>
      </c>
      <c r="Q103" s="10">
        <v>273</v>
      </c>
      <c r="R103" s="33">
        <f t="shared" si="17"/>
        <v>0.3278862078046465</v>
      </c>
      <c r="S103" s="12">
        <v>0.75795856493178371</v>
      </c>
      <c r="T103" s="10">
        <v>552</v>
      </c>
      <c r="U103" s="33">
        <f t="shared" si="18"/>
        <v>1.0907399947686141</v>
      </c>
      <c r="V103" s="11">
        <v>0.01</v>
      </c>
      <c r="W103" s="10">
        <v>509</v>
      </c>
      <c r="X103" s="33">
        <f t="shared" si="19"/>
        <v>1.4615124179269943</v>
      </c>
      <c r="Y103" s="13">
        <v>128750</v>
      </c>
      <c r="Z103" s="10">
        <v>450</v>
      </c>
      <c r="AA103" s="33">
        <f t="shared" si="20"/>
        <v>0.75364912453489841</v>
      </c>
      <c r="AB103" s="11">
        <v>0.04</v>
      </c>
      <c r="AC103" s="10">
        <v>461</v>
      </c>
      <c r="AD103" s="33">
        <f t="shared" si="21"/>
        <v>0.81827744092718935</v>
      </c>
      <c r="AE103" s="11">
        <v>0.96400000000000008</v>
      </c>
      <c r="AF103" s="10">
        <v>467</v>
      </c>
      <c r="AG103" s="33">
        <f t="shared" si="22"/>
        <v>0.62770412094542338</v>
      </c>
      <c r="AH103" s="14">
        <v>1.9290910202939706</v>
      </c>
      <c r="AI103" s="10">
        <v>522</v>
      </c>
      <c r="AJ103" s="33">
        <f t="shared" si="23"/>
        <v>0.20365023351500813</v>
      </c>
      <c r="AK103" s="13">
        <v>374301.76452753914</v>
      </c>
      <c r="AL103" s="38"/>
    </row>
    <row r="104" spans="1:38" x14ac:dyDescent="0.25">
      <c r="A104" t="s">
        <v>705</v>
      </c>
      <c r="B104" s="5" t="s">
        <v>529</v>
      </c>
      <c r="C104" s="6" t="s">
        <v>61</v>
      </c>
      <c r="D104" s="7" t="s">
        <v>39</v>
      </c>
      <c r="E104" s="36">
        <f t="shared" si="12"/>
        <v>5.1974363052877921</v>
      </c>
      <c r="F104" s="8">
        <v>13.06519687012754</v>
      </c>
      <c r="G104" s="9">
        <f t="shared" si="13"/>
        <v>505</v>
      </c>
      <c r="H104" s="10">
        <v>491</v>
      </c>
      <c r="I104" s="33">
        <f t="shared" si="14"/>
        <v>0.71532449318260793</v>
      </c>
      <c r="J104" s="11">
        <v>7.6754972794576659E-2</v>
      </c>
      <c r="K104" s="10">
        <v>419</v>
      </c>
      <c r="L104" s="33">
        <f t="shared" si="15"/>
        <v>0.52925070277943964</v>
      </c>
      <c r="M104" s="11">
        <v>3.7520018302447951E-2</v>
      </c>
      <c r="N104" s="10">
        <v>479</v>
      </c>
      <c r="O104" s="33">
        <f t="shared" si="16"/>
        <v>0.77835415272621655</v>
      </c>
      <c r="P104" s="11">
        <v>1.3000000000000001E-2</v>
      </c>
      <c r="Q104" s="10">
        <v>387</v>
      </c>
      <c r="R104" s="33">
        <f t="shared" si="17"/>
        <v>0.49135025625044149</v>
      </c>
      <c r="S104" s="12">
        <v>0.2070993662759392</v>
      </c>
      <c r="T104" s="10">
        <v>523</v>
      </c>
      <c r="U104" s="33">
        <f t="shared" si="18"/>
        <v>0.91875092797965197</v>
      </c>
      <c r="V104" s="11">
        <v>2.1000000000000001E-2</v>
      </c>
      <c r="W104" s="10">
        <v>479</v>
      </c>
      <c r="X104" s="33">
        <f t="shared" si="19"/>
        <v>1.0140916436730707</v>
      </c>
      <c r="Y104" s="13">
        <v>115201</v>
      </c>
      <c r="Z104" s="10">
        <v>483</v>
      </c>
      <c r="AA104" s="33">
        <f t="shared" si="20"/>
        <v>0.84976915960537658</v>
      </c>
      <c r="AB104" s="11">
        <v>3.7999999999999999E-2</v>
      </c>
      <c r="AC104" s="10">
        <v>465</v>
      </c>
      <c r="AD104" s="33">
        <f t="shared" si="21"/>
        <v>0.83367909174082822</v>
      </c>
      <c r="AE104" s="11">
        <v>0.96499999999999997</v>
      </c>
      <c r="AF104" s="10">
        <v>311</v>
      </c>
      <c r="AG104" s="33">
        <f t="shared" si="22"/>
        <v>0.13119287972459806</v>
      </c>
      <c r="AH104" s="14">
        <v>2.4541355261775295</v>
      </c>
      <c r="AI104" s="10">
        <v>394</v>
      </c>
      <c r="AJ104" s="33">
        <f t="shared" si="23"/>
        <v>-0.13000378243782085</v>
      </c>
      <c r="AK104" s="13">
        <v>175376.65708486931</v>
      </c>
      <c r="AL104" s="38"/>
    </row>
    <row r="105" spans="1:38" x14ac:dyDescent="0.25">
      <c r="A105" t="s">
        <v>706</v>
      </c>
      <c r="B105" s="5" t="s">
        <v>504</v>
      </c>
      <c r="C105" s="6" t="s">
        <v>93</v>
      </c>
      <c r="D105" s="7" t="s">
        <v>34</v>
      </c>
      <c r="E105" s="36">
        <f t="shared" si="12"/>
        <v>4.5819774972561547</v>
      </c>
      <c r="F105" s="8">
        <v>14.777288362428445</v>
      </c>
      <c r="G105" s="9">
        <f t="shared" si="13"/>
        <v>478</v>
      </c>
      <c r="H105" s="10">
        <v>497</v>
      </c>
      <c r="I105" s="33">
        <f t="shared" si="14"/>
        <v>0.74659866002533437</v>
      </c>
      <c r="J105" s="11">
        <v>7.9505083915227148E-2</v>
      </c>
      <c r="K105" s="10">
        <v>348</v>
      </c>
      <c r="L105" s="33">
        <f t="shared" si="15"/>
        <v>0.31403195505219078</v>
      </c>
      <c r="M105" s="11">
        <v>4.915416533673795E-2</v>
      </c>
      <c r="N105" s="10">
        <v>484</v>
      </c>
      <c r="O105" s="33">
        <f t="shared" si="16"/>
        <v>0.79371569025207633</v>
      </c>
      <c r="P105" s="11">
        <v>1.2E-2</v>
      </c>
      <c r="Q105" s="10">
        <v>434</v>
      </c>
      <c r="R105" s="33">
        <f t="shared" si="17"/>
        <v>0.5528057078878641</v>
      </c>
      <c r="S105" s="12">
        <v>0</v>
      </c>
      <c r="T105" s="10">
        <v>441</v>
      </c>
      <c r="U105" s="33">
        <f t="shared" si="18"/>
        <v>0.69985575206642769</v>
      </c>
      <c r="V105" s="11">
        <v>3.5000000000000003E-2</v>
      </c>
      <c r="W105" s="10">
        <v>460</v>
      </c>
      <c r="X105" s="33">
        <f t="shared" si="19"/>
        <v>0.84749353266037264</v>
      </c>
      <c r="Y105" s="13">
        <v>110156</v>
      </c>
      <c r="Z105" s="10">
        <v>496</v>
      </c>
      <c r="AA105" s="33">
        <f t="shared" si="20"/>
        <v>0.89782917714061539</v>
      </c>
      <c r="AB105" s="11">
        <v>3.7000000000000005E-2</v>
      </c>
      <c r="AC105" s="10">
        <v>336</v>
      </c>
      <c r="AD105" s="33">
        <f t="shared" si="21"/>
        <v>0.43323617058617342</v>
      </c>
      <c r="AE105" s="11">
        <v>0.93900000000000006</v>
      </c>
      <c r="AF105" s="10">
        <v>394</v>
      </c>
      <c r="AG105" s="33">
        <f t="shared" si="22"/>
        <v>0.3726767866866324</v>
      </c>
      <c r="AH105" s="14">
        <v>2.1987741404051531</v>
      </c>
      <c r="AI105" s="10">
        <v>466</v>
      </c>
      <c r="AJ105" s="33">
        <f t="shared" si="23"/>
        <v>-5.1415351136544166E-3</v>
      </c>
      <c r="AK105" s="13">
        <v>249819.7471629596</v>
      </c>
      <c r="AL105" s="38"/>
    </row>
    <row r="106" spans="1:38" x14ac:dyDescent="0.25">
      <c r="A106" t="s">
        <v>707</v>
      </c>
      <c r="B106" s="5" t="s">
        <v>357</v>
      </c>
      <c r="C106" s="6" t="s">
        <v>54</v>
      </c>
      <c r="D106" s="7" t="s">
        <v>39</v>
      </c>
      <c r="E106" s="36">
        <f t="shared" si="12"/>
        <v>1.7170506801945002</v>
      </c>
      <c r="F106" s="8">
        <v>22.746979860131134</v>
      </c>
      <c r="G106" s="9">
        <f t="shared" si="13"/>
        <v>320</v>
      </c>
      <c r="H106" s="10">
        <v>10</v>
      </c>
      <c r="I106" s="33">
        <f t="shared" si="14"/>
        <v>-2.2148336419343986</v>
      </c>
      <c r="J106" s="11">
        <v>-0.18091009988901219</v>
      </c>
      <c r="K106" s="10">
        <v>524</v>
      </c>
      <c r="L106" s="33">
        <f t="shared" si="15"/>
        <v>0.83181841243513099</v>
      </c>
      <c r="M106" s="11">
        <v>2.1164021164021163E-2</v>
      </c>
      <c r="N106" s="10">
        <v>338</v>
      </c>
      <c r="O106" s="33">
        <f t="shared" si="16"/>
        <v>0.45576186468316182</v>
      </c>
      <c r="P106" s="11">
        <v>3.4000000000000002E-2</v>
      </c>
      <c r="Q106" s="10">
        <v>434</v>
      </c>
      <c r="R106" s="33">
        <f t="shared" si="17"/>
        <v>0.5528057078878641</v>
      </c>
      <c r="S106" s="12">
        <v>0</v>
      </c>
      <c r="T106" s="10">
        <v>184</v>
      </c>
      <c r="U106" s="33">
        <f t="shared" si="18"/>
        <v>-9.7548103046032356E-2</v>
      </c>
      <c r="V106" s="11">
        <v>8.5999999999999993E-2</v>
      </c>
      <c r="W106" s="10">
        <v>294</v>
      </c>
      <c r="X106" s="33">
        <f t="shared" si="19"/>
        <v>-0.12475256930907329</v>
      </c>
      <c r="Y106" s="13">
        <v>80714</v>
      </c>
      <c r="Z106" s="10">
        <v>369</v>
      </c>
      <c r="AA106" s="33">
        <f t="shared" si="20"/>
        <v>0.51334903685870326</v>
      </c>
      <c r="AB106" s="11">
        <v>4.4999999999999998E-2</v>
      </c>
      <c r="AC106" s="10">
        <v>84</v>
      </c>
      <c r="AD106" s="33">
        <f t="shared" si="21"/>
        <v>-0.82969919613235865</v>
      </c>
      <c r="AE106" s="11">
        <v>0.85699999999999998</v>
      </c>
      <c r="AF106" s="10">
        <v>558</v>
      </c>
      <c r="AG106" s="33">
        <f t="shared" si="22"/>
        <v>1.7991723135765647</v>
      </c>
      <c r="AH106" s="14">
        <v>0.69030146772316126</v>
      </c>
      <c r="AI106" s="10">
        <v>558</v>
      </c>
      <c r="AJ106" s="33">
        <f t="shared" si="23"/>
        <v>4.5723786729316451</v>
      </c>
      <c r="AK106" s="13">
        <v>2978945.2953929538</v>
      </c>
      <c r="AL106" s="38"/>
    </row>
    <row r="107" spans="1:38" x14ac:dyDescent="0.25">
      <c r="A107" t="s">
        <v>708</v>
      </c>
      <c r="B107" s="5" t="s">
        <v>165</v>
      </c>
      <c r="C107" s="6" t="s">
        <v>26</v>
      </c>
      <c r="D107" s="7" t="s">
        <v>20</v>
      </c>
      <c r="E107" s="36">
        <f t="shared" si="12"/>
        <v>-2.864756070440055</v>
      </c>
      <c r="F107" s="8">
        <v>35.492710776252878</v>
      </c>
      <c r="G107" s="9">
        <f t="shared" si="13"/>
        <v>125</v>
      </c>
      <c r="H107" s="10">
        <v>371</v>
      </c>
      <c r="I107" s="33">
        <f t="shared" si="14"/>
        <v>0.23735590143169091</v>
      </c>
      <c r="J107" s="11">
        <v>3.4724540901502454E-2</v>
      </c>
      <c r="K107" s="10">
        <v>175</v>
      </c>
      <c r="L107" s="33">
        <f t="shared" si="15"/>
        <v>-0.17097763723459902</v>
      </c>
      <c r="M107" s="11">
        <v>7.5372480280455734E-2</v>
      </c>
      <c r="N107" s="10">
        <v>204</v>
      </c>
      <c r="O107" s="33">
        <f t="shared" si="16"/>
        <v>4.1000351484948759E-2</v>
      </c>
      <c r="P107" s="11">
        <v>6.0999999999999999E-2</v>
      </c>
      <c r="Q107" s="10">
        <v>244</v>
      </c>
      <c r="R107" s="33">
        <f t="shared" si="17"/>
        <v>0.2655416287238192</v>
      </c>
      <c r="S107" s="12">
        <v>0.9680542110358179</v>
      </c>
      <c r="T107" s="10">
        <v>184</v>
      </c>
      <c r="U107" s="33">
        <f t="shared" si="18"/>
        <v>-9.7548103046032356E-2</v>
      </c>
      <c r="V107" s="11">
        <v>8.5999999999999993E-2</v>
      </c>
      <c r="W107" s="10">
        <v>182</v>
      </c>
      <c r="X107" s="33">
        <f t="shared" si="19"/>
        <v>-0.57722577388706897</v>
      </c>
      <c r="Y107" s="13">
        <v>67012</v>
      </c>
      <c r="Z107" s="10">
        <v>74</v>
      </c>
      <c r="AA107" s="33">
        <f t="shared" si="20"/>
        <v>-1.0245715242689466</v>
      </c>
      <c r="AB107" s="11">
        <v>7.6999999999999999E-2</v>
      </c>
      <c r="AC107" s="10">
        <v>53</v>
      </c>
      <c r="AD107" s="33">
        <f t="shared" si="21"/>
        <v>-1.3071503713552182</v>
      </c>
      <c r="AE107" s="11">
        <v>0.82599999999999996</v>
      </c>
      <c r="AF107" s="10">
        <v>142</v>
      </c>
      <c r="AG107" s="33">
        <f t="shared" si="22"/>
        <v>-0.40663677284127736</v>
      </c>
      <c r="AH107" s="14">
        <v>3.0228729096185312</v>
      </c>
      <c r="AI107" s="10">
        <v>66</v>
      </c>
      <c r="AJ107" s="33">
        <f t="shared" si="23"/>
        <v>-0.3189506037220422</v>
      </c>
      <c r="AK107" s="13">
        <v>62726.232010325912</v>
      </c>
      <c r="AL107" s="38"/>
    </row>
    <row r="108" spans="1:38" x14ac:dyDescent="0.25">
      <c r="A108" t="s">
        <v>709</v>
      </c>
      <c r="B108" s="5" t="s">
        <v>309</v>
      </c>
      <c r="C108" s="6" t="s">
        <v>44</v>
      </c>
      <c r="D108" s="7" t="s">
        <v>20</v>
      </c>
      <c r="E108" s="36">
        <f t="shared" si="12"/>
        <v>0.93141958026836424</v>
      </c>
      <c r="F108" s="8">
        <v>24.932458895799428</v>
      </c>
      <c r="G108" s="9">
        <f t="shared" si="13"/>
        <v>271</v>
      </c>
      <c r="H108" s="10">
        <v>547</v>
      </c>
      <c r="I108" s="33">
        <f t="shared" si="14"/>
        <v>1.7183478804138601</v>
      </c>
      <c r="J108" s="11">
        <v>0.16495638789122635</v>
      </c>
      <c r="K108" s="10">
        <v>101</v>
      </c>
      <c r="L108" s="33">
        <f t="shared" si="15"/>
        <v>-0.4871204602139792</v>
      </c>
      <c r="M108" s="11">
        <v>9.2462311557788945E-2</v>
      </c>
      <c r="N108" s="10">
        <v>351</v>
      </c>
      <c r="O108" s="33">
        <f t="shared" si="16"/>
        <v>0.48648493973488133</v>
      </c>
      <c r="P108" s="11">
        <v>3.2000000000000001E-2</v>
      </c>
      <c r="Q108" s="10">
        <v>186</v>
      </c>
      <c r="R108" s="33">
        <f t="shared" si="17"/>
        <v>9.5371980419198865E-2</v>
      </c>
      <c r="S108" s="12">
        <v>1.5415106804668575</v>
      </c>
      <c r="T108" s="10">
        <v>381</v>
      </c>
      <c r="U108" s="33">
        <f t="shared" si="18"/>
        <v>0.54350205498555315</v>
      </c>
      <c r="V108" s="11">
        <v>4.4999999999999998E-2</v>
      </c>
      <c r="W108" s="10">
        <v>186</v>
      </c>
      <c r="X108" s="33">
        <f t="shared" si="19"/>
        <v>-0.5725696126080223</v>
      </c>
      <c r="Y108" s="13">
        <v>67153</v>
      </c>
      <c r="Z108" s="10">
        <v>124</v>
      </c>
      <c r="AA108" s="33">
        <f t="shared" si="20"/>
        <v>-0.44785131384607807</v>
      </c>
      <c r="AB108" s="11">
        <v>6.5000000000000002E-2</v>
      </c>
      <c r="AC108" s="10">
        <v>406</v>
      </c>
      <c r="AD108" s="33">
        <f t="shared" si="21"/>
        <v>0.61805598034985931</v>
      </c>
      <c r="AE108" s="11">
        <v>0.95099999999999996</v>
      </c>
      <c r="AF108" s="10">
        <v>221</v>
      </c>
      <c r="AG108" s="33">
        <f t="shared" si="22"/>
        <v>-0.12678062903736764</v>
      </c>
      <c r="AH108" s="14">
        <v>2.72693413010427</v>
      </c>
      <c r="AI108" s="10">
        <v>155</v>
      </c>
      <c r="AJ108" s="33">
        <f t="shared" si="23"/>
        <v>-0.27074458623062531</v>
      </c>
      <c r="AK108" s="13">
        <v>91466.743889011224</v>
      </c>
      <c r="AL108" s="38"/>
    </row>
    <row r="109" spans="1:38" x14ac:dyDescent="0.25">
      <c r="A109" t="s">
        <v>710</v>
      </c>
      <c r="B109" s="5" t="s">
        <v>490</v>
      </c>
      <c r="C109" s="6" t="s">
        <v>91</v>
      </c>
      <c r="D109" s="7" t="s">
        <v>39</v>
      </c>
      <c r="E109" s="36">
        <f t="shared" si="12"/>
        <v>4.3938172829762623</v>
      </c>
      <c r="F109" s="8">
        <v>15.300714947366618</v>
      </c>
      <c r="G109" s="9">
        <f t="shared" si="13"/>
        <v>464</v>
      </c>
      <c r="H109" s="10">
        <v>114</v>
      </c>
      <c r="I109" s="33">
        <f t="shared" si="14"/>
        <v>-0.59107281250666988</v>
      </c>
      <c r="J109" s="11">
        <v>-3.8123795245234571E-2</v>
      </c>
      <c r="K109" s="10">
        <v>532</v>
      </c>
      <c r="L109" s="33">
        <f t="shared" si="15"/>
        <v>0.87152790649988754</v>
      </c>
      <c r="M109" s="11">
        <v>1.9017432646592711E-2</v>
      </c>
      <c r="N109" s="10">
        <v>309</v>
      </c>
      <c r="O109" s="33">
        <f t="shared" si="16"/>
        <v>0.37895417705386314</v>
      </c>
      <c r="P109" s="11">
        <v>3.9E-2</v>
      </c>
      <c r="Q109" s="10">
        <v>434</v>
      </c>
      <c r="R109" s="33">
        <f t="shared" si="17"/>
        <v>0.5528057078878641</v>
      </c>
      <c r="S109" s="12">
        <v>0</v>
      </c>
      <c r="T109" s="10">
        <v>514</v>
      </c>
      <c r="U109" s="33">
        <f t="shared" si="18"/>
        <v>0.88748018856347721</v>
      </c>
      <c r="V109" s="11">
        <v>2.3E-2</v>
      </c>
      <c r="W109" s="10">
        <v>441</v>
      </c>
      <c r="X109" s="33">
        <f t="shared" si="19"/>
        <v>0.66544092889168993</v>
      </c>
      <c r="Y109" s="13">
        <v>104643</v>
      </c>
      <c r="Z109" s="10">
        <v>543</v>
      </c>
      <c r="AA109" s="33">
        <f t="shared" si="20"/>
        <v>1.0900692472815718</v>
      </c>
      <c r="AB109" s="11">
        <v>3.3000000000000002E-2</v>
      </c>
      <c r="AC109" s="10">
        <v>425</v>
      </c>
      <c r="AD109" s="33">
        <f t="shared" si="21"/>
        <v>0.67966258360442189</v>
      </c>
      <c r="AE109" s="11">
        <v>0.95499999999999996</v>
      </c>
      <c r="AF109" s="10">
        <v>393</v>
      </c>
      <c r="AG109" s="33">
        <f t="shared" si="22"/>
        <v>0.37229781612948171</v>
      </c>
      <c r="AH109" s="14">
        <v>2.1991748894565428</v>
      </c>
      <c r="AI109" s="10">
        <v>423</v>
      </c>
      <c r="AJ109" s="33">
        <f t="shared" si="23"/>
        <v>-9.5135111349205076E-2</v>
      </c>
      <c r="AK109" s="13">
        <v>196165.41972834559</v>
      </c>
      <c r="AL109" s="38"/>
    </row>
    <row r="110" spans="1:38" x14ac:dyDescent="0.25">
      <c r="A110" t="s">
        <v>711</v>
      </c>
      <c r="B110" s="5" t="s">
        <v>349</v>
      </c>
      <c r="C110" s="6" t="s">
        <v>44</v>
      </c>
      <c r="D110" s="7" t="s">
        <v>20</v>
      </c>
      <c r="E110" s="36">
        <f t="shared" si="12"/>
        <v>1.6067657504219055</v>
      </c>
      <c r="F110" s="8">
        <v>23.053771943579481</v>
      </c>
      <c r="G110" s="9">
        <f t="shared" si="13"/>
        <v>312</v>
      </c>
      <c r="H110" s="10">
        <v>262</v>
      </c>
      <c r="I110" s="33">
        <f t="shared" si="14"/>
        <v>-5.2804785570784253E-2</v>
      </c>
      <c r="J110" s="11">
        <v>9.2091007583965379E-3</v>
      </c>
      <c r="K110" s="10">
        <v>258</v>
      </c>
      <c r="L110" s="33">
        <f t="shared" si="15"/>
        <v>6.6963579765562747E-2</v>
      </c>
      <c r="M110" s="11">
        <v>6.2510017631030618E-2</v>
      </c>
      <c r="N110" s="10">
        <v>301</v>
      </c>
      <c r="O110" s="33">
        <f t="shared" si="16"/>
        <v>0.36359263952800336</v>
      </c>
      <c r="P110" s="11">
        <v>0.04</v>
      </c>
      <c r="Q110" s="10">
        <v>162</v>
      </c>
      <c r="R110" s="33">
        <f t="shared" si="17"/>
        <v>4.1650681150835729E-3</v>
      </c>
      <c r="S110" s="12">
        <v>1.848869803781237</v>
      </c>
      <c r="T110" s="10">
        <v>351</v>
      </c>
      <c r="U110" s="33">
        <f t="shared" si="18"/>
        <v>0.48096057615320331</v>
      </c>
      <c r="V110" s="11">
        <v>4.9000000000000002E-2</v>
      </c>
      <c r="W110" s="10">
        <v>373</v>
      </c>
      <c r="X110" s="33">
        <f t="shared" si="19"/>
        <v>0.19880110595404168</v>
      </c>
      <c r="Y110" s="13">
        <v>90512</v>
      </c>
      <c r="Z110" s="10">
        <v>437</v>
      </c>
      <c r="AA110" s="33">
        <f t="shared" si="20"/>
        <v>0.7055891069996596</v>
      </c>
      <c r="AB110" s="11">
        <v>4.0999999999999995E-2</v>
      </c>
      <c r="AC110" s="10">
        <v>221</v>
      </c>
      <c r="AD110" s="33">
        <f t="shared" si="21"/>
        <v>4.8194900245157574E-2</v>
      </c>
      <c r="AE110" s="11">
        <v>0.91400000000000003</v>
      </c>
      <c r="AF110" s="10">
        <v>119</v>
      </c>
      <c r="AG110" s="33">
        <f t="shared" si="22"/>
        <v>-0.51523674296517985</v>
      </c>
      <c r="AH110" s="14">
        <v>3.1377138495990096</v>
      </c>
      <c r="AI110" s="10">
        <v>145</v>
      </c>
      <c r="AJ110" s="33">
        <f t="shared" si="23"/>
        <v>-0.27707263752257261</v>
      </c>
      <c r="AK110" s="13">
        <v>87693.948649132217</v>
      </c>
      <c r="AL110" s="38"/>
    </row>
    <row r="111" spans="1:38" x14ac:dyDescent="0.25">
      <c r="A111" t="s">
        <v>712</v>
      </c>
      <c r="B111" s="5" t="s">
        <v>578</v>
      </c>
      <c r="C111" s="6" t="s">
        <v>93</v>
      </c>
      <c r="D111" s="7" t="s">
        <v>34</v>
      </c>
      <c r="E111" s="36">
        <f t="shared" si="12"/>
        <v>7.4504618478702014</v>
      </c>
      <c r="F111" s="8">
        <v>6.7977004706062125</v>
      </c>
      <c r="G111" s="9">
        <f t="shared" si="13"/>
        <v>555</v>
      </c>
      <c r="H111" s="10">
        <v>401</v>
      </c>
      <c r="I111" s="33">
        <f t="shared" si="14"/>
        <v>0.32608334166410657</v>
      </c>
      <c r="J111" s="11">
        <v>4.2526837324525113E-2</v>
      </c>
      <c r="K111" s="10">
        <v>357</v>
      </c>
      <c r="L111" s="33">
        <f t="shared" si="15"/>
        <v>0.34684914830826113</v>
      </c>
      <c r="M111" s="11">
        <v>4.7380156075808248E-2</v>
      </c>
      <c r="N111" s="10">
        <v>535</v>
      </c>
      <c r="O111" s="33">
        <f t="shared" si="16"/>
        <v>0.97805414056239315</v>
      </c>
      <c r="P111" s="11">
        <v>0</v>
      </c>
      <c r="Q111" s="10">
        <v>434</v>
      </c>
      <c r="R111" s="33">
        <f t="shared" si="17"/>
        <v>0.5528057078878641</v>
      </c>
      <c r="S111" s="12">
        <v>0</v>
      </c>
      <c r="T111" s="10">
        <v>528</v>
      </c>
      <c r="U111" s="33">
        <f t="shared" si="18"/>
        <v>0.93438629768773951</v>
      </c>
      <c r="V111" s="11">
        <v>0.02</v>
      </c>
      <c r="W111" s="10">
        <v>556</v>
      </c>
      <c r="X111" s="33">
        <f t="shared" si="19"/>
        <v>2.6113861193290075</v>
      </c>
      <c r="Y111" s="13">
        <v>163571</v>
      </c>
      <c r="Z111" s="10">
        <v>534</v>
      </c>
      <c r="AA111" s="33">
        <f t="shared" si="20"/>
        <v>1.0420092297463326</v>
      </c>
      <c r="AB111" s="11">
        <v>3.4000000000000002E-2</v>
      </c>
      <c r="AC111" s="10">
        <v>518</v>
      </c>
      <c r="AD111" s="33">
        <f t="shared" si="21"/>
        <v>1.0184989015045158</v>
      </c>
      <c r="AE111" s="11">
        <v>0.97699999999999998</v>
      </c>
      <c r="AF111" s="10">
        <v>433</v>
      </c>
      <c r="AG111" s="33">
        <f t="shared" si="22"/>
        <v>0.48833773079501391</v>
      </c>
      <c r="AH111" s="14">
        <v>2.0764664498479468</v>
      </c>
      <c r="AI111" s="10">
        <v>507</v>
      </c>
      <c r="AJ111" s="33">
        <f t="shared" si="23"/>
        <v>9.2015583842016219E-2</v>
      </c>
      <c r="AK111" s="13">
        <v>307744.99128712871</v>
      </c>
      <c r="AL111" s="38"/>
    </row>
    <row r="112" spans="1:38" x14ac:dyDescent="0.25">
      <c r="A112" t="s">
        <v>713</v>
      </c>
      <c r="B112" s="5" t="s">
        <v>194</v>
      </c>
      <c r="C112" s="6" t="s">
        <v>28</v>
      </c>
      <c r="D112" s="7" t="s">
        <v>20</v>
      </c>
      <c r="E112" s="36">
        <f t="shared" si="12"/>
        <v>-2.1154491245194853</v>
      </c>
      <c r="F112" s="8">
        <v>33.408278754984877</v>
      </c>
      <c r="G112" s="9">
        <f t="shared" si="13"/>
        <v>153</v>
      </c>
      <c r="H112" s="10">
        <v>161</v>
      </c>
      <c r="I112" s="33">
        <f t="shared" si="14"/>
        <v>-0.43510959778446895</v>
      </c>
      <c r="J112" s="11">
        <v>-2.4409083886914873E-2</v>
      </c>
      <c r="K112" s="10">
        <v>291</v>
      </c>
      <c r="L112" s="33">
        <f t="shared" si="15"/>
        <v>0.15064395100382158</v>
      </c>
      <c r="M112" s="11">
        <v>5.7986481679117755E-2</v>
      </c>
      <c r="N112" s="10">
        <v>301</v>
      </c>
      <c r="O112" s="33">
        <f t="shared" si="16"/>
        <v>0.36359263952800336</v>
      </c>
      <c r="P112" s="11">
        <v>0.04</v>
      </c>
      <c r="Q112" s="10">
        <v>293</v>
      </c>
      <c r="R112" s="33">
        <f t="shared" si="17"/>
        <v>0.36484447667553888</v>
      </c>
      <c r="S112" s="12">
        <v>0.63341250989707043</v>
      </c>
      <c r="T112" s="10">
        <v>81</v>
      </c>
      <c r="U112" s="33">
        <f t="shared" si="18"/>
        <v>-0.7542336307857056</v>
      </c>
      <c r="V112" s="11">
        <v>0.128</v>
      </c>
      <c r="W112" s="10">
        <v>180</v>
      </c>
      <c r="X112" s="33">
        <f t="shared" si="19"/>
        <v>-0.58663716370641861</v>
      </c>
      <c r="Y112" s="13">
        <v>66727</v>
      </c>
      <c r="Z112" s="10">
        <v>51</v>
      </c>
      <c r="AA112" s="33">
        <f t="shared" si="20"/>
        <v>-1.3129316294803812</v>
      </c>
      <c r="AB112" s="11">
        <v>8.3000000000000004E-2</v>
      </c>
      <c r="AC112" s="10">
        <v>154</v>
      </c>
      <c r="AD112" s="33">
        <f t="shared" si="21"/>
        <v>-0.32144471928221768</v>
      </c>
      <c r="AE112" s="11">
        <v>0.89</v>
      </c>
      <c r="AF112" s="10">
        <v>516</v>
      </c>
      <c r="AG112" s="33">
        <f t="shared" si="22"/>
        <v>0.99838896356185292</v>
      </c>
      <c r="AH112" s="14">
        <v>1.5371038428203647</v>
      </c>
      <c r="AI112" s="10">
        <v>320</v>
      </c>
      <c r="AJ112" s="33">
        <f t="shared" si="23"/>
        <v>-0.18847970665442285</v>
      </c>
      <c r="AK112" s="13">
        <v>140513.20886777513</v>
      </c>
      <c r="AL112" s="38"/>
    </row>
    <row r="113" spans="1:38" x14ac:dyDescent="0.25">
      <c r="A113" t="s">
        <v>714</v>
      </c>
      <c r="B113" s="5" t="s">
        <v>508</v>
      </c>
      <c r="C113" s="6" t="s">
        <v>81</v>
      </c>
      <c r="D113" s="7" t="s">
        <v>34</v>
      </c>
      <c r="E113" s="36">
        <f t="shared" si="12"/>
        <v>4.6265381776940329</v>
      </c>
      <c r="F113" s="8">
        <v>14.653328869326335</v>
      </c>
      <c r="G113" s="9">
        <f t="shared" si="13"/>
        <v>482</v>
      </c>
      <c r="H113" s="10">
        <v>324</v>
      </c>
      <c r="I113" s="33">
        <f t="shared" si="14"/>
        <v>0.14655515029518673</v>
      </c>
      <c r="J113" s="11">
        <v>2.6739926739926645E-2</v>
      </c>
      <c r="K113" s="10">
        <v>341</v>
      </c>
      <c r="L113" s="33">
        <f t="shared" si="15"/>
        <v>0.30481190015596366</v>
      </c>
      <c r="M113" s="11">
        <v>4.9652576722640417E-2</v>
      </c>
      <c r="N113" s="10">
        <v>394</v>
      </c>
      <c r="O113" s="33">
        <f t="shared" si="16"/>
        <v>0.6093772399417593</v>
      </c>
      <c r="P113" s="11">
        <v>2.4E-2</v>
      </c>
      <c r="Q113" s="10">
        <v>358</v>
      </c>
      <c r="R113" s="33">
        <f t="shared" si="17"/>
        <v>0.46458362625614263</v>
      </c>
      <c r="S113" s="12">
        <v>0.29730051135687952</v>
      </c>
      <c r="T113" s="10">
        <v>535</v>
      </c>
      <c r="U113" s="33">
        <f t="shared" si="18"/>
        <v>0.96565703710391437</v>
      </c>
      <c r="V113" s="11">
        <v>1.8000000000000002E-2</v>
      </c>
      <c r="W113" s="10">
        <v>442</v>
      </c>
      <c r="X113" s="33">
        <f t="shared" si="19"/>
        <v>0.67112078520371854</v>
      </c>
      <c r="Y113" s="13">
        <v>104815</v>
      </c>
      <c r="Z113" s="10">
        <v>437</v>
      </c>
      <c r="AA113" s="33">
        <f t="shared" si="20"/>
        <v>0.7055891069996596</v>
      </c>
      <c r="AB113" s="11">
        <v>4.0999999999999995E-2</v>
      </c>
      <c r="AC113" s="10">
        <v>518</v>
      </c>
      <c r="AD113" s="33">
        <f t="shared" si="21"/>
        <v>1.0184989015045158</v>
      </c>
      <c r="AE113" s="11">
        <v>0.97699999999999998</v>
      </c>
      <c r="AF113" s="10">
        <v>405</v>
      </c>
      <c r="AG113" s="33">
        <f t="shared" si="22"/>
        <v>0.41258258805588477</v>
      </c>
      <c r="AH113" s="14">
        <v>2.1565750520012554</v>
      </c>
      <c r="AI113" s="10">
        <v>421</v>
      </c>
      <c r="AJ113" s="33">
        <f t="shared" si="23"/>
        <v>-9.7103715769745511E-2</v>
      </c>
      <c r="AK113" s="13">
        <v>194991.73433226306</v>
      </c>
      <c r="AL113" s="38"/>
    </row>
    <row r="114" spans="1:38" x14ac:dyDescent="0.25">
      <c r="A114" t="s">
        <v>715</v>
      </c>
      <c r="B114" s="5" t="s">
        <v>213</v>
      </c>
      <c r="C114" s="6" t="s">
        <v>47</v>
      </c>
      <c r="D114" s="7" t="s">
        <v>20</v>
      </c>
      <c r="E114" s="36">
        <f t="shared" si="12"/>
        <v>-1.4459753404891258</v>
      </c>
      <c r="F114" s="8">
        <v>31.54592768453281</v>
      </c>
      <c r="G114" s="9">
        <f t="shared" si="13"/>
        <v>173</v>
      </c>
      <c r="H114" s="10">
        <v>439</v>
      </c>
      <c r="I114" s="33">
        <f t="shared" si="14"/>
        <v>0.4527739735062698</v>
      </c>
      <c r="J114" s="11">
        <v>5.366744795257139E-2</v>
      </c>
      <c r="K114" s="10">
        <v>339</v>
      </c>
      <c r="L114" s="33">
        <f t="shared" si="15"/>
        <v>0.29976113450092196</v>
      </c>
      <c r="M114" s="11">
        <v>4.9925607538436105E-2</v>
      </c>
      <c r="N114" s="10">
        <v>131</v>
      </c>
      <c r="O114" s="33">
        <f t="shared" si="16"/>
        <v>-0.34303808666154478</v>
      </c>
      <c r="P114" s="11">
        <v>8.5999999999999993E-2</v>
      </c>
      <c r="Q114" s="10">
        <v>190</v>
      </c>
      <c r="R114" s="33">
        <f t="shared" si="17"/>
        <v>0.1159752351887039</v>
      </c>
      <c r="S114" s="12">
        <v>1.472079557721875</v>
      </c>
      <c r="T114" s="10">
        <v>143</v>
      </c>
      <c r="U114" s="33">
        <f t="shared" si="18"/>
        <v>-0.30080790925116946</v>
      </c>
      <c r="V114" s="11">
        <v>9.9000000000000005E-2</v>
      </c>
      <c r="W114" s="10">
        <v>157</v>
      </c>
      <c r="X114" s="33">
        <f t="shared" si="19"/>
        <v>-0.65340849779317289</v>
      </c>
      <c r="Y114" s="13">
        <v>64705</v>
      </c>
      <c r="Z114" s="10">
        <v>150</v>
      </c>
      <c r="AA114" s="33">
        <f t="shared" si="20"/>
        <v>-0.30367126124036076</v>
      </c>
      <c r="AB114" s="11">
        <v>6.2E-2</v>
      </c>
      <c r="AC114" s="10">
        <v>210</v>
      </c>
      <c r="AD114" s="33">
        <f t="shared" si="21"/>
        <v>-1.3411703009404965E-2</v>
      </c>
      <c r="AE114" s="11">
        <v>0.91</v>
      </c>
      <c r="AF114" s="10">
        <v>174</v>
      </c>
      <c r="AG114" s="33">
        <f t="shared" si="22"/>
        <v>-0.27183568652946566</v>
      </c>
      <c r="AH114" s="14">
        <v>2.8803251405466241</v>
      </c>
      <c r="AI114" s="10">
        <v>154</v>
      </c>
      <c r="AJ114" s="33">
        <f t="shared" si="23"/>
        <v>-0.27115189236643367</v>
      </c>
      <c r="AK114" s="13">
        <v>91223.907258987863</v>
      </c>
      <c r="AL114" s="38"/>
    </row>
    <row r="115" spans="1:38" x14ac:dyDescent="0.25">
      <c r="A115" t="s">
        <v>716</v>
      </c>
      <c r="B115" s="5" t="s">
        <v>125</v>
      </c>
      <c r="C115" s="6" t="s">
        <v>81</v>
      </c>
      <c r="D115" s="7" t="s">
        <v>34</v>
      </c>
      <c r="E115" s="36">
        <f t="shared" si="12"/>
        <v>-4.5186558732897844</v>
      </c>
      <c r="F115" s="8">
        <v>40.093551229951622</v>
      </c>
      <c r="G115" s="9">
        <f t="shared" si="13"/>
        <v>85</v>
      </c>
      <c r="H115" s="10">
        <v>243</v>
      </c>
      <c r="I115" s="33">
        <f t="shared" si="14"/>
        <v>-0.10834958007947944</v>
      </c>
      <c r="J115" s="11">
        <v>4.3247385996605381E-3</v>
      </c>
      <c r="K115" s="10">
        <v>273</v>
      </c>
      <c r="L115" s="33">
        <f t="shared" si="15"/>
        <v>9.6330121062629379E-2</v>
      </c>
      <c r="M115" s="11">
        <v>6.0922541340295906E-2</v>
      </c>
      <c r="N115" s="10">
        <v>54</v>
      </c>
      <c r="O115" s="33">
        <f t="shared" si="16"/>
        <v>-1.3261764883165685</v>
      </c>
      <c r="P115" s="11">
        <v>0.15</v>
      </c>
      <c r="Q115" s="10">
        <v>156</v>
      </c>
      <c r="R115" s="33">
        <f t="shared" si="17"/>
        <v>-1.3314033863800822E-2</v>
      </c>
      <c r="S115" s="12">
        <v>1.9077728115120463</v>
      </c>
      <c r="T115" s="10">
        <v>219</v>
      </c>
      <c r="U115" s="33">
        <f t="shared" si="18"/>
        <v>5.8805594034842111E-2</v>
      </c>
      <c r="V115" s="11">
        <v>7.5999999999999998E-2</v>
      </c>
      <c r="W115" s="10">
        <v>115</v>
      </c>
      <c r="X115" s="33">
        <f t="shared" si="19"/>
        <v>-0.78163455627925937</v>
      </c>
      <c r="Y115" s="13">
        <v>60822</v>
      </c>
      <c r="Z115" s="10">
        <v>398</v>
      </c>
      <c r="AA115" s="33">
        <f t="shared" si="20"/>
        <v>0.60946907192918143</v>
      </c>
      <c r="AB115" s="11">
        <v>4.2999999999999997E-2</v>
      </c>
      <c r="AC115" s="10">
        <v>12</v>
      </c>
      <c r="AD115" s="33">
        <f t="shared" si="21"/>
        <v>-3.0629385641102473</v>
      </c>
      <c r="AE115" s="11">
        <v>0.71200000000000008</v>
      </c>
      <c r="AF115" s="10">
        <v>361</v>
      </c>
      <c r="AG115" s="33">
        <f t="shared" si="22"/>
        <v>0.3031108333148434</v>
      </c>
      <c r="AH115" s="14">
        <v>2.2723378758899755</v>
      </c>
      <c r="AI115" s="10">
        <v>95</v>
      </c>
      <c r="AJ115" s="33">
        <f t="shared" si="23"/>
        <v>-0.30255896103371827</v>
      </c>
      <c r="AK115" s="13">
        <v>72498.958028998153</v>
      </c>
      <c r="AL115" s="38"/>
    </row>
    <row r="116" spans="1:38" x14ac:dyDescent="0.25">
      <c r="A116" t="s">
        <v>717</v>
      </c>
      <c r="B116" s="5" t="s">
        <v>103</v>
      </c>
      <c r="C116" s="6" t="s">
        <v>26</v>
      </c>
      <c r="D116" s="7" t="s">
        <v>20</v>
      </c>
      <c r="E116" s="36">
        <f t="shared" si="12"/>
        <v>-5.8200157427107539</v>
      </c>
      <c r="F116" s="8">
        <v>43.713691411198212</v>
      </c>
      <c r="G116" s="9">
        <f t="shared" si="13"/>
        <v>63</v>
      </c>
      <c r="H116" s="10">
        <v>84</v>
      </c>
      <c r="I116" s="33">
        <f t="shared" si="14"/>
        <v>-0.71295506019012478</v>
      </c>
      <c r="J116" s="11">
        <v>-4.88415779586725E-2</v>
      </c>
      <c r="K116" s="10">
        <v>34</v>
      </c>
      <c r="L116" s="33">
        <f t="shared" si="15"/>
        <v>-1.1473654376715603</v>
      </c>
      <c r="M116" s="11">
        <v>0.12815338042381433</v>
      </c>
      <c r="N116" s="10">
        <v>149</v>
      </c>
      <c r="O116" s="33">
        <f t="shared" si="16"/>
        <v>-0.23550732398052668</v>
      </c>
      <c r="P116" s="11">
        <v>7.9000000000000001E-2</v>
      </c>
      <c r="Q116" s="10">
        <v>71</v>
      </c>
      <c r="R116" s="33">
        <f t="shared" si="17"/>
        <v>-0.61932250979399928</v>
      </c>
      <c r="S116" s="12">
        <v>3.9499670836076368</v>
      </c>
      <c r="T116" s="10">
        <v>130</v>
      </c>
      <c r="U116" s="33">
        <f t="shared" si="18"/>
        <v>-0.37898475779160679</v>
      </c>
      <c r="V116" s="11">
        <v>0.10400000000000001</v>
      </c>
      <c r="W116" s="10">
        <v>36</v>
      </c>
      <c r="X116" s="33">
        <f t="shared" si="19"/>
        <v>-1.2931188261455981</v>
      </c>
      <c r="Y116" s="13">
        <v>45333</v>
      </c>
      <c r="Z116" s="10">
        <v>59</v>
      </c>
      <c r="AA116" s="33">
        <f t="shared" si="20"/>
        <v>-1.2168115944099029</v>
      </c>
      <c r="AB116" s="11">
        <v>8.1000000000000003E-2</v>
      </c>
      <c r="AC116" s="10">
        <v>41</v>
      </c>
      <c r="AD116" s="33">
        <f t="shared" si="21"/>
        <v>-1.6305850384416698</v>
      </c>
      <c r="AE116" s="11">
        <v>0.80500000000000005</v>
      </c>
      <c r="AF116" s="10">
        <v>377</v>
      </c>
      <c r="AG116" s="33">
        <f t="shared" si="22"/>
        <v>0.33618299534757412</v>
      </c>
      <c r="AH116" s="14">
        <v>2.2373651390587197</v>
      </c>
      <c r="AI116" s="10">
        <v>185</v>
      </c>
      <c r="AJ116" s="33">
        <f t="shared" si="23"/>
        <v>-0.25860526607569156</v>
      </c>
      <c r="AK116" s="13">
        <v>98704.227781435155</v>
      </c>
      <c r="AL116" s="38"/>
    </row>
    <row r="117" spans="1:38" x14ac:dyDescent="0.25">
      <c r="A117" t="s">
        <v>718</v>
      </c>
      <c r="B117" s="5" t="s">
        <v>394</v>
      </c>
      <c r="C117" s="6" t="s">
        <v>93</v>
      </c>
      <c r="D117" s="7" t="s">
        <v>34</v>
      </c>
      <c r="E117" s="36">
        <f t="shared" si="12"/>
        <v>2.3527819462323603</v>
      </c>
      <c r="F117" s="8">
        <v>20.97849417470545</v>
      </c>
      <c r="G117" s="9">
        <f t="shared" si="13"/>
        <v>357</v>
      </c>
      <c r="H117" s="10">
        <v>363</v>
      </c>
      <c r="I117" s="33">
        <f t="shared" si="14"/>
        <v>0.21972933894852656</v>
      </c>
      <c r="J117" s="11">
        <v>3.317453940194004E-2</v>
      </c>
      <c r="K117" s="10">
        <v>430</v>
      </c>
      <c r="L117" s="33">
        <f t="shared" si="15"/>
        <v>0.54530043438530729</v>
      </c>
      <c r="M117" s="11">
        <v>3.6652412950519242E-2</v>
      </c>
      <c r="N117" s="10">
        <v>237</v>
      </c>
      <c r="O117" s="33">
        <f t="shared" si="16"/>
        <v>0.1331695766401072</v>
      </c>
      <c r="P117" s="11">
        <v>5.5E-2</v>
      </c>
      <c r="Q117" s="10">
        <v>364</v>
      </c>
      <c r="R117" s="33">
        <f t="shared" si="17"/>
        <v>0.47038145540843007</v>
      </c>
      <c r="S117" s="12">
        <v>0.27776234653630349</v>
      </c>
      <c r="T117" s="10">
        <v>451</v>
      </c>
      <c r="U117" s="33">
        <f t="shared" si="18"/>
        <v>0.71549112177451513</v>
      </c>
      <c r="V117" s="11">
        <v>3.4000000000000002E-2</v>
      </c>
      <c r="W117" s="10">
        <v>385</v>
      </c>
      <c r="X117" s="33">
        <f t="shared" si="19"/>
        <v>0.28340454706693213</v>
      </c>
      <c r="Y117" s="13">
        <v>93074</v>
      </c>
      <c r="Z117" s="10">
        <v>369</v>
      </c>
      <c r="AA117" s="33">
        <f t="shared" si="20"/>
        <v>0.51334903685870326</v>
      </c>
      <c r="AB117" s="11">
        <v>4.4999999999999998E-2</v>
      </c>
      <c r="AC117" s="10">
        <v>274</v>
      </c>
      <c r="AD117" s="33">
        <f t="shared" si="21"/>
        <v>0.21761305919520454</v>
      </c>
      <c r="AE117" s="11">
        <v>0.92500000000000004</v>
      </c>
      <c r="AF117" s="10">
        <v>135</v>
      </c>
      <c r="AG117" s="33">
        <f t="shared" si="22"/>
        <v>-0.44695540586151383</v>
      </c>
      <c r="AH117" s="14">
        <v>3.0655085540803966</v>
      </c>
      <c r="AI117" s="10">
        <v>235</v>
      </c>
      <c r="AJ117" s="33">
        <f t="shared" si="23"/>
        <v>-0.24058177031844882</v>
      </c>
      <c r="AK117" s="13">
        <v>109449.86745180823</v>
      </c>
      <c r="AL117" s="38"/>
    </row>
    <row r="118" spans="1:38" x14ac:dyDescent="0.25">
      <c r="A118" t="s">
        <v>719</v>
      </c>
      <c r="B118" s="5" t="s">
        <v>244</v>
      </c>
      <c r="C118" s="6" t="s">
        <v>49</v>
      </c>
      <c r="D118" s="7" t="s">
        <v>39</v>
      </c>
      <c r="E118" s="36">
        <f t="shared" si="12"/>
        <v>-0.6152519918142797</v>
      </c>
      <c r="F118" s="8">
        <v>29.23501043197021</v>
      </c>
      <c r="G118" s="9">
        <f t="shared" si="13"/>
        <v>204</v>
      </c>
      <c r="H118" s="10">
        <v>419</v>
      </c>
      <c r="I118" s="33">
        <f t="shared" si="14"/>
        <v>0.37765863187235205</v>
      </c>
      <c r="J118" s="11">
        <v>4.7062138931942998E-2</v>
      </c>
      <c r="K118" s="10">
        <v>287</v>
      </c>
      <c r="L118" s="33">
        <f t="shared" si="15"/>
        <v>0.12923172857435361</v>
      </c>
      <c r="M118" s="11">
        <v>5.9143968871595329E-2</v>
      </c>
      <c r="N118" s="10">
        <v>140</v>
      </c>
      <c r="O118" s="33">
        <f t="shared" si="16"/>
        <v>-0.31231501160982544</v>
      </c>
      <c r="P118" s="11">
        <v>8.4000000000000005E-2</v>
      </c>
      <c r="Q118" s="10">
        <v>189</v>
      </c>
      <c r="R118" s="33">
        <f t="shared" si="17"/>
        <v>0.11354023466204756</v>
      </c>
      <c r="S118" s="12">
        <v>1.4802852913470597</v>
      </c>
      <c r="T118" s="10">
        <v>204</v>
      </c>
      <c r="U118" s="33">
        <f t="shared" si="18"/>
        <v>-3.7358847975077596E-3</v>
      </c>
      <c r="V118" s="11">
        <v>0.08</v>
      </c>
      <c r="W118" s="10">
        <v>264</v>
      </c>
      <c r="X118" s="33">
        <f t="shared" si="19"/>
        <v>-0.24412861912292924</v>
      </c>
      <c r="Y118" s="13">
        <v>77099</v>
      </c>
      <c r="Z118" s="10">
        <v>303</v>
      </c>
      <c r="AA118" s="33">
        <f t="shared" si="20"/>
        <v>0.32110896671774686</v>
      </c>
      <c r="AB118" s="11">
        <v>4.9000000000000002E-2</v>
      </c>
      <c r="AC118" s="10">
        <v>138</v>
      </c>
      <c r="AD118" s="33">
        <f t="shared" si="21"/>
        <v>-0.42925627497770208</v>
      </c>
      <c r="AE118" s="11">
        <v>0.88300000000000001</v>
      </c>
      <c r="AF118" s="10">
        <v>130</v>
      </c>
      <c r="AG118" s="33">
        <f t="shared" si="22"/>
        <v>-0.45999313617437149</v>
      </c>
      <c r="AH118" s="14">
        <v>3.0792955302888827</v>
      </c>
      <c r="AI118" s="10">
        <v>122</v>
      </c>
      <c r="AJ118" s="33">
        <f t="shared" si="23"/>
        <v>-0.28875883501677224</v>
      </c>
      <c r="AK118" s="13">
        <v>80726.617278966485</v>
      </c>
      <c r="AL118" s="38"/>
    </row>
    <row r="119" spans="1:38" x14ac:dyDescent="0.25">
      <c r="A119" t="s">
        <v>720</v>
      </c>
      <c r="B119" s="5" t="s">
        <v>360</v>
      </c>
      <c r="C119" s="6" t="s">
        <v>30</v>
      </c>
      <c r="D119" s="7" t="s">
        <v>20</v>
      </c>
      <c r="E119" s="36">
        <f t="shared" si="12"/>
        <v>1.7594505870001265</v>
      </c>
      <c r="F119" s="8">
        <v>22.629031235838259</v>
      </c>
      <c r="G119" s="9">
        <f t="shared" si="13"/>
        <v>323</v>
      </c>
      <c r="H119" s="10">
        <v>387</v>
      </c>
      <c r="I119" s="33">
        <f t="shared" si="14"/>
        <v>0.29882033557268461</v>
      </c>
      <c r="J119" s="11">
        <v>4.012944983818767E-2</v>
      </c>
      <c r="K119" s="10">
        <v>491</v>
      </c>
      <c r="L119" s="33">
        <f t="shared" si="15"/>
        <v>0.70397548302180191</v>
      </c>
      <c r="M119" s="11">
        <v>2.8074866310160429E-2</v>
      </c>
      <c r="N119" s="10">
        <v>287</v>
      </c>
      <c r="O119" s="33">
        <f t="shared" si="16"/>
        <v>0.31750802695042418</v>
      </c>
      <c r="P119" s="11">
        <v>4.2999999999999997E-2</v>
      </c>
      <c r="Q119" s="10">
        <v>434</v>
      </c>
      <c r="R119" s="33">
        <f t="shared" si="17"/>
        <v>0.5528057078878641</v>
      </c>
      <c r="S119" s="12">
        <v>0</v>
      </c>
      <c r="T119" s="10">
        <v>536</v>
      </c>
      <c r="U119" s="33">
        <f t="shared" si="18"/>
        <v>0.98129240681200192</v>
      </c>
      <c r="V119" s="11">
        <v>1.7000000000000001E-2</v>
      </c>
      <c r="W119" s="10">
        <v>329</v>
      </c>
      <c r="X119" s="33">
        <f t="shared" si="19"/>
        <v>1.6781524605777774E-2</v>
      </c>
      <c r="Y119" s="13">
        <v>85000</v>
      </c>
      <c r="Z119" s="10">
        <v>111</v>
      </c>
      <c r="AA119" s="33">
        <f t="shared" si="20"/>
        <v>-0.59203136645179533</v>
      </c>
      <c r="AB119" s="11">
        <v>6.8000000000000005E-2</v>
      </c>
      <c r="AC119" s="10">
        <v>264</v>
      </c>
      <c r="AD119" s="33">
        <f t="shared" si="21"/>
        <v>0.20221140838156393</v>
      </c>
      <c r="AE119" s="11">
        <v>0.92400000000000004</v>
      </c>
      <c r="AF119" s="10">
        <v>360</v>
      </c>
      <c r="AG119" s="33">
        <f t="shared" si="22"/>
        <v>0.30300014299544287</v>
      </c>
      <c r="AH119" s="14">
        <v>2.2724549273064003</v>
      </c>
      <c r="AI119" s="10">
        <v>332</v>
      </c>
      <c r="AJ119" s="33">
        <f t="shared" si="23"/>
        <v>-0.18226444633276948</v>
      </c>
      <c r="AK119" s="13">
        <v>144218.75793403859</v>
      </c>
      <c r="AL119" s="38"/>
    </row>
    <row r="120" spans="1:38" x14ac:dyDescent="0.25">
      <c r="A120" t="s">
        <v>721</v>
      </c>
      <c r="B120" s="5" t="s">
        <v>447</v>
      </c>
      <c r="C120" s="6" t="s">
        <v>91</v>
      </c>
      <c r="D120" s="7" t="s">
        <v>39</v>
      </c>
      <c r="E120" s="36">
        <f t="shared" si="12"/>
        <v>3.373694389055315</v>
      </c>
      <c r="F120" s="8">
        <v>18.138506372221251</v>
      </c>
      <c r="G120" s="9">
        <f t="shared" si="13"/>
        <v>416</v>
      </c>
      <c r="H120" s="10">
        <v>49</v>
      </c>
      <c r="I120" s="33">
        <f t="shared" si="14"/>
        <v>-0.98497310416114492</v>
      </c>
      <c r="J120" s="11">
        <v>-7.2761634774391681E-2</v>
      </c>
      <c r="K120" s="10">
        <v>272</v>
      </c>
      <c r="L120" s="33">
        <f t="shared" si="15"/>
        <v>9.1235984576145318E-2</v>
      </c>
      <c r="M120" s="11">
        <v>6.1197916666666664E-2</v>
      </c>
      <c r="N120" s="10">
        <v>484</v>
      </c>
      <c r="O120" s="33">
        <f t="shared" si="16"/>
        <v>0.79371569025207633</v>
      </c>
      <c r="P120" s="11">
        <v>1.2E-2</v>
      </c>
      <c r="Q120" s="10">
        <v>434</v>
      </c>
      <c r="R120" s="33">
        <f t="shared" si="17"/>
        <v>0.5528057078878641</v>
      </c>
      <c r="S120" s="12">
        <v>0</v>
      </c>
      <c r="T120" s="10">
        <v>342</v>
      </c>
      <c r="U120" s="33">
        <f t="shared" si="18"/>
        <v>0.4496898367370285</v>
      </c>
      <c r="V120" s="11">
        <v>5.0999999999999997E-2</v>
      </c>
      <c r="W120" s="10">
        <v>400</v>
      </c>
      <c r="X120" s="33">
        <f t="shared" si="19"/>
        <v>0.41407426466400765</v>
      </c>
      <c r="Y120" s="13">
        <v>97031</v>
      </c>
      <c r="Z120" s="10">
        <v>472</v>
      </c>
      <c r="AA120" s="33">
        <f t="shared" si="20"/>
        <v>0.80170914207013755</v>
      </c>
      <c r="AB120" s="11">
        <v>3.9E-2</v>
      </c>
      <c r="AC120" s="10">
        <v>363</v>
      </c>
      <c r="AD120" s="33">
        <f t="shared" si="21"/>
        <v>0.49484277384073427</v>
      </c>
      <c r="AE120" s="11">
        <v>0.94299999999999995</v>
      </c>
      <c r="AF120" s="10">
        <v>428</v>
      </c>
      <c r="AG120" s="33">
        <f t="shared" si="22"/>
        <v>0.4784841392862017</v>
      </c>
      <c r="AH120" s="14">
        <v>2.0868863027241917</v>
      </c>
      <c r="AI120" s="10">
        <v>407</v>
      </c>
      <c r="AJ120" s="33">
        <f t="shared" si="23"/>
        <v>-0.11731912528733573</v>
      </c>
      <c r="AK120" s="13">
        <v>182939.27184713376</v>
      </c>
      <c r="AL120" s="38"/>
    </row>
    <row r="121" spans="1:38" x14ac:dyDescent="0.25">
      <c r="A121" t="s">
        <v>722</v>
      </c>
      <c r="B121" s="5" t="s">
        <v>415</v>
      </c>
      <c r="C121" s="6" t="s">
        <v>49</v>
      </c>
      <c r="D121" s="7" t="s">
        <v>39</v>
      </c>
      <c r="E121" s="36">
        <f t="shared" si="12"/>
        <v>2.7691207145890306</v>
      </c>
      <c r="F121" s="8">
        <v>19.820317455294763</v>
      </c>
      <c r="G121" s="9">
        <f t="shared" si="13"/>
        <v>381</v>
      </c>
      <c r="H121" s="10">
        <v>336</v>
      </c>
      <c r="I121" s="33">
        <f t="shared" si="14"/>
        <v>0.17415593408992849</v>
      </c>
      <c r="J121" s="11">
        <v>2.9167016895015552E-2</v>
      </c>
      <c r="K121" s="10">
        <v>366</v>
      </c>
      <c r="L121" s="33">
        <f t="shared" si="15"/>
        <v>0.37687177465772115</v>
      </c>
      <c r="M121" s="11">
        <v>4.5757213590575378E-2</v>
      </c>
      <c r="N121" s="10">
        <v>324</v>
      </c>
      <c r="O121" s="33">
        <f t="shared" si="16"/>
        <v>0.40967725210558253</v>
      </c>
      <c r="P121" s="11">
        <v>3.7000000000000005E-2</v>
      </c>
      <c r="Q121" s="10">
        <v>363</v>
      </c>
      <c r="R121" s="33">
        <f t="shared" si="17"/>
        <v>0.46798021963095415</v>
      </c>
      <c r="S121" s="12">
        <v>0.28585429598170531</v>
      </c>
      <c r="T121" s="10">
        <v>272</v>
      </c>
      <c r="U121" s="33">
        <f t="shared" si="18"/>
        <v>0.24643003053189153</v>
      </c>
      <c r="V121" s="11">
        <v>6.4000000000000001E-2</v>
      </c>
      <c r="W121" s="10">
        <v>406</v>
      </c>
      <c r="X121" s="33">
        <f t="shared" si="19"/>
        <v>0.46780174268534752</v>
      </c>
      <c r="Y121" s="13">
        <v>98658</v>
      </c>
      <c r="Z121" s="10">
        <v>417</v>
      </c>
      <c r="AA121" s="33">
        <f t="shared" si="20"/>
        <v>0.65752908946442024</v>
      </c>
      <c r="AB121" s="11">
        <v>4.2000000000000003E-2</v>
      </c>
      <c r="AC121" s="10">
        <v>345</v>
      </c>
      <c r="AD121" s="33">
        <f t="shared" si="21"/>
        <v>0.44863782139981234</v>
      </c>
      <c r="AE121" s="11">
        <v>0.94</v>
      </c>
      <c r="AF121" s="10">
        <v>235</v>
      </c>
      <c r="AG121" s="33">
        <f t="shared" si="22"/>
        <v>-9.0300145171185828E-2</v>
      </c>
      <c r="AH121" s="14">
        <v>2.6883572036709089</v>
      </c>
      <c r="AI121" s="10">
        <v>335</v>
      </c>
      <c r="AJ121" s="33">
        <f t="shared" si="23"/>
        <v>-0.17646932849237526</v>
      </c>
      <c r="AK121" s="13">
        <v>147673.81731868669</v>
      </c>
      <c r="AL121" s="38"/>
    </row>
    <row r="122" spans="1:38" x14ac:dyDescent="0.25">
      <c r="A122" t="s">
        <v>723</v>
      </c>
      <c r="B122" s="5" t="s">
        <v>466</v>
      </c>
      <c r="C122" s="6" t="s">
        <v>47</v>
      </c>
      <c r="D122" s="7" t="s">
        <v>20</v>
      </c>
      <c r="E122" s="36">
        <f t="shared" si="12"/>
        <v>3.8523806705052785</v>
      </c>
      <c r="F122" s="8">
        <v>16.806890512221223</v>
      </c>
      <c r="G122" s="9">
        <f t="shared" si="13"/>
        <v>437</v>
      </c>
      <c r="H122" s="10">
        <v>562</v>
      </c>
      <c r="I122" s="33">
        <f t="shared" si="14"/>
        <v>3.8986834628777181</v>
      </c>
      <c r="J122" s="11">
        <v>0.35668540060122855</v>
      </c>
      <c r="K122" s="10">
        <v>358</v>
      </c>
      <c r="L122" s="33">
        <f t="shared" si="15"/>
        <v>0.35570100187699383</v>
      </c>
      <c r="M122" s="11">
        <v>4.6901648664013647E-2</v>
      </c>
      <c r="N122" s="10">
        <v>242</v>
      </c>
      <c r="O122" s="33">
        <f t="shared" si="16"/>
        <v>0.14853111416596684</v>
      </c>
      <c r="P122" s="11">
        <v>5.4000000000000006E-2</v>
      </c>
      <c r="Q122" s="10">
        <v>311</v>
      </c>
      <c r="R122" s="33">
        <f t="shared" si="17"/>
        <v>0.38127750339280142</v>
      </c>
      <c r="S122" s="12">
        <v>0.57803468208092479</v>
      </c>
      <c r="T122" s="10">
        <v>240</v>
      </c>
      <c r="U122" s="33">
        <f t="shared" si="18"/>
        <v>0.13698244257527945</v>
      </c>
      <c r="V122" s="11">
        <v>7.0999999999999994E-2</v>
      </c>
      <c r="W122" s="10">
        <v>472</v>
      </c>
      <c r="X122" s="33">
        <f t="shared" si="19"/>
        <v>0.95531173532765878</v>
      </c>
      <c r="Y122" s="13">
        <v>113421</v>
      </c>
      <c r="Z122" s="10">
        <v>417</v>
      </c>
      <c r="AA122" s="33">
        <f t="shared" si="20"/>
        <v>0.65752908946442024</v>
      </c>
      <c r="AB122" s="11">
        <v>4.2000000000000003E-2</v>
      </c>
      <c r="AC122" s="10">
        <v>415</v>
      </c>
      <c r="AD122" s="33">
        <f t="shared" si="21"/>
        <v>0.6488592819771406</v>
      </c>
      <c r="AE122" s="11">
        <v>0.95299999999999996</v>
      </c>
      <c r="AF122" s="10">
        <v>161</v>
      </c>
      <c r="AG122" s="33">
        <f t="shared" si="22"/>
        <v>-0.31810346314532811</v>
      </c>
      <c r="AH122" s="14">
        <v>2.9292518110725028</v>
      </c>
      <c r="AI122" s="10">
        <v>234</v>
      </c>
      <c r="AJ122" s="33">
        <f t="shared" si="23"/>
        <v>-0.24072298720133983</v>
      </c>
      <c r="AK122" s="13">
        <v>109365.67369942197</v>
      </c>
      <c r="AL122" s="38"/>
    </row>
    <row r="123" spans="1:38" x14ac:dyDescent="0.25">
      <c r="A123" t="s">
        <v>724</v>
      </c>
      <c r="B123" s="5" t="s">
        <v>388</v>
      </c>
      <c r="C123" s="6" t="s">
        <v>81</v>
      </c>
      <c r="D123" s="7" t="s">
        <v>34</v>
      </c>
      <c r="E123" s="36">
        <f t="shared" si="12"/>
        <v>2.263152135306838</v>
      </c>
      <c r="F123" s="8">
        <v>21.227827574015965</v>
      </c>
      <c r="G123" s="9">
        <f t="shared" si="13"/>
        <v>351</v>
      </c>
      <c r="H123" s="10">
        <v>212</v>
      </c>
      <c r="I123" s="33">
        <f t="shared" si="14"/>
        <v>-0.24266484588145099</v>
      </c>
      <c r="J123" s="11">
        <v>-7.4863484234630739E-3</v>
      </c>
      <c r="K123" s="10">
        <v>454</v>
      </c>
      <c r="L123" s="33">
        <f t="shared" si="15"/>
        <v>0.59787332169981466</v>
      </c>
      <c r="M123" s="11">
        <v>3.3810463968410663E-2</v>
      </c>
      <c r="N123" s="10">
        <v>207</v>
      </c>
      <c r="O123" s="33">
        <f t="shared" si="16"/>
        <v>5.6361889010808519E-2</v>
      </c>
      <c r="P123" s="11">
        <v>0.06</v>
      </c>
      <c r="Q123" s="10">
        <v>396</v>
      </c>
      <c r="R123" s="33">
        <f t="shared" si="17"/>
        <v>0.50014020184891506</v>
      </c>
      <c r="S123" s="12">
        <v>0.17747803709290974</v>
      </c>
      <c r="T123" s="10">
        <v>272</v>
      </c>
      <c r="U123" s="33">
        <f t="shared" si="18"/>
        <v>0.24643003053189153</v>
      </c>
      <c r="V123" s="11">
        <v>6.4000000000000001E-2</v>
      </c>
      <c r="W123" s="10">
        <v>427</v>
      </c>
      <c r="X123" s="33">
        <f t="shared" si="19"/>
        <v>0.58361137109397621</v>
      </c>
      <c r="Y123" s="13">
        <v>102165</v>
      </c>
      <c r="Z123" s="10">
        <v>437</v>
      </c>
      <c r="AA123" s="33">
        <f t="shared" si="20"/>
        <v>0.7055891069996596</v>
      </c>
      <c r="AB123" s="11">
        <v>4.0999999999999995E-2</v>
      </c>
      <c r="AC123" s="10">
        <v>179</v>
      </c>
      <c r="AD123" s="33">
        <f t="shared" si="21"/>
        <v>-0.18282986195945194</v>
      </c>
      <c r="AE123" s="11">
        <v>0.89900000000000002</v>
      </c>
      <c r="AF123" s="10">
        <v>515</v>
      </c>
      <c r="AG123" s="33">
        <f t="shared" si="22"/>
        <v>0.99730064541290075</v>
      </c>
      <c r="AH123" s="14">
        <v>1.5382547039032994</v>
      </c>
      <c r="AI123" s="10">
        <v>497</v>
      </c>
      <c r="AJ123" s="33">
        <f t="shared" si="23"/>
        <v>6.2888469892891263E-2</v>
      </c>
      <c r="AK123" s="13">
        <v>290379.35504481319</v>
      </c>
      <c r="AL123" s="38"/>
    </row>
    <row r="124" spans="1:38" x14ac:dyDescent="0.25">
      <c r="A124" t="s">
        <v>725</v>
      </c>
      <c r="B124" s="5" t="s">
        <v>105</v>
      </c>
      <c r="C124" s="6" t="s">
        <v>52</v>
      </c>
      <c r="D124" s="7" t="s">
        <v>34</v>
      </c>
      <c r="E124" s="36">
        <f t="shared" si="12"/>
        <v>-5.7077238438034703</v>
      </c>
      <c r="F124" s="8">
        <v>43.401316314336178</v>
      </c>
      <c r="G124" s="9">
        <f t="shared" si="13"/>
        <v>65</v>
      </c>
      <c r="H124" s="10">
        <v>532</v>
      </c>
      <c r="I124" s="33">
        <f t="shared" si="14"/>
        <v>1.2042385381833622</v>
      </c>
      <c r="J124" s="11">
        <v>0.11974789915966388</v>
      </c>
      <c r="K124" s="10">
        <v>278</v>
      </c>
      <c r="L124" s="33">
        <f t="shared" si="15"/>
        <v>0.10489601495006359</v>
      </c>
      <c r="M124" s="11">
        <v>6.0459492140266025E-2</v>
      </c>
      <c r="N124" s="10">
        <v>91</v>
      </c>
      <c r="O124" s="33">
        <f t="shared" si="16"/>
        <v>-0.71171498728217875</v>
      </c>
      <c r="P124" s="11">
        <v>0.11</v>
      </c>
      <c r="Q124" s="10">
        <v>158</v>
      </c>
      <c r="R124" s="33">
        <f t="shared" si="17"/>
        <v>-3.9368695538965466E-3</v>
      </c>
      <c r="S124" s="12">
        <v>1.876172607879925</v>
      </c>
      <c r="T124" s="10">
        <v>31</v>
      </c>
      <c r="U124" s="33">
        <f t="shared" si="18"/>
        <v>-1.8643448800599145</v>
      </c>
      <c r="V124" s="11">
        <v>0.19899999999999998</v>
      </c>
      <c r="W124" s="10">
        <v>47</v>
      </c>
      <c r="X124" s="33">
        <f t="shared" si="19"/>
        <v>-1.1596422028129272</v>
      </c>
      <c r="Y124" s="13">
        <v>49375</v>
      </c>
      <c r="Z124" s="10">
        <v>150</v>
      </c>
      <c r="AA124" s="33">
        <f t="shared" si="20"/>
        <v>-0.30367126124036076</v>
      </c>
      <c r="AB124" s="11">
        <v>6.2E-2</v>
      </c>
      <c r="AC124" s="10">
        <v>33</v>
      </c>
      <c r="AD124" s="33">
        <f t="shared" si="21"/>
        <v>-1.8616098006462793</v>
      </c>
      <c r="AE124" s="11">
        <v>0.79</v>
      </c>
      <c r="AF124" s="10">
        <v>204</v>
      </c>
      <c r="AG124" s="33">
        <f t="shared" si="22"/>
        <v>-0.17499812863262909</v>
      </c>
      <c r="AH124" s="14">
        <v>2.7779225693341387</v>
      </c>
      <c r="AI124" s="10">
        <v>20</v>
      </c>
      <c r="AJ124" s="33">
        <f t="shared" si="23"/>
        <v>-0.34535179333244792</v>
      </c>
      <c r="AK124" s="13">
        <v>46985.796622889306</v>
      </c>
      <c r="AL124" s="38"/>
    </row>
    <row r="125" spans="1:38" x14ac:dyDescent="0.25">
      <c r="A125" t="s">
        <v>726</v>
      </c>
      <c r="B125" s="5" t="s">
        <v>55</v>
      </c>
      <c r="C125" s="6" t="s">
        <v>41</v>
      </c>
      <c r="D125" s="7" t="s">
        <v>34</v>
      </c>
      <c r="E125" s="36">
        <f t="shared" si="12"/>
        <v>-11.88930192526464</v>
      </c>
      <c r="F125" s="8">
        <v>60.597312381256359</v>
      </c>
      <c r="G125" s="9">
        <f t="shared" si="13"/>
        <v>21</v>
      </c>
      <c r="H125" s="10">
        <v>148</v>
      </c>
      <c r="I125" s="33">
        <f t="shared" si="14"/>
        <v>-0.48900513578119159</v>
      </c>
      <c r="J125" s="11">
        <v>-2.914841776409216E-2</v>
      </c>
      <c r="K125" s="10">
        <v>13</v>
      </c>
      <c r="L125" s="33">
        <f t="shared" si="15"/>
        <v>-1.7609105536501541</v>
      </c>
      <c r="M125" s="11">
        <v>0.16131998029880151</v>
      </c>
      <c r="N125" s="10">
        <v>20</v>
      </c>
      <c r="O125" s="33">
        <f t="shared" si="16"/>
        <v>-2.5704610279112079</v>
      </c>
      <c r="P125" s="11">
        <v>0.23100000000000001</v>
      </c>
      <c r="Q125" s="10">
        <v>19</v>
      </c>
      <c r="R125" s="33">
        <f t="shared" si="17"/>
        <v>-2.2798961372737891</v>
      </c>
      <c r="S125" s="12">
        <v>9.5459514388212288</v>
      </c>
      <c r="T125" s="10">
        <v>30</v>
      </c>
      <c r="U125" s="33">
        <f t="shared" si="18"/>
        <v>-2.0519693165569648</v>
      </c>
      <c r="V125" s="11">
        <v>0.21100000000000002</v>
      </c>
      <c r="W125" s="10">
        <v>17</v>
      </c>
      <c r="X125" s="33">
        <f t="shared" si="19"/>
        <v>-1.5709034267082971</v>
      </c>
      <c r="Y125" s="13">
        <v>36921</v>
      </c>
      <c r="Z125" s="10">
        <v>43</v>
      </c>
      <c r="AA125" s="33">
        <f t="shared" si="20"/>
        <v>-1.4571116820860979</v>
      </c>
      <c r="AB125" s="11">
        <v>8.5999999999999993E-2</v>
      </c>
      <c r="AC125" s="10">
        <v>78</v>
      </c>
      <c r="AD125" s="33">
        <f t="shared" si="21"/>
        <v>-0.87590414857327881</v>
      </c>
      <c r="AE125" s="11">
        <v>0.85400000000000009</v>
      </c>
      <c r="AF125" s="10">
        <v>12</v>
      </c>
      <c r="AG125" s="33">
        <f t="shared" si="22"/>
        <v>-1.7281178518919376</v>
      </c>
      <c r="AH125" s="14">
        <v>4.4202962156420087</v>
      </c>
      <c r="AI125" s="10">
        <v>14</v>
      </c>
      <c r="AJ125" s="33">
        <f t="shared" si="23"/>
        <v>-0.35419120329673687</v>
      </c>
      <c r="AK125" s="13">
        <v>41715.724953424993</v>
      </c>
      <c r="AL125" s="38">
        <v>1</v>
      </c>
    </row>
    <row r="126" spans="1:38" x14ac:dyDescent="0.25">
      <c r="A126" t="s">
        <v>727</v>
      </c>
      <c r="B126" s="5" t="s">
        <v>284</v>
      </c>
      <c r="C126" s="6" t="s">
        <v>93</v>
      </c>
      <c r="D126" s="7" t="s">
        <v>34</v>
      </c>
      <c r="E126" s="36">
        <f t="shared" si="12"/>
        <v>0.5240272636961929</v>
      </c>
      <c r="F126" s="8">
        <v>26.065748256727897</v>
      </c>
      <c r="G126" s="9">
        <f t="shared" si="13"/>
        <v>245</v>
      </c>
      <c r="H126" s="10">
        <v>402</v>
      </c>
      <c r="I126" s="33">
        <f t="shared" si="14"/>
        <v>0.32632798758031178</v>
      </c>
      <c r="J126" s="11">
        <v>4.2548350398179835E-2</v>
      </c>
      <c r="K126" s="10">
        <v>328</v>
      </c>
      <c r="L126" s="33">
        <f t="shared" si="15"/>
        <v>0.25909230314142451</v>
      </c>
      <c r="M126" s="11">
        <v>5.2124055251498567E-2</v>
      </c>
      <c r="N126" s="10">
        <v>158</v>
      </c>
      <c r="O126" s="33">
        <f t="shared" si="16"/>
        <v>-0.17406117387708764</v>
      </c>
      <c r="P126" s="11">
        <v>7.4999999999999997E-2</v>
      </c>
      <c r="Q126" s="10">
        <v>257</v>
      </c>
      <c r="R126" s="33">
        <f t="shared" si="17"/>
        <v>0.29375394553390649</v>
      </c>
      <c r="S126" s="12">
        <v>0.87298123090353563</v>
      </c>
      <c r="T126" s="10">
        <v>136</v>
      </c>
      <c r="U126" s="33">
        <f t="shared" si="18"/>
        <v>-0.33207864866734416</v>
      </c>
      <c r="V126" s="11">
        <v>0.10099999999999999</v>
      </c>
      <c r="W126" s="10">
        <v>274</v>
      </c>
      <c r="X126" s="33">
        <f t="shared" si="19"/>
        <v>-0.19192017244085283</v>
      </c>
      <c r="Y126" s="13">
        <v>78680</v>
      </c>
      <c r="Z126" s="10">
        <v>303</v>
      </c>
      <c r="AA126" s="33">
        <f t="shared" si="20"/>
        <v>0.32110896671774686</v>
      </c>
      <c r="AB126" s="11">
        <v>4.9000000000000002E-2</v>
      </c>
      <c r="AC126" s="10">
        <v>287</v>
      </c>
      <c r="AD126" s="33">
        <f t="shared" si="21"/>
        <v>0.27921966244976709</v>
      </c>
      <c r="AE126" s="11">
        <v>0.92900000000000005</v>
      </c>
      <c r="AF126" s="10">
        <v>491</v>
      </c>
      <c r="AG126" s="33">
        <f t="shared" si="22"/>
        <v>0.76462559698432853</v>
      </c>
      <c r="AH126" s="14">
        <v>1.7843010079773689</v>
      </c>
      <c r="AI126" s="10">
        <v>454</v>
      </c>
      <c r="AJ126" s="33">
        <f t="shared" si="23"/>
        <v>-3.8027151785836426E-2</v>
      </c>
      <c r="AK126" s="13">
        <v>230213.2850283719</v>
      </c>
      <c r="AL126" s="38"/>
    </row>
    <row r="127" spans="1:38" x14ac:dyDescent="0.25">
      <c r="A127" t="s">
        <v>728</v>
      </c>
      <c r="B127" s="5" t="s">
        <v>313</v>
      </c>
      <c r="C127" s="6" t="s">
        <v>38</v>
      </c>
      <c r="D127" s="7" t="s">
        <v>39</v>
      </c>
      <c r="E127" s="36">
        <f t="shared" si="12"/>
        <v>0.99852642625281884</v>
      </c>
      <c r="F127" s="8">
        <v>24.745780179716732</v>
      </c>
      <c r="G127" s="9">
        <f t="shared" si="13"/>
        <v>275</v>
      </c>
      <c r="H127" s="10">
        <v>427</v>
      </c>
      <c r="I127" s="33">
        <f t="shared" si="14"/>
        <v>0.41041904665266266</v>
      </c>
      <c r="J127" s="11">
        <v>4.99429440852035E-2</v>
      </c>
      <c r="K127" s="10">
        <v>316</v>
      </c>
      <c r="L127" s="33">
        <f t="shared" si="15"/>
        <v>0.22216621965448638</v>
      </c>
      <c r="M127" s="11">
        <v>5.4120180074378549E-2</v>
      </c>
      <c r="N127" s="10">
        <v>270</v>
      </c>
      <c r="O127" s="33">
        <f t="shared" si="16"/>
        <v>0.25606187684698517</v>
      </c>
      <c r="P127" s="11">
        <v>4.7E-2</v>
      </c>
      <c r="Q127" s="10">
        <v>323</v>
      </c>
      <c r="R127" s="33">
        <f t="shared" si="17"/>
        <v>0.41305027119279614</v>
      </c>
      <c r="S127" s="12">
        <v>0.47096330109046114</v>
      </c>
      <c r="T127" s="10">
        <v>157</v>
      </c>
      <c r="U127" s="33">
        <f t="shared" si="18"/>
        <v>-0.23826643041881956</v>
      </c>
      <c r="V127" s="11">
        <v>9.5000000000000001E-2</v>
      </c>
      <c r="W127" s="10">
        <v>311</v>
      </c>
      <c r="X127" s="33">
        <f t="shared" si="19"/>
        <v>-5.9170042357394752E-2</v>
      </c>
      <c r="Y127" s="13">
        <v>82700</v>
      </c>
      <c r="Z127" s="10">
        <v>483</v>
      </c>
      <c r="AA127" s="33">
        <f t="shared" si="20"/>
        <v>0.84976915960537658</v>
      </c>
      <c r="AB127" s="11">
        <v>3.7999999999999999E-2</v>
      </c>
      <c r="AC127" s="10">
        <v>179</v>
      </c>
      <c r="AD127" s="33">
        <f t="shared" si="21"/>
        <v>-0.18282986195945194</v>
      </c>
      <c r="AE127" s="11">
        <v>0.89900000000000002</v>
      </c>
      <c r="AF127" s="10">
        <v>110</v>
      </c>
      <c r="AG127" s="33">
        <f t="shared" si="22"/>
        <v>-0.5374877616075322</v>
      </c>
      <c r="AH127" s="14">
        <v>3.1612435788751365</v>
      </c>
      <c r="AI127" s="10">
        <v>199</v>
      </c>
      <c r="AJ127" s="33">
        <f t="shared" si="23"/>
        <v>-0.25545169132630796</v>
      </c>
      <c r="AK127" s="13">
        <v>100584.39455856248</v>
      </c>
      <c r="AL127" s="38"/>
    </row>
    <row r="128" spans="1:38" x14ac:dyDescent="0.25">
      <c r="A128" t="s">
        <v>729</v>
      </c>
      <c r="B128" s="5" t="s">
        <v>334</v>
      </c>
      <c r="C128" s="6" t="s">
        <v>44</v>
      </c>
      <c r="D128" s="7" t="s">
        <v>20</v>
      </c>
      <c r="E128" s="36">
        <f t="shared" si="12"/>
        <v>1.3996767805173789</v>
      </c>
      <c r="F128" s="8">
        <v>23.629854792498058</v>
      </c>
      <c r="G128" s="9">
        <f t="shared" si="13"/>
        <v>296</v>
      </c>
      <c r="H128" s="10">
        <v>85</v>
      </c>
      <c r="I128" s="33">
        <f t="shared" si="14"/>
        <v>-0.71010920792399246</v>
      </c>
      <c r="J128" s="11">
        <v>-4.8591326369104126E-2</v>
      </c>
      <c r="K128" s="10">
        <v>483</v>
      </c>
      <c r="L128" s="33">
        <f t="shared" si="15"/>
        <v>0.68377839381510042</v>
      </c>
      <c r="M128" s="11">
        <v>2.9166666666666667E-2</v>
      </c>
      <c r="N128" s="10">
        <v>257</v>
      </c>
      <c r="O128" s="33">
        <f t="shared" si="16"/>
        <v>0.22533880179526564</v>
      </c>
      <c r="P128" s="11">
        <v>4.9000000000000002E-2</v>
      </c>
      <c r="Q128" s="10">
        <v>262</v>
      </c>
      <c r="R128" s="33">
        <f t="shared" si="17"/>
        <v>0.30597174201158855</v>
      </c>
      <c r="S128" s="12">
        <v>0.83180835135584763</v>
      </c>
      <c r="T128" s="10">
        <v>494</v>
      </c>
      <c r="U128" s="33">
        <f t="shared" si="18"/>
        <v>0.82493870973112726</v>
      </c>
      <c r="V128" s="11">
        <v>2.7000000000000003E-2</v>
      </c>
      <c r="W128" s="10">
        <v>212</v>
      </c>
      <c r="X128" s="33">
        <f t="shared" si="19"/>
        <v>-0.45167453145490288</v>
      </c>
      <c r="Y128" s="13">
        <v>70814</v>
      </c>
      <c r="Z128" s="10">
        <v>267</v>
      </c>
      <c r="AA128" s="33">
        <f t="shared" si="20"/>
        <v>0.22498893164726899</v>
      </c>
      <c r="AB128" s="11">
        <v>5.0999999999999997E-2</v>
      </c>
      <c r="AC128" s="10">
        <v>318</v>
      </c>
      <c r="AD128" s="33">
        <f t="shared" si="21"/>
        <v>0.38703121814524982</v>
      </c>
      <c r="AE128" s="11">
        <v>0.93599999999999994</v>
      </c>
      <c r="AF128" s="10">
        <v>218</v>
      </c>
      <c r="AG128" s="33">
        <f t="shared" si="22"/>
        <v>-0.14297534895368108</v>
      </c>
      <c r="AH128" s="14">
        <v>2.7440595202474545</v>
      </c>
      <c r="AI128" s="10">
        <v>103</v>
      </c>
      <c r="AJ128" s="33">
        <f t="shared" si="23"/>
        <v>-0.29836620237030065</v>
      </c>
      <c r="AK128" s="13">
        <v>74998.688071868237</v>
      </c>
      <c r="AL128" s="38"/>
    </row>
    <row r="129" spans="1:38" x14ac:dyDescent="0.25">
      <c r="A129" t="s">
        <v>730</v>
      </c>
      <c r="B129" s="5" t="s">
        <v>229</v>
      </c>
      <c r="C129" s="6" t="s">
        <v>54</v>
      </c>
      <c r="D129" s="7" t="s">
        <v>39</v>
      </c>
      <c r="E129" s="36">
        <f t="shared" si="12"/>
        <v>-0.97818213654445718</v>
      </c>
      <c r="F129" s="8">
        <v>30.244614332317887</v>
      </c>
      <c r="G129" s="9">
        <f t="shared" si="13"/>
        <v>189</v>
      </c>
      <c r="H129" s="10">
        <v>43</v>
      </c>
      <c r="I129" s="33">
        <f t="shared" si="14"/>
        <v>-1.064429021298869</v>
      </c>
      <c r="J129" s="11">
        <v>-7.9748634697389131E-2</v>
      </c>
      <c r="K129" s="10">
        <v>315</v>
      </c>
      <c r="L129" s="33">
        <f t="shared" si="15"/>
        <v>0.21958808209849814</v>
      </c>
      <c r="M129" s="11">
        <v>5.4259547261102471E-2</v>
      </c>
      <c r="N129" s="10">
        <v>156</v>
      </c>
      <c r="O129" s="33">
        <f t="shared" si="16"/>
        <v>-0.18942271140294739</v>
      </c>
      <c r="P129" s="11">
        <v>7.5999999999999998E-2</v>
      </c>
      <c r="Q129" s="10">
        <v>177</v>
      </c>
      <c r="R129" s="33">
        <f t="shared" si="17"/>
        <v>7.0334699390248612E-2</v>
      </c>
      <c r="S129" s="12">
        <v>1.6258840744654905</v>
      </c>
      <c r="T129" s="10">
        <v>169</v>
      </c>
      <c r="U129" s="33">
        <f t="shared" si="18"/>
        <v>-0.19136032129455716</v>
      </c>
      <c r="V129" s="11">
        <v>9.1999999999999998E-2</v>
      </c>
      <c r="W129" s="10">
        <v>149</v>
      </c>
      <c r="X129" s="33">
        <f t="shared" si="19"/>
        <v>-0.67176896354600935</v>
      </c>
      <c r="Y129" s="13">
        <v>64149</v>
      </c>
      <c r="Z129" s="10">
        <v>238</v>
      </c>
      <c r="AA129" s="33">
        <f t="shared" si="20"/>
        <v>0.12886889657679079</v>
      </c>
      <c r="AB129" s="11">
        <v>5.2999999999999999E-2</v>
      </c>
      <c r="AC129" s="10">
        <v>221</v>
      </c>
      <c r="AD129" s="33">
        <f t="shared" si="21"/>
        <v>4.8194900245157574E-2</v>
      </c>
      <c r="AE129" s="11">
        <v>0.91400000000000003</v>
      </c>
      <c r="AF129" s="10">
        <v>358</v>
      </c>
      <c r="AG129" s="33">
        <f t="shared" si="22"/>
        <v>0.30049721618210146</v>
      </c>
      <c r="AH129" s="14">
        <v>2.2751016910911281</v>
      </c>
      <c r="AI129" s="10">
        <v>370</v>
      </c>
      <c r="AJ129" s="33">
        <f t="shared" si="23"/>
        <v>-0.14777082303429165</v>
      </c>
      <c r="AK129" s="13">
        <v>164783.91642955857</v>
      </c>
      <c r="AL129" s="38"/>
    </row>
    <row r="130" spans="1:38" x14ac:dyDescent="0.25">
      <c r="A130" t="s">
        <v>731</v>
      </c>
      <c r="B130" s="5" t="s">
        <v>440</v>
      </c>
      <c r="C130" s="6" t="s">
        <v>93</v>
      </c>
      <c r="D130" s="7" t="s">
        <v>34</v>
      </c>
      <c r="E130" s="36">
        <f t="shared" si="12"/>
        <v>3.2745135557945413</v>
      </c>
      <c r="F130" s="8">
        <v>18.414408932407465</v>
      </c>
      <c r="G130" s="9">
        <f t="shared" si="13"/>
        <v>409</v>
      </c>
      <c r="H130" s="10">
        <v>558</v>
      </c>
      <c r="I130" s="33">
        <f t="shared" si="14"/>
        <v>2.6401284095538662</v>
      </c>
      <c r="J130" s="11">
        <v>0.24601366742596809</v>
      </c>
      <c r="K130" s="10">
        <v>157</v>
      </c>
      <c r="L130" s="33">
        <f t="shared" si="15"/>
        <v>-0.22773828746149197</v>
      </c>
      <c r="M130" s="11">
        <v>7.8440808469682391E-2</v>
      </c>
      <c r="N130" s="10">
        <v>226</v>
      </c>
      <c r="O130" s="33">
        <f t="shared" si="16"/>
        <v>0.10244650158838768</v>
      </c>
      <c r="P130" s="11">
        <v>5.7000000000000002E-2</v>
      </c>
      <c r="Q130" s="10">
        <v>263</v>
      </c>
      <c r="R130" s="33">
        <f t="shared" si="17"/>
        <v>0.30621787859049127</v>
      </c>
      <c r="S130" s="12">
        <v>0.83097889313611428</v>
      </c>
      <c r="T130" s="10">
        <v>148</v>
      </c>
      <c r="U130" s="33">
        <f t="shared" si="18"/>
        <v>-0.28517253954308197</v>
      </c>
      <c r="V130" s="11">
        <v>9.8000000000000004E-2</v>
      </c>
      <c r="W130" s="10">
        <v>424</v>
      </c>
      <c r="X130" s="33">
        <f t="shared" si="19"/>
        <v>0.57046844776730554</v>
      </c>
      <c r="Y130" s="13">
        <v>101767</v>
      </c>
      <c r="Z130" s="10">
        <v>553</v>
      </c>
      <c r="AA130" s="33">
        <f t="shared" si="20"/>
        <v>1.1381292648168109</v>
      </c>
      <c r="AB130" s="11">
        <v>3.2000000000000001E-2</v>
      </c>
      <c r="AC130" s="10">
        <v>389</v>
      </c>
      <c r="AD130" s="33">
        <f t="shared" si="21"/>
        <v>0.57185102790893749</v>
      </c>
      <c r="AE130" s="11">
        <v>0.94799999999999995</v>
      </c>
      <c r="AF130" s="10">
        <v>518</v>
      </c>
      <c r="AG130" s="33">
        <f t="shared" si="22"/>
        <v>1.0155967189064035</v>
      </c>
      <c r="AH130" s="14">
        <v>1.5189072006254574</v>
      </c>
      <c r="AI130" s="10">
        <v>494</v>
      </c>
      <c r="AJ130" s="33">
        <f t="shared" si="23"/>
        <v>5.430505766398433E-2</v>
      </c>
      <c r="AK130" s="13">
        <v>285261.90967259434</v>
      </c>
      <c r="AL130" s="38"/>
    </row>
    <row r="131" spans="1:38" x14ac:dyDescent="0.25">
      <c r="A131" t="s">
        <v>732</v>
      </c>
      <c r="B131" s="5" t="s">
        <v>187</v>
      </c>
      <c r="C131" s="6" t="s">
        <v>44</v>
      </c>
      <c r="D131" s="7" t="s">
        <v>20</v>
      </c>
      <c r="E131" s="36">
        <f t="shared" si="12"/>
        <v>-2.2252606435657221</v>
      </c>
      <c r="F131" s="8">
        <v>33.713753898182496</v>
      </c>
      <c r="G131" s="9">
        <f t="shared" si="13"/>
        <v>146</v>
      </c>
      <c r="H131" s="10">
        <v>334</v>
      </c>
      <c r="I131" s="33">
        <f t="shared" si="14"/>
        <v>0.16723081168385687</v>
      </c>
      <c r="J131" s="11">
        <v>2.855805243445686E-2</v>
      </c>
      <c r="K131" s="10">
        <v>78</v>
      </c>
      <c r="L131" s="33">
        <f t="shared" si="15"/>
        <v>-0.68173057744915577</v>
      </c>
      <c r="M131" s="11">
        <v>0.10298241141983176</v>
      </c>
      <c r="N131" s="10">
        <v>107</v>
      </c>
      <c r="O131" s="33">
        <f t="shared" si="16"/>
        <v>-0.52737653697186182</v>
      </c>
      <c r="P131" s="11">
        <v>9.8000000000000004E-2</v>
      </c>
      <c r="Q131" s="10">
        <v>146</v>
      </c>
      <c r="R131" s="33">
        <f t="shared" si="17"/>
        <v>-5.4999058609205904E-2</v>
      </c>
      <c r="S131" s="12">
        <v>2.0482476103777878</v>
      </c>
      <c r="T131" s="10">
        <v>188</v>
      </c>
      <c r="U131" s="33">
        <f t="shared" si="18"/>
        <v>-8.1912733337945104E-2</v>
      </c>
      <c r="V131" s="11">
        <v>8.5000000000000006E-2</v>
      </c>
      <c r="W131" s="10">
        <v>131</v>
      </c>
      <c r="X131" s="33">
        <f t="shared" si="19"/>
        <v>-0.72704849532703142</v>
      </c>
      <c r="Y131" s="13">
        <v>62475</v>
      </c>
      <c r="Z131" s="10">
        <v>267</v>
      </c>
      <c r="AA131" s="33">
        <f t="shared" si="20"/>
        <v>0.22498893164726899</v>
      </c>
      <c r="AB131" s="11">
        <v>5.0999999999999997E-2</v>
      </c>
      <c r="AC131" s="10">
        <v>84</v>
      </c>
      <c r="AD131" s="33">
        <f t="shared" si="21"/>
        <v>-0.82969919613235865</v>
      </c>
      <c r="AE131" s="11">
        <v>0.85699999999999998</v>
      </c>
      <c r="AF131" s="10">
        <v>238</v>
      </c>
      <c r="AG131" s="33">
        <f t="shared" si="22"/>
        <v>-8.1677319385585756E-2</v>
      </c>
      <c r="AH131" s="14">
        <v>2.6792388455592406</v>
      </c>
      <c r="AI131" s="10">
        <v>61</v>
      </c>
      <c r="AJ131" s="33">
        <f t="shared" si="23"/>
        <v>-0.32067713418746874</v>
      </c>
      <c r="AK131" s="13">
        <v>61696.871529358214</v>
      </c>
      <c r="AL131" s="38"/>
    </row>
    <row r="132" spans="1:38" x14ac:dyDescent="0.25">
      <c r="A132" t="s">
        <v>733</v>
      </c>
      <c r="B132" s="5" t="s">
        <v>398</v>
      </c>
      <c r="C132" s="6" t="s">
        <v>49</v>
      </c>
      <c r="D132" s="7" t="s">
        <v>39</v>
      </c>
      <c r="E132" s="36">
        <f t="shared" si="12"/>
        <v>2.4129175887632339</v>
      </c>
      <c r="F132" s="8">
        <v>20.811208045044822</v>
      </c>
      <c r="G132" s="9">
        <f t="shared" si="13"/>
        <v>361</v>
      </c>
      <c r="H132" s="10">
        <v>349</v>
      </c>
      <c r="I132" s="33">
        <f t="shared" si="14"/>
        <v>0.19617733365600154</v>
      </c>
      <c r="J132" s="11">
        <v>3.1103480818850837E-2</v>
      </c>
      <c r="K132" s="10">
        <v>391</v>
      </c>
      <c r="L132" s="33">
        <f t="shared" si="15"/>
        <v>0.45235459434893005</v>
      </c>
      <c r="M132" s="11">
        <v>4.1676815241806719E-2</v>
      </c>
      <c r="N132" s="10">
        <v>329</v>
      </c>
      <c r="O132" s="33">
        <f t="shared" si="16"/>
        <v>0.42503878963144232</v>
      </c>
      <c r="P132" s="11">
        <v>3.6000000000000004E-2</v>
      </c>
      <c r="Q132" s="10">
        <v>298</v>
      </c>
      <c r="R132" s="33">
        <f t="shared" si="17"/>
        <v>0.37077379965019469</v>
      </c>
      <c r="S132" s="12">
        <v>0.61343122267553385</v>
      </c>
      <c r="T132" s="10">
        <v>342</v>
      </c>
      <c r="U132" s="33">
        <f t="shared" si="18"/>
        <v>0.4496898367370285</v>
      </c>
      <c r="V132" s="11">
        <v>5.0999999999999997E-2</v>
      </c>
      <c r="W132" s="10">
        <v>374</v>
      </c>
      <c r="X132" s="33">
        <f t="shared" si="19"/>
        <v>0.19890017321529799</v>
      </c>
      <c r="Y132" s="13">
        <v>90515</v>
      </c>
      <c r="Z132" s="10">
        <v>417</v>
      </c>
      <c r="AA132" s="33">
        <f t="shared" si="20"/>
        <v>0.65752908946442024</v>
      </c>
      <c r="AB132" s="11">
        <v>4.2000000000000003E-2</v>
      </c>
      <c r="AC132" s="10">
        <v>242</v>
      </c>
      <c r="AD132" s="33">
        <f t="shared" si="21"/>
        <v>0.12520315431336074</v>
      </c>
      <c r="AE132" s="11">
        <v>0.91900000000000004</v>
      </c>
      <c r="AF132" s="10">
        <v>345</v>
      </c>
      <c r="AG132" s="33">
        <f t="shared" si="22"/>
        <v>0.26013311296714081</v>
      </c>
      <c r="AH132" s="14">
        <v>2.3177854188065825</v>
      </c>
      <c r="AI132" s="10">
        <v>349</v>
      </c>
      <c r="AJ132" s="33">
        <f t="shared" si="23"/>
        <v>-0.16553405796611401</v>
      </c>
      <c r="AK132" s="13">
        <v>154193.44471816244</v>
      </c>
      <c r="AL132" s="38"/>
    </row>
    <row r="133" spans="1:38" x14ac:dyDescent="0.25">
      <c r="A133" t="s">
        <v>734</v>
      </c>
      <c r="B133" s="5" t="s">
        <v>50</v>
      </c>
      <c r="C133" s="6" t="s">
        <v>24</v>
      </c>
      <c r="D133" s="7" t="s">
        <v>20</v>
      </c>
      <c r="E133" s="36">
        <f t="shared" si="12"/>
        <v>-12.322160881827386</v>
      </c>
      <c r="F133" s="8">
        <v>61.801445179790022</v>
      </c>
      <c r="G133" s="9">
        <f t="shared" si="13"/>
        <v>18</v>
      </c>
      <c r="H133" s="10">
        <v>79</v>
      </c>
      <c r="I133" s="33">
        <f t="shared" si="14"/>
        <v>-0.72587373235933739</v>
      </c>
      <c r="J133" s="11">
        <v>-4.9977588525324967E-2</v>
      </c>
      <c r="K133" s="10">
        <v>21</v>
      </c>
      <c r="L133" s="33">
        <f t="shared" si="15"/>
        <v>-1.609833357701804</v>
      </c>
      <c r="M133" s="11">
        <v>0.15315315315315314</v>
      </c>
      <c r="N133" s="10">
        <v>54</v>
      </c>
      <c r="O133" s="33">
        <f t="shared" si="16"/>
        <v>-1.3261764883165685</v>
      </c>
      <c r="P133" s="11">
        <v>0.15</v>
      </c>
      <c r="Q133" s="10">
        <v>11</v>
      </c>
      <c r="R133" s="33">
        <f t="shared" si="17"/>
        <v>-3.5773862790928024</v>
      </c>
      <c r="S133" s="12">
        <v>13.918376975701817</v>
      </c>
      <c r="T133" s="10">
        <v>54</v>
      </c>
      <c r="U133" s="33">
        <f t="shared" si="18"/>
        <v>-1.2076593523202417</v>
      </c>
      <c r="V133" s="11">
        <v>0.157</v>
      </c>
      <c r="W133" s="10">
        <v>28</v>
      </c>
      <c r="X133" s="33">
        <f t="shared" si="19"/>
        <v>-1.362399864184179</v>
      </c>
      <c r="Y133" s="13">
        <v>43235</v>
      </c>
      <c r="Z133" s="10">
        <v>23</v>
      </c>
      <c r="AA133" s="33">
        <f t="shared" si="20"/>
        <v>-2.0818919100442059</v>
      </c>
      <c r="AB133" s="11">
        <v>9.9000000000000005E-2</v>
      </c>
      <c r="AC133" s="10">
        <v>38</v>
      </c>
      <c r="AD133" s="33">
        <f t="shared" si="21"/>
        <v>-1.7075932925098731</v>
      </c>
      <c r="AE133" s="11">
        <v>0.8</v>
      </c>
      <c r="AF133" s="10">
        <v>18</v>
      </c>
      <c r="AG133" s="33">
        <f t="shared" si="22"/>
        <v>-1.5688350287142938</v>
      </c>
      <c r="AH133" s="14">
        <v>4.2518598052489374</v>
      </c>
      <c r="AI133" s="10">
        <v>42</v>
      </c>
      <c r="AJ133" s="33">
        <f t="shared" si="23"/>
        <v>-0.33167266266263296</v>
      </c>
      <c r="AK133" s="13">
        <v>55141.318235432882</v>
      </c>
      <c r="AL133" s="38"/>
    </row>
    <row r="134" spans="1:38" x14ac:dyDescent="0.25">
      <c r="A134" t="s">
        <v>735</v>
      </c>
      <c r="B134" s="5" t="s">
        <v>159</v>
      </c>
      <c r="C134" s="6" t="s">
        <v>24</v>
      </c>
      <c r="D134" s="7" t="s">
        <v>20</v>
      </c>
      <c r="E134" s="36">
        <f t="shared" si="12"/>
        <v>-3.0850511556399174</v>
      </c>
      <c r="F134" s="8">
        <v>36.105530572223692</v>
      </c>
      <c r="G134" s="9">
        <f t="shared" si="13"/>
        <v>119</v>
      </c>
      <c r="H134" s="10">
        <v>542</v>
      </c>
      <c r="I134" s="33">
        <f t="shared" si="14"/>
        <v>1.547668348948021</v>
      </c>
      <c r="J134" s="11">
        <v>0.14994758909853245</v>
      </c>
      <c r="K134" s="10">
        <v>214</v>
      </c>
      <c r="L134" s="33">
        <f t="shared" si="15"/>
        <v>-6.710526518594695E-2</v>
      </c>
      <c r="M134" s="11">
        <v>6.9757419037064394E-2</v>
      </c>
      <c r="N134" s="10">
        <v>107</v>
      </c>
      <c r="O134" s="33">
        <f t="shared" si="16"/>
        <v>-0.52737653697186182</v>
      </c>
      <c r="P134" s="11">
        <v>9.8000000000000004E-2</v>
      </c>
      <c r="Q134" s="10">
        <v>112</v>
      </c>
      <c r="R134" s="33">
        <f t="shared" si="17"/>
        <v>-0.26543409537888457</v>
      </c>
      <c r="S134" s="12">
        <v>2.7573948315938197</v>
      </c>
      <c r="T134" s="10">
        <v>157</v>
      </c>
      <c r="U134" s="33">
        <f t="shared" si="18"/>
        <v>-0.23826643041881956</v>
      </c>
      <c r="V134" s="11">
        <v>9.5000000000000001E-2</v>
      </c>
      <c r="W134" s="10">
        <v>247</v>
      </c>
      <c r="X134" s="33">
        <f t="shared" si="19"/>
        <v>-0.33295893004942234</v>
      </c>
      <c r="Y134" s="13">
        <v>74409</v>
      </c>
      <c r="Z134" s="10">
        <v>42</v>
      </c>
      <c r="AA134" s="33">
        <f t="shared" si="20"/>
        <v>-1.5051716996213369</v>
      </c>
      <c r="AB134" s="11">
        <v>8.6999999999999994E-2</v>
      </c>
      <c r="AC134" s="10">
        <v>133</v>
      </c>
      <c r="AD134" s="33">
        <f t="shared" si="21"/>
        <v>-0.46005957660498509</v>
      </c>
      <c r="AE134" s="11">
        <v>0.88099999999999989</v>
      </c>
      <c r="AF134" s="10">
        <v>188</v>
      </c>
      <c r="AG134" s="33">
        <f t="shared" si="22"/>
        <v>-0.23642744712072314</v>
      </c>
      <c r="AH134" s="14">
        <v>2.8428820777896591</v>
      </c>
      <c r="AI134" s="10">
        <v>167</v>
      </c>
      <c r="AJ134" s="33">
        <f t="shared" si="23"/>
        <v>-0.26727118301977959</v>
      </c>
      <c r="AK134" s="13">
        <v>93537.592953830725</v>
      </c>
      <c r="AL134" s="38"/>
    </row>
    <row r="135" spans="1:38" x14ac:dyDescent="0.25">
      <c r="A135" t="s">
        <v>736</v>
      </c>
      <c r="B135" s="5" t="s">
        <v>64</v>
      </c>
      <c r="C135" s="6" t="s">
        <v>61</v>
      </c>
      <c r="D135" s="7" t="s">
        <v>39</v>
      </c>
      <c r="E135" s="36">
        <f t="shared" ref="E135:E198" si="24">(I135+L135+AG135+AJ135)*0.25+(O135+R135+U135+X135+AA135+AD135)</f>
        <v>-9.7569753583543584</v>
      </c>
      <c r="F135" s="8">
        <v>54.665577996480728</v>
      </c>
      <c r="G135" s="9">
        <f t="shared" ref="G135:G198" si="25">RANK(E135,$E$7:$E$571,1)</f>
        <v>28</v>
      </c>
      <c r="H135" s="10">
        <v>449</v>
      </c>
      <c r="I135" s="33">
        <f t="shared" ref="I135:I198" si="26">(J135-J$573)/J$574</f>
        <v>0.49107957000531266</v>
      </c>
      <c r="J135" s="11">
        <v>5.7035871720498843E-2</v>
      </c>
      <c r="K135" s="10">
        <v>63</v>
      </c>
      <c r="L135" s="33">
        <f t="shared" ref="L135:L198" si="27">-(M135-M$573)/M$574</f>
        <v>-0.74866925124892758</v>
      </c>
      <c r="M135" s="11">
        <v>0.10660093620677959</v>
      </c>
      <c r="N135" s="10">
        <v>34</v>
      </c>
      <c r="O135" s="33">
        <f t="shared" ref="O135:O198" si="28">-(P135-P$573)/P$574</f>
        <v>-1.8177456891440802</v>
      </c>
      <c r="P135" s="11">
        <v>0.182</v>
      </c>
      <c r="Q135" s="10">
        <v>56</v>
      </c>
      <c r="R135" s="33">
        <f t="shared" ref="R135:R198" si="29">-(S135-S$573)/S$574</f>
        <v>-0.89632953344918587</v>
      </c>
      <c r="S135" s="12">
        <v>4.88345593649957</v>
      </c>
      <c r="T135" s="10">
        <v>35</v>
      </c>
      <c r="U135" s="33">
        <f t="shared" ref="U135:U198" si="30">-(V135-V$573)/V$574</f>
        <v>-1.7236265526871277</v>
      </c>
      <c r="V135" s="11">
        <v>0.19</v>
      </c>
      <c r="W135" s="10">
        <v>30</v>
      </c>
      <c r="X135" s="33">
        <f t="shared" ref="X135:X198" si="31">(Y135-Y$573)/Y$574</f>
        <v>-1.3514033981847284</v>
      </c>
      <c r="Y135" s="13">
        <v>43568</v>
      </c>
      <c r="Z135" s="10">
        <v>97</v>
      </c>
      <c r="AA135" s="33">
        <f t="shared" ref="AA135:AA198" si="32">-(AB135-AB$573)/AB$574</f>
        <v>-0.78427143659275178</v>
      </c>
      <c r="AB135" s="11">
        <v>7.2000000000000008E-2</v>
      </c>
      <c r="AC135" s="10">
        <v>17</v>
      </c>
      <c r="AD135" s="33">
        <f t="shared" ref="AD135:AD198" si="33">(AE135-AE$573)/AE$574</f>
        <v>-2.8165121510919988</v>
      </c>
      <c r="AE135" s="11">
        <v>0.72799999999999998</v>
      </c>
      <c r="AF135" s="10">
        <v>64</v>
      </c>
      <c r="AG135" s="33">
        <f t="shared" ref="AG135:AG198" si="34">-(AH135-AH$573)/AH$574</f>
        <v>-0.87754817981346389</v>
      </c>
      <c r="AH135" s="14">
        <v>3.5208464225257203</v>
      </c>
      <c r="AI135" s="10">
        <v>39</v>
      </c>
      <c r="AJ135" s="33">
        <f t="shared" ref="AJ135:AJ198" si="35">(AK135-AK$573)/AK$574</f>
        <v>-0.33320852776086218</v>
      </c>
      <c r="AK135" s="13">
        <v>54225.632779616608</v>
      </c>
      <c r="AL135" s="38">
        <v>1</v>
      </c>
    </row>
    <row r="136" spans="1:38" x14ac:dyDescent="0.25">
      <c r="A136" t="s">
        <v>737</v>
      </c>
      <c r="B136" s="5" t="s">
        <v>191</v>
      </c>
      <c r="C136" s="6" t="s">
        <v>47</v>
      </c>
      <c r="D136" s="7" t="s">
        <v>20</v>
      </c>
      <c r="E136" s="36">
        <f t="shared" si="24"/>
        <v>-2.13188717095532</v>
      </c>
      <c r="F136" s="8">
        <v>33.454006331039636</v>
      </c>
      <c r="G136" s="9">
        <f t="shared" si="25"/>
        <v>150</v>
      </c>
      <c r="H136" s="10">
        <v>441</v>
      </c>
      <c r="I136" s="33">
        <f t="shared" si="26"/>
        <v>0.45982136117191014</v>
      </c>
      <c r="J136" s="11">
        <v>5.4287163876205025E-2</v>
      </c>
      <c r="K136" s="10">
        <v>256</v>
      </c>
      <c r="L136" s="33">
        <f t="shared" si="27"/>
        <v>6.5657049207477114E-2</v>
      </c>
      <c r="M136" s="11">
        <v>6.2580645161290319E-2</v>
      </c>
      <c r="N136" s="10">
        <v>60</v>
      </c>
      <c r="O136" s="33">
        <f t="shared" si="28"/>
        <v>-1.2340072631614103</v>
      </c>
      <c r="P136" s="11">
        <v>0.14400000000000002</v>
      </c>
      <c r="Q136" s="10">
        <v>245</v>
      </c>
      <c r="R136" s="33">
        <f t="shared" si="29"/>
        <v>0.26720051657269717</v>
      </c>
      <c r="S136" s="12">
        <v>0.9624639076034649</v>
      </c>
      <c r="T136" s="10">
        <v>224</v>
      </c>
      <c r="U136" s="33">
        <f t="shared" si="30"/>
        <v>7.4440963742929578E-2</v>
      </c>
      <c r="V136" s="11">
        <v>7.4999999999999997E-2</v>
      </c>
      <c r="W136" s="10">
        <v>190</v>
      </c>
      <c r="X136" s="33">
        <f t="shared" si="31"/>
        <v>-0.5670218459776688</v>
      </c>
      <c r="Y136" s="13">
        <v>67321</v>
      </c>
      <c r="Z136" s="10">
        <v>116</v>
      </c>
      <c r="AA136" s="33">
        <f t="shared" si="32"/>
        <v>-0.49591133138131716</v>
      </c>
      <c r="AB136" s="11">
        <v>6.6000000000000003E-2</v>
      </c>
      <c r="AC136" s="10">
        <v>193</v>
      </c>
      <c r="AD136" s="33">
        <f t="shared" si="33"/>
        <v>-0.10582160789124877</v>
      </c>
      <c r="AE136" s="11">
        <v>0.90400000000000003</v>
      </c>
      <c r="AF136" s="10">
        <v>113</v>
      </c>
      <c r="AG136" s="33">
        <f t="shared" si="34"/>
        <v>-0.53385415740022368</v>
      </c>
      <c r="AH136" s="14">
        <v>3.1574011604821273</v>
      </c>
      <c r="AI136" s="10">
        <v>147</v>
      </c>
      <c r="AJ136" s="33">
        <f t="shared" si="35"/>
        <v>-0.27469066441637113</v>
      </c>
      <c r="AK136" s="13">
        <v>89114.08517805583</v>
      </c>
      <c r="AL136" s="38"/>
    </row>
    <row r="137" spans="1:38" x14ac:dyDescent="0.25">
      <c r="A137" t="s">
        <v>738</v>
      </c>
      <c r="B137" s="5" t="s">
        <v>231</v>
      </c>
      <c r="C137" s="6" t="s">
        <v>22</v>
      </c>
      <c r="D137" s="7" t="s">
        <v>20</v>
      </c>
      <c r="E137" s="36">
        <f t="shared" si="24"/>
        <v>-0.91316377511513402</v>
      </c>
      <c r="F137" s="8">
        <v>30.063745390328894</v>
      </c>
      <c r="G137" s="9">
        <f t="shared" si="25"/>
        <v>191</v>
      </c>
      <c r="H137" s="10">
        <v>128</v>
      </c>
      <c r="I137" s="33">
        <f t="shared" si="26"/>
        <v>-0.54994898213302945</v>
      </c>
      <c r="J137" s="11">
        <v>-3.4507548526240162E-2</v>
      </c>
      <c r="K137" s="10">
        <v>543</v>
      </c>
      <c r="L137" s="33">
        <f t="shared" si="27"/>
        <v>0.94251121729976406</v>
      </c>
      <c r="M137" s="11">
        <v>1.5180265654648957E-2</v>
      </c>
      <c r="N137" s="10">
        <v>129</v>
      </c>
      <c r="O137" s="33">
        <f t="shared" si="28"/>
        <v>-0.35839962418740451</v>
      </c>
      <c r="P137" s="11">
        <v>8.6999999999999994E-2</v>
      </c>
      <c r="Q137" s="10">
        <v>274</v>
      </c>
      <c r="R137" s="33">
        <f t="shared" si="29"/>
        <v>0.33184979293890021</v>
      </c>
      <c r="S137" s="12">
        <v>0.74460163812360391</v>
      </c>
      <c r="T137" s="10">
        <v>97</v>
      </c>
      <c r="U137" s="33">
        <f t="shared" si="30"/>
        <v>-0.5822445639967434</v>
      </c>
      <c r="V137" s="11">
        <v>0.11699999999999999</v>
      </c>
      <c r="W137" s="10">
        <v>230</v>
      </c>
      <c r="X137" s="33">
        <f t="shared" si="31"/>
        <v>-0.3989377260461261</v>
      </c>
      <c r="Y137" s="13">
        <v>72411</v>
      </c>
      <c r="Z137" s="10">
        <v>167</v>
      </c>
      <c r="AA137" s="33">
        <f t="shared" si="32"/>
        <v>-0.20755122616988256</v>
      </c>
      <c r="AB137" s="11">
        <v>0.06</v>
      </c>
      <c r="AC137" s="10">
        <v>307</v>
      </c>
      <c r="AD137" s="33">
        <f t="shared" si="33"/>
        <v>0.34082626570432795</v>
      </c>
      <c r="AE137" s="11">
        <v>0.93299999999999994</v>
      </c>
      <c r="AF137" s="10">
        <v>179</v>
      </c>
      <c r="AG137" s="33">
        <f t="shared" si="34"/>
        <v>-0.2575678704429486</v>
      </c>
      <c r="AH137" s="14">
        <v>2.8652373885981217</v>
      </c>
      <c r="AI137" s="10">
        <v>120</v>
      </c>
      <c r="AJ137" s="33">
        <f t="shared" si="35"/>
        <v>-0.28982113815660854</v>
      </c>
      <c r="AK137" s="13">
        <v>80093.270290394634</v>
      </c>
      <c r="AL137" s="38"/>
    </row>
    <row r="138" spans="1:38" x14ac:dyDescent="0.25">
      <c r="A138" t="s">
        <v>739</v>
      </c>
      <c r="B138" s="5" t="s">
        <v>216</v>
      </c>
      <c r="C138" s="6" t="s">
        <v>93</v>
      </c>
      <c r="D138" s="7" t="s">
        <v>34</v>
      </c>
      <c r="E138" s="36">
        <f t="shared" si="24"/>
        <v>-1.351676706189179</v>
      </c>
      <c r="F138" s="8">
        <v>31.283606490305569</v>
      </c>
      <c r="G138" s="9">
        <f t="shared" si="25"/>
        <v>176</v>
      </c>
      <c r="H138" s="10">
        <v>465</v>
      </c>
      <c r="I138" s="33">
        <f t="shared" si="26"/>
        <v>0.53938040332194126</v>
      </c>
      <c r="J138" s="11">
        <v>6.1283232154071499E-2</v>
      </c>
      <c r="K138" s="10">
        <v>463</v>
      </c>
      <c r="L138" s="33">
        <f t="shared" si="27"/>
        <v>0.62007655350958635</v>
      </c>
      <c r="M138" s="11">
        <v>3.2610216934919521E-2</v>
      </c>
      <c r="N138" s="10">
        <v>122</v>
      </c>
      <c r="O138" s="33">
        <f t="shared" si="28"/>
        <v>-0.4352073118167033</v>
      </c>
      <c r="P138" s="11">
        <v>9.1999999999999998E-2</v>
      </c>
      <c r="Q138" s="10">
        <v>247</v>
      </c>
      <c r="R138" s="33">
        <f t="shared" si="29"/>
        <v>0.27477759596159995</v>
      </c>
      <c r="S138" s="12">
        <v>0.93692982888702603</v>
      </c>
      <c r="T138" s="10">
        <v>157</v>
      </c>
      <c r="U138" s="33">
        <f t="shared" si="30"/>
        <v>-0.23826643041881956</v>
      </c>
      <c r="V138" s="11">
        <v>9.5000000000000001E-2</v>
      </c>
      <c r="W138" s="10">
        <v>218</v>
      </c>
      <c r="X138" s="33">
        <f t="shared" si="31"/>
        <v>-0.41739725906021891</v>
      </c>
      <c r="Y138" s="13">
        <v>71852</v>
      </c>
      <c r="Z138" s="10">
        <v>167</v>
      </c>
      <c r="AA138" s="33">
        <f t="shared" si="32"/>
        <v>-0.20755122616988256</v>
      </c>
      <c r="AB138" s="11">
        <v>0.06</v>
      </c>
      <c r="AC138" s="10">
        <v>123</v>
      </c>
      <c r="AD138" s="33">
        <f t="shared" si="33"/>
        <v>-0.52166617985954589</v>
      </c>
      <c r="AE138" s="11">
        <v>0.877</v>
      </c>
      <c r="AF138" s="10">
        <v>220</v>
      </c>
      <c r="AG138" s="33">
        <f t="shared" si="34"/>
        <v>-0.13377913639946551</v>
      </c>
      <c r="AH138" s="14">
        <v>2.7343348242573775</v>
      </c>
      <c r="AI138" s="10">
        <v>207</v>
      </c>
      <c r="AJ138" s="33">
        <f t="shared" si="35"/>
        <v>-0.25114139973449723</v>
      </c>
      <c r="AK138" s="13">
        <v>103154.19793875438</v>
      </c>
      <c r="AL138" s="38"/>
    </row>
    <row r="139" spans="1:38" x14ac:dyDescent="0.25">
      <c r="A139" t="s">
        <v>740</v>
      </c>
      <c r="B139" s="5" t="s">
        <v>197</v>
      </c>
      <c r="C139" s="6" t="s">
        <v>22</v>
      </c>
      <c r="D139" s="7" t="s">
        <v>20</v>
      </c>
      <c r="E139" s="36">
        <f t="shared" si="24"/>
        <v>-2.0524318980812137</v>
      </c>
      <c r="F139" s="8">
        <v>33.232976596911257</v>
      </c>
      <c r="G139" s="9">
        <f t="shared" si="25"/>
        <v>156</v>
      </c>
      <c r="H139" s="10">
        <v>46</v>
      </c>
      <c r="I139" s="33">
        <f t="shared" si="26"/>
        <v>-1.0022445459787492</v>
      </c>
      <c r="J139" s="11">
        <v>-7.4280408542246934E-2</v>
      </c>
      <c r="K139" s="10">
        <v>197</v>
      </c>
      <c r="L139" s="33">
        <f t="shared" si="27"/>
        <v>-0.11350427877877824</v>
      </c>
      <c r="M139" s="11">
        <v>7.2265625E-2</v>
      </c>
      <c r="N139" s="10">
        <v>427</v>
      </c>
      <c r="O139" s="33">
        <f t="shared" si="28"/>
        <v>0.68618492757105798</v>
      </c>
      <c r="P139" s="11">
        <v>1.9E-2</v>
      </c>
      <c r="Q139" s="10">
        <v>434</v>
      </c>
      <c r="R139" s="33">
        <f t="shared" si="29"/>
        <v>0.5528057078878641</v>
      </c>
      <c r="S139" s="12">
        <v>0</v>
      </c>
      <c r="T139" s="10">
        <v>118</v>
      </c>
      <c r="U139" s="33">
        <f t="shared" si="30"/>
        <v>-0.42589086691586897</v>
      </c>
      <c r="V139" s="11">
        <v>0.107</v>
      </c>
      <c r="W139" s="10">
        <v>167</v>
      </c>
      <c r="X139" s="33">
        <f t="shared" si="31"/>
        <v>-0.60754035583150046</v>
      </c>
      <c r="Y139" s="13">
        <v>66094</v>
      </c>
      <c r="Z139" s="10">
        <v>23</v>
      </c>
      <c r="AA139" s="33">
        <f t="shared" si="32"/>
        <v>-2.0818919100442059</v>
      </c>
      <c r="AB139" s="11">
        <v>9.9000000000000005E-2</v>
      </c>
      <c r="AC139" s="10">
        <v>264</v>
      </c>
      <c r="AD139" s="33">
        <f t="shared" si="33"/>
        <v>0.20221140838156393</v>
      </c>
      <c r="AE139" s="11">
        <v>0.92400000000000004</v>
      </c>
      <c r="AF139" s="10">
        <v>214</v>
      </c>
      <c r="AG139" s="33">
        <f t="shared" si="34"/>
        <v>-0.14952966059181977</v>
      </c>
      <c r="AH139" s="14">
        <v>2.7509904918544454</v>
      </c>
      <c r="AI139" s="10">
        <v>215</v>
      </c>
      <c r="AJ139" s="33">
        <f t="shared" si="35"/>
        <v>-0.24796475117115163</v>
      </c>
      <c r="AK139" s="13">
        <v>105048.12136409228</v>
      </c>
      <c r="AL139" s="38"/>
    </row>
    <row r="140" spans="1:38" x14ac:dyDescent="0.25">
      <c r="A140" t="s">
        <v>741</v>
      </c>
      <c r="B140" s="5" t="s">
        <v>392</v>
      </c>
      <c r="C140" s="6" t="s">
        <v>93</v>
      </c>
      <c r="D140" s="7" t="s">
        <v>34</v>
      </c>
      <c r="E140" s="36">
        <f t="shared" si="24"/>
        <v>2.3450363581721545</v>
      </c>
      <c r="F140" s="8">
        <v>21.000040954518639</v>
      </c>
      <c r="G140" s="9">
        <f t="shared" si="25"/>
        <v>355</v>
      </c>
      <c r="H140" s="10">
        <v>458</v>
      </c>
      <c r="I140" s="33">
        <f t="shared" si="26"/>
        <v>0.51370972414169325</v>
      </c>
      <c r="J140" s="11">
        <v>5.9025866813428696E-2</v>
      </c>
      <c r="K140" s="10">
        <v>362</v>
      </c>
      <c r="L140" s="33">
        <f t="shared" si="27"/>
        <v>0.36743211699145062</v>
      </c>
      <c r="M140" s="11">
        <v>4.6267496111975115E-2</v>
      </c>
      <c r="N140" s="10">
        <v>257</v>
      </c>
      <c r="O140" s="33">
        <f t="shared" si="28"/>
        <v>0.22533880179526564</v>
      </c>
      <c r="P140" s="11">
        <v>4.9000000000000002E-2</v>
      </c>
      <c r="Q140" s="10">
        <v>408</v>
      </c>
      <c r="R140" s="33">
        <f t="shared" si="29"/>
        <v>0.51425253213413424</v>
      </c>
      <c r="S140" s="12">
        <v>0.12992074834351044</v>
      </c>
      <c r="T140" s="10">
        <v>211</v>
      </c>
      <c r="U140" s="33">
        <f t="shared" si="30"/>
        <v>2.7534854618667177E-2</v>
      </c>
      <c r="V140" s="11">
        <v>7.8E-2</v>
      </c>
      <c r="W140" s="10">
        <v>429</v>
      </c>
      <c r="X140" s="33">
        <f t="shared" si="31"/>
        <v>0.5946738819342644</v>
      </c>
      <c r="Y140" s="13">
        <v>102500</v>
      </c>
      <c r="Z140" s="10">
        <v>417</v>
      </c>
      <c r="AA140" s="33">
        <f t="shared" si="32"/>
        <v>0.65752908946442024</v>
      </c>
      <c r="AB140" s="11">
        <v>4.2000000000000003E-2</v>
      </c>
      <c r="AC140" s="10">
        <v>240</v>
      </c>
      <c r="AD140" s="33">
        <f t="shared" si="33"/>
        <v>0.1098015034997184</v>
      </c>
      <c r="AE140" s="11">
        <v>0.91799999999999993</v>
      </c>
      <c r="AF140" s="10">
        <v>310</v>
      </c>
      <c r="AG140" s="33">
        <f t="shared" si="34"/>
        <v>0.13102926420024225</v>
      </c>
      <c r="AH140" s="14">
        <v>2.4543085442786485</v>
      </c>
      <c r="AI140" s="10">
        <v>369</v>
      </c>
      <c r="AJ140" s="33">
        <f t="shared" si="35"/>
        <v>-0.14854832643064927</v>
      </c>
      <c r="AK140" s="13">
        <v>164320.36754579705</v>
      </c>
      <c r="AL140" s="38"/>
    </row>
    <row r="141" spans="1:38" x14ac:dyDescent="0.25">
      <c r="A141" t="s">
        <v>742</v>
      </c>
      <c r="B141" s="5" t="s">
        <v>225</v>
      </c>
      <c r="C141" s="6" t="s">
        <v>93</v>
      </c>
      <c r="D141" s="7" t="s">
        <v>34</v>
      </c>
      <c r="E141" s="36">
        <f t="shared" si="24"/>
        <v>-1.1003240661958693</v>
      </c>
      <c r="F141" s="8">
        <v>30.584390375621584</v>
      </c>
      <c r="G141" s="9">
        <f t="shared" si="25"/>
        <v>185</v>
      </c>
      <c r="H141" s="10">
        <v>483</v>
      </c>
      <c r="I141" s="33">
        <f t="shared" si="26"/>
        <v>0.67005013726972906</v>
      </c>
      <c r="J141" s="11">
        <v>7.2773747321730697E-2</v>
      </c>
      <c r="K141" s="10">
        <v>141</v>
      </c>
      <c r="L141" s="33">
        <f t="shared" si="27"/>
        <v>-0.2876832655920567</v>
      </c>
      <c r="M141" s="11">
        <v>8.1681272866502175E-2</v>
      </c>
      <c r="N141" s="10">
        <v>154</v>
      </c>
      <c r="O141" s="33">
        <f t="shared" si="28"/>
        <v>-0.20478424892880717</v>
      </c>
      <c r="P141" s="11">
        <v>7.6999999999999999E-2</v>
      </c>
      <c r="Q141" s="10">
        <v>150</v>
      </c>
      <c r="R141" s="33">
        <f t="shared" si="29"/>
        <v>-2.9473014263636316E-2</v>
      </c>
      <c r="S141" s="12">
        <v>1.9622271277900416</v>
      </c>
      <c r="T141" s="10">
        <v>101</v>
      </c>
      <c r="U141" s="33">
        <f t="shared" si="30"/>
        <v>-0.55097382458056876</v>
      </c>
      <c r="V141" s="11">
        <v>0.115</v>
      </c>
      <c r="W141" s="10">
        <v>251</v>
      </c>
      <c r="X141" s="33">
        <f t="shared" si="31"/>
        <v>-0.31099902047093986</v>
      </c>
      <c r="Y141" s="13">
        <v>75074</v>
      </c>
      <c r="Z141" s="10">
        <v>267</v>
      </c>
      <c r="AA141" s="33">
        <f t="shared" si="32"/>
        <v>0.22498893164726899</v>
      </c>
      <c r="AB141" s="11">
        <v>5.0999999999999997E-2</v>
      </c>
      <c r="AC141" s="10">
        <v>151</v>
      </c>
      <c r="AD141" s="33">
        <f t="shared" si="33"/>
        <v>-0.35224802090949892</v>
      </c>
      <c r="AE141" s="11">
        <v>0.88800000000000001</v>
      </c>
      <c r="AF141" s="10">
        <v>342</v>
      </c>
      <c r="AG141" s="33">
        <f t="shared" si="34"/>
        <v>0.25191181472935953</v>
      </c>
      <c r="AH141" s="14">
        <v>2.3264791745821087</v>
      </c>
      <c r="AI141" s="10">
        <v>379</v>
      </c>
      <c r="AJ141" s="33">
        <f t="shared" si="35"/>
        <v>-0.14161816116578113</v>
      </c>
      <c r="AK141" s="13">
        <v>168452.14418865411</v>
      </c>
      <c r="AL141" s="38"/>
    </row>
    <row r="142" spans="1:38" x14ac:dyDescent="0.25">
      <c r="A142" t="s">
        <v>743</v>
      </c>
      <c r="B142" s="5" t="s">
        <v>523</v>
      </c>
      <c r="C142" s="6" t="s">
        <v>93</v>
      </c>
      <c r="D142" s="7" t="s">
        <v>34</v>
      </c>
      <c r="E142" s="36">
        <f t="shared" si="24"/>
        <v>4.9404194764262783</v>
      </c>
      <c r="F142" s="8">
        <v>13.780169700688338</v>
      </c>
      <c r="G142" s="9">
        <f t="shared" si="25"/>
        <v>498</v>
      </c>
      <c r="H142" s="10">
        <v>315</v>
      </c>
      <c r="I142" s="33">
        <f t="shared" si="26"/>
        <v>0.12946609976803311</v>
      </c>
      <c r="J142" s="11">
        <v>2.5237191650853807E-2</v>
      </c>
      <c r="K142" s="10">
        <v>102</v>
      </c>
      <c r="L142" s="33">
        <f t="shared" si="27"/>
        <v>-0.47063736838061804</v>
      </c>
      <c r="M142" s="11">
        <v>9.1571279916753387E-2</v>
      </c>
      <c r="N142" s="10">
        <v>282</v>
      </c>
      <c r="O142" s="33">
        <f t="shared" si="28"/>
        <v>0.30214648942456435</v>
      </c>
      <c r="P142" s="11">
        <v>4.4000000000000004E-2</v>
      </c>
      <c r="Q142" s="10">
        <v>344</v>
      </c>
      <c r="R142" s="33">
        <f t="shared" si="29"/>
        <v>0.44296162357305435</v>
      </c>
      <c r="S142" s="12">
        <v>0.37016472330186934</v>
      </c>
      <c r="T142" s="10">
        <v>441</v>
      </c>
      <c r="U142" s="33">
        <f t="shared" si="30"/>
        <v>0.69985575206642769</v>
      </c>
      <c r="V142" s="11">
        <v>3.5000000000000003E-2</v>
      </c>
      <c r="W142" s="10">
        <v>535</v>
      </c>
      <c r="X142" s="33">
        <f t="shared" si="31"/>
        <v>1.8529932119915207</v>
      </c>
      <c r="Y142" s="13">
        <v>140605</v>
      </c>
      <c r="Z142" s="10">
        <v>534</v>
      </c>
      <c r="AA142" s="33">
        <f t="shared" si="32"/>
        <v>1.0420092297463326</v>
      </c>
      <c r="AB142" s="11">
        <v>3.4000000000000002E-2</v>
      </c>
      <c r="AC142" s="10">
        <v>253</v>
      </c>
      <c r="AD142" s="33">
        <f t="shared" si="33"/>
        <v>0.1560064559406403</v>
      </c>
      <c r="AE142" s="11">
        <v>0.92099999999999993</v>
      </c>
      <c r="AF142" s="10">
        <v>544</v>
      </c>
      <c r="AG142" s="33">
        <f t="shared" si="34"/>
        <v>1.5297986035427067</v>
      </c>
      <c r="AH142" s="14">
        <v>0.97515541410107431</v>
      </c>
      <c r="AI142" s="10">
        <v>535</v>
      </c>
      <c r="AJ142" s="33">
        <f t="shared" si="35"/>
        <v>0.58915951980482906</v>
      </c>
      <c r="AK142" s="13">
        <v>604143.07477327413</v>
      </c>
      <c r="AL142" s="38"/>
    </row>
    <row r="143" spans="1:38" x14ac:dyDescent="0.25">
      <c r="A143" t="s">
        <v>744</v>
      </c>
      <c r="B143" s="5" t="s">
        <v>372</v>
      </c>
      <c r="C143" s="6" t="s">
        <v>54</v>
      </c>
      <c r="D143" s="7" t="s">
        <v>39</v>
      </c>
      <c r="E143" s="36">
        <f t="shared" si="24"/>
        <v>1.9786528640350449</v>
      </c>
      <c r="F143" s="8">
        <v>22.019251428145299</v>
      </c>
      <c r="G143" s="9">
        <f t="shared" si="25"/>
        <v>335</v>
      </c>
      <c r="H143" s="10">
        <v>466</v>
      </c>
      <c r="I143" s="33">
        <f t="shared" si="26"/>
        <v>0.54009832109102174</v>
      </c>
      <c r="J143" s="11">
        <v>6.1346362649294273E-2</v>
      </c>
      <c r="K143" s="10">
        <v>247</v>
      </c>
      <c r="L143" s="33">
        <f t="shared" si="27"/>
        <v>4.6127434574953698E-2</v>
      </c>
      <c r="M143" s="11">
        <v>6.363636363636363E-2</v>
      </c>
      <c r="N143" s="10">
        <v>369</v>
      </c>
      <c r="O143" s="33">
        <f t="shared" si="28"/>
        <v>0.5479310898383204</v>
      </c>
      <c r="P143" s="11">
        <v>2.7999999999999997E-2</v>
      </c>
      <c r="Q143" s="10">
        <v>434</v>
      </c>
      <c r="R143" s="33">
        <f t="shared" si="29"/>
        <v>0.5528057078878641</v>
      </c>
      <c r="S143" s="12">
        <v>0</v>
      </c>
      <c r="T143" s="10">
        <v>362</v>
      </c>
      <c r="U143" s="33">
        <f t="shared" si="30"/>
        <v>0.51223131556937829</v>
      </c>
      <c r="V143" s="11">
        <v>4.7E-2</v>
      </c>
      <c r="W143" s="10">
        <v>316</v>
      </c>
      <c r="X143" s="33">
        <f t="shared" si="31"/>
        <v>-3.8795208959013255E-2</v>
      </c>
      <c r="Y143" s="13">
        <v>83317</v>
      </c>
      <c r="Z143" s="10">
        <v>227</v>
      </c>
      <c r="AA143" s="33">
        <f t="shared" si="32"/>
        <v>8.080887904155136E-2</v>
      </c>
      <c r="AB143" s="11">
        <v>5.4000000000000006E-2</v>
      </c>
      <c r="AC143" s="10">
        <v>253</v>
      </c>
      <c r="AD143" s="33">
        <f t="shared" si="33"/>
        <v>0.1560064559406403</v>
      </c>
      <c r="AE143" s="11">
        <v>0.92099999999999993</v>
      </c>
      <c r="AF143" s="10">
        <v>362</v>
      </c>
      <c r="AG143" s="33">
        <f t="shared" si="34"/>
        <v>0.30357993690717872</v>
      </c>
      <c r="AH143" s="14">
        <v>2.2718418140823107</v>
      </c>
      <c r="AI143" s="10">
        <v>272</v>
      </c>
      <c r="AJ143" s="33">
        <f t="shared" si="35"/>
        <v>-0.21914719370793867</v>
      </c>
      <c r="AK143" s="13">
        <v>122229.19948849105</v>
      </c>
      <c r="AL143" s="38"/>
    </row>
    <row r="144" spans="1:38" x14ac:dyDescent="0.25">
      <c r="A144" t="s">
        <v>745</v>
      </c>
      <c r="B144" s="5" t="s">
        <v>584</v>
      </c>
      <c r="C144" s="6" t="s">
        <v>41</v>
      </c>
      <c r="D144" s="7" t="s">
        <v>34</v>
      </c>
      <c r="E144" s="36">
        <f t="shared" si="24"/>
        <v>7.9054787270795916</v>
      </c>
      <c r="F144" s="8">
        <v>5.5319284683511718</v>
      </c>
      <c r="G144" s="9">
        <f t="shared" si="25"/>
        <v>561</v>
      </c>
      <c r="H144" s="10">
        <v>285</v>
      </c>
      <c r="I144" s="33">
        <f t="shared" si="26"/>
        <v>3.5305599873852865E-2</v>
      </c>
      <c r="J144" s="11">
        <v>1.6957136128120665E-2</v>
      </c>
      <c r="K144" s="10">
        <v>410</v>
      </c>
      <c r="L144" s="33">
        <f t="shared" si="27"/>
        <v>0.51183362965820534</v>
      </c>
      <c r="M144" s="11">
        <v>3.8461538461538464E-2</v>
      </c>
      <c r="N144" s="10">
        <v>535</v>
      </c>
      <c r="O144" s="33">
        <f t="shared" si="28"/>
        <v>0.97805414056239315</v>
      </c>
      <c r="P144" s="11">
        <v>0</v>
      </c>
      <c r="Q144" s="10">
        <v>434</v>
      </c>
      <c r="R144" s="33">
        <f t="shared" si="29"/>
        <v>0.5528057078878641</v>
      </c>
      <c r="S144" s="12">
        <v>0</v>
      </c>
      <c r="T144" s="10">
        <v>539</v>
      </c>
      <c r="U144" s="33">
        <f t="shared" si="30"/>
        <v>0.99692777652008935</v>
      </c>
      <c r="V144" s="11">
        <v>1.6E-2</v>
      </c>
      <c r="W144" s="10">
        <v>563</v>
      </c>
      <c r="X144" s="33">
        <f t="shared" si="31"/>
        <v>2.9024787553204709</v>
      </c>
      <c r="Y144" s="13">
        <v>172386</v>
      </c>
      <c r="Z144" s="10">
        <v>483</v>
      </c>
      <c r="AA144" s="33">
        <f t="shared" si="32"/>
        <v>0.84976915960537658</v>
      </c>
      <c r="AB144" s="11">
        <v>3.7999999999999999E-2</v>
      </c>
      <c r="AC144" s="10">
        <v>561</v>
      </c>
      <c r="AD144" s="33">
        <f t="shared" si="33"/>
        <v>1.311130266963688</v>
      </c>
      <c r="AE144" s="11">
        <v>0.996</v>
      </c>
      <c r="AF144" s="10">
        <v>446</v>
      </c>
      <c r="AG144" s="33">
        <f t="shared" si="34"/>
        <v>0.54383382407861125</v>
      </c>
      <c r="AH144" s="14">
        <v>2.0177811342750109</v>
      </c>
      <c r="AI144" s="10">
        <v>517</v>
      </c>
      <c r="AJ144" s="33">
        <f t="shared" si="35"/>
        <v>0.16627862726817216</v>
      </c>
      <c r="AK144" s="13">
        <v>352020.74756831868</v>
      </c>
      <c r="AL144" s="38"/>
    </row>
    <row r="145" spans="1:38" x14ac:dyDescent="0.25">
      <c r="A145" t="s">
        <v>746</v>
      </c>
      <c r="B145" s="5" t="s">
        <v>142</v>
      </c>
      <c r="C145" s="6" t="s">
        <v>24</v>
      </c>
      <c r="D145" s="7" t="s">
        <v>20</v>
      </c>
      <c r="E145" s="36">
        <f t="shared" si="24"/>
        <v>-3.7985566223854863</v>
      </c>
      <c r="F145" s="8">
        <v>38.090369562881989</v>
      </c>
      <c r="G145" s="9">
        <f t="shared" si="25"/>
        <v>102</v>
      </c>
      <c r="H145" s="10">
        <v>290</v>
      </c>
      <c r="I145" s="33">
        <f t="shared" si="26"/>
        <v>4.9840767531499859E-2</v>
      </c>
      <c r="J145" s="11">
        <v>1.8235294117647127E-2</v>
      </c>
      <c r="K145" s="10">
        <v>189</v>
      </c>
      <c r="L145" s="33">
        <f t="shared" si="27"/>
        <v>-0.1411275583653373</v>
      </c>
      <c r="M145" s="11">
        <v>7.3758865248226946E-2</v>
      </c>
      <c r="N145" s="10">
        <v>287</v>
      </c>
      <c r="O145" s="33">
        <f t="shared" si="28"/>
        <v>0.31750802695042418</v>
      </c>
      <c r="P145" s="11">
        <v>4.2999999999999997E-2</v>
      </c>
      <c r="Q145" s="10">
        <v>13</v>
      </c>
      <c r="R145" s="33">
        <f t="shared" si="29"/>
        <v>-3.0472056550847677</v>
      </c>
      <c r="S145" s="12">
        <v>12.131715771230501</v>
      </c>
      <c r="T145" s="10">
        <v>342</v>
      </c>
      <c r="U145" s="33">
        <f t="shared" si="30"/>
        <v>0.4496898367370285</v>
      </c>
      <c r="V145" s="11">
        <v>5.0999999999999997E-2</v>
      </c>
      <c r="W145" s="10">
        <v>278</v>
      </c>
      <c r="X145" s="33">
        <f t="shared" si="31"/>
        <v>-0.18960860301153887</v>
      </c>
      <c r="Y145" s="13">
        <v>78750</v>
      </c>
      <c r="Z145" s="10">
        <v>43</v>
      </c>
      <c r="AA145" s="33">
        <f t="shared" si="32"/>
        <v>-1.4571116820860979</v>
      </c>
      <c r="AB145" s="11">
        <v>8.5999999999999993E-2</v>
      </c>
      <c r="AC145" s="10">
        <v>242</v>
      </c>
      <c r="AD145" s="33">
        <f t="shared" si="33"/>
        <v>0.12520315431336074</v>
      </c>
      <c r="AE145" s="11">
        <v>0.91900000000000004</v>
      </c>
      <c r="AF145" s="10">
        <v>392</v>
      </c>
      <c r="AG145" s="33">
        <f t="shared" si="34"/>
        <v>0.37187689390465273</v>
      </c>
      <c r="AH145" s="14">
        <v>2.1996200010334879</v>
      </c>
      <c r="AI145" s="10">
        <v>162</v>
      </c>
      <c r="AJ145" s="33">
        <f t="shared" si="35"/>
        <v>-0.26871690388639796</v>
      </c>
      <c r="AK145" s="13">
        <v>92675.651646447135</v>
      </c>
      <c r="AL145" s="38"/>
    </row>
    <row r="146" spans="1:38" x14ac:dyDescent="0.25">
      <c r="A146" t="s">
        <v>747</v>
      </c>
      <c r="B146" s="5" t="s">
        <v>421</v>
      </c>
      <c r="C146" s="6" t="s">
        <v>44</v>
      </c>
      <c r="D146" s="7" t="s">
        <v>20</v>
      </c>
      <c r="E146" s="36">
        <f t="shared" si="24"/>
        <v>2.8320650241189571</v>
      </c>
      <c r="F146" s="8">
        <v>19.645218138445923</v>
      </c>
      <c r="G146" s="9">
        <f t="shared" si="25"/>
        <v>388</v>
      </c>
      <c r="H146" s="10">
        <v>269</v>
      </c>
      <c r="I146" s="33">
        <f t="shared" si="26"/>
        <v>-3.6999984849693072E-2</v>
      </c>
      <c r="J146" s="11">
        <v>1.0598904632031836E-2</v>
      </c>
      <c r="K146" s="10">
        <v>274</v>
      </c>
      <c r="L146" s="33">
        <f t="shared" si="27"/>
        <v>9.67333423355273E-2</v>
      </c>
      <c r="M146" s="11">
        <v>6.0900744282066606E-2</v>
      </c>
      <c r="N146" s="10">
        <v>376</v>
      </c>
      <c r="O146" s="33">
        <f t="shared" si="28"/>
        <v>0.56329262736418007</v>
      </c>
      <c r="P146" s="11">
        <v>2.7000000000000003E-2</v>
      </c>
      <c r="Q146" s="10">
        <v>320</v>
      </c>
      <c r="R146" s="33">
        <f t="shared" si="29"/>
        <v>0.40305677187060662</v>
      </c>
      <c r="S146" s="12">
        <v>0.50464049849704895</v>
      </c>
      <c r="T146" s="10">
        <v>332</v>
      </c>
      <c r="U146" s="33">
        <f t="shared" si="30"/>
        <v>0.41841909732085358</v>
      </c>
      <c r="V146" s="11">
        <v>5.2999999999999999E-2</v>
      </c>
      <c r="W146" s="10">
        <v>375</v>
      </c>
      <c r="X146" s="33">
        <f t="shared" si="31"/>
        <v>0.20821249577339132</v>
      </c>
      <c r="Y146" s="13">
        <v>90797</v>
      </c>
      <c r="Z146" s="10">
        <v>417</v>
      </c>
      <c r="AA146" s="33">
        <f t="shared" si="32"/>
        <v>0.65752908946442024</v>
      </c>
      <c r="AB146" s="11">
        <v>4.2000000000000003E-2</v>
      </c>
      <c r="AC146" s="10">
        <v>410</v>
      </c>
      <c r="AD146" s="33">
        <f t="shared" si="33"/>
        <v>0.63345763116350173</v>
      </c>
      <c r="AE146" s="11">
        <v>0.95200000000000007</v>
      </c>
      <c r="AF146" s="10">
        <v>251</v>
      </c>
      <c r="AG146" s="33">
        <f t="shared" si="34"/>
        <v>-3.6167580121806563E-2</v>
      </c>
      <c r="AH146" s="14">
        <v>2.6311137749044691</v>
      </c>
      <c r="AI146" s="10">
        <v>255</v>
      </c>
      <c r="AJ146" s="33">
        <f t="shared" si="35"/>
        <v>-0.23117653271601407</v>
      </c>
      <c r="AK146" s="13">
        <v>115057.28654803958</v>
      </c>
      <c r="AL146" s="38"/>
    </row>
    <row r="147" spans="1:38" x14ac:dyDescent="0.25">
      <c r="A147" t="s">
        <v>748</v>
      </c>
      <c r="B147" s="5" t="s">
        <v>251</v>
      </c>
      <c r="C147" s="6" t="s">
        <v>38</v>
      </c>
      <c r="D147" s="7" t="s">
        <v>39</v>
      </c>
      <c r="E147" s="36">
        <f t="shared" si="24"/>
        <v>-0.52869691003382746</v>
      </c>
      <c r="F147" s="8">
        <v>28.994230355061955</v>
      </c>
      <c r="G147" s="9">
        <f t="shared" si="25"/>
        <v>211</v>
      </c>
      <c r="H147" s="10">
        <v>278</v>
      </c>
      <c r="I147" s="33">
        <f t="shared" si="26"/>
        <v>-9.7686936896500126E-3</v>
      </c>
      <c r="J147" s="11">
        <v>1.2993503248375893E-2</v>
      </c>
      <c r="K147" s="10">
        <v>269</v>
      </c>
      <c r="L147" s="33">
        <f t="shared" si="27"/>
        <v>8.7050777416894001E-2</v>
      </c>
      <c r="M147" s="11">
        <v>6.1424157716639692E-2</v>
      </c>
      <c r="N147" s="10">
        <v>207</v>
      </c>
      <c r="O147" s="33">
        <f t="shared" si="28"/>
        <v>5.6361889010808519E-2</v>
      </c>
      <c r="P147" s="11">
        <v>0.06</v>
      </c>
      <c r="Q147" s="10">
        <v>304</v>
      </c>
      <c r="R147" s="33">
        <f t="shared" si="29"/>
        <v>0.37387780504616897</v>
      </c>
      <c r="S147" s="12">
        <v>0.60297100257633074</v>
      </c>
      <c r="T147" s="10">
        <v>107</v>
      </c>
      <c r="U147" s="33">
        <f t="shared" si="30"/>
        <v>-0.51970308516439379</v>
      </c>
      <c r="V147" s="11">
        <v>0.113</v>
      </c>
      <c r="W147" s="10">
        <v>267</v>
      </c>
      <c r="X147" s="33">
        <f t="shared" si="31"/>
        <v>-0.23207543567007796</v>
      </c>
      <c r="Y147" s="13">
        <v>77464</v>
      </c>
      <c r="Z147" s="10">
        <v>256</v>
      </c>
      <c r="AA147" s="33">
        <f t="shared" si="32"/>
        <v>0.17692891411202954</v>
      </c>
      <c r="AB147" s="11">
        <v>5.2000000000000005E-2</v>
      </c>
      <c r="AC147" s="10">
        <v>193</v>
      </c>
      <c r="AD147" s="33">
        <f t="shared" si="33"/>
        <v>-0.10582160789124877</v>
      </c>
      <c r="AE147" s="11">
        <v>0.90400000000000003</v>
      </c>
      <c r="AF147" s="10">
        <v>57</v>
      </c>
      <c r="AG147" s="33">
        <f t="shared" si="34"/>
        <v>-0.89802899180218465</v>
      </c>
      <c r="AH147" s="14">
        <v>3.5425042157798501</v>
      </c>
      <c r="AI147" s="10">
        <v>114</v>
      </c>
      <c r="AJ147" s="33">
        <f t="shared" si="35"/>
        <v>-0.29231464983351518</v>
      </c>
      <c r="AK147" s="13">
        <v>78606.634270679162</v>
      </c>
      <c r="AL147" s="38"/>
    </row>
    <row r="148" spans="1:38" x14ac:dyDescent="0.25">
      <c r="A148" t="s">
        <v>749</v>
      </c>
      <c r="B148" s="5" t="s">
        <v>581</v>
      </c>
      <c r="C148" s="6" t="s">
        <v>54</v>
      </c>
      <c r="D148" s="7" t="s">
        <v>39</v>
      </c>
      <c r="E148" s="36">
        <f t="shared" si="24"/>
        <v>7.5247124116749493</v>
      </c>
      <c r="F148" s="8">
        <v>6.5911492653432298</v>
      </c>
      <c r="G148" s="9">
        <f t="shared" si="25"/>
        <v>558</v>
      </c>
      <c r="H148" s="10">
        <v>207</v>
      </c>
      <c r="I148" s="33">
        <f t="shared" si="26"/>
        <v>-0.2621860706155571</v>
      </c>
      <c r="J148" s="11">
        <v>-9.2029580936729971E-3</v>
      </c>
      <c r="K148" s="10">
        <v>520</v>
      </c>
      <c r="L148" s="33">
        <f t="shared" si="27"/>
        <v>0.80411628664954216</v>
      </c>
      <c r="M148" s="11">
        <v>2.2661523625843779E-2</v>
      </c>
      <c r="N148" s="10">
        <v>535</v>
      </c>
      <c r="O148" s="33">
        <f t="shared" si="28"/>
        <v>0.97805414056239315</v>
      </c>
      <c r="P148" s="11">
        <v>0</v>
      </c>
      <c r="Q148" s="10">
        <v>434</v>
      </c>
      <c r="R148" s="33">
        <f t="shared" si="29"/>
        <v>0.5528057078878641</v>
      </c>
      <c r="S148" s="12">
        <v>0</v>
      </c>
      <c r="T148" s="10">
        <v>553</v>
      </c>
      <c r="U148" s="33">
        <f t="shared" si="30"/>
        <v>1.1063753644767016</v>
      </c>
      <c r="V148" s="11">
        <v>9.0000000000000011E-3</v>
      </c>
      <c r="W148" s="10">
        <v>551</v>
      </c>
      <c r="X148" s="33">
        <f t="shared" si="31"/>
        <v>2.4057555073813228</v>
      </c>
      <c r="Y148" s="13">
        <v>157344</v>
      </c>
      <c r="Z148" s="10">
        <v>534</v>
      </c>
      <c r="AA148" s="33">
        <f t="shared" si="32"/>
        <v>1.0420092297463326</v>
      </c>
      <c r="AB148" s="11">
        <v>3.4000000000000002E-2</v>
      </c>
      <c r="AC148" s="10">
        <v>542</v>
      </c>
      <c r="AD148" s="33">
        <f t="shared" si="33"/>
        <v>1.141712108013641</v>
      </c>
      <c r="AE148" s="11">
        <v>0.98499999999999999</v>
      </c>
      <c r="AF148" s="10">
        <v>466</v>
      </c>
      <c r="AG148" s="33">
        <f t="shared" si="34"/>
        <v>0.62235162618094697</v>
      </c>
      <c r="AH148" s="14">
        <v>1.9347511096042325</v>
      </c>
      <c r="AI148" s="10">
        <v>481</v>
      </c>
      <c r="AJ148" s="33">
        <f t="shared" si="35"/>
        <v>2.7719572211844044E-2</v>
      </c>
      <c r="AK148" s="13">
        <v>269411.59678221925</v>
      </c>
      <c r="AL148" s="38"/>
    </row>
    <row r="149" spans="1:38" x14ac:dyDescent="0.25">
      <c r="A149" t="s">
        <v>750</v>
      </c>
      <c r="B149" s="5" t="s">
        <v>395</v>
      </c>
      <c r="C149" s="6" t="s">
        <v>93</v>
      </c>
      <c r="D149" s="7" t="s">
        <v>34</v>
      </c>
      <c r="E149" s="36">
        <f t="shared" si="24"/>
        <v>2.3541212893739303</v>
      </c>
      <c r="F149" s="8">
        <v>20.974768372152901</v>
      </c>
      <c r="G149" s="9">
        <f t="shared" si="25"/>
        <v>358</v>
      </c>
      <c r="H149" s="10">
        <v>434</v>
      </c>
      <c r="I149" s="33">
        <f t="shared" si="26"/>
        <v>0.42831215524198341</v>
      </c>
      <c r="J149" s="11">
        <v>5.1516384463710096E-2</v>
      </c>
      <c r="K149" s="10">
        <v>515</v>
      </c>
      <c r="L149" s="33">
        <f t="shared" si="27"/>
        <v>0.78995300954477476</v>
      </c>
      <c r="M149" s="11">
        <v>2.3427152317880794E-2</v>
      </c>
      <c r="N149" s="10">
        <v>237</v>
      </c>
      <c r="O149" s="33">
        <f t="shared" si="28"/>
        <v>0.1331695766401072</v>
      </c>
      <c r="P149" s="11">
        <v>5.5E-2</v>
      </c>
      <c r="Q149" s="10">
        <v>328</v>
      </c>
      <c r="R149" s="33">
        <f t="shared" si="29"/>
        <v>0.42031897077898905</v>
      </c>
      <c r="S149" s="12">
        <v>0.44646843468166797</v>
      </c>
      <c r="T149" s="10">
        <v>342</v>
      </c>
      <c r="U149" s="33">
        <f t="shared" si="30"/>
        <v>0.4496898367370285</v>
      </c>
      <c r="V149" s="11">
        <v>5.0999999999999997E-2</v>
      </c>
      <c r="W149" s="10">
        <v>409</v>
      </c>
      <c r="X149" s="33">
        <f t="shared" si="31"/>
        <v>0.49679542781302816</v>
      </c>
      <c r="Y149" s="13">
        <v>99536</v>
      </c>
      <c r="Z149" s="10">
        <v>369</v>
      </c>
      <c r="AA149" s="33">
        <f t="shared" si="32"/>
        <v>0.51334903685870326</v>
      </c>
      <c r="AB149" s="11">
        <v>4.4999999999999998E-2</v>
      </c>
      <c r="AC149" s="10">
        <v>247</v>
      </c>
      <c r="AD149" s="33">
        <f t="shared" si="33"/>
        <v>0.14060480512700138</v>
      </c>
      <c r="AE149" s="11">
        <v>0.92</v>
      </c>
      <c r="AF149" s="10">
        <v>191</v>
      </c>
      <c r="AG149" s="33">
        <f t="shared" si="34"/>
        <v>-0.22945715426615151</v>
      </c>
      <c r="AH149" s="14">
        <v>2.8355112195615679</v>
      </c>
      <c r="AI149" s="10">
        <v>321</v>
      </c>
      <c r="AJ149" s="33">
        <f t="shared" si="35"/>
        <v>-0.18803346884431663</v>
      </c>
      <c r="AK149" s="13">
        <v>140779.25663005625</v>
      </c>
      <c r="AL149" s="38"/>
    </row>
    <row r="150" spans="1:38" x14ac:dyDescent="0.25">
      <c r="A150" t="s">
        <v>751</v>
      </c>
      <c r="B150" s="5" t="s">
        <v>82</v>
      </c>
      <c r="C150" s="6" t="s">
        <v>26</v>
      </c>
      <c r="D150" s="7" t="s">
        <v>20</v>
      </c>
      <c r="E150" s="36">
        <f t="shared" si="24"/>
        <v>-7.5392954304653843</v>
      </c>
      <c r="F150" s="8">
        <v>48.496406497695347</v>
      </c>
      <c r="G150" s="9">
        <f t="shared" si="25"/>
        <v>44</v>
      </c>
      <c r="H150" s="10">
        <v>226</v>
      </c>
      <c r="I150" s="33">
        <f t="shared" si="26"/>
        <v>-0.18608967658597739</v>
      </c>
      <c r="J150" s="11">
        <v>-2.511379689216775E-3</v>
      </c>
      <c r="K150" s="10">
        <v>132</v>
      </c>
      <c r="L150" s="33">
        <f t="shared" si="27"/>
        <v>-0.30496184892060979</v>
      </c>
      <c r="M150" s="11">
        <v>8.2615306639635067E-2</v>
      </c>
      <c r="N150" s="10">
        <v>57</v>
      </c>
      <c r="O150" s="33">
        <f t="shared" si="28"/>
        <v>-1.2954534132648494</v>
      </c>
      <c r="P150" s="11">
        <v>0.14800000000000002</v>
      </c>
      <c r="Q150" s="10">
        <v>269</v>
      </c>
      <c r="R150" s="33">
        <f t="shared" si="29"/>
        <v>0.31933301412196452</v>
      </c>
      <c r="S150" s="12">
        <v>0.78678206136900075</v>
      </c>
      <c r="T150" s="10">
        <v>74</v>
      </c>
      <c r="U150" s="33">
        <f t="shared" si="30"/>
        <v>-0.89495195815849238</v>
      </c>
      <c r="V150" s="11">
        <v>0.13699999999999998</v>
      </c>
      <c r="W150" s="10">
        <v>50</v>
      </c>
      <c r="X150" s="33">
        <f t="shared" si="31"/>
        <v>-1.1339177373067049</v>
      </c>
      <c r="Y150" s="13">
        <v>50154</v>
      </c>
      <c r="Z150" s="10">
        <v>15</v>
      </c>
      <c r="AA150" s="33">
        <f t="shared" si="32"/>
        <v>-2.4183120327908791</v>
      </c>
      <c r="AB150" s="11">
        <v>0.106</v>
      </c>
      <c r="AC150" s="10">
        <v>31</v>
      </c>
      <c r="AD150" s="33">
        <f t="shared" si="33"/>
        <v>-1.9386180547144827</v>
      </c>
      <c r="AE150" s="11">
        <v>0.78500000000000003</v>
      </c>
      <c r="AF150" s="10">
        <v>309</v>
      </c>
      <c r="AG150" s="33">
        <f t="shared" si="34"/>
        <v>0.1287637321913534</v>
      </c>
      <c r="AH150" s="14">
        <v>2.4567042707706523</v>
      </c>
      <c r="AI150" s="10">
        <v>19</v>
      </c>
      <c r="AJ150" s="33">
        <f t="shared" si="35"/>
        <v>-0.3472132000925291</v>
      </c>
      <c r="AK150" s="13">
        <v>45876.022659323367</v>
      </c>
      <c r="AL150" s="38"/>
    </row>
    <row r="151" spans="1:38" x14ac:dyDescent="0.25">
      <c r="A151" t="s">
        <v>752</v>
      </c>
      <c r="B151" s="5" t="s">
        <v>82</v>
      </c>
      <c r="C151" s="6" t="s">
        <v>41</v>
      </c>
      <c r="D151" s="7" t="s">
        <v>34</v>
      </c>
      <c r="E151" s="36">
        <f t="shared" si="24"/>
        <v>3.6510717959600689</v>
      </c>
      <c r="F151" s="8">
        <v>17.366894215045484</v>
      </c>
      <c r="G151" s="9">
        <f t="shared" si="25"/>
        <v>426</v>
      </c>
      <c r="H151" s="10">
        <v>396</v>
      </c>
      <c r="I151" s="33">
        <f t="shared" si="26"/>
        <v>0.31285048897555073</v>
      </c>
      <c r="J151" s="11">
        <v>4.136319912051678E-2</v>
      </c>
      <c r="K151" s="10">
        <v>226</v>
      </c>
      <c r="L151" s="33">
        <f t="shared" si="27"/>
        <v>-2.8323251658546683E-2</v>
      </c>
      <c r="M151" s="11">
        <v>6.7660967624590757E-2</v>
      </c>
      <c r="N151" s="10">
        <v>525</v>
      </c>
      <c r="O151" s="33">
        <f t="shared" si="28"/>
        <v>0.91660799045895414</v>
      </c>
      <c r="P151" s="11">
        <v>4.0000000000000001E-3</v>
      </c>
      <c r="Q151" s="10">
        <v>218</v>
      </c>
      <c r="R151" s="33">
        <f t="shared" si="29"/>
        <v>0.20037839936475435</v>
      </c>
      <c r="S151" s="12">
        <v>1.1876484560570071</v>
      </c>
      <c r="T151" s="10">
        <v>561</v>
      </c>
      <c r="U151" s="33">
        <f t="shared" si="30"/>
        <v>1.2001875827252262</v>
      </c>
      <c r="V151" s="11">
        <v>3.0000000000000001E-3</v>
      </c>
      <c r="W151" s="10">
        <v>448</v>
      </c>
      <c r="X151" s="33">
        <f t="shared" si="31"/>
        <v>0.73307084590933225</v>
      </c>
      <c r="Y151" s="13">
        <v>106691</v>
      </c>
      <c r="Z151" s="10">
        <v>194</v>
      </c>
      <c r="AA151" s="33">
        <f t="shared" si="32"/>
        <v>-6.3371173564165606E-2</v>
      </c>
      <c r="AB151" s="11">
        <v>5.7000000000000002E-2</v>
      </c>
      <c r="AC151" s="10">
        <v>318</v>
      </c>
      <c r="AD151" s="33">
        <f t="shared" si="33"/>
        <v>0.38703121814524982</v>
      </c>
      <c r="AE151" s="11">
        <v>0.93599999999999994</v>
      </c>
      <c r="AF151" s="10">
        <v>461</v>
      </c>
      <c r="AG151" s="33">
        <f t="shared" si="34"/>
        <v>0.60581856313556537</v>
      </c>
      <c r="AH151" s="14">
        <v>1.9522342866135993</v>
      </c>
      <c r="AI151" s="10">
        <v>523</v>
      </c>
      <c r="AJ151" s="33">
        <f t="shared" si="35"/>
        <v>0.21832193123030405</v>
      </c>
      <c r="AK151" s="13">
        <v>383049.0563473212</v>
      </c>
      <c r="AL151" s="38"/>
    </row>
    <row r="152" spans="1:38" x14ac:dyDescent="0.25">
      <c r="A152" t="s">
        <v>753</v>
      </c>
      <c r="B152" s="5" t="s">
        <v>115</v>
      </c>
      <c r="C152" s="6" t="s">
        <v>93</v>
      </c>
      <c r="D152" s="7" t="s">
        <v>34</v>
      </c>
      <c r="E152" s="36">
        <f t="shared" si="24"/>
        <v>-5.0596958546755975</v>
      </c>
      <c r="F152" s="8">
        <v>41.598623441181843</v>
      </c>
      <c r="G152" s="9">
        <f t="shared" si="25"/>
        <v>75</v>
      </c>
      <c r="H152" s="10">
        <v>476</v>
      </c>
      <c r="I152" s="33">
        <f t="shared" si="26"/>
        <v>0.63635199605474335</v>
      </c>
      <c r="J152" s="11">
        <v>6.9810482676932128E-2</v>
      </c>
      <c r="K152" s="10">
        <v>205</v>
      </c>
      <c r="L152" s="33">
        <f t="shared" si="27"/>
        <v>-9.3023214276790445E-2</v>
      </c>
      <c r="M152" s="11">
        <v>7.1158473702303202E-2</v>
      </c>
      <c r="N152" s="10">
        <v>81</v>
      </c>
      <c r="O152" s="33">
        <f t="shared" si="28"/>
        <v>-0.81924574996319688</v>
      </c>
      <c r="P152" s="11">
        <v>0.11699999999999999</v>
      </c>
      <c r="Q152" s="10">
        <v>197</v>
      </c>
      <c r="R152" s="33">
        <f t="shared" si="29"/>
        <v>0.14211607564586226</v>
      </c>
      <c r="S152" s="12">
        <v>1.3839872673171407</v>
      </c>
      <c r="T152" s="10">
        <v>44</v>
      </c>
      <c r="U152" s="33">
        <f t="shared" si="30"/>
        <v>-1.4421898979415533</v>
      </c>
      <c r="V152" s="11">
        <v>0.17199999999999999</v>
      </c>
      <c r="W152" s="10">
        <v>71</v>
      </c>
      <c r="X152" s="33">
        <f t="shared" si="31"/>
        <v>-1.0119989611206035</v>
      </c>
      <c r="Y152" s="13">
        <v>53846</v>
      </c>
      <c r="Z152" s="10">
        <v>339</v>
      </c>
      <c r="AA152" s="33">
        <f t="shared" si="32"/>
        <v>0.41722900178822503</v>
      </c>
      <c r="AB152" s="11">
        <v>4.7E-2</v>
      </c>
      <c r="AC152" s="10">
        <v>22</v>
      </c>
      <c r="AD152" s="33">
        <f t="shared" si="33"/>
        <v>-2.3852659283100626</v>
      </c>
      <c r="AE152" s="11">
        <v>0.75599999999999989</v>
      </c>
      <c r="AF152" s="10">
        <v>226</v>
      </c>
      <c r="AG152" s="33">
        <f t="shared" si="34"/>
        <v>-0.11330933585835937</v>
      </c>
      <c r="AH152" s="14">
        <v>2.7126886752513371</v>
      </c>
      <c r="AI152" s="10">
        <v>153</v>
      </c>
      <c r="AJ152" s="33">
        <f t="shared" si="35"/>
        <v>-0.27138102501667016</v>
      </c>
      <c r="AK152" s="13">
        <v>91087.297972458648</v>
      </c>
      <c r="AL152" s="38"/>
    </row>
    <row r="153" spans="1:38" x14ac:dyDescent="0.25">
      <c r="A153" t="s">
        <v>754</v>
      </c>
      <c r="B153" s="5" t="s">
        <v>544</v>
      </c>
      <c r="C153" s="6" t="s">
        <v>61</v>
      </c>
      <c r="D153" s="7" t="s">
        <v>39</v>
      </c>
      <c r="E153" s="36">
        <f t="shared" si="24"/>
        <v>5.7620639473047319</v>
      </c>
      <c r="F153" s="8">
        <v>11.494508191047927</v>
      </c>
      <c r="G153" s="9">
        <f t="shared" si="25"/>
        <v>520</v>
      </c>
      <c r="H153" s="10">
        <v>469</v>
      </c>
      <c r="I153" s="33">
        <f t="shared" si="26"/>
        <v>0.55815456445850931</v>
      </c>
      <c r="J153" s="11">
        <v>6.2934148374548471E-2</v>
      </c>
      <c r="K153" s="10">
        <v>406</v>
      </c>
      <c r="L153" s="33">
        <f t="shared" si="27"/>
        <v>0.5071975910269414</v>
      </c>
      <c r="M153" s="11">
        <v>3.87121502491376E-2</v>
      </c>
      <c r="N153" s="10">
        <v>535</v>
      </c>
      <c r="O153" s="33">
        <f t="shared" si="28"/>
        <v>0.97805414056239315</v>
      </c>
      <c r="P153" s="11">
        <v>0</v>
      </c>
      <c r="Q153" s="10">
        <v>341</v>
      </c>
      <c r="R153" s="33">
        <f t="shared" si="29"/>
        <v>0.4364508024729673</v>
      </c>
      <c r="S153" s="12">
        <v>0.39210560711018166</v>
      </c>
      <c r="T153" s="10">
        <v>556</v>
      </c>
      <c r="U153" s="33">
        <f t="shared" si="30"/>
        <v>1.1220107341847891</v>
      </c>
      <c r="V153" s="11">
        <v>8.0000000000000002E-3</v>
      </c>
      <c r="W153" s="10">
        <v>467</v>
      </c>
      <c r="X153" s="33">
        <f t="shared" si="31"/>
        <v>0.9052497459728025</v>
      </c>
      <c r="Y153" s="13">
        <v>111905</v>
      </c>
      <c r="Z153" s="10">
        <v>514</v>
      </c>
      <c r="AA153" s="33">
        <f t="shared" si="32"/>
        <v>0.94588919467585442</v>
      </c>
      <c r="AB153" s="11">
        <v>3.6000000000000004E-2</v>
      </c>
      <c r="AC153" s="10">
        <v>553</v>
      </c>
      <c r="AD153" s="33">
        <f t="shared" si="33"/>
        <v>1.1879170604545628</v>
      </c>
      <c r="AE153" s="11">
        <v>0.98799999999999999</v>
      </c>
      <c r="AF153" s="10">
        <v>212</v>
      </c>
      <c r="AG153" s="33">
        <f t="shared" si="34"/>
        <v>-0.1534014686336343</v>
      </c>
      <c r="AH153" s="14">
        <v>2.7550848030631747</v>
      </c>
      <c r="AI153" s="10">
        <v>346</v>
      </c>
      <c r="AJ153" s="33">
        <f t="shared" si="35"/>
        <v>-0.16598161092636934</v>
      </c>
      <c r="AK153" s="13">
        <v>153926.61286106391</v>
      </c>
      <c r="AL153" s="38"/>
    </row>
    <row r="154" spans="1:38" x14ac:dyDescent="0.25">
      <c r="A154" t="s">
        <v>755</v>
      </c>
      <c r="B154" s="5" t="s">
        <v>507</v>
      </c>
      <c r="C154" s="6" t="s">
        <v>172</v>
      </c>
      <c r="D154" s="7" t="s">
        <v>39</v>
      </c>
      <c r="E154" s="36">
        <f t="shared" si="24"/>
        <v>4.617495275646661</v>
      </c>
      <c r="F154" s="8">
        <v>14.678484534431741</v>
      </c>
      <c r="G154" s="9">
        <f t="shared" si="25"/>
        <v>481</v>
      </c>
      <c r="H154" s="10">
        <v>356</v>
      </c>
      <c r="I154" s="33">
        <f t="shared" si="26"/>
        <v>0.2084929289704234</v>
      </c>
      <c r="J154" s="11">
        <v>3.2186459489456087E-2</v>
      </c>
      <c r="K154" s="10">
        <v>459</v>
      </c>
      <c r="L154" s="33">
        <f t="shared" si="27"/>
        <v>0.61140680184698382</v>
      </c>
      <c r="M154" s="11">
        <v>3.3078880407124679E-2</v>
      </c>
      <c r="N154" s="10">
        <v>521</v>
      </c>
      <c r="O154" s="33">
        <f t="shared" si="28"/>
        <v>0.90124645293309447</v>
      </c>
      <c r="P154" s="11">
        <v>5.0000000000000001E-3</v>
      </c>
      <c r="Q154" s="10">
        <v>434</v>
      </c>
      <c r="R154" s="33">
        <f t="shared" si="29"/>
        <v>0.5528057078878641</v>
      </c>
      <c r="S154" s="12">
        <v>0</v>
      </c>
      <c r="T154" s="10">
        <v>396</v>
      </c>
      <c r="U154" s="33">
        <f t="shared" si="30"/>
        <v>0.57477279440172813</v>
      </c>
      <c r="V154" s="11">
        <v>4.2999999999999997E-2</v>
      </c>
      <c r="W154" s="10">
        <v>432</v>
      </c>
      <c r="X154" s="33">
        <f t="shared" si="31"/>
        <v>0.62218155814310039</v>
      </c>
      <c r="Y154" s="13">
        <v>103333</v>
      </c>
      <c r="Z154" s="10">
        <v>450</v>
      </c>
      <c r="AA154" s="33">
        <f t="shared" si="32"/>
        <v>0.75364912453489841</v>
      </c>
      <c r="AB154" s="11">
        <v>0.04</v>
      </c>
      <c r="AC154" s="10">
        <v>401</v>
      </c>
      <c r="AD154" s="33">
        <f t="shared" si="33"/>
        <v>0.60265432953621867</v>
      </c>
      <c r="AE154" s="11">
        <v>0.95</v>
      </c>
      <c r="AF154" s="10">
        <v>531</v>
      </c>
      <c r="AG154" s="33">
        <f t="shared" si="34"/>
        <v>1.2241397879674283</v>
      </c>
      <c r="AH154" s="14">
        <v>1.2983796806817776</v>
      </c>
      <c r="AI154" s="10">
        <v>530</v>
      </c>
      <c r="AJ154" s="33">
        <f t="shared" si="35"/>
        <v>0.39670171405418664</v>
      </c>
      <c r="AK154" s="13">
        <v>489399.39462365594</v>
      </c>
      <c r="AL154" s="38"/>
    </row>
    <row r="155" spans="1:38" x14ac:dyDescent="0.25">
      <c r="A155" t="s">
        <v>756</v>
      </c>
      <c r="B155" s="5" t="s">
        <v>196</v>
      </c>
      <c r="C155" s="6" t="s">
        <v>54</v>
      </c>
      <c r="D155" s="7" t="s">
        <v>39</v>
      </c>
      <c r="E155" s="36">
        <f t="shared" si="24"/>
        <v>-2.1016183267049993</v>
      </c>
      <c r="F155" s="8">
        <v>33.369804057798156</v>
      </c>
      <c r="G155" s="9">
        <f t="shared" si="25"/>
        <v>155</v>
      </c>
      <c r="H155" s="10">
        <v>33</v>
      </c>
      <c r="I155" s="33">
        <f t="shared" si="26"/>
        <v>-1.2798153555184537</v>
      </c>
      <c r="J155" s="11">
        <v>-9.8688750862663932E-2</v>
      </c>
      <c r="K155" s="10">
        <v>335</v>
      </c>
      <c r="L155" s="33">
        <f t="shared" si="27"/>
        <v>0.2801294783215546</v>
      </c>
      <c r="M155" s="11">
        <v>5.0986842105263157E-2</v>
      </c>
      <c r="N155" s="10">
        <v>93</v>
      </c>
      <c r="O155" s="33">
        <f t="shared" si="28"/>
        <v>-0.69635344975631897</v>
      </c>
      <c r="P155" s="11">
        <v>0.109</v>
      </c>
      <c r="Q155" s="10">
        <v>272</v>
      </c>
      <c r="R155" s="33">
        <f t="shared" si="29"/>
        <v>0.32558993929945801</v>
      </c>
      <c r="S155" s="12">
        <v>0.76569678407350683</v>
      </c>
      <c r="T155" s="10">
        <v>64</v>
      </c>
      <c r="U155" s="33">
        <f t="shared" si="30"/>
        <v>-1.0513056552393671</v>
      </c>
      <c r="V155" s="11">
        <v>0.14699999999999999</v>
      </c>
      <c r="W155" s="10">
        <v>119</v>
      </c>
      <c r="X155" s="33">
        <f t="shared" si="31"/>
        <v>-0.77242130098242234</v>
      </c>
      <c r="Y155" s="13">
        <v>61101</v>
      </c>
      <c r="Z155" s="10">
        <v>124</v>
      </c>
      <c r="AA155" s="33">
        <f t="shared" si="32"/>
        <v>-0.44785131384607807</v>
      </c>
      <c r="AB155" s="11">
        <v>6.5000000000000002E-2</v>
      </c>
      <c r="AC155" s="10">
        <v>442</v>
      </c>
      <c r="AD155" s="33">
        <f t="shared" si="33"/>
        <v>0.72586753604534382</v>
      </c>
      <c r="AE155" s="11">
        <v>0.95799999999999996</v>
      </c>
      <c r="AF155" s="10">
        <v>435</v>
      </c>
      <c r="AG155" s="33">
        <f t="shared" si="34"/>
        <v>0.49570762503248617</v>
      </c>
      <c r="AH155" s="14">
        <v>2.0686730261405333</v>
      </c>
      <c r="AI155" s="10">
        <v>243</v>
      </c>
      <c r="AJ155" s="33">
        <f t="shared" si="35"/>
        <v>-0.23659807673804537</v>
      </c>
      <c r="AK155" s="13">
        <v>111824.95252679939</v>
      </c>
      <c r="AL155" s="38"/>
    </row>
    <row r="156" spans="1:38" x14ac:dyDescent="0.25">
      <c r="A156" t="s">
        <v>757</v>
      </c>
      <c r="B156" s="5" t="s">
        <v>224</v>
      </c>
      <c r="C156" s="6" t="s">
        <v>44</v>
      </c>
      <c r="D156" s="7" t="s">
        <v>20</v>
      </c>
      <c r="E156" s="36">
        <f t="shared" si="24"/>
        <v>-1.1303797552546873</v>
      </c>
      <c r="F156" s="8">
        <v>30.667999690918275</v>
      </c>
      <c r="G156" s="9">
        <f t="shared" si="25"/>
        <v>184</v>
      </c>
      <c r="H156" s="10">
        <v>424</v>
      </c>
      <c r="I156" s="33">
        <f t="shared" si="26"/>
        <v>0.40321741571452308</v>
      </c>
      <c r="J156" s="11">
        <v>4.9309664694280109E-2</v>
      </c>
      <c r="K156" s="10">
        <v>248</v>
      </c>
      <c r="L156" s="33">
        <f t="shared" si="27"/>
        <v>4.7552618316969227E-2</v>
      </c>
      <c r="M156" s="11">
        <v>6.3559322033898302E-2</v>
      </c>
      <c r="N156" s="10">
        <v>427</v>
      </c>
      <c r="O156" s="33">
        <f t="shared" si="28"/>
        <v>0.68618492757105798</v>
      </c>
      <c r="P156" s="11">
        <v>1.9E-2</v>
      </c>
      <c r="Q156" s="10">
        <v>157</v>
      </c>
      <c r="R156" s="33">
        <f t="shared" si="29"/>
        <v>-4.9833781581103661E-3</v>
      </c>
      <c r="S156" s="12">
        <v>1.8796992481203008</v>
      </c>
      <c r="T156" s="10">
        <v>290</v>
      </c>
      <c r="U156" s="33">
        <f t="shared" si="30"/>
        <v>0.30897150936424139</v>
      </c>
      <c r="V156" s="11">
        <v>0.06</v>
      </c>
      <c r="W156" s="10">
        <v>246</v>
      </c>
      <c r="X156" s="33">
        <f t="shared" si="31"/>
        <v>-0.33408169234366053</v>
      </c>
      <c r="Y156" s="13">
        <v>74375</v>
      </c>
      <c r="Z156" s="10">
        <v>37</v>
      </c>
      <c r="AA156" s="33">
        <f t="shared" si="32"/>
        <v>-1.5532317171565766</v>
      </c>
      <c r="AB156" s="11">
        <v>8.8000000000000009E-2</v>
      </c>
      <c r="AC156" s="10">
        <v>170</v>
      </c>
      <c r="AD156" s="33">
        <f t="shared" si="33"/>
        <v>-0.24443646521401449</v>
      </c>
      <c r="AE156" s="11">
        <v>0.89500000000000002</v>
      </c>
      <c r="AF156" s="10">
        <v>217</v>
      </c>
      <c r="AG156" s="33">
        <f t="shared" si="34"/>
        <v>-0.14459918100174185</v>
      </c>
      <c r="AH156" s="14">
        <v>2.7457766698797883</v>
      </c>
      <c r="AI156" s="10">
        <v>176</v>
      </c>
      <c r="AJ156" s="33">
        <f t="shared" si="35"/>
        <v>-0.26138261030024967</v>
      </c>
      <c r="AK156" s="13">
        <v>97048.370300751878</v>
      </c>
      <c r="AL156" s="38"/>
    </row>
    <row r="157" spans="1:38" x14ac:dyDescent="0.25">
      <c r="A157" t="s">
        <v>758</v>
      </c>
      <c r="B157" s="5" t="s">
        <v>90</v>
      </c>
      <c r="C157" s="6" t="s">
        <v>91</v>
      </c>
      <c r="D157" s="7" t="s">
        <v>39</v>
      </c>
      <c r="E157" s="36">
        <f t="shared" si="24"/>
        <v>-6.4084753887664263</v>
      </c>
      <c r="F157" s="8">
        <v>45.350676275866078</v>
      </c>
      <c r="G157" s="9">
        <f t="shared" si="25"/>
        <v>52</v>
      </c>
      <c r="H157" s="10">
        <v>375</v>
      </c>
      <c r="I157" s="33">
        <f t="shared" si="26"/>
        <v>0.25377982490261231</v>
      </c>
      <c r="J157" s="11">
        <v>3.6168787675820546E-2</v>
      </c>
      <c r="K157" s="10">
        <v>138</v>
      </c>
      <c r="L157" s="33">
        <f t="shared" si="27"/>
        <v>-0.29439459667132628</v>
      </c>
      <c r="M157" s="11">
        <v>8.2044069385841537E-2</v>
      </c>
      <c r="N157" s="10">
        <v>47</v>
      </c>
      <c r="O157" s="33">
        <f t="shared" si="28"/>
        <v>-1.418345713471727</v>
      </c>
      <c r="P157" s="11">
        <v>0.156</v>
      </c>
      <c r="Q157" s="10">
        <v>92</v>
      </c>
      <c r="R157" s="33">
        <f t="shared" si="29"/>
        <v>-0.40628864820928656</v>
      </c>
      <c r="S157" s="12">
        <v>3.2320620555914674</v>
      </c>
      <c r="T157" s="10">
        <v>40</v>
      </c>
      <c r="U157" s="33">
        <f t="shared" si="30"/>
        <v>-1.4890960070658157</v>
      </c>
      <c r="V157" s="11">
        <v>0.17499999999999999</v>
      </c>
      <c r="W157" s="10">
        <v>52</v>
      </c>
      <c r="X157" s="33">
        <f t="shared" si="31"/>
        <v>-1.1280067240517448</v>
      </c>
      <c r="Y157" s="13">
        <v>50333</v>
      </c>
      <c r="Z157" s="10">
        <v>437</v>
      </c>
      <c r="AA157" s="33">
        <f t="shared" si="32"/>
        <v>0.7055891069996596</v>
      </c>
      <c r="AB157" s="11">
        <v>4.0999999999999995E-2</v>
      </c>
      <c r="AC157" s="10">
        <v>19</v>
      </c>
      <c r="AD157" s="33">
        <f t="shared" si="33"/>
        <v>-2.5238807856328269</v>
      </c>
      <c r="AE157" s="11">
        <v>0.747</v>
      </c>
      <c r="AF157" s="10">
        <v>165</v>
      </c>
      <c r="AG157" s="33">
        <f t="shared" si="34"/>
        <v>-0.29255090567530395</v>
      </c>
      <c r="AH157" s="14">
        <v>2.9022308117534901</v>
      </c>
      <c r="AI157" s="10">
        <v>179</v>
      </c>
      <c r="AJ157" s="33">
        <f t="shared" si="35"/>
        <v>-0.26062079189472193</v>
      </c>
      <c r="AK157" s="13">
        <v>97502.567765567772</v>
      </c>
      <c r="AL157" s="38"/>
    </row>
    <row r="158" spans="1:38" x14ac:dyDescent="0.25">
      <c r="A158" t="s">
        <v>759</v>
      </c>
      <c r="B158" s="5" t="s">
        <v>263</v>
      </c>
      <c r="C158" s="6" t="s">
        <v>44</v>
      </c>
      <c r="D158" s="7" t="s">
        <v>20</v>
      </c>
      <c r="E158" s="36">
        <f t="shared" si="24"/>
        <v>-0.24714597755289991</v>
      </c>
      <c r="F158" s="8">
        <v>28.211008228967685</v>
      </c>
      <c r="G158" s="9">
        <f t="shared" si="25"/>
        <v>223</v>
      </c>
      <c r="H158" s="10">
        <v>494</v>
      </c>
      <c r="I158" s="33">
        <f t="shared" si="26"/>
        <v>0.72109827126607906</v>
      </c>
      <c r="J158" s="11">
        <v>7.7262693156732842E-2</v>
      </c>
      <c r="K158" s="10">
        <v>179</v>
      </c>
      <c r="L158" s="33">
        <f t="shared" si="27"/>
        <v>-0.16246983434061607</v>
      </c>
      <c r="M158" s="11">
        <v>7.4912571323394073E-2</v>
      </c>
      <c r="N158" s="10">
        <v>115</v>
      </c>
      <c r="O158" s="33">
        <f t="shared" si="28"/>
        <v>-0.4505688493425633</v>
      </c>
      <c r="P158" s="11">
        <v>9.3000000000000013E-2</v>
      </c>
      <c r="Q158" s="10">
        <v>87</v>
      </c>
      <c r="R158" s="33">
        <f t="shared" si="29"/>
        <v>-0.45286761591318503</v>
      </c>
      <c r="S158" s="12">
        <v>3.3890290037831021</v>
      </c>
      <c r="T158" s="10">
        <v>362</v>
      </c>
      <c r="U158" s="33">
        <f t="shared" si="30"/>
        <v>0.51223131556937829</v>
      </c>
      <c r="V158" s="11">
        <v>4.7E-2</v>
      </c>
      <c r="W158" s="10">
        <v>277</v>
      </c>
      <c r="X158" s="33">
        <f t="shared" si="31"/>
        <v>-0.19096252224870847</v>
      </c>
      <c r="Y158" s="13">
        <v>78709</v>
      </c>
      <c r="Z158" s="10">
        <v>194</v>
      </c>
      <c r="AA158" s="33">
        <f t="shared" si="32"/>
        <v>-6.3371173564165606E-2</v>
      </c>
      <c r="AB158" s="11">
        <v>5.7000000000000002E-2</v>
      </c>
      <c r="AC158" s="10">
        <v>287</v>
      </c>
      <c r="AD158" s="33">
        <f t="shared" si="33"/>
        <v>0.27921966244976709</v>
      </c>
      <c r="AE158" s="11">
        <v>0.92900000000000005</v>
      </c>
      <c r="AF158" s="10">
        <v>328</v>
      </c>
      <c r="AG158" s="33">
        <f t="shared" si="34"/>
        <v>0.17830028347832685</v>
      </c>
      <c r="AH158" s="14">
        <v>2.4043209772329397</v>
      </c>
      <c r="AI158" s="10">
        <v>181</v>
      </c>
      <c r="AJ158" s="33">
        <f t="shared" si="35"/>
        <v>-0.26023589841748135</v>
      </c>
      <c r="AK158" s="13">
        <v>97732.041929382089</v>
      </c>
      <c r="AL158" s="38"/>
    </row>
    <row r="159" spans="1:38" x14ac:dyDescent="0.25">
      <c r="A159" t="s">
        <v>760</v>
      </c>
      <c r="B159" s="5" t="s">
        <v>485</v>
      </c>
      <c r="C159" s="6" t="s">
        <v>81</v>
      </c>
      <c r="D159" s="7" t="s">
        <v>34</v>
      </c>
      <c r="E159" s="36">
        <f t="shared" si="24"/>
        <v>4.3398065194918649</v>
      </c>
      <c r="F159" s="8">
        <v>15.450962807089441</v>
      </c>
      <c r="G159" s="9">
        <f t="shared" si="25"/>
        <v>459</v>
      </c>
      <c r="H159" s="10">
        <v>470</v>
      </c>
      <c r="I159" s="33">
        <f t="shared" si="26"/>
        <v>0.56062372764333934</v>
      </c>
      <c r="J159" s="11">
        <v>6.3151275601868395E-2</v>
      </c>
      <c r="K159" s="10">
        <v>461</v>
      </c>
      <c r="L159" s="33">
        <f t="shared" si="27"/>
        <v>0.61630724820425276</v>
      </c>
      <c r="M159" s="11">
        <v>3.2813975448536356E-2</v>
      </c>
      <c r="N159" s="10">
        <v>484</v>
      </c>
      <c r="O159" s="33">
        <f t="shared" si="28"/>
        <v>0.79371569025207633</v>
      </c>
      <c r="P159" s="11">
        <v>1.2E-2</v>
      </c>
      <c r="Q159" s="10">
        <v>398</v>
      </c>
      <c r="R159" s="33">
        <f t="shared" si="29"/>
        <v>0.50265889018166077</v>
      </c>
      <c r="S159" s="12">
        <v>0.1689902830587241</v>
      </c>
      <c r="T159" s="10">
        <v>304</v>
      </c>
      <c r="U159" s="33">
        <f t="shared" si="30"/>
        <v>0.34024224878041631</v>
      </c>
      <c r="V159" s="11">
        <v>5.7999999999999996E-2</v>
      </c>
      <c r="W159" s="10">
        <v>436</v>
      </c>
      <c r="X159" s="33">
        <f t="shared" si="31"/>
        <v>0.64143362924724368</v>
      </c>
      <c r="Y159" s="13">
        <v>103916</v>
      </c>
      <c r="Z159" s="10">
        <v>450</v>
      </c>
      <c r="AA159" s="33">
        <f t="shared" si="32"/>
        <v>0.75364912453489841</v>
      </c>
      <c r="AB159" s="11">
        <v>0.04</v>
      </c>
      <c r="AC159" s="10">
        <v>450</v>
      </c>
      <c r="AD159" s="33">
        <f t="shared" si="33"/>
        <v>0.75667083767262511</v>
      </c>
      <c r="AE159" s="11">
        <v>0.96</v>
      </c>
      <c r="AF159" s="10">
        <v>517</v>
      </c>
      <c r="AG159" s="33">
        <f t="shared" si="34"/>
        <v>1.0038896046875754</v>
      </c>
      <c r="AH159" s="14">
        <v>1.5312870935463774</v>
      </c>
      <c r="AI159" s="10">
        <v>480</v>
      </c>
      <c r="AJ159" s="33">
        <f t="shared" si="35"/>
        <v>2.4923814756608681E-2</v>
      </c>
      <c r="AK159" s="13">
        <v>267744.76130122517</v>
      </c>
      <c r="AL159" s="38"/>
    </row>
    <row r="160" spans="1:38" x14ac:dyDescent="0.25">
      <c r="A160" t="s">
        <v>761</v>
      </c>
      <c r="B160" s="5" t="s">
        <v>150</v>
      </c>
      <c r="C160" s="6" t="s">
        <v>24</v>
      </c>
      <c r="D160" s="7" t="s">
        <v>20</v>
      </c>
      <c r="E160" s="36">
        <f t="shared" si="24"/>
        <v>-3.5973700358033236</v>
      </c>
      <c r="F160" s="8">
        <v>37.530706042338672</v>
      </c>
      <c r="G160" s="9">
        <f t="shared" si="25"/>
        <v>110</v>
      </c>
      <c r="H160" s="10">
        <v>76</v>
      </c>
      <c r="I160" s="33">
        <f t="shared" si="26"/>
        <v>-0.74593632042306612</v>
      </c>
      <c r="J160" s="11">
        <v>-5.1741803278688492E-2</v>
      </c>
      <c r="K160" s="10">
        <v>253</v>
      </c>
      <c r="L160" s="33">
        <f t="shared" si="27"/>
        <v>5.7210382070169472E-2</v>
      </c>
      <c r="M160" s="11">
        <v>6.3037249283667621E-2</v>
      </c>
      <c r="N160" s="10">
        <v>75</v>
      </c>
      <c r="O160" s="33">
        <f t="shared" si="28"/>
        <v>-1.003584200273514</v>
      </c>
      <c r="P160" s="11">
        <v>0.129</v>
      </c>
      <c r="Q160" s="10">
        <v>142</v>
      </c>
      <c r="R160" s="33">
        <f t="shared" si="29"/>
        <v>-8.8455866993731577E-2</v>
      </c>
      <c r="S160" s="12">
        <v>2.1609940572663424</v>
      </c>
      <c r="T160" s="10">
        <v>272</v>
      </c>
      <c r="U160" s="33">
        <f t="shared" si="30"/>
        <v>0.24643003053189153</v>
      </c>
      <c r="V160" s="11">
        <v>6.4000000000000001E-2</v>
      </c>
      <c r="W160" s="10">
        <v>168</v>
      </c>
      <c r="X160" s="33">
        <f t="shared" si="31"/>
        <v>-0.60238885824617217</v>
      </c>
      <c r="Y160" s="13">
        <v>66250</v>
      </c>
      <c r="Z160" s="10">
        <v>43</v>
      </c>
      <c r="AA160" s="33">
        <f t="shared" si="32"/>
        <v>-1.4571116820860979</v>
      </c>
      <c r="AB160" s="11">
        <v>8.5999999999999993E-2</v>
      </c>
      <c r="AC160" s="10">
        <v>113</v>
      </c>
      <c r="AD160" s="33">
        <f t="shared" si="33"/>
        <v>-0.61407608474138975</v>
      </c>
      <c r="AE160" s="11">
        <v>0.871</v>
      </c>
      <c r="AF160" s="10">
        <v>471</v>
      </c>
      <c r="AG160" s="33">
        <f t="shared" si="34"/>
        <v>0.64358573522039408</v>
      </c>
      <c r="AH160" s="14">
        <v>1.9122967291936677</v>
      </c>
      <c r="AI160" s="10">
        <v>166</v>
      </c>
      <c r="AJ160" s="33">
        <f t="shared" si="35"/>
        <v>-0.26759329284473599</v>
      </c>
      <c r="AK160" s="13">
        <v>93345.550513236085</v>
      </c>
      <c r="AL160" s="38"/>
    </row>
    <row r="161" spans="1:38" x14ac:dyDescent="0.25">
      <c r="A161" t="s">
        <v>762</v>
      </c>
      <c r="B161" s="5" t="s">
        <v>327</v>
      </c>
      <c r="C161" s="6" t="s">
        <v>93</v>
      </c>
      <c r="D161" s="7" t="s">
        <v>34</v>
      </c>
      <c r="E161" s="36">
        <f t="shared" si="24"/>
        <v>1.3087768229906092</v>
      </c>
      <c r="F161" s="8">
        <v>23.882721502505557</v>
      </c>
      <c r="G161" s="9">
        <f t="shared" si="25"/>
        <v>289</v>
      </c>
      <c r="H161" s="10">
        <v>389</v>
      </c>
      <c r="I161" s="33">
        <f t="shared" si="26"/>
        <v>0.30222649876791141</v>
      </c>
      <c r="J161" s="11">
        <v>4.0428972678525854E-2</v>
      </c>
      <c r="K161" s="10">
        <v>156</v>
      </c>
      <c r="L161" s="33">
        <f t="shared" si="27"/>
        <v>-0.22976776349090949</v>
      </c>
      <c r="M161" s="11">
        <v>7.8550516488979732E-2</v>
      </c>
      <c r="N161" s="10">
        <v>282</v>
      </c>
      <c r="O161" s="33">
        <f t="shared" si="28"/>
        <v>0.30214648942456435</v>
      </c>
      <c r="P161" s="11">
        <v>4.4000000000000004E-2</v>
      </c>
      <c r="Q161" s="10">
        <v>319</v>
      </c>
      <c r="R161" s="33">
        <f t="shared" si="29"/>
        <v>0.39906083218561961</v>
      </c>
      <c r="S161" s="12">
        <v>0.51810645724258297</v>
      </c>
      <c r="T161" s="10">
        <v>148</v>
      </c>
      <c r="U161" s="33">
        <f t="shared" si="30"/>
        <v>-0.28517253954308197</v>
      </c>
      <c r="V161" s="11">
        <v>9.8000000000000004E-2</v>
      </c>
      <c r="W161" s="10">
        <v>207</v>
      </c>
      <c r="X161" s="33">
        <f t="shared" si="31"/>
        <v>-0.46485047720199235</v>
      </c>
      <c r="Y161" s="13">
        <v>70415</v>
      </c>
      <c r="Z161" s="10">
        <v>521</v>
      </c>
      <c r="AA161" s="33">
        <f t="shared" si="32"/>
        <v>0.99394921221109356</v>
      </c>
      <c r="AB161" s="11">
        <v>3.5000000000000003E-2</v>
      </c>
      <c r="AC161" s="10">
        <v>280</v>
      </c>
      <c r="AD161" s="33">
        <f t="shared" si="33"/>
        <v>0.24841636082248583</v>
      </c>
      <c r="AE161" s="11">
        <v>0.92700000000000005</v>
      </c>
      <c r="AF161" s="10">
        <v>441</v>
      </c>
      <c r="AG161" s="33">
        <f t="shared" si="34"/>
        <v>0.51749498174920927</v>
      </c>
      <c r="AH161" s="14">
        <v>2.0456336042863299</v>
      </c>
      <c r="AI161" s="10">
        <v>398</v>
      </c>
      <c r="AJ161" s="33">
        <f t="shared" si="35"/>
        <v>-0.12904593665853101</v>
      </c>
      <c r="AK161" s="13">
        <v>175947.72641252182</v>
      </c>
      <c r="AL161" s="38"/>
    </row>
    <row r="162" spans="1:38" x14ac:dyDescent="0.25">
      <c r="A162" t="s">
        <v>763</v>
      </c>
      <c r="B162" s="5" t="s">
        <v>365</v>
      </c>
      <c r="C162" s="6" t="s">
        <v>71</v>
      </c>
      <c r="D162" s="7" t="s">
        <v>34</v>
      </c>
      <c r="E162" s="36">
        <f t="shared" si="24"/>
        <v>1.8356203623964147</v>
      </c>
      <c r="F162" s="8">
        <v>22.417141142261514</v>
      </c>
      <c r="G162" s="9">
        <f t="shared" si="25"/>
        <v>328</v>
      </c>
      <c r="H162" s="10">
        <v>121</v>
      </c>
      <c r="I162" s="33">
        <f t="shared" si="26"/>
        <v>-0.56504089062494278</v>
      </c>
      <c r="J162" s="11">
        <v>-3.5834663828277491E-2</v>
      </c>
      <c r="K162" s="10">
        <v>254</v>
      </c>
      <c r="L162" s="33">
        <f t="shared" si="27"/>
        <v>5.9271113093502331E-2</v>
      </c>
      <c r="M162" s="11">
        <v>6.292585170340681E-2</v>
      </c>
      <c r="N162" s="10">
        <v>356</v>
      </c>
      <c r="O162" s="33">
        <f t="shared" si="28"/>
        <v>0.50184647726074105</v>
      </c>
      <c r="P162" s="11">
        <v>3.1E-2</v>
      </c>
      <c r="Q162" s="10">
        <v>434</v>
      </c>
      <c r="R162" s="33">
        <f t="shared" si="29"/>
        <v>0.5528057078878641</v>
      </c>
      <c r="S162" s="12">
        <v>0</v>
      </c>
      <c r="T162" s="10">
        <v>415</v>
      </c>
      <c r="U162" s="33">
        <f t="shared" si="30"/>
        <v>0.63731427323407785</v>
      </c>
      <c r="V162" s="11">
        <v>3.9E-2</v>
      </c>
      <c r="W162" s="10">
        <v>366</v>
      </c>
      <c r="X162" s="33">
        <f t="shared" si="31"/>
        <v>0.1782941828739851</v>
      </c>
      <c r="Y162" s="13">
        <v>89891</v>
      </c>
      <c r="Z162" s="10">
        <v>174</v>
      </c>
      <c r="AA162" s="33">
        <f t="shared" si="32"/>
        <v>-0.15949120863464381</v>
      </c>
      <c r="AB162" s="11">
        <v>5.9000000000000004E-2</v>
      </c>
      <c r="AC162" s="10">
        <v>274</v>
      </c>
      <c r="AD162" s="33">
        <f t="shared" si="33"/>
        <v>0.21761305919520454</v>
      </c>
      <c r="AE162" s="11">
        <v>0.92500000000000004</v>
      </c>
      <c r="AF162" s="10">
        <v>365</v>
      </c>
      <c r="AG162" s="33">
        <f t="shared" si="34"/>
        <v>0.31025579463065717</v>
      </c>
      <c r="AH162" s="14">
        <v>2.2647823114391192</v>
      </c>
      <c r="AI162" s="10">
        <v>336</v>
      </c>
      <c r="AJ162" s="33">
        <f t="shared" si="35"/>
        <v>-0.17553453478247369</v>
      </c>
      <c r="AK162" s="13">
        <v>148231.1429622815</v>
      </c>
      <c r="AL162" s="38"/>
    </row>
    <row r="163" spans="1:38" x14ac:dyDescent="0.25">
      <c r="A163" t="s">
        <v>764</v>
      </c>
      <c r="B163" s="5" t="s">
        <v>190</v>
      </c>
      <c r="C163" s="6" t="s">
        <v>71</v>
      </c>
      <c r="D163" s="7" t="s">
        <v>34</v>
      </c>
      <c r="E163" s="36">
        <f t="shared" si="24"/>
        <v>-2.1556995178212901</v>
      </c>
      <c r="F163" s="8">
        <v>33.520247834043438</v>
      </c>
      <c r="G163" s="9">
        <f t="shared" si="25"/>
        <v>149</v>
      </c>
      <c r="H163" s="10">
        <v>57</v>
      </c>
      <c r="I163" s="33">
        <f t="shared" si="26"/>
        <v>-0.91405791114876167</v>
      </c>
      <c r="J163" s="11">
        <v>-6.6525668140742122E-2</v>
      </c>
      <c r="K163" s="10">
        <v>123</v>
      </c>
      <c r="L163" s="33">
        <f t="shared" si="27"/>
        <v>-0.35960035959974485</v>
      </c>
      <c r="M163" s="11">
        <v>8.5568917668825156E-2</v>
      </c>
      <c r="N163" s="10">
        <v>173</v>
      </c>
      <c r="O163" s="33">
        <f t="shared" si="28"/>
        <v>-9.7253486247789067E-2</v>
      </c>
      <c r="P163" s="11">
        <v>7.0000000000000007E-2</v>
      </c>
      <c r="Q163" s="10">
        <v>126</v>
      </c>
      <c r="R163" s="33">
        <f t="shared" si="29"/>
        <v>-0.18064960113736772</v>
      </c>
      <c r="S163" s="12">
        <v>2.4716786817713694</v>
      </c>
      <c r="T163" s="10">
        <v>175</v>
      </c>
      <c r="U163" s="33">
        <f t="shared" si="30"/>
        <v>-0.14445421217029497</v>
      </c>
      <c r="V163" s="11">
        <v>8.900000000000001E-2</v>
      </c>
      <c r="W163" s="10">
        <v>97</v>
      </c>
      <c r="X163" s="33">
        <f t="shared" si="31"/>
        <v>-0.88806581728895717</v>
      </c>
      <c r="Y163" s="13">
        <v>57599</v>
      </c>
      <c r="Z163" s="10">
        <v>141</v>
      </c>
      <c r="AA163" s="33">
        <f t="shared" si="32"/>
        <v>-0.35173127877559984</v>
      </c>
      <c r="AB163" s="11">
        <v>6.3E-2</v>
      </c>
      <c r="AC163" s="10">
        <v>231</v>
      </c>
      <c r="AD163" s="33">
        <f t="shared" si="33"/>
        <v>7.8998201872437127E-2</v>
      </c>
      <c r="AE163" s="11">
        <v>0.91599999999999993</v>
      </c>
      <c r="AF163" s="10">
        <v>78</v>
      </c>
      <c r="AG163" s="33">
        <f t="shared" si="34"/>
        <v>-0.7363843867158385</v>
      </c>
      <c r="AH163" s="14">
        <v>3.3715702977528923</v>
      </c>
      <c r="AI163" s="10">
        <v>137</v>
      </c>
      <c r="AJ163" s="33">
        <f t="shared" si="35"/>
        <v>-0.2801306388305273</v>
      </c>
      <c r="AK163" s="13">
        <v>85870.762924819777</v>
      </c>
      <c r="AL163" s="38"/>
    </row>
    <row r="164" spans="1:38" x14ac:dyDescent="0.25">
      <c r="A164" t="s">
        <v>765</v>
      </c>
      <c r="B164" s="5" t="s">
        <v>571</v>
      </c>
      <c r="C164" s="6" t="s">
        <v>93</v>
      </c>
      <c r="D164" s="7" t="s">
        <v>34</v>
      </c>
      <c r="E164" s="36">
        <f t="shared" si="24"/>
        <v>6.7969093602878239</v>
      </c>
      <c r="F164" s="8">
        <v>8.6157614669878946</v>
      </c>
      <c r="G164" s="9">
        <f t="shared" si="25"/>
        <v>548</v>
      </c>
      <c r="H164" s="10">
        <v>392</v>
      </c>
      <c r="I164" s="33">
        <f t="shared" si="26"/>
        <v>0.305035958401567</v>
      </c>
      <c r="J164" s="11">
        <v>4.0676024061873317E-2</v>
      </c>
      <c r="K164" s="10">
        <v>400</v>
      </c>
      <c r="L164" s="33">
        <f t="shared" si="27"/>
        <v>0.49060588099686026</v>
      </c>
      <c r="M164" s="11">
        <v>3.9609053497942387E-2</v>
      </c>
      <c r="N164" s="10">
        <v>529</v>
      </c>
      <c r="O164" s="33">
        <f t="shared" si="28"/>
        <v>0.93196952798481392</v>
      </c>
      <c r="P164" s="11">
        <v>3.0000000000000001E-3</v>
      </c>
      <c r="Q164" s="10">
        <v>434</v>
      </c>
      <c r="R164" s="33">
        <f t="shared" si="29"/>
        <v>0.5528057078878641</v>
      </c>
      <c r="S164" s="12">
        <v>0</v>
      </c>
      <c r="T164" s="10">
        <v>465</v>
      </c>
      <c r="U164" s="33">
        <f t="shared" si="30"/>
        <v>0.76239723089877753</v>
      </c>
      <c r="V164" s="11">
        <v>3.1E-2</v>
      </c>
      <c r="W164" s="10">
        <v>550</v>
      </c>
      <c r="X164" s="33">
        <f t="shared" si="31"/>
        <v>2.3661946477196354</v>
      </c>
      <c r="Y164" s="13">
        <v>156146</v>
      </c>
      <c r="Z164" s="10">
        <v>472</v>
      </c>
      <c r="AA164" s="33">
        <f t="shared" si="32"/>
        <v>0.80170914207013755</v>
      </c>
      <c r="AB164" s="11">
        <v>3.9E-2</v>
      </c>
      <c r="AC164" s="10">
        <v>476</v>
      </c>
      <c r="AD164" s="33">
        <f t="shared" si="33"/>
        <v>0.86448239336811117</v>
      </c>
      <c r="AE164" s="11">
        <v>0.96700000000000008</v>
      </c>
      <c r="AF164" s="10">
        <v>519</v>
      </c>
      <c r="AG164" s="33">
        <f t="shared" si="34"/>
        <v>1.0223942461286835</v>
      </c>
      <c r="AH164" s="14">
        <v>1.5117190364403392</v>
      </c>
      <c r="AI164" s="10">
        <v>524</v>
      </c>
      <c r="AJ164" s="33">
        <f t="shared" si="35"/>
        <v>0.25136675590682556</v>
      </c>
      <c r="AK164" s="13">
        <v>402750.43857234606</v>
      </c>
      <c r="AL164" s="38"/>
    </row>
    <row r="165" spans="1:38" x14ac:dyDescent="0.25">
      <c r="A165" t="s">
        <v>766</v>
      </c>
      <c r="B165" s="5" t="s">
        <v>186</v>
      </c>
      <c r="C165" s="6" t="s">
        <v>47</v>
      </c>
      <c r="D165" s="7" t="s">
        <v>20</v>
      </c>
      <c r="E165" s="36">
        <f t="shared" si="24"/>
        <v>-2.2528093345412099</v>
      </c>
      <c r="F165" s="8">
        <v>33.79038921289024</v>
      </c>
      <c r="G165" s="9">
        <f t="shared" si="25"/>
        <v>145</v>
      </c>
      <c r="H165" s="10">
        <v>305</v>
      </c>
      <c r="I165" s="33">
        <f t="shared" si="26"/>
        <v>8.9216536454374579E-2</v>
      </c>
      <c r="J165" s="11">
        <v>2.1697824088262374E-2</v>
      </c>
      <c r="K165" s="10">
        <v>94</v>
      </c>
      <c r="L165" s="33">
        <f t="shared" si="27"/>
        <v>-0.54651603937647608</v>
      </c>
      <c r="M165" s="11">
        <v>9.5673076923076916E-2</v>
      </c>
      <c r="N165" s="10">
        <v>114</v>
      </c>
      <c r="O165" s="33">
        <f t="shared" si="28"/>
        <v>-0.48129192439428259</v>
      </c>
      <c r="P165" s="11">
        <v>9.5000000000000001E-2</v>
      </c>
      <c r="Q165" s="10">
        <v>183</v>
      </c>
      <c r="R165" s="33">
        <f t="shared" si="29"/>
        <v>8.995018936918163E-2</v>
      </c>
      <c r="S165" s="12">
        <v>1.5597816305717198</v>
      </c>
      <c r="T165" s="10">
        <v>211</v>
      </c>
      <c r="U165" s="33">
        <f t="shared" si="30"/>
        <v>2.7534854618667177E-2</v>
      </c>
      <c r="V165" s="11">
        <v>7.8E-2</v>
      </c>
      <c r="W165" s="10">
        <v>269</v>
      </c>
      <c r="X165" s="33">
        <f t="shared" si="31"/>
        <v>-0.22299427005491601</v>
      </c>
      <c r="Y165" s="13">
        <v>77739</v>
      </c>
      <c r="Z165" s="10">
        <v>67</v>
      </c>
      <c r="AA165" s="33">
        <f t="shared" si="32"/>
        <v>-1.0726315418041856</v>
      </c>
      <c r="AB165" s="11">
        <v>7.8E-2</v>
      </c>
      <c r="AC165" s="10">
        <v>154</v>
      </c>
      <c r="AD165" s="33">
        <f t="shared" si="33"/>
        <v>-0.32144471928221768</v>
      </c>
      <c r="AE165" s="11">
        <v>0.89</v>
      </c>
      <c r="AF165" s="10">
        <v>156</v>
      </c>
      <c r="AG165" s="33">
        <f t="shared" si="34"/>
        <v>-0.33698584565566508</v>
      </c>
      <c r="AH165" s="14">
        <v>2.9492193170863996</v>
      </c>
      <c r="AI165" s="10">
        <v>112</v>
      </c>
      <c r="AJ165" s="33">
        <f t="shared" si="35"/>
        <v>-0.29344234339606085</v>
      </c>
      <c r="AK165" s="13">
        <v>77934.301397804302</v>
      </c>
      <c r="AL165" s="38"/>
    </row>
    <row r="166" spans="1:38" x14ac:dyDescent="0.25">
      <c r="A166" t="s">
        <v>767</v>
      </c>
      <c r="B166" s="5" t="s">
        <v>186</v>
      </c>
      <c r="C166" s="6" t="s">
        <v>172</v>
      </c>
      <c r="D166" s="7" t="s">
        <v>39</v>
      </c>
      <c r="E166" s="36">
        <f t="shared" si="24"/>
        <v>2.4617540531960929</v>
      </c>
      <c r="F166" s="8">
        <v>20.675354119195642</v>
      </c>
      <c r="G166" s="9">
        <f t="shared" si="25"/>
        <v>366</v>
      </c>
      <c r="H166" s="10">
        <v>545</v>
      </c>
      <c r="I166" s="33">
        <f t="shared" si="26"/>
        <v>1.6346917738606994</v>
      </c>
      <c r="J166" s="11">
        <v>0.15760004199401578</v>
      </c>
      <c r="K166" s="10">
        <v>297</v>
      </c>
      <c r="L166" s="33">
        <f t="shared" si="27"/>
        <v>0.17007930712215302</v>
      </c>
      <c r="M166" s="11">
        <v>5.6935858565972358E-2</v>
      </c>
      <c r="N166" s="10">
        <v>351</v>
      </c>
      <c r="O166" s="33">
        <f t="shared" si="28"/>
        <v>0.48648493973488133</v>
      </c>
      <c r="P166" s="11">
        <v>3.2000000000000001E-2</v>
      </c>
      <c r="Q166" s="10">
        <v>201</v>
      </c>
      <c r="R166" s="33">
        <f t="shared" si="29"/>
        <v>0.15360685595605242</v>
      </c>
      <c r="S166" s="12">
        <v>1.3452643671211342</v>
      </c>
      <c r="T166" s="10">
        <v>332</v>
      </c>
      <c r="U166" s="33">
        <f t="shared" si="30"/>
        <v>0.41841909732085358</v>
      </c>
      <c r="V166" s="11">
        <v>5.2999999999999999E-2</v>
      </c>
      <c r="W166" s="10">
        <v>377</v>
      </c>
      <c r="X166" s="33">
        <f t="shared" si="31"/>
        <v>0.21323190367704445</v>
      </c>
      <c r="Y166" s="13">
        <v>90949</v>
      </c>
      <c r="Z166" s="10">
        <v>303</v>
      </c>
      <c r="AA166" s="33">
        <f t="shared" si="32"/>
        <v>0.32110896671774686</v>
      </c>
      <c r="AB166" s="11">
        <v>4.9000000000000002E-2</v>
      </c>
      <c r="AC166" s="10">
        <v>318</v>
      </c>
      <c r="AD166" s="33">
        <f t="shared" si="33"/>
        <v>0.38703121814524982</v>
      </c>
      <c r="AE166" s="11">
        <v>0.93599999999999994</v>
      </c>
      <c r="AF166" s="10">
        <v>366</v>
      </c>
      <c r="AG166" s="33">
        <f t="shared" si="34"/>
        <v>0.31273777251086271</v>
      </c>
      <c r="AH166" s="14">
        <v>2.2621577004705493</v>
      </c>
      <c r="AI166" s="10">
        <v>315</v>
      </c>
      <c r="AJ166" s="33">
        <f t="shared" si="35"/>
        <v>-0.19002456691665684</v>
      </c>
      <c r="AK166" s="13">
        <v>139592.16047945825</v>
      </c>
      <c r="AL166" s="38"/>
    </row>
    <row r="167" spans="1:38" x14ac:dyDescent="0.25">
      <c r="A167" t="s">
        <v>768</v>
      </c>
      <c r="B167" s="5" t="s">
        <v>186</v>
      </c>
      <c r="C167" s="6" t="s">
        <v>63</v>
      </c>
      <c r="D167" s="7" t="s">
        <v>34</v>
      </c>
      <c r="E167" s="36">
        <f t="shared" si="24"/>
        <v>2.7588467533960053</v>
      </c>
      <c r="F167" s="8">
        <v>19.848897697093669</v>
      </c>
      <c r="G167" s="9">
        <f t="shared" si="25"/>
        <v>380</v>
      </c>
      <c r="H167" s="10">
        <v>272</v>
      </c>
      <c r="I167" s="33">
        <f t="shared" si="26"/>
        <v>-2.7501355575690143E-2</v>
      </c>
      <c r="J167" s="11">
        <v>1.1434171839268314E-2</v>
      </c>
      <c r="K167" s="10">
        <v>516</v>
      </c>
      <c r="L167" s="33">
        <f t="shared" si="27"/>
        <v>0.79276496674488572</v>
      </c>
      <c r="M167" s="11">
        <v>2.3275145469659187E-2</v>
      </c>
      <c r="N167" s="10">
        <v>402</v>
      </c>
      <c r="O167" s="33">
        <f t="shared" si="28"/>
        <v>0.62473877746761908</v>
      </c>
      <c r="P167" s="11">
        <v>2.3E-2</v>
      </c>
      <c r="Q167" s="10">
        <v>291</v>
      </c>
      <c r="R167" s="33">
        <f t="shared" si="29"/>
        <v>0.36111075066792969</v>
      </c>
      <c r="S167" s="12">
        <v>0.64599483204134367</v>
      </c>
      <c r="T167" s="10">
        <v>514</v>
      </c>
      <c r="U167" s="33">
        <f t="shared" si="30"/>
        <v>0.88748018856347721</v>
      </c>
      <c r="V167" s="11">
        <v>2.3E-2</v>
      </c>
      <c r="W167" s="10">
        <v>362</v>
      </c>
      <c r="X167" s="33">
        <f t="shared" si="31"/>
        <v>0.16274062285674412</v>
      </c>
      <c r="Y167" s="13">
        <v>89420</v>
      </c>
      <c r="Z167" s="10">
        <v>267</v>
      </c>
      <c r="AA167" s="33">
        <f t="shared" si="32"/>
        <v>0.22498893164726899</v>
      </c>
      <c r="AB167" s="11">
        <v>5.0999999999999997E-2</v>
      </c>
      <c r="AC167" s="10">
        <v>355</v>
      </c>
      <c r="AD167" s="33">
        <f t="shared" si="33"/>
        <v>0.47944112302709535</v>
      </c>
      <c r="AE167" s="11">
        <v>0.94200000000000006</v>
      </c>
      <c r="AF167" s="10">
        <v>125</v>
      </c>
      <c r="AG167" s="33">
        <f t="shared" si="34"/>
        <v>-0.4890415296097938</v>
      </c>
      <c r="AH167" s="14">
        <v>3.1100132625611905</v>
      </c>
      <c r="AI167" s="10">
        <v>300</v>
      </c>
      <c r="AJ167" s="33">
        <f t="shared" si="35"/>
        <v>-0.20283664489591802</v>
      </c>
      <c r="AK167" s="13">
        <v>131953.57719638242</v>
      </c>
      <c r="AL167" s="38"/>
    </row>
    <row r="168" spans="1:38" x14ac:dyDescent="0.25">
      <c r="A168" t="s">
        <v>769</v>
      </c>
      <c r="B168" s="5" t="s">
        <v>186</v>
      </c>
      <c r="C168" s="6" t="s">
        <v>91</v>
      </c>
      <c r="D168" s="7" t="s">
        <v>39</v>
      </c>
      <c r="E168" s="36">
        <f t="shared" si="24"/>
        <v>3.903199073120323</v>
      </c>
      <c r="F168" s="8">
        <v>16.665523204394724</v>
      </c>
      <c r="G168" s="9">
        <f t="shared" si="25"/>
        <v>440</v>
      </c>
      <c r="H168" s="10">
        <v>300</v>
      </c>
      <c r="I168" s="33">
        <f t="shared" si="26"/>
        <v>7.2424067191456581E-2</v>
      </c>
      <c r="J168" s="11">
        <v>2.0221169036334974E-2</v>
      </c>
      <c r="K168" s="10">
        <v>144</v>
      </c>
      <c r="L168" s="33">
        <f t="shared" si="27"/>
        <v>-0.28272440970021001</v>
      </c>
      <c r="M168" s="11">
        <v>8.1413210445468509E-2</v>
      </c>
      <c r="N168" s="10">
        <v>495</v>
      </c>
      <c r="O168" s="33">
        <f t="shared" si="28"/>
        <v>0.80907722777793589</v>
      </c>
      <c r="P168" s="11">
        <v>1.1000000000000001E-2</v>
      </c>
      <c r="Q168" s="10">
        <v>249</v>
      </c>
      <c r="R168" s="33">
        <f t="shared" si="29"/>
        <v>0.27710692147430721</v>
      </c>
      <c r="S168" s="12">
        <v>0.92908021059151435</v>
      </c>
      <c r="T168" s="10">
        <v>468</v>
      </c>
      <c r="U168" s="33">
        <f t="shared" si="30"/>
        <v>0.77803260060686497</v>
      </c>
      <c r="V168" s="11">
        <v>0.03</v>
      </c>
      <c r="W168" s="10">
        <v>396</v>
      </c>
      <c r="X168" s="33">
        <f t="shared" si="31"/>
        <v>0.39954439967974853</v>
      </c>
      <c r="Y168" s="13">
        <v>96591</v>
      </c>
      <c r="Z168" s="10">
        <v>450</v>
      </c>
      <c r="AA168" s="33">
        <f t="shared" si="32"/>
        <v>0.75364912453489841</v>
      </c>
      <c r="AB168" s="11">
        <v>0.04</v>
      </c>
      <c r="AC168" s="10">
        <v>489</v>
      </c>
      <c r="AD168" s="33">
        <f t="shared" si="33"/>
        <v>0.91068734580903143</v>
      </c>
      <c r="AE168" s="11">
        <v>0.97</v>
      </c>
      <c r="AF168" s="10">
        <v>341</v>
      </c>
      <c r="AG168" s="33">
        <f t="shared" si="34"/>
        <v>0.24854136283827141</v>
      </c>
      <c r="AH168" s="14">
        <v>2.330043317950564</v>
      </c>
      <c r="AI168" s="10">
        <v>385</v>
      </c>
      <c r="AJ168" s="33">
        <f t="shared" si="35"/>
        <v>-0.13783520737937099</v>
      </c>
      <c r="AK168" s="13">
        <v>170707.54784763083</v>
      </c>
      <c r="AL168" s="38"/>
    </row>
    <row r="169" spans="1:38" x14ac:dyDescent="0.25">
      <c r="A169" t="s">
        <v>770</v>
      </c>
      <c r="B169" s="5" t="s">
        <v>453</v>
      </c>
      <c r="C169" s="6" t="s">
        <v>71</v>
      </c>
      <c r="D169" s="7" t="s">
        <v>34</v>
      </c>
      <c r="E169" s="36">
        <f t="shared" si="24"/>
        <v>3.5490076710772276</v>
      </c>
      <c r="F169" s="8">
        <v>17.650817554188059</v>
      </c>
      <c r="G169" s="9">
        <f t="shared" si="25"/>
        <v>423</v>
      </c>
      <c r="H169" s="10">
        <v>236</v>
      </c>
      <c r="I169" s="33">
        <f t="shared" si="26"/>
        <v>-0.13301426230455626</v>
      </c>
      <c r="J169" s="11">
        <v>2.1558361564522066E-3</v>
      </c>
      <c r="K169" s="10">
        <v>451</v>
      </c>
      <c r="L169" s="33">
        <f t="shared" si="27"/>
        <v>0.59382345239403178</v>
      </c>
      <c r="M169" s="11">
        <v>3.4029389017788091E-2</v>
      </c>
      <c r="N169" s="10">
        <v>427</v>
      </c>
      <c r="O169" s="33">
        <f t="shared" si="28"/>
        <v>0.68618492757105798</v>
      </c>
      <c r="P169" s="11">
        <v>1.9E-2</v>
      </c>
      <c r="Q169" s="10">
        <v>434</v>
      </c>
      <c r="R169" s="33">
        <f t="shared" si="29"/>
        <v>0.5528057078878641</v>
      </c>
      <c r="S169" s="12">
        <v>0</v>
      </c>
      <c r="T169" s="10">
        <v>245</v>
      </c>
      <c r="U169" s="33">
        <f t="shared" si="30"/>
        <v>0.15261781228336671</v>
      </c>
      <c r="V169" s="11">
        <v>7.0000000000000007E-2</v>
      </c>
      <c r="W169" s="10">
        <v>414</v>
      </c>
      <c r="X169" s="33">
        <f t="shared" si="31"/>
        <v>0.52427008160144539</v>
      </c>
      <c r="Y169" s="13">
        <v>100368</v>
      </c>
      <c r="Z169" s="10">
        <v>437</v>
      </c>
      <c r="AA169" s="33">
        <f t="shared" si="32"/>
        <v>0.7055891069996596</v>
      </c>
      <c r="AB169" s="11">
        <v>4.0999999999999995E-2</v>
      </c>
      <c r="AC169" s="10">
        <v>489</v>
      </c>
      <c r="AD169" s="33">
        <f t="shared" si="33"/>
        <v>0.91068734580903143</v>
      </c>
      <c r="AE169" s="11">
        <v>0.97</v>
      </c>
      <c r="AF169" s="10">
        <v>200</v>
      </c>
      <c r="AG169" s="33">
        <f t="shared" si="34"/>
        <v>-0.1901525180372188</v>
      </c>
      <c r="AH169" s="14">
        <v>2.7939478437616336</v>
      </c>
      <c r="AI169" s="10">
        <v>299</v>
      </c>
      <c r="AJ169" s="33">
        <f t="shared" si="35"/>
        <v>-0.20324591635304717</v>
      </c>
      <c r="AK169" s="13">
        <v>131709.5688383528</v>
      </c>
      <c r="AL169" s="38"/>
    </row>
    <row r="170" spans="1:38" x14ac:dyDescent="0.25">
      <c r="A170" t="s">
        <v>771</v>
      </c>
      <c r="B170" s="5" t="s">
        <v>113</v>
      </c>
      <c r="C170" s="6" t="s">
        <v>54</v>
      </c>
      <c r="D170" s="7" t="s">
        <v>39</v>
      </c>
      <c r="E170" s="36">
        <f t="shared" si="24"/>
        <v>-5.0986941308474822</v>
      </c>
      <c r="F170" s="8">
        <v>41.707109364166392</v>
      </c>
      <c r="G170" s="9">
        <f t="shared" si="25"/>
        <v>73</v>
      </c>
      <c r="H170" s="10">
        <v>289</v>
      </c>
      <c r="I170" s="33">
        <f t="shared" si="26"/>
        <v>4.7701324082616764E-2</v>
      </c>
      <c r="J170" s="11">
        <v>1.8047160977270771E-2</v>
      </c>
      <c r="K170" s="10">
        <v>151</v>
      </c>
      <c r="L170" s="33">
        <f t="shared" si="27"/>
        <v>-0.24663642417098833</v>
      </c>
      <c r="M170" s="11">
        <v>7.9462390945531716E-2</v>
      </c>
      <c r="N170" s="10">
        <v>50</v>
      </c>
      <c r="O170" s="33">
        <f t="shared" si="28"/>
        <v>-1.4029841759458672</v>
      </c>
      <c r="P170" s="11">
        <v>0.155</v>
      </c>
      <c r="Q170" s="10">
        <v>307</v>
      </c>
      <c r="R170" s="33">
        <f t="shared" si="29"/>
        <v>0.37911170701528202</v>
      </c>
      <c r="S170" s="12">
        <v>0.58533322184129111</v>
      </c>
      <c r="T170" s="10">
        <v>55</v>
      </c>
      <c r="U170" s="33">
        <f t="shared" si="30"/>
        <v>-1.1920239826121544</v>
      </c>
      <c r="V170" s="11">
        <v>0.156</v>
      </c>
      <c r="W170" s="10">
        <v>80</v>
      </c>
      <c r="X170" s="33">
        <f t="shared" si="31"/>
        <v>-0.98726516822694432</v>
      </c>
      <c r="Y170" s="13">
        <v>54595</v>
      </c>
      <c r="Z170" s="10">
        <v>383</v>
      </c>
      <c r="AA170" s="33">
        <f t="shared" si="32"/>
        <v>0.56140905439394195</v>
      </c>
      <c r="AB170" s="11">
        <v>4.4000000000000004E-2</v>
      </c>
      <c r="AC170" s="10">
        <v>24</v>
      </c>
      <c r="AD170" s="33">
        <f t="shared" si="33"/>
        <v>-2.3082576742418595</v>
      </c>
      <c r="AE170" s="11">
        <v>0.7609999999999999</v>
      </c>
      <c r="AF170" s="10">
        <v>225</v>
      </c>
      <c r="AG170" s="33">
        <f t="shared" si="34"/>
        <v>-0.11639530357216114</v>
      </c>
      <c r="AH170" s="14">
        <v>2.7159519858452357</v>
      </c>
      <c r="AI170" s="10">
        <v>140</v>
      </c>
      <c r="AJ170" s="33">
        <f t="shared" si="35"/>
        <v>-0.27940516125899129</v>
      </c>
      <c r="AK170" s="13">
        <v>86303.293920896394</v>
      </c>
      <c r="AL170" s="38"/>
    </row>
    <row r="171" spans="1:38" x14ac:dyDescent="0.25">
      <c r="A171" t="s">
        <v>772</v>
      </c>
      <c r="B171" s="5" t="s">
        <v>461</v>
      </c>
      <c r="C171" s="6" t="s">
        <v>54</v>
      </c>
      <c r="D171" s="7" t="s">
        <v>39</v>
      </c>
      <c r="E171" s="36">
        <f t="shared" si="24"/>
        <v>3.7265125606904643</v>
      </c>
      <c r="F171" s="8">
        <v>17.157032093028469</v>
      </c>
      <c r="G171" s="9">
        <f t="shared" si="25"/>
        <v>432</v>
      </c>
      <c r="H171" s="10">
        <v>400</v>
      </c>
      <c r="I171" s="33">
        <f t="shared" si="26"/>
        <v>0.3203416921435423</v>
      </c>
      <c r="J171" s="11">
        <v>4.2021942205278995E-2</v>
      </c>
      <c r="K171" s="10">
        <v>422</v>
      </c>
      <c r="L171" s="33">
        <f t="shared" si="27"/>
        <v>0.53332502920247438</v>
      </c>
      <c r="M171" s="11">
        <v>3.7299771167048058E-2</v>
      </c>
      <c r="N171" s="10">
        <v>479</v>
      </c>
      <c r="O171" s="33">
        <f t="shared" si="28"/>
        <v>0.77835415272621655</v>
      </c>
      <c r="P171" s="11">
        <v>1.3000000000000001E-2</v>
      </c>
      <c r="Q171" s="10">
        <v>373</v>
      </c>
      <c r="R171" s="33">
        <f t="shared" si="29"/>
        <v>0.47821989662224207</v>
      </c>
      <c r="S171" s="12">
        <v>0.25134750188510624</v>
      </c>
      <c r="T171" s="10">
        <v>367</v>
      </c>
      <c r="U171" s="33">
        <f t="shared" si="30"/>
        <v>0.52786668527746572</v>
      </c>
      <c r="V171" s="11">
        <v>4.5999999999999999E-2</v>
      </c>
      <c r="W171" s="10">
        <v>416</v>
      </c>
      <c r="X171" s="33">
        <f t="shared" si="31"/>
        <v>0.53718184798518465</v>
      </c>
      <c r="Y171" s="13">
        <v>100759</v>
      </c>
      <c r="Z171" s="10">
        <v>383</v>
      </c>
      <c r="AA171" s="33">
        <f t="shared" si="32"/>
        <v>0.56140905439394195</v>
      </c>
      <c r="AB171" s="11">
        <v>4.4000000000000004E-2</v>
      </c>
      <c r="AC171" s="10">
        <v>385</v>
      </c>
      <c r="AD171" s="33">
        <f t="shared" si="33"/>
        <v>0.55644937709529851</v>
      </c>
      <c r="AE171" s="11">
        <v>0.94700000000000006</v>
      </c>
      <c r="AF171" s="10">
        <v>407</v>
      </c>
      <c r="AG171" s="33">
        <f t="shared" si="34"/>
        <v>0.41618449931239282</v>
      </c>
      <c r="AH171" s="14">
        <v>2.1527661478740101</v>
      </c>
      <c r="AI171" s="10">
        <v>402</v>
      </c>
      <c r="AJ171" s="33">
        <f t="shared" si="35"/>
        <v>-0.12172503429795148</v>
      </c>
      <c r="AK171" s="13">
        <v>180312.46119473845</v>
      </c>
      <c r="AL171" s="38"/>
    </row>
    <row r="172" spans="1:38" x14ac:dyDescent="0.25">
      <c r="A172" t="s">
        <v>773</v>
      </c>
      <c r="B172" s="5" t="s">
        <v>416</v>
      </c>
      <c r="C172" s="6" t="s">
        <v>63</v>
      </c>
      <c r="D172" s="7" t="s">
        <v>34</v>
      </c>
      <c r="E172" s="36">
        <f t="shared" si="24"/>
        <v>2.7754366624272069</v>
      </c>
      <c r="F172" s="8">
        <v>19.802747667652696</v>
      </c>
      <c r="G172" s="9">
        <f t="shared" si="25"/>
        <v>383</v>
      </c>
      <c r="H172" s="10">
        <v>163</v>
      </c>
      <c r="I172" s="33">
        <f t="shared" si="26"/>
        <v>-0.42647909862363609</v>
      </c>
      <c r="J172" s="11">
        <v>-2.365015618027666E-2</v>
      </c>
      <c r="K172" s="10">
        <v>550</v>
      </c>
      <c r="L172" s="33">
        <f t="shared" si="27"/>
        <v>0.98393187055632536</v>
      </c>
      <c r="M172" s="11">
        <v>1.2941176470588235E-2</v>
      </c>
      <c r="N172" s="10">
        <v>484</v>
      </c>
      <c r="O172" s="33">
        <f t="shared" si="28"/>
        <v>0.79371569025207633</v>
      </c>
      <c r="P172" s="11">
        <v>1.2E-2</v>
      </c>
      <c r="Q172" s="10">
        <v>434</v>
      </c>
      <c r="R172" s="33">
        <f t="shared" si="29"/>
        <v>0.5528057078878641</v>
      </c>
      <c r="S172" s="12">
        <v>0</v>
      </c>
      <c r="T172" s="10">
        <v>441</v>
      </c>
      <c r="U172" s="33">
        <f t="shared" si="30"/>
        <v>0.69985575206642769</v>
      </c>
      <c r="V172" s="11">
        <v>3.5000000000000003E-2</v>
      </c>
      <c r="W172" s="10">
        <v>415</v>
      </c>
      <c r="X172" s="33">
        <f t="shared" si="31"/>
        <v>0.53275684364906939</v>
      </c>
      <c r="Y172" s="13">
        <v>100625</v>
      </c>
      <c r="Z172" s="10">
        <v>383</v>
      </c>
      <c r="AA172" s="33">
        <f t="shared" si="32"/>
        <v>0.56140905439394195</v>
      </c>
      <c r="AB172" s="11">
        <v>4.4000000000000004E-2</v>
      </c>
      <c r="AC172" s="10">
        <v>125</v>
      </c>
      <c r="AD172" s="33">
        <f t="shared" si="33"/>
        <v>-0.49086287823226465</v>
      </c>
      <c r="AE172" s="11">
        <v>0.879</v>
      </c>
      <c r="AF172" s="10">
        <v>320</v>
      </c>
      <c r="AG172" s="33">
        <f t="shared" si="34"/>
        <v>0.15772832973125897</v>
      </c>
      <c r="AH172" s="14">
        <v>2.4260751499353153</v>
      </c>
      <c r="AI172" s="10">
        <v>285</v>
      </c>
      <c r="AJ172" s="33">
        <f t="shared" si="35"/>
        <v>-0.21215513202357875</v>
      </c>
      <c r="AK172" s="13">
        <v>126397.87888482632</v>
      </c>
      <c r="AL172" s="38"/>
    </row>
    <row r="173" spans="1:38" x14ac:dyDescent="0.25">
      <c r="A173" t="s">
        <v>774</v>
      </c>
      <c r="B173" s="5" t="s">
        <v>339</v>
      </c>
      <c r="C173" s="6" t="s">
        <v>91</v>
      </c>
      <c r="D173" s="7" t="s">
        <v>39</v>
      </c>
      <c r="E173" s="36">
        <f t="shared" si="24"/>
        <v>1.4524182535349337</v>
      </c>
      <c r="F173" s="8">
        <v>23.483137861866155</v>
      </c>
      <c r="G173" s="9">
        <f t="shared" si="25"/>
        <v>301</v>
      </c>
      <c r="H173" s="10">
        <v>81</v>
      </c>
      <c r="I173" s="33">
        <f t="shared" si="26"/>
        <v>-0.71910886350619685</v>
      </c>
      <c r="J173" s="11">
        <v>-4.9382716049382713E-2</v>
      </c>
      <c r="K173" s="10">
        <v>412</v>
      </c>
      <c r="L173" s="33">
        <f t="shared" si="27"/>
        <v>0.5170575325643848</v>
      </c>
      <c r="M173" s="11">
        <v>3.81791483113069E-2</v>
      </c>
      <c r="N173" s="10">
        <v>109</v>
      </c>
      <c r="O173" s="33">
        <f t="shared" si="28"/>
        <v>-0.51201499944600193</v>
      </c>
      <c r="P173" s="11">
        <v>9.6999999999999989E-2</v>
      </c>
      <c r="Q173" s="10">
        <v>434</v>
      </c>
      <c r="R173" s="33">
        <f t="shared" si="29"/>
        <v>0.5528057078878641</v>
      </c>
      <c r="S173" s="12">
        <v>0</v>
      </c>
      <c r="T173" s="10">
        <v>229</v>
      </c>
      <c r="U173" s="33">
        <f t="shared" si="30"/>
        <v>9.007633345101683E-2</v>
      </c>
      <c r="V173" s="11">
        <v>7.400000000000001E-2</v>
      </c>
      <c r="W173" s="10">
        <v>265</v>
      </c>
      <c r="X173" s="33">
        <f t="shared" si="31"/>
        <v>-0.23432096025855437</v>
      </c>
      <c r="Y173" s="13">
        <v>77396</v>
      </c>
      <c r="Z173" s="10">
        <v>543</v>
      </c>
      <c r="AA173" s="33">
        <f t="shared" si="32"/>
        <v>1.0900692472815718</v>
      </c>
      <c r="AB173" s="11">
        <v>3.3000000000000002E-2</v>
      </c>
      <c r="AC173" s="10">
        <v>410</v>
      </c>
      <c r="AD173" s="33">
        <f t="shared" si="33"/>
        <v>0.63345763116350173</v>
      </c>
      <c r="AE173" s="11">
        <v>0.95200000000000007</v>
      </c>
      <c r="AF173" s="10">
        <v>185</v>
      </c>
      <c r="AG173" s="33">
        <f t="shared" si="34"/>
        <v>-0.24439044153087602</v>
      </c>
      <c r="AH173" s="14">
        <v>2.8513026856597894</v>
      </c>
      <c r="AI173" s="10">
        <v>263</v>
      </c>
      <c r="AJ173" s="33">
        <f t="shared" si="35"/>
        <v>-0.22417705370516983</v>
      </c>
      <c r="AK173" s="13">
        <v>119230.38816738817</v>
      </c>
      <c r="AL173" s="38"/>
    </row>
    <row r="174" spans="1:38" x14ac:dyDescent="0.25">
      <c r="A174" t="s">
        <v>775</v>
      </c>
      <c r="B174" s="5" t="s">
        <v>167</v>
      </c>
      <c r="C174" s="6" t="s">
        <v>24</v>
      </c>
      <c r="D174" s="7" t="s">
        <v>20</v>
      </c>
      <c r="E174" s="36">
        <f t="shared" si="24"/>
        <v>-2.8542417171950731</v>
      </c>
      <c r="F174" s="8">
        <v>35.463461808648773</v>
      </c>
      <c r="G174" s="9">
        <f t="shared" si="25"/>
        <v>127</v>
      </c>
      <c r="H174" s="10">
        <v>467</v>
      </c>
      <c r="I174" s="33">
        <f t="shared" si="26"/>
        <v>0.54029107915262464</v>
      </c>
      <c r="J174" s="11">
        <v>6.1363312935819092E-2</v>
      </c>
      <c r="K174" s="10">
        <v>302</v>
      </c>
      <c r="L174" s="33">
        <f t="shared" si="27"/>
        <v>0.18104330129097063</v>
      </c>
      <c r="M174" s="11">
        <v>5.6343174510377084E-2</v>
      </c>
      <c r="N174" s="10">
        <v>131</v>
      </c>
      <c r="O174" s="33">
        <f t="shared" si="28"/>
        <v>-0.34303808666154478</v>
      </c>
      <c r="P174" s="11">
        <v>8.5999999999999993E-2</v>
      </c>
      <c r="Q174" s="10">
        <v>136</v>
      </c>
      <c r="R174" s="33">
        <f t="shared" si="29"/>
        <v>-0.12358329940609331</v>
      </c>
      <c r="S174" s="12">
        <v>2.2793703574589044</v>
      </c>
      <c r="T174" s="10">
        <v>197</v>
      </c>
      <c r="U174" s="33">
        <f t="shared" si="30"/>
        <v>-3.5006624213682482E-2</v>
      </c>
      <c r="V174" s="11">
        <v>8.199999999999999E-2</v>
      </c>
      <c r="W174" s="10">
        <v>120</v>
      </c>
      <c r="X174" s="33">
        <f t="shared" si="31"/>
        <v>-0.75825468262276974</v>
      </c>
      <c r="Y174" s="13">
        <v>61530</v>
      </c>
      <c r="Z174" s="10">
        <v>47</v>
      </c>
      <c r="AA174" s="33">
        <f t="shared" si="32"/>
        <v>-1.4090516645508593</v>
      </c>
      <c r="AB174" s="11">
        <v>8.5000000000000006E-2</v>
      </c>
      <c r="AC174" s="10">
        <v>170</v>
      </c>
      <c r="AD174" s="33">
        <f t="shared" si="33"/>
        <v>-0.24443646521401449</v>
      </c>
      <c r="AE174" s="11">
        <v>0.89500000000000002</v>
      </c>
      <c r="AF174" s="10">
        <v>202</v>
      </c>
      <c r="AG174" s="33">
        <f t="shared" si="34"/>
        <v>-0.18527250156537831</v>
      </c>
      <c r="AH174" s="14">
        <v>2.78878738489496</v>
      </c>
      <c r="AI174" s="10">
        <v>100</v>
      </c>
      <c r="AJ174" s="33">
        <f t="shared" si="35"/>
        <v>-0.29954545698265433</v>
      </c>
      <c r="AK174" s="13">
        <v>74295.614410983879</v>
      </c>
      <c r="AL174" s="38"/>
    </row>
    <row r="175" spans="1:38" x14ac:dyDescent="0.25">
      <c r="A175" t="s">
        <v>776</v>
      </c>
      <c r="B175" s="5" t="s">
        <v>92</v>
      </c>
      <c r="C175" s="6" t="s">
        <v>93</v>
      </c>
      <c r="D175" s="7" t="s">
        <v>34</v>
      </c>
      <c r="E175" s="36">
        <f t="shared" si="24"/>
        <v>-6.3993755528421516</v>
      </c>
      <c r="F175" s="8">
        <v>45.325362231345196</v>
      </c>
      <c r="G175" s="9">
        <f t="shared" si="25"/>
        <v>53</v>
      </c>
      <c r="H175" s="10">
        <v>457</v>
      </c>
      <c r="I175" s="33">
        <f t="shared" si="26"/>
        <v>0.51069609423017592</v>
      </c>
      <c r="J175" s="11">
        <v>5.8760861604021608E-2</v>
      </c>
      <c r="K175" s="10">
        <v>221</v>
      </c>
      <c r="L175" s="33">
        <f t="shared" si="27"/>
        <v>-4.4107871080023439E-2</v>
      </c>
      <c r="M175" s="11">
        <v>6.8514241724403388E-2</v>
      </c>
      <c r="N175" s="10">
        <v>51</v>
      </c>
      <c r="O175" s="33">
        <f t="shared" si="28"/>
        <v>-1.3722611008941477</v>
      </c>
      <c r="P175" s="11">
        <v>0.153</v>
      </c>
      <c r="Q175" s="10">
        <v>85</v>
      </c>
      <c r="R175" s="33">
        <f t="shared" si="29"/>
        <v>-0.46427100180441844</v>
      </c>
      <c r="S175" s="12">
        <v>3.4274573926168168</v>
      </c>
      <c r="T175" s="10">
        <v>48</v>
      </c>
      <c r="U175" s="33">
        <f t="shared" si="30"/>
        <v>-1.3014715705687665</v>
      </c>
      <c r="V175" s="11">
        <v>0.16300000000000001</v>
      </c>
      <c r="W175" s="10">
        <v>38</v>
      </c>
      <c r="X175" s="33">
        <f t="shared" si="31"/>
        <v>-1.2886277769686454</v>
      </c>
      <c r="Y175" s="13">
        <v>45469</v>
      </c>
      <c r="Z175" s="10">
        <v>88</v>
      </c>
      <c r="AA175" s="33">
        <f t="shared" si="32"/>
        <v>-0.88039147166322995</v>
      </c>
      <c r="AB175" s="11">
        <v>7.400000000000001E-2</v>
      </c>
      <c r="AC175" s="10">
        <v>63</v>
      </c>
      <c r="AD175" s="33">
        <f t="shared" si="33"/>
        <v>-1.1377322124051696</v>
      </c>
      <c r="AE175" s="11">
        <v>0.83700000000000008</v>
      </c>
      <c r="AF175" s="10">
        <v>279</v>
      </c>
      <c r="AG175" s="33">
        <f t="shared" si="34"/>
        <v>2.1465639200394689E-2</v>
      </c>
      <c r="AH175" s="14">
        <v>2.5701685179811808</v>
      </c>
      <c r="AI175" s="10">
        <v>89</v>
      </c>
      <c r="AJ175" s="33">
        <f t="shared" si="35"/>
        <v>-0.30653553650164195</v>
      </c>
      <c r="AK175" s="13">
        <v>70128.11678510785</v>
      </c>
      <c r="AL175" s="38">
        <v>1</v>
      </c>
    </row>
    <row r="176" spans="1:38" x14ac:dyDescent="0.25">
      <c r="A176" t="s">
        <v>777</v>
      </c>
      <c r="B176" s="5" t="s">
        <v>344</v>
      </c>
      <c r="C176" s="6" t="s">
        <v>61</v>
      </c>
      <c r="D176" s="7" t="s">
        <v>39</v>
      </c>
      <c r="E176" s="36">
        <f t="shared" si="24"/>
        <v>1.5418190654508144</v>
      </c>
      <c r="F176" s="8">
        <v>23.234441495044308</v>
      </c>
      <c r="G176" s="9">
        <f t="shared" si="25"/>
        <v>307</v>
      </c>
      <c r="H176" s="10">
        <v>409</v>
      </c>
      <c r="I176" s="33">
        <f t="shared" si="26"/>
        <v>0.34461543844845788</v>
      </c>
      <c r="J176" s="11">
        <v>4.415646748260138E-2</v>
      </c>
      <c r="K176" s="10">
        <v>148</v>
      </c>
      <c r="L176" s="33">
        <f t="shared" si="27"/>
        <v>-0.26616434795756849</v>
      </c>
      <c r="M176" s="11">
        <v>8.0518018018018014E-2</v>
      </c>
      <c r="N176" s="10">
        <v>495</v>
      </c>
      <c r="O176" s="33">
        <f t="shared" si="28"/>
        <v>0.80907722777793589</v>
      </c>
      <c r="P176" s="11">
        <v>1.1000000000000001E-2</v>
      </c>
      <c r="Q176" s="10">
        <v>145</v>
      </c>
      <c r="R176" s="33">
        <f t="shared" si="29"/>
        <v>-6.1005862782815196E-2</v>
      </c>
      <c r="S176" s="12">
        <v>2.0684900022983221</v>
      </c>
      <c r="T176" s="10">
        <v>514</v>
      </c>
      <c r="U176" s="33">
        <f t="shared" si="30"/>
        <v>0.88748018856347721</v>
      </c>
      <c r="V176" s="11">
        <v>2.3E-2</v>
      </c>
      <c r="W176" s="10">
        <v>243</v>
      </c>
      <c r="X176" s="33">
        <f t="shared" si="31"/>
        <v>-0.34897480395252611</v>
      </c>
      <c r="Y176" s="13">
        <v>73924</v>
      </c>
      <c r="Z176" s="10">
        <v>213</v>
      </c>
      <c r="AA176" s="33">
        <f t="shared" si="32"/>
        <v>3.2748861506312593E-2</v>
      </c>
      <c r="AB176" s="11">
        <v>5.5E-2</v>
      </c>
      <c r="AC176" s="10">
        <v>281</v>
      </c>
      <c r="AD176" s="33">
        <f t="shared" si="33"/>
        <v>0.26381801163612473</v>
      </c>
      <c r="AE176" s="11">
        <v>0.92799999999999994</v>
      </c>
      <c r="AF176" s="10">
        <v>241</v>
      </c>
      <c r="AG176" s="33">
        <f t="shared" si="34"/>
        <v>-7.6366197529034757E-2</v>
      </c>
      <c r="AH176" s="14">
        <v>2.6736225067548993</v>
      </c>
      <c r="AI176" s="10">
        <v>343</v>
      </c>
      <c r="AJ176" s="33">
        <f t="shared" si="35"/>
        <v>-0.16738312215263484</v>
      </c>
      <c r="AK176" s="13">
        <v>153091.02941852447</v>
      </c>
      <c r="AL176" s="38"/>
    </row>
    <row r="177" spans="1:38" x14ac:dyDescent="0.25">
      <c r="A177" t="s">
        <v>778</v>
      </c>
      <c r="B177" s="5" t="s">
        <v>286</v>
      </c>
      <c r="C177" s="6" t="s">
        <v>19</v>
      </c>
      <c r="D177" s="7" t="s">
        <v>20</v>
      </c>
      <c r="E177" s="36">
        <f t="shared" si="24"/>
        <v>0.54926116700352301</v>
      </c>
      <c r="F177" s="8">
        <v>25.995552249121481</v>
      </c>
      <c r="G177" s="9">
        <f t="shared" si="25"/>
        <v>247</v>
      </c>
      <c r="H177" s="10">
        <v>100</v>
      </c>
      <c r="I177" s="33">
        <f t="shared" si="26"/>
        <v>-0.62873094679831432</v>
      </c>
      <c r="J177" s="11">
        <v>-4.1435284066638212E-2</v>
      </c>
      <c r="K177" s="10">
        <v>485</v>
      </c>
      <c r="L177" s="33">
        <f t="shared" si="27"/>
        <v>0.69281255418141408</v>
      </c>
      <c r="M177" s="11">
        <v>2.8678304239401497E-2</v>
      </c>
      <c r="N177" s="10">
        <v>249</v>
      </c>
      <c r="O177" s="33">
        <f t="shared" si="28"/>
        <v>0.19461572674354624</v>
      </c>
      <c r="P177" s="11">
        <v>5.0999999999999997E-2</v>
      </c>
      <c r="Q177" s="10">
        <v>140</v>
      </c>
      <c r="R177" s="33">
        <f t="shared" si="29"/>
        <v>-0.10838812851244427</v>
      </c>
      <c r="S177" s="12">
        <v>2.2281639928698751</v>
      </c>
      <c r="T177" s="10">
        <v>367</v>
      </c>
      <c r="U177" s="33">
        <f t="shared" si="30"/>
        <v>0.52786668527746572</v>
      </c>
      <c r="V177" s="11">
        <v>4.5999999999999999E-2</v>
      </c>
      <c r="W177" s="10">
        <v>313</v>
      </c>
      <c r="X177" s="33">
        <f t="shared" si="31"/>
        <v>-5.1112571775214714E-2</v>
      </c>
      <c r="Y177" s="13">
        <v>82944</v>
      </c>
      <c r="Z177" s="10">
        <v>183</v>
      </c>
      <c r="AA177" s="33">
        <f t="shared" si="32"/>
        <v>-0.11143119109940437</v>
      </c>
      <c r="AB177" s="11">
        <v>5.7999999999999996E-2</v>
      </c>
      <c r="AC177" s="10">
        <v>314</v>
      </c>
      <c r="AD177" s="33">
        <f t="shared" si="33"/>
        <v>0.3716295673316109</v>
      </c>
      <c r="AE177" s="11">
        <v>0.93500000000000005</v>
      </c>
      <c r="AF177" s="10">
        <v>58</v>
      </c>
      <c r="AG177" s="33">
        <f t="shared" si="34"/>
        <v>-0.89432372551313355</v>
      </c>
      <c r="AH177" s="14">
        <v>3.5385860170637073</v>
      </c>
      <c r="AI177" s="10">
        <v>170</v>
      </c>
      <c r="AJ177" s="33">
        <f t="shared" si="35"/>
        <v>-0.2654335657181125</v>
      </c>
      <c r="AK177" s="13">
        <v>94633.183600713019</v>
      </c>
      <c r="AL177" s="38"/>
    </row>
    <row r="178" spans="1:38" x14ac:dyDescent="0.25">
      <c r="A178" t="s">
        <v>779</v>
      </c>
      <c r="B178" s="5" t="s">
        <v>132</v>
      </c>
      <c r="C178" s="6" t="s">
        <v>47</v>
      </c>
      <c r="D178" s="7" t="s">
        <v>20</v>
      </c>
      <c r="E178" s="36">
        <f t="shared" si="24"/>
        <v>-4.3108412011491284</v>
      </c>
      <c r="F178" s="8">
        <v>39.515449612907204</v>
      </c>
      <c r="G178" s="9">
        <f t="shared" si="25"/>
        <v>92</v>
      </c>
      <c r="H178" s="10">
        <v>286</v>
      </c>
      <c r="I178" s="33">
        <f t="shared" si="26"/>
        <v>3.6887928227587942E-2</v>
      </c>
      <c r="J178" s="11">
        <v>1.7096279045148988E-2</v>
      </c>
      <c r="K178" s="10">
        <v>81</v>
      </c>
      <c r="L178" s="33">
        <f t="shared" si="27"/>
        <v>-0.64348066769985179</v>
      </c>
      <c r="M178" s="11">
        <v>0.10091472410740632</v>
      </c>
      <c r="N178" s="10">
        <v>115</v>
      </c>
      <c r="O178" s="33">
        <f t="shared" si="28"/>
        <v>-0.4505688493425633</v>
      </c>
      <c r="P178" s="11">
        <v>9.3000000000000013E-2</v>
      </c>
      <c r="Q178" s="10">
        <v>60</v>
      </c>
      <c r="R178" s="33">
        <f t="shared" si="29"/>
        <v>-0.7752524865738043</v>
      </c>
      <c r="S178" s="12">
        <v>4.4754371357202327</v>
      </c>
      <c r="T178" s="10">
        <v>32</v>
      </c>
      <c r="U178" s="33">
        <f t="shared" si="30"/>
        <v>-1.8018034012275652</v>
      </c>
      <c r="V178" s="11">
        <v>0.19500000000000001</v>
      </c>
      <c r="W178" s="10">
        <v>150</v>
      </c>
      <c r="X178" s="33">
        <f t="shared" si="31"/>
        <v>-0.66856578876538864</v>
      </c>
      <c r="Y178" s="13">
        <v>64246</v>
      </c>
      <c r="Z178" s="10">
        <v>141</v>
      </c>
      <c r="AA178" s="33">
        <f t="shared" si="32"/>
        <v>-0.35173127877559984</v>
      </c>
      <c r="AB178" s="11">
        <v>6.3E-2</v>
      </c>
      <c r="AC178" s="10">
        <v>257</v>
      </c>
      <c r="AD178" s="33">
        <f t="shared" si="33"/>
        <v>0.17140810675428264</v>
      </c>
      <c r="AE178" s="11">
        <v>0.92200000000000004</v>
      </c>
      <c r="AF178" s="10">
        <v>68</v>
      </c>
      <c r="AG178" s="33">
        <f t="shared" si="34"/>
        <v>-0.8085541096495521</v>
      </c>
      <c r="AH178" s="14">
        <v>3.4478874349526767</v>
      </c>
      <c r="AI178" s="10">
        <v>56</v>
      </c>
      <c r="AJ178" s="33">
        <f t="shared" si="35"/>
        <v>-0.32216316375214371</v>
      </c>
      <c r="AK178" s="13">
        <v>60810.898105745211</v>
      </c>
      <c r="AL178" s="38">
        <v>1</v>
      </c>
    </row>
    <row r="179" spans="1:38" x14ac:dyDescent="0.25">
      <c r="A179" t="s">
        <v>780</v>
      </c>
      <c r="B179" s="5" t="s">
        <v>248</v>
      </c>
      <c r="C179" s="6" t="s">
        <v>91</v>
      </c>
      <c r="D179" s="7" t="s">
        <v>39</v>
      </c>
      <c r="E179" s="36">
        <f t="shared" si="24"/>
        <v>-0.5574983392459274</v>
      </c>
      <c r="F179" s="8">
        <v>29.074350553646568</v>
      </c>
      <c r="G179" s="9">
        <f t="shared" si="25"/>
        <v>208</v>
      </c>
      <c r="H179" s="10">
        <v>35</v>
      </c>
      <c r="I179" s="33">
        <f t="shared" si="26"/>
        <v>-1.2346788985077028</v>
      </c>
      <c r="J179" s="11">
        <v>-9.471965160587914E-2</v>
      </c>
      <c r="K179" s="10">
        <v>107</v>
      </c>
      <c r="L179" s="33">
        <f t="shared" si="27"/>
        <v>-0.44423855035211618</v>
      </c>
      <c r="M179" s="11">
        <v>9.0144230769230768E-2</v>
      </c>
      <c r="N179" s="10">
        <v>137</v>
      </c>
      <c r="O179" s="33">
        <f t="shared" si="28"/>
        <v>-0.32767654913568522</v>
      </c>
      <c r="P179" s="11">
        <v>8.5000000000000006E-2</v>
      </c>
      <c r="Q179" s="10">
        <v>128</v>
      </c>
      <c r="R179" s="33">
        <f t="shared" si="29"/>
        <v>-0.1609496589827514</v>
      </c>
      <c r="S179" s="12">
        <v>2.4052916416115453</v>
      </c>
      <c r="T179" s="10">
        <v>245</v>
      </c>
      <c r="U179" s="33">
        <f t="shared" si="30"/>
        <v>0.15261781228336671</v>
      </c>
      <c r="V179" s="11">
        <v>7.0000000000000007E-2</v>
      </c>
      <c r="W179" s="10">
        <v>126</v>
      </c>
      <c r="X179" s="33">
        <f t="shared" si="31"/>
        <v>-0.74547500592070548</v>
      </c>
      <c r="Y179" s="13">
        <v>61917</v>
      </c>
      <c r="Z179" s="10">
        <v>398</v>
      </c>
      <c r="AA179" s="33">
        <f t="shared" si="32"/>
        <v>0.60946907192918143</v>
      </c>
      <c r="AB179" s="11">
        <v>4.2999999999999997E-2</v>
      </c>
      <c r="AC179" s="10">
        <v>333</v>
      </c>
      <c r="AD179" s="33">
        <f t="shared" si="33"/>
        <v>0.41783451977253111</v>
      </c>
      <c r="AE179" s="11">
        <v>0.93799999999999994</v>
      </c>
      <c r="AF179" s="10">
        <v>243</v>
      </c>
      <c r="AG179" s="33">
        <f t="shared" si="34"/>
        <v>-6.6746223488115819E-2</v>
      </c>
      <c r="AH179" s="14">
        <v>2.6634496967606931</v>
      </c>
      <c r="AI179" s="10">
        <v>165</v>
      </c>
      <c r="AJ179" s="33">
        <f t="shared" si="35"/>
        <v>-0.2676104444195237</v>
      </c>
      <c r="AK179" s="13">
        <v>93335.324714371614</v>
      </c>
      <c r="AL179" s="38"/>
    </row>
    <row r="180" spans="1:38" x14ac:dyDescent="0.25">
      <c r="A180" t="s">
        <v>781</v>
      </c>
      <c r="B180" s="5" t="s">
        <v>580</v>
      </c>
      <c r="C180" s="6" t="s">
        <v>41</v>
      </c>
      <c r="D180" s="7" t="s">
        <v>34</v>
      </c>
      <c r="E180" s="36">
        <f t="shared" si="24"/>
        <v>7.5236264649624793</v>
      </c>
      <c r="F180" s="8">
        <v>6.5941701663413923</v>
      </c>
      <c r="G180" s="9">
        <f t="shared" si="25"/>
        <v>557</v>
      </c>
      <c r="H180" s="10">
        <v>369</v>
      </c>
      <c r="I180" s="33">
        <f t="shared" si="26"/>
        <v>0.23090046604641609</v>
      </c>
      <c r="J180" s="11">
        <v>3.4156878628324616E-2</v>
      </c>
      <c r="K180" s="10">
        <v>538</v>
      </c>
      <c r="L180" s="33">
        <f t="shared" si="27"/>
        <v>0.91316825985220529</v>
      </c>
      <c r="M180" s="11">
        <v>1.6766467065868262E-2</v>
      </c>
      <c r="N180" s="10">
        <v>525</v>
      </c>
      <c r="O180" s="33">
        <f t="shared" si="28"/>
        <v>0.91660799045895414</v>
      </c>
      <c r="P180" s="11">
        <v>4.0000000000000001E-3</v>
      </c>
      <c r="Q180" s="10">
        <v>289</v>
      </c>
      <c r="R180" s="33">
        <f t="shared" si="29"/>
        <v>0.35910871456119409</v>
      </c>
      <c r="S180" s="12">
        <v>0.65274151436031336</v>
      </c>
      <c r="T180" s="10">
        <v>550</v>
      </c>
      <c r="U180" s="33">
        <f t="shared" si="30"/>
        <v>1.0751046250605267</v>
      </c>
      <c r="V180" s="11">
        <v>1.1000000000000001E-2</v>
      </c>
      <c r="W180" s="10">
        <v>561</v>
      </c>
      <c r="X180" s="33">
        <f t="shared" si="31"/>
        <v>2.8379859682426121</v>
      </c>
      <c r="Y180" s="13">
        <v>170433</v>
      </c>
      <c r="Z180" s="10">
        <v>553</v>
      </c>
      <c r="AA180" s="33">
        <f t="shared" si="32"/>
        <v>1.1381292648168109</v>
      </c>
      <c r="AB180" s="11">
        <v>3.2000000000000001E-2</v>
      </c>
      <c r="AC180" s="10">
        <v>531</v>
      </c>
      <c r="AD180" s="33">
        <f t="shared" si="33"/>
        <v>1.0493022031317989</v>
      </c>
      <c r="AE180" s="11">
        <v>0.97900000000000009</v>
      </c>
      <c r="AF180" s="10">
        <v>124</v>
      </c>
      <c r="AG180" s="33">
        <f t="shared" si="34"/>
        <v>-0.4899869665828343</v>
      </c>
      <c r="AH180" s="14">
        <v>3.1110130314428246</v>
      </c>
      <c r="AI180" s="10">
        <v>446</v>
      </c>
      <c r="AJ180" s="33">
        <f t="shared" si="35"/>
        <v>-6.4530964553456791E-2</v>
      </c>
      <c r="AK180" s="13">
        <v>214411.66553524803</v>
      </c>
      <c r="AL180" s="38"/>
    </row>
    <row r="181" spans="1:38" x14ac:dyDescent="0.25">
      <c r="A181" t="s">
        <v>782</v>
      </c>
      <c r="B181" s="5" t="s">
        <v>572</v>
      </c>
      <c r="C181" s="6" t="s">
        <v>93</v>
      </c>
      <c r="D181" s="7" t="s">
        <v>34</v>
      </c>
      <c r="E181" s="36">
        <f t="shared" si="24"/>
        <v>6.8875731220183951</v>
      </c>
      <c r="F181" s="8">
        <v>8.3635518095855623</v>
      </c>
      <c r="G181" s="9">
        <f t="shared" si="25"/>
        <v>549</v>
      </c>
      <c r="H181" s="10">
        <v>391</v>
      </c>
      <c r="I181" s="33">
        <f t="shared" si="26"/>
        <v>0.3040150028529176</v>
      </c>
      <c r="J181" s="11">
        <v>4.0586245772266105E-2</v>
      </c>
      <c r="K181" s="10">
        <v>511</v>
      </c>
      <c r="L181" s="33">
        <f t="shared" si="27"/>
        <v>0.77734905549219546</v>
      </c>
      <c r="M181" s="11">
        <v>2.4108488196885988E-2</v>
      </c>
      <c r="N181" s="10">
        <v>484</v>
      </c>
      <c r="O181" s="33">
        <f t="shared" si="28"/>
        <v>0.79371569025207633</v>
      </c>
      <c r="P181" s="11">
        <v>1.2E-2</v>
      </c>
      <c r="Q181" s="10">
        <v>434</v>
      </c>
      <c r="R181" s="33">
        <f t="shared" si="29"/>
        <v>0.5528057078878641</v>
      </c>
      <c r="S181" s="12">
        <v>0</v>
      </c>
      <c r="T181" s="10">
        <v>528</v>
      </c>
      <c r="U181" s="33">
        <f t="shared" si="30"/>
        <v>0.93438629768773951</v>
      </c>
      <c r="V181" s="11">
        <v>0.02</v>
      </c>
      <c r="W181" s="10">
        <v>547</v>
      </c>
      <c r="X181" s="33">
        <f t="shared" si="31"/>
        <v>2.3356489088322725</v>
      </c>
      <c r="Y181" s="13">
        <v>155221</v>
      </c>
      <c r="Z181" s="10">
        <v>521</v>
      </c>
      <c r="AA181" s="33">
        <f t="shared" si="32"/>
        <v>0.99394921221109356</v>
      </c>
      <c r="AB181" s="11">
        <v>3.5000000000000003E-2</v>
      </c>
      <c r="AC181" s="10">
        <v>518</v>
      </c>
      <c r="AD181" s="33">
        <f t="shared" si="33"/>
        <v>1.0184989015045158</v>
      </c>
      <c r="AE181" s="11">
        <v>0.97699999999999998</v>
      </c>
      <c r="AF181" s="10">
        <v>282</v>
      </c>
      <c r="AG181" s="33">
        <f t="shared" si="34"/>
        <v>2.6001373291371473E-2</v>
      </c>
      <c r="AH181" s="14">
        <v>2.5653721265464964</v>
      </c>
      <c r="AI181" s="10">
        <v>444</v>
      </c>
      <c r="AJ181" s="33">
        <f t="shared" si="35"/>
        <v>-7.3091817065151832E-2</v>
      </c>
      <c r="AK181" s="13">
        <v>209307.67030585883</v>
      </c>
      <c r="AL181" s="38"/>
    </row>
    <row r="182" spans="1:38" x14ac:dyDescent="0.25">
      <c r="A182" t="s">
        <v>783</v>
      </c>
      <c r="B182" s="5" t="s">
        <v>89</v>
      </c>
      <c r="C182" s="6" t="s">
        <v>19</v>
      </c>
      <c r="D182" s="7" t="s">
        <v>20</v>
      </c>
      <c r="E182" s="36">
        <f t="shared" si="24"/>
        <v>-6.4150745090515287</v>
      </c>
      <c r="F182" s="8">
        <v>45.369033796384677</v>
      </c>
      <c r="G182" s="9">
        <f t="shared" si="25"/>
        <v>51</v>
      </c>
      <c r="H182" s="10">
        <v>190</v>
      </c>
      <c r="I182" s="33">
        <f t="shared" si="26"/>
        <v>-0.33538713359886468</v>
      </c>
      <c r="J182" s="11">
        <v>-1.5639933964723296E-2</v>
      </c>
      <c r="K182" s="10">
        <v>61</v>
      </c>
      <c r="L182" s="33">
        <f t="shared" si="27"/>
        <v>-0.78430172164477252</v>
      </c>
      <c r="M182" s="11">
        <v>0.10852713178294573</v>
      </c>
      <c r="N182" s="10">
        <v>62</v>
      </c>
      <c r="O182" s="33">
        <f t="shared" si="28"/>
        <v>-1.1725611130579714</v>
      </c>
      <c r="P182" s="11">
        <v>0.14000000000000001</v>
      </c>
      <c r="Q182" s="10">
        <v>45</v>
      </c>
      <c r="R182" s="33">
        <f t="shared" si="29"/>
        <v>-1.0973716253204402</v>
      </c>
      <c r="S182" s="12">
        <v>5.5609497749139374</v>
      </c>
      <c r="T182" s="10">
        <v>153</v>
      </c>
      <c r="U182" s="33">
        <f t="shared" si="30"/>
        <v>-0.25390180012690705</v>
      </c>
      <c r="V182" s="11">
        <v>9.6000000000000002E-2</v>
      </c>
      <c r="W182" s="10">
        <v>55</v>
      </c>
      <c r="X182" s="33">
        <f t="shared" si="31"/>
        <v>-1.1186944014936515</v>
      </c>
      <c r="Y182" s="13">
        <v>50615</v>
      </c>
      <c r="Z182" s="10">
        <v>55</v>
      </c>
      <c r="AA182" s="33">
        <f t="shared" si="32"/>
        <v>-1.2648716119451413</v>
      </c>
      <c r="AB182" s="11">
        <v>8.199999999999999E-2</v>
      </c>
      <c r="AC182" s="10">
        <v>74</v>
      </c>
      <c r="AD182" s="33">
        <f t="shared" si="33"/>
        <v>-0.9221091010142024</v>
      </c>
      <c r="AE182" s="11">
        <v>0.85099999999999998</v>
      </c>
      <c r="AF182" s="10">
        <v>63</v>
      </c>
      <c r="AG182" s="33">
        <f t="shared" si="34"/>
        <v>-0.87898544696910252</v>
      </c>
      <c r="AH182" s="14">
        <v>3.5223662858458327</v>
      </c>
      <c r="AI182" s="10">
        <v>27</v>
      </c>
      <c r="AJ182" s="33">
        <f t="shared" si="35"/>
        <v>-0.34358512216012105</v>
      </c>
      <c r="AK182" s="13">
        <v>48039.089063465442</v>
      </c>
      <c r="AL182" s="38">
        <v>1</v>
      </c>
    </row>
    <row r="183" spans="1:38" x14ac:dyDescent="0.25">
      <c r="A183" t="s">
        <v>784</v>
      </c>
      <c r="B183" s="5" t="s">
        <v>235</v>
      </c>
      <c r="C183" s="6" t="s">
        <v>19</v>
      </c>
      <c r="D183" s="7" t="s">
        <v>20</v>
      </c>
      <c r="E183" s="36">
        <f t="shared" si="24"/>
        <v>-0.83399634637886799</v>
      </c>
      <c r="F183" s="8">
        <v>29.843516384848918</v>
      </c>
      <c r="G183" s="9">
        <f t="shared" si="25"/>
        <v>195</v>
      </c>
      <c r="H183" s="10">
        <v>228</v>
      </c>
      <c r="I183" s="33">
        <f t="shared" si="26"/>
        <v>-0.18131327906585046</v>
      </c>
      <c r="J183" s="11">
        <v>-2.0913645373246137E-3</v>
      </c>
      <c r="K183" s="10">
        <v>218</v>
      </c>
      <c r="L183" s="33">
        <f t="shared" si="27"/>
        <v>-4.9073066365142429E-2</v>
      </c>
      <c r="M183" s="11">
        <v>6.8782646835998246E-2</v>
      </c>
      <c r="N183" s="10">
        <v>194</v>
      </c>
      <c r="O183" s="33">
        <f t="shared" si="28"/>
        <v>-3.5807336144350034E-2</v>
      </c>
      <c r="P183" s="11">
        <v>6.6000000000000003E-2</v>
      </c>
      <c r="Q183" s="10">
        <v>179</v>
      </c>
      <c r="R183" s="33">
        <f t="shared" si="29"/>
        <v>7.4778044662364526E-2</v>
      </c>
      <c r="S183" s="12">
        <v>1.6109103989740221</v>
      </c>
      <c r="T183" s="10">
        <v>182</v>
      </c>
      <c r="U183" s="33">
        <f t="shared" si="30"/>
        <v>-0.11318347275411982</v>
      </c>
      <c r="V183" s="11">
        <v>8.6999999999999994E-2</v>
      </c>
      <c r="W183" s="10">
        <v>220</v>
      </c>
      <c r="X183" s="33">
        <f t="shared" si="31"/>
        <v>-0.41373177039373538</v>
      </c>
      <c r="Y183" s="13">
        <v>71963</v>
      </c>
      <c r="Z183" s="10">
        <v>194</v>
      </c>
      <c r="AA183" s="33">
        <f t="shared" si="32"/>
        <v>-6.3371173564165606E-2</v>
      </c>
      <c r="AB183" s="11">
        <v>5.7000000000000002E-2</v>
      </c>
      <c r="AC183" s="10">
        <v>234</v>
      </c>
      <c r="AD183" s="33">
        <f t="shared" si="33"/>
        <v>9.4399852686079477E-2</v>
      </c>
      <c r="AE183" s="11">
        <v>0.91700000000000004</v>
      </c>
      <c r="AF183" s="10">
        <v>51</v>
      </c>
      <c r="AG183" s="33">
        <f t="shared" si="34"/>
        <v>-0.96589413442674033</v>
      </c>
      <c r="AH183" s="14">
        <v>3.6142693991590105</v>
      </c>
      <c r="AI183" s="10">
        <v>74</v>
      </c>
      <c r="AJ183" s="33">
        <f t="shared" si="35"/>
        <v>-0.31204148362603096</v>
      </c>
      <c r="AK183" s="13">
        <v>66845.461486729546</v>
      </c>
      <c r="AL183" s="38">
        <v>1</v>
      </c>
    </row>
    <row r="184" spans="1:38" x14ac:dyDescent="0.25">
      <c r="A184" t="s">
        <v>785</v>
      </c>
      <c r="B184" s="5" t="s">
        <v>445</v>
      </c>
      <c r="C184" s="6" t="s">
        <v>172</v>
      </c>
      <c r="D184" s="7" t="s">
        <v>39</v>
      </c>
      <c r="E184" s="36">
        <f t="shared" si="24"/>
        <v>3.3687121533569937</v>
      </c>
      <c r="F184" s="8">
        <v>18.152366021706186</v>
      </c>
      <c r="G184" s="9">
        <f t="shared" si="25"/>
        <v>414</v>
      </c>
      <c r="H184" s="10">
        <v>527</v>
      </c>
      <c r="I184" s="33">
        <f t="shared" si="26"/>
        <v>1.1393338089086915</v>
      </c>
      <c r="J184" s="11">
        <v>0.1140404659717964</v>
      </c>
      <c r="K184" s="10">
        <v>215</v>
      </c>
      <c r="L184" s="33">
        <f t="shared" si="27"/>
        <v>-5.6089201815369687E-2</v>
      </c>
      <c r="M184" s="11">
        <v>6.9161920260374293E-2</v>
      </c>
      <c r="N184" s="10">
        <v>345</v>
      </c>
      <c r="O184" s="33">
        <f t="shared" si="28"/>
        <v>0.47112340220902155</v>
      </c>
      <c r="P184" s="11">
        <v>3.3000000000000002E-2</v>
      </c>
      <c r="Q184" s="10">
        <v>434</v>
      </c>
      <c r="R184" s="33">
        <f t="shared" si="29"/>
        <v>0.5528057078878641</v>
      </c>
      <c r="S184" s="12">
        <v>0</v>
      </c>
      <c r="T184" s="10">
        <v>298</v>
      </c>
      <c r="U184" s="33">
        <f t="shared" si="30"/>
        <v>0.32460687907232877</v>
      </c>
      <c r="V184" s="11">
        <v>5.9000000000000004E-2</v>
      </c>
      <c r="W184" s="10">
        <v>513</v>
      </c>
      <c r="X184" s="33">
        <f t="shared" si="31"/>
        <v>1.5045406317326526</v>
      </c>
      <c r="Y184" s="13">
        <v>130053</v>
      </c>
      <c r="Z184" s="10">
        <v>369</v>
      </c>
      <c r="AA184" s="33">
        <f t="shared" si="32"/>
        <v>0.51334903685870326</v>
      </c>
      <c r="AB184" s="11">
        <v>4.4999999999999998E-2</v>
      </c>
      <c r="AC184" s="10">
        <v>160</v>
      </c>
      <c r="AD184" s="33">
        <f t="shared" si="33"/>
        <v>-0.2906414176549364</v>
      </c>
      <c r="AE184" s="11">
        <v>0.89200000000000002</v>
      </c>
      <c r="AF184" s="10">
        <v>330</v>
      </c>
      <c r="AG184" s="33">
        <f t="shared" si="34"/>
        <v>0.18384894046811609</v>
      </c>
      <c r="AH184" s="14">
        <v>2.3984534527427428</v>
      </c>
      <c r="AI184" s="10">
        <v>422</v>
      </c>
      <c r="AJ184" s="33">
        <f t="shared" si="35"/>
        <v>-9.5381894556001975E-2</v>
      </c>
      <c r="AK184" s="13">
        <v>196018.28714914696</v>
      </c>
      <c r="AL184" s="38"/>
    </row>
    <row r="185" spans="1:38" x14ac:dyDescent="0.25">
      <c r="A185" t="s">
        <v>786</v>
      </c>
      <c r="B185" s="5" t="s">
        <v>516</v>
      </c>
      <c r="C185" s="6" t="s">
        <v>71</v>
      </c>
      <c r="D185" s="7" t="s">
        <v>34</v>
      </c>
      <c r="E185" s="36">
        <f t="shared" si="24"/>
        <v>4.7548805985626599</v>
      </c>
      <c r="F185" s="8">
        <v>14.296304217143303</v>
      </c>
      <c r="G185" s="9">
        <f t="shared" si="25"/>
        <v>490</v>
      </c>
      <c r="H185" s="10">
        <v>246</v>
      </c>
      <c r="I185" s="33">
        <f t="shared" si="26"/>
        <v>-9.8844757044171325E-2</v>
      </c>
      <c r="J185" s="11">
        <v>5.1605504587155515E-3</v>
      </c>
      <c r="K185" s="10">
        <v>347</v>
      </c>
      <c r="L185" s="33">
        <f t="shared" si="27"/>
        <v>0.31205408373784482</v>
      </c>
      <c r="M185" s="11">
        <v>4.9261083743842367E-2</v>
      </c>
      <c r="N185" s="10">
        <v>521</v>
      </c>
      <c r="O185" s="33">
        <f t="shared" si="28"/>
        <v>0.90124645293309447</v>
      </c>
      <c r="P185" s="11">
        <v>5.0000000000000001E-3</v>
      </c>
      <c r="Q185" s="10">
        <v>434</v>
      </c>
      <c r="R185" s="33">
        <f t="shared" si="29"/>
        <v>0.5528057078878641</v>
      </c>
      <c r="S185" s="12">
        <v>0</v>
      </c>
      <c r="T185" s="10">
        <v>528</v>
      </c>
      <c r="U185" s="33">
        <f t="shared" si="30"/>
        <v>0.93438629768773951</v>
      </c>
      <c r="V185" s="11">
        <v>0.02</v>
      </c>
      <c r="W185" s="10">
        <v>491</v>
      </c>
      <c r="X185" s="33">
        <f t="shared" si="31"/>
        <v>1.1489882310837487</v>
      </c>
      <c r="Y185" s="13">
        <v>119286</v>
      </c>
      <c r="Z185" s="10">
        <v>417</v>
      </c>
      <c r="AA185" s="33">
        <f t="shared" si="32"/>
        <v>0.65752908946442024</v>
      </c>
      <c r="AB185" s="11">
        <v>4.2000000000000003E-2</v>
      </c>
      <c r="AC185" s="10">
        <v>419</v>
      </c>
      <c r="AD185" s="33">
        <f t="shared" si="33"/>
        <v>0.66426093279078291</v>
      </c>
      <c r="AE185" s="11">
        <v>0.95400000000000007</v>
      </c>
      <c r="AF185" s="10">
        <v>139</v>
      </c>
      <c r="AG185" s="33">
        <f t="shared" si="34"/>
        <v>-0.42775228919097974</v>
      </c>
      <c r="AH185" s="14">
        <v>3.0452018821127811</v>
      </c>
      <c r="AI185" s="10">
        <v>301</v>
      </c>
      <c r="AJ185" s="33">
        <f t="shared" si="35"/>
        <v>-0.20280149064265623</v>
      </c>
      <c r="AK185" s="13">
        <v>131974.53622361665</v>
      </c>
      <c r="AL185" s="38"/>
    </row>
    <row r="186" spans="1:38" x14ac:dyDescent="0.25">
      <c r="A186" t="s">
        <v>787</v>
      </c>
      <c r="B186" s="5" t="s">
        <v>210</v>
      </c>
      <c r="C186" s="6" t="s">
        <v>47</v>
      </c>
      <c r="D186" s="7" t="s">
        <v>20</v>
      </c>
      <c r="E186" s="36">
        <f t="shared" si="24"/>
        <v>-1.511682936674505</v>
      </c>
      <c r="F186" s="8">
        <v>31.728713948926881</v>
      </c>
      <c r="G186" s="9">
        <f t="shared" si="25"/>
        <v>169</v>
      </c>
      <c r="H186" s="10">
        <v>188</v>
      </c>
      <c r="I186" s="33">
        <f t="shared" si="26"/>
        <v>-0.33953708505919111</v>
      </c>
      <c r="J186" s="11">
        <v>-1.6004862236628892E-2</v>
      </c>
      <c r="K186" s="10">
        <v>264</v>
      </c>
      <c r="L186" s="33">
        <f t="shared" si="27"/>
        <v>7.5588167110633722E-2</v>
      </c>
      <c r="M186" s="11">
        <v>6.2043795620437957E-2</v>
      </c>
      <c r="N186" s="10">
        <v>200</v>
      </c>
      <c r="O186" s="33">
        <f t="shared" si="28"/>
        <v>1.0277276433229244E-2</v>
      </c>
      <c r="P186" s="11">
        <v>6.3E-2</v>
      </c>
      <c r="Q186" s="10">
        <v>97</v>
      </c>
      <c r="R186" s="33">
        <f t="shared" si="29"/>
        <v>-0.3636359035280049</v>
      </c>
      <c r="S186" s="12">
        <v>3.0883261272390361</v>
      </c>
      <c r="T186" s="10">
        <v>211</v>
      </c>
      <c r="U186" s="33">
        <f t="shared" si="30"/>
        <v>2.7534854618667177E-2</v>
      </c>
      <c r="V186" s="11">
        <v>7.8E-2</v>
      </c>
      <c r="W186" s="10">
        <v>156</v>
      </c>
      <c r="X186" s="33">
        <f t="shared" si="31"/>
        <v>-0.65515868607536776</v>
      </c>
      <c r="Y186" s="13">
        <v>64652</v>
      </c>
      <c r="Z186" s="10">
        <v>150</v>
      </c>
      <c r="AA186" s="33">
        <f t="shared" si="32"/>
        <v>-0.30367126124036076</v>
      </c>
      <c r="AB186" s="11">
        <v>6.2E-2</v>
      </c>
      <c r="AC186" s="10">
        <v>199</v>
      </c>
      <c r="AD186" s="33">
        <f t="shared" si="33"/>
        <v>-7.5018306263969214E-2</v>
      </c>
      <c r="AE186" s="11">
        <v>0.90599999999999992</v>
      </c>
      <c r="AF186" s="10">
        <v>199</v>
      </c>
      <c r="AG186" s="33">
        <f t="shared" si="34"/>
        <v>-0.1905587072555768</v>
      </c>
      <c r="AH186" s="14">
        <v>2.7943773756629127</v>
      </c>
      <c r="AI186" s="10">
        <v>365</v>
      </c>
      <c r="AJ186" s="33">
        <f t="shared" si="35"/>
        <v>-0.15353601727066102</v>
      </c>
      <c r="AK186" s="13">
        <v>161346.69754992795</v>
      </c>
      <c r="AL186" s="38"/>
    </row>
    <row r="187" spans="1:38" x14ac:dyDescent="0.25">
      <c r="A187" t="s">
        <v>788</v>
      </c>
      <c r="B187" s="5" t="s">
        <v>210</v>
      </c>
      <c r="C187" s="6" t="s">
        <v>26</v>
      </c>
      <c r="D187" s="7" t="s">
        <v>20</v>
      </c>
      <c r="E187" s="36">
        <f t="shared" si="24"/>
        <v>-1.508747700834191</v>
      </c>
      <c r="F187" s="8">
        <v>31.720548670853809</v>
      </c>
      <c r="G187" s="9">
        <f t="shared" si="25"/>
        <v>170</v>
      </c>
      <c r="H187" s="10">
        <v>108</v>
      </c>
      <c r="I187" s="33">
        <f t="shared" si="26"/>
        <v>-0.60185620792090821</v>
      </c>
      <c r="J187" s="11">
        <v>-3.9072039072039044E-2</v>
      </c>
      <c r="K187" s="10">
        <v>338</v>
      </c>
      <c r="L187" s="33">
        <f t="shared" si="27"/>
        <v>0.2983849569117149</v>
      </c>
      <c r="M187" s="11">
        <v>0.05</v>
      </c>
      <c r="N187" s="10">
        <v>311</v>
      </c>
      <c r="O187" s="33">
        <f t="shared" si="28"/>
        <v>0.39431571457972286</v>
      </c>
      <c r="P187" s="11">
        <v>3.7999999999999999E-2</v>
      </c>
      <c r="Q187" s="10">
        <v>52</v>
      </c>
      <c r="R187" s="33">
        <f t="shared" si="29"/>
        <v>-0.95542196060747719</v>
      </c>
      <c r="S187" s="12">
        <v>5.082592121982211</v>
      </c>
      <c r="T187" s="10">
        <v>224</v>
      </c>
      <c r="U187" s="33">
        <f t="shared" si="30"/>
        <v>7.4440963742929578E-2</v>
      </c>
      <c r="V187" s="11">
        <v>7.4999999999999997E-2</v>
      </c>
      <c r="W187" s="10">
        <v>177</v>
      </c>
      <c r="X187" s="33">
        <f t="shared" si="31"/>
        <v>-0.58861850893154477</v>
      </c>
      <c r="Y187" s="13">
        <v>66667</v>
      </c>
      <c r="Z187" s="10">
        <v>167</v>
      </c>
      <c r="AA187" s="33">
        <f t="shared" si="32"/>
        <v>-0.20755122616988256</v>
      </c>
      <c r="AB187" s="11">
        <v>0.06</v>
      </c>
      <c r="AC187" s="10">
        <v>221</v>
      </c>
      <c r="AD187" s="33">
        <f t="shared" si="33"/>
        <v>4.8194900245157574E-2</v>
      </c>
      <c r="AE187" s="11">
        <v>0.91400000000000003</v>
      </c>
      <c r="AF187" s="10">
        <v>112</v>
      </c>
      <c r="AG187" s="33">
        <f t="shared" si="34"/>
        <v>-0.53507542672490105</v>
      </c>
      <c r="AH187" s="14">
        <v>3.1586926131137925</v>
      </c>
      <c r="AI187" s="10">
        <v>187</v>
      </c>
      <c r="AJ187" s="33">
        <f t="shared" si="35"/>
        <v>-0.25788365703829141</v>
      </c>
      <c r="AK187" s="13">
        <v>99134.452350698863</v>
      </c>
      <c r="AL187" s="38"/>
    </row>
    <row r="188" spans="1:38" x14ac:dyDescent="0.25">
      <c r="A188" t="s">
        <v>789</v>
      </c>
      <c r="B188" s="5" t="s">
        <v>210</v>
      </c>
      <c r="C188" s="6" t="s">
        <v>63</v>
      </c>
      <c r="D188" s="7" t="s">
        <v>34</v>
      </c>
      <c r="E188" s="36">
        <f t="shared" si="24"/>
        <v>4.0441834420540808</v>
      </c>
      <c r="F188" s="8">
        <v>16.27333101305884</v>
      </c>
      <c r="G188" s="9">
        <f t="shared" si="25"/>
        <v>449</v>
      </c>
      <c r="H188" s="10">
        <v>468</v>
      </c>
      <c r="I188" s="33">
        <f t="shared" si="26"/>
        <v>0.55131486905612404</v>
      </c>
      <c r="J188" s="11">
        <v>6.2332695984703701E-2</v>
      </c>
      <c r="K188" s="10">
        <v>250</v>
      </c>
      <c r="L188" s="33">
        <f t="shared" si="27"/>
        <v>5.0517638302355866E-2</v>
      </c>
      <c r="M188" s="11">
        <v>6.33990410229089E-2</v>
      </c>
      <c r="N188" s="10">
        <v>345</v>
      </c>
      <c r="O188" s="33">
        <f t="shared" si="28"/>
        <v>0.47112340220902155</v>
      </c>
      <c r="P188" s="11">
        <v>3.3000000000000002E-2</v>
      </c>
      <c r="Q188" s="10">
        <v>395</v>
      </c>
      <c r="R188" s="33">
        <f t="shared" si="29"/>
        <v>0.49939609777691041</v>
      </c>
      <c r="S188" s="12">
        <v>0.17998560115190784</v>
      </c>
      <c r="T188" s="10">
        <v>461</v>
      </c>
      <c r="U188" s="33">
        <f t="shared" si="30"/>
        <v>0.7467618611906901</v>
      </c>
      <c r="V188" s="11">
        <v>3.2000000000000001E-2</v>
      </c>
      <c r="W188" s="10">
        <v>464</v>
      </c>
      <c r="X188" s="33">
        <f t="shared" si="31"/>
        <v>0.87846856301317955</v>
      </c>
      <c r="Y188" s="13">
        <v>111094</v>
      </c>
      <c r="Z188" s="10">
        <v>369</v>
      </c>
      <c r="AA188" s="33">
        <f t="shared" si="32"/>
        <v>0.51334903685870326</v>
      </c>
      <c r="AB188" s="11">
        <v>4.4999999999999998E-2</v>
      </c>
      <c r="AC188" s="10">
        <v>480</v>
      </c>
      <c r="AD188" s="33">
        <f t="shared" si="33"/>
        <v>0.87988404418175015</v>
      </c>
      <c r="AE188" s="11">
        <v>0.96799999999999997</v>
      </c>
      <c r="AF188" s="10">
        <v>210</v>
      </c>
      <c r="AG188" s="33">
        <f t="shared" si="34"/>
        <v>-0.16112026591254341</v>
      </c>
      <c r="AH188" s="14">
        <v>2.7632471804010077</v>
      </c>
      <c r="AI188" s="10">
        <v>270</v>
      </c>
      <c r="AJ188" s="33">
        <f t="shared" si="35"/>
        <v>-0.21991049415063424</v>
      </c>
      <c r="AK188" s="13">
        <v>121774.11843052556</v>
      </c>
      <c r="AL188" s="38"/>
    </row>
    <row r="189" spans="1:38" x14ac:dyDescent="0.25">
      <c r="A189" t="s">
        <v>790</v>
      </c>
      <c r="B189" s="5" t="s">
        <v>110</v>
      </c>
      <c r="C189" s="6" t="s">
        <v>52</v>
      </c>
      <c r="D189" s="7" t="s">
        <v>34</v>
      </c>
      <c r="E189" s="36">
        <f t="shared" si="24"/>
        <v>-5.1191519382153112</v>
      </c>
      <c r="F189" s="8">
        <v>41.764019164608783</v>
      </c>
      <c r="G189" s="9">
        <f t="shared" si="25"/>
        <v>70</v>
      </c>
      <c r="H189" s="10">
        <v>493</v>
      </c>
      <c r="I189" s="33">
        <f t="shared" si="26"/>
        <v>0.72038658706276948</v>
      </c>
      <c r="J189" s="11">
        <v>7.7200110813556266E-2</v>
      </c>
      <c r="K189" s="10">
        <v>220</v>
      </c>
      <c r="L189" s="33">
        <f t="shared" si="27"/>
        <v>-4.435110186826715E-2</v>
      </c>
      <c r="M189" s="11">
        <v>6.8527390127056859E-2</v>
      </c>
      <c r="N189" s="10">
        <v>47</v>
      </c>
      <c r="O189" s="33">
        <f t="shared" si="28"/>
        <v>-1.418345713471727</v>
      </c>
      <c r="P189" s="11">
        <v>0.156</v>
      </c>
      <c r="Q189" s="10">
        <v>134</v>
      </c>
      <c r="R189" s="33">
        <f t="shared" si="29"/>
        <v>-0.13404233600106669</v>
      </c>
      <c r="S189" s="12">
        <v>2.3146163737676813</v>
      </c>
      <c r="T189" s="10">
        <v>56</v>
      </c>
      <c r="U189" s="33">
        <f t="shared" si="30"/>
        <v>-1.1607532431959793</v>
      </c>
      <c r="V189" s="11">
        <v>0.154</v>
      </c>
      <c r="W189" s="10">
        <v>92</v>
      </c>
      <c r="X189" s="33">
        <f t="shared" si="31"/>
        <v>-0.91322890164806048</v>
      </c>
      <c r="Y189" s="13">
        <v>56837</v>
      </c>
      <c r="Z189" s="10">
        <v>321</v>
      </c>
      <c r="AA189" s="33">
        <f t="shared" si="32"/>
        <v>0.36916898425298594</v>
      </c>
      <c r="AB189" s="11">
        <v>4.8000000000000001E-2</v>
      </c>
      <c r="AC189" s="10">
        <v>34</v>
      </c>
      <c r="AD189" s="33">
        <f t="shared" si="33"/>
        <v>-1.8154048482053593</v>
      </c>
      <c r="AE189" s="11">
        <v>0.79299999999999993</v>
      </c>
      <c r="AF189" s="10">
        <v>106</v>
      </c>
      <c r="AG189" s="33">
        <f t="shared" si="34"/>
        <v>-0.57470209609176148</v>
      </c>
      <c r="AH189" s="14">
        <v>3.2005965284941915</v>
      </c>
      <c r="AI189" s="10">
        <v>126</v>
      </c>
      <c r="AJ189" s="33">
        <f t="shared" si="35"/>
        <v>-0.28751690888715942</v>
      </c>
      <c r="AK189" s="13">
        <v>81467.055807972574</v>
      </c>
      <c r="AL189" s="38"/>
    </row>
    <row r="190" spans="1:38" x14ac:dyDescent="0.25">
      <c r="A190" t="s">
        <v>791</v>
      </c>
      <c r="B190" s="5" t="s">
        <v>149</v>
      </c>
      <c r="C190" s="6" t="s">
        <v>93</v>
      </c>
      <c r="D190" s="7" t="s">
        <v>34</v>
      </c>
      <c r="E190" s="36">
        <f t="shared" si="24"/>
        <v>-3.5984793240760617</v>
      </c>
      <c r="F190" s="8">
        <v>37.533791875199427</v>
      </c>
      <c r="G190" s="9">
        <f t="shared" si="25"/>
        <v>109</v>
      </c>
      <c r="H190" s="10">
        <v>432</v>
      </c>
      <c r="I190" s="33">
        <f t="shared" si="26"/>
        <v>0.422837869401404</v>
      </c>
      <c r="J190" s="11">
        <v>5.1035000117213958E-2</v>
      </c>
      <c r="K190" s="10">
        <v>190</v>
      </c>
      <c r="L190" s="33">
        <f t="shared" si="27"/>
        <v>-0.13815855693848053</v>
      </c>
      <c r="M190" s="11">
        <v>7.3598369011213041E-2</v>
      </c>
      <c r="N190" s="10">
        <v>115</v>
      </c>
      <c r="O190" s="33">
        <f t="shared" si="28"/>
        <v>-0.4505688493425633</v>
      </c>
      <c r="P190" s="11">
        <v>9.3000000000000013E-2</v>
      </c>
      <c r="Q190" s="10">
        <v>121</v>
      </c>
      <c r="R190" s="33">
        <f t="shared" si="29"/>
        <v>-0.19510990742060266</v>
      </c>
      <c r="S190" s="12">
        <v>2.5204086184592049</v>
      </c>
      <c r="T190" s="10">
        <v>52</v>
      </c>
      <c r="U190" s="33">
        <f t="shared" si="30"/>
        <v>-1.2232947220283292</v>
      </c>
      <c r="V190" s="11">
        <v>0.158</v>
      </c>
      <c r="W190" s="10">
        <v>85</v>
      </c>
      <c r="X190" s="33">
        <f t="shared" si="31"/>
        <v>-0.9643476084563174</v>
      </c>
      <c r="Y190" s="13">
        <v>55289</v>
      </c>
      <c r="Z190" s="10">
        <v>213</v>
      </c>
      <c r="AA190" s="33">
        <f t="shared" si="32"/>
        <v>3.2748861506312593E-2</v>
      </c>
      <c r="AB190" s="11">
        <v>5.5E-2</v>
      </c>
      <c r="AC190" s="10">
        <v>106</v>
      </c>
      <c r="AD190" s="33">
        <f t="shared" si="33"/>
        <v>-0.69108433880959286</v>
      </c>
      <c r="AE190" s="11">
        <v>0.86599999999999999</v>
      </c>
      <c r="AF190" s="10">
        <v>123</v>
      </c>
      <c r="AG190" s="33">
        <f t="shared" si="34"/>
        <v>-0.49679537737627372</v>
      </c>
      <c r="AH190" s="14">
        <v>3.1182127046508352</v>
      </c>
      <c r="AI190" s="10">
        <v>278</v>
      </c>
      <c r="AJ190" s="33">
        <f t="shared" si="35"/>
        <v>-0.21517497318652504</v>
      </c>
      <c r="AK190" s="13">
        <v>124597.44430566089</v>
      </c>
      <c r="AL190" s="38">
        <v>1</v>
      </c>
    </row>
    <row r="191" spans="1:38" x14ac:dyDescent="0.25">
      <c r="A191" t="s">
        <v>792</v>
      </c>
      <c r="B191" s="5" t="s">
        <v>202</v>
      </c>
      <c r="C191" s="6" t="s">
        <v>63</v>
      </c>
      <c r="D191" s="7" t="s">
        <v>34</v>
      </c>
      <c r="E191" s="36">
        <f t="shared" si="24"/>
        <v>-1.8004763955815375</v>
      </c>
      <c r="F191" s="8">
        <v>32.53208343129436</v>
      </c>
      <c r="G191" s="9">
        <f t="shared" si="25"/>
        <v>161</v>
      </c>
      <c r="H191" s="10">
        <v>220</v>
      </c>
      <c r="I191" s="33">
        <f t="shared" si="26"/>
        <v>-0.21070350726677634</v>
      </c>
      <c r="J191" s="11">
        <v>-4.6758104738154893E-3</v>
      </c>
      <c r="K191" s="10">
        <v>431</v>
      </c>
      <c r="L191" s="33">
        <f t="shared" si="27"/>
        <v>0.54666482121382987</v>
      </c>
      <c r="M191" s="11">
        <v>3.6578657865786582E-2</v>
      </c>
      <c r="N191" s="10">
        <v>166</v>
      </c>
      <c r="O191" s="33">
        <f t="shared" si="28"/>
        <v>-0.12797656129950857</v>
      </c>
      <c r="P191" s="11">
        <v>7.2000000000000008E-2</v>
      </c>
      <c r="Q191" s="10">
        <v>210</v>
      </c>
      <c r="R191" s="33">
        <f t="shared" si="29"/>
        <v>0.18106277800817927</v>
      </c>
      <c r="S191" s="12">
        <v>1.252740369558409</v>
      </c>
      <c r="T191" s="10">
        <v>113</v>
      </c>
      <c r="U191" s="33">
        <f t="shared" si="30"/>
        <v>-0.45716160633204389</v>
      </c>
      <c r="V191" s="11">
        <v>0.109</v>
      </c>
      <c r="W191" s="10">
        <v>154</v>
      </c>
      <c r="X191" s="33">
        <f t="shared" si="31"/>
        <v>-0.66136690111409657</v>
      </c>
      <c r="Y191" s="13">
        <v>64464</v>
      </c>
      <c r="Z191" s="10">
        <v>213</v>
      </c>
      <c r="AA191" s="33">
        <f t="shared" si="32"/>
        <v>3.2748861506312593E-2</v>
      </c>
      <c r="AB191" s="11">
        <v>5.5E-2</v>
      </c>
      <c r="AC191" s="10">
        <v>102</v>
      </c>
      <c r="AD191" s="33">
        <f t="shared" si="33"/>
        <v>-0.7064859896232335</v>
      </c>
      <c r="AE191" s="11">
        <v>0.86499999999999999</v>
      </c>
      <c r="AF191" s="10">
        <v>159</v>
      </c>
      <c r="AG191" s="33">
        <f t="shared" si="34"/>
        <v>-0.32781433613215105</v>
      </c>
      <c r="AH191" s="14">
        <v>2.9395207437486852</v>
      </c>
      <c r="AI191" s="10">
        <v>202</v>
      </c>
      <c r="AJ191" s="33">
        <f t="shared" si="35"/>
        <v>-0.25333488472348914</v>
      </c>
      <c r="AK191" s="13">
        <v>101846.43835473432</v>
      </c>
      <c r="AL191" s="38"/>
    </row>
    <row r="192" spans="1:38" x14ac:dyDescent="0.25">
      <c r="A192" t="s">
        <v>793</v>
      </c>
      <c r="B192" s="5" t="s">
        <v>409</v>
      </c>
      <c r="C192" s="6" t="s">
        <v>19</v>
      </c>
      <c r="D192" s="7" t="s">
        <v>20</v>
      </c>
      <c r="E192" s="36">
        <f t="shared" si="24"/>
        <v>2.6533239984298209</v>
      </c>
      <c r="F192" s="8">
        <v>20.142442299371048</v>
      </c>
      <c r="G192" s="9">
        <f t="shared" si="25"/>
        <v>373</v>
      </c>
      <c r="H192" s="10">
        <v>229</v>
      </c>
      <c r="I192" s="33">
        <f t="shared" si="26"/>
        <v>-0.177171054302173</v>
      </c>
      <c r="J192" s="11">
        <v>-1.7271157167529916E-3</v>
      </c>
      <c r="K192" s="10">
        <v>280</v>
      </c>
      <c r="L192" s="33">
        <f t="shared" si="27"/>
        <v>0.10879258638006915</v>
      </c>
      <c r="M192" s="11">
        <v>6.0248853962017027E-2</v>
      </c>
      <c r="N192" s="10">
        <v>277</v>
      </c>
      <c r="O192" s="33">
        <f t="shared" si="28"/>
        <v>0.28678495189870468</v>
      </c>
      <c r="P192" s="11">
        <v>4.4999999999999998E-2</v>
      </c>
      <c r="Q192" s="10">
        <v>318</v>
      </c>
      <c r="R192" s="33">
        <f t="shared" si="29"/>
        <v>0.3948372257071569</v>
      </c>
      <c r="S192" s="12">
        <v>0.53233963268565343</v>
      </c>
      <c r="T192" s="10">
        <v>441</v>
      </c>
      <c r="U192" s="33">
        <f t="shared" si="30"/>
        <v>0.69985575206642769</v>
      </c>
      <c r="V192" s="11">
        <v>3.5000000000000003E-2</v>
      </c>
      <c r="W192" s="10">
        <v>352</v>
      </c>
      <c r="X192" s="33">
        <f t="shared" si="31"/>
        <v>0.12119841796993061</v>
      </c>
      <c r="Y192" s="13">
        <v>88162</v>
      </c>
      <c r="Z192" s="10">
        <v>450</v>
      </c>
      <c r="AA192" s="33">
        <f t="shared" si="32"/>
        <v>0.75364912453489841</v>
      </c>
      <c r="AB192" s="11">
        <v>0.04</v>
      </c>
      <c r="AC192" s="10">
        <v>395</v>
      </c>
      <c r="AD192" s="33">
        <f t="shared" si="33"/>
        <v>0.5872526787225798</v>
      </c>
      <c r="AE192" s="11">
        <v>0.94900000000000007</v>
      </c>
      <c r="AF192" s="10">
        <v>132</v>
      </c>
      <c r="AG192" s="33">
        <f t="shared" si="34"/>
        <v>-0.45033651808342356</v>
      </c>
      <c r="AH192" s="14">
        <v>3.0690839704023403</v>
      </c>
      <c r="AI192" s="10">
        <v>229</v>
      </c>
      <c r="AJ192" s="33">
        <f t="shared" si="35"/>
        <v>-0.24230162387398171</v>
      </c>
      <c r="AK192" s="13">
        <v>108424.48775618845</v>
      </c>
      <c r="AL192" s="38"/>
    </row>
    <row r="193" spans="1:38" x14ac:dyDescent="0.25">
      <c r="A193" t="s">
        <v>794</v>
      </c>
      <c r="B193" s="5" t="s">
        <v>387</v>
      </c>
      <c r="C193" s="6" t="s">
        <v>19</v>
      </c>
      <c r="D193" s="7" t="s">
        <v>20</v>
      </c>
      <c r="E193" s="36">
        <f t="shared" si="24"/>
        <v>2.2473249539275004</v>
      </c>
      <c r="F193" s="8">
        <v>21.271855837537501</v>
      </c>
      <c r="G193" s="9">
        <f t="shared" si="25"/>
        <v>350</v>
      </c>
      <c r="H193" s="10">
        <v>197</v>
      </c>
      <c r="I193" s="33">
        <f t="shared" si="26"/>
        <v>-0.30647099070725792</v>
      </c>
      <c r="J193" s="11">
        <v>-1.309717698154178E-2</v>
      </c>
      <c r="K193" s="10">
        <v>143</v>
      </c>
      <c r="L193" s="33">
        <f t="shared" si="27"/>
        <v>-0.28546591912827257</v>
      </c>
      <c r="M193" s="11">
        <v>8.1561409076483654E-2</v>
      </c>
      <c r="N193" s="10">
        <v>282</v>
      </c>
      <c r="O193" s="33">
        <f t="shared" si="28"/>
        <v>0.30214648942456435</v>
      </c>
      <c r="P193" s="11">
        <v>4.4000000000000004E-2</v>
      </c>
      <c r="Q193" s="10">
        <v>335</v>
      </c>
      <c r="R193" s="33">
        <f t="shared" si="29"/>
        <v>0.43037823331874148</v>
      </c>
      <c r="S193" s="12">
        <v>0.4125696211235646</v>
      </c>
      <c r="T193" s="10">
        <v>381</v>
      </c>
      <c r="U193" s="33">
        <f t="shared" si="30"/>
        <v>0.54350205498555315</v>
      </c>
      <c r="V193" s="11">
        <v>4.4999999999999998E-2</v>
      </c>
      <c r="W193" s="10">
        <v>309</v>
      </c>
      <c r="X193" s="33">
        <f t="shared" si="31"/>
        <v>-6.1778813570477639E-2</v>
      </c>
      <c r="Y193" s="13">
        <v>82621</v>
      </c>
      <c r="Z193" s="10">
        <v>450</v>
      </c>
      <c r="AA193" s="33">
        <f t="shared" si="32"/>
        <v>0.75364912453489841</v>
      </c>
      <c r="AB193" s="11">
        <v>0.04</v>
      </c>
      <c r="AC193" s="10">
        <v>415</v>
      </c>
      <c r="AD193" s="33">
        <f t="shared" si="33"/>
        <v>0.6488592819771406</v>
      </c>
      <c r="AE193" s="11">
        <v>0.95299999999999996</v>
      </c>
      <c r="AF193" s="10">
        <v>96</v>
      </c>
      <c r="AG193" s="33">
        <f t="shared" si="34"/>
        <v>-0.61612869663795955</v>
      </c>
      <c r="AH193" s="14">
        <v>3.2444038126167687</v>
      </c>
      <c r="AI193" s="10">
        <v>159</v>
      </c>
      <c r="AJ193" s="33">
        <f t="shared" si="35"/>
        <v>-0.26966006049818975</v>
      </c>
      <c r="AK193" s="13">
        <v>92113.340026129415</v>
      </c>
      <c r="AL193" s="38"/>
    </row>
    <row r="194" spans="1:38" x14ac:dyDescent="0.25">
      <c r="A194" t="s">
        <v>795</v>
      </c>
      <c r="B194" s="5" t="s">
        <v>543</v>
      </c>
      <c r="C194" s="6" t="s">
        <v>19</v>
      </c>
      <c r="D194" s="7" t="s">
        <v>20</v>
      </c>
      <c r="E194" s="36">
        <f t="shared" si="24"/>
        <v>5.7172910516545956</v>
      </c>
      <c r="F194" s="8">
        <v>11.619058027248069</v>
      </c>
      <c r="G194" s="9">
        <f t="shared" si="25"/>
        <v>519</v>
      </c>
      <c r="H194" s="10">
        <v>185</v>
      </c>
      <c r="I194" s="33">
        <f t="shared" si="26"/>
        <v>-0.34565867159792663</v>
      </c>
      <c r="J194" s="11">
        <v>-1.6543167327244479E-2</v>
      </c>
      <c r="K194" s="10">
        <v>477</v>
      </c>
      <c r="L194" s="33">
        <f t="shared" si="27"/>
        <v>0.67074879900329554</v>
      </c>
      <c r="M194" s="11">
        <v>2.9871011541072641E-2</v>
      </c>
      <c r="N194" s="10">
        <v>517</v>
      </c>
      <c r="O194" s="33">
        <f t="shared" si="28"/>
        <v>0.88588491540723469</v>
      </c>
      <c r="P194" s="11">
        <v>6.0000000000000001E-3</v>
      </c>
      <c r="Q194" s="10">
        <v>329</v>
      </c>
      <c r="R194" s="33">
        <f t="shared" si="29"/>
        <v>0.42281455939633683</v>
      </c>
      <c r="S194" s="12">
        <v>0.43805852461888911</v>
      </c>
      <c r="T194" s="10">
        <v>484</v>
      </c>
      <c r="U194" s="33">
        <f t="shared" si="30"/>
        <v>0.80930334002303994</v>
      </c>
      <c r="V194" s="11">
        <v>2.7999999999999997E-2</v>
      </c>
      <c r="W194" s="10">
        <v>508</v>
      </c>
      <c r="X194" s="33">
        <f t="shared" si="31"/>
        <v>1.4512754675971755</v>
      </c>
      <c r="Y194" s="13">
        <v>128440</v>
      </c>
      <c r="Z194" s="10">
        <v>521</v>
      </c>
      <c r="AA194" s="33">
        <f t="shared" si="32"/>
        <v>0.99394921221109356</v>
      </c>
      <c r="AB194" s="11">
        <v>3.5000000000000003E-2</v>
      </c>
      <c r="AC194" s="10">
        <v>549</v>
      </c>
      <c r="AD194" s="33">
        <f t="shared" si="33"/>
        <v>1.1725154096409223</v>
      </c>
      <c r="AE194" s="11">
        <v>0.98699999999999999</v>
      </c>
      <c r="AF194" s="10">
        <v>163</v>
      </c>
      <c r="AG194" s="33">
        <f t="shared" si="34"/>
        <v>-0.30774126698423054</v>
      </c>
      <c r="AH194" s="14">
        <v>2.9182941253010899</v>
      </c>
      <c r="AI194" s="10">
        <v>427</v>
      </c>
      <c r="AJ194" s="33">
        <f t="shared" si="35"/>
        <v>-9.1156270905966869E-2</v>
      </c>
      <c r="AK194" s="13">
        <v>198537.61135447695</v>
      </c>
      <c r="AL194" s="38"/>
    </row>
    <row r="195" spans="1:38" x14ac:dyDescent="0.25">
      <c r="A195" t="s">
        <v>796</v>
      </c>
      <c r="B195" s="5" t="s">
        <v>441</v>
      </c>
      <c r="C195" s="6" t="s">
        <v>44</v>
      </c>
      <c r="D195" s="7" t="s">
        <v>20</v>
      </c>
      <c r="E195" s="36">
        <f t="shared" si="24"/>
        <v>3.2785103142829199</v>
      </c>
      <c r="F195" s="8">
        <v>18.403290696523214</v>
      </c>
      <c r="G195" s="9">
        <f t="shared" si="25"/>
        <v>410</v>
      </c>
      <c r="H195" s="10">
        <v>540</v>
      </c>
      <c r="I195" s="33">
        <f t="shared" si="26"/>
        <v>1.4581469070187911</v>
      </c>
      <c r="J195" s="11">
        <v>0.14207547169811319</v>
      </c>
      <c r="K195" s="10">
        <v>405</v>
      </c>
      <c r="L195" s="33">
        <f t="shared" si="27"/>
        <v>0.50619860842410314</v>
      </c>
      <c r="M195" s="11">
        <v>3.8766152563568156E-2</v>
      </c>
      <c r="N195" s="10">
        <v>535</v>
      </c>
      <c r="O195" s="33">
        <f t="shared" si="28"/>
        <v>0.97805414056239315</v>
      </c>
      <c r="P195" s="11">
        <v>0</v>
      </c>
      <c r="Q195" s="10">
        <v>176</v>
      </c>
      <c r="R195" s="33">
        <f t="shared" si="29"/>
        <v>6.2563193801529346E-2</v>
      </c>
      <c r="S195" s="12">
        <v>1.6520733520568314</v>
      </c>
      <c r="T195" s="10">
        <v>326</v>
      </c>
      <c r="U195" s="33">
        <f t="shared" si="30"/>
        <v>0.40278372761276598</v>
      </c>
      <c r="V195" s="11">
        <v>5.4000000000000006E-2</v>
      </c>
      <c r="W195" s="10">
        <v>371</v>
      </c>
      <c r="X195" s="33">
        <f t="shared" si="31"/>
        <v>0.1928240478582442</v>
      </c>
      <c r="Y195" s="13">
        <v>90331</v>
      </c>
      <c r="Z195" s="10">
        <v>339</v>
      </c>
      <c r="AA195" s="33">
        <f t="shared" si="32"/>
        <v>0.41722900178822503</v>
      </c>
      <c r="AB195" s="11">
        <v>4.7E-2</v>
      </c>
      <c r="AC195" s="10">
        <v>425</v>
      </c>
      <c r="AD195" s="33">
        <f t="shared" si="33"/>
        <v>0.67966258360442189</v>
      </c>
      <c r="AE195" s="11">
        <v>0.95499999999999996</v>
      </c>
      <c r="AF195" s="10">
        <v>408</v>
      </c>
      <c r="AG195" s="33">
        <f t="shared" si="34"/>
        <v>0.41755794462010071</v>
      </c>
      <c r="AH195" s="14">
        <v>2.1513137740845054</v>
      </c>
      <c r="AI195" s="10">
        <v>304</v>
      </c>
      <c r="AJ195" s="33">
        <f t="shared" si="35"/>
        <v>-0.20032898384163289</v>
      </c>
      <c r="AK195" s="13">
        <v>133448.64909962003</v>
      </c>
      <c r="AL195" s="38"/>
    </row>
    <row r="196" spans="1:38" x14ac:dyDescent="0.25">
      <c r="A196" t="s">
        <v>797</v>
      </c>
      <c r="B196" s="5" t="s">
        <v>88</v>
      </c>
      <c r="C196" s="6" t="s">
        <v>33</v>
      </c>
      <c r="D196" s="7" t="s">
        <v>34</v>
      </c>
      <c r="E196" s="36">
        <f t="shared" si="24"/>
        <v>-6.5975543423460508</v>
      </c>
      <c r="F196" s="8">
        <v>45.876658621999297</v>
      </c>
      <c r="G196" s="9">
        <f t="shared" si="25"/>
        <v>50</v>
      </c>
      <c r="H196" s="10">
        <v>348</v>
      </c>
      <c r="I196" s="33">
        <f t="shared" si="26"/>
        <v>0.19485210884590759</v>
      </c>
      <c r="J196" s="11">
        <v>3.0986946443820829E-2</v>
      </c>
      <c r="K196" s="10">
        <v>351</v>
      </c>
      <c r="L196" s="33">
        <f t="shared" si="27"/>
        <v>0.3249286108441336</v>
      </c>
      <c r="M196" s="11">
        <v>4.856512141280353E-2</v>
      </c>
      <c r="N196" s="10">
        <v>33</v>
      </c>
      <c r="O196" s="33">
        <f t="shared" si="28"/>
        <v>-1.83310722666994</v>
      </c>
      <c r="P196" s="11">
        <v>0.183</v>
      </c>
      <c r="Q196" s="10">
        <v>36</v>
      </c>
      <c r="R196" s="33">
        <f t="shared" si="29"/>
        <v>-1.3433207699169818</v>
      </c>
      <c r="S196" s="12">
        <v>6.3897763578274756</v>
      </c>
      <c r="T196" s="10">
        <v>78</v>
      </c>
      <c r="U196" s="33">
        <f t="shared" si="30"/>
        <v>-0.76986900049379303</v>
      </c>
      <c r="V196" s="11">
        <v>0.129</v>
      </c>
      <c r="W196" s="10">
        <v>148</v>
      </c>
      <c r="X196" s="33">
        <f t="shared" si="31"/>
        <v>-0.67589676609835569</v>
      </c>
      <c r="Y196" s="13">
        <v>64024</v>
      </c>
      <c r="Z196" s="10">
        <v>116</v>
      </c>
      <c r="AA196" s="33">
        <f t="shared" si="32"/>
        <v>-0.49591133138131716</v>
      </c>
      <c r="AB196" s="11">
        <v>6.6000000000000003E-2</v>
      </c>
      <c r="AC196" s="10">
        <v>60</v>
      </c>
      <c r="AD196" s="33">
        <f t="shared" si="33"/>
        <v>-1.1685355140324525</v>
      </c>
      <c r="AE196" s="11">
        <v>0.83499999999999996</v>
      </c>
      <c r="AF196" s="10">
        <v>21</v>
      </c>
      <c r="AG196" s="33">
        <f t="shared" si="34"/>
        <v>-1.4461024360581449</v>
      </c>
      <c r="AH196" s="14">
        <v>4.1220740761111436</v>
      </c>
      <c r="AI196" s="10">
        <v>68</v>
      </c>
      <c r="AJ196" s="33">
        <f t="shared" si="35"/>
        <v>-0.31733321864473907</v>
      </c>
      <c r="AK196" s="13">
        <v>63690.519820139627</v>
      </c>
      <c r="AL196" s="38"/>
    </row>
    <row r="197" spans="1:38" x14ac:dyDescent="0.25">
      <c r="A197" t="s">
        <v>798</v>
      </c>
      <c r="B197" s="5" t="s">
        <v>245</v>
      </c>
      <c r="C197" s="6" t="s">
        <v>71</v>
      </c>
      <c r="D197" s="7" t="s">
        <v>34</v>
      </c>
      <c r="E197" s="36">
        <f t="shared" si="24"/>
        <v>-0.58378247815167694</v>
      </c>
      <c r="F197" s="8">
        <v>29.147468120599441</v>
      </c>
      <c r="G197" s="9">
        <f t="shared" si="25"/>
        <v>205</v>
      </c>
      <c r="H197" s="10">
        <v>134</v>
      </c>
      <c r="I197" s="33">
        <f t="shared" si="26"/>
        <v>-0.53392391868162314</v>
      </c>
      <c r="J197" s="11">
        <v>-3.3098375727857787E-2</v>
      </c>
      <c r="K197" s="10">
        <v>225</v>
      </c>
      <c r="L197" s="33">
        <f t="shared" si="27"/>
        <v>-3.4111341593166498E-2</v>
      </c>
      <c r="M197" s="11">
        <v>6.7973856209150321E-2</v>
      </c>
      <c r="N197" s="10">
        <v>257</v>
      </c>
      <c r="O197" s="33">
        <f t="shared" si="28"/>
        <v>0.22533880179526564</v>
      </c>
      <c r="P197" s="11">
        <v>4.9000000000000002E-2</v>
      </c>
      <c r="Q197" s="10">
        <v>80</v>
      </c>
      <c r="R197" s="33">
        <f t="shared" si="29"/>
        <v>-0.4818002292091384</v>
      </c>
      <c r="S197" s="12">
        <v>3.4865293185419972</v>
      </c>
      <c r="T197" s="10">
        <v>261</v>
      </c>
      <c r="U197" s="33">
        <f t="shared" si="30"/>
        <v>0.21515929111571658</v>
      </c>
      <c r="V197" s="11">
        <v>6.6000000000000003E-2</v>
      </c>
      <c r="W197" s="10">
        <v>252</v>
      </c>
      <c r="X197" s="33">
        <f t="shared" si="31"/>
        <v>-0.30753166632696893</v>
      </c>
      <c r="Y197" s="13">
        <v>75179</v>
      </c>
      <c r="Z197" s="10">
        <v>202</v>
      </c>
      <c r="AA197" s="33">
        <f t="shared" si="32"/>
        <v>-1.531115602892617E-2</v>
      </c>
      <c r="AB197" s="11">
        <v>5.5999999999999994E-2</v>
      </c>
      <c r="AC197" s="10">
        <v>259</v>
      </c>
      <c r="AD197" s="33">
        <f t="shared" si="33"/>
        <v>0.18680975756792156</v>
      </c>
      <c r="AE197" s="11">
        <v>0.92299999999999993</v>
      </c>
      <c r="AF197" s="10">
        <v>72</v>
      </c>
      <c r="AG197" s="33">
        <f t="shared" si="34"/>
        <v>-0.77757762368371564</v>
      </c>
      <c r="AH197" s="14">
        <v>3.4151308074734046</v>
      </c>
      <c r="AI197" s="10">
        <v>136</v>
      </c>
      <c r="AJ197" s="33">
        <f t="shared" si="35"/>
        <v>-0.28017622430368322</v>
      </c>
      <c r="AK197" s="13">
        <v>85843.584786053878</v>
      </c>
      <c r="AL197" s="38"/>
    </row>
    <row r="198" spans="1:38" x14ac:dyDescent="0.25">
      <c r="A198" t="s">
        <v>799</v>
      </c>
      <c r="B198" s="5" t="s">
        <v>121</v>
      </c>
      <c r="C198" s="6" t="s">
        <v>24</v>
      </c>
      <c r="D198" s="7" t="s">
        <v>20</v>
      </c>
      <c r="E198" s="36">
        <f t="shared" si="24"/>
        <v>-4.5720566871437001</v>
      </c>
      <c r="F198" s="8">
        <v>40.242102323685472</v>
      </c>
      <c r="G198" s="9">
        <f t="shared" si="25"/>
        <v>81</v>
      </c>
      <c r="H198" s="10">
        <v>523</v>
      </c>
      <c r="I198" s="33">
        <f t="shared" si="26"/>
        <v>1.0779388768153972</v>
      </c>
      <c r="J198" s="11">
        <v>0.10864166873603187</v>
      </c>
      <c r="K198" s="10">
        <v>171</v>
      </c>
      <c r="L198" s="33">
        <f t="shared" si="27"/>
        <v>-0.18610964948111258</v>
      </c>
      <c r="M198" s="11">
        <v>7.6190476190476197E-2</v>
      </c>
      <c r="N198" s="10">
        <v>97</v>
      </c>
      <c r="O198" s="33">
        <f t="shared" si="28"/>
        <v>-0.65026883717873973</v>
      </c>
      <c r="P198" s="11">
        <v>0.106</v>
      </c>
      <c r="Q198" s="10">
        <v>54</v>
      </c>
      <c r="R198" s="33">
        <f t="shared" si="29"/>
        <v>-0.92055542147596781</v>
      </c>
      <c r="S198" s="12">
        <v>4.965095008772912</v>
      </c>
      <c r="T198" s="10">
        <v>96</v>
      </c>
      <c r="U198" s="33">
        <f t="shared" si="30"/>
        <v>-0.59787993370483117</v>
      </c>
      <c r="V198" s="11">
        <v>0.11800000000000001</v>
      </c>
      <c r="W198" s="10">
        <v>116</v>
      </c>
      <c r="X198" s="33">
        <f t="shared" si="31"/>
        <v>-0.78110619755255906</v>
      </c>
      <c r="Y198" s="13">
        <v>60838</v>
      </c>
      <c r="Z198" s="10">
        <v>43</v>
      </c>
      <c r="AA198" s="33">
        <f t="shared" si="32"/>
        <v>-1.4571116820860979</v>
      </c>
      <c r="AB198" s="11">
        <v>8.5999999999999993E-2</v>
      </c>
      <c r="AC198" s="10">
        <v>160</v>
      </c>
      <c r="AD198" s="33">
        <f t="shared" si="33"/>
        <v>-0.2906414176549364</v>
      </c>
      <c r="AE198" s="11">
        <v>0.89200000000000002</v>
      </c>
      <c r="AF198" s="10">
        <v>232</v>
      </c>
      <c r="AG198" s="33">
        <f t="shared" si="34"/>
        <v>-9.9955783972760823E-2</v>
      </c>
      <c r="AH198" s="14">
        <v>2.6985677279907567</v>
      </c>
      <c r="AI198" s="10">
        <v>119</v>
      </c>
      <c r="AJ198" s="33">
        <f t="shared" si="35"/>
        <v>-0.289846233323796</v>
      </c>
      <c r="AK198" s="13">
        <v>80078.308507858295</v>
      </c>
      <c r="AL198" s="38"/>
    </row>
    <row r="199" spans="1:38" x14ac:dyDescent="0.25">
      <c r="A199" t="s">
        <v>800</v>
      </c>
      <c r="B199" s="5" t="s">
        <v>121</v>
      </c>
      <c r="C199" s="6" t="s">
        <v>38</v>
      </c>
      <c r="D199" s="7" t="s">
        <v>39</v>
      </c>
      <c r="E199" s="36">
        <f t="shared" ref="E199:E262" si="36">(I199+L199+AG199+AJ199)*0.25+(O199+R199+U199+X199+AA199+AD199)</f>
        <v>0.11788538079821195</v>
      </c>
      <c r="F199" s="8">
        <v>27.195559144641877</v>
      </c>
      <c r="G199" s="9">
        <f t="shared" ref="G199:G262" si="37">RANK(E199,$E$7:$E$571,1)</f>
        <v>237</v>
      </c>
      <c r="H199" s="10">
        <v>245</v>
      </c>
      <c r="I199" s="33">
        <f t="shared" ref="I199:I262" si="38">(J199-J$573)/J$574</f>
        <v>-0.10208114875137921</v>
      </c>
      <c r="J199" s="11">
        <v>4.8759565678684336E-3</v>
      </c>
      <c r="K199" s="10">
        <v>263</v>
      </c>
      <c r="L199" s="33">
        <f t="shared" ref="L199:L262" si="39">-(M199-M$573)/M$574</f>
        <v>7.480871456780816E-2</v>
      </c>
      <c r="M199" s="11">
        <v>6.2085930729880077E-2</v>
      </c>
      <c r="N199" s="10">
        <v>207</v>
      </c>
      <c r="O199" s="33">
        <f t="shared" ref="O199:O262" si="40">-(P199-P$573)/P$574</f>
        <v>5.6361889010808519E-2</v>
      </c>
      <c r="P199" s="11">
        <v>0.06</v>
      </c>
      <c r="Q199" s="10">
        <v>248</v>
      </c>
      <c r="R199" s="33">
        <f t="shared" ref="R199:R262" si="41">-(S199-S$573)/S$574</f>
        <v>0.27616036493104001</v>
      </c>
      <c r="S199" s="12">
        <v>0.93227002134112091</v>
      </c>
      <c r="T199" s="10">
        <v>245</v>
      </c>
      <c r="U199" s="33">
        <f t="shared" ref="U199:U262" si="42">-(V199-V$573)/V$574</f>
        <v>0.15261781228336671</v>
      </c>
      <c r="V199" s="11">
        <v>7.0000000000000007E-2</v>
      </c>
      <c r="W199" s="10">
        <v>213</v>
      </c>
      <c r="X199" s="33">
        <f t="shared" ref="X199:X262" si="43">(Y199-Y$573)/Y$574</f>
        <v>-0.44566445093868662</v>
      </c>
      <c r="Y199" s="13">
        <v>70996</v>
      </c>
      <c r="Z199" s="10">
        <v>339</v>
      </c>
      <c r="AA199" s="33">
        <f t="shared" ref="AA199:AA262" si="44">-(AB199-AB$573)/AB$574</f>
        <v>0.41722900178822503</v>
      </c>
      <c r="AB199" s="11">
        <v>4.7E-2</v>
      </c>
      <c r="AC199" s="10">
        <v>168</v>
      </c>
      <c r="AD199" s="33">
        <f t="shared" ref="AD199:AD262" si="45">(AE199-AE$573)/AE$574</f>
        <v>-0.25983811602765511</v>
      </c>
      <c r="AE199" s="11">
        <v>0.89400000000000002</v>
      </c>
      <c r="AF199" s="10">
        <v>256</v>
      </c>
      <c r="AG199" s="33">
        <f t="shared" ref="AG199:AG262" si="46">-(AH199-AH$573)/AH$574</f>
        <v>-2.7526061921932802E-2</v>
      </c>
      <c r="AH199" s="14">
        <v>2.6219756501720251</v>
      </c>
      <c r="AI199" s="10">
        <v>177</v>
      </c>
      <c r="AJ199" s="33">
        <f t="shared" ref="AJ199:AJ262" si="47">(AK199-AK$573)/AK$574</f>
        <v>-0.26112598489004241</v>
      </c>
      <c r="AK199" s="13">
        <v>97201.370818825118</v>
      </c>
      <c r="AL199" s="38"/>
    </row>
    <row r="200" spans="1:38" x14ac:dyDescent="0.25">
      <c r="A200" t="s">
        <v>801</v>
      </c>
      <c r="B200" s="5" t="s">
        <v>133</v>
      </c>
      <c r="C200" s="6" t="s">
        <v>24</v>
      </c>
      <c r="D200" s="7" t="s">
        <v>20</v>
      </c>
      <c r="E200" s="36">
        <f t="shared" si="36"/>
        <v>-4.2640113980501679</v>
      </c>
      <c r="F200" s="8">
        <v>39.385177844227385</v>
      </c>
      <c r="G200" s="9">
        <f t="shared" si="37"/>
        <v>93</v>
      </c>
      <c r="H200" s="10">
        <v>279</v>
      </c>
      <c r="I200" s="33">
        <f t="shared" si="38"/>
        <v>1.5430287216176732E-2</v>
      </c>
      <c r="J200" s="11">
        <v>1.5209389540940421E-2</v>
      </c>
      <c r="K200" s="10">
        <v>161</v>
      </c>
      <c r="L200" s="33">
        <f t="shared" si="39"/>
        <v>-0.2136910957121817</v>
      </c>
      <c r="M200" s="11">
        <v>7.7681455039945613E-2</v>
      </c>
      <c r="N200" s="10">
        <v>148</v>
      </c>
      <c r="O200" s="33">
        <f t="shared" si="40"/>
        <v>-0.25086886150638643</v>
      </c>
      <c r="P200" s="11">
        <v>0.08</v>
      </c>
      <c r="Q200" s="10">
        <v>73</v>
      </c>
      <c r="R200" s="33">
        <f t="shared" si="41"/>
        <v>-0.60428802896109812</v>
      </c>
      <c r="S200" s="12">
        <v>3.8993022301272404</v>
      </c>
      <c r="T200" s="10">
        <v>125</v>
      </c>
      <c r="U200" s="33">
        <f t="shared" si="42"/>
        <v>-0.39462012749969405</v>
      </c>
      <c r="V200" s="11">
        <v>0.105</v>
      </c>
      <c r="W200" s="10">
        <v>135</v>
      </c>
      <c r="X200" s="33">
        <f t="shared" si="43"/>
        <v>-0.71638225353176854</v>
      </c>
      <c r="Y200" s="13">
        <v>62798</v>
      </c>
      <c r="Z200" s="10">
        <v>59</v>
      </c>
      <c r="AA200" s="33">
        <f t="shared" si="44"/>
        <v>-1.2168115944099029</v>
      </c>
      <c r="AB200" s="11">
        <v>8.1000000000000003E-2</v>
      </c>
      <c r="AC200" s="10">
        <v>70</v>
      </c>
      <c r="AD200" s="33">
        <f t="shared" si="45"/>
        <v>-0.98371570426876498</v>
      </c>
      <c r="AE200" s="11">
        <v>0.84699999999999998</v>
      </c>
      <c r="AF200" s="10">
        <v>297</v>
      </c>
      <c r="AG200" s="33">
        <f t="shared" si="46"/>
        <v>7.8023527583708188E-2</v>
      </c>
      <c r="AH200" s="14">
        <v>2.5103603885881403</v>
      </c>
      <c r="AI200" s="10">
        <v>160</v>
      </c>
      <c r="AJ200" s="33">
        <f t="shared" si="47"/>
        <v>-0.26906203057791445</v>
      </c>
      <c r="AK200" s="13">
        <v>92469.88650978246</v>
      </c>
      <c r="AL200" s="38"/>
    </row>
    <row r="201" spans="1:38" x14ac:dyDescent="0.25">
      <c r="A201" t="s">
        <v>802</v>
      </c>
      <c r="B201" s="5" t="s">
        <v>273</v>
      </c>
      <c r="C201" s="6" t="s">
        <v>91</v>
      </c>
      <c r="D201" s="7" t="s">
        <v>39</v>
      </c>
      <c r="E201" s="36">
        <f t="shared" si="36"/>
        <v>7.3688933843690241E-2</v>
      </c>
      <c r="F201" s="8">
        <v>27.318505408198924</v>
      </c>
      <c r="G201" s="9">
        <f t="shared" si="37"/>
        <v>233</v>
      </c>
      <c r="H201" s="10">
        <v>40</v>
      </c>
      <c r="I201" s="33">
        <f t="shared" si="38"/>
        <v>-1.1000853886145274</v>
      </c>
      <c r="J201" s="11">
        <v>-8.2884097035040405E-2</v>
      </c>
      <c r="K201" s="10">
        <v>241</v>
      </c>
      <c r="L201" s="33">
        <f t="shared" si="39"/>
        <v>3.532741832811969E-2</v>
      </c>
      <c r="M201" s="11">
        <v>6.4220183486238536E-2</v>
      </c>
      <c r="N201" s="10">
        <v>122</v>
      </c>
      <c r="O201" s="33">
        <f t="shared" si="40"/>
        <v>-0.4352073118167033</v>
      </c>
      <c r="P201" s="11">
        <v>9.1999999999999998E-2</v>
      </c>
      <c r="Q201" s="10">
        <v>434</v>
      </c>
      <c r="R201" s="33">
        <f t="shared" si="41"/>
        <v>0.5528057078878641</v>
      </c>
      <c r="S201" s="12">
        <v>0</v>
      </c>
      <c r="T201" s="10">
        <v>321</v>
      </c>
      <c r="U201" s="33">
        <f t="shared" si="42"/>
        <v>0.38714835790467861</v>
      </c>
      <c r="V201" s="11">
        <v>5.5E-2</v>
      </c>
      <c r="W201" s="10">
        <v>222</v>
      </c>
      <c r="X201" s="33">
        <f t="shared" si="43"/>
        <v>-0.41102393191939618</v>
      </c>
      <c r="Y201" s="13">
        <v>72045</v>
      </c>
      <c r="Z201" s="10">
        <v>213</v>
      </c>
      <c r="AA201" s="33">
        <f t="shared" si="44"/>
        <v>3.2748861506312593E-2</v>
      </c>
      <c r="AB201" s="11">
        <v>5.5E-2</v>
      </c>
      <c r="AC201" s="10">
        <v>314</v>
      </c>
      <c r="AD201" s="33">
        <f t="shared" si="45"/>
        <v>0.3716295673316109</v>
      </c>
      <c r="AE201" s="11">
        <v>0.93500000000000005</v>
      </c>
      <c r="AF201" s="10">
        <v>151</v>
      </c>
      <c r="AG201" s="33">
        <f t="shared" si="46"/>
        <v>-0.35585733146350912</v>
      </c>
      <c r="AH201" s="14">
        <v>2.9691753001914454</v>
      </c>
      <c r="AI201" s="10">
        <v>146</v>
      </c>
      <c r="AJ201" s="33">
        <f t="shared" si="47"/>
        <v>-0.27703396645278899</v>
      </c>
      <c r="AK201" s="13">
        <v>87717.004408523149</v>
      </c>
      <c r="AL201" s="38"/>
    </row>
    <row r="202" spans="1:38" x14ac:dyDescent="0.25">
      <c r="A202" t="s">
        <v>803</v>
      </c>
      <c r="B202" s="5" t="s">
        <v>376</v>
      </c>
      <c r="C202" s="6" t="s">
        <v>71</v>
      </c>
      <c r="D202" s="7" t="s">
        <v>34</v>
      </c>
      <c r="E202" s="36">
        <f t="shared" si="36"/>
        <v>2.0292914818946457</v>
      </c>
      <c r="F202" s="8">
        <v>21.878384247941028</v>
      </c>
      <c r="G202" s="9">
        <f t="shared" si="37"/>
        <v>339</v>
      </c>
      <c r="H202" s="10">
        <v>122</v>
      </c>
      <c r="I202" s="33">
        <f t="shared" si="38"/>
        <v>-0.5631995141599575</v>
      </c>
      <c r="J202" s="11">
        <v>-3.5672741372624994E-2</v>
      </c>
      <c r="K202" s="10">
        <v>237</v>
      </c>
      <c r="L202" s="33">
        <f t="shared" si="39"/>
        <v>2.6199788880954956E-2</v>
      </c>
      <c r="M202" s="11">
        <v>6.4713598600787056E-2</v>
      </c>
      <c r="N202" s="10">
        <v>456</v>
      </c>
      <c r="O202" s="33">
        <f t="shared" si="40"/>
        <v>0.73226954014863721</v>
      </c>
      <c r="P202" s="11">
        <v>1.6E-2</v>
      </c>
      <c r="Q202" s="10">
        <v>434</v>
      </c>
      <c r="R202" s="33">
        <f t="shared" si="41"/>
        <v>0.5528057078878641</v>
      </c>
      <c r="S202" s="12">
        <v>0</v>
      </c>
      <c r="T202" s="10">
        <v>407</v>
      </c>
      <c r="U202" s="33">
        <f t="shared" si="42"/>
        <v>0.62167890352599042</v>
      </c>
      <c r="V202" s="11">
        <v>0.04</v>
      </c>
      <c r="W202" s="10">
        <v>258</v>
      </c>
      <c r="X202" s="33">
        <f t="shared" si="43"/>
        <v>-0.27622641176997431</v>
      </c>
      <c r="Y202" s="13">
        <v>76127</v>
      </c>
      <c r="Z202" s="10">
        <v>238</v>
      </c>
      <c r="AA202" s="33">
        <f t="shared" si="44"/>
        <v>0.12886889657679079</v>
      </c>
      <c r="AB202" s="11">
        <v>5.2999999999999999E-2</v>
      </c>
      <c r="AC202" s="10">
        <v>345</v>
      </c>
      <c r="AD202" s="33">
        <f t="shared" si="45"/>
        <v>0.44863782139981234</v>
      </c>
      <c r="AE202" s="11">
        <v>0.94</v>
      </c>
      <c r="AF202" s="10">
        <v>283</v>
      </c>
      <c r="AG202" s="33">
        <f t="shared" si="46"/>
        <v>3.1562612954124443E-2</v>
      </c>
      <c r="AH202" s="14">
        <v>2.5594912962884528</v>
      </c>
      <c r="AI202" s="10">
        <v>290</v>
      </c>
      <c r="AJ202" s="33">
        <f t="shared" si="47"/>
        <v>-0.20953479117302112</v>
      </c>
      <c r="AK202" s="13">
        <v>127960.13067953357</v>
      </c>
      <c r="AL202" s="38"/>
    </row>
    <row r="203" spans="1:38" x14ac:dyDescent="0.25">
      <c r="A203" t="s">
        <v>804</v>
      </c>
      <c r="B203" s="5" t="s">
        <v>488</v>
      </c>
      <c r="C203" s="6" t="s">
        <v>81</v>
      </c>
      <c r="D203" s="7" t="s">
        <v>34</v>
      </c>
      <c r="E203" s="36">
        <f t="shared" si="36"/>
        <v>4.3711561326764503</v>
      </c>
      <c r="F203" s="8">
        <v>15.363754036462026</v>
      </c>
      <c r="G203" s="9">
        <f t="shared" si="37"/>
        <v>462</v>
      </c>
      <c r="H203" s="10">
        <v>477</v>
      </c>
      <c r="I203" s="33">
        <f t="shared" si="38"/>
        <v>0.63882808834285509</v>
      </c>
      <c r="J203" s="11">
        <v>7.0028219218773113E-2</v>
      </c>
      <c r="K203" s="10">
        <v>374</v>
      </c>
      <c r="L203" s="33">
        <f t="shared" si="39"/>
        <v>0.40224695476153982</v>
      </c>
      <c r="M203" s="11">
        <v>4.4385499557913349E-2</v>
      </c>
      <c r="N203" s="10">
        <v>338</v>
      </c>
      <c r="O203" s="33">
        <f t="shared" si="40"/>
        <v>0.45576186468316182</v>
      </c>
      <c r="P203" s="11">
        <v>3.4000000000000002E-2</v>
      </c>
      <c r="Q203" s="10">
        <v>349</v>
      </c>
      <c r="R203" s="33">
        <f t="shared" si="41"/>
        <v>0.44983402568352704</v>
      </c>
      <c r="S203" s="12">
        <v>0.34700534388229576</v>
      </c>
      <c r="T203" s="10">
        <v>484</v>
      </c>
      <c r="U203" s="33">
        <f t="shared" si="42"/>
        <v>0.80930334002303994</v>
      </c>
      <c r="V203" s="11">
        <v>2.7999999999999997E-2</v>
      </c>
      <c r="W203" s="10">
        <v>473</v>
      </c>
      <c r="X203" s="33">
        <f t="shared" si="43"/>
        <v>0.96835559139307326</v>
      </c>
      <c r="Y203" s="13">
        <v>113816</v>
      </c>
      <c r="Z203" s="10">
        <v>450</v>
      </c>
      <c r="AA203" s="33">
        <f t="shared" si="44"/>
        <v>0.75364912453489841</v>
      </c>
      <c r="AB203" s="11">
        <v>0.04</v>
      </c>
      <c r="AC203" s="10">
        <v>333</v>
      </c>
      <c r="AD203" s="33">
        <f t="shared" si="45"/>
        <v>0.41783451977253111</v>
      </c>
      <c r="AE203" s="11">
        <v>0.93799999999999994</v>
      </c>
      <c r="AF203" s="10">
        <v>511</v>
      </c>
      <c r="AG203" s="33">
        <f t="shared" si="46"/>
        <v>0.96541002683725907</v>
      </c>
      <c r="AH203" s="14">
        <v>1.5719779969171668</v>
      </c>
      <c r="AI203" s="10">
        <v>496</v>
      </c>
      <c r="AJ203" s="33">
        <f t="shared" si="47"/>
        <v>5.9185596403219291E-2</v>
      </c>
      <c r="AK203" s="13">
        <v>288171.69539870915</v>
      </c>
      <c r="AL203" s="38"/>
    </row>
    <row r="204" spans="1:38" x14ac:dyDescent="0.25">
      <c r="A204" t="s">
        <v>805</v>
      </c>
      <c r="B204" s="5" t="s">
        <v>585</v>
      </c>
      <c r="C204" s="6" t="s">
        <v>81</v>
      </c>
      <c r="D204" s="7" t="s">
        <v>34</v>
      </c>
      <c r="E204" s="36">
        <f t="shared" si="36"/>
        <v>8.1244095556707414</v>
      </c>
      <c r="F204" s="8">
        <v>4.9229037795469353</v>
      </c>
      <c r="G204" s="9">
        <f t="shared" si="37"/>
        <v>562</v>
      </c>
      <c r="H204" s="10">
        <v>501</v>
      </c>
      <c r="I204" s="33">
        <f t="shared" si="38"/>
        <v>0.76469098015304982</v>
      </c>
      <c r="J204" s="11">
        <v>8.1096042070301744E-2</v>
      </c>
      <c r="K204" s="10">
        <v>551</v>
      </c>
      <c r="L204" s="33">
        <f t="shared" si="39"/>
        <v>1.0044756472881293</v>
      </c>
      <c r="M204" s="11">
        <v>1.1830635118306352E-2</v>
      </c>
      <c r="N204" s="10">
        <v>535</v>
      </c>
      <c r="O204" s="33">
        <f t="shared" si="40"/>
        <v>0.97805414056239315</v>
      </c>
      <c r="P204" s="11">
        <v>0</v>
      </c>
      <c r="Q204" s="10">
        <v>434</v>
      </c>
      <c r="R204" s="33">
        <f t="shared" si="41"/>
        <v>0.5528057078878641</v>
      </c>
      <c r="S204" s="12">
        <v>0</v>
      </c>
      <c r="T204" s="10">
        <v>455</v>
      </c>
      <c r="U204" s="33">
        <f t="shared" si="42"/>
        <v>0.73112649148260256</v>
      </c>
      <c r="V204" s="11">
        <v>3.3000000000000002E-2</v>
      </c>
      <c r="W204" s="10">
        <v>562</v>
      </c>
      <c r="X204" s="33">
        <f t="shared" si="43"/>
        <v>2.8676401017786679</v>
      </c>
      <c r="Y204" s="13">
        <v>171331</v>
      </c>
      <c r="Z204" s="10">
        <v>496</v>
      </c>
      <c r="AA204" s="33">
        <f t="shared" si="44"/>
        <v>0.89782917714061539</v>
      </c>
      <c r="AB204" s="11">
        <v>3.7000000000000005E-2</v>
      </c>
      <c r="AC204" s="10">
        <v>542</v>
      </c>
      <c r="AD204" s="33">
        <f t="shared" si="45"/>
        <v>1.141712108013641</v>
      </c>
      <c r="AE204" s="11">
        <v>0.98499999999999999</v>
      </c>
      <c r="AF204" s="10">
        <v>545</v>
      </c>
      <c r="AG204" s="33">
        <f t="shared" si="46"/>
        <v>1.5317841769809104</v>
      </c>
      <c r="AH204" s="14">
        <v>0.97305573470168383</v>
      </c>
      <c r="AI204" s="10">
        <v>534</v>
      </c>
      <c r="AJ204" s="33">
        <f t="shared" si="47"/>
        <v>0.52001651079774147</v>
      </c>
      <c r="AK204" s="13">
        <v>562919.89196108549</v>
      </c>
      <c r="AL204" s="38"/>
    </row>
    <row r="205" spans="1:38" x14ac:dyDescent="0.25">
      <c r="A205" t="s">
        <v>806</v>
      </c>
      <c r="B205" s="5" t="s">
        <v>412</v>
      </c>
      <c r="C205" s="6" t="s">
        <v>63</v>
      </c>
      <c r="D205" s="7" t="s">
        <v>34</v>
      </c>
      <c r="E205" s="36">
        <f t="shared" si="36"/>
        <v>2.7503674763725212</v>
      </c>
      <c r="F205" s="8">
        <v>19.872485462616432</v>
      </c>
      <c r="G205" s="9">
        <f t="shared" si="37"/>
        <v>377</v>
      </c>
      <c r="H205" s="10">
        <v>296</v>
      </c>
      <c r="I205" s="33">
        <f t="shared" si="38"/>
        <v>5.7953085290253614E-2</v>
      </c>
      <c r="J205" s="11">
        <v>1.8948655256723734E-2</v>
      </c>
      <c r="K205" s="10">
        <v>363</v>
      </c>
      <c r="L205" s="33">
        <f t="shared" si="39"/>
        <v>0.36953451449387836</v>
      </c>
      <c r="M205" s="11">
        <v>4.6153846153846156E-2</v>
      </c>
      <c r="N205" s="10">
        <v>446</v>
      </c>
      <c r="O205" s="33">
        <f t="shared" si="40"/>
        <v>0.71690800262277754</v>
      </c>
      <c r="P205" s="11">
        <v>1.7000000000000001E-2</v>
      </c>
      <c r="Q205" s="10">
        <v>434</v>
      </c>
      <c r="R205" s="33">
        <f t="shared" si="41"/>
        <v>0.5528057078878641</v>
      </c>
      <c r="S205" s="12">
        <v>0</v>
      </c>
      <c r="T205" s="10">
        <v>290</v>
      </c>
      <c r="U205" s="33">
        <f t="shared" si="42"/>
        <v>0.30897150936424139</v>
      </c>
      <c r="V205" s="11">
        <v>0.06</v>
      </c>
      <c r="W205" s="10">
        <v>444</v>
      </c>
      <c r="X205" s="33">
        <f t="shared" si="43"/>
        <v>0.6955903987340275</v>
      </c>
      <c r="Y205" s="13">
        <v>105556</v>
      </c>
      <c r="Z205" s="10">
        <v>267</v>
      </c>
      <c r="AA205" s="33">
        <f t="shared" si="44"/>
        <v>0.22498893164726899</v>
      </c>
      <c r="AB205" s="11">
        <v>5.0999999999999997E-2</v>
      </c>
      <c r="AC205" s="10">
        <v>264</v>
      </c>
      <c r="AD205" s="33">
        <f t="shared" si="45"/>
        <v>0.20221140838156393</v>
      </c>
      <c r="AE205" s="11">
        <v>0.92400000000000004</v>
      </c>
      <c r="AF205" s="10">
        <v>270</v>
      </c>
      <c r="AG205" s="33">
        <f t="shared" si="46"/>
        <v>6.1962269508567007E-3</v>
      </c>
      <c r="AH205" s="14">
        <v>2.5863154253301031</v>
      </c>
      <c r="AI205" s="10">
        <v>238</v>
      </c>
      <c r="AJ205" s="33">
        <f t="shared" si="47"/>
        <v>-0.23811775579587713</v>
      </c>
      <c r="AK205" s="13">
        <v>110918.91721655669</v>
      </c>
      <c r="AL205" s="38"/>
    </row>
    <row r="206" spans="1:38" x14ac:dyDescent="0.25">
      <c r="A206" t="s">
        <v>807</v>
      </c>
      <c r="B206" s="5" t="s">
        <v>462</v>
      </c>
      <c r="C206" s="6" t="s">
        <v>71</v>
      </c>
      <c r="D206" s="7" t="s">
        <v>34</v>
      </c>
      <c r="E206" s="36">
        <f t="shared" si="36"/>
        <v>3.7294309164367445</v>
      </c>
      <c r="F206" s="8">
        <v>17.148913772225335</v>
      </c>
      <c r="G206" s="9">
        <f t="shared" si="37"/>
        <v>433</v>
      </c>
      <c r="H206" s="10">
        <v>503</v>
      </c>
      <c r="I206" s="33">
        <f t="shared" si="38"/>
        <v>0.78898283485387433</v>
      </c>
      <c r="J206" s="11">
        <v>8.3232159719411891E-2</v>
      </c>
      <c r="K206" s="10">
        <v>109</v>
      </c>
      <c r="L206" s="33">
        <f t="shared" si="39"/>
        <v>-0.4286112538566112</v>
      </c>
      <c r="M206" s="11">
        <v>8.9299461123941493E-2</v>
      </c>
      <c r="N206" s="10">
        <v>402</v>
      </c>
      <c r="O206" s="33">
        <f t="shared" si="40"/>
        <v>0.62473877746761908</v>
      </c>
      <c r="P206" s="11">
        <v>2.3E-2</v>
      </c>
      <c r="Q206" s="10">
        <v>434</v>
      </c>
      <c r="R206" s="33">
        <f t="shared" si="41"/>
        <v>0.5528057078878641</v>
      </c>
      <c r="S206" s="12">
        <v>0</v>
      </c>
      <c r="T206" s="10">
        <v>504</v>
      </c>
      <c r="U206" s="33">
        <f t="shared" si="42"/>
        <v>0.85620944914730224</v>
      </c>
      <c r="V206" s="11">
        <v>2.5000000000000001E-2</v>
      </c>
      <c r="W206" s="10">
        <v>390</v>
      </c>
      <c r="X206" s="33">
        <f t="shared" si="43"/>
        <v>0.33594321795319626</v>
      </c>
      <c r="Y206" s="13">
        <v>94665</v>
      </c>
      <c r="Z206" s="10">
        <v>267</v>
      </c>
      <c r="AA206" s="33">
        <f t="shared" si="44"/>
        <v>0.22498893164726899</v>
      </c>
      <c r="AB206" s="11">
        <v>5.0999999999999997E-2</v>
      </c>
      <c r="AC206" s="10">
        <v>533</v>
      </c>
      <c r="AD206" s="33">
        <f t="shared" si="45"/>
        <v>1.0647038539454377</v>
      </c>
      <c r="AE206" s="11">
        <v>0.98</v>
      </c>
      <c r="AF206" s="10">
        <v>303</v>
      </c>
      <c r="AG206" s="33">
        <f t="shared" si="46"/>
        <v>0.10638184480160666</v>
      </c>
      <c r="AH206" s="14">
        <v>2.4803723894952081</v>
      </c>
      <c r="AI206" s="10">
        <v>325</v>
      </c>
      <c r="AJ206" s="33">
        <f t="shared" si="47"/>
        <v>-0.18658951224664483</v>
      </c>
      <c r="AK206" s="13">
        <v>141640.14607721046</v>
      </c>
      <c r="AL206" s="38"/>
    </row>
    <row r="207" spans="1:38" x14ac:dyDescent="0.25">
      <c r="A207" t="s">
        <v>808</v>
      </c>
      <c r="B207" s="5" t="s">
        <v>352</v>
      </c>
      <c r="C207" s="6" t="s">
        <v>63</v>
      </c>
      <c r="D207" s="7" t="s">
        <v>34</v>
      </c>
      <c r="E207" s="36">
        <f t="shared" si="36"/>
        <v>1.6522940138430005</v>
      </c>
      <c r="F207" s="8">
        <v>22.927120815274424</v>
      </c>
      <c r="G207" s="9">
        <f t="shared" si="37"/>
        <v>315</v>
      </c>
      <c r="H207" s="10">
        <v>48</v>
      </c>
      <c r="I207" s="33">
        <f t="shared" si="38"/>
        <v>-0.99042987958636686</v>
      </c>
      <c r="J207" s="11">
        <v>-7.3241479332849857E-2</v>
      </c>
      <c r="K207" s="10">
        <v>418</v>
      </c>
      <c r="L207" s="33">
        <f t="shared" si="39"/>
        <v>0.52492018913604765</v>
      </c>
      <c r="M207" s="11">
        <v>3.7754114230396901E-2</v>
      </c>
      <c r="N207" s="10">
        <v>185</v>
      </c>
      <c r="O207" s="33">
        <f t="shared" si="40"/>
        <v>-6.6530411196069547E-2</v>
      </c>
      <c r="P207" s="11">
        <v>6.8000000000000005E-2</v>
      </c>
      <c r="Q207" s="10">
        <v>434</v>
      </c>
      <c r="R207" s="33">
        <f t="shared" si="41"/>
        <v>0.5528057078878641</v>
      </c>
      <c r="S207" s="12">
        <v>0</v>
      </c>
      <c r="T207" s="10">
        <v>357</v>
      </c>
      <c r="U207" s="33">
        <f t="shared" si="42"/>
        <v>0.4965959458612908</v>
      </c>
      <c r="V207" s="11">
        <v>4.8000000000000001E-2</v>
      </c>
      <c r="W207" s="10">
        <v>296</v>
      </c>
      <c r="X207" s="33">
        <f t="shared" si="43"/>
        <v>-0.11048688368816437</v>
      </c>
      <c r="Y207" s="13">
        <v>81146</v>
      </c>
      <c r="Z207" s="10">
        <v>303</v>
      </c>
      <c r="AA207" s="33">
        <f t="shared" si="44"/>
        <v>0.32110896671774686</v>
      </c>
      <c r="AB207" s="11">
        <v>4.9000000000000002E-2</v>
      </c>
      <c r="AC207" s="10">
        <v>370</v>
      </c>
      <c r="AD207" s="33">
        <f t="shared" si="45"/>
        <v>0.51024442465437658</v>
      </c>
      <c r="AE207" s="11">
        <v>0.94400000000000006</v>
      </c>
      <c r="AF207" s="10">
        <v>374</v>
      </c>
      <c r="AG207" s="33">
        <f t="shared" si="46"/>
        <v>0.33359110795453167</v>
      </c>
      <c r="AH207" s="14">
        <v>2.2401059757661419</v>
      </c>
      <c r="AI207" s="10">
        <v>443</v>
      </c>
      <c r="AJ207" s="33">
        <f t="shared" si="47"/>
        <v>-7.3856363080387941E-2</v>
      </c>
      <c r="AK207" s="13">
        <v>208851.84663536775</v>
      </c>
      <c r="AL207" s="38"/>
    </row>
    <row r="208" spans="1:38" x14ac:dyDescent="0.25">
      <c r="A208" t="s">
        <v>809</v>
      </c>
      <c r="B208" s="5" t="s">
        <v>533</v>
      </c>
      <c r="C208" s="6" t="s">
        <v>93</v>
      </c>
      <c r="D208" s="7" t="s">
        <v>34</v>
      </c>
      <c r="E208" s="36">
        <f t="shared" si="36"/>
        <v>5.2641750068772692</v>
      </c>
      <c r="F208" s="8">
        <v>12.879542263015832</v>
      </c>
      <c r="G208" s="9">
        <f t="shared" si="37"/>
        <v>509</v>
      </c>
      <c r="H208" s="10">
        <v>342</v>
      </c>
      <c r="I208" s="33">
        <f t="shared" si="38"/>
        <v>0.18243869695108922</v>
      </c>
      <c r="J208" s="11">
        <v>2.9895366218236186E-2</v>
      </c>
      <c r="K208" s="10">
        <v>559</v>
      </c>
      <c r="L208" s="33">
        <f t="shared" si="39"/>
        <v>1.2233292054798399</v>
      </c>
      <c r="M208" s="11">
        <v>0</v>
      </c>
      <c r="N208" s="10">
        <v>498</v>
      </c>
      <c r="O208" s="33">
        <f t="shared" si="40"/>
        <v>0.82443876530379567</v>
      </c>
      <c r="P208" s="11">
        <v>0.01</v>
      </c>
      <c r="Q208" s="10">
        <v>334</v>
      </c>
      <c r="R208" s="33">
        <f t="shared" si="41"/>
        <v>0.42975209238860701</v>
      </c>
      <c r="S208" s="12">
        <v>0.4146796599626788</v>
      </c>
      <c r="T208" s="10">
        <v>351</v>
      </c>
      <c r="U208" s="33">
        <f t="shared" si="42"/>
        <v>0.48096057615320331</v>
      </c>
      <c r="V208" s="11">
        <v>4.9000000000000002E-2</v>
      </c>
      <c r="W208" s="10">
        <v>507</v>
      </c>
      <c r="X208" s="33">
        <f t="shared" si="43"/>
        <v>1.4396515756097681</v>
      </c>
      <c r="Y208" s="13">
        <v>128088</v>
      </c>
      <c r="Z208" s="10">
        <v>496</v>
      </c>
      <c r="AA208" s="33">
        <f t="shared" si="44"/>
        <v>0.89782917714061539</v>
      </c>
      <c r="AB208" s="11">
        <v>3.7000000000000005E-2</v>
      </c>
      <c r="AC208" s="10">
        <v>465</v>
      </c>
      <c r="AD208" s="33">
        <f t="shared" si="45"/>
        <v>0.83367909174082822</v>
      </c>
      <c r="AE208" s="11">
        <v>0.96499999999999997</v>
      </c>
      <c r="AF208" s="10">
        <v>302</v>
      </c>
      <c r="AG208" s="33">
        <f t="shared" si="46"/>
        <v>0.10375262161184316</v>
      </c>
      <c r="AH208" s="14">
        <v>2.4831527075946185</v>
      </c>
      <c r="AI208" s="10">
        <v>436</v>
      </c>
      <c r="AJ208" s="33">
        <f t="shared" si="47"/>
        <v>-7.8065609880967501E-2</v>
      </c>
      <c r="AK208" s="13">
        <v>206342.2863363052</v>
      </c>
      <c r="AL208" s="38"/>
    </row>
    <row r="209" spans="1:38" x14ac:dyDescent="0.25">
      <c r="A209" t="s">
        <v>810</v>
      </c>
      <c r="B209" s="5" t="s">
        <v>127</v>
      </c>
      <c r="C209" s="6" t="s">
        <v>52</v>
      </c>
      <c r="D209" s="7" t="s">
        <v>34</v>
      </c>
      <c r="E209" s="36">
        <f t="shared" si="36"/>
        <v>-4.4912609883636838</v>
      </c>
      <c r="F209" s="8">
        <v>40.017343774956309</v>
      </c>
      <c r="G209" s="9">
        <f t="shared" si="37"/>
        <v>87</v>
      </c>
      <c r="H209" s="10">
        <v>533</v>
      </c>
      <c r="I209" s="33">
        <f t="shared" si="38"/>
        <v>1.2330362710296754</v>
      </c>
      <c r="J209" s="11">
        <v>0.12228024369016532</v>
      </c>
      <c r="K209" s="10">
        <v>311</v>
      </c>
      <c r="L209" s="33">
        <f t="shared" si="39"/>
        <v>0.21332296996739439</v>
      </c>
      <c r="M209" s="11">
        <v>5.4598222383457282E-2</v>
      </c>
      <c r="N209" s="10">
        <v>70</v>
      </c>
      <c r="O209" s="33">
        <f t="shared" si="40"/>
        <v>-1.0650303503769529</v>
      </c>
      <c r="P209" s="11">
        <v>0.13300000000000001</v>
      </c>
      <c r="Q209" s="10">
        <v>187</v>
      </c>
      <c r="R209" s="33">
        <f t="shared" si="41"/>
        <v>0.11173634916623143</v>
      </c>
      <c r="S209" s="12">
        <v>1.4863642238593771</v>
      </c>
      <c r="T209" s="10">
        <v>72</v>
      </c>
      <c r="U209" s="33">
        <f t="shared" si="42"/>
        <v>-0.91058732786658025</v>
      </c>
      <c r="V209" s="11">
        <v>0.13800000000000001</v>
      </c>
      <c r="W209" s="10">
        <v>91</v>
      </c>
      <c r="X209" s="33">
        <f t="shared" si="43"/>
        <v>-0.91732368177998802</v>
      </c>
      <c r="Y209" s="13">
        <v>56713</v>
      </c>
      <c r="Z209" s="10">
        <v>238</v>
      </c>
      <c r="AA209" s="33">
        <f t="shared" si="44"/>
        <v>0.12886889657679079</v>
      </c>
      <c r="AB209" s="11">
        <v>5.2999999999999999E-2</v>
      </c>
      <c r="AC209" s="10">
        <v>29</v>
      </c>
      <c r="AD209" s="33">
        <f t="shared" si="45"/>
        <v>-2.0310279595963263</v>
      </c>
      <c r="AE209" s="11">
        <v>0.77900000000000003</v>
      </c>
      <c r="AF209" s="10">
        <v>146</v>
      </c>
      <c r="AG209" s="33">
        <f t="shared" si="46"/>
        <v>-0.39339523197042886</v>
      </c>
      <c r="AH209" s="14">
        <v>3.0088704103667983</v>
      </c>
      <c r="AI209" s="10">
        <v>130</v>
      </c>
      <c r="AJ209" s="33">
        <f t="shared" si="47"/>
        <v>-0.28455166697407269</v>
      </c>
      <c r="AK209" s="13">
        <v>83234.938218947907</v>
      </c>
      <c r="AL209" s="38"/>
    </row>
    <row r="210" spans="1:38" x14ac:dyDescent="0.25">
      <c r="A210" t="s">
        <v>811</v>
      </c>
      <c r="B210" s="5" t="s">
        <v>511</v>
      </c>
      <c r="C210" s="6" t="s">
        <v>47</v>
      </c>
      <c r="D210" s="7" t="s">
        <v>20</v>
      </c>
      <c r="E210" s="36">
        <f t="shared" si="36"/>
        <v>4.6915331213093907</v>
      </c>
      <c r="F210" s="8">
        <v>14.472525071323478</v>
      </c>
      <c r="G210" s="9">
        <f t="shared" si="37"/>
        <v>485</v>
      </c>
      <c r="H210" s="10">
        <v>554</v>
      </c>
      <c r="I210" s="33">
        <f t="shared" si="38"/>
        <v>2.1649577245551419</v>
      </c>
      <c r="J210" s="11">
        <v>0.2042292710072342</v>
      </c>
      <c r="K210" s="10">
        <v>552</v>
      </c>
      <c r="L210" s="33">
        <f t="shared" si="39"/>
        <v>1.0079650340936164</v>
      </c>
      <c r="M210" s="11">
        <v>1.1642008246422508E-2</v>
      </c>
      <c r="N210" s="10">
        <v>446</v>
      </c>
      <c r="O210" s="33">
        <f t="shared" si="40"/>
        <v>0.71690800262277754</v>
      </c>
      <c r="P210" s="11">
        <v>1.7000000000000001E-2</v>
      </c>
      <c r="Q210" s="10">
        <v>175</v>
      </c>
      <c r="R210" s="33">
        <f t="shared" si="41"/>
        <v>5.0005071482897595E-2</v>
      </c>
      <c r="S210" s="12">
        <v>1.6943930991990142</v>
      </c>
      <c r="T210" s="10">
        <v>484</v>
      </c>
      <c r="U210" s="33">
        <f t="shared" si="42"/>
        <v>0.80930334002303994</v>
      </c>
      <c r="V210" s="11">
        <v>2.7999999999999997E-2</v>
      </c>
      <c r="W210" s="10">
        <v>506</v>
      </c>
      <c r="X210" s="33">
        <f t="shared" si="43"/>
        <v>1.4359200421024472</v>
      </c>
      <c r="Y210" s="13">
        <v>127975</v>
      </c>
      <c r="Z210" s="10">
        <v>321</v>
      </c>
      <c r="AA210" s="33">
        <f t="shared" si="44"/>
        <v>0.36916898425298594</v>
      </c>
      <c r="AB210" s="11">
        <v>4.8000000000000001E-2</v>
      </c>
      <c r="AC210" s="10">
        <v>401</v>
      </c>
      <c r="AD210" s="33">
        <f t="shared" si="45"/>
        <v>0.60265432953621867</v>
      </c>
      <c r="AE210" s="11">
        <v>0.95</v>
      </c>
      <c r="AF210" s="10">
        <v>227</v>
      </c>
      <c r="AG210" s="33">
        <f t="shared" si="46"/>
        <v>-0.11246912133303255</v>
      </c>
      <c r="AH210" s="14">
        <v>2.7118001756894707</v>
      </c>
      <c r="AI210" s="10">
        <v>257</v>
      </c>
      <c r="AJ210" s="33">
        <f t="shared" si="47"/>
        <v>-0.23016023215962958</v>
      </c>
      <c r="AK210" s="13">
        <v>115663.20671595811</v>
      </c>
      <c r="AL210" s="38"/>
    </row>
    <row r="211" spans="1:38" x14ac:dyDescent="0.25">
      <c r="A211" t="s">
        <v>812</v>
      </c>
      <c r="B211" s="5" t="s">
        <v>359</v>
      </c>
      <c r="C211" s="6" t="s">
        <v>30</v>
      </c>
      <c r="D211" s="7" t="s">
        <v>20</v>
      </c>
      <c r="E211" s="36">
        <f t="shared" si="36"/>
        <v>1.7486595076320615</v>
      </c>
      <c r="F211" s="8">
        <v>22.659050003849551</v>
      </c>
      <c r="G211" s="9">
        <f t="shared" si="37"/>
        <v>322</v>
      </c>
      <c r="H211" s="10">
        <v>118</v>
      </c>
      <c r="I211" s="33">
        <f t="shared" si="38"/>
        <v>-0.57514488149798948</v>
      </c>
      <c r="J211" s="11">
        <v>-3.672316384180796E-2</v>
      </c>
      <c r="K211" s="10">
        <v>539</v>
      </c>
      <c r="L211" s="33">
        <f t="shared" si="39"/>
        <v>0.91527117098587663</v>
      </c>
      <c r="M211" s="11">
        <v>1.665278934221482E-2</v>
      </c>
      <c r="N211" s="10">
        <v>351</v>
      </c>
      <c r="O211" s="33">
        <f t="shared" si="40"/>
        <v>0.48648493973488133</v>
      </c>
      <c r="P211" s="11">
        <v>3.2000000000000001E-2</v>
      </c>
      <c r="Q211" s="10">
        <v>434</v>
      </c>
      <c r="R211" s="33">
        <f t="shared" si="41"/>
        <v>0.5528057078878641</v>
      </c>
      <c r="S211" s="12">
        <v>0</v>
      </c>
      <c r="T211" s="10">
        <v>282</v>
      </c>
      <c r="U211" s="33">
        <f t="shared" si="42"/>
        <v>0.26206540023997899</v>
      </c>
      <c r="V211" s="11">
        <v>6.3E-2</v>
      </c>
      <c r="W211" s="10">
        <v>201</v>
      </c>
      <c r="X211" s="33">
        <f t="shared" si="43"/>
        <v>-0.50606245788461812</v>
      </c>
      <c r="Y211" s="13">
        <v>69167</v>
      </c>
      <c r="Z211" s="10">
        <v>30</v>
      </c>
      <c r="AA211" s="33">
        <f t="shared" si="44"/>
        <v>-1.9857718749737272</v>
      </c>
      <c r="AB211" s="11">
        <v>9.6999999999999989E-2</v>
      </c>
      <c r="AC211" s="10">
        <v>526</v>
      </c>
      <c r="AD211" s="33">
        <f t="shared" si="45"/>
        <v>1.0339005523181566</v>
      </c>
      <c r="AE211" s="11">
        <v>0.97799999999999998</v>
      </c>
      <c r="AF211" s="10">
        <v>546</v>
      </c>
      <c r="AG211" s="33">
        <f t="shared" si="46"/>
        <v>1.5487886589343034</v>
      </c>
      <c r="AH211" s="14">
        <v>0.95507404751354963</v>
      </c>
      <c r="AI211" s="10">
        <v>561</v>
      </c>
      <c r="AJ211" s="33">
        <f t="shared" si="47"/>
        <v>5.7320340128159133</v>
      </c>
      <c r="AK211" s="13">
        <v>3670333.8357771263</v>
      </c>
      <c r="AL211" s="38"/>
    </row>
    <row r="212" spans="1:38" ht="22.5" x14ac:dyDescent="0.25">
      <c r="A212" t="s">
        <v>813</v>
      </c>
      <c r="B212" s="5" t="s">
        <v>358</v>
      </c>
      <c r="C212" s="6" t="s">
        <v>93</v>
      </c>
      <c r="D212" s="7" t="s">
        <v>34</v>
      </c>
      <c r="E212" s="36">
        <f t="shared" si="36"/>
        <v>1.7447613570537905</v>
      </c>
      <c r="F212" s="8">
        <v>22.669893930938855</v>
      </c>
      <c r="G212" s="9">
        <f t="shared" si="37"/>
        <v>321</v>
      </c>
      <c r="H212" s="10">
        <v>417</v>
      </c>
      <c r="I212" s="33">
        <f t="shared" si="38"/>
        <v>0.3628255432680163</v>
      </c>
      <c r="J212" s="11">
        <v>4.5757783099555249E-2</v>
      </c>
      <c r="K212" s="10">
        <v>537</v>
      </c>
      <c r="L212" s="33">
        <f t="shared" si="39"/>
        <v>0.91013348366917313</v>
      </c>
      <c r="M212" s="11">
        <v>1.6930518909410729E-2</v>
      </c>
      <c r="N212" s="10">
        <v>237</v>
      </c>
      <c r="O212" s="33">
        <f t="shared" si="40"/>
        <v>0.1331695766401072</v>
      </c>
      <c r="P212" s="11">
        <v>5.5E-2</v>
      </c>
      <c r="Q212" s="10">
        <v>288</v>
      </c>
      <c r="R212" s="33">
        <f t="shared" si="41"/>
        <v>0.35864930401024347</v>
      </c>
      <c r="S212" s="12">
        <v>0.65428968675881249</v>
      </c>
      <c r="T212" s="10">
        <v>290</v>
      </c>
      <c r="U212" s="33">
        <f t="shared" si="42"/>
        <v>0.30897150936424139</v>
      </c>
      <c r="V212" s="11">
        <v>0.06</v>
      </c>
      <c r="W212" s="10">
        <v>302</v>
      </c>
      <c r="X212" s="33">
        <f t="shared" si="43"/>
        <v>-0.10011784367667038</v>
      </c>
      <c r="Y212" s="13">
        <v>81460</v>
      </c>
      <c r="Z212" s="10">
        <v>289</v>
      </c>
      <c r="AA212" s="33">
        <f t="shared" si="44"/>
        <v>0.27304894918250777</v>
      </c>
      <c r="AB212" s="11">
        <v>0.05</v>
      </c>
      <c r="AC212" s="10">
        <v>370</v>
      </c>
      <c r="AD212" s="33">
        <f t="shared" si="45"/>
        <v>0.51024442465437658</v>
      </c>
      <c r="AE212" s="11">
        <v>0.94400000000000006</v>
      </c>
      <c r="AF212" s="10">
        <v>247</v>
      </c>
      <c r="AG212" s="33">
        <f t="shared" si="46"/>
        <v>-5.8574266160888476E-2</v>
      </c>
      <c r="AH212" s="14">
        <v>2.6548081173949858</v>
      </c>
      <c r="AI212" s="10">
        <v>340</v>
      </c>
      <c r="AJ212" s="33">
        <f t="shared" si="47"/>
        <v>-0.17120301326036272</v>
      </c>
      <c r="AK212" s="13">
        <v>150813.60366402226</v>
      </c>
      <c r="AL212" s="38"/>
    </row>
    <row r="213" spans="1:38" x14ac:dyDescent="0.25">
      <c r="A213" t="s">
        <v>814</v>
      </c>
      <c r="B213" s="5" t="s">
        <v>582</v>
      </c>
      <c r="C213" s="6" t="s">
        <v>93</v>
      </c>
      <c r="D213" s="7" t="s">
        <v>34</v>
      </c>
      <c r="E213" s="36">
        <f t="shared" si="36"/>
        <v>7.5336253090569478</v>
      </c>
      <c r="F213" s="8">
        <v>6.5663552489438608</v>
      </c>
      <c r="G213" s="9">
        <f t="shared" si="37"/>
        <v>559</v>
      </c>
      <c r="H213" s="10">
        <v>344</v>
      </c>
      <c r="I213" s="33">
        <f t="shared" si="38"/>
        <v>0.18687000377662644</v>
      </c>
      <c r="J213" s="11">
        <v>3.0285035629453727E-2</v>
      </c>
      <c r="K213" s="10">
        <v>545</v>
      </c>
      <c r="L213" s="33">
        <f t="shared" si="39"/>
        <v>0.95010501389585866</v>
      </c>
      <c r="M213" s="11">
        <v>1.4769765421372719E-2</v>
      </c>
      <c r="N213" s="10">
        <v>521</v>
      </c>
      <c r="O213" s="33">
        <f t="shared" si="40"/>
        <v>0.90124645293309447</v>
      </c>
      <c r="P213" s="11">
        <v>5.0000000000000001E-3</v>
      </c>
      <c r="Q213" s="10">
        <v>434</v>
      </c>
      <c r="R213" s="33">
        <f t="shared" si="41"/>
        <v>0.5528057078878641</v>
      </c>
      <c r="S213" s="12">
        <v>0</v>
      </c>
      <c r="T213" s="10">
        <v>553</v>
      </c>
      <c r="U213" s="33">
        <f t="shared" si="42"/>
        <v>1.1063753644767016</v>
      </c>
      <c r="V213" s="11">
        <v>9.0000000000000011E-3</v>
      </c>
      <c r="W213" s="10">
        <v>553</v>
      </c>
      <c r="X213" s="33">
        <f t="shared" si="43"/>
        <v>2.510832849153851</v>
      </c>
      <c r="Y213" s="13">
        <v>160526</v>
      </c>
      <c r="Z213" s="10">
        <v>543</v>
      </c>
      <c r="AA213" s="33">
        <f t="shared" si="44"/>
        <v>1.0900692472815718</v>
      </c>
      <c r="AB213" s="11">
        <v>3.3000000000000002E-2</v>
      </c>
      <c r="AC213" s="10">
        <v>526</v>
      </c>
      <c r="AD213" s="33">
        <f t="shared" si="45"/>
        <v>1.0339005523181566</v>
      </c>
      <c r="AE213" s="11">
        <v>0.97799999999999998</v>
      </c>
      <c r="AF213" s="10">
        <v>333</v>
      </c>
      <c r="AG213" s="33">
        <f t="shared" si="46"/>
        <v>0.1988638811281857</v>
      </c>
      <c r="AH213" s="14">
        <v>2.3825756408318721</v>
      </c>
      <c r="AI213" s="10">
        <v>477</v>
      </c>
      <c r="AJ213" s="33">
        <f t="shared" si="47"/>
        <v>1.774164122216353E-2</v>
      </c>
      <c r="AK213" s="13">
        <v>263462.73688760807</v>
      </c>
      <c r="AL213" s="38"/>
    </row>
    <row r="214" spans="1:38" x14ac:dyDescent="0.25">
      <c r="A214" t="s">
        <v>815</v>
      </c>
      <c r="B214" s="5" t="s">
        <v>342</v>
      </c>
      <c r="C214" s="6" t="s">
        <v>33</v>
      </c>
      <c r="D214" s="7" t="s">
        <v>34</v>
      </c>
      <c r="E214" s="36">
        <f t="shared" si="36"/>
        <v>1.4956270459500927</v>
      </c>
      <c r="F214" s="8">
        <v>23.362939068833708</v>
      </c>
      <c r="G214" s="9">
        <f t="shared" si="37"/>
        <v>304</v>
      </c>
      <c r="H214" s="10">
        <v>366</v>
      </c>
      <c r="I214" s="33">
        <f t="shared" si="38"/>
        <v>0.22963184207080614</v>
      </c>
      <c r="J214" s="11">
        <v>3.4045321478911372E-2</v>
      </c>
      <c r="K214" s="10">
        <v>356</v>
      </c>
      <c r="L214" s="33">
        <f t="shared" si="39"/>
        <v>0.3435356524485132</v>
      </c>
      <c r="M214" s="11">
        <v>4.7559274755927479E-2</v>
      </c>
      <c r="N214" s="10">
        <v>369</v>
      </c>
      <c r="O214" s="33">
        <f t="shared" si="40"/>
        <v>0.5479310898383204</v>
      </c>
      <c r="P214" s="11">
        <v>2.7999999999999997E-2</v>
      </c>
      <c r="Q214" s="10">
        <v>232</v>
      </c>
      <c r="R214" s="33">
        <f t="shared" si="41"/>
        <v>0.24165566722889545</v>
      </c>
      <c r="S214" s="12">
        <v>1.0485477613505294</v>
      </c>
      <c r="T214" s="10">
        <v>332</v>
      </c>
      <c r="U214" s="33">
        <f t="shared" si="42"/>
        <v>0.41841909732085358</v>
      </c>
      <c r="V214" s="11">
        <v>5.2999999999999999E-2</v>
      </c>
      <c r="W214" s="10">
        <v>308</v>
      </c>
      <c r="X214" s="33">
        <f t="shared" si="43"/>
        <v>-6.4717808987748232E-2</v>
      </c>
      <c r="Y214" s="13">
        <v>82532</v>
      </c>
      <c r="Z214" s="10">
        <v>256</v>
      </c>
      <c r="AA214" s="33">
        <f t="shared" si="44"/>
        <v>0.17692891411202954</v>
      </c>
      <c r="AB214" s="11">
        <v>5.2000000000000005E-2</v>
      </c>
      <c r="AC214" s="10">
        <v>257</v>
      </c>
      <c r="AD214" s="33">
        <f t="shared" si="45"/>
        <v>0.17140810675428264</v>
      </c>
      <c r="AE214" s="11">
        <v>0.92200000000000004</v>
      </c>
      <c r="AF214" s="10">
        <v>155</v>
      </c>
      <c r="AG214" s="33">
        <f t="shared" si="46"/>
        <v>-0.3399145412405486</v>
      </c>
      <c r="AH214" s="14">
        <v>2.9523163175137568</v>
      </c>
      <c r="AI214" s="10">
        <v>276</v>
      </c>
      <c r="AJ214" s="33">
        <f t="shared" si="47"/>
        <v>-0.21724503454493427</v>
      </c>
      <c r="AK214" s="13">
        <v>123363.27010590333</v>
      </c>
      <c r="AL214" s="38"/>
    </row>
    <row r="215" spans="1:38" x14ac:dyDescent="0.25">
      <c r="A215" t="s">
        <v>816</v>
      </c>
      <c r="B215" s="5" t="s">
        <v>310</v>
      </c>
      <c r="C215" s="6" t="s">
        <v>54</v>
      </c>
      <c r="D215" s="7" t="s">
        <v>39</v>
      </c>
      <c r="E215" s="36">
        <f t="shared" si="36"/>
        <v>0.97806288662824747</v>
      </c>
      <c r="F215" s="8">
        <v>24.802705926227112</v>
      </c>
      <c r="G215" s="9">
        <f t="shared" si="37"/>
        <v>272</v>
      </c>
      <c r="H215" s="10">
        <v>96</v>
      </c>
      <c r="I215" s="33">
        <f t="shared" si="38"/>
        <v>-0.63615022709340685</v>
      </c>
      <c r="J215" s="11">
        <v>-4.2087702573879837E-2</v>
      </c>
      <c r="K215" s="10">
        <v>394</v>
      </c>
      <c r="L215" s="33">
        <f t="shared" si="39"/>
        <v>0.46436230794613509</v>
      </c>
      <c r="M215" s="11">
        <v>4.1027710519235941E-2</v>
      </c>
      <c r="N215" s="10">
        <v>222</v>
      </c>
      <c r="O215" s="33">
        <f t="shared" si="40"/>
        <v>8.7084964062528039E-2</v>
      </c>
      <c r="P215" s="11">
        <v>5.7999999999999996E-2</v>
      </c>
      <c r="Q215" s="10">
        <v>327</v>
      </c>
      <c r="R215" s="33">
        <f t="shared" si="41"/>
        <v>0.41991551810888583</v>
      </c>
      <c r="S215" s="12">
        <v>0.44782803403493054</v>
      </c>
      <c r="T215" s="10">
        <v>310</v>
      </c>
      <c r="U215" s="33">
        <f t="shared" si="42"/>
        <v>0.35587761848850369</v>
      </c>
      <c r="V215" s="11">
        <v>5.7000000000000002E-2</v>
      </c>
      <c r="W215" s="10">
        <v>324</v>
      </c>
      <c r="X215" s="33">
        <f t="shared" si="43"/>
        <v>1.252163237175636E-2</v>
      </c>
      <c r="Y215" s="13">
        <v>84871</v>
      </c>
      <c r="Z215" s="10">
        <v>238</v>
      </c>
      <c r="AA215" s="33">
        <f t="shared" si="44"/>
        <v>0.12886889657679079</v>
      </c>
      <c r="AB215" s="11">
        <v>5.2999999999999999E-2</v>
      </c>
      <c r="AC215" s="10">
        <v>221</v>
      </c>
      <c r="AD215" s="33">
        <f t="shared" si="45"/>
        <v>4.8194900245157574E-2</v>
      </c>
      <c r="AE215" s="11">
        <v>0.91400000000000003</v>
      </c>
      <c r="AF215" s="10">
        <v>300</v>
      </c>
      <c r="AG215" s="33">
        <f t="shared" si="46"/>
        <v>9.4903208437025752E-2</v>
      </c>
      <c r="AH215" s="14">
        <v>2.4925106745085337</v>
      </c>
      <c r="AI215" s="10">
        <v>269</v>
      </c>
      <c r="AJ215" s="33">
        <f t="shared" si="47"/>
        <v>-0.22071786219125292</v>
      </c>
      <c r="AK215" s="13">
        <v>121292.76419366074</v>
      </c>
      <c r="AL215" s="38"/>
    </row>
    <row r="216" spans="1:38" x14ac:dyDescent="0.25">
      <c r="A216" t="s">
        <v>817</v>
      </c>
      <c r="B216" s="5" t="s">
        <v>322</v>
      </c>
      <c r="C216" s="6" t="s">
        <v>49</v>
      </c>
      <c r="D216" s="7" t="s">
        <v>39</v>
      </c>
      <c r="E216" s="36">
        <f t="shared" si="36"/>
        <v>1.1419155613484997</v>
      </c>
      <c r="F216" s="8">
        <v>24.346898377909646</v>
      </c>
      <c r="G216" s="9">
        <f t="shared" si="37"/>
        <v>284</v>
      </c>
      <c r="H216" s="10">
        <v>516</v>
      </c>
      <c r="I216" s="33">
        <f t="shared" si="38"/>
        <v>0.97462188155176732</v>
      </c>
      <c r="J216" s="11">
        <v>9.9556431739773243E-2</v>
      </c>
      <c r="K216" s="10">
        <v>135</v>
      </c>
      <c r="L216" s="33">
        <f t="shared" si="39"/>
        <v>-0.29873095039175807</v>
      </c>
      <c r="M216" s="11">
        <v>8.2278481012658222E-2</v>
      </c>
      <c r="N216" s="10">
        <v>476</v>
      </c>
      <c r="O216" s="33">
        <f t="shared" si="40"/>
        <v>0.76299261520035677</v>
      </c>
      <c r="P216" s="11">
        <v>1.3999999999999999E-2</v>
      </c>
      <c r="Q216" s="10">
        <v>115</v>
      </c>
      <c r="R216" s="33">
        <f t="shared" si="41"/>
        <v>-0.24525021441547548</v>
      </c>
      <c r="S216" s="12">
        <v>2.6893769610040343</v>
      </c>
      <c r="T216" s="10">
        <v>351</v>
      </c>
      <c r="U216" s="33">
        <f t="shared" si="42"/>
        <v>0.48096057615320331</v>
      </c>
      <c r="V216" s="11">
        <v>4.9000000000000002E-2</v>
      </c>
      <c r="W216" s="10">
        <v>248</v>
      </c>
      <c r="X216" s="33">
        <f t="shared" si="43"/>
        <v>-0.32817067908870057</v>
      </c>
      <c r="Y216" s="13">
        <v>74554</v>
      </c>
      <c r="Z216" s="10">
        <v>227</v>
      </c>
      <c r="AA216" s="33">
        <f t="shared" si="44"/>
        <v>8.080887904155136E-2</v>
      </c>
      <c r="AB216" s="11">
        <v>5.4000000000000006E-2</v>
      </c>
      <c r="AC216" s="10">
        <v>287</v>
      </c>
      <c r="AD216" s="33">
        <f t="shared" si="45"/>
        <v>0.27921966244976709</v>
      </c>
      <c r="AE216" s="11">
        <v>0.92900000000000005</v>
      </c>
      <c r="AF216" s="10">
        <v>284</v>
      </c>
      <c r="AG216" s="33">
        <f t="shared" si="46"/>
        <v>3.8293407149732117E-2</v>
      </c>
      <c r="AH216" s="14">
        <v>2.5523737001108771</v>
      </c>
      <c r="AI216" s="10">
        <v>161</v>
      </c>
      <c r="AJ216" s="33">
        <f t="shared" si="47"/>
        <v>-0.26876545027855198</v>
      </c>
      <c r="AK216" s="13">
        <v>92646.708202599737</v>
      </c>
      <c r="AL216" s="38"/>
    </row>
    <row r="217" spans="1:38" x14ac:dyDescent="0.25">
      <c r="A217" t="s">
        <v>818</v>
      </c>
      <c r="B217" s="5" t="s">
        <v>304</v>
      </c>
      <c r="C217" s="6" t="s">
        <v>91</v>
      </c>
      <c r="D217" s="7" t="s">
        <v>39</v>
      </c>
      <c r="E217" s="36">
        <f t="shared" si="36"/>
        <v>0.89091764570959553</v>
      </c>
      <c r="F217" s="8">
        <v>25.045127715669871</v>
      </c>
      <c r="G217" s="9">
        <f t="shared" si="37"/>
        <v>266</v>
      </c>
      <c r="H217" s="10">
        <v>67</v>
      </c>
      <c r="I217" s="33">
        <f t="shared" si="38"/>
        <v>-0.85119918732307998</v>
      </c>
      <c r="J217" s="11">
        <v>-6.0998151571164505E-2</v>
      </c>
      <c r="K217" s="10">
        <v>529</v>
      </c>
      <c r="L217" s="33">
        <f t="shared" si="39"/>
        <v>0.84997931347968525</v>
      </c>
      <c r="M217" s="11">
        <v>2.0182291666666668E-2</v>
      </c>
      <c r="N217" s="10">
        <v>257</v>
      </c>
      <c r="O217" s="33">
        <f t="shared" si="40"/>
        <v>0.22533880179526564</v>
      </c>
      <c r="P217" s="11">
        <v>4.9000000000000002E-2</v>
      </c>
      <c r="Q217" s="10">
        <v>88</v>
      </c>
      <c r="R217" s="33">
        <f t="shared" si="41"/>
        <v>-0.44857942296632625</v>
      </c>
      <c r="S217" s="12">
        <v>3.3745781777277841</v>
      </c>
      <c r="T217" s="10">
        <v>494</v>
      </c>
      <c r="U217" s="33">
        <f t="shared" si="42"/>
        <v>0.82493870973112726</v>
      </c>
      <c r="V217" s="11">
        <v>2.7000000000000003E-2</v>
      </c>
      <c r="W217" s="10">
        <v>297</v>
      </c>
      <c r="X217" s="33">
        <f t="shared" si="43"/>
        <v>-0.10705255196461222</v>
      </c>
      <c r="Y217" s="13">
        <v>81250</v>
      </c>
      <c r="Z217" s="10">
        <v>227</v>
      </c>
      <c r="AA217" s="33">
        <f t="shared" si="44"/>
        <v>8.080887904155136E-2</v>
      </c>
      <c r="AB217" s="11">
        <v>5.4000000000000006E-2</v>
      </c>
      <c r="AC217" s="10">
        <v>395</v>
      </c>
      <c r="AD217" s="33">
        <f t="shared" si="45"/>
        <v>0.5872526787225798</v>
      </c>
      <c r="AE217" s="11">
        <v>0.94900000000000007</v>
      </c>
      <c r="AF217" s="10">
        <v>67</v>
      </c>
      <c r="AG217" s="33">
        <f t="shared" si="46"/>
        <v>-0.830103518911675</v>
      </c>
      <c r="AH217" s="14">
        <v>3.4706752351045806</v>
      </c>
      <c r="AI217" s="10">
        <v>196</v>
      </c>
      <c r="AJ217" s="33">
        <f t="shared" si="47"/>
        <v>-0.25583440184489059</v>
      </c>
      <c r="AK217" s="13">
        <v>100356.22187851519</v>
      </c>
      <c r="AL217" s="38"/>
    </row>
    <row r="218" spans="1:38" x14ac:dyDescent="0.25">
      <c r="A218" t="s">
        <v>819</v>
      </c>
      <c r="B218" s="5" t="s">
        <v>307</v>
      </c>
      <c r="C218" s="6" t="s">
        <v>49</v>
      </c>
      <c r="D218" s="7" t="s">
        <v>39</v>
      </c>
      <c r="E218" s="36">
        <f t="shared" si="36"/>
        <v>0.91558771233108449</v>
      </c>
      <c r="F218" s="8">
        <v>24.976500196450136</v>
      </c>
      <c r="G218" s="9">
        <f t="shared" si="37"/>
        <v>269</v>
      </c>
      <c r="H218" s="10">
        <v>283</v>
      </c>
      <c r="I218" s="33">
        <f t="shared" si="38"/>
        <v>2.2018508388133677E-2</v>
      </c>
      <c r="J218" s="11">
        <v>1.57887284055509E-2</v>
      </c>
      <c r="K218" s="10">
        <v>379</v>
      </c>
      <c r="L218" s="33">
        <f t="shared" si="39"/>
        <v>0.41557107904257562</v>
      </c>
      <c r="M218" s="11">
        <v>4.3665233212041021E-2</v>
      </c>
      <c r="N218" s="10">
        <v>216</v>
      </c>
      <c r="O218" s="33">
        <f t="shared" si="40"/>
        <v>7.1723426536668175E-2</v>
      </c>
      <c r="P218" s="11">
        <v>5.9000000000000004E-2</v>
      </c>
      <c r="Q218" s="10">
        <v>271</v>
      </c>
      <c r="R218" s="33">
        <f t="shared" si="41"/>
        <v>0.3252890332143405</v>
      </c>
      <c r="S218" s="12">
        <v>0.76671081062242985</v>
      </c>
      <c r="T218" s="10">
        <v>110</v>
      </c>
      <c r="U218" s="33">
        <f t="shared" si="42"/>
        <v>-0.48843234574821887</v>
      </c>
      <c r="V218" s="11">
        <v>0.111</v>
      </c>
      <c r="W218" s="10">
        <v>198</v>
      </c>
      <c r="X218" s="33">
        <f t="shared" si="43"/>
        <v>-0.51695985662281252</v>
      </c>
      <c r="Y218" s="13">
        <v>68837</v>
      </c>
      <c r="Z218" s="10">
        <v>514</v>
      </c>
      <c r="AA218" s="33">
        <f t="shared" si="44"/>
        <v>0.94588919467585442</v>
      </c>
      <c r="AB218" s="11">
        <v>3.6000000000000004E-2</v>
      </c>
      <c r="AC218" s="10">
        <v>431</v>
      </c>
      <c r="AD218" s="33">
        <f t="shared" si="45"/>
        <v>0.69506423441806253</v>
      </c>
      <c r="AE218" s="11">
        <v>0.95599999999999996</v>
      </c>
      <c r="AF218" s="10">
        <v>94</v>
      </c>
      <c r="AG218" s="33">
        <f t="shared" si="46"/>
        <v>-0.62759024000119645</v>
      </c>
      <c r="AH218" s="14">
        <v>3.2565240223365266</v>
      </c>
      <c r="AI218" s="10">
        <v>142</v>
      </c>
      <c r="AJ218" s="33">
        <f t="shared" si="47"/>
        <v>-0.27794324400075243</v>
      </c>
      <c r="AK218" s="13">
        <v>87174.891545270788</v>
      </c>
      <c r="AL218" s="38"/>
    </row>
    <row r="219" spans="1:38" x14ac:dyDescent="0.25">
      <c r="A219" t="s">
        <v>820</v>
      </c>
      <c r="B219" s="5" t="s">
        <v>227</v>
      </c>
      <c r="C219" s="6" t="s">
        <v>54</v>
      </c>
      <c r="D219" s="7" t="s">
        <v>39</v>
      </c>
      <c r="E219" s="36">
        <f t="shared" si="36"/>
        <v>-1.092672369864252</v>
      </c>
      <c r="F219" s="8">
        <v>30.563104785066905</v>
      </c>
      <c r="G219" s="9">
        <f t="shared" si="37"/>
        <v>187</v>
      </c>
      <c r="H219" s="10">
        <v>62</v>
      </c>
      <c r="I219" s="33">
        <f t="shared" si="38"/>
        <v>-0.89599800172065902</v>
      </c>
      <c r="J219" s="11">
        <v>-6.4937560038424547E-2</v>
      </c>
      <c r="K219" s="10">
        <v>16</v>
      </c>
      <c r="L219" s="33">
        <f t="shared" si="39"/>
        <v>-1.7245925224127223</v>
      </c>
      <c r="M219" s="11">
        <v>0.15935672514619884</v>
      </c>
      <c r="N219" s="10">
        <v>291</v>
      </c>
      <c r="O219" s="33">
        <f t="shared" si="40"/>
        <v>0.33286956447628385</v>
      </c>
      <c r="P219" s="11">
        <v>4.2000000000000003E-2</v>
      </c>
      <c r="Q219" s="10">
        <v>296</v>
      </c>
      <c r="R219" s="33">
        <f t="shared" si="41"/>
        <v>0.36989397965088539</v>
      </c>
      <c r="S219" s="12">
        <v>0.61639613725087328</v>
      </c>
      <c r="T219" s="10">
        <v>90</v>
      </c>
      <c r="U219" s="33">
        <f t="shared" si="42"/>
        <v>-0.64478604282909335</v>
      </c>
      <c r="V219" s="11">
        <v>0.121</v>
      </c>
      <c r="W219" s="10">
        <v>134</v>
      </c>
      <c r="X219" s="33">
        <f t="shared" si="43"/>
        <v>-0.71730688130349407</v>
      </c>
      <c r="Y219" s="13">
        <v>62770</v>
      </c>
      <c r="Z219" s="10">
        <v>183</v>
      </c>
      <c r="AA219" s="33">
        <f t="shared" si="44"/>
        <v>-0.11143119109940437</v>
      </c>
      <c r="AB219" s="11">
        <v>5.7999999999999996E-2</v>
      </c>
      <c r="AC219" s="10">
        <v>318</v>
      </c>
      <c r="AD219" s="33">
        <f t="shared" si="45"/>
        <v>0.38703121814524982</v>
      </c>
      <c r="AE219" s="11">
        <v>0.93599999999999994</v>
      </c>
      <c r="AF219" s="10">
        <v>265</v>
      </c>
      <c r="AG219" s="33">
        <f t="shared" si="46"/>
        <v>-2.3873799815903414E-3</v>
      </c>
      <c r="AH219" s="14">
        <v>2.5953923107787871</v>
      </c>
      <c r="AI219" s="10">
        <v>284</v>
      </c>
      <c r="AJ219" s="33">
        <f t="shared" si="47"/>
        <v>-0.21279416350374575</v>
      </c>
      <c r="AK219" s="13">
        <v>126016.88719950688</v>
      </c>
      <c r="AL219" s="38"/>
    </row>
    <row r="220" spans="1:38" x14ac:dyDescent="0.25">
      <c r="A220" t="s">
        <v>821</v>
      </c>
      <c r="B220" s="5" t="s">
        <v>241</v>
      </c>
      <c r="C220" s="6" t="s">
        <v>38</v>
      </c>
      <c r="D220" s="7" t="s">
        <v>39</v>
      </c>
      <c r="E220" s="36">
        <f t="shared" si="36"/>
        <v>-0.62552509640958165</v>
      </c>
      <c r="F220" s="8">
        <v>29.263588290874182</v>
      </c>
      <c r="G220" s="9">
        <f t="shared" si="37"/>
        <v>201</v>
      </c>
      <c r="H220" s="10">
        <v>267</v>
      </c>
      <c r="I220" s="33">
        <f t="shared" si="38"/>
        <v>-4.3019541618981708E-2</v>
      </c>
      <c r="J220" s="11">
        <v>1.0069571585499926E-2</v>
      </c>
      <c r="K220" s="10">
        <v>177</v>
      </c>
      <c r="L220" s="33">
        <f t="shared" si="39"/>
        <v>-0.16656912868335338</v>
      </c>
      <c r="M220" s="11">
        <v>7.5134168157423978E-2</v>
      </c>
      <c r="N220" s="10">
        <v>216</v>
      </c>
      <c r="O220" s="33">
        <f t="shared" si="40"/>
        <v>7.1723426536668175E-2</v>
      </c>
      <c r="P220" s="11">
        <v>5.9000000000000004E-2</v>
      </c>
      <c r="Q220" s="10">
        <v>231</v>
      </c>
      <c r="R220" s="33">
        <f t="shared" si="41"/>
        <v>0.23008271302494035</v>
      </c>
      <c r="S220" s="12">
        <v>1.0875475802066339</v>
      </c>
      <c r="T220" s="10">
        <v>267</v>
      </c>
      <c r="U220" s="33">
        <f t="shared" si="42"/>
        <v>0.23079466082380404</v>
      </c>
      <c r="V220" s="11">
        <v>6.5000000000000002E-2</v>
      </c>
      <c r="W220" s="10">
        <v>214</v>
      </c>
      <c r="X220" s="33">
        <f t="shared" si="43"/>
        <v>-0.43978646010414546</v>
      </c>
      <c r="Y220" s="13">
        <v>71174</v>
      </c>
      <c r="Z220" s="10">
        <v>483</v>
      </c>
      <c r="AA220" s="33">
        <f t="shared" si="44"/>
        <v>0.84976915960537658</v>
      </c>
      <c r="AB220" s="11">
        <v>3.7999999999999999E-2</v>
      </c>
      <c r="AC220" s="10">
        <v>61</v>
      </c>
      <c r="AD220" s="33">
        <f t="shared" si="45"/>
        <v>-1.1531338632188119</v>
      </c>
      <c r="AE220" s="11">
        <v>0.83599999999999997</v>
      </c>
      <c r="AF220" s="10">
        <v>39</v>
      </c>
      <c r="AG220" s="33">
        <f t="shared" si="46"/>
        <v>-1.1503539847032567</v>
      </c>
      <c r="AH220" s="14">
        <v>3.8093296977046269</v>
      </c>
      <c r="AI220" s="10">
        <v>99</v>
      </c>
      <c r="AJ220" s="33">
        <f t="shared" si="47"/>
        <v>-0.29995627730406188</v>
      </c>
      <c r="AK220" s="13">
        <v>74050.682617364509</v>
      </c>
      <c r="AL220" s="38"/>
    </row>
    <row r="221" spans="1:38" x14ac:dyDescent="0.25">
      <c r="A221" t="s">
        <v>822</v>
      </c>
      <c r="B221" s="5" t="s">
        <v>515</v>
      </c>
      <c r="C221" s="6" t="s">
        <v>172</v>
      </c>
      <c r="D221" s="7" t="s">
        <v>39</v>
      </c>
      <c r="E221" s="36">
        <f t="shared" si="36"/>
        <v>4.7534961999049141</v>
      </c>
      <c r="F221" s="8">
        <v>14.300155355729588</v>
      </c>
      <c r="G221" s="9">
        <f t="shared" si="37"/>
        <v>489</v>
      </c>
      <c r="H221" s="10">
        <v>448</v>
      </c>
      <c r="I221" s="33">
        <f t="shared" si="38"/>
        <v>0.48831250086380018</v>
      </c>
      <c r="J221" s="11">
        <v>5.6792547968472107E-2</v>
      </c>
      <c r="K221" s="10">
        <v>346</v>
      </c>
      <c r="L221" s="33">
        <f t="shared" si="39"/>
        <v>0.30879535663202867</v>
      </c>
      <c r="M221" s="11">
        <v>4.943724177233224E-2</v>
      </c>
      <c r="N221" s="10">
        <v>446</v>
      </c>
      <c r="O221" s="33">
        <f t="shared" si="40"/>
        <v>0.71690800262277754</v>
      </c>
      <c r="P221" s="11">
        <v>1.7000000000000001E-2</v>
      </c>
      <c r="Q221" s="10">
        <v>380</v>
      </c>
      <c r="R221" s="33">
        <f t="shared" si="41"/>
        <v>0.48573822731258653</v>
      </c>
      <c r="S221" s="12">
        <v>0.22601140101956255</v>
      </c>
      <c r="T221" s="10">
        <v>436</v>
      </c>
      <c r="U221" s="33">
        <f t="shared" si="42"/>
        <v>0.68422038235834015</v>
      </c>
      <c r="V221" s="11">
        <v>3.6000000000000004E-2</v>
      </c>
      <c r="W221" s="10">
        <v>469</v>
      </c>
      <c r="X221" s="33">
        <f t="shared" si="43"/>
        <v>0.93440854320257705</v>
      </c>
      <c r="Y221" s="13">
        <v>112788</v>
      </c>
      <c r="Z221" s="10">
        <v>450</v>
      </c>
      <c r="AA221" s="33">
        <f t="shared" si="44"/>
        <v>0.75364912453489841</v>
      </c>
      <c r="AB221" s="11">
        <v>0.04</v>
      </c>
      <c r="AC221" s="10">
        <v>499</v>
      </c>
      <c r="AD221" s="33">
        <f t="shared" si="45"/>
        <v>0.94149064743631272</v>
      </c>
      <c r="AE221" s="11">
        <v>0.97199999999999998</v>
      </c>
      <c r="AF221" s="10">
        <v>368</v>
      </c>
      <c r="AG221" s="33">
        <f t="shared" si="46"/>
        <v>0.31564524797283566</v>
      </c>
      <c r="AH221" s="14">
        <v>2.2590831396337259</v>
      </c>
      <c r="AI221" s="10">
        <v>352</v>
      </c>
      <c r="AJ221" s="33">
        <f t="shared" si="47"/>
        <v>-0.16442801571897883</v>
      </c>
      <c r="AK221" s="13">
        <v>154852.86903894928</v>
      </c>
      <c r="AL221" s="38"/>
    </row>
    <row r="222" spans="1:38" x14ac:dyDescent="0.25">
      <c r="A222" t="s">
        <v>823</v>
      </c>
      <c r="B222" s="5" t="s">
        <v>449</v>
      </c>
      <c r="C222" s="6" t="s">
        <v>93</v>
      </c>
      <c r="D222" s="7" t="s">
        <v>34</v>
      </c>
      <c r="E222" s="36">
        <f t="shared" si="36"/>
        <v>3.4142975953781463</v>
      </c>
      <c r="F222" s="8">
        <v>18.02555583321152</v>
      </c>
      <c r="G222" s="9">
        <f t="shared" si="37"/>
        <v>419</v>
      </c>
      <c r="H222" s="10">
        <v>406</v>
      </c>
      <c r="I222" s="33">
        <f t="shared" si="38"/>
        <v>0.33812456417596637</v>
      </c>
      <c r="J222" s="11">
        <v>4.3585688871318418E-2</v>
      </c>
      <c r="K222" s="10">
        <v>533</v>
      </c>
      <c r="L222" s="33">
        <f t="shared" si="39"/>
        <v>0.88066254994174553</v>
      </c>
      <c r="M222" s="11">
        <v>1.8523638374343378E-2</v>
      </c>
      <c r="N222" s="10">
        <v>394</v>
      </c>
      <c r="O222" s="33">
        <f t="shared" si="40"/>
        <v>0.6093772399417593</v>
      </c>
      <c r="P222" s="11">
        <v>2.4E-2</v>
      </c>
      <c r="Q222" s="10">
        <v>421</v>
      </c>
      <c r="R222" s="33">
        <f t="shared" si="41"/>
        <v>0.52470230853409394</v>
      </c>
      <c r="S222" s="12">
        <v>9.4705938062316516E-2</v>
      </c>
      <c r="T222" s="10">
        <v>197</v>
      </c>
      <c r="U222" s="33">
        <f t="shared" si="42"/>
        <v>-3.5006624213682482E-2</v>
      </c>
      <c r="V222" s="11">
        <v>8.199999999999999E-2</v>
      </c>
      <c r="W222" s="10">
        <v>452</v>
      </c>
      <c r="X222" s="33">
        <f t="shared" si="43"/>
        <v>0.78369421641130765</v>
      </c>
      <c r="Y222" s="13">
        <v>108224</v>
      </c>
      <c r="Z222" s="10">
        <v>450</v>
      </c>
      <c r="AA222" s="33">
        <f t="shared" si="44"/>
        <v>0.75364912453489841</v>
      </c>
      <c r="AB222" s="11">
        <v>0.04</v>
      </c>
      <c r="AC222" s="10">
        <v>355</v>
      </c>
      <c r="AD222" s="33">
        <f t="shared" si="45"/>
        <v>0.47944112302709535</v>
      </c>
      <c r="AE222" s="11">
        <v>0.94200000000000006</v>
      </c>
      <c r="AF222" s="10">
        <v>304</v>
      </c>
      <c r="AG222" s="33">
        <f t="shared" si="46"/>
        <v>0.11116133510198281</v>
      </c>
      <c r="AH222" s="14">
        <v>2.4753182337887512</v>
      </c>
      <c r="AI222" s="10">
        <v>388</v>
      </c>
      <c r="AJ222" s="33">
        <f t="shared" si="47"/>
        <v>-0.1361876206489967</v>
      </c>
      <c r="AK222" s="13">
        <v>171689.84193578939</v>
      </c>
      <c r="AL222" s="38"/>
    </row>
    <row r="223" spans="1:38" x14ac:dyDescent="0.25">
      <c r="A223" t="s">
        <v>824</v>
      </c>
      <c r="B223" s="5" t="s">
        <v>154</v>
      </c>
      <c r="C223" s="6" t="s">
        <v>61</v>
      </c>
      <c r="D223" s="7" t="s">
        <v>39</v>
      </c>
      <c r="E223" s="36">
        <f t="shared" si="36"/>
        <v>-3.3763170952560508</v>
      </c>
      <c r="F223" s="8">
        <v>36.915778034289708</v>
      </c>
      <c r="G223" s="9">
        <f t="shared" si="37"/>
        <v>114</v>
      </c>
      <c r="H223" s="10">
        <v>321</v>
      </c>
      <c r="I223" s="33">
        <f t="shared" si="38"/>
        <v>0.14353440823617566</v>
      </c>
      <c r="J223" s="11">
        <v>2.6474296119904706E-2</v>
      </c>
      <c r="K223" s="10">
        <v>367</v>
      </c>
      <c r="L223" s="33">
        <f t="shared" si="39"/>
        <v>0.37694319837569196</v>
      </c>
      <c r="M223" s="11">
        <v>4.5753352616355505E-2</v>
      </c>
      <c r="N223" s="10">
        <v>198</v>
      </c>
      <c r="O223" s="33">
        <f t="shared" si="40"/>
        <v>-5.084261092630514E-3</v>
      </c>
      <c r="P223" s="11">
        <v>6.4000000000000001E-2</v>
      </c>
      <c r="Q223" s="10">
        <v>185</v>
      </c>
      <c r="R223" s="33">
        <f t="shared" si="41"/>
        <v>9.3867890002147847E-2</v>
      </c>
      <c r="S223" s="12">
        <v>1.5465793304221251</v>
      </c>
      <c r="T223" s="10">
        <v>101</v>
      </c>
      <c r="U223" s="33">
        <f t="shared" si="42"/>
        <v>-0.55097382458056876</v>
      </c>
      <c r="V223" s="11">
        <v>0.115</v>
      </c>
      <c r="W223" s="10">
        <v>109</v>
      </c>
      <c r="X223" s="33">
        <f t="shared" si="43"/>
        <v>-0.81079335350903381</v>
      </c>
      <c r="Y223" s="13">
        <v>59939</v>
      </c>
      <c r="Z223" s="10">
        <v>67</v>
      </c>
      <c r="AA223" s="33">
        <f t="shared" si="44"/>
        <v>-1.0726315418041856</v>
      </c>
      <c r="AB223" s="11">
        <v>7.8E-2</v>
      </c>
      <c r="AC223" s="10">
        <v>95</v>
      </c>
      <c r="AD223" s="33">
        <f t="shared" si="45"/>
        <v>-0.75269094206415543</v>
      </c>
      <c r="AE223" s="11">
        <v>0.86199999999999999</v>
      </c>
      <c r="AF223" s="10">
        <v>25</v>
      </c>
      <c r="AG223" s="33">
        <f t="shared" si="46"/>
        <v>-1.3358897100022007</v>
      </c>
      <c r="AH223" s="14">
        <v>4.0055276991311572</v>
      </c>
      <c r="AI223" s="10">
        <v>107</v>
      </c>
      <c r="AJ223" s="33">
        <f t="shared" si="47"/>
        <v>-0.29663214544016375</v>
      </c>
      <c r="AK223" s="13">
        <v>76032.535844250364</v>
      </c>
      <c r="AL223" s="38">
        <v>1</v>
      </c>
    </row>
    <row r="224" spans="1:38" x14ac:dyDescent="0.25">
      <c r="A224" t="s">
        <v>825</v>
      </c>
      <c r="B224" s="5" t="s">
        <v>124</v>
      </c>
      <c r="C224" s="6" t="s">
        <v>19</v>
      </c>
      <c r="D224" s="7" t="s">
        <v>20</v>
      </c>
      <c r="E224" s="36">
        <f t="shared" si="36"/>
        <v>-4.5378844989800733</v>
      </c>
      <c r="F224" s="8">
        <v>40.147041676466266</v>
      </c>
      <c r="G224" s="9">
        <f t="shared" si="37"/>
        <v>84</v>
      </c>
      <c r="H224" s="10">
        <v>171</v>
      </c>
      <c r="I224" s="33">
        <f t="shared" si="38"/>
        <v>-0.40334074320827407</v>
      </c>
      <c r="J224" s="11">
        <v>-2.1615472127417545E-2</v>
      </c>
      <c r="K224" s="10">
        <v>106</v>
      </c>
      <c r="L224" s="33">
        <f t="shared" si="39"/>
        <v>-0.44538464502966391</v>
      </c>
      <c r="M224" s="11">
        <v>9.0206185567010308E-2</v>
      </c>
      <c r="N224" s="10">
        <v>156</v>
      </c>
      <c r="O224" s="33">
        <f t="shared" si="40"/>
        <v>-0.18942271140294739</v>
      </c>
      <c r="P224" s="11">
        <v>7.5999999999999998E-2</v>
      </c>
      <c r="Q224" s="10">
        <v>133</v>
      </c>
      <c r="R224" s="33">
        <f t="shared" si="41"/>
        <v>-0.13729613810389968</v>
      </c>
      <c r="S224" s="12">
        <v>2.3255813953488373</v>
      </c>
      <c r="T224" s="10">
        <v>72</v>
      </c>
      <c r="U224" s="33">
        <f t="shared" si="42"/>
        <v>-0.91058732786658025</v>
      </c>
      <c r="V224" s="11">
        <v>0.13800000000000001</v>
      </c>
      <c r="W224" s="10">
        <v>42</v>
      </c>
      <c r="X224" s="33">
        <f t="shared" si="43"/>
        <v>-1.2186202456808515</v>
      </c>
      <c r="Y224" s="13">
        <v>47589</v>
      </c>
      <c r="Z224" s="10">
        <v>55</v>
      </c>
      <c r="AA224" s="33">
        <f t="shared" si="44"/>
        <v>-1.2648716119451413</v>
      </c>
      <c r="AB224" s="11">
        <v>8.199999999999999E-2</v>
      </c>
      <c r="AC224" s="10">
        <v>202</v>
      </c>
      <c r="AD224" s="33">
        <f t="shared" si="45"/>
        <v>-5.9616655450326871E-2</v>
      </c>
      <c r="AE224" s="11">
        <v>0.90700000000000003</v>
      </c>
      <c r="AF224" s="10">
        <v>10</v>
      </c>
      <c r="AG224" s="33">
        <f t="shared" si="46"/>
        <v>-1.8294977442181104</v>
      </c>
      <c r="AH224" s="14">
        <v>4.5275021579325481</v>
      </c>
      <c r="AI224" s="10">
        <v>16</v>
      </c>
      <c r="AJ224" s="33">
        <f t="shared" si="47"/>
        <v>-0.35165610166525735</v>
      </c>
      <c r="AK224" s="13">
        <v>43227.156976744183</v>
      </c>
      <c r="AL224" s="38"/>
    </row>
    <row r="225" spans="1:38" x14ac:dyDescent="0.25">
      <c r="A225" t="s">
        <v>826</v>
      </c>
      <c r="B225" s="5" t="s">
        <v>457</v>
      </c>
      <c r="C225" s="6" t="s">
        <v>52</v>
      </c>
      <c r="D225" s="7" t="s">
        <v>34</v>
      </c>
      <c r="E225" s="36">
        <f t="shared" si="36"/>
        <v>3.6573445007117709</v>
      </c>
      <c r="F225" s="8">
        <v>17.349444721596118</v>
      </c>
      <c r="G225" s="9">
        <f t="shared" si="37"/>
        <v>428</v>
      </c>
      <c r="H225" s="10">
        <v>557</v>
      </c>
      <c r="I225" s="33">
        <f t="shared" si="38"/>
        <v>2.3156796754262952</v>
      </c>
      <c r="J225" s="11">
        <v>0.21748308893630552</v>
      </c>
      <c r="K225" s="10">
        <v>211</v>
      </c>
      <c r="L225" s="33">
        <f t="shared" si="39"/>
        <v>-6.9160150326132708E-2</v>
      </c>
      <c r="M225" s="11">
        <v>6.9868500604594916E-2</v>
      </c>
      <c r="N225" s="10">
        <v>242</v>
      </c>
      <c r="O225" s="33">
        <f t="shared" si="40"/>
        <v>0.14853111416596684</v>
      </c>
      <c r="P225" s="11">
        <v>5.4000000000000006E-2</v>
      </c>
      <c r="Q225" s="10">
        <v>243</v>
      </c>
      <c r="R225" s="33">
        <f t="shared" si="41"/>
        <v>0.2651078002459169</v>
      </c>
      <c r="S225" s="12">
        <v>0.96951617414002056</v>
      </c>
      <c r="T225" s="10">
        <v>115</v>
      </c>
      <c r="U225" s="33">
        <f t="shared" si="42"/>
        <v>-0.44152623662395668</v>
      </c>
      <c r="V225" s="11">
        <v>0.10800000000000001</v>
      </c>
      <c r="W225" s="10">
        <v>474</v>
      </c>
      <c r="X225" s="33">
        <f t="shared" si="43"/>
        <v>0.98701325892967862</v>
      </c>
      <c r="Y225" s="13">
        <v>114381</v>
      </c>
      <c r="Z225" s="10">
        <v>562</v>
      </c>
      <c r="AA225" s="33">
        <f t="shared" si="44"/>
        <v>1.378429352493006</v>
      </c>
      <c r="AB225" s="11">
        <v>2.7000000000000003E-2</v>
      </c>
      <c r="AC225" s="10">
        <v>345</v>
      </c>
      <c r="AD225" s="33">
        <f t="shared" si="45"/>
        <v>0.44863782139981234</v>
      </c>
      <c r="AE225" s="11">
        <v>0.94</v>
      </c>
      <c r="AF225" s="10">
        <v>529</v>
      </c>
      <c r="AG225" s="33">
        <f t="shared" si="46"/>
        <v>1.1891532592524834</v>
      </c>
      <c r="AH225" s="14">
        <v>1.3353767980814808</v>
      </c>
      <c r="AI225" s="10">
        <v>489</v>
      </c>
      <c r="AJ225" s="33">
        <f t="shared" si="47"/>
        <v>4.8932776052740705E-2</v>
      </c>
      <c r="AK225" s="13">
        <v>282058.94598676235</v>
      </c>
      <c r="AL225" s="38">
        <v>1</v>
      </c>
    </row>
    <row r="226" spans="1:38" x14ac:dyDescent="0.25">
      <c r="A226" t="s">
        <v>827</v>
      </c>
      <c r="B226" s="5" t="s">
        <v>579</v>
      </c>
      <c r="C226" s="6" t="s">
        <v>93</v>
      </c>
      <c r="D226" s="7" t="s">
        <v>34</v>
      </c>
      <c r="E226" s="36">
        <f t="shared" si="36"/>
        <v>7.4599249202661717</v>
      </c>
      <c r="F226" s="8">
        <v>6.7713759700405554</v>
      </c>
      <c r="G226" s="9">
        <f t="shared" si="37"/>
        <v>556</v>
      </c>
      <c r="H226" s="10">
        <v>326</v>
      </c>
      <c r="I226" s="33">
        <f t="shared" si="38"/>
        <v>0.1538381924547477</v>
      </c>
      <c r="J226" s="11">
        <v>2.7380365071534296E-2</v>
      </c>
      <c r="K226" s="10">
        <v>387</v>
      </c>
      <c r="L226" s="33">
        <f t="shared" si="39"/>
        <v>0.44680187425135315</v>
      </c>
      <c r="M226" s="11">
        <v>4.1976980365605959E-2</v>
      </c>
      <c r="N226" s="10">
        <v>517</v>
      </c>
      <c r="O226" s="33">
        <f t="shared" si="40"/>
        <v>0.88588491540723469</v>
      </c>
      <c r="P226" s="11">
        <v>6.0000000000000001E-3</v>
      </c>
      <c r="Q226" s="10">
        <v>434</v>
      </c>
      <c r="R226" s="33">
        <f t="shared" si="41"/>
        <v>0.5528057078878641</v>
      </c>
      <c r="S226" s="12">
        <v>0</v>
      </c>
      <c r="T226" s="10">
        <v>562</v>
      </c>
      <c r="U226" s="33">
        <f t="shared" si="42"/>
        <v>1.2158229524333137</v>
      </c>
      <c r="V226" s="11">
        <v>2E-3</v>
      </c>
      <c r="W226" s="10">
        <v>555</v>
      </c>
      <c r="X226" s="33">
        <f t="shared" si="43"/>
        <v>2.5722545511327644</v>
      </c>
      <c r="Y226" s="13">
        <v>162386</v>
      </c>
      <c r="Z226" s="10">
        <v>521</v>
      </c>
      <c r="AA226" s="33">
        <f t="shared" si="44"/>
        <v>0.99394921221109356</v>
      </c>
      <c r="AB226" s="11">
        <v>3.5000000000000003E-2</v>
      </c>
      <c r="AC226" s="10">
        <v>480</v>
      </c>
      <c r="AD226" s="33">
        <f t="shared" si="45"/>
        <v>0.87988404418175015</v>
      </c>
      <c r="AE226" s="11">
        <v>0.96799999999999997</v>
      </c>
      <c r="AF226" s="10">
        <v>487</v>
      </c>
      <c r="AG226" s="33">
        <f t="shared" si="46"/>
        <v>0.73191426013703398</v>
      </c>
      <c r="AH226" s="14">
        <v>1.8188921838982779</v>
      </c>
      <c r="AI226" s="10">
        <v>510</v>
      </c>
      <c r="AJ226" s="33">
        <f t="shared" si="47"/>
        <v>0.10473982120546439</v>
      </c>
      <c r="AK226" s="13">
        <v>315331.2038415366</v>
      </c>
      <c r="AL226" s="38"/>
    </row>
    <row r="227" spans="1:38" x14ac:dyDescent="0.25">
      <c r="A227" t="s">
        <v>828</v>
      </c>
      <c r="B227" s="5" t="s">
        <v>439</v>
      </c>
      <c r="C227" s="6" t="s">
        <v>91</v>
      </c>
      <c r="D227" s="7" t="s">
        <v>39</v>
      </c>
      <c r="E227" s="36">
        <f t="shared" si="36"/>
        <v>3.2663305940752778</v>
      </c>
      <c r="F227" s="8">
        <v>18.437172404078595</v>
      </c>
      <c r="G227" s="9">
        <f t="shared" si="37"/>
        <v>408</v>
      </c>
      <c r="H227" s="10">
        <v>133</v>
      </c>
      <c r="I227" s="33">
        <f t="shared" si="38"/>
        <v>-0.54276816682832196</v>
      </c>
      <c r="J227" s="11">
        <v>-3.3876099569530194E-2</v>
      </c>
      <c r="K227" s="10">
        <v>153</v>
      </c>
      <c r="L227" s="33">
        <f t="shared" si="39"/>
        <v>-0.23733925325185634</v>
      </c>
      <c r="M227" s="11">
        <v>7.8959810874704495E-2</v>
      </c>
      <c r="N227" s="10">
        <v>389</v>
      </c>
      <c r="O227" s="33">
        <f t="shared" si="40"/>
        <v>0.59401570241589952</v>
      </c>
      <c r="P227" s="11">
        <v>2.5000000000000001E-2</v>
      </c>
      <c r="Q227" s="10">
        <v>434</v>
      </c>
      <c r="R227" s="33">
        <f t="shared" si="41"/>
        <v>0.5528057078878641</v>
      </c>
      <c r="S227" s="12">
        <v>0</v>
      </c>
      <c r="T227" s="10">
        <v>484</v>
      </c>
      <c r="U227" s="33">
        <f t="shared" si="42"/>
        <v>0.80930334002303994</v>
      </c>
      <c r="V227" s="11">
        <v>2.7999999999999997E-2</v>
      </c>
      <c r="W227" s="10">
        <v>350</v>
      </c>
      <c r="X227" s="33">
        <f t="shared" si="43"/>
        <v>0.11997658841443611</v>
      </c>
      <c r="Y227" s="13">
        <v>88125</v>
      </c>
      <c r="Z227" s="10">
        <v>352</v>
      </c>
      <c r="AA227" s="33">
        <f t="shared" si="44"/>
        <v>0.46528901932346411</v>
      </c>
      <c r="AB227" s="11">
        <v>4.5999999999999999E-2</v>
      </c>
      <c r="AC227" s="10">
        <v>494</v>
      </c>
      <c r="AD227" s="33">
        <f t="shared" si="45"/>
        <v>0.92608899662267208</v>
      </c>
      <c r="AE227" s="11">
        <v>0.97099999999999997</v>
      </c>
      <c r="AF227" s="10">
        <v>331</v>
      </c>
      <c r="AG227" s="33">
        <f t="shared" si="46"/>
        <v>0.1843461878314808</v>
      </c>
      <c r="AH227" s="14">
        <v>2.3979276298116088</v>
      </c>
      <c r="AI227" s="10">
        <v>291</v>
      </c>
      <c r="AJ227" s="33">
        <f t="shared" si="47"/>
        <v>-0.20883381019969344</v>
      </c>
      <c r="AK227" s="13">
        <v>128378.05676094537</v>
      </c>
      <c r="AL227" s="38"/>
    </row>
    <row r="228" spans="1:38" x14ac:dyDescent="0.25">
      <c r="A228" t="s">
        <v>829</v>
      </c>
      <c r="B228" s="5" t="s">
        <v>527</v>
      </c>
      <c r="C228" s="6" t="s">
        <v>54</v>
      </c>
      <c r="D228" s="7" t="s">
        <v>39</v>
      </c>
      <c r="E228" s="36">
        <f t="shared" si="36"/>
        <v>5.1718598162671636</v>
      </c>
      <c r="F228" s="8">
        <v>13.136345887224545</v>
      </c>
      <c r="G228" s="9">
        <f t="shared" si="37"/>
        <v>502</v>
      </c>
      <c r="H228" s="10">
        <v>282</v>
      </c>
      <c r="I228" s="33">
        <f t="shared" si="38"/>
        <v>2.0524655909852731E-2</v>
      </c>
      <c r="J228" s="11">
        <v>1.5657365663457989E-2</v>
      </c>
      <c r="K228" s="10">
        <v>380</v>
      </c>
      <c r="L228" s="33">
        <f t="shared" si="39"/>
        <v>0.4179269458421857</v>
      </c>
      <c r="M228" s="11">
        <v>4.3537881384984572E-2</v>
      </c>
      <c r="N228" s="10">
        <v>484</v>
      </c>
      <c r="O228" s="33">
        <f t="shared" si="40"/>
        <v>0.79371569025207633</v>
      </c>
      <c r="P228" s="11">
        <v>1.2E-2</v>
      </c>
      <c r="Q228" s="10">
        <v>434</v>
      </c>
      <c r="R228" s="33">
        <f t="shared" si="41"/>
        <v>0.5528057078878641</v>
      </c>
      <c r="S228" s="12">
        <v>0</v>
      </c>
      <c r="T228" s="10">
        <v>455</v>
      </c>
      <c r="U228" s="33">
        <f t="shared" si="42"/>
        <v>0.73112649148260256</v>
      </c>
      <c r="V228" s="11">
        <v>3.3000000000000002E-2</v>
      </c>
      <c r="W228" s="10">
        <v>526</v>
      </c>
      <c r="X228" s="33">
        <f t="shared" si="43"/>
        <v>1.7182617366829362</v>
      </c>
      <c r="Y228" s="13">
        <v>136525</v>
      </c>
      <c r="Z228" s="10">
        <v>398</v>
      </c>
      <c r="AA228" s="33">
        <f t="shared" si="44"/>
        <v>0.60946907192918143</v>
      </c>
      <c r="AB228" s="11">
        <v>4.2999999999999997E-2</v>
      </c>
      <c r="AC228" s="10">
        <v>370</v>
      </c>
      <c r="AD228" s="33">
        <f t="shared" si="45"/>
        <v>0.51024442465437658</v>
      </c>
      <c r="AE228" s="11">
        <v>0.94400000000000006</v>
      </c>
      <c r="AF228" s="10">
        <v>455</v>
      </c>
      <c r="AG228" s="33">
        <f t="shared" si="46"/>
        <v>0.58475043014000139</v>
      </c>
      <c r="AH228" s="14">
        <v>1.9745131527503386</v>
      </c>
      <c r="AI228" s="10">
        <v>469</v>
      </c>
      <c r="AJ228" s="33">
        <f t="shared" si="47"/>
        <v>1.7447416204644558E-3</v>
      </c>
      <c r="AK228" s="13">
        <v>253925.35738707936</v>
      </c>
      <c r="AL228" s="38"/>
    </row>
    <row r="229" spans="1:38" x14ac:dyDescent="0.25">
      <c r="A229" t="s">
        <v>830</v>
      </c>
      <c r="B229" s="5" t="s">
        <v>314</v>
      </c>
      <c r="C229" s="6" t="s">
        <v>71</v>
      </c>
      <c r="D229" s="7" t="s">
        <v>34</v>
      </c>
      <c r="E229" s="36">
        <f t="shared" si="36"/>
        <v>0.99867048412552706</v>
      </c>
      <c r="F229" s="8">
        <v>24.745379437611746</v>
      </c>
      <c r="G229" s="9">
        <f t="shared" si="37"/>
        <v>276</v>
      </c>
      <c r="H229" s="10">
        <v>39</v>
      </c>
      <c r="I229" s="33">
        <f t="shared" si="38"/>
        <v>-1.1163177440664309</v>
      </c>
      <c r="J229" s="11">
        <v>-8.4311498169885146E-2</v>
      </c>
      <c r="K229" s="10">
        <v>134</v>
      </c>
      <c r="L229" s="33">
        <f t="shared" si="39"/>
        <v>-0.29915309738351059</v>
      </c>
      <c r="M229" s="11">
        <v>8.2301301144380001E-2</v>
      </c>
      <c r="N229" s="10">
        <v>379</v>
      </c>
      <c r="O229" s="33">
        <f t="shared" si="40"/>
        <v>0.57865416489003973</v>
      </c>
      <c r="P229" s="11">
        <v>2.6000000000000002E-2</v>
      </c>
      <c r="Q229" s="10">
        <v>365</v>
      </c>
      <c r="R229" s="33">
        <f t="shared" si="41"/>
        <v>0.47100176749462946</v>
      </c>
      <c r="S229" s="12">
        <v>0.27567195037904896</v>
      </c>
      <c r="T229" s="10">
        <v>261</v>
      </c>
      <c r="U229" s="33">
        <f t="shared" si="42"/>
        <v>0.21515929111571658</v>
      </c>
      <c r="V229" s="11">
        <v>6.6000000000000003E-2</v>
      </c>
      <c r="W229" s="10">
        <v>261</v>
      </c>
      <c r="X229" s="33">
        <f t="shared" si="43"/>
        <v>-0.25152564129673388</v>
      </c>
      <c r="Y229" s="13">
        <v>76875</v>
      </c>
      <c r="Z229" s="10">
        <v>202</v>
      </c>
      <c r="AA229" s="33">
        <f t="shared" si="44"/>
        <v>-1.531115602892617E-2</v>
      </c>
      <c r="AB229" s="11">
        <v>5.5999999999999994E-2</v>
      </c>
      <c r="AC229" s="10">
        <v>350</v>
      </c>
      <c r="AD229" s="33">
        <f t="shared" si="45"/>
        <v>0.46403947221345299</v>
      </c>
      <c r="AE229" s="11">
        <v>0.94099999999999995</v>
      </c>
      <c r="AF229" s="10">
        <v>197</v>
      </c>
      <c r="AG229" s="33">
        <f t="shared" si="46"/>
        <v>-0.1958093537082993</v>
      </c>
      <c r="AH229" s="14">
        <v>2.7999297636925582</v>
      </c>
      <c r="AI229" s="10">
        <v>230</v>
      </c>
      <c r="AJ229" s="33">
        <f t="shared" si="47"/>
        <v>-0.24210946189236549</v>
      </c>
      <c r="AK229" s="13">
        <v>108539.05506547209</v>
      </c>
      <c r="AL229" s="38"/>
    </row>
    <row r="230" spans="1:38" x14ac:dyDescent="0.25">
      <c r="A230" t="s">
        <v>831</v>
      </c>
      <c r="B230" s="5" t="s">
        <v>355</v>
      </c>
      <c r="C230" s="6" t="s">
        <v>63</v>
      </c>
      <c r="D230" s="7" t="s">
        <v>34</v>
      </c>
      <c r="E230" s="36">
        <f t="shared" si="36"/>
        <v>1.6834142893616157</v>
      </c>
      <c r="F230" s="8">
        <v>22.840550019214355</v>
      </c>
      <c r="G230" s="9">
        <f t="shared" si="37"/>
        <v>318</v>
      </c>
      <c r="H230" s="10">
        <v>112</v>
      </c>
      <c r="I230" s="33">
        <f t="shared" si="38"/>
        <v>-0.59249226978116765</v>
      </c>
      <c r="J230" s="11">
        <v>-3.8248616004026181E-2</v>
      </c>
      <c r="K230" s="10">
        <v>443</v>
      </c>
      <c r="L230" s="33">
        <f t="shared" si="39"/>
        <v>0.56850141888293737</v>
      </c>
      <c r="M230" s="11">
        <v>3.5398230088495575E-2</v>
      </c>
      <c r="N230" s="10">
        <v>287</v>
      </c>
      <c r="O230" s="33">
        <f t="shared" si="40"/>
        <v>0.31750802695042418</v>
      </c>
      <c r="P230" s="11">
        <v>4.2999999999999997E-2</v>
      </c>
      <c r="Q230" s="10">
        <v>233</v>
      </c>
      <c r="R230" s="33">
        <f t="shared" si="41"/>
        <v>0.24224182115164389</v>
      </c>
      <c r="S230" s="12">
        <v>1.0465724751439036</v>
      </c>
      <c r="T230" s="10">
        <v>367</v>
      </c>
      <c r="U230" s="33">
        <f t="shared" si="42"/>
        <v>0.52786668527746572</v>
      </c>
      <c r="V230" s="11">
        <v>4.5999999999999999E-2</v>
      </c>
      <c r="W230" s="10">
        <v>365</v>
      </c>
      <c r="X230" s="33">
        <f t="shared" si="43"/>
        <v>0.17502496325252681</v>
      </c>
      <c r="Y230" s="13">
        <v>89792</v>
      </c>
      <c r="Z230" s="10">
        <v>202</v>
      </c>
      <c r="AA230" s="33">
        <f t="shared" si="44"/>
        <v>-1.531115602892617E-2</v>
      </c>
      <c r="AB230" s="11">
        <v>5.5999999999999994E-2</v>
      </c>
      <c r="AC230" s="10">
        <v>381</v>
      </c>
      <c r="AD230" s="33">
        <f t="shared" si="45"/>
        <v>0.5410477262816562</v>
      </c>
      <c r="AE230" s="11">
        <v>0.94599999999999995</v>
      </c>
      <c r="AF230" s="10">
        <v>207</v>
      </c>
      <c r="AG230" s="33">
        <f t="shared" si="46"/>
        <v>-0.16773796144756084</v>
      </c>
      <c r="AH230" s="14">
        <v>2.7702451784195978</v>
      </c>
      <c r="AI230" s="10">
        <v>259</v>
      </c>
      <c r="AJ230" s="33">
        <f t="shared" si="47"/>
        <v>-0.22812629774690948</v>
      </c>
      <c r="AK230" s="13">
        <v>116875.84196755625</v>
      </c>
      <c r="AL230" s="38"/>
    </row>
    <row r="231" spans="1:38" x14ac:dyDescent="0.25">
      <c r="A231" t="s">
        <v>832</v>
      </c>
      <c r="B231" s="5" t="s">
        <v>493</v>
      </c>
      <c r="C231" s="6" t="s">
        <v>38</v>
      </c>
      <c r="D231" s="7" t="s">
        <v>39</v>
      </c>
      <c r="E231" s="36">
        <f t="shared" si="36"/>
        <v>4.4485047069079728</v>
      </c>
      <c r="F231" s="8">
        <v>15.148584744617905</v>
      </c>
      <c r="G231" s="9">
        <f t="shared" si="37"/>
        <v>467</v>
      </c>
      <c r="H231" s="10">
        <v>135</v>
      </c>
      <c r="I231" s="33">
        <f t="shared" si="38"/>
        <v>-0.53374573180945417</v>
      </c>
      <c r="J231" s="11">
        <v>-3.3082706766917269E-2</v>
      </c>
      <c r="K231" s="10">
        <v>555</v>
      </c>
      <c r="L231" s="33">
        <f t="shared" si="39"/>
        <v>1.0802965897218826</v>
      </c>
      <c r="M231" s="11">
        <v>7.7319587628865982E-3</v>
      </c>
      <c r="N231" s="10">
        <v>274</v>
      </c>
      <c r="O231" s="33">
        <f t="shared" si="40"/>
        <v>0.27142341437284495</v>
      </c>
      <c r="P231" s="11">
        <v>4.5999999999999999E-2</v>
      </c>
      <c r="Q231" s="10">
        <v>434</v>
      </c>
      <c r="R231" s="33">
        <f t="shared" si="41"/>
        <v>0.5528057078878641</v>
      </c>
      <c r="S231" s="12">
        <v>0</v>
      </c>
      <c r="T231" s="10">
        <v>536</v>
      </c>
      <c r="U231" s="33">
        <f t="shared" si="42"/>
        <v>0.98129240681200192</v>
      </c>
      <c r="V231" s="11">
        <v>1.7000000000000001E-2</v>
      </c>
      <c r="W231" s="10">
        <v>418</v>
      </c>
      <c r="X231" s="33">
        <f t="shared" si="43"/>
        <v>0.5555753361584399</v>
      </c>
      <c r="Y231" s="13">
        <v>101316</v>
      </c>
      <c r="Z231" s="10">
        <v>514</v>
      </c>
      <c r="AA231" s="33">
        <f t="shared" si="44"/>
        <v>0.94588919467585442</v>
      </c>
      <c r="AB231" s="11">
        <v>3.6000000000000004E-2</v>
      </c>
      <c r="AC231" s="10">
        <v>533</v>
      </c>
      <c r="AD231" s="33">
        <f t="shared" si="45"/>
        <v>1.0647038539454377</v>
      </c>
      <c r="AE231" s="11">
        <v>0.98</v>
      </c>
      <c r="AF231" s="10">
        <v>233</v>
      </c>
      <c r="AG231" s="33">
        <f t="shared" si="46"/>
        <v>-9.1859965607983304E-2</v>
      </c>
      <c r="AH231" s="14">
        <v>2.6900066631040764</v>
      </c>
      <c r="AI231" s="10">
        <v>371</v>
      </c>
      <c r="AJ231" s="33">
        <f t="shared" si="47"/>
        <v>-0.14743172008232258</v>
      </c>
      <c r="AK231" s="13">
        <v>164986.09020217729</v>
      </c>
      <c r="AL231" s="38"/>
    </row>
    <row r="232" spans="1:38" x14ac:dyDescent="0.25">
      <c r="A232" t="s">
        <v>833</v>
      </c>
      <c r="B232" s="5" t="s">
        <v>238</v>
      </c>
      <c r="C232" s="6" t="s">
        <v>26</v>
      </c>
      <c r="D232" s="7" t="s">
        <v>20</v>
      </c>
      <c r="E232" s="36">
        <f t="shared" si="36"/>
        <v>-0.70256816161671609</v>
      </c>
      <c r="F232" s="8">
        <v>29.477907713653714</v>
      </c>
      <c r="G232" s="9">
        <f t="shared" si="37"/>
        <v>198</v>
      </c>
      <c r="H232" s="10">
        <v>206</v>
      </c>
      <c r="I232" s="33">
        <f t="shared" si="38"/>
        <v>-0.27369966019752517</v>
      </c>
      <c r="J232" s="11">
        <v>-1.0215411947590458E-2</v>
      </c>
      <c r="K232" s="10">
        <v>147</v>
      </c>
      <c r="L232" s="33">
        <f t="shared" si="39"/>
        <v>-0.26903586185584627</v>
      </c>
      <c r="M232" s="11">
        <v>8.0673244341265229E-2</v>
      </c>
      <c r="N232" s="10">
        <v>207</v>
      </c>
      <c r="O232" s="33">
        <f t="shared" si="40"/>
        <v>5.6361889010808519E-2</v>
      </c>
      <c r="P232" s="11">
        <v>0.06</v>
      </c>
      <c r="Q232" s="10">
        <v>381</v>
      </c>
      <c r="R232" s="33">
        <f t="shared" si="41"/>
        <v>0.48622644071791604</v>
      </c>
      <c r="S232" s="12">
        <v>0.22436616558223021</v>
      </c>
      <c r="T232" s="10">
        <v>219</v>
      </c>
      <c r="U232" s="33">
        <f t="shared" si="42"/>
        <v>5.8805594034842111E-2</v>
      </c>
      <c r="V232" s="11">
        <v>7.5999999999999998E-2</v>
      </c>
      <c r="W232" s="10">
        <v>171</v>
      </c>
      <c r="X232" s="33">
        <f t="shared" si="43"/>
        <v>-0.59987915429434557</v>
      </c>
      <c r="Y232" s="13">
        <v>66326</v>
      </c>
      <c r="Z232" s="10">
        <v>141</v>
      </c>
      <c r="AA232" s="33">
        <f t="shared" si="44"/>
        <v>-0.35173127877559984</v>
      </c>
      <c r="AB232" s="11">
        <v>6.3E-2</v>
      </c>
      <c r="AC232" s="10">
        <v>199</v>
      </c>
      <c r="AD232" s="33">
        <f t="shared" si="45"/>
        <v>-7.5018306263969214E-2</v>
      </c>
      <c r="AE232" s="11">
        <v>0.90599999999999992</v>
      </c>
      <c r="AF232" s="10">
        <v>176</v>
      </c>
      <c r="AG232" s="33">
        <f t="shared" si="46"/>
        <v>-0.26453101687109487</v>
      </c>
      <c r="AH232" s="14">
        <v>2.8726006897124563</v>
      </c>
      <c r="AI232" s="10">
        <v>97</v>
      </c>
      <c r="AJ232" s="33">
        <f t="shared" si="47"/>
        <v>-0.30206684526100619</v>
      </c>
      <c r="AK232" s="13">
        <v>72792.358312766431</v>
      </c>
      <c r="AL232" s="38"/>
    </row>
    <row r="233" spans="1:38" x14ac:dyDescent="0.25">
      <c r="A233" t="s">
        <v>834</v>
      </c>
      <c r="B233" s="5" t="s">
        <v>238</v>
      </c>
      <c r="C233" s="6" t="s">
        <v>38</v>
      </c>
      <c r="D233" s="7" t="s">
        <v>39</v>
      </c>
      <c r="E233" s="36">
        <f t="shared" si="36"/>
        <v>6.2752079884875336</v>
      </c>
      <c r="F233" s="8">
        <v>10.067037277041905</v>
      </c>
      <c r="G233" s="9">
        <f t="shared" si="37"/>
        <v>539</v>
      </c>
      <c r="H233" s="10">
        <v>514</v>
      </c>
      <c r="I233" s="33">
        <f t="shared" si="38"/>
        <v>0.96381950343423983</v>
      </c>
      <c r="J233" s="11">
        <v>9.8606518658479025E-2</v>
      </c>
      <c r="K233" s="10">
        <v>416</v>
      </c>
      <c r="L233" s="33">
        <f t="shared" si="39"/>
        <v>0.52376866433208213</v>
      </c>
      <c r="M233" s="11">
        <v>3.7816362566215421E-2</v>
      </c>
      <c r="N233" s="10">
        <v>446</v>
      </c>
      <c r="O233" s="33">
        <f t="shared" si="40"/>
        <v>0.71690800262277754</v>
      </c>
      <c r="P233" s="11">
        <v>1.7000000000000001E-2</v>
      </c>
      <c r="Q233" s="10">
        <v>434</v>
      </c>
      <c r="R233" s="33">
        <f t="shared" si="41"/>
        <v>0.5528057078878641</v>
      </c>
      <c r="S233" s="12">
        <v>0</v>
      </c>
      <c r="T233" s="10">
        <v>531</v>
      </c>
      <c r="U233" s="33">
        <f t="shared" si="42"/>
        <v>0.95002166739582694</v>
      </c>
      <c r="V233" s="11">
        <v>1.9E-2</v>
      </c>
      <c r="W233" s="10">
        <v>536</v>
      </c>
      <c r="X233" s="33">
        <f t="shared" si="43"/>
        <v>1.8661361353181913</v>
      </c>
      <c r="Y233" s="13">
        <v>141003</v>
      </c>
      <c r="Z233" s="10">
        <v>561</v>
      </c>
      <c r="AA233" s="33">
        <f t="shared" si="44"/>
        <v>1.2823093174225282</v>
      </c>
      <c r="AB233" s="11">
        <v>2.8999999999999998E-2</v>
      </c>
      <c r="AC233" s="10">
        <v>381</v>
      </c>
      <c r="AD233" s="33">
        <f t="shared" si="45"/>
        <v>0.5410477262816562</v>
      </c>
      <c r="AE233" s="11">
        <v>0.94599999999999995</v>
      </c>
      <c r="AF233" s="10">
        <v>281</v>
      </c>
      <c r="AG233" s="33">
        <f t="shared" si="46"/>
        <v>2.4704888612608979E-2</v>
      </c>
      <c r="AH233" s="14">
        <v>2.566743116971351</v>
      </c>
      <c r="AI233" s="10">
        <v>450</v>
      </c>
      <c r="AJ233" s="33">
        <f t="shared" si="47"/>
        <v>-4.8375330144172321E-2</v>
      </c>
      <c r="AK233" s="13">
        <v>224043.6830054821</v>
      </c>
      <c r="AL233" s="38"/>
    </row>
    <row r="234" spans="1:38" x14ac:dyDescent="0.25">
      <c r="A234" t="s">
        <v>835</v>
      </c>
      <c r="B234" s="5" t="s">
        <v>406</v>
      </c>
      <c r="C234" s="6" t="s">
        <v>54</v>
      </c>
      <c r="D234" s="7" t="s">
        <v>39</v>
      </c>
      <c r="E234" s="36">
        <f t="shared" si="36"/>
        <v>2.5480806609823095</v>
      </c>
      <c r="F234" s="8">
        <v>20.43520961428122</v>
      </c>
      <c r="G234" s="9">
        <f t="shared" si="37"/>
        <v>370</v>
      </c>
      <c r="H234" s="10">
        <v>346</v>
      </c>
      <c r="I234" s="33">
        <f t="shared" si="38"/>
        <v>0.19160102161912959</v>
      </c>
      <c r="J234" s="11">
        <v>3.0701060294350269E-2</v>
      </c>
      <c r="K234" s="10">
        <v>509</v>
      </c>
      <c r="L234" s="33">
        <f t="shared" si="39"/>
        <v>0.76965029601407464</v>
      </c>
      <c r="M234" s="11">
        <v>2.4524662441443922E-2</v>
      </c>
      <c r="N234" s="10">
        <v>282</v>
      </c>
      <c r="O234" s="33">
        <f t="shared" si="40"/>
        <v>0.30214648942456435</v>
      </c>
      <c r="P234" s="11">
        <v>4.4000000000000004E-2</v>
      </c>
      <c r="Q234" s="10">
        <v>386</v>
      </c>
      <c r="R234" s="33">
        <f t="shared" si="41"/>
        <v>0.49015827714279564</v>
      </c>
      <c r="S234" s="12">
        <v>0.21111622908030095</v>
      </c>
      <c r="T234" s="10">
        <v>396</v>
      </c>
      <c r="U234" s="33">
        <f t="shared" si="42"/>
        <v>0.57477279440172813</v>
      </c>
      <c r="V234" s="11">
        <v>4.2999999999999997E-2</v>
      </c>
      <c r="W234" s="10">
        <v>387</v>
      </c>
      <c r="X234" s="33">
        <f t="shared" si="43"/>
        <v>0.30516632212290201</v>
      </c>
      <c r="Y234" s="13">
        <v>93733</v>
      </c>
      <c r="Z234" s="10">
        <v>267</v>
      </c>
      <c r="AA234" s="33">
        <f t="shared" si="44"/>
        <v>0.22498893164726899</v>
      </c>
      <c r="AB234" s="11">
        <v>5.0999999999999997E-2</v>
      </c>
      <c r="AC234" s="10">
        <v>318</v>
      </c>
      <c r="AD234" s="33">
        <f t="shared" si="45"/>
        <v>0.38703121814524982</v>
      </c>
      <c r="AE234" s="11">
        <v>0.93599999999999994</v>
      </c>
      <c r="AF234" s="10">
        <v>359</v>
      </c>
      <c r="AG234" s="33">
        <f t="shared" si="46"/>
        <v>0.30056286318860342</v>
      </c>
      <c r="AH234" s="14">
        <v>2.2750322715146312</v>
      </c>
      <c r="AI234" s="10">
        <v>294</v>
      </c>
      <c r="AJ234" s="33">
        <f t="shared" si="47"/>
        <v>-0.20654766843060673</v>
      </c>
      <c r="AK234" s="13">
        <v>129741.05847919546</v>
      </c>
      <c r="AL234" s="38"/>
    </row>
    <row r="235" spans="1:38" x14ac:dyDescent="0.25">
      <c r="A235" t="s">
        <v>836</v>
      </c>
      <c r="B235" s="5" t="s">
        <v>386</v>
      </c>
      <c r="C235" s="6" t="s">
        <v>63</v>
      </c>
      <c r="D235" s="7" t="s">
        <v>34</v>
      </c>
      <c r="E235" s="36">
        <f t="shared" si="36"/>
        <v>2.2397195061656365</v>
      </c>
      <c r="F235" s="8">
        <v>21.293012773206144</v>
      </c>
      <c r="G235" s="9">
        <f t="shared" si="37"/>
        <v>349</v>
      </c>
      <c r="H235" s="10">
        <v>80</v>
      </c>
      <c r="I235" s="33">
        <f t="shared" si="38"/>
        <v>-0.72075062354774455</v>
      </c>
      <c r="J235" s="11">
        <v>-4.9527085124677517E-2</v>
      </c>
      <c r="K235" s="10">
        <v>448</v>
      </c>
      <c r="L235" s="33">
        <f t="shared" si="39"/>
        <v>0.58595376058084825</v>
      </c>
      <c r="M235" s="11">
        <v>3.4454803404945278E-2</v>
      </c>
      <c r="N235" s="10">
        <v>479</v>
      </c>
      <c r="O235" s="33">
        <f t="shared" si="40"/>
        <v>0.77835415272621655</v>
      </c>
      <c r="P235" s="11">
        <v>1.3000000000000001E-2</v>
      </c>
      <c r="Q235" s="10">
        <v>347</v>
      </c>
      <c r="R235" s="33">
        <f t="shared" si="41"/>
        <v>0.44542601048368152</v>
      </c>
      <c r="S235" s="12">
        <v>0.3618599601954044</v>
      </c>
      <c r="T235" s="10">
        <v>415</v>
      </c>
      <c r="U235" s="33">
        <f t="shared" si="42"/>
        <v>0.63731427323407785</v>
      </c>
      <c r="V235" s="11">
        <v>3.9E-2</v>
      </c>
      <c r="W235" s="10">
        <v>282</v>
      </c>
      <c r="X235" s="33">
        <f t="shared" si="43"/>
        <v>-0.17141324936079624</v>
      </c>
      <c r="Y235" s="13">
        <v>79301</v>
      </c>
      <c r="Z235" s="10">
        <v>267</v>
      </c>
      <c r="AA235" s="33">
        <f t="shared" si="44"/>
        <v>0.22498893164726899</v>
      </c>
      <c r="AB235" s="11">
        <v>5.0999999999999997E-2</v>
      </c>
      <c r="AC235" s="10">
        <v>355</v>
      </c>
      <c r="AD235" s="33">
        <f t="shared" si="45"/>
        <v>0.47944112302709535</v>
      </c>
      <c r="AE235" s="11">
        <v>0.94200000000000006</v>
      </c>
      <c r="AF235" s="10">
        <v>190</v>
      </c>
      <c r="AG235" s="33">
        <f t="shared" si="46"/>
        <v>-0.23187124348029944</v>
      </c>
      <c r="AH235" s="14">
        <v>2.8380640404714925</v>
      </c>
      <c r="AI235" s="10">
        <v>208</v>
      </c>
      <c r="AJ235" s="33">
        <f t="shared" si="47"/>
        <v>-0.25089883592043494</v>
      </c>
      <c r="AK235" s="13">
        <v>103298.81490863036</v>
      </c>
      <c r="AL235" s="38"/>
    </row>
    <row r="236" spans="1:38" x14ac:dyDescent="0.25">
      <c r="A236" t="s">
        <v>837</v>
      </c>
      <c r="B236" s="5" t="s">
        <v>547</v>
      </c>
      <c r="C236" s="6" t="s">
        <v>54</v>
      </c>
      <c r="D236" s="7" t="s">
        <v>39</v>
      </c>
      <c r="E236" s="36">
        <f t="shared" si="36"/>
        <v>5.8273645085018728</v>
      </c>
      <c r="F236" s="8">
        <v>11.312854221994076</v>
      </c>
      <c r="G236" s="9">
        <f t="shared" si="37"/>
        <v>523</v>
      </c>
      <c r="H236" s="10">
        <v>54</v>
      </c>
      <c r="I236" s="33">
        <f t="shared" si="38"/>
        <v>-0.9191631011732444</v>
      </c>
      <c r="J236" s="11">
        <v>-6.6974595842956175E-2</v>
      </c>
      <c r="K236" s="10">
        <v>421</v>
      </c>
      <c r="L236" s="33">
        <f t="shared" si="39"/>
        <v>0.53270416654897323</v>
      </c>
      <c r="M236" s="11">
        <v>3.7333333333333336E-2</v>
      </c>
      <c r="N236" s="10">
        <v>503</v>
      </c>
      <c r="O236" s="33">
        <f t="shared" si="40"/>
        <v>0.83980030282965545</v>
      </c>
      <c r="P236" s="11">
        <v>9.0000000000000011E-3</v>
      </c>
      <c r="Q236" s="10">
        <v>434</v>
      </c>
      <c r="R236" s="33">
        <f t="shared" si="41"/>
        <v>0.5528057078878641</v>
      </c>
      <c r="S236" s="12">
        <v>0</v>
      </c>
      <c r="T236" s="10">
        <v>550</v>
      </c>
      <c r="U236" s="33">
        <f t="shared" si="42"/>
        <v>1.0751046250605267</v>
      </c>
      <c r="V236" s="11">
        <v>1.1000000000000001E-2</v>
      </c>
      <c r="W236" s="10">
        <v>525</v>
      </c>
      <c r="X236" s="33">
        <f t="shared" si="43"/>
        <v>1.698877575897118</v>
      </c>
      <c r="Y236" s="13">
        <v>135938</v>
      </c>
      <c r="Z236" s="10">
        <v>352</v>
      </c>
      <c r="AA236" s="33">
        <f t="shared" si="44"/>
        <v>0.46528901932346411</v>
      </c>
      <c r="AB236" s="11">
        <v>4.5999999999999999E-2</v>
      </c>
      <c r="AC236" s="10">
        <v>511</v>
      </c>
      <c r="AD236" s="33">
        <f t="shared" si="45"/>
        <v>0.98769559987723454</v>
      </c>
      <c r="AE236" s="11">
        <v>0.97499999999999998</v>
      </c>
      <c r="AF236" s="10">
        <v>525</v>
      </c>
      <c r="AG236" s="33">
        <f t="shared" si="46"/>
        <v>1.1339864473984747</v>
      </c>
      <c r="AH236" s="14">
        <v>1.3937139092410185</v>
      </c>
      <c r="AI236" s="10">
        <v>503</v>
      </c>
      <c r="AJ236" s="33">
        <f t="shared" si="47"/>
        <v>8.3639197729836148E-2</v>
      </c>
      <c r="AK236" s="13">
        <v>302750.97524752474</v>
      </c>
      <c r="AL236" s="38"/>
    </row>
    <row r="237" spans="1:38" x14ac:dyDescent="0.25">
      <c r="A237" t="s">
        <v>838</v>
      </c>
      <c r="B237" s="5" t="s">
        <v>57</v>
      </c>
      <c r="C237" s="6" t="s">
        <v>41</v>
      </c>
      <c r="D237" s="7" t="s">
        <v>34</v>
      </c>
      <c r="E237" s="36">
        <f t="shared" si="36"/>
        <v>-11.650917368855556</v>
      </c>
      <c r="F237" s="8">
        <v>59.934171053846939</v>
      </c>
      <c r="G237" s="9">
        <f t="shared" si="37"/>
        <v>23</v>
      </c>
      <c r="H237" s="10">
        <v>92</v>
      </c>
      <c r="I237" s="33">
        <f t="shared" si="38"/>
        <v>-0.65312459426168312</v>
      </c>
      <c r="J237" s="11">
        <v>-4.3580352918499266E-2</v>
      </c>
      <c r="K237" s="10">
        <v>15</v>
      </c>
      <c r="L237" s="33">
        <f t="shared" si="39"/>
        <v>-1.7323706800061063</v>
      </c>
      <c r="M237" s="11">
        <v>0.15977719143946056</v>
      </c>
      <c r="N237" s="10">
        <v>35</v>
      </c>
      <c r="O237" s="33">
        <f t="shared" si="40"/>
        <v>-1.7255764639889222</v>
      </c>
      <c r="P237" s="11">
        <v>0.17600000000000002</v>
      </c>
      <c r="Q237" s="10">
        <v>26</v>
      </c>
      <c r="R237" s="33">
        <f t="shared" si="41"/>
        <v>-1.8992179453401086</v>
      </c>
      <c r="S237" s="12">
        <v>8.2631000366434595</v>
      </c>
      <c r="T237" s="10">
        <v>23</v>
      </c>
      <c r="U237" s="33">
        <f t="shared" si="42"/>
        <v>-2.4584889289672383</v>
      </c>
      <c r="V237" s="11">
        <v>0.23699999999999999</v>
      </c>
      <c r="W237" s="10">
        <v>16</v>
      </c>
      <c r="X237" s="33">
        <f t="shared" si="43"/>
        <v>-1.575493543146506</v>
      </c>
      <c r="Y237" s="13">
        <v>36782</v>
      </c>
      <c r="Z237" s="10">
        <v>47</v>
      </c>
      <c r="AA237" s="33">
        <f t="shared" si="44"/>
        <v>-1.4090516645508593</v>
      </c>
      <c r="AB237" s="11">
        <v>8.5000000000000006E-2</v>
      </c>
      <c r="AC237" s="10">
        <v>45</v>
      </c>
      <c r="AD237" s="33">
        <f t="shared" si="45"/>
        <v>-1.4303635778643433</v>
      </c>
      <c r="AE237" s="11">
        <v>0.81799999999999995</v>
      </c>
      <c r="AF237" s="10">
        <v>9</v>
      </c>
      <c r="AG237" s="33">
        <f t="shared" si="46"/>
        <v>-1.864228933366042</v>
      </c>
      <c r="AH237" s="14">
        <v>4.5642292620361467</v>
      </c>
      <c r="AI237" s="10">
        <v>11</v>
      </c>
      <c r="AJ237" s="33">
        <f t="shared" si="47"/>
        <v>-0.36117677235647777</v>
      </c>
      <c r="AK237" s="13">
        <v>37550.916471234887</v>
      </c>
      <c r="AL237" s="38">
        <v>1</v>
      </c>
    </row>
    <row r="238" spans="1:38" x14ac:dyDescent="0.25">
      <c r="A238" t="s">
        <v>839</v>
      </c>
      <c r="B238" s="5" t="s">
        <v>341</v>
      </c>
      <c r="C238" s="6" t="s">
        <v>30</v>
      </c>
      <c r="D238" s="7" t="s">
        <v>20</v>
      </c>
      <c r="E238" s="36">
        <f t="shared" si="36"/>
        <v>1.4902542997334089</v>
      </c>
      <c r="F238" s="8">
        <v>23.377885045668933</v>
      </c>
      <c r="G238" s="9">
        <f t="shared" si="37"/>
        <v>303</v>
      </c>
      <c r="H238" s="10">
        <v>65</v>
      </c>
      <c r="I238" s="33">
        <f t="shared" si="38"/>
        <v>-0.87905310738612885</v>
      </c>
      <c r="J238" s="11">
        <v>-6.3447501403705808E-2</v>
      </c>
      <c r="K238" s="10">
        <v>239</v>
      </c>
      <c r="L238" s="33">
        <f t="shared" si="39"/>
        <v>2.9125912566061091E-2</v>
      </c>
      <c r="M238" s="11">
        <v>6.4555420219244819E-2</v>
      </c>
      <c r="N238" s="10">
        <v>249</v>
      </c>
      <c r="O238" s="33">
        <f t="shared" si="40"/>
        <v>0.19461572674354624</v>
      </c>
      <c r="P238" s="11">
        <v>5.0999999999999997E-2</v>
      </c>
      <c r="Q238" s="10">
        <v>434</v>
      </c>
      <c r="R238" s="33">
        <f t="shared" si="41"/>
        <v>0.5528057078878641</v>
      </c>
      <c r="S238" s="12">
        <v>0</v>
      </c>
      <c r="T238" s="10">
        <v>197</v>
      </c>
      <c r="U238" s="33">
        <f t="shared" si="42"/>
        <v>-3.5006624213682482E-2</v>
      </c>
      <c r="V238" s="11">
        <v>8.199999999999999E-2</v>
      </c>
      <c r="W238" s="10">
        <v>271</v>
      </c>
      <c r="X238" s="33">
        <f t="shared" si="43"/>
        <v>-0.20952112252405758</v>
      </c>
      <c r="Y238" s="13">
        <v>78147</v>
      </c>
      <c r="Z238" s="10">
        <v>227</v>
      </c>
      <c r="AA238" s="33">
        <f t="shared" si="44"/>
        <v>8.080887904155136E-2</v>
      </c>
      <c r="AB238" s="11">
        <v>5.4000000000000006E-2</v>
      </c>
      <c r="AC238" s="10">
        <v>505</v>
      </c>
      <c r="AD238" s="33">
        <f t="shared" si="45"/>
        <v>0.95689229824995325</v>
      </c>
      <c r="AE238" s="11">
        <v>0.97299999999999998</v>
      </c>
      <c r="AF238" s="10">
        <v>488</v>
      </c>
      <c r="AG238" s="33">
        <f t="shared" si="46"/>
        <v>0.74259004910721149</v>
      </c>
      <c r="AH238" s="14">
        <v>1.8076028839199294</v>
      </c>
      <c r="AI238" s="10">
        <v>424</v>
      </c>
      <c r="AJ238" s="33">
        <f t="shared" si="47"/>
        <v>-9.4025116094207786E-2</v>
      </c>
      <c r="AK238" s="13">
        <v>196827.20083932855</v>
      </c>
      <c r="AL238" s="38"/>
    </row>
    <row r="239" spans="1:38" x14ac:dyDescent="0.25">
      <c r="A239" t="s">
        <v>840</v>
      </c>
      <c r="B239" s="5" t="s">
        <v>383</v>
      </c>
      <c r="C239" s="6" t="s">
        <v>30</v>
      </c>
      <c r="D239" s="7" t="s">
        <v>20</v>
      </c>
      <c r="E239" s="36">
        <f t="shared" si="36"/>
        <v>2.1873551608821744</v>
      </c>
      <c r="F239" s="8">
        <v>21.438680604894913</v>
      </c>
      <c r="G239" s="9">
        <f t="shared" si="37"/>
        <v>346</v>
      </c>
      <c r="H239" s="10">
        <v>534</v>
      </c>
      <c r="I239" s="33">
        <f t="shared" si="38"/>
        <v>1.2753422022043102</v>
      </c>
      <c r="J239" s="11">
        <v>0.12600043909546343</v>
      </c>
      <c r="K239" s="10">
        <v>365</v>
      </c>
      <c r="L239" s="33">
        <f t="shared" si="39"/>
        <v>0.37642603425968763</v>
      </c>
      <c r="M239" s="11">
        <v>4.5781309118426032E-2</v>
      </c>
      <c r="N239" s="10">
        <v>291</v>
      </c>
      <c r="O239" s="33">
        <f t="shared" si="40"/>
        <v>0.33286956447628385</v>
      </c>
      <c r="P239" s="11">
        <v>4.2000000000000003E-2</v>
      </c>
      <c r="Q239" s="10">
        <v>316</v>
      </c>
      <c r="R239" s="33">
        <f t="shared" si="41"/>
        <v>0.38974810708188329</v>
      </c>
      <c r="S239" s="12">
        <v>0.54948950652297224</v>
      </c>
      <c r="T239" s="10">
        <v>389</v>
      </c>
      <c r="U239" s="33">
        <f t="shared" si="42"/>
        <v>0.55913742469364058</v>
      </c>
      <c r="V239" s="11">
        <v>4.4000000000000004E-2</v>
      </c>
      <c r="W239" s="10">
        <v>324</v>
      </c>
      <c r="X239" s="33">
        <f t="shared" si="43"/>
        <v>1.252163237175636E-2</v>
      </c>
      <c r="Y239" s="13">
        <v>84871</v>
      </c>
      <c r="Z239" s="10">
        <v>213</v>
      </c>
      <c r="AA239" s="33">
        <f t="shared" si="44"/>
        <v>3.2748861506312593E-2</v>
      </c>
      <c r="AB239" s="11">
        <v>5.5E-2</v>
      </c>
      <c r="AC239" s="10">
        <v>328</v>
      </c>
      <c r="AD239" s="33">
        <f t="shared" si="45"/>
        <v>0.40243286895889219</v>
      </c>
      <c r="AE239" s="11">
        <v>0.93700000000000006</v>
      </c>
      <c r="AF239" s="10">
        <v>402</v>
      </c>
      <c r="AG239" s="33">
        <f t="shared" si="46"/>
        <v>0.39738655892366254</v>
      </c>
      <c r="AH239" s="14">
        <v>2.1726443590878421</v>
      </c>
      <c r="AI239" s="10">
        <v>275</v>
      </c>
      <c r="AJ239" s="33">
        <f t="shared" si="47"/>
        <v>-0.21756798821403758</v>
      </c>
      <c r="AK239" s="13">
        <v>123170.72456395348</v>
      </c>
      <c r="AL239" s="38"/>
    </row>
    <row r="240" spans="1:38" x14ac:dyDescent="0.25">
      <c r="A240" t="s">
        <v>841</v>
      </c>
      <c r="B240" s="5" t="s">
        <v>205</v>
      </c>
      <c r="C240" s="6" t="s">
        <v>49</v>
      </c>
      <c r="D240" s="7" t="s">
        <v>39</v>
      </c>
      <c r="E240" s="36">
        <f t="shared" si="36"/>
        <v>-1.7328785408631395</v>
      </c>
      <c r="F240" s="8">
        <v>32.344038820589539</v>
      </c>
      <c r="G240" s="9">
        <f t="shared" si="37"/>
        <v>164</v>
      </c>
      <c r="H240" s="10">
        <v>312</v>
      </c>
      <c r="I240" s="33">
        <f t="shared" si="38"/>
        <v>0.11677217594302731</v>
      </c>
      <c r="J240" s="11">
        <v>2.4120944453881465E-2</v>
      </c>
      <c r="K240" s="10">
        <v>342</v>
      </c>
      <c r="L240" s="33">
        <f t="shared" si="39"/>
        <v>0.30705243983002406</v>
      </c>
      <c r="M240" s="11">
        <v>4.9531459170013385E-2</v>
      </c>
      <c r="N240" s="10">
        <v>190</v>
      </c>
      <c r="O240" s="33">
        <f t="shared" si="40"/>
        <v>-5.1168873670209787E-2</v>
      </c>
      <c r="P240" s="11">
        <v>6.7000000000000004E-2</v>
      </c>
      <c r="Q240" s="10">
        <v>125</v>
      </c>
      <c r="R240" s="33">
        <f t="shared" si="41"/>
        <v>-0.18548536967837845</v>
      </c>
      <c r="S240" s="12">
        <v>2.487974788522143</v>
      </c>
      <c r="T240" s="10">
        <v>110</v>
      </c>
      <c r="U240" s="33">
        <f t="shared" si="42"/>
        <v>-0.48843234574821887</v>
      </c>
      <c r="V240" s="11">
        <v>0.111</v>
      </c>
      <c r="W240" s="10">
        <v>211</v>
      </c>
      <c r="X240" s="33">
        <f t="shared" si="43"/>
        <v>-0.45256613680620966</v>
      </c>
      <c r="Y240" s="13">
        <v>70787</v>
      </c>
      <c r="Z240" s="10">
        <v>227</v>
      </c>
      <c r="AA240" s="33">
        <f t="shared" si="44"/>
        <v>8.080887904155136E-2</v>
      </c>
      <c r="AB240" s="11">
        <v>5.4000000000000006E-2</v>
      </c>
      <c r="AC240" s="10">
        <v>122</v>
      </c>
      <c r="AD240" s="33">
        <f t="shared" si="45"/>
        <v>-0.53706783067318831</v>
      </c>
      <c r="AE240" s="11">
        <v>0.87599999999999989</v>
      </c>
      <c r="AF240" s="10">
        <v>118</v>
      </c>
      <c r="AG240" s="33">
        <f t="shared" si="46"/>
        <v>-0.51844660856810965</v>
      </c>
      <c r="AH240" s="14">
        <v>3.1411081781852044</v>
      </c>
      <c r="AI240" s="10">
        <v>98</v>
      </c>
      <c r="AJ240" s="33">
        <f t="shared" si="47"/>
        <v>-0.30124546051888512</v>
      </c>
      <c r="AK240" s="13">
        <v>73282.069331564111</v>
      </c>
      <c r="AL240" s="38"/>
    </row>
    <row r="241" spans="1:38" x14ac:dyDescent="0.25">
      <c r="A241" t="s">
        <v>842</v>
      </c>
      <c r="B241" s="5" t="s">
        <v>385</v>
      </c>
      <c r="C241" s="6" t="s">
        <v>81</v>
      </c>
      <c r="D241" s="7" t="s">
        <v>34</v>
      </c>
      <c r="E241" s="36">
        <f t="shared" si="36"/>
        <v>2.2335477343125145</v>
      </c>
      <c r="F241" s="8">
        <v>21.310181490176738</v>
      </c>
      <c r="G241" s="9">
        <f t="shared" si="37"/>
        <v>348</v>
      </c>
      <c r="H241" s="10">
        <v>378</v>
      </c>
      <c r="I241" s="33">
        <f t="shared" si="38"/>
        <v>0.26214995102045474</v>
      </c>
      <c r="J241" s="11">
        <v>3.6904819335230821E-2</v>
      </c>
      <c r="K241" s="10">
        <v>361</v>
      </c>
      <c r="L241" s="33">
        <f t="shared" si="39"/>
        <v>0.3667243855597514</v>
      </c>
      <c r="M241" s="11">
        <v>4.6305754170922711E-2</v>
      </c>
      <c r="N241" s="10">
        <v>379</v>
      </c>
      <c r="O241" s="33">
        <f t="shared" si="40"/>
        <v>0.57865416489003973</v>
      </c>
      <c r="P241" s="11">
        <v>2.6000000000000002E-2</v>
      </c>
      <c r="Q241" s="10">
        <v>378</v>
      </c>
      <c r="R241" s="33">
        <f t="shared" si="41"/>
        <v>0.48377625925651152</v>
      </c>
      <c r="S241" s="12">
        <v>0.23262305759746907</v>
      </c>
      <c r="T241" s="10">
        <v>254</v>
      </c>
      <c r="U241" s="33">
        <f t="shared" si="42"/>
        <v>0.18388855169954166</v>
      </c>
      <c r="V241" s="11">
        <v>6.8000000000000005E-2</v>
      </c>
      <c r="W241" s="10">
        <v>389</v>
      </c>
      <c r="X241" s="33">
        <f t="shared" si="43"/>
        <v>0.33584415069193996</v>
      </c>
      <c r="Y241" s="13">
        <v>94662</v>
      </c>
      <c r="Z241" s="10">
        <v>227</v>
      </c>
      <c r="AA241" s="33">
        <f t="shared" si="44"/>
        <v>8.080887904155136E-2</v>
      </c>
      <c r="AB241" s="11">
        <v>5.4000000000000006E-2</v>
      </c>
      <c r="AC241" s="10">
        <v>350</v>
      </c>
      <c r="AD241" s="33">
        <f t="shared" si="45"/>
        <v>0.46403947221345299</v>
      </c>
      <c r="AE241" s="11">
        <v>0.94099999999999995</v>
      </c>
      <c r="AF241" s="10">
        <v>274</v>
      </c>
      <c r="AG241" s="33">
        <f t="shared" si="46"/>
        <v>1.2799114467697978E-2</v>
      </c>
      <c r="AH241" s="14">
        <v>2.57933308630962</v>
      </c>
      <c r="AI241" s="10">
        <v>277</v>
      </c>
      <c r="AJ241" s="33">
        <f t="shared" si="47"/>
        <v>-0.21552842496999508</v>
      </c>
      <c r="AK241" s="13">
        <v>124386.71573462362</v>
      </c>
      <c r="AL241" s="38"/>
    </row>
    <row r="242" spans="1:38" x14ac:dyDescent="0.25">
      <c r="A242" t="s">
        <v>843</v>
      </c>
      <c r="B242" s="5" t="s">
        <v>104</v>
      </c>
      <c r="C242" s="6" t="s">
        <v>52</v>
      </c>
      <c r="D242" s="7" t="s">
        <v>34</v>
      </c>
      <c r="E242" s="36">
        <f t="shared" si="36"/>
        <v>-5.8023238861385016</v>
      </c>
      <c r="F242" s="8">
        <v>43.664475969441455</v>
      </c>
      <c r="G242" s="9">
        <f t="shared" si="37"/>
        <v>64</v>
      </c>
      <c r="H242" s="10">
        <v>511</v>
      </c>
      <c r="I242" s="33">
        <f t="shared" si="38"/>
        <v>0.93849613669625276</v>
      </c>
      <c r="J242" s="11">
        <v>9.6379694429118423E-2</v>
      </c>
      <c r="K242" s="10">
        <v>64</v>
      </c>
      <c r="L242" s="33">
        <f t="shared" si="39"/>
        <v>-0.72793033439617649</v>
      </c>
      <c r="M242" s="11">
        <v>0.10547984610405954</v>
      </c>
      <c r="N242" s="10">
        <v>52</v>
      </c>
      <c r="O242" s="33">
        <f t="shared" si="40"/>
        <v>-1.3568995633682879</v>
      </c>
      <c r="P242" s="11">
        <v>0.152</v>
      </c>
      <c r="Q242" s="10">
        <v>40</v>
      </c>
      <c r="R242" s="33">
        <f t="shared" si="41"/>
        <v>-1.1987562819387469</v>
      </c>
      <c r="S242" s="12">
        <v>5.9026069847515981</v>
      </c>
      <c r="T242" s="10">
        <v>33</v>
      </c>
      <c r="U242" s="33">
        <f t="shared" si="42"/>
        <v>-1.7705326618113901</v>
      </c>
      <c r="V242" s="11">
        <v>0.193</v>
      </c>
      <c r="W242" s="10">
        <v>107</v>
      </c>
      <c r="X242" s="33">
        <f t="shared" si="43"/>
        <v>-0.82406836651737969</v>
      </c>
      <c r="Y242" s="13">
        <v>59537</v>
      </c>
      <c r="Z242" s="10">
        <v>238</v>
      </c>
      <c r="AA242" s="33">
        <f t="shared" si="44"/>
        <v>0.12886889657679079</v>
      </c>
      <c r="AB242" s="11">
        <v>5.2999999999999999E-2</v>
      </c>
      <c r="AC242" s="10">
        <v>80</v>
      </c>
      <c r="AD242" s="33">
        <f t="shared" si="45"/>
        <v>-0.86050249775963983</v>
      </c>
      <c r="AE242" s="11">
        <v>0.85499999999999998</v>
      </c>
      <c r="AF242" s="10">
        <v>391</v>
      </c>
      <c r="AG242" s="33">
        <f t="shared" si="46"/>
        <v>0.36877755912017984</v>
      </c>
      <c r="AH242" s="14">
        <v>2.2028974468703235</v>
      </c>
      <c r="AI242" s="10">
        <v>178</v>
      </c>
      <c r="AJ242" s="33">
        <f t="shared" si="47"/>
        <v>-0.2610770066996449</v>
      </c>
      <c r="AK242" s="13">
        <v>97230.571701539971</v>
      </c>
      <c r="AL242" s="38">
        <v>1</v>
      </c>
    </row>
    <row r="243" spans="1:38" x14ac:dyDescent="0.25">
      <c r="A243" t="s">
        <v>844</v>
      </c>
      <c r="B243" s="5" t="s">
        <v>76</v>
      </c>
      <c r="C243" s="6" t="s">
        <v>54</v>
      </c>
      <c r="D243" s="7" t="s">
        <v>39</v>
      </c>
      <c r="E243" s="36">
        <f t="shared" si="36"/>
        <v>-8.1142989913955255</v>
      </c>
      <c r="F243" s="8">
        <v>50.095959045914981</v>
      </c>
      <c r="G243" s="9">
        <f t="shared" si="37"/>
        <v>39</v>
      </c>
      <c r="H243" s="10">
        <v>72</v>
      </c>
      <c r="I243" s="33">
        <f t="shared" si="38"/>
        <v>-0.80800847887893301</v>
      </c>
      <c r="J243" s="11">
        <v>-5.7200152788388081E-2</v>
      </c>
      <c r="K243" s="10">
        <v>9</v>
      </c>
      <c r="L243" s="33">
        <f t="shared" si="39"/>
        <v>-2.0946255060272145</v>
      </c>
      <c r="M243" s="11">
        <v>0.17935971366076756</v>
      </c>
      <c r="N243" s="10">
        <v>18</v>
      </c>
      <c r="O243" s="33">
        <f t="shared" si="40"/>
        <v>-2.6779917905922264</v>
      </c>
      <c r="P243" s="11">
        <v>0.23800000000000002</v>
      </c>
      <c r="Q243" s="10">
        <v>90</v>
      </c>
      <c r="R243" s="33">
        <f t="shared" si="41"/>
        <v>-0.40898922788106828</v>
      </c>
      <c r="S243" s="12">
        <v>3.2411627671427126</v>
      </c>
      <c r="T243" s="10">
        <v>50</v>
      </c>
      <c r="U243" s="33">
        <f t="shared" si="42"/>
        <v>-1.2858362008606792</v>
      </c>
      <c r="V243" s="11">
        <v>0.16200000000000001</v>
      </c>
      <c r="W243" s="10">
        <v>43</v>
      </c>
      <c r="X243" s="33">
        <f t="shared" si="43"/>
        <v>-1.2154170709002308</v>
      </c>
      <c r="Y243" s="13">
        <v>47686</v>
      </c>
      <c r="Z243" s="10">
        <v>106</v>
      </c>
      <c r="AA243" s="33">
        <f t="shared" si="44"/>
        <v>-0.64009138398703447</v>
      </c>
      <c r="AB243" s="11">
        <v>6.9000000000000006E-2</v>
      </c>
      <c r="AC243" s="10">
        <v>73</v>
      </c>
      <c r="AD243" s="33">
        <f t="shared" si="45"/>
        <v>-0.93751075182784305</v>
      </c>
      <c r="AE243" s="11">
        <v>0.85</v>
      </c>
      <c r="AF243" s="10">
        <v>109</v>
      </c>
      <c r="AG243" s="33">
        <f t="shared" si="46"/>
        <v>-0.55515165204567596</v>
      </c>
      <c r="AH243" s="14">
        <v>3.1799225691116368</v>
      </c>
      <c r="AI243" s="10">
        <v>37</v>
      </c>
      <c r="AJ243" s="33">
        <f t="shared" si="47"/>
        <v>-0.33606462443394902</v>
      </c>
      <c r="AK243" s="13">
        <v>52522.822951483846</v>
      </c>
      <c r="AL243" s="38"/>
    </row>
    <row r="244" spans="1:38" x14ac:dyDescent="0.25">
      <c r="A244" t="s">
        <v>845</v>
      </c>
      <c r="B244" s="5" t="s">
        <v>146</v>
      </c>
      <c r="C244" s="6" t="s">
        <v>52</v>
      </c>
      <c r="D244" s="7" t="s">
        <v>34</v>
      </c>
      <c r="E244" s="36">
        <f t="shared" si="36"/>
        <v>-3.6690478075236128</v>
      </c>
      <c r="F244" s="8">
        <v>37.7301002203859</v>
      </c>
      <c r="G244" s="9">
        <f t="shared" si="37"/>
        <v>106</v>
      </c>
      <c r="H244" s="10">
        <v>425</v>
      </c>
      <c r="I244" s="33">
        <f t="shared" si="38"/>
        <v>0.40377544039201729</v>
      </c>
      <c r="J244" s="11">
        <v>4.9358734902253731E-2</v>
      </c>
      <c r="K244" s="10">
        <v>306</v>
      </c>
      <c r="L244" s="33">
        <f t="shared" si="39"/>
        <v>0.18820666458839735</v>
      </c>
      <c r="M244" s="11">
        <v>5.5955942344302421E-2</v>
      </c>
      <c r="N244" s="10">
        <v>105</v>
      </c>
      <c r="O244" s="33">
        <f t="shared" si="40"/>
        <v>-0.55809961202358138</v>
      </c>
      <c r="P244" s="11">
        <v>0.1</v>
      </c>
      <c r="Q244" s="10">
        <v>155</v>
      </c>
      <c r="R244" s="33">
        <f t="shared" si="41"/>
        <v>-1.7625203090447836E-2</v>
      </c>
      <c r="S244" s="12">
        <v>1.9223010655718251</v>
      </c>
      <c r="T244" s="10">
        <v>93</v>
      </c>
      <c r="U244" s="33">
        <f t="shared" si="42"/>
        <v>-0.62915067312100581</v>
      </c>
      <c r="V244" s="11">
        <v>0.12</v>
      </c>
      <c r="W244" s="10">
        <v>111</v>
      </c>
      <c r="X244" s="33">
        <f t="shared" si="43"/>
        <v>-0.80828364955720733</v>
      </c>
      <c r="Y244" s="13">
        <v>60015</v>
      </c>
      <c r="Z244" s="10">
        <v>135</v>
      </c>
      <c r="AA244" s="33">
        <f t="shared" si="44"/>
        <v>-0.39979129631083893</v>
      </c>
      <c r="AB244" s="11">
        <v>6.4000000000000001E-2</v>
      </c>
      <c r="AC244" s="10">
        <v>56</v>
      </c>
      <c r="AD244" s="33">
        <f t="shared" si="45"/>
        <v>-1.1993388156597338</v>
      </c>
      <c r="AE244" s="11">
        <v>0.83299999999999996</v>
      </c>
      <c r="AF244" s="10">
        <v>111</v>
      </c>
      <c r="AG244" s="33">
        <f t="shared" si="46"/>
        <v>-0.5369603193291832</v>
      </c>
      <c r="AH244" s="14">
        <v>3.1606858258024428</v>
      </c>
      <c r="AI244" s="10">
        <v>133</v>
      </c>
      <c r="AJ244" s="33">
        <f t="shared" si="47"/>
        <v>-0.28205601669442176</v>
      </c>
      <c r="AK244" s="13">
        <v>84722.849277357192</v>
      </c>
      <c r="AL244" s="38">
        <v>1</v>
      </c>
    </row>
    <row r="245" spans="1:38" x14ac:dyDescent="0.25">
      <c r="A245" t="s">
        <v>846</v>
      </c>
      <c r="B245" s="5" t="s">
        <v>350</v>
      </c>
      <c r="C245" s="6" t="s">
        <v>61</v>
      </c>
      <c r="D245" s="7" t="s">
        <v>39</v>
      </c>
      <c r="E245" s="36">
        <f t="shared" si="36"/>
        <v>1.6100428825236561</v>
      </c>
      <c r="F245" s="8">
        <v>23.044655573942173</v>
      </c>
      <c r="G245" s="9">
        <f t="shared" si="37"/>
        <v>313</v>
      </c>
      <c r="H245" s="10">
        <v>463</v>
      </c>
      <c r="I245" s="33">
        <f t="shared" si="38"/>
        <v>0.53101231048726061</v>
      </c>
      <c r="J245" s="11">
        <v>6.0547379292538173E-2</v>
      </c>
      <c r="K245" s="10">
        <v>474</v>
      </c>
      <c r="L245" s="33">
        <f t="shared" si="39"/>
        <v>0.65879308056293451</v>
      </c>
      <c r="M245" s="11">
        <v>3.0517305545217716E-2</v>
      </c>
      <c r="N245" s="10">
        <v>329</v>
      </c>
      <c r="O245" s="33">
        <f t="shared" si="40"/>
        <v>0.42503878963144232</v>
      </c>
      <c r="P245" s="11">
        <v>3.6000000000000004E-2</v>
      </c>
      <c r="Q245" s="10">
        <v>302</v>
      </c>
      <c r="R245" s="33">
        <f t="shared" si="41"/>
        <v>0.37219475610669644</v>
      </c>
      <c r="S245" s="12">
        <v>0.60864272671941566</v>
      </c>
      <c r="T245" s="10">
        <v>521</v>
      </c>
      <c r="U245" s="33">
        <f t="shared" si="42"/>
        <v>0.90311555827156453</v>
      </c>
      <c r="V245" s="11">
        <v>2.2000000000000002E-2</v>
      </c>
      <c r="W245" s="10">
        <v>402</v>
      </c>
      <c r="X245" s="33">
        <f t="shared" si="43"/>
        <v>0.42226382492786274</v>
      </c>
      <c r="Y245" s="13">
        <v>97279</v>
      </c>
      <c r="Z245" s="10">
        <v>202</v>
      </c>
      <c r="AA245" s="33">
        <f t="shared" si="44"/>
        <v>-1.531115602892617E-2</v>
      </c>
      <c r="AB245" s="11">
        <v>5.5999999999999994E-2</v>
      </c>
      <c r="AC245" s="10">
        <v>98</v>
      </c>
      <c r="AD245" s="33">
        <f t="shared" si="45"/>
        <v>-0.73728929125051479</v>
      </c>
      <c r="AE245" s="11">
        <v>0.86299999999999999</v>
      </c>
      <c r="AF245" s="10">
        <v>236</v>
      </c>
      <c r="AG245" s="33">
        <f t="shared" si="46"/>
        <v>-8.9940234908532452E-2</v>
      </c>
      <c r="AH245" s="14">
        <v>2.6879766102616789</v>
      </c>
      <c r="AI245" s="10">
        <v>382</v>
      </c>
      <c r="AJ245" s="33">
        <f t="shared" si="47"/>
        <v>-0.1397435526795375</v>
      </c>
      <c r="AK245" s="13">
        <v>169569.78904443092</v>
      </c>
      <c r="AL245" s="38"/>
    </row>
    <row r="246" spans="1:38" x14ac:dyDescent="0.25">
      <c r="A246" t="s">
        <v>847</v>
      </c>
      <c r="B246" s="5" t="s">
        <v>177</v>
      </c>
      <c r="C246" s="6" t="s">
        <v>54</v>
      </c>
      <c r="D246" s="7" t="s">
        <v>39</v>
      </c>
      <c r="E246" s="36">
        <f t="shared" si="36"/>
        <v>-2.5572869613787832</v>
      </c>
      <c r="F246" s="8">
        <v>34.637389122066587</v>
      </c>
      <c r="G246" s="9">
        <f t="shared" si="37"/>
        <v>136</v>
      </c>
      <c r="H246" s="10">
        <v>97</v>
      </c>
      <c r="I246" s="33">
        <f t="shared" si="38"/>
        <v>-0.63479302350861011</v>
      </c>
      <c r="J246" s="11">
        <v>-4.1968356127648154E-2</v>
      </c>
      <c r="K246" s="10">
        <v>299</v>
      </c>
      <c r="L246" s="33">
        <f t="shared" si="39"/>
        <v>0.17466629945992751</v>
      </c>
      <c r="M246" s="11">
        <v>5.6687898089171976E-2</v>
      </c>
      <c r="N246" s="10">
        <v>140</v>
      </c>
      <c r="O246" s="33">
        <f t="shared" si="40"/>
        <v>-0.31231501160982544</v>
      </c>
      <c r="P246" s="11">
        <v>8.4000000000000005E-2</v>
      </c>
      <c r="Q246" s="10">
        <v>151</v>
      </c>
      <c r="R246" s="33">
        <f t="shared" si="41"/>
        <v>-2.8637694893160114E-2</v>
      </c>
      <c r="S246" s="12">
        <v>1.959412176347096</v>
      </c>
      <c r="T246" s="10">
        <v>134</v>
      </c>
      <c r="U246" s="33">
        <f t="shared" si="42"/>
        <v>-0.34771401837543164</v>
      </c>
      <c r="V246" s="11">
        <v>0.10199999999999999</v>
      </c>
      <c r="W246" s="10">
        <v>79</v>
      </c>
      <c r="X246" s="33">
        <f t="shared" si="43"/>
        <v>-0.9896758049175145</v>
      </c>
      <c r="Y246" s="13">
        <v>54522</v>
      </c>
      <c r="Z246" s="10">
        <v>256</v>
      </c>
      <c r="AA246" s="33">
        <f t="shared" si="44"/>
        <v>0.17692891411202954</v>
      </c>
      <c r="AB246" s="11">
        <v>5.2000000000000005E-2</v>
      </c>
      <c r="AC246" s="10">
        <v>80</v>
      </c>
      <c r="AD246" s="33">
        <f t="shared" si="45"/>
        <v>-0.86050249775963983</v>
      </c>
      <c r="AE246" s="11">
        <v>0.85499999999999998</v>
      </c>
      <c r="AF246" s="10">
        <v>245</v>
      </c>
      <c r="AG246" s="33">
        <f t="shared" si="46"/>
        <v>-6.2609541018507103E-2</v>
      </c>
      <c r="AH246" s="14">
        <v>2.6590752894503722</v>
      </c>
      <c r="AI246" s="10">
        <v>184</v>
      </c>
      <c r="AJ246" s="33">
        <f t="shared" si="47"/>
        <v>-0.25874712667377436</v>
      </c>
      <c r="AK246" s="13">
        <v>98619.650244926524</v>
      </c>
      <c r="AL246" s="38"/>
    </row>
    <row r="247" spans="1:38" x14ac:dyDescent="0.25">
      <c r="A247" t="s">
        <v>848</v>
      </c>
      <c r="B247" s="5" t="s">
        <v>510</v>
      </c>
      <c r="C247" s="6" t="s">
        <v>91</v>
      </c>
      <c r="D247" s="7" t="s">
        <v>39</v>
      </c>
      <c r="E247" s="36">
        <f t="shared" si="36"/>
        <v>4.6580491880867205</v>
      </c>
      <c r="F247" s="8">
        <v>14.565671121800277</v>
      </c>
      <c r="G247" s="9">
        <f t="shared" si="37"/>
        <v>484</v>
      </c>
      <c r="H247" s="10">
        <v>153</v>
      </c>
      <c r="I247" s="33">
        <f t="shared" si="38"/>
        <v>-0.47877229850075831</v>
      </c>
      <c r="J247" s="11">
        <v>-2.8248587570621431E-2</v>
      </c>
      <c r="K247" s="10">
        <v>514</v>
      </c>
      <c r="L247" s="33">
        <f t="shared" si="39"/>
        <v>0.78821644421472059</v>
      </c>
      <c r="M247" s="11">
        <v>2.3521026372059873E-2</v>
      </c>
      <c r="N247" s="10">
        <v>535</v>
      </c>
      <c r="O247" s="33">
        <f t="shared" si="40"/>
        <v>0.97805414056239315</v>
      </c>
      <c r="P247" s="11">
        <v>0</v>
      </c>
      <c r="Q247" s="10">
        <v>434</v>
      </c>
      <c r="R247" s="33">
        <f t="shared" si="41"/>
        <v>0.5528057078878641</v>
      </c>
      <c r="S247" s="12">
        <v>0</v>
      </c>
      <c r="T247" s="10">
        <v>539</v>
      </c>
      <c r="U247" s="33">
        <f t="shared" si="42"/>
        <v>0.99692777652008935</v>
      </c>
      <c r="V247" s="11">
        <v>1.6E-2</v>
      </c>
      <c r="W247" s="10">
        <v>471</v>
      </c>
      <c r="X247" s="33">
        <f t="shared" si="43"/>
        <v>0.95151415697950026</v>
      </c>
      <c r="Y247" s="13">
        <v>113306</v>
      </c>
      <c r="Z247" s="10">
        <v>339</v>
      </c>
      <c r="AA247" s="33">
        <f t="shared" si="44"/>
        <v>0.41722900178822503</v>
      </c>
      <c r="AB247" s="11">
        <v>4.7E-2</v>
      </c>
      <c r="AC247" s="10">
        <v>406</v>
      </c>
      <c r="AD247" s="33">
        <f t="shared" si="45"/>
        <v>0.61805598034985931</v>
      </c>
      <c r="AE247" s="11">
        <v>0.95099999999999996</v>
      </c>
      <c r="AF247" s="10">
        <v>409</v>
      </c>
      <c r="AG247" s="33">
        <f t="shared" si="46"/>
        <v>0.41897827726340137</v>
      </c>
      <c r="AH247" s="14">
        <v>2.1498118184609862</v>
      </c>
      <c r="AI247" s="10">
        <v>359</v>
      </c>
      <c r="AJ247" s="33">
        <f t="shared" si="47"/>
        <v>-0.15457272698220526</v>
      </c>
      <c r="AK247" s="13">
        <v>160728.60940803384</v>
      </c>
      <c r="AL247" s="38"/>
    </row>
    <row r="248" spans="1:38" x14ac:dyDescent="0.25">
      <c r="A248" t="s">
        <v>849</v>
      </c>
      <c r="B248" s="5" t="s">
        <v>559</v>
      </c>
      <c r="C248" s="6" t="s">
        <v>81</v>
      </c>
      <c r="D248" s="7" t="s">
        <v>34</v>
      </c>
      <c r="E248" s="36">
        <f t="shared" si="36"/>
        <v>6.1939887706362482</v>
      </c>
      <c r="F248" s="8">
        <v>10.292973976752556</v>
      </c>
      <c r="G248" s="9">
        <f t="shared" si="37"/>
        <v>535</v>
      </c>
      <c r="H248" s="10">
        <v>370</v>
      </c>
      <c r="I248" s="33">
        <f t="shared" si="38"/>
        <v>0.23179646498890297</v>
      </c>
      <c r="J248" s="11">
        <v>3.4235668789808882E-2</v>
      </c>
      <c r="K248" s="10">
        <v>557</v>
      </c>
      <c r="L248" s="33">
        <f t="shared" si="39"/>
        <v>1.1078680509774417</v>
      </c>
      <c r="M248" s="11">
        <v>6.2415196743554951E-3</v>
      </c>
      <c r="N248" s="10">
        <v>535</v>
      </c>
      <c r="O248" s="33">
        <f t="shared" si="40"/>
        <v>0.97805414056239315</v>
      </c>
      <c r="P248" s="11">
        <v>0</v>
      </c>
      <c r="Q248" s="10">
        <v>390</v>
      </c>
      <c r="R248" s="33">
        <f t="shared" si="41"/>
        <v>0.49569566289624389</v>
      </c>
      <c r="S248" s="12">
        <v>0.19245573518090839</v>
      </c>
      <c r="T248" s="10">
        <v>494</v>
      </c>
      <c r="U248" s="33">
        <f t="shared" si="42"/>
        <v>0.82493870973112726</v>
      </c>
      <c r="V248" s="11">
        <v>2.7000000000000003E-2</v>
      </c>
      <c r="W248" s="10">
        <v>533</v>
      </c>
      <c r="X248" s="33">
        <f t="shared" si="43"/>
        <v>1.8417655890491385</v>
      </c>
      <c r="Y248" s="13">
        <v>140265</v>
      </c>
      <c r="Z248" s="10">
        <v>450</v>
      </c>
      <c r="AA248" s="33">
        <f t="shared" si="44"/>
        <v>0.75364912453489841</v>
      </c>
      <c r="AB248" s="11">
        <v>0.04</v>
      </c>
      <c r="AC248" s="10">
        <v>499</v>
      </c>
      <c r="AD248" s="33">
        <f t="shared" si="45"/>
        <v>0.94149064743631272</v>
      </c>
      <c r="AE248" s="11">
        <v>0.97199999999999998</v>
      </c>
      <c r="AF248" s="10">
        <v>326</v>
      </c>
      <c r="AG248" s="33">
        <f t="shared" si="46"/>
        <v>0.17448793432711707</v>
      </c>
      <c r="AH248" s="14">
        <v>2.4083524125966806</v>
      </c>
      <c r="AI248" s="10">
        <v>434</v>
      </c>
      <c r="AJ248" s="33">
        <f t="shared" si="47"/>
        <v>-8.0572864588922835E-2</v>
      </c>
      <c r="AK248" s="13">
        <v>204847.45669745959</v>
      </c>
      <c r="AL248" s="38"/>
    </row>
    <row r="249" spans="1:38" x14ac:dyDescent="0.25">
      <c r="A249" t="s">
        <v>850</v>
      </c>
      <c r="B249" s="5" t="s">
        <v>320</v>
      </c>
      <c r="C249" s="6" t="s">
        <v>63</v>
      </c>
      <c r="D249" s="7" t="s">
        <v>34</v>
      </c>
      <c r="E249" s="36">
        <f t="shared" si="36"/>
        <v>1.1184859073754181</v>
      </c>
      <c r="F249" s="8">
        <v>24.412075300737609</v>
      </c>
      <c r="G249" s="9">
        <f t="shared" si="37"/>
        <v>282</v>
      </c>
      <c r="H249" s="10">
        <v>99</v>
      </c>
      <c r="I249" s="33">
        <f t="shared" si="38"/>
        <v>-0.63227519242055974</v>
      </c>
      <c r="J249" s="11">
        <v>-4.1746949261400101E-2</v>
      </c>
      <c r="K249" s="10">
        <v>163</v>
      </c>
      <c r="L249" s="33">
        <f t="shared" si="39"/>
        <v>-0.20813213158987739</v>
      </c>
      <c r="M249" s="11">
        <v>7.7380952380952384E-2</v>
      </c>
      <c r="N249" s="10">
        <v>335</v>
      </c>
      <c r="O249" s="33">
        <f t="shared" si="40"/>
        <v>0.44040032715730204</v>
      </c>
      <c r="P249" s="11">
        <v>3.5000000000000003E-2</v>
      </c>
      <c r="Q249" s="10">
        <v>434</v>
      </c>
      <c r="R249" s="33">
        <f t="shared" si="41"/>
        <v>0.5528057078878641</v>
      </c>
      <c r="S249" s="12">
        <v>0</v>
      </c>
      <c r="T249" s="10">
        <v>367</v>
      </c>
      <c r="U249" s="33">
        <f t="shared" si="42"/>
        <v>0.52786668527746572</v>
      </c>
      <c r="V249" s="11">
        <v>4.5999999999999999E-2</v>
      </c>
      <c r="W249" s="10">
        <v>353</v>
      </c>
      <c r="X249" s="33">
        <f t="shared" si="43"/>
        <v>0.12440159275055138</v>
      </c>
      <c r="Y249" s="13">
        <v>88259</v>
      </c>
      <c r="Z249" s="10">
        <v>161</v>
      </c>
      <c r="AA249" s="33">
        <f t="shared" si="44"/>
        <v>-0.25561124370512167</v>
      </c>
      <c r="AB249" s="11">
        <v>6.0999999999999999E-2</v>
      </c>
      <c r="AC249" s="10">
        <v>221</v>
      </c>
      <c r="AD249" s="33">
        <f t="shared" si="45"/>
        <v>4.8194900245157574E-2</v>
      </c>
      <c r="AE249" s="11">
        <v>0.91400000000000003</v>
      </c>
      <c r="AF249" s="10">
        <v>201</v>
      </c>
      <c r="AG249" s="33">
        <f t="shared" si="46"/>
        <v>-0.18858655860622558</v>
      </c>
      <c r="AH249" s="14">
        <v>2.7922918925415607</v>
      </c>
      <c r="AI249" s="10">
        <v>209</v>
      </c>
      <c r="AJ249" s="33">
        <f t="shared" si="47"/>
        <v>-0.24929436633454191</v>
      </c>
      <c r="AK249" s="13">
        <v>104255.40247989276</v>
      </c>
      <c r="AL249" s="38"/>
    </row>
    <row r="250" spans="1:38" x14ac:dyDescent="0.25">
      <c r="A250" t="s">
        <v>851</v>
      </c>
      <c r="B250" s="5" t="s">
        <v>276</v>
      </c>
      <c r="C250" s="6" t="s">
        <v>30</v>
      </c>
      <c r="D250" s="7" t="s">
        <v>20</v>
      </c>
      <c r="E250" s="36">
        <f t="shared" si="36"/>
        <v>0.11198017557829898</v>
      </c>
      <c r="F250" s="8">
        <v>27.211986323009246</v>
      </c>
      <c r="G250" s="9">
        <f t="shared" si="37"/>
        <v>236</v>
      </c>
      <c r="H250" s="10">
        <v>420</v>
      </c>
      <c r="I250" s="33">
        <f t="shared" si="38"/>
        <v>0.38742254167290391</v>
      </c>
      <c r="J250" s="11">
        <v>4.7920733728682441E-2</v>
      </c>
      <c r="K250" s="10">
        <v>355</v>
      </c>
      <c r="L250" s="33">
        <f t="shared" si="39"/>
        <v>0.34327653264712127</v>
      </c>
      <c r="M250" s="11">
        <v>4.7573282075925039E-2</v>
      </c>
      <c r="N250" s="10">
        <v>200</v>
      </c>
      <c r="O250" s="33">
        <f t="shared" si="40"/>
        <v>1.0277276433229244E-2</v>
      </c>
      <c r="P250" s="11">
        <v>6.3E-2</v>
      </c>
      <c r="Q250" s="10">
        <v>198</v>
      </c>
      <c r="R250" s="33">
        <f t="shared" si="41"/>
        <v>0.14602159691134814</v>
      </c>
      <c r="S250" s="12">
        <v>1.3708260105448156</v>
      </c>
      <c r="T250" s="10">
        <v>175</v>
      </c>
      <c r="U250" s="33">
        <f t="shared" si="42"/>
        <v>-0.14445421217029497</v>
      </c>
      <c r="V250" s="11">
        <v>8.900000000000001E-2</v>
      </c>
      <c r="W250" s="10">
        <v>217</v>
      </c>
      <c r="X250" s="33">
        <f t="shared" si="43"/>
        <v>-0.42195435307800927</v>
      </c>
      <c r="Y250" s="13">
        <v>71714</v>
      </c>
      <c r="Z250" s="10">
        <v>213</v>
      </c>
      <c r="AA250" s="33">
        <f t="shared" si="44"/>
        <v>3.2748861506312593E-2</v>
      </c>
      <c r="AB250" s="11">
        <v>5.5E-2</v>
      </c>
      <c r="AC250" s="10">
        <v>264</v>
      </c>
      <c r="AD250" s="33">
        <f t="shared" si="45"/>
        <v>0.20221140838156393</v>
      </c>
      <c r="AE250" s="11">
        <v>0.92400000000000004</v>
      </c>
      <c r="AF250" s="10">
        <v>465</v>
      </c>
      <c r="AG250" s="33">
        <f t="shared" si="46"/>
        <v>0.62136807162112406</v>
      </c>
      <c r="AH250" s="14">
        <v>1.9357911865954442</v>
      </c>
      <c r="AI250" s="10">
        <v>297</v>
      </c>
      <c r="AJ250" s="33">
        <f t="shared" si="47"/>
        <v>-0.20354875556455199</v>
      </c>
      <c r="AK250" s="13">
        <v>131529.0155711775</v>
      </c>
      <c r="AL250" s="38"/>
    </row>
    <row r="251" spans="1:38" x14ac:dyDescent="0.25">
      <c r="A251" t="s">
        <v>852</v>
      </c>
      <c r="B251" s="5" t="s">
        <v>407</v>
      </c>
      <c r="C251" s="6" t="s">
        <v>71</v>
      </c>
      <c r="D251" s="7" t="s">
        <v>34</v>
      </c>
      <c r="E251" s="36">
        <f t="shared" si="36"/>
        <v>2.6301420409583658</v>
      </c>
      <c r="F251" s="8">
        <v>20.206930176778627</v>
      </c>
      <c r="G251" s="9">
        <f t="shared" si="37"/>
        <v>371</v>
      </c>
      <c r="H251" s="10">
        <v>177</v>
      </c>
      <c r="I251" s="33">
        <f t="shared" si="38"/>
        <v>-0.37252727605463065</v>
      </c>
      <c r="J251" s="11">
        <v>-1.8905872888173803E-2</v>
      </c>
      <c r="K251" s="10">
        <v>62</v>
      </c>
      <c r="L251" s="33">
        <f t="shared" si="39"/>
        <v>-0.77324648526192785</v>
      </c>
      <c r="M251" s="11">
        <v>0.10792951541850221</v>
      </c>
      <c r="N251" s="10">
        <v>427</v>
      </c>
      <c r="O251" s="33">
        <f t="shared" si="40"/>
        <v>0.68618492757105798</v>
      </c>
      <c r="P251" s="11">
        <v>1.9E-2</v>
      </c>
      <c r="Q251" s="10">
        <v>434</v>
      </c>
      <c r="R251" s="33">
        <f t="shared" si="41"/>
        <v>0.5528057078878641</v>
      </c>
      <c r="S251" s="12">
        <v>0</v>
      </c>
      <c r="T251" s="10">
        <v>339</v>
      </c>
      <c r="U251" s="33">
        <f t="shared" si="42"/>
        <v>0.4340544670289409</v>
      </c>
      <c r="V251" s="11">
        <v>5.2000000000000005E-2</v>
      </c>
      <c r="W251" s="10">
        <v>391</v>
      </c>
      <c r="X251" s="33">
        <f t="shared" si="43"/>
        <v>0.33749527171287846</v>
      </c>
      <c r="Y251" s="13">
        <v>94712</v>
      </c>
      <c r="Z251" s="10">
        <v>321</v>
      </c>
      <c r="AA251" s="33">
        <f t="shared" si="44"/>
        <v>0.36916898425298594</v>
      </c>
      <c r="AB251" s="11">
        <v>4.8000000000000001E-2</v>
      </c>
      <c r="AC251" s="10">
        <v>389</v>
      </c>
      <c r="AD251" s="33">
        <f t="shared" si="45"/>
        <v>0.57185102790893749</v>
      </c>
      <c r="AE251" s="11">
        <v>0.94799999999999995</v>
      </c>
      <c r="AF251" s="10">
        <v>289</v>
      </c>
      <c r="AG251" s="33">
        <f t="shared" si="46"/>
        <v>5.3535090643587656E-2</v>
      </c>
      <c r="AH251" s="14">
        <v>2.5362561150201786</v>
      </c>
      <c r="AI251" s="10">
        <v>312</v>
      </c>
      <c r="AJ251" s="33">
        <f t="shared" si="47"/>
        <v>-0.19343471094422704</v>
      </c>
      <c r="AK251" s="13">
        <v>137559.02665026649</v>
      </c>
      <c r="AL251" s="38"/>
    </row>
    <row r="252" spans="1:38" x14ac:dyDescent="0.25">
      <c r="A252" t="s">
        <v>853</v>
      </c>
      <c r="B252" s="5" t="s">
        <v>192</v>
      </c>
      <c r="C252" s="6" t="s">
        <v>54</v>
      </c>
      <c r="D252" s="7" t="s">
        <v>39</v>
      </c>
      <c r="E252" s="36">
        <f t="shared" si="36"/>
        <v>-2.1284754047185128</v>
      </c>
      <c r="F252" s="8">
        <v>33.444515434375994</v>
      </c>
      <c r="G252" s="9">
        <f t="shared" si="37"/>
        <v>151</v>
      </c>
      <c r="H252" s="10">
        <v>115</v>
      </c>
      <c r="I252" s="33">
        <f t="shared" si="38"/>
        <v>-0.58881513262773177</v>
      </c>
      <c r="J252" s="11">
        <v>-3.7925264919129953E-2</v>
      </c>
      <c r="K252" s="10">
        <v>40</v>
      </c>
      <c r="L252" s="33">
        <f t="shared" si="39"/>
        <v>-1.0521204952229652</v>
      </c>
      <c r="M252" s="11">
        <v>0.12300469483568074</v>
      </c>
      <c r="N252" s="10">
        <v>247</v>
      </c>
      <c r="O252" s="33">
        <f t="shared" si="40"/>
        <v>0.17925418921768638</v>
      </c>
      <c r="P252" s="11">
        <v>5.2000000000000005E-2</v>
      </c>
      <c r="Q252" s="10">
        <v>106</v>
      </c>
      <c r="R252" s="33">
        <f t="shared" si="41"/>
        <v>-0.30732123059462402</v>
      </c>
      <c r="S252" s="12">
        <v>2.8985507246376812</v>
      </c>
      <c r="T252" s="10">
        <v>70</v>
      </c>
      <c r="U252" s="33">
        <f t="shared" si="42"/>
        <v>-0.95749343699084222</v>
      </c>
      <c r="V252" s="11">
        <v>0.14099999999999999</v>
      </c>
      <c r="W252" s="10">
        <v>132</v>
      </c>
      <c r="X252" s="33">
        <f t="shared" si="43"/>
        <v>-0.7208402802883026</v>
      </c>
      <c r="Y252" s="13">
        <v>62663</v>
      </c>
      <c r="Z252" s="10">
        <v>202</v>
      </c>
      <c r="AA252" s="33">
        <f t="shared" si="44"/>
        <v>-1.531115602892617E-2</v>
      </c>
      <c r="AB252" s="11">
        <v>5.5999999999999994E-2</v>
      </c>
      <c r="AC252" s="10">
        <v>199</v>
      </c>
      <c r="AD252" s="33">
        <f t="shared" si="45"/>
        <v>-7.5018306263969214E-2</v>
      </c>
      <c r="AE252" s="11">
        <v>0.90599999999999992</v>
      </c>
      <c r="AF252" s="10">
        <v>489</v>
      </c>
      <c r="AG252" s="33">
        <f t="shared" si="46"/>
        <v>0.74689432670515055</v>
      </c>
      <c r="AH252" s="14">
        <v>1.8030512502065843</v>
      </c>
      <c r="AI252" s="10">
        <v>458</v>
      </c>
      <c r="AJ252" s="33">
        <f t="shared" si="47"/>
        <v>-3.2939433932593763E-2</v>
      </c>
      <c r="AK252" s="13">
        <v>233246.59130434782</v>
      </c>
      <c r="AL252" s="38"/>
    </row>
    <row r="253" spans="1:38" x14ac:dyDescent="0.25">
      <c r="A253" t="s">
        <v>854</v>
      </c>
      <c r="B253" s="5" t="s">
        <v>147</v>
      </c>
      <c r="C253" s="6" t="s">
        <v>30</v>
      </c>
      <c r="D253" s="7" t="s">
        <v>20</v>
      </c>
      <c r="E253" s="36">
        <f t="shared" si="36"/>
        <v>-3.6473276526986655</v>
      </c>
      <c r="F253" s="8">
        <v>37.669678805009326</v>
      </c>
      <c r="G253" s="9">
        <f t="shared" si="37"/>
        <v>107</v>
      </c>
      <c r="H253" s="10">
        <v>255</v>
      </c>
      <c r="I253" s="33">
        <f t="shared" si="38"/>
        <v>-6.8188319760594626E-2</v>
      </c>
      <c r="J253" s="11">
        <v>7.8563411896745983E-3</v>
      </c>
      <c r="K253" s="10">
        <v>184</v>
      </c>
      <c r="L253" s="33">
        <f t="shared" si="39"/>
        <v>-0.14923479571759926</v>
      </c>
      <c r="M253" s="11">
        <v>7.4197120708748621E-2</v>
      </c>
      <c r="N253" s="10">
        <v>80</v>
      </c>
      <c r="O253" s="33">
        <f t="shared" si="40"/>
        <v>-0.84996882501491655</v>
      </c>
      <c r="P253" s="11">
        <v>0.11900000000000001</v>
      </c>
      <c r="Q253" s="10">
        <v>141</v>
      </c>
      <c r="R253" s="33">
        <f t="shared" si="41"/>
        <v>-0.10809361009979382</v>
      </c>
      <c r="S253" s="12">
        <v>2.2271714922048997</v>
      </c>
      <c r="T253" s="10">
        <v>97</v>
      </c>
      <c r="U253" s="33">
        <f t="shared" si="42"/>
        <v>-0.5822445639967434</v>
      </c>
      <c r="V253" s="11">
        <v>0.11699999999999999</v>
      </c>
      <c r="W253" s="10">
        <v>166</v>
      </c>
      <c r="X253" s="33">
        <f t="shared" si="43"/>
        <v>-0.60806871455820077</v>
      </c>
      <c r="Y253" s="13">
        <v>66078</v>
      </c>
      <c r="Z253" s="10">
        <v>77</v>
      </c>
      <c r="AA253" s="33">
        <f t="shared" si="44"/>
        <v>-0.97651150673370746</v>
      </c>
      <c r="AB253" s="11">
        <v>7.5999999999999998E-2</v>
      </c>
      <c r="AC253" s="10">
        <v>141</v>
      </c>
      <c r="AD253" s="33">
        <f t="shared" si="45"/>
        <v>-0.38305132253678192</v>
      </c>
      <c r="AE253" s="11">
        <v>0.8859999999999999</v>
      </c>
      <c r="AF253" s="10">
        <v>262</v>
      </c>
      <c r="AG253" s="33">
        <f t="shared" si="46"/>
        <v>-1.4758449026329234E-2</v>
      </c>
      <c r="AH253" s="14">
        <v>2.6084743143561391</v>
      </c>
      <c r="AI253" s="10">
        <v>49</v>
      </c>
      <c r="AJ253" s="33">
        <f t="shared" si="47"/>
        <v>-0.32537487452956404</v>
      </c>
      <c r="AK253" s="13">
        <v>58896.070527097254</v>
      </c>
      <c r="AL253" s="38"/>
    </row>
    <row r="254" spans="1:38" x14ac:dyDescent="0.25">
      <c r="A254" t="s">
        <v>855</v>
      </c>
      <c r="B254" s="5" t="s">
        <v>74</v>
      </c>
      <c r="C254" s="6" t="s">
        <v>30</v>
      </c>
      <c r="D254" s="7" t="s">
        <v>20</v>
      </c>
      <c r="E254" s="36">
        <f t="shared" si="36"/>
        <v>-8.1977221803818914</v>
      </c>
      <c r="F254" s="8">
        <v>50.328026781822373</v>
      </c>
      <c r="G254" s="9">
        <f t="shared" si="37"/>
        <v>37</v>
      </c>
      <c r="H254" s="10">
        <v>559</v>
      </c>
      <c r="I254" s="33">
        <f t="shared" si="38"/>
        <v>2.7790860319029402</v>
      </c>
      <c r="J254" s="11">
        <v>0.25823298263404748</v>
      </c>
      <c r="K254" s="10">
        <v>199</v>
      </c>
      <c r="L254" s="33">
        <f t="shared" si="39"/>
        <v>-0.11252046022999558</v>
      </c>
      <c r="M254" s="11">
        <v>7.2212442413573538E-2</v>
      </c>
      <c r="N254" s="10">
        <v>17</v>
      </c>
      <c r="O254" s="33">
        <f t="shared" si="40"/>
        <v>-2.7087148656439455</v>
      </c>
      <c r="P254" s="11">
        <v>0.24</v>
      </c>
      <c r="Q254" s="10">
        <v>163</v>
      </c>
      <c r="R254" s="33">
        <f t="shared" si="41"/>
        <v>8.7166257888188475E-3</v>
      </c>
      <c r="S254" s="12">
        <v>1.8335314621909693</v>
      </c>
      <c r="T254" s="10">
        <v>7</v>
      </c>
      <c r="U254" s="33">
        <f t="shared" si="42"/>
        <v>-3.7718599844465848</v>
      </c>
      <c r="V254" s="11">
        <v>0.32100000000000001</v>
      </c>
      <c r="W254" s="10">
        <v>25</v>
      </c>
      <c r="X254" s="33">
        <f t="shared" si="43"/>
        <v>-1.4367663549672505</v>
      </c>
      <c r="Y254" s="13">
        <v>40983</v>
      </c>
      <c r="Z254" s="10">
        <v>267</v>
      </c>
      <c r="AA254" s="33">
        <f t="shared" si="44"/>
        <v>0.22498893164726899</v>
      </c>
      <c r="AB254" s="11">
        <v>5.0999999999999997E-2</v>
      </c>
      <c r="AC254" s="10">
        <v>56</v>
      </c>
      <c r="AD254" s="33">
        <f t="shared" si="45"/>
        <v>-1.1993388156597338</v>
      </c>
      <c r="AE254" s="11">
        <v>0.83299999999999996</v>
      </c>
      <c r="AF254" s="10">
        <v>381</v>
      </c>
      <c r="AG254" s="33">
        <f t="shared" si="46"/>
        <v>0.34620092389756441</v>
      </c>
      <c r="AH254" s="14">
        <v>2.2267715051007584</v>
      </c>
      <c r="AI254" s="10">
        <v>152</v>
      </c>
      <c r="AJ254" s="33">
        <f t="shared" si="47"/>
        <v>-0.27175736397237216</v>
      </c>
      <c r="AK254" s="13">
        <v>90862.9240293365</v>
      </c>
      <c r="AL254" s="38">
        <v>1</v>
      </c>
    </row>
    <row r="255" spans="1:38" x14ac:dyDescent="0.25">
      <c r="A255" t="s">
        <v>856</v>
      </c>
      <c r="B255" s="5" t="s">
        <v>420</v>
      </c>
      <c r="C255" s="6" t="s">
        <v>91</v>
      </c>
      <c r="D255" s="7" t="s">
        <v>39</v>
      </c>
      <c r="E255" s="36">
        <f t="shared" si="36"/>
        <v>2.8244648415685281</v>
      </c>
      <c r="F255" s="8">
        <v>19.666360427279418</v>
      </c>
      <c r="G255" s="9">
        <f t="shared" si="37"/>
        <v>387</v>
      </c>
      <c r="H255" s="10">
        <v>127</v>
      </c>
      <c r="I255" s="33">
        <f t="shared" si="38"/>
        <v>-0.54996339717495146</v>
      </c>
      <c r="J255" s="11">
        <v>-3.4508816120906838E-2</v>
      </c>
      <c r="K255" s="10">
        <v>121</v>
      </c>
      <c r="L255" s="33">
        <f t="shared" si="39"/>
        <v>-0.36797272754059029</v>
      </c>
      <c r="M255" s="11">
        <v>8.6021505376344093E-2</v>
      </c>
      <c r="N255" s="10">
        <v>389</v>
      </c>
      <c r="O255" s="33">
        <f t="shared" si="40"/>
        <v>0.59401570241589952</v>
      </c>
      <c r="P255" s="11">
        <v>2.5000000000000001E-2</v>
      </c>
      <c r="Q255" s="10">
        <v>369</v>
      </c>
      <c r="R255" s="33">
        <f t="shared" si="41"/>
        <v>0.47538755141083344</v>
      </c>
      <c r="S255" s="12">
        <v>0.26089225150013046</v>
      </c>
      <c r="T255" s="10">
        <v>381</v>
      </c>
      <c r="U255" s="33">
        <f t="shared" si="42"/>
        <v>0.54350205498555315</v>
      </c>
      <c r="V255" s="11">
        <v>4.4999999999999998E-2</v>
      </c>
      <c r="W255" s="10">
        <v>285</v>
      </c>
      <c r="X255" s="33">
        <f t="shared" si="43"/>
        <v>-0.16669104324091205</v>
      </c>
      <c r="Y255" s="13">
        <v>79444</v>
      </c>
      <c r="Z255" s="10">
        <v>556</v>
      </c>
      <c r="AA255" s="33">
        <f t="shared" si="44"/>
        <v>1.1861892823520499</v>
      </c>
      <c r="AB255" s="11">
        <v>3.1E-2</v>
      </c>
      <c r="AC255" s="10">
        <v>287</v>
      </c>
      <c r="AD255" s="33">
        <f t="shared" si="45"/>
        <v>0.27921966244976709</v>
      </c>
      <c r="AE255" s="11">
        <v>0.92900000000000005</v>
      </c>
      <c r="AF255" s="10">
        <v>474</v>
      </c>
      <c r="AG255" s="33">
        <f t="shared" si="46"/>
        <v>0.65256188445908081</v>
      </c>
      <c r="AH255" s="14">
        <v>1.90280474300988</v>
      </c>
      <c r="AI255" s="10">
        <v>431</v>
      </c>
      <c r="AJ255" s="33">
        <f t="shared" si="47"/>
        <v>-8.3259234962190676E-2</v>
      </c>
      <c r="AK255" s="13">
        <v>203245.83798591181</v>
      </c>
      <c r="AL255" s="38"/>
    </row>
    <row r="256" spans="1:38" x14ac:dyDescent="0.25">
      <c r="A256" t="s">
        <v>857</v>
      </c>
      <c r="B256" s="5" t="s">
        <v>217</v>
      </c>
      <c r="C256" s="6" t="s">
        <v>19</v>
      </c>
      <c r="D256" s="7" t="s">
        <v>20</v>
      </c>
      <c r="E256" s="36">
        <f t="shared" si="36"/>
        <v>-1.3366934957606476</v>
      </c>
      <c r="F256" s="8">
        <v>31.241925996392279</v>
      </c>
      <c r="G256" s="9">
        <f t="shared" si="37"/>
        <v>177</v>
      </c>
      <c r="H256" s="10">
        <v>137</v>
      </c>
      <c r="I256" s="33">
        <f t="shared" si="38"/>
        <v>-0.51984372475925622</v>
      </c>
      <c r="J256" s="11">
        <v>-3.1860226104830414E-2</v>
      </c>
      <c r="K256" s="10">
        <v>232</v>
      </c>
      <c r="L256" s="33">
        <f t="shared" si="39"/>
        <v>1.8517158498293218E-2</v>
      </c>
      <c r="M256" s="11">
        <v>6.5128900949796467E-2</v>
      </c>
      <c r="N256" s="10">
        <v>311</v>
      </c>
      <c r="O256" s="33">
        <f t="shared" si="40"/>
        <v>0.39431571457972286</v>
      </c>
      <c r="P256" s="11">
        <v>3.7999999999999999E-2</v>
      </c>
      <c r="Q256" s="10">
        <v>29</v>
      </c>
      <c r="R256" s="33">
        <f t="shared" si="41"/>
        <v>-1.8098041151731106</v>
      </c>
      <c r="S256" s="12">
        <v>7.9617834394904463</v>
      </c>
      <c r="T256" s="10">
        <v>230</v>
      </c>
      <c r="U256" s="33">
        <f t="shared" si="42"/>
        <v>0.10571170315910453</v>
      </c>
      <c r="V256" s="11">
        <v>7.2999999999999995E-2</v>
      </c>
      <c r="W256" s="10">
        <v>297</v>
      </c>
      <c r="X256" s="33">
        <f t="shared" si="43"/>
        <v>-0.10705255196461222</v>
      </c>
      <c r="Y256" s="13">
        <v>81250</v>
      </c>
      <c r="Z256" s="10">
        <v>256</v>
      </c>
      <c r="AA256" s="33">
        <f t="shared" si="44"/>
        <v>0.17692891411202954</v>
      </c>
      <c r="AB256" s="11">
        <v>5.2000000000000005E-2</v>
      </c>
      <c r="AC256" s="10">
        <v>419</v>
      </c>
      <c r="AD256" s="33">
        <f t="shared" si="45"/>
        <v>0.66426093279078291</v>
      </c>
      <c r="AE256" s="11">
        <v>0.95400000000000007</v>
      </c>
      <c r="AF256" s="10">
        <v>4</v>
      </c>
      <c r="AG256" s="33">
        <f t="shared" si="46"/>
        <v>-2.2170725156315938</v>
      </c>
      <c r="AH256" s="14">
        <v>4.9373498863533047</v>
      </c>
      <c r="AI256" s="10">
        <v>47</v>
      </c>
      <c r="AJ256" s="33">
        <f t="shared" si="47"/>
        <v>-0.32581729116570252</v>
      </c>
      <c r="AK256" s="13">
        <v>58632.300955414015</v>
      </c>
      <c r="AL256" s="38"/>
    </row>
    <row r="257" spans="1:38" x14ac:dyDescent="0.25">
      <c r="A257" t="s">
        <v>858</v>
      </c>
      <c r="B257" s="5" t="s">
        <v>300</v>
      </c>
      <c r="C257" s="6" t="s">
        <v>30</v>
      </c>
      <c r="D257" s="7" t="s">
        <v>20</v>
      </c>
      <c r="E257" s="36">
        <f t="shared" si="36"/>
        <v>0.78491702080142167</v>
      </c>
      <c r="F257" s="8">
        <v>25.34000166290329</v>
      </c>
      <c r="G257" s="9">
        <f t="shared" si="37"/>
        <v>261</v>
      </c>
      <c r="H257" s="10">
        <v>8</v>
      </c>
      <c r="I257" s="33">
        <f t="shared" si="38"/>
        <v>-2.3598653486858723</v>
      </c>
      <c r="J257" s="11">
        <v>-0.19366354306113343</v>
      </c>
      <c r="K257" s="10">
        <v>54</v>
      </c>
      <c r="L257" s="33">
        <f t="shared" si="39"/>
        <v>-0.864376164202876</v>
      </c>
      <c r="M257" s="11">
        <v>0.11285574092247301</v>
      </c>
      <c r="N257" s="10">
        <v>356</v>
      </c>
      <c r="O257" s="33">
        <f t="shared" si="40"/>
        <v>0.50184647726074105</v>
      </c>
      <c r="P257" s="11">
        <v>3.1E-2</v>
      </c>
      <c r="Q257" s="10">
        <v>315</v>
      </c>
      <c r="R257" s="33">
        <f t="shared" si="41"/>
        <v>0.38858667425396348</v>
      </c>
      <c r="S257" s="12">
        <v>0.55340343110127288</v>
      </c>
      <c r="T257" s="10">
        <v>237</v>
      </c>
      <c r="U257" s="33">
        <f t="shared" si="42"/>
        <v>0.12134707286719178</v>
      </c>
      <c r="V257" s="11">
        <v>7.2000000000000008E-2</v>
      </c>
      <c r="W257" s="10">
        <v>127</v>
      </c>
      <c r="X257" s="33">
        <f t="shared" si="43"/>
        <v>-0.743097391650554</v>
      </c>
      <c r="Y257" s="13">
        <v>61989</v>
      </c>
      <c r="Z257" s="10">
        <v>238</v>
      </c>
      <c r="AA257" s="33">
        <f t="shared" si="44"/>
        <v>0.12886889657679079</v>
      </c>
      <c r="AB257" s="11">
        <v>5.2999999999999999E-2</v>
      </c>
      <c r="AC257" s="10">
        <v>318</v>
      </c>
      <c r="AD257" s="33">
        <f t="shared" si="45"/>
        <v>0.38703121814524982</v>
      </c>
      <c r="AE257" s="11">
        <v>0.93599999999999994</v>
      </c>
      <c r="AF257" s="10">
        <v>553</v>
      </c>
      <c r="AG257" s="33">
        <f t="shared" si="46"/>
        <v>1.6498850198975739</v>
      </c>
      <c r="AH257" s="14">
        <v>0.8481679304273132</v>
      </c>
      <c r="AI257" s="10">
        <v>546</v>
      </c>
      <c r="AJ257" s="33">
        <f t="shared" si="47"/>
        <v>1.5756927863833294</v>
      </c>
      <c r="AK257" s="13">
        <v>1192315.9324847814</v>
      </c>
      <c r="AL257" s="38"/>
    </row>
    <row r="258" spans="1:38" x14ac:dyDescent="0.25">
      <c r="A258" t="s">
        <v>859</v>
      </c>
      <c r="B258" s="5" t="s">
        <v>84</v>
      </c>
      <c r="C258" s="6" t="s">
        <v>19</v>
      </c>
      <c r="D258" s="7" t="s">
        <v>20</v>
      </c>
      <c r="E258" s="36">
        <f t="shared" si="36"/>
        <v>-7.2067223094516635</v>
      </c>
      <c r="F258" s="8">
        <v>47.571250169400045</v>
      </c>
      <c r="G258" s="9">
        <f t="shared" si="37"/>
        <v>46</v>
      </c>
      <c r="H258" s="10">
        <v>320</v>
      </c>
      <c r="I258" s="33">
        <f t="shared" si="38"/>
        <v>0.13826064472907551</v>
      </c>
      <c r="J258" s="11">
        <v>2.6010544815465719E-2</v>
      </c>
      <c r="K258" s="10">
        <v>59</v>
      </c>
      <c r="L258" s="33">
        <f t="shared" si="39"/>
        <v>-0.80588521739920982</v>
      </c>
      <c r="M258" s="11">
        <v>0.10969387755102041</v>
      </c>
      <c r="N258" s="10">
        <v>46</v>
      </c>
      <c r="O258" s="33">
        <f t="shared" si="40"/>
        <v>-1.4337072509975868</v>
      </c>
      <c r="P258" s="11">
        <v>0.157</v>
      </c>
      <c r="Q258" s="10">
        <v>51</v>
      </c>
      <c r="R258" s="33">
        <f t="shared" si="41"/>
        <v>-0.97208531871264159</v>
      </c>
      <c r="S258" s="12">
        <v>5.1387461459403907</v>
      </c>
      <c r="T258" s="10">
        <v>51</v>
      </c>
      <c r="U258" s="33">
        <f t="shared" si="42"/>
        <v>-1.2389300917364168</v>
      </c>
      <c r="V258" s="11">
        <v>0.159</v>
      </c>
      <c r="W258" s="10">
        <v>106</v>
      </c>
      <c r="X258" s="33">
        <f t="shared" si="43"/>
        <v>-0.83258815098542249</v>
      </c>
      <c r="Y258" s="13">
        <v>59279</v>
      </c>
      <c r="Z258" s="10">
        <v>20</v>
      </c>
      <c r="AA258" s="33">
        <f t="shared" si="44"/>
        <v>-2.1780119451146835</v>
      </c>
      <c r="AB258" s="11">
        <v>0.10099999999999999</v>
      </c>
      <c r="AC258" s="10">
        <v>202</v>
      </c>
      <c r="AD258" s="33">
        <f t="shared" si="45"/>
        <v>-5.9616655450326871E-2</v>
      </c>
      <c r="AE258" s="11">
        <v>0.90700000000000003</v>
      </c>
      <c r="AF258" s="10">
        <v>49</v>
      </c>
      <c r="AG258" s="33">
        <f t="shared" si="46"/>
        <v>-1.0063224206539552</v>
      </c>
      <c r="AH258" s="14">
        <v>3.6570209983246103</v>
      </c>
      <c r="AI258" s="10">
        <v>113</v>
      </c>
      <c r="AJ258" s="33">
        <f t="shared" si="47"/>
        <v>-0.29318459249425277</v>
      </c>
      <c r="AK258" s="13">
        <v>78087.972935936967</v>
      </c>
      <c r="AL258" s="38"/>
    </row>
    <row r="259" spans="1:38" x14ac:dyDescent="0.25">
      <c r="A259" t="s">
        <v>860</v>
      </c>
      <c r="B259" s="5" t="s">
        <v>85</v>
      </c>
      <c r="C259" s="6" t="s">
        <v>26</v>
      </c>
      <c r="D259" s="7" t="s">
        <v>20</v>
      </c>
      <c r="E259" s="36">
        <f t="shared" si="36"/>
        <v>-6.7953206445309577</v>
      </c>
      <c r="F259" s="8">
        <v>46.426807549947014</v>
      </c>
      <c r="G259" s="9">
        <f t="shared" si="37"/>
        <v>47</v>
      </c>
      <c r="H259" s="10">
        <v>485</v>
      </c>
      <c r="I259" s="33">
        <f t="shared" si="38"/>
        <v>0.67447238995406811</v>
      </c>
      <c r="J259" s="11">
        <v>7.3162620552045254E-2</v>
      </c>
      <c r="K259" s="10">
        <v>71</v>
      </c>
      <c r="L259" s="33">
        <f t="shared" si="39"/>
        <v>-0.70489333225175632</v>
      </c>
      <c r="M259" s="11">
        <v>0.10423452768729642</v>
      </c>
      <c r="N259" s="10">
        <v>64</v>
      </c>
      <c r="O259" s="33">
        <f t="shared" si="40"/>
        <v>-1.1571995755321116</v>
      </c>
      <c r="P259" s="11">
        <v>0.13900000000000001</v>
      </c>
      <c r="Q259" s="10">
        <v>96</v>
      </c>
      <c r="R259" s="33">
        <f t="shared" si="41"/>
        <v>-0.36675981357621534</v>
      </c>
      <c r="S259" s="12">
        <v>3.0988534242330341</v>
      </c>
      <c r="T259" s="10">
        <v>47</v>
      </c>
      <c r="U259" s="33">
        <f t="shared" si="42"/>
        <v>-1.3171069402768536</v>
      </c>
      <c r="V259" s="11">
        <v>0.16399999999999998</v>
      </c>
      <c r="W259" s="10">
        <v>165</v>
      </c>
      <c r="X259" s="33">
        <f t="shared" si="43"/>
        <v>-0.61338532424562286</v>
      </c>
      <c r="Y259" s="13">
        <v>65917</v>
      </c>
      <c r="Z259" s="10">
        <v>15</v>
      </c>
      <c r="AA259" s="33">
        <f t="shared" si="44"/>
        <v>-2.4183120327908791</v>
      </c>
      <c r="AB259" s="11">
        <v>0.106</v>
      </c>
      <c r="AC259" s="10">
        <v>84</v>
      </c>
      <c r="AD259" s="33">
        <f t="shared" si="45"/>
        <v>-0.82969919613235865</v>
      </c>
      <c r="AE259" s="11">
        <v>0.85699999999999998</v>
      </c>
      <c r="AF259" s="10">
        <v>253</v>
      </c>
      <c r="AG259" s="33">
        <f t="shared" si="46"/>
        <v>-3.1269031450649624E-2</v>
      </c>
      <c r="AH259" s="14">
        <v>2.6259337188391316</v>
      </c>
      <c r="AI259" s="10">
        <v>81</v>
      </c>
      <c r="AJ259" s="33">
        <f t="shared" si="47"/>
        <v>-0.30974107415932439</v>
      </c>
      <c r="AK259" s="13">
        <v>68216.969631236439</v>
      </c>
      <c r="AL259" s="38"/>
    </row>
    <row r="260" spans="1:38" x14ac:dyDescent="0.25">
      <c r="A260" t="s">
        <v>861</v>
      </c>
      <c r="B260" s="5" t="s">
        <v>85</v>
      </c>
      <c r="C260" s="6" t="s">
        <v>38</v>
      </c>
      <c r="D260" s="7" t="s">
        <v>39</v>
      </c>
      <c r="E260" s="36">
        <f t="shared" si="36"/>
        <v>2.6918564323900496</v>
      </c>
      <c r="F260" s="8">
        <v>20.03525226244243</v>
      </c>
      <c r="G260" s="9">
        <f t="shared" si="37"/>
        <v>374</v>
      </c>
      <c r="H260" s="10">
        <v>428</v>
      </c>
      <c r="I260" s="33">
        <f t="shared" si="38"/>
        <v>0.41184021682864569</v>
      </c>
      <c r="J260" s="11">
        <v>5.0067915468932522E-2</v>
      </c>
      <c r="K260" s="10">
        <v>401</v>
      </c>
      <c r="L260" s="33">
        <f t="shared" si="39"/>
        <v>0.49175087378899524</v>
      </c>
      <c r="M260" s="11">
        <v>3.95471582651266E-2</v>
      </c>
      <c r="N260" s="10">
        <v>324</v>
      </c>
      <c r="O260" s="33">
        <f t="shared" si="40"/>
        <v>0.40967725210558253</v>
      </c>
      <c r="P260" s="11">
        <v>3.7000000000000005E-2</v>
      </c>
      <c r="Q260" s="10">
        <v>322</v>
      </c>
      <c r="R260" s="33">
        <f t="shared" si="41"/>
        <v>0.409977337139313</v>
      </c>
      <c r="S260" s="12">
        <v>0.48131881354912465</v>
      </c>
      <c r="T260" s="10">
        <v>290</v>
      </c>
      <c r="U260" s="33">
        <f t="shared" si="42"/>
        <v>0.30897150936424139</v>
      </c>
      <c r="V260" s="11">
        <v>0.06</v>
      </c>
      <c r="W260" s="10">
        <v>335</v>
      </c>
      <c r="X260" s="33">
        <f t="shared" si="43"/>
        <v>5.9743693570598409E-2</v>
      </c>
      <c r="Y260" s="13">
        <v>86301</v>
      </c>
      <c r="Z260" s="10">
        <v>514</v>
      </c>
      <c r="AA260" s="33">
        <f t="shared" si="44"/>
        <v>0.94588919467585442</v>
      </c>
      <c r="AB260" s="11">
        <v>3.6000000000000004E-2</v>
      </c>
      <c r="AC260" s="10">
        <v>311</v>
      </c>
      <c r="AD260" s="33">
        <f t="shared" si="45"/>
        <v>0.35622791651797026</v>
      </c>
      <c r="AE260" s="11">
        <v>0.93400000000000005</v>
      </c>
      <c r="AF260" s="10">
        <v>296</v>
      </c>
      <c r="AG260" s="33">
        <f t="shared" si="46"/>
        <v>7.4121744922514166E-2</v>
      </c>
      <c r="AH260" s="14">
        <v>2.5144863969829845</v>
      </c>
      <c r="AI260" s="10">
        <v>339</v>
      </c>
      <c r="AJ260" s="33">
        <f t="shared" si="47"/>
        <v>-0.17223471947419544</v>
      </c>
      <c r="AK260" s="13">
        <v>150198.49861620841</v>
      </c>
      <c r="AL260" s="38"/>
    </row>
    <row r="261" spans="1:38" x14ac:dyDescent="0.25">
      <c r="A261" t="s">
        <v>862</v>
      </c>
      <c r="B261" s="5" t="s">
        <v>465</v>
      </c>
      <c r="C261" s="6" t="s">
        <v>91</v>
      </c>
      <c r="D261" s="7" t="s">
        <v>39</v>
      </c>
      <c r="E261" s="36">
        <f t="shared" si="36"/>
        <v>3.8415075864103767</v>
      </c>
      <c r="F261" s="8">
        <v>16.837137402071562</v>
      </c>
      <c r="G261" s="9">
        <f t="shared" si="37"/>
        <v>436</v>
      </c>
      <c r="H261" s="10">
        <v>561</v>
      </c>
      <c r="I261" s="33">
        <f t="shared" si="38"/>
        <v>3.7213500921035099</v>
      </c>
      <c r="J261" s="11">
        <v>0.341091492776886</v>
      </c>
      <c r="K261" s="10">
        <v>267</v>
      </c>
      <c r="L261" s="33">
        <f t="shared" si="39"/>
        <v>8.3474932533241689E-2</v>
      </c>
      <c r="M261" s="11">
        <v>6.1617458279845959E-2</v>
      </c>
      <c r="N261" s="10">
        <v>389</v>
      </c>
      <c r="O261" s="33">
        <f t="shared" si="40"/>
        <v>0.59401570241589952</v>
      </c>
      <c r="P261" s="11">
        <v>2.5000000000000001E-2</v>
      </c>
      <c r="Q261" s="10">
        <v>434</v>
      </c>
      <c r="R261" s="33">
        <f t="shared" si="41"/>
        <v>0.5528057078878641</v>
      </c>
      <c r="S261" s="12">
        <v>0</v>
      </c>
      <c r="T261" s="10">
        <v>261</v>
      </c>
      <c r="U261" s="33">
        <f t="shared" si="42"/>
        <v>0.21515929111571658</v>
      </c>
      <c r="V261" s="11">
        <v>6.6000000000000003E-2</v>
      </c>
      <c r="W261" s="10">
        <v>339</v>
      </c>
      <c r="X261" s="33">
        <f t="shared" si="43"/>
        <v>7.0277845684186255E-2</v>
      </c>
      <c r="Y261" s="13">
        <v>86620</v>
      </c>
      <c r="Z261" s="10">
        <v>352</v>
      </c>
      <c r="AA261" s="33">
        <f t="shared" si="44"/>
        <v>0.46528901932346411</v>
      </c>
      <c r="AB261" s="11">
        <v>4.5999999999999999E-2</v>
      </c>
      <c r="AC261" s="10">
        <v>499</v>
      </c>
      <c r="AD261" s="33">
        <f t="shared" si="45"/>
        <v>0.94149064743631272</v>
      </c>
      <c r="AE261" s="11">
        <v>0.97199999999999998</v>
      </c>
      <c r="AF261" s="10">
        <v>383</v>
      </c>
      <c r="AG261" s="33">
        <f t="shared" si="46"/>
        <v>0.3494927367624826</v>
      </c>
      <c r="AH261" s="14">
        <v>2.2232905199474868</v>
      </c>
      <c r="AI261" s="10">
        <v>375</v>
      </c>
      <c r="AJ261" s="33">
        <f t="shared" si="47"/>
        <v>-0.14444027121149933</v>
      </c>
      <c r="AK261" s="13">
        <v>166769.59724715739</v>
      </c>
      <c r="AL261" s="38"/>
    </row>
    <row r="262" spans="1:38" x14ac:dyDescent="0.25">
      <c r="A262" t="s">
        <v>863</v>
      </c>
      <c r="B262" s="5" t="s">
        <v>479</v>
      </c>
      <c r="C262" s="6" t="s">
        <v>91</v>
      </c>
      <c r="D262" s="7" t="s">
        <v>39</v>
      </c>
      <c r="E262" s="36">
        <f t="shared" si="36"/>
        <v>4.2453151929581212</v>
      </c>
      <c r="F262" s="8">
        <v>15.713820035133748</v>
      </c>
      <c r="G262" s="9">
        <f t="shared" si="37"/>
        <v>453</v>
      </c>
      <c r="H262" s="10">
        <v>244</v>
      </c>
      <c r="I262" s="33">
        <f t="shared" si="38"/>
        <v>-0.10391430240120643</v>
      </c>
      <c r="J262" s="11">
        <v>4.7147571900048035E-3</v>
      </c>
      <c r="K262" s="10">
        <v>337</v>
      </c>
      <c r="L262" s="33">
        <f t="shared" si="39"/>
        <v>0.29092572910068176</v>
      </c>
      <c r="M262" s="11">
        <v>5.040322580645161E-2</v>
      </c>
      <c r="N262" s="10">
        <v>446</v>
      </c>
      <c r="O262" s="33">
        <f t="shared" si="40"/>
        <v>0.71690800262277754</v>
      </c>
      <c r="P262" s="11">
        <v>1.7000000000000001E-2</v>
      </c>
      <c r="Q262" s="10">
        <v>434</v>
      </c>
      <c r="R262" s="33">
        <f t="shared" si="41"/>
        <v>0.5528057078878641</v>
      </c>
      <c r="S262" s="12">
        <v>0</v>
      </c>
      <c r="T262" s="10">
        <v>468</v>
      </c>
      <c r="U262" s="33">
        <f t="shared" si="42"/>
        <v>0.77803260060686497</v>
      </c>
      <c r="V262" s="11">
        <v>0.03</v>
      </c>
      <c r="W262" s="10">
        <v>446</v>
      </c>
      <c r="X262" s="33">
        <f t="shared" si="43"/>
        <v>0.71540385098528991</v>
      </c>
      <c r="Y262" s="13">
        <v>106156</v>
      </c>
      <c r="Z262" s="10">
        <v>383</v>
      </c>
      <c r="AA262" s="33">
        <f t="shared" si="44"/>
        <v>0.56140905439394195</v>
      </c>
      <c r="AB262" s="11">
        <v>4.4000000000000004E-2</v>
      </c>
      <c r="AC262" s="10">
        <v>465</v>
      </c>
      <c r="AD262" s="33">
        <f t="shared" si="45"/>
        <v>0.83367909174082822</v>
      </c>
      <c r="AE262" s="11">
        <v>0.96499999999999997</v>
      </c>
      <c r="AF262" s="10">
        <v>382</v>
      </c>
      <c r="AG262" s="33">
        <f t="shared" si="46"/>
        <v>0.34680507243578856</v>
      </c>
      <c r="AH262" s="14">
        <v>2.226132637650442</v>
      </c>
      <c r="AI262" s="10">
        <v>327</v>
      </c>
      <c r="AJ262" s="33">
        <f t="shared" si="47"/>
        <v>-0.18550896025304636</v>
      </c>
      <c r="AK262" s="13">
        <v>142284.37306428907</v>
      </c>
      <c r="AL262" s="38"/>
    </row>
    <row r="263" spans="1:38" x14ac:dyDescent="0.25">
      <c r="A263" t="s">
        <v>864</v>
      </c>
      <c r="B263" s="5" t="s">
        <v>340</v>
      </c>
      <c r="C263" s="6" t="s">
        <v>93</v>
      </c>
      <c r="D263" s="7" t="s">
        <v>34</v>
      </c>
      <c r="E263" s="36">
        <f t="shared" ref="E263:E326" si="48">(I263+L263+AG263+AJ263)*0.25+(O263+R263+U263+X263+AA263+AD263)</f>
        <v>1.4846178955274589</v>
      </c>
      <c r="F263" s="8">
        <v>23.393564469803003</v>
      </c>
      <c r="G263" s="9">
        <f t="shared" ref="G263:G326" si="49">RANK(E263,$E$7:$E$571,1)</f>
        <v>302</v>
      </c>
      <c r="H263" s="10">
        <v>372</v>
      </c>
      <c r="I263" s="33">
        <f t="shared" ref="I263:I326" si="50">(J263-J$573)/J$574</f>
        <v>0.24213559816038344</v>
      </c>
      <c r="J263" s="11">
        <v>3.514484617112057E-2</v>
      </c>
      <c r="K263" s="10">
        <v>372</v>
      </c>
      <c r="L263" s="33">
        <f t="shared" ref="L263:L326" si="51">-(M263-M$573)/M$574</f>
        <v>0.3841501154807993</v>
      </c>
      <c r="M263" s="11">
        <v>4.536376604850214E-2</v>
      </c>
      <c r="N263" s="10">
        <v>253</v>
      </c>
      <c r="O263" s="33">
        <f t="shared" ref="O263:O326" si="52">-(P263-P$573)/P$574</f>
        <v>0.20997726426940588</v>
      </c>
      <c r="P263" s="11">
        <v>0.05</v>
      </c>
      <c r="Q263" s="10">
        <v>352</v>
      </c>
      <c r="R263" s="33">
        <f t="shared" ref="R263:R326" si="53">-(S263-S$573)/S$574</f>
        <v>0.45624085472272952</v>
      </c>
      <c r="S263" s="12">
        <v>0.32541490400260337</v>
      </c>
      <c r="T263" s="10">
        <v>99</v>
      </c>
      <c r="U263" s="33">
        <f t="shared" ref="U263:U326" si="54">-(V263-V$573)/V$574</f>
        <v>-0.56660919428865597</v>
      </c>
      <c r="V263" s="11">
        <v>0.11599999999999999</v>
      </c>
      <c r="W263" s="10">
        <v>334</v>
      </c>
      <c r="X263" s="33">
        <f t="shared" ref="X263:X326" si="55">(Y263-Y$573)/Y$574</f>
        <v>5.3337344009356899E-2</v>
      </c>
      <c r="Y263" s="13">
        <v>86107</v>
      </c>
      <c r="Z263" s="10">
        <v>496</v>
      </c>
      <c r="AA263" s="33">
        <f t="shared" ref="AA263:AA326" si="56">-(AB263-AB$573)/AB$574</f>
        <v>0.89782917714061539</v>
      </c>
      <c r="AB263" s="11">
        <v>3.7000000000000005E-2</v>
      </c>
      <c r="AC263" s="10">
        <v>303</v>
      </c>
      <c r="AD263" s="33">
        <f t="shared" ref="AD263:AD326" si="57">(AE263-AE$573)/AE$574</f>
        <v>0.32542461489068902</v>
      </c>
      <c r="AE263" s="11">
        <v>0.93200000000000005</v>
      </c>
      <c r="AF263" s="10">
        <v>260</v>
      </c>
      <c r="AG263" s="33">
        <f t="shared" ref="AG263:AG326" si="58">-(AH263-AH$573)/AH$574</f>
        <v>-1.8117176476622813E-2</v>
      </c>
      <c r="AH263" s="14">
        <v>2.6120260595093825</v>
      </c>
      <c r="AI263" s="10">
        <v>337</v>
      </c>
      <c r="AJ263" s="33">
        <f t="shared" ref="AJ263:AJ326" si="59">(AK263-AK$573)/AK$574</f>
        <v>-0.17449719803128669</v>
      </c>
      <c r="AK263" s="13">
        <v>148849.60494630653</v>
      </c>
      <c r="AL263" s="38"/>
    </row>
    <row r="264" spans="1:38" x14ac:dyDescent="0.25">
      <c r="A264" t="s">
        <v>865</v>
      </c>
      <c r="B264" s="5" t="s">
        <v>290</v>
      </c>
      <c r="C264" s="6" t="s">
        <v>63</v>
      </c>
      <c r="D264" s="7" t="s">
        <v>34</v>
      </c>
      <c r="E264" s="36">
        <f t="shared" si="48"/>
        <v>0.66343443325698437</v>
      </c>
      <c r="F264" s="8">
        <v>25.677943539570428</v>
      </c>
      <c r="G264" s="9">
        <f t="shared" si="49"/>
        <v>251</v>
      </c>
      <c r="H264" s="10">
        <v>144</v>
      </c>
      <c r="I264" s="33">
        <f t="shared" si="50"/>
        <v>-0.5055333580432293</v>
      </c>
      <c r="J264" s="11">
        <v>-3.0601836110166647E-2</v>
      </c>
      <c r="K264" s="10">
        <v>322</v>
      </c>
      <c r="L264" s="33">
        <f t="shared" si="51"/>
        <v>0.24232772972576797</v>
      </c>
      <c r="M264" s="11">
        <v>5.3030303030303032E-2</v>
      </c>
      <c r="N264" s="10">
        <v>222</v>
      </c>
      <c r="O264" s="33">
        <f t="shared" si="52"/>
        <v>8.7084964062528039E-2</v>
      </c>
      <c r="P264" s="11">
        <v>5.7999999999999996E-2</v>
      </c>
      <c r="Q264" s="10">
        <v>434</v>
      </c>
      <c r="R264" s="33">
        <f t="shared" si="53"/>
        <v>0.5528057078878641</v>
      </c>
      <c r="S264" s="12">
        <v>0</v>
      </c>
      <c r="T264" s="10">
        <v>254</v>
      </c>
      <c r="U264" s="33">
        <f t="shared" si="54"/>
        <v>0.18388855169954166</v>
      </c>
      <c r="V264" s="11">
        <v>6.8000000000000005E-2</v>
      </c>
      <c r="W264" s="10">
        <v>388</v>
      </c>
      <c r="X264" s="33">
        <f t="shared" si="55"/>
        <v>0.30846856416477908</v>
      </c>
      <c r="Y264" s="13">
        <v>93833</v>
      </c>
      <c r="Z264" s="10">
        <v>194</v>
      </c>
      <c r="AA264" s="33">
        <f t="shared" si="56"/>
        <v>-6.3371173564165606E-2</v>
      </c>
      <c r="AB264" s="11">
        <v>5.7000000000000002E-2</v>
      </c>
      <c r="AC264" s="10">
        <v>179</v>
      </c>
      <c r="AD264" s="33">
        <f t="shared" si="57"/>
        <v>-0.18282986195945194</v>
      </c>
      <c r="AE264" s="11">
        <v>0.89900000000000002</v>
      </c>
      <c r="AF264" s="10">
        <v>150</v>
      </c>
      <c r="AG264" s="33">
        <f t="shared" si="58"/>
        <v>-0.3651422415185091</v>
      </c>
      <c r="AH264" s="14">
        <v>2.9789937909068098</v>
      </c>
      <c r="AI264" s="10">
        <v>172</v>
      </c>
      <c r="AJ264" s="33">
        <f t="shared" si="59"/>
        <v>-0.26210140630047407</v>
      </c>
      <c r="AK264" s="13">
        <v>96619.822869168711</v>
      </c>
      <c r="AL264" s="38"/>
    </row>
    <row r="265" spans="1:38" x14ac:dyDescent="0.25">
      <c r="A265" t="s">
        <v>866</v>
      </c>
      <c r="B265" s="5" t="s">
        <v>396</v>
      </c>
      <c r="C265" s="6" t="s">
        <v>81</v>
      </c>
      <c r="D265" s="7" t="s">
        <v>34</v>
      </c>
      <c r="E265" s="36">
        <f t="shared" si="48"/>
        <v>2.3569179083201988</v>
      </c>
      <c r="F265" s="8">
        <v>20.966988700398055</v>
      </c>
      <c r="G265" s="9">
        <f t="shared" si="49"/>
        <v>359</v>
      </c>
      <c r="H265" s="10">
        <v>119</v>
      </c>
      <c r="I265" s="33">
        <f t="shared" si="50"/>
        <v>-0.5693901397567066</v>
      </c>
      <c r="J265" s="11">
        <v>-3.6217117450907721E-2</v>
      </c>
      <c r="K265" s="10">
        <v>276</v>
      </c>
      <c r="L265" s="33">
        <f t="shared" si="51"/>
        <v>0.10218466176090052</v>
      </c>
      <c r="M265" s="11">
        <v>6.0606060606060608E-2</v>
      </c>
      <c r="N265" s="10">
        <v>436</v>
      </c>
      <c r="O265" s="33">
        <f t="shared" si="52"/>
        <v>0.70154646509691776</v>
      </c>
      <c r="P265" s="11">
        <v>1.8000000000000002E-2</v>
      </c>
      <c r="Q265" s="10">
        <v>361</v>
      </c>
      <c r="R265" s="33">
        <f t="shared" si="53"/>
        <v>0.46724767027812114</v>
      </c>
      <c r="S265" s="12">
        <v>0.28832292167227297</v>
      </c>
      <c r="T265" s="10">
        <v>451</v>
      </c>
      <c r="U265" s="33">
        <f t="shared" si="54"/>
        <v>0.71549112177451513</v>
      </c>
      <c r="V265" s="11">
        <v>3.4000000000000002E-2</v>
      </c>
      <c r="W265" s="10">
        <v>305</v>
      </c>
      <c r="X265" s="33">
        <f t="shared" si="55"/>
        <v>-8.3738723148960123E-2</v>
      </c>
      <c r="Y265" s="13">
        <v>81956</v>
      </c>
      <c r="Z265" s="10">
        <v>303</v>
      </c>
      <c r="AA265" s="33">
        <f t="shared" si="56"/>
        <v>0.32110896671774686</v>
      </c>
      <c r="AB265" s="11">
        <v>4.9000000000000002E-2</v>
      </c>
      <c r="AC265" s="10">
        <v>328</v>
      </c>
      <c r="AD265" s="33">
        <f t="shared" si="57"/>
        <v>0.40243286895889219</v>
      </c>
      <c r="AE265" s="11">
        <v>0.93700000000000006</v>
      </c>
      <c r="AF265" s="10">
        <v>267</v>
      </c>
      <c r="AG265" s="33">
        <f t="shared" si="58"/>
        <v>3.0396966117367777E-3</v>
      </c>
      <c r="AH265" s="14">
        <v>2.5896533536076878</v>
      </c>
      <c r="AI265" s="10">
        <v>295</v>
      </c>
      <c r="AJ265" s="33">
        <f t="shared" si="59"/>
        <v>-0.20451606404406655</v>
      </c>
      <c r="AK265" s="13">
        <v>130952.30456511292</v>
      </c>
      <c r="AL265" s="38"/>
    </row>
    <row r="266" spans="1:38" x14ac:dyDescent="0.25">
      <c r="A266" t="s">
        <v>867</v>
      </c>
      <c r="B266" s="5" t="s">
        <v>166</v>
      </c>
      <c r="C266" s="6" t="s">
        <v>61</v>
      </c>
      <c r="D266" s="7" t="s">
        <v>39</v>
      </c>
      <c r="E266" s="36">
        <f t="shared" si="48"/>
        <v>-2.861527799859573</v>
      </c>
      <c r="F266" s="8">
        <v>35.48373033024486</v>
      </c>
      <c r="G266" s="9">
        <f t="shared" si="49"/>
        <v>126</v>
      </c>
      <c r="H266" s="10">
        <v>456</v>
      </c>
      <c r="I266" s="33">
        <f t="shared" si="50"/>
        <v>0.50852713538385419</v>
      </c>
      <c r="J266" s="11">
        <v>5.8570133010882763E-2</v>
      </c>
      <c r="K266" s="10">
        <v>120</v>
      </c>
      <c r="L266" s="33">
        <f t="shared" si="51"/>
        <v>-0.36895290679985809</v>
      </c>
      <c r="M266" s="11">
        <v>8.6074491232561112E-2</v>
      </c>
      <c r="N266" s="10">
        <v>125</v>
      </c>
      <c r="O266" s="33">
        <f t="shared" si="52"/>
        <v>-0.4044842367649838</v>
      </c>
      <c r="P266" s="11">
        <v>0.09</v>
      </c>
      <c r="Q266" s="10">
        <v>195</v>
      </c>
      <c r="R266" s="33">
        <f t="shared" si="53"/>
        <v>0.13615965394314486</v>
      </c>
      <c r="S266" s="12">
        <v>1.4040598748244926</v>
      </c>
      <c r="T266" s="10">
        <v>163</v>
      </c>
      <c r="U266" s="33">
        <f t="shared" si="54"/>
        <v>-0.2226310607107321</v>
      </c>
      <c r="V266" s="11">
        <v>9.4E-2</v>
      </c>
      <c r="W266" s="10">
        <v>140</v>
      </c>
      <c r="X266" s="33">
        <f t="shared" si="55"/>
        <v>-0.70145611950248421</v>
      </c>
      <c r="Y266" s="13">
        <v>63250</v>
      </c>
      <c r="Z266" s="10">
        <v>124</v>
      </c>
      <c r="AA266" s="33">
        <f t="shared" si="56"/>
        <v>-0.44785131384607807</v>
      </c>
      <c r="AB266" s="11">
        <v>6.5000000000000002E-2</v>
      </c>
      <c r="AC266" s="10">
        <v>68</v>
      </c>
      <c r="AD266" s="33">
        <f t="shared" si="57"/>
        <v>-1.0299206567096852</v>
      </c>
      <c r="AE266" s="11">
        <v>0.84400000000000008</v>
      </c>
      <c r="AF266" s="10">
        <v>85</v>
      </c>
      <c r="AG266" s="33">
        <f t="shared" si="58"/>
        <v>-0.69735389336296982</v>
      </c>
      <c r="AH266" s="14">
        <v>3.330296819137462</v>
      </c>
      <c r="AI266" s="10">
        <v>293</v>
      </c>
      <c r="AJ266" s="33">
        <f t="shared" si="59"/>
        <v>-0.20759660029604329</v>
      </c>
      <c r="AK266" s="13">
        <v>129115.68346778992</v>
      </c>
      <c r="AL266" s="38"/>
    </row>
    <row r="267" spans="1:38" x14ac:dyDescent="0.25">
      <c r="A267" t="s">
        <v>868</v>
      </c>
      <c r="B267" s="5" t="s">
        <v>68</v>
      </c>
      <c r="C267" s="6" t="s">
        <v>19</v>
      </c>
      <c r="D267" s="7" t="s">
        <v>20</v>
      </c>
      <c r="E267" s="36">
        <f t="shared" si="48"/>
        <v>-8.9571435064312492</v>
      </c>
      <c r="F267" s="8">
        <v>52.440595120163778</v>
      </c>
      <c r="G267" s="9">
        <f t="shared" si="49"/>
        <v>32</v>
      </c>
      <c r="H267" s="10">
        <v>217</v>
      </c>
      <c r="I267" s="33">
        <f t="shared" si="50"/>
        <v>-0.23130704459611742</v>
      </c>
      <c r="J267" s="11">
        <v>-6.4875938993853577E-3</v>
      </c>
      <c r="K267" s="10">
        <v>35</v>
      </c>
      <c r="L267" s="33">
        <f t="shared" si="51"/>
        <v>-1.1216606445342752</v>
      </c>
      <c r="M267" s="11">
        <v>0.12676384839650146</v>
      </c>
      <c r="N267" s="10">
        <v>62</v>
      </c>
      <c r="O267" s="33">
        <f t="shared" si="52"/>
        <v>-1.1725611130579714</v>
      </c>
      <c r="P267" s="11">
        <v>0.14000000000000001</v>
      </c>
      <c r="Q267" s="10">
        <v>28</v>
      </c>
      <c r="R267" s="33">
        <f t="shared" si="53"/>
        <v>-1.8778485772555407</v>
      </c>
      <c r="S267" s="12">
        <v>8.1910871806621621</v>
      </c>
      <c r="T267" s="10">
        <v>39</v>
      </c>
      <c r="U267" s="33">
        <f t="shared" si="54"/>
        <v>-1.5047313767739037</v>
      </c>
      <c r="V267" s="11">
        <v>0.17600000000000002</v>
      </c>
      <c r="W267" s="10">
        <v>20</v>
      </c>
      <c r="X267" s="33">
        <f t="shared" si="55"/>
        <v>-1.5053539221770373</v>
      </c>
      <c r="Y267" s="13">
        <v>38906</v>
      </c>
      <c r="Z267" s="10">
        <v>99</v>
      </c>
      <c r="AA267" s="33">
        <f t="shared" si="56"/>
        <v>-0.73621141905751197</v>
      </c>
      <c r="AB267" s="11">
        <v>7.0999999999999994E-2</v>
      </c>
      <c r="AC267" s="10">
        <v>51</v>
      </c>
      <c r="AD267" s="33">
        <f t="shared" si="57"/>
        <v>-1.3225520221688589</v>
      </c>
      <c r="AE267" s="11">
        <v>0.82499999999999996</v>
      </c>
      <c r="AF267" s="10">
        <v>15</v>
      </c>
      <c r="AG267" s="33">
        <f t="shared" si="58"/>
        <v>-1.6304429090463792</v>
      </c>
      <c r="AH267" s="14">
        <v>4.3170081370529836</v>
      </c>
      <c r="AI267" s="10">
        <v>10</v>
      </c>
      <c r="AJ267" s="33">
        <f t="shared" si="59"/>
        <v>-0.36812970558492941</v>
      </c>
      <c r="AK267" s="13">
        <v>33405.565528697443</v>
      </c>
      <c r="AL267" s="38">
        <v>1</v>
      </c>
    </row>
    <row r="268" spans="1:38" x14ac:dyDescent="0.25">
      <c r="A268" t="s">
        <v>869</v>
      </c>
      <c r="B268" s="5" t="s">
        <v>353</v>
      </c>
      <c r="C268" s="6" t="s">
        <v>24</v>
      </c>
      <c r="D268" s="7" t="s">
        <v>20</v>
      </c>
      <c r="E268" s="36">
        <f t="shared" si="48"/>
        <v>1.6538021601178146</v>
      </c>
      <c r="F268" s="8">
        <v>22.922925433922238</v>
      </c>
      <c r="G268" s="9">
        <f t="shared" si="49"/>
        <v>316</v>
      </c>
      <c r="H268" s="10">
        <v>93</v>
      </c>
      <c r="I268" s="33">
        <f t="shared" si="50"/>
        <v>-0.65203143056683566</v>
      </c>
      <c r="J268" s="11">
        <v>-4.3484224965706475E-2</v>
      </c>
      <c r="K268" s="10">
        <v>259</v>
      </c>
      <c r="L268" s="33">
        <f t="shared" si="51"/>
        <v>6.8400623723898976E-2</v>
      </c>
      <c r="M268" s="11">
        <v>6.2432334897149042E-2</v>
      </c>
      <c r="N268" s="10">
        <v>335</v>
      </c>
      <c r="O268" s="33">
        <f t="shared" si="52"/>
        <v>0.44040032715730204</v>
      </c>
      <c r="P268" s="11">
        <v>3.5000000000000003E-2</v>
      </c>
      <c r="Q268" s="10">
        <v>331</v>
      </c>
      <c r="R268" s="33">
        <f t="shared" si="53"/>
        <v>0.42513736121794077</v>
      </c>
      <c r="S268" s="12">
        <v>0.4302308905779435</v>
      </c>
      <c r="T268" s="10">
        <v>468</v>
      </c>
      <c r="U268" s="33">
        <f t="shared" si="54"/>
        <v>0.77803260060686497</v>
      </c>
      <c r="V268" s="11">
        <v>0.03</v>
      </c>
      <c r="W268" s="10">
        <v>306</v>
      </c>
      <c r="X268" s="33">
        <f t="shared" si="55"/>
        <v>-6.8449342495069315E-2</v>
      </c>
      <c r="Y268" s="13">
        <v>82419</v>
      </c>
      <c r="Z268" s="10">
        <v>183</v>
      </c>
      <c r="AA268" s="33">
        <f t="shared" si="56"/>
        <v>-0.11143119109940437</v>
      </c>
      <c r="AB268" s="11">
        <v>5.7999999999999996E-2</v>
      </c>
      <c r="AC268" s="10">
        <v>375</v>
      </c>
      <c r="AD268" s="33">
        <f t="shared" si="57"/>
        <v>0.52564607546801556</v>
      </c>
      <c r="AE268" s="11">
        <v>0.94499999999999995</v>
      </c>
      <c r="AF268" s="10">
        <v>108</v>
      </c>
      <c r="AG268" s="33">
        <f t="shared" si="58"/>
        <v>-0.55881764918208332</v>
      </c>
      <c r="AH268" s="14">
        <v>3.1837992419747181</v>
      </c>
      <c r="AI268" s="10">
        <v>306</v>
      </c>
      <c r="AJ268" s="33">
        <f t="shared" si="59"/>
        <v>-0.19968622692632054</v>
      </c>
      <c r="AK268" s="13">
        <v>133831.86189588413</v>
      </c>
      <c r="AL268" s="38"/>
    </row>
    <row r="269" spans="1:38" x14ac:dyDescent="0.25">
      <c r="A269" t="s">
        <v>870</v>
      </c>
      <c r="B269" s="5" t="s">
        <v>180</v>
      </c>
      <c r="C269" s="6" t="s">
        <v>30</v>
      </c>
      <c r="D269" s="7" t="s">
        <v>20</v>
      </c>
      <c r="E269" s="36">
        <f t="shared" si="48"/>
        <v>-2.471399115518373</v>
      </c>
      <c r="F269" s="8">
        <v>34.398465170908999</v>
      </c>
      <c r="G269" s="9">
        <f t="shared" si="49"/>
        <v>139</v>
      </c>
      <c r="H269" s="10">
        <v>529</v>
      </c>
      <c r="I269" s="33">
        <f t="shared" si="50"/>
        <v>1.1598708664592472</v>
      </c>
      <c r="J269" s="11">
        <v>0.11584640346133046</v>
      </c>
      <c r="K269" s="10">
        <v>92</v>
      </c>
      <c r="L269" s="33">
        <f t="shared" si="51"/>
        <v>-0.57472203884661777</v>
      </c>
      <c r="M269" s="11">
        <v>9.7197817441967996E-2</v>
      </c>
      <c r="N269" s="10">
        <v>131</v>
      </c>
      <c r="O269" s="33">
        <f t="shared" si="52"/>
        <v>-0.34303808666154478</v>
      </c>
      <c r="P269" s="11">
        <v>8.5999999999999993E-2</v>
      </c>
      <c r="Q269" s="10">
        <v>130</v>
      </c>
      <c r="R269" s="33">
        <f t="shared" si="53"/>
        <v>-0.15194641963474448</v>
      </c>
      <c r="S269" s="12">
        <v>2.3749515316013956</v>
      </c>
      <c r="T269" s="10">
        <v>197</v>
      </c>
      <c r="U269" s="33">
        <f t="shared" si="54"/>
        <v>-3.5006624213682482E-2</v>
      </c>
      <c r="V269" s="11">
        <v>8.199999999999999E-2</v>
      </c>
      <c r="W269" s="10">
        <v>110</v>
      </c>
      <c r="X269" s="33">
        <f t="shared" si="55"/>
        <v>-0.80831667197762602</v>
      </c>
      <c r="Y269" s="13">
        <v>60014</v>
      </c>
      <c r="Z269" s="10">
        <v>65</v>
      </c>
      <c r="AA269" s="33">
        <f t="shared" si="56"/>
        <v>-1.1206915593394247</v>
      </c>
      <c r="AB269" s="11">
        <v>7.9000000000000001E-2</v>
      </c>
      <c r="AC269" s="10">
        <v>179</v>
      </c>
      <c r="AD269" s="33">
        <f t="shared" si="57"/>
        <v>-0.18282986195945194</v>
      </c>
      <c r="AE269" s="11">
        <v>0.89900000000000002</v>
      </c>
      <c r="AF269" s="10">
        <v>376</v>
      </c>
      <c r="AG269" s="33">
        <f t="shared" si="58"/>
        <v>0.33483840529149689</v>
      </c>
      <c r="AH269" s="14">
        <v>2.2387869993571354</v>
      </c>
      <c r="AI269" s="10">
        <v>237</v>
      </c>
      <c r="AJ269" s="33">
        <f t="shared" si="59"/>
        <v>-0.23826679983172153</v>
      </c>
      <c r="AK269" s="13">
        <v>110830.05690189997</v>
      </c>
      <c r="AL269" s="38"/>
    </row>
    <row r="270" spans="1:38" x14ac:dyDescent="0.25">
      <c r="A270" t="s">
        <v>871</v>
      </c>
      <c r="B270" s="5" t="s">
        <v>317</v>
      </c>
      <c r="C270" s="6" t="s">
        <v>33</v>
      </c>
      <c r="D270" s="7" t="s">
        <v>34</v>
      </c>
      <c r="E270" s="36">
        <f t="shared" si="48"/>
        <v>1.0520859362388331</v>
      </c>
      <c r="F270" s="8">
        <v>24.596787622973363</v>
      </c>
      <c r="G270" s="9">
        <f t="shared" si="49"/>
        <v>279</v>
      </c>
      <c r="H270" s="10">
        <v>524</v>
      </c>
      <c r="I270" s="33">
        <f t="shared" si="50"/>
        <v>1.0902944316672869</v>
      </c>
      <c r="J270" s="11">
        <v>0.10972816127061691</v>
      </c>
      <c r="K270" s="10">
        <v>399</v>
      </c>
      <c r="L270" s="33">
        <f t="shared" si="51"/>
        <v>0.48403684909743178</v>
      </c>
      <c r="M270" s="11">
        <v>3.9964157706093191E-2</v>
      </c>
      <c r="N270" s="10">
        <v>231</v>
      </c>
      <c r="O270" s="33">
        <f t="shared" si="52"/>
        <v>0.11780803911424756</v>
      </c>
      <c r="P270" s="11">
        <v>5.5999999999999994E-2</v>
      </c>
      <c r="Q270" s="10">
        <v>229</v>
      </c>
      <c r="R270" s="33">
        <f t="shared" si="53"/>
        <v>0.22610779964983099</v>
      </c>
      <c r="S270" s="12">
        <v>1.1009426821716095</v>
      </c>
      <c r="T270" s="10">
        <v>272</v>
      </c>
      <c r="U270" s="33">
        <f t="shared" si="54"/>
        <v>0.24643003053189153</v>
      </c>
      <c r="V270" s="11">
        <v>6.4000000000000001E-2</v>
      </c>
      <c r="W270" s="10">
        <v>236</v>
      </c>
      <c r="X270" s="33">
        <f t="shared" si="55"/>
        <v>-0.3710337807922649</v>
      </c>
      <c r="Y270" s="13">
        <v>73256</v>
      </c>
      <c r="Z270" s="10">
        <v>289</v>
      </c>
      <c r="AA270" s="33">
        <f t="shared" si="56"/>
        <v>0.27304894918250777</v>
      </c>
      <c r="AB270" s="11">
        <v>0.05</v>
      </c>
      <c r="AC270" s="10">
        <v>281</v>
      </c>
      <c r="AD270" s="33">
        <f t="shared" si="57"/>
        <v>0.26381801163612473</v>
      </c>
      <c r="AE270" s="11">
        <v>0.92799999999999994</v>
      </c>
      <c r="AF270" s="10">
        <v>213</v>
      </c>
      <c r="AG270" s="33">
        <f t="shared" si="58"/>
        <v>-0.15263703241121021</v>
      </c>
      <c r="AH270" s="14">
        <v>2.7542764365945822</v>
      </c>
      <c r="AI270" s="10">
        <v>239</v>
      </c>
      <c r="AJ270" s="33">
        <f t="shared" si="59"/>
        <v>-0.23806670068752744</v>
      </c>
      <c r="AK270" s="13">
        <v>110949.35636138443</v>
      </c>
      <c r="AL270" s="38"/>
    </row>
    <row r="271" spans="1:38" x14ac:dyDescent="0.25">
      <c r="A271" t="s">
        <v>872</v>
      </c>
      <c r="B271" s="5" t="s">
        <v>242</v>
      </c>
      <c r="C271" s="6" t="s">
        <v>93</v>
      </c>
      <c r="D271" s="7" t="s">
        <v>34</v>
      </c>
      <c r="E271" s="36">
        <f t="shared" si="48"/>
        <v>-0.62200825137932192</v>
      </c>
      <c r="F271" s="8">
        <v>29.2538050846263</v>
      </c>
      <c r="G271" s="9">
        <f t="shared" si="49"/>
        <v>202</v>
      </c>
      <c r="H271" s="10">
        <v>328</v>
      </c>
      <c r="I271" s="33">
        <f t="shared" si="50"/>
        <v>0.15803180653021728</v>
      </c>
      <c r="J271" s="11">
        <v>2.7749132839598678E-2</v>
      </c>
      <c r="K271" s="10">
        <v>136</v>
      </c>
      <c r="L271" s="33">
        <f t="shared" si="51"/>
        <v>-0.29553505018445547</v>
      </c>
      <c r="M271" s="11">
        <v>8.210571923743501E-2</v>
      </c>
      <c r="N271" s="10">
        <v>182</v>
      </c>
      <c r="O271" s="33">
        <f t="shared" si="52"/>
        <v>-8.18919487219293E-2</v>
      </c>
      <c r="P271" s="11">
        <v>6.9000000000000006E-2</v>
      </c>
      <c r="Q271" s="10">
        <v>265</v>
      </c>
      <c r="R271" s="33">
        <f t="shared" si="53"/>
        <v>0.30919591640851302</v>
      </c>
      <c r="S271" s="12">
        <v>0.82094317248928217</v>
      </c>
      <c r="T271" s="10">
        <v>148</v>
      </c>
      <c r="U271" s="33">
        <f t="shared" si="54"/>
        <v>-0.28517253954308197</v>
      </c>
      <c r="V271" s="11">
        <v>9.8000000000000004E-2</v>
      </c>
      <c r="W271" s="10">
        <v>191</v>
      </c>
      <c r="X271" s="33">
        <f t="shared" si="55"/>
        <v>-0.56583303884259306</v>
      </c>
      <c r="Y271" s="13">
        <v>67357</v>
      </c>
      <c r="Z271" s="10">
        <v>303</v>
      </c>
      <c r="AA271" s="33">
        <f t="shared" si="56"/>
        <v>0.32110896671774686</v>
      </c>
      <c r="AB271" s="11">
        <v>4.9000000000000002E-2</v>
      </c>
      <c r="AC271" s="10">
        <v>190</v>
      </c>
      <c r="AD271" s="33">
        <f t="shared" si="57"/>
        <v>-0.12122325870488941</v>
      </c>
      <c r="AE271" s="11">
        <v>0.90300000000000002</v>
      </c>
      <c r="AF271" s="10">
        <v>147</v>
      </c>
      <c r="AG271" s="33">
        <f t="shared" si="58"/>
        <v>-0.38707825694489084</v>
      </c>
      <c r="AH271" s="14">
        <v>3.0021904145165386</v>
      </c>
      <c r="AI271" s="10">
        <v>163</v>
      </c>
      <c r="AJ271" s="33">
        <f t="shared" si="59"/>
        <v>-0.26818789417322297</v>
      </c>
      <c r="AK271" s="13">
        <v>92991.048161999453</v>
      </c>
      <c r="AL271" s="38"/>
    </row>
    <row r="272" spans="1:38" x14ac:dyDescent="0.25">
      <c r="A272" t="s">
        <v>873</v>
      </c>
      <c r="B272" s="5" t="s">
        <v>567</v>
      </c>
      <c r="C272" s="6" t="s">
        <v>54</v>
      </c>
      <c r="D272" s="7" t="s">
        <v>39</v>
      </c>
      <c r="E272" s="36">
        <f t="shared" si="48"/>
        <v>6.4551971736852183</v>
      </c>
      <c r="F272" s="8">
        <v>9.5663409694065002</v>
      </c>
      <c r="G272" s="9">
        <f t="shared" si="49"/>
        <v>544</v>
      </c>
      <c r="H272" s="10">
        <v>136</v>
      </c>
      <c r="I272" s="33">
        <f t="shared" si="50"/>
        <v>-0.52058424102575218</v>
      </c>
      <c r="J272" s="11">
        <v>-3.1925343811394891E-2</v>
      </c>
      <c r="K272" s="10">
        <v>492</v>
      </c>
      <c r="L272" s="33">
        <f t="shared" si="51"/>
        <v>0.70412102611158522</v>
      </c>
      <c r="M272" s="11">
        <v>2.806699864191942E-2</v>
      </c>
      <c r="N272" s="10">
        <v>535</v>
      </c>
      <c r="O272" s="33">
        <f t="shared" si="52"/>
        <v>0.97805414056239315</v>
      </c>
      <c r="P272" s="11">
        <v>0</v>
      </c>
      <c r="Q272" s="10">
        <v>434</v>
      </c>
      <c r="R272" s="33">
        <f t="shared" si="53"/>
        <v>0.5528057078878641</v>
      </c>
      <c r="S272" s="12">
        <v>0</v>
      </c>
      <c r="T272" s="10">
        <v>441</v>
      </c>
      <c r="U272" s="33">
        <f t="shared" si="54"/>
        <v>0.69985575206642769</v>
      </c>
      <c r="V272" s="11">
        <v>3.5000000000000003E-2</v>
      </c>
      <c r="W272" s="10">
        <v>528</v>
      </c>
      <c r="X272" s="33">
        <f t="shared" si="55"/>
        <v>1.727937305865636</v>
      </c>
      <c r="Y272" s="13">
        <v>136818</v>
      </c>
      <c r="Z272" s="10">
        <v>496</v>
      </c>
      <c r="AA272" s="33">
        <f t="shared" si="56"/>
        <v>0.89782917714061539</v>
      </c>
      <c r="AB272" s="11">
        <v>3.7000000000000005E-2</v>
      </c>
      <c r="AC272" s="10">
        <v>563</v>
      </c>
      <c r="AD272" s="33">
        <f t="shared" si="57"/>
        <v>1.3727368702182505</v>
      </c>
      <c r="AE272" s="11">
        <v>1</v>
      </c>
      <c r="AF272" s="10">
        <v>478</v>
      </c>
      <c r="AG272" s="33">
        <f t="shared" si="58"/>
        <v>0.66646935194683765</v>
      </c>
      <c r="AH272" s="14">
        <v>1.888098047996799</v>
      </c>
      <c r="AI272" s="10">
        <v>493</v>
      </c>
      <c r="AJ272" s="33">
        <f t="shared" si="59"/>
        <v>5.3906742743456665E-2</v>
      </c>
      <c r="AK272" s="13">
        <v>285024.43362083542</v>
      </c>
      <c r="AL272" s="38"/>
    </row>
    <row r="273" spans="1:38" x14ac:dyDescent="0.25">
      <c r="A273" t="s">
        <v>874</v>
      </c>
      <c r="B273" s="5" t="s">
        <v>552</v>
      </c>
      <c r="C273" s="6" t="s">
        <v>41</v>
      </c>
      <c r="D273" s="7" t="s">
        <v>34</v>
      </c>
      <c r="E273" s="36">
        <f t="shared" si="48"/>
        <v>5.9101145677652056</v>
      </c>
      <c r="F273" s="8">
        <v>11.08265900729684</v>
      </c>
      <c r="G273" s="9">
        <f t="shared" si="49"/>
        <v>528</v>
      </c>
      <c r="H273" s="10">
        <v>440</v>
      </c>
      <c r="I273" s="33">
        <f t="shared" si="50"/>
        <v>0.45475061892133462</v>
      </c>
      <c r="J273" s="11">
        <v>5.3841265358000268E-2</v>
      </c>
      <c r="K273" s="10">
        <v>428</v>
      </c>
      <c r="L273" s="33">
        <f t="shared" si="51"/>
        <v>0.54217579044349118</v>
      </c>
      <c r="M273" s="11">
        <v>3.6821322803553803E-2</v>
      </c>
      <c r="N273" s="10">
        <v>436</v>
      </c>
      <c r="O273" s="33">
        <f t="shared" si="52"/>
        <v>0.70154646509691776</v>
      </c>
      <c r="P273" s="11">
        <v>1.8000000000000002E-2</v>
      </c>
      <c r="Q273" s="10">
        <v>345</v>
      </c>
      <c r="R273" s="33">
        <f t="shared" si="53"/>
        <v>0.44344922252684549</v>
      </c>
      <c r="S273" s="12">
        <v>0.36852155851117291</v>
      </c>
      <c r="T273" s="10">
        <v>484</v>
      </c>
      <c r="U273" s="33">
        <f t="shared" si="54"/>
        <v>0.80930334002303994</v>
      </c>
      <c r="V273" s="11">
        <v>2.7999999999999997E-2</v>
      </c>
      <c r="W273" s="10">
        <v>539</v>
      </c>
      <c r="X273" s="33">
        <f t="shared" si="55"/>
        <v>1.9387854602394867</v>
      </c>
      <c r="Y273" s="13">
        <v>143203</v>
      </c>
      <c r="Z273" s="10">
        <v>483</v>
      </c>
      <c r="AA273" s="33">
        <f t="shared" si="56"/>
        <v>0.84976915960537658</v>
      </c>
      <c r="AB273" s="11">
        <v>3.7999999999999999E-2</v>
      </c>
      <c r="AC273" s="10">
        <v>473</v>
      </c>
      <c r="AD273" s="33">
        <f t="shared" si="57"/>
        <v>0.84908074255446886</v>
      </c>
      <c r="AE273" s="11">
        <v>0.96599999999999997</v>
      </c>
      <c r="AF273" s="10">
        <v>346</v>
      </c>
      <c r="AG273" s="33">
        <f t="shared" si="58"/>
        <v>0.26350680255315784</v>
      </c>
      <c r="AH273" s="14">
        <v>2.3142178516809331</v>
      </c>
      <c r="AI273" s="10">
        <v>473</v>
      </c>
      <c r="AJ273" s="33">
        <f t="shared" si="59"/>
        <v>1.2287498958295846E-2</v>
      </c>
      <c r="AK273" s="13">
        <v>260210.96773761266</v>
      </c>
      <c r="AL273" s="38"/>
    </row>
    <row r="274" spans="1:38" x14ac:dyDescent="0.25">
      <c r="A274" t="s">
        <v>875</v>
      </c>
      <c r="B274" s="5" t="s">
        <v>460</v>
      </c>
      <c r="C274" s="6" t="s">
        <v>54</v>
      </c>
      <c r="D274" s="7" t="s">
        <v>39</v>
      </c>
      <c r="E274" s="36">
        <f t="shared" si="48"/>
        <v>3.7261780026057387</v>
      </c>
      <c r="F274" s="8">
        <v>17.157962771155198</v>
      </c>
      <c r="G274" s="9">
        <f t="shared" si="49"/>
        <v>431</v>
      </c>
      <c r="H274" s="10">
        <v>5</v>
      </c>
      <c r="I274" s="33">
        <f t="shared" si="50"/>
        <v>-2.7056054541739623</v>
      </c>
      <c r="J274" s="11">
        <v>-0.22406639004149376</v>
      </c>
      <c r="K274" s="10">
        <v>112</v>
      </c>
      <c r="L274" s="33">
        <f t="shared" si="51"/>
        <v>-0.39938000253441436</v>
      </c>
      <c r="M274" s="11">
        <v>8.771929824561403E-2</v>
      </c>
      <c r="N274" s="10">
        <v>535</v>
      </c>
      <c r="O274" s="33">
        <f t="shared" si="52"/>
        <v>0.97805414056239315</v>
      </c>
      <c r="P274" s="11">
        <v>0</v>
      </c>
      <c r="Q274" s="10">
        <v>47</v>
      </c>
      <c r="R274" s="33">
        <f t="shared" si="53"/>
        <v>-1.034059499472876</v>
      </c>
      <c r="S274" s="12">
        <v>5.3475935828877006</v>
      </c>
      <c r="T274" s="10">
        <v>560</v>
      </c>
      <c r="U274" s="33">
        <f t="shared" si="54"/>
        <v>1.1689168433090513</v>
      </c>
      <c r="V274" s="11">
        <v>5.0000000000000001E-3</v>
      </c>
      <c r="W274" s="10">
        <v>468</v>
      </c>
      <c r="X274" s="33">
        <f t="shared" si="55"/>
        <v>0.924898086121971</v>
      </c>
      <c r="Y274" s="13">
        <v>112500</v>
      </c>
      <c r="Z274" s="10">
        <v>521</v>
      </c>
      <c r="AA274" s="33">
        <f t="shared" si="56"/>
        <v>0.99394921221109356</v>
      </c>
      <c r="AB274" s="11">
        <v>3.5000000000000003E-2</v>
      </c>
      <c r="AC274" s="10">
        <v>542</v>
      </c>
      <c r="AD274" s="33">
        <f t="shared" si="57"/>
        <v>1.141712108013641</v>
      </c>
      <c r="AE274" s="11">
        <v>0.98499999999999999</v>
      </c>
      <c r="AF274" s="10">
        <v>437</v>
      </c>
      <c r="AG274" s="33">
        <f t="shared" si="58"/>
        <v>0.51135979441755652</v>
      </c>
      <c r="AH274" s="14">
        <v>2.0521213655566091</v>
      </c>
      <c r="AI274" s="10">
        <v>539</v>
      </c>
      <c r="AJ274" s="33">
        <f t="shared" si="59"/>
        <v>0.80445410973267939</v>
      </c>
      <c r="AK274" s="13">
        <v>732502.08556149737</v>
      </c>
      <c r="AL274" s="38"/>
    </row>
    <row r="275" spans="1:38" x14ac:dyDescent="0.25">
      <c r="A275" t="s">
        <v>876</v>
      </c>
      <c r="B275" s="5" t="s">
        <v>117</v>
      </c>
      <c r="C275" s="6" t="s">
        <v>93</v>
      </c>
      <c r="D275" s="7" t="s">
        <v>34</v>
      </c>
      <c r="E275" s="36">
        <f t="shared" si="48"/>
        <v>-5.0138771034896621</v>
      </c>
      <c r="F275" s="8">
        <v>41.471164230151651</v>
      </c>
      <c r="G275" s="9">
        <f t="shared" si="49"/>
        <v>77</v>
      </c>
      <c r="H275" s="10">
        <v>373</v>
      </c>
      <c r="I275" s="33">
        <f t="shared" si="50"/>
        <v>0.24302446977764808</v>
      </c>
      <c r="J275" s="11">
        <v>3.5223009587328047E-2</v>
      </c>
      <c r="K275" s="10">
        <v>219</v>
      </c>
      <c r="L275" s="33">
        <f t="shared" si="51"/>
        <v>-4.8789539343405075E-2</v>
      </c>
      <c r="M275" s="11">
        <v>6.8767320127270867E-2</v>
      </c>
      <c r="N275" s="10">
        <v>74</v>
      </c>
      <c r="O275" s="33">
        <f t="shared" si="52"/>
        <v>-1.0343072753252334</v>
      </c>
      <c r="P275" s="11">
        <v>0.13100000000000001</v>
      </c>
      <c r="Q275" s="10">
        <v>161</v>
      </c>
      <c r="R275" s="33">
        <f t="shared" si="53"/>
        <v>3.1695285555876211E-3</v>
      </c>
      <c r="S275" s="12">
        <v>1.8522246829071873</v>
      </c>
      <c r="T275" s="10">
        <v>60</v>
      </c>
      <c r="U275" s="33">
        <f t="shared" si="54"/>
        <v>-1.082576394655542</v>
      </c>
      <c r="V275" s="11">
        <v>0.14899999999999999</v>
      </c>
      <c r="W275" s="10">
        <v>57</v>
      </c>
      <c r="X275" s="33">
        <f t="shared" si="55"/>
        <v>-1.1134438366470669</v>
      </c>
      <c r="Y275" s="13">
        <v>50774</v>
      </c>
      <c r="Z275" s="10">
        <v>124</v>
      </c>
      <c r="AA275" s="33">
        <f t="shared" si="56"/>
        <v>-0.44785131384607807</v>
      </c>
      <c r="AB275" s="11">
        <v>6.5000000000000002E-2</v>
      </c>
      <c r="AC275" s="10">
        <v>55</v>
      </c>
      <c r="AD275" s="33">
        <f t="shared" si="57"/>
        <v>-1.2147404664733727</v>
      </c>
      <c r="AE275" s="11">
        <v>0.83200000000000007</v>
      </c>
      <c r="AF275" s="10">
        <v>143</v>
      </c>
      <c r="AG275" s="33">
        <f t="shared" si="58"/>
        <v>-0.40587331117703573</v>
      </c>
      <c r="AH275" s="14">
        <v>3.0220655737135531</v>
      </c>
      <c r="AI275" s="10">
        <v>129</v>
      </c>
      <c r="AJ275" s="33">
        <f t="shared" si="59"/>
        <v>-0.28487099964903695</v>
      </c>
      <c r="AK275" s="13">
        <v>83044.551520032212</v>
      </c>
      <c r="AL275" s="38">
        <v>1</v>
      </c>
    </row>
    <row r="276" spans="1:38" x14ac:dyDescent="0.25">
      <c r="A276" t="s">
        <v>877</v>
      </c>
      <c r="B276" s="5" t="s">
        <v>364</v>
      </c>
      <c r="C276" s="6" t="s">
        <v>47</v>
      </c>
      <c r="D276" s="7" t="s">
        <v>20</v>
      </c>
      <c r="E276" s="36">
        <f t="shared" si="48"/>
        <v>1.8241164958863885</v>
      </c>
      <c r="F276" s="8">
        <v>22.44914275101803</v>
      </c>
      <c r="G276" s="9">
        <f t="shared" si="49"/>
        <v>327</v>
      </c>
      <c r="H276" s="10">
        <v>191</v>
      </c>
      <c r="I276" s="33">
        <f t="shared" si="50"/>
        <v>-0.33159104079410417</v>
      </c>
      <c r="J276" s="11">
        <v>-1.5306122448979553E-2</v>
      </c>
      <c r="K276" s="10">
        <v>534</v>
      </c>
      <c r="L276" s="33">
        <f t="shared" si="51"/>
        <v>0.88202136467979386</v>
      </c>
      <c r="M276" s="11">
        <v>1.8450184501845018E-2</v>
      </c>
      <c r="N276" s="10">
        <v>369</v>
      </c>
      <c r="O276" s="33">
        <f t="shared" si="52"/>
        <v>0.5479310898383204</v>
      </c>
      <c r="P276" s="11">
        <v>2.7999999999999997E-2</v>
      </c>
      <c r="Q276" s="10">
        <v>203</v>
      </c>
      <c r="R276" s="33">
        <f t="shared" si="53"/>
        <v>0.15602309879348542</v>
      </c>
      <c r="S276" s="12">
        <v>1.3371218452281466</v>
      </c>
      <c r="T276" s="10">
        <v>286</v>
      </c>
      <c r="U276" s="33">
        <f t="shared" si="54"/>
        <v>0.2933361396561539</v>
      </c>
      <c r="V276" s="11">
        <v>6.0999999999999999E-2</v>
      </c>
      <c r="W276" s="10">
        <v>342</v>
      </c>
      <c r="X276" s="33">
        <f t="shared" si="55"/>
        <v>8.9430849527073239E-2</v>
      </c>
      <c r="Y276" s="13">
        <v>87200</v>
      </c>
      <c r="Z276" s="10">
        <v>321</v>
      </c>
      <c r="AA276" s="33">
        <f t="shared" si="56"/>
        <v>0.36916898425298594</v>
      </c>
      <c r="AB276" s="11">
        <v>4.8000000000000001E-2</v>
      </c>
      <c r="AC276" s="10">
        <v>242</v>
      </c>
      <c r="AD276" s="33">
        <f t="shared" si="57"/>
        <v>0.12520315431336074</v>
      </c>
      <c r="AE276" s="11">
        <v>0.91900000000000004</v>
      </c>
      <c r="AF276" s="10">
        <v>439</v>
      </c>
      <c r="AG276" s="33">
        <f t="shared" si="58"/>
        <v>0.51247406890856018</v>
      </c>
      <c r="AH276" s="14">
        <v>2.0509430564852793</v>
      </c>
      <c r="AI276" s="10">
        <v>428</v>
      </c>
      <c r="AJ276" s="33">
        <f t="shared" si="59"/>
        <v>-9.0811674774214396E-2</v>
      </c>
      <c r="AK276" s="13">
        <v>198743.06017048305</v>
      </c>
      <c r="AL276" s="38"/>
    </row>
    <row r="277" spans="1:38" x14ac:dyDescent="0.25">
      <c r="A277" t="s">
        <v>878</v>
      </c>
      <c r="B277" s="5" t="s">
        <v>431</v>
      </c>
      <c r="C277" s="6" t="s">
        <v>30</v>
      </c>
      <c r="D277" s="7" t="s">
        <v>20</v>
      </c>
      <c r="E277" s="36">
        <f t="shared" si="48"/>
        <v>3.0475219915022258</v>
      </c>
      <c r="F277" s="8">
        <v>19.045857082921174</v>
      </c>
      <c r="G277" s="9">
        <f t="shared" si="49"/>
        <v>398</v>
      </c>
      <c r="H277" s="10">
        <v>56</v>
      </c>
      <c r="I277" s="33">
        <f t="shared" si="50"/>
        <v>-0.91496001765997725</v>
      </c>
      <c r="J277" s="11">
        <v>-6.6604995374653142E-2</v>
      </c>
      <c r="K277" s="10">
        <v>475</v>
      </c>
      <c r="L277" s="33">
        <f t="shared" si="51"/>
        <v>0.65911643179685986</v>
      </c>
      <c r="M277" s="11">
        <v>3.0499826046619508E-2</v>
      </c>
      <c r="N277" s="10">
        <v>512</v>
      </c>
      <c r="O277" s="33">
        <f t="shared" si="52"/>
        <v>0.87052337788137502</v>
      </c>
      <c r="P277" s="11">
        <v>6.9999999999999993E-3</v>
      </c>
      <c r="Q277" s="10">
        <v>434</v>
      </c>
      <c r="R277" s="33">
        <f t="shared" si="53"/>
        <v>0.5528057078878641</v>
      </c>
      <c r="S277" s="12">
        <v>0</v>
      </c>
      <c r="T277" s="10">
        <v>188</v>
      </c>
      <c r="U277" s="33">
        <f t="shared" si="54"/>
        <v>-8.1912733337945104E-2</v>
      </c>
      <c r="V277" s="11">
        <v>8.5000000000000006E-2</v>
      </c>
      <c r="W277" s="10">
        <v>288</v>
      </c>
      <c r="X277" s="33">
        <f t="shared" si="55"/>
        <v>-0.14516042512787355</v>
      </c>
      <c r="Y277" s="13">
        <v>80096</v>
      </c>
      <c r="Z277" s="10">
        <v>116</v>
      </c>
      <c r="AA277" s="33">
        <f t="shared" si="56"/>
        <v>-0.49591133138131716</v>
      </c>
      <c r="AB277" s="11">
        <v>6.6000000000000003E-2</v>
      </c>
      <c r="AC277" s="10">
        <v>505</v>
      </c>
      <c r="AD277" s="33">
        <f t="shared" si="57"/>
        <v>0.95689229824995325</v>
      </c>
      <c r="AE277" s="11">
        <v>0.97299999999999998</v>
      </c>
      <c r="AF277" s="10">
        <v>549</v>
      </c>
      <c r="AG277" s="33">
        <f t="shared" si="58"/>
        <v>1.6016426184857739</v>
      </c>
      <c r="AH277" s="14">
        <v>0.89918270251910848</v>
      </c>
      <c r="AI277" s="10">
        <v>557</v>
      </c>
      <c r="AJ277" s="33">
        <f t="shared" si="59"/>
        <v>4.2153413566980209</v>
      </c>
      <c r="AK277" s="13">
        <v>2766079.0234555667</v>
      </c>
      <c r="AL277" s="38"/>
    </row>
    <row r="278" spans="1:38" x14ac:dyDescent="0.25">
      <c r="A278" t="s">
        <v>879</v>
      </c>
      <c r="B278" s="5" t="s">
        <v>118</v>
      </c>
      <c r="C278" s="6" t="s">
        <v>54</v>
      </c>
      <c r="D278" s="7" t="s">
        <v>39</v>
      </c>
      <c r="E278" s="36">
        <f t="shared" si="48"/>
        <v>-4.9387866234186149</v>
      </c>
      <c r="F278" s="8">
        <v>41.262276534655676</v>
      </c>
      <c r="G278" s="9">
        <f t="shared" si="49"/>
        <v>78</v>
      </c>
      <c r="H278" s="10">
        <v>205</v>
      </c>
      <c r="I278" s="33">
        <f t="shared" si="50"/>
        <v>-0.27393829906762235</v>
      </c>
      <c r="J278" s="11">
        <v>-1.0236396788330548E-2</v>
      </c>
      <c r="K278" s="10">
        <v>84</v>
      </c>
      <c r="L278" s="33">
        <f t="shared" si="51"/>
        <v>-0.6304160771437477</v>
      </c>
      <c r="M278" s="11">
        <v>0.10020848745712556</v>
      </c>
      <c r="N278" s="10">
        <v>82</v>
      </c>
      <c r="O278" s="33">
        <f t="shared" si="52"/>
        <v>-0.8038842124373371</v>
      </c>
      <c r="P278" s="11">
        <v>0.11599999999999999</v>
      </c>
      <c r="Q278" s="10">
        <v>159</v>
      </c>
      <c r="R278" s="33">
        <f t="shared" si="53"/>
        <v>-3.4510400852004312E-3</v>
      </c>
      <c r="S278" s="12">
        <v>1.8745354060954722</v>
      </c>
      <c r="T278" s="10">
        <v>37</v>
      </c>
      <c r="U278" s="33">
        <f t="shared" si="54"/>
        <v>-1.6767204435628653</v>
      </c>
      <c r="V278" s="11">
        <v>0.187</v>
      </c>
      <c r="W278" s="10">
        <v>44</v>
      </c>
      <c r="X278" s="33">
        <f t="shared" si="55"/>
        <v>-1.1942496994117988</v>
      </c>
      <c r="Y278" s="13">
        <v>48327</v>
      </c>
      <c r="Z278" s="10">
        <v>194</v>
      </c>
      <c r="AA278" s="33">
        <f t="shared" si="56"/>
        <v>-6.3371173564165606E-2</v>
      </c>
      <c r="AB278" s="11">
        <v>5.7000000000000002E-2</v>
      </c>
      <c r="AC278" s="10">
        <v>64</v>
      </c>
      <c r="AD278" s="33">
        <f t="shared" si="57"/>
        <v>-1.0761256091506088</v>
      </c>
      <c r="AE278" s="11">
        <v>0.84099999999999997</v>
      </c>
      <c r="AF278" s="10">
        <v>457</v>
      </c>
      <c r="AG278" s="33">
        <f t="shared" si="58"/>
        <v>0.58676231061180673</v>
      </c>
      <c r="AH278" s="14">
        <v>1.9723856545176328</v>
      </c>
      <c r="AI278" s="10">
        <v>344</v>
      </c>
      <c r="AJ278" s="33">
        <f t="shared" si="59"/>
        <v>-0.16634571522699007</v>
      </c>
      <c r="AK278" s="13">
        <v>153709.53324068387</v>
      </c>
      <c r="AL278" s="38">
        <v>1</v>
      </c>
    </row>
    <row r="279" spans="1:38" x14ac:dyDescent="0.25">
      <c r="A279" t="s">
        <v>880</v>
      </c>
      <c r="B279" s="5" t="s">
        <v>514</v>
      </c>
      <c r="C279" s="6" t="s">
        <v>81</v>
      </c>
      <c r="D279" s="7" t="s">
        <v>34</v>
      </c>
      <c r="E279" s="36">
        <f t="shared" si="48"/>
        <v>4.7154243411916763</v>
      </c>
      <c r="F279" s="8">
        <v>14.406064158314578</v>
      </c>
      <c r="G279" s="9">
        <f t="shared" si="49"/>
        <v>488</v>
      </c>
      <c r="H279" s="10">
        <v>225</v>
      </c>
      <c r="I279" s="33">
        <f t="shared" si="50"/>
        <v>-0.18853423510942671</v>
      </c>
      <c r="J279" s="11">
        <v>-2.7263432920595632E-3</v>
      </c>
      <c r="K279" s="10">
        <v>556</v>
      </c>
      <c r="L279" s="33">
        <f t="shared" si="51"/>
        <v>1.0804346965282146</v>
      </c>
      <c r="M279" s="11">
        <v>7.7244930801416154E-3</v>
      </c>
      <c r="N279" s="10">
        <v>394</v>
      </c>
      <c r="O279" s="33">
        <f t="shared" si="52"/>
        <v>0.6093772399417593</v>
      </c>
      <c r="P279" s="11">
        <v>2.4E-2</v>
      </c>
      <c r="Q279" s="10">
        <v>434</v>
      </c>
      <c r="R279" s="33">
        <f t="shared" si="53"/>
        <v>0.5528057078878641</v>
      </c>
      <c r="S279" s="12">
        <v>0</v>
      </c>
      <c r="T279" s="10">
        <v>484</v>
      </c>
      <c r="U279" s="33">
        <f t="shared" si="54"/>
        <v>0.80930334002303994</v>
      </c>
      <c r="V279" s="11">
        <v>2.7999999999999997E-2</v>
      </c>
      <c r="W279" s="10">
        <v>466</v>
      </c>
      <c r="X279" s="33">
        <f t="shared" si="55"/>
        <v>0.89187566570320043</v>
      </c>
      <c r="Y279" s="13">
        <v>111500</v>
      </c>
      <c r="Z279" s="10">
        <v>472</v>
      </c>
      <c r="AA279" s="33">
        <f t="shared" si="56"/>
        <v>0.80170914207013755</v>
      </c>
      <c r="AB279" s="11">
        <v>3.9E-2</v>
      </c>
      <c r="AC279" s="10">
        <v>450</v>
      </c>
      <c r="AD279" s="33">
        <f t="shared" si="57"/>
        <v>0.75667083767262511</v>
      </c>
      <c r="AE279" s="11">
        <v>0.96</v>
      </c>
      <c r="AF279" s="10">
        <v>395</v>
      </c>
      <c r="AG279" s="33">
        <f t="shared" si="58"/>
        <v>0.37415583897391641</v>
      </c>
      <c r="AH279" s="14">
        <v>2.1972100906659295</v>
      </c>
      <c r="AI279" s="10">
        <v>426</v>
      </c>
      <c r="AJ279" s="33">
        <f t="shared" si="59"/>
        <v>-9.1326668820500848E-2</v>
      </c>
      <c r="AK279" s="13">
        <v>198436.01982002507</v>
      </c>
      <c r="AL279" s="38"/>
    </row>
    <row r="280" spans="1:38" x14ac:dyDescent="0.25">
      <c r="A280" t="s">
        <v>881</v>
      </c>
      <c r="B280" s="5" t="s">
        <v>478</v>
      </c>
      <c r="C280" s="6" t="s">
        <v>24</v>
      </c>
      <c r="D280" s="7" t="s">
        <v>20</v>
      </c>
      <c r="E280" s="36">
        <f t="shared" si="48"/>
        <v>4.2072538083277244</v>
      </c>
      <c r="F280" s="8">
        <v>15.81969970077588</v>
      </c>
      <c r="G280" s="9">
        <f t="shared" si="49"/>
        <v>452</v>
      </c>
      <c r="H280" s="10">
        <v>29</v>
      </c>
      <c r="I280" s="33">
        <f t="shared" si="50"/>
        <v>-1.382908233246172</v>
      </c>
      <c r="J280" s="11">
        <v>-0.10775427995971798</v>
      </c>
      <c r="K280" s="10">
        <v>464</v>
      </c>
      <c r="L280" s="33">
        <f t="shared" si="51"/>
        <v>0.63879194802043016</v>
      </c>
      <c r="M280" s="11">
        <v>3.1598513011152414E-2</v>
      </c>
      <c r="N280" s="10">
        <v>517</v>
      </c>
      <c r="O280" s="33">
        <f t="shared" si="52"/>
        <v>0.88588491540723469</v>
      </c>
      <c r="P280" s="11">
        <v>6.0000000000000001E-3</v>
      </c>
      <c r="Q280" s="10">
        <v>434</v>
      </c>
      <c r="R280" s="33">
        <f t="shared" si="53"/>
        <v>0.5528057078878641</v>
      </c>
      <c r="S280" s="12">
        <v>0</v>
      </c>
      <c r="T280" s="10">
        <v>451</v>
      </c>
      <c r="U280" s="33">
        <f t="shared" si="54"/>
        <v>0.71549112177451513</v>
      </c>
      <c r="V280" s="11">
        <v>3.4000000000000002E-2</v>
      </c>
      <c r="W280" s="10">
        <v>337</v>
      </c>
      <c r="X280" s="33">
        <f t="shared" si="55"/>
        <v>6.5786796507233444E-2</v>
      </c>
      <c r="Y280" s="13">
        <v>86484</v>
      </c>
      <c r="Z280" s="10">
        <v>267</v>
      </c>
      <c r="AA280" s="33">
        <f t="shared" si="56"/>
        <v>0.22498893164726899</v>
      </c>
      <c r="AB280" s="11">
        <v>5.0999999999999997E-2</v>
      </c>
      <c r="AC280" s="10">
        <v>450</v>
      </c>
      <c r="AD280" s="33">
        <f t="shared" si="57"/>
        <v>0.75667083767262511</v>
      </c>
      <c r="AE280" s="11">
        <v>0.96</v>
      </c>
      <c r="AF280" s="10">
        <v>552</v>
      </c>
      <c r="AG280" s="33">
        <f t="shared" si="58"/>
        <v>1.6392138732546109</v>
      </c>
      <c r="AH280" s="14">
        <v>0.85945232129546201</v>
      </c>
      <c r="AI280" s="10">
        <v>555</v>
      </c>
      <c r="AJ280" s="33">
        <f t="shared" si="59"/>
        <v>3.1274044016950624</v>
      </c>
      <c r="AK280" s="13">
        <v>2117449.1094808127</v>
      </c>
      <c r="AL280" s="38"/>
    </row>
    <row r="281" spans="1:38" x14ac:dyDescent="0.25">
      <c r="A281" t="s">
        <v>882</v>
      </c>
      <c r="B281" s="5" t="s">
        <v>275</v>
      </c>
      <c r="C281" s="6" t="s">
        <v>63</v>
      </c>
      <c r="D281" s="7" t="s">
        <v>34</v>
      </c>
      <c r="E281" s="36">
        <f t="shared" si="48"/>
        <v>0.10162927481030179</v>
      </c>
      <c r="F281" s="8">
        <v>27.240780596340414</v>
      </c>
      <c r="G281" s="9">
        <f t="shared" si="49"/>
        <v>235</v>
      </c>
      <c r="H281" s="10">
        <v>543</v>
      </c>
      <c r="I281" s="33">
        <f t="shared" si="50"/>
        <v>1.6042560381280782</v>
      </c>
      <c r="J281" s="11">
        <v>0.15492365877573899</v>
      </c>
      <c r="K281" s="10">
        <v>131</v>
      </c>
      <c r="L281" s="33">
        <f t="shared" si="51"/>
        <v>-0.32100227692370809</v>
      </c>
      <c r="M281" s="11">
        <v>8.3482409063804414E-2</v>
      </c>
      <c r="N281" s="10">
        <v>105</v>
      </c>
      <c r="O281" s="33">
        <f t="shared" si="52"/>
        <v>-0.55809961202358138</v>
      </c>
      <c r="P281" s="11">
        <v>0.1</v>
      </c>
      <c r="Q281" s="10">
        <v>346</v>
      </c>
      <c r="R281" s="33">
        <f t="shared" si="53"/>
        <v>0.44483343604682402</v>
      </c>
      <c r="S281" s="12">
        <v>0.36385688295936935</v>
      </c>
      <c r="T281" s="10">
        <v>194</v>
      </c>
      <c r="U281" s="33">
        <f t="shared" si="54"/>
        <v>-6.627736362985763E-2</v>
      </c>
      <c r="V281" s="11">
        <v>8.4000000000000005E-2</v>
      </c>
      <c r="W281" s="10">
        <v>240</v>
      </c>
      <c r="X281" s="33">
        <f t="shared" si="55"/>
        <v>-0.35524906383209254</v>
      </c>
      <c r="Y281" s="13">
        <v>73734</v>
      </c>
      <c r="Z281" s="10">
        <v>339</v>
      </c>
      <c r="AA281" s="33">
        <f t="shared" si="56"/>
        <v>0.41722900178822503</v>
      </c>
      <c r="AB281" s="11">
        <v>4.7E-2</v>
      </c>
      <c r="AC281" s="10">
        <v>215</v>
      </c>
      <c r="AD281" s="33">
        <f t="shared" si="57"/>
        <v>3.279324943151523E-2</v>
      </c>
      <c r="AE281" s="11">
        <v>0.91299999999999992</v>
      </c>
      <c r="AF281" s="10">
        <v>167</v>
      </c>
      <c r="AG281" s="33">
        <f t="shared" si="58"/>
        <v>-0.29017548928295617</v>
      </c>
      <c r="AH281" s="14">
        <v>2.8997188860961347</v>
      </c>
      <c r="AI281" s="10">
        <v>217</v>
      </c>
      <c r="AJ281" s="33">
        <f t="shared" si="59"/>
        <v>-0.24747976380433725</v>
      </c>
      <c r="AK281" s="13">
        <v>105337.27167980594</v>
      </c>
      <c r="AL281" s="38"/>
    </row>
    <row r="282" spans="1:38" ht="22.5" x14ac:dyDescent="0.25">
      <c r="A282" t="s">
        <v>883</v>
      </c>
      <c r="B282" s="5" t="s">
        <v>254</v>
      </c>
      <c r="C282" s="6" t="s">
        <v>22</v>
      </c>
      <c r="D282" s="7" t="s">
        <v>20</v>
      </c>
      <c r="E282" s="36">
        <f t="shared" si="48"/>
        <v>-0.46296852612046391</v>
      </c>
      <c r="F282" s="8">
        <v>28.811386263089883</v>
      </c>
      <c r="G282" s="9">
        <f t="shared" si="49"/>
        <v>214</v>
      </c>
      <c r="H282" s="10">
        <v>78</v>
      </c>
      <c r="I282" s="33">
        <f t="shared" si="50"/>
        <v>-0.73715404549130148</v>
      </c>
      <c r="J282" s="11">
        <v>-5.09695290858726E-2</v>
      </c>
      <c r="K282" s="10">
        <v>83</v>
      </c>
      <c r="L282" s="33">
        <f t="shared" si="51"/>
        <v>-0.63513682719181785</v>
      </c>
      <c r="M282" s="11">
        <v>0.10046367851622875</v>
      </c>
      <c r="N282" s="10">
        <v>207</v>
      </c>
      <c r="O282" s="33">
        <f t="shared" si="52"/>
        <v>5.6361889010808519E-2</v>
      </c>
      <c r="P282" s="11">
        <v>0.06</v>
      </c>
      <c r="Q282" s="10">
        <v>434</v>
      </c>
      <c r="R282" s="33">
        <f t="shared" si="53"/>
        <v>0.5528057078878641</v>
      </c>
      <c r="S282" s="12">
        <v>0</v>
      </c>
      <c r="T282" s="10">
        <v>165</v>
      </c>
      <c r="U282" s="33">
        <f t="shared" si="54"/>
        <v>-0.20699569100264484</v>
      </c>
      <c r="V282" s="11">
        <v>9.3000000000000013E-2</v>
      </c>
      <c r="W282" s="10">
        <v>226</v>
      </c>
      <c r="X282" s="33">
        <f t="shared" si="55"/>
        <v>-0.40425433573354819</v>
      </c>
      <c r="Y282" s="13">
        <v>72250</v>
      </c>
      <c r="Z282" s="10">
        <v>150</v>
      </c>
      <c r="AA282" s="33">
        <f t="shared" si="56"/>
        <v>-0.30367126124036076</v>
      </c>
      <c r="AB282" s="11">
        <v>6.2E-2</v>
      </c>
      <c r="AC282" s="10">
        <v>187</v>
      </c>
      <c r="AD282" s="33">
        <f t="shared" si="57"/>
        <v>-0.15202656033217238</v>
      </c>
      <c r="AE282" s="11">
        <v>0.90099999999999991</v>
      </c>
      <c r="AF282" s="10">
        <v>541</v>
      </c>
      <c r="AG282" s="33">
        <f t="shared" si="58"/>
        <v>1.4895450810597717</v>
      </c>
      <c r="AH282" s="14">
        <v>1.0177222062851923</v>
      </c>
      <c r="AI282" s="10">
        <v>384</v>
      </c>
      <c r="AJ282" s="33">
        <f t="shared" si="59"/>
        <v>-0.13800730721829385</v>
      </c>
      <c r="AK282" s="13">
        <v>170604.94162288384</v>
      </c>
      <c r="AL282" s="38"/>
    </row>
    <row r="283" spans="1:38" x14ac:dyDescent="0.25">
      <c r="A283" t="s">
        <v>884</v>
      </c>
      <c r="B283" s="5" t="s">
        <v>114</v>
      </c>
      <c r="C283" s="6" t="s">
        <v>28</v>
      </c>
      <c r="D283" s="7" t="s">
        <v>20</v>
      </c>
      <c r="E283" s="36">
        <f t="shared" si="48"/>
        <v>-5.0894363295092617</v>
      </c>
      <c r="F283" s="8">
        <v>41.681355889357462</v>
      </c>
      <c r="G283" s="9">
        <f t="shared" si="49"/>
        <v>74</v>
      </c>
      <c r="H283" s="10">
        <v>146</v>
      </c>
      <c r="I283" s="33">
        <f t="shared" si="50"/>
        <v>-0.50097226553173824</v>
      </c>
      <c r="J283" s="11">
        <v>-3.0200753923029677E-2</v>
      </c>
      <c r="K283" s="10">
        <v>301</v>
      </c>
      <c r="L283" s="33">
        <f t="shared" si="51"/>
        <v>0.17608286683299312</v>
      </c>
      <c r="M283" s="11">
        <v>5.6611322264452889E-2</v>
      </c>
      <c r="N283" s="10">
        <v>142</v>
      </c>
      <c r="O283" s="33">
        <f t="shared" si="52"/>
        <v>-0.29695347408396572</v>
      </c>
      <c r="P283" s="11">
        <v>8.3000000000000004E-2</v>
      </c>
      <c r="Q283" s="10">
        <v>94</v>
      </c>
      <c r="R283" s="33">
        <f t="shared" si="53"/>
        <v>-0.38604471309980098</v>
      </c>
      <c r="S283" s="12">
        <v>3.1638418079096047</v>
      </c>
      <c r="T283" s="10">
        <v>125</v>
      </c>
      <c r="U283" s="33">
        <f t="shared" si="54"/>
        <v>-0.39462012749969405</v>
      </c>
      <c r="V283" s="11">
        <v>0.105</v>
      </c>
      <c r="W283" s="10">
        <v>76</v>
      </c>
      <c r="X283" s="33">
        <f t="shared" si="55"/>
        <v>-0.99188830708557219</v>
      </c>
      <c r="Y283" s="13">
        <v>54455</v>
      </c>
      <c r="Z283" s="10">
        <v>12</v>
      </c>
      <c r="AA283" s="33">
        <f t="shared" si="56"/>
        <v>-2.6586121204670747</v>
      </c>
      <c r="AB283" s="11">
        <v>0.111</v>
      </c>
      <c r="AC283" s="10">
        <v>125</v>
      </c>
      <c r="AD283" s="33">
        <f t="shared" si="57"/>
        <v>-0.49086287823226465</v>
      </c>
      <c r="AE283" s="11">
        <v>0.879</v>
      </c>
      <c r="AF283" s="10">
        <v>513</v>
      </c>
      <c r="AG283" s="33">
        <f t="shared" si="58"/>
        <v>0.98055364356594432</v>
      </c>
      <c r="AH283" s="14">
        <v>1.5559641142444354</v>
      </c>
      <c r="AI283" s="10">
        <v>386</v>
      </c>
      <c r="AJ283" s="33">
        <f t="shared" si="59"/>
        <v>-0.13748308103075704</v>
      </c>
      <c r="AK283" s="13">
        <v>170917.48619209041</v>
      </c>
      <c r="AL283" s="38"/>
    </row>
    <row r="284" spans="1:38" x14ac:dyDescent="0.25">
      <c r="A284" t="s">
        <v>885</v>
      </c>
      <c r="B284" s="5" t="s">
        <v>288</v>
      </c>
      <c r="C284" s="6" t="s">
        <v>44</v>
      </c>
      <c r="D284" s="7" t="s">
        <v>20</v>
      </c>
      <c r="E284" s="36">
        <f t="shared" si="48"/>
        <v>0.62878515761805587</v>
      </c>
      <c r="F284" s="8">
        <v>25.774331355069446</v>
      </c>
      <c r="G284" s="9">
        <f t="shared" si="49"/>
        <v>249</v>
      </c>
      <c r="H284" s="10">
        <v>429</v>
      </c>
      <c r="I284" s="33">
        <f t="shared" si="50"/>
        <v>0.41428736241275577</v>
      </c>
      <c r="J284" s="11">
        <v>5.0283106566382241E-2</v>
      </c>
      <c r="K284" s="10">
        <v>321</v>
      </c>
      <c r="L284" s="33">
        <f t="shared" si="51"/>
        <v>0.24157798080663215</v>
      </c>
      <c r="M284" s="11">
        <v>5.3070832441686283E-2</v>
      </c>
      <c r="N284" s="10">
        <v>216</v>
      </c>
      <c r="O284" s="33">
        <f t="shared" si="52"/>
        <v>7.1723426536668175E-2</v>
      </c>
      <c r="P284" s="11">
        <v>5.9000000000000004E-2</v>
      </c>
      <c r="Q284" s="10">
        <v>132</v>
      </c>
      <c r="R284" s="33">
        <f t="shared" si="53"/>
        <v>-0.1396283136375055</v>
      </c>
      <c r="S284" s="12">
        <v>2.3334406179594462</v>
      </c>
      <c r="T284" s="10">
        <v>230</v>
      </c>
      <c r="U284" s="33">
        <f t="shared" si="54"/>
        <v>0.10571170315910453</v>
      </c>
      <c r="V284" s="11">
        <v>7.2999999999999995E-2</v>
      </c>
      <c r="W284" s="10">
        <v>319</v>
      </c>
      <c r="X284" s="33">
        <f t="shared" si="55"/>
        <v>-9.9666359334264643E-3</v>
      </c>
      <c r="Y284" s="13">
        <v>84190</v>
      </c>
      <c r="Z284" s="10">
        <v>289</v>
      </c>
      <c r="AA284" s="33">
        <f t="shared" si="56"/>
        <v>0.27304894918250777</v>
      </c>
      <c r="AB284" s="11">
        <v>0.05</v>
      </c>
      <c r="AC284" s="10">
        <v>253</v>
      </c>
      <c r="AD284" s="33">
        <f t="shared" si="57"/>
        <v>0.1560064559406403</v>
      </c>
      <c r="AE284" s="11">
        <v>0.92099999999999993</v>
      </c>
      <c r="AF284" s="10">
        <v>349</v>
      </c>
      <c r="AG284" s="33">
        <f t="shared" si="58"/>
        <v>0.27204750291433338</v>
      </c>
      <c r="AH284" s="14">
        <v>2.3051863385373292</v>
      </c>
      <c r="AI284" s="10">
        <v>236</v>
      </c>
      <c r="AJ284" s="33">
        <f t="shared" si="59"/>
        <v>-0.24035455665345279</v>
      </c>
      <c r="AK284" s="13">
        <v>109585.33263598326</v>
      </c>
      <c r="AL284" s="38"/>
    </row>
    <row r="285" spans="1:38" x14ac:dyDescent="0.25">
      <c r="A285" t="s">
        <v>886</v>
      </c>
      <c r="B285" s="5" t="s">
        <v>243</v>
      </c>
      <c r="C285" s="6" t="s">
        <v>93</v>
      </c>
      <c r="D285" s="7" t="s">
        <v>34</v>
      </c>
      <c r="E285" s="36">
        <f t="shared" si="48"/>
        <v>-0.61789587644881261</v>
      </c>
      <c r="F285" s="8">
        <v>29.242365225386663</v>
      </c>
      <c r="G285" s="9">
        <f t="shared" si="49"/>
        <v>203</v>
      </c>
      <c r="H285" s="10">
        <v>531</v>
      </c>
      <c r="I285" s="33">
        <f t="shared" si="50"/>
        <v>1.1944534098307729</v>
      </c>
      <c r="J285" s="11">
        <v>0.11888743849784111</v>
      </c>
      <c r="K285" s="10">
        <v>146</v>
      </c>
      <c r="L285" s="33">
        <f t="shared" si="51"/>
        <v>-0.27803557726255479</v>
      </c>
      <c r="M285" s="11">
        <v>8.1159744766595765E-2</v>
      </c>
      <c r="N285" s="10">
        <v>190</v>
      </c>
      <c r="O285" s="33">
        <f t="shared" si="52"/>
        <v>-5.1168873670209787E-2</v>
      </c>
      <c r="P285" s="11">
        <v>6.7000000000000004E-2</v>
      </c>
      <c r="Q285" s="10">
        <v>242</v>
      </c>
      <c r="R285" s="33">
        <f t="shared" si="53"/>
        <v>0.2598700773089318</v>
      </c>
      <c r="S285" s="12">
        <v>0.98716683119447179</v>
      </c>
      <c r="T285" s="10">
        <v>179</v>
      </c>
      <c r="U285" s="33">
        <f t="shared" si="54"/>
        <v>-0.12881884246220751</v>
      </c>
      <c r="V285" s="11">
        <v>8.8000000000000009E-2</v>
      </c>
      <c r="W285" s="10">
        <v>205</v>
      </c>
      <c r="X285" s="33">
        <f t="shared" si="55"/>
        <v>-0.46719506905172509</v>
      </c>
      <c r="Y285" s="13">
        <v>70344</v>
      </c>
      <c r="Z285" s="10">
        <v>183</v>
      </c>
      <c r="AA285" s="33">
        <f t="shared" si="56"/>
        <v>-0.11143119109940437</v>
      </c>
      <c r="AB285" s="11">
        <v>5.7999999999999996E-2</v>
      </c>
      <c r="AC285" s="10">
        <v>162</v>
      </c>
      <c r="AD285" s="33">
        <f t="shared" si="57"/>
        <v>-0.27523976684129575</v>
      </c>
      <c r="AE285" s="11">
        <v>0.89300000000000002</v>
      </c>
      <c r="AF285" s="10">
        <v>229</v>
      </c>
      <c r="AG285" s="33">
        <f t="shared" si="58"/>
        <v>-0.10526970252325066</v>
      </c>
      <c r="AH285" s="14">
        <v>2.7041870242080734</v>
      </c>
      <c r="AI285" s="10">
        <v>324</v>
      </c>
      <c r="AJ285" s="33">
        <f t="shared" si="59"/>
        <v>-0.18679697257657515</v>
      </c>
      <c r="AK285" s="13">
        <v>141516.45786592481</v>
      </c>
      <c r="AL285" s="38"/>
    </row>
    <row r="286" spans="1:38" x14ac:dyDescent="0.25">
      <c r="A286" t="s">
        <v>887</v>
      </c>
      <c r="B286" s="5" t="s">
        <v>480</v>
      </c>
      <c r="C286" s="6" t="s">
        <v>81</v>
      </c>
      <c r="D286" s="7" t="s">
        <v>34</v>
      </c>
      <c r="E286" s="36">
        <f t="shared" si="48"/>
        <v>4.258034436105226</v>
      </c>
      <c r="F286" s="8">
        <v>15.678437475494524</v>
      </c>
      <c r="G286" s="9">
        <f t="shared" si="49"/>
        <v>454</v>
      </c>
      <c r="H286" s="10">
        <v>304</v>
      </c>
      <c r="I286" s="33">
        <f t="shared" si="50"/>
        <v>8.7399838022941143E-2</v>
      </c>
      <c r="J286" s="11">
        <v>2.1538071709109374E-2</v>
      </c>
      <c r="K286" s="10">
        <v>377</v>
      </c>
      <c r="L286" s="33">
        <f t="shared" si="51"/>
        <v>0.4087521604621509</v>
      </c>
      <c r="M286" s="11">
        <v>4.4033845622517699E-2</v>
      </c>
      <c r="N286" s="10">
        <v>456</v>
      </c>
      <c r="O286" s="33">
        <f t="shared" si="52"/>
        <v>0.73226954014863721</v>
      </c>
      <c r="P286" s="11">
        <v>1.6E-2</v>
      </c>
      <c r="Q286" s="10">
        <v>434</v>
      </c>
      <c r="R286" s="33">
        <f t="shared" si="53"/>
        <v>0.5528057078878641</v>
      </c>
      <c r="S286" s="12">
        <v>0</v>
      </c>
      <c r="T286" s="10">
        <v>310</v>
      </c>
      <c r="U286" s="33">
        <f t="shared" si="54"/>
        <v>0.35587761848850369</v>
      </c>
      <c r="V286" s="11">
        <v>5.7000000000000002E-2</v>
      </c>
      <c r="W286" s="10">
        <v>459</v>
      </c>
      <c r="X286" s="33">
        <f t="shared" si="55"/>
        <v>0.8436629318917952</v>
      </c>
      <c r="Y286" s="13">
        <v>110040</v>
      </c>
      <c r="Z286" s="10">
        <v>450</v>
      </c>
      <c r="AA286" s="33">
        <f t="shared" si="56"/>
        <v>0.75364912453489841</v>
      </c>
      <c r="AB286" s="11">
        <v>0.04</v>
      </c>
      <c r="AC286" s="10">
        <v>425</v>
      </c>
      <c r="AD286" s="33">
        <f t="shared" si="57"/>
        <v>0.67966258360442189</v>
      </c>
      <c r="AE286" s="11">
        <v>0.95499999999999996</v>
      </c>
      <c r="AF286" s="10">
        <v>502</v>
      </c>
      <c r="AG286" s="33">
        <f t="shared" si="58"/>
        <v>0.87063270438726015</v>
      </c>
      <c r="AH286" s="14">
        <v>1.6722019360819085</v>
      </c>
      <c r="AI286" s="10">
        <v>465</v>
      </c>
      <c r="AJ286" s="33">
        <f t="shared" si="59"/>
        <v>-6.3569846759293407E-3</v>
      </c>
      <c r="AK286" s="13">
        <v>249095.0940096738</v>
      </c>
      <c r="AL286" s="38"/>
    </row>
    <row r="287" spans="1:38" x14ac:dyDescent="0.25">
      <c r="A287" t="s">
        <v>888</v>
      </c>
      <c r="B287" s="5" t="s">
        <v>158</v>
      </c>
      <c r="C287" s="6" t="s">
        <v>19</v>
      </c>
      <c r="D287" s="7" t="s">
        <v>20</v>
      </c>
      <c r="E287" s="36">
        <f t="shared" si="48"/>
        <v>-3.1430459629490257</v>
      </c>
      <c r="F287" s="8">
        <v>36.266861298010383</v>
      </c>
      <c r="G287" s="9">
        <f t="shared" si="49"/>
        <v>118</v>
      </c>
      <c r="H287" s="10">
        <v>175</v>
      </c>
      <c r="I287" s="33">
        <f t="shared" si="50"/>
        <v>-0.38569563147470676</v>
      </c>
      <c r="J287" s="11">
        <v>-2.0063839489284141E-2</v>
      </c>
      <c r="K287" s="10">
        <v>187</v>
      </c>
      <c r="L287" s="33">
        <f t="shared" si="51"/>
        <v>-0.14499428150740923</v>
      </c>
      <c r="M287" s="11">
        <v>7.3967889908256881E-2</v>
      </c>
      <c r="N287" s="10">
        <v>94</v>
      </c>
      <c r="O287" s="33">
        <f t="shared" si="52"/>
        <v>-0.68099191223045941</v>
      </c>
      <c r="P287" s="11">
        <v>0.10800000000000001</v>
      </c>
      <c r="Q287" s="10">
        <v>144</v>
      </c>
      <c r="R287" s="33">
        <f t="shared" si="53"/>
        <v>-6.857496777247224E-2</v>
      </c>
      <c r="S287" s="12">
        <v>2.0939972080037226</v>
      </c>
      <c r="T287" s="10">
        <v>81</v>
      </c>
      <c r="U287" s="33">
        <f t="shared" si="54"/>
        <v>-0.7542336307857056</v>
      </c>
      <c r="V287" s="11">
        <v>0.128</v>
      </c>
      <c r="W287" s="10">
        <v>99</v>
      </c>
      <c r="X287" s="33">
        <f t="shared" si="55"/>
        <v>-0.87868744989002634</v>
      </c>
      <c r="Y287" s="13">
        <v>57883</v>
      </c>
      <c r="Z287" s="10">
        <v>116</v>
      </c>
      <c r="AA287" s="33">
        <f t="shared" si="56"/>
        <v>-0.49591133138131716</v>
      </c>
      <c r="AB287" s="11">
        <v>6.6000000000000003E-2</v>
      </c>
      <c r="AC287" s="10">
        <v>287</v>
      </c>
      <c r="AD287" s="33">
        <f t="shared" si="57"/>
        <v>0.27921966244976709</v>
      </c>
      <c r="AE287" s="11">
        <v>0.92900000000000005</v>
      </c>
      <c r="AF287" s="10">
        <v>26</v>
      </c>
      <c r="AG287" s="33">
        <f t="shared" si="58"/>
        <v>-1.3229845564092526</v>
      </c>
      <c r="AH287" s="14">
        <v>3.9918809184965425</v>
      </c>
      <c r="AI287" s="10">
        <v>59</v>
      </c>
      <c r="AJ287" s="33">
        <f t="shared" si="59"/>
        <v>-0.32179086396387979</v>
      </c>
      <c r="AK287" s="13">
        <v>61032.863890181477</v>
      </c>
      <c r="AL287" s="38"/>
    </row>
    <row r="288" spans="1:38" x14ac:dyDescent="0.25">
      <c r="A288" t="s">
        <v>889</v>
      </c>
      <c r="B288" s="5" t="s">
        <v>513</v>
      </c>
      <c r="C288" s="6" t="s">
        <v>93</v>
      </c>
      <c r="D288" s="7" t="s">
        <v>34</v>
      </c>
      <c r="E288" s="36">
        <f t="shared" si="48"/>
        <v>4.7150575882008425</v>
      </c>
      <c r="F288" s="8">
        <v>14.407084396659027</v>
      </c>
      <c r="G288" s="9">
        <f t="shared" si="49"/>
        <v>487</v>
      </c>
      <c r="H288" s="10">
        <v>475</v>
      </c>
      <c r="I288" s="33">
        <f t="shared" si="50"/>
        <v>0.61625291765762469</v>
      </c>
      <c r="J288" s="11">
        <v>6.8043059125963978E-2</v>
      </c>
      <c r="K288" s="10">
        <v>542</v>
      </c>
      <c r="L288" s="33">
        <f t="shared" si="51"/>
        <v>0.93354988967102859</v>
      </c>
      <c r="M288" s="11">
        <v>1.5664690939881456E-2</v>
      </c>
      <c r="N288" s="10">
        <v>446</v>
      </c>
      <c r="O288" s="33">
        <f t="shared" si="52"/>
        <v>0.71690800262277754</v>
      </c>
      <c r="P288" s="11">
        <v>1.7000000000000001E-2</v>
      </c>
      <c r="Q288" s="10">
        <v>423</v>
      </c>
      <c r="R288" s="33">
        <f t="shared" si="53"/>
        <v>0.53048575348572358</v>
      </c>
      <c r="S288" s="12">
        <v>7.5216246709289211E-2</v>
      </c>
      <c r="T288" s="10">
        <v>504</v>
      </c>
      <c r="U288" s="33">
        <f t="shared" si="54"/>
        <v>0.85620944914730224</v>
      </c>
      <c r="V288" s="11">
        <v>2.5000000000000001E-2</v>
      </c>
      <c r="W288" s="10">
        <v>449</v>
      </c>
      <c r="X288" s="33">
        <f t="shared" si="55"/>
        <v>0.75437030707943931</v>
      </c>
      <c r="Y288" s="13">
        <v>107336</v>
      </c>
      <c r="Z288" s="10">
        <v>383</v>
      </c>
      <c r="AA288" s="33">
        <f t="shared" si="56"/>
        <v>0.56140905439394195</v>
      </c>
      <c r="AB288" s="11">
        <v>4.4000000000000004E-2</v>
      </c>
      <c r="AC288" s="10">
        <v>431</v>
      </c>
      <c r="AD288" s="33">
        <f t="shared" si="57"/>
        <v>0.69506423441806253</v>
      </c>
      <c r="AE288" s="11">
        <v>0.95599999999999996</v>
      </c>
      <c r="AF288" s="10">
        <v>505</v>
      </c>
      <c r="AG288" s="33">
        <f t="shared" si="58"/>
        <v>0.89755165983995266</v>
      </c>
      <c r="AH288" s="14">
        <v>1.6437360152906519</v>
      </c>
      <c r="AI288" s="10">
        <v>452</v>
      </c>
      <c r="AJ288" s="33">
        <f t="shared" si="59"/>
        <v>-4.4911318954226238E-2</v>
      </c>
      <c r="AK288" s="13">
        <v>226108.93253102672</v>
      </c>
      <c r="AL288" s="38"/>
    </row>
    <row r="289" spans="1:38" x14ac:dyDescent="0.25">
      <c r="A289" t="s">
        <v>890</v>
      </c>
      <c r="B289" s="5" t="s">
        <v>463</v>
      </c>
      <c r="C289" s="6" t="s">
        <v>54</v>
      </c>
      <c r="D289" s="7" t="s">
        <v>39</v>
      </c>
      <c r="E289" s="36">
        <f t="shared" si="48"/>
        <v>3.8155869313982089</v>
      </c>
      <c r="F289" s="8">
        <v>16.909243824698173</v>
      </c>
      <c r="G289" s="9">
        <f t="shared" si="49"/>
        <v>434</v>
      </c>
      <c r="H289" s="10">
        <v>512</v>
      </c>
      <c r="I289" s="33">
        <f t="shared" si="50"/>
        <v>0.95275574734258417</v>
      </c>
      <c r="J289" s="11">
        <v>9.7633621160782669E-2</v>
      </c>
      <c r="K289" s="10">
        <v>318</v>
      </c>
      <c r="L289" s="33">
        <f t="shared" si="51"/>
        <v>0.23187893834022441</v>
      </c>
      <c r="M289" s="11">
        <v>5.3595136608203482E-2</v>
      </c>
      <c r="N289" s="10">
        <v>345</v>
      </c>
      <c r="O289" s="33">
        <f t="shared" si="52"/>
        <v>0.47112340220902155</v>
      </c>
      <c r="P289" s="11">
        <v>3.3000000000000002E-2</v>
      </c>
      <c r="Q289" s="10">
        <v>424</v>
      </c>
      <c r="R289" s="33">
        <f t="shared" si="53"/>
        <v>0.53064355843606348</v>
      </c>
      <c r="S289" s="12">
        <v>7.4684458164256021E-2</v>
      </c>
      <c r="T289" s="10">
        <v>420</v>
      </c>
      <c r="U289" s="33">
        <f t="shared" si="54"/>
        <v>0.6529496429421654</v>
      </c>
      <c r="V289" s="11">
        <v>3.7999999999999999E-2</v>
      </c>
      <c r="W289" s="10">
        <v>450</v>
      </c>
      <c r="X289" s="33">
        <f t="shared" si="55"/>
        <v>0.76206453103701288</v>
      </c>
      <c r="Y289" s="13">
        <v>107569</v>
      </c>
      <c r="Z289" s="10">
        <v>383</v>
      </c>
      <c r="AA289" s="33">
        <f t="shared" si="56"/>
        <v>0.56140905439394195</v>
      </c>
      <c r="AB289" s="11">
        <v>4.4000000000000004E-2</v>
      </c>
      <c r="AC289" s="10">
        <v>336</v>
      </c>
      <c r="AD289" s="33">
        <f t="shared" si="57"/>
        <v>0.43323617058617342</v>
      </c>
      <c r="AE289" s="11">
        <v>0.93900000000000006</v>
      </c>
      <c r="AF289" s="10">
        <v>456</v>
      </c>
      <c r="AG289" s="33">
        <f t="shared" si="58"/>
        <v>0.58627243053969069</v>
      </c>
      <c r="AH289" s="14">
        <v>1.9729036867776355</v>
      </c>
      <c r="AI289" s="10">
        <v>362</v>
      </c>
      <c r="AJ289" s="33">
        <f t="shared" si="59"/>
        <v>-0.15426482904717945</v>
      </c>
      <c r="AK289" s="13">
        <v>160912.17869501357</v>
      </c>
      <c r="AL289" s="38"/>
    </row>
    <row r="290" spans="1:38" x14ac:dyDescent="0.25">
      <c r="A290" t="s">
        <v>891</v>
      </c>
      <c r="B290" s="5" t="s">
        <v>436</v>
      </c>
      <c r="C290" s="6" t="s">
        <v>54</v>
      </c>
      <c r="D290" s="7" t="s">
        <v>39</v>
      </c>
      <c r="E290" s="36">
        <f t="shared" si="48"/>
        <v>3.19762556789376</v>
      </c>
      <c r="F290" s="8">
        <v>18.628296959075037</v>
      </c>
      <c r="G290" s="9">
        <f t="shared" si="49"/>
        <v>405</v>
      </c>
      <c r="H290" s="10">
        <v>75</v>
      </c>
      <c r="I290" s="33">
        <f t="shared" si="50"/>
        <v>-0.75420180108879087</v>
      </c>
      <c r="J290" s="11">
        <v>-5.2468632882515909E-2</v>
      </c>
      <c r="K290" s="10">
        <v>160</v>
      </c>
      <c r="L290" s="33">
        <f t="shared" si="51"/>
        <v>-0.21996080101947602</v>
      </c>
      <c r="M290" s="11">
        <v>7.8020378457059683E-2</v>
      </c>
      <c r="N290" s="10">
        <v>338</v>
      </c>
      <c r="O290" s="33">
        <f t="shared" si="52"/>
        <v>0.45576186468316182</v>
      </c>
      <c r="P290" s="11">
        <v>3.4000000000000002E-2</v>
      </c>
      <c r="Q290" s="10">
        <v>434</v>
      </c>
      <c r="R290" s="33">
        <f t="shared" si="53"/>
        <v>0.5528057078878641</v>
      </c>
      <c r="S290" s="12">
        <v>0</v>
      </c>
      <c r="T290" s="10">
        <v>298</v>
      </c>
      <c r="U290" s="33">
        <f t="shared" si="54"/>
        <v>0.32460687907232877</v>
      </c>
      <c r="V290" s="11">
        <v>5.9000000000000004E-2</v>
      </c>
      <c r="W290" s="10">
        <v>386</v>
      </c>
      <c r="X290" s="33">
        <f t="shared" si="55"/>
        <v>0.28756537203969723</v>
      </c>
      <c r="Y290" s="13">
        <v>93200</v>
      </c>
      <c r="Z290" s="10">
        <v>352</v>
      </c>
      <c r="AA290" s="33">
        <f t="shared" si="56"/>
        <v>0.46528901932346411</v>
      </c>
      <c r="AB290" s="11">
        <v>4.5999999999999999E-2</v>
      </c>
      <c r="AC290" s="10">
        <v>518</v>
      </c>
      <c r="AD290" s="33">
        <f t="shared" si="57"/>
        <v>1.0184989015045158</v>
      </c>
      <c r="AE290" s="11">
        <v>0.97699999999999998</v>
      </c>
      <c r="AF290" s="10">
        <v>528</v>
      </c>
      <c r="AG290" s="33">
        <f t="shared" si="58"/>
        <v>1.178794252075275</v>
      </c>
      <c r="AH290" s="14">
        <v>1.3463311116060412</v>
      </c>
      <c r="AI290" s="10">
        <v>518</v>
      </c>
      <c r="AJ290" s="33">
        <f t="shared" si="59"/>
        <v>0.16775964356390563</v>
      </c>
      <c r="AK290" s="13">
        <v>352903.73207222699</v>
      </c>
      <c r="AL290" s="38"/>
    </row>
    <row r="291" spans="1:38" x14ac:dyDescent="0.25">
      <c r="A291" t="s">
        <v>892</v>
      </c>
      <c r="B291" s="5" t="s">
        <v>168</v>
      </c>
      <c r="C291" s="6" t="s">
        <v>30</v>
      </c>
      <c r="D291" s="7" t="s">
        <v>20</v>
      </c>
      <c r="E291" s="36">
        <f t="shared" si="48"/>
        <v>-2.8098535280248065</v>
      </c>
      <c r="F291" s="8">
        <v>35.339982154047497</v>
      </c>
      <c r="G291" s="9">
        <f t="shared" si="49"/>
        <v>128</v>
      </c>
      <c r="H291" s="10">
        <v>385</v>
      </c>
      <c r="I291" s="33">
        <f t="shared" si="50"/>
        <v>0.2906593245720791</v>
      </c>
      <c r="J291" s="11">
        <v>3.9411806832016394E-2</v>
      </c>
      <c r="K291" s="10">
        <v>68</v>
      </c>
      <c r="L291" s="33">
        <f t="shared" si="51"/>
        <v>-0.71701750571859579</v>
      </c>
      <c r="M291" s="11">
        <v>0.10488992791739724</v>
      </c>
      <c r="N291" s="10">
        <v>194</v>
      </c>
      <c r="O291" s="33">
        <f t="shared" si="52"/>
        <v>-3.5807336144350034E-2</v>
      </c>
      <c r="P291" s="11">
        <v>6.6000000000000003E-2</v>
      </c>
      <c r="Q291" s="10">
        <v>278</v>
      </c>
      <c r="R291" s="33">
        <f t="shared" si="53"/>
        <v>0.34153710270045401</v>
      </c>
      <c r="S291" s="12">
        <v>0.71195627210509393</v>
      </c>
      <c r="T291" s="10">
        <v>196</v>
      </c>
      <c r="U291" s="33">
        <f t="shared" si="54"/>
        <v>-5.0641993921770163E-2</v>
      </c>
      <c r="V291" s="11">
        <v>8.3000000000000004E-2</v>
      </c>
      <c r="W291" s="10">
        <v>22</v>
      </c>
      <c r="X291" s="33">
        <f t="shared" si="55"/>
        <v>-1.4641419414944115</v>
      </c>
      <c r="Y291" s="13">
        <v>40154</v>
      </c>
      <c r="Z291" s="10">
        <v>74</v>
      </c>
      <c r="AA291" s="33">
        <f t="shared" si="56"/>
        <v>-1.0245715242689466</v>
      </c>
      <c r="AB291" s="11">
        <v>7.6999999999999999E-2</v>
      </c>
      <c r="AC291" s="10">
        <v>125</v>
      </c>
      <c r="AD291" s="33">
        <f t="shared" si="57"/>
        <v>-0.49086287823226465</v>
      </c>
      <c r="AE291" s="11">
        <v>0.879</v>
      </c>
      <c r="AF291" s="10">
        <v>389</v>
      </c>
      <c r="AG291" s="33">
        <f t="shared" si="58"/>
        <v>0.36294357050306575</v>
      </c>
      <c r="AH291" s="14">
        <v>2.209066700285959</v>
      </c>
      <c r="AI291" s="10">
        <v>141</v>
      </c>
      <c r="AJ291" s="33">
        <f t="shared" si="59"/>
        <v>-0.27804521601061966</v>
      </c>
      <c r="AK291" s="13">
        <v>87114.095654770106</v>
      </c>
      <c r="AL291" s="38"/>
    </row>
    <row r="292" spans="1:38" x14ac:dyDescent="0.25">
      <c r="A292" t="s">
        <v>893</v>
      </c>
      <c r="B292" s="5" t="s">
        <v>163</v>
      </c>
      <c r="C292" s="6" t="s">
        <v>22</v>
      </c>
      <c r="D292" s="7" t="s">
        <v>20</v>
      </c>
      <c r="E292" s="36">
        <f t="shared" si="48"/>
        <v>-3.0176618120250072</v>
      </c>
      <c r="F292" s="8">
        <v>35.918066000477893</v>
      </c>
      <c r="G292" s="9">
        <f t="shared" si="49"/>
        <v>123</v>
      </c>
      <c r="H292" s="10">
        <v>381</v>
      </c>
      <c r="I292" s="33">
        <f t="shared" si="50"/>
        <v>0.27414565122611961</v>
      </c>
      <c r="J292" s="11">
        <v>3.7959667852906387E-2</v>
      </c>
      <c r="K292" s="10">
        <v>11</v>
      </c>
      <c r="L292" s="33">
        <f t="shared" si="51"/>
        <v>-1.8037610625612965</v>
      </c>
      <c r="M292" s="11">
        <v>0.16363636363636364</v>
      </c>
      <c r="N292" s="10">
        <v>151</v>
      </c>
      <c r="O292" s="33">
        <f t="shared" si="52"/>
        <v>-0.22014578645466693</v>
      </c>
      <c r="P292" s="11">
        <v>7.8E-2</v>
      </c>
      <c r="Q292" s="10">
        <v>312</v>
      </c>
      <c r="R292" s="33">
        <f t="shared" si="53"/>
        <v>0.38323782572988785</v>
      </c>
      <c r="S292" s="12">
        <v>0.5714285714285714</v>
      </c>
      <c r="T292" s="10">
        <v>90</v>
      </c>
      <c r="U292" s="33">
        <f t="shared" si="54"/>
        <v>-0.64478604282909335</v>
      </c>
      <c r="V292" s="11">
        <v>0.121</v>
      </c>
      <c r="W292" s="10">
        <v>233</v>
      </c>
      <c r="X292" s="33">
        <f t="shared" si="55"/>
        <v>-0.38222838131422815</v>
      </c>
      <c r="Y292" s="13">
        <v>72917</v>
      </c>
      <c r="Z292" s="10">
        <v>88</v>
      </c>
      <c r="AA292" s="33">
        <f t="shared" si="56"/>
        <v>-0.88039147166322995</v>
      </c>
      <c r="AB292" s="11">
        <v>7.400000000000001E-2</v>
      </c>
      <c r="AC292" s="10">
        <v>88</v>
      </c>
      <c r="AD292" s="33">
        <f t="shared" si="57"/>
        <v>-0.81429754531871801</v>
      </c>
      <c r="AE292" s="11">
        <v>0.85799999999999998</v>
      </c>
      <c r="AF292" s="10">
        <v>240</v>
      </c>
      <c r="AG292" s="33">
        <f t="shared" si="58"/>
        <v>-7.741914543863293E-2</v>
      </c>
      <c r="AH292" s="14">
        <v>2.6747359649589004</v>
      </c>
      <c r="AI292" s="10">
        <v>258</v>
      </c>
      <c r="AJ292" s="33">
        <f t="shared" si="59"/>
        <v>-0.22916708392602533</v>
      </c>
      <c r="AK292" s="13">
        <v>116255.32342857143</v>
      </c>
      <c r="AL292" s="38"/>
    </row>
    <row r="293" spans="1:38" x14ac:dyDescent="0.25">
      <c r="A293" t="s">
        <v>894</v>
      </c>
      <c r="B293" s="5" t="s">
        <v>283</v>
      </c>
      <c r="C293" s="6" t="s">
        <v>63</v>
      </c>
      <c r="D293" s="7" t="s">
        <v>34</v>
      </c>
      <c r="E293" s="36">
        <f t="shared" si="48"/>
        <v>0.50139831434313287</v>
      </c>
      <c r="F293" s="8">
        <v>26.128697768801644</v>
      </c>
      <c r="G293" s="9">
        <f t="shared" si="49"/>
        <v>244</v>
      </c>
      <c r="H293" s="10">
        <v>45</v>
      </c>
      <c r="I293" s="33">
        <f t="shared" si="50"/>
        <v>-1.0230321091778911</v>
      </c>
      <c r="J293" s="11">
        <v>-7.6108374384236455E-2</v>
      </c>
      <c r="K293" s="10">
        <v>286</v>
      </c>
      <c r="L293" s="33">
        <f t="shared" si="51"/>
        <v>0.1288785794684944</v>
      </c>
      <c r="M293" s="11">
        <v>5.916305916305916E-2</v>
      </c>
      <c r="N293" s="10">
        <v>294</v>
      </c>
      <c r="O293" s="33">
        <f t="shared" si="52"/>
        <v>0.34823110200214369</v>
      </c>
      <c r="P293" s="11">
        <v>4.0999999999999995E-2</v>
      </c>
      <c r="Q293" s="10">
        <v>434</v>
      </c>
      <c r="R293" s="33">
        <f t="shared" si="53"/>
        <v>0.5528057078878641</v>
      </c>
      <c r="S293" s="12">
        <v>0</v>
      </c>
      <c r="T293" s="10">
        <v>261</v>
      </c>
      <c r="U293" s="33">
        <f t="shared" si="54"/>
        <v>0.21515929111571658</v>
      </c>
      <c r="V293" s="11">
        <v>6.6000000000000003E-2</v>
      </c>
      <c r="W293" s="10">
        <v>108</v>
      </c>
      <c r="X293" s="33">
        <f t="shared" si="55"/>
        <v>-0.81373234892630442</v>
      </c>
      <c r="Y293" s="13">
        <v>59850</v>
      </c>
      <c r="Z293" s="10">
        <v>321</v>
      </c>
      <c r="AA293" s="33">
        <f t="shared" si="56"/>
        <v>0.36916898425298594</v>
      </c>
      <c r="AB293" s="11">
        <v>4.8000000000000001E-2</v>
      </c>
      <c r="AC293" s="10">
        <v>274</v>
      </c>
      <c r="AD293" s="33">
        <f t="shared" si="57"/>
        <v>0.21761305919520454</v>
      </c>
      <c r="AE293" s="11">
        <v>0.92500000000000004</v>
      </c>
      <c r="AF293" s="10">
        <v>145</v>
      </c>
      <c r="AG293" s="33">
        <f t="shared" si="58"/>
        <v>-0.39357620844464802</v>
      </c>
      <c r="AH293" s="14">
        <v>3.0090617871083385</v>
      </c>
      <c r="AI293" s="10">
        <v>171</v>
      </c>
      <c r="AJ293" s="33">
        <f t="shared" si="59"/>
        <v>-0.26366018658386581</v>
      </c>
      <c r="AK293" s="13">
        <v>95690.475339909361</v>
      </c>
      <c r="AL293" s="38"/>
    </row>
    <row r="294" spans="1:38" x14ac:dyDescent="0.25">
      <c r="A294" t="s">
        <v>895</v>
      </c>
      <c r="B294" s="5" t="s">
        <v>283</v>
      </c>
      <c r="C294" s="6" t="s">
        <v>44</v>
      </c>
      <c r="D294" s="7" t="s">
        <v>20</v>
      </c>
      <c r="E294" s="36">
        <f t="shared" si="48"/>
        <v>3.9551930894013365</v>
      </c>
      <c r="F294" s="8">
        <v>16.520885558847041</v>
      </c>
      <c r="G294" s="9">
        <f t="shared" si="49"/>
        <v>445</v>
      </c>
      <c r="H294" s="10">
        <v>556</v>
      </c>
      <c r="I294" s="33">
        <f t="shared" si="50"/>
        <v>2.2014196717323045</v>
      </c>
      <c r="J294" s="11">
        <v>0.20743557245458377</v>
      </c>
      <c r="K294" s="10">
        <v>479</v>
      </c>
      <c r="L294" s="33">
        <f t="shared" si="51"/>
        <v>0.6729834836262264</v>
      </c>
      <c r="M294" s="11">
        <v>2.9750210496772383E-2</v>
      </c>
      <c r="N294" s="10">
        <v>466</v>
      </c>
      <c r="O294" s="33">
        <f t="shared" si="52"/>
        <v>0.74763107767449699</v>
      </c>
      <c r="P294" s="11">
        <v>1.4999999999999999E-2</v>
      </c>
      <c r="Q294" s="10">
        <v>324</v>
      </c>
      <c r="R294" s="33">
        <f t="shared" si="53"/>
        <v>0.41436680246381069</v>
      </c>
      <c r="S294" s="12">
        <v>0.46652670865407048</v>
      </c>
      <c r="T294" s="10">
        <v>539</v>
      </c>
      <c r="U294" s="33">
        <f t="shared" si="54"/>
        <v>0.99692777652008935</v>
      </c>
      <c r="V294" s="11">
        <v>1.6E-2</v>
      </c>
      <c r="W294" s="10">
        <v>384</v>
      </c>
      <c r="X294" s="33">
        <f t="shared" si="55"/>
        <v>0.26755378526592222</v>
      </c>
      <c r="Y294" s="13">
        <v>92594</v>
      </c>
      <c r="Z294" s="10">
        <v>303</v>
      </c>
      <c r="AA294" s="33">
        <f t="shared" si="56"/>
        <v>0.32110896671774686</v>
      </c>
      <c r="AB294" s="11">
        <v>4.9000000000000002E-2</v>
      </c>
      <c r="AC294" s="10">
        <v>375</v>
      </c>
      <c r="AD294" s="33">
        <f t="shared" si="57"/>
        <v>0.52564607546801556</v>
      </c>
      <c r="AE294" s="11">
        <v>0.94499999999999995</v>
      </c>
      <c r="AF294" s="10">
        <v>286</v>
      </c>
      <c r="AG294" s="33">
        <f t="shared" si="58"/>
        <v>4.2865246805028442E-2</v>
      </c>
      <c r="AH294" s="14">
        <v>2.5475391282149986</v>
      </c>
      <c r="AI294" s="10">
        <v>318</v>
      </c>
      <c r="AJ294" s="33">
        <f t="shared" si="59"/>
        <v>-0.18943398099853759</v>
      </c>
      <c r="AK294" s="13">
        <v>139944.26883601586</v>
      </c>
      <c r="AL294" s="38"/>
    </row>
    <row r="295" spans="1:38" x14ac:dyDescent="0.25">
      <c r="A295" t="s">
        <v>896</v>
      </c>
      <c r="B295" s="5" t="s">
        <v>566</v>
      </c>
      <c r="C295" s="6" t="s">
        <v>30</v>
      </c>
      <c r="D295" s="7" t="s">
        <v>20</v>
      </c>
      <c r="E295" s="36">
        <f t="shared" si="48"/>
        <v>6.3847879636473861</v>
      </c>
      <c r="F295" s="8">
        <v>9.762206245704899</v>
      </c>
      <c r="G295" s="9">
        <f t="shared" si="49"/>
        <v>543</v>
      </c>
      <c r="H295" s="10">
        <v>2</v>
      </c>
      <c r="I295" s="33">
        <f t="shared" si="50"/>
        <v>-3.5375310021850681</v>
      </c>
      <c r="J295" s="11">
        <v>-0.29722222222222228</v>
      </c>
      <c r="K295" s="10">
        <v>10</v>
      </c>
      <c r="L295" s="33">
        <f t="shared" si="51"/>
        <v>-1.8155020013148213</v>
      </c>
      <c r="M295" s="11">
        <v>0.16427104722792607</v>
      </c>
      <c r="N295" s="10">
        <v>535</v>
      </c>
      <c r="O295" s="33">
        <f t="shared" si="52"/>
        <v>0.97805414056239315</v>
      </c>
      <c r="P295" s="11">
        <v>0</v>
      </c>
      <c r="Q295" s="10">
        <v>434</v>
      </c>
      <c r="R295" s="33">
        <f t="shared" si="53"/>
        <v>0.5528057078878641</v>
      </c>
      <c r="S295" s="12">
        <v>0</v>
      </c>
      <c r="T295" s="10">
        <v>504</v>
      </c>
      <c r="U295" s="33">
        <f t="shared" si="54"/>
        <v>0.85620944914730224</v>
      </c>
      <c r="V295" s="11">
        <v>2.5000000000000001E-2</v>
      </c>
      <c r="W295" s="10">
        <v>503</v>
      </c>
      <c r="X295" s="33">
        <f t="shared" si="55"/>
        <v>1.3789563668800677</v>
      </c>
      <c r="Y295" s="13">
        <v>126250</v>
      </c>
      <c r="Z295" s="10">
        <v>339</v>
      </c>
      <c r="AA295" s="33">
        <f t="shared" si="56"/>
        <v>0.41722900178822503</v>
      </c>
      <c r="AB295" s="11">
        <v>4.7E-2</v>
      </c>
      <c r="AC295" s="10">
        <v>508</v>
      </c>
      <c r="AD295" s="33">
        <f t="shared" si="57"/>
        <v>0.97229394906359567</v>
      </c>
      <c r="AE295" s="11">
        <v>0.97400000000000009</v>
      </c>
      <c r="AF295" s="10">
        <v>560</v>
      </c>
      <c r="AG295" s="33">
        <f t="shared" si="58"/>
        <v>1.8207710276444673</v>
      </c>
      <c r="AH295" s="14">
        <v>0.66746152934106406</v>
      </c>
      <c r="AI295" s="10">
        <v>563</v>
      </c>
      <c r="AJ295" s="33">
        <f t="shared" si="59"/>
        <v>8.4492193691271762</v>
      </c>
      <c r="AK295" s="13">
        <v>5290324.4940711465</v>
      </c>
      <c r="AL295" s="38"/>
    </row>
    <row r="296" spans="1:38" x14ac:dyDescent="0.25">
      <c r="A296" t="s">
        <v>897</v>
      </c>
      <c r="B296" s="5" t="s">
        <v>326</v>
      </c>
      <c r="C296" s="6" t="s">
        <v>47</v>
      </c>
      <c r="D296" s="7" t="s">
        <v>20</v>
      </c>
      <c r="E296" s="36">
        <f t="shared" si="48"/>
        <v>1.3069892909197665</v>
      </c>
      <c r="F296" s="8">
        <v>23.887694082978477</v>
      </c>
      <c r="G296" s="9">
        <f t="shared" si="49"/>
        <v>288</v>
      </c>
      <c r="H296" s="10">
        <v>276</v>
      </c>
      <c r="I296" s="33">
        <f t="shared" si="50"/>
        <v>-1.8362953855482814E-2</v>
      </c>
      <c r="J296" s="11">
        <v>1.2237762237762295E-2</v>
      </c>
      <c r="K296" s="10">
        <v>466</v>
      </c>
      <c r="L296" s="33">
        <f t="shared" si="51"/>
        <v>0.64728245919098915</v>
      </c>
      <c r="M296" s="11">
        <v>3.1139538798182126E-2</v>
      </c>
      <c r="N296" s="10">
        <v>231</v>
      </c>
      <c r="O296" s="33">
        <f t="shared" si="52"/>
        <v>0.11780803911424756</v>
      </c>
      <c r="P296" s="11">
        <v>5.5999999999999994E-2</v>
      </c>
      <c r="Q296" s="10">
        <v>240</v>
      </c>
      <c r="R296" s="33">
        <f t="shared" si="53"/>
        <v>0.25712635976464926</v>
      </c>
      <c r="S296" s="12">
        <v>0.99641291351135908</v>
      </c>
      <c r="T296" s="10">
        <v>326</v>
      </c>
      <c r="U296" s="33">
        <f t="shared" si="54"/>
        <v>0.40278372761276598</v>
      </c>
      <c r="V296" s="11">
        <v>5.4000000000000006E-2</v>
      </c>
      <c r="W296" s="10">
        <v>310</v>
      </c>
      <c r="X296" s="33">
        <f t="shared" si="55"/>
        <v>-6.0061647708701559E-2</v>
      </c>
      <c r="Y296" s="13">
        <v>82673</v>
      </c>
      <c r="Z296" s="10">
        <v>238</v>
      </c>
      <c r="AA296" s="33">
        <f t="shared" si="56"/>
        <v>0.12886889657679079</v>
      </c>
      <c r="AB296" s="11">
        <v>5.2999999999999999E-2</v>
      </c>
      <c r="AC296" s="10">
        <v>355</v>
      </c>
      <c r="AD296" s="33">
        <f t="shared" si="57"/>
        <v>0.47944112302709535</v>
      </c>
      <c r="AE296" s="11">
        <v>0.94200000000000006</v>
      </c>
      <c r="AF296" s="10">
        <v>138</v>
      </c>
      <c r="AG296" s="33">
        <f t="shared" si="58"/>
        <v>-0.43497316566800431</v>
      </c>
      <c r="AH296" s="14">
        <v>3.0528377243801255</v>
      </c>
      <c r="AI296" s="10">
        <v>158</v>
      </c>
      <c r="AJ296" s="33">
        <f t="shared" si="59"/>
        <v>-0.26985516953582517</v>
      </c>
      <c r="AK296" s="13">
        <v>91997.01567689651</v>
      </c>
      <c r="AL296" s="38"/>
    </row>
    <row r="297" spans="1:38" x14ac:dyDescent="0.25">
      <c r="A297" t="s">
        <v>898</v>
      </c>
      <c r="B297" s="5" t="s">
        <v>171</v>
      </c>
      <c r="C297" s="6" t="s">
        <v>172</v>
      </c>
      <c r="D297" s="7" t="s">
        <v>39</v>
      </c>
      <c r="E297" s="36">
        <f t="shared" si="48"/>
        <v>-2.6319886814765718</v>
      </c>
      <c r="F297" s="8">
        <v>34.845195359901915</v>
      </c>
      <c r="G297" s="9">
        <f t="shared" si="49"/>
        <v>131</v>
      </c>
      <c r="H297" s="10">
        <v>241</v>
      </c>
      <c r="I297" s="33">
        <f t="shared" si="50"/>
        <v>-0.12033489553405215</v>
      </c>
      <c r="J297" s="11">
        <v>3.270803270803313E-3</v>
      </c>
      <c r="K297" s="10">
        <v>20</v>
      </c>
      <c r="L297" s="33">
        <f t="shared" si="51"/>
        <v>-1.6229708716235012</v>
      </c>
      <c r="M297" s="11">
        <v>0.15386333184457346</v>
      </c>
      <c r="N297" s="10">
        <v>137</v>
      </c>
      <c r="O297" s="33">
        <f t="shared" si="52"/>
        <v>-0.32767654913568522</v>
      </c>
      <c r="P297" s="11">
        <v>8.5000000000000006E-2</v>
      </c>
      <c r="Q297" s="10">
        <v>111</v>
      </c>
      <c r="R297" s="33">
        <f t="shared" si="53"/>
        <v>-0.27235202722741958</v>
      </c>
      <c r="S297" s="12">
        <v>2.7807076421516923</v>
      </c>
      <c r="T297" s="10">
        <v>143</v>
      </c>
      <c r="U297" s="33">
        <f t="shared" si="54"/>
        <v>-0.30080790925116946</v>
      </c>
      <c r="V297" s="11">
        <v>9.9000000000000005E-2</v>
      </c>
      <c r="W297" s="10">
        <v>155</v>
      </c>
      <c r="X297" s="33">
        <f t="shared" si="55"/>
        <v>-0.65971578009315801</v>
      </c>
      <c r="Y297" s="13">
        <v>64514</v>
      </c>
      <c r="Z297" s="10">
        <v>183</v>
      </c>
      <c r="AA297" s="33">
        <f t="shared" si="56"/>
        <v>-0.11143119109940437</v>
      </c>
      <c r="AB297" s="11">
        <v>5.7999999999999996E-2</v>
      </c>
      <c r="AC297" s="10">
        <v>146</v>
      </c>
      <c r="AD297" s="33">
        <f t="shared" si="57"/>
        <v>-0.36764967172313956</v>
      </c>
      <c r="AE297" s="11">
        <v>0.88700000000000001</v>
      </c>
      <c r="AF297" s="10">
        <v>153</v>
      </c>
      <c r="AG297" s="33">
        <f t="shared" si="58"/>
        <v>-0.34562150155808979</v>
      </c>
      <c r="AH297" s="14">
        <v>2.958351242629758</v>
      </c>
      <c r="AI297" s="10">
        <v>134</v>
      </c>
      <c r="AJ297" s="33">
        <f t="shared" si="59"/>
        <v>-0.28049494307074013</v>
      </c>
      <c r="AK297" s="13">
        <v>85653.564100105476</v>
      </c>
      <c r="AL297" s="38"/>
    </row>
    <row r="298" spans="1:38" x14ac:dyDescent="0.25">
      <c r="A298" t="s">
        <v>899</v>
      </c>
      <c r="B298" s="5" t="s">
        <v>223</v>
      </c>
      <c r="C298" s="6" t="s">
        <v>44</v>
      </c>
      <c r="D298" s="7" t="s">
        <v>20</v>
      </c>
      <c r="E298" s="36">
        <f t="shared" si="48"/>
        <v>-1.1615378890929957</v>
      </c>
      <c r="F298" s="8">
        <v>30.754675801755248</v>
      </c>
      <c r="G298" s="9">
        <f t="shared" si="49"/>
        <v>183</v>
      </c>
      <c r="H298" s="10">
        <v>143</v>
      </c>
      <c r="I298" s="33">
        <f t="shared" si="50"/>
        <v>-0.50574663732624525</v>
      </c>
      <c r="J298" s="11">
        <v>-3.0620590941621506E-2</v>
      </c>
      <c r="K298" s="10">
        <v>113</v>
      </c>
      <c r="L298" s="33">
        <f t="shared" si="51"/>
        <v>-0.39902198616198986</v>
      </c>
      <c r="M298" s="11">
        <v>8.7699944842801983E-2</v>
      </c>
      <c r="N298" s="10">
        <v>158</v>
      </c>
      <c r="O298" s="33">
        <f t="shared" si="52"/>
        <v>-0.17406117387708764</v>
      </c>
      <c r="P298" s="11">
        <v>7.4999999999999997E-2</v>
      </c>
      <c r="Q298" s="10">
        <v>167</v>
      </c>
      <c r="R298" s="33">
        <f t="shared" si="53"/>
        <v>2.0754398052944194E-2</v>
      </c>
      <c r="S298" s="12">
        <v>1.7929652481147498</v>
      </c>
      <c r="T298" s="10">
        <v>175</v>
      </c>
      <c r="U298" s="33">
        <f t="shared" si="54"/>
        <v>-0.14445421217029497</v>
      </c>
      <c r="V298" s="11">
        <v>8.900000000000001E-2</v>
      </c>
      <c r="W298" s="10">
        <v>100</v>
      </c>
      <c r="X298" s="33">
        <f t="shared" si="55"/>
        <v>-0.87558334237066193</v>
      </c>
      <c r="Y298" s="13">
        <v>57977</v>
      </c>
      <c r="Z298" s="10">
        <v>267</v>
      </c>
      <c r="AA298" s="33">
        <f t="shared" si="56"/>
        <v>0.22498893164726899</v>
      </c>
      <c r="AB298" s="11">
        <v>5.0999999999999997E-2</v>
      </c>
      <c r="AC298" s="10">
        <v>253</v>
      </c>
      <c r="AD298" s="33">
        <f t="shared" si="57"/>
        <v>0.1560064559406403</v>
      </c>
      <c r="AE298" s="11">
        <v>0.92099999999999993</v>
      </c>
      <c r="AF298" s="10">
        <v>175</v>
      </c>
      <c r="AG298" s="33">
        <f t="shared" si="58"/>
        <v>-0.26499487948009526</v>
      </c>
      <c r="AH298" s="14">
        <v>2.8730912093505245</v>
      </c>
      <c r="AI298" s="10">
        <v>86</v>
      </c>
      <c r="AJ298" s="33">
        <f t="shared" si="59"/>
        <v>-0.30699228229488801</v>
      </c>
      <c r="AK298" s="13">
        <v>69855.804144913782</v>
      </c>
      <c r="AL298" s="38"/>
    </row>
    <row r="299" spans="1:38" x14ac:dyDescent="0.25">
      <c r="A299" t="s">
        <v>900</v>
      </c>
      <c r="B299" s="5" t="s">
        <v>443</v>
      </c>
      <c r="C299" s="6" t="s">
        <v>41</v>
      </c>
      <c r="D299" s="7" t="s">
        <v>34</v>
      </c>
      <c r="E299" s="36">
        <f t="shared" si="48"/>
        <v>3.3311011294135016</v>
      </c>
      <c r="F299" s="8">
        <v>18.256992868003699</v>
      </c>
      <c r="G299" s="9">
        <f t="shared" si="49"/>
        <v>412</v>
      </c>
      <c r="H299" s="10">
        <v>379</v>
      </c>
      <c r="I299" s="33">
        <f t="shared" si="50"/>
        <v>0.26457314153173411</v>
      </c>
      <c r="J299" s="11">
        <v>3.7117903930131035E-2</v>
      </c>
      <c r="K299" s="10">
        <v>150</v>
      </c>
      <c r="L299" s="33">
        <f t="shared" si="51"/>
        <v>-0.24964001315284517</v>
      </c>
      <c r="M299" s="11">
        <v>7.962475689280403E-2</v>
      </c>
      <c r="N299" s="10">
        <v>402</v>
      </c>
      <c r="O299" s="33">
        <f t="shared" si="52"/>
        <v>0.62473877746761908</v>
      </c>
      <c r="P299" s="11">
        <v>2.3E-2</v>
      </c>
      <c r="Q299" s="10">
        <v>303</v>
      </c>
      <c r="R299" s="33">
        <f t="shared" si="53"/>
        <v>0.3725969262422415</v>
      </c>
      <c r="S299" s="12">
        <v>0.60728744939271262</v>
      </c>
      <c r="T299" s="10">
        <v>342</v>
      </c>
      <c r="U299" s="33">
        <f t="shared" si="54"/>
        <v>0.4496898367370285</v>
      </c>
      <c r="V299" s="11">
        <v>5.0999999999999997E-2</v>
      </c>
      <c r="W299" s="10">
        <v>489</v>
      </c>
      <c r="X299" s="33">
        <f t="shared" si="55"/>
        <v>1.1145128241665523</v>
      </c>
      <c r="Y299" s="13">
        <v>118242</v>
      </c>
      <c r="Z299" s="10">
        <v>352</v>
      </c>
      <c r="AA299" s="33">
        <f t="shared" si="56"/>
        <v>0.46528901932346411</v>
      </c>
      <c r="AB299" s="11">
        <v>4.5999999999999999E-2</v>
      </c>
      <c r="AC299" s="10">
        <v>363</v>
      </c>
      <c r="AD299" s="33">
        <f t="shared" si="57"/>
        <v>0.49484277384073427</v>
      </c>
      <c r="AE299" s="11">
        <v>0.94299999999999995</v>
      </c>
      <c r="AF299" s="10">
        <v>99</v>
      </c>
      <c r="AG299" s="33">
        <f t="shared" si="58"/>
        <v>-0.60841219603407359</v>
      </c>
      <c r="AH299" s="14">
        <v>3.2362438639381534</v>
      </c>
      <c r="AI299" s="10">
        <v>342</v>
      </c>
      <c r="AJ299" s="33">
        <f t="shared" si="59"/>
        <v>-0.16879704580136845</v>
      </c>
      <c r="AK299" s="13">
        <v>152248.04566801619</v>
      </c>
      <c r="AL299" s="38"/>
    </row>
    <row r="300" spans="1:38" x14ac:dyDescent="0.25">
      <c r="A300" t="s">
        <v>901</v>
      </c>
      <c r="B300" s="5" t="s">
        <v>260</v>
      </c>
      <c r="C300" s="6" t="s">
        <v>24</v>
      </c>
      <c r="D300" s="7" t="s">
        <v>20</v>
      </c>
      <c r="E300" s="36">
        <f t="shared" si="48"/>
        <v>-0.38297598102538977</v>
      </c>
      <c r="F300" s="8">
        <v>28.588861937956281</v>
      </c>
      <c r="G300" s="9">
        <f t="shared" si="49"/>
        <v>220</v>
      </c>
      <c r="H300" s="10">
        <v>13</v>
      </c>
      <c r="I300" s="33">
        <f t="shared" si="50"/>
        <v>-1.9408856560636207</v>
      </c>
      <c r="J300" s="11">
        <v>-0.15682033256725703</v>
      </c>
      <c r="K300" s="10">
        <v>268</v>
      </c>
      <c r="L300" s="33">
        <f t="shared" si="51"/>
        <v>8.3720387646455521E-2</v>
      </c>
      <c r="M300" s="11">
        <v>6.1604189636163174E-2</v>
      </c>
      <c r="N300" s="10">
        <v>262</v>
      </c>
      <c r="O300" s="33">
        <f t="shared" si="52"/>
        <v>0.24070033932112542</v>
      </c>
      <c r="P300" s="11">
        <v>4.8000000000000001E-2</v>
      </c>
      <c r="Q300" s="10">
        <v>154</v>
      </c>
      <c r="R300" s="33">
        <f t="shared" si="53"/>
        <v>-1.8129922273672033E-2</v>
      </c>
      <c r="S300" s="12">
        <v>1.9240019240019239</v>
      </c>
      <c r="T300" s="10">
        <v>169</v>
      </c>
      <c r="U300" s="33">
        <f t="shared" si="54"/>
        <v>-0.19136032129455716</v>
      </c>
      <c r="V300" s="11">
        <v>9.1999999999999998E-2</v>
      </c>
      <c r="W300" s="10">
        <v>185</v>
      </c>
      <c r="X300" s="33">
        <f t="shared" si="55"/>
        <v>-0.57306494891430382</v>
      </c>
      <c r="Y300" s="13">
        <v>67138</v>
      </c>
      <c r="Z300" s="10">
        <v>124</v>
      </c>
      <c r="AA300" s="33">
        <f t="shared" si="56"/>
        <v>-0.44785131384607807</v>
      </c>
      <c r="AB300" s="11">
        <v>6.5000000000000002E-2</v>
      </c>
      <c r="AC300" s="10">
        <v>406</v>
      </c>
      <c r="AD300" s="33">
        <f t="shared" si="57"/>
        <v>0.61805598034985931</v>
      </c>
      <c r="AE300" s="11">
        <v>0.95099999999999996</v>
      </c>
      <c r="AF300" s="10">
        <v>526</v>
      </c>
      <c r="AG300" s="33">
        <f t="shared" si="58"/>
        <v>1.1702337107986174</v>
      </c>
      <c r="AH300" s="14">
        <v>1.3553836058731339</v>
      </c>
      <c r="AI300" s="10">
        <v>536</v>
      </c>
      <c r="AJ300" s="33">
        <f t="shared" si="59"/>
        <v>0.6416283801474939</v>
      </c>
      <c r="AK300" s="13">
        <v>635425.10101010103</v>
      </c>
      <c r="AL300" s="38"/>
    </row>
    <row r="301" spans="1:38" x14ac:dyDescent="0.25">
      <c r="A301" t="s">
        <v>902</v>
      </c>
      <c r="B301" s="5" t="s">
        <v>546</v>
      </c>
      <c r="C301" s="6" t="s">
        <v>54</v>
      </c>
      <c r="D301" s="7" t="s">
        <v>39</v>
      </c>
      <c r="E301" s="36">
        <f t="shared" si="48"/>
        <v>5.7987024035766837</v>
      </c>
      <c r="F301" s="8">
        <v>11.392586846425587</v>
      </c>
      <c r="G301" s="9">
        <f t="shared" si="49"/>
        <v>522</v>
      </c>
      <c r="H301" s="10">
        <v>459</v>
      </c>
      <c r="I301" s="33">
        <f t="shared" si="50"/>
        <v>0.51595580105463001</v>
      </c>
      <c r="J301" s="11">
        <v>5.9223376826314622E-2</v>
      </c>
      <c r="K301" s="10">
        <v>408</v>
      </c>
      <c r="L301" s="33">
        <f t="shared" si="51"/>
        <v>0.50861514763187088</v>
      </c>
      <c r="M301" s="11">
        <v>3.863552094920282E-2</v>
      </c>
      <c r="N301" s="10">
        <v>394</v>
      </c>
      <c r="O301" s="33">
        <f t="shared" si="52"/>
        <v>0.6093772399417593</v>
      </c>
      <c r="P301" s="11">
        <v>2.4E-2</v>
      </c>
      <c r="Q301" s="10">
        <v>426</v>
      </c>
      <c r="R301" s="33">
        <f t="shared" si="53"/>
        <v>0.5309171046735498</v>
      </c>
      <c r="S301" s="12">
        <v>7.3762631850704433E-2</v>
      </c>
      <c r="T301" s="10">
        <v>544</v>
      </c>
      <c r="U301" s="33">
        <f t="shared" si="54"/>
        <v>1.0125631462281768</v>
      </c>
      <c r="V301" s="11">
        <v>1.4999999999999999E-2</v>
      </c>
      <c r="W301" s="10">
        <v>529</v>
      </c>
      <c r="X301" s="33">
        <f t="shared" si="55"/>
        <v>1.7605304348189628</v>
      </c>
      <c r="Y301" s="13">
        <v>137805</v>
      </c>
      <c r="Z301" s="10">
        <v>450</v>
      </c>
      <c r="AA301" s="33">
        <f t="shared" si="56"/>
        <v>0.75364912453489841</v>
      </c>
      <c r="AB301" s="11">
        <v>0.04</v>
      </c>
      <c r="AC301" s="10">
        <v>457</v>
      </c>
      <c r="AD301" s="33">
        <f t="shared" si="57"/>
        <v>0.78747413929990806</v>
      </c>
      <c r="AE301" s="11">
        <v>0.96200000000000008</v>
      </c>
      <c r="AF301" s="10">
        <v>423</v>
      </c>
      <c r="AG301" s="33">
        <f t="shared" si="58"/>
        <v>0.46868886223441719</v>
      </c>
      <c r="AH301" s="14">
        <v>2.0972444899567733</v>
      </c>
      <c r="AI301" s="10">
        <v>408</v>
      </c>
      <c r="AJ301" s="33">
        <f t="shared" si="59"/>
        <v>-0.11649495460320627</v>
      </c>
      <c r="AK301" s="13">
        <v>183430.64384942589</v>
      </c>
      <c r="AL301" s="38"/>
    </row>
    <row r="302" spans="1:38" x14ac:dyDescent="0.25">
      <c r="A302" t="s">
        <v>903</v>
      </c>
      <c r="B302" s="5" t="s">
        <v>303</v>
      </c>
      <c r="C302" s="6" t="s">
        <v>54</v>
      </c>
      <c r="D302" s="7" t="s">
        <v>39</v>
      </c>
      <c r="E302" s="36">
        <f t="shared" si="48"/>
        <v>0.84912959837189916</v>
      </c>
      <c r="F302" s="8">
        <v>25.161374261162578</v>
      </c>
      <c r="G302" s="9">
        <f t="shared" si="49"/>
        <v>264</v>
      </c>
      <c r="H302" s="10">
        <v>256</v>
      </c>
      <c r="I302" s="33">
        <f t="shared" si="50"/>
        <v>-6.6896456103777133E-2</v>
      </c>
      <c r="J302" s="11">
        <v>7.9699419332801558E-3</v>
      </c>
      <c r="K302" s="10">
        <v>183</v>
      </c>
      <c r="L302" s="33">
        <f t="shared" si="51"/>
        <v>-0.15658761941098442</v>
      </c>
      <c r="M302" s="11">
        <v>7.4594594594594596E-2</v>
      </c>
      <c r="N302" s="10">
        <v>247</v>
      </c>
      <c r="O302" s="33">
        <f t="shared" si="52"/>
        <v>0.17925418921768638</v>
      </c>
      <c r="P302" s="11">
        <v>5.2000000000000005E-2</v>
      </c>
      <c r="Q302" s="10">
        <v>285</v>
      </c>
      <c r="R302" s="33">
        <f t="shared" si="53"/>
        <v>0.35169164907630296</v>
      </c>
      <c r="S302" s="12">
        <v>0.67773636055574382</v>
      </c>
      <c r="T302" s="10">
        <v>216</v>
      </c>
      <c r="U302" s="33">
        <f t="shared" si="54"/>
        <v>4.3170224326754644E-2</v>
      </c>
      <c r="V302" s="11">
        <v>7.6999999999999999E-2</v>
      </c>
      <c r="W302" s="10">
        <v>301</v>
      </c>
      <c r="X302" s="33">
        <f t="shared" si="55"/>
        <v>-0.10143874049342121</v>
      </c>
      <c r="Y302" s="13">
        <v>81420</v>
      </c>
      <c r="Z302" s="10">
        <v>227</v>
      </c>
      <c r="AA302" s="33">
        <f t="shared" si="56"/>
        <v>8.080887904155136E-2</v>
      </c>
      <c r="AB302" s="11">
        <v>5.4000000000000006E-2</v>
      </c>
      <c r="AC302" s="10">
        <v>355</v>
      </c>
      <c r="AD302" s="33">
        <f t="shared" si="57"/>
        <v>0.47944112302709535</v>
      </c>
      <c r="AE302" s="11">
        <v>0.94200000000000006</v>
      </c>
      <c r="AF302" s="10">
        <v>169</v>
      </c>
      <c r="AG302" s="33">
        <f t="shared" si="58"/>
        <v>-0.28366001245702799</v>
      </c>
      <c r="AH302" s="14">
        <v>2.8928289810413088</v>
      </c>
      <c r="AI302" s="10">
        <v>260</v>
      </c>
      <c r="AJ302" s="33">
        <f t="shared" si="59"/>
        <v>-0.22804681532449192</v>
      </c>
      <c r="AK302" s="13">
        <v>116923.2295267141</v>
      </c>
      <c r="AL302" s="38"/>
    </row>
    <row r="303" spans="1:38" x14ac:dyDescent="0.25">
      <c r="A303" t="s">
        <v>904</v>
      </c>
      <c r="B303" s="5" t="s">
        <v>102</v>
      </c>
      <c r="C303" s="6" t="s">
        <v>26</v>
      </c>
      <c r="D303" s="7" t="s">
        <v>20</v>
      </c>
      <c r="E303" s="36">
        <f t="shared" si="48"/>
        <v>-5.8922359632332908</v>
      </c>
      <c r="F303" s="8">
        <v>43.914594580533262</v>
      </c>
      <c r="G303" s="9">
        <f t="shared" si="49"/>
        <v>62</v>
      </c>
      <c r="H303" s="10">
        <v>166</v>
      </c>
      <c r="I303" s="33">
        <f t="shared" si="50"/>
        <v>-0.41186921902302537</v>
      </c>
      <c r="J303" s="11">
        <v>-2.2365428354814254E-2</v>
      </c>
      <c r="K303" s="10">
        <v>65</v>
      </c>
      <c r="L303" s="33">
        <f t="shared" si="51"/>
        <v>-0.72790232461481474</v>
      </c>
      <c r="M303" s="11">
        <v>0.10547833197056419</v>
      </c>
      <c r="N303" s="10">
        <v>125</v>
      </c>
      <c r="O303" s="33">
        <f t="shared" si="52"/>
        <v>-0.4044842367649838</v>
      </c>
      <c r="P303" s="11">
        <v>0.09</v>
      </c>
      <c r="Q303" s="10">
        <v>290</v>
      </c>
      <c r="R303" s="33">
        <f t="shared" si="53"/>
        <v>0.3610364214871542</v>
      </c>
      <c r="S303" s="12">
        <v>0.64624531472146829</v>
      </c>
      <c r="T303" s="10">
        <v>321</v>
      </c>
      <c r="U303" s="33">
        <f t="shared" si="54"/>
        <v>0.38714835790467861</v>
      </c>
      <c r="V303" s="11">
        <v>5.5E-2</v>
      </c>
      <c r="W303" s="10">
        <v>142</v>
      </c>
      <c r="X303" s="33">
        <f t="shared" si="55"/>
        <v>-0.69871525860772621</v>
      </c>
      <c r="Y303" s="13">
        <v>63333</v>
      </c>
      <c r="Z303" s="10">
        <v>17</v>
      </c>
      <c r="AA303" s="33">
        <f t="shared" si="56"/>
        <v>-2.2741319801851625</v>
      </c>
      <c r="AB303" s="11">
        <v>0.10300000000000001</v>
      </c>
      <c r="AC303" s="10">
        <v>14</v>
      </c>
      <c r="AD303" s="33">
        <f t="shared" si="57"/>
        <v>-2.924323706787483</v>
      </c>
      <c r="AE303" s="11">
        <v>0.72099999999999997</v>
      </c>
      <c r="AF303" s="10">
        <v>315</v>
      </c>
      <c r="AG303" s="33">
        <f t="shared" si="58"/>
        <v>0.14495244731765342</v>
      </c>
      <c r="AH303" s="14">
        <v>2.4395852304978107</v>
      </c>
      <c r="AI303" s="10">
        <v>13</v>
      </c>
      <c r="AJ303" s="33">
        <f t="shared" si="59"/>
        <v>-0.36024314479888458</v>
      </c>
      <c r="AK303" s="13">
        <v>38107.546852785315</v>
      </c>
      <c r="AL303" s="38"/>
    </row>
    <row r="304" spans="1:38" x14ac:dyDescent="0.25">
      <c r="A304" t="s">
        <v>905</v>
      </c>
      <c r="B304" s="5" t="s">
        <v>332</v>
      </c>
      <c r="C304" s="6" t="s">
        <v>93</v>
      </c>
      <c r="D304" s="7" t="s">
        <v>34</v>
      </c>
      <c r="E304" s="36">
        <f t="shared" si="48"/>
        <v>1.3549849611579419</v>
      </c>
      <c r="F304" s="8">
        <v>23.754179089595141</v>
      </c>
      <c r="G304" s="9">
        <f t="shared" si="49"/>
        <v>294</v>
      </c>
      <c r="H304" s="10">
        <v>353</v>
      </c>
      <c r="I304" s="33">
        <f t="shared" si="50"/>
        <v>0.20262972509434543</v>
      </c>
      <c r="J304" s="11">
        <v>3.1670875420875433E-2</v>
      </c>
      <c r="K304" s="10">
        <v>304</v>
      </c>
      <c r="L304" s="33">
        <f t="shared" si="51"/>
        <v>0.1846217605637637</v>
      </c>
      <c r="M304" s="11">
        <v>5.6149732620320858E-2</v>
      </c>
      <c r="N304" s="10">
        <v>169</v>
      </c>
      <c r="O304" s="33">
        <f t="shared" si="52"/>
        <v>-0.11261502377364861</v>
      </c>
      <c r="P304" s="11">
        <v>7.0999999999999994E-2</v>
      </c>
      <c r="Q304" s="10">
        <v>300</v>
      </c>
      <c r="R304" s="33">
        <f t="shared" si="53"/>
        <v>0.37121848069166308</v>
      </c>
      <c r="S304" s="12">
        <v>0.61193268740438556</v>
      </c>
      <c r="T304" s="10">
        <v>310</v>
      </c>
      <c r="U304" s="33">
        <f t="shared" si="54"/>
        <v>0.35587761848850369</v>
      </c>
      <c r="V304" s="11">
        <v>5.7000000000000002E-2</v>
      </c>
      <c r="W304" s="10">
        <v>300</v>
      </c>
      <c r="X304" s="33">
        <f t="shared" si="55"/>
        <v>-0.10411355654734163</v>
      </c>
      <c r="Y304" s="13">
        <v>81339</v>
      </c>
      <c r="Z304" s="10">
        <v>352</v>
      </c>
      <c r="AA304" s="33">
        <f t="shared" si="56"/>
        <v>0.46528901932346411</v>
      </c>
      <c r="AB304" s="11">
        <v>4.5999999999999999E-2</v>
      </c>
      <c r="AC304" s="10">
        <v>303</v>
      </c>
      <c r="AD304" s="33">
        <f t="shared" si="57"/>
        <v>0.32542461489068902</v>
      </c>
      <c r="AE304" s="11">
        <v>0.93200000000000005</v>
      </c>
      <c r="AF304" s="10">
        <v>280</v>
      </c>
      <c r="AG304" s="33">
        <f t="shared" si="58"/>
        <v>2.2528870379641835E-2</v>
      </c>
      <c r="AH304" s="14">
        <v>2.5690441855536306</v>
      </c>
      <c r="AI304" s="10">
        <v>311</v>
      </c>
      <c r="AJ304" s="33">
        <f t="shared" si="59"/>
        <v>-0.19416512369930278</v>
      </c>
      <c r="AK304" s="13">
        <v>137123.55328913819</v>
      </c>
      <c r="AL304" s="38"/>
    </row>
    <row r="305" spans="1:38" x14ac:dyDescent="0.25">
      <c r="A305" t="s">
        <v>906</v>
      </c>
      <c r="B305" s="5" t="s">
        <v>454</v>
      </c>
      <c r="C305" s="6" t="s">
        <v>44</v>
      </c>
      <c r="D305" s="7" t="s">
        <v>20</v>
      </c>
      <c r="E305" s="36">
        <f t="shared" si="48"/>
        <v>3.5672930836405534</v>
      </c>
      <c r="F305" s="8">
        <v>17.599950950486331</v>
      </c>
      <c r="G305" s="9">
        <f t="shared" si="49"/>
        <v>424</v>
      </c>
      <c r="H305" s="10">
        <v>104</v>
      </c>
      <c r="I305" s="33">
        <f t="shared" si="50"/>
        <v>-0.61443965492245434</v>
      </c>
      <c r="J305" s="11">
        <v>-4.0178571428571397E-2</v>
      </c>
      <c r="K305" s="10">
        <v>531</v>
      </c>
      <c r="L305" s="33">
        <f t="shared" si="51"/>
        <v>0.86933819676858215</v>
      </c>
      <c r="M305" s="11">
        <v>1.9135802469135803E-2</v>
      </c>
      <c r="N305" s="10">
        <v>402</v>
      </c>
      <c r="O305" s="33">
        <f t="shared" si="52"/>
        <v>0.62473877746761908</v>
      </c>
      <c r="P305" s="11">
        <v>2.3E-2</v>
      </c>
      <c r="Q305" s="10">
        <v>104</v>
      </c>
      <c r="R305" s="33">
        <f t="shared" si="53"/>
        <v>-0.31890188704910072</v>
      </c>
      <c r="S305" s="12">
        <v>2.9375764993880051</v>
      </c>
      <c r="T305" s="10">
        <v>558</v>
      </c>
      <c r="U305" s="33">
        <f t="shared" si="54"/>
        <v>1.1532814736009638</v>
      </c>
      <c r="V305" s="11">
        <v>6.0000000000000001E-3</v>
      </c>
      <c r="W305" s="10">
        <v>411</v>
      </c>
      <c r="X305" s="33">
        <f t="shared" si="55"/>
        <v>0.51291036897738829</v>
      </c>
      <c r="Y305" s="13">
        <v>100024</v>
      </c>
      <c r="Z305" s="10">
        <v>398</v>
      </c>
      <c r="AA305" s="33">
        <f t="shared" si="56"/>
        <v>0.60946907192918143</v>
      </c>
      <c r="AB305" s="11">
        <v>4.2999999999999997E-2</v>
      </c>
      <c r="AC305" s="10">
        <v>533</v>
      </c>
      <c r="AD305" s="33">
        <f t="shared" si="57"/>
        <v>1.0647038539454377</v>
      </c>
      <c r="AE305" s="11">
        <v>0.98</v>
      </c>
      <c r="AF305" s="10">
        <v>157</v>
      </c>
      <c r="AG305" s="33">
        <f t="shared" si="58"/>
        <v>-0.33272924059872572</v>
      </c>
      <c r="AH305" s="14">
        <v>2.9447180955362753</v>
      </c>
      <c r="AI305" s="10">
        <v>241</v>
      </c>
      <c r="AJ305" s="33">
        <f t="shared" si="59"/>
        <v>-0.23780360217114785</v>
      </c>
      <c r="AK305" s="13">
        <v>111106.21615667075</v>
      </c>
      <c r="AL305" s="38"/>
    </row>
    <row r="306" spans="1:38" x14ac:dyDescent="0.25">
      <c r="A306" t="s">
        <v>907</v>
      </c>
      <c r="B306" s="5" t="s">
        <v>491</v>
      </c>
      <c r="C306" s="6" t="s">
        <v>44</v>
      </c>
      <c r="D306" s="7" t="s">
        <v>20</v>
      </c>
      <c r="E306" s="36">
        <f t="shared" si="48"/>
        <v>4.4303741006647392</v>
      </c>
      <c r="F306" s="8">
        <v>15.199020706040855</v>
      </c>
      <c r="G306" s="9">
        <f t="shared" si="49"/>
        <v>465</v>
      </c>
      <c r="H306" s="10">
        <v>253</v>
      </c>
      <c r="I306" s="33">
        <f t="shared" si="50"/>
        <v>-6.9428708328885605E-2</v>
      </c>
      <c r="J306" s="11">
        <v>7.7472669363862767E-3</v>
      </c>
      <c r="K306" s="10">
        <v>458</v>
      </c>
      <c r="L306" s="33">
        <f t="shared" si="51"/>
        <v>0.61074108638677338</v>
      </c>
      <c r="M306" s="11">
        <v>3.3114867195584687E-2</v>
      </c>
      <c r="N306" s="10">
        <v>394</v>
      </c>
      <c r="O306" s="33">
        <f t="shared" si="52"/>
        <v>0.6093772399417593</v>
      </c>
      <c r="P306" s="11">
        <v>2.4E-2</v>
      </c>
      <c r="Q306" s="10">
        <v>434</v>
      </c>
      <c r="R306" s="33">
        <f t="shared" si="53"/>
        <v>0.5528057078878641</v>
      </c>
      <c r="S306" s="12">
        <v>0</v>
      </c>
      <c r="T306" s="10">
        <v>468</v>
      </c>
      <c r="U306" s="33">
        <f t="shared" si="54"/>
        <v>0.77803260060686497</v>
      </c>
      <c r="V306" s="11">
        <v>0.03</v>
      </c>
      <c r="W306" s="10">
        <v>456</v>
      </c>
      <c r="X306" s="33">
        <f t="shared" si="55"/>
        <v>0.80981495096255529</v>
      </c>
      <c r="Y306" s="13">
        <v>109015</v>
      </c>
      <c r="Z306" s="10">
        <v>450</v>
      </c>
      <c r="AA306" s="33">
        <f t="shared" si="56"/>
        <v>0.75364912453489841</v>
      </c>
      <c r="AB306" s="11">
        <v>0.04</v>
      </c>
      <c r="AC306" s="10">
        <v>485</v>
      </c>
      <c r="AD306" s="33">
        <f t="shared" si="57"/>
        <v>0.89528569499539246</v>
      </c>
      <c r="AE306" s="11">
        <v>0.96900000000000008</v>
      </c>
      <c r="AF306" s="10">
        <v>192</v>
      </c>
      <c r="AG306" s="33">
        <f t="shared" si="58"/>
        <v>-0.22621038035891913</v>
      </c>
      <c r="AH306" s="14">
        <v>2.8320778616427282</v>
      </c>
      <c r="AI306" s="10">
        <v>317</v>
      </c>
      <c r="AJ306" s="33">
        <f t="shared" si="59"/>
        <v>-0.18946687075734883</v>
      </c>
      <c r="AK306" s="13">
        <v>139924.65990433074</v>
      </c>
      <c r="AL306" s="38"/>
    </row>
    <row r="307" spans="1:38" x14ac:dyDescent="0.25">
      <c r="A307" t="s">
        <v>908</v>
      </c>
      <c r="B307" s="5" t="s">
        <v>558</v>
      </c>
      <c r="C307" s="6" t="s">
        <v>81</v>
      </c>
      <c r="D307" s="7" t="s">
        <v>34</v>
      </c>
      <c r="E307" s="36">
        <f t="shared" si="48"/>
        <v>6.1551159442110599</v>
      </c>
      <c r="F307" s="8">
        <v>10.401110921964385</v>
      </c>
      <c r="G307" s="9">
        <f t="shared" si="49"/>
        <v>534</v>
      </c>
      <c r="H307" s="10">
        <v>194</v>
      </c>
      <c r="I307" s="33">
        <f t="shared" si="50"/>
        <v>-0.32113962398590956</v>
      </c>
      <c r="J307" s="11">
        <v>-1.4387071344107216E-2</v>
      </c>
      <c r="K307" s="10">
        <v>508</v>
      </c>
      <c r="L307" s="33">
        <f t="shared" si="51"/>
        <v>0.76538329081744083</v>
      </c>
      <c r="M307" s="11">
        <v>2.4755325273459989E-2</v>
      </c>
      <c r="N307" s="10">
        <v>535</v>
      </c>
      <c r="O307" s="33">
        <f t="shared" si="52"/>
        <v>0.97805414056239315</v>
      </c>
      <c r="P307" s="11">
        <v>0</v>
      </c>
      <c r="Q307" s="10">
        <v>434</v>
      </c>
      <c r="R307" s="33">
        <f t="shared" si="53"/>
        <v>0.5528057078878641</v>
      </c>
      <c r="S307" s="12">
        <v>0</v>
      </c>
      <c r="T307" s="10">
        <v>465</v>
      </c>
      <c r="U307" s="33">
        <f t="shared" si="54"/>
        <v>0.76239723089877753</v>
      </c>
      <c r="V307" s="11">
        <v>3.1E-2</v>
      </c>
      <c r="W307" s="10">
        <v>512</v>
      </c>
      <c r="X307" s="33">
        <f t="shared" si="55"/>
        <v>1.4979361476488984</v>
      </c>
      <c r="Y307" s="13">
        <v>129853</v>
      </c>
      <c r="Z307" s="10">
        <v>496</v>
      </c>
      <c r="AA307" s="33">
        <f t="shared" si="56"/>
        <v>0.89782917714061539</v>
      </c>
      <c r="AB307" s="11">
        <v>3.7000000000000005E-2</v>
      </c>
      <c r="AC307" s="10">
        <v>553</v>
      </c>
      <c r="AD307" s="33">
        <f t="shared" si="57"/>
        <v>1.1879170604545628</v>
      </c>
      <c r="AE307" s="11">
        <v>0.98799999999999999</v>
      </c>
      <c r="AF307" s="10">
        <v>469</v>
      </c>
      <c r="AG307" s="33">
        <f t="shared" si="58"/>
        <v>0.63127742764051853</v>
      </c>
      <c r="AH307" s="14">
        <v>1.9253123645610539</v>
      </c>
      <c r="AI307" s="10">
        <v>485</v>
      </c>
      <c r="AJ307" s="33">
        <f t="shared" si="59"/>
        <v>3.7184823999742898E-2</v>
      </c>
      <c r="AK307" s="13">
        <v>275054.79644071189</v>
      </c>
      <c r="AL307" s="38"/>
    </row>
    <row r="308" spans="1:38" x14ac:dyDescent="0.25">
      <c r="A308" t="s">
        <v>909</v>
      </c>
      <c r="B308" s="5" t="s">
        <v>573</v>
      </c>
      <c r="C308" s="6" t="s">
        <v>81</v>
      </c>
      <c r="D308" s="7" t="s">
        <v>34</v>
      </c>
      <c r="E308" s="36">
        <f t="shared" si="48"/>
        <v>6.9299698324962868</v>
      </c>
      <c r="F308" s="8">
        <v>8.245612076879663</v>
      </c>
      <c r="G308" s="9">
        <f t="shared" si="49"/>
        <v>550</v>
      </c>
      <c r="H308" s="10">
        <v>313</v>
      </c>
      <c r="I308" s="33">
        <f t="shared" si="50"/>
        <v>0.12627260564275791</v>
      </c>
      <c r="J308" s="11">
        <v>2.495636998254791E-2</v>
      </c>
      <c r="K308" s="10">
        <v>540</v>
      </c>
      <c r="L308" s="33">
        <f t="shared" si="51"/>
        <v>0.92420625495755604</v>
      </c>
      <c r="M308" s="11">
        <v>1.6169782718544721E-2</v>
      </c>
      <c r="N308" s="10">
        <v>529</v>
      </c>
      <c r="O308" s="33">
        <f t="shared" si="52"/>
        <v>0.93196952798481392</v>
      </c>
      <c r="P308" s="11">
        <v>3.0000000000000001E-3</v>
      </c>
      <c r="Q308" s="10">
        <v>434</v>
      </c>
      <c r="R308" s="33">
        <f t="shared" si="53"/>
        <v>0.5528057078878641</v>
      </c>
      <c r="S308" s="12">
        <v>0</v>
      </c>
      <c r="T308" s="10">
        <v>298</v>
      </c>
      <c r="U308" s="33">
        <f t="shared" si="54"/>
        <v>0.32460687907232877</v>
      </c>
      <c r="V308" s="11">
        <v>5.9000000000000004E-2</v>
      </c>
      <c r="W308" s="10">
        <v>560</v>
      </c>
      <c r="X308" s="33">
        <f t="shared" si="55"/>
        <v>2.8289708474682875</v>
      </c>
      <c r="Y308" s="13">
        <v>170160</v>
      </c>
      <c r="Z308" s="10">
        <v>543</v>
      </c>
      <c r="AA308" s="33">
        <f t="shared" si="56"/>
        <v>1.0900692472815718</v>
      </c>
      <c r="AB308" s="11">
        <v>3.3000000000000002E-2</v>
      </c>
      <c r="AC308" s="10">
        <v>450</v>
      </c>
      <c r="AD308" s="33">
        <f t="shared" si="57"/>
        <v>0.75667083767262511</v>
      </c>
      <c r="AE308" s="11">
        <v>0.96</v>
      </c>
      <c r="AF308" s="10">
        <v>458</v>
      </c>
      <c r="AG308" s="33">
        <f t="shared" si="58"/>
        <v>0.59437340278968542</v>
      </c>
      <c r="AH308" s="14">
        <v>1.9643371718247884</v>
      </c>
      <c r="AI308" s="10">
        <v>514</v>
      </c>
      <c r="AJ308" s="33">
        <f t="shared" si="59"/>
        <v>0.13465487712518412</v>
      </c>
      <c r="AK308" s="13">
        <v>333166.61246381747</v>
      </c>
      <c r="AL308" s="38"/>
    </row>
    <row r="309" spans="1:38" x14ac:dyDescent="0.25">
      <c r="A309" t="s">
        <v>910</v>
      </c>
      <c r="B309" s="5" t="s">
        <v>169</v>
      </c>
      <c r="C309" s="6" t="s">
        <v>19</v>
      </c>
      <c r="D309" s="7" t="s">
        <v>20</v>
      </c>
      <c r="E309" s="36">
        <f t="shared" si="48"/>
        <v>-2.7072494467213151</v>
      </c>
      <c r="F309" s="8">
        <v>35.054556756957354</v>
      </c>
      <c r="G309" s="9">
        <f t="shared" si="49"/>
        <v>129</v>
      </c>
      <c r="H309" s="10">
        <v>196</v>
      </c>
      <c r="I309" s="33">
        <f t="shared" si="50"/>
        <v>-0.31485589265112351</v>
      </c>
      <c r="J309" s="11">
        <v>-1.3834507961367759E-2</v>
      </c>
      <c r="K309" s="10">
        <v>42</v>
      </c>
      <c r="L309" s="33">
        <f t="shared" si="51"/>
        <v>-0.99742529288300519</v>
      </c>
      <c r="M309" s="11">
        <v>0.12004801920768307</v>
      </c>
      <c r="N309" s="10">
        <v>94</v>
      </c>
      <c r="O309" s="33">
        <f t="shared" si="52"/>
        <v>-0.68099191223045941</v>
      </c>
      <c r="P309" s="11">
        <v>0.10800000000000001</v>
      </c>
      <c r="Q309" s="10">
        <v>181</v>
      </c>
      <c r="R309" s="33">
        <f t="shared" si="53"/>
        <v>8.1534463139650612E-2</v>
      </c>
      <c r="S309" s="12">
        <v>1.5881418740074114</v>
      </c>
      <c r="T309" s="10">
        <v>342</v>
      </c>
      <c r="U309" s="33">
        <f t="shared" si="54"/>
        <v>0.4496898367370285</v>
      </c>
      <c r="V309" s="11">
        <v>5.0999999999999997E-2</v>
      </c>
      <c r="W309" s="10">
        <v>203</v>
      </c>
      <c r="X309" s="33">
        <f t="shared" si="55"/>
        <v>-0.48406952588571689</v>
      </c>
      <c r="Y309" s="13">
        <v>69833</v>
      </c>
      <c r="Z309" s="10">
        <v>83</v>
      </c>
      <c r="AA309" s="33">
        <f t="shared" si="56"/>
        <v>-0.92845148919846832</v>
      </c>
      <c r="AB309" s="11">
        <v>7.4999999999999997E-2</v>
      </c>
      <c r="AC309" s="10">
        <v>137</v>
      </c>
      <c r="AD309" s="33">
        <f t="shared" si="57"/>
        <v>-0.44465792579134272</v>
      </c>
      <c r="AE309" s="11">
        <v>0.88200000000000001</v>
      </c>
      <c r="AF309" s="10">
        <v>35</v>
      </c>
      <c r="AG309" s="33">
        <f t="shared" si="58"/>
        <v>-1.1773496042283542</v>
      </c>
      <c r="AH309" s="14">
        <v>3.8378766882616273</v>
      </c>
      <c r="AI309" s="10">
        <v>76</v>
      </c>
      <c r="AJ309" s="33">
        <f t="shared" si="59"/>
        <v>-0.31158078420554325</v>
      </c>
      <c r="AK309" s="13">
        <v>67120.131286394913</v>
      </c>
      <c r="AL309" s="38"/>
    </row>
    <row r="310" spans="1:38" x14ac:dyDescent="0.25">
      <c r="A310" t="s">
        <v>911</v>
      </c>
      <c r="B310" s="5" t="s">
        <v>492</v>
      </c>
      <c r="C310" s="6" t="s">
        <v>49</v>
      </c>
      <c r="D310" s="7" t="s">
        <v>39</v>
      </c>
      <c r="E310" s="36">
        <f t="shared" si="48"/>
        <v>4.4482703635543022</v>
      </c>
      <c r="F310" s="8">
        <v>15.149236644073826</v>
      </c>
      <c r="G310" s="9">
        <f t="shared" si="49"/>
        <v>466</v>
      </c>
      <c r="H310" s="10">
        <v>405</v>
      </c>
      <c r="I310" s="33">
        <f t="shared" si="50"/>
        <v>0.3319262531591578</v>
      </c>
      <c r="J310" s="11">
        <v>4.3040636971381385E-2</v>
      </c>
      <c r="K310" s="10">
        <v>502</v>
      </c>
      <c r="L310" s="33">
        <f t="shared" si="51"/>
        <v>0.75292796945212848</v>
      </c>
      <c r="M310" s="11">
        <v>2.5428626468888462E-2</v>
      </c>
      <c r="N310" s="10">
        <v>436</v>
      </c>
      <c r="O310" s="33">
        <f t="shared" si="52"/>
        <v>0.70154646509691776</v>
      </c>
      <c r="P310" s="11">
        <v>1.8000000000000002E-2</v>
      </c>
      <c r="Q310" s="10">
        <v>258</v>
      </c>
      <c r="R310" s="33">
        <f t="shared" si="53"/>
        <v>0.29636573054971765</v>
      </c>
      <c r="S310" s="12">
        <v>0.86417974938787268</v>
      </c>
      <c r="T310" s="10">
        <v>484</v>
      </c>
      <c r="U310" s="33">
        <f t="shared" si="54"/>
        <v>0.80930334002303994</v>
      </c>
      <c r="V310" s="11">
        <v>2.7999999999999997E-2</v>
      </c>
      <c r="W310" s="10">
        <v>470</v>
      </c>
      <c r="X310" s="33">
        <f t="shared" si="55"/>
        <v>0.94045164613921206</v>
      </c>
      <c r="Y310" s="13">
        <v>112971</v>
      </c>
      <c r="Z310" s="10">
        <v>496</v>
      </c>
      <c r="AA310" s="33">
        <f t="shared" si="56"/>
        <v>0.89782917714061539</v>
      </c>
      <c r="AB310" s="11">
        <v>3.7000000000000005E-2</v>
      </c>
      <c r="AC310" s="10">
        <v>401</v>
      </c>
      <c r="AD310" s="33">
        <f t="shared" si="57"/>
        <v>0.60265432953621867</v>
      </c>
      <c r="AE310" s="11">
        <v>0.95</v>
      </c>
      <c r="AF310" s="10">
        <v>219</v>
      </c>
      <c r="AG310" s="33">
        <f t="shared" si="58"/>
        <v>-0.13849708403308716</v>
      </c>
      <c r="AH310" s="14">
        <v>2.7393239005932699</v>
      </c>
      <c r="AI310" s="10">
        <v>373</v>
      </c>
      <c r="AJ310" s="33">
        <f t="shared" si="59"/>
        <v>-0.14587843830387562</v>
      </c>
      <c r="AK310" s="13">
        <v>165912.15951317875</v>
      </c>
      <c r="AL310" s="38"/>
    </row>
    <row r="311" spans="1:38" x14ac:dyDescent="0.25">
      <c r="A311" t="s">
        <v>912</v>
      </c>
      <c r="B311" s="5" t="s">
        <v>130</v>
      </c>
      <c r="C311" s="6" t="s">
        <v>28</v>
      </c>
      <c r="D311" s="7" t="s">
        <v>20</v>
      </c>
      <c r="E311" s="36">
        <f t="shared" si="48"/>
        <v>-4.3986874680410626</v>
      </c>
      <c r="F311" s="8">
        <v>39.759821525719843</v>
      </c>
      <c r="G311" s="9">
        <f t="shared" si="49"/>
        <v>90</v>
      </c>
      <c r="H311" s="10">
        <v>447</v>
      </c>
      <c r="I311" s="33">
        <f t="shared" si="50"/>
        <v>0.4880537943364367</v>
      </c>
      <c r="J311" s="11">
        <v>5.6769798467215526E-2</v>
      </c>
      <c r="K311" s="10">
        <v>176</v>
      </c>
      <c r="L311" s="33">
        <f t="shared" si="51"/>
        <v>-0.17074425976254989</v>
      </c>
      <c r="M311" s="11">
        <v>7.5359864521591866E-2</v>
      </c>
      <c r="N311" s="10">
        <v>222</v>
      </c>
      <c r="O311" s="33">
        <f t="shared" si="52"/>
        <v>8.7084964062528039E-2</v>
      </c>
      <c r="P311" s="11">
        <v>5.7999999999999996E-2</v>
      </c>
      <c r="Q311" s="10">
        <v>74</v>
      </c>
      <c r="R311" s="33">
        <f t="shared" si="53"/>
        <v>-0.56307210916032779</v>
      </c>
      <c r="S311" s="12">
        <v>3.7604082728982009</v>
      </c>
      <c r="T311" s="10">
        <v>197</v>
      </c>
      <c r="U311" s="33">
        <f t="shared" si="54"/>
        <v>-3.5006624213682482E-2</v>
      </c>
      <c r="V311" s="11">
        <v>8.199999999999999E-2</v>
      </c>
      <c r="W311" s="10">
        <v>136</v>
      </c>
      <c r="X311" s="33">
        <f t="shared" si="55"/>
        <v>-0.71344325811449794</v>
      </c>
      <c r="Y311" s="13">
        <v>62887</v>
      </c>
      <c r="Z311" s="10">
        <v>11</v>
      </c>
      <c r="AA311" s="33">
        <f t="shared" si="56"/>
        <v>-2.8508521906080309</v>
      </c>
      <c r="AB311" s="11">
        <v>0.115</v>
      </c>
      <c r="AC311" s="10">
        <v>118</v>
      </c>
      <c r="AD311" s="33">
        <f t="shared" si="57"/>
        <v>-0.56787113230046615</v>
      </c>
      <c r="AE311" s="11">
        <v>0.87400000000000011</v>
      </c>
      <c r="AF311" s="10">
        <v>499</v>
      </c>
      <c r="AG311" s="33">
        <f t="shared" si="58"/>
        <v>0.84907859439540212</v>
      </c>
      <c r="AH311" s="14">
        <v>1.69499470710278</v>
      </c>
      <c r="AI311" s="10">
        <v>319</v>
      </c>
      <c r="AJ311" s="33">
        <f t="shared" si="59"/>
        <v>-0.18849659979563221</v>
      </c>
      <c r="AK311" s="13">
        <v>140503.13714746173</v>
      </c>
      <c r="AL311" s="38"/>
    </row>
    <row r="312" spans="1:38" x14ac:dyDescent="0.25">
      <c r="A312" t="s">
        <v>913</v>
      </c>
      <c r="B312" s="5" t="s">
        <v>362</v>
      </c>
      <c r="C312" s="6" t="s">
        <v>49</v>
      </c>
      <c r="D312" s="7" t="s">
        <v>39</v>
      </c>
      <c r="E312" s="36">
        <f t="shared" si="48"/>
        <v>1.8033093453367517</v>
      </c>
      <c r="F312" s="8">
        <v>22.507024358966724</v>
      </c>
      <c r="G312" s="9">
        <f t="shared" si="49"/>
        <v>325</v>
      </c>
      <c r="H312" s="10">
        <v>270</v>
      </c>
      <c r="I312" s="33">
        <f t="shared" si="50"/>
        <v>-3.5446299651951355E-2</v>
      </c>
      <c r="J312" s="11">
        <v>1.0735528797330529E-2</v>
      </c>
      <c r="K312" s="10">
        <v>385</v>
      </c>
      <c r="L312" s="33">
        <f t="shared" si="51"/>
        <v>0.42912104850505312</v>
      </c>
      <c r="M312" s="11">
        <v>4.2932758282689672E-2</v>
      </c>
      <c r="N312" s="10">
        <v>356</v>
      </c>
      <c r="O312" s="33">
        <f t="shared" si="52"/>
        <v>0.50184647726074105</v>
      </c>
      <c r="P312" s="11">
        <v>3.1E-2</v>
      </c>
      <c r="Q312" s="10">
        <v>277</v>
      </c>
      <c r="R312" s="33">
        <f t="shared" si="53"/>
        <v>0.33984188287246408</v>
      </c>
      <c r="S312" s="12">
        <v>0.71766901105210279</v>
      </c>
      <c r="T312" s="10">
        <v>504</v>
      </c>
      <c r="U312" s="33">
        <f t="shared" si="54"/>
        <v>0.85620944914730224</v>
      </c>
      <c r="V312" s="11">
        <v>2.5000000000000001E-2</v>
      </c>
      <c r="W312" s="10">
        <v>283</v>
      </c>
      <c r="X312" s="33">
        <f t="shared" si="55"/>
        <v>-0.17055466642990821</v>
      </c>
      <c r="Y312" s="13">
        <v>79327</v>
      </c>
      <c r="Z312" s="10">
        <v>303</v>
      </c>
      <c r="AA312" s="33">
        <f t="shared" si="56"/>
        <v>0.32110896671774686</v>
      </c>
      <c r="AB312" s="11">
        <v>4.9000000000000002E-2</v>
      </c>
      <c r="AC312" s="10">
        <v>206</v>
      </c>
      <c r="AD312" s="33">
        <f t="shared" si="57"/>
        <v>-4.4215004636687941E-2</v>
      </c>
      <c r="AE312" s="11">
        <v>0.90799999999999992</v>
      </c>
      <c r="AF312" s="10">
        <v>215</v>
      </c>
      <c r="AG312" s="33">
        <f t="shared" si="58"/>
        <v>-0.14836439021840608</v>
      </c>
      <c r="AH312" s="14">
        <v>2.7497582562943292</v>
      </c>
      <c r="AI312" s="10">
        <v>212</v>
      </c>
      <c r="AJ312" s="33">
        <f t="shared" si="59"/>
        <v>-0.24902139701432024</v>
      </c>
      <c r="AK312" s="13">
        <v>104418.14726568107</v>
      </c>
      <c r="AL312" s="38"/>
    </row>
    <row r="313" spans="1:38" x14ac:dyDescent="0.25">
      <c r="A313" t="s">
        <v>914</v>
      </c>
      <c r="B313" s="5" t="s">
        <v>437</v>
      </c>
      <c r="C313" s="6" t="s">
        <v>54</v>
      </c>
      <c r="D313" s="7" t="s">
        <v>39</v>
      </c>
      <c r="E313" s="36">
        <f t="shared" si="48"/>
        <v>3.2216008065641226</v>
      </c>
      <c r="F313" s="8">
        <v>18.561602321484763</v>
      </c>
      <c r="G313" s="9">
        <f t="shared" si="49"/>
        <v>406</v>
      </c>
      <c r="H313" s="10">
        <v>176</v>
      </c>
      <c r="I313" s="33">
        <f t="shared" si="50"/>
        <v>-0.38307882554998562</v>
      </c>
      <c r="J313" s="11">
        <v>-1.9833729216152007E-2</v>
      </c>
      <c r="K313" s="10">
        <v>384</v>
      </c>
      <c r="L313" s="33">
        <f t="shared" si="51"/>
        <v>0.42693324742794875</v>
      </c>
      <c r="M313" s="11">
        <v>4.3051024928516771E-2</v>
      </c>
      <c r="N313" s="10">
        <v>338</v>
      </c>
      <c r="O313" s="33">
        <f t="shared" si="52"/>
        <v>0.45576186468316182</v>
      </c>
      <c r="P313" s="11">
        <v>3.4000000000000002E-2</v>
      </c>
      <c r="Q313" s="10">
        <v>389</v>
      </c>
      <c r="R313" s="33">
        <f t="shared" si="53"/>
        <v>0.49437741940043584</v>
      </c>
      <c r="S313" s="12">
        <v>0.19689809766145644</v>
      </c>
      <c r="T313" s="10">
        <v>381</v>
      </c>
      <c r="U313" s="33">
        <f t="shared" si="54"/>
        <v>0.54350205498555315</v>
      </c>
      <c r="V313" s="11">
        <v>4.4999999999999998E-2</v>
      </c>
      <c r="W313" s="10">
        <v>428</v>
      </c>
      <c r="X313" s="33">
        <f t="shared" si="55"/>
        <v>0.59381529900337637</v>
      </c>
      <c r="Y313" s="13">
        <v>102474</v>
      </c>
      <c r="Z313" s="10">
        <v>321</v>
      </c>
      <c r="AA313" s="33">
        <f t="shared" si="56"/>
        <v>0.36916898425298594</v>
      </c>
      <c r="AB313" s="11">
        <v>4.8000000000000001E-2</v>
      </c>
      <c r="AC313" s="10">
        <v>425</v>
      </c>
      <c r="AD313" s="33">
        <f t="shared" si="57"/>
        <v>0.67966258360442189</v>
      </c>
      <c r="AE313" s="11">
        <v>0.95499999999999996</v>
      </c>
      <c r="AF313" s="10">
        <v>416</v>
      </c>
      <c r="AG313" s="33">
        <f t="shared" si="58"/>
        <v>0.45053224886449439</v>
      </c>
      <c r="AH313" s="14">
        <v>2.1164445186850052</v>
      </c>
      <c r="AI313" s="10">
        <v>366</v>
      </c>
      <c r="AJ313" s="33">
        <f t="shared" si="59"/>
        <v>-0.15313626820570719</v>
      </c>
      <c r="AK313" s="13">
        <v>161585.02864110022</v>
      </c>
      <c r="AL313" s="38"/>
    </row>
    <row r="314" spans="1:38" x14ac:dyDescent="0.25">
      <c r="A314" t="s">
        <v>915</v>
      </c>
      <c r="B314" s="5" t="s">
        <v>418</v>
      </c>
      <c r="C314" s="6" t="s">
        <v>93</v>
      </c>
      <c r="D314" s="7" t="s">
        <v>34</v>
      </c>
      <c r="E314" s="36">
        <f t="shared" si="48"/>
        <v>2.8092001741068584</v>
      </c>
      <c r="F314" s="8">
        <v>19.708823882108362</v>
      </c>
      <c r="G314" s="9">
        <f t="shared" si="49"/>
        <v>385</v>
      </c>
      <c r="H314" s="10">
        <v>416</v>
      </c>
      <c r="I314" s="33">
        <f t="shared" si="50"/>
        <v>0.35149273038476225</v>
      </c>
      <c r="J314" s="11">
        <v>4.4761225944404792E-2</v>
      </c>
      <c r="K314" s="10">
        <v>420</v>
      </c>
      <c r="L314" s="33">
        <f t="shared" si="51"/>
        <v>0.53048707172094478</v>
      </c>
      <c r="M314" s="11">
        <v>3.7453183520599252E-2</v>
      </c>
      <c r="N314" s="10">
        <v>324</v>
      </c>
      <c r="O314" s="33">
        <f t="shared" si="52"/>
        <v>0.40967725210558253</v>
      </c>
      <c r="P314" s="11">
        <v>3.7000000000000005E-2</v>
      </c>
      <c r="Q314" s="10">
        <v>367</v>
      </c>
      <c r="R314" s="33">
        <f t="shared" si="53"/>
        <v>0.47182773169016767</v>
      </c>
      <c r="S314" s="12">
        <v>0.2728885250375222</v>
      </c>
      <c r="T314" s="10">
        <v>321</v>
      </c>
      <c r="U314" s="33">
        <f t="shared" si="54"/>
        <v>0.38714835790467861</v>
      </c>
      <c r="V314" s="11">
        <v>5.5E-2</v>
      </c>
      <c r="W314" s="10">
        <v>360</v>
      </c>
      <c r="X314" s="33">
        <f t="shared" si="55"/>
        <v>0.15316412093530063</v>
      </c>
      <c r="Y314" s="13">
        <v>89130</v>
      </c>
      <c r="Z314" s="10">
        <v>352</v>
      </c>
      <c r="AA314" s="33">
        <f t="shared" si="56"/>
        <v>0.46528901932346411</v>
      </c>
      <c r="AB314" s="11">
        <v>4.5999999999999999E-2</v>
      </c>
      <c r="AC314" s="10">
        <v>442</v>
      </c>
      <c r="AD314" s="33">
        <f t="shared" si="57"/>
        <v>0.72586753604534382</v>
      </c>
      <c r="AE314" s="11">
        <v>0.95799999999999996</v>
      </c>
      <c r="AF314" s="10">
        <v>288</v>
      </c>
      <c r="AG314" s="33">
        <f t="shared" si="58"/>
        <v>4.5883851259325828E-2</v>
      </c>
      <c r="AH314" s="14">
        <v>2.5443470520793858</v>
      </c>
      <c r="AI314" s="10">
        <v>378</v>
      </c>
      <c r="AJ314" s="33">
        <f t="shared" si="59"/>
        <v>-0.14295902895574933</v>
      </c>
      <c r="AK314" s="13">
        <v>167652.71646882247</v>
      </c>
      <c r="AL314" s="38"/>
    </row>
    <row r="315" spans="1:38" x14ac:dyDescent="0.25">
      <c r="A315" t="s">
        <v>916</v>
      </c>
      <c r="B315" s="5" t="s">
        <v>335</v>
      </c>
      <c r="C315" s="6" t="s">
        <v>91</v>
      </c>
      <c r="D315" s="7" t="s">
        <v>39</v>
      </c>
      <c r="E315" s="36">
        <f t="shared" si="48"/>
        <v>1.402954957591898</v>
      </c>
      <c r="F315" s="8">
        <v>23.620735515941615</v>
      </c>
      <c r="G315" s="9">
        <f t="shared" si="49"/>
        <v>297</v>
      </c>
      <c r="H315" s="10">
        <v>95</v>
      </c>
      <c r="I315" s="33">
        <f t="shared" si="50"/>
        <v>-0.63701653979453976</v>
      </c>
      <c r="J315" s="11">
        <v>-4.216388225934764E-2</v>
      </c>
      <c r="K315" s="10">
        <v>41</v>
      </c>
      <c r="L315" s="33">
        <f t="shared" si="51"/>
        <v>-1.0274856959787153</v>
      </c>
      <c r="M315" s="11">
        <v>0.12167300380228137</v>
      </c>
      <c r="N315" s="10">
        <v>335</v>
      </c>
      <c r="O315" s="33">
        <f t="shared" si="52"/>
        <v>0.44040032715730204</v>
      </c>
      <c r="P315" s="11">
        <v>3.5000000000000003E-2</v>
      </c>
      <c r="Q315" s="10">
        <v>434</v>
      </c>
      <c r="R315" s="33">
        <f t="shared" si="53"/>
        <v>0.5528057078878641</v>
      </c>
      <c r="S315" s="12">
        <v>0</v>
      </c>
      <c r="T315" s="10">
        <v>332</v>
      </c>
      <c r="U315" s="33">
        <f t="shared" si="54"/>
        <v>0.41841909732085358</v>
      </c>
      <c r="V315" s="11">
        <v>5.2999999999999999E-2</v>
      </c>
      <c r="W315" s="10">
        <v>275</v>
      </c>
      <c r="X315" s="33">
        <f t="shared" si="55"/>
        <v>-0.19188715002043405</v>
      </c>
      <c r="Y315" s="13">
        <v>78681</v>
      </c>
      <c r="Z315" s="10">
        <v>256</v>
      </c>
      <c r="AA315" s="33">
        <f t="shared" si="56"/>
        <v>0.17692891411202954</v>
      </c>
      <c r="AB315" s="11">
        <v>5.2000000000000005E-2</v>
      </c>
      <c r="AC315" s="10">
        <v>410</v>
      </c>
      <c r="AD315" s="33">
        <f t="shared" si="57"/>
        <v>0.63345763116350173</v>
      </c>
      <c r="AE315" s="11">
        <v>0.95200000000000007</v>
      </c>
      <c r="AF315" s="10">
        <v>104</v>
      </c>
      <c r="AG315" s="33">
        <f t="shared" si="58"/>
        <v>-0.58226312117845613</v>
      </c>
      <c r="AH315" s="14">
        <v>3.2085920668647945</v>
      </c>
      <c r="AI315" s="10">
        <v>173</v>
      </c>
      <c r="AJ315" s="33">
        <f t="shared" si="59"/>
        <v>-0.26191292316516612</v>
      </c>
      <c r="AK315" s="13">
        <v>96732.196843853817</v>
      </c>
      <c r="AL315" s="38"/>
    </row>
    <row r="316" spans="1:38" x14ac:dyDescent="0.25">
      <c r="A316" t="s">
        <v>917</v>
      </c>
      <c r="B316" s="5" t="s">
        <v>586</v>
      </c>
      <c r="C316" s="6" t="s">
        <v>41</v>
      </c>
      <c r="D316" s="7" t="s">
        <v>34</v>
      </c>
      <c r="E316" s="36">
        <f t="shared" si="48"/>
        <v>8.1501115263053574</v>
      </c>
      <c r="F316" s="8">
        <v>4.8514056960283511</v>
      </c>
      <c r="G316" s="9">
        <f t="shared" si="49"/>
        <v>563</v>
      </c>
      <c r="H316" s="10">
        <v>303</v>
      </c>
      <c r="I316" s="33">
        <f t="shared" si="50"/>
        <v>8.6040519968727414E-2</v>
      </c>
      <c r="J316" s="11">
        <v>2.1418539325842589E-2</v>
      </c>
      <c r="K316" s="10">
        <v>386</v>
      </c>
      <c r="L316" s="33">
        <f t="shared" si="51"/>
        <v>0.43579831006682779</v>
      </c>
      <c r="M316" s="11">
        <v>4.2571803469893574E-2</v>
      </c>
      <c r="N316" s="10">
        <v>498</v>
      </c>
      <c r="O316" s="33">
        <f t="shared" si="52"/>
        <v>0.82443876530379567</v>
      </c>
      <c r="P316" s="11">
        <v>0.01</v>
      </c>
      <c r="Q316" s="10">
        <v>360</v>
      </c>
      <c r="R316" s="33">
        <f t="shared" si="53"/>
        <v>0.46536953626979455</v>
      </c>
      <c r="S316" s="12">
        <v>0.294652065019889</v>
      </c>
      <c r="T316" s="10">
        <v>494</v>
      </c>
      <c r="U316" s="33">
        <f t="shared" si="54"/>
        <v>0.82493870973112726</v>
      </c>
      <c r="V316" s="11">
        <v>2.7000000000000003E-2</v>
      </c>
      <c r="W316" s="10">
        <v>564</v>
      </c>
      <c r="X316" s="33">
        <f t="shared" si="55"/>
        <v>3.311857701251971</v>
      </c>
      <c r="Y316" s="13">
        <v>184783</v>
      </c>
      <c r="Z316" s="10">
        <v>553</v>
      </c>
      <c r="AA316" s="33">
        <f t="shared" si="56"/>
        <v>1.1381292648168109</v>
      </c>
      <c r="AB316" s="11">
        <v>3.2000000000000001E-2</v>
      </c>
      <c r="AC316" s="10">
        <v>553</v>
      </c>
      <c r="AD316" s="33">
        <f t="shared" si="57"/>
        <v>1.1879170604545628</v>
      </c>
      <c r="AE316" s="11">
        <v>0.98799999999999999</v>
      </c>
      <c r="AF316" s="10">
        <v>483</v>
      </c>
      <c r="AG316" s="33">
        <f t="shared" si="58"/>
        <v>0.6911503948144172</v>
      </c>
      <c r="AH316" s="14">
        <v>1.8619986470542615</v>
      </c>
      <c r="AI316" s="10">
        <v>529</v>
      </c>
      <c r="AJ316" s="33">
        <f t="shared" si="59"/>
        <v>0.37685272905920431</v>
      </c>
      <c r="AK316" s="13">
        <v>477565.39507931052</v>
      </c>
      <c r="AL316" s="38"/>
    </row>
    <row r="317" spans="1:38" x14ac:dyDescent="0.25">
      <c r="A317" t="s">
        <v>918</v>
      </c>
      <c r="B317" s="5" t="s">
        <v>375</v>
      </c>
      <c r="C317" s="6" t="s">
        <v>172</v>
      </c>
      <c r="D317" s="7" t="s">
        <v>39</v>
      </c>
      <c r="E317" s="36">
        <f t="shared" si="48"/>
        <v>2.003320404668318</v>
      </c>
      <c r="F317" s="8">
        <v>21.950630935753153</v>
      </c>
      <c r="G317" s="9">
        <f t="shared" si="49"/>
        <v>338</v>
      </c>
      <c r="H317" s="10">
        <v>297</v>
      </c>
      <c r="I317" s="33">
        <f t="shared" si="50"/>
        <v>6.3821757595568143E-2</v>
      </c>
      <c r="J317" s="11">
        <v>1.9464720194647178E-2</v>
      </c>
      <c r="K317" s="10">
        <v>145</v>
      </c>
      <c r="L317" s="33">
        <f t="shared" si="51"/>
        <v>-0.28239398986361947</v>
      </c>
      <c r="M317" s="11">
        <v>8.1395348837209308E-2</v>
      </c>
      <c r="N317" s="10">
        <v>311</v>
      </c>
      <c r="O317" s="33">
        <f t="shared" si="52"/>
        <v>0.39431571457972286</v>
      </c>
      <c r="P317" s="11">
        <v>3.7999999999999999E-2</v>
      </c>
      <c r="Q317" s="10">
        <v>434</v>
      </c>
      <c r="R317" s="33">
        <f t="shared" si="53"/>
        <v>0.5528057078878641</v>
      </c>
      <c r="S317" s="12">
        <v>0</v>
      </c>
      <c r="T317" s="10">
        <v>494</v>
      </c>
      <c r="U317" s="33">
        <f t="shared" si="54"/>
        <v>0.82493870973112726</v>
      </c>
      <c r="V317" s="11">
        <v>2.7000000000000003E-2</v>
      </c>
      <c r="W317" s="10">
        <v>430</v>
      </c>
      <c r="X317" s="33">
        <f t="shared" si="55"/>
        <v>0.61118509214364969</v>
      </c>
      <c r="Y317" s="13">
        <v>103000</v>
      </c>
      <c r="Z317" s="10">
        <v>106</v>
      </c>
      <c r="AA317" s="33">
        <f t="shared" si="56"/>
        <v>-0.64009138398703447</v>
      </c>
      <c r="AB317" s="11">
        <v>6.9000000000000006E-2</v>
      </c>
      <c r="AC317" s="10">
        <v>314</v>
      </c>
      <c r="AD317" s="33">
        <f t="shared" si="57"/>
        <v>0.3716295673316109</v>
      </c>
      <c r="AE317" s="11">
        <v>0.93500000000000005</v>
      </c>
      <c r="AF317" s="10">
        <v>263</v>
      </c>
      <c r="AG317" s="33">
        <f t="shared" si="58"/>
        <v>-1.2128852379571875E-2</v>
      </c>
      <c r="AH317" s="14">
        <v>2.6056936013380914</v>
      </c>
      <c r="AI317" s="10">
        <v>279</v>
      </c>
      <c r="AJ317" s="33">
        <f t="shared" si="59"/>
        <v>-0.2151509274268667</v>
      </c>
      <c r="AK317" s="13">
        <v>124611.78042959428</v>
      </c>
      <c r="AL317" s="38"/>
    </row>
    <row r="318" spans="1:38" x14ac:dyDescent="0.25">
      <c r="A318" t="s">
        <v>919</v>
      </c>
      <c r="B318" s="5" t="s">
        <v>517</v>
      </c>
      <c r="C318" s="6" t="s">
        <v>54</v>
      </c>
      <c r="D318" s="7" t="s">
        <v>39</v>
      </c>
      <c r="E318" s="36">
        <f t="shared" si="48"/>
        <v>4.7850630703609385</v>
      </c>
      <c r="F318" s="8">
        <v>14.212342215936898</v>
      </c>
      <c r="G318" s="9">
        <f t="shared" si="49"/>
        <v>491</v>
      </c>
      <c r="H318" s="10">
        <v>454</v>
      </c>
      <c r="I318" s="33">
        <f t="shared" si="50"/>
        <v>0.49657354384170538</v>
      </c>
      <c r="J318" s="11">
        <v>5.7518987341772077E-2</v>
      </c>
      <c r="K318" s="10">
        <v>336</v>
      </c>
      <c r="L318" s="33">
        <f t="shared" si="51"/>
        <v>0.28057742324732293</v>
      </c>
      <c r="M318" s="11">
        <v>5.0962627406568518E-2</v>
      </c>
      <c r="N318" s="10">
        <v>521</v>
      </c>
      <c r="O318" s="33">
        <f t="shared" si="52"/>
        <v>0.90124645293309447</v>
      </c>
      <c r="P318" s="11">
        <v>5.0000000000000001E-3</v>
      </c>
      <c r="Q318" s="10">
        <v>362</v>
      </c>
      <c r="R318" s="33">
        <f t="shared" si="53"/>
        <v>0.4675589989604127</v>
      </c>
      <c r="S318" s="12">
        <v>0.28727377190462511</v>
      </c>
      <c r="T318" s="10">
        <v>367</v>
      </c>
      <c r="U318" s="33">
        <f t="shared" si="54"/>
        <v>0.52786668527746572</v>
      </c>
      <c r="V318" s="11">
        <v>4.5999999999999999E-2</v>
      </c>
      <c r="W318" s="10">
        <v>515</v>
      </c>
      <c r="X318" s="33">
        <f t="shared" si="55"/>
        <v>1.5063898872761037</v>
      </c>
      <c r="Y318" s="13">
        <v>130109</v>
      </c>
      <c r="Z318" s="10">
        <v>417</v>
      </c>
      <c r="AA318" s="33">
        <f t="shared" si="56"/>
        <v>0.65752908946442024</v>
      </c>
      <c r="AB318" s="11">
        <v>4.2000000000000003E-2</v>
      </c>
      <c r="AC318" s="10">
        <v>355</v>
      </c>
      <c r="AD318" s="33">
        <f t="shared" si="57"/>
        <v>0.47944112302709535</v>
      </c>
      <c r="AE318" s="11">
        <v>0.94200000000000006</v>
      </c>
      <c r="AF318" s="10">
        <v>372</v>
      </c>
      <c r="AG318" s="33">
        <f t="shared" si="58"/>
        <v>0.33243486393222116</v>
      </c>
      <c r="AH318" s="14">
        <v>2.2413286662532337</v>
      </c>
      <c r="AI318" s="10">
        <v>396</v>
      </c>
      <c r="AJ318" s="33">
        <f t="shared" si="59"/>
        <v>-0.1294624973318666</v>
      </c>
      <c r="AK318" s="13">
        <v>175699.37221105048</v>
      </c>
      <c r="AL318" s="38"/>
    </row>
    <row r="319" spans="1:38" x14ac:dyDescent="0.25">
      <c r="A319" t="s">
        <v>920</v>
      </c>
      <c r="B319" s="5" t="s">
        <v>423</v>
      </c>
      <c r="C319" s="6" t="s">
        <v>49</v>
      </c>
      <c r="D319" s="7" t="s">
        <v>39</v>
      </c>
      <c r="E319" s="36">
        <f t="shared" si="48"/>
        <v>2.847331133290715</v>
      </c>
      <c r="F319" s="8">
        <v>19.602750673048696</v>
      </c>
      <c r="G319" s="9">
        <f t="shared" si="49"/>
        <v>390</v>
      </c>
      <c r="H319" s="10">
        <v>263</v>
      </c>
      <c r="I319" s="33">
        <f t="shared" si="50"/>
        <v>-5.1691622131304418E-2</v>
      </c>
      <c r="J319" s="11">
        <v>9.3069873997708719E-3</v>
      </c>
      <c r="K319" s="10">
        <v>369</v>
      </c>
      <c r="L319" s="33">
        <f t="shared" si="51"/>
        <v>0.37742816855846623</v>
      </c>
      <c r="M319" s="11">
        <v>4.572713643178411E-2</v>
      </c>
      <c r="N319" s="10">
        <v>379</v>
      </c>
      <c r="O319" s="33">
        <f t="shared" si="52"/>
        <v>0.57865416489003973</v>
      </c>
      <c r="P319" s="11">
        <v>2.6000000000000002E-2</v>
      </c>
      <c r="Q319" s="10">
        <v>313</v>
      </c>
      <c r="R319" s="33">
        <f t="shared" si="53"/>
        <v>0.38441654983624918</v>
      </c>
      <c r="S319" s="12">
        <v>0.56745637679103411</v>
      </c>
      <c r="T319" s="10">
        <v>165</v>
      </c>
      <c r="U319" s="33">
        <f t="shared" si="54"/>
        <v>-0.20699569100264484</v>
      </c>
      <c r="V319" s="11">
        <v>9.3000000000000013E-2</v>
      </c>
      <c r="W319" s="10">
        <v>423</v>
      </c>
      <c r="X319" s="33">
        <f t="shared" si="55"/>
        <v>0.56776060929296635</v>
      </c>
      <c r="Y319" s="13">
        <v>101685</v>
      </c>
      <c r="Z319" s="10">
        <v>398</v>
      </c>
      <c r="AA319" s="33">
        <f t="shared" si="56"/>
        <v>0.60946907192918143</v>
      </c>
      <c r="AB319" s="11">
        <v>4.2999999999999997E-2</v>
      </c>
      <c r="AC319" s="10">
        <v>473</v>
      </c>
      <c r="AD319" s="33">
        <f t="shared" si="57"/>
        <v>0.84908074255446886</v>
      </c>
      <c r="AE319" s="11">
        <v>0.96599999999999997</v>
      </c>
      <c r="AF319" s="10">
        <v>318</v>
      </c>
      <c r="AG319" s="33">
        <f t="shared" si="58"/>
        <v>0.14868220570572907</v>
      </c>
      <c r="AH319" s="14">
        <v>2.4356411321827007</v>
      </c>
      <c r="AI319" s="10">
        <v>280</v>
      </c>
      <c r="AJ319" s="33">
        <f t="shared" si="59"/>
        <v>-0.21463600897107515</v>
      </c>
      <c r="AK319" s="13">
        <v>124918.77571286708</v>
      </c>
      <c r="AL319" s="38"/>
    </row>
    <row r="320" spans="1:38" x14ac:dyDescent="0.25">
      <c r="A320" t="s">
        <v>921</v>
      </c>
      <c r="B320" s="5" t="s">
        <v>65</v>
      </c>
      <c r="C320" s="6" t="s">
        <v>26</v>
      </c>
      <c r="D320" s="7" t="s">
        <v>20</v>
      </c>
      <c r="E320" s="36">
        <f t="shared" si="48"/>
        <v>-9.6208198840575925</v>
      </c>
      <c r="F320" s="8">
        <v>54.286818888427305</v>
      </c>
      <c r="G320" s="9">
        <f t="shared" si="49"/>
        <v>29</v>
      </c>
      <c r="H320" s="10">
        <v>314</v>
      </c>
      <c r="I320" s="33">
        <f t="shared" si="50"/>
        <v>0.12823475620477179</v>
      </c>
      <c r="J320" s="11">
        <v>2.5128912775074452E-2</v>
      </c>
      <c r="K320" s="10">
        <v>98</v>
      </c>
      <c r="L320" s="33">
        <f t="shared" si="51"/>
        <v>-0.50641156234562812</v>
      </c>
      <c r="M320" s="11">
        <v>9.3505136688142088E-2</v>
      </c>
      <c r="N320" s="10">
        <v>42</v>
      </c>
      <c r="O320" s="33">
        <f t="shared" si="52"/>
        <v>-1.5258764761527452</v>
      </c>
      <c r="P320" s="11">
        <v>0.16300000000000001</v>
      </c>
      <c r="Q320" s="10">
        <v>14</v>
      </c>
      <c r="R320" s="33">
        <f t="shared" si="53"/>
        <v>-2.9580843778839072</v>
      </c>
      <c r="S320" s="12">
        <v>11.831385051363798</v>
      </c>
      <c r="T320" s="10">
        <v>40</v>
      </c>
      <c r="U320" s="33">
        <f t="shared" si="54"/>
        <v>-1.4890960070658157</v>
      </c>
      <c r="V320" s="11">
        <v>0.17499999999999999</v>
      </c>
      <c r="W320" s="10">
        <v>46</v>
      </c>
      <c r="X320" s="33">
        <f t="shared" si="55"/>
        <v>-1.1676336285542697</v>
      </c>
      <c r="Y320" s="13">
        <v>49133</v>
      </c>
      <c r="Z320" s="10">
        <v>37</v>
      </c>
      <c r="AA320" s="33">
        <f t="shared" si="56"/>
        <v>-1.5532317171565766</v>
      </c>
      <c r="AB320" s="11">
        <v>8.8000000000000009E-2</v>
      </c>
      <c r="AC320" s="10">
        <v>107</v>
      </c>
      <c r="AD320" s="33">
        <f t="shared" si="57"/>
        <v>-0.67568268799595221</v>
      </c>
      <c r="AE320" s="11">
        <v>0.86699999999999999</v>
      </c>
      <c r="AF320" s="10">
        <v>164</v>
      </c>
      <c r="AG320" s="33">
        <f t="shared" si="58"/>
        <v>-0.29653520191800348</v>
      </c>
      <c r="AH320" s="14">
        <v>2.9064440755799006</v>
      </c>
      <c r="AI320" s="10">
        <v>44</v>
      </c>
      <c r="AJ320" s="33">
        <f t="shared" si="59"/>
        <v>-0.33014794893445026</v>
      </c>
      <c r="AK320" s="13">
        <v>56050.355224938008</v>
      </c>
      <c r="AL320" s="38">
        <v>1</v>
      </c>
    </row>
    <row r="321" spans="1:38" x14ac:dyDescent="0.25">
      <c r="A321" t="s">
        <v>922</v>
      </c>
      <c r="B321" s="5" t="s">
        <v>297</v>
      </c>
      <c r="C321" s="6" t="s">
        <v>81</v>
      </c>
      <c r="D321" s="7" t="s">
        <v>34</v>
      </c>
      <c r="E321" s="36">
        <f t="shared" si="48"/>
        <v>0.76353358979960839</v>
      </c>
      <c r="F321" s="8">
        <v>25.399486375473245</v>
      </c>
      <c r="G321" s="9">
        <f t="shared" si="49"/>
        <v>258</v>
      </c>
      <c r="H321" s="10">
        <v>147</v>
      </c>
      <c r="I321" s="33">
        <f t="shared" si="50"/>
        <v>-0.4907295406668109</v>
      </c>
      <c r="J321" s="11">
        <v>-2.9300054259359776E-2</v>
      </c>
      <c r="K321" s="10">
        <v>392</v>
      </c>
      <c r="L321" s="33">
        <f t="shared" si="51"/>
        <v>0.45816851323370256</v>
      </c>
      <c r="M321" s="11">
        <v>4.1362530413625302E-2</v>
      </c>
      <c r="N321" s="10">
        <v>376</v>
      </c>
      <c r="O321" s="33">
        <f t="shared" si="52"/>
        <v>0.56329262736418007</v>
      </c>
      <c r="P321" s="11">
        <v>2.7000000000000003E-2</v>
      </c>
      <c r="Q321" s="10">
        <v>434</v>
      </c>
      <c r="R321" s="33">
        <f t="shared" si="53"/>
        <v>0.5528057078878641</v>
      </c>
      <c r="S321" s="12">
        <v>0</v>
      </c>
      <c r="T321" s="10">
        <v>349</v>
      </c>
      <c r="U321" s="33">
        <f t="shared" si="54"/>
        <v>0.46532520644511588</v>
      </c>
      <c r="V321" s="11">
        <v>0.05</v>
      </c>
      <c r="W321" s="10">
        <v>393</v>
      </c>
      <c r="X321" s="33">
        <f t="shared" si="55"/>
        <v>0.3470057287934844</v>
      </c>
      <c r="Y321" s="13">
        <v>95000</v>
      </c>
      <c r="Z321" s="10">
        <v>161</v>
      </c>
      <c r="AA321" s="33">
        <f t="shared" si="56"/>
        <v>-0.25561124370512167</v>
      </c>
      <c r="AB321" s="11">
        <v>6.0999999999999999E-2</v>
      </c>
      <c r="AC321" s="10">
        <v>82</v>
      </c>
      <c r="AD321" s="33">
        <f t="shared" si="57"/>
        <v>-0.84510084694599918</v>
      </c>
      <c r="AE321" s="11">
        <v>0.85599999999999998</v>
      </c>
      <c r="AF321" s="10">
        <v>266</v>
      </c>
      <c r="AG321" s="33">
        <f t="shared" si="58"/>
        <v>-1.0387695825556007E-3</v>
      </c>
      <c r="AH321" s="14">
        <v>2.5939661990983152</v>
      </c>
      <c r="AI321" s="10">
        <v>266</v>
      </c>
      <c r="AJ321" s="33">
        <f t="shared" si="59"/>
        <v>-0.22313456314399707</v>
      </c>
      <c r="AK321" s="13">
        <v>119851.92286193404</v>
      </c>
      <c r="AL321" s="38"/>
    </row>
    <row r="322" spans="1:38" x14ac:dyDescent="0.25">
      <c r="A322" t="s">
        <v>923</v>
      </c>
      <c r="B322" s="5" t="s">
        <v>489</v>
      </c>
      <c r="C322" s="6" t="s">
        <v>54</v>
      </c>
      <c r="D322" s="7" t="s">
        <v>39</v>
      </c>
      <c r="E322" s="36">
        <f t="shared" si="48"/>
        <v>4.3778877684878781</v>
      </c>
      <c r="F322" s="8">
        <v>15.345027882491019</v>
      </c>
      <c r="G322" s="9">
        <f t="shared" si="49"/>
        <v>463</v>
      </c>
      <c r="H322" s="10">
        <v>66</v>
      </c>
      <c r="I322" s="33">
        <f t="shared" si="50"/>
        <v>-0.85612685945330569</v>
      </c>
      <c r="J322" s="11">
        <v>-6.1431469139379913E-2</v>
      </c>
      <c r="K322" s="10">
        <v>213</v>
      </c>
      <c r="L322" s="33">
        <f t="shared" si="51"/>
        <v>-6.8569150618284169E-2</v>
      </c>
      <c r="M322" s="11">
        <v>6.9836552748885589E-2</v>
      </c>
      <c r="N322" s="10">
        <v>427</v>
      </c>
      <c r="O322" s="33">
        <f t="shared" si="52"/>
        <v>0.68618492757105798</v>
      </c>
      <c r="P322" s="11">
        <v>1.9E-2</v>
      </c>
      <c r="Q322" s="10">
        <v>434</v>
      </c>
      <c r="R322" s="33">
        <f t="shared" si="53"/>
        <v>0.5528057078878641</v>
      </c>
      <c r="S322" s="12">
        <v>0</v>
      </c>
      <c r="T322" s="10">
        <v>314</v>
      </c>
      <c r="U322" s="33">
        <f t="shared" si="54"/>
        <v>0.37151298819659129</v>
      </c>
      <c r="V322" s="11">
        <v>5.5999999999999994E-2</v>
      </c>
      <c r="W322" s="10">
        <v>431</v>
      </c>
      <c r="X322" s="33">
        <f t="shared" si="55"/>
        <v>0.62066252680383693</v>
      </c>
      <c r="Y322" s="13">
        <v>103287</v>
      </c>
      <c r="Z322" s="10">
        <v>450</v>
      </c>
      <c r="AA322" s="33">
        <f t="shared" si="56"/>
        <v>0.75364912453489841</v>
      </c>
      <c r="AB322" s="11">
        <v>0.04</v>
      </c>
      <c r="AC322" s="10">
        <v>557</v>
      </c>
      <c r="AD322" s="33">
        <f t="shared" si="57"/>
        <v>1.2341220128954848</v>
      </c>
      <c r="AE322" s="11">
        <v>0.99099999999999999</v>
      </c>
      <c r="AF322" s="10">
        <v>534</v>
      </c>
      <c r="AG322" s="33">
        <f t="shared" si="58"/>
        <v>1.2664005820962405</v>
      </c>
      <c r="AH322" s="14">
        <v>1.2536902639486318</v>
      </c>
      <c r="AI322" s="10">
        <v>526</v>
      </c>
      <c r="AJ322" s="33">
        <f t="shared" si="59"/>
        <v>0.29409735036792534</v>
      </c>
      <c r="AK322" s="13">
        <v>428226.49367088609</v>
      </c>
      <c r="AL322" s="38"/>
    </row>
    <row r="323" spans="1:38" x14ac:dyDescent="0.25">
      <c r="A323" t="s">
        <v>924</v>
      </c>
      <c r="B323" s="5" t="s">
        <v>211</v>
      </c>
      <c r="C323" s="6" t="s">
        <v>47</v>
      </c>
      <c r="D323" s="7" t="s">
        <v>20</v>
      </c>
      <c r="E323" s="36">
        <f t="shared" si="48"/>
        <v>-1.4913871590886436</v>
      </c>
      <c r="F323" s="8">
        <v>31.672254885085522</v>
      </c>
      <c r="G323" s="9">
        <f t="shared" si="49"/>
        <v>171</v>
      </c>
      <c r="H323" s="10">
        <v>530</v>
      </c>
      <c r="I323" s="33">
        <f t="shared" si="50"/>
        <v>1.167562740727041</v>
      </c>
      <c r="J323" s="11">
        <v>0.11652279266999854</v>
      </c>
      <c r="K323" s="10">
        <v>235</v>
      </c>
      <c r="L323" s="33">
        <f t="shared" si="51"/>
        <v>2.5143339222375556E-2</v>
      </c>
      <c r="M323" s="11">
        <v>6.4770707429790256E-2</v>
      </c>
      <c r="N323" s="10">
        <v>154</v>
      </c>
      <c r="O323" s="33">
        <f t="shared" si="52"/>
        <v>-0.20478424892880717</v>
      </c>
      <c r="P323" s="11">
        <v>7.6999999999999999E-2</v>
      </c>
      <c r="Q323" s="10">
        <v>105</v>
      </c>
      <c r="R323" s="33">
        <f t="shared" si="53"/>
        <v>-0.30855791682270639</v>
      </c>
      <c r="S323" s="12">
        <v>2.9027182464326406</v>
      </c>
      <c r="T323" s="10">
        <v>240</v>
      </c>
      <c r="U323" s="33">
        <f t="shared" si="54"/>
        <v>0.13698244257527945</v>
      </c>
      <c r="V323" s="11">
        <v>7.0999999999999994E-2</v>
      </c>
      <c r="W323" s="10">
        <v>244</v>
      </c>
      <c r="X323" s="33">
        <f t="shared" si="55"/>
        <v>-0.33946434687192018</v>
      </c>
      <c r="Y323" s="13">
        <v>74212</v>
      </c>
      <c r="Z323" s="10">
        <v>124</v>
      </c>
      <c r="AA323" s="33">
        <f t="shared" si="56"/>
        <v>-0.44785131384607807</v>
      </c>
      <c r="AB323" s="11">
        <v>6.5000000000000002E-2</v>
      </c>
      <c r="AC323" s="10">
        <v>152</v>
      </c>
      <c r="AD323" s="33">
        <f t="shared" si="57"/>
        <v>-0.33684637009585827</v>
      </c>
      <c r="AE323" s="11">
        <v>0.88900000000000001</v>
      </c>
      <c r="AF323" s="10">
        <v>65</v>
      </c>
      <c r="AG323" s="33">
        <f t="shared" si="58"/>
        <v>-0.85170753528426524</v>
      </c>
      <c r="AH323" s="14">
        <v>3.4935207805016124</v>
      </c>
      <c r="AI323" s="10">
        <v>93</v>
      </c>
      <c r="AJ323" s="33">
        <f t="shared" si="59"/>
        <v>-0.3044601650593623</v>
      </c>
      <c r="AK323" s="13">
        <v>71365.456866149427</v>
      </c>
      <c r="AL323" s="38">
        <v>1</v>
      </c>
    </row>
    <row r="324" spans="1:38" x14ac:dyDescent="0.25">
      <c r="A324" t="s">
        <v>925</v>
      </c>
      <c r="B324" s="5" t="s">
        <v>211</v>
      </c>
      <c r="C324" s="6" t="s">
        <v>49</v>
      </c>
      <c r="D324" s="7" t="s">
        <v>39</v>
      </c>
      <c r="E324" s="36">
        <f t="shared" si="48"/>
        <v>2.7724111416202009</v>
      </c>
      <c r="F324" s="8">
        <v>19.811164101646092</v>
      </c>
      <c r="G324" s="9">
        <f t="shared" si="49"/>
        <v>382</v>
      </c>
      <c r="H324" s="10">
        <v>560</v>
      </c>
      <c r="I324" s="33">
        <f t="shared" si="50"/>
        <v>3.1308406559844948</v>
      </c>
      <c r="J324" s="11">
        <v>0.28916471962616819</v>
      </c>
      <c r="K324" s="10">
        <v>486</v>
      </c>
      <c r="L324" s="33">
        <f t="shared" si="51"/>
        <v>0.69644613432100255</v>
      </c>
      <c r="M324" s="11">
        <v>2.848188266344092E-2</v>
      </c>
      <c r="N324" s="10">
        <v>456</v>
      </c>
      <c r="O324" s="33">
        <f t="shared" si="52"/>
        <v>0.73226954014863721</v>
      </c>
      <c r="P324" s="11">
        <v>1.6E-2</v>
      </c>
      <c r="Q324" s="10">
        <v>374</v>
      </c>
      <c r="R324" s="33">
        <f t="shared" si="53"/>
        <v>0.47885673229734632</v>
      </c>
      <c r="S324" s="12">
        <v>0.24920142271357695</v>
      </c>
      <c r="T324" s="10">
        <v>381</v>
      </c>
      <c r="U324" s="33">
        <f t="shared" si="54"/>
        <v>0.54350205498555315</v>
      </c>
      <c r="V324" s="11">
        <v>4.4999999999999998E-2</v>
      </c>
      <c r="W324" s="10">
        <v>206</v>
      </c>
      <c r="X324" s="33">
        <f t="shared" si="55"/>
        <v>-0.46676577758628107</v>
      </c>
      <c r="Y324" s="13">
        <v>70357</v>
      </c>
      <c r="Z324" s="10">
        <v>238</v>
      </c>
      <c r="AA324" s="33">
        <f t="shared" si="56"/>
        <v>0.12886889657679079</v>
      </c>
      <c r="AB324" s="11">
        <v>5.2999999999999999E-2</v>
      </c>
      <c r="AC324" s="10">
        <v>303</v>
      </c>
      <c r="AD324" s="33">
        <f t="shared" si="57"/>
        <v>0.32542461489068902</v>
      </c>
      <c r="AE324" s="11">
        <v>0.93200000000000005</v>
      </c>
      <c r="AF324" s="10">
        <v>401</v>
      </c>
      <c r="AG324" s="33">
        <f t="shared" si="58"/>
        <v>0.39695844037857514</v>
      </c>
      <c r="AH324" s="14">
        <v>2.1730970805396512</v>
      </c>
      <c r="AI324" s="10">
        <v>418</v>
      </c>
      <c r="AJ324" s="33">
        <f t="shared" si="59"/>
        <v>-0.10322490945420948</v>
      </c>
      <c r="AK324" s="13">
        <v>191342.26795949345</v>
      </c>
      <c r="AL324" s="38"/>
    </row>
    <row r="325" spans="1:38" x14ac:dyDescent="0.25">
      <c r="A325" t="s">
        <v>926</v>
      </c>
      <c r="B325" s="5" t="s">
        <v>176</v>
      </c>
      <c r="C325" s="6" t="s">
        <v>71</v>
      </c>
      <c r="D325" s="7" t="s">
        <v>34</v>
      </c>
      <c r="E325" s="36">
        <f t="shared" si="48"/>
        <v>-2.5672842144939949</v>
      </c>
      <c r="F325" s="8">
        <v>34.665199613656874</v>
      </c>
      <c r="G325" s="9">
        <f t="shared" si="49"/>
        <v>135</v>
      </c>
      <c r="H325" s="10">
        <v>260</v>
      </c>
      <c r="I325" s="33">
        <f t="shared" si="50"/>
        <v>-5.6595756416246562E-2</v>
      </c>
      <c r="J325" s="11">
        <v>8.8757396449703485E-3</v>
      </c>
      <c r="K325" s="10">
        <v>69</v>
      </c>
      <c r="L325" s="33">
        <f t="shared" si="51"/>
        <v>-0.71092573034671747</v>
      </c>
      <c r="M325" s="11">
        <v>0.10456062291434928</v>
      </c>
      <c r="N325" s="10">
        <v>94</v>
      </c>
      <c r="O325" s="33">
        <f t="shared" si="52"/>
        <v>-0.68099191223045941</v>
      </c>
      <c r="P325" s="11">
        <v>0.10800000000000001</v>
      </c>
      <c r="Q325" s="10">
        <v>82</v>
      </c>
      <c r="R325" s="33">
        <f t="shared" si="53"/>
        <v>-0.47563186051894996</v>
      </c>
      <c r="S325" s="12">
        <v>3.4657424686750202</v>
      </c>
      <c r="T325" s="10">
        <v>115</v>
      </c>
      <c r="U325" s="33">
        <f t="shared" si="54"/>
        <v>-0.44152623662395668</v>
      </c>
      <c r="V325" s="11">
        <v>0.10800000000000001</v>
      </c>
      <c r="W325" s="10">
        <v>95</v>
      </c>
      <c r="X325" s="33">
        <f t="shared" si="55"/>
        <v>-0.9028928840569852</v>
      </c>
      <c r="Y325" s="13">
        <v>57150</v>
      </c>
      <c r="Z325" s="10">
        <v>183</v>
      </c>
      <c r="AA325" s="33">
        <f t="shared" si="56"/>
        <v>-0.11143119109940437</v>
      </c>
      <c r="AB325" s="11">
        <v>5.7999999999999996E-2</v>
      </c>
      <c r="AC325" s="10">
        <v>296</v>
      </c>
      <c r="AD325" s="33">
        <f t="shared" si="57"/>
        <v>0.31002296407704666</v>
      </c>
      <c r="AE325" s="11">
        <v>0.93099999999999994</v>
      </c>
      <c r="AF325" s="10">
        <v>252</v>
      </c>
      <c r="AG325" s="33">
        <f t="shared" si="58"/>
        <v>-3.2339364904937079E-2</v>
      </c>
      <c r="AH325" s="14">
        <v>2.6270655616917833</v>
      </c>
      <c r="AI325" s="10">
        <v>183</v>
      </c>
      <c r="AJ325" s="33">
        <f t="shared" si="59"/>
        <v>-0.25947152449724376</v>
      </c>
      <c r="AK325" s="13">
        <v>98187.762996534264</v>
      </c>
      <c r="AL325" s="38"/>
    </row>
    <row r="326" spans="1:38" x14ac:dyDescent="0.25">
      <c r="A326" t="s">
        <v>927</v>
      </c>
      <c r="B326" s="5" t="s">
        <v>401</v>
      </c>
      <c r="C326" s="6" t="s">
        <v>41</v>
      </c>
      <c r="D326" s="7" t="s">
        <v>34</v>
      </c>
      <c r="E326" s="36">
        <f t="shared" si="48"/>
        <v>2.4479390075748078</v>
      </c>
      <c r="F326" s="8">
        <v>20.713784996721948</v>
      </c>
      <c r="G326" s="9">
        <f t="shared" si="49"/>
        <v>364</v>
      </c>
      <c r="H326" s="10">
        <v>239</v>
      </c>
      <c r="I326" s="33">
        <f t="shared" si="50"/>
        <v>-0.12469101549105335</v>
      </c>
      <c r="J326" s="11">
        <v>2.8877454583640105E-3</v>
      </c>
      <c r="K326" s="10">
        <v>343</v>
      </c>
      <c r="L326" s="33">
        <f t="shared" si="51"/>
        <v>0.3072444606935299</v>
      </c>
      <c r="M326" s="11">
        <v>4.9521079038248518E-2</v>
      </c>
      <c r="N326" s="10">
        <v>277</v>
      </c>
      <c r="O326" s="33">
        <f t="shared" si="52"/>
        <v>0.28678495189870468</v>
      </c>
      <c r="P326" s="11">
        <v>4.4999999999999998E-2</v>
      </c>
      <c r="Q326" s="10">
        <v>253</v>
      </c>
      <c r="R326" s="33">
        <f t="shared" si="53"/>
        <v>0.28870202252061661</v>
      </c>
      <c r="S326" s="12">
        <v>0.8900057588607927</v>
      </c>
      <c r="T326" s="10">
        <v>258</v>
      </c>
      <c r="U326" s="33">
        <f t="shared" si="54"/>
        <v>0.19952392140762912</v>
      </c>
      <c r="V326" s="11">
        <v>6.7000000000000004E-2</v>
      </c>
      <c r="W326" s="10">
        <v>407</v>
      </c>
      <c r="X326" s="33">
        <f t="shared" si="55"/>
        <v>0.482562764612538</v>
      </c>
      <c r="Y326" s="13">
        <v>99105</v>
      </c>
      <c r="Z326" s="10">
        <v>398</v>
      </c>
      <c r="AA326" s="33">
        <f t="shared" si="56"/>
        <v>0.60946907192918143</v>
      </c>
      <c r="AB326" s="11">
        <v>4.2999999999999997E-2</v>
      </c>
      <c r="AC326" s="10">
        <v>419</v>
      </c>
      <c r="AD326" s="33">
        <f t="shared" si="57"/>
        <v>0.66426093279078291</v>
      </c>
      <c r="AE326" s="11">
        <v>0.95400000000000007</v>
      </c>
      <c r="AF326" s="10">
        <v>144</v>
      </c>
      <c r="AG326" s="33">
        <f t="shared" si="58"/>
        <v>-0.40270642825225572</v>
      </c>
      <c r="AH326" s="14">
        <v>3.0187166979129896</v>
      </c>
      <c r="AI326" s="10">
        <v>411</v>
      </c>
      <c r="AJ326" s="33">
        <f t="shared" si="59"/>
        <v>-0.11330564728880013</v>
      </c>
      <c r="AK326" s="13">
        <v>185332.11444426994</v>
      </c>
      <c r="AL326" s="38">
        <v>1</v>
      </c>
    </row>
    <row r="327" spans="1:38" x14ac:dyDescent="0.25">
      <c r="A327" t="s">
        <v>928</v>
      </c>
      <c r="B327" s="5" t="s">
        <v>569</v>
      </c>
      <c r="C327" s="6" t="s">
        <v>172</v>
      </c>
      <c r="D327" s="7" t="s">
        <v>39</v>
      </c>
      <c r="E327" s="36">
        <f t="shared" ref="E327:E390" si="60">(I327+L327+AG327+AJ327)*0.25+(O327+R327+U327+X327+AA327+AD327)</f>
        <v>6.7413671723931703</v>
      </c>
      <c r="F327" s="8">
        <v>8.7702694634894698</v>
      </c>
      <c r="G327" s="9">
        <f t="shared" ref="G327:G390" si="61">RANK(E327,$E$7:$E$571,1)</f>
        <v>546</v>
      </c>
      <c r="H327" s="10">
        <v>541</v>
      </c>
      <c r="I327" s="33">
        <f t="shared" ref="I327:I390" si="62">(J327-J$573)/J$574</f>
        <v>1.5180640392318496</v>
      </c>
      <c r="J327" s="11">
        <v>0.14734431778585289</v>
      </c>
      <c r="K327" s="10">
        <v>494</v>
      </c>
      <c r="L327" s="33">
        <f t="shared" ref="L327:L390" si="63">-(M327-M$573)/M$574</f>
        <v>0.71786937607846413</v>
      </c>
      <c r="M327" s="11">
        <v>2.7323799795709907E-2</v>
      </c>
      <c r="N327" s="10">
        <v>484</v>
      </c>
      <c r="O327" s="33">
        <f t="shared" ref="O327:O390" si="64">-(P327-P$573)/P$574</f>
        <v>0.79371569025207633</v>
      </c>
      <c r="P327" s="11">
        <v>1.2E-2</v>
      </c>
      <c r="Q327" s="10">
        <v>433</v>
      </c>
      <c r="R327" s="33">
        <f t="shared" ref="R327:R390" si="65">-(S327-S$573)/S$574</f>
        <v>0.53993123204177706</v>
      </c>
      <c r="S327" s="12">
        <v>4.3385830187860644E-2</v>
      </c>
      <c r="T327" s="10">
        <v>420</v>
      </c>
      <c r="U327" s="33">
        <f t="shared" ref="U327:U390" si="66">-(V327-V$573)/V$574</f>
        <v>0.6529496429421654</v>
      </c>
      <c r="V327" s="11">
        <v>3.7999999999999999E-2</v>
      </c>
      <c r="W327" s="10">
        <v>548</v>
      </c>
      <c r="X327" s="33">
        <f t="shared" ref="X327:X390" si="67">(Y327-Y$573)/Y$574</f>
        <v>2.3393804423395936</v>
      </c>
      <c r="Y327" s="13">
        <v>155334</v>
      </c>
      <c r="Z327" s="10">
        <v>450</v>
      </c>
      <c r="AA327" s="33">
        <f t="shared" ref="AA327:AA390" si="68">-(AB327-AB$573)/AB$574</f>
        <v>0.75364912453489841</v>
      </c>
      <c r="AB327" s="11">
        <v>0.04</v>
      </c>
      <c r="AC327" s="10">
        <v>538</v>
      </c>
      <c r="AD327" s="33">
        <f t="shared" ref="AD327:AD390" si="69">(AE327-AE$573)/AE$574</f>
        <v>1.0801055047590784</v>
      </c>
      <c r="AE327" s="11">
        <v>0.98099999999999998</v>
      </c>
      <c r="AF327" s="10">
        <v>329</v>
      </c>
      <c r="AG327" s="33">
        <f t="shared" ref="AG327:AG390" si="70">-(AH327-AH$573)/AH$574</f>
        <v>0.18316220071609693</v>
      </c>
      <c r="AH327" s="14">
        <v>2.3991796577182494</v>
      </c>
      <c r="AI327" s="10">
        <v>425</v>
      </c>
      <c r="AJ327" s="33">
        <f t="shared" ref="AJ327:AJ390" si="71">(AK327-AK$573)/AK$574</f>
        <v>-9.2553473932087418E-2</v>
      </c>
      <c r="AK327" s="13">
        <v>197704.59646839343</v>
      </c>
      <c r="AL327" s="38"/>
    </row>
    <row r="328" spans="1:38" x14ac:dyDescent="0.25">
      <c r="A328" t="s">
        <v>929</v>
      </c>
      <c r="B328" s="5" t="s">
        <v>473</v>
      </c>
      <c r="C328" s="6" t="s">
        <v>93</v>
      </c>
      <c r="D328" s="7" t="s">
        <v>34</v>
      </c>
      <c r="E328" s="36">
        <f t="shared" si="60"/>
        <v>3.98804352710401</v>
      </c>
      <c r="F328" s="8">
        <v>16.429501774627617</v>
      </c>
      <c r="G328" s="9">
        <f t="shared" si="61"/>
        <v>446</v>
      </c>
      <c r="H328" s="10">
        <v>538</v>
      </c>
      <c r="I328" s="33">
        <f t="shared" si="62"/>
        <v>1.38616835016657</v>
      </c>
      <c r="J328" s="11">
        <v>0.13574599757836681</v>
      </c>
      <c r="K328" s="10">
        <v>559</v>
      </c>
      <c r="L328" s="33">
        <f t="shared" si="63"/>
        <v>1.2233292054798399</v>
      </c>
      <c r="M328" s="11">
        <v>0</v>
      </c>
      <c r="N328" s="10">
        <v>277</v>
      </c>
      <c r="O328" s="33">
        <f t="shared" si="64"/>
        <v>0.28678495189870468</v>
      </c>
      <c r="P328" s="11">
        <v>4.4999999999999998E-2</v>
      </c>
      <c r="Q328" s="10">
        <v>415</v>
      </c>
      <c r="R328" s="33">
        <f t="shared" si="65"/>
        <v>0.5176548202100083</v>
      </c>
      <c r="S328" s="12">
        <v>0.11845534233593935</v>
      </c>
      <c r="T328" s="10">
        <v>211</v>
      </c>
      <c r="U328" s="33">
        <f t="shared" si="66"/>
        <v>2.7534854618667177E-2</v>
      </c>
      <c r="V328" s="11">
        <v>7.8E-2</v>
      </c>
      <c r="W328" s="10">
        <v>461</v>
      </c>
      <c r="X328" s="33">
        <f t="shared" si="67"/>
        <v>0.86331127204096381</v>
      </c>
      <c r="Y328" s="13">
        <v>110635</v>
      </c>
      <c r="Z328" s="10">
        <v>472</v>
      </c>
      <c r="AA328" s="33">
        <f t="shared" si="68"/>
        <v>0.80170914207013755</v>
      </c>
      <c r="AB328" s="11">
        <v>3.9E-2</v>
      </c>
      <c r="AC328" s="10">
        <v>431</v>
      </c>
      <c r="AD328" s="33">
        <f t="shared" si="69"/>
        <v>0.69506423441806253</v>
      </c>
      <c r="AE328" s="11">
        <v>0.95599999999999996</v>
      </c>
      <c r="AF328" s="10">
        <v>447</v>
      </c>
      <c r="AG328" s="33">
        <f t="shared" si="70"/>
        <v>0.54391291299252753</v>
      </c>
      <c r="AH328" s="14">
        <v>2.0176975003181523</v>
      </c>
      <c r="AI328" s="10">
        <v>482</v>
      </c>
      <c r="AJ328" s="33">
        <f t="shared" si="71"/>
        <v>3.052653875092565E-2</v>
      </c>
      <c r="AK328" s="13">
        <v>271085.11513859272</v>
      </c>
      <c r="AL328" s="38"/>
    </row>
    <row r="329" spans="1:38" x14ac:dyDescent="0.25">
      <c r="A329" t="s">
        <v>930</v>
      </c>
      <c r="B329" s="5" t="s">
        <v>531</v>
      </c>
      <c r="C329" s="6" t="s">
        <v>81</v>
      </c>
      <c r="D329" s="7" t="s">
        <v>34</v>
      </c>
      <c r="E329" s="36">
        <f t="shared" si="60"/>
        <v>5.2045543765674385</v>
      </c>
      <c r="F329" s="8">
        <v>13.045395724834892</v>
      </c>
      <c r="G329" s="9">
        <f t="shared" si="61"/>
        <v>507</v>
      </c>
      <c r="H329" s="10">
        <v>306</v>
      </c>
      <c r="I329" s="33">
        <f t="shared" si="62"/>
        <v>9.1374308720032049E-2</v>
      </c>
      <c r="J329" s="11">
        <v>2.1887568983256944E-2</v>
      </c>
      <c r="K329" s="10">
        <v>456</v>
      </c>
      <c r="L329" s="33">
        <f t="shared" si="63"/>
        <v>0.60333356850641107</v>
      </c>
      <c r="M329" s="11">
        <v>3.3515297702170876E-2</v>
      </c>
      <c r="N329" s="10">
        <v>436</v>
      </c>
      <c r="O329" s="33">
        <f t="shared" si="64"/>
        <v>0.70154646509691776</v>
      </c>
      <c r="P329" s="11">
        <v>1.8000000000000002E-2</v>
      </c>
      <c r="Q329" s="10">
        <v>432</v>
      </c>
      <c r="R329" s="33">
        <f t="shared" si="65"/>
        <v>0.53922475622761423</v>
      </c>
      <c r="S329" s="12">
        <v>4.5766590389016017E-2</v>
      </c>
      <c r="T329" s="10">
        <v>436</v>
      </c>
      <c r="U329" s="33">
        <f t="shared" si="66"/>
        <v>0.68422038235834015</v>
      </c>
      <c r="V329" s="11">
        <v>3.6000000000000004E-2</v>
      </c>
      <c r="W329" s="10">
        <v>496</v>
      </c>
      <c r="X329" s="33">
        <f t="shared" si="67"/>
        <v>1.2471969094091728</v>
      </c>
      <c r="Y329" s="13">
        <v>122260</v>
      </c>
      <c r="Z329" s="10">
        <v>483</v>
      </c>
      <c r="AA329" s="33">
        <f t="shared" si="68"/>
        <v>0.84976915960537658</v>
      </c>
      <c r="AB329" s="11">
        <v>3.7999999999999999E-2</v>
      </c>
      <c r="AC329" s="10">
        <v>485</v>
      </c>
      <c r="AD329" s="33">
        <f t="shared" si="69"/>
        <v>0.89528569499539246</v>
      </c>
      <c r="AE329" s="11">
        <v>0.96900000000000008</v>
      </c>
      <c r="AF329" s="10">
        <v>434</v>
      </c>
      <c r="AG329" s="33">
        <f t="shared" si="70"/>
        <v>0.49253986828786406</v>
      </c>
      <c r="AH329" s="14">
        <v>2.0720228259771893</v>
      </c>
      <c r="AI329" s="10">
        <v>455</v>
      </c>
      <c r="AJ329" s="33">
        <f t="shared" si="71"/>
        <v>-3.8003710015809301E-2</v>
      </c>
      <c r="AK329" s="13">
        <v>230227.26105263157</v>
      </c>
      <c r="AL329" s="38"/>
    </row>
    <row r="330" spans="1:38" x14ac:dyDescent="0.25">
      <c r="A330" t="s">
        <v>931</v>
      </c>
      <c r="B330" s="5" t="s">
        <v>151</v>
      </c>
      <c r="C330" s="6" t="s">
        <v>93</v>
      </c>
      <c r="D330" s="7" t="s">
        <v>34</v>
      </c>
      <c r="E330" s="36">
        <f t="shared" si="60"/>
        <v>-3.5524589555670651</v>
      </c>
      <c r="F330" s="8">
        <v>37.405771802420233</v>
      </c>
      <c r="G330" s="9">
        <f t="shared" si="61"/>
        <v>111</v>
      </c>
      <c r="H330" s="10">
        <v>301</v>
      </c>
      <c r="I330" s="33">
        <f t="shared" si="62"/>
        <v>7.5569948061150832E-2</v>
      </c>
      <c r="J330" s="11">
        <v>2.0497803806734938E-2</v>
      </c>
      <c r="K330" s="10">
        <v>114</v>
      </c>
      <c r="L330" s="33">
        <f t="shared" si="63"/>
        <v>-0.39124385608754625</v>
      </c>
      <c r="M330" s="11">
        <v>8.72794800371402E-2</v>
      </c>
      <c r="N330" s="10">
        <v>147</v>
      </c>
      <c r="O330" s="33">
        <f t="shared" si="64"/>
        <v>-0.26623039903224621</v>
      </c>
      <c r="P330" s="11">
        <v>8.1000000000000003E-2</v>
      </c>
      <c r="Q330" s="10">
        <v>166</v>
      </c>
      <c r="R330" s="33">
        <f t="shared" si="65"/>
        <v>2.0625302980298778E-2</v>
      </c>
      <c r="S330" s="12">
        <v>1.793400286944046</v>
      </c>
      <c r="T330" s="10">
        <v>143</v>
      </c>
      <c r="U330" s="33">
        <f t="shared" si="66"/>
        <v>-0.30080790925116946</v>
      </c>
      <c r="V330" s="11">
        <v>9.9000000000000005E-2</v>
      </c>
      <c r="W330" s="10">
        <v>83</v>
      </c>
      <c r="X330" s="33">
        <f t="shared" si="67"/>
        <v>-0.96798007470238223</v>
      </c>
      <c r="Y330" s="13">
        <v>55179</v>
      </c>
      <c r="Z330" s="10">
        <v>106</v>
      </c>
      <c r="AA330" s="33">
        <f t="shared" si="68"/>
        <v>-0.64009138398703447</v>
      </c>
      <c r="AB330" s="11">
        <v>6.9000000000000006E-2</v>
      </c>
      <c r="AC330" s="10">
        <v>44</v>
      </c>
      <c r="AD330" s="33">
        <f t="shared" si="69"/>
        <v>-1.4919701811189041</v>
      </c>
      <c r="AE330" s="11">
        <v>0.81400000000000006</v>
      </c>
      <c r="AF330" s="10">
        <v>464</v>
      </c>
      <c r="AG330" s="33">
        <f t="shared" si="70"/>
        <v>0.61636457085284069</v>
      </c>
      <c r="AH330" s="14">
        <v>1.9410822260935872</v>
      </c>
      <c r="AI330" s="10">
        <v>501</v>
      </c>
      <c r="AJ330" s="33">
        <f t="shared" si="71"/>
        <v>7.5292095351045168E-2</v>
      </c>
      <c r="AK330" s="13">
        <v>297774.41822094691</v>
      </c>
      <c r="AL330" s="38"/>
    </row>
    <row r="331" spans="1:38" x14ac:dyDescent="0.25">
      <c r="A331" t="s">
        <v>932</v>
      </c>
      <c r="B331" s="5" t="s">
        <v>503</v>
      </c>
      <c r="C331" s="6" t="s">
        <v>44</v>
      </c>
      <c r="D331" s="7" t="s">
        <v>20</v>
      </c>
      <c r="E331" s="36">
        <f t="shared" si="60"/>
        <v>4.5798322612595976</v>
      </c>
      <c r="F331" s="8">
        <v>14.783256008436192</v>
      </c>
      <c r="G331" s="9">
        <f t="shared" si="61"/>
        <v>477</v>
      </c>
      <c r="H331" s="10">
        <v>254</v>
      </c>
      <c r="I331" s="33">
        <f t="shared" si="62"/>
        <v>-6.8355959617568018E-2</v>
      </c>
      <c r="J331" s="11">
        <v>7.8415996863359094E-3</v>
      </c>
      <c r="K331" s="10">
        <v>260</v>
      </c>
      <c r="L331" s="33">
        <f t="shared" si="63"/>
        <v>6.9984498991123315E-2</v>
      </c>
      <c r="M331" s="11">
        <v>6.2346714857364142E-2</v>
      </c>
      <c r="N331" s="10">
        <v>356</v>
      </c>
      <c r="O331" s="33">
        <f t="shared" si="64"/>
        <v>0.50184647726074105</v>
      </c>
      <c r="P331" s="11">
        <v>3.1E-2</v>
      </c>
      <c r="Q331" s="10">
        <v>284</v>
      </c>
      <c r="R331" s="33">
        <f t="shared" si="65"/>
        <v>0.35078211749346527</v>
      </c>
      <c r="S331" s="12">
        <v>0.68080140050573823</v>
      </c>
      <c r="T331" s="10">
        <v>420</v>
      </c>
      <c r="U331" s="33">
        <f t="shared" si="66"/>
        <v>0.6529496429421654</v>
      </c>
      <c r="V331" s="11">
        <v>3.7999999999999999E-2</v>
      </c>
      <c r="W331" s="10">
        <v>495</v>
      </c>
      <c r="X331" s="33">
        <f t="shared" si="67"/>
        <v>1.2266239414882787</v>
      </c>
      <c r="Y331" s="13">
        <v>121637</v>
      </c>
      <c r="Z331" s="10">
        <v>483</v>
      </c>
      <c r="AA331" s="33">
        <f t="shared" si="68"/>
        <v>0.84976915960537658</v>
      </c>
      <c r="AB331" s="11">
        <v>3.7999999999999999E-2</v>
      </c>
      <c r="AC331" s="10">
        <v>485</v>
      </c>
      <c r="AD331" s="33">
        <f t="shared" si="69"/>
        <v>0.89528569499539246</v>
      </c>
      <c r="AE331" s="11">
        <v>0.96900000000000008</v>
      </c>
      <c r="AF331" s="10">
        <v>418</v>
      </c>
      <c r="AG331" s="33">
        <f t="shared" si="70"/>
        <v>0.45586216260689921</v>
      </c>
      <c r="AH331" s="14">
        <v>2.110808308071924</v>
      </c>
      <c r="AI331" s="10">
        <v>451</v>
      </c>
      <c r="AJ331" s="33">
        <f t="shared" si="71"/>
        <v>-4.7189792083741668E-2</v>
      </c>
      <c r="AK331" s="13">
        <v>224750.50286909161</v>
      </c>
      <c r="AL331" s="38"/>
    </row>
    <row r="332" spans="1:38" x14ac:dyDescent="0.25">
      <c r="A332" t="s">
        <v>933</v>
      </c>
      <c r="B332" s="5" t="s">
        <v>502</v>
      </c>
      <c r="C332" s="6" t="s">
        <v>81</v>
      </c>
      <c r="D332" s="7" t="s">
        <v>34</v>
      </c>
      <c r="E332" s="36">
        <f t="shared" si="60"/>
        <v>4.5744972334596676</v>
      </c>
      <c r="F332" s="8">
        <v>14.798097059678373</v>
      </c>
      <c r="G332" s="9">
        <f t="shared" si="61"/>
        <v>476</v>
      </c>
      <c r="H332" s="10">
        <v>234</v>
      </c>
      <c r="I332" s="33">
        <f t="shared" si="62"/>
        <v>-0.13728113011669832</v>
      </c>
      <c r="J332" s="11">
        <v>1.7806267806268483E-3</v>
      </c>
      <c r="K332" s="10">
        <v>488</v>
      </c>
      <c r="L332" s="33">
        <f t="shared" si="63"/>
        <v>0.69725368881172234</v>
      </c>
      <c r="M332" s="11">
        <v>2.8438228438228439E-2</v>
      </c>
      <c r="N332" s="10">
        <v>436</v>
      </c>
      <c r="O332" s="33">
        <f t="shared" si="64"/>
        <v>0.70154646509691776</v>
      </c>
      <c r="P332" s="11">
        <v>1.8000000000000002E-2</v>
      </c>
      <c r="Q332" s="10">
        <v>279</v>
      </c>
      <c r="R332" s="33">
        <f t="shared" si="65"/>
        <v>0.34182540658928007</v>
      </c>
      <c r="S332" s="12">
        <v>0.71098471382865269</v>
      </c>
      <c r="T332" s="10">
        <v>523</v>
      </c>
      <c r="U332" s="33">
        <f t="shared" si="66"/>
        <v>0.91875092797965197</v>
      </c>
      <c r="V332" s="11">
        <v>2.1000000000000001E-2</v>
      </c>
      <c r="W332" s="10">
        <v>462</v>
      </c>
      <c r="X332" s="33">
        <f t="shared" si="67"/>
        <v>0.86932135255718002</v>
      </c>
      <c r="Y332" s="13">
        <v>110817</v>
      </c>
      <c r="Z332" s="10">
        <v>417</v>
      </c>
      <c r="AA332" s="33">
        <f t="shared" si="68"/>
        <v>0.65752908946442024</v>
      </c>
      <c r="AB332" s="11">
        <v>4.2000000000000003E-2</v>
      </c>
      <c r="AC332" s="10">
        <v>458</v>
      </c>
      <c r="AD332" s="33">
        <f t="shared" si="69"/>
        <v>0.80287579011354693</v>
      </c>
      <c r="AE332" s="11">
        <v>0.96299999999999997</v>
      </c>
      <c r="AF332" s="10">
        <v>451</v>
      </c>
      <c r="AG332" s="33">
        <f t="shared" si="70"/>
        <v>0.55741919458442923</v>
      </c>
      <c r="AH332" s="14">
        <v>2.0034150463553622</v>
      </c>
      <c r="AI332" s="10">
        <v>474</v>
      </c>
      <c r="AJ332" s="33">
        <f t="shared" si="71"/>
        <v>1.3201053355228207E-2</v>
      </c>
      <c r="AK332" s="13">
        <v>260755.63046569499</v>
      </c>
      <c r="AL332" s="38"/>
    </row>
    <row r="333" spans="1:38" x14ac:dyDescent="0.25">
      <c r="A333" t="s">
        <v>934</v>
      </c>
      <c r="B333" s="5" t="s">
        <v>528</v>
      </c>
      <c r="C333" s="6" t="s">
        <v>81</v>
      </c>
      <c r="D333" s="7" t="s">
        <v>34</v>
      </c>
      <c r="E333" s="36">
        <f t="shared" si="60"/>
        <v>5.1875860252531423</v>
      </c>
      <c r="F333" s="8">
        <v>13.092598510048887</v>
      </c>
      <c r="G333" s="9">
        <f t="shared" si="61"/>
        <v>504</v>
      </c>
      <c r="H333" s="10">
        <v>318</v>
      </c>
      <c r="I333" s="33">
        <f t="shared" si="62"/>
        <v>0.13150880073357377</v>
      </c>
      <c r="J333" s="11">
        <v>2.5416817687567983E-2</v>
      </c>
      <c r="K333" s="10">
        <v>489</v>
      </c>
      <c r="L333" s="33">
        <f t="shared" si="63"/>
        <v>0.69987582159548467</v>
      </c>
      <c r="M333" s="11">
        <v>2.8296482987742011E-2</v>
      </c>
      <c r="N333" s="10">
        <v>420</v>
      </c>
      <c r="O333" s="33">
        <f t="shared" si="64"/>
        <v>0.6708233900451982</v>
      </c>
      <c r="P333" s="11">
        <v>0.02</v>
      </c>
      <c r="Q333" s="10">
        <v>434</v>
      </c>
      <c r="R333" s="33">
        <f t="shared" si="65"/>
        <v>0.5528057078878641</v>
      </c>
      <c r="S333" s="12">
        <v>0</v>
      </c>
      <c r="T333" s="10">
        <v>326</v>
      </c>
      <c r="U333" s="33">
        <f t="shared" si="66"/>
        <v>0.40278372761276598</v>
      </c>
      <c r="V333" s="11">
        <v>5.4000000000000006E-2</v>
      </c>
      <c r="W333" s="10">
        <v>505</v>
      </c>
      <c r="X333" s="33">
        <f t="shared" si="67"/>
        <v>1.4303062306312562</v>
      </c>
      <c r="Y333" s="13">
        <v>127805</v>
      </c>
      <c r="Z333" s="10">
        <v>521</v>
      </c>
      <c r="AA333" s="33">
        <f t="shared" si="68"/>
        <v>0.99394921221109356</v>
      </c>
      <c r="AB333" s="11">
        <v>3.5000000000000003E-2</v>
      </c>
      <c r="AC333" s="10">
        <v>450</v>
      </c>
      <c r="AD333" s="33">
        <f t="shared" si="69"/>
        <v>0.75667083767262511</v>
      </c>
      <c r="AE333" s="11">
        <v>0.96</v>
      </c>
      <c r="AF333" s="10">
        <v>484</v>
      </c>
      <c r="AG333" s="33">
        <f t="shared" si="70"/>
        <v>0.72373520393506885</v>
      </c>
      <c r="AH333" s="14">
        <v>1.8275412700933771</v>
      </c>
      <c r="AI333" s="10">
        <v>456</v>
      </c>
      <c r="AJ333" s="33">
        <f t="shared" si="71"/>
        <v>-3.4132149494771544E-2</v>
      </c>
      <c r="AK333" s="13">
        <v>232535.49220165247</v>
      </c>
      <c r="AL333" s="38"/>
    </row>
    <row r="334" spans="1:38" x14ac:dyDescent="0.25">
      <c r="A334" t="s">
        <v>935</v>
      </c>
      <c r="B334" s="5" t="s">
        <v>256</v>
      </c>
      <c r="C334" s="6" t="s">
        <v>81</v>
      </c>
      <c r="D334" s="7" t="s">
        <v>34</v>
      </c>
      <c r="E334" s="36">
        <f t="shared" si="60"/>
        <v>-0.43076452640608798</v>
      </c>
      <c r="F334" s="8">
        <v>28.721800748658172</v>
      </c>
      <c r="G334" s="9">
        <f t="shared" si="61"/>
        <v>216</v>
      </c>
      <c r="H334" s="10">
        <v>242</v>
      </c>
      <c r="I334" s="33">
        <f t="shared" si="62"/>
        <v>-0.10962512435431428</v>
      </c>
      <c r="J334" s="11">
        <v>4.2125729099158349E-3</v>
      </c>
      <c r="K334" s="10">
        <v>195</v>
      </c>
      <c r="L334" s="33">
        <f t="shared" si="63"/>
        <v>-0.12830543815199824</v>
      </c>
      <c r="M334" s="11">
        <v>7.3065735892961017E-2</v>
      </c>
      <c r="N334" s="10">
        <v>202</v>
      </c>
      <c r="O334" s="33">
        <f t="shared" si="64"/>
        <v>2.5638813959089003E-2</v>
      </c>
      <c r="P334" s="11">
        <v>6.2E-2</v>
      </c>
      <c r="Q334" s="10">
        <v>250</v>
      </c>
      <c r="R334" s="33">
        <f t="shared" si="65"/>
        <v>0.28150074423293275</v>
      </c>
      <c r="S334" s="12">
        <v>0.91427342153382807</v>
      </c>
      <c r="T334" s="10">
        <v>118</v>
      </c>
      <c r="U334" s="33">
        <f t="shared" si="66"/>
        <v>-0.42589086691586897</v>
      </c>
      <c r="V334" s="11">
        <v>0.107</v>
      </c>
      <c r="W334" s="10">
        <v>266</v>
      </c>
      <c r="X334" s="33">
        <f t="shared" si="67"/>
        <v>-0.23395771363394788</v>
      </c>
      <c r="Y334" s="13">
        <v>77407</v>
      </c>
      <c r="Z334" s="10">
        <v>483</v>
      </c>
      <c r="AA334" s="33">
        <f t="shared" si="68"/>
        <v>0.84976915960537658</v>
      </c>
      <c r="AB334" s="11">
        <v>3.7999999999999999E-2</v>
      </c>
      <c r="AC334" s="10">
        <v>74</v>
      </c>
      <c r="AD334" s="33">
        <f t="shared" si="69"/>
        <v>-0.9221091010142024</v>
      </c>
      <c r="AE334" s="11">
        <v>0.85099999999999998</v>
      </c>
      <c r="AF334" s="10">
        <v>396</v>
      </c>
      <c r="AG334" s="33">
        <f t="shared" si="70"/>
        <v>0.3795466804749868</v>
      </c>
      <c r="AH334" s="14">
        <v>2.1915094509276094</v>
      </c>
      <c r="AI334" s="10">
        <v>351</v>
      </c>
      <c r="AJ334" s="33">
        <f t="shared" si="71"/>
        <v>-0.16447836852654249</v>
      </c>
      <c r="AK334" s="13">
        <v>154822.84860707755</v>
      </c>
      <c r="AL334" s="38"/>
    </row>
    <row r="335" spans="1:38" x14ac:dyDescent="0.25">
      <c r="A335" t="s">
        <v>936</v>
      </c>
      <c r="B335" s="5" t="s">
        <v>435</v>
      </c>
      <c r="C335" s="6" t="s">
        <v>81</v>
      </c>
      <c r="D335" s="7" t="s">
        <v>34</v>
      </c>
      <c r="E335" s="36">
        <f t="shared" si="60"/>
        <v>3.1209239998814815</v>
      </c>
      <c r="F335" s="8">
        <v>18.841666400419047</v>
      </c>
      <c r="G335" s="9">
        <f t="shared" si="61"/>
        <v>402</v>
      </c>
      <c r="H335" s="10">
        <v>496</v>
      </c>
      <c r="I335" s="33">
        <f t="shared" si="62"/>
        <v>0.74324225829083379</v>
      </c>
      <c r="J335" s="11">
        <v>7.9209936876399878E-2</v>
      </c>
      <c r="K335" s="10">
        <v>86</v>
      </c>
      <c r="L335" s="33">
        <f t="shared" si="63"/>
        <v>-0.61574123026964833</v>
      </c>
      <c r="M335" s="11">
        <v>9.9415204678362568E-2</v>
      </c>
      <c r="N335" s="10">
        <v>484</v>
      </c>
      <c r="O335" s="33">
        <f t="shared" si="64"/>
        <v>0.79371569025207633</v>
      </c>
      <c r="P335" s="11">
        <v>1.2E-2</v>
      </c>
      <c r="Q335" s="10">
        <v>174</v>
      </c>
      <c r="R335" s="33">
        <f t="shared" si="65"/>
        <v>4.8901152418406389E-2</v>
      </c>
      <c r="S335" s="12">
        <v>1.6981132075471699</v>
      </c>
      <c r="T335" s="10">
        <v>557</v>
      </c>
      <c r="U335" s="33">
        <f t="shared" si="66"/>
        <v>1.1376461038928765</v>
      </c>
      <c r="V335" s="11">
        <v>6.9999999999999993E-3</v>
      </c>
      <c r="W335" s="10">
        <v>327</v>
      </c>
      <c r="X335" s="33">
        <f t="shared" si="67"/>
        <v>1.3875551608925956E-2</v>
      </c>
      <c r="Y335" s="13">
        <v>84912</v>
      </c>
      <c r="Z335" s="10">
        <v>289</v>
      </c>
      <c r="AA335" s="33">
        <f t="shared" si="68"/>
        <v>0.27304894918250777</v>
      </c>
      <c r="AB335" s="11">
        <v>0.05</v>
      </c>
      <c r="AC335" s="10">
        <v>458</v>
      </c>
      <c r="AD335" s="33">
        <f t="shared" si="69"/>
        <v>0.80287579011354693</v>
      </c>
      <c r="AE335" s="11">
        <v>0.96299999999999997</v>
      </c>
      <c r="AF335" s="10">
        <v>344</v>
      </c>
      <c r="AG335" s="33">
        <f t="shared" si="70"/>
        <v>0.25827788359297349</v>
      </c>
      <c r="AH335" s="14">
        <v>2.3197472635931482</v>
      </c>
      <c r="AI335" s="10">
        <v>331</v>
      </c>
      <c r="AJ335" s="33">
        <f t="shared" si="71"/>
        <v>-0.18233586196159163</v>
      </c>
      <c r="AK335" s="13">
        <v>144176.17981132076</v>
      </c>
      <c r="AL335" s="38"/>
    </row>
    <row r="336" spans="1:38" x14ac:dyDescent="0.25">
      <c r="A336" t="s">
        <v>937</v>
      </c>
      <c r="B336" s="5" t="s">
        <v>156</v>
      </c>
      <c r="C336" s="6" t="s">
        <v>19</v>
      </c>
      <c r="D336" s="7" t="s">
        <v>20</v>
      </c>
      <c r="E336" s="36">
        <f t="shared" si="60"/>
        <v>-3.355196331830915</v>
      </c>
      <c r="F336" s="8">
        <v>36.857024013875694</v>
      </c>
      <c r="G336" s="9">
        <f t="shared" si="61"/>
        <v>116</v>
      </c>
      <c r="H336" s="10">
        <v>251</v>
      </c>
      <c r="I336" s="33">
        <f t="shared" si="62"/>
        <v>-8.3510189455202333E-2</v>
      </c>
      <c r="J336" s="11">
        <v>6.5090041223692108E-3</v>
      </c>
      <c r="K336" s="10">
        <v>57</v>
      </c>
      <c r="L336" s="33">
        <f t="shared" si="63"/>
        <v>-0.83008336992680309</v>
      </c>
      <c r="M336" s="11">
        <v>0.11100196463654224</v>
      </c>
      <c r="N336" s="10">
        <v>102</v>
      </c>
      <c r="O336" s="33">
        <f t="shared" si="64"/>
        <v>-0.57346114954944094</v>
      </c>
      <c r="P336" s="11">
        <v>0.10099999999999999</v>
      </c>
      <c r="Q336" s="10">
        <v>153</v>
      </c>
      <c r="R336" s="33">
        <f t="shared" si="65"/>
        <v>-2.2899000883018786E-2</v>
      </c>
      <c r="S336" s="12">
        <v>1.9400732916576848</v>
      </c>
      <c r="T336" s="10">
        <v>87</v>
      </c>
      <c r="U336" s="33">
        <f t="shared" si="66"/>
        <v>-0.69169215195335576</v>
      </c>
      <c r="V336" s="11">
        <v>0.124</v>
      </c>
      <c r="W336" s="10">
        <v>124</v>
      </c>
      <c r="X336" s="33">
        <f t="shared" si="67"/>
        <v>-0.75214553484529711</v>
      </c>
      <c r="Y336" s="13">
        <v>61715</v>
      </c>
      <c r="Z336" s="10">
        <v>141</v>
      </c>
      <c r="AA336" s="33">
        <f t="shared" si="68"/>
        <v>-0.35173127877559984</v>
      </c>
      <c r="AB336" s="11">
        <v>6.3E-2</v>
      </c>
      <c r="AC336" s="10">
        <v>168</v>
      </c>
      <c r="AD336" s="33">
        <f t="shared" si="69"/>
        <v>-0.25983811602765511</v>
      </c>
      <c r="AE336" s="11">
        <v>0.89400000000000002</v>
      </c>
      <c r="AF336" s="10">
        <v>17</v>
      </c>
      <c r="AG336" s="33">
        <f t="shared" si="70"/>
        <v>-1.5788410204716412</v>
      </c>
      <c r="AH336" s="14">
        <v>4.2624408164365066</v>
      </c>
      <c r="AI336" s="10">
        <v>60</v>
      </c>
      <c r="AJ336" s="33">
        <f t="shared" si="71"/>
        <v>-0.32128181933254174</v>
      </c>
      <c r="AK336" s="13">
        <v>61336.357189049362</v>
      </c>
      <c r="AL336" s="38"/>
    </row>
    <row r="337" spans="1:38" x14ac:dyDescent="0.25">
      <c r="A337" t="s">
        <v>938</v>
      </c>
      <c r="B337" s="5" t="s">
        <v>99</v>
      </c>
      <c r="C337" s="6" t="s">
        <v>44</v>
      </c>
      <c r="D337" s="7" t="s">
        <v>20</v>
      </c>
      <c r="E337" s="36">
        <f t="shared" si="60"/>
        <v>-6.072851784296307</v>
      </c>
      <c r="F337" s="8">
        <v>44.417034072147516</v>
      </c>
      <c r="G337" s="9">
        <f t="shared" si="61"/>
        <v>59</v>
      </c>
      <c r="H337" s="10">
        <v>42</v>
      </c>
      <c r="I337" s="33">
        <f t="shared" si="62"/>
        <v>-1.071870254309538</v>
      </c>
      <c r="J337" s="11">
        <v>-8.0402983628790059E-2</v>
      </c>
      <c r="K337" s="10">
        <v>53</v>
      </c>
      <c r="L337" s="33">
        <f t="shared" si="63"/>
        <v>-0.8894508772989802</v>
      </c>
      <c r="M337" s="11">
        <v>0.11421121251629726</v>
      </c>
      <c r="N337" s="10">
        <v>83</v>
      </c>
      <c r="O337" s="33">
        <f t="shared" si="64"/>
        <v>-0.77316113738561776</v>
      </c>
      <c r="P337" s="11">
        <v>0.114</v>
      </c>
      <c r="Q337" s="10">
        <v>18</v>
      </c>
      <c r="R337" s="33">
        <f t="shared" si="65"/>
        <v>-2.4480795973412528</v>
      </c>
      <c r="S337" s="12">
        <v>10.112714631833983</v>
      </c>
      <c r="T337" s="10">
        <v>121</v>
      </c>
      <c r="U337" s="33">
        <f t="shared" si="66"/>
        <v>-0.41025549720778148</v>
      </c>
      <c r="V337" s="11">
        <v>0.106</v>
      </c>
      <c r="W337" s="10">
        <v>103</v>
      </c>
      <c r="X337" s="33">
        <f t="shared" si="67"/>
        <v>-0.84563200705083685</v>
      </c>
      <c r="Y337" s="13">
        <v>58884</v>
      </c>
      <c r="Z337" s="10">
        <v>103</v>
      </c>
      <c r="AA337" s="33">
        <f t="shared" si="68"/>
        <v>-0.6881514015222735</v>
      </c>
      <c r="AB337" s="11">
        <v>7.0000000000000007E-2</v>
      </c>
      <c r="AC337" s="10">
        <v>162</v>
      </c>
      <c r="AD337" s="33">
        <f t="shared" si="69"/>
        <v>-0.27523976684129575</v>
      </c>
      <c r="AE337" s="11">
        <v>0.89300000000000002</v>
      </c>
      <c r="AF337" s="10">
        <v>183</v>
      </c>
      <c r="AG337" s="33">
        <f t="shared" si="70"/>
        <v>-0.2496558357294586</v>
      </c>
      <c r="AH337" s="14">
        <v>2.856870668951526</v>
      </c>
      <c r="AI337" s="10">
        <v>67</v>
      </c>
      <c r="AJ337" s="33">
        <f t="shared" si="71"/>
        <v>-0.3183525404510209</v>
      </c>
      <c r="AK337" s="13">
        <v>63082.798377752028</v>
      </c>
      <c r="AL337" s="38">
        <v>1</v>
      </c>
    </row>
    <row r="338" spans="1:38" x14ac:dyDescent="0.25">
      <c r="A338" t="s">
        <v>939</v>
      </c>
      <c r="B338" s="5" t="s">
        <v>397</v>
      </c>
      <c r="C338" s="6" t="s">
        <v>44</v>
      </c>
      <c r="D338" s="7" t="s">
        <v>20</v>
      </c>
      <c r="E338" s="36">
        <f t="shared" si="60"/>
        <v>2.4039581841160231</v>
      </c>
      <c r="F338" s="8">
        <v>20.836131435972685</v>
      </c>
      <c r="G338" s="9">
        <f t="shared" si="61"/>
        <v>360</v>
      </c>
      <c r="H338" s="10">
        <v>216</v>
      </c>
      <c r="I338" s="33">
        <f t="shared" si="62"/>
        <v>-0.23258748273224122</v>
      </c>
      <c r="J338" s="11">
        <v>-6.6001899335232928E-3</v>
      </c>
      <c r="K338" s="10">
        <v>309</v>
      </c>
      <c r="L338" s="33">
        <f t="shared" si="63"/>
        <v>0.20591067895641782</v>
      </c>
      <c r="M338" s="11">
        <v>5.4998910912655193E-2</v>
      </c>
      <c r="N338" s="10">
        <v>338</v>
      </c>
      <c r="O338" s="33">
        <f t="shared" si="64"/>
        <v>0.45576186468316182</v>
      </c>
      <c r="P338" s="11">
        <v>3.4000000000000002E-2</v>
      </c>
      <c r="Q338" s="10">
        <v>239</v>
      </c>
      <c r="R338" s="33">
        <f t="shared" si="65"/>
        <v>0.25494137686613344</v>
      </c>
      <c r="S338" s="12">
        <v>1.0037761101285789</v>
      </c>
      <c r="T338" s="10">
        <v>342</v>
      </c>
      <c r="U338" s="33">
        <f t="shared" si="66"/>
        <v>0.4496898367370285</v>
      </c>
      <c r="V338" s="11">
        <v>5.0999999999999997E-2</v>
      </c>
      <c r="W338" s="10">
        <v>347</v>
      </c>
      <c r="X338" s="33">
        <f t="shared" si="67"/>
        <v>0.10673459782650907</v>
      </c>
      <c r="Y338" s="13">
        <v>87724</v>
      </c>
      <c r="Z338" s="10">
        <v>383</v>
      </c>
      <c r="AA338" s="33">
        <f t="shared" si="68"/>
        <v>0.56140905439394195</v>
      </c>
      <c r="AB338" s="11">
        <v>4.4000000000000004E-2</v>
      </c>
      <c r="AC338" s="10">
        <v>389</v>
      </c>
      <c r="AD338" s="33">
        <f t="shared" si="69"/>
        <v>0.57185102790893749</v>
      </c>
      <c r="AE338" s="11">
        <v>0.94799999999999995</v>
      </c>
      <c r="AF338" s="10">
        <v>336</v>
      </c>
      <c r="AG338" s="33">
        <f t="shared" si="70"/>
        <v>0.21422726029572087</v>
      </c>
      <c r="AH338" s="14">
        <v>2.3663293665201639</v>
      </c>
      <c r="AI338" s="10">
        <v>338</v>
      </c>
      <c r="AJ338" s="33">
        <f t="shared" si="71"/>
        <v>-0.17326875371865372</v>
      </c>
      <c r="AK338" s="13">
        <v>149582.00559246688</v>
      </c>
      <c r="AL338" s="38"/>
    </row>
    <row r="339" spans="1:38" x14ac:dyDescent="0.25">
      <c r="A339" t="s">
        <v>940</v>
      </c>
      <c r="B339" s="5" t="s">
        <v>402</v>
      </c>
      <c r="C339" s="6" t="s">
        <v>81</v>
      </c>
      <c r="D339" s="7" t="s">
        <v>34</v>
      </c>
      <c r="E339" s="36">
        <f t="shared" si="60"/>
        <v>2.4559754223145753</v>
      </c>
      <c r="F339" s="8">
        <v>20.691429191386153</v>
      </c>
      <c r="G339" s="9">
        <f t="shared" si="61"/>
        <v>365</v>
      </c>
      <c r="H339" s="10">
        <v>513</v>
      </c>
      <c r="I339" s="33">
        <f t="shared" si="62"/>
        <v>0.96341308920877478</v>
      </c>
      <c r="J339" s="11">
        <v>9.8570780399274138E-2</v>
      </c>
      <c r="K339" s="10">
        <v>231</v>
      </c>
      <c r="L339" s="33">
        <f t="shared" si="63"/>
        <v>1.4430613981994805E-2</v>
      </c>
      <c r="M339" s="11">
        <v>6.534980856247824E-2</v>
      </c>
      <c r="N339" s="10">
        <v>196</v>
      </c>
      <c r="O339" s="33">
        <f t="shared" si="64"/>
        <v>-2.0445798618490274E-2</v>
      </c>
      <c r="P339" s="11">
        <v>6.5000000000000002E-2</v>
      </c>
      <c r="Q339" s="10">
        <v>355</v>
      </c>
      <c r="R339" s="33">
        <f t="shared" si="65"/>
        <v>0.46088713469949283</v>
      </c>
      <c r="S339" s="12">
        <v>0.30975735673722249</v>
      </c>
      <c r="T339" s="10">
        <v>367</v>
      </c>
      <c r="U339" s="33">
        <f t="shared" si="66"/>
        <v>0.52786668527746572</v>
      </c>
      <c r="V339" s="11">
        <v>4.5999999999999999E-2</v>
      </c>
      <c r="W339" s="10">
        <v>355</v>
      </c>
      <c r="X339" s="33">
        <f t="shared" si="67"/>
        <v>0.12684525186154039</v>
      </c>
      <c r="Y339" s="13">
        <v>88333</v>
      </c>
      <c r="Z339" s="10">
        <v>383</v>
      </c>
      <c r="AA339" s="33">
        <f t="shared" si="68"/>
        <v>0.56140905439394195</v>
      </c>
      <c r="AB339" s="11">
        <v>4.4000000000000004E-2</v>
      </c>
      <c r="AC339" s="10">
        <v>442</v>
      </c>
      <c r="AD339" s="33">
        <f t="shared" si="69"/>
        <v>0.72586753604534382</v>
      </c>
      <c r="AE339" s="11">
        <v>0.95799999999999996</v>
      </c>
      <c r="AF339" s="10">
        <v>136</v>
      </c>
      <c r="AG339" s="33">
        <f t="shared" si="70"/>
        <v>-0.43883937262731398</v>
      </c>
      <c r="AH339" s="14">
        <v>3.0569261126260856</v>
      </c>
      <c r="AI339" s="10">
        <v>223</v>
      </c>
      <c r="AJ339" s="33">
        <f t="shared" si="71"/>
        <v>-0.24482209594233195</v>
      </c>
      <c r="AK339" s="13">
        <v>106921.77790397522</v>
      </c>
      <c r="AL339" s="38"/>
    </row>
    <row r="340" spans="1:38" x14ac:dyDescent="0.25">
      <c r="A340" t="s">
        <v>941</v>
      </c>
      <c r="B340" s="5" t="s">
        <v>576</v>
      </c>
      <c r="C340" s="6" t="s">
        <v>81</v>
      </c>
      <c r="D340" s="7" t="s">
        <v>34</v>
      </c>
      <c r="E340" s="36">
        <f t="shared" si="60"/>
        <v>7.1152652085086556</v>
      </c>
      <c r="F340" s="8">
        <v>7.7301549371109104</v>
      </c>
      <c r="G340" s="9">
        <f t="shared" si="61"/>
        <v>553</v>
      </c>
      <c r="H340" s="10">
        <v>277</v>
      </c>
      <c r="I340" s="33">
        <f t="shared" si="62"/>
        <v>-9.7727214294298266E-3</v>
      </c>
      <c r="J340" s="11">
        <v>1.2993149066855558E-2</v>
      </c>
      <c r="K340" s="10">
        <v>559</v>
      </c>
      <c r="L340" s="33">
        <f t="shared" si="63"/>
        <v>1.2233292054798399</v>
      </c>
      <c r="M340" s="11">
        <v>0</v>
      </c>
      <c r="N340" s="10">
        <v>479</v>
      </c>
      <c r="O340" s="33">
        <f t="shared" si="64"/>
        <v>0.77835415272621655</v>
      </c>
      <c r="P340" s="11">
        <v>1.3000000000000001E-2</v>
      </c>
      <c r="Q340" s="10">
        <v>325</v>
      </c>
      <c r="R340" s="33">
        <f t="shared" si="65"/>
        <v>0.41439908765630701</v>
      </c>
      <c r="S340" s="12">
        <v>0.46641791044776115</v>
      </c>
      <c r="T340" s="10">
        <v>461</v>
      </c>
      <c r="U340" s="33">
        <f t="shared" si="66"/>
        <v>0.7467618611906901</v>
      </c>
      <c r="V340" s="11">
        <v>3.2000000000000001E-2</v>
      </c>
      <c r="W340" s="10">
        <v>557</v>
      </c>
      <c r="X340" s="33">
        <f t="shared" si="67"/>
        <v>2.6398184233095692</v>
      </c>
      <c r="Y340" s="13">
        <v>164432</v>
      </c>
      <c r="Z340" s="10">
        <v>534</v>
      </c>
      <c r="AA340" s="33">
        <f t="shared" si="68"/>
        <v>1.0420092297463326</v>
      </c>
      <c r="AB340" s="11">
        <v>3.4000000000000002E-2</v>
      </c>
      <c r="AC340" s="10">
        <v>538</v>
      </c>
      <c r="AD340" s="33">
        <f t="shared" si="69"/>
        <v>1.0801055047590784</v>
      </c>
      <c r="AE340" s="11">
        <v>0.98099999999999998</v>
      </c>
      <c r="AF340" s="10">
        <v>384</v>
      </c>
      <c r="AG340" s="33">
        <f t="shared" si="70"/>
        <v>0.35004889346905987</v>
      </c>
      <c r="AH340" s="14">
        <v>2.2227024022998769</v>
      </c>
      <c r="AI340" s="10">
        <v>506</v>
      </c>
      <c r="AJ340" s="33">
        <f t="shared" si="71"/>
        <v>9.1662418962376882E-2</v>
      </c>
      <c r="AK340" s="13">
        <v>307534.43376865675</v>
      </c>
      <c r="AL340" s="38"/>
    </row>
    <row r="341" spans="1:38" x14ac:dyDescent="0.25">
      <c r="A341" t="s">
        <v>942</v>
      </c>
      <c r="B341" s="5" t="s">
        <v>541</v>
      </c>
      <c r="C341" s="6" t="s">
        <v>61</v>
      </c>
      <c r="D341" s="7" t="s">
        <v>39</v>
      </c>
      <c r="E341" s="36">
        <f t="shared" si="60"/>
        <v>5.5783785378109787</v>
      </c>
      <c r="F341" s="8">
        <v>12.005486704556986</v>
      </c>
      <c r="G341" s="9">
        <f t="shared" si="61"/>
        <v>517</v>
      </c>
      <c r="H341" s="10">
        <v>404</v>
      </c>
      <c r="I341" s="33">
        <f t="shared" si="62"/>
        <v>0.33173460489047862</v>
      </c>
      <c r="J341" s="11">
        <v>4.3023784275109778E-2</v>
      </c>
      <c r="K341" s="10">
        <v>236</v>
      </c>
      <c r="L341" s="33">
        <f t="shared" si="63"/>
        <v>2.5990372381943599E-2</v>
      </c>
      <c r="M341" s="11">
        <v>6.4724919093851127E-2</v>
      </c>
      <c r="N341" s="10">
        <v>535</v>
      </c>
      <c r="O341" s="33">
        <f t="shared" si="64"/>
        <v>0.97805414056239315</v>
      </c>
      <c r="P341" s="11">
        <v>0</v>
      </c>
      <c r="Q341" s="10">
        <v>434</v>
      </c>
      <c r="R341" s="33">
        <f t="shared" si="65"/>
        <v>0.5528057078878641</v>
      </c>
      <c r="S341" s="12">
        <v>0</v>
      </c>
      <c r="T341" s="10">
        <v>367</v>
      </c>
      <c r="U341" s="33">
        <f t="shared" si="66"/>
        <v>0.52786668527746572</v>
      </c>
      <c r="V341" s="11">
        <v>4.5999999999999999E-2</v>
      </c>
      <c r="W341" s="10">
        <v>523</v>
      </c>
      <c r="X341" s="33">
        <f t="shared" si="67"/>
        <v>1.6207135067658878</v>
      </c>
      <c r="Y341" s="13">
        <v>133571</v>
      </c>
      <c r="Z341" s="10">
        <v>521</v>
      </c>
      <c r="AA341" s="33">
        <f t="shared" si="68"/>
        <v>0.99394921221109356</v>
      </c>
      <c r="AB341" s="11">
        <v>3.5000000000000003E-2</v>
      </c>
      <c r="AC341" s="10">
        <v>419</v>
      </c>
      <c r="AD341" s="33">
        <f t="shared" si="69"/>
        <v>0.66426093279078291</v>
      </c>
      <c r="AE341" s="11">
        <v>0.95400000000000007</v>
      </c>
      <c r="AF341" s="10">
        <v>460</v>
      </c>
      <c r="AG341" s="33">
        <f t="shared" si="70"/>
        <v>0.59651311261549989</v>
      </c>
      <c r="AH341" s="14">
        <v>1.9620744982034084</v>
      </c>
      <c r="AI341" s="10">
        <v>472</v>
      </c>
      <c r="AJ341" s="33">
        <f t="shared" si="71"/>
        <v>8.6753193740438904E-3</v>
      </c>
      <c r="AK341" s="13">
        <v>258057.379956427</v>
      </c>
      <c r="AL341" s="38"/>
    </row>
    <row r="342" spans="1:38" x14ac:dyDescent="0.25">
      <c r="A342" t="s">
        <v>943</v>
      </c>
      <c r="B342" s="5" t="s">
        <v>109</v>
      </c>
      <c r="C342" s="6" t="s">
        <v>24</v>
      </c>
      <c r="D342" s="7" t="s">
        <v>20</v>
      </c>
      <c r="E342" s="36">
        <f t="shared" si="60"/>
        <v>-5.2843975145070106</v>
      </c>
      <c r="F342" s="8">
        <v>42.223701505030881</v>
      </c>
      <c r="G342" s="9">
        <f t="shared" si="61"/>
        <v>69</v>
      </c>
      <c r="H342" s="10">
        <v>195</v>
      </c>
      <c r="I342" s="33">
        <f t="shared" si="62"/>
        <v>-0.31930418347333483</v>
      </c>
      <c r="J342" s="11">
        <v>-1.4225670869705831E-2</v>
      </c>
      <c r="K342" s="10">
        <v>75</v>
      </c>
      <c r="L342" s="33">
        <f t="shared" si="63"/>
        <v>-0.69523957484306664</v>
      </c>
      <c r="M342" s="11">
        <v>0.10371267150928168</v>
      </c>
      <c r="N342" s="10">
        <v>129</v>
      </c>
      <c r="O342" s="33">
        <f t="shared" si="64"/>
        <v>-0.35839962418740451</v>
      </c>
      <c r="P342" s="11">
        <v>8.6999999999999994E-2</v>
      </c>
      <c r="Q342" s="10">
        <v>164</v>
      </c>
      <c r="R342" s="33">
        <f t="shared" si="65"/>
        <v>1.7518444598089992E-2</v>
      </c>
      <c r="S342" s="12">
        <v>1.8038701213512627</v>
      </c>
      <c r="T342" s="10">
        <v>139</v>
      </c>
      <c r="U342" s="33">
        <f t="shared" si="66"/>
        <v>-0.31644327895925689</v>
      </c>
      <c r="V342" s="11">
        <v>0.1</v>
      </c>
      <c r="W342" s="10">
        <v>187</v>
      </c>
      <c r="X342" s="33">
        <f t="shared" si="67"/>
        <v>-0.56873901183944486</v>
      </c>
      <c r="Y342" s="13">
        <v>67269</v>
      </c>
      <c r="Z342" s="10">
        <v>9</v>
      </c>
      <c r="AA342" s="33">
        <f t="shared" si="68"/>
        <v>-2.9469722256785085</v>
      </c>
      <c r="AB342" s="11">
        <v>0.11699999999999999</v>
      </c>
      <c r="AC342" s="10">
        <v>91</v>
      </c>
      <c r="AD342" s="33">
        <f t="shared" si="69"/>
        <v>-0.79889589450507559</v>
      </c>
      <c r="AE342" s="11">
        <v>0.8590000000000001</v>
      </c>
      <c r="AF342" s="10">
        <v>291</v>
      </c>
      <c r="AG342" s="33">
        <f t="shared" si="70"/>
        <v>5.6421732075847879E-2</v>
      </c>
      <c r="AH342" s="14">
        <v>2.5332035854928763</v>
      </c>
      <c r="AI342" s="10">
        <v>116</v>
      </c>
      <c r="AJ342" s="33">
        <f t="shared" si="71"/>
        <v>-0.29174166950108826</v>
      </c>
      <c r="AK342" s="13">
        <v>78948.246146277466</v>
      </c>
      <c r="AL342" s="38"/>
    </row>
    <row r="343" spans="1:38" x14ac:dyDescent="0.25">
      <c r="A343" t="s">
        <v>944</v>
      </c>
      <c r="B343" s="5" t="s">
        <v>106</v>
      </c>
      <c r="C343" s="6" t="s">
        <v>47</v>
      </c>
      <c r="D343" s="7" t="s">
        <v>20</v>
      </c>
      <c r="E343" s="36">
        <f t="shared" si="60"/>
        <v>-5.558877669621813</v>
      </c>
      <c r="F343" s="8">
        <v>42.987254048669726</v>
      </c>
      <c r="G343" s="9">
        <f t="shared" si="61"/>
        <v>66</v>
      </c>
      <c r="H343" s="10">
        <v>90</v>
      </c>
      <c r="I343" s="33">
        <f t="shared" si="62"/>
        <v>-0.6785494230382344</v>
      </c>
      <c r="J343" s="11">
        <v>-4.581609926821506E-2</v>
      </c>
      <c r="K343" s="10">
        <v>295</v>
      </c>
      <c r="L343" s="33">
        <f t="shared" si="63"/>
        <v>0.16341099763095901</v>
      </c>
      <c r="M343" s="11">
        <v>5.729632945389436E-2</v>
      </c>
      <c r="N343" s="10">
        <v>68</v>
      </c>
      <c r="O343" s="33">
        <f t="shared" si="64"/>
        <v>-1.0957534254286725</v>
      </c>
      <c r="P343" s="11">
        <v>0.13500000000000001</v>
      </c>
      <c r="Q343" s="10">
        <v>34</v>
      </c>
      <c r="R343" s="33">
        <f t="shared" si="65"/>
        <v>-1.4261459011582072</v>
      </c>
      <c r="S343" s="12">
        <v>6.6688896298766256</v>
      </c>
      <c r="T343" s="10">
        <v>157</v>
      </c>
      <c r="U343" s="33">
        <f t="shared" si="66"/>
        <v>-0.23826643041881956</v>
      </c>
      <c r="V343" s="11">
        <v>9.5000000000000001E-2</v>
      </c>
      <c r="W343" s="10">
        <v>96</v>
      </c>
      <c r="X343" s="33">
        <f t="shared" si="67"/>
        <v>-0.89609026545071846</v>
      </c>
      <c r="Y343" s="13">
        <v>57356</v>
      </c>
      <c r="Z343" s="10">
        <v>61</v>
      </c>
      <c r="AA343" s="33">
        <f t="shared" si="68"/>
        <v>-1.1687515768746639</v>
      </c>
      <c r="AB343" s="11">
        <v>0.08</v>
      </c>
      <c r="AC343" s="10">
        <v>184</v>
      </c>
      <c r="AD343" s="33">
        <f t="shared" si="69"/>
        <v>-0.1674282111458113</v>
      </c>
      <c r="AE343" s="11">
        <v>0.9</v>
      </c>
      <c r="AF343" s="10">
        <v>22</v>
      </c>
      <c r="AG343" s="33">
        <f t="shared" si="70"/>
        <v>-1.4137538527881497</v>
      </c>
      <c r="AH343" s="14">
        <v>4.0878665003123231</v>
      </c>
      <c r="AI343" s="10">
        <v>34</v>
      </c>
      <c r="AJ343" s="33">
        <f t="shared" si="71"/>
        <v>-0.33687515838425353</v>
      </c>
      <c r="AK343" s="13">
        <v>52039.581193731246</v>
      </c>
      <c r="AL343" s="38"/>
    </row>
    <row r="344" spans="1:38" x14ac:dyDescent="0.25">
      <c r="A344" t="s">
        <v>945</v>
      </c>
      <c r="B344" s="5" t="s">
        <v>143</v>
      </c>
      <c r="C344" s="6" t="s">
        <v>54</v>
      </c>
      <c r="D344" s="7" t="s">
        <v>39</v>
      </c>
      <c r="E344" s="36">
        <f t="shared" si="60"/>
        <v>-3.7111650664734204</v>
      </c>
      <c r="F344" s="8">
        <v>37.847262571116758</v>
      </c>
      <c r="G344" s="9">
        <f t="shared" si="61"/>
        <v>103</v>
      </c>
      <c r="H344" s="10">
        <v>101</v>
      </c>
      <c r="I344" s="33">
        <f t="shared" si="62"/>
        <v>-0.62738997838830346</v>
      </c>
      <c r="J344" s="11">
        <v>-4.1317365269461059E-2</v>
      </c>
      <c r="K344" s="10">
        <v>495</v>
      </c>
      <c r="L344" s="33">
        <f t="shared" si="63"/>
        <v>0.72521623967713567</v>
      </c>
      <c r="M344" s="11">
        <v>2.6926648096564532E-2</v>
      </c>
      <c r="N344" s="10">
        <v>61</v>
      </c>
      <c r="O344" s="33">
        <f t="shared" si="64"/>
        <v>-1.2032841881096903</v>
      </c>
      <c r="P344" s="11">
        <v>0.14199999999999999</v>
      </c>
      <c r="Q344" s="10">
        <v>95</v>
      </c>
      <c r="R344" s="33">
        <f t="shared" si="65"/>
        <v>-0.37393943195116908</v>
      </c>
      <c r="S344" s="12">
        <v>3.1230480949406623</v>
      </c>
      <c r="T344" s="10">
        <v>62</v>
      </c>
      <c r="U344" s="33">
        <f t="shared" si="66"/>
        <v>-1.0669410249474549</v>
      </c>
      <c r="V344" s="11">
        <v>0.14800000000000002</v>
      </c>
      <c r="W344" s="10">
        <v>88</v>
      </c>
      <c r="X344" s="33">
        <f t="shared" si="67"/>
        <v>-0.94985076589247708</v>
      </c>
      <c r="Y344" s="13">
        <v>55728</v>
      </c>
      <c r="Z344" s="10">
        <v>124</v>
      </c>
      <c r="AA344" s="33">
        <f t="shared" si="68"/>
        <v>-0.44785131384607807</v>
      </c>
      <c r="AB344" s="11">
        <v>6.5000000000000002E-2</v>
      </c>
      <c r="AC344" s="10">
        <v>314</v>
      </c>
      <c r="AD344" s="33">
        <f t="shared" si="69"/>
        <v>0.3716295673316109</v>
      </c>
      <c r="AE344" s="11">
        <v>0.93500000000000005</v>
      </c>
      <c r="AF344" s="10">
        <v>254</v>
      </c>
      <c r="AG344" s="33">
        <f t="shared" si="70"/>
        <v>-2.9152314908025723E-2</v>
      </c>
      <c r="AH344" s="14">
        <v>2.6236953598676713</v>
      </c>
      <c r="AI344" s="10">
        <v>253</v>
      </c>
      <c r="AJ344" s="33">
        <f t="shared" si="71"/>
        <v>-0.2323855826134546</v>
      </c>
      <c r="AK344" s="13">
        <v>114336.44888611285</v>
      </c>
      <c r="AL344" s="38">
        <v>1</v>
      </c>
    </row>
    <row r="345" spans="1:38" x14ac:dyDescent="0.25">
      <c r="A345" t="s">
        <v>946</v>
      </c>
      <c r="B345" s="5" t="s">
        <v>184</v>
      </c>
      <c r="C345" s="6" t="s">
        <v>54</v>
      </c>
      <c r="D345" s="7" t="s">
        <v>39</v>
      </c>
      <c r="E345" s="36">
        <f t="shared" si="60"/>
        <v>-2.3312467868822844</v>
      </c>
      <c r="F345" s="8">
        <v>34.00858756033189</v>
      </c>
      <c r="G345" s="9">
        <f t="shared" si="61"/>
        <v>143</v>
      </c>
      <c r="H345" s="10">
        <v>180</v>
      </c>
      <c r="I345" s="33">
        <f t="shared" si="62"/>
        <v>-0.35927011248818719</v>
      </c>
      <c r="J345" s="11">
        <v>-1.7740096893701929E-2</v>
      </c>
      <c r="K345" s="10">
        <v>154</v>
      </c>
      <c r="L345" s="33">
        <f t="shared" si="63"/>
        <v>-0.23080057460786185</v>
      </c>
      <c r="M345" s="11">
        <v>7.8606347481958563E-2</v>
      </c>
      <c r="N345" s="10">
        <v>97</v>
      </c>
      <c r="O345" s="33">
        <f t="shared" si="64"/>
        <v>-0.65026883717873973</v>
      </c>
      <c r="P345" s="11">
        <v>0.106</v>
      </c>
      <c r="Q345" s="10">
        <v>135</v>
      </c>
      <c r="R345" s="33">
        <f t="shared" si="65"/>
        <v>-0.12518294112631151</v>
      </c>
      <c r="S345" s="12">
        <v>2.2847610067454847</v>
      </c>
      <c r="T345" s="10">
        <v>121</v>
      </c>
      <c r="U345" s="33">
        <f t="shared" si="66"/>
        <v>-0.41025549720778148</v>
      </c>
      <c r="V345" s="11">
        <v>0.106</v>
      </c>
      <c r="W345" s="10">
        <v>138</v>
      </c>
      <c r="X345" s="33">
        <f t="shared" si="67"/>
        <v>-0.70997590397052701</v>
      </c>
      <c r="Y345" s="13">
        <v>62992</v>
      </c>
      <c r="Z345" s="10">
        <v>116</v>
      </c>
      <c r="AA345" s="33">
        <f t="shared" si="68"/>
        <v>-0.49591133138131716</v>
      </c>
      <c r="AB345" s="11">
        <v>6.6000000000000003E-2</v>
      </c>
      <c r="AC345" s="10">
        <v>247</v>
      </c>
      <c r="AD345" s="33">
        <f t="shared" si="69"/>
        <v>0.14060480512700138</v>
      </c>
      <c r="AE345" s="11">
        <v>0.92</v>
      </c>
      <c r="AF345" s="10">
        <v>421</v>
      </c>
      <c r="AG345" s="33">
        <f t="shared" si="70"/>
        <v>0.46446422684344224</v>
      </c>
      <c r="AH345" s="14">
        <v>2.1017119046238384</v>
      </c>
      <c r="AI345" s="10">
        <v>309</v>
      </c>
      <c r="AJ345" s="33">
        <f t="shared" si="71"/>
        <v>-0.19542186432582778</v>
      </c>
      <c r="AK345" s="13">
        <v>136374.28233118154</v>
      </c>
      <c r="AL345" s="38">
        <v>1</v>
      </c>
    </row>
    <row r="346" spans="1:38" x14ac:dyDescent="0.25">
      <c r="A346" t="s">
        <v>947</v>
      </c>
      <c r="B346" s="5" t="s">
        <v>195</v>
      </c>
      <c r="C346" s="6" t="s">
        <v>81</v>
      </c>
      <c r="D346" s="7" t="s">
        <v>34</v>
      </c>
      <c r="E346" s="36">
        <f t="shared" si="60"/>
        <v>-2.1034130533217623</v>
      </c>
      <c r="F346" s="8">
        <v>33.374796652154544</v>
      </c>
      <c r="G346" s="9">
        <f t="shared" si="61"/>
        <v>154</v>
      </c>
      <c r="H346" s="10">
        <v>221</v>
      </c>
      <c r="I346" s="33">
        <f t="shared" si="62"/>
        <v>-0.20279537119556601</v>
      </c>
      <c r="J346" s="11">
        <v>-3.9804041641151588E-3</v>
      </c>
      <c r="K346" s="10">
        <v>546</v>
      </c>
      <c r="L346" s="33">
        <f t="shared" si="63"/>
        <v>0.9590594201746615</v>
      </c>
      <c r="M346" s="11">
        <v>1.4285714285714285E-2</v>
      </c>
      <c r="N346" s="10">
        <v>169</v>
      </c>
      <c r="O346" s="33">
        <f t="shared" si="64"/>
        <v>-0.11261502377364861</v>
      </c>
      <c r="P346" s="11">
        <v>7.0999999999999994E-2</v>
      </c>
      <c r="Q346" s="10">
        <v>212</v>
      </c>
      <c r="R346" s="33">
        <f t="shared" si="65"/>
        <v>0.1879193952208387</v>
      </c>
      <c r="S346" s="12">
        <v>1.2296341838303104</v>
      </c>
      <c r="T346" s="10">
        <v>90</v>
      </c>
      <c r="U346" s="33">
        <f t="shared" si="66"/>
        <v>-0.64478604282909335</v>
      </c>
      <c r="V346" s="11">
        <v>0.121</v>
      </c>
      <c r="W346" s="10">
        <v>81</v>
      </c>
      <c r="X346" s="33">
        <f t="shared" si="67"/>
        <v>-0.98515173332014294</v>
      </c>
      <c r="Y346" s="13">
        <v>54659</v>
      </c>
      <c r="Z346" s="10">
        <v>150</v>
      </c>
      <c r="AA346" s="33">
        <f t="shared" si="68"/>
        <v>-0.30367126124036076</v>
      </c>
      <c r="AB346" s="11">
        <v>6.2E-2</v>
      </c>
      <c r="AC346" s="10">
        <v>170</v>
      </c>
      <c r="AD346" s="33">
        <f t="shared" si="69"/>
        <v>-0.24443646521401449</v>
      </c>
      <c r="AE346" s="11">
        <v>0.89500000000000002</v>
      </c>
      <c r="AF346" s="10">
        <v>129</v>
      </c>
      <c r="AG346" s="33">
        <f t="shared" si="70"/>
        <v>-0.47098524814408227</v>
      </c>
      <c r="AH346" s="14">
        <v>3.0909193315618668</v>
      </c>
      <c r="AI346" s="10">
        <v>125</v>
      </c>
      <c r="AJ346" s="33">
        <f t="shared" si="71"/>
        <v>-0.28796648949637738</v>
      </c>
      <c r="AK346" s="13">
        <v>81199.015063018756</v>
      </c>
      <c r="AL346" s="38"/>
    </row>
    <row r="347" spans="1:38" x14ac:dyDescent="0.25">
      <c r="A347" t="s">
        <v>948</v>
      </c>
      <c r="B347" s="5" t="s">
        <v>48</v>
      </c>
      <c r="C347" s="6" t="s">
        <v>49</v>
      </c>
      <c r="D347" s="7" t="s">
        <v>39</v>
      </c>
      <c r="E347" s="36">
        <f t="shared" si="60"/>
        <v>-13.365899349897559</v>
      </c>
      <c r="F347" s="8">
        <v>64.704930722689696</v>
      </c>
      <c r="G347" s="9">
        <f t="shared" si="61"/>
        <v>17</v>
      </c>
      <c r="H347" s="10">
        <v>506</v>
      </c>
      <c r="I347" s="33">
        <f t="shared" si="62"/>
        <v>0.86895288523632808</v>
      </c>
      <c r="J347" s="11">
        <v>9.0264370233020363E-2</v>
      </c>
      <c r="K347" s="10">
        <v>117</v>
      </c>
      <c r="L347" s="33">
        <f t="shared" si="63"/>
        <v>-0.37668866020859132</v>
      </c>
      <c r="M347" s="11">
        <v>8.6492665269575164E-2</v>
      </c>
      <c r="N347" s="10">
        <v>23</v>
      </c>
      <c r="O347" s="33">
        <f t="shared" si="64"/>
        <v>-2.2171456648164338</v>
      </c>
      <c r="P347" s="11">
        <v>0.20800000000000002</v>
      </c>
      <c r="Q347" s="10">
        <v>41</v>
      </c>
      <c r="R347" s="33">
        <f t="shared" si="65"/>
        <v>-1.1589275813635571</v>
      </c>
      <c r="S347" s="12">
        <v>5.7683878320329622</v>
      </c>
      <c r="T347" s="10">
        <v>4</v>
      </c>
      <c r="U347" s="33">
        <f t="shared" si="66"/>
        <v>-4.1783795968568587</v>
      </c>
      <c r="V347" s="11">
        <v>0.34700000000000003</v>
      </c>
      <c r="W347" s="10">
        <v>19</v>
      </c>
      <c r="X347" s="33">
        <f t="shared" si="67"/>
        <v>-1.5209074821942783</v>
      </c>
      <c r="Y347" s="13">
        <v>38435</v>
      </c>
      <c r="Z347" s="10">
        <v>267</v>
      </c>
      <c r="AA347" s="33">
        <f t="shared" si="68"/>
        <v>0.22498893164726899</v>
      </c>
      <c r="AB347" s="11">
        <v>5.0999999999999997E-2</v>
      </c>
      <c r="AC347" s="10">
        <v>3</v>
      </c>
      <c r="AD347" s="33">
        <f t="shared" si="69"/>
        <v>-4.5414970422197483</v>
      </c>
      <c r="AE347" s="11">
        <v>0.61599999999999999</v>
      </c>
      <c r="AF347" s="10">
        <v>246</v>
      </c>
      <c r="AG347" s="33">
        <f t="shared" si="70"/>
        <v>-5.9301273651672932E-2</v>
      </c>
      <c r="AH347" s="14">
        <v>2.6555769041959332</v>
      </c>
      <c r="AI347" s="10">
        <v>46</v>
      </c>
      <c r="AJ347" s="33">
        <f t="shared" si="71"/>
        <v>-0.32908660775187787</v>
      </c>
      <c r="AK347" s="13">
        <v>56683.128692907863</v>
      </c>
      <c r="AL347" s="38">
        <v>1</v>
      </c>
    </row>
    <row r="348" spans="1:38" x14ac:dyDescent="0.25">
      <c r="A348" t="s">
        <v>949</v>
      </c>
      <c r="B348" s="5" t="s">
        <v>208</v>
      </c>
      <c r="C348" s="6" t="s">
        <v>44</v>
      </c>
      <c r="D348" s="7" t="s">
        <v>20</v>
      </c>
      <c r="E348" s="36">
        <f t="shared" si="60"/>
        <v>-1.5589752414351628</v>
      </c>
      <c r="F348" s="8">
        <v>31.860272310876365</v>
      </c>
      <c r="G348" s="9">
        <f t="shared" si="61"/>
        <v>167</v>
      </c>
      <c r="H348" s="10">
        <v>24</v>
      </c>
      <c r="I348" s="33">
        <f t="shared" si="62"/>
        <v>-1.5259307795487416</v>
      </c>
      <c r="J348" s="11">
        <v>-0.12033104649896553</v>
      </c>
      <c r="K348" s="10">
        <v>76</v>
      </c>
      <c r="L348" s="33">
        <f t="shared" si="63"/>
        <v>-0.68324111190292469</v>
      </c>
      <c r="M348" s="11">
        <v>0.10306406685236769</v>
      </c>
      <c r="N348" s="10">
        <v>456</v>
      </c>
      <c r="O348" s="33">
        <f t="shared" si="64"/>
        <v>0.73226954014863721</v>
      </c>
      <c r="P348" s="11">
        <v>1.6E-2</v>
      </c>
      <c r="Q348" s="10">
        <v>412</v>
      </c>
      <c r="R348" s="33">
        <f t="shared" si="65"/>
        <v>0.51607089806161266</v>
      </c>
      <c r="S348" s="12">
        <v>0.12379301807378065</v>
      </c>
      <c r="T348" s="10">
        <v>314</v>
      </c>
      <c r="U348" s="33">
        <f t="shared" si="66"/>
        <v>0.37151298819659129</v>
      </c>
      <c r="V348" s="11">
        <v>5.5999999999999994E-2</v>
      </c>
      <c r="W348" s="10">
        <v>303</v>
      </c>
      <c r="X348" s="33">
        <f t="shared" si="67"/>
        <v>-9.8796946859919549E-2</v>
      </c>
      <c r="Y348" s="13">
        <v>81500</v>
      </c>
      <c r="Z348" s="10">
        <v>32</v>
      </c>
      <c r="AA348" s="33">
        <f t="shared" si="68"/>
        <v>-1.7935318048327722</v>
      </c>
      <c r="AB348" s="11">
        <v>9.3000000000000013E-2</v>
      </c>
      <c r="AC348" s="10">
        <v>88</v>
      </c>
      <c r="AD348" s="33">
        <f t="shared" si="69"/>
        <v>-0.81429754531871801</v>
      </c>
      <c r="AE348" s="11">
        <v>0.85799999999999998</v>
      </c>
      <c r="AF348" s="10">
        <v>485</v>
      </c>
      <c r="AG348" s="33">
        <f t="shared" si="70"/>
        <v>0.72661636774843485</v>
      </c>
      <c r="AH348" s="14">
        <v>1.824494532970087</v>
      </c>
      <c r="AI348" s="10">
        <v>1</v>
      </c>
      <c r="AJ348" s="33">
        <f t="shared" si="71"/>
        <v>-0.40625395961914518</v>
      </c>
      <c r="AK348" s="13">
        <v>10675.818643228522</v>
      </c>
      <c r="AL348" s="38"/>
    </row>
    <row r="349" spans="1:38" x14ac:dyDescent="0.25">
      <c r="A349" t="s">
        <v>950</v>
      </c>
      <c r="B349" s="5" t="s">
        <v>343</v>
      </c>
      <c r="C349" s="6" t="s">
        <v>93</v>
      </c>
      <c r="D349" s="7" t="s">
        <v>34</v>
      </c>
      <c r="E349" s="36">
        <f t="shared" si="60"/>
        <v>1.4963754394537294</v>
      </c>
      <c r="F349" s="8">
        <v>23.360857177838326</v>
      </c>
      <c r="G349" s="9">
        <f t="shared" si="61"/>
        <v>305</v>
      </c>
      <c r="H349" s="10">
        <v>347</v>
      </c>
      <c r="I349" s="33">
        <f t="shared" si="62"/>
        <v>0.19271974154239879</v>
      </c>
      <c r="J349" s="11">
        <v>3.0799435548193088E-2</v>
      </c>
      <c r="K349" s="10">
        <v>441</v>
      </c>
      <c r="L349" s="33">
        <f t="shared" si="63"/>
        <v>0.5644648092395318</v>
      </c>
      <c r="M349" s="11">
        <v>3.5616438356164383E-2</v>
      </c>
      <c r="N349" s="10">
        <v>309</v>
      </c>
      <c r="O349" s="33">
        <f t="shared" si="64"/>
        <v>0.37895417705386314</v>
      </c>
      <c r="P349" s="11">
        <v>3.9E-2</v>
      </c>
      <c r="Q349" s="10">
        <v>414</v>
      </c>
      <c r="R349" s="33">
        <f t="shared" si="65"/>
        <v>0.51748116842277769</v>
      </c>
      <c r="S349" s="12">
        <v>0.1190405333015892</v>
      </c>
      <c r="T349" s="10">
        <v>245</v>
      </c>
      <c r="U349" s="33">
        <f t="shared" si="66"/>
        <v>0.15261781228336671</v>
      </c>
      <c r="V349" s="11">
        <v>7.0000000000000007E-2</v>
      </c>
      <c r="W349" s="10">
        <v>270</v>
      </c>
      <c r="X349" s="33">
        <f t="shared" si="67"/>
        <v>-0.21183269195337154</v>
      </c>
      <c r="Y349" s="13">
        <v>78077</v>
      </c>
      <c r="Z349" s="10">
        <v>383</v>
      </c>
      <c r="AA349" s="33">
        <f t="shared" si="68"/>
        <v>0.56140905439394195</v>
      </c>
      <c r="AB349" s="11">
        <v>4.4000000000000004E-2</v>
      </c>
      <c r="AC349" s="10">
        <v>215</v>
      </c>
      <c r="AD349" s="33">
        <f t="shared" si="69"/>
        <v>3.279324943151523E-2</v>
      </c>
      <c r="AE349" s="11">
        <v>0.91299999999999992</v>
      </c>
      <c r="AF349" s="10">
        <v>180</v>
      </c>
      <c r="AG349" s="33">
        <f t="shared" si="70"/>
        <v>-0.2555178269122913</v>
      </c>
      <c r="AH349" s="14">
        <v>2.8630695341706023</v>
      </c>
      <c r="AI349" s="10">
        <v>231</v>
      </c>
      <c r="AJ349" s="33">
        <f t="shared" si="71"/>
        <v>-0.24185604458309459</v>
      </c>
      <c r="AK349" s="13">
        <v>108690.14290816023</v>
      </c>
      <c r="AL349" s="38"/>
    </row>
    <row r="350" spans="1:38" x14ac:dyDescent="0.25">
      <c r="A350" t="s">
        <v>951</v>
      </c>
      <c r="B350" s="5" t="s">
        <v>526</v>
      </c>
      <c r="C350" s="6" t="s">
        <v>61</v>
      </c>
      <c r="D350" s="7" t="s">
        <v>39</v>
      </c>
      <c r="E350" s="36">
        <f t="shared" si="60"/>
        <v>5.0937443288160793</v>
      </c>
      <c r="F350" s="8">
        <v>13.353648588455956</v>
      </c>
      <c r="G350" s="9">
        <f t="shared" si="61"/>
        <v>501</v>
      </c>
      <c r="H350" s="10">
        <v>403</v>
      </c>
      <c r="I350" s="33">
        <f t="shared" si="62"/>
        <v>0.33041025532470714</v>
      </c>
      <c r="J350" s="11">
        <v>4.2907326865172291E-2</v>
      </c>
      <c r="K350" s="10">
        <v>388</v>
      </c>
      <c r="L350" s="33">
        <f t="shared" si="63"/>
        <v>0.44931728199186927</v>
      </c>
      <c r="M350" s="11">
        <v>4.1841004184100417E-2</v>
      </c>
      <c r="N350" s="10">
        <v>446</v>
      </c>
      <c r="O350" s="33">
        <f t="shared" si="64"/>
        <v>0.71690800262277754</v>
      </c>
      <c r="P350" s="11">
        <v>1.7000000000000001E-2</v>
      </c>
      <c r="Q350" s="10">
        <v>402</v>
      </c>
      <c r="R350" s="33">
        <f t="shared" si="65"/>
        <v>0.50520866020537814</v>
      </c>
      <c r="S350" s="12">
        <v>0.16039778651054618</v>
      </c>
      <c r="T350" s="10">
        <v>381</v>
      </c>
      <c r="U350" s="33">
        <f t="shared" si="66"/>
        <v>0.54350205498555315</v>
      </c>
      <c r="V350" s="11">
        <v>4.4999999999999998E-2</v>
      </c>
      <c r="W350" s="10">
        <v>514</v>
      </c>
      <c r="X350" s="33">
        <f t="shared" si="67"/>
        <v>1.5046727214143276</v>
      </c>
      <c r="Y350" s="13">
        <v>130057</v>
      </c>
      <c r="Z350" s="10">
        <v>496</v>
      </c>
      <c r="AA350" s="33">
        <f t="shared" si="68"/>
        <v>0.89782917714061539</v>
      </c>
      <c r="AB350" s="11">
        <v>3.7000000000000005E-2</v>
      </c>
      <c r="AC350" s="10">
        <v>438</v>
      </c>
      <c r="AD350" s="33">
        <f t="shared" si="69"/>
        <v>0.71046588523170484</v>
      </c>
      <c r="AE350" s="11">
        <v>0.95700000000000007</v>
      </c>
      <c r="AF350" s="10">
        <v>324</v>
      </c>
      <c r="AG350" s="33">
        <f t="shared" si="70"/>
        <v>0.16054297989716193</v>
      </c>
      <c r="AH350" s="14">
        <v>2.4230987488331812</v>
      </c>
      <c r="AI350" s="10">
        <v>435</v>
      </c>
      <c r="AJ350" s="33">
        <f t="shared" si="71"/>
        <v>-7.963920835084963E-2</v>
      </c>
      <c r="AK350" s="13">
        <v>205404.10417836235</v>
      </c>
      <c r="AL350" s="38"/>
    </row>
    <row r="351" spans="1:38" x14ac:dyDescent="0.25">
      <c r="A351" t="s">
        <v>952</v>
      </c>
      <c r="B351" s="5" t="s">
        <v>40</v>
      </c>
      <c r="C351" s="6" t="s">
        <v>41</v>
      </c>
      <c r="D351" s="7" t="s">
        <v>34</v>
      </c>
      <c r="E351" s="36">
        <f t="shared" si="60"/>
        <v>-16.532489143865636</v>
      </c>
      <c r="F351" s="8">
        <v>73.513792298980491</v>
      </c>
      <c r="G351" s="9">
        <f t="shared" si="61"/>
        <v>12</v>
      </c>
      <c r="H351" s="10">
        <v>332</v>
      </c>
      <c r="I351" s="33">
        <f t="shared" si="62"/>
        <v>0.16287093137607891</v>
      </c>
      <c r="J351" s="11">
        <v>2.817466395349677E-2</v>
      </c>
      <c r="K351" s="10">
        <v>17</v>
      </c>
      <c r="L351" s="33">
        <f t="shared" si="63"/>
        <v>-1.6922130636658059</v>
      </c>
      <c r="M351" s="11">
        <v>0.15760637863628529</v>
      </c>
      <c r="N351" s="10">
        <v>9</v>
      </c>
      <c r="O351" s="33">
        <f t="shared" si="64"/>
        <v>-3.5228763545145116</v>
      </c>
      <c r="P351" s="11">
        <v>0.29299999999999998</v>
      </c>
      <c r="Q351" s="10">
        <v>15</v>
      </c>
      <c r="R351" s="33">
        <f t="shared" si="65"/>
        <v>-2.9298901948669411</v>
      </c>
      <c r="S351" s="12">
        <v>11.736373180489743</v>
      </c>
      <c r="T351" s="10">
        <v>12</v>
      </c>
      <c r="U351" s="33">
        <f t="shared" si="66"/>
        <v>-3.3966111114524855</v>
      </c>
      <c r="V351" s="11">
        <v>0.29699999999999999</v>
      </c>
      <c r="W351" s="10">
        <v>10</v>
      </c>
      <c r="X351" s="33">
        <f t="shared" si="67"/>
        <v>-1.6957942207320877</v>
      </c>
      <c r="Y351" s="13">
        <v>33139</v>
      </c>
      <c r="Z351" s="10">
        <v>37</v>
      </c>
      <c r="AA351" s="33">
        <f t="shared" si="68"/>
        <v>-1.5532317171565766</v>
      </c>
      <c r="AB351" s="11">
        <v>8.8000000000000009E-2</v>
      </c>
      <c r="AC351" s="10">
        <v>16</v>
      </c>
      <c r="AD351" s="33">
        <f t="shared" si="69"/>
        <v>-2.8935204051602019</v>
      </c>
      <c r="AE351" s="11">
        <v>0.72299999999999998</v>
      </c>
      <c r="AF351" s="10">
        <v>166</v>
      </c>
      <c r="AG351" s="33">
        <f t="shared" si="70"/>
        <v>-0.2906151275407694</v>
      </c>
      <c r="AH351" s="14">
        <v>2.9001837892698745</v>
      </c>
      <c r="AI351" s="10">
        <v>29</v>
      </c>
      <c r="AJ351" s="33">
        <f t="shared" si="71"/>
        <v>-0.34230330010083443</v>
      </c>
      <c r="AK351" s="13">
        <v>48803.313615469742</v>
      </c>
      <c r="AL351" s="38">
        <v>1</v>
      </c>
    </row>
    <row r="352" spans="1:38" x14ac:dyDescent="0.25">
      <c r="A352" t="s">
        <v>953</v>
      </c>
      <c r="B352" s="5" t="s">
        <v>204</v>
      </c>
      <c r="C352" s="6" t="s">
        <v>47</v>
      </c>
      <c r="D352" s="7" t="s">
        <v>20</v>
      </c>
      <c r="E352" s="36">
        <f t="shared" si="60"/>
        <v>-1.732956861206312</v>
      </c>
      <c r="F352" s="8">
        <v>32.344256693161142</v>
      </c>
      <c r="G352" s="9">
        <f t="shared" si="61"/>
        <v>163</v>
      </c>
      <c r="H352" s="10">
        <v>113</v>
      </c>
      <c r="I352" s="33">
        <f t="shared" si="62"/>
        <v>-0.59244562314785687</v>
      </c>
      <c r="J352" s="11">
        <v>-3.8244514106583027E-2</v>
      </c>
      <c r="K352" s="10">
        <v>172</v>
      </c>
      <c r="L352" s="33">
        <f t="shared" si="63"/>
        <v>-0.18201244350738874</v>
      </c>
      <c r="M352" s="11">
        <v>7.5968992248062014E-2</v>
      </c>
      <c r="N352" s="10">
        <v>110</v>
      </c>
      <c r="O352" s="33">
        <f t="shared" si="64"/>
        <v>-0.49665346192014237</v>
      </c>
      <c r="P352" s="11">
        <v>9.6000000000000002E-2</v>
      </c>
      <c r="Q352" s="10">
        <v>205</v>
      </c>
      <c r="R352" s="33">
        <f t="shared" si="65"/>
        <v>0.16591679814019991</v>
      </c>
      <c r="S352" s="12">
        <v>1.3037809647979139</v>
      </c>
      <c r="T352" s="10">
        <v>230</v>
      </c>
      <c r="U352" s="33">
        <f t="shared" si="66"/>
        <v>0.10571170315910453</v>
      </c>
      <c r="V352" s="11">
        <v>7.2999999999999995E-2</v>
      </c>
      <c r="W352" s="10">
        <v>208</v>
      </c>
      <c r="X352" s="33">
        <f t="shared" si="67"/>
        <v>-0.46019431592294568</v>
      </c>
      <c r="Y352" s="13">
        <v>70556</v>
      </c>
      <c r="Z352" s="10">
        <v>88</v>
      </c>
      <c r="AA352" s="33">
        <f t="shared" si="68"/>
        <v>-0.88039147166322995</v>
      </c>
      <c r="AB352" s="11">
        <v>7.400000000000001E-2</v>
      </c>
      <c r="AC352" s="10">
        <v>287</v>
      </c>
      <c r="AD352" s="33">
        <f t="shared" si="69"/>
        <v>0.27921966244976709</v>
      </c>
      <c r="AE352" s="11">
        <v>0.92900000000000005</v>
      </c>
      <c r="AF352" s="10">
        <v>82</v>
      </c>
      <c r="AG352" s="33">
        <f t="shared" si="70"/>
        <v>-0.71350208137671256</v>
      </c>
      <c r="AH352" s="14">
        <v>3.3473730033055049</v>
      </c>
      <c r="AI352" s="10">
        <v>104</v>
      </c>
      <c r="AJ352" s="33">
        <f t="shared" si="71"/>
        <v>-0.2983029537643041</v>
      </c>
      <c r="AK352" s="13">
        <v>75036.397001303776</v>
      </c>
      <c r="AL352" s="38"/>
    </row>
    <row r="353" spans="1:38" x14ac:dyDescent="0.25">
      <c r="A353" t="s">
        <v>954</v>
      </c>
      <c r="B353" s="5" t="s">
        <v>96</v>
      </c>
      <c r="C353" s="6" t="s">
        <v>71</v>
      </c>
      <c r="D353" s="7" t="s">
        <v>34</v>
      </c>
      <c r="E353" s="36">
        <f t="shared" si="60"/>
        <v>-6.1750348886451096</v>
      </c>
      <c r="F353" s="8">
        <v>44.701288389949866</v>
      </c>
      <c r="G353" s="9">
        <f t="shared" si="61"/>
        <v>56</v>
      </c>
      <c r="H353" s="10">
        <v>129</v>
      </c>
      <c r="I353" s="33">
        <f t="shared" si="62"/>
        <v>-0.54572719234114508</v>
      </c>
      <c r="J353" s="11">
        <v>-3.4136303111003463E-2</v>
      </c>
      <c r="K353" s="10">
        <v>95</v>
      </c>
      <c r="L353" s="33">
        <f t="shared" si="63"/>
        <v>-0.5370323333936986</v>
      </c>
      <c r="M353" s="11">
        <v>9.5160413268080474E-2</v>
      </c>
      <c r="N353" s="10">
        <v>45</v>
      </c>
      <c r="O353" s="33">
        <f t="shared" si="64"/>
        <v>-1.4490687885234466</v>
      </c>
      <c r="P353" s="11">
        <v>0.158</v>
      </c>
      <c r="Q353" s="10">
        <v>79</v>
      </c>
      <c r="R353" s="33">
        <f t="shared" si="65"/>
        <v>-0.48853107939636137</v>
      </c>
      <c r="S353" s="12">
        <v>3.5092116806617368</v>
      </c>
      <c r="T353" s="10">
        <v>66</v>
      </c>
      <c r="U353" s="33">
        <f t="shared" si="66"/>
        <v>-0.98876417640701764</v>
      </c>
      <c r="V353" s="11">
        <v>0.14300000000000002</v>
      </c>
      <c r="W353" s="10">
        <v>45</v>
      </c>
      <c r="X353" s="33">
        <f t="shared" si="67"/>
        <v>-1.1915418609374595</v>
      </c>
      <c r="Y353" s="13">
        <v>48409</v>
      </c>
      <c r="Z353" s="10">
        <v>124</v>
      </c>
      <c r="AA353" s="33">
        <f t="shared" si="68"/>
        <v>-0.44785131384607807</v>
      </c>
      <c r="AB353" s="11">
        <v>6.5000000000000002E-2</v>
      </c>
      <c r="AC353" s="10">
        <v>72</v>
      </c>
      <c r="AD353" s="33">
        <f t="shared" si="69"/>
        <v>-0.95291240264148191</v>
      </c>
      <c r="AE353" s="11">
        <v>0.84900000000000009</v>
      </c>
      <c r="AF353" s="10">
        <v>29</v>
      </c>
      <c r="AG353" s="33">
        <f t="shared" si="70"/>
        <v>-1.2492273399459342</v>
      </c>
      <c r="AH353" s="14">
        <v>3.9138850584670486</v>
      </c>
      <c r="AI353" s="10">
        <v>111</v>
      </c>
      <c r="AJ353" s="33">
        <f t="shared" si="71"/>
        <v>-0.29347420189227813</v>
      </c>
      <c r="AK353" s="13">
        <v>77915.307306680028</v>
      </c>
      <c r="AL353" s="38"/>
    </row>
    <row r="354" spans="1:38" x14ac:dyDescent="0.25">
      <c r="A354" t="s">
        <v>955</v>
      </c>
      <c r="B354" s="5" t="s">
        <v>267</v>
      </c>
      <c r="C354" s="6" t="s">
        <v>93</v>
      </c>
      <c r="D354" s="7" t="s">
        <v>34</v>
      </c>
      <c r="E354" s="36">
        <f t="shared" si="60"/>
        <v>-0.11038181675886162</v>
      </c>
      <c r="F354" s="8">
        <v>27.830555868726041</v>
      </c>
      <c r="G354" s="9">
        <f t="shared" si="61"/>
        <v>227</v>
      </c>
      <c r="H354" s="10">
        <v>411</v>
      </c>
      <c r="I354" s="33">
        <f t="shared" si="62"/>
        <v>0.34495354648062143</v>
      </c>
      <c r="J354" s="11">
        <v>4.4186199199002019E-2</v>
      </c>
      <c r="K354" s="10">
        <v>493</v>
      </c>
      <c r="L354" s="33">
        <f t="shared" si="63"/>
        <v>0.71208301980368449</v>
      </c>
      <c r="M354" s="11">
        <v>2.7636594663278273E-2</v>
      </c>
      <c r="N354" s="10">
        <v>226</v>
      </c>
      <c r="O354" s="33">
        <f t="shared" si="64"/>
        <v>0.10244650158838768</v>
      </c>
      <c r="P354" s="11">
        <v>5.7000000000000002E-2</v>
      </c>
      <c r="Q354" s="10">
        <v>434</v>
      </c>
      <c r="R354" s="33">
        <f t="shared" si="65"/>
        <v>0.5528057078878641</v>
      </c>
      <c r="S354" s="12">
        <v>0</v>
      </c>
      <c r="T354" s="10">
        <v>204</v>
      </c>
      <c r="U354" s="33">
        <f t="shared" si="66"/>
        <v>-3.7358847975077596E-3</v>
      </c>
      <c r="V354" s="11">
        <v>0.08</v>
      </c>
      <c r="W354" s="10">
        <v>172</v>
      </c>
      <c r="X354" s="33">
        <f t="shared" si="67"/>
        <v>-0.5946616118681799</v>
      </c>
      <c r="Y354" s="13">
        <v>66484</v>
      </c>
      <c r="Z354" s="10">
        <v>183</v>
      </c>
      <c r="AA354" s="33">
        <f t="shared" si="68"/>
        <v>-0.11143119109940437</v>
      </c>
      <c r="AB354" s="11">
        <v>5.7999999999999996E-2</v>
      </c>
      <c r="AC354" s="10">
        <v>184</v>
      </c>
      <c r="AD354" s="33">
        <f t="shared" si="69"/>
        <v>-0.1674282111458113</v>
      </c>
      <c r="AE354" s="11">
        <v>0.9</v>
      </c>
      <c r="AF354" s="10">
        <v>152</v>
      </c>
      <c r="AG354" s="33">
        <f t="shared" si="70"/>
        <v>-0.35097821282163699</v>
      </c>
      <c r="AH354" s="14">
        <v>2.9640157907507927</v>
      </c>
      <c r="AI354" s="10">
        <v>182</v>
      </c>
      <c r="AJ354" s="33">
        <f t="shared" si="71"/>
        <v>-0.25956686275950919</v>
      </c>
      <c r="AK354" s="13">
        <v>98130.922157947687</v>
      </c>
      <c r="AL354" s="38"/>
    </row>
    <row r="355" spans="1:38" x14ac:dyDescent="0.25">
      <c r="A355" t="s">
        <v>956</v>
      </c>
      <c r="B355" s="5" t="s">
        <v>120</v>
      </c>
      <c r="C355" s="6" t="s">
        <v>52</v>
      </c>
      <c r="D355" s="7" t="s">
        <v>34</v>
      </c>
      <c r="E355" s="36">
        <f t="shared" si="60"/>
        <v>-4.6527403901589386</v>
      </c>
      <c r="F355" s="8">
        <v>40.466549321107635</v>
      </c>
      <c r="G355" s="9">
        <f t="shared" si="61"/>
        <v>80</v>
      </c>
      <c r="H355" s="10">
        <v>482</v>
      </c>
      <c r="I355" s="33">
        <f t="shared" si="62"/>
        <v>0.66169236387743324</v>
      </c>
      <c r="J355" s="11">
        <v>7.2038801906058492E-2</v>
      </c>
      <c r="K355" s="10">
        <v>246</v>
      </c>
      <c r="L355" s="33">
        <f t="shared" si="63"/>
        <v>4.3531054164715491E-2</v>
      </c>
      <c r="M355" s="11">
        <v>6.3776716982754916E-2</v>
      </c>
      <c r="N355" s="10">
        <v>44</v>
      </c>
      <c r="O355" s="33">
        <f t="shared" si="64"/>
        <v>-1.4951534011010259</v>
      </c>
      <c r="P355" s="11">
        <v>0.161</v>
      </c>
      <c r="Q355" s="10">
        <v>434</v>
      </c>
      <c r="R355" s="33">
        <f t="shared" si="65"/>
        <v>0.5528057078878641</v>
      </c>
      <c r="S355" s="12">
        <v>0</v>
      </c>
      <c r="T355" s="10">
        <v>52</v>
      </c>
      <c r="U355" s="33">
        <f t="shared" si="66"/>
        <v>-1.2232947220283292</v>
      </c>
      <c r="V355" s="11">
        <v>0.158</v>
      </c>
      <c r="W355" s="10">
        <v>84</v>
      </c>
      <c r="X355" s="33">
        <f t="shared" si="67"/>
        <v>-0.96656011062437508</v>
      </c>
      <c r="Y355" s="13">
        <v>55222</v>
      </c>
      <c r="Z355" s="10">
        <v>194</v>
      </c>
      <c r="AA355" s="33">
        <f t="shared" si="68"/>
        <v>-6.3371173564165606E-2</v>
      </c>
      <c r="AB355" s="11">
        <v>5.7000000000000002E-2</v>
      </c>
      <c r="AC355" s="10">
        <v>43</v>
      </c>
      <c r="AD355" s="33">
        <f t="shared" si="69"/>
        <v>-1.5227734827461854</v>
      </c>
      <c r="AE355" s="11">
        <v>0.81200000000000006</v>
      </c>
      <c r="AF355" s="10">
        <v>208</v>
      </c>
      <c r="AG355" s="33">
        <f t="shared" si="70"/>
        <v>-0.16499567838993665</v>
      </c>
      <c r="AH355" s="14">
        <v>2.7673453031832529</v>
      </c>
      <c r="AI355" s="10">
        <v>143</v>
      </c>
      <c r="AJ355" s="33">
        <f t="shared" si="71"/>
        <v>-0.27780057158309968</v>
      </c>
      <c r="AK355" s="13">
        <v>87259.953090025869</v>
      </c>
      <c r="AL355" s="38">
        <v>1</v>
      </c>
    </row>
    <row r="356" spans="1:38" ht="22.5" x14ac:dyDescent="0.25">
      <c r="A356" t="s">
        <v>957</v>
      </c>
      <c r="B356" s="5" t="s">
        <v>308</v>
      </c>
      <c r="C356" s="6" t="s">
        <v>49</v>
      </c>
      <c r="D356" s="7" t="s">
        <v>39</v>
      </c>
      <c r="E356" s="36">
        <f t="shared" si="60"/>
        <v>0.93115615908276983</v>
      </c>
      <c r="F356" s="8">
        <v>24.933191684354668</v>
      </c>
      <c r="G356" s="9">
        <f t="shared" si="61"/>
        <v>270</v>
      </c>
      <c r="H356" s="10">
        <v>515</v>
      </c>
      <c r="I356" s="33">
        <f t="shared" si="62"/>
        <v>0.96869638323212903</v>
      </c>
      <c r="J356" s="11">
        <v>9.9035369774919557E-2</v>
      </c>
      <c r="K356" s="10">
        <v>476</v>
      </c>
      <c r="L356" s="33">
        <f t="shared" si="63"/>
        <v>0.66852117291969648</v>
      </c>
      <c r="M356" s="11">
        <v>2.9991431019708654E-2</v>
      </c>
      <c r="N356" s="10">
        <v>262</v>
      </c>
      <c r="O356" s="33">
        <f t="shared" si="64"/>
        <v>0.24070033932112542</v>
      </c>
      <c r="P356" s="11">
        <v>4.8000000000000001E-2</v>
      </c>
      <c r="Q356" s="10">
        <v>217</v>
      </c>
      <c r="R356" s="33">
        <f t="shared" si="65"/>
        <v>0.19858842333316828</v>
      </c>
      <c r="S356" s="12">
        <v>1.1936805149210064</v>
      </c>
      <c r="T356" s="10">
        <v>237</v>
      </c>
      <c r="U356" s="33">
        <f t="shared" si="66"/>
        <v>0.12134707286719178</v>
      </c>
      <c r="V356" s="11">
        <v>7.2000000000000008E-2</v>
      </c>
      <c r="W356" s="10">
        <v>290</v>
      </c>
      <c r="X356" s="33">
        <f t="shared" si="67"/>
        <v>-0.13650855097815565</v>
      </c>
      <c r="Y356" s="13">
        <v>80358</v>
      </c>
      <c r="Z356" s="10">
        <v>352</v>
      </c>
      <c r="AA356" s="33">
        <f t="shared" si="68"/>
        <v>0.46528901932346411</v>
      </c>
      <c r="AB356" s="11">
        <v>4.5999999999999999E-2</v>
      </c>
      <c r="AC356" s="10">
        <v>152</v>
      </c>
      <c r="AD356" s="33">
        <f t="shared" si="69"/>
        <v>-0.33684637009585827</v>
      </c>
      <c r="AE356" s="11">
        <v>0.88900000000000001</v>
      </c>
      <c r="AF356" s="10">
        <v>307</v>
      </c>
      <c r="AG356" s="33">
        <f t="shared" si="70"/>
        <v>0.12622633048483539</v>
      </c>
      <c r="AH356" s="14">
        <v>2.4593874906348212</v>
      </c>
      <c r="AI356" s="10">
        <v>211</v>
      </c>
      <c r="AJ356" s="33">
        <f t="shared" si="71"/>
        <v>-0.24909898538932479</v>
      </c>
      <c r="AK356" s="13">
        <v>104371.88894090112</v>
      </c>
      <c r="AL356" s="38"/>
    </row>
    <row r="357" spans="1:38" x14ac:dyDescent="0.25">
      <c r="A357" t="s">
        <v>958</v>
      </c>
      <c r="B357" s="5" t="s">
        <v>587</v>
      </c>
      <c r="C357" s="6" t="s">
        <v>41</v>
      </c>
      <c r="D357" s="7" t="s">
        <v>34</v>
      </c>
      <c r="E357" s="36">
        <f t="shared" si="60"/>
        <v>8.4035284283199214</v>
      </c>
      <c r="F357" s="8">
        <v>4.1464471898173478</v>
      </c>
      <c r="G357" s="9">
        <f t="shared" si="61"/>
        <v>564</v>
      </c>
      <c r="H357" s="10">
        <v>204</v>
      </c>
      <c r="I357" s="33">
        <f t="shared" si="62"/>
        <v>-0.27746640692217139</v>
      </c>
      <c r="J357" s="11">
        <v>-1.0546642899584069E-2</v>
      </c>
      <c r="K357" s="10">
        <v>559</v>
      </c>
      <c r="L357" s="33">
        <f t="shared" si="63"/>
        <v>1.2233292054798399</v>
      </c>
      <c r="M357" s="11">
        <v>0</v>
      </c>
      <c r="N357" s="10">
        <v>506</v>
      </c>
      <c r="O357" s="33">
        <f t="shared" si="64"/>
        <v>0.85516184035551523</v>
      </c>
      <c r="P357" s="11">
        <v>8.0000000000000002E-3</v>
      </c>
      <c r="Q357" s="10">
        <v>357</v>
      </c>
      <c r="R357" s="33">
        <f t="shared" si="65"/>
        <v>0.46370683571357835</v>
      </c>
      <c r="S357" s="12">
        <v>0.30025521693439428</v>
      </c>
      <c r="T357" s="10">
        <v>514</v>
      </c>
      <c r="U357" s="33">
        <f t="shared" si="66"/>
        <v>0.88748018856347721</v>
      </c>
      <c r="V357" s="11">
        <v>2.3E-2</v>
      </c>
      <c r="W357" s="10">
        <v>565</v>
      </c>
      <c r="X357" s="33">
        <f t="shared" si="67"/>
        <v>3.8193792806680573</v>
      </c>
      <c r="Y357" s="13">
        <v>200152</v>
      </c>
      <c r="Z357" s="10">
        <v>556</v>
      </c>
      <c r="AA357" s="33">
        <f t="shared" si="68"/>
        <v>1.1861892823520499</v>
      </c>
      <c r="AB357" s="11">
        <v>3.1E-2</v>
      </c>
      <c r="AC357" s="10">
        <v>465</v>
      </c>
      <c r="AD357" s="33">
        <f t="shared" si="69"/>
        <v>0.83367909174082822</v>
      </c>
      <c r="AE357" s="11">
        <v>0.96499999999999997</v>
      </c>
      <c r="AF357" s="10">
        <v>424</v>
      </c>
      <c r="AG357" s="33">
        <f t="shared" si="70"/>
        <v>0.46886916866185874</v>
      </c>
      <c r="AH357" s="14">
        <v>2.0970538217679304</v>
      </c>
      <c r="AI357" s="10">
        <v>476</v>
      </c>
      <c r="AJ357" s="33">
        <f t="shared" si="71"/>
        <v>1.6995668486137563E-2</v>
      </c>
      <c r="AK357" s="13">
        <v>263017.98663864285</v>
      </c>
      <c r="AL357" s="38"/>
    </row>
    <row r="358" spans="1:38" x14ac:dyDescent="0.25">
      <c r="A358" t="s">
        <v>959</v>
      </c>
      <c r="B358" s="5" t="s">
        <v>458</v>
      </c>
      <c r="C358" s="6" t="s">
        <v>33</v>
      </c>
      <c r="D358" s="7" t="s">
        <v>34</v>
      </c>
      <c r="E358" s="36">
        <f t="shared" si="60"/>
        <v>3.6633725616197323</v>
      </c>
      <c r="F358" s="8">
        <v>17.332675781642848</v>
      </c>
      <c r="G358" s="9">
        <f t="shared" si="61"/>
        <v>429</v>
      </c>
      <c r="H358" s="10">
        <v>495</v>
      </c>
      <c r="I358" s="33">
        <f t="shared" si="62"/>
        <v>0.73953868382949128</v>
      </c>
      <c r="J358" s="11">
        <v>7.8884261012242884E-2</v>
      </c>
      <c r="K358" s="10">
        <v>457</v>
      </c>
      <c r="L358" s="33">
        <f t="shared" si="63"/>
        <v>0.60765869476886414</v>
      </c>
      <c r="M358" s="11">
        <v>3.328149300155521E-2</v>
      </c>
      <c r="N358" s="10">
        <v>535</v>
      </c>
      <c r="O358" s="33">
        <f t="shared" si="64"/>
        <v>0.97805414056239315</v>
      </c>
      <c r="P358" s="11">
        <v>0</v>
      </c>
      <c r="Q358" s="10">
        <v>377</v>
      </c>
      <c r="R358" s="33">
        <f t="shared" si="65"/>
        <v>0.48337571402346108</v>
      </c>
      <c r="S358" s="12">
        <v>0.23397285914833879</v>
      </c>
      <c r="T358" s="10">
        <v>405</v>
      </c>
      <c r="U358" s="33">
        <f t="shared" si="66"/>
        <v>0.6060435338179031</v>
      </c>
      <c r="V358" s="11">
        <v>4.0999999999999995E-2</v>
      </c>
      <c r="W358" s="10">
        <v>394</v>
      </c>
      <c r="X358" s="33">
        <f t="shared" si="67"/>
        <v>0.38534475889967718</v>
      </c>
      <c r="Y358" s="13">
        <v>96161</v>
      </c>
      <c r="Z358" s="10">
        <v>352</v>
      </c>
      <c r="AA358" s="33">
        <f t="shared" si="68"/>
        <v>0.46528901932346411</v>
      </c>
      <c r="AB358" s="11">
        <v>4.5999999999999999E-2</v>
      </c>
      <c r="AC358" s="10">
        <v>336</v>
      </c>
      <c r="AD358" s="33">
        <f t="shared" si="69"/>
        <v>0.43323617058617342</v>
      </c>
      <c r="AE358" s="11">
        <v>0.93900000000000006</v>
      </c>
      <c r="AF358" s="10">
        <v>294</v>
      </c>
      <c r="AG358" s="33">
        <f t="shared" si="70"/>
        <v>6.7018304948977897E-2</v>
      </c>
      <c r="AH358" s="14">
        <v>2.5219980539634155</v>
      </c>
      <c r="AI358" s="10">
        <v>345</v>
      </c>
      <c r="AJ358" s="33">
        <f t="shared" si="71"/>
        <v>-0.16609878592069147</v>
      </c>
      <c r="AK358" s="13">
        <v>153856.75292466074</v>
      </c>
      <c r="AL358" s="38"/>
    </row>
    <row r="359" spans="1:38" x14ac:dyDescent="0.25">
      <c r="A359" t="s">
        <v>960</v>
      </c>
      <c r="B359" s="5" t="s">
        <v>298</v>
      </c>
      <c r="C359" s="6" t="s">
        <v>44</v>
      </c>
      <c r="D359" s="7" t="s">
        <v>20</v>
      </c>
      <c r="E359" s="36">
        <f t="shared" si="60"/>
        <v>0.76762365306138192</v>
      </c>
      <c r="F359" s="8">
        <v>25.388108583130244</v>
      </c>
      <c r="G359" s="9">
        <f t="shared" si="61"/>
        <v>259</v>
      </c>
      <c r="H359" s="10">
        <v>504</v>
      </c>
      <c r="I359" s="33">
        <f t="shared" si="62"/>
        <v>0.83713056432140776</v>
      </c>
      <c r="J359" s="11">
        <v>8.7466056881520649E-2</v>
      </c>
      <c r="K359" s="10">
        <v>43</v>
      </c>
      <c r="L359" s="33">
        <f t="shared" si="63"/>
        <v>-0.99291862727508062</v>
      </c>
      <c r="M359" s="11">
        <v>0.11980440097799511</v>
      </c>
      <c r="N359" s="10">
        <v>311</v>
      </c>
      <c r="O359" s="33">
        <f t="shared" si="64"/>
        <v>0.39431571457972286</v>
      </c>
      <c r="P359" s="11">
        <v>3.7999999999999999E-2</v>
      </c>
      <c r="Q359" s="10">
        <v>407</v>
      </c>
      <c r="R359" s="33">
        <f t="shared" si="65"/>
        <v>0.51380665495364686</v>
      </c>
      <c r="S359" s="12">
        <v>0.13142331449599159</v>
      </c>
      <c r="T359" s="10">
        <v>429</v>
      </c>
      <c r="U359" s="33">
        <f t="shared" si="66"/>
        <v>0.66858501265025272</v>
      </c>
      <c r="V359" s="11">
        <v>3.7000000000000005E-2</v>
      </c>
      <c r="W359" s="10">
        <v>74</v>
      </c>
      <c r="X359" s="33">
        <f t="shared" si="67"/>
        <v>-0.99766723065885698</v>
      </c>
      <c r="Y359" s="13">
        <v>54280</v>
      </c>
      <c r="Z359" s="10">
        <v>150</v>
      </c>
      <c r="AA359" s="33">
        <f t="shared" si="68"/>
        <v>-0.30367126124036076</v>
      </c>
      <c r="AB359" s="11">
        <v>6.2E-2</v>
      </c>
      <c r="AC359" s="10">
        <v>363</v>
      </c>
      <c r="AD359" s="33">
        <f t="shared" si="69"/>
        <v>0.49484277384073427</v>
      </c>
      <c r="AE359" s="11">
        <v>0.94299999999999995</v>
      </c>
      <c r="AF359" s="10">
        <v>427</v>
      </c>
      <c r="AG359" s="33">
        <f t="shared" si="70"/>
        <v>0.47688855554951404</v>
      </c>
      <c r="AH359" s="14">
        <v>2.0885735806850394</v>
      </c>
      <c r="AI359" s="10">
        <v>43</v>
      </c>
      <c r="AJ359" s="33">
        <f t="shared" si="71"/>
        <v>-0.33145253685086901</v>
      </c>
      <c r="AK359" s="13">
        <v>55272.557629123403</v>
      </c>
      <c r="AL359" s="38"/>
    </row>
    <row r="360" spans="1:38" x14ac:dyDescent="0.25">
      <c r="A360" t="s">
        <v>961</v>
      </c>
      <c r="B360" s="5" t="s">
        <v>188</v>
      </c>
      <c r="C360" s="6" t="s">
        <v>172</v>
      </c>
      <c r="D360" s="7" t="s">
        <v>39</v>
      </c>
      <c r="E360" s="36">
        <f t="shared" si="60"/>
        <v>-2.1751749761728267</v>
      </c>
      <c r="F360" s="8">
        <v>33.574424922935819</v>
      </c>
      <c r="G360" s="9">
        <f t="shared" si="61"/>
        <v>147</v>
      </c>
      <c r="H360" s="10">
        <v>261</v>
      </c>
      <c r="I360" s="33">
        <f t="shared" si="62"/>
        <v>-5.4912133084446771E-2</v>
      </c>
      <c r="J360" s="11">
        <v>9.0237899917966491E-3</v>
      </c>
      <c r="K360" s="10">
        <v>353</v>
      </c>
      <c r="L360" s="33">
        <f t="shared" si="63"/>
        <v>0.33513374483851888</v>
      </c>
      <c r="M360" s="11">
        <v>4.8013459298563481E-2</v>
      </c>
      <c r="N360" s="10">
        <v>161</v>
      </c>
      <c r="O360" s="33">
        <f t="shared" si="64"/>
        <v>-0.15869963635122811</v>
      </c>
      <c r="P360" s="11">
        <v>7.400000000000001E-2</v>
      </c>
      <c r="Q360" s="10">
        <v>199</v>
      </c>
      <c r="R360" s="33">
        <f t="shared" si="65"/>
        <v>0.15071384640214808</v>
      </c>
      <c r="S360" s="12">
        <v>1.3550135501355014</v>
      </c>
      <c r="T360" s="10">
        <v>121</v>
      </c>
      <c r="U360" s="33">
        <f t="shared" si="66"/>
        <v>-0.41025549720778148</v>
      </c>
      <c r="V360" s="11">
        <v>0.106</v>
      </c>
      <c r="W360" s="10">
        <v>170</v>
      </c>
      <c r="X360" s="33">
        <f t="shared" si="67"/>
        <v>-0.60166236499695924</v>
      </c>
      <c r="Y360" s="13">
        <v>66272</v>
      </c>
      <c r="Z360" s="10">
        <v>238</v>
      </c>
      <c r="AA360" s="33">
        <f t="shared" si="68"/>
        <v>0.12886889657679079</v>
      </c>
      <c r="AB360" s="11">
        <v>5.2999999999999999E-2</v>
      </c>
      <c r="AC360" s="10">
        <v>68</v>
      </c>
      <c r="AD360" s="33">
        <f t="shared" si="69"/>
        <v>-1.0299206567096852</v>
      </c>
      <c r="AE360" s="11">
        <v>0.84400000000000008</v>
      </c>
      <c r="AF360" s="10">
        <v>50</v>
      </c>
      <c r="AG360" s="33">
        <f t="shared" si="70"/>
        <v>-0.98999617165788112</v>
      </c>
      <c r="AH360" s="14">
        <v>3.6397565204529738</v>
      </c>
      <c r="AI360" s="10">
        <v>84</v>
      </c>
      <c r="AJ360" s="33">
        <f t="shared" si="71"/>
        <v>-0.30710369564063678</v>
      </c>
      <c r="AK360" s="13">
        <v>69789.379313459795</v>
      </c>
      <c r="AL360" s="38"/>
    </row>
    <row r="361" spans="1:38" x14ac:dyDescent="0.25">
      <c r="A361" t="s">
        <v>962</v>
      </c>
      <c r="B361" s="5" t="s">
        <v>78</v>
      </c>
      <c r="C361" s="6" t="s">
        <v>28</v>
      </c>
      <c r="D361" s="7" t="s">
        <v>20</v>
      </c>
      <c r="E361" s="36">
        <f t="shared" si="60"/>
        <v>-7.8177120874681751</v>
      </c>
      <c r="F361" s="8">
        <v>49.270909654606598</v>
      </c>
      <c r="G361" s="9">
        <f t="shared" si="61"/>
        <v>41</v>
      </c>
      <c r="H361" s="10">
        <v>25</v>
      </c>
      <c r="I361" s="33">
        <f t="shared" si="62"/>
        <v>-1.5222687423262447</v>
      </c>
      <c r="J361" s="11">
        <v>-0.12000902323482965</v>
      </c>
      <c r="K361" s="10">
        <v>110</v>
      </c>
      <c r="L361" s="33">
        <f t="shared" si="63"/>
        <v>-0.42532069423670177</v>
      </c>
      <c r="M361" s="11">
        <v>8.9121582315299597E-2</v>
      </c>
      <c r="N361" s="10">
        <v>216</v>
      </c>
      <c r="O361" s="33">
        <f t="shared" si="64"/>
        <v>7.1723426536668175E-2</v>
      </c>
      <c r="P361" s="11">
        <v>5.9000000000000004E-2</v>
      </c>
      <c r="Q361" s="10">
        <v>98</v>
      </c>
      <c r="R361" s="33">
        <f t="shared" si="65"/>
        <v>-0.36001806173979578</v>
      </c>
      <c r="S361" s="12">
        <v>3.0761343245321715</v>
      </c>
      <c r="T361" s="10">
        <v>157</v>
      </c>
      <c r="U361" s="33">
        <f t="shared" si="66"/>
        <v>-0.23826643041881956</v>
      </c>
      <c r="V361" s="11">
        <v>9.5000000000000001E-2</v>
      </c>
      <c r="W361" s="10">
        <v>31</v>
      </c>
      <c r="X361" s="33">
        <f t="shared" si="67"/>
        <v>-1.339086035368527</v>
      </c>
      <c r="Y361" s="13">
        <v>43941</v>
      </c>
      <c r="Z361" s="10">
        <v>2</v>
      </c>
      <c r="AA361" s="33">
        <f t="shared" si="68"/>
        <v>-5.4460931375109389</v>
      </c>
      <c r="AB361" s="11">
        <v>0.16899999999999998</v>
      </c>
      <c r="AC361" s="10">
        <v>123</v>
      </c>
      <c r="AD361" s="33">
        <f t="shared" si="69"/>
        <v>-0.52166617985954589</v>
      </c>
      <c r="AE361" s="11">
        <v>0.877</v>
      </c>
      <c r="AF361" s="10">
        <v>538</v>
      </c>
      <c r="AG361" s="33">
        <f t="shared" si="70"/>
        <v>1.3296215241740956</v>
      </c>
      <c r="AH361" s="14">
        <v>1.186836171756996</v>
      </c>
      <c r="AI361" s="10">
        <v>537</v>
      </c>
      <c r="AJ361" s="33">
        <f t="shared" si="71"/>
        <v>0.68074523595998548</v>
      </c>
      <c r="AK361" s="13">
        <v>658746.63881056139</v>
      </c>
      <c r="AL361" s="38"/>
    </row>
    <row r="362" spans="1:38" x14ac:dyDescent="0.25">
      <c r="A362" t="s">
        <v>963</v>
      </c>
      <c r="B362" s="5" t="s">
        <v>193</v>
      </c>
      <c r="C362" s="6" t="s">
        <v>24</v>
      </c>
      <c r="D362" s="7" t="s">
        <v>20</v>
      </c>
      <c r="E362" s="36">
        <f t="shared" si="60"/>
        <v>-2.1169945254348379</v>
      </c>
      <c r="F362" s="8">
        <v>33.412577771791263</v>
      </c>
      <c r="G362" s="9">
        <f t="shared" si="61"/>
        <v>152</v>
      </c>
      <c r="H362" s="10">
        <v>266</v>
      </c>
      <c r="I362" s="33">
        <f t="shared" si="62"/>
        <v>-4.5670545046903897E-2</v>
      </c>
      <c r="J362" s="11">
        <v>9.8364541360511648E-3</v>
      </c>
      <c r="K362" s="10">
        <v>439</v>
      </c>
      <c r="L362" s="33">
        <f t="shared" si="63"/>
        <v>0.56078667116148462</v>
      </c>
      <c r="M362" s="11">
        <v>3.581526861451461E-2</v>
      </c>
      <c r="N362" s="10">
        <v>164</v>
      </c>
      <c r="O362" s="33">
        <f t="shared" si="64"/>
        <v>-0.14333809882536813</v>
      </c>
      <c r="P362" s="11">
        <v>7.2999999999999995E-2</v>
      </c>
      <c r="Q362" s="10">
        <v>221</v>
      </c>
      <c r="R362" s="33">
        <f t="shared" si="65"/>
        <v>0.2045557445309126</v>
      </c>
      <c r="S362" s="12">
        <v>1.1735711770918904</v>
      </c>
      <c r="T362" s="10">
        <v>87</v>
      </c>
      <c r="U362" s="33">
        <f t="shared" si="66"/>
        <v>-0.69169215195335576</v>
      </c>
      <c r="V362" s="11">
        <v>0.124</v>
      </c>
      <c r="W362" s="10">
        <v>200</v>
      </c>
      <c r="X362" s="33">
        <f t="shared" si="67"/>
        <v>-0.5163984754756934</v>
      </c>
      <c r="Y362" s="13">
        <v>68854</v>
      </c>
      <c r="Z362" s="10">
        <v>83</v>
      </c>
      <c r="AA362" s="33">
        <f t="shared" si="68"/>
        <v>-0.92845148919846832</v>
      </c>
      <c r="AB362" s="11">
        <v>7.4999999999999997E-2</v>
      </c>
      <c r="AC362" s="10">
        <v>212</v>
      </c>
      <c r="AD362" s="33">
        <f t="shared" si="69"/>
        <v>1.98994780423396E-3</v>
      </c>
      <c r="AE362" s="11">
        <v>0.91099999999999992</v>
      </c>
      <c r="AF362" s="10">
        <v>134</v>
      </c>
      <c r="AG362" s="33">
        <f t="shared" si="70"/>
        <v>-0.44722988998070623</v>
      </c>
      <c r="AH362" s="14">
        <v>3.0657988121184219</v>
      </c>
      <c r="AI362" s="10">
        <v>228</v>
      </c>
      <c r="AJ362" s="33">
        <f t="shared" si="71"/>
        <v>-0.24252624540226864</v>
      </c>
      <c r="AK362" s="13">
        <v>108290.56800844971</v>
      </c>
      <c r="AL362" s="38"/>
    </row>
    <row r="363" spans="1:38" x14ac:dyDescent="0.25">
      <c r="A363" t="s">
        <v>964</v>
      </c>
      <c r="B363" s="5" t="s">
        <v>361</v>
      </c>
      <c r="C363" s="6" t="s">
        <v>93</v>
      </c>
      <c r="D363" s="7" t="s">
        <v>34</v>
      </c>
      <c r="E363" s="36">
        <f t="shared" si="60"/>
        <v>1.7802446022595966</v>
      </c>
      <c r="F363" s="8">
        <v>22.571186167814332</v>
      </c>
      <c r="G363" s="9">
        <f t="shared" si="61"/>
        <v>324</v>
      </c>
      <c r="H363" s="10">
        <v>479</v>
      </c>
      <c r="I363" s="33">
        <f t="shared" si="62"/>
        <v>0.64419441547225409</v>
      </c>
      <c r="J363" s="11">
        <v>7.0500110156422213E-2</v>
      </c>
      <c r="K363" s="10">
        <v>417</v>
      </c>
      <c r="L363" s="33">
        <f t="shared" si="63"/>
        <v>0.52485872029109559</v>
      </c>
      <c r="M363" s="11">
        <v>3.7757437070938218E-2</v>
      </c>
      <c r="N363" s="10">
        <v>389</v>
      </c>
      <c r="O363" s="33">
        <f t="shared" si="64"/>
        <v>0.59401570241589952</v>
      </c>
      <c r="P363" s="11">
        <v>2.5000000000000001E-2</v>
      </c>
      <c r="Q363" s="10">
        <v>434</v>
      </c>
      <c r="R363" s="33">
        <f t="shared" si="65"/>
        <v>0.5528057078878641</v>
      </c>
      <c r="S363" s="12">
        <v>0</v>
      </c>
      <c r="T363" s="10">
        <v>174</v>
      </c>
      <c r="U363" s="33">
        <f t="shared" si="66"/>
        <v>-0.16008958187838224</v>
      </c>
      <c r="V363" s="11">
        <v>0.09</v>
      </c>
      <c r="W363" s="10">
        <v>326</v>
      </c>
      <c r="X363" s="33">
        <f t="shared" si="67"/>
        <v>1.2851856575944065E-2</v>
      </c>
      <c r="Y363" s="13">
        <v>84881</v>
      </c>
      <c r="Z363" s="10">
        <v>417</v>
      </c>
      <c r="AA363" s="33">
        <f t="shared" si="68"/>
        <v>0.65752908946442024</v>
      </c>
      <c r="AB363" s="11">
        <v>4.2000000000000003E-2</v>
      </c>
      <c r="AC363" s="10">
        <v>179</v>
      </c>
      <c r="AD363" s="33">
        <f t="shared" si="69"/>
        <v>-0.18282986195945194</v>
      </c>
      <c r="AE363" s="11">
        <v>0.89900000000000002</v>
      </c>
      <c r="AF363" s="10">
        <v>321</v>
      </c>
      <c r="AG363" s="33">
        <f t="shared" si="70"/>
        <v>0.15844547982160381</v>
      </c>
      <c r="AH363" s="14">
        <v>2.4253167870150647</v>
      </c>
      <c r="AI363" s="10">
        <v>417</v>
      </c>
      <c r="AJ363" s="33">
        <f t="shared" si="71"/>
        <v>-0.10365185657174114</v>
      </c>
      <c r="AK363" s="13">
        <v>191087.72134183988</v>
      </c>
      <c r="AL363" s="38"/>
    </row>
    <row r="364" spans="1:38" x14ac:dyDescent="0.25">
      <c r="A364" t="s">
        <v>965</v>
      </c>
      <c r="B364" s="5" t="s">
        <v>451</v>
      </c>
      <c r="C364" s="6" t="s">
        <v>93</v>
      </c>
      <c r="D364" s="7" t="s">
        <v>34</v>
      </c>
      <c r="E364" s="36">
        <f t="shared" si="60"/>
        <v>3.5331195998155476</v>
      </c>
      <c r="F364" s="8">
        <v>17.695015201993588</v>
      </c>
      <c r="G364" s="9">
        <f t="shared" si="61"/>
        <v>421</v>
      </c>
      <c r="H364" s="10">
        <v>340</v>
      </c>
      <c r="I364" s="33">
        <f t="shared" si="62"/>
        <v>0.17963842554803613</v>
      </c>
      <c r="J364" s="11">
        <v>2.9649122807017481E-2</v>
      </c>
      <c r="K364" s="10">
        <v>536</v>
      </c>
      <c r="L364" s="33">
        <f t="shared" si="63"/>
        <v>0.90168505889130024</v>
      </c>
      <c r="M364" s="11">
        <v>1.7387218045112781E-2</v>
      </c>
      <c r="N364" s="10">
        <v>466</v>
      </c>
      <c r="O364" s="33">
        <f t="shared" si="64"/>
        <v>0.74763107767449699</v>
      </c>
      <c r="P364" s="11">
        <v>1.4999999999999999E-2</v>
      </c>
      <c r="Q364" s="10">
        <v>434</v>
      </c>
      <c r="R364" s="33">
        <f t="shared" si="65"/>
        <v>0.5528057078878641</v>
      </c>
      <c r="S364" s="12">
        <v>0</v>
      </c>
      <c r="T364" s="10">
        <v>362</v>
      </c>
      <c r="U364" s="33">
        <f t="shared" si="66"/>
        <v>0.51223131556937829</v>
      </c>
      <c r="V364" s="11">
        <v>4.7E-2</v>
      </c>
      <c r="W364" s="10">
        <v>381</v>
      </c>
      <c r="X364" s="33">
        <f t="shared" si="67"/>
        <v>0.25464201888218285</v>
      </c>
      <c r="Y364" s="13">
        <v>92203</v>
      </c>
      <c r="Z364" s="10">
        <v>450</v>
      </c>
      <c r="AA364" s="33">
        <f t="shared" si="68"/>
        <v>0.75364912453489841</v>
      </c>
      <c r="AB364" s="11">
        <v>0.04</v>
      </c>
      <c r="AC364" s="10">
        <v>311</v>
      </c>
      <c r="AD364" s="33">
        <f t="shared" si="69"/>
        <v>0.35622791651797026</v>
      </c>
      <c r="AE364" s="11">
        <v>0.93400000000000005</v>
      </c>
      <c r="AF364" s="10">
        <v>400</v>
      </c>
      <c r="AG364" s="33">
        <f t="shared" si="70"/>
        <v>0.39571320534780263</v>
      </c>
      <c r="AH364" s="14">
        <v>2.1744138761268634</v>
      </c>
      <c r="AI364" s="10">
        <v>449</v>
      </c>
      <c r="AJ364" s="33">
        <f t="shared" si="71"/>
        <v>-5.3306934792112896E-2</v>
      </c>
      <c r="AK364" s="13">
        <v>221103.45169534843</v>
      </c>
      <c r="AL364" s="38"/>
    </row>
    <row r="365" spans="1:38" x14ac:dyDescent="0.25">
      <c r="A365" t="s">
        <v>966</v>
      </c>
      <c r="B365" s="5" t="s">
        <v>356</v>
      </c>
      <c r="C365" s="6" t="s">
        <v>41</v>
      </c>
      <c r="D365" s="7" t="s">
        <v>34</v>
      </c>
      <c r="E365" s="36">
        <f t="shared" si="60"/>
        <v>1.7071647907624117</v>
      </c>
      <c r="F365" s="8">
        <v>22.774480558747562</v>
      </c>
      <c r="G365" s="9">
        <f t="shared" si="61"/>
        <v>319</v>
      </c>
      <c r="H365" s="10">
        <v>352</v>
      </c>
      <c r="I365" s="33">
        <f t="shared" si="62"/>
        <v>0.20240910323214448</v>
      </c>
      <c r="J365" s="11">
        <v>3.1651474915667777E-2</v>
      </c>
      <c r="K365" s="10">
        <v>325</v>
      </c>
      <c r="L365" s="33">
        <f t="shared" si="63"/>
        <v>0.25303601754065858</v>
      </c>
      <c r="M365" s="11">
        <v>5.2451441772910071E-2</v>
      </c>
      <c r="N365" s="10">
        <v>301</v>
      </c>
      <c r="O365" s="33">
        <f t="shared" si="64"/>
        <v>0.36359263952800336</v>
      </c>
      <c r="P365" s="11">
        <v>0.04</v>
      </c>
      <c r="Q365" s="10">
        <v>326</v>
      </c>
      <c r="R365" s="33">
        <f t="shared" si="65"/>
        <v>0.4186165705880881</v>
      </c>
      <c r="S365" s="12">
        <v>0.45220537080840406</v>
      </c>
      <c r="T365" s="10">
        <v>304</v>
      </c>
      <c r="U365" s="33">
        <f t="shared" si="66"/>
        <v>0.34024224878041631</v>
      </c>
      <c r="V365" s="11">
        <v>5.7999999999999996E-2</v>
      </c>
      <c r="W365" s="10">
        <v>328</v>
      </c>
      <c r="X365" s="33">
        <f t="shared" si="67"/>
        <v>1.5922941674889737E-2</v>
      </c>
      <c r="Y365" s="13">
        <v>84974</v>
      </c>
      <c r="Z365" s="10">
        <v>267</v>
      </c>
      <c r="AA365" s="33">
        <f t="shared" si="68"/>
        <v>0.22498893164726899</v>
      </c>
      <c r="AB365" s="11">
        <v>5.0999999999999997E-2</v>
      </c>
      <c r="AC365" s="10">
        <v>318</v>
      </c>
      <c r="AD365" s="33">
        <f t="shared" si="69"/>
        <v>0.38703121814524982</v>
      </c>
      <c r="AE365" s="11">
        <v>0.93599999999999994</v>
      </c>
      <c r="AF365" s="10">
        <v>141</v>
      </c>
      <c r="AG365" s="33">
        <f t="shared" si="70"/>
        <v>-0.41712948997815502</v>
      </c>
      <c r="AH365" s="14">
        <v>3.0339686170811899</v>
      </c>
      <c r="AI365" s="10">
        <v>288</v>
      </c>
      <c r="AJ365" s="33">
        <f t="shared" si="71"/>
        <v>-0.21123466920066691</v>
      </c>
      <c r="AK365" s="13">
        <v>126946.66042855155</v>
      </c>
      <c r="AL365" s="38">
        <v>1</v>
      </c>
    </row>
    <row r="366" spans="1:38" x14ac:dyDescent="0.25">
      <c r="A366" t="s">
        <v>967</v>
      </c>
      <c r="B366" s="5" t="s">
        <v>487</v>
      </c>
      <c r="C366" s="6" t="s">
        <v>93</v>
      </c>
      <c r="D366" s="7" t="s">
        <v>34</v>
      </c>
      <c r="E366" s="36">
        <f t="shared" si="60"/>
        <v>4.367285502260442</v>
      </c>
      <c r="F366" s="8">
        <v>15.374521407598177</v>
      </c>
      <c r="G366" s="9">
        <f t="shared" si="61"/>
        <v>461</v>
      </c>
      <c r="H366" s="10">
        <v>421</v>
      </c>
      <c r="I366" s="33">
        <f t="shared" si="62"/>
        <v>0.38929447846545506</v>
      </c>
      <c r="J366" s="11">
        <v>4.8085343523604829E-2</v>
      </c>
      <c r="K366" s="10">
        <v>453</v>
      </c>
      <c r="L366" s="33">
        <f t="shared" si="63"/>
        <v>0.59784204512216865</v>
      </c>
      <c r="M366" s="11">
        <v>3.38121546961326E-2</v>
      </c>
      <c r="N366" s="10">
        <v>506</v>
      </c>
      <c r="O366" s="33">
        <f t="shared" si="64"/>
        <v>0.85516184035551523</v>
      </c>
      <c r="P366" s="11">
        <v>8.0000000000000002E-3</v>
      </c>
      <c r="Q366" s="10">
        <v>434</v>
      </c>
      <c r="R366" s="33">
        <f t="shared" si="65"/>
        <v>0.5528057078878641</v>
      </c>
      <c r="S366" s="12">
        <v>0</v>
      </c>
      <c r="T366" s="10">
        <v>504</v>
      </c>
      <c r="U366" s="33">
        <f t="shared" si="66"/>
        <v>0.85620944914730224</v>
      </c>
      <c r="V366" s="11">
        <v>2.5000000000000001E-2</v>
      </c>
      <c r="W366" s="10">
        <v>457</v>
      </c>
      <c r="X366" s="33">
        <f t="shared" si="67"/>
        <v>0.81783939912431658</v>
      </c>
      <c r="Y366" s="13">
        <v>109258</v>
      </c>
      <c r="Z366" s="10">
        <v>369</v>
      </c>
      <c r="AA366" s="33">
        <f t="shared" si="68"/>
        <v>0.51334903685870326</v>
      </c>
      <c r="AB366" s="11">
        <v>4.4999999999999998E-2</v>
      </c>
      <c r="AC366" s="10">
        <v>375</v>
      </c>
      <c r="AD366" s="33">
        <f t="shared" si="69"/>
        <v>0.52564607546801556</v>
      </c>
      <c r="AE366" s="11">
        <v>0.94499999999999995</v>
      </c>
      <c r="AF366" s="10">
        <v>305</v>
      </c>
      <c r="AG366" s="33">
        <f t="shared" si="70"/>
        <v>0.11562167274203766</v>
      </c>
      <c r="AH366" s="14">
        <v>2.4706015716512773</v>
      </c>
      <c r="AI366" s="10">
        <v>406</v>
      </c>
      <c r="AJ366" s="33">
        <f t="shared" si="71"/>
        <v>-0.11766222265476328</v>
      </c>
      <c r="AK366" s="13">
        <v>182734.71659703759</v>
      </c>
      <c r="AL366" s="38"/>
    </row>
    <row r="367" spans="1:38" x14ac:dyDescent="0.25">
      <c r="A367" t="s">
        <v>968</v>
      </c>
      <c r="B367" s="5" t="s">
        <v>233</v>
      </c>
      <c r="C367" s="6" t="s">
        <v>19</v>
      </c>
      <c r="D367" s="7" t="s">
        <v>20</v>
      </c>
      <c r="E367" s="36">
        <f t="shared" si="60"/>
        <v>-0.88365990022959673</v>
      </c>
      <c r="F367" s="8">
        <v>29.981671119033646</v>
      </c>
      <c r="G367" s="9">
        <f t="shared" si="61"/>
        <v>193</v>
      </c>
      <c r="H367" s="10">
        <v>151</v>
      </c>
      <c r="I367" s="33">
        <f t="shared" si="62"/>
        <v>-0.48402472151569281</v>
      </c>
      <c r="J367" s="11">
        <v>-2.871046228710461E-2</v>
      </c>
      <c r="K367" s="10">
        <v>166</v>
      </c>
      <c r="L367" s="33">
        <f t="shared" si="63"/>
        <v>-0.19270922066680107</v>
      </c>
      <c r="M367" s="11">
        <v>7.6547231270358312E-2</v>
      </c>
      <c r="N367" s="10">
        <v>216</v>
      </c>
      <c r="O367" s="33">
        <f t="shared" si="64"/>
        <v>7.1723426536668175E-2</v>
      </c>
      <c r="P367" s="11">
        <v>5.9000000000000004E-2</v>
      </c>
      <c r="Q367" s="10">
        <v>65</v>
      </c>
      <c r="R367" s="33">
        <f t="shared" si="65"/>
        <v>-0.71088279266318621</v>
      </c>
      <c r="S367" s="12">
        <v>4.2585170340681362</v>
      </c>
      <c r="T367" s="10">
        <v>326</v>
      </c>
      <c r="U367" s="33">
        <f t="shared" si="66"/>
        <v>0.40278372761276598</v>
      </c>
      <c r="V367" s="11">
        <v>5.4000000000000006E-2</v>
      </c>
      <c r="W367" s="10">
        <v>193</v>
      </c>
      <c r="X367" s="33">
        <f t="shared" si="67"/>
        <v>-0.54562331754630544</v>
      </c>
      <c r="Y367" s="13">
        <v>67969</v>
      </c>
      <c r="Z367" s="10">
        <v>213</v>
      </c>
      <c r="AA367" s="33">
        <f t="shared" si="68"/>
        <v>3.2748861506312593E-2</v>
      </c>
      <c r="AB367" s="11">
        <v>5.5E-2</v>
      </c>
      <c r="AC367" s="10">
        <v>328</v>
      </c>
      <c r="AD367" s="33">
        <f t="shared" si="69"/>
        <v>0.40243286895889219</v>
      </c>
      <c r="AE367" s="11">
        <v>0.93700000000000006</v>
      </c>
      <c r="AF367" s="10">
        <v>37</v>
      </c>
      <c r="AG367" s="33">
        <f t="shared" si="70"/>
        <v>-1.1602482374205041</v>
      </c>
      <c r="AH367" s="14">
        <v>3.8197925484877047</v>
      </c>
      <c r="AI367" s="10">
        <v>79</v>
      </c>
      <c r="AJ367" s="33">
        <f t="shared" si="71"/>
        <v>-0.31038851893597796</v>
      </c>
      <c r="AK367" s="13">
        <v>67830.961923847703</v>
      </c>
      <c r="AL367" s="38"/>
    </row>
    <row r="368" spans="1:38" x14ac:dyDescent="0.25">
      <c r="A368" t="s">
        <v>969</v>
      </c>
      <c r="B368" s="5" t="s">
        <v>228</v>
      </c>
      <c r="C368" s="6" t="s">
        <v>28</v>
      </c>
      <c r="D368" s="7" t="s">
        <v>20</v>
      </c>
      <c r="E368" s="36">
        <f t="shared" si="60"/>
        <v>-1.011389068365498</v>
      </c>
      <c r="F368" s="8">
        <v>30.336989816613983</v>
      </c>
      <c r="G368" s="9">
        <f t="shared" si="61"/>
        <v>188</v>
      </c>
      <c r="H368" s="10">
        <v>14</v>
      </c>
      <c r="I368" s="33">
        <f t="shared" si="62"/>
        <v>-1.8879913608890369</v>
      </c>
      <c r="J368" s="11">
        <v>-0.15216904353020233</v>
      </c>
      <c r="K368" s="10">
        <v>104</v>
      </c>
      <c r="L368" s="33">
        <f t="shared" si="63"/>
        <v>-0.46046853072762572</v>
      </c>
      <c r="M368" s="11">
        <v>9.1021579885171247E-2</v>
      </c>
      <c r="N368" s="10">
        <v>173</v>
      </c>
      <c r="O368" s="33">
        <f t="shared" si="64"/>
        <v>-9.7253486247789067E-2</v>
      </c>
      <c r="P368" s="11">
        <v>7.0000000000000007E-2</v>
      </c>
      <c r="Q368" s="10">
        <v>228</v>
      </c>
      <c r="R368" s="33">
        <f t="shared" si="65"/>
        <v>0.2130726106536977</v>
      </c>
      <c r="S368" s="12">
        <v>1.1448701012769704</v>
      </c>
      <c r="T368" s="10">
        <v>163</v>
      </c>
      <c r="U368" s="33">
        <f t="shared" si="66"/>
        <v>-0.2226310607107321</v>
      </c>
      <c r="V368" s="11">
        <v>9.4E-2</v>
      </c>
      <c r="W368" s="10">
        <v>98</v>
      </c>
      <c r="X368" s="33">
        <f t="shared" si="67"/>
        <v>-0.88099901931934033</v>
      </c>
      <c r="Y368" s="13">
        <v>57813</v>
      </c>
      <c r="Z368" s="10">
        <v>99</v>
      </c>
      <c r="AA368" s="33">
        <f t="shared" si="68"/>
        <v>-0.73621141905751197</v>
      </c>
      <c r="AB368" s="11">
        <v>7.0999999999999994E-2</v>
      </c>
      <c r="AC368" s="10">
        <v>385</v>
      </c>
      <c r="AD368" s="33">
        <f t="shared" si="69"/>
        <v>0.55644937709529851</v>
      </c>
      <c r="AE368" s="11">
        <v>0.94700000000000006</v>
      </c>
      <c r="AF368" s="10">
        <v>551</v>
      </c>
      <c r="AG368" s="33">
        <f t="shared" si="70"/>
        <v>1.6296192791773227</v>
      </c>
      <c r="AH368" s="14">
        <v>0.86959829280272627</v>
      </c>
      <c r="AI368" s="10">
        <v>543</v>
      </c>
      <c r="AJ368" s="33">
        <f t="shared" si="71"/>
        <v>1.3435763293228555</v>
      </c>
      <c r="AK368" s="13">
        <v>1053927.6951122854</v>
      </c>
      <c r="AL368" s="38"/>
    </row>
    <row r="369" spans="1:38" x14ac:dyDescent="0.25">
      <c r="A369" t="s">
        <v>970</v>
      </c>
      <c r="B369" s="5" t="s">
        <v>107</v>
      </c>
      <c r="C369" s="6" t="s">
        <v>30</v>
      </c>
      <c r="D369" s="7" t="s">
        <v>20</v>
      </c>
      <c r="E369" s="36">
        <f t="shared" si="60"/>
        <v>-5.3521172236545009</v>
      </c>
      <c r="F369" s="8">
        <v>42.41208509200613</v>
      </c>
      <c r="G369" s="9">
        <f t="shared" si="61"/>
        <v>67</v>
      </c>
      <c r="H369" s="10">
        <v>155</v>
      </c>
      <c r="I369" s="33">
        <f t="shared" si="62"/>
        <v>-0.47112590101089641</v>
      </c>
      <c r="J369" s="11">
        <v>-2.7576197387518153E-2</v>
      </c>
      <c r="K369" s="10">
        <v>277</v>
      </c>
      <c r="L369" s="33">
        <f t="shared" si="63"/>
        <v>0.10406893830496598</v>
      </c>
      <c r="M369" s="11">
        <v>6.0504201680672269E-2</v>
      </c>
      <c r="N369" s="10">
        <v>38</v>
      </c>
      <c r="O369" s="33">
        <f t="shared" si="64"/>
        <v>-1.6948533889372022</v>
      </c>
      <c r="P369" s="11">
        <v>0.17399999999999999</v>
      </c>
      <c r="Q369" s="10">
        <v>25</v>
      </c>
      <c r="R369" s="33">
        <f t="shared" si="65"/>
        <v>-1.9569676723110381</v>
      </c>
      <c r="S369" s="12">
        <v>8.4577114427860707</v>
      </c>
      <c r="T369" s="10">
        <v>78</v>
      </c>
      <c r="U369" s="33">
        <f t="shared" si="66"/>
        <v>-0.76986900049379303</v>
      </c>
      <c r="V369" s="11">
        <v>0.129</v>
      </c>
      <c r="W369" s="10">
        <v>177</v>
      </c>
      <c r="X369" s="33">
        <f t="shared" si="67"/>
        <v>-0.58861850893154477</v>
      </c>
      <c r="Y369" s="13">
        <v>66667</v>
      </c>
      <c r="Z369" s="10">
        <v>116</v>
      </c>
      <c r="AA369" s="33">
        <f t="shared" si="68"/>
        <v>-0.49591133138131716</v>
      </c>
      <c r="AB369" s="11">
        <v>6.6000000000000003E-2</v>
      </c>
      <c r="AC369" s="10">
        <v>277</v>
      </c>
      <c r="AD369" s="33">
        <f t="shared" si="69"/>
        <v>0.23301471000884347</v>
      </c>
      <c r="AE369" s="11">
        <v>0.92599999999999993</v>
      </c>
      <c r="AF369" s="10">
        <v>353</v>
      </c>
      <c r="AG369" s="33">
        <f t="shared" si="70"/>
        <v>0.28673219306481834</v>
      </c>
      <c r="AH369" s="14">
        <v>2.2896577558104672</v>
      </c>
      <c r="AI369" s="10">
        <v>248</v>
      </c>
      <c r="AJ369" s="33">
        <f t="shared" si="71"/>
        <v>-0.23532335679268288</v>
      </c>
      <c r="AK369" s="13">
        <v>112584.94278606965</v>
      </c>
      <c r="AL369" s="38"/>
    </row>
    <row r="370" spans="1:38" x14ac:dyDescent="0.25">
      <c r="A370" t="s">
        <v>971</v>
      </c>
      <c r="B370" s="5" t="s">
        <v>277</v>
      </c>
      <c r="C370" s="6" t="s">
        <v>30</v>
      </c>
      <c r="D370" s="7" t="s">
        <v>20</v>
      </c>
      <c r="E370" s="36">
        <f t="shared" si="60"/>
        <v>0.20733388957473731</v>
      </c>
      <c r="F370" s="8">
        <v>26.946730094059145</v>
      </c>
      <c r="G370" s="9">
        <f t="shared" si="61"/>
        <v>238</v>
      </c>
      <c r="H370" s="10">
        <v>550</v>
      </c>
      <c r="I370" s="33">
        <f t="shared" si="62"/>
        <v>1.7583168955134578</v>
      </c>
      <c r="J370" s="11">
        <v>0.16847108529178767</v>
      </c>
      <c r="K370" s="10">
        <v>333</v>
      </c>
      <c r="L370" s="33">
        <f t="shared" si="63"/>
        <v>0.27603538406890277</v>
      </c>
      <c r="M370" s="11">
        <v>5.1208157836399912E-2</v>
      </c>
      <c r="N370" s="10">
        <v>173</v>
      </c>
      <c r="O370" s="33">
        <f t="shared" si="64"/>
        <v>-9.7253486247789067E-2</v>
      </c>
      <c r="P370" s="11">
        <v>7.0000000000000007E-2</v>
      </c>
      <c r="Q370" s="10">
        <v>131</v>
      </c>
      <c r="R370" s="33">
        <f t="shared" si="65"/>
        <v>-0.15133210785288465</v>
      </c>
      <c r="S370" s="12">
        <v>2.3728813559322033</v>
      </c>
      <c r="T370" s="10">
        <v>396</v>
      </c>
      <c r="U370" s="33">
        <f t="shared" si="66"/>
        <v>0.57477279440172813</v>
      </c>
      <c r="V370" s="11">
        <v>4.2999999999999997E-2</v>
      </c>
      <c r="W370" s="10">
        <v>195</v>
      </c>
      <c r="X370" s="33">
        <f t="shared" si="67"/>
        <v>-0.5446986897745798</v>
      </c>
      <c r="Y370" s="13">
        <v>67997</v>
      </c>
      <c r="Z370" s="10">
        <v>111</v>
      </c>
      <c r="AA370" s="33">
        <f t="shared" si="68"/>
        <v>-0.59203136645179533</v>
      </c>
      <c r="AB370" s="11">
        <v>6.8000000000000005E-2</v>
      </c>
      <c r="AC370" s="10">
        <v>311</v>
      </c>
      <c r="AD370" s="33">
        <f t="shared" si="69"/>
        <v>0.35622791651797026</v>
      </c>
      <c r="AE370" s="11">
        <v>0.93400000000000005</v>
      </c>
      <c r="AF370" s="10">
        <v>492</v>
      </c>
      <c r="AG370" s="33">
        <f t="shared" si="70"/>
        <v>0.77491419577332599</v>
      </c>
      <c r="AH370" s="14">
        <v>1.7734211490357648</v>
      </c>
      <c r="AI370" s="10">
        <v>355</v>
      </c>
      <c r="AJ370" s="33">
        <f t="shared" si="71"/>
        <v>-0.1626711594273352</v>
      </c>
      <c r="AK370" s="13">
        <v>155900.30983050849</v>
      </c>
      <c r="AL370" s="38"/>
    </row>
    <row r="371" spans="1:38" x14ac:dyDescent="0.25">
      <c r="A371" t="s">
        <v>972</v>
      </c>
      <c r="B371" s="5" t="s">
        <v>277</v>
      </c>
      <c r="C371" s="6" t="s">
        <v>54</v>
      </c>
      <c r="D371" s="7" t="s">
        <v>39</v>
      </c>
      <c r="E371" s="36">
        <f t="shared" si="60"/>
        <v>0.87704389192175747</v>
      </c>
      <c r="F371" s="8">
        <v>25.083721908354192</v>
      </c>
      <c r="G371" s="9">
        <f t="shared" si="61"/>
        <v>265</v>
      </c>
      <c r="H371" s="10">
        <v>208</v>
      </c>
      <c r="I371" s="33">
        <f t="shared" si="62"/>
        <v>-0.261047911425274</v>
      </c>
      <c r="J371" s="11">
        <v>-9.1028734371573217E-3</v>
      </c>
      <c r="K371" s="10">
        <v>425</v>
      </c>
      <c r="L371" s="33">
        <f t="shared" si="63"/>
        <v>0.53709865010547986</v>
      </c>
      <c r="M371" s="11">
        <v>3.7095779363820601E-2</v>
      </c>
      <c r="N371" s="10">
        <v>226</v>
      </c>
      <c r="O371" s="33">
        <f t="shared" si="64"/>
        <v>0.10244650158838768</v>
      </c>
      <c r="P371" s="11">
        <v>5.7000000000000002E-2</v>
      </c>
      <c r="Q371" s="10">
        <v>392</v>
      </c>
      <c r="R371" s="33">
        <f t="shared" si="65"/>
        <v>0.49806603000989719</v>
      </c>
      <c r="S371" s="12">
        <v>0.18446781036709095</v>
      </c>
      <c r="T371" s="10">
        <v>169</v>
      </c>
      <c r="U371" s="33">
        <f t="shared" si="66"/>
        <v>-0.19136032129455716</v>
      </c>
      <c r="V371" s="11">
        <v>9.1999999999999998E-2</v>
      </c>
      <c r="W371" s="10">
        <v>289</v>
      </c>
      <c r="X371" s="33">
        <f t="shared" si="67"/>
        <v>-0.13766433569281261</v>
      </c>
      <c r="Y371" s="13">
        <v>80323</v>
      </c>
      <c r="Z371" s="10">
        <v>321</v>
      </c>
      <c r="AA371" s="33">
        <f t="shared" si="68"/>
        <v>0.36916898425298594</v>
      </c>
      <c r="AB371" s="11">
        <v>4.8000000000000001E-2</v>
      </c>
      <c r="AC371" s="10">
        <v>231</v>
      </c>
      <c r="AD371" s="33">
        <f t="shared" si="69"/>
        <v>7.8998201872437127E-2</v>
      </c>
      <c r="AE371" s="11">
        <v>0.91599999999999993</v>
      </c>
      <c r="AF371" s="10">
        <v>431</v>
      </c>
      <c r="AG371" s="33">
        <f t="shared" si="70"/>
        <v>0.48316630629827351</v>
      </c>
      <c r="AH371" s="14">
        <v>2.0819350632330718</v>
      </c>
      <c r="AI371" s="10">
        <v>395</v>
      </c>
      <c r="AJ371" s="33">
        <f t="shared" si="71"/>
        <v>-0.12966172023680214</v>
      </c>
      <c r="AK371" s="13">
        <v>175580.59516694336</v>
      </c>
      <c r="AL371" s="38"/>
    </row>
    <row r="372" spans="1:38" x14ac:dyDescent="0.25">
      <c r="A372" t="s">
        <v>973</v>
      </c>
      <c r="B372" s="5" t="s">
        <v>280</v>
      </c>
      <c r="C372" s="6" t="s">
        <v>54</v>
      </c>
      <c r="D372" s="7" t="s">
        <v>39</v>
      </c>
      <c r="E372" s="36">
        <f t="shared" si="60"/>
        <v>0.27407769682001304</v>
      </c>
      <c r="F372" s="8">
        <v>26.761061283966278</v>
      </c>
      <c r="G372" s="9">
        <f t="shared" si="61"/>
        <v>241</v>
      </c>
      <c r="H372" s="10">
        <v>149</v>
      </c>
      <c r="I372" s="33">
        <f t="shared" si="62"/>
        <v>-0.48843509963813359</v>
      </c>
      <c r="J372" s="11">
        <v>-2.9098291321265402E-2</v>
      </c>
      <c r="K372" s="10">
        <v>26</v>
      </c>
      <c r="L372" s="33">
        <f t="shared" si="63"/>
        <v>-1.3812069457228227</v>
      </c>
      <c r="M372" s="11">
        <v>0.1407942238267148</v>
      </c>
      <c r="N372" s="10">
        <v>151</v>
      </c>
      <c r="O372" s="33">
        <f t="shared" si="64"/>
        <v>-0.22014578645466693</v>
      </c>
      <c r="P372" s="11">
        <v>7.8E-2</v>
      </c>
      <c r="Q372" s="10">
        <v>397</v>
      </c>
      <c r="R372" s="33">
        <f t="shared" si="65"/>
        <v>0.50109917473287913</v>
      </c>
      <c r="S372" s="12">
        <v>0.17424638438752396</v>
      </c>
      <c r="T372" s="10">
        <v>107</v>
      </c>
      <c r="U372" s="33">
        <f t="shared" si="66"/>
        <v>-0.51970308516439379</v>
      </c>
      <c r="V372" s="11">
        <v>0.113</v>
      </c>
      <c r="W372" s="10">
        <v>368</v>
      </c>
      <c r="X372" s="33">
        <f t="shared" si="67"/>
        <v>0.18975296275929851</v>
      </c>
      <c r="Y372" s="13">
        <v>90238</v>
      </c>
      <c r="Z372" s="10">
        <v>238</v>
      </c>
      <c r="AA372" s="33">
        <f t="shared" si="68"/>
        <v>0.12886889657679079</v>
      </c>
      <c r="AB372" s="11">
        <v>5.2999999999999999E-2</v>
      </c>
      <c r="AC372" s="10">
        <v>370</v>
      </c>
      <c r="AD372" s="33">
        <f t="shared" si="69"/>
        <v>0.51024442465437658</v>
      </c>
      <c r="AE372" s="11">
        <v>0.94400000000000006</v>
      </c>
      <c r="AF372" s="10">
        <v>480</v>
      </c>
      <c r="AG372" s="33">
        <f t="shared" si="70"/>
        <v>0.68165378534817556</v>
      </c>
      <c r="AH372" s="14">
        <v>1.8720410030188759</v>
      </c>
      <c r="AI372" s="10">
        <v>440</v>
      </c>
      <c r="AJ372" s="33">
        <f t="shared" si="71"/>
        <v>-7.6167301124304532E-2</v>
      </c>
      <c r="AK372" s="13">
        <v>207474.0613347273</v>
      </c>
      <c r="AL372" s="38"/>
    </row>
    <row r="373" spans="1:38" x14ac:dyDescent="0.25">
      <c r="A373" t="s">
        <v>974</v>
      </c>
      <c r="B373" s="5" t="s">
        <v>315</v>
      </c>
      <c r="C373" s="6" t="s">
        <v>71</v>
      </c>
      <c r="D373" s="7" t="s">
        <v>34</v>
      </c>
      <c r="E373" s="36">
        <f t="shared" si="60"/>
        <v>1.0200625423053928</v>
      </c>
      <c r="F373" s="8">
        <v>24.68587072584322</v>
      </c>
      <c r="G373" s="9">
        <f t="shared" si="61"/>
        <v>277</v>
      </c>
      <c r="H373" s="10">
        <v>27</v>
      </c>
      <c r="I373" s="33">
        <f t="shared" si="62"/>
        <v>-1.4023772998677979</v>
      </c>
      <c r="J373" s="11">
        <v>-0.10946630307752236</v>
      </c>
      <c r="K373" s="10">
        <v>345</v>
      </c>
      <c r="L373" s="33">
        <f t="shared" si="63"/>
        <v>0.30774884694221338</v>
      </c>
      <c r="M373" s="11">
        <v>4.9493813273340834E-2</v>
      </c>
      <c r="N373" s="10">
        <v>207</v>
      </c>
      <c r="O373" s="33">
        <f t="shared" si="64"/>
        <v>5.6361889010808519E-2</v>
      </c>
      <c r="P373" s="11">
        <v>0.06</v>
      </c>
      <c r="Q373" s="10">
        <v>256</v>
      </c>
      <c r="R373" s="33">
        <f t="shared" si="65"/>
        <v>0.2931873406293703</v>
      </c>
      <c r="S373" s="12">
        <v>0.87489063867016625</v>
      </c>
      <c r="T373" s="10">
        <v>389</v>
      </c>
      <c r="U373" s="33">
        <f t="shared" si="66"/>
        <v>0.55913742469364058</v>
      </c>
      <c r="V373" s="11">
        <v>4.4000000000000004E-2</v>
      </c>
      <c r="W373" s="10">
        <v>281</v>
      </c>
      <c r="X373" s="33">
        <f t="shared" si="67"/>
        <v>-0.17240392197335935</v>
      </c>
      <c r="Y373" s="13">
        <v>79271</v>
      </c>
      <c r="Z373" s="10">
        <v>289</v>
      </c>
      <c r="AA373" s="33">
        <f t="shared" si="68"/>
        <v>0.27304894918250777</v>
      </c>
      <c r="AB373" s="11">
        <v>0.05</v>
      </c>
      <c r="AC373" s="10">
        <v>385</v>
      </c>
      <c r="AD373" s="33">
        <f t="shared" si="69"/>
        <v>0.55644937709529851</v>
      </c>
      <c r="AE373" s="11">
        <v>0.94700000000000006</v>
      </c>
      <c r="AF373" s="10">
        <v>70</v>
      </c>
      <c r="AG373" s="33">
        <f t="shared" si="70"/>
        <v>-0.79994619847682658</v>
      </c>
      <c r="AH373" s="14">
        <v>3.4387848485595458</v>
      </c>
      <c r="AI373" s="10">
        <v>123</v>
      </c>
      <c r="AJ373" s="33">
        <f t="shared" si="71"/>
        <v>-0.28829941392908298</v>
      </c>
      <c r="AK373" s="13">
        <v>81000.524934383197</v>
      </c>
      <c r="AL373" s="38"/>
    </row>
    <row r="374" spans="1:38" x14ac:dyDescent="0.25">
      <c r="A374" t="s">
        <v>975</v>
      </c>
      <c r="B374" s="5" t="s">
        <v>391</v>
      </c>
      <c r="C374" s="6" t="s">
        <v>49</v>
      </c>
      <c r="D374" s="7" t="s">
        <v>39</v>
      </c>
      <c r="E374" s="36">
        <f t="shared" si="60"/>
        <v>2.3157085079288344</v>
      </c>
      <c r="F374" s="8">
        <v>21.08162555812461</v>
      </c>
      <c r="G374" s="9">
        <f t="shared" si="61"/>
        <v>354</v>
      </c>
      <c r="H374" s="10">
        <v>450</v>
      </c>
      <c r="I374" s="33">
        <f t="shared" si="62"/>
        <v>0.49376300081421681</v>
      </c>
      <c r="J374" s="11">
        <v>5.7271840689590015E-2</v>
      </c>
      <c r="K374" s="10">
        <v>398</v>
      </c>
      <c r="L374" s="33">
        <f t="shared" si="63"/>
        <v>0.48238002863667451</v>
      </c>
      <c r="M374" s="11">
        <v>4.0053720966977409E-2</v>
      </c>
      <c r="N374" s="10">
        <v>301</v>
      </c>
      <c r="O374" s="33">
        <f t="shared" si="64"/>
        <v>0.36359263952800336</v>
      </c>
      <c r="P374" s="11">
        <v>0.04</v>
      </c>
      <c r="Q374" s="10">
        <v>310</v>
      </c>
      <c r="R374" s="33">
        <f t="shared" si="65"/>
        <v>0.38062676037195431</v>
      </c>
      <c r="S374" s="12">
        <v>0.58022762776166037</v>
      </c>
      <c r="T374" s="10">
        <v>441</v>
      </c>
      <c r="U374" s="33">
        <f t="shared" si="66"/>
        <v>0.69985575206642769</v>
      </c>
      <c r="V374" s="11">
        <v>3.5000000000000003E-2</v>
      </c>
      <c r="W374" s="10">
        <v>318</v>
      </c>
      <c r="X374" s="33">
        <f t="shared" si="67"/>
        <v>-2.4496500917685557E-2</v>
      </c>
      <c r="Y374" s="13">
        <v>83750</v>
      </c>
      <c r="Z374" s="10">
        <v>352</v>
      </c>
      <c r="AA374" s="33">
        <f t="shared" si="68"/>
        <v>0.46528901932346411</v>
      </c>
      <c r="AB374" s="11">
        <v>4.5999999999999999E-2</v>
      </c>
      <c r="AC374" s="10">
        <v>264</v>
      </c>
      <c r="AD374" s="33">
        <f t="shared" si="69"/>
        <v>0.20221140838156393</v>
      </c>
      <c r="AE374" s="11">
        <v>0.92400000000000004</v>
      </c>
      <c r="AF374" s="10">
        <v>327</v>
      </c>
      <c r="AG374" s="33">
        <f t="shared" si="70"/>
        <v>0.17559271681938585</v>
      </c>
      <c r="AH374" s="14">
        <v>2.407184141005617</v>
      </c>
      <c r="AI374" s="10">
        <v>242</v>
      </c>
      <c r="AJ374" s="33">
        <f t="shared" si="71"/>
        <v>-0.23721802956984925</v>
      </c>
      <c r="AK374" s="13">
        <v>111455.33556497806</v>
      </c>
      <c r="AL374" s="38">
        <v>1</v>
      </c>
    </row>
    <row r="375" spans="1:38" x14ac:dyDescent="0.25">
      <c r="A375" t="s">
        <v>976</v>
      </c>
      <c r="B375" s="5" t="s">
        <v>520</v>
      </c>
      <c r="C375" s="6" t="s">
        <v>93</v>
      </c>
      <c r="D375" s="7" t="s">
        <v>34</v>
      </c>
      <c r="E375" s="36">
        <f t="shared" si="60"/>
        <v>4.9084272829983888</v>
      </c>
      <c r="F375" s="8">
        <v>13.869166009577169</v>
      </c>
      <c r="G375" s="9">
        <f t="shared" si="61"/>
        <v>495</v>
      </c>
      <c r="H375" s="10">
        <v>486</v>
      </c>
      <c r="I375" s="33">
        <f t="shared" si="62"/>
        <v>0.68724417235334734</v>
      </c>
      <c r="J375" s="11">
        <v>7.4285714285714288E-2</v>
      </c>
      <c r="K375" s="10">
        <v>450</v>
      </c>
      <c r="L375" s="33">
        <f t="shared" si="63"/>
        <v>0.59196794365859418</v>
      </c>
      <c r="M375" s="11">
        <v>3.4129692832764506E-2</v>
      </c>
      <c r="N375" s="10">
        <v>479</v>
      </c>
      <c r="O375" s="33">
        <f t="shared" si="64"/>
        <v>0.77835415272621655</v>
      </c>
      <c r="P375" s="11">
        <v>1.3000000000000001E-2</v>
      </c>
      <c r="Q375" s="10">
        <v>434</v>
      </c>
      <c r="R375" s="33">
        <f t="shared" si="65"/>
        <v>0.5528057078878641</v>
      </c>
      <c r="S375" s="12">
        <v>0</v>
      </c>
      <c r="T375" s="10">
        <v>415</v>
      </c>
      <c r="U375" s="33">
        <f t="shared" si="66"/>
        <v>0.63731427323407785</v>
      </c>
      <c r="V375" s="11">
        <v>3.9E-2</v>
      </c>
      <c r="W375" s="10">
        <v>484</v>
      </c>
      <c r="X375" s="33">
        <f t="shared" si="67"/>
        <v>1.049887947407018</v>
      </c>
      <c r="Y375" s="13">
        <v>116285</v>
      </c>
      <c r="Z375" s="10">
        <v>514</v>
      </c>
      <c r="AA375" s="33">
        <f t="shared" si="68"/>
        <v>0.94588919467585442</v>
      </c>
      <c r="AB375" s="11">
        <v>3.6000000000000004E-2</v>
      </c>
      <c r="AC375" s="10">
        <v>345</v>
      </c>
      <c r="AD375" s="33">
        <f t="shared" si="69"/>
        <v>0.44863782139981234</v>
      </c>
      <c r="AE375" s="11">
        <v>0.94</v>
      </c>
      <c r="AF375" s="10">
        <v>470</v>
      </c>
      <c r="AG375" s="33">
        <f t="shared" si="70"/>
        <v>0.63591712498671427</v>
      </c>
      <c r="AH375" s="14">
        <v>1.9204060353617536</v>
      </c>
      <c r="AI375" s="10">
        <v>499</v>
      </c>
      <c r="AJ375" s="33">
        <f t="shared" si="71"/>
        <v>6.702350167152514E-2</v>
      </c>
      <c r="AK375" s="13">
        <v>292844.66821808513</v>
      </c>
      <c r="AL375" s="38"/>
    </row>
    <row r="376" spans="1:38" x14ac:dyDescent="0.25">
      <c r="A376" t="s">
        <v>977</v>
      </c>
      <c r="B376" s="5" t="s">
        <v>289</v>
      </c>
      <c r="C376" s="6" t="s">
        <v>22</v>
      </c>
      <c r="D376" s="7" t="s">
        <v>20</v>
      </c>
      <c r="E376" s="36">
        <f t="shared" si="60"/>
        <v>0.65055141610640388</v>
      </c>
      <c r="F376" s="8">
        <v>25.713781687909254</v>
      </c>
      <c r="G376" s="9">
        <f t="shared" si="61"/>
        <v>250</v>
      </c>
      <c r="H376" s="10">
        <v>310</v>
      </c>
      <c r="I376" s="33">
        <f t="shared" si="62"/>
        <v>0.10323617532703135</v>
      </c>
      <c r="J376" s="11">
        <v>2.2930648769574846E-2</v>
      </c>
      <c r="K376" s="10">
        <v>139</v>
      </c>
      <c r="L376" s="33">
        <f t="shared" si="63"/>
        <v>-0.29211617353008229</v>
      </c>
      <c r="M376" s="11">
        <v>8.1920903954802254E-2</v>
      </c>
      <c r="N376" s="10">
        <v>311</v>
      </c>
      <c r="O376" s="33">
        <f t="shared" si="64"/>
        <v>0.39431571457972286</v>
      </c>
      <c r="P376" s="11">
        <v>3.7999999999999999E-2</v>
      </c>
      <c r="Q376" s="10">
        <v>434</v>
      </c>
      <c r="R376" s="33">
        <f t="shared" si="65"/>
        <v>0.5528057078878641</v>
      </c>
      <c r="S376" s="12">
        <v>0</v>
      </c>
      <c r="T376" s="10">
        <v>230</v>
      </c>
      <c r="U376" s="33">
        <f t="shared" si="66"/>
        <v>0.10571170315910453</v>
      </c>
      <c r="V376" s="11">
        <v>7.2999999999999995E-2</v>
      </c>
      <c r="W376" s="10">
        <v>222</v>
      </c>
      <c r="X376" s="33">
        <f t="shared" si="67"/>
        <v>-0.41102393191939618</v>
      </c>
      <c r="Y376" s="13">
        <v>72045</v>
      </c>
      <c r="Z376" s="10">
        <v>321</v>
      </c>
      <c r="AA376" s="33">
        <f t="shared" si="68"/>
        <v>0.36916898425298594</v>
      </c>
      <c r="AB376" s="11">
        <v>4.8000000000000001E-2</v>
      </c>
      <c r="AC376" s="10">
        <v>154</v>
      </c>
      <c r="AD376" s="33">
        <f t="shared" si="69"/>
        <v>-0.32144471928221768</v>
      </c>
      <c r="AE376" s="11">
        <v>0.89</v>
      </c>
      <c r="AF376" s="10">
        <v>340</v>
      </c>
      <c r="AG376" s="33">
        <f t="shared" si="70"/>
        <v>0.24605660974938762</v>
      </c>
      <c r="AH376" s="14">
        <v>2.3326708636121443</v>
      </c>
      <c r="AI376" s="10">
        <v>283</v>
      </c>
      <c r="AJ376" s="33">
        <f t="shared" si="71"/>
        <v>-0.21310478183297604</v>
      </c>
      <c r="AK376" s="13">
        <v>125831.69600874795</v>
      </c>
      <c r="AL376" s="38"/>
    </row>
    <row r="377" spans="1:38" x14ac:dyDescent="0.25">
      <c r="A377" t="s">
        <v>978</v>
      </c>
      <c r="B377" s="5" t="s">
        <v>556</v>
      </c>
      <c r="C377" s="6" t="s">
        <v>93</v>
      </c>
      <c r="D377" s="7" t="s">
        <v>34</v>
      </c>
      <c r="E377" s="36">
        <f t="shared" si="60"/>
        <v>6.0278031926431792</v>
      </c>
      <c r="F377" s="8">
        <v>10.75527122640117</v>
      </c>
      <c r="G377" s="9">
        <f t="shared" si="61"/>
        <v>532</v>
      </c>
      <c r="H377" s="10">
        <v>341</v>
      </c>
      <c r="I377" s="33">
        <f t="shared" si="62"/>
        <v>0.18163350709078757</v>
      </c>
      <c r="J377" s="11">
        <v>2.9824561403508865E-2</v>
      </c>
      <c r="K377" s="10">
        <v>521</v>
      </c>
      <c r="L377" s="33">
        <f t="shared" si="63"/>
        <v>0.80443553556586078</v>
      </c>
      <c r="M377" s="11">
        <v>2.2644265887509132E-2</v>
      </c>
      <c r="N377" s="10">
        <v>356</v>
      </c>
      <c r="O377" s="33">
        <f t="shared" si="64"/>
        <v>0.50184647726074105</v>
      </c>
      <c r="P377" s="11">
        <v>3.1E-2</v>
      </c>
      <c r="Q377" s="10">
        <v>434</v>
      </c>
      <c r="R377" s="33">
        <f t="shared" si="65"/>
        <v>0.5528057078878641</v>
      </c>
      <c r="S377" s="12">
        <v>0</v>
      </c>
      <c r="T377" s="10">
        <v>558</v>
      </c>
      <c r="U377" s="33">
        <f t="shared" si="66"/>
        <v>1.1532814736009638</v>
      </c>
      <c r="V377" s="11">
        <v>6.0000000000000001E-3</v>
      </c>
      <c r="W377" s="10">
        <v>537</v>
      </c>
      <c r="X377" s="33">
        <f t="shared" si="67"/>
        <v>1.8841993992872588</v>
      </c>
      <c r="Y377" s="13">
        <v>141550</v>
      </c>
      <c r="Z377" s="10">
        <v>521</v>
      </c>
      <c r="AA377" s="33">
        <f t="shared" si="68"/>
        <v>0.99394921221109356</v>
      </c>
      <c r="AB377" s="11">
        <v>3.5000000000000003E-2</v>
      </c>
      <c r="AC377" s="10">
        <v>431</v>
      </c>
      <c r="AD377" s="33">
        <f t="shared" si="69"/>
        <v>0.69506423441806253</v>
      </c>
      <c r="AE377" s="11">
        <v>0.95599999999999996</v>
      </c>
      <c r="AF377" s="10">
        <v>295</v>
      </c>
      <c r="AG377" s="33">
        <f t="shared" si="70"/>
        <v>7.241512804925046E-2</v>
      </c>
      <c r="AH377" s="14">
        <v>2.5162910888782819</v>
      </c>
      <c r="AI377" s="10">
        <v>445</v>
      </c>
      <c r="AJ377" s="33">
        <f t="shared" si="71"/>
        <v>-7.1857418797117684E-2</v>
      </c>
      <c r="AK377" s="13">
        <v>210043.62071063518</v>
      </c>
      <c r="AL377" s="38"/>
    </row>
    <row r="378" spans="1:38" x14ac:dyDescent="0.25">
      <c r="A378" t="s">
        <v>979</v>
      </c>
      <c r="B378" s="5" t="s">
        <v>237</v>
      </c>
      <c r="C378" s="6" t="s">
        <v>63</v>
      </c>
      <c r="D378" s="7" t="s">
        <v>34</v>
      </c>
      <c r="E378" s="36">
        <f t="shared" si="60"/>
        <v>-0.77735531005163994</v>
      </c>
      <c r="F378" s="8">
        <v>29.685951597172714</v>
      </c>
      <c r="G378" s="9">
        <f t="shared" si="61"/>
        <v>197</v>
      </c>
      <c r="H378" s="10">
        <v>192</v>
      </c>
      <c r="I378" s="33">
        <f t="shared" si="62"/>
        <v>-0.33059189388694321</v>
      </c>
      <c r="J378" s="11">
        <v>-1.5218261914297204E-2</v>
      </c>
      <c r="K378" s="10">
        <v>414</v>
      </c>
      <c r="L378" s="33">
        <f t="shared" si="63"/>
        <v>0.52015521534032982</v>
      </c>
      <c r="M378" s="11">
        <v>3.8011695906432746E-2</v>
      </c>
      <c r="N378" s="10">
        <v>262</v>
      </c>
      <c r="O378" s="33">
        <f t="shared" si="64"/>
        <v>0.24070033932112542</v>
      </c>
      <c r="P378" s="11">
        <v>4.8000000000000001E-2</v>
      </c>
      <c r="Q378" s="10">
        <v>108</v>
      </c>
      <c r="R378" s="33">
        <f t="shared" si="65"/>
        <v>-0.29193058997110649</v>
      </c>
      <c r="S378" s="12">
        <v>2.8466856445709636</v>
      </c>
      <c r="T378" s="10">
        <v>407</v>
      </c>
      <c r="U378" s="33">
        <f t="shared" si="66"/>
        <v>0.62167890352599042</v>
      </c>
      <c r="V378" s="11">
        <v>0.04</v>
      </c>
      <c r="W378" s="10">
        <v>227</v>
      </c>
      <c r="X378" s="33">
        <f t="shared" si="67"/>
        <v>-0.40223996808800316</v>
      </c>
      <c r="Y378" s="13">
        <v>72311</v>
      </c>
      <c r="Z378" s="10">
        <v>161</v>
      </c>
      <c r="AA378" s="33">
        <f t="shared" si="68"/>
        <v>-0.25561124370512167</v>
      </c>
      <c r="AB378" s="11">
        <v>6.0999999999999999E-2</v>
      </c>
      <c r="AC378" s="10">
        <v>133</v>
      </c>
      <c r="AD378" s="33">
        <f t="shared" si="69"/>
        <v>-0.46005957660498509</v>
      </c>
      <c r="AE378" s="11">
        <v>0.88099999999999989</v>
      </c>
      <c r="AF378" s="10">
        <v>71</v>
      </c>
      <c r="AG378" s="33">
        <f t="shared" si="70"/>
        <v>-0.79879940139282801</v>
      </c>
      <c r="AH378" s="14">
        <v>3.4375721479027868</v>
      </c>
      <c r="AI378" s="10">
        <v>80</v>
      </c>
      <c r="AJ378" s="33">
        <f t="shared" si="71"/>
        <v>-0.31033661817871594</v>
      </c>
      <c r="AK378" s="13">
        <v>67861.905246034978</v>
      </c>
      <c r="AL378" s="38"/>
    </row>
    <row r="379" spans="1:38" x14ac:dyDescent="0.25">
      <c r="A379" t="s">
        <v>980</v>
      </c>
      <c r="B379" s="5" t="s">
        <v>287</v>
      </c>
      <c r="C379" s="6" t="s">
        <v>93</v>
      </c>
      <c r="D379" s="7" t="s">
        <v>34</v>
      </c>
      <c r="E379" s="36">
        <f t="shared" si="60"/>
        <v>0.5959705023941706</v>
      </c>
      <c r="F379" s="8">
        <v>25.865615599113791</v>
      </c>
      <c r="G379" s="9">
        <f t="shared" si="61"/>
        <v>248</v>
      </c>
      <c r="H379" s="10">
        <v>536</v>
      </c>
      <c r="I379" s="33">
        <f t="shared" si="62"/>
        <v>1.3303786839562846</v>
      </c>
      <c r="J379" s="11">
        <v>0.13084010249141365</v>
      </c>
      <c r="K379" s="10">
        <v>292</v>
      </c>
      <c r="L379" s="33">
        <f t="shared" si="63"/>
        <v>0.15247859296739125</v>
      </c>
      <c r="M379" s="11">
        <v>5.7887305865742526E-2</v>
      </c>
      <c r="N379" s="10">
        <v>294</v>
      </c>
      <c r="O379" s="33">
        <f t="shared" si="64"/>
        <v>0.34823110200214369</v>
      </c>
      <c r="P379" s="11">
        <v>4.0999999999999995E-2</v>
      </c>
      <c r="Q379" s="10">
        <v>237</v>
      </c>
      <c r="R379" s="33">
        <f t="shared" si="65"/>
        <v>0.25238534105058752</v>
      </c>
      <c r="S379" s="12">
        <v>1.0123897218338718</v>
      </c>
      <c r="T379" s="10">
        <v>143</v>
      </c>
      <c r="U379" s="33">
        <f t="shared" si="66"/>
        <v>-0.30080790925116946</v>
      </c>
      <c r="V379" s="11">
        <v>9.9000000000000005E-2</v>
      </c>
      <c r="W379" s="10">
        <v>159</v>
      </c>
      <c r="X379" s="33">
        <f t="shared" si="67"/>
        <v>-0.65271502696437866</v>
      </c>
      <c r="Y379" s="13">
        <v>64726</v>
      </c>
      <c r="Z379" s="10">
        <v>556</v>
      </c>
      <c r="AA379" s="33">
        <f t="shared" si="68"/>
        <v>1.1861892823520499</v>
      </c>
      <c r="AB379" s="11">
        <v>3.1E-2</v>
      </c>
      <c r="AC379" s="10">
        <v>93</v>
      </c>
      <c r="AD379" s="33">
        <f t="shared" si="69"/>
        <v>-0.76809259287779608</v>
      </c>
      <c r="AE379" s="11">
        <v>0.86099999999999999</v>
      </c>
      <c r="AF379" s="10">
        <v>498</v>
      </c>
      <c r="AG379" s="33">
        <f t="shared" si="70"/>
        <v>0.83839656086828007</v>
      </c>
      <c r="AH379" s="14">
        <v>1.7062906104972109</v>
      </c>
      <c r="AI379" s="10">
        <v>307</v>
      </c>
      <c r="AJ379" s="33">
        <f t="shared" si="71"/>
        <v>-0.19813261346102073</v>
      </c>
      <c r="AK379" s="13">
        <v>134758.12895916693</v>
      </c>
      <c r="AL379" s="38"/>
    </row>
    <row r="380" spans="1:38" x14ac:dyDescent="0.25">
      <c r="A380" t="s">
        <v>981</v>
      </c>
      <c r="B380" s="5" t="s">
        <v>221</v>
      </c>
      <c r="C380" s="6" t="s">
        <v>44</v>
      </c>
      <c r="D380" s="7" t="s">
        <v>20</v>
      </c>
      <c r="E380" s="36">
        <f t="shared" si="60"/>
        <v>-1.1940485570552244</v>
      </c>
      <c r="F380" s="8">
        <v>30.845114409994792</v>
      </c>
      <c r="G380" s="9">
        <f t="shared" si="61"/>
        <v>181</v>
      </c>
      <c r="H380" s="10">
        <v>181</v>
      </c>
      <c r="I380" s="33">
        <f t="shared" si="62"/>
        <v>-0.35762805671744846</v>
      </c>
      <c r="J380" s="11">
        <v>-1.7595701813297504E-2</v>
      </c>
      <c r="K380" s="10">
        <v>85</v>
      </c>
      <c r="L380" s="33">
        <f t="shared" si="63"/>
        <v>-0.62084494920527311</v>
      </c>
      <c r="M380" s="11">
        <v>9.9691098006178036E-2</v>
      </c>
      <c r="N380" s="10">
        <v>190</v>
      </c>
      <c r="O380" s="33">
        <f t="shared" si="64"/>
        <v>-5.1168873670209787E-2</v>
      </c>
      <c r="P380" s="11">
        <v>6.7000000000000004E-2</v>
      </c>
      <c r="Q380" s="10">
        <v>107</v>
      </c>
      <c r="R380" s="33">
        <f t="shared" si="65"/>
        <v>-0.29920682551460054</v>
      </c>
      <c r="S380" s="12">
        <v>2.8712059064807218</v>
      </c>
      <c r="T380" s="10">
        <v>202</v>
      </c>
      <c r="U380" s="33">
        <f t="shared" si="66"/>
        <v>-1.9371254505595226E-2</v>
      </c>
      <c r="V380" s="11">
        <v>8.1000000000000003E-2</v>
      </c>
      <c r="W380" s="10">
        <v>160</v>
      </c>
      <c r="X380" s="33">
        <f t="shared" si="67"/>
        <v>-0.65139413014762781</v>
      </c>
      <c r="Y380" s="13">
        <v>64766</v>
      </c>
      <c r="Z380" s="10">
        <v>289</v>
      </c>
      <c r="AA380" s="33">
        <f t="shared" si="68"/>
        <v>0.27304894918250777</v>
      </c>
      <c r="AB380" s="11">
        <v>0.05</v>
      </c>
      <c r="AC380" s="10">
        <v>215</v>
      </c>
      <c r="AD380" s="33">
        <f t="shared" si="69"/>
        <v>3.279324943151523E-2</v>
      </c>
      <c r="AE380" s="11">
        <v>0.91299999999999992</v>
      </c>
      <c r="AF380" s="10">
        <v>93</v>
      </c>
      <c r="AG380" s="33">
        <f t="shared" si="70"/>
        <v>-0.62864951175070538</v>
      </c>
      <c r="AH380" s="14">
        <v>3.257644167795771</v>
      </c>
      <c r="AI380" s="10">
        <v>82</v>
      </c>
      <c r="AJ380" s="33">
        <f t="shared" si="71"/>
        <v>-0.30787616965142878</v>
      </c>
      <c r="AK380" s="13">
        <v>69328.828958162427</v>
      </c>
      <c r="AL380" s="38"/>
    </row>
    <row r="381" spans="1:38" x14ac:dyDescent="0.25">
      <c r="A381" t="s">
        <v>982</v>
      </c>
      <c r="B381" s="5" t="s">
        <v>456</v>
      </c>
      <c r="C381" s="6" t="s">
        <v>93</v>
      </c>
      <c r="D381" s="7" t="s">
        <v>34</v>
      </c>
      <c r="E381" s="36">
        <f t="shared" si="60"/>
        <v>3.6545122698505237</v>
      </c>
      <c r="F381" s="8">
        <v>17.357323459049368</v>
      </c>
      <c r="G381" s="9">
        <f t="shared" si="61"/>
        <v>427</v>
      </c>
      <c r="H381" s="10">
        <v>388</v>
      </c>
      <c r="I381" s="33">
        <f t="shared" si="62"/>
        <v>0.30078671101904647</v>
      </c>
      <c r="J381" s="11">
        <v>4.0302364148250946E-2</v>
      </c>
      <c r="K381" s="10">
        <v>389</v>
      </c>
      <c r="L381" s="33">
        <f t="shared" si="63"/>
        <v>0.45027889608249128</v>
      </c>
      <c r="M381" s="11">
        <v>4.178902191100068E-2</v>
      </c>
      <c r="N381" s="10">
        <v>376</v>
      </c>
      <c r="O381" s="33">
        <f t="shared" si="64"/>
        <v>0.56329262736418007</v>
      </c>
      <c r="P381" s="11">
        <v>2.7000000000000003E-2</v>
      </c>
      <c r="Q381" s="10">
        <v>391</v>
      </c>
      <c r="R381" s="33">
        <f t="shared" si="65"/>
        <v>0.49780018520371294</v>
      </c>
      <c r="S381" s="12">
        <v>0.18536368354711943</v>
      </c>
      <c r="T381" s="10">
        <v>468</v>
      </c>
      <c r="U381" s="33">
        <f t="shared" si="66"/>
        <v>0.77803260060686497</v>
      </c>
      <c r="V381" s="11">
        <v>0.03</v>
      </c>
      <c r="W381" s="10">
        <v>412</v>
      </c>
      <c r="X381" s="33">
        <f t="shared" si="67"/>
        <v>0.52109992924124338</v>
      </c>
      <c r="Y381" s="13">
        <v>100272</v>
      </c>
      <c r="Z381" s="10">
        <v>369</v>
      </c>
      <c r="AA381" s="33">
        <f t="shared" si="68"/>
        <v>0.51334903685870326</v>
      </c>
      <c r="AB381" s="11">
        <v>4.4999999999999998E-2</v>
      </c>
      <c r="AC381" s="10">
        <v>296</v>
      </c>
      <c r="AD381" s="33">
        <f t="shared" si="69"/>
        <v>0.31002296407704666</v>
      </c>
      <c r="AE381" s="11">
        <v>0.93099999999999994</v>
      </c>
      <c r="AF381" s="10">
        <v>510</v>
      </c>
      <c r="AG381" s="33">
        <f t="shared" si="70"/>
        <v>0.95666237624474981</v>
      </c>
      <c r="AH381" s="14">
        <v>1.5812283532065692</v>
      </c>
      <c r="AI381" s="10">
        <v>519</v>
      </c>
      <c r="AJ381" s="33">
        <f t="shared" si="71"/>
        <v>0.17593172264880119</v>
      </c>
      <c r="AK381" s="13">
        <v>357775.93990509381</v>
      </c>
      <c r="AL381" s="38"/>
    </row>
    <row r="382" spans="1:38" x14ac:dyDescent="0.25">
      <c r="A382" t="s">
        <v>983</v>
      </c>
      <c r="B382" s="5" t="s">
        <v>477</v>
      </c>
      <c r="C382" s="6" t="s">
        <v>93</v>
      </c>
      <c r="D382" s="7" t="s">
        <v>34</v>
      </c>
      <c r="E382" s="36">
        <f t="shared" si="60"/>
        <v>4.0732232148821179</v>
      </c>
      <c r="F382" s="8">
        <v>16.192547787035569</v>
      </c>
      <c r="G382" s="9">
        <f t="shared" si="61"/>
        <v>451</v>
      </c>
      <c r="H382" s="10">
        <v>367</v>
      </c>
      <c r="I382" s="33">
        <f t="shared" si="62"/>
        <v>0.23010531431202735</v>
      </c>
      <c r="J382" s="11">
        <v>3.4086956521739209E-2</v>
      </c>
      <c r="K382" s="10">
        <v>530</v>
      </c>
      <c r="L382" s="33">
        <f t="shared" si="63"/>
        <v>0.86226527191253277</v>
      </c>
      <c r="M382" s="11">
        <v>1.9518145776151265E-2</v>
      </c>
      <c r="N382" s="10">
        <v>389</v>
      </c>
      <c r="O382" s="33">
        <f t="shared" si="64"/>
        <v>0.59401570241589952</v>
      </c>
      <c r="P382" s="11">
        <v>2.5000000000000001E-2</v>
      </c>
      <c r="Q382" s="10">
        <v>418</v>
      </c>
      <c r="R382" s="33">
        <f t="shared" si="65"/>
        <v>0.51953473650357673</v>
      </c>
      <c r="S382" s="12">
        <v>0.11212019284673169</v>
      </c>
      <c r="T382" s="10">
        <v>461</v>
      </c>
      <c r="U382" s="33">
        <f t="shared" si="66"/>
        <v>0.7467618611906901</v>
      </c>
      <c r="V382" s="11">
        <v>3.2000000000000001E-2</v>
      </c>
      <c r="W382" s="10">
        <v>437</v>
      </c>
      <c r="X382" s="33">
        <f t="shared" si="67"/>
        <v>0.64575956632210263</v>
      </c>
      <c r="Y382" s="13">
        <v>104047</v>
      </c>
      <c r="Z382" s="10">
        <v>450</v>
      </c>
      <c r="AA382" s="33">
        <f t="shared" si="68"/>
        <v>0.75364912453489841</v>
      </c>
      <c r="AB382" s="11">
        <v>0.04</v>
      </c>
      <c r="AC382" s="10">
        <v>355</v>
      </c>
      <c r="AD382" s="33">
        <f t="shared" si="69"/>
        <v>0.47944112302709535</v>
      </c>
      <c r="AE382" s="11">
        <v>0.94200000000000006</v>
      </c>
      <c r="AF382" s="10">
        <v>369</v>
      </c>
      <c r="AG382" s="33">
        <f t="shared" si="70"/>
        <v>0.32148186021864533</v>
      </c>
      <c r="AH382" s="14">
        <v>2.2529111118159868</v>
      </c>
      <c r="AI382" s="10">
        <v>437</v>
      </c>
      <c r="AJ382" s="33">
        <f t="shared" si="71"/>
        <v>-7.760804289178401E-2</v>
      </c>
      <c r="AK382" s="13">
        <v>206615.08857495236</v>
      </c>
      <c r="AL382" s="38"/>
    </row>
    <row r="383" spans="1:38" ht="22.5" x14ac:dyDescent="0.25">
      <c r="A383" t="s">
        <v>984</v>
      </c>
      <c r="B383" s="5" t="s">
        <v>411</v>
      </c>
      <c r="C383" s="6" t="s">
        <v>81</v>
      </c>
      <c r="D383" s="7" t="s">
        <v>34</v>
      </c>
      <c r="E383" s="36">
        <f t="shared" si="60"/>
        <v>2.7482101378937598</v>
      </c>
      <c r="F383" s="8">
        <v>19.87848677547003</v>
      </c>
      <c r="G383" s="9">
        <f t="shared" si="61"/>
        <v>376</v>
      </c>
      <c r="H383" s="10">
        <v>330</v>
      </c>
      <c r="I383" s="33">
        <f t="shared" si="62"/>
        <v>0.15953186026032454</v>
      </c>
      <c r="J383" s="11">
        <v>2.7881040892193232E-2</v>
      </c>
      <c r="K383" s="10">
        <v>300</v>
      </c>
      <c r="L383" s="33">
        <f t="shared" si="63"/>
        <v>0.17535847731067988</v>
      </c>
      <c r="M383" s="11">
        <v>5.665048081500524E-2</v>
      </c>
      <c r="N383" s="10">
        <v>311</v>
      </c>
      <c r="O383" s="33">
        <f t="shared" si="64"/>
        <v>0.39431571457972286</v>
      </c>
      <c r="P383" s="11">
        <v>3.7999999999999999E-2</v>
      </c>
      <c r="Q383" s="10">
        <v>399</v>
      </c>
      <c r="R383" s="33">
        <f t="shared" si="65"/>
        <v>0.50301740893765567</v>
      </c>
      <c r="S383" s="12">
        <v>0.16778210697041443</v>
      </c>
      <c r="T383" s="10">
        <v>351</v>
      </c>
      <c r="U383" s="33">
        <f t="shared" si="66"/>
        <v>0.48096057615320331</v>
      </c>
      <c r="V383" s="11">
        <v>4.9000000000000002E-2</v>
      </c>
      <c r="W383" s="10">
        <v>361</v>
      </c>
      <c r="X383" s="33">
        <f t="shared" si="67"/>
        <v>0.16158483814208713</v>
      </c>
      <c r="Y383" s="13">
        <v>89385</v>
      </c>
      <c r="Z383" s="10">
        <v>417</v>
      </c>
      <c r="AA383" s="33">
        <f t="shared" si="68"/>
        <v>0.65752908946442024</v>
      </c>
      <c r="AB383" s="11">
        <v>4.2000000000000003E-2</v>
      </c>
      <c r="AC383" s="10">
        <v>336</v>
      </c>
      <c r="AD383" s="33">
        <f t="shared" si="69"/>
        <v>0.43323617058617342</v>
      </c>
      <c r="AE383" s="11">
        <v>0.93900000000000006</v>
      </c>
      <c r="AF383" s="10">
        <v>354</v>
      </c>
      <c r="AG383" s="33">
        <f t="shared" si="70"/>
        <v>0.29021615053324956</v>
      </c>
      <c r="AH383" s="14">
        <v>2.285973583981781</v>
      </c>
      <c r="AI383" s="10">
        <v>358</v>
      </c>
      <c r="AJ383" s="33">
        <f t="shared" si="71"/>
        <v>-0.15484112798226615</v>
      </c>
      <c r="AK383" s="13">
        <v>160568.5882627095</v>
      </c>
      <c r="AL383" s="38"/>
    </row>
    <row r="384" spans="1:38" x14ac:dyDescent="0.25">
      <c r="A384" t="s">
        <v>985</v>
      </c>
      <c r="B384" s="5" t="s">
        <v>36</v>
      </c>
      <c r="C384" s="6" t="s">
        <v>33</v>
      </c>
      <c r="D384" s="7" t="s">
        <v>34</v>
      </c>
      <c r="E384" s="36">
        <f t="shared" si="60"/>
        <v>-17.453032885150744</v>
      </c>
      <c r="F384" s="8">
        <v>76.074573113517246</v>
      </c>
      <c r="G384" s="9">
        <f t="shared" si="61"/>
        <v>10</v>
      </c>
      <c r="H384" s="10">
        <v>383</v>
      </c>
      <c r="I384" s="33">
        <f t="shared" si="62"/>
        <v>0.28506913395770755</v>
      </c>
      <c r="J384" s="11">
        <v>3.8920230335272255E-2</v>
      </c>
      <c r="K384" s="10">
        <v>115</v>
      </c>
      <c r="L384" s="33">
        <f t="shared" si="63"/>
        <v>-0.38971292590271961</v>
      </c>
      <c r="M384" s="11">
        <v>8.7196722066203214E-2</v>
      </c>
      <c r="N384" s="10">
        <v>3</v>
      </c>
      <c r="O384" s="33">
        <f t="shared" si="64"/>
        <v>-4.6289070563764136</v>
      </c>
      <c r="P384" s="11">
        <v>0.36499999999999999</v>
      </c>
      <c r="Q384" s="10">
        <v>22</v>
      </c>
      <c r="R384" s="33">
        <f t="shared" si="65"/>
        <v>-2.0729500251837027</v>
      </c>
      <c r="S384" s="12">
        <v>8.8485615812055993</v>
      </c>
      <c r="T384" s="10">
        <v>10</v>
      </c>
      <c r="U384" s="33">
        <f t="shared" si="66"/>
        <v>-3.6936831359061473</v>
      </c>
      <c r="V384" s="11">
        <v>0.316</v>
      </c>
      <c r="W384" s="10">
        <v>6</v>
      </c>
      <c r="X384" s="33">
        <f t="shared" si="67"/>
        <v>-1.7389545242194209</v>
      </c>
      <c r="Y384" s="13">
        <v>31832</v>
      </c>
      <c r="Z384" s="10">
        <v>61</v>
      </c>
      <c r="AA384" s="33">
        <f t="shared" si="68"/>
        <v>-1.1687515768746639</v>
      </c>
      <c r="AB384" s="11">
        <v>0.08</v>
      </c>
      <c r="AC384" s="10">
        <v>4</v>
      </c>
      <c r="AD384" s="33">
        <f t="shared" si="69"/>
        <v>-3.910029358860482</v>
      </c>
      <c r="AE384" s="11">
        <v>0.65700000000000003</v>
      </c>
      <c r="AF384" s="10">
        <v>121</v>
      </c>
      <c r="AG384" s="33">
        <f t="shared" si="70"/>
        <v>-0.51009915252839744</v>
      </c>
      <c r="AH384" s="14">
        <v>3.1322810146330178</v>
      </c>
      <c r="AI384" s="10">
        <v>25</v>
      </c>
      <c r="AJ384" s="33">
        <f t="shared" si="71"/>
        <v>-0.34428588644624342</v>
      </c>
      <c r="AK384" s="13">
        <v>47621.292171344168</v>
      </c>
      <c r="AL384" s="38">
        <v>1</v>
      </c>
    </row>
    <row r="385" spans="1:38" x14ac:dyDescent="0.25">
      <c r="A385" t="s">
        <v>986</v>
      </c>
      <c r="B385" s="5" t="s">
        <v>32</v>
      </c>
      <c r="C385" s="6" t="s">
        <v>33</v>
      </c>
      <c r="D385" s="7" t="s">
        <v>34</v>
      </c>
      <c r="E385" s="36">
        <f t="shared" si="60"/>
        <v>-19.434661476862964</v>
      </c>
      <c r="F385" s="8">
        <v>81.587093867946535</v>
      </c>
      <c r="G385" s="9">
        <f t="shared" si="61"/>
        <v>8</v>
      </c>
      <c r="H385" s="10">
        <v>247</v>
      </c>
      <c r="I385" s="33">
        <f t="shared" si="62"/>
        <v>-9.282104408128071E-2</v>
      </c>
      <c r="J385" s="11">
        <v>5.6902489824255387E-3</v>
      </c>
      <c r="K385" s="10">
        <v>48</v>
      </c>
      <c r="L385" s="33">
        <f t="shared" si="63"/>
        <v>-0.95410227286978189</v>
      </c>
      <c r="M385" s="11">
        <v>0.11770609318996415</v>
      </c>
      <c r="N385" s="10">
        <v>4</v>
      </c>
      <c r="O385" s="33">
        <f t="shared" si="64"/>
        <v>-4.6135455188505539</v>
      </c>
      <c r="P385" s="11">
        <v>0.36399999999999999</v>
      </c>
      <c r="Q385" s="10">
        <v>9</v>
      </c>
      <c r="R385" s="33">
        <f t="shared" si="65"/>
        <v>-3.9700297049238658</v>
      </c>
      <c r="S385" s="12">
        <v>15.241550144158534</v>
      </c>
      <c r="T385" s="10">
        <v>13</v>
      </c>
      <c r="U385" s="33">
        <f t="shared" si="66"/>
        <v>-3.3027988932039616</v>
      </c>
      <c r="V385" s="11">
        <v>0.29100000000000004</v>
      </c>
      <c r="W385" s="10">
        <v>8</v>
      </c>
      <c r="X385" s="33">
        <f t="shared" si="67"/>
        <v>-1.7031912429058922</v>
      </c>
      <c r="Y385" s="13">
        <v>32915</v>
      </c>
      <c r="Z385" s="10">
        <v>20</v>
      </c>
      <c r="AA385" s="33">
        <f t="shared" si="68"/>
        <v>-2.1780119451146835</v>
      </c>
      <c r="AB385" s="11">
        <v>0.10099999999999999</v>
      </c>
      <c r="AC385" s="10">
        <v>13</v>
      </c>
      <c r="AD385" s="33">
        <f t="shared" si="69"/>
        <v>-3.0321352624829658</v>
      </c>
      <c r="AE385" s="11">
        <v>0.71400000000000008</v>
      </c>
      <c r="AF385" s="10">
        <v>40</v>
      </c>
      <c r="AG385" s="33">
        <f t="shared" si="70"/>
        <v>-1.1401503095619649</v>
      </c>
      <c r="AH385" s="14">
        <v>3.7985396427612925</v>
      </c>
      <c r="AI385" s="10">
        <v>15</v>
      </c>
      <c r="AJ385" s="33">
        <f t="shared" si="71"/>
        <v>-0.3527220110111341</v>
      </c>
      <c r="AK385" s="13">
        <v>42591.659961828445</v>
      </c>
      <c r="AL385" s="38">
        <v>1</v>
      </c>
    </row>
    <row r="386" spans="1:38" x14ac:dyDescent="0.25">
      <c r="A386" t="s">
        <v>987</v>
      </c>
      <c r="B386" s="5" t="s">
        <v>46</v>
      </c>
      <c r="C386" s="6" t="s">
        <v>47</v>
      </c>
      <c r="D386" s="7" t="s">
        <v>20</v>
      </c>
      <c r="E386" s="36">
        <f t="shared" si="60"/>
        <v>-14.435546398727379</v>
      </c>
      <c r="F386" s="8">
        <v>67.68048909989983</v>
      </c>
      <c r="G386" s="9">
        <f t="shared" si="61"/>
        <v>16</v>
      </c>
      <c r="H386" s="10">
        <v>141</v>
      </c>
      <c r="I386" s="33">
        <f t="shared" si="62"/>
        <v>-0.50721045079049565</v>
      </c>
      <c r="J386" s="11">
        <v>-3.0749312186437949E-2</v>
      </c>
      <c r="K386" s="10">
        <v>12</v>
      </c>
      <c r="L386" s="33">
        <f t="shared" si="63"/>
        <v>-1.768216690603603</v>
      </c>
      <c r="M386" s="11">
        <v>0.16171493042497179</v>
      </c>
      <c r="N386" s="10">
        <v>8</v>
      </c>
      <c r="O386" s="33">
        <f t="shared" si="64"/>
        <v>-3.6150455796696703</v>
      </c>
      <c r="P386" s="11">
        <v>0.29899999999999999</v>
      </c>
      <c r="Q386" s="10">
        <v>21</v>
      </c>
      <c r="R386" s="33">
        <f t="shared" si="65"/>
        <v>-2.0732455644701746</v>
      </c>
      <c r="S386" s="12">
        <v>8.8495575221238933</v>
      </c>
      <c r="T386" s="10">
        <v>5</v>
      </c>
      <c r="U386" s="33">
        <f t="shared" si="66"/>
        <v>-4.0376612694840706</v>
      </c>
      <c r="V386" s="11">
        <v>0.33799999999999997</v>
      </c>
      <c r="W386" s="10">
        <v>24</v>
      </c>
      <c r="X386" s="33">
        <f t="shared" si="67"/>
        <v>-1.4386816553515394</v>
      </c>
      <c r="Y386" s="13">
        <v>40925</v>
      </c>
      <c r="Z386" s="10">
        <v>26</v>
      </c>
      <c r="AA386" s="33">
        <f t="shared" si="68"/>
        <v>-2.0338318925089669</v>
      </c>
      <c r="AB386" s="11">
        <v>9.8000000000000004E-2</v>
      </c>
      <c r="AC386" s="10">
        <v>139</v>
      </c>
      <c r="AD386" s="33">
        <f t="shared" si="69"/>
        <v>-0.39845297335042085</v>
      </c>
      <c r="AE386" s="11">
        <v>0.88500000000000001</v>
      </c>
      <c r="AF386" s="10">
        <v>74</v>
      </c>
      <c r="AG386" s="33">
        <f t="shared" si="70"/>
        <v>-0.75965458775441785</v>
      </c>
      <c r="AH386" s="14">
        <v>3.3961777792996757</v>
      </c>
      <c r="AI386" s="10">
        <v>64</v>
      </c>
      <c r="AJ386" s="33">
        <f t="shared" si="71"/>
        <v>-0.31942812642162671</v>
      </c>
      <c r="AK386" s="13">
        <v>62441.53214226081</v>
      </c>
      <c r="AL386" s="38"/>
    </row>
    <row r="387" spans="1:38" ht="22.5" x14ac:dyDescent="0.25">
      <c r="A387" t="s">
        <v>988</v>
      </c>
      <c r="B387" s="5" t="s">
        <v>524</v>
      </c>
      <c r="C387" s="6" t="s">
        <v>172</v>
      </c>
      <c r="D387" s="7" t="s">
        <v>39</v>
      </c>
      <c r="E387" s="36">
        <f t="shared" si="60"/>
        <v>4.9458132978383302</v>
      </c>
      <c r="F387" s="8">
        <v>13.765165096594526</v>
      </c>
      <c r="G387" s="9">
        <f t="shared" si="61"/>
        <v>499</v>
      </c>
      <c r="H387" s="10">
        <v>309</v>
      </c>
      <c r="I387" s="33">
        <f t="shared" si="62"/>
        <v>0.10173613776085932</v>
      </c>
      <c r="J387" s="11">
        <v>2.2798742138364858E-2</v>
      </c>
      <c r="K387" s="10">
        <v>288</v>
      </c>
      <c r="L387" s="33">
        <f t="shared" si="63"/>
        <v>0.13632207575234262</v>
      </c>
      <c r="M387" s="11">
        <v>5.876068376068376E-2</v>
      </c>
      <c r="N387" s="10">
        <v>466</v>
      </c>
      <c r="O387" s="33">
        <f t="shared" si="64"/>
        <v>0.74763107767449699</v>
      </c>
      <c r="P387" s="11">
        <v>1.4999999999999999E-2</v>
      </c>
      <c r="Q387" s="10">
        <v>434</v>
      </c>
      <c r="R387" s="33">
        <f t="shared" si="65"/>
        <v>0.5528057078878641</v>
      </c>
      <c r="S387" s="12">
        <v>0</v>
      </c>
      <c r="T387" s="10">
        <v>511</v>
      </c>
      <c r="U387" s="33">
        <f t="shared" si="66"/>
        <v>0.87184481885538967</v>
      </c>
      <c r="V387" s="11">
        <v>2.4E-2</v>
      </c>
      <c r="W387" s="10">
        <v>520</v>
      </c>
      <c r="X387" s="33">
        <f t="shared" si="67"/>
        <v>1.5770908893926916</v>
      </c>
      <c r="Y387" s="13">
        <v>132250</v>
      </c>
      <c r="Z387" s="10">
        <v>417</v>
      </c>
      <c r="AA387" s="33">
        <f t="shared" si="68"/>
        <v>0.65752908946442024</v>
      </c>
      <c r="AB387" s="11">
        <v>4.2000000000000003E-2</v>
      </c>
      <c r="AC387" s="10">
        <v>294</v>
      </c>
      <c r="AD387" s="33">
        <f t="shared" si="69"/>
        <v>0.29462131326340774</v>
      </c>
      <c r="AE387" s="11">
        <v>0.93</v>
      </c>
      <c r="AF387" s="10">
        <v>482</v>
      </c>
      <c r="AG387" s="33">
        <f t="shared" si="70"/>
        <v>0.68707758003637021</v>
      </c>
      <c r="AH387" s="14">
        <v>1.8663055163558246</v>
      </c>
      <c r="AI387" s="10">
        <v>491</v>
      </c>
      <c r="AJ387" s="33">
        <f t="shared" si="71"/>
        <v>5.2025811650670266E-2</v>
      </c>
      <c r="AK387" s="13">
        <v>283903.0192159877</v>
      </c>
      <c r="AL387" s="38"/>
    </row>
    <row r="388" spans="1:38" x14ac:dyDescent="0.25">
      <c r="A388" t="s">
        <v>989</v>
      </c>
      <c r="B388" s="5" t="s">
        <v>66</v>
      </c>
      <c r="C388" s="6" t="s">
        <v>44</v>
      </c>
      <c r="D388" s="7" t="s">
        <v>20</v>
      </c>
      <c r="E388" s="36">
        <f t="shared" si="60"/>
        <v>-9.3015262770879108</v>
      </c>
      <c r="F388" s="8">
        <v>53.398603688798929</v>
      </c>
      <c r="G388" s="9">
        <f t="shared" si="61"/>
        <v>30</v>
      </c>
      <c r="H388" s="10">
        <v>361</v>
      </c>
      <c r="I388" s="33">
        <f t="shared" si="62"/>
        <v>0.21615631466771787</v>
      </c>
      <c r="J388" s="11">
        <v>3.2860343539955261E-2</v>
      </c>
      <c r="K388" s="10">
        <v>67</v>
      </c>
      <c r="L388" s="33">
        <f t="shared" si="63"/>
        <v>-0.71960102080231614</v>
      </c>
      <c r="M388" s="11">
        <v>0.10502958579881656</v>
      </c>
      <c r="N388" s="10">
        <v>43</v>
      </c>
      <c r="O388" s="33">
        <f t="shared" si="64"/>
        <v>-1.5105149386268855</v>
      </c>
      <c r="P388" s="11">
        <v>0.16200000000000001</v>
      </c>
      <c r="Q388" s="10">
        <v>5</v>
      </c>
      <c r="R388" s="33">
        <f t="shared" si="65"/>
        <v>-5.0258917889942172</v>
      </c>
      <c r="S388" s="12">
        <v>18.799710773680406</v>
      </c>
      <c r="T388" s="10">
        <v>57</v>
      </c>
      <c r="U388" s="33">
        <f t="shared" si="66"/>
        <v>-1.145117873487892</v>
      </c>
      <c r="V388" s="11">
        <v>0.153</v>
      </c>
      <c r="W388" s="10">
        <v>184</v>
      </c>
      <c r="X388" s="33">
        <f t="shared" si="67"/>
        <v>-0.57438584573105467</v>
      </c>
      <c r="Y388" s="13">
        <v>67098</v>
      </c>
      <c r="Z388" s="10">
        <v>96</v>
      </c>
      <c r="AA388" s="33">
        <f t="shared" si="68"/>
        <v>-0.83233145412799014</v>
      </c>
      <c r="AB388" s="11">
        <v>7.2999999999999995E-2</v>
      </c>
      <c r="AC388" s="10">
        <v>170</v>
      </c>
      <c r="AD388" s="33">
        <f t="shared" si="69"/>
        <v>-0.24443646521401449</v>
      </c>
      <c r="AE388" s="11">
        <v>0.89500000000000002</v>
      </c>
      <c r="AF388" s="10">
        <v>507</v>
      </c>
      <c r="AG388" s="33">
        <f t="shared" si="70"/>
        <v>0.91795528010925853</v>
      </c>
      <c r="AH388" s="14">
        <v>1.6221598497718357</v>
      </c>
      <c r="AI388" s="10">
        <v>118</v>
      </c>
      <c r="AJ388" s="33">
        <f t="shared" si="71"/>
        <v>-0.2899022175980841</v>
      </c>
      <c r="AK388" s="13">
        <v>80044.930585683294</v>
      </c>
      <c r="AL388" s="38"/>
    </row>
    <row r="389" spans="1:38" x14ac:dyDescent="0.25">
      <c r="A389" t="s">
        <v>990</v>
      </c>
      <c r="B389" s="5" t="s">
        <v>131</v>
      </c>
      <c r="C389" s="6" t="s">
        <v>44</v>
      </c>
      <c r="D389" s="7" t="s">
        <v>20</v>
      </c>
      <c r="E389" s="36">
        <f t="shared" si="60"/>
        <v>-4.345215693987333</v>
      </c>
      <c r="F389" s="8">
        <v>39.611073033959002</v>
      </c>
      <c r="G389" s="9">
        <f t="shared" si="61"/>
        <v>91</v>
      </c>
      <c r="H389" s="10">
        <v>105</v>
      </c>
      <c r="I389" s="33">
        <f t="shared" si="62"/>
        <v>-0.61349382552544862</v>
      </c>
      <c r="J389" s="11">
        <v>-4.0095399398568987E-2</v>
      </c>
      <c r="K389" s="10">
        <v>210</v>
      </c>
      <c r="L389" s="33">
        <f t="shared" si="63"/>
        <v>-8.1507446207489953E-2</v>
      </c>
      <c r="M389" s="11">
        <v>7.0535962232713134E-2</v>
      </c>
      <c r="N389" s="10">
        <v>100</v>
      </c>
      <c r="O389" s="33">
        <f t="shared" si="64"/>
        <v>-0.58882268707530072</v>
      </c>
      <c r="P389" s="11">
        <v>0.10199999999999999</v>
      </c>
      <c r="Q389" s="10">
        <v>72</v>
      </c>
      <c r="R389" s="33">
        <f t="shared" si="65"/>
        <v>-0.6119011273587589</v>
      </c>
      <c r="S389" s="12">
        <v>3.924957689676281</v>
      </c>
      <c r="T389" s="10">
        <v>94</v>
      </c>
      <c r="U389" s="33">
        <f t="shared" si="66"/>
        <v>-0.6135153034129186</v>
      </c>
      <c r="V389" s="11">
        <v>0.11900000000000001</v>
      </c>
      <c r="W389" s="10">
        <v>118</v>
      </c>
      <c r="X389" s="33">
        <f t="shared" si="67"/>
        <v>-0.77446869104838612</v>
      </c>
      <c r="Y389" s="13">
        <v>61039</v>
      </c>
      <c r="Z389" s="10">
        <v>83</v>
      </c>
      <c r="AA389" s="33">
        <f t="shared" si="68"/>
        <v>-0.92845148919846832</v>
      </c>
      <c r="AB389" s="11">
        <v>7.4999999999999997E-2</v>
      </c>
      <c r="AC389" s="10">
        <v>108</v>
      </c>
      <c r="AD389" s="33">
        <f t="shared" si="69"/>
        <v>-0.66028103718231157</v>
      </c>
      <c r="AE389" s="11">
        <v>0.86799999999999999</v>
      </c>
      <c r="AF389" s="10">
        <v>387</v>
      </c>
      <c r="AG389" s="33">
        <f t="shared" si="70"/>
        <v>0.36061569239426478</v>
      </c>
      <c r="AH389" s="14">
        <v>2.2115283557529879</v>
      </c>
      <c r="AI389" s="10">
        <v>36</v>
      </c>
      <c r="AJ389" s="33">
        <f t="shared" si="71"/>
        <v>-0.33671585550607858</v>
      </c>
      <c r="AK389" s="13">
        <v>52134.557848114942</v>
      </c>
      <c r="AL389" s="38">
        <v>1</v>
      </c>
    </row>
    <row r="390" spans="1:38" x14ac:dyDescent="0.25">
      <c r="A390" t="s">
        <v>991</v>
      </c>
      <c r="B390" s="5" t="s">
        <v>486</v>
      </c>
      <c r="C390" s="6" t="s">
        <v>38</v>
      </c>
      <c r="D390" s="7" t="s">
        <v>39</v>
      </c>
      <c r="E390" s="36">
        <f t="shared" si="60"/>
        <v>4.3576924257275333</v>
      </c>
      <c r="F390" s="8">
        <v>15.401207555399868</v>
      </c>
      <c r="G390" s="9">
        <f t="shared" si="61"/>
        <v>460</v>
      </c>
      <c r="H390" s="10">
        <v>189</v>
      </c>
      <c r="I390" s="33">
        <f t="shared" si="62"/>
        <v>-0.33844797689418543</v>
      </c>
      <c r="J390" s="11">
        <v>-1.5909090909090873E-2</v>
      </c>
      <c r="K390" s="10">
        <v>554</v>
      </c>
      <c r="L390" s="33">
        <f t="shared" si="63"/>
        <v>1.0497936991818804</v>
      </c>
      <c r="M390" s="11">
        <v>9.3808630393996256E-3</v>
      </c>
      <c r="N390" s="10">
        <v>498</v>
      </c>
      <c r="O390" s="33">
        <f t="shared" si="64"/>
        <v>0.82443876530379567</v>
      </c>
      <c r="P390" s="11">
        <v>0.01</v>
      </c>
      <c r="Q390" s="10">
        <v>225</v>
      </c>
      <c r="R390" s="33">
        <f t="shared" si="65"/>
        <v>0.210145437938143</v>
      </c>
      <c r="S390" s="12">
        <v>1.1547344110854505</v>
      </c>
      <c r="T390" s="10">
        <v>290</v>
      </c>
      <c r="U390" s="33">
        <f t="shared" si="66"/>
        <v>0.30897150936424139</v>
      </c>
      <c r="V390" s="11">
        <v>0.06</v>
      </c>
      <c r="W390" s="10">
        <v>481</v>
      </c>
      <c r="X390" s="33">
        <f t="shared" si="67"/>
        <v>1.0251541545133589</v>
      </c>
      <c r="Y390" s="13">
        <v>115536</v>
      </c>
      <c r="Z390" s="10">
        <v>543</v>
      </c>
      <c r="AA390" s="33">
        <f t="shared" si="68"/>
        <v>1.0900692472815718</v>
      </c>
      <c r="AB390" s="11">
        <v>3.3000000000000002E-2</v>
      </c>
      <c r="AC390" s="10">
        <v>448</v>
      </c>
      <c r="AD390" s="33">
        <f t="shared" si="69"/>
        <v>0.74126918685898613</v>
      </c>
      <c r="AE390" s="11">
        <v>0.95900000000000007</v>
      </c>
      <c r="AF390" s="10">
        <v>277</v>
      </c>
      <c r="AG390" s="33">
        <f t="shared" si="70"/>
        <v>2.0421461096600296E-2</v>
      </c>
      <c r="AH390" s="14">
        <v>2.5712727024004765</v>
      </c>
      <c r="AI390" s="10">
        <v>419</v>
      </c>
      <c r="AJ390" s="33">
        <f t="shared" si="71"/>
        <v>-0.10119068551454866</v>
      </c>
      <c r="AK390" s="13">
        <v>192555.07582755966</v>
      </c>
      <c r="AL390" s="38"/>
    </row>
    <row r="391" spans="1:38" x14ac:dyDescent="0.25">
      <c r="A391" t="s">
        <v>992</v>
      </c>
      <c r="B391" s="5" t="s">
        <v>31</v>
      </c>
      <c r="C391" s="6" t="s">
        <v>22</v>
      </c>
      <c r="D391" s="7" t="s">
        <v>20</v>
      </c>
      <c r="E391" s="36">
        <f t="shared" ref="E391:E454" si="72">(I391+L391+AG391+AJ391)*0.25+(O391+R391+U391+X391+AA391+AD391)</f>
        <v>-19.720149008302567</v>
      </c>
      <c r="F391" s="8">
        <v>82.381266877345737</v>
      </c>
      <c r="G391" s="9">
        <f t="shared" ref="G391:G454" si="73">RANK(E391,$E$7:$E$571,1)</f>
        <v>7</v>
      </c>
      <c r="H391" s="10">
        <v>184</v>
      </c>
      <c r="I391" s="33">
        <f t="shared" ref="I391:I454" si="74">(J391-J$573)/J$574</f>
        <v>-0.34747766928851853</v>
      </c>
      <c r="J391" s="11">
        <v>-1.6703121893020478E-2</v>
      </c>
      <c r="K391" s="10">
        <v>19</v>
      </c>
      <c r="L391" s="33">
        <f t="shared" ref="L391:L454" si="75">-(M391-M$573)/M$574</f>
        <v>-1.6600819931738378</v>
      </c>
      <c r="M391" s="11">
        <v>0.15586945932781296</v>
      </c>
      <c r="N391" s="10">
        <v>5</v>
      </c>
      <c r="O391" s="33">
        <f t="shared" ref="O391:O454" si="76">-(P391-P$573)/P$574</f>
        <v>-4.5674609062729745</v>
      </c>
      <c r="P391" s="11">
        <v>0.36099999999999999</v>
      </c>
      <c r="Q391" s="10">
        <v>12</v>
      </c>
      <c r="R391" s="33">
        <f t="shared" ref="R391:R454" si="77">-(S391-S$573)/S$574</f>
        <v>-3.1077345186771428</v>
      </c>
      <c r="S391" s="12">
        <v>12.335692618806874</v>
      </c>
      <c r="T391" s="10">
        <v>11</v>
      </c>
      <c r="U391" s="33">
        <f t="shared" ref="U391:U454" si="78">-(V391-V$573)/V$574</f>
        <v>-3.5060586994090976</v>
      </c>
      <c r="V391" s="11">
        <v>0.30399999999999999</v>
      </c>
      <c r="W391" s="10">
        <v>5</v>
      </c>
      <c r="X391" s="33">
        <f t="shared" ref="X391:X454" si="79">(Y391-Y$573)/Y$574</f>
        <v>-1.7530220753178172</v>
      </c>
      <c r="Y391" s="13">
        <v>31406</v>
      </c>
      <c r="Z391" s="10">
        <v>26</v>
      </c>
      <c r="AA391" s="33">
        <f t="shared" ref="AA391:AA454" si="80">-(AB391-AB$573)/AB$574</f>
        <v>-2.0338318925089669</v>
      </c>
      <c r="AB391" s="11">
        <v>9.8000000000000004E-2</v>
      </c>
      <c r="AC391" s="10">
        <v>5</v>
      </c>
      <c r="AD391" s="33">
        <f t="shared" ref="AD391:AD454" si="81">(AE391-AE$573)/AE$574</f>
        <v>-3.740611199910437</v>
      </c>
      <c r="AE391" s="11">
        <v>0.66799999999999993</v>
      </c>
      <c r="AF391" s="10">
        <v>14</v>
      </c>
      <c r="AG391" s="33">
        <f t="shared" ref="AG391:AG454" si="82">-(AH391-AH$573)/AH$574</f>
        <v>-1.6594202045428021</v>
      </c>
      <c r="AH391" s="14">
        <v>4.3476506855647798</v>
      </c>
      <c r="AI391" s="10">
        <v>7</v>
      </c>
      <c r="AJ391" s="33">
        <f t="shared" ref="AJ391:AJ454" si="83">(AK391-AK$573)/AK$574</f>
        <v>-0.37873899781937015</v>
      </c>
      <c r="AK391" s="13">
        <v>27080.286956521741</v>
      </c>
      <c r="AL391" s="38">
        <v>1</v>
      </c>
    </row>
    <row r="392" spans="1:38" x14ac:dyDescent="0.25">
      <c r="A392" t="s">
        <v>993</v>
      </c>
      <c r="B392" s="5" t="s">
        <v>111</v>
      </c>
      <c r="C392" s="6" t="s">
        <v>19</v>
      </c>
      <c r="D392" s="7" t="s">
        <v>20</v>
      </c>
      <c r="E392" s="36">
        <f t="shared" si="72"/>
        <v>-5.1080100809272473</v>
      </c>
      <c r="F392" s="8">
        <v>41.733024597917414</v>
      </c>
      <c r="G392" s="9">
        <f t="shared" si="73"/>
        <v>71</v>
      </c>
      <c r="H392" s="10">
        <v>211</v>
      </c>
      <c r="I392" s="33">
        <f t="shared" si="74"/>
        <v>-0.24337682608351946</v>
      </c>
      <c r="J392" s="11">
        <v>-7.548956795453865E-3</v>
      </c>
      <c r="K392" s="10">
        <v>77</v>
      </c>
      <c r="L392" s="33">
        <f t="shared" si="75"/>
        <v>-0.68269950511502331</v>
      </c>
      <c r="M392" s="11">
        <v>0.10303478904515175</v>
      </c>
      <c r="N392" s="10">
        <v>64</v>
      </c>
      <c r="O392" s="33">
        <f t="shared" si="76"/>
        <v>-1.1571995755321116</v>
      </c>
      <c r="P392" s="11">
        <v>0.13900000000000001</v>
      </c>
      <c r="Q392" s="10">
        <v>58</v>
      </c>
      <c r="R392" s="33">
        <f t="shared" si="77"/>
        <v>-0.88810246330690701</v>
      </c>
      <c r="S392" s="12">
        <v>4.8557314471763782</v>
      </c>
      <c r="T392" s="10">
        <v>118</v>
      </c>
      <c r="U392" s="33">
        <f t="shared" si="78"/>
        <v>-0.42589086691586897</v>
      </c>
      <c r="V392" s="11">
        <v>0.107</v>
      </c>
      <c r="W392" s="10">
        <v>141</v>
      </c>
      <c r="X392" s="33">
        <f t="shared" si="79"/>
        <v>-0.70049846931033988</v>
      </c>
      <c r="Y392" s="13">
        <v>63279</v>
      </c>
      <c r="Z392" s="10">
        <v>135</v>
      </c>
      <c r="AA392" s="33">
        <f t="shared" si="80"/>
        <v>-0.39979129631083893</v>
      </c>
      <c r="AB392" s="11">
        <v>6.4000000000000001E-2</v>
      </c>
      <c r="AC392" s="10">
        <v>65</v>
      </c>
      <c r="AD392" s="33">
        <f t="shared" si="81"/>
        <v>-1.0607239583369663</v>
      </c>
      <c r="AE392" s="11">
        <v>0.84200000000000008</v>
      </c>
      <c r="AF392" s="10">
        <v>87</v>
      </c>
      <c r="AG392" s="33">
        <f t="shared" si="82"/>
        <v>-0.67003395855221648</v>
      </c>
      <c r="AH392" s="14">
        <v>3.3014068757029218</v>
      </c>
      <c r="AI392" s="10">
        <v>85</v>
      </c>
      <c r="AJ392" s="33">
        <f t="shared" si="83"/>
        <v>-0.30710351510609774</v>
      </c>
      <c r="AK392" s="13">
        <v>69789.4869484675</v>
      </c>
      <c r="AL392" s="38">
        <v>1</v>
      </c>
    </row>
    <row r="393" spans="1:38" x14ac:dyDescent="0.25">
      <c r="A393" t="s">
        <v>994</v>
      </c>
      <c r="B393" s="5" t="s">
        <v>183</v>
      </c>
      <c r="C393" s="6" t="s">
        <v>22</v>
      </c>
      <c r="D393" s="7" t="s">
        <v>20</v>
      </c>
      <c r="E393" s="36">
        <f t="shared" si="72"/>
        <v>-2.3647055644454702</v>
      </c>
      <c r="F393" s="8">
        <v>34.101663632460792</v>
      </c>
      <c r="G393" s="9">
        <f t="shared" si="73"/>
        <v>142</v>
      </c>
      <c r="H393" s="10">
        <v>110</v>
      </c>
      <c r="I393" s="33">
        <f t="shared" si="74"/>
        <v>-0.59484804176993622</v>
      </c>
      <c r="J393" s="11">
        <v>-3.8455772113943021E-2</v>
      </c>
      <c r="K393" s="10">
        <v>89</v>
      </c>
      <c r="L393" s="33">
        <f t="shared" si="75"/>
        <v>-0.60041789144750224</v>
      </c>
      <c r="M393" s="11">
        <v>9.8586866167913553E-2</v>
      </c>
      <c r="N393" s="10">
        <v>173</v>
      </c>
      <c r="O393" s="33">
        <f t="shared" si="76"/>
        <v>-9.7253486247789067E-2</v>
      </c>
      <c r="P393" s="11">
        <v>7.0000000000000007E-2</v>
      </c>
      <c r="Q393" s="10">
        <v>222</v>
      </c>
      <c r="R393" s="33">
        <f t="shared" si="77"/>
        <v>0.20579105858195654</v>
      </c>
      <c r="S393" s="12">
        <v>1.1694082794106182</v>
      </c>
      <c r="T393" s="10">
        <v>101</v>
      </c>
      <c r="U393" s="33">
        <f t="shared" si="78"/>
        <v>-0.55097382458056876</v>
      </c>
      <c r="V393" s="11">
        <v>0.115</v>
      </c>
      <c r="W393" s="10">
        <v>105</v>
      </c>
      <c r="X393" s="33">
        <f t="shared" si="79"/>
        <v>-0.84381577392780449</v>
      </c>
      <c r="Y393" s="13">
        <v>58939</v>
      </c>
      <c r="Z393" s="10">
        <v>135</v>
      </c>
      <c r="AA393" s="33">
        <f t="shared" si="80"/>
        <v>-0.39979129631083893</v>
      </c>
      <c r="AB393" s="11">
        <v>6.4000000000000001E-2</v>
      </c>
      <c r="AC393" s="10">
        <v>190</v>
      </c>
      <c r="AD393" s="33">
        <f t="shared" si="81"/>
        <v>-0.12122325870488941</v>
      </c>
      <c r="AE393" s="11">
        <v>0.90300000000000002</v>
      </c>
      <c r="AF393" s="10">
        <v>77</v>
      </c>
      <c r="AG393" s="33">
        <f t="shared" si="82"/>
        <v>-0.73931091327942378</v>
      </c>
      <c r="AH393" s="14">
        <v>3.3746650045106983</v>
      </c>
      <c r="AI393" s="10">
        <v>109</v>
      </c>
      <c r="AJ393" s="33">
        <f t="shared" si="83"/>
        <v>-0.2951790865252828</v>
      </c>
      <c r="AK393" s="13">
        <v>76898.852108832929</v>
      </c>
      <c r="AL393" s="38"/>
    </row>
    <row r="394" spans="1:38" x14ac:dyDescent="0.25">
      <c r="A394" t="s">
        <v>995</v>
      </c>
      <c r="B394" s="5" t="s">
        <v>448</v>
      </c>
      <c r="C394" s="6" t="s">
        <v>81</v>
      </c>
      <c r="D394" s="7" t="s">
        <v>34</v>
      </c>
      <c r="E394" s="36">
        <f t="shared" si="72"/>
        <v>3.3915060812438855</v>
      </c>
      <c r="F394" s="8">
        <v>18.088957570154278</v>
      </c>
      <c r="G394" s="9">
        <f t="shared" si="73"/>
        <v>417</v>
      </c>
      <c r="H394" s="10">
        <v>422</v>
      </c>
      <c r="I394" s="33">
        <f t="shared" si="74"/>
        <v>0.38977523716451223</v>
      </c>
      <c r="J394" s="11">
        <v>4.8127619305123659E-2</v>
      </c>
      <c r="K394" s="10">
        <v>415</v>
      </c>
      <c r="L394" s="33">
        <f t="shared" si="75"/>
        <v>0.52289428121399806</v>
      </c>
      <c r="M394" s="11">
        <v>3.7863629367400335E-2</v>
      </c>
      <c r="N394" s="10">
        <v>402</v>
      </c>
      <c r="O394" s="33">
        <f t="shared" si="76"/>
        <v>0.62473877746761908</v>
      </c>
      <c r="P394" s="11">
        <v>2.3E-2</v>
      </c>
      <c r="Q394" s="10">
        <v>434</v>
      </c>
      <c r="R394" s="33">
        <f t="shared" si="77"/>
        <v>0.5528057078878641</v>
      </c>
      <c r="S394" s="12">
        <v>0</v>
      </c>
      <c r="T394" s="10">
        <v>468</v>
      </c>
      <c r="U394" s="33">
        <f t="shared" si="78"/>
        <v>0.77803260060686497</v>
      </c>
      <c r="V394" s="11">
        <v>0.03</v>
      </c>
      <c r="W394" s="10">
        <v>346</v>
      </c>
      <c r="X394" s="33">
        <f t="shared" si="79"/>
        <v>9.8148768517628687E-2</v>
      </c>
      <c r="Y394" s="13">
        <v>87464</v>
      </c>
      <c r="Z394" s="10">
        <v>369</v>
      </c>
      <c r="AA394" s="33">
        <f t="shared" si="80"/>
        <v>0.51334903685870326</v>
      </c>
      <c r="AB394" s="11">
        <v>4.4999999999999998E-2</v>
      </c>
      <c r="AC394" s="10">
        <v>363</v>
      </c>
      <c r="AD394" s="33">
        <f t="shared" si="81"/>
        <v>0.49484277384073427</v>
      </c>
      <c r="AE394" s="11">
        <v>0.94299999999999995</v>
      </c>
      <c r="AF394" s="10">
        <v>448</v>
      </c>
      <c r="AG394" s="33">
        <f t="shared" si="82"/>
        <v>0.54475144338901649</v>
      </c>
      <c r="AH394" s="14">
        <v>2.0168107816678145</v>
      </c>
      <c r="AI394" s="10">
        <v>383</v>
      </c>
      <c r="AJ394" s="33">
        <f t="shared" si="83"/>
        <v>-0.13906729750964261</v>
      </c>
      <c r="AK394" s="13">
        <v>169972.97355862247</v>
      </c>
      <c r="AL394" s="38"/>
    </row>
    <row r="395" spans="1:38" x14ac:dyDescent="0.25">
      <c r="A395" t="s">
        <v>996</v>
      </c>
      <c r="B395" s="5" t="s">
        <v>59</v>
      </c>
      <c r="C395" s="6" t="s">
        <v>49</v>
      </c>
      <c r="D395" s="7" t="s">
        <v>39</v>
      </c>
      <c r="E395" s="36">
        <f t="shared" si="72"/>
        <v>-11.247790006151924</v>
      </c>
      <c r="F395" s="8">
        <v>58.812745998275865</v>
      </c>
      <c r="G395" s="9">
        <f t="shared" si="73"/>
        <v>25</v>
      </c>
      <c r="H395" s="10">
        <v>471</v>
      </c>
      <c r="I395" s="33">
        <f t="shared" si="74"/>
        <v>0.56640521780990394</v>
      </c>
      <c r="J395" s="11">
        <v>6.3659674130307486E-2</v>
      </c>
      <c r="K395" s="10">
        <v>249</v>
      </c>
      <c r="L395" s="33">
        <f t="shared" si="75"/>
        <v>4.9066957987648187E-2</v>
      </c>
      <c r="M395" s="11">
        <v>6.3477460901563934E-2</v>
      </c>
      <c r="N395" s="10">
        <v>40</v>
      </c>
      <c r="O395" s="33">
        <f t="shared" si="76"/>
        <v>-1.6794918514113428</v>
      </c>
      <c r="P395" s="11">
        <v>0.17300000000000001</v>
      </c>
      <c r="Q395" s="10">
        <v>76</v>
      </c>
      <c r="R395" s="33">
        <f t="shared" si="77"/>
        <v>-0.53994506073582005</v>
      </c>
      <c r="S395" s="12">
        <v>3.6824721916404082</v>
      </c>
      <c r="T395" s="10">
        <v>25</v>
      </c>
      <c r="U395" s="33">
        <f t="shared" si="78"/>
        <v>-2.317770601594451</v>
      </c>
      <c r="V395" s="11">
        <v>0.22800000000000001</v>
      </c>
      <c r="W395" s="10">
        <v>33</v>
      </c>
      <c r="X395" s="33">
        <f t="shared" si="79"/>
        <v>-1.3363451744737689</v>
      </c>
      <c r="Y395" s="13">
        <v>44024</v>
      </c>
      <c r="Z395" s="10">
        <v>32</v>
      </c>
      <c r="AA395" s="33">
        <f t="shared" si="80"/>
        <v>-1.7935318048327722</v>
      </c>
      <c r="AB395" s="11">
        <v>9.3000000000000013E-2</v>
      </c>
      <c r="AC395" s="10">
        <v>8</v>
      </c>
      <c r="AD395" s="33">
        <f t="shared" si="81"/>
        <v>-3.571193040960388</v>
      </c>
      <c r="AE395" s="11">
        <v>0.67900000000000005</v>
      </c>
      <c r="AF395" s="10">
        <v>158</v>
      </c>
      <c r="AG395" s="33">
        <f t="shared" si="82"/>
        <v>-0.33148421573249987</v>
      </c>
      <c r="AH395" s="14">
        <v>2.9434015221912428</v>
      </c>
      <c r="AI395" s="10">
        <v>57</v>
      </c>
      <c r="AJ395" s="33">
        <f t="shared" si="83"/>
        <v>-0.32203784863856666</v>
      </c>
      <c r="AK395" s="13">
        <v>60885.611195474732</v>
      </c>
      <c r="AL395" s="38">
        <v>1</v>
      </c>
    </row>
    <row r="396" spans="1:38" x14ac:dyDescent="0.25">
      <c r="A396" t="s">
        <v>997</v>
      </c>
      <c r="B396" s="5" t="s">
        <v>62</v>
      </c>
      <c r="C396" s="6" t="s">
        <v>63</v>
      </c>
      <c r="D396" s="7" t="s">
        <v>34</v>
      </c>
      <c r="E396" s="36">
        <f t="shared" si="72"/>
        <v>-10.038754887172047</v>
      </c>
      <c r="F396" s="8">
        <v>55.449436034902888</v>
      </c>
      <c r="G396" s="9">
        <f t="shared" si="73"/>
        <v>27</v>
      </c>
      <c r="H396" s="10">
        <v>64</v>
      </c>
      <c r="I396" s="33">
        <f t="shared" si="74"/>
        <v>-0.88294787200733083</v>
      </c>
      <c r="J396" s="11">
        <v>-6.3789989680082537E-2</v>
      </c>
      <c r="K396" s="10">
        <v>33</v>
      </c>
      <c r="L396" s="33">
        <f t="shared" si="75"/>
        <v>-1.2115667651097541</v>
      </c>
      <c r="M396" s="11">
        <v>0.13162393162393163</v>
      </c>
      <c r="N396" s="10">
        <v>29</v>
      </c>
      <c r="O396" s="33">
        <f t="shared" si="76"/>
        <v>-2.0328072145061169</v>
      </c>
      <c r="P396" s="11">
        <v>0.19600000000000001</v>
      </c>
      <c r="Q396" s="10">
        <v>27</v>
      </c>
      <c r="R396" s="33">
        <f t="shared" si="77"/>
        <v>-1.8800231904516844</v>
      </c>
      <c r="S396" s="12">
        <v>8.1984154323114016</v>
      </c>
      <c r="T396" s="10">
        <v>36</v>
      </c>
      <c r="U396" s="33">
        <f t="shared" si="78"/>
        <v>-1.70799118297904</v>
      </c>
      <c r="V396" s="11">
        <v>0.18899999999999997</v>
      </c>
      <c r="W396" s="10">
        <v>34</v>
      </c>
      <c r="X396" s="33">
        <f t="shared" si="79"/>
        <v>-1.3194046727989397</v>
      </c>
      <c r="Y396" s="13">
        <v>44537</v>
      </c>
      <c r="Z396" s="10">
        <v>150</v>
      </c>
      <c r="AA396" s="33">
        <f t="shared" si="80"/>
        <v>-0.30367126124036076</v>
      </c>
      <c r="AB396" s="11">
        <v>6.2E-2</v>
      </c>
      <c r="AC396" s="10">
        <v>30</v>
      </c>
      <c r="AD396" s="33">
        <f t="shared" si="81"/>
        <v>-1.9848230071554045</v>
      </c>
      <c r="AE396" s="11">
        <v>0.78200000000000003</v>
      </c>
      <c r="AF396" s="10">
        <v>69</v>
      </c>
      <c r="AG396" s="33">
        <f t="shared" si="82"/>
        <v>-0.80607111143034527</v>
      </c>
      <c r="AH396" s="14">
        <v>3.4452617450087639</v>
      </c>
      <c r="AI396" s="10">
        <v>31</v>
      </c>
      <c r="AJ396" s="33">
        <f t="shared" si="83"/>
        <v>-0.33955168361457677</v>
      </c>
      <c r="AK396" s="13">
        <v>50443.832173613504</v>
      </c>
      <c r="AL396" s="38">
        <v>1</v>
      </c>
    </row>
    <row r="397" spans="1:38" x14ac:dyDescent="0.25">
      <c r="A397" t="s">
        <v>998</v>
      </c>
      <c r="B397" s="5" t="s">
        <v>337</v>
      </c>
      <c r="C397" s="6" t="s">
        <v>22</v>
      </c>
      <c r="D397" s="7" t="s">
        <v>20</v>
      </c>
      <c r="E397" s="36">
        <f t="shared" si="72"/>
        <v>1.4234682364519224</v>
      </c>
      <c r="F397" s="8">
        <v>23.56367140416496</v>
      </c>
      <c r="G397" s="9">
        <f t="shared" si="73"/>
        <v>299</v>
      </c>
      <c r="H397" s="10">
        <v>280</v>
      </c>
      <c r="I397" s="33">
        <f t="shared" si="74"/>
        <v>1.580544002925359E-2</v>
      </c>
      <c r="J397" s="11">
        <v>1.5242378810594648E-2</v>
      </c>
      <c r="K397" s="10">
        <v>229</v>
      </c>
      <c r="L397" s="33">
        <f t="shared" si="75"/>
        <v>5.7351600206453305E-3</v>
      </c>
      <c r="M397" s="11">
        <v>6.5819861431870672E-2</v>
      </c>
      <c r="N397" s="10">
        <v>495</v>
      </c>
      <c r="O397" s="33">
        <f t="shared" si="76"/>
        <v>0.80907722777793589</v>
      </c>
      <c r="P397" s="11">
        <v>1.1000000000000001E-2</v>
      </c>
      <c r="Q397" s="10">
        <v>321</v>
      </c>
      <c r="R397" s="33">
        <f t="shared" si="77"/>
        <v>0.40673443357013905</v>
      </c>
      <c r="S397" s="12">
        <v>0.49224710804824023</v>
      </c>
      <c r="T397" s="10">
        <v>165</v>
      </c>
      <c r="U397" s="33">
        <f t="shared" si="78"/>
        <v>-0.20699569100264484</v>
      </c>
      <c r="V397" s="11">
        <v>9.3000000000000013E-2</v>
      </c>
      <c r="W397" s="10">
        <v>338</v>
      </c>
      <c r="X397" s="33">
        <f t="shared" si="79"/>
        <v>6.7074670903565503E-2</v>
      </c>
      <c r="Y397" s="13">
        <v>86523</v>
      </c>
      <c r="Z397" s="10">
        <v>256</v>
      </c>
      <c r="AA397" s="33">
        <f t="shared" si="80"/>
        <v>0.17692891411202954</v>
      </c>
      <c r="AB397" s="11">
        <v>5.2000000000000005E-2</v>
      </c>
      <c r="AC397" s="10">
        <v>294</v>
      </c>
      <c r="AD397" s="33">
        <f t="shared" si="81"/>
        <v>0.29462131326340774</v>
      </c>
      <c r="AE397" s="11">
        <v>0.93</v>
      </c>
      <c r="AF397" s="10">
        <v>173</v>
      </c>
      <c r="AG397" s="33">
        <f t="shared" si="82"/>
        <v>-0.27222151705279385</v>
      </c>
      <c r="AH397" s="14">
        <v>2.8807331437893655</v>
      </c>
      <c r="AI397" s="10">
        <v>221</v>
      </c>
      <c r="AJ397" s="33">
        <f t="shared" si="83"/>
        <v>-0.2452096116871462</v>
      </c>
      <c r="AK397" s="13">
        <v>106690.74033965051</v>
      </c>
      <c r="AL397" s="38"/>
    </row>
    <row r="398" spans="1:38" x14ac:dyDescent="0.25">
      <c r="A398" t="s">
        <v>999</v>
      </c>
      <c r="B398" s="5" t="s">
        <v>426</v>
      </c>
      <c r="C398" s="6" t="s">
        <v>30</v>
      </c>
      <c r="D398" s="7" t="s">
        <v>20</v>
      </c>
      <c r="E398" s="36">
        <f t="shared" si="72"/>
        <v>2.9365313798264445</v>
      </c>
      <c r="F398" s="8">
        <v>19.354612241667084</v>
      </c>
      <c r="G398" s="9">
        <f t="shared" si="73"/>
        <v>393</v>
      </c>
      <c r="H398" s="10">
        <v>368</v>
      </c>
      <c r="I398" s="33">
        <f t="shared" si="74"/>
        <v>0.23083400285643027</v>
      </c>
      <c r="J398" s="11">
        <v>3.4151034151034043E-2</v>
      </c>
      <c r="K398" s="10">
        <v>413</v>
      </c>
      <c r="L398" s="33">
        <f t="shared" si="75"/>
        <v>0.51900435774599341</v>
      </c>
      <c r="M398" s="11">
        <v>3.8073908174692049E-2</v>
      </c>
      <c r="N398" s="10">
        <v>436</v>
      </c>
      <c r="O398" s="33">
        <f t="shared" si="76"/>
        <v>0.70154646509691776</v>
      </c>
      <c r="P398" s="11">
        <v>1.8000000000000002E-2</v>
      </c>
      <c r="Q398" s="10">
        <v>110</v>
      </c>
      <c r="R398" s="33">
        <f t="shared" si="77"/>
        <v>-0.27531650730225243</v>
      </c>
      <c r="S398" s="12">
        <v>2.7906976744186047</v>
      </c>
      <c r="T398" s="10">
        <v>429</v>
      </c>
      <c r="U398" s="33">
        <f t="shared" si="78"/>
        <v>0.66858501265025272</v>
      </c>
      <c r="V398" s="11">
        <v>3.7000000000000005E-2</v>
      </c>
      <c r="W398" s="10">
        <v>363</v>
      </c>
      <c r="X398" s="33">
        <f t="shared" si="79"/>
        <v>0.17363802159493844</v>
      </c>
      <c r="Y398" s="13">
        <v>89750</v>
      </c>
      <c r="Z398" s="10">
        <v>383</v>
      </c>
      <c r="AA398" s="33">
        <f t="shared" si="80"/>
        <v>0.56140905439394195</v>
      </c>
      <c r="AB398" s="11">
        <v>4.4000000000000004E-2</v>
      </c>
      <c r="AC398" s="10">
        <v>461</v>
      </c>
      <c r="AD398" s="33">
        <f t="shared" si="81"/>
        <v>0.81827744092718935</v>
      </c>
      <c r="AE398" s="11">
        <v>0.96400000000000008</v>
      </c>
      <c r="AF398" s="10">
        <v>463</v>
      </c>
      <c r="AG398" s="33">
        <f t="shared" si="82"/>
        <v>0.61511259347109126</v>
      </c>
      <c r="AH398" s="14">
        <v>1.9424061514978976</v>
      </c>
      <c r="AI398" s="10">
        <v>287</v>
      </c>
      <c r="AJ398" s="33">
        <f t="shared" si="83"/>
        <v>-0.21138338421168767</v>
      </c>
      <c r="AK398" s="13">
        <v>126857.99627906976</v>
      </c>
      <c r="AL398" s="38"/>
    </row>
    <row r="399" spans="1:38" x14ac:dyDescent="0.25">
      <c r="A399" t="s">
        <v>1000</v>
      </c>
      <c r="B399" s="5" t="s">
        <v>95</v>
      </c>
      <c r="C399" s="6" t="s">
        <v>19</v>
      </c>
      <c r="D399" s="7" t="s">
        <v>20</v>
      </c>
      <c r="E399" s="36">
        <f t="shared" si="72"/>
        <v>-6.2060290230367894</v>
      </c>
      <c r="F399" s="8">
        <v>44.787508284946483</v>
      </c>
      <c r="G399" s="9">
        <f t="shared" si="73"/>
        <v>55</v>
      </c>
      <c r="H399" s="10">
        <v>233</v>
      </c>
      <c r="I399" s="33">
        <f t="shared" si="74"/>
        <v>-0.14995121078403542</v>
      </c>
      <c r="J399" s="11">
        <v>6.6647624488247459E-4</v>
      </c>
      <c r="K399" s="10">
        <v>185</v>
      </c>
      <c r="L399" s="33">
        <f t="shared" si="75"/>
        <v>-0.14856651171108948</v>
      </c>
      <c r="M399" s="11">
        <v>7.4160995071579444E-2</v>
      </c>
      <c r="N399" s="10">
        <v>47</v>
      </c>
      <c r="O399" s="33">
        <f t="shared" si="76"/>
        <v>-1.418345713471727</v>
      </c>
      <c r="P399" s="11">
        <v>0.156</v>
      </c>
      <c r="Q399" s="10">
        <v>91</v>
      </c>
      <c r="R399" s="33">
        <f t="shared" si="77"/>
        <v>-0.40716470014254369</v>
      </c>
      <c r="S399" s="12">
        <v>3.2350142721217887</v>
      </c>
      <c r="T399" s="10">
        <v>66</v>
      </c>
      <c r="U399" s="33">
        <f t="shared" si="78"/>
        <v>-0.98876417640701764</v>
      </c>
      <c r="V399" s="11">
        <v>0.14300000000000002</v>
      </c>
      <c r="W399" s="10">
        <v>51</v>
      </c>
      <c r="X399" s="33">
        <f t="shared" si="79"/>
        <v>-1.1329270646941416</v>
      </c>
      <c r="Y399" s="13">
        <v>50184</v>
      </c>
      <c r="Z399" s="10">
        <v>55</v>
      </c>
      <c r="AA399" s="33">
        <f t="shared" si="80"/>
        <v>-1.2648716119451413</v>
      </c>
      <c r="AB399" s="11">
        <v>8.199999999999999E-2</v>
      </c>
      <c r="AC399" s="10">
        <v>139</v>
      </c>
      <c r="AD399" s="33">
        <f t="shared" si="81"/>
        <v>-0.39845297335042085</v>
      </c>
      <c r="AE399" s="11">
        <v>0.88500000000000001</v>
      </c>
      <c r="AF399" s="10">
        <v>11</v>
      </c>
      <c r="AG399" s="33">
        <f t="shared" si="82"/>
        <v>-1.7348411621973965</v>
      </c>
      <c r="AH399" s="14">
        <v>4.4274058978489048</v>
      </c>
      <c r="AI399" s="10">
        <v>17</v>
      </c>
      <c r="AJ399" s="33">
        <f t="shared" si="83"/>
        <v>-0.3486522474106683</v>
      </c>
      <c r="AK399" s="13">
        <v>45018.060133206469</v>
      </c>
      <c r="AL399" s="38"/>
    </row>
    <row r="400" spans="1:38" x14ac:dyDescent="0.25">
      <c r="A400" t="s">
        <v>1001</v>
      </c>
      <c r="B400" s="5" t="s">
        <v>498</v>
      </c>
      <c r="C400" s="6" t="s">
        <v>19</v>
      </c>
      <c r="D400" s="7" t="s">
        <v>20</v>
      </c>
      <c r="E400" s="36">
        <f t="shared" si="72"/>
        <v>4.5087391055499948</v>
      </c>
      <c r="F400" s="8">
        <v>14.981023893894706</v>
      </c>
      <c r="G400" s="9">
        <f t="shared" si="73"/>
        <v>472</v>
      </c>
      <c r="H400" s="10">
        <v>6</v>
      </c>
      <c r="I400" s="33">
        <f t="shared" si="74"/>
        <v>-2.4319233139112888</v>
      </c>
      <c r="J400" s="11">
        <v>-0.19999999999999996</v>
      </c>
      <c r="K400" s="10">
        <v>1</v>
      </c>
      <c r="L400" s="33">
        <f t="shared" si="75"/>
        <v>-13.807014833752191</v>
      </c>
      <c r="M400" s="11">
        <v>0.8125</v>
      </c>
      <c r="N400" s="10">
        <v>535</v>
      </c>
      <c r="O400" s="33">
        <f t="shared" si="76"/>
        <v>0.97805414056239315</v>
      </c>
      <c r="P400" s="11">
        <v>0</v>
      </c>
      <c r="Q400" s="10">
        <v>434</v>
      </c>
      <c r="R400" s="33">
        <f t="shared" si="77"/>
        <v>0.5528057078878641</v>
      </c>
      <c r="S400" s="12">
        <v>0</v>
      </c>
      <c r="T400" s="10">
        <v>563</v>
      </c>
      <c r="U400" s="33">
        <f t="shared" si="78"/>
        <v>1.2470936918494886</v>
      </c>
      <c r="V400" s="11">
        <v>0</v>
      </c>
      <c r="W400" s="10">
        <v>345</v>
      </c>
      <c r="X400" s="33">
        <f t="shared" si="79"/>
        <v>9.4672204064131432E-2</v>
      </c>
      <c r="Y400" s="13">
        <v>87358.721089205166</v>
      </c>
      <c r="Z400" s="10">
        <v>563</v>
      </c>
      <c r="AA400" s="33">
        <f t="shared" si="80"/>
        <v>2.6760498259444607</v>
      </c>
      <c r="AB400" s="11">
        <v>0</v>
      </c>
      <c r="AC400" s="10">
        <v>563</v>
      </c>
      <c r="AD400" s="33">
        <f t="shared" si="81"/>
        <v>1.3727368702182505</v>
      </c>
      <c r="AE400" s="11">
        <v>1</v>
      </c>
      <c r="AF400" s="10">
        <v>503</v>
      </c>
      <c r="AG400" s="33">
        <f t="shared" si="82"/>
        <v>0.87353113851627462</v>
      </c>
      <c r="AH400" s="14">
        <v>1.6691369361609347</v>
      </c>
      <c r="AI400" s="10">
        <v>560</v>
      </c>
      <c r="AJ400" s="33">
        <f t="shared" si="83"/>
        <v>5.7147136692408331</v>
      </c>
      <c r="AK400" s="13">
        <v>3660007.4166666665</v>
      </c>
      <c r="AL400" s="38"/>
    </row>
    <row r="401" spans="1:38" x14ac:dyDescent="0.25">
      <c r="A401" t="s">
        <v>1002</v>
      </c>
      <c r="B401" s="5" t="s">
        <v>366</v>
      </c>
      <c r="C401" s="6" t="s">
        <v>49</v>
      </c>
      <c r="D401" s="7" t="s">
        <v>39</v>
      </c>
      <c r="E401" s="36">
        <f t="shared" si="72"/>
        <v>1.8603422713313689</v>
      </c>
      <c r="F401" s="8">
        <v>22.348369407405137</v>
      </c>
      <c r="G401" s="9">
        <f t="shared" si="73"/>
        <v>329</v>
      </c>
      <c r="H401" s="10">
        <v>499</v>
      </c>
      <c r="I401" s="33">
        <f t="shared" si="74"/>
        <v>0.75556100808666327</v>
      </c>
      <c r="J401" s="11">
        <v>8.029319293806858E-2</v>
      </c>
      <c r="K401" s="10">
        <v>397</v>
      </c>
      <c r="L401" s="33">
        <f t="shared" si="75"/>
        <v>0.47138536871723835</v>
      </c>
      <c r="M401" s="11">
        <v>4.0648062730627307E-2</v>
      </c>
      <c r="N401" s="10">
        <v>338</v>
      </c>
      <c r="O401" s="33">
        <f t="shared" si="76"/>
        <v>0.45576186468316182</v>
      </c>
      <c r="P401" s="11">
        <v>3.4000000000000002E-2</v>
      </c>
      <c r="Q401" s="10">
        <v>292</v>
      </c>
      <c r="R401" s="33">
        <f t="shared" si="77"/>
        <v>0.36372856914380164</v>
      </c>
      <c r="S401" s="12">
        <v>0.63717301830580853</v>
      </c>
      <c r="T401" s="10">
        <v>250</v>
      </c>
      <c r="U401" s="33">
        <f t="shared" si="78"/>
        <v>0.16825318199145417</v>
      </c>
      <c r="V401" s="11">
        <v>6.9000000000000006E-2</v>
      </c>
      <c r="W401" s="10">
        <v>357</v>
      </c>
      <c r="X401" s="33">
        <f t="shared" si="79"/>
        <v>0.13216186154896248</v>
      </c>
      <c r="Y401" s="13">
        <v>88494</v>
      </c>
      <c r="Z401" s="10">
        <v>256</v>
      </c>
      <c r="AA401" s="33">
        <f t="shared" si="80"/>
        <v>0.17692891411202954</v>
      </c>
      <c r="AB401" s="11">
        <v>5.2000000000000005E-2</v>
      </c>
      <c r="AC401" s="10">
        <v>287</v>
      </c>
      <c r="AD401" s="33">
        <f t="shared" si="81"/>
        <v>0.27921966244976709</v>
      </c>
      <c r="AE401" s="11">
        <v>0.92900000000000005</v>
      </c>
      <c r="AF401" s="10">
        <v>313</v>
      </c>
      <c r="AG401" s="33">
        <f t="shared" si="82"/>
        <v>0.13344802007064135</v>
      </c>
      <c r="AH401" s="14">
        <v>2.4517507885313585</v>
      </c>
      <c r="AI401" s="10">
        <v>265</v>
      </c>
      <c r="AJ401" s="33">
        <f t="shared" si="83"/>
        <v>-0.22324152726577493</v>
      </c>
      <c r="AK401" s="13">
        <v>119788.15066558748</v>
      </c>
      <c r="AL401" s="38"/>
    </row>
    <row r="402" spans="1:38" x14ac:dyDescent="0.25">
      <c r="A402" t="s">
        <v>1003</v>
      </c>
      <c r="B402" s="5" t="s">
        <v>282</v>
      </c>
      <c r="C402" s="6" t="s">
        <v>47</v>
      </c>
      <c r="D402" s="7" t="s">
        <v>20</v>
      </c>
      <c r="E402" s="36">
        <f t="shared" si="72"/>
        <v>0.35870852930805641</v>
      </c>
      <c r="F402" s="8">
        <v>26.525634109315014</v>
      </c>
      <c r="G402" s="9">
        <f t="shared" si="73"/>
        <v>243</v>
      </c>
      <c r="H402" s="10">
        <v>120</v>
      </c>
      <c r="I402" s="33">
        <f t="shared" si="74"/>
        <v>-0.5653882321628777</v>
      </c>
      <c r="J402" s="11">
        <v>-3.5865207498103846E-2</v>
      </c>
      <c r="K402" s="10">
        <v>159</v>
      </c>
      <c r="L402" s="33">
        <f t="shared" si="75"/>
        <v>-0.22619163799357939</v>
      </c>
      <c r="M402" s="11">
        <v>7.8357200756552281E-2</v>
      </c>
      <c r="N402" s="10">
        <v>262</v>
      </c>
      <c r="O402" s="33">
        <f t="shared" si="76"/>
        <v>0.24070033932112542</v>
      </c>
      <c r="P402" s="11">
        <v>4.8000000000000001E-2</v>
      </c>
      <c r="Q402" s="10">
        <v>165</v>
      </c>
      <c r="R402" s="33">
        <f t="shared" si="77"/>
        <v>1.9213810784769612E-2</v>
      </c>
      <c r="S402" s="12">
        <v>1.7981568891885817</v>
      </c>
      <c r="T402" s="10">
        <v>367</v>
      </c>
      <c r="U402" s="33">
        <f t="shared" si="78"/>
        <v>0.52786668527746572</v>
      </c>
      <c r="V402" s="11">
        <v>4.5999999999999999E-2</v>
      </c>
      <c r="W402" s="10">
        <v>239</v>
      </c>
      <c r="X402" s="33">
        <f t="shared" si="79"/>
        <v>-0.35914570944150748</v>
      </c>
      <c r="Y402" s="13">
        <v>73616</v>
      </c>
      <c r="Z402" s="10">
        <v>227</v>
      </c>
      <c r="AA402" s="33">
        <f t="shared" si="80"/>
        <v>8.080887904155136E-2</v>
      </c>
      <c r="AB402" s="11">
        <v>5.4000000000000006E-2</v>
      </c>
      <c r="AC402" s="10">
        <v>328</v>
      </c>
      <c r="AD402" s="33">
        <f t="shared" si="81"/>
        <v>0.40243286895889219</v>
      </c>
      <c r="AE402" s="11">
        <v>0.93700000000000006</v>
      </c>
      <c r="AF402" s="10">
        <v>42</v>
      </c>
      <c r="AG402" s="33">
        <f t="shared" si="82"/>
        <v>-1.1100243686992568</v>
      </c>
      <c r="AH402" s="14">
        <v>3.7666824390942701</v>
      </c>
      <c r="AI402" s="10">
        <v>78</v>
      </c>
      <c r="AJ402" s="33">
        <f t="shared" si="83"/>
        <v>-0.31106913968124772</v>
      </c>
      <c r="AK402" s="13">
        <v>67425.174645987863</v>
      </c>
      <c r="AL402" s="38"/>
    </row>
    <row r="403" spans="1:38" x14ac:dyDescent="0.25">
      <c r="A403" t="s">
        <v>1004</v>
      </c>
      <c r="B403" s="5" t="s">
        <v>220</v>
      </c>
      <c r="C403" s="6" t="s">
        <v>22</v>
      </c>
      <c r="D403" s="7" t="s">
        <v>20</v>
      </c>
      <c r="E403" s="36">
        <f t="shared" si="72"/>
        <v>-1.2348917274168341</v>
      </c>
      <c r="F403" s="8">
        <v>30.958732484156979</v>
      </c>
      <c r="G403" s="9">
        <f t="shared" si="73"/>
        <v>180</v>
      </c>
      <c r="H403" s="10">
        <v>202</v>
      </c>
      <c r="I403" s="33">
        <f t="shared" si="74"/>
        <v>-0.28139447448471977</v>
      </c>
      <c r="J403" s="11">
        <v>-1.0892059688487055E-2</v>
      </c>
      <c r="K403" s="10">
        <v>168</v>
      </c>
      <c r="L403" s="33">
        <f t="shared" si="75"/>
        <v>-0.19063082130476622</v>
      </c>
      <c r="M403" s="11">
        <v>7.643487858719647E-2</v>
      </c>
      <c r="N403" s="10">
        <v>231</v>
      </c>
      <c r="O403" s="33">
        <f t="shared" si="76"/>
        <v>0.11780803911424756</v>
      </c>
      <c r="P403" s="11">
        <v>5.5999999999999994E-2</v>
      </c>
      <c r="Q403" s="10">
        <v>204</v>
      </c>
      <c r="R403" s="33">
        <f t="shared" si="77"/>
        <v>0.16067647924371684</v>
      </c>
      <c r="S403" s="12">
        <v>1.3214403700033037</v>
      </c>
      <c r="T403" s="10">
        <v>272</v>
      </c>
      <c r="U403" s="33">
        <f t="shared" si="78"/>
        <v>0.24643003053189153</v>
      </c>
      <c r="V403" s="11">
        <v>6.4000000000000001E-2</v>
      </c>
      <c r="W403" s="10">
        <v>197</v>
      </c>
      <c r="X403" s="33">
        <f t="shared" si="79"/>
        <v>-0.51867702248458858</v>
      </c>
      <c r="Y403" s="13">
        <v>68785</v>
      </c>
      <c r="Z403" s="10">
        <v>161</v>
      </c>
      <c r="AA403" s="33">
        <f t="shared" si="80"/>
        <v>-0.25561124370512167</v>
      </c>
      <c r="AB403" s="11">
        <v>6.0999999999999999E-2</v>
      </c>
      <c r="AC403" s="10">
        <v>99</v>
      </c>
      <c r="AD403" s="33">
        <f t="shared" si="81"/>
        <v>-0.72188764043687248</v>
      </c>
      <c r="AE403" s="11">
        <v>0.8640000000000001</v>
      </c>
      <c r="AF403" s="10">
        <v>172</v>
      </c>
      <c r="AG403" s="33">
        <f t="shared" si="82"/>
        <v>-0.27668211955529376</v>
      </c>
      <c r="AH403" s="14">
        <v>2.8854500860102696</v>
      </c>
      <c r="AI403" s="10">
        <v>92</v>
      </c>
      <c r="AJ403" s="33">
        <f t="shared" si="83"/>
        <v>-0.30581406337564931</v>
      </c>
      <c r="AK403" s="13">
        <v>70558.260323752897</v>
      </c>
      <c r="AL403" s="38"/>
    </row>
    <row r="404" spans="1:38" x14ac:dyDescent="0.25">
      <c r="A404" t="s">
        <v>1005</v>
      </c>
      <c r="B404" s="5" t="s">
        <v>60</v>
      </c>
      <c r="C404" s="6" t="s">
        <v>61</v>
      </c>
      <c r="D404" s="7" t="s">
        <v>39</v>
      </c>
      <c r="E404" s="36">
        <f t="shared" si="72"/>
        <v>-10.217422227538998</v>
      </c>
      <c r="F404" s="8">
        <v>55.946455217019405</v>
      </c>
      <c r="G404" s="9">
        <f t="shared" si="73"/>
        <v>26</v>
      </c>
      <c r="H404" s="10">
        <v>445</v>
      </c>
      <c r="I404" s="33">
        <f t="shared" si="74"/>
        <v>0.4735944735547285</v>
      </c>
      <c r="J404" s="11">
        <v>5.5498310114582505E-2</v>
      </c>
      <c r="K404" s="10">
        <v>97</v>
      </c>
      <c r="L404" s="33">
        <f t="shared" si="75"/>
        <v>-0.52102157376279934</v>
      </c>
      <c r="M404" s="11">
        <v>9.4294914636369159E-2</v>
      </c>
      <c r="N404" s="10">
        <v>28</v>
      </c>
      <c r="O404" s="33">
        <f t="shared" si="76"/>
        <v>-2.0635302895578365</v>
      </c>
      <c r="P404" s="11">
        <v>0.19800000000000001</v>
      </c>
      <c r="Q404" s="10">
        <v>67</v>
      </c>
      <c r="R404" s="33">
        <f t="shared" si="77"/>
        <v>-0.69287279069539054</v>
      </c>
      <c r="S404" s="12">
        <v>4.1978249409375792</v>
      </c>
      <c r="T404" s="10">
        <v>24</v>
      </c>
      <c r="U404" s="33">
        <f t="shared" si="78"/>
        <v>-2.3490413410106257</v>
      </c>
      <c r="V404" s="11">
        <v>0.23</v>
      </c>
      <c r="W404" s="10">
        <v>78</v>
      </c>
      <c r="X404" s="33">
        <f t="shared" si="79"/>
        <v>-0.99040229816672753</v>
      </c>
      <c r="Y404" s="13">
        <v>54500</v>
      </c>
      <c r="Z404" s="10">
        <v>88</v>
      </c>
      <c r="AA404" s="33">
        <f t="shared" si="80"/>
        <v>-0.88039147166322995</v>
      </c>
      <c r="AB404" s="11">
        <v>7.400000000000001E-2</v>
      </c>
      <c r="AC404" s="10">
        <v>14</v>
      </c>
      <c r="AD404" s="33">
        <f t="shared" si="81"/>
        <v>-2.924323706787483</v>
      </c>
      <c r="AE404" s="11">
        <v>0.72099999999999997</v>
      </c>
      <c r="AF404" s="10">
        <v>62</v>
      </c>
      <c r="AG404" s="33">
        <f t="shared" si="82"/>
        <v>-0.88734907859773304</v>
      </c>
      <c r="AH404" s="14">
        <v>3.5312105545577537</v>
      </c>
      <c r="AI404" s="10">
        <v>41</v>
      </c>
      <c r="AJ404" s="33">
        <f t="shared" si="83"/>
        <v>-0.33266513982502233</v>
      </c>
      <c r="AK404" s="13">
        <v>54549.601616650718</v>
      </c>
      <c r="AL404" s="38">
        <v>1</v>
      </c>
    </row>
    <row r="405" spans="1:38" x14ac:dyDescent="0.25">
      <c r="A405" t="s">
        <v>1006</v>
      </c>
      <c r="B405" s="5" t="s">
        <v>474</v>
      </c>
      <c r="C405" s="6" t="s">
        <v>49</v>
      </c>
      <c r="D405" s="7" t="s">
        <v>39</v>
      </c>
      <c r="E405" s="36">
        <f t="shared" si="72"/>
        <v>3.9997012437940582</v>
      </c>
      <c r="F405" s="8">
        <v>16.39707218339548</v>
      </c>
      <c r="G405" s="9">
        <f t="shared" si="73"/>
        <v>447</v>
      </c>
      <c r="H405" s="10">
        <v>500</v>
      </c>
      <c r="I405" s="33">
        <f t="shared" si="74"/>
        <v>0.76250962813062761</v>
      </c>
      <c r="J405" s="11">
        <v>8.0904223676383058E-2</v>
      </c>
      <c r="K405" s="10">
        <v>91</v>
      </c>
      <c r="L405" s="33">
        <f t="shared" si="75"/>
        <v>-0.57603526466227206</v>
      </c>
      <c r="M405" s="11">
        <v>9.7268806899856258E-2</v>
      </c>
      <c r="N405" s="10">
        <v>418</v>
      </c>
      <c r="O405" s="33">
        <f t="shared" si="76"/>
        <v>0.65546185251933842</v>
      </c>
      <c r="P405" s="11">
        <v>2.1000000000000001E-2</v>
      </c>
      <c r="Q405" s="10">
        <v>385</v>
      </c>
      <c r="R405" s="33">
        <f t="shared" si="77"/>
        <v>0.48999215347093455</v>
      </c>
      <c r="S405" s="12">
        <v>0.21167605097159309</v>
      </c>
      <c r="T405" s="10">
        <v>407</v>
      </c>
      <c r="U405" s="33">
        <f t="shared" si="78"/>
        <v>0.62167890352599042</v>
      </c>
      <c r="V405" s="11">
        <v>0.04</v>
      </c>
      <c r="W405" s="10">
        <v>395</v>
      </c>
      <c r="X405" s="33">
        <f t="shared" si="79"/>
        <v>0.395878911013265</v>
      </c>
      <c r="Y405" s="13">
        <v>96480</v>
      </c>
      <c r="Z405" s="10">
        <v>543</v>
      </c>
      <c r="AA405" s="33">
        <f t="shared" si="80"/>
        <v>1.0900692472815718</v>
      </c>
      <c r="AB405" s="11">
        <v>3.3000000000000002E-2</v>
      </c>
      <c r="AC405" s="10">
        <v>425</v>
      </c>
      <c r="AD405" s="33">
        <f t="shared" si="81"/>
        <v>0.67966258360442189</v>
      </c>
      <c r="AE405" s="11">
        <v>0.95499999999999996</v>
      </c>
      <c r="AF405" s="10">
        <v>332</v>
      </c>
      <c r="AG405" s="33">
        <f t="shared" si="82"/>
        <v>0.19489669935781773</v>
      </c>
      <c r="AH405" s="14">
        <v>2.3867708066598432</v>
      </c>
      <c r="AI405" s="10">
        <v>410</v>
      </c>
      <c r="AJ405" s="33">
        <f t="shared" si="83"/>
        <v>-0.11354069331202755</v>
      </c>
      <c r="AK405" s="13">
        <v>185191.97959442867</v>
      </c>
      <c r="AL405" s="38"/>
    </row>
    <row r="406" spans="1:38" x14ac:dyDescent="0.25">
      <c r="A406" t="s">
        <v>1007</v>
      </c>
      <c r="B406" s="5" t="s">
        <v>42</v>
      </c>
      <c r="C406" s="6" t="s">
        <v>24</v>
      </c>
      <c r="D406" s="7" t="s">
        <v>20</v>
      </c>
      <c r="E406" s="36">
        <f t="shared" si="72"/>
        <v>-16.367927391183908</v>
      </c>
      <c r="F406" s="8">
        <v>73.056012228165372</v>
      </c>
      <c r="G406" s="9">
        <f t="shared" si="73"/>
        <v>13</v>
      </c>
      <c r="H406" s="10">
        <v>360</v>
      </c>
      <c r="I406" s="33">
        <f t="shared" si="74"/>
        <v>0.21480147714841144</v>
      </c>
      <c r="J406" s="11">
        <v>3.2741205154998232E-2</v>
      </c>
      <c r="K406" s="10">
        <v>74</v>
      </c>
      <c r="L406" s="33">
        <f t="shared" si="75"/>
        <v>-0.69650483768773841</v>
      </c>
      <c r="M406" s="11">
        <v>0.10378106821787414</v>
      </c>
      <c r="N406" s="10">
        <v>14</v>
      </c>
      <c r="O406" s="33">
        <f t="shared" si="76"/>
        <v>-2.923776391005982</v>
      </c>
      <c r="P406" s="11">
        <v>0.254</v>
      </c>
      <c r="Q406" s="10">
        <v>17</v>
      </c>
      <c r="R406" s="33">
        <f t="shared" si="77"/>
        <v>-2.7070152981845292</v>
      </c>
      <c r="S406" s="12">
        <v>10.985304745844376</v>
      </c>
      <c r="T406" s="10">
        <v>22</v>
      </c>
      <c r="U406" s="33">
        <f t="shared" si="78"/>
        <v>-2.6304779957562001</v>
      </c>
      <c r="V406" s="11">
        <v>0.248</v>
      </c>
      <c r="W406" s="10">
        <v>27</v>
      </c>
      <c r="X406" s="33">
        <f t="shared" si="79"/>
        <v>-1.4153017816950497</v>
      </c>
      <c r="Y406" s="13">
        <v>41633</v>
      </c>
      <c r="Z406" s="10">
        <v>10</v>
      </c>
      <c r="AA406" s="33">
        <f t="shared" si="80"/>
        <v>-2.8989122081432694</v>
      </c>
      <c r="AB406" s="11">
        <v>0.11599999999999999</v>
      </c>
      <c r="AC406" s="10">
        <v>10</v>
      </c>
      <c r="AD406" s="33">
        <f t="shared" si="81"/>
        <v>-3.2323567230602959</v>
      </c>
      <c r="AE406" s="11">
        <v>0.70099999999999996</v>
      </c>
      <c r="AF406" s="10">
        <v>23</v>
      </c>
      <c r="AG406" s="33">
        <f t="shared" si="82"/>
        <v>-1.3978870020493481</v>
      </c>
      <c r="AH406" s="14">
        <v>4.07108782117185</v>
      </c>
      <c r="AI406" s="10">
        <v>12</v>
      </c>
      <c r="AJ406" s="33">
        <f t="shared" si="83"/>
        <v>-0.3607576107656606</v>
      </c>
      <c r="AK406" s="13">
        <v>37800.821344254393</v>
      </c>
      <c r="AL406" s="38">
        <v>1</v>
      </c>
    </row>
    <row r="407" spans="1:38" x14ac:dyDescent="0.25">
      <c r="A407" t="s">
        <v>1008</v>
      </c>
      <c r="B407" s="5" t="s">
        <v>311</v>
      </c>
      <c r="C407" s="6" t="s">
        <v>30</v>
      </c>
      <c r="D407" s="7" t="s">
        <v>20</v>
      </c>
      <c r="E407" s="36">
        <f t="shared" si="72"/>
        <v>0.98476720304360543</v>
      </c>
      <c r="F407" s="8">
        <v>24.784055769715199</v>
      </c>
      <c r="G407" s="9">
        <f t="shared" si="73"/>
        <v>273</v>
      </c>
      <c r="H407" s="10">
        <v>464</v>
      </c>
      <c r="I407" s="33">
        <f t="shared" si="74"/>
        <v>0.53249541787577437</v>
      </c>
      <c r="J407" s="11">
        <v>6.0677797159232494E-2</v>
      </c>
      <c r="K407" s="10">
        <v>433</v>
      </c>
      <c r="L407" s="33">
        <f t="shared" si="75"/>
        <v>0.55053025256742338</v>
      </c>
      <c r="M407" s="11">
        <v>3.6369703036369702E-2</v>
      </c>
      <c r="N407" s="10">
        <v>161</v>
      </c>
      <c r="O407" s="33">
        <f t="shared" si="76"/>
        <v>-0.15869963635122811</v>
      </c>
      <c r="P407" s="11">
        <v>7.400000000000001E-2</v>
      </c>
      <c r="Q407" s="10">
        <v>280</v>
      </c>
      <c r="R407" s="33">
        <f t="shared" si="77"/>
        <v>0.34365937138384078</v>
      </c>
      <c r="S407" s="12">
        <v>0.70480441677434513</v>
      </c>
      <c r="T407" s="10">
        <v>357</v>
      </c>
      <c r="U407" s="33">
        <f t="shared" si="78"/>
        <v>0.4965959458612908</v>
      </c>
      <c r="V407" s="11">
        <v>4.8000000000000001E-2</v>
      </c>
      <c r="W407" s="10">
        <v>340</v>
      </c>
      <c r="X407" s="33">
        <f t="shared" si="79"/>
        <v>7.2721504795175279E-2</v>
      </c>
      <c r="Y407" s="13">
        <v>86694</v>
      </c>
      <c r="Z407" s="10">
        <v>174</v>
      </c>
      <c r="AA407" s="33">
        <f t="shared" si="80"/>
        <v>-0.15949120863464381</v>
      </c>
      <c r="AB407" s="11">
        <v>5.9000000000000004E-2</v>
      </c>
      <c r="AC407" s="10">
        <v>227</v>
      </c>
      <c r="AD407" s="33">
        <f t="shared" si="81"/>
        <v>6.3596551058798204E-2</v>
      </c>
      <c r="AE407" s="11">
        <v>0.91500000000000004</v>
      </c>
      <c r="AF407" s="10">
        <v>429</v>
      </c>
      <c r="AG407" s="33">
        <f t="shared" si="82"/>
        <v>0.47860887607980251</v>
      </c>
      <c r="AH407" s="14">
        <v>2.0867543976176717</v>
      </c>
      <c r="AI407" s="10">
        <v>194</v>
      </c>
      <c r="AJ407" s="33">
        <f t="shared" si="83"/>
        <v>-0.25609584680151132</v>
      </c>
      <c r="AK407" s="13">
        <v>100200.34793844708</v>
      </c>
      <c r="AL407" s="38"/>
    </row>
    <row r="408" spans="1:38" x14ac:dyDescent="0.25">
      <c r="A408" t="s">
        <v>1009</v>
      </c>
      <c r="B408" s="5" t="s">
        <v>240</v>
      </c>
      <c r="C408" s="6" t="s">
        <v>63</v>
      </c>
      <c r="D408" s="7" t="s">
        <v>34</v>
      </c>
      <c r="E408" s="36">
        <f t="shared" si="72"/>
        <v>-0.64105511960995276</v>
      </c>
      <c r="F408" s="8">
        <v>29.306789915823913</v>
      </c>
      <c r="G408" s="9">
        <f t="shared" si="73"/>
        <v>200</v>
      </c>
      <c r="H408" s="10">
        <v>53</v>
      </c>
      <c r="I408" s="33">
        <f t="shared" si="74"/>
        <v>-0.93222298412191207</v>
      </c>
      <c r="J408" s="11">
        <v>-6.8123023857430298E-2</v>
      </c>
      <c r="K408" s="10">
        <v>105</v>
      </c>
      <c r="L408" s="33">
        <f t="shared" si="75"/>
        <v>-0.45077803174753561</v>
      </c>
      <c r="M408" s="11">
        <v>9.0497737556561084E-2</v>
      </c>
      <c r="N408" s="10">
        <v>231</v>
      </c>
      <c r="O408" s="33">
        <f t="shared" si="76"/>
        <v>0.11780803911424756</v>
      </c>
      <c r="P408" s="11">
        <v>5.5999999999999994E-2</v>
      </c>
      <c r="Q408" s="10">
        <v>356</v>
      </c>
      <c r="R408" s="33">
        <f t="shared" si="77"/>
        <v>0.46127461788895646</v>
      </c>
      <c r="S408" s="12">
        <v>0.30845157310302285</v>
      </c>
      <c r="T408" s="10">
        <v>139</v>
      </c>
      <c r="U408" s="33">
        <f t="shared" si="78"/>
        <v>-0.31644327895925689</v>
      </c>
      <c r="V408" s="11">
        <v>0.1</v>
      </c>
      <c r="W408" s="10">
        <v>173</v>
      </c>
      <c r="X408" s="33">
        <f t="shared" si="79"/>
        <v>-0.59228399759802841</v>
      </c>
      <c r="Y408" s="13">
        <v>66556</v>
      </c>
      <c r="Z408" s="10">
        <v>383</v>
      </c>
      <c r="AA408" s="33">
        <f t="shared" si="80"/>
        <v>0.56140905439394195</v>
      </c>
      <c r="AB408" s="11">
        <v>4.4000000000000004E-2</v>
      </c>
      <c r="AC408" s="10">
        <v>170</v>
      </c>
      <c r="AD408" s="33">
        <f t="shared" si="81"/>
        <v>-0.24443646521401449</v>
      </c>
      <c r="AE408" s="11">
        <v>0.89500000000000002</v>
      </c>
      <c r="AF408" s="10">
        <v>61</v>
      </c>
      <c r="AG408" s="33">
        <f t="shared" si="82"/>
        <v>-0.88968335212617766</v>
      </c>
      <c r="AH408" s="14">
        <v>3.5336789729732678</v>
      </c>
      <c r="AI408" s="10">
        <v>233</v>
      </c>
      <c r="AJ408" s="33">
        <f t="shared" si="83"/>
        <v>-0.24084798894757062</v>
      </c>
      <c r="AK408" s="13">
        <v>109291.14743985195</v>
      </c>
      <c r="AL408" s="38"/>
    </row>
    <row r="409" spans="1:38" ht="22.5" x14ac:dyDescent="0.25">
      <c r="A409" t="s">
        <v>1010</v>
      </c>
      <c r="B409" s="5" t="s">
        <v>345</v>
      </c>
      <c r="C409" s="6" t="s">
        <v>30</v>
      </c>
      <c r="D409" s="7" t="s">
        <v>20</v>
      </c>
      <c r="E409" s="36">
        <f t="shared" si="72"/>
        <v>1.5432679448704441</v>
      </c>
      <c r="F409" s="8">
        <v>23.230410983017592</v>
      </c>
      <c r="G409" s="9">
        <f t="shared" si="73"/>
        <v>308</v>
      </c>
      <c r="H409" s="10">
        <v>31</v>
      </c>
      <c r="I409" s="33">
        <f t="shared" si="74"/>
        <v>-1.3113380740767768</v>
      </c>
      <c r="J409" s="11">
        <v>-0.10146071851559413</v>
      </c>
      <c r="K409" s="10">
        <v>116</v>
      </c>
      <c r="L409" s="33">
        <f t="shared" si="75"/>
        <v>-0.37764820518134928</v>
      </c>
      <c r="M409" s="11">
        <v>8.6544535691724572E-2</v>
      </c>
      <c r="N409" s="10">
        <v>402</v>
      </c>
      <c r="O409" s="33">
        <f t="shared" si="76"/>
        <v>0.62473877746761908</v>
      </c>
      <c r="P409" s="11">
        <v>2.3E-2</v>
      </c>
      <c r="Q409" s="10">
        <v>287</v>
      </c>
      <c r="R409" s="33">
        <f t="shared" si="77"/>
        <v>0.35723642376453912</v>
      </c>
      <c r="S409" s="12">
        <v>0.65905096660808438</v>
      </c>
      <c r="T409" s="10">
        <v>188</v>
      </c>
      <c r="U409" s="33">
        <f t="shared" si="78"/>
        <v>-8.1912733337945104E-2</v>
      </c>
      <c r="V409" s="11">
        <v>8.5000000000000006E-2</v>
      </c>
      <c r="W409" s="10">
        <v>259</v>
      </c>
      <c r="X409" s="33">
        <f t="shared" si="79"/>
        <v>-0.27467435801029211</v>
      </c>
      <c r="Y409" s="13">
        <v>76174</v>
      </c>
      <c r="Z409" s="10">
        <v>352</v>
      </c>
      <c r="AA409" s="33">
        <f t="shared" si="80"/>
        <v>0.46528901932346411</v>
      </c>
      <c r="AB409" s="11">
        <v>4.5999999999999999E-2</v>
      </c>
      <c r="AC409" s="10">
        <v>370</v>
      </c>
      <c r="AD409" s="33">
        <f t="shared" si="81"/>
        <v>0.51024442465437658</v>
      </c>
      <c r="AE409" s="11">
        <v>0.94400000000000006</v>
      </c>
      <c r="AF409" s="10">
        <v>523</v>
      </c>
      <c r="AG409" s="33">
        <f t="shared" si="82"/>
        <v>1.1248218077654768</v>
      </c>
      <c r="AH409" s="14">
        <v>1.4034052178927154</v>
      </c>
      <c r="AI409" s="10">
        <v>527</v>
      </c>
      <c r="AJ409" s="33">
        <f t="shared" si="83"/>
        <v>0.33355003552737855</v>
      </c>
      <c r="AK409" s="13">
        <v>451748.25351493846</v>
      </c>
      <c r="AL409" s="38"/>
    </row>
    <row r="410" spans="1:38" x14ac:dyDescent="0.25">
      <c r="A410" t="s">
        <v>1011</v>
      </c>
      <c r="B410" s="5" t="s">
        <v>377</v>
      </c>
      <c r="C410" s="6" t="s">
        <v>30</v>
      </c>
      <c r="D410" s="7" t="s">
        <v>20</v>
      </c>
      <c r="E410" s="36">
        <f t="shared" si="72"/>
        <v>2.0418071352998197</v>
      </c>
      <c r="F410" s="8">
        <v>21.843568036951837</v>
      </c>
      <c r="G410" s="9">
        <f t="shared" si="73"/>
        <v>340</v>
      </c>
      <c r="H410" s="10">
        <v>130</v>
      </c>
      <c r="I410" s="33">
        <f t="shared" si="74"/>
        <v>-0.54535248455363272</v>
      </c>
      <c r="J410" s="11">
        <v>-3.4103352974917844E-2</v>
      </c>
      <c r="K410" s="10">
        <v>224</v>
      </c>
      <c r="L410" s="33">
        <f t="shared" si="75"/>
        <v>-3.4712843179170914E-2</v>
      </c>
      <c r="M410" s="11">
        <v>6.8006371768165666E-2</v>
      </c>
      <c r="N410" s="10">
        <v>379</v>
      </c>
      <c r="O410" s="33">
        <f t="shared" si="76"/>
        <v>0.57865416489003973</v>
      </c>
      <c r="P410" s="11">
        <v>2.6000000000000002E-2</v>
      </c>
      <c r="Q410" s="10">
        <v>330</v>
      </c>
      <c r="R410" s="33">
        <f t="shared" si="77"/>
        <v>0.42464340425391345</v>
      </c>
      <c r="S410" s="12">
        <v>0.43189548129352695</v>
      </c>
      <c r="T410" s="10">
        <v>250</v>
      </c>
      <c r="U410" s="33">
        <f t="shared" si="78"/>
        <v>0.16825318199145417</v>
      </c>
      <c r="V410" s="11">
        <v>6.9000000000000006E-2</v>
      </c>
      <c r="W410" s="10">
        <v>364</v>
      </c>
      <c r="X410" s="33">
        <f t="shared" si="79"/>
        <v>0.17459567178708277</v>
      </c>
      <c r="Y410" s="13">
        <v>89779</v>
      </c>
      <c r="Z410" s="10">
        <v>238</v>
      </c>
      <c r="AA410" s="33">
        <f t="shared" si="80"/>
        <v>0.12886889657679079</v>
      </c>
      <c r="AB410" s="11">
        <v>5.2999999999999999E-2</v>
      </c>
      <c r="AC410" s="10">
        <v>389</v>
      </c>
      <c r="AD410" s="33">
        <f t="shared" si="81"/>
        <v>0.57185102790893749</v>
      </c>
      <c r="AE410" s="11">
        <v>0.94799999999999995</v>
      </c>
      <c r="AF410" s="10">
        <v>481</v>
      </c>
      <c r="AG410" s="33">
        <f t="shared" si="82"/>
        <v>0.68560954002913777</v>
      </c>
      <c r="AH410" s="14">
        <v>1.8678579209666839</v>
      </c>
      <c r="AI410" s="10">
        <v>399</v>
      </c>
      <c r="AJ410" s="33">
        <f t="shared" si="83"/>
        <v>-0.1257810607299279</v>
      </c>
      <c r="AK410" s="13">
        <v>177894.25114722239</v>
      </c>
      <c r="AL410" s="38"/>
    </row>
    <row r="411" spans="1:38" x14ac:dyDescent="0.25">
      <c r="A411" t="s">
        <v>1012</v>
      </c>
      <c r="B411" s="5" t="s">
        <v>329</v>
      </c>
      <c r="C411" s="6" t="s">
        <v>33</v>
      </c>
      <c r="D411" s="7" t="s">
        <v>34</v>
      </c>
      <c r="E411" s="36">
        <f t="shared" si="72"/>
        <v>1.3144462719575949</v>
      </c>
      <c r="F411" s="8">
        <v>23.866950154016038</v>
      </c>
      <c r="G411" s="9">
        <f t="shared" si="73"/>
        <v>291</v>
      </c>
      <c r="H411" s="10">
        <v>358</v>
      </c>
      <c r="I411" s="33">
        <f t="shared" si="74"/>
        <v>0.21248564373260811</v>
      </c>
      <c r="J411" s="11">
        <v>3.2537561065536069E-2</v>
      </c>
      <c r="K411" s="10">
        <v>381</v>
      </c>
      <c r="L411" s="33">
        <f t="shared" si="75"/>
        <v>0.41866731693511094</v>
      </c>
      <c r="M411" s="11">
        <v>4.3497858913680416E-2</v>
      </c>
      <c r="N411" s="10">
        <v>249</v>
      </c>
      <c r="O411" s="33">
        <f t="shared" si="76"/>
        <v>0.19461572674354624</v>
      </c>
      <c r="P411" s="11">
        <v>5.0999999999999997E-2</v>
      </c>
      <c r="Q411" s="10">
        <v>251</v>
      </c>
      <c r="R411" s="33">
        <f t="shared" si="77"/>
        <v>0.28790319603599979</v>
      </c>
      <c r="S411" s="12">
        <v>0.8926977325477593</v>
      </c>
      <c r="T411" s="10">
        <v>209</v>
      </c>
      <c r="U411" s="33">
        <f t="shared" si="78"/>
        <v>1.1899484910579709E-2</v>
      </c>
      <c r="V411" s="11">
        <v>7.9000000000000001E-2</v>
      </c>
      <c r="W411" s="10">
        <v>341</v>
      </c>
      <c r="X411" s="33">
        <f t="shared" si="79"/>
        <v>8.2958455124994182E-2</v>
      </c>
      <c r="Y411" s="13">
        <v>87004</v>
      </c>
      <c r="Z411" s="10">
        <v>321</v>
      </c>
      <c r="AA411" s="33">
        <f t="shared" si="80"/>
        <v>0.36916898425298594</v>
      </c>
      <c r="AB411" s="11">
        <v>4.8000000000000001E-2</v>
      </c>
      <c r="AC411" s="10">
        <v>381</v>
      </c>
      <c r="AD411" s="33">
        <f t="shared" si="81"/>
        <v>0.5410477262816562</v>
      </c>
      <c r="AE411" s="11">
        <v>0.94599999999999995</v>
      </c>
      <c r="AF411" s="10">
        <v>45</v>
      </c>
      <c r="AG411" s="33">
        <f t="shared" si="82"/>
        <v>-1.0673684707593309</v>
      </c>
      <c r="AH411" s="14">
        <v>3.7215752129178399</v>
      </c>
      <c r="AI411" s="10">
        <v>193</v>
      </c>
      <c r="AJ411" s="33">
        <f t="shared" si="83"/>
        <v>-0.25637369547705674</v>
      </c>
      <c r="AK411" s="13">
        <v>100034.69407248705</v>
      </c>
      <c r="AL411" s="38"/>
    </row>
    <row r="412" spans="1:38" x14ac:dyDescent="0.25">
      <c r="A412" t="s">
        <v>1013</v>
      </c>
      <c r="B412" s="5" t="s">
        <v>239</v>
      </c>
      <c r="C412" s="6" t="s">
        <v>24</v>
      </c>
      <c r="D412" s="7" t="s">
        <v>20</v>
      </c>
      <c r="E412" s="36">
        <f t="shared" si="72"/>
        <v>-0.64680745125422934</v>
      </c>
      <c r="F412" s="8">
        <v>29.322791828446718</v>
      </c>
      <c r="G412" s="9">
        <f t="shared" si="73"/>
        <v>199</v>
      </c>
      <c r="H412" s="10">
        <v>235</v>
      </c>
      <c r="I412" s="33">
        <f t="shared" si="74"/>
        <v>-0.13681639380384839</v>
      </c>
      <c r="J412" s="11">
        <v>1.8214936247722413E-3</v>
      </c>
      <c r="K412" s="10">
        <v>559</v>
      </c>
      <c r="L412" s="33">
        <f t="shared" si="75"/>
        <v>1.2233292054798399</v>
      </c>
      <c r="M412" s="11">
        <v>0</v>
      </c>
      <c r="N412" s="10">
        <v>253</v>
      </c>
      <c r="O412" s="33">
        <f t="shared" si="76"/>
        <v>0.20997726426940588</v>
      </c>
      <c r="P412" s="11">
        <v>0.05</v>
      </c>
      <c r="Q412" s="10">
        <v>113</v>
      </c>
      <c r="R412" s="33">
        <f t="shared" si="77"/>
        <v>-0.25649554786611334</v>
      </c>
      <c r="S412" s="12">
        <v>2.7272727272727271</v>
      </c>
      <c r="T412" s="10">
        <v>367</v>
      </c>
      <c r="U412" s="33">
        <f t="shared" si="78"/>
        <v>0.52786668527746572</v>
      </c>
      <c r="V412" s="11">
        <v>4.5999999999999999E-2</v>
      </c>
      <c r="W412" s="10">
        <v>320</v>
      </c>
      <c r="X412" s="33">
        <f t="shared" si="79"/>
        <v>6.4785294351213272E-3</v>
      </c>
      <c r="Y412" s="13">
        <v>84688</v>
      </c>
      <c r="Z412" s="10">
        <v>61</v>
      </c>
      <c r="AA412" s="33">
        <f t="shared" si="80"/>
        <v>-1.1687515768746639</v>
      </c>
      <c r="AB412" s="11">
        <v>0.08</v>
      </c>
      <c r="AC412" s="10">
        <v>162</v>
      </c>
      <c r="AD412" s="33">
        <f t="shared" si="81"/>
        <v>-0.27523976684129575</v>
      </c>
      <c r="AE412" s="11">
        <v>0.89300000000000002</v>
      </c>
      <c r="AF412" s="10">
        <v>399</v>
      </c>
      <c r="AG412" s="33">
        <f t="shared" si="82"/>
        <v>0.38687214952892035</v>
      </c>
      <c r="AH412" s="14">
        <v>2.1837630054084087</v>
      </c>
      <c r="AI412" s="10">
        <v>246</v>
      </c>
      <c r="AJ412" s="33">
        <f t="shared" si="83"/>
        <v>-0.23595711582150872</v>
      </c>
      <c r="AK412" s="13">
        <v>112207.09454545454</v>
      </c>
      <c r="AL412" s="38"/>
    </row>
    <row r="413" spans="1:38" x14ac:dyDescent="0.25">
      <c r="A413" t="s">
        <v>1014</v>
      </c>
      <c r="B413" s="5" t="s">
        <v>512</v>
      </c>
      <c r="C413" s="6" t="s">
        <v>38</v>
      </c>
      <c r="D413" s="7" t="s">
        <v>39</v>
      </c>
      <c r="E413" s="36">
        <f t="shared" si="72"/>
        <v>4.7071221114411461</v>
      </c>
      <c r="F413" s="8">
        <v>14.429159411380288</v>
      </c>
      <c r="G413" s="9">
        <f t="shared" si="73"/>
        <v>486</v>
      </c>
      <c r="H413" s="10">
        <v>237</v>
      </c>
      <c r="I413" s="33">
        <f t="shared" si="74"/>
        <v>-0.13211986405086965</v>
      </c>
      <c r="J413" s="11">
        <v>2.2344855604834457E-3</v>
      </c>
      <c r="K413" s="10">
        <v>188</v>
      </c>
      <c r="L413" s="33">
        <f t="shared" si="75"/>
        <v>-0.14292364285886572</v>
      </c>
      <c r="M413" s="11">
        <v>7.3855956748407031E-2</v>
      </c>
      <c r="N413" s="10">
        <v>498</v>
      </c>
      <c r="O413" s="33">
        <f t="shared" si="76"/>
        <v>0.82443876530379567</v>
      </c>
      <c r="P413" s="11">
        <v>0.01</v>
      </c>
      <c r="Q413" s="10">
        <v>368</v>
      </c>
      <c r="R413" s="33">
        <f t="shared" si="77"/>
        <v>0.47261281020142459</v>
      </c>
      <c r="S413" s="12">
        <v>0.27024288078910919</v>
      </c>
      <c r="T413" s="10">
        <v>290</v>
      </c>
      <c r="U413" s="33">
        <f t="shared" si="78"/>
        <v>0.30897150936424139</v>
      </c>
      <c r="V413" s="11">
        <v>0.06</v>
      </c>
      <c r="W413" s="10">
        <v>478</v>
      </c>
      <c r="X413" s="33">
        <f t="shared" si="79"/>
        <v>0.99573117792023413</v>
      </c>
      <c r="Y413" s="13">
        <v>114645</v>
      </c>
      <c r="Z413" s="10">
        <v>556</v>
      </c>
      <c r="AA413" s="33">
        <f t="shared" si="80"/>
        <v>1.1861892823520499</v>
      </c>
      <c r="AB413" s="11">
        <v>3.1E-2</v>
      </c>
      <c r="AC413" s="10">
        <v>473</v>
      </c>
      <c r="AD413" s="33">
        <f t="shared" si="81"/>
        <v>0.84908074255446886</v>
      </c>
      <c r="AE413" s="11">
        <v>0.96599999999999997</v>
      </c>
      <c r="AF413" s="10">
        <v>445</v>
      </c>
      <c r="AG413" s="33">
        <f t="shared" si="82"/>
        <v>0.53918060018814995</v>
      </c>
      <c r="AH413" s="14">
        <v>2.0227017673553931</v>
      </c>
      <c r="AI413" s="10">
        <v>475</v>
      </c>
      <c r="AJ413" s="33">
        <f t="shared" si="83"/>
        <v>1.6254201701310478E-2</v>
      </c>
      <c r="AK413" s="13">
        <v>262575.92284565751</v>
      </c>
      <c r="AL413" s="38"/>
    </row>
    <row r="414" spans="1:38" x14ac:dyDescent="0.25">
      <c r="A414" t="s">
        <v>1015</v>
      </c>
      <c r="B414" s="5" t="s">
        <v>75</v>
      </c>
      <c r="C414" s="6" t="s">
        <v>33</v>
      </c>
      <c r="D414" s="7" t="s">
        <v>34</v>
      </c>
      <c r="E414" s="36">
        <f t="shared" si="72"/>
        <v>-8.1782156526881735</v>
      </c>
      <c r="F414" s="8">
        <v>50.273763263820967</v>
      </c>
      <c r="G414" s="9">
        <f t="shared" si="73"/>
        <v>38</v>
      </c>
      <c r="H414" s="10">
        <v>298</v>
      </c>
      <c r="I414" s="33">
        <f t="shared" si="74"/>
        <v>6.8467231951331878E-2</v>
      </c>
      <c r="J414" s="11">
        <v>1.987322254582824E-2</v>
      </c>
      <c r="K414" s="10">
        <v>93</v>
      </c>
      <c r="L414" s="33">
        <f t="shared" si="75"/>
        <v>-0.55715075098082489</v>
      </c>
      <c r="M414" s="11">
        <v>9.6247960848287115E-2</v>
      </c>
      <c r="N414" s="10">
        <v>22</v>
      </c>
      <c r="O414" s="33">
        <f t="shared" si="76"/>
        <v>-2.4322071901784703</v>
      </c>
      <c r="P414" s="11">
        <v>0.222</v>
      </c>
      <c r="Q414" s="10">
        <v>37</v>
      </c>
      <c r="R414" s="33">
        <f t="shared" si="77"/>
        <v>-1.3414096731814149</v>
      </c>
      <c r="S414" s="12">
        <v>6.383336133042163</v>
      </c>
      <c r="T414" s="10">
        <v>43</v>
      </c>
      <c r="U414" s="33">
        <f t="shared" si="78"/>
        <v>-1.4734606373577284</v>
      </c>
      <c r="V414" s="11">
        <v>0.17399999999999999</v>
      </c>
      <c r="W414" s="10">
        <v>72</v>
      </c>
      <c r="X414" s="33">
        <f t="shared" si="79"/>
        <v>-1.0105789970425965</v>
      </c>
      <c r="Y414" s="13">
        <v>53889</v>
      </c>
      <c r="Z414" s="10">
        <v>135</v>
      </c>
      <c r="AA414" s="33">
        <f t="shared" si="80"/>
        <v>-0.39979129631083893</v>
      </c>
      <c r="AB414" s="11">
        <v>6.4000000000000001E-2</v>
      </c>
      <c r="AC414" s="10">
        <v>84</v>
      </c>
      <c r="AD414" s="33">
        <f t="shared" si="81"/>
        <v>-0.82969919613235865</v>
      </c>
      <c r="AE414" s="11">
        <v>0.85699999999999998</v>
      </c>
      <c r="AF414" s="10">
        <v>8</v>
      </c>
      <c r="AG414" s="33">
        <f t="shared" si="82"/>
        <v>-1.9308450919343647</v>
      </c>
      <c r="AH414" s="14">
        <v>4.6346736853554766</v>
      </c>
      <c r="AI414" s="10">
        <v>24</v>
      </c>
      <c r="AJ414" s="33">
        <f t="shared" si="83"/>
        <v>-0.34474603897520362</v>
      </c>
      <c r="AK414" s="13">
        <v>47346.948429363343</v>
      </c>
      <c r="AL414" s="38"/>
    </row>
    <row r="415" spans="1:38" x14ac:dyDescent="0.25">
      <c r="A415" t="s">
        <v>1016</v>
      </c>
      <c r="B415" s="5" t="s">
        <v>157</v>
      </c>
      <c r="C415" s="6" t="s">
        <v>22</v>
      </c>
      <c r="D415" s="7" t="s">
        <v>20</v>
      </c>
      <c r="E415" s="36">
        <f t="shared" si="72"/>
        <v>-3.2331875375935084</v>
      </c>
      <c r="F415" s="8">
        <v>36.5176183284362</v>
      </c>
      <c r="G415" s="9">
        <f t="shared" si="73"/>
        <v>117</v>
      </c>
      <c r="H415" s="10">
        <v>74</v>
      </c>
      <c r="I415" s="33">
        <f t="shared" si="74"/>
        <v>-0.78884163600189627</v>
      </c>
      <c r="J415" s="11">
        <v>-5.5514705882352966E-2</v>
      </c>
      <c r="K415" s="10">
        <v>60</v>
      </c>
      <c r="L415" s="33">
        <f t="shared" si="75"/>
        <v>-0.79868080494008997</v>
      </c>
      <c r="M415" s="11">
        <v>0.1093044263775971</v>
      </c>
      <c r="N415" s="10">
        <v>131</v>
      </c>
      <c r="O415" s="33">
        <f t="shared" si="76"/>
        <v>-0.34303808666154478</v>
      </c>
      <c r="P415" s="11">
        <v>8.5999999999999993E-2</v>
      </c>
      <c r="Q415" s="10">
        <v>184</v>
      </c>
      <c r="R415" s="33">
        <f t="shared" si="77"/>
        <v>9.0767881844332099E-2</v>
      </c>
      <c r="S415" s="12">
        <v>1.5570260801868432</v>
      </c>
      <c r="T415" s="10">
        <v>240</v>
      </c>
      <c r="U415" s="33">
        <f t="shared" si="78"/>
        <v>0.13698244257527945</v>
      </c>
      <c r="V415" s="11">
        <v>7.0999999999999994E-2</v>
      </c>
      <c r="W415" s="10">
        <v>158</v>
      </c>
      <c r="X415" s="33">
        <f t="shared" si="79"/>
        <v>-0.65284711664605377</v>
      </c>
      <c r="Y415" s="13">
        <v>64722</v>
      </c>
      <c r="Z415" s="10">
        <v>67</v>
      </c>
      <c r="AA415" s="33">
        <f t="shared" si="80"/>
        <v>-1.0726315418041856</v>
      </c>
      <c r="AB415" s="11">
        <v>7.8E-2</v>
      </c>
      <c r="AC415" s="10">
        <v>74</v>
      </c>
      <c r="AD415" s="33">
        <f t="shared" si="81"/>
        <v>-0.9221091010142024</v>
      </c>
      <c r="AE415" s="11">
        <v>0.85099999999999998</v>
      </c>
      <c r="AF415" s="10">
        <v>272</v>
      </c>
      <c r="AG415" s="33">
        <f t="shared" si="82"/>
        <v>9.1171469765754711E-3</v>
      </c>
      <c r="AH415" s="14">
        <v>2.5832266473039338</v>
      </c>
      <c r="AI415" s="10">
        <v>94</v>
      </c>
      <c r="AJ415" s="33">
        <f t="shared" si="83"/>
        <v>-0.30284276958312284</v>
      </c>
      <c r="AK415" s="13">
        <v>72329.750875827172</v>
      </c>
      <c r="AL415" s="38"/>
    </row>
    <row r="416" spans="1:38" x14ac:dyDescent="0.25">
      <c r="A416" t="s">
        <v>1017</v>
      </c>
      <c r="B416" s="5" t="s">
        <v>173</v>
      </c>
      <c r="C416" s="6" t="s">
        <v>61</v>
      </c>
      <c r="D416" s="7" t="s">
        <v>39</v>
      </c>
      <c r="E416" s="36">
        <f t="shared" si="72"/>
        <v>-2.6297775019161849</v>
      </c>
      <c r="F416" s="8">
        <v>34.83904427121184</v>
      </c>
      <c r="G416" s="9">
        <f t="shared" si="73"/>
        <v>132</v>
      </c>
      <c r="H416" s="10">
        <v>519</v>
      </c>
      <c r="I416" s="33">
        <f t="shared" si="74"/>
        <v>1.0112006106130558</v>
      </c>
      <c r="J416" s="11">
        <v>0.10277300246655208</v>
      </c>
      <c r="K416" s="10">
        <v>103</v>
      </c>
      <c r="L416" s="33">
        <f t="shared" si="75"/>
        <v>-0.46595407469123995</v>
      </c>
      <c r="M416" s="11">
        <v>9.131811364772538E-2</v>
      </c>
      <c r="N416" s="10">
        <v>100</v>
      </c>
      <c r="O416" s="33">
        <f t="shared" si="76"/>
        <v>-0.58882268707530072</v>
      </c>
      <c r="P416" s="11">
        <v>0.10199999999999999</v>
      </c>
      <c r="Q416" s="10">
        <v>102</v>
      </c>
      <c r="R416" s="33">
        <f t="shared" si="77"/>
        <v>-0.34221251246271206</v>
      </c>
      <c r="S416" s="12">
        <v>3.0161312186525691</v>
      </c>
      <c r="T416" s="10">
        <v>188</v>
      </c>
      <c r="U416" s="33">
        <f t="shared" si="78"/>
        <v>-8.1912733337945104E-2</v>
      </c>
      <c r="V416" s="11">
        <v>8.5000000000000006E-2</v>
      </c>
      <c r="W416" s="10">
        <v>113</v>
      </c>
      <c r="X416" s="33">
        <f t="shared" si="79"/>
        <v>-0.7964286006268686</v>
      </c>
      <c r="Y416" s="13">
        <v>60374</v>
      </c>
      <c r="Z416" s="10">
        <v>116</v>
      </c>
      <c r="AA416" s="33">
        <f t="shared" si="80"/>
        <v>-0.49591133138131716</v>
      </c>
      <c r="AB416" s="11">
        <v>6.6000000000000003E-2</v>
      </c>
      <c r="AC416" s="10">
        <v>184</v>
      </c>
      <c r="AD416" s="33">
        <f t="shared" si="81"/>
        <v>-0.1674282111458113</v>
      </c>
      <c r="AE416" s="11">
        <v>0.9</v>
      </c>
      <c r="AF416" s="10">
        <v>59</v>
      </c>
      <c r="AG416" s="33">
        <f t="shared" si="82"/>
        <v>-0.89311008994934948</v>
      </c>
      <c r="AH416" s="14">
        <v>3.5373026368861651</v>
      </c>
      <c r="AI416" s="10">
        <v>135</v>
      </c>
      <c r="AJ416" s="33">
        <f t="shared" si="83"/>
        <v>-0.28038214951738699</v>
      </c>
      <c r="AK416" s="13">
        <v>85720.811813745429</v>
      </c>
      <c r="AL416" s="38">
        <v>1</v>
      </c>
    </row>
    <row r="417" spans="1:38" x14ac:dyDescent="0.25">
      <c r="A417" t="s">
        <v>1018</v>
      </c>
      <c r="B417" s="5" t="s">
        <v>564</v>
      </c>
      <c r="C417" s="6" t="s">
        <v>93</v>
      </c>
      <c r="D417" s="7" t="s">
        <v>34</v>
      </c>
      <c r="E417" s="36">
        <f t="shared" si="72"/>
        <v>6.3531715646645752</v>
      </c>
      <c r="F417" s="8">
        <v>9.8501571646116908</v>
      </c>
      <c r="G417" s="9">
        <f t="shared" si="73"/>
        <v>541</v>
      </c>
      <c r="H417" s="10">
        <v>431</v>
      </c>
      <c r="I417" s="33">
        <f t="shared" si="74"/>
        <v>0.41676335936192632</v>
      </c>
      <c r="J417" s="11">
        <v>5.0500834724540811E-2</v>
      </c>
      <c r="K417" s="10">
        <v>549</v>
      </c>
      <c r="L417" s="33">
        <f t="shared" si="75"/>
        <v>0.97747477159319751</v>
      </c>
      <c r="M417" s="11">
        <v>1.3290229885057471E-2</v>
      </c>
      <c r="N417" s="10">
        <v>466</v>
      </c>
      <c r="O417" s="33">
        <f t="shared" si="76"/>
        <v>0.74763107767449699</v>
      </c>
      <c r="P417" s="11">
        <v>1.4999999999999999E-2</v>
      </c>
      <c r="Q417" s="10">
        <v>429</v>
      </c>
      <c r="R417" s="33">
        <f t="shared" si="77"/>
        <v>0.53315640357211391</v>
      </c>
      <c r="S417" s="12">
        <v>6.6216395179446427E-2</v>
      </c>
      <c r="T417" s="10">
        <v>523</v>
      </c>
      <c r="U417" s="33">
        <f t="shared" si="78"/>
        <v>0.91875092797965197</v>
      </c>
      <c r="V417" s="11">
        <v>2.1000000000000001E-2</v>
      </c>
      <c r="W417" s="10">
        <v>524</v>
      </c>
      <c r="X417" s="33">
        <f t="shared" si="79"/>
        <v>1.6806822222463753</v>
      </c>
      <c r="Y417" s="13">
        <v>135387</v>
      </c>
      <c r="Z417" s="10">
        <v>521</v>
      </c>
      <c r="AA417" s="33">
        <f t="shared" si="80"/>
        <v>0.99394921221109356</v>
      </c>
      <c r="AB417" s="11">
        <v>3.5000000000000003E-2</v>
      </c>
      <c r="AC417" s="10">
        <v>533</v>
      </c>
      <c r="AD417" s="33">
        <f t="shared" si="81"/>
        <v>1.0647038539454377</v>
      </c>
      <c r="AE417" s="11">
        <v>0.98</v>
      </c>
      <c r="AF417" s="10">
        <v>357</v>
      </c>
      <c r="AG417" s="33">
        <f t="shared" si="82"/>
        <v>0.29594701474666613</v>
      </c>
      <c r="AH417" s="14">
        <v>2.2799133812725318</v>
      </c>
      <c r="AI417" s="10">
        <v>457</v>
      </c>
      <c r="AJ417" s="33">
        <f t="shared" si="83"/>
        <v>-3.2993677560166051E-2</v>
      </c>
      <c r="AK417" s="13">
        <v>233214.25115878691</v>
      </c>
      <c r="AL417" s="38"/>
    </row>
    <row r="418" spans="1:38" x14ac:dyDescent="0.25">
      <c r="A418" t="s">
        <v>1019</v>
      </c>
      <c r="B418" s="5" t="s">
        <v>530</v>
      </c>
      <c r="C418" s="6" t="s">
        <v>81</v>
      </c>
      <c r="D418" s="7" t="s">
        <v>34</v>
      </c>
      <c r="E418" s="36">
        <f t="shared" si="72"/>
        <v>5.2013003147449339</v>
      </c>
      <c r="F418" s="8">
        <v>13.054447917262763</v>
      </c>
      <c r="G418" s="9">
        <f t="shared" si="73"/>
        <v>506</v>
      </c>
      <c r="H418" s="10">
        <v>287</v>
      </c>
      <c r="I418" s="33">
        <f t="shared" si="74"/>
        <v>4.1281776765572036E-2</v>
      </c>
      <c r="J418" s="11">
        <v>1.7482654541178366E-2</v>
      </c>
      <c r="K418" s="10">
        <v>499</v>
      </c>
      <c r="L418" s="33">
        <f t="shared" si="75"/>
        <v>0.74508083838068084</v>
      </c>
      <c r="M418" s="11">
        <v>2.5852821282986483E-2</v>
      </c>
      <c r="N418" s="10">
        <v>446</v>
      </c>
      <c r="O418" s="33">
        <f t="shared" si="76"/>
        <v>0.71690800262277754</v>
      </c>
      <c r="P418" s="11">
        <v>1.7000000000000001E-2</v>
      </c>
      <c r="Q418" s="10">
        <v>434</v>
      </c>
      <c r="R418" s="33">
        <f t="shared" si="77"/>
        <v>0.5528057078878641</v>
      </c>
      <c r="S418" s="12">
        <v>0</v>
      </c>
      <c r="T418" s="10">
        <v>499</v>
      </c>
      <c r="U418" s="33">
        <f t="shared" si="78"/>
        <v>0.84057407943921481</v>
      </c>
      <c r="V418" s="11">
        <v>2.6000000000000002E-2</v>
      </c>
      <c r="W418" s="10">
        <v>492</v>
      </c>
      <c r="X418" s="33">
        <f t="shared" si="79"/>
        <v>1.1855110280669092</v>
      </c>
      <c r="Y418" s="13">
        <v>120392</v>
      </c>
      <c r="Z418" s="10">
        <v>450</v>
      </c>
      <c r="AA418" s="33">
        <f t="shared" si="80"/>
        <v>0.75364912453489841</v>
      </c>
      <c r="AB418" s="11">
        <v>0.04</v>
      </c>
      <c r="AC418" s="10">
        <v>505</v>
      </c>
      <c r="AD418" s="33">
        <f t="shared" si="81"/>
        <v>0.95689229824995325</v>
      </c>
      <c r="AE418" s="11">
        <v>0.97299999999999998</v>
      </c>
      <c r="AF418" s="10">
        <v>314</v>
      </c>
      <c r="AG418" s="33">
        <f t="shared" si="82"/>
        <v>0.13799628883726067</v>
      </c>
      <c r="AH418" s="14">
        <v>2.4469411420844351</v>
      </c>
      <c r="AI418" s="10">
        <v>374</v>
      </c>
      <c r="AJ418" s="33">
        <f t="shared" si="83"/>
        <v>-0.14451860821024637</v>
      </c>
      <c r="AK418" s="13">
        <v>166722.89259159379</v>
      </c>
      <c r="AL418" s="38"/>
    </row>
    <row r="419" spans="1:38" x14ac:dyDescent="0.25">
      <c r="A419" t="s">
        <v>1020</v>
      </c>
      <c r="B419" s="5" t="s">
        <v>384</v>
      </c>
      <c r="C419" s="6" t="s">
        <v>172</v>
      </c>
      <c r="D419" s="7" t="s">
        <v>39</v>
      </c>
      <c r="E419" s="36">
        <f t="shared" si="72"/>
        <v>2.2196227935448749</v>
      </c>
      <c r="F419" s="8">
        <v>21.348918075481798</v>
      </c>
      <c r="G419" s="9">
        <f t="shared" si="73"/>
        <v>347</v>
      </c>
      <c r="H419" s="10">
        <v>553</v>
      </c>
      <c r="I419" s="33">
        <f t="shared" si="74"/>
        <v>2.1383062965241915</v>
      </c>
      <c r="J419" s="11">
        <v>0.20188566297515709</v>
      </c>
      <c r="K419" s="10">
        <v>96</v>
      </c>
      <c r="L419" s="33">
        <f t="shared" si="75"/>
        <v>-0.52957718548938426</v>
      </c>
      <c r="M419" s="11">
        <v>9.4757408010420055E-2</v>
      </c>
      <c r="N419" s="10">
        <v>324</v>
      </c>
      <c r="O419" s="33">
        <f t="shared" si="76"/>
        <v>0.40967725210558253</v>
      </c>
      <c r="P419" s="11">
        <v>3.7000000000000005E-2</v>
      </c>
      <c r="Q419" s="10">
        <v>178</v>
      </c>
      <c r="R419" s="33">
        <f t="shared" si="77"/>
        <v>7.2458388862343112E-2</v>
      </c>
      <c r="S419" s="12">
        <v>1.618727431204084</v>
      </c>
      <c r="T419" s="10">
        <v>310</v>
      </c>
      <c r="U419" s="33">
        <f t="shared" si="78"/>
        <v>0.35587761848850369</v>
      </c>
      <c r="V419" s="11">
        <v>5.7000000000000002E-2</v>
      </c>
      <c r="W419" s="10">
        <v>241</v>
      </c>
      <c r="X419" s="33">
        <f t="shared" si="79"/>
        <v>-0.35217797873314688</v>
      </c>
      <c r="Y419" s="13">
        <v>73827</v>
      </c>
      <c r="Z419" s="10">
        <v>417</v>
      </c>
      <c r="AA419" s="33">
        <f t="shared" si="80"/>
        <v>0.65752908946442024</v>
      </c>
      <c r="AB419" s="11">
        <v>4.2000000000000003E-2</v>
      </c>
      <c r="AC419" s="10">
        <v>410</v>
      </c>
      <c r="AD419" s="33">
        <f t="shared" si="81"/>
        <v>0.63345763116350173</v>
      </c>
      <c r="AE419" s="11">
        <v>0.95200000000000007</v>
      </c>
      <c r="AF419" s="10">
        <v>371</v>
      </c>
      <c r="AG419" s="33">
        <f t="shared" si="82"/>
        <v>0.3284015427464565</v>
      </c>
      <c r="AH419" s="14">
        <v>2.2455937723641095</v>
      </c>
      <c r="AI419" s="10">
        <v>347</v>
      </c>
      <c r="AJ419" s="33">
        <f t="shared" si="83"/>
        <v>-0.16592748500658241</v>
      </c>
      <c r="AK419" s="13">
        <v>153958.88282903747</v>
      </c>
      <c r="AL419" s="38"/>
    </row>
    <row r="420" spans="1:38" x14ac:dyDescent="0.25">
      <c r="A420" t="s">
        <v>1021</v>
      </c>
      <c r="B420" s="5" t="s">
        <v>472</v>
      </c>
      <c r="C420" s="6" t="s">
        <v>91</v>
      </c>
      <c r="D420" s="7" t="s">
        <v>39</v>
      </c>
      <c r="E420" s="36">
        <f t="shared" si="72"/>
        <v>3.9367474855912206</v>
      </c>
      <c r="F420" s="8">
        <v>16.572197784688207</v>
      </c>
      <c r="G420" s="9">
        <f t="shared" si="73"/>
        <v>444</v>
      </c>
      <c r="H420" s="10">
        <v>308</v>
      </c>
      <c r="I420" s="33">
        <f t="shared" si="74"/>
        <v>9.8333577135990391E-2</v>
      </c>
      <c r="J420" s="11">
        <v>2.2499536092039252E-2</v>
      </c>
      <c r="K420" s="10">
        <v>510</v>
      </c>
      <c r="L420" s="33">
        <f t="shared" si="75"/>
        <v>0.77213688910514489</v>
      </c>
      <c r="M420" s="11">
        <v>2.4390243902439025E-2</v>
      </c>
      <c r="N420" s="10">
        <v>301</v>
      </c>
      <c r="O420" s="33">
        <f t="shared" si="76"/>
        <v>0.36359263952800336</v>
      </c>
      <c r="P420" s="11">
        <v>0.04</v>
      </c>
      <c r="Q420" s="10">
        <v>379</v>
      </c>
      <c r="R420" s="33">
        <f t="shared" si="77"/>
        <v>0.48548938971344857</v>
      </c>
      <c r="S420" s="12">
        <v>0.22684996143550656</v>
      </c>
      <c r="T420" s="10">
        <v>332</v>
      </c>
      <c r="U420" s="33">
        <f t="shared" si="78"/>
        <v>0.41841909732085358</v>
      </c>
      <c r="V420" s="11">
        <v>5.2999999999999999E-2</v>
      </c>
      <c r="W420" s="10">
        <v>477</v>
      </c>
      <c r="X420" s="33">
        <f t="shared" si="79"/>
        <v>0.99322147396840754</v>
      </c>
      <c r="Y420" s="13">
        <v>114569</v>
      </c>
      <c r="Z420" s="10">
        <v>472</v>
      </c>
      <c r="AA420" s="33">
        <f t="shared" si="80"/>
        <v>0.80170914207013755</v>
      </c>
      <c r="AB420" s="11">
        <v>3.9E-2</v>
      </c>
      <c r="AC420" s="10">
        <v>410</v>
      </c>
      <c r="AD420" s="33">
        <f t="shared" si="81"/>
        <v>0.63345763116350173</v>
      </c>
      <c r="AE420" s="11">
        <v>0.95200000000000007</v>
      </c>
      <c r="AF420" s="10">
        <v>334</v>
      </c>
      <c r="AG420" s="33">
        <f t="shared" si="82"/>
        <v>0.20253790839848407</v>
      </c>
      <c r="AH420" s="14">
        <v>2.3786904763631012</v>
      </c>
      <c r="AI420" s="10">
        <v>416</v>
      </c>
      <c r="AJ420" s="33">
        <f t="shared" si="83"/>
        <v>-0.10957592733214813</v>
      </c>
      <c r="AK420" s="13">
        <v>187555.7800009074</v>
      </c>
      <c r="AL420" s="38"/>
    </row>
    <row r="421" spans="1:38" x14ac:dyDescent="0.25">
      <c r="A421" t="s">
        <v>1022</v>
      </c>
      <c r="B421" s="5" t="s">
        <v>494</v>
      </c>
      <c r="C421" s="6" t="s">
        <v>91</v>
      </c>
      <c r="D421" s="7" t="s">
        <v>39</v>
      </c>
      <c r="E421" s="36">
        <f t="shared" si="72"/>
        <v>4.455003119980633</v>
      </c>
      <c r="F421" s="8">
        <v>15.130507372761386</v>
      </c>
      <c r="G421" s="9">
        <f t="shared" si="73"/>
        <v>468</v>
      </c>
      <c r="H421" s="10">
        <v>158</v>
      </c>
      <c r="I421" s="33">
        <f t="shared" si="74"/>
        <v>-0.45640847150692332</v>
      </c>
      <c r="J421" s="11">
        <v>-2.6282012101949803E-2</v>
      </c>
      <c r="K421" s="10">
        <v>434</v>
      </c>
      <c r="L421" s="33">
        <f t="shared" si="75"/>
        <v>0.55154136891566174</v>
      </c>
      <c r="M421" s="11">
        <v>3.631504480427606E-2</v>
      </c>
      <c r="N421" s="10">
        <v>456</v>
      </c>
      <c r="O421" s="33">
        <f t="shared" si="76"/>
        <v>0.73226954014863721</v>
      </c>
      <c r="P421" s="11">
        <v>1.6E-2</v>
      </c>
      <c r="Q421" s="10">
        <v>410</v>
      </c>
      <c r="R421" s="33">
        <f t="shared" si="77"/>
        <v>0.5155520773842599</v>
      </c>
      <c r="S421" s="12">
        <v>0.1255413972757517</v>
      </c>
      <c r="T421" s="10">
        <v>381</v>
      </c>
      <c r="U421" s="33">
        <f t="shared" si="78"/>
        <v>0.54350205498555315</v>
      </c>
      <c r="V421" s="11">
        <v>4.4999999999999998E-2</v>
      </c>
      <c r="W421" s="10">
        <v>488</v>
      </c>
      <c r="X421" s="33">
        <f t="shared" si="79"/>
        <v>1.1106492009775559</v>
      </c>
      <c r="Y421" s="13">
        <v>118125</v>
      </c>
      <c r="Z421" s="10">
        <v>472</v>
      </c>
      <c r="AA421" s="33">
        <f t="shared" si="80"/>
        <v>0.80170914207013755</v>
      </c>
      <c r="AB421" s="11">
        <v>3.9E-2</v>
      </c>
      <c r="AC421" s="10">
        <v>431</v>
      </c>
      <c r="AD421" s="33">
        <f t="shared" si="81"/>
        <v>0.69506423441806253</v>
      </c>
      <c r="AE421" s="11">
        <v>0.95599999999999996</v>
      </c>
      <c r="AF421" s="10">
        <v>338</v>
      </c>
      <c r="AG421" s="33">
        <f t="shared" si="82"/>
        <v>0.21610207648673124</v>
      </c>
      <c r="AH421" s="14">
        <v>2.3643468093111646</v>
      </c>
      <c r="AI421" s="10">
        <v>429</v>
      </c>
      <c r="AJ421" s="33">
        <f t="shared" si="83"/>
        <v>-8.6207493909759125E-2</v>
      </c>
      <c r="AK421" s="13">
        <v>201488.08084865985</v>
      </c>
      <c r="AL421" s="38"/>
    </row>
    <row r="422" spans="1:38" x14ac:dyDescent="0.25">
      <c r="A422" t="s">
        <v>1023</v>
      </c>
      <c r="B422" s="5" t="s">
        <v>164</v>
      </c>
      <c r="C422" s="6" t="s">
        <v>54</v>
      </c>
      <c r="D422" s="7" t="s">
        <v>39</v>
      </c>
      <c r="E422" s="36">
        <f t="shared" si="72"/>
        <v>-2.9596649028178907</v>
      </c>
      <c r="F422" s="8">
        <v>35.756729427603389</v>
      </c>
      <c r="G422" s="9">
        <f t="shared" si="73"/>
        <v>124</v>
      </c>
      <c r="H422" s="10">
        <v>258</v>
      </c>
      <c r="I422" s="33">
        <f t="shared" si="74"/>
        <v>-6.5472487195495047E-2</v>
      </c>
      <c r="J422" s="11">
        <v>8.0951594250784353E-3</v>
      </c>
      <c r="K422" s="10">
        <v>227</v>
      </c>
      <c r="L422" s="33">
        <f t="shared" si="75"/>
        <v>-1.7207608586851227E-2</v>
      </c>
      <c r="M422" s="11">
        <v>6.7060085836909866E-2</v>
      </c>
      <c r="N422" s="10">
        <v>131</v>
      </c>
      <c r="O422" s="33">
        <f t="shared" si="76"/>
        <v>-0.34303808666154478</v>
      </c>
      <c r="P422" s="11">
        <v>8.5999999999999993E-2</v>
      </c>
      <c r="Q422" s="10">
        <v>337</v>
      </c>
      <c r="R422" s="33">
        <f t="shared" si="77"/>
        <v>0.43122926009351037</v>
      </c>
      <c r="S422" s="12">
        <v>0.40970173713536545</v>
      </c>
      <c r="T422" s="10">
        <v>60</v>
      </c>
      <c r="U422" s="33">
        <f t="shared" si="78"/>
        <v>-1.082576394655542</v>
      </c>
      <c r="V422" s="11">
        <v>0.14899999999999999</v>
      </c>
      <c r="W422" s="10">
        <v>128</v>
      </c>
      <c r="X422" s="33">
        <f t="shared" si="79"/>
        <v>-0.74180951725422195</v>
      </c>
      <c r="Y422" s="13">
        <v>62028</v>
      </c>
      <c r="Z422" s="10">
        <v>398</v>
      </c>
      <c r="AA422" s="33">
        <f t="shared" si="80"/>
        <v>0.60946907192918143</v>
      </c>
      <c r="AB422" s="11">
        <v>4.2999999999999997E-2</v>
      </c>
      <c r="AC422" s="10">
        <v>32</v>
      </c>
      <c r="AD422" s="33">
        <f t="shared" si="81"/>
        <v>-1.8924131022735624</v>
      </c>
      <c r="AE422" s="11">
        <v>0.78799999999999992</v>
      </c>
      <c r="AF422" s="10">
        <v>417</v>
      </c>
      <c r="AG422" s="33">
        <f t="shared" si="82"/>
        <v>0.45248723669228313</v>
      </c>
      <c r="AH422" s="14">
        <v>2.1143771825748985</v>
      </c>
      <c r="AI422" s="10">
        <v>389</v>
      </c>
      <c r="AJ422" s="33">
        <f t="shared" si="83"/>
        <v>-0.13191167689278263</v>
      </c>
      <c r="AK422" s="13">
        <v>174239.16707636841</v>
      </c>
      <c r="AL422" s="38"/>
    </row>
    <row r="423" spans="1:38" x14ac:dyDescent="0.25">
      <c r="A423" t="s">
        <v>1024</v>
      </c>
      <c r="B423" s="5" t="s">
        <v>319</v>
      </c>
      <c r="C423" s="6" t="s">
        <v>93</v>
      </c>
      <c r="D423" s="7" t="s">
        <v>34</v>
      </c>
      <c r="E423" s="36">
        <f t="shared" si="72"/>
        <v>1.0991194933917308</v>
      </c>
      <c r="F423" s="8">
        <v>24.465949048558183</v>
      </c>
      <c r="G423" s="9">
        <f t="shared" si="73"/>
        <v>281</v>
      </c>
      <c r="H423" s="10">
        <v>410</v>
      </c>
      <c r="I423" s="33">
        <f t="shared" si="74"/>
        <v>0.34466529904265664</v>
      </c>
      <c r="J423" s="11">
        <v>4.4160852001468909E-2</v>
      </c>
      <c r="K423" s="10">
        <v>327</v>
      </c>
      <c r="L423" s="33">
        <f t="shared" si="75"/>
        <v>0.25706742843632491</v>
      </c>
      <c r="M423" s="11">
        <v>5.2233514535570784E-2</v>
      </c>
      <c r="N423" s="10">
        <v>311</v>
      </c>
      <c r="O423" s="33">
        <f t="shared" si="76"/>
        <v>0.39431571457972286</v>
      </c>
      <c r="P423" s="11">
        <v>3.7999999999999999E-2</v>
      </c>
      <c r="Q423" s="10">
        <v>255</v>
      </c>
      <c r="R423" s="33">
        <f t="shared" si="77"/>
        <v>0.29188616706621773</v>
      </c>
      <c r="S423" s="12">
        <v>0.8792754770069463</v>
      </c>
      <c r="T423" s="10">
        <v>254</v>
      </c>
      <c r="U423" s="33">
        <f t="shared" si="78"/>
        <v>0.18388855169954166</v>
      </c>
      <c r="V423" s="11">
        <v>6.8000000000000005E-2</v>
      </c>
      <c r="W423" s="10">
        <v>199</v>
      </c>
      <c r="X423" s="33">
        <f t="shared" si="79"/>
        <v>-0.5167617221002998</v>
      </c>
      <c r="Y423" s="13">
        <v>68843</v>
      </c>
      <c r="Z423" s="10">
        <v>398</v>
      </c>
      <c r="AA423" s="33">
        <f t="shared" si="80"/>
        <v>0.60946907192918143</v>
      </c>
      <c r="AB423" s="11">
        <v>4.2999999999999997E-2</v>
      </c>
      <c r="AC423" s="10">
        <v>189</v>
      </c>
      <c r="AD423" s="33">
        <f t="shared" si="81"/>
        <v>-0.13662490951853004</v>
      </c>
      <c r="AE423" s="11">
        <v>0.90200000000000002</v>
      </c>
      <c r="AF423" s="10">
        <v>472</v>
      </c>
      <c r="AG423" s="33">
        <f t="shared" si="82"/>
        <v>0.6443863153922722</v>
      </c>
      <c r="AH423" s="14">
        <v>1.9114501416728487</v>
      </c>
      <c r="AI423" s="10">
        <v>360</v>
      </c>
      <c r="AJ423" s="33">
        <f t="shared" si="83"/>
        <v>-0.15433256392766606</v>
      </c>
      <c r="AK423" s="13">
        <v>160871.7950408863</v>
      </c>
      <c r="AL423" s="38"/>
    </row>
    <row r="424" spans="1:38" x14ac:dyDescent="0.25">
      <c r="A424" t="s">
        <v>1025</v>
      </c>
      <c r="B424" s="5" t="s">
        <v>252</v>
      </c>
      <c r="C424" s="6" t="s">
        <v>93</v>
      </c>
      <c r="D424" s="7" t="s">
        <v>34</v>
      </c>
      <c r="E424" s="36">
        <f t="shared" si="72"/>
        <v>-0.50654918662247972</v>
      </c>
      <c r="F424" s="8">
        <v>28.93261952370888</v>
      </c>
      <c r="G424" s="9">
        <f t="shared" si="73"/>
        <v>212</v>
      </c>
      <c r="H424" s="10">
        <v>331</v>
      </c>
      <c r="I424" s="33">
        <f t="shared" si="74"/>
        <v>0.16009238658920161</v>
      </c>
      <c r="J424" s="11">
        <v>2.7930331084261795E-2</v>
      </c>
      <c r="K424" s="10">
        <v>204</v>
      </c>
      <c r="L424" s="33">
        <f t="shared" si="75"/>
        <v>-9.8284149488423567E-2</v>
      </c>
      <c r="M424" s="11">
        <v>7.1442865719431661E-2</v>
      </c>
      <c r="N424" s="10">
        <v>137</v>
      </c>
      <c r="O424" s="33">
        <f t="shared" si="76"/>
        <v>-0.32767654913568522</v>
      </c>
      <c r="P424" s="11">
        <v>8.5000000000000006E-2</v>
      </c>
      <c r="Q424" s="10">
        <v>301</v>
      </c>
      <c r="R424" s="33">
        <f t="shared" si="77"/>
        <v>0.37161578648566085</v>
      </c>
      <c r="S424" s="12">
        <v>0.61059380247290485</v>
      </c>
      <c r="T424" s="10">
        <v>267</v>
      </c>
      <c r="U424" s="33">
        <f t="shared" si="78"/>
        <v>0.23079466082380404</v>
      </c>
      <c r="V424" s="11">
        <v>6.5000000000000002E-2</v>
      </c>
      <c r="W424" s="10">
        <v>146</v>
      </c>
      <c r="X424" s="33">
        <f t="shared" si="79"/>
        <v>-0.68193986903499071</v>
      </c>
      <c r="Y424" s="13">
        <v>63841</v>
      </c>
      <c r="Z424" s="10">
        <v>238</v>
      </c>
      <c r="AA424" s="33">
        <f t="shared" si="80"/>
        <v>0.12886889657679079</v>
      </c>
      <c r="AB424" s="11">
        <v>5.2999999999999999E-2</v>
      </c>
      <c r="AC424" s="10">
        <v>210</v>
      </c>
      <c r="AD424" s="33">
        <f t="shared" si="81"/>
        <v>-1.3411703009404965E-2</v>
      </c>
      <c r="AE424" s="11">
        <v>0.91</v>
      </c>
      <c r="AF424" s="10">
        <v>88</v>
      </c>
      <c r="AG424" s="33">
        <f t="shared" si="82"/>
        <v>-0.66435017007411157</v>
      </c>
      <c r="AH424" s="14">
        <v>3.2953964540542686</v>
      </c>
      <c r="AI424" s="10">
        <v>192</v>
      </c>
      <c r="AJ424" s="33">
        <f t="shared" si="83"/>
        <v>-0.2566597043412846</v>
      </c>
      <c r="AK424" s="13">
        <v>99864.175087772863</v>
      </c>
      <c r="AL424" s="38"/>
    </row>
    <row r="425" spans="1:38" x14ac:dyDescent="0.25">
      <c r="A425" t="s">
        <v>1026</v>
      </c>
      <c r="B425" s="5" t="s">
        <v>561</v>
      </c>
      <c r="C425" s="6" t="s">
        <v>93</v>
      </c>
      <c r="D425" s="7" t="s">
        <v>34</v>
      </c>
      <c r="E425" s="36">
        <f t="shared" si="72"/>
        <v>6.240521502471732</v>
      </c>
      <c r="F425" s="8">
        <v>10.163528604861874</v>
      </c>
      <c r="G425" s="9">
        <f t="shared" si="73"/>
        <v>537</v>
      </c>
      <c r="H425" s="10">
        <v>351</v>
      </c>
      <c r="I425" s="33">
        <f t="shared" si="74"/>
        <v>0.20190725003486629</v>
      </c>
      <c r="J425" s="11">
        <v>3.1607344177806418E-2</v>
      </c>
      <c r="K425" s="10">
        <v>490</v>
      </c>
      <c r="L425" s="33">
        <f t="shared" si="75"/>
        <v>0.70046887342310959</v>
      </c>
      <c r="M425" s="11">
        <v>2.8264424199953283E-2</v>
      </c>
      <c r="N425" s="10">
        <v>411</v>
      </c>
      <c r="O425" s="33">
        <f t="shared" si="76"/>
        <v>0.64010031499347875</v>
      </c>
      <c r="P425" s="11">
        <v>2.2000000000000002E-2</v>
      </c>
      <c r="Q425" s="10">
        <v>403</v>
      </c>
      <c r="R425" s="33">
        <f t="shared" si="77"/>
        <v>0.50647749372347417</v>
      </c>
      <c r="S425" s="12">
        <v>0.1561219312282893</v>
      </c>
      <c r="T425" s="10">
        <v>441</v>
      </c>
      <c r="U425" s="33">
        <f t="shared" si="78"/>
        <v>0.69985575206642769</v>
      </c>
      <c r="V425" s="11">
        <v>3.5000000000000003E-2</v>
      </c>
      <c r="W425" s="10">
        <v>544</v>
      </c>
      <c r="X425" s="33">
        <f t="shared" si="79"/>
        <v>2.0913490425742074</v>
      </c>
      <c r="Y425" s="13">
        <v>147823</v>
      </c>
      <c r="Z425" s="10">
        <v>521</v>
      </c>
      <c r="AA425" s="33">
        <f t="shared" si="80"/>
        <v>0.99394921221109356</v>
      </c>
      <c r="AB425" s="11">
        <v>3.5000000000000003E-2</v>
      </c>
      <c r="AC425" s="10">
        <v>513</v>
      </c>
      <c r="AD425" s="33">
        <f t="shared" si="81"/>
        <v>1.0030972506908753</v>
      </c>
      <c r="AE425" s="11">
        <v>0.97599999999999998</v>
      </c>
      <c r="AF425" s="10">
        <v>370</v>
      </c>
      <c r="AG425" s="33">
        <f t="shared" si="82"/>
        <v>0.32331514745143342</v>
      </c>
      <c r="AH425" s="14">
        <v>2.250972470131027</v>
      </c>
      <c r="AI425" s="10">
        <v>468</v>
      </c>
      <c r="AJ425" s="33">
        <f t="shared" si="83"/>
        <v>-2.9215260607113108E-3</v>
      </c>
      <c r="AK425" s="13">
        <v>251143.32044026384</v>
      </c>
      <c r="AL425" s="38"/>
    </row>
    <row r="426" spans="1:38" x14ac:dyDescent="0.25">
      <c r="A426" t="s">
        <v>1027</v>
      </c>
      <c r="B426" s="5" t="s">
        <v>429</v>
      </c>
      <c r="C426" s="6" t="s">
        <v>33</v>
      </c>
      <c r="D426" s="7" t="s">
        <v>34</v>
      </c>
      <c r="E426" s="36">
        <f t="shared" si="72"/>
        <v>3.0330475498920455</v>
      </c>
      <c r="F426" s="8">
        <v>19.086122276973477</v>
      </c>
      <c r="G426" s="9">
        <f t="shared" si="73"/>
        <v>396</v>
      </c>
      <c r="H426" s="10">
        <v>292</v>
      </c>
      <c r="I426" s="33">
        <f t="shared" si="74"/>
        <v>5.2751435313451507E-2</v>
      </c>
      <c r="J426" s="11">
        <v>1.8491245295368941E-2</v>
      </c>
      <c r="K426" s="10">
        <v>307</v>
      </c>
      <c r="L426" s="33">
        <f t="shared" si="75"/>
        <v>0.19782351531111836</v>
      </c>
      <c r="M426" s="11">
        <v>5.5436081242532853E-2</v>
      </c>
      <c r="N426" s="10">
        <v>411</v>
      </c>
      <c r="O426" s="33">
        <f t="shared" si="76"/>
        <v>0.64010031499347875</v>
      </c>
      <c r="P426" s="11">
        <v>2.2000000000000002E-2</v>
      </c>
      <c r="Q426" s="10">
        <v>354</v>
      </c>
      <c r="R426" s="33">
        <f t="shared" si="77"/>
        <v>0.45745101837100727</v>
      </c>
      <c r="S426" s="12">
        <v>0.32133676092544988</v>
      </c>
      <c r="T426" s="10">
        <v>420</v>
      </c>
      <c r="U426" s="33">
        <f t="shared" si="78"/>
        <v>0.6529496429421654</v>
      </c>
      <c r="V426" s="11">
        <v>3.7999999999999999E-2</v>
      </c>
      <c r="W426" s="10">
        <v>455</v>
      </c>
      <c r="X426" s="33">
        <f t="shared" si="79"/>
        <v>0.79736549846467875</v>
      </c>
      <c r="Y426" s="13">
        <v>108638</v>
      </c>
      <c r="Z426" s="10">
        <v>339</v>
      </c>
      <c r="AA426" s="33">
        <f t="shared" si="80"/>
        <v>0.41722900178822503</v>
      </c>
      <c r="AB426" s="11">
        <v>4.7E-2</v>
      </c>
      <c r="AC426" s="10">
        <v>259</v>
      </c>
      <c r="AD426" s="33">
        <f t="shared" si="81"/>
        <v>0.18680975756792156</v>
      </c>
      <c r="AE426" s="11">
        <v>0.92299999999999993</v>
      </c>
      <c r="AF426" s="10">
        <v>117</v>
      </c>
      <c r="AG426" s="33">
        <f t="shared" si="82"/>
        <v>-0.52214619538305929</v>
      </c>
      <c r="AH426" s="14">
        <v>3.1450203710420115</v>
      </c>
      <c r="AI426" s="10">
        <v>296</v>
      </c>
      <c r="AJ426" s="33">
        <f t="shared" si="83"/>
        <v>-0.20385949218323335</v>
      </c>
      <c r="AK426" s="13">
        <v>131343.75385604112</v>
      </c>
      <c r="AL426" s="38"/>
    </row>
    <row r="427" spans="1:38" x14ac:dyDescent="0.25">
      <c r="A427" t="s">
        <v>1028</v>
      </c>
      <c r="B427" s="5" t="s">
        <v>476</v>
      </c>
      <c r="C427" s="6" t="s">
        <v>93</v>
      </c>
      <c r="D427" s="7" t="s">
        <v>34</v>
      </c>
      <c r="E427" s="36">
        <f t="shared" si="72"/>
        <v>4.0544949085563973</v>
      </c>
      <c r="F427" s="8">
        <v>16.244646438492065</v>
      </c>
      <c r="G427" s="9">
        <f t="shared" si="73"/>
        <v>450</v>
      </c>
      <c r="H427" s="10">
        <v>430</v>
      </c>
      <c r="I427" s="33">
        <f t="shared" si="74"/>
        <v>0.41577719653894896</v>
      </c>
      <c r="J427" s="11">
        <v>5.0414115952466698E-2</v>
      </c>
      <c r="K427" s="10">
        <v>522</v>
      </c>
      <c r="L427" s="33">
        <f t="shared" si="75"/>
        <v>0.80839242155231039</v>
      </c>
      <c r="M427" s="11">
        <v>2.2430367266453043E-2</v>
      </c>
      <c r="N427" s="10">
        <v>484</v>
      </c>
      <c r="O427" s="33">
        <f t="shared" si="76"/>
        <v>0.79371569025207633</v>
      </c>
      <c r="P427" s="11">
        <v>1.2E-2</v>
      </c>
      <c r="Q427" s="10">
        <v>371</v>
      </c>
      <c r="R427" s="33">
        <f t="shared" si="77"/>
        <v>0.47650888055418433</v>
      </c>
      <c r="S427" s="12">
        <v>0.2571134727459719</v>
      </c>
      <c r="T427" s="10">
        <v>436</v>
      </c>
      <c r="U427" s="33">
        <f t="shared" si="78"/>
        <v>0.68422038235834015</v>
      </c>
      <c r="V427" s="11">
        <v>3.6000000000000004E-2</v>
      </c>
      <c r="W427" s="10">
        <v>434</v>
      </c>
      <c r="X427" s="33">
        <f t="shared" si="79"/>
        <v>0.63122970133784351</v>
      </c>
      <c r="Y427" s="13">
        <v>103607</v>
      </c>
      <c r="Z427" s="10">
        <v>514</v>
      </c>
      <c r="AA427" s="33">
        <f t="shared" si="80"/>
        <v>0.94588919467585442</v>
      </c>
      <c r="AB427" s="11">
        <v>3.6000000000000004E-2</v>
      </c>
      <c r="AC427" s="10">
        <v>296</v>
      </c>
      <c r="AD427" s="33">
        <f t="shared" si="81"/>
        <v>0.31002296407704666</v>
      </c>
      <c r="AE427" s="11">
        <v>0.93099999999999994</v>
      </c>
      <c r="AF427" s="10">
        <v>198</v>
      </c>
      <c r="AG427" s="33">
        <f t="shared" si="82"/>
        <v>-0.19279306868408805</v>
      </c>
      <c r="AH427" s="14">
        <v>2.7967401402789029</v>
      </c>
      <c r="AI427" s="10">
        <v>333</v>
      </c>
      <c r="AJ427" s="33">
        <f t="shared" si="83"/>
        <v>-0.1797441682029628</v>
      </c>
      <c r="AK427" s="13">
        <v>145721.35215975318</v>
      </c>
      <c r="AL427" s="38"/>
    </row>
    <row r="428" spans="1:38" x14ac:dyDescent="0.25">
      <c r="A428" t="s">
        <v>1029</v>
      </c>
      <c r="B428" s="5" t="s">
        <v>538</v>
      </c>
      <c r="C428" s="6" t="s">
        <v>93</v>
      </c>
      <c r="D428" s="7" t="s">
        <v>34</v>
      </c>
      <c r="E428" s="36">
        <f t="shared" si="72"/>
        <v>5.5199510690278668</v>
      </c>
      <c r="F428" s="8">
        <v>12.168021013782603</v>
      </c>
      <c r="G428" s="9">
        <f t="shared" si="73"/>
        <v>514</v>
      </c>
      <c r="H428" s="10">
        <v>435</v>
      </c>
      <c r="I428" s="33">
        <f t="shared" si="74"/>
        <v>0.43515698778218709</v>
      </c>
      <c r="J428" s="11">
        <v>5.2118288590603967E-2</v>
      </c>
      <c r="K428" s="10">
        <v>501</v>
      </c>
      <c r="L428" s="33">
        <f t="shared" si="75"/>
        <v>0.7522560259515817</v>
      </c>
      <c r="M428" s="11">
        <v>2.5464949928469243E-2</v>
      </c>
      <c r="N428" s="10">
        <v>436</v>
      </c>
      <c r="O428" s="33">
        <f t="shared" si="76"/>
        <v>0.70154646509691776</v>
      </c>
      <c r="P428" s="11">
        <v>1.8000000000000002E-2</v>
      </c>
      <c r="Q428" s="10">
        <v>434</v>
      </c>
      <c r="R428" s="33">
        <f t="shared" si="77"/>
        <v>0.5528057078878641</v>
      </c>
      <c r="S428" s="12">
        <v>0</v>
      </c>
      <c r="T428" s="10">
        <v>477</v>
      </c>
      <c r="U428" s="33">
        <f t="shared" si="78"/>
        <v>0.79366797031495251</v>
      </c>
      <c r="V428" s="11">
        <v>2.8999999999999998E-2</v>
      </c>
      <c r="W428" s="10">
        <v>521</v>
      </c>
      <c r="X428" s="33">
        <f t="shared" si="79"/>
        <v>1.5775862256989732</v>
      </c>
      <c r="Y428" s="13">
        <v>132265</v>
      </c>
      <c r="Z428" s="10">
        <v>450</v>
      </c>
      <c r="AA428" s="33">
        <f t="shared" si="80"/>
        <v>0.75364912453489841</v>
      </c>
      <c r="AB428" s="11">
        <v>0.04</v>
      </c>
      <c r="AC428" s="10">
        <v>465</v>
      </c>
      <c r="AD428" s="33">
        <f t="shared" si="81"/>
        <v>0.83367909174082822</v>
      </c>
      <c r="AE428" s="11">
        <v>0.96499999999999997</v>
      </c>
      <c r="AF428" s="10">
        <v>306</v>
      </c>
      <c r="AG428" s="33">
        <f t="shared" si="82"/>
        <v>0.12243603488913811</v>
      </c>
      <c r="AH428" s="14">
        <v>2.4633956050801302</v>
      </c>
      <c r="AI428" s="10">
        <v>433</v>
      </c>
      <c r="AJ428" s="33">
        <f t="shared" si="83"/>
        <v>-8.1783113609176672E-2</v>
      </c>
      <c r="AK428" s="13">
        <v>204125.90411641583</v>
      </c>
      <c r="AL428" s="38"/>
    </row>
    <row r="429" spans="1:38" x14ac:dyDescent="0.25">
      <c r="A429" t="s">
        <v>1030</v>
      </c>
      <c r="B429" s="5" t="s">
        <v>475</v>
      </c>
      <c r="C429" s="6" t="s">
        <v>81</v>
      </c>
      <c r="D429" s="7" t="s">
        <v>34</v>
      </c>
      <c r="E429" s="36">
        <f t="shared" si="72"/>
        <v>4.0290395107246422</v>
      </c>
      <c r="F429" s="8">
        <v>16.315458602510429</v>
      </c>
      <c r="G429" s="9">
        <f t="shared" si="73"/>
        <v>448</v>
      </c>
      <c r="H429" s="10">
        <v>563</v>
      </c>
      <c r="I429" s="33">
        <f t="shared" si="74"/>
        <v>4.2677758405407547</v>
      </c>
      <c r="J429" s="11">
        <v>0.38914174252275679</v>
      </c>
      <c r="K429" s="10">
        <v>289</v>
      </c>
      <c r="L429" s="33">
        <f t="shared" si="75"/>
        <v>0.13881985107992403</v>
      </c>
      <c r="M429" s="11">
        <v>5.8625660740028833E-2</v>
      </c>
      <c r="N429" s="10">
        <v>506</v>
      </c>
      <c r="O429" s="33">
        <f t="shared" si="76"/>
        <v>0.85516184035551523</v>
      </c>
      <c r="P429" s="11">
        <v>8.0000000000000002E-3</v>
      </c>
      <c r="Q429" s="10">
        <v>281</v>
      </c>
      <c r="R429" s="33">
        <f t="shared" si="77"/>
        <v>0.34446698068698051</v>
      </c>
      <c r="S429" s="12">
        <v>0.7020828457758016</v>
      </c>
      <c r="T429" s="10">
        <v>396</v>
      </c>
      <c r="U429" s="33">
        <f t="shared" si="78"/>
        <v>0.57477279440172813</v>
      </c>
      <c r="V429" s="11">
        <v>4.2999999999999997E-2</v>
      </c>
      <c r="W429" s="10">
        <v>343</v>
      </c>
      <c r="X429" s="33">
        <f t="shared" si="79"/>
        <v>9.1874508638062263E-2</v>
      </c>
      <c r="Y429" s="13">
        <v>87274</v>
      </c>
      <c r="Z429" s="10">
        <v>339</v>
      </c>
      <c r="AA429" s="33">
        <f t="shared" si="80"/>
        <v>0.41722900178822503</v>
      </c>
      <c r="AB429" s="11">
        <v>4.7E-2</v>
      </c>
      <c r="AC429" s="10">
        <v>350</v>
      </c>
      <c r="AD429" s="33">
        <f t="shared" si="81"/>
        <v>0.46403947221345299</v>
      </c>
      <c r="AE429" s="11">
        <v>0.94099999999999995</v>
      </c>
      <c r="AF429" s="10">
        <v>495</v>
      </c>
      <c r="AG429" s="33">
        <f t="shared" si="82"/>
        <v>0.80334211274307454</v>
      </c>
      <c r="AH429" s="14">
        <v>1.7433595504665551</v>
      </c>
      <c r="AI429" s="10">
        <v>430</v>
      </c>
      <c r="AJ429" s="33">
        <f t="shared" si="83"/>
        <v>-8.3958153801040714E-2</v>
      </c>
      <c r="AK429" s="13">
        <v>202829.14135267961</v>
      </c>
      <c r="AL429" s="38"/>
    </row>
    <row r="430" spans="1:38" x14ac:dyDescent="0.25">
      <c r="A430" t="s">
        <v>1031</v>
      </c>
      <c r="B430" s="5" t="s">
        <v>119</v>
      </c>
      <c r="C430" s="6" t="s">
        <v>44</v>
      </c>
      <c r="D430" s="7" t="s">
        <v>20</v>
      </c>
      <c r="E430" s="36">
        <f t="shared" si="72"/>
        <v>-4.7095148651050867</v>
      </c>
      <c r="F430" s="8">
        <v>40.624485310107495</v>
      </c>
      <c r="G430" s="9">
        <f t="shared" si="73"/>
        <v>79</v>
      </c>
      <c r="H430" s="10">
        <v>157</v>
      </c>
      <c r="I430" s="33">
        <f t="shared" si="74"/>
        <v>-0.45661039845358586</v>
      </c>
      <c r="J430" s="11">
        <v>-2.6299768659442391E-2</v>
      </c>
      <c r="K430" s="10">
        <v>50</v>
      </c>
      <c r="L430" s="33">
        <f t="shared" si="75"/>
        <v>-0.93632152826607951</v>
      </c>
      <c r="M430" s="11">
        <v>0.11674491392801252</v>
      </c>
      <c r="N430" s="10">
        <v>77</v>
      </c>
      <c r="O430" s="33">
        <f t="shared" si="76"/>
        <v>-0.9421380501700749</v>
      </c>
      <c r="P430" s="11">
        <v>0.125</v>
      </c>
      <c r="Q430" s="10">
        <v>63</v>
      </c>
      <c r="R430" s="33">
        <f t="shared" si="77"/>
        <v>-0.7459354178062767</v>
      </c>
      <c r="S430" s="12">
        <v>4.3766412404651742</v>
      </c>
      <c r="T430" s="10">
        <v>99</v>
      </c>
      <c r="U430" s="33">
        <f t="shared" si="78"/>
        <v>-0.56660919428865597</v>
      </c>
      <c r="V430" s="11">
        <v>0.11599999999999999</v>
      </c>
      <c r="W430" s="10">
        <v>77</v>
      </c>
      <c r="X430" s="33">
        <f t="shared" si="79"/>
        <v>-0.99066647753007764</v>
      </c>
      <c r="Y430" s="13">
        <v>54492</v>
      </c>
      <c r="Z430" s="10">
        <v>213</v>
      </c>
      <c r="AA430" s="33">
        <f t="shared" si="80"/>
        <v>3.2748861506312593E-2</v>
      </c>
      <c r="AB430" s="11">
        <v>5.5E-2</v>
      </c>
      <c r="AC430" s="10">
        <v>78</v>
      </c>
      <c r="AD430" s="33">
        <f t="shared" si="81"/>
        <v>-0.87590414857327881</v>
      </c>
      <c r="AE430" s="11">
        <v>0.85400000000000009</v>
      </c>
      <c r="AF430" s="10">
        <v>75</v>
      </c>
      <c r="AG430" s="33">
        <f t="shared" si="82"/>
        <v>-0.75700799703816024</v>
      </c>
      <c r="AH430" s="14">
        <v>3.3933790956052707</v>
      </c>
      <c r="AI430" s="10">
        <v>38</v>
      </c>
      <c r="AJ430" s="33">
        <f t="shared" si="83"/>
        <v>-0.33410182921431281</v>
      </c>
      <c r="AK430" s="13">
        <v>53693.044891834441</v>
      </c>
      <c r="AL430" s="38"/>
    </row>
    <row r="431" spans="1:38" x14ac:dyDescent="0.25">
      <c r="A431" t="s">
        <v>1032</v>
      </c>
      <c r="B431" s="5" t="s">
        <v>389</v>
      </c>
      <c r="C431" s="6" t="s">
        <v>44</v>
      </c>
      <c r="D431" s="7" t="s">
        <v>20</v>
      </c>
      <c r="E431" s="36">
        <f t="shared" si="72"/>
        <v>2.2671469063249057</v>
      </c>
      <c r="F431" s="8">
        <v>21.216714866903043</v>
      </c>
      <c r="G431" s="9">
        <f t="shared" si="73"/>
        <v>352</v>
      </c>
      <c r="H431" s="10">
        <v>138</v>
      </c>
      <c r="I431" s="33">
        <f t="shared" si="74"/>
        <v>-0.51816348816840774</v>
      </c>
      <c r="J431" s="11">
        <v>-3.1712473572938715E-2</v>
      </c>
      <c r="K431" s="10">
        <v>470</v>
      </c>
      <c r="L431" s="33">
        <f t="shared" si="75"/>
        <v>0.65226914555938864</v>
      </c>
      <c r="M431" s="11">
        <v>3.086997193638915E-2</v>
      </c>
      <c r="N431" s="10">
        <v>301</v>
      </c>
      <c r="O431" s="33">
        <f t="shared" si="76"/>
        <v>0.36359263952800336</v>
      </c>
      <c r="P431" s="11">
        <v>0.04</v>
      </c>
      <c r="Q431" s="10">
        <v>191</v>
      </c>
      <c r="R431" s="33">
        <f t="shared" si="77"/>
        <v>0.12086423223071939</v>
      </c>
      <c r="S431" s="12">
        <v>1.4556040756914119</v>
      </c>
      <c r="T431" s="10">
        <v>351</v>
      </c>
      <c r="U431" s="33">
        <f t="shared" si="78"/>
        <v>0.48096057615320331</v>
      </c>
      <c r="V431" s="11">
        <v>4.9000000000000002E-2</v>
      </c>
      <c r="W431" s="10">
        <v>379</v>
      </c>
      <c r="X431" s="33">
        <f t="shared" si="79"/>
        <v>0.25206627008951876</v>
      </c>
      <c r="Y431" s="13">
        <v>92125</v>
      </c>
      <c r="Z431" s="10">
        <v>339</v>
      </c>
      <c r="AA431" s="33">
        <f t="shared" si="80"/>
        <v>0.41722900178822503</v>
      </c>
      <c r="AB431" s="11">
        <v>4.7E-2</v>
      </c>
      <c r="AC431" s="10">
        <v>455</v>
      </c>
      <c r="AD431" s="33">
        <f t="shared" si="81"/>
        <v>0.77207248848626564</v>
      </c>
      <c r="AE431" s="11">
        <v>0.96099999999999997</v>
      </c>
      <c r="AF431" s="10">
        <v>137</v>
      </c>
      <c r="AG431" s="33">
        <f t="shared" si="82"/>
        <v>-0.43568792865002726</v>
      </c>
      <c r="AH431" s="14">
        <v>3.053593563010883</v>
      </c>
      <c r="AI431" s="10">
        <v>191</v>
      </c>
      <c r="AJ431" s="33">
        <f t="shared" si="83"/>
        <v>-0.25697093654507203</v>
      </c>
      <c r="AK431" s="13">
        <v>99678.617903930135</v>
      </c>
      <c r="AL431" s="38"/>
    </row>
    <row r="432" spans="1:38" x14ac:dyDescent="0.25">
      <c r="A432" t="s">
        <v>1033</v>
      </c>
      <c r="B432" s="5" t="s">
        <v>536</v>
      </c>
      <c r="C432" s="6" t="s">
        <v>38</v>
      </c>
      <c r="D432" s="7" t="s">
        <v>39</v>
      </c>
      <c r="E432" s="36">
        <f t="shared" si="72"/>
        <v>5.4890923094777833</v>
      </c>
      <c r="F432" s="8">
        <v>12.25386432124558</v>
      </c>
      <c r="G432" s="9">
        <f t="shared" si="73"/>
        <v>512</v>
      </c>
      <c r="H432" s="10">
        <v>548</v>
      </c>
      <c r="I432" s="33">
        <f t="shared" si="74"/>
        <v>1.7376411292433995</v>
      </c>
      <c r="J432" s="11">
        <v>0.16665295037445471</v>
      </c>
      <c r="K432" s="10">
        <v>527</v>
      </c>
      <c r="L432" s="33">
        <f t="shared" si="75"/>
        <v>0.83666778165418687</v>
      </c>
      <c r="M432" s="11">
        <v>2.0901877298238822E-2</v>
      </c>
      <c r="N432" s="10">
        <v>364</v>
      </c>
      <c r="O432" s="33">
        <f t="shared" si="76"/>
        <v>0.53256955231246061</v>
      </c>
      <c r="P432" s="11">
        <v>2.8999999999999998E-2</v>
      </c>
      <c r="Q432" s="10">
        <v>434</v>
      </c>
      <c r="R432" s="33">
        <f t="shared" si="77"/>
        <v>0.5528057078878641</v>
      </c>
      <c r="S432" s="12">
        <v>0</v>
      </c>
      <c r="T432" s="10">
        <v>548</v>
      </c>
      <c r="U432" s="33">
        <f t="shared" si="78"/>
        <v>1.0594692553524392</v>
      </c>
      <c r="V432" s="11">
        <v>1.2E-2</v>
      </c>
      <c r="W432" s="10">
        <v>486</v>
      </c>
      <c r="X432" s="33">
        <f t="shared" si="79"/>
        <v>1.063129937994945</v>
      </c>
      <c r="Y432" s="13">
        <v>116686</v>
      </c>
      <c r="Z432" s="10">
        <v>496</v>
      </c>
      <c r="AA432" s="33">
        <f t="shared" si="80"/>
        <v>0.89782917714061539</v>
      </c>
      <c r="AB432" s="11">
        <v>3.7000000000000005E-2</v>
      </c>
      <c r="AC432" s="10">
        <v>465</v>
      </c>
      <c r="AD432" s="33">
        <f t="shared" si="81"/>
        <v>0.83367909174082822</v>
      </c>
      <c r="AE432" s="11">
        <v>0.96499999999999997</v>
      </c>
      <c r="AF432" s="10">
        <v>181</v>
      </c>
      <c r="AG432" s="33">
        <f t="shared" si="82"/>
        <v>-0.25150930180782854</v>
      </c>
      <c r="AH432" s="14">
        <v>2.8588306491100757</v>
      </c>
      <c r="AI432" s="10">
        <v>400</v>
      </c>
      <c r="AJ432" s="33">
        <f t="shared" si="83"/>
        <v>-0.12436126089523793</v>
      </c>
      <c r="AK432" s="13">
        <v>178740.73829006773</v>
      </c>
      <c r="AL432" s="38"/>
    </row>
    <row r="433" spans="1:38" x14ac:dyDescent="0.25">
      <c r="A433" t="s">
        <v>1034</v>
      </c>
      <c r="B433" s="5" t="s">
        <v>316</v>
      </c>
      <c r="C433" s="6" t="s">
        <v>93</v>
      </c>
      <c r="D433" s="7" t="s">
        <v>34</v>
      </c>
      <c r="E433" s="36">
        <f t="shared" si="72"/>
        <v>1.0431532891646238</v>
      </c>
      <c r="F433" s="8">
        <v>24.621636579329014</v>
      </c>
      <c r="G433" s="9">
        <f t="shared" si="73"/>
        <v>278</v>
      </c>
      <c r="H433" s="10">
        <v>362</v>
      </c>
      <c r="I433" s="33">
        <f t="shared" si="74"/>
        <v>0.21657462985693701</v>
      </c>
      <c r="J433" s="11">
        <v>3.2897128316975666E-2</v>
      </c>
      <c r="K433" s="10">
        <v>507</v>
      </c>
      <c r="L433" s="33">
        <f t="shared" si="75"/>
        <v>0.76367131318939241</v>
      </c>
      <c r="M433" s="11">
        <v>2.4847870182555781E-2</v>
      </c>
      <c r="N433" s="10">
        <v>291</v>
      </c>
      <c r="O433" s="33">
        <f t="shared" si="76"/>
        <v>0.33286956447628385</v>
      </c>
      <c r="P433" s="11">
        <v>4.2000000000000003E-2</v>
      </c>
      <c r="Q433" s="10">
        <v>194</v>
      </c>
      <c r="R433" s="33">
        <f t="shared" si="77"/>
        <v>0.13507733375243083</v>
      </c>
      <c r="S433" s="12">
        <v>1.4077071969030441</v>
      </c>
      <c r="T433" s="10">
        <v>455</v>
      </c>
      <c r="U433" s="33">
        <f t="shared" si="78"/>
        <v>0.73112649148260256</v>
      </c>
      <c r="V433" s="11">
        <v>3.3000000000000002E-2</v>
      </c>
      <c r="W433" s="10">
        <v>237</v>
      </c>
      <c r="X433" s="33">
        <f t="shared" si="79"/>
        <v>-0.3625800411650596</v>
      </c>
      <c r="Y433" s="13">
        <v>73512</v>
      </c>
      <c r="Z433" s="10">
        <v>227</v>
      </c>
      <c r="AA433" s="33">
        <f t="shared" si="80"/>
        <v>8.080887904155136E-2</v>
      </c>
      <c r="AB433" s="11">
        <v>5.4000000000000006E-2</v>
      </c>
      <c r="AC433" s="10">
        <v>187</v>
      </c>
      <c r="AD433" s="33">
        <f t="shared" si="81"/>
        <v>-0.15202656033217238</v>
      </c>
      <c r="AE433" s="11">
        <v>0.90099999999999991</v>
      </c>
      <c r="AF433" s="10">
        <v>350</v>
      </c>
      <c r="AG433" s="33">
        <f t="shared" si="82"/>
        <v>0.27565834269768708</v>
      </c>
      <c r="AH433" s="14">
        <v>2.3013679927830335</v>
      </c>
      <c r="AI433" s="10">
        <v>376</v>
      </c>
      <c r="AJ433" s="33">
        <f t="shared" si="83"/>
        <v>-0.14439379810806813</v>
      </c>
      <c r="AK433" s="13">
        <v>166797.30459264474</v>
      </c>
      <c r="AL433" s="38"/>
    </row>
    <row r="434" spans="1:38" x14ac:dyDescent="0.25">
      <c r="A434" t="s">
        <v>1035</v>
      </c>
      <c r="B434" s="5" t="s">
        <v>404</v>
      </c>
      <c r="C434" s="6" t="s">
        <v>81</v>
      </c>
      <c r="D434" s="7" t="s">
        <v>34</v>
      </c>
      <c r="E434" s="36">
        <f t="shared" si="72"/>
        <v>2.5282313979850612</v>
      </c>
      <c r="F434" s="8">
        <v>20.490426557905309</v>
      </c>
      <c r="G434" s="9">
        <f t="shared" si="73"/>
        <v>368</v>
      </c>
      <c r="H434" s="10">
        <v>232</v>
      </c>
      <c r="I434" s="33">
        <f t="shared" si="74"/>
        <v>-0.15052144004958748</v>
      </c>
      <c r="J434" s="11">
        <v>6.1633281972262033E-4</v>
      </c>
      <c r="K434" s="10">
        <v>186</v>
      </c>
      <c r="L434" s="33">
        <f t="shared" si="75"/>
        <v>-0.14822220700406355</v>
      </c>
      <c r="M434" s="11">
        <v>7.4142382884544444E-2</v>
      </c>
      <c r="N434" s="10">
        <v>456</v>
      </c>
      <c r="O434" s="33">
        <f t="shared" si="76"/>
        <v>0.73226954014863721</v>
      </c>
      <c r="P434" s="11">
        <v>1.6E-2</v>
      </c>
      <c r="Q434" s="10">
        <v>297</v>
      </c>
      <c r="R434" s="33">
        <f t="shared" si="77"/>
        <v>0.37002542222327622</v>
      </c>
      <c r="S434" s="12">
        <v>0.61595318755774564</v>
      </c>
      <c r="T434" s="10">
        <v>514</v>
      </c>
      <c r="U434" s="33">
        <f t="shared" si="78"/>
        <v>0.88748018856347721</v>
      </c>
      <c r="V434" s="11">
        <v>2.3E-2</v>
      </c>
      <c r="W434" s="10">
        <v>273</v>
      </c>
      <c r="X434" s="33">
        <f t="shared" si="79"/>
        <v>-0.19442987639267939</v>
      </c>
      <c r="Y434" s="13">
        <v>78604</v>
      </c>
      <c r="Z434" s="10">
        <v>417</v>
      </c>
      <c r="AA434" s="33">
        <f t="shared" si="80"/>
        <v>0.65752908946442024</v>
      </c>
      <c r="AB434" s="11">
        <v>4.2000000000000003E-2</v>
      </c>
      <c r="AC434" s="10">
        <v>259</v>
      </c>
      <c r="AD434" s="33">
        <f t="shared" si="81"/>
        <v>0.18680975756792156</v>
      </c>
      <c r="AE434" s="11">
        <v>0.92299999999999993</v>
      </c>
      <c r="AF434" s="10">
        <v>287</v>
      </c>
      <c r="AG434" s="33">
        <f t="shared" si="82"/>
        <v>4.5221829469415144E-2</v>
      </c>
      <c r="AH434" s="14">
        <v>2.5450471186130521</v>
      </c>
      <c r="AI434" s="10">
        <v>314</v>
      </c>
      <c r="AJ434" s="33">
        <f t="shared" si="83"/>
        <v>-0.1922890767757319</v>
      </c>
      <c r="AK434" s="13">
        <v>138242.05574376349</v>
      </c>
      <c r="AL434" s="38"/>
    </row>
    <row r="435" spans="1:38" x14ac:dyDescent="0.25">
      <c r="A435" t="s">
        <v>1036</v>
      </c>
      <c r="B435" s="5" t="s">
        <v>471</v>
      </c>
      <c r="C435" s="6" t="s">
        <v>81</v>
      </c>
      <c r="D435" s="7" t="s">
        <v>34</v>
      </c>
      <c r="E435" s="36">
        <f t="shared" si="72"/>
        <v>3.9225533856551582</v>
      </c>
      <c r="F435" s="8">
        <v>16.611683120545408</v>
      </c>
      <c r="G435" s="9">
        <f t="shared" si="73"/>
        <v>443</v>
      </c>
      <c r="H435" s="10">
        <v>377</v>
      </c>
      <c r="I435" s="33">
        <f t="shared" si="74"/>
        <v>0.25454579602169375</v>
      </c>
      <c r="J435" s="11">
        <v>3.6236143768894946E-2</v>
      </c>
      <c r="K435" s="10">
        <v>352</v>
      </c>
      <c r="L435" s="33">
        <f t="shared" si="75"/>
        <v>0.32753235970272726</v>
      </c>
      <c r="M435" s="11">
        <v>4.8424369747899161E-2</v>
      </c>
      <c r="N435" s="10">
        <v>420</v>
      </c>
      <c r="O435" s="33">
        <f t="shared" si="76"/>
        <v>0.6708233900451982</v>
      </c>
      <c r="P435" s="11">
        <v>0.02</v>
      </c>
      <c r="Q435" s="10">
        <v>401</v>
      </c>
      <c r="R435" s="33">
        <f t="shared" si="77"/>
        <v>0.5047091409643325</v>
      </c>
      <c r="S435" s="12">
        <v>0.16208112160136148</v>
      </c>
      <c r="T435" s="10">
        <v>484</v>
      </c>
      <c r="U435" s="33">
        <f t="shared" si="78"/>
        <v>0.80930334002303994</v>
      </c>
      <c r="V435" s="11">
        <v>2.7999999999999997E-2</v>
      </c>
      <c r="W435" s="10">
        <v>413</v>
      </c>
      <c r="X435" s="33">
        <f t="shared" si="79"/>
        <v>0.52212362427422521</v>
      </c>
      <c r="Y435" s="13">
        <v>100303</v>
      </c>
      <c r="Z435" s="10">
        <v>417</v>
      </c>
      <c r="AA435" s="33">
        <f t="shared" si="80"/>
        <v>0.65752908946442024</v>
      </c>
      <c r="AB435" s="11">
        <v>4.2000000000000003E-2</v>
      </c>
      <c r="AC435" s="10">
        <v>438</v>
      </c>
      <c r="AD435" s="33">
        <f t="shared" si="81"/>
        <v>0.71046588523170484</v>
      </c>
      <c r="AE435" s="11">
        <v>0.95700000000000007</v>
      </c>
      <c r="AF435" s="10">
        <v>189</v>
      </c>
      <c r="AG435" s="33">
        <f t="shared" si="82"/>
        <v>-0.23560741816707284</v>
      </c>
      <c r="AH435" s="14">
        <v>2.8420149238140091</v>
      </c>
      <c r="AI435" s="10">
        <v>357</v>
      </c>
      <c r="AJ435" s="33">
        <f t="shared" si="83"/>
        <v>-0.15607507494839826</v>
      </c>
      <c r="AK435" s="13">
        <v>159832.90692491591</v>
      </c>
      <c r="AL435" s="38"/>
    </row>
    <row r="436" spans="1:38" x14ac:dyDescent="0.25">
      <c r="A436" t="s">
        <v>1037</v>
      </c>
      <c r="B436" s="5" t="s">
        <v>464</v>
      </c>
      <c r="C436" s="6" t="s">
        <v>93</v>
      </c>
      <c r="D436" s="7" t="s">
        <v>34</v>
      </c>
      <c r="E436" s="36">
        <f t="shared" si="72"/>
        <v>3.816173214400862</v>
      </c>
      <c r="F436" s="8">
        <v>16.907612894849052</v>
      </c>
      <c r="G436" s="9">
        <f t="shared" si="73"/>
        <v>435</v>
      </c>
      <c r="H436" s="10">
        <v>546</v>
      </c>
      <c r="I436" s="33">
        <f t="shared" si="74"/>
        <v>1.6758583043697752</v>
      </c>
      <c r="J436" s="11">
        <v>0.16122004357298469</v>
      </c>
      <c r="K436" s="10">
        <v>513</v>
      </c>
      <c r="L436" s="33">
        <f t="shared" si="75"/>
        <v>0.78806132380072236</v>
      </c>
      <c r="M436" s="11">
        <v>2.3529411764705882E-2</v>
      </c>
      <c r="N436" s="10">
        <v>535</v>
      </c>
      <c r="O436" s="33">
        <f t="shared" si="76"/>
        <v>0.97805414056239315</v>
      </c>
      <c r="P436" s="11">
        <v>0</v>
      </c>
      <c r="Q436" s="10">
        <v>434</v>
      </c>
      <c r="R436" s="33">
        <f t="shared" si="77"/>
        <v>0.5528057078878641</v>
      </c>
      <c r="S436" s="12">
        <v>0</v>
      </c>
      <c r="T436" s="10">
        <v>298</v>
      </c>
      <c r="U436" s="33">
        <f t="shared" si="78"/>
        <v>0.32460687907232877</v>
      </c>
      <c r="V436" s="11">
        <v>5.9000000000000004E-2</v>
      </c>
      <c r="W436" s="10">
        <v>522</v>
      </c>
      <c r="X436" s="33">
        <f t="shared" si="79"/>
        <v>1.605985507259116</v>
      </c>
      <c r="Y436" s="13">
        <v>133125</v>
      </c>
      <c r="Z436" s="10">
        <v>369</v>
      </c>
      <c r="AA436" s="33">
        <f t="shared" si="80"/>
        <v>0.51334903685870326</v>
      </c>
      <c r="AB436" s="11">
        <v>4.4999999999999998E-2</v>
      </c>
      <c r="AC436" s="10">
        <v>59</v>
      </c>
      <c r="AD436" s="33">
        <f t="shared" si="81"/>
        <v>-1.1839371648460915</v>
      </c>
      <c r="AE436" s="11">
        <v>0.83400000000000007</v>
      </c>
      <c r="AF436" s="10">
        <v>542</v>
      </c>
      <c r="AG436" s="33">
        <f t="shared" si="82"/>
        <v>1.4987755605925164</v>
      </c>
      <c r="AH436" s="14">
        <v>1.007961274078659</v>
      </c>
      <c r="AI436" s="10">
        <v>516</v>
      </c>
      <c r="AJ436" s="33">
        <f t="shared" si="83"/>
        <v>0.13854124166317835</v>
      </c>
      <c r="AK436" s="13">
        <v>335483.669793621</v>
      </c>
      <c r="AL436" s="38"/>
    </row>
    <row r="437" spans="1:38" x14ac:dyDescent="0.25">
      <c r="A437" t="s">
        <v>1038</v>
      </c>
      <c r="B437" s="5" t="s">
        <v>506</v>
      </c>
      <c r="C437" s="6" t="s">
        <v>172</v>
      </c>
      <c r="D437" s="7" t="s">
        <v>39</v>
      </c>
      <c r="E437" s="36">
        <f t="shared" si="72"/>
        <v>4.6029266696663047</v>
      </c>
      <c r="F437" s="8">
        <v>14.71901167618055</v>
      </c>
      <c r="G437" s="9">
        <f t="shared" si="73"/>
        <v>480</v>
      </c>
      <c r="H437" s="10">
        <v>302</v>
      </c>
      <c r="I437" s="33">
        <f t="shared" si="74"/>
        <v>7.7983708597637591E-2</v>
      </c>
      <c r="J437" s="11">
        <v>2.0710059171597628E-2</v>
      </c>
      <c r="K437" s="10">
        <v>449</v>
      </c>
      <c r="L437" s="33">
        <f t="shared" si="75"/>
        <v>0.58787132478418158</v>
      </c>
      <c r="M437" s="11">
        <v>3.4351145038167941E-2</v>
      </c>
      <c r="N437" s="10">
        <v>535</v>
      </c>
      <c r="O437" s="33">
        <f t="shared" si="76"/>
        <v>0.97805414056239315</v>
      </c>
      <c r="P437" s="11">
        <v>0</v>
      </c>
      <c r="Q437" s="10">
        <v>434</v>
      </c>
      <c r="R437" s="33">
        <f t="shared" si="77"/>
        <v>0.5528057078878641</v>
      </c>
      <c r="S437" s="12">
        <v>0</v>
      </c>
      <c r="T437" s="10">
        <v>401</v>
      </c>
      <c r="U437" s="33">
        <f t="shared" si="78"/>
        <v>0.59040816410981545</v>
      </c>
      <c r="V437" s="11">
        <v>4.2000000000000003E-2</v>
      </c>
      <c r="W437" s="10">
        <v>438</v>
      </c>
      <c r="X437" s="33">
        <f t="shared" si="79"/>
        <v>0.65143942263413113</v>
      </c>
      <c r="Y437" s="13">
        <v>104219</v>
      </c>
      <c r="Z437" s="10">
        <v>483</v>
      </c>
      <c r="AA437" s="33">
        <f t="shared" si="80"/>
        <v>0.84976915960537658</v>
      </c>
      <c r="AB437" s="11">
        <v>3.7999999999999999E-2</v>
      </c>
      <c r="AC437" s="10">
        <v>438</v>
      </c>
      <c r="AD437" s="33">
        <f t="shared" si="81"/>
        <v>0.71046588523170484</v>
      </c>
      <c r="AE437" s="11">
        <v>0.95700000000000007</v>
      </c>
      <c r="AF437" s="10">
        <v>444</v>
      </c>
      <c r="AG437" s="33">
        <f t="shared" si="82"/>
        <v>0.52626551206420513</v>
      </c>
      <c r="AH437" s="14">
        <v>2.0363590534337628</v>
      </c>
      <c r="AI437" s="10">
        <v>413</v>
      </c>
      <c r="AJ437" s="33">
        <f t="shared" si="83"/>
        <v>-0.11218378690594703</v>
      </c>
      <c r="AK437" s="13">
        <v>186000.96956521738</v>
      </c>
      <c r="AL437" s="38"/>
    </row>
    <row r="438" spans="1:38" x14ac:dyDescent="0.25">
      <c r="A438" t="s">
        <v>1039</v>
      </c>
      <c r="B438" s="5" t="s">
        <v>374</v>
      </c>
      <c r="C438" s="6" t="s">
        <v>54</v>
      </c>
      <c r="D438" s="7" t="s">
        <v>39</v>
      </c>
      <c r="E438" s="36">
        <f t="shared" si="72"/>
        <v>1.9979122532463767</v>
      </c>
      <c r="F438" s="8">
        <v>21.965675403258938</v>
      </c>
      <c r="G438" s="9">
        <f t="shared" si="73"/>
        <v>337</v>
      </c>
      <c r="H438" s="10">
        <v>87</v>
      </c>
      <c r="I438" s="33">
        <f t="shared" si="74"/>
        <v>-0.69253526341292215</v>
      </c>
      <c r="J438" s="11">
        <v>-4.7045951859956192E-2</v>
      </c>
      <c r="K438" s="10">
        <v>437</v>
      </c>
      <c r="L438" s="33">
        <f t="shared" si="75"/>
        <v>0.55833660847007693</v>
      </c>
      <c r="M438" s="11">
        <v>3.5947712418300651E-2</v>
      </c>
      <c r="N438" s="10">
        <v>311</v>
      </c>
      <c r="O438" s="33">
        <f t="shared" si="76"/>
        <v>0.39431571457972286</v>
      </c>
      <c r="P438" s="11">
        <v>3.7999999999999999E-2</v>
      </c>
      <c r="Q438" s="10">
        <v>434</v>
      </c>
      <c r="R438" s="33">
        <f t="shared" si="77"/>
        <v>0.5528057078878641</v>
      </c>
      <c r="S438" s="12">
        <v>0</v>
      </c>
      <c r="T438" s="10">
        <v>389</v>
      </c>
      <c r="U438" s="33">
        <f t="shared" si="78"/>
        <v>0.55913742469364058</v>
      </c>
      <c r="V438" s="11">
        <v>4.4000000000000004E-2</v>
      </c>
      <c r="W438" s="10">
        <v>228</v>
      </c>
      <c r="X438" s="33">
        <f t="shared" si="79"/>
        <v>-0.40190974388381551</v>
      </c>
      <c r="Y438" s="13">
        <v>72321</v>
      </c>
      <c r="Z438" s="10">
        <v>227</v>
      </c>
      <c r="AA438" s="33">
        <f t="shared" si="80"/>
        <v>8.080887904155136E-2</v>
      </c>
      <c r="AB438" s="11">
        <v>5.4000000000000006E-2</v>
      </c>
      <c r="AC438" s="10">
        <v>513</v>
      </c>
      <c r="AD438" s="33">
        <f t="shared" si="81"/>
        <v>1.0030972506908753</v>
      </c>
      <c r="AE438" s="11">
        <v>0.97599999999999998</v>
      </c>
      <c r="AF438" s="10">
        <v>149</v>
      </c>
      <c r="AG438" s="33">
        <f t="shared" si="82"/>
        <v>-0.36867970326742622</v>
      </c>
      <c r="AH438" s="14">
        <v>2.9827345417737496</v>
      </c>
      <c r="AI438" s="10">
        <v>186</v>
      </c>
      <c r="AJ438" s="33">
        <f t="shared" si="83"/>
        <v>-0.25849356084357705</v>
      </c>
      <c r="AK438" s="13">
        <v>98770.826636050522</v>
      </c>
      <c r="AL438" s="38"/>
    </row>
    <row r="439" spans="1:38" x14ac:dyDescent="0.25">
      <c r="A439" t="s">
        <v>1040</v>
      </c>
      <c r="B439" s="5" t="s">
        <v>519</v>
      </c>
      <c r="C439" s="6" t="s">
        <v>41</v>
      </c>
      <c r="D439" s="7" t="s">
        <v>34</v>
      </c>
      <c r="E439" s="36">
        <f t="shared" si="72"/>
        <v>4.8989474585159654</v>
      </c>
      <c r="F439" s="8">
        <v>13.895537111319577</v>
      </c>
      <c r="G439" s="9">
        <f t="shared" si="73"/>
        <v>494</v>
      </c>
      <c r="H439" s="10">
        <v>455</v>
      </c>
      <c r="I439" s="33">
        <f t="shared" si="74"/>
        <v>0.49960748438573183</v>
      </c>
      <c r="J439" s="11">
        <v>5.7785778577857716E-2</v>
      </c>
      <c r="K439" s="10">
        <v>518</v>
      </c>
      <c r="L439" s="33">
        <f t="shared" si="75"/>
        <v>0.79866692462294819</v>
      </c>
      <c r="M439" s="11">
        <v>2.2956101490132903E-2</v>
      </c>
      <c r="N439" s="10">
        <v>535</v>
      </c>
      <c r="O439" s="33">
        <f t="shared" si="76"/>
        <v>0.97805414056239315</v>
      </c>
      <c r="P439" s="11">
        <v>0</v>
      </c>
      <c r="Q439" s="10">
        <v>434</v>
      </c>
      <c r="R439" s="33">
        <f t="shared" si="77"/>
        <v>0.5528057078878641</v>
      </c>
      <c r="S439" s="12">
        <v>0</v>
      </c>
      <c r="T439" s="10">
        <v>511</v>
      </c>
      <c r="U439" s="33">
        <f t="shared" si="78"/>
        <v>0.87184481885538967</v>
      </c>
      <c r="V439" s="11">
        <v>2.4E-2</v>
      </c>
      <c r="W439" s="10">
        <v>426</v>
      </c>
      <c r="X439" s="33">
        <f t="shared" si="79"/>
        <v>0.57109587375526216</v>
      </c>
      <c r="Y439" s="13">
        <v>101786</v>
      </c>
      <c r="Z439" s="10">
        <v>437</v>
      </c>
      <c r="AA439" s="33">
        <f t="shared" si="80"/>
        <v>0.7055891069996596</v>
      </c>
      <c r="AB439" s="11">
        <v>4.0999999999999995E-2</v>
      </c>
      <c r="AC439" s="10">
        <v>448</v>
      </c>
      <c r="AD439" s="33">
        <f t="shared" si="81"/>
        <v>0.74126918685898613</v>
      </c>
      <c r="AE439" s="11">
        <v>0.95900000000000007</v>
      </c>
      <c r="AF439" s="10">
        <v>440</v>
      </c>
      <c r="AG439" s="33">
        <f t="shared" si="82"/>
        <v>0.51699242748792784</v>
      </c>
      <c r="AH439" s="14">
        <v>2.0461650390895891</v>
      </c>
      <c r="AI439" s="10">
        <v>509</v>
      </c>
      <c r="AJ439" s="33">
        <f t="shared" si="83"/>
        <v>9.7887657889036014E-2</v>
      </c>
      <c r="AK439" s="13">
        <v>311245.93209666439</v>
      </c>
      <c r="AL439" s="38"/>
    </row>
    <row r="440" spans="1:38" x14ac:dyDescent="0.25">
      <c r="A440" t="s">
        <v>1041</v>
      </c>
      <c r="B440" s="5" t="s">
        <v>112</v>
      </c>
      <c r="C440" s="6" t="s">
        <v>61</v>
      </c>
      <c r="D440" s="7" t="s">
        <v>39</v>
      </c>
      <c r="E440" s="36">
        <f t="shared" si="72"/>
        <v>-5.1041428099830819</v>
      </c>
      <c r="F440" s="8">
        <v>41.722266572204688</v>
      </c>
      <c r="G440" s="9">
        <f t="shared" si="73"/>
        <v>72</v>
      </c>
      <c r="H440" s="10">
        <v>345</v>
      </c>
      <c r="I440" s="33">
        <f t="shared" si="74"/>
        <v>0.19077865876443781</v>
      </c>
      <c r="J440" s="11">
        <v>3.0628745362883958E-2</v>
      </c>
      <c r="K440" s="10">
        <v>251</v>
      </c>
      <c r="L440" s="33">
        <f t="shared" si="75"/>
        <v>5.0894688972652098E-2</v>
      </c>
      <c r="M440" s="11">
        <v>6.3378658677114549E-2</v>
      </c>
      <c r="N440" s="10">
        <v>89</v>
      </c>
      <c r="O440" s="33">
        <f t="shared" si="76"/>
        <v>-0.72707652480803853</v>
      </c>
      <c r="P440" s="11">
        <v>0.111</v>
      </c>
      <c r="Q440" s="10">
        <v>172</v>
      </c>
      <c r="R440" s="33">
        <f t="shared" si="77"/>
        <v>3.2442802326931079E-2</v>
      </c>
      <c r="S440" s="12">
        <v>1.7535763728657128</v>
      </c>
      <c r="T440" s="10">
        <v>65</v>
      </c>
      <c r="U440" s="33">
        <f t="shared" si="78"/>
        <v>-1.0356702855312796</v>
      </c>
      <c r="V440" s="11">
        <v>0.14599999999999999</v>
      </c>
      <c r="W440" s="10">
        <v>29</v>
      </c>
      <c r="X440" s="33">
        <f t="shared" si="79"/>
        <v>-1.3570502320763382</v>
      </c>
      <c r="Y440" s="13">
        <v>43397</v>
      </c>
      <c r="Z440" s="10">
        <v>88</v>
      </c>
      <c r="AA440" s="33">
        <f t="shared" si="80"/>
        <v>-0.88039147166322995</v>
      </c>
      <c r="AB440" s="11">
        <v>7.400000000000001E-2</v>
      </c>
      <c r="AC440" s="10">
        <v>110</v>
      </c>
      <c r="AD440" s="33">
        <f t="shared" si="81"/>
        <v>-0.62947773555503039</v>
      </c>
      <c r="AE440" s="11">
        <v>0.87</v>
      </c>
      <c r="AF440" s="10">
        <v>7</v>
      </c>
      <c r="AG440" s="33">
        <f t="shared" si="82"/>
        <v>-1.9502714337799203</v>
      </c>
      <c r="AH440" s="14">
        <v>4.6552164106930656</v>
      </c>
      <c r="AI440" s="10">
        <v>65</v>
      </c>
      <c r="AJ440" s="33">
        <f t="shared" si="83"/>
        <v>-0.3190793646615539</v>
      </c>
      <c r="AK440" s="13">
        <v>62649.464513151826</v>
      </c>
      <c r="AL440" s="38">
        <v>1</v>
      </c>
    </row>
    <row r="441" spans="1:38" x14ac:dyDescent="0.25">
      <c r="A441" t="s">
        <v>1042</v>
      </c>
      <c r="B441" s="5" t="s">
        <v>253</v>
      </c>
      <c r="C441" s="6" t="s">
        <v>61</v>
      </c>
      <c r="D441" s="7" t="s">
        <v>39</v>
      </c>
      <c r="E441" s="36">
        <f t="shared" si="72"/>
        <v>-0.47266553970361369</v>
      </c>
      <c r="F441" s="8">
        <v>28.838361544359373</v>
      </c>
      <c r="G441" s="9">
        <f t="shared" si="73"/>
        <v>213</v>
      </c>
      <c r="H441" s="10">
        <v>376</v>
      </c>
      <c r="I441" s="33">
        <f t="shared" si="74"/>
        <v>0.2545223412587404</v>
      </c>
      <c r="J441" s="11">
        <v>3.6234081261370621E-2</v>
      </c>
      <c r="K441" s="10">
        <v>99</v>
      </c>
      <c r="L441" s="33">
        <f t="shared" si="75"/>
        <v>-0.49566934257028705</v>
      </c>
      <c r="M441" s="11">
        <v>9.2924441160169957E-2</v>
      </c>
      <c r="N441" s="10">
        <v>311</v>
      </c>
      <c r="O441" s="33">
        <f t="shared" si="76"/>
        <v>0.39431571457972286</v>
      </c>
      <c r="P441" s="11">
        <v>3.7999999999999999E-2</v>
      </c>
      <c r="Q441" s="10">
        <v>308</v>
      </c>
      <c r="R441" s="33">
        <f t="shared" si="77"/>
        <v>0.3791443801474349</v>
      </c>
      <c r="S441" s="12">
        <v>0.58522311631309432</v>
      </c>
      <c r="T441" s="10">
        <v>182</v>
      </c>
      <c r="U441" s="33">
        <f t="shared" si="78"/>
        <v>-0.11318347275411982</v>
      </c>
      <c r="V441" s="11">
        <v>8.6999999999999994E-2</v>
      </c>
      <c r="W441" s="10">
        <v>139</v>
      </c>
      <c r="X441" s="33">
        <f t="shared" si="79"/>
        <v>-0.70901825377838268</v>
      </c>
      <c r="Y441" s="13">
        <v>63021</v>
      </c>
      <c r="Z441" s="10">
        <v>183</v>
      </c>
      <c r="AA441" s="33">
        <f t="shared" si="80"/>
        <v>-0.11143119109940437</v>
      </c>
      <c r="AB441" s="11">
        <v>5.7999999999999996E-2</v>
      </c>
      <c r="AC441" s="10">
        <v>231</v>
      </c>
      <c r="AD441" s="33">
        <f t="shared" si="81"/>
        <v>7.8998201872437127E-2</v>
      </c>
      <c r="AE441" s="11">
        <v>0.91599999999999993</v>
      </c>
      <c r="AF441" s="10">
        <v>47</v>
      </c>
      <c r="AG441" s="33">
        <f t="shared" si="82"/>
        <v>-1.0358807164664305</v>
      </c>
      <c r="AH441" s="14">
        <v>3.6882779357938644</v>
      </c>
      <c r="AI441" s="10">
        <v>121</v>
      </c>
      <c r="AJ441" s="33">
        <f t="shared" si="83"/>
        <v>-0.28893595690722962</v>
      </c>
      <c r="AK441" s="13">
        <v>80621.016898317481</v>
      </c>
      <c r="AL441" s="38"/>
    </row>
    <row r="442" spans="1:38" x14ac:dyDescent="0.25">
      <c r="A442" t="s">
        <v>1043</v>
      </c>
      <c r="B442" s="5" t="s">
        <v>432</v>
      </c>
      <c r="C442" s="6" t="s">
        <v>81</v>
      </c>
      <c r="D442" s="7" t="s">
        <v>34</v>
      </c>
      <c r="E442" s="36">
        <f t="shared" si="72"/>
        <v>3.0649840738950589</v>
      </c>
      <c r="F442" s="8">
        <v>18.997280830030675</v>
      </c>
      <c r="G442" s="9">
        <f t="shared" si="73"/>
        <v>399</v>
      </c>
      <c r="H442" s="10">
        <v>240</v>
      </c>
      <c r="I442" s="33">
        <f t="shared" si="74"/>
        <v>-0.12405771757050421</v>
      </c>
      <c r="J442" s="11">
        <v>2.943434860506855E-3</v>
      </c>
      <c r="K442" s="10">
        <v>404</v>
      </c>
      <c r="L442" s="33">
        <f t="shared" si="75"/>
        <v>0.50507703024843142</v>
      </c>
      <c r="M442" s="11">
        <v>3.8826782065152061E-2</v>
      </c>
      <c r="N442" s="10">
        <v>351</v>
      </c>
      <c r="O442" s="33">
        <f t="shared" si="76"/>
        <v>0.48648493973488133</v>
      </c>
      <c r="P442" s="11">
        <v>3.2000000000000001E-2</v>
      </c>
      <c r="Q442" s="10">
        <v>305</v>
      </c>
      <c r="R442" s="33">
        <f t="shared" si="77"/>
        <v>0.3761048821947664</v>
      </c>
      <c r="S442" s="12">
        <v>0.59546595210752418</v>
      </c>
      <c r="T442" s="10">
        <v>389</v>
      </c>
      <c r="U442" s="33">
        <f t="shared" si="78"/>
        <v>0.55913742469364058</v>
      </c>
      <c r="V442" s="11">
        <v>4.4000000000000004E-2</v>
      </c>
      <c r="W442" s="10">
        <v>443</v>
      </c>
      <c r="X442" s="33">
        <f t="shared" si="79"/>
        <v>0.68069728712516198</v>
      </c>
      <c r="Y442" s="13">
        <v>105105</v>
      </c>
      <c r="Z442" s="10">
        <v>352</v>
      </c>
      <c r="AA442" s="33">
        <f t="shared" si="80"/>
        <v>0.46528901932346411</v>
      </c>
      <c r="AB442" s="11">
        <v>4.5999999999999999E-2</v>
      </c>
      <c r="AC442" s="10">
        <v>350</v>
      </c>
      <c r="AD442" s="33">
        <f t="shared" si="81"/>
        <v>0.46403947221345299</v>
      </c>
      <c r="AE442" s="11">
        <v>0.94099999999999995</v>
      </c>
      <c r="AF442" s="10">
        <v>248</v>
      </c>
      <c r="AG442" s="33">
        <f t="shared" si="82"/>
        <v>-5.4982981660498351E-2</v>
      </c>
      <c r="AH442" s="14">
        <v>2.6510104507170706</v>
      </c>
      <c r="AI442" s="10">
        <v>313</v>
      </c>
      <c r="AJ442" s="33">
        <f t="shared" si="83"/>
        <v>-0.19311213657866058</v>
      </c>
      <c r="AK442" s="13">
        <v>137751.34605078475</v>
      </c>
      <c r="AL442" s="38"/>
    </row>
    <row r="443" spans="1:38" x14ac:dyDescent="0.25">
      <c r="A443" t="s">
        <v>1044</v>
      </c>
      <c r="B443" s="5" t="s">
        <v>560</v>
      </c>
      <c r="C443" s="6" t="s">
        <v>54</v>
      </c>
      <c r="D443" s="7" t="s">
        <v>39</v>
      </c>
      <c r="E443" s="36">
        <f t="shared" si="72"/>
        <v>6.2319102365649357</v>
      </c>
      <c r="F443" s="8">
        <v>10.187483538814512</v>
      </c>
      <c r="G443" s="9">
        <f t="shared" si="73"/>
        <v>536</v>
      </c>
      <c r="H443" s="10">
        <v>116</v>
      </c>
      <c r="I443" s="33">
        <f t="shared" si="74"/>
        <v>-0.58725728263971755</v>
      </c>
      <c r="J443" s="11">
        <v>-3.7788274520700216E-2</v>
      </c>
      <c r="K443" s="10">
        <v>257</v>
      </c>
      <c r="L443" s="33">
        <f t="shared" si="75"/>
        <v>6.6250541769908966E-2</v>
      </c>
      <c r="M443" s="11">
        <v>6.2548562548562545E-2</v>
      </c>
      <c r="N443" s="10">
        <v>529</v>
      </c>
      <c r="O443" s="33">
        <f t="shared" si="76"/>
        <v>0.93196952798481392</v>
      </c>
      <c r="P443" s="11">
        <v>3.0000000000000001E-3</v>
      </c>
      <c r="Q443" s="10">
        <v>434</v>
      </c>
      <c r="R443" s="33">
        <f t="shared" si="77"/>
        <v>0.5528057078878641</v>
      </c>
      <c r="S443" s="12">
        <v>0</v>
      </c>
      <c r="T443" s="10">
        <v>477</v>
      </c>
      <c r="U443" s="33">
        <f t="shared" si="78"/>
        <v>0.79366797031495251</v>
      </c>
      <c r="V443" s="11">
        <v>2.8999999999999998E-2</v>
      </c>
      <c r="W443" s="10">
        <v>527</v>
      </c>
      <c r="X443" s="33">
        <f t="shared" si="79"/>
        <v>1.7186910281483803</v>
      </c>
      <c r="Y443" s="13">
        <v>136538</v>
      </c>
      <c r="Z443" s="10">
        <v>483</v>
      </c>
      <c r="AA443" s="33">
        <f t="shared" si="80"/>
        <v>0.84976915960537658</v>
      </c>
      <c r="AB443" s="11">
        <v>3.7999999999999999E-2</v>
      </c>
      <c r="AC443" s="10">
        <v>542</v>
      </c>
      <c r="AD443" s="33">
        <f t="shared" si="81"/>
        <v>1.141712108013641</v>
      </c>
      <c r="AE443" s="11">
        <v>0.98499999999999999</v>
      </c>
      <c r="AF443" s="10">
        <v>521</v>
      </c>
      <c r="AG443" s="33">
        <f t="shared" si="82"/>
        <v>1.0880162026256492</v>
      </c>
      <c r="AH443" s="14">
        <v>1.4423259495097291</v>
      </c>
      <c r="AI443" s="10">
        <v>531</v>
      </c>
      <c r="AJ443" s="33">
        <f t="shared" si="83"/>
        <v>0.40616947668378983</v>
      </c>
      <c r="AK443" s="13">
        <v>495044.09125036094</v>
      </c>
      <c r="AL443" s="38"/>
    </row>
    <row r="444" spans="1:38" x14ac:dyDescent="0.25">
      <c r="A444" t="s">
        <v>1045</v>
      </c>
      <c r="B444" s="5" t="s">
        <v>162</v>
      </c>
      <c r="C444" s="6" t="s">
        <v>19</v>
      </c>
      <c r="D444" s="7" t="s">
        <v>20</v>
      </c>
      <c r="E444" s="36">
        <f t="shared" si="72"/>
        <v>-3.0574519065414845</v>
      </c>
      <c r="F444" s="8">
        <v>36.028754614257565</v>
      </c>
      <c r="G444" s="9">
        <f t="shared" si="73"/>
        <v>122</v>
      </c>
      <c r="H444" s="10">
        <v>187</v>
      </c>
      <c r="I444" s="33">
        <f t="shared" si="74"/>
        <v>-0.34043234821883067</v>
      </c>
      <c r="J444" s="11">
        <v>-1.6083587696642421E-2</v>
      </c>
      <c r="K444" s="10">
        <v>158</v>
      </c>
      <c r="L444" s="33">
        <f t="shared" si="75"/>
        <v>-0.22745638712479527</v>
      </c>
      <c r="M444" s="11">
        <v>7.8425569695176084E-2</v>
      </c>
      <c r="N444" s="10">
        <v>91</v>
      </c>
      <c r="O444" s="33">
        <f t="shared" si="76"/>
        <v>-0.71171498728217875</v>
      </c>
      <c r="P444" s="11">
        <v>0.11</v>
      </c>
      <c r="Q444" s="10">
        <v>124</v>
      </c>
      <c r="R444" s="33">
        <f t="shared" si="77"/>
        <v>-0.19073559616960234</v>
      </c>
      <c r="S444" s="12">
        <v>2.5056675814341962</v>
      </c>
      <c r="T444" s="10">
        <v>157</v>
      </c>
      <c r="U444" s="33">
        <f t="shared" si="78"/>
        <v>-0.23826643041881956</v>
      </c>
      <c r="V444" s="11">
        <v>9.5000000000000001E-2</v>
      </c>
      <c r="W444" s="10">
        <v>125</v>
      </c>
      <c r="X444" s="33">
        <f t="shared" si="79"/>
        <v>-0.74653172337410612</v>
      </c>
      <c r="Y444" s="13">
        <v>61885</v>
      </c>
      <c r="Z444" s="10">
        <v>150</v>
      </c>
      <c r="AA444" s="33">
        <f t="shared" si="80"/>
        <v>-0.30367126124036076</v>
      </c>
      <c r="AB444" s="11">
        <v>6.2E-2</v>
      </c>
      <c r="AC444" s="10">
        <v>141</v>
      </c>
      <c r="AD444" s="33">
        <f t="shared" si="81"/>
        <v>-0.38305132253678192</v>
      </c>
      <c r="AE444" s="11">
        <v>0.8859999999999999</v>
      </c>
      <c r="AF444" s="10">
        <v>46</v>
      </c>
      <c r="AG444" s="33">
        <f t="shared" si="82"/>
        <v>-1.0430238595512682</v>
      </c>
      <c r="AH444" s="14">
        <v>3.6958315775245381</v>
      </c>
      <c r="AI444" s="10">
        <v>54</v>
      </c>
      <c r="AJ444" s="33">
        <f t="shared" si="83"/>
        <v>-0.32300974718364689</v>
      </c>
      <c r="AK444" s="13">
        <v>60306.163584297814</v>
      </c>
      <c r="AL444" s="38"/>
    </row>
    <row r="445" spans="1:38" x14ac:dyDescent="0.25">
      <c r="A445" t="s">
        <v>1046</v>
      </c>
      <c r="B445" s="5" t="s">
        <v>414</v>
      </c>
      <c r="C445" s="6" t="s">
        <v>93</v>
      </c>
      <c r="D445" s="7" t="s">
        <v>34</v>
      </c>
      <c r="E445" s="36">
        <f t="shared" si="72"/>
        <v>2.7564274107881337</v>
      </c>
      <c r="F445" s="8">
        <v>19.855627856515945</v>
      </c>
      <c r="G445" s="9">
        <f t="shared" si="73"/>
        <v>379</v>
      </c>
      <c r="H445" s="10">
        <v>380</v>
      </c>
      <c r="I445" s="33">
        <f t="shared" si="74"/>
        <v>0.27249396735604409</v>
      </c>
      <c r="J445" s="11">
        <v>3.7814426120273303E-2</v>
      </c>
      <c r="K445" s="10">
        <v>473</v>
      </c>
      <c r="L445" s="33">
        <f t="shared" si="75"/>
        <v>0.65863450675641133</v>
      </c>
      <c r="M445" s="11">
        <v>3.0525877618981546E-2</v>
      </c>
      <c r="N445" s="10">
        <v>345</v>
      </c>
      <c r="O445" s="33">
        <f t="shared" si="76"/>
        <v>0.47112340220902155</v>
      </c>
      <c r="P445" s="11">
        <v>3.3000000000000002E-2</v>
      </c>
      <c r="Q445" s="10">
        <v>268</v>
      </c>
      <c r="R445" s="33">
        <f t="shared" si="77"/>
        <v>0.31464857002553798</v>
      </c>
      <c r="S445" s="12">
        <v>0.80256821829855529</v>
      </c>
      <c r="T445" s="10">
        <v>367</v>
      </c>
      <c r="U445" s="33">
        <f t="shared" si="78"/>
        <v>0.52786668527746572</v>
      </c>
      <c r="V445" s="11">
        <v>4.5999999999999999E-2</v>
      </c>
      <c r="W445" s="10">
        <v>323</v>
      </c>
      <c r="X445" s="33">
        <f t="shared" si="79"/>
        <v>9.4505472728106873E-3</v>
      </c>
      <c r="Y445" s="13">
        <v>84778</v>
      </c>
      <c r="Z445" s="10">
        <v>437</v>
      </c>
      <c r="AA445" s="33">
        <f t="shared" si="80"/>
        <v>0.7055891069996596</v>
      </c>
      <c r="AB445" s="11">
        <v>4.0999999999999995E-2</v>
      </c>
      <c r="AC445" s="10">
        <v>381</v>
      </c>
      <c r="AD445" s="33">
        <f t="shared" si="81"/>
        <v>0.5410477262816562</v>
      </c>
      <c r="AE445" s="11">
        <v>0.94599999999999995</v>
      </c>
      <c r="AF445" s="10">
        <v>258</v>
      </c>
      <c r="AG445" s="33">
        <f t="shared" si="82"/>
        <v>-1.881898699196137E-2</v>
      </c>
      <c r="AH445" s="14">
        <v>2.6127682013274485</v>
      </c>
      <c r="AI445" s="10">
        <v>350</v>
      </c>
      <c r="AJ445" s="33">
        <f t="shared" si="83"/>
        <v>-0.16550399623256448</v>
      </c>
      <c r="AK445" s="13">
        <v>154211.36757624397</v>
      </c>
      <c r="AL445" s="38"/>
    </row>
    <row r="446" spans="1:38" x14ac:dyDescent="0.25">
      <c r="A446" t="s">
        <v>1047</v>
      </c>
      <c r="B446" s="5" t="s">
        <v>333</v>
      </c>
      <c r="C446" s="6" t="s">
        <v>93</v>
      </c>
      <c r="D446" s="7" t="s">
        <v>34</v>
      </c>
      <c r="E446" s="36">
        <f t="shared" si="72"/>
        <v>1.3601376380040493</v>
      </c>
      <c r="F446" s="8">
        <v>23.739845304659948</v>
      </c>
      <c r="G446" s="9">
        <f t="shared" si="73"/>
        <v>295</v>
      </c>
      <c r="H446" s="10">
        <v>446</v>
      </c>
      <c r="I446" s="33">
        <f t="shared" si="74"/>
        <v>0.47514428665779773</v>
      </c>
      <c r="J446" s="11">
        <v>5.5634593785099273E-2</v>
      </c>
      <c r="K446" s="10">
        <v>487</v>
      </c>
      <c r="L446" s="33">
        <f t="shared" si="75"/>
        <v>0.69711757572003319</v>
      </c>
      <c r="M446" s="11">
        <v>2.8445586346118552E-2</v>
      </c>
      <c r="N446" s="10">
        <v>436</v>
      </c>
      <c r="O446" s="33">
        <f t="shared" si="76"/>
        <v>0.70154646509691776</v>
      </c>
      <c r="P446" s="11">
        <v>1.8000000000000002E-2</v>
      </c>
      <c r="Q446" s="10">
        <v>384</v>
      </c>
      <c r="R446" s="33">
        <f t="shared" si="77"/>
        <v>0.48965977361850843</v>
      </c>
      <c r="S446" s="12">
        <v>0.21279614129663782</v>
      </c>
      <c r="T446" s="10">
        <v>224</v>
      </c>
      <c r="U446" s="33">
        <f t="shared" si="78"/>
        <v>7.4440963742929578E-2</v>
      </c>
      <c r="V446" s="11">
        <v>7.4999999999999997E-2</v>
      </c>
      <c r="W446" s="10">
        <v>292</v>
      </c>
      <c r="X446" s="33">
        <f t="shared" si="79"/>
        <v>-0.13039940320068308</v>
      </c>
      <c r="Y446" s="13">
        <v>80543</v>
      </c>
      <c r="Z446" s="10">
        <v>238</v>
      </c>
      <c r="AA446" s="33">
        <f t="shared" si="80"/>
        <v>0.12886889657679079</v>
      </c>
      <c r="AB446" s="11">
        <v>5.2999999999999999E-2</v>
      </c>
      <c r="AC446" s="10">
        <v>176</v>
      </c>
      <c r="AD446" s="33">
        <f t="shared" si="81"/>
        <v>-0.22903481440037557</v>
      </c>
      <c r="AE446" s="11">
        <v>0.89599999999999991</v>
      </c>
      <c r="AF446" s="10">
        <v>351</v>
      </c>
      <c r="AG446" s="33">
        <f t="shared" si="82"/>
        <v>0.27868300341003516</v>
      </c>
      <c r="AH446" s="14">
        <v>2.2981695123513006</v>
      </c>
      <c r="AI446" s="10">
        <v>367</v>
      </c>
      <c r="AJ446" s="33">
        <f t="shared" si="83"/>
        <v>-0.15072183950802095</v>
      </c>
      <c r="AK446" s="13">
        <v>163024.51525039013</v>
      </c>
      <c r="AL446" s="38"/>
    </row>
    <row r="447" spans="1:38" x14ac:dyDescent="0.25">
      <c r="A447" t="s">
        <v>1048</v>
      </c>
      <c r="B447" s="5" t="s">
        <v>563</v>
      </c>
      <c r="C447" s="6" t="s">
        <v>93</v>
      </c>
      <c r="D447" s="7" t="s">
        <v>34</v>
      </c>
      <c r="E447" s="36">
        <f t="shared" si="72"/>
        <v>6.2839324587779748</v>
      </c>
      <c r="F447" s="8">
        <v>10.042767429630235</v>
      </c>
      <c r="G447" s="9">
        <f t="shared" si="73"/>
        <v>540</v>
      </c>
      <c r="H447" s="10">
        <v>354</v>
      </c>
      <c r="I447" s="33">
        <f t="shared" si="74"/>
        <v>0.20663211919270977</v>
      </c>
      <c r="J447" s="11">
        <v>3.2022828154724126E-2</v>
      </c>
      <c r="K447" s="10">
        <v>200</v>
      </c>
      <c r="L447" s="33">
        <f t="shared" si="75"/>
        <v>-0.10927830988554553</v>
      </c>
      <c r="M447" s="11">
        <v>7.2037180480247875E-2</v>
      </c>
      <c r="N447" s="10">
        <v>498</v>
      </c>
      <c r="O447" s="33">
        <f t="shared" si="76"/>
        <v>0.82443876530379567</v>
      </c>
      <c r="P447" s="11">
        <v>0.01</v>
      </c>
      <c r="Q447" s="10">
        <v>434</v>
      </c>
      <c r="R447" s="33">
        <f t="shared" si="77"/>
        <v>0.5528057078878641</v>
      </c>
      <c r="S447" s="12">
        <v>0</v>
      </c>
      <c r="T447" s="10">
        <v>545</v>
      </c>
      <c r="U447" s="33">
        <f t="shared" si="78"/>
        <v>1.0438338856443516</v>
      </c>
      <c r="V447" s="11">
        <v>1.3000000000000001E-2</v>
      </c>
      <c r="W447" s="10">
        <v>494</v>
      </c>
      <c r="X447" s="33">
        <f t="shared" si="79"/>
        <v>1.2064472426124098</v>
      </c>
      <c r="Y447" s="13">
        <v>121026</v>
      </c>
      <c r="Z447" s="10">
        <v>543</v>
      </c>
      <c r="AA447" s="33">
        <f t="shared" si="80"/>
        <v>1.0900692472815718</v>
      </c>
      <c r="AB447" s="11">
        <v>3.3000000000000002E-2</v>
      </c>
      <c r="AC447" s="10">
        <v>494</v>
      </c>
      <c r="AD447" s="33">
        <f t="shared" si="81"/>
        <v>0.92608899662267208</v>
      </c>
      <c r="AE447" s="11">
        <v>0.97099999999999997</v>
      </c>
      <c r="AF447" s="10">
        <v>548</v>
      </c>
      <c r="AG447" s="33">
        <f t="shared" si="82"/>
        <v>1.6006959371415144</v>
      </c>
      <c r="AH447" s="14">
        <v>0.90018378728287674</v>
      </c>
      <c r="AI447" s="10">
        <v>541</v>
      </c>
      <c r="AJ447" s="33">
        <f t="shared" si="83"/>
        <v>0.86294470725255801</v>
      </c>
      <c r="AK447" s="13">
        <v>767374.28202764981</v>
      </c>
      <c r="AL447" s="38"/>
    </row>
    <row r="448" spans="1:38" x14ac:dyDescent="0.25">
      <c r="A448" t="s">
        <v>1049</v>
      </c>
      <c r="B448" s="5" t="s">
        <v>21</v>
      </c>
      <c r="C448" s="6" t="s">
        <v>22</v>
      </c>
      <c r="D448" s="7" t="s">
        <v>20</v>
      </c>
      <c r="E448" s="36">
        <f t="shared" si="72"/>
        <v>-25.004867389930244</v>
      </c>
      <c r="F448" s="8">
        <v>97.082366711026012</v>
      </c>
      <c r="G448" s="9">
        <f t="shared" si="73"/>
        <v>2</v>
      </c>
      <c r="H448" s="10">
        <v>28</v>
      </c>
      <c r="I448" s="33">
        <f t="shared" si="74"/>
        <v>-1.3976189973412716</v>
      </c>
      <c r="J448" s="11">
        <v>-0.10904787911887859</v>
      </c>
      <c r="K448" s="10">
        <v>4</v>
      </c>
      <c r="L448" s="33">
        <f t="shared" si="75"/>
        <v>-3.1351576082075501</v>
      </c>
      <c r="M448" s="11">
        <v>0.23560808234845595</v>
      </c>
      <c r="N448" s="10">
        <v>2</v>
      </c>
      <c r="O448" s="33">
        <f t="shared" si="76"/>
        <v>-5.105114719678066</v>
      </c>
      <c r="P448" s="11">
        <v>0.39600000000000002</v>
      </c>
      <c r="Q448" s="10">
        <v>6</v>
      </c>
      <c r="R448" s="33">
        <f t="shared" si="77"/>
        <v>-4.9042726410866466</v>
      </c>
      <c r="S448" s="12">
        <v>18.389865140988967</v>
      </c>
      <c r="T448" s="10">
        <v>2</v>
      </c>
      <c r="U448" s="33">
        <f t="shared" si="78"/>
        <v>-4.9445127125531441</v>
      </c>
      <c r="V448" s="11">
        <v>0.39600000000000002</v>
      </c>
      <c r="W448" s="10">
        <v>3</v>
      </c>
      <c r="X448" s="33">
        <f t="shared" si="79"/>
        <v>-1.9209741055676848</v>
      </c>
      <c r="Y448" s="13">
        <v>26320</v>
      </c>
      <c r="Z448" s="10">
        <v>4</v>
      </c>
      <c r="AA448" s="33">
        <f t="shared" si="80"/>
        <v>-4.1004126465242452</v>
      </c>
      <c r="AB448" s="11">
        <v>0.14099999999999999</v>
      </c>
      <c r="AC448" s="10">
        <v>25</v>
      </c>
      <c r="AD448" s="33">
        <f t="shared" si="81"/>
        <v>-2.2774543726145766</v>
      </c>
      <c r="AE448" s="11">
        <v>0.76300000000000001</v>
      </c>
      <c r="AF448" s="10">
        <v>5</v>
      </c>
      <c r="AG448" s="33">
        <f t="shared" si="82"/>
        <v>-2.1028382783920048</v>
      </c>
      <c r="AH448" s="14">
        <v>4.8165508919559761</v>
      </c>
      <c r="AI448" s="10">
        <v>9</v>
      </c>
      <c r="AJ448" s="33">
        <f t="shared" si="83"/>
        <v>-0.37288988368269854</v>
      </c>
      <c r="AK448" s="13">
        <v>30567.539027380466</v>
      </c>
      <c r="AL448" s="38">
        <v>1</v>
      </c>
    </row>
    <row r="449" spans="1:38" x14ac:dyDescent="0.25">
      <c r="A449" t="s">
        <v>1050</v>
      </c>
      <c r="B449" s="5" t="s">
        <v>348</v>
      </c>
      <c r="C449" s="6" t="s">
        <v>71</v>
      </c>
      <c r="D449" s="7" t="s">
        <v>34</v>
      </c>
      <c r="E449" s="36">
        <f t="shared" si="72"/>
        <v>1.5731598590078275</v>
      </c>
      <c r="F449" s="8">
        <v>23.147257258974093</v>
      </c>
      <c r="G449" s="9">
        <f t="shared" si="73"/>
        <v>311</v>
      </c>
      <c r="H449" s="10">
        <v>107</v>
      </c>
      <c r="I449" s="33">
        <f t="shared" si="74"/>
        <v>-0.60247003460391146</v>
      </c>
      <c r="J449" s="11">
        <v>-3.9126016260162655E-2</v>
      </c>
      <c r="K449" s="10">
        <v>80</v>
      </c>
      <c r="L449" s="33">
        <f t="shared" si="75"/>
        <v>-0.66267425147034975</v>
      </c>
      <c r="M449" s="11">
        <v>0.1019522776572668</v>
      </c>
      <c r="N449" s="10">
        <v>420</v>
      </c>
      <c r="O449" s="33">
        <f t="shared" si="76"/>
        <v>0.6708233900451982</v>
      </c>
      <c r="P449" s="11">
        <v>0.02</v>
      </c>
      <c r="Q449" s="10">
        <v>434</v>
      </c>
      <c r="R449" s="33">
        <f t="shared" si="77"/>
        <v>0.5528057078878641</v>
      </c>
      <c r="S449" s="12">
        <v>0</v>
      </c>
      <c r="T449" s="10">
        <v>240</v>
      </c>
      <c r="U449" s="33">
        <f t="shared" si="78"/>
        <v>0.13698244257527945</v>
      </c>
      <c r="V449" s="11">
        <v>7.0999999999999994E-2</v>
      </c>
      <c r="W449" s="10">
        <v>250</v>
      </c>
      <c r="X449" s="33">
        <f t="shared" si="79"/>
        <v>-0.31757048213427519</v>
      </c>
      <c r="Y449" s="13">
        <v>74875</v>
      </c>
      <c r="Z449" s="10">
        <v>256</v>
      </c>
      <c r="AA449" s="33">
        <f t="shared" si="80"/>
        <v>0.17692891411202954</v>
      </c>
      <c r="AB449" s="11">
        <v>5.2000000000000005E-2</v>
      </c>
      <c r="AC449" s="10">
        <v>415</v>
      </c>
      <c r="AD449" s="33">
        <f t="shared" si="81"/>
        <v>0.6488592819771406</v>
      </c>
      <c r="AE449" s="11">
        <v>0.95299999999999996</v>
      </c>
      <c r="AF449" s="10">
        <v>355</v>
      </c>
      <c r="AG449" s="33">
        <f t="shared" si="82"/>
        <v>0.29056465957918698</v>
      </c>
      <c r="AH449" s="14">
        <v>2.2856050469888012</v>
      </c>
      <c r="AI449" s="10">
        <v>292</v>
      </c>
      <c r="AJ449" s="33">
        <f t="shared" si="83"/>
        <v>-0.20809795532656308</v>
      </c>
      <c r="AK449" s="13">
        <v>128816.77472236911</v>
      </c>
      <c r="AL449" s="38"/>
    </row>
    <row r="450" spans="1:38" x14ac:dyDescent="0.25">
      <c r="A450" t="s">
        <v>1051</v>
      </c>
      <c r="B450" s="5" t="s">
        <v>330</v>
      </c>
      <c r="C450" s="6" t="s">
        <v>49</v>
      </c>
      <c r="D450" s="7" t="s">
        <v>39</v>
      </c>
      <c r="E450" s="36">
        <f t="shared" si="72"/>
        <v>1.3434310483571981</v>
      </c>
      <c r="F450" s="8">
        <v>23.786319917788347</v>
      </c>
      <c r="G450" s="9">
        <f t="shared" si="73"/>
        <v>292</v>
      </c>
      <c r="H450" s="10">
        <v>478</v>
      </c>
      <c r="I450" s="33">
        <f t="shared" si="74"/>
        <v>0.6435259771581483</v>
      </c>
      <c r="J450" s="11">
        <v>7.0441330664378965E-2</v>
      </c>
      <c r="K450" s="10">
        <v>284</v>
      </c>
      <c r="L450" s="33">
        <f t="shared" si="75"/>
        <v>0.12768044821111907</v>
      </c>
      <c r="M450" s="11">
        <v>5.9227826918479561E-2</v>
      </c>
      <c r="N450" s="10">
        <v>329</v>
      </c>
      <c r="O450" s="33">
        <f t="shared" si="76"/>
        <v>0.42503878963144232</v>
      </c>
      <c r="P450" s="11">
        <v>3.6000000000000004E-2</v>
      </c>
      <c r="Q450" s="10">
        <v>342</v>
      </c>
      <c r="R450" s="33">
        <f t="shared" si="77"/>
        <v>0.44050284737584733</v>
      </c>
      <c r="S450" s="12">
        <v>0.37845057880676758</v>
      </c>
      <c r="T450" s="10">
        <v>261</v>
      </c>
      <c r="U450" s="33">
        <f t="shared" si="78"/>
        <v>0.21515929111571658</v>
      </c>
      <c r="V450" s="11">
        <v>6.6000000000000003E-2</v>
      </c>
      <c r="W450" s="10">
        <v>291</v>
      </c>
      <c r="X450" s="33">
        <f t="shared" si="79"/>
        <v>-0.13558392320643006</v>
      </c>
      <c r="Y450" s="13">
        <v>80386</v>
      </c>
      <c r="Z450" s="10">
        <v>289</v>
      </c>
      <c r="AA450" s="33">
        <f t="shared" si="80"/>
        <v>0.27304894918250777</v>
      </c>
      <c r="AB450" s="11">
        <v>0.05</v>
      </c>
      <c r="AC450" s="10">
        <v>206</v>
      </c>
      <c r="AD450" s="33">
        <f t="shared" si="81"/>
        <v>-4.4215004636687941E-2</v>
      </c>
      <c r="AE450" s="11">
        <v>0.90799999999999992</v>
      </c>
      <c r="AF450" s="10">
        <v>323</v>
      </c>
      <c r="AG450" s="33">
        <f t="shared" si="82"/>
        <v>0.15867719829489316</v>
      </c>
      <c r="AH450" s="14">
        <v>2.4250717522581211</v>
      </c>
      <c r="AI450" s="10">
        <v>205</v>
      </c>
      <c r="AJ450" s="33">
        <f t="shared" si="83"/>
        <v>-0.25196322808495147</v>
      </c>
      <c r="AK450" s="13">
        <v>102664.22243989314</v>
      </c>
      <c r="AL450" s="38"/>
    </row>
    <row r="451" spans="1:38" x14ac:dyDescent="0.25">
      <c r="A451" t="s">
        <v>1052</v>
      </c>
      <c r="B451" s="5" t="s">
        <v>495</v>
      </c>
      <c r="C451" s="6" t="s">
        <v>61</v>
      </c>
      <c r="D451" s="7" t="s">
        <v>39</v>
      </c>
      <c r="E451" s="36">
        <f t="shared" si="72"/>
        <v>4.4667141883426966</v>
      </c>
      <c r="F451" s="8">
        <v>15.097929367138931</v>
      </c>
      <c r="G451" s="9">
        <f t="shared" si="73"/>
        <v>469</v>
      </c>
      <c r="H451" s="10">
        <v>433</v>
      </c>
      <c r="I451" s="33">
        <f t="shared" si="74"/>
        <v>0.42408619538336301</v>
      </c>
      <c r="J451" s="11">
        <v>5.1144772351353618E-2</v>
      </c>
      <c r="K451" s="10">
        <v>447</v>
      </c>
      <c r="L451" s="33">
        <f t="shared" si="75"/>
        <v>0.58119813132210851</v>
      </c>
      <c r="M451" s="11">
        <v>3.4711879940428458E-2</v>
      </c>
      <c r="N451" s="10">
        <v>362</v>
      </c>
      <c r="O451" s="33">
        <f t="shared" si="76"/>
        <v>0.51720801478660083</v>
      </c>
      <c r="P451" s="11">
        <v>0.03</v>
      </c>
      <c r="Q451" s="10">
        <v>388</v>
      </c>
      <c r="R451" s="33">
        <f t="shared" si="77"/>
        <v>0.49136552531789046</v>
      </c>
      <c r="S451" s="12">
        <v>0.20704791088657915</v>
      </c>
      <c r="T451" s="10">
        <v>514</v>
      </c>
      <c r="U451" s="33">
        <f t="shared" si="78"/>
        <v>0.88748018856347721</v>
      </c>
      <c r="V451" s="11">
        <v>2.3E-2</v>
      </c>
      <c r="W451" s="10">
        <v>463</v>
      </c>
      <c r="X451" s="33">
        <f t="shared" si="79"/>
        <v>0.87232639281528812</v>
      </c>
      <c r="Y451" s="13">
        <v>110908</v>
      </c>
      <c r="Z451" s="10">
        <v>437</v>
      </c>
      <c r="AA451" s="33">
        <f t="shared" si="80"/>
        <v>0.7055891069996596</v>
      </c>
      <c r="AB451" s="11">
        <v>4.0999999999999995E-2</v>
      </c>
      <c r="AC451" s="10">
        <v>455</v>
      </c>
      <c r="AD451" s="33">
        <f t="shared" si="81"/>
        <v>0.77207248848626564</v>
      </c>
      <c r="AE451" s="11">
        <v>0.96099999999999997</v>
      </c>
      <c r="AF451" s="10">
        <v>276</v>
      </c>
      <c r="AG451" s="33">
        <f t="shared" si="82"/>
        <v>1.8397762474512407E-2</v>
      </c>
      <c r="AH451" s="14">
        <v>2.5734126979431329</v>
      </c>
      <c r="AI451" s="10">
        <v>381</v>
      </c>
      <c r="AJ451" s="33">
        <f t="shared" si="83"/>
        <v>-0.14099220368592605</v>
      </c>
      <c r="AK451" s="13">
        <v>168825.34113213798</v>
      </c>
      <c r="AL451" s="38"/>
    </row>
    <row r="452" spans="1:38" x14ac:dyDescent="0.25">
      <c r="A452" t="s">
        <v>1053</v>
      </c>
      <c r="B452" s="5" t="s">
        <v>312</v>
      </c>
      <c r="C452" s="6" t="s">
        <v>54</v>
      </c>
      <c r="D452" s="7" t="s">
        <v>39</v>
      </c>
      <c r="E452" s="36">
        <f t="shared" si="72"/>
        <v>0.98734623126333587</v>
      </c>
      <c r="F452" s="8">
        <v>24.776881394735454</v>
      </c>
      <c r="G452" s="9">
        <f t="shared" si="73"/>
        <v>274</v>
      </c>
      <c r="H452" s="10">
        <v>12</v>
      </c>
      <c r="I452" s="33">
        <f t="shared" si="74"/>
        <v>-2.0127325817908339</v>
      </c>
      <c r="J452" s="11">
        <v>-0.1631382316313823</v>
      </c>
      <c r="K452" s="10">
        <v>14</v>
      </c>
      <c r="L452" s="33">
        <f t="shared" si="75"/>
        <v>-1.7482480802994851</v>
      </c>
      <c r="M452" s="11">
        <v>0.16063548102383055</v>
      </c>
      <c r="N452" s="10">
        <v>204</v>
      </c>
      <c r="O452" s="33">
        <f t="shared" si="76"/>
        <v>4.1000351484948759E-2</v>
      </c>
      <c r="P452" s="11">
        <v>6.0999999999999999E-2</v>
      </c>
      <c r="Q452" s="10">
        <v>275</v>
      </c>
      <c r="R452" s="33">
        <f t="shared" si="77"/>
        <v>0.33201419466133253</v>
      </c>
      <c r="S452" s="12">
        <v>0.74404761904761896</v>
      </c>
      <c r="T452" s="10">
        <v>104</v>
      </c>
      <c r="U452" s="33">
        <f t="shared" si="78"/>
        <v>-0.53533845487248122</v>
      </c>
      <c r="V452" s="11">
        <v>0.114</v>
      </c>
      <c r="W452" s="10">
        <v>315</v>
      </c>
      <c r="X452" s="33">
        <f t="shared" si="79"/>
        <v>-4.120584564958351E-2</v>
      </c>
      <c r="Y452" s="13">
        <v>83244</v>
      </c>
      <c r="Z452" s="10">
        <v>383</v>
      </c>
      <c r="AA452" s="33">
        <f t="shared" si="80"/>
        <v>0.56140905439394195</v>
      </c>
      <c r="AB452" s="11">
        <v>4.4000000000000004E-2</v>
      </c>
      <c r="AC452" s="10">
        <v>549</v>
      </c>
      <c r="AD452" s="33">
        <f t="shared" si="81"/>
        <v>1.1725154096409223</v>
      </c>
      <c r="AE452" s="11">
        <v>0.98699999999999999</v>
      </c>
      <c r="AF452" s="10">
        <v>527</v>
      </c>
      <c r="AG452" s="33">
        <f t="shared" si="82"/>
        <v>1.1706001351013173</v>
      </c>
      <c r="AH452" s="14">
        <v>1.3549961240781965</v>
      </c>
      <c r="AI452" s="10">
        <v>532</v>
      </c>
      <c r="AJ452" s="33">
        <f t="shared" si="83"/>
        <v>0.41818661340602215</v>
      </c>
      <c r="AK452" s="13">
        <v>502208.72916666669</v>
      </c>
      <c r="AL452" s="38"/>
    </row>
    <row r="453" spans="1:38" x14ac:dyDescent="0.25">
      <c r="A453" t="s">
        <v>1054</v>
      </c>
      <c r="B453" s="5" t="s">
        <v>554</v>
      </c>
      <c r="C453" s="6" t="s">
        <v>54</v>
      </c>
      <c r="D453" s="7" t="s">
        <v>39</v>
      </c>
      <c r="E453" s="36">
        <f t="shared" si="72"/>
        <v>5.9768395282348026</v>
      </c>
      <c r="F453" s="8">
        <v>10.89704262541505</v>
      </c>
      <c r="G453" s="9">
        <f t="shared" si="73"/>
        <v>530</v>
      </c>
      <c r="H453" s="10">
        <v>36</v>
      </c>
      <c r="I453" s="33">
        <f t="shared" si="74"/>
        <v>-1.2321810281787717</v>
      </c>
      <c r="J453" s="11">
        <v>-9.4500000000000028E-2</v>
      </c>
      <c r="K453" s="10">
        <v>411</v>
      </c>
      <c r="L453" s="33">
        <f t="shared" si="75"/>
        <v>0.51572158362444376</v>
      </c>
      <c r="M453" s="11">
        <v>3.825136612021858E-2</v>
      </c>
      <c r="N453" s="10">
        <v>512</v>
      </c>
      <c r="O453" s="33">
        <f t="shared" si="76"/>
        <v>0.87052337788137502</v>
      </c>
      <c r="P453" s="11">
        <v>6.9999999999999993E-3</v>
      </c>
      <c r="Q453" s="10">
        <v>434</v>
      </c>
      <c r="R453" s="33">
        <f t="shared" si="77"/>
        <v>0.5528057078878641</v>
      </c>
      <c r="S453" s="12">
        <v>0</v>
      </c>
      <c r="T453" s="10">
        <v>477</v>
      </c>
      <c r="U453" s="33">
        <f t="shared" si="78"/>
        <v>0.79366797031495251</v>
      </c>
      <c r="V453" s="11">
        <v>2.8999999999999998E-2</v>
      </c>
      <c r="W453" s="10">
        <v>453</v>
      </c>
      <c r="X453" s="33">
        <f t="shared" si="79"/>
        <v>0.78729366023695369</v>
      </c>
      <c r="Y453" s="13">
        <v>108333</v>
      </c>
      <c r="Z453" s="10">
        <v>534</v>
      </c>
      <c r="AA453" s="33">
        <f t="shared" si="80"/>
        <v>1.0420092297463326</v>
      </c>
      <c r="AB453" s="11">
        <v>3.4000000000000002E-2</v>
      </c>
      <c r="AC453" s="10">
        <v>558</v>
      </c>
      <c r="AD453" s="33">
        <f t="shared" si="81"/>
        <v>1.2495236637091254</v>
      </c>
      <c r="AE453" s="11">
        <v>0.99199999999999999</v>
      </c>
      <c r="AF453" s="10">
        <v>557</v>
      </c>
      <c r="AG453" s="33">
        <f t="shared" si="82"/>
        <v>1.7586028061101273</v>
      </c>
      <c r="AH453" s="14">
        <v>0.73320240376094448</v>
      </c>
      <c r="AI453" s="10">
        <v>547</v>
      </c>
      <c r="AJ453" s="33">
        <f t="shared" si="83"/>
        <v>1.6819203122769997</v>
      </c>
      <c r="AK453" s="13">
        <v>1255648.9690778574</v>
      </c>
      <c r="AL453" s="38"/>
    </row>
    <row r="454" spans="1:38" x14ac:dyDescent="0.25">
      <c r="A454" t="s">
        <v>1055</v>
      </c>
      <c r="B454" s="5" t="s">
        <v>301</v>
      </c>
      <c r="C454" s="6" t="s">
        <v>28</v>
      </c>
      <c r="D454" s="7" t="s">
        <v>20</v>
      </c>
      <c r="E454" s="36">
        <f t="shared" si="72"/>
        <v>0.83590236409359397</v>
      </c>
      <c r="F454" s="8">
        <v>25.198169957282332</v>
      </c>
      <c r="G454" s="9">
        <f t="shared" si="73"/>
        <v>262</v>
      </c>
      <c r="H454" s="10">
        <v>16</v>
      </c>
      <c r="I454" s="33">
        <f t="shared" si="74"/>
        <v>-1.842437791953538</v>
      </c>
      <c r="J454" s="11">
        <v>-0.14816326530612245</v>
      </c>
      <c r="K454" s="10">
        <v>31</v>
      </c>
      <c r="L454" s="33">
        <f t="shared" si="75"/>
        <v>-1.2727440172355937</v>
      </c>
      <c r="M454" s="11">
        <v>0.13493100944081335</v>
      </c>
      <c r="N454" s="10">
        <v>411</v>
      </c>
      <c r="O454" s="33">
        <f t="shared" si="76"/>
        <v>0.64010031499347875</v>
      </c>
      <c r="P454" s="11">
        <v>2.2000000000000002E-2</v>
      </c>
      <c r="Q454" s="10">
        <v>434</v>
      </c>
      <c r="R454" s="33">
        <f t="shared" si="77"/>
        <v>0.5528057078878641</v>
      </c>
      <c r="S454" s="12">
        <v>0</v>
      </c>
      <c r="T454" s="10">
        <v>179</v>
      </c>
      <c r="U454" s="33">
        <f t="shared" si="78"/>
        <v>-0.12881884246220751</v>
      </c>
      <c r="V454" s="11">
        <v>8.8000000000000009E-2</v>
      </c>
      <c r="W454" s="10">
        <v>179</v>
      </c>
      <c r="X454" s="33">
        <f t="shared" si="79"/>
        <v>-0.58809015020484445</v>
      </c>
      <c r="Y454" s="13">
        <v>66683</v>
      </c>
      <c r="Z454" s="10">
        <v>77</v>
      </c>
      <c r="AA454" s="33">
        <f t="shared" si="80"/>
        <v>-0.97651150673370746</v>
      </c>
      <c r="AB454" s="11">
        <v>7.5999999999999998E-2</v>
      </c>
      <c r="AC454" s="10">
        <v>465</v>
      </c>
      <c r="AD454" s="33">
        <f t="shared" si="81"/>
        <v>0.83367909174082822</v>
      </c>
      <c r="AE454" s="11">
        <v>0.96499999999999997</v>
      </c>
      <c r="AF454" s="10">
        <v>561</v>
      </c>
      <c r="AG454" s="33">
        <f t="shared" si="82"/>
        <v>1.8248356171894173</v>
      </c>
      <c r="AH454" s="14">
        <v>0.66316335795626224</v>
      </c>
      <c r="AI454" s="10">
        <v>556</v>
      </c>
      <c r="AJ454" s="33">
        <f t="shared" si="83"/>
        <v>3.3012971874884429</v>
      </c>
      <c r="AK454" s="13">
        <v>2221124.2922855774</v>
      </c>
      <c r="AL454" s="38"/>
    </row>
    <row r="455" spans="1:38" x14ac:dyDescent="0.25">
      <c r="A455" t="s">
        <v>1056</v>
      </c>
      <c r="B455" s="5" t="s">
        <v>29</v>
      </c>
      <c r="C455" s="6" t="s">
        <v>30</v>
      </c>
      <c r="D455" s="7" t="s">
        <v>20</v>
      </c>
      <c r="E455" s="36">
        <f t="shared" ref="E455:E518" si="84">(I455+L455+AG455+AJ455)*0.25+(O455+R455+U455+X455+AA455+AD455)</f>
        <v>-19.763823080677682</v>
      </c>
      <c r="F455" s="8">
        <v>82.502759992354868</v>
      </c>
      <c r="G455" s="9">
        <f t="shared" ref="G455:G519" si="85">RANK(E455,$E$7:$E$571,1)</f>
        <v>6</v>
      </c>
      <c r="H455" s="10">
        <v>70</v>
      </c>
      <c r="I455" s="33">
        <f t="shared" ref="I455:I518" si="86">(J455-J$573)/J$574</f>
        <v>-0.8273401917060571</v>
      </c>
      <c r="J455" s="11">
        <v>-5.8900097624471237E-2</v>
      </c>
      <c r="K455" s="10">
        <v>3</v>
      </c>
      <c r="L455" s="33">
        <f t="shared" ref="L455:L518" si="87">-(M455-M$573)/M$574</f>
        <v>-3.4602550184358125</v>
      </c>
      <c r="M455" s="11">
        <v>0.25318197454420366</v>
      </c>
      <c r="N455" s="10">
        <v>16</v>
      </c>
      <c r="O455" s="33">
        <f t="shared" ref="O455:O518" si="88">-(P455-P$573)/P$574</f>
        <v>-2.8623302409025428</v>
      </c>
      <c r="P455" s="11">
        <v>0.25</v>
      </c>
      <c r="Q455" s="10">
        <v>1</v>
      </c>
      <c r="R455" s="33">
        <f t="shared" ref="R455:R518" si="89">-(S455-S$573)/S$574</f>
        <v>-8.6819596585994301</v>
      </c>
      <c r="S455" s="12">
        <v>31.120331950207468</v>
      </c>
      <c r="T455" s="10">
        <v>18</v>
      </c>
      <c r="U455" s="33">
        <f t="shared" ref="U455:U518" si="90">-(V455-V$573)/V$574</f>
        <v>-2.7086548442966376</v>
      </c>
      <c r="V455" s="11">
        <v>0.253</v>
      </c>
      <c r="W455" s="10">
        <v>12</v>
      </c>
      <c r="X455" s="33">
        <f t="shared" ref="X455:X518" si="91">(Y455-Y$573)/Y$574</f>
        <v>-1.6687488584091146</v>
      </c>
      <c r="Y455" s="13">
        <v>33958</v>
      </c>
      <c r="Z455" s="10">
        <v>67</v>
      </c>
      <c r="AA455" s="33">
        <f t="shared" ref="AA455:AA518" si="92">-(AB455-AB$573)/AB$574</f>
        <v>-1.0726315418041856</v>
      </c>
      <c r="AB455" s="11">
        <v>7.8E-2</v>
      </c>
      <c r="AC455" s="10">
        <v>34</v>
      </c>
      <c r="AD455" s="33">
        <f t="shared" ref="AD455:AD518" si="93">(AE455-AE$573)/AE$574</f>
        <v>-1.8154048482053593</v>
      </c>
      <c r="AE455" s="11">
        <v>0.79299999999999993</v>
      </c>
      <c r="AF455" s="10">
        <v>443</v>
      </c>
      <c r="AG455" s="33">
        <f t="shared" ref="AG455:AG518" si="94">-(AH455-AH$573)/AH$574</f>
        <v>0.52572248386034948</v>
      </c>
      <c r="AH455" s="14">
        <v>2.0369332881162912</v>
      </c>
      <c r="AI455" s="10">
        <v>448</v>
      </c>
      <c r="AJ455" s="33">
        <f t="shared" ref="AJ455:AJ518" si="95">(AK455-AK$573)/AK$574</f>
        <v>-5.4499627560128133E-2</v>
      </c>
      <c r="AK455" s="13">
        <v>220392.36618257262</v>
      </c>
      <c r="AL455" s="38"/>
    </row>
    <row r="456" spans="1:38" x14ac:dyDescent="0.25">
      <c r="A456" t="s">
        <v>1057</v>
      </c>
      <c r="B456" s="5" t="s">
        <v>264</v>
      </c>
      <c r="C456" s="6" t="s">
        <v>30</v>
      </c>
      <c r="D456" s="7" t="s">
        <v>20</v>
      </c>
      <c r="E456" s="36">
        <f t="shared" si="84"/>
        <v>-0.24487144412464709</v>
      </c>
      <c r="F456" s="8">
        <v>28.204680901645943</v>
      </c>
      <c r="G456" s="9">
        <f t="shared" si="85"/>
        <v>224</v>
      </c>
      <c r="H456" s="10">
        <v>7</v>
      </c>
      <c r="I456" s="33">
        <f t="shared" si="86"/>
        <v>-2.4284025817770245</v>
      </c>
      <c r="J456" s="11">
        <v>-0.19969040247678016</v>
      </c>
      <c r="K456" s="10">
        <v>155</v>
      </c>
      <c r="L456" s="33">
        <f t="shared" si="87"/>
        <v>-0.23010587342101307</v>
      </c>
      <c r="M456" s="11">
        <v>7.8568793803024714E-2</v>
      </c>
      <c r="N456" s="10">
        <v>244</v>
      </c>
      <c r="O456" s="33">
        <f t="shared" si="88"/>
        <v>0.16389265169182674</v>
      </c>
      <c r="P456" s="11">
        <v>5.2999999999999999E-2</v>
      </c>
      <c r="Q456" s="10">
        <v>120</v>
      </c>
      <c r="R456" s="33">
        <f t="shared" si="89"/>
        <v>-0.21249098786057796</v>
      </c>
      <c r="S456" s="12">
        <v>2.5789813023855577</v>
      </c>
      <c r="T456" s="10">
        <v>254</v>
      </c>
      <c r="U456" s="33">
        <f t="shared" si="90"/>
        <v>0.18388855169954166</v>
      </c>
      <c r="V456" s="11">
        <v>6.8000000000000005E-2</v>
      </c>
      <c r="W456" s="10">
        <v>235</v>
      </c>
      <c r="X456" s="33">
        <f t="shared" si="91"/>
        <v>-0.38011494640742682</v>
      </c>
      <c r="Y456" s="13">
        <v>72981</v>
      </c>
      <c r="Z456" s="10">
        <v>88</v>
      </c>
      <c r="AA456" s="33">
        <f t="shared" si="92"/>
        <v>-0.88039147166322995</v>
      </c>
      <c r="AB456" s="11">
        <v>7.400000000000001E-2</v>
      </c>
      <c r="AC456" s="10">
        <v>518</v>
      </c>
      <c r="AD456" s="33">
        <f t="shared" si="93"/>
        <v>1.0184989015045158</v>
      </c>
      <c r="AE456" s="11">
        <v>0.97699999999999998</v>
      </c>
      <c r="AF456" s="10">
        <v>533</v>
      </c>
      <c r="AG456" s="33">
        <f t="shared" si="94"/>
        <v>1.2513445353790387</v>
      </c>
      <c r="AH456" s="14">
        <v>1.2696115441793792</v>
      </c>
      <c r="AI456" s="10">
        <v>540</v>
      </c>
      <c r="AJ456" s="33">
        <f t="shared" si="95"/>
        <v>0.85454734746181316</v>
      </c>
      <c r="AK456" s="13">
        <v>762367.76144422952</v>
      </c>
      <c r="AL456" s="38"/>
    </row>
    <row r="457" spans="1:38" x14ac:dyDescent="0.25">
      <c r="A457" t="s">
        <v>1058</v>
      </c>
      <c r="B457" s="5" t="s">
        <v>293</v>
      </c>
      <c r="C457" s="6" t="s">
        <v>52</v>
      </c>
      <c r="D457" s="7" t="s">
        <v>34</v>
      </c>
      <c r="E457" s="36">
        <f t="shared" si="84"/>
        <v>0.68200540409978927</v>
      </c>
      <c r="F457" s="8">
        <v>25.626282566051465</v>
      </c>
      <c r="G457" s="9">
        <f t="shared" si="85"/>
        <v>254</v>
      </c>
      <c r="H457" s="10">
        <v>552</v>
      </c>
      <c r="I457" s="33">
        <f t="shared" si="86"/>
        <v>2.1211498664396577</v>
      </c>
      <c r="J457" s="11">
        <v>0.20037700282752113</v>
      </c>
      <c r="K457" s="10">
        <v>208</v>
      </c>
      <c r="L457" s="33">
        <f t="shared" si="87"/>
        <v>-8.3834836524304776E-2</v>
      </c>
      <c r="M457" s="11">
        <v>7.0661774697649143E-2</v>
      </c>
      <c r="N457" s="10">
        <v>173</v>
      </c>
      <c r="O457" s="33">
        <f t="shared" si="88"/>
        <v>-9.7253486247789067E-2</v>
      </c>
      <c r="P457" s="11">
        <v>7.0000000000000007E-2</v>
      </c>
      <c r="Q457" s="10">
        <v>209</v>
      </c>
      <c r="R457" s="33">
        <f t="shared" si="89"/>
        <v>0.18001199711341881</v>
      </c>
      <c r="S457" s="12">
        <v>1.256281407035176</v>
      </c>
      <c r="T457" s="10">
        <v>224</v>
      </c>
      <c r="U457" s="33">
        <f t="shared" si="90"/>
        <v>7.4440963742929578E-2</v>
      </c>
      <c r="V457" s="11">
        <v>7.4999999999999997E-2</v>
      </c>
      <c r="W457" s="10">
        <v>332</v>
      </c>
      <c r="X457" s="33">
        <f t="shared" si="91"/>
        <v>5.1818312670093451E-2</v>
      </c>
      <c r="Y457" s="13">
        <v>86061</v>
      </c>
      <c r="Z457" s="10">
        <v>352</v>
      </c>
      <c r="AA457" s="33">
        <f t="shared" si="92"/>
        <v>0.46528901932346411</v>
      </c>
      <c r="AB457" s="11">
        <v>4.5999999999999999E-2</v>
      </c>
      <c r="AC457" s="10">
        <v>113</v>
      </c>
      <c r="AD457" s="33">
        <f t="shared" si="93"/>
        <v>-0.61407608474138975</v>
      </c>
      <c r="AE457" s="11">
        <v>0.871</v>
      </c>
      <c r="AF457" s="10">
        <v>422</v>
      </c>
      <c r="AG457" s="33">
        <f t="shared" si="94"/>
        <v>0.46858153911950795</v>
      </c>
      <c r="AH457" s="14">
        <v>2.0973579806638494</v>
      </c>
      <c r="AI457" s="10">
        <v>462</v>
      </c>
      <c r="AJ457" s="33">
        <f t="shared" si="95"/>
        <v>-1.879784007861263E-2</v>
      </c>
      <c r="AK457" s="13">
        <v>241677.83427554439</v>
      </c>
      <c r="AL457" s="38"/>
    </row>
    <row r="458" spans="1:38" x14ac:dyDescent="0.25">
      <c r="A458" t="s">
        <v>1059</v>
      </c>
      <c r="B458" s="5" t="s">
        <v>381</v>
      </c>
      <c r="C458" s="6" t="s">
        <v>44</v>
      </c>
      <c r="D458" s="7" t="s">
        <v>20</v>
      </c>
      <c r="E458" s="36">
        <f t="shared" si="84"/>
        <v>2.1782244144929952</v>
      </c>
      <c r="F458" s="8">
        <v>21.464080636557906</v>
      </c>
      <c r="G458" s="9">
        <f t="shared" si="85"/>
        <v>344</v>
      </c>
      <c r="H458" s="10">
        <v>111</v>
      </c>
      <c r="I458" s="33">
        <f t="shared" si="86"/>
        <v>-0.59366863040966589</v>
      </c>
      <c r="J458" s="11">
        <v>-3.8352059925093607E-2</v>
      </c>
      <c r="K458" s="10">
        <v>512</v>
      </c>
      <c r="L458" s="33">
        <f t="shared" si="87"/>
        <v>0.78077214874867973</v>
      </c>
      <c r="M458" s="11">
        <v>2.3923444976076555E-2</v>
      </c>
      <c r="N458" s="10">
        <v>237</v>
      </c>
      <c r="O458" s="33">
        <f t="shared" si="88"/>
        <v>0.1331695766401072</v>
      </c>
      <c r="P458" s="11">
        <v>5.5E-2</v>
      </c>
      <c r="Q458" s="10">
        <v>295</v>
      </c>
      <c r="R458" s="33">
        <f t="shared" si="89"/>
        <v>0.36788980586171766</v>
      </c>
      <c r="S458" s="12">
        <v>0.62315002336812586</v>
      </c>
      <c r="T458" s="10">
        <v>362</v>
      </c>
      <c r="U458" s="33">
        <f t="shared" si="90"/>
        <v>0.51223131556937829</v>
      </c>
      <c r="V458" s="11">
        <v>4.7E-2</v>
      </c>
      <c r="W458" s="10">
        <v>392</v>
      </c>
      <c r="X458" s="33">
        <f t="shared" si="91"/>
        <v>0.33964172904009854</v>
      </c>
      <c r="Y458" s="13">
        <v>94777</v>
      </c>
      <c r="Z458" s="10">
        <v>303</v>
      </c>
      <c r="AA458" s="33">
        <f t="shared" si="92"/>
        <v>0.32110896671774686</v>
      </c>
      <c r="AB458" s="11">
        <v>4.9000000000000002E-2</v>
      </c>
      <c r="AC458" s="10">
        <v>363</v>
      </c>
      <c r="AD458" s="33">
        <f t="shared" si="93"/>
        <v>0.49484277384073427</v>
      </c>
      <c r="AE458" s="11">
        <v>0.94299999999999995</v>
      </c>
      <c r="AF458" s="10">
        <v>298</v>
      </c>
      <c r="AG458" s="33">
        <f t="shared" si="94"/>
        <v>9.1264051682483735E-2</v>
      </c>
      <c r="AH458" s="14">
        <v>2.4963589645398394</v>
      </c>
      <c r="AI458" s="10">
        <v>232</v>
      </c>
      <c r="AJ458" s="33">
        <f t="shared" si="95"/>
        <v>-0.24100658272864781</v>
      </c>
      <c r="AK458" s="13">
        <v>109196.59355039726</v>
      </c>
      <c r="AL458" s="38"/>
    </row>
    <row r="459" spans="1:38" x14ac:dyDescent="0.25">
      <c r="A459" t="s">
        <v>1060</v>
      </c>
      <c r="B459" s="5" t="s">
        <v>209</v>
      </c>
      <c r="C459" s="6" t="s">
        <v>26</v>
      </c>
      <c r="D459" s="7" t="s">
        <v>20</v>
      </c>
      <c r="E459" s="36">
        <f t="shared" si="84"/>
        <v>-1.5223871068345882</v>
      </c>
      <c r="F459" s="8">
        <v>31.758490951748293</v>
      </c>
      <c r="G459" s="9">
        <f t="shared" si="85"/>
        <v>168</v>
      </c>
      <c r="H459" s="10">
        <v>142</v>
      </c>
      <c r="I459" s="33">
        <f t="shared" si="86"/>
        <v>-0.5067653584372539</v>
      </c>
      <c r="J459" s="11">
        <v>-3.0710172744721653E-2</v>
      </c>
      <c r="K459" s="10">
        <v>28</v>
      </c>
      <c r="L459" s="33">
        <f t="shared" si="87"/>
        <v>-1.3254060572412156</v>
      </c>
      <c r="M459" s="11">
        <v>0.13777777777777778</v>
      </c>
      <c r="N459" s="10">
        <v>466</v>
      </c>
      <c r="O459" s="33">
        <f t="shared" si="88"/>
        <v>0.74763107767449699</v>
      </c>
      <c r="P459" s="11">
        <v>1.4999999999999999E-2</v>
      </c>
      <c r="Q459" s="10">
        <v>70</v>
      </c>
      <c r="R459" s="33">
        <f t="shared" si="89"/>
        <v>-0.62241723776147606</v>
      </c>
      <c r="S459" s="12">
        <v>3.9603960396039604</v>
      </c>
      <c r="T459" s="10">
        <v>286</v>
      </c>
      <c r="U459" s="33">
        <f t="shared" si="90"/>
        <v>0.2933361396561539</v>
      </c>
      <c r="V459" s="11">
        <v>6.0999999999999999E-2</v>
      </c>
      <c r="W459" s="10">
        <v>188</v>
      </c>
      <c r="X459" s="33">
        <f t="shared" si="91"/>
        <v>-0.56797949616981314</v>
      </c>
      <c r="Y459" s="13">
        <v>67292</v>
      </c>
      <c r="Z459" s="10">
        <v>174</v>
      </c>
      <c r="AA459" s="33">
        <f t="shared" si="92"/>
        <v>-0.15949120863464381</v>
      </c>
      <c r="AB459" s="11">
        <v>5.9000000000000004E-2</v>
      </c>
      <c r="AC459" s="10">
        <v>113</v>
      </c>
      <c r="AD459" s="33">
        <f t="shared" si="93"/>
        <v>-0.61407608474138975</v>
      </c>
      <c r="AE459" s="11">
        <v>0.871</v>
      </c>
      <c r="AF459" s="10">
        <v>186</v>
      </c>
      <c r="AG459" s="33">
        <f t="shared" si="94"/>
        <v>-0.24283821351383361</v>
      </c>
      <c r="AH459" s="14">
        <v>2.8496612549638343</v>
      </c>
      <c r="AI459" s="10">
        <v>55</v>
      </c>
      <c r="AJ459" s="33">
        <f t="shared" si="95"/>
        <v>-0.3225515582393621</v>
      </c>
      <c r="AK459" s="13">
        <v>60579.33663366337</v>
      </c>
      <c r="AL459" s="38"/>
    </row>
    <row r="460" spans="1:38" x14ac:dyDescent="0.25">
      <c r="A460" t="s">
        <v>1061</v>
      </c>
      <c r="B460" s="5" t="s">
        <v>325</v>
      </c>
      <c r="C460" s="6" t="s">
        <v>30</v>
      </c>
      <c r="D460" s="7" t="s">
        <v>20</v>
      </c>
      <c r="E460" s="36">
        <f t="shared" si="84"/>
        <v>1.2652734328044184</v>
      </c>
      <c r="F460" s="8">
        <v>24.003739811532981</v>
      </c>
      <c r="G460" s="9">
        <f t="shared" si="85"/>
        <v>287</v>
      </c>
      <c r="H460" s="10">
        <v>23</v>
      </c>
      <c r="I460" s="33">
        <f t="shared" si="86"/>
        <v>-1.5625607543949629</v>
      </c>
      <c r="J460" s="11">
        <v>-0.12355212355212353</v>
      </c>
      <c r="K460" s="10">
        <v>465</v>
      </c>
      <c r="L460" s="33">
        <f t="shared" si="87"/>
        <v>0.64032282569202736</v>
      </c>
      <c r="M460" s="11">
        <v>3.1515757878939468E-2</v>
      </c>
      <c r="N460" s="10">
        <v>402</v>
      </c>
      <c r="O460" s="33">
        <f t="shared" si="88"/>
        <v>0.62473877746761908</v>
      </c>
      <c r="P460" s="11">
        <v>2.3E-2</v>
      </c>
      <c r="Q460" s="10">
        <v>116</v>
      </c>
      <c r="R460" s="33">
        <f t="shared" si="89"/>
        <v>-0.23153912147722425</v>
      </c>
      <c r="S460" s="12">
        <v>2.643171806167401</v>
      </c>
      <c r="T460" s="10">
        <v>420</v>
      </c>
      <c r="U460" s="33">
        <f t="shared" si="90"/>
        <v>0.6529496429421654</v>
      </c>
      <c r="V460" s="11">
        <v>3.7999999999999999E-2</v>
      </c>
      <c r="W460" s="10">
        <v>147</v>
      </c>
      <c r="X460" s="33">
        <f t="shared" si="91"/>
        <v>-0.67744881985803795</v>
      </c>
      <c r="Y460" s="13">
        <v>63977</v>
      </c>
      <c r="Z460" s="10">
        <v>116</v>
      </c>
      <c r="AA460" s="33">
        <f t="shared" si="92"/>
        <v>-0.49591133138131716</v>
      </c>
      <c r="AB460" s="11">
        <v>6.6000000000000003E-2</v>
      </c>
      <c r="AC460" s="10">
        <v>480</v>
      </c>
      <c r="AD460" s="33">
        <f t="shared" si="93"/>
        <v>0.87988404418175015</v>
      </c>
      <c r="AE460" s="11">
        <v>0.96799999999999997</v>
      </c>
      <c r="AF460" s="10">
        <v>543</v>
      </c>
      <c r="AG460" s="33">
        <f t="shared" si="94"/>
        <v>1.5243317846171063</v>
      </c>
      <c r="AH460" s="14">
        <v>0.98093639749731987</v>
      </c>
      <c r="AI460" s="10">
        <v>544</v>
      </c>
      <c r="AJ460" s="33">
        <f t="shared" si="95"/>
        <v>1.4483071078036815</v>
      </c>
      <c r="AK460" s="13">
        <v>1116368.3682819384</v>
      </c>
      <c r="AL460" s="38"/>
    </row>
    <row r="461" spans="1:38" x14ac:dyDescent="0.25">
      <c r="A461" t="s">
        <v>1062</v>
      </c>
      <c r="B461" s="5" t="s">
        <v>551</v>
      </c>
      <c r="C461" s="6" t="s">
        <v>54</v>
      </c>
      <c r="D461" s="7" t="s">
        <v>39</v>
      </c>
      <c r="E461" s="36">
        <f t="shared" si="84"/>
        <v>5.9095952879041862</v>
      </c>
      <c r="F461" s="8">
        <v>11.084103546916019</v>
      </c>
      <c r="G461" s="9">
        <f t="shared" si="85"/>
        <v>527</v>
      </c>
      <c r="H461" s="10">
        <v>521</v>
      </c>
      <c r="I461" s="33">
        <f t="shared" si="86"/>
        <v>1.0582826010601014</v>
      </c>
      <c r="J461" s="11">
        <v>0.10691318327974275</v>
      </c>
      <c r="K461" s="10">
        <v>282</v>
      </c>
      <c r="L461" s="33">
        <f t="shared" si="87"/>
        <v>0.11872866154810516</v>
      </c>
      <c r="M461" s="11">
        <v>5.9711736444749489E-2</v>
      </c>
      <c r="N461" s="10">
        <v>535</v>
      </c>
      <c r="O461" s="33">
        <f t="shared" si="88"/>
        <v>0.97805414056239315</v>
      </c>
      <c r="P461" s="11">
        <v>0</v>
      </c>
      <c r="Q461" s="10">
        <v>434</v>
      </c>
      <c r="R461" s="33">
        <f t="shared" si="89"/>
        <v>0.5528057078878641</v>
      </c>
      <c r="S461" s="12">
        <v>0</v>
      </c>
      <c r="T461" s="10">
        <v>531</v>
      </c>
      <c r="U461" s="33">
        <f t="shared" si="90"/>
        <v>0.95002166739582694</v>
      </c>
      <c r="V461" s="11">
        <v>1.9E-2</v>
      </c>
      <c r="W461" s="10">
        <v>483</v>
      </c>
      <c r="X461" s="33">
        <f t="shared" si="91"/>
        <v>1.0433495081641013</v>
      </c>
      <c r="Y461" s="13">
        <v>116087</v>
      </c>
      <c r="Z461" s="10">
        <v>521</v>
      </c>
      <c r="AA461" s="33">
        <f t="shared" si="92"/>
        <v>0.99394921221109356</v>
      </c>
      <c r="AB461" s="11">
        <v>3.5000000000000003E-2</v>
      </c>
      <c r="AC461" s="10">
        <v>508</v>
      </c>
      <c r="AD461" s="33">
        <f t="shared" si="93"/>
        <v>0.97229394906359567</v>
      </c>
      <c r="AE461" s="11">
        <v>0.97400000000000009</v>
      </c>
      <c r="AF461" s="10">
        <v>415</v>
      </c>
      <c r="AG461" s="33">
        <f t="shared" si="94"/>
        <v>0.45022456721446247</v>
      </c>
      <c r="AH461" s="14">
        <v>2.1167698820333016</v>
      </c>
      <c r="AI461" s="10">
        <v>490</v>
      </c>
      <c r="AJ461" s="33">
        <f t="shared" si="95"/>
        <v>4.9248580654578926E-2</v>
      </c>
      <c r="AK461" s="13">
        <v>282247.22924231424</v>
      </c>
      <c r="AL461" s="38"/>
    </row>
    <row r="462" spans="1:38" x14ac:dyDescent="0.25">
      <c r="A462" t="s">
        <v>1063</v>
      </c>
      <c r="B462" s="5" t="s">
        <v>138</v>
      </c>
      <c r="C462" s="6" t="s">
        <v>54</v>
      </c>
      <c r="D462" s="7" t="s">
        <v>39</v>
      </c>
      <c r="E462" s="36">
        <f t="shared" si="84"/>
        <v>-3.9060432195005337</v>
      </c>
      <c r="F462" s="8">
        <v>38.389377207350677</v>
      </c>
      <c r="G462" s="9">
        <f t="shared" si="85"/>
        <v>98</v>
      </c>
      <c r="H462" s="10">
        <v>215</v>
      </c>
      <c r="I462" s="33">
        <f t="shared" si="86"/>
        <v>-0.2380398404416017</v>
      </c>
      <c r="J462" s="11">
        <v>-7.0796460176991705E-3</v>
      </c>
      <c r="K462" s="10">
        <v>49</v>
      </c>
      <c r="L462" s="33">
        <f t="shared" si="87"/>
        <v>-0.95301020291574834</v>
      </c>
      <c r="M462" s="11">
        <v>0.11764705882352941</v>
      </c>
      <c r="N462" s="10">
        <v>52</v>
      </c>
      <c r="O462" s="33">
        <f t="shared" si="88"/>
        <v>-1.3568995633682879</v>
      </c>
      <c r="P462" s="11">
        <v>0.152</v>
      </c>
      <c r="Q462" s="10">
        <v>252</v>
      </c>
      <c r="R462" s="33">
        <f t="shared" si="89"/>
        <v>0.28832817332774074</v>
      </c>
      <c r="S462" s="12">
        <v>0.89126559714794995</v>
      </c>
      <c r="T462" s="10">
        <v>48</v>
      </c>
      <c r="U462" s="33">
        <f t="shared" si="90"/>
        <v>-1.3014715705687665</v>
      </c>
      <c r="V462" s="11">
        <v>0.16300000000000001</v>
      </c>
      <c r="W462" s="10">
        <v>61</v>
      </c>
      <c r="X462" s="33">
        <f t="shared" si="91"/>
        <v>-1.108985809890533</v>
      </c>
      <c r="Y462" s="13">
        <v>50909</v>
      </c>
      <c r="Z462" s="10">
        <v>238</v>
      </c>
      <c r="AA462" s="33">
        <f t="shared" si="92"/>
        <v>0.12886889657679079</v>
      </c>
      <c r="AB462" s="11">
        <v>5.2999999999999999E-2</v>
      </c>
      <c r="AC462" s="10">
        <v>202</v>
      </c>
      <c r="AD462" s="33">
        <f t="shared" si="93"/>
        <v>-5.9616655450326871E-2</v>
      </c>
      <c r="AE462" s="11">
        <v>0.90700000000000003</v>
      </c>
      <c r="AF462" s="10">
        <v>133</v>
      </c>
      <c r="AG462" s="33">
        <f t="shared" si="94"/>
        <v>-0.44901112341303145</v>
      </c>
      <c r="AH462" s="14">
        <v>3.0676824086006262</v>
      </c>
      <c r="AI462" s="10">
        <v>23</v>
      </c>
      <c r="AJ462" s="33">
        <f t="shared" si="95"/>
        <v>-0.34500559373822115</v>
      </c>
      <c r="AK462" s="13">
        <v>47192.201426024956</v>
      </c>
      <c r="AL462" s="38"/>
    </row>
    <row r="463" spans="1:38" x14ac:dyDescent="0.25">
      <c r="A463" t="s">
        <v>1064</v>
      </c>
      <c r="B463" s="5" t="s">
        <v>161</v>
      </c>
      <c r="C463" s="6" t="s">
        <v>19</v>
      </c>
      <c r="D463" s="7" t="s">
        <v>20</v>
      </c>
      <c r="E463" s="36">
        <f t="shared" si="84"/>
        <v>-3.0609419166420868</v>
      </c>
      <c r="F463" s="8">
        <v>36.038463170741458</v>
      </c>
      <c r="G463" s="9">
        <f t="shared" si="85"/>
        <v>121</v>
      </c>
      <c r="H463" s="10">
        <v>397</v>
      </c>
      <c r="I463" s="33">
        <f t="shared" si="86"/>
        <v>0.3131384146549413</v>
      </c>
      <c r="J463" s="11">
        <v>4.1388518024032095E-2</v>
      </c>
      <c r="K463" s="10">
        <v>242</v>
      </c>
      <c r="L463" s="33">
        <f t="shared" si="87"/>
        <v>3.5846196401111877E-2</v>
      </c>
      <c r="M463" s="11">
        <v>6.4192139737991261E-2</v>
      </c>
      <c r="N463" s="10">
        <v>99</v>
      </c>
      <c r="O463" s="33">
        <f t="shared" si="88"/>
        <v>-0.63490729965287995</v>
      </c>
      <c r="P463" s="11">
        <v>0.105</v>
      </c>
      <c r="Q463" s="10">
        <v>81</v>
      </c>
      <c r="R463" s="33">
        <f t="shared" si="89"/>
        <v>-0.47981921551006812</v>
      </c>
      <c r="S463" s="12">
        <v>3.4798534798534799</v>
      </c>
      <c r="T463" s="10">
        <v>133</v>
      </c>
      <c r="U463" s="33">
        <f t="shared" si="90"/>
        <v>-0.3633493880835193</v>
      </c>
      <c r="V463" s="11">
        <v>0.10300000000000001</v>
      </c>
      <c r="W463" s="10">
        <v>64</v>
      </c>
      <c r="X463" s="33">
        <f t="shared" si="91"/>
        <v>-1.0850775775073429</v>
      </c>
      <c r="Y463" s="13">
        <v>51633</v>
      </c>
      <c r="Z463" s="10">
        <v>150</v>
      </c>
      <c r="AA463" s="33">
        <f t="shared" si="92"/>
        <v>-0.30367126124036076</v>
      </c>
      <c r="AB463" s="11">
        <v>6.2E-2</v>
      </c>
      <c r="AC463" s="10">
        <v>240</v>
      </c>
      <c r="AD463" s="33">
        <f t="shared" si="93"/>
        <v>0.1098015034997184</v>
      </c>
      <c r="AE463" s="11">
        <v>0.91799999999999993</v>
      </c>
      <c r="AF463" s="10">
        <v>30</v>
      </c>
      <c r="AG463" s="33">
        <f t="shared" si="94"/>
        <v>-1.2444604150730612</v>
      </c>
      <c r="AH463" s="14">
        <v>3.9088441902919242</v>
      </c>
      <c r="AI463" s="10">
        <v>62</v>
      </c>
      <c r="AJ463" s="33">
        <f t="shared" si="95"/>
        <v>-0.3201989085735289</v>
      </c>
      <c r="AK463" s="13">
        <v>61981.990476190476</v>
      </c>
      <c r="AL463" s="38"/>
    </row>
    <row r="464" spans="1:38" x14ac:dyDescent="0.25">
      <c r="A464" t="s">
        <v>1065</v>
      </c>
      <c r="B464" s="5" t="s">
        <v>101</v>
      </c>
      <c r="C464" s="6" t="s">
        <v>24</v>
      </c>
      <c r="D464" s="7" t="s">
        <v>20</v>
      </c>
      <c r="E464" s="36">
        <f t="shared" si="84"/>
        <v>-5.9596470201879468</v>
      </c>
      <c r="F464" s="8">
        <v>44.102119554736163</v>
      </c>
      <c r="G464" s="9">
        <f t="shared" si="85"/>
        <v>61</v>
      </c>
      <c r="H464" s="10">
        <v>60</v>
      </c>
      <c r="I464" s="33">
        <f t="shared" si="86"/>
        <v>-0.9022712514310246</v>
      </c>
      <c r="J464" s="11">
        <v>-6.5489201713736067E-2</v>
      </c>
      <c r="K464" s="10">
        <v>271</v>
      </c>
      <c r="L464" s="33">
        <f t="shared" si="87"/>
        <v>9.0396202253064453E-2</v>
      </c>
      <c r="M464" s="11">
        <v>6.1243313041874192E-2</v>
      </c>
      <c r="N464" s="10">
        <v>85</v>
      </c>
      <c r="O464" s="33">
        <f t="shared" si="88"/>
        <v>-0.75779959985975809</v>
      </c>
      <c r="P464" s="11">
        <v>0.113</v>
      </c>
      <c r="Q464" s="10">
        <v>49</v>
      </c>
      <c r="R464" s="33">
        <f t="shared" si="89"/>
        <v>-0.9742254165231774</v>
      </c>
      <c r="S464" s="12">
        <v>5.1459580838323351</v>
      </c>
      <c r="T464" s="10">
        <v>81</v>
      </c>
      <c r="U464" s="33">
        <f t="shared" si="90"/>
        <v>-0.7542336307857056</v>
      </c>
      <c r="V464" s="11">
        <v>0.128</v>
      </c>
      <c r="W464" s="10">
        <v>54</v>
      </c>
      <c r="X464" s="33">
        <f t="shared" si="91"/>
        <v>-1.1241431008627487</v>
      </c>
      <c r="Y464" s="13">
        <v>50450</v>
      </c>
      <c r="Z464" s="10">
        <v>34</v>
      </c>
      <c r="AA464" s="33">
        <f t="shared" si="92"/>
        <v>-1.6493517522270542</v>
      </c>
      <c r="AB464" s="11">
        <v>0.09</v>
      </c>
      <c r="AC464" s="10">
        <v>141</v>
      </c>
      <c r="AD464" s="33">
        <f t="shared" si="93"/>
        <v>-0.38305132253678192</v>
      </c>
      <c r="AE464" s="11">
        <v>0.8859999999999999</v>
      </c>
      <c r="AF464" s="10">
        <v>196</v>
      </c>
      <c r="AG464" s="33">
        <f t="shared" si="94"/>
        <v>-0.20779908804237704</v>
      </c>
      <c r="AH464" s="14">
        <v>2.8126085182029947</v>
      </c>
      <c r="AI464" s="10">
        <v>216</v>
      </c>
      <c r="AJ464" s="33">
        <f t="shared" si="95"/>
        <v>-0.24769465235054378</v>
      </c>
      <c r="AK464" s="13">
        <v>105209.15475299401</v>
      </c>
      <c r="AL464" s="38"/>
    </row>
    <row r="465" spans="1:38" x14ac:dyDescent="0.25">
      <c r="A465" t="s">
        <v>1066</v>
      </c>
      <c r="B465" s="5" t="s">
        <v>234</v>
      </c>
      <c r="C465" s="6" t="s">
        <v>172</v>
      </c>
      <c r="D465" s="7" t="s">
        <v>39</v>
      </c>
      <c r="E465" s="36">
        <f t="shared" si="84"/>
        <v>-0.85809584159037067</v>
      </c>
      <c r="F465" s="8">
        <v>29.910556680936839</v>
      </c>
      <c r="G465" s="9">
        <f t="shared" si="85"/>
        <v>194</v>
      </c>
      <c r="H465" s="10">
        <v>214</v>
      </c>
      <c r="I465" s="33">
        <f t="shared" si="86"/>
        <v>-0.24079400888887659</v>
      </c>
      <c r="J465" s="11">
        <v>-7.3218353400585912E-3</v>
      </c>
      <c r="K465" s="10">
        <v>8</v>
      </c>
      <c r="L465" s="33">
        <f t="shared" si="87"/>
        <v>-2.1137376275231992</v>
      </c>
      <c r="M465" s="11">
        <v>0.18039286357902326</v>
      </c>
      <c r="N465" s="10">
        <v>182</v>
      </c>
      <c r="O465" s="33">
        <f t="shared" si="88"/>
        <v>-8.18919487219293E-2</v>
      </c>
      <c r="P465" s="11">
        <v>6.9000000000000006E-2</v>
      </c>
      <c r="Q465" s="10">
        <v>129</v>
      </c>
      <c r="R465" s="33">
        <f t="shared" si="89"/>
        <v>-0.15245326765035047</v>
      </c>
      <c r="S465" s="12">
        <v>2.3766595640059007</v>
      </c>
      <c r="T465" s="10">
        <v>272</v>
      </c>
      <c r="U465" s="33">
        <f t="shared" si="90"/>
        <v>0.24643003053189153</v>
      </c>
      <c r="V465" s="11">
        <v>6.4000000000000001E-2</v>
      </c>
      <c r="W465" s="10">
        <v>209</v>
      </c>
      <c r="X465" s="33">
        <f t="shared" si="91"/>
        <v>-0.45732136534651263</v>
      </c>
      <c r="Y465" s="13">
        <v>70643</v>
      </c>
      <c r="Z465" s="10">
        <v>303</v>
      </c>
      <c r="AA465" s="33">
        <f t="shared" si="92"/>
        <v>0.32110896671774686</v>
      </c>
      <c r="AB465" s="11">
        <v>4.9000000000000002E-2</v>
      </c>
      <c r="AC465" s="10">
        <v>227</v>
      </c>
      <c r="AD465" s="33">
        <f t="shared" si="93"/>
        <v>6.3596551058798204E-2</v>
      </c>
      <c r="AE465" s="11">
        <v>0.91500000000000004</v>
      </c>
      <c r="AF465" s="10">
        <v>105</v>
      </c>
      <c r="AG465" s="33">
        <f t="shared" si="94"/>
        <v>-0.57990771772944905</v>
      </c>
      <c r="AH465" s="14">
        <v>3.206101304244799</v>
      </c>
      <c r="AI465" s="10">
        <v>197</v>
      </c>
      <c r="AJ465" s="33">
        <f t="shared" si="95"/>
        <v>-0.25581987857853461</v>
      </c>
      <c r="AK465" s="13">
        <v>100364.88067529914</v>
      </c>
      <c r="AL465" s="38"/>
    </row>
    <row r="466" spans="1:38" x14ac:dyDescent="0.25">
      <c r="A466" t="s">
        <v>1067</v>
      </c>
      <c r="B466" s="5" t="s">
        <v>214</v>
      </c>
      <c r="C466" s="6" t="s">
        <v>49</v>
      </c>
      <c r="D466" s="7" t="s">
        <v>39</v>
      </c>
      <c r="E466" s="36">
        <f t="shared" si="84"/>
        <v>-1.3971912783645026</v>
      </c>
      <c r="F466" s="8">
        <v>31.410219532121165</v>
      </c>
      <c r="G466" s="9">
        <f t="shared" si="85"/>
        <v>174</v>
      </c>
      <c r="H466" s="10">
        <v>453</v>
      </c>
      <c r="I466" s="33">
        <f t="shared" si="86"/>
        <v>0.49637461383192238</v>
      </c>
      <c r="J466" s="11">
        <v>5.7501494321577917E-2</v>
      </c>
      <c r="K466" s="10">
        <v>498</v>
      </c>
      <c r="L466" s="33">
        <f t="shared" si="87"/>
        <v>0.73825151911264608</v>
      </c>
      <c r="M466" s="11">
        <v>2.6221995926680244E-2</v>
      </c>
      <c r="N466" s="10">
        <v>185</v>
      </c>
      <c r="O466" s="33">
        <f t="shared" si="88"/>
        <v>-6.6530411196069547E-2</v>
      </c>
      <c r="P466" s="11">
        <v>6.8000000000000005E-2</v>
      </c>
      <c r="Q466" s="10">
        <v>86</v>
      </c>
      <c r="R466" s="33">
        <f t="shared" si="89"/>
        <v>-0.45356031215438686</v>
      </c>
      <c r="S466" s="12">
        <v>3.3913633280578792</v>
      </c>
      <c r="T466" s="10">
        <v>250</v>
      </c>
      <c r="U466" s="33">
        <f t="shared" si="90"/>
        <v>0.16825318199145417</v>
      </c>
      <c r="V466" s="11">
        <v>6.9000000000000006E-2</v>
      </c>
      <c r="W466" s="10">
        <v>152</v>
      </c>
      <c r="X466" s="33">
        <f t="shared" si="91"/>
        <v>-0.66701373500570638</v>
      </c>
      <c r="Y466" s="13">
        <v>64293</v>
      </c>
      <c r="Z466" s="10">
        <v>167</v>
      </c>
      <c r="AA466" s="33">
        <f t="shared" si="92"/>
        <v>-0.20755122616988256</v>
      </c>
      <c r="AB466" s="11">
        <v>0.06</v>
      </c>
      <c r="AC466" s="10">
        <v>141</v>
      </c>
      <c r="AD466" s="33">
        <f t="shared" si="93"/>
        <v>-0.38305132253678192</v>
      </c>
      <c r="AE466" s="11">
        <v>0.8859999999999999</v>
      </c>
      <c r="AF466" s="10">
        <v>223</v>
      </c>
      <c r="AG466" s="33">
        <f t="shared" si="94"/>
        <v>-0.12508017289192067</v>
      </c>
      <c r="AH466" s="14">
        <v>2.725135952978476</v>
      </c>
      <c r="AI466" s="10">
        <v>180</v>
      </c>
      <c r="AJ466" s="33">
        <f t="shared" si="95"/>
        <v>-0.26049577322516537</v>
      </c>
      <c r="AK466" s="13">
        <v>97577.10411485417</v>
      </c>
      <c r="AL466" s="38"/>
    </row>
    <row r="467" spans="1:38" ht="22.5" x14ac:dyDescent="0.25">
      <c r="A467" t="s">
        <v>1068</v>
      </c>
      <c r="B467" s="5" t="s">
        <v>258</v>
      </c>
      <c r="C467" s="6" t="s">
        <v>172</v>
      </c>
      <c r="D467" s="7" t="s">
        <v>39</v>
      </c>
      <c r="E467" s="36">
        <f t="shared" si="84"/>
        <v>-0.41988304317993919</v>
      </c>
      <c r="F467" s="8">
        <v>28.691530493992897</v>
      </c>
      <c r="G467" s="9">
        <f t="shared" si="85"/>
        <v>218</v>
      </c>
      <c r="H467" s="10">
        <v>281</v>
      </c>
      <c r="I467" s="33">
        <f t="shared" si="86"/>
        <v>1.7346080578420513E-2</v>
      </c>
      <c r="J467" s="11">
        <v>1.5377855887521941E-2</v>
      </c>
      <c r="K467" s="10">
        <v>46</v>
      </c>
      <c r="L467" s="33">
        <f t="shared" si="87"/>
        <v>-0.95536173117981704</v>
      </c>
      <c r="M467" s="11">
        <v>0.11777417612101566</v>
      </c>
      <c r="N467" s="10">
        <v>270</v>
      </c>
      <c r="O467" s="33">
        <f t="shared" si="88"/>
        <v>0.25606187684698517</v>
      </c>
      <c r="P467" s="11">
        <v>4.7E-2</v>
      </c>
      <c r="Q467" s="10">
        <v>207</v>
      </c>
      <c r="R467" s="33">
        <f t="shared" si="89"/>
        <v>0.16759091717848493</v>
      </c>
      <c r="S467" s="12">
        <v>1.2981393336218088</v>
      </c>
      <c r="T467" s="10">
        <v>188</v>
      </c>
      <c r="U467" s="33">
        <f t="shared" si="90"/>
        <v>-8.1912733337945104E-2</v>
      </c>
      <c r="V467" s="11">
        <v>8.5000000000000006E-2</v>
      </c>
      <c r="W467" s="10">
        <v>225</v>
      </c>
      <c r="X467" s="33">
        <f t="shared" si="91"/>
        <v>-0.40656590516286212</v>
      </c>
      <c r="Y467" s="13">
        <v>72180</v>
      </c>
      <c r="Z467" s="10">
        <v>124</v>
      </c>
      <c r="AA467" s="33">
        <f t="shared" si="92"/>
        <v>-0.44785131384607807</v>
      </c>
      <c r="AB467" s="11">
        <v>6.5000000000000002E-2</v>
      </c>
      <c r="AC467" s="10">
        <v>395</v>
      </c>
      <c r="AD467" s="33">
        <f t="shared" si="93"/>
        <v>0.5872526787225798</v>
      </c>
      <c r="AE467" s="11">
        <v>0.94900000000000007</v>
      </c>
      <c r="AF467" s="10">
        <v>79</v>
      </c>
      <c r="AG467" s="33">
        <f t="shared" si="94"/>
        <v>-0.73334661686307878</v>
      </c>
      <c r="AH467" s="14">
        <v>3.3683579548310916</v>
      </c>
      <c r="AI467" s="10">
        <v>90</v>
      </c>
      <c r="AJ467" s="33">
        <f t="shared" si="95"/>
        <v>-0.30647198685993959</v>
      </c>
      <c r="AK467" s="13">
        <v>70166.005192557335</v>
      </c>
      <c r="AL467" s="38"/>
    </row>
    <row r="468" spans="1:38" ht="22.5" x14ac:dyDescent="0.25">
      <c r="A468" t="s">
        <v>1069</v>
      </c>
      <c r="B468" s="5" t="s">
        <v>481</v>
      </c>
      <c r="C468" s="6" t="s">
        <v>49</v>
      </c>
      <c r="D468" s="7" t="s">
        <v>39</v>
      </c>
      <c r="E468" s="36">
        <f t="shared" si="84"/>
        <v>4.2861116326013926</v>
      </c>
      <c r="F468" s="8">
        <v>15.60033195710494</v>
      </c>
      <c r="G468" s="9">
        <f t="shared" si="85"/>
        <v>455</v>
      </c>
      <c r="H468" s="10">
        <v>526</v>
      </c>
      <c r="I468" s="33">
        <f t="shared" si="86"/>
        <v>1.1200566473669598</v>
      </c>
      <c r="J468" s="11">
        <v>0.11234531813309956</v>
      </c>
      <c r="K468" s="10">
        <v>436</v>
      </c>
      <c r="L468" s="33">
        <f t="shared" si="87"/>
        <v>0.55361341465295666</v>
      </c>
      <c r="M468" s="11">
        <v>3.6203035580990299E-2</v>
      </c>
      <c r="N468" s="10">
        <v>369</v>
      </c>
      <c r="O468" s="33">
        <f t="shared" si="88"/>
        <v>0.5479310898383204</v>
      </c>
      <c r="P468" s="11">
        <v>2.7999999999999997E-2</v>
      </c>
      <c r="Q468" s="10">
        <v>306</v>
      </c>
      <c r="R468" s="33">
        <f t="shared" si="89"/>
        <v>0.37734840165178368</v>
      </c>
      <c r="S468" s="12">
        <v>0.59127540294323755</v>
      </c>
      <c r="T468" s="10">
        <v>420</v>
      </c>
      <c r="U468" s="33">
        <f t="shared" si="90"/>
        <v>0.6529496429421654</v>
      </c>
      <c r="V468" s="11">
        <v>3.7999999999999999E-2</v>
      </c>
      <c r="W468" s="10">
        <v>458</v>
      </c>
      <c r="X468" s="33">
        <f t="shared" si="91"/>
        <v>0.82751496830701632</v>
      </c>
      <c r="Y468" s="13">
        <v>109551</v>
      </c>
      <c r="Z468" s="10">
        <v>450</v>
      </c>
      <c r="AA468" s="33">
        <f t="shared" si="92"/>
        <v>0.75364912453489841</v>
      </c>
      <c r="AB468" s="11">
        <v>0.04</v>
      </c>
      <c r="AC468" s="10">
        <v>406</v>
      </c>
      <c r="AD468" s="33">
        <f t="shared" si="93"/>
        <v>0.61805598034985931</v>
      </c>
      <c r="AE468" s="11">
        <v>0.95099999999999996</v>
      </c>
      <c r="AF468" s="10">
        <v>425</v>
      </c>
      <c r="AG468" s="33">
        <f t="shared" si="94"/>
        <v>0.47157098913432544</v>
      </c>
      <c r="AH468" s="14">
        <v>2.0941967344007555</v>
      </c>
      <c r="AI468" s="10">
        <v>415</v>
      </c>
      <c r="AJ468" s="33">
        <f t="shared" si="95"/>
        <v>-0.11059135124484352</v>
      </c>
      <c r="AK468" s="13">
        <v>186950.38248948843</v>
      </c>
      <c r="AL468" s="38"/>
    </row>
    <row r="469" spans="1:38" ht="22.5" x14ac:dyDescent="0.25">
      <c r="A469" t="s">
        <v>1070</v>
      </c>
      <c r="B469" s="5" t="s">
        <v>182</v>
      </c>
      <c r="C469" s="6" t="s">
        <v>93</v>
      </c>
      <c r="D469" s="7" t="s">
        <v>34</v>
      </c>
      <c r="E469" s="36">
        <f t="shared" si="84"/>
        <v>-2.384243035744805</v>
      </c>
      <c r="F469" s="8">
        <v>34.156013229795576</v>
      </c>
      <c r="G469" s="9">
        <f t="shared" si="85"/>
        <v>141</v>
      </c>
      <c r="H469" s="10">
        <v>474</v>
      </c>
      <c r="I469" s="33">
        <f t="shared" si="86"/>
        <v>0.59502613852230013</v>
      </c>
      <c r="J469" s="11">
        <v>6.6176470588235281E-2</v>
      </c>
      <c r="K469" s="10">
        <v>558</v>
      </c>
      <c r="L469" s="33">
        <f t="shared" si="87"/>
        <v>1.1238728346660631</v>
      </c>
      <c r="M469" s="11">
        <v>5.3763440860215058E-3</v>
      </c>
      <c r="N469" s="10">
        <v>127</v>
      </c>
      <c r="O469" s="33">
        <f t="shared" si="88"/>
        <v>-0.38912269923912424</v>
      </c>
      <c r="P469" s="11">
        <v>8.900000000000001E-2</v>
      </c>
      <c r="Q469" s="10">
        <v>214</v>
      </c>
      <c r="R469" s="33">
        <f t="shared" si="89"/>
        <v>0.19165707448852318</v>
      </c>
      <c r="S469" s="12">
        <v>1.2170385395537526</v>
      </c>
      <c r="T469" s="10">
        <v>139</v>
      </c>
      <c r="U469" s="33">
        <f t="shared" si="90"/>
        <v>-0.31644327895925689</v>
      </c>
      <c r="V469" s="11">
        <v>0.1</v>
      </c>
      <c r="W469" s="10">
        <v>145</v>
      </c>
      <c r="X469" s="33">
        <f t="shared" si="91"/>
        <v>-0.68682718725696879</v>
      </c>
      <c r="Y469" s="13">
        <v>63693</v>
      </c>
      <c r="Z469" s="10">
        <v>161</v>
      </c>
      <c r="AA469" s="33">
        <f t="shared" si="92"/>
        <v>-0.25561124370512167</v>
      </c>
      <c r="AB469" s="11">
        <v>6.0999999999999999E-2</v>
      </c>
      <c r="AC469" s="10">
        <v>48</v>
      </c>
      <c r="AD469" s="33">
        <f t="shared" si="93"/>
        <v>-1.3687569746097792</v>
      </c>
      <c r="AE469" s="11">
        <v>0.82200000000000006</v>
      </c>
      <c r="AF469" s="10">
        <v>264</v>
      </c>
      <c r="AG469" s="33">
        <f t="shared" si="94"/>
        <v>-8.6766136483726088E-3</v>
      </c>
      <c r="AH469" s="14">
        <v>2.6020429710434825</v>
      </c>
      <c r="AI469" s="10">
        <v>492</v>
      </c>
      <c r="AJ469" s="33">
        <f t="shared" si="95"/>
        <v>5.3222734607701237E-2</v>
      </c>
      <c r="AK469" s="13">
        <v>284616.62677484786</v>
      </c>
      <c r="AL469" s="38"/>
    </row>
    <row r="470" spans="1:38" x14ac:dyDescent="0.25">
      <c r="A470" t="s">
        <v>1071</v>
      </c>
      <c r="B470" s="5" t="s">
        <v>446</v>
      </c>
      <c r="C470" s="6" t="s">
        <v>47</v>
      </c>
      <c r="D470" s="7" t="s">
        <v>20</v>
      </c>
      <c r="E470" s="36">
        <f t="shared" si="84"/>
        <v>3.3693466338726226</v>
      </c>
      <c r="F470" s="8">
        <v>18.150601015374868</v>
      </c>
      <c r="G470" s="9">
        <f t="shared" si="85"/>
        <v>415</v>
      </c>
      <c r="H470" s="10">
        <v>528</v>
      </c>
      <c r="I470" s="33">
        <f t="shared" si="86"/>
        <v>1.156329779179464</v>
      </c>
      <c r="J470" s="11">
        <v>0.11553501599715599</v>
      </c>
      <c r="K470" s="10">
        <v>426</v>
      </c>
      <c r="L470" s="33">
        <f t="shared" si="87"/>
        <v>0.53818531765159927</v>
      </c>
      <c r="M470" s="11">
        <v>3.7037037037037035E-2</v>
      </c>
      <c r="N470" s="10">
        <v>311</v>
      </c>
      <c r="O470" s="33">
        <f t="shared" si="88"/>
        <v>0.39431571457972286</v>
      </c>
      <c r="P470" s="11">
        <v>3.7999999999999999E-2</v>
      </c>
      <c r="Q470" s="10">
        <v>139</v>
      </c>
      <c r="R470" s="33">
        <f t="shared" si="89"/>
        <v>-0.10914666828651737</v>
      </c>
      <c r="S470" s="12">
        <v>2.2307202039515617</v>
      </c>
      <c r="T470" s="10">
        <v>545</v>
      </c>
      <c r="U470" s="33">
        <f t="shared" si="90"/>
        <v>1.0438338856443516</v>
      </c>
      <c r="V470" s="11">
        <v>1.3000000000000001E-2</v>
      </c>
      <c r="W470" s="10">
        <v>485</v>
      </c>
      <c r="X470" s="33">
        <f t="shared" si="91"/>
        <v>1.0528599652447075</v>
      </c>
      <c r="Y470" s="13">
        <v>116375</v>
      </c>
      <c r="Z470" s="10">
        <v>303</v>
      </c>
      <c r="AA470" s="33">
        <f t="shared" si="92"/>
        <v>0.32110896671774686</v>
      </c>
      <c r="AB470" s="11">
        <v>4.9000000000000002E-2</v>
      </c>
      <c r="AC470" s="10">
        <v>303</v>
      </c>
      <c r="AD470" s="33">
        <f t="shared" si="93"/>
        <v>0.32542461489068902</v>
      </c>
      <c r="AE470" s="11">
        <v>0.93200000000000005</v>
      </c>
      <c r="AF470" s="10">
        <v>224</v>
      </c>
      <c r="AG470" s="33">
        <f t="shared" si="94"/>
        <v>-0.1171200606241056</v>
      </c>
      <c r="AH470" s="14">
        <v>2.7167183928802268</v>
      </c>
      <c r="AI470" s="10">
        <v>282</v>
      </c>
      <c r="AJ470" s="33">
        <f t="shared" si="95"/>
        <v>-0.21359441587926914</v>
      </c>
      <c r="AK470" s="13">
        <v>125539.77533460803</v>
      </c>
      <c r="AL470" s="38"/>
    </row>
    <row r="471" spans="1:38" ht="22.5" x14ac:dyDescent="0.25">
      <c r="A471" t="s">
        <v>1072</v>
      </c>
      <c r="B471" s="5" t="s">
        <v>422</v>
      </c>
      <c r="C471" s="6" t="s">
        <v>41</v>
      </c>
      <c r="D471" s="7" t="s">
        <v>34</v>
      </c>
      <c r="E471" s="36">
        <f t="shared" si="84"/>
        <v>2.8376870907011607</v>
      </c>
      <c r="F471" s="8">
        <v>19.629578598904157</v>
      </c>
      <c r="G471" s="9">
        <f t="shared" si="85"/>
        <v>389</v>
      </c>
      <c r="H471" s="10">
        <v>213</v>
      </c>
      <c r="I471" s="33">
        <f t="shared" si="86"/>
        <v>-0.24228777319894568</v>
      </c>
      <c r="J471" s="11">
        <v>-7.4531903290311341E-3</v>
      </c>
      <c r="K471" s="10">
        <v>329</v>
      </c>
      <c r="L471" s="33">
        <f t="shared" si="87"/>
        <v>0.25946608521726389</v>
      </c>
      <c r="M471" s="11">
        <v>5.2103849597135182E-2</v>
      </c>
      <c r="N471" s="10">
        <v>411</v>
      </c>
      <c r="O471" s="33">
        <f t="shared" si="88"/>
        <v>0.64010031499347875</v>
      </c>
      <c r="P471" s="11">
        <v>2.2000000000000002E-2</v>
      </c>
      <c r="Q471" s="10">
        <v>434</v>
      </c>
      <c r="R471" s="33">
        <f t="shared" si="89"/>
        <v>0.5528057078878641</v>
      </c>
      <c r="S471" s="12">
        <v>0</v>
      </c>
      <c r="T471" s="10">
        <v>121</v>
      </c>
      <c r="U471" s="33">
        <f t="shared" si="90"/>
        <v>-0.41025549720778148</v>
      </c>
      <c r="V471" s="11">
        <v>0.106</v>
      </c>
      <c r="W471" s="10">
        <v>487</v>
      </c>
      <c r="X471" s="33">
        <f t="shared" si="91"/>
        <v>1.0644838572321147</v>
      </c>
      <c r="Y471" s="13">
        <v>116727</v>
      </c>
      <c r="Z471" s="10">
        <v>398</v>
      </c>
      <c r="AA471" s="33">
        <f t="shared" si="92"/>
        <v>0.60946907192918143</v>
      </c>
      <c r="AB471" s="11">
        <v>4.2999999999999997E-2</v>
      </c>
      <c r="AC471" s="10">
        <v>389</v>
      </c>
      <c r="AD471" s="33">
        <f t="shared" si="93"/>
        <v>0.57185102790893749</v>
      </c>
      <c r="AE471" s="11">
        <v>0.94799999999999995</v>
      </c>
      <c r="AF471" s="10">
        <v>92</v>
      </c>
      <c r="AG471" s="33">
        <f t="shared" si="94"/>
        <v>-0.63302618588188775</v>
      </c>
      <c r="AH471" s="14">
        <v>3.2622723584908493</v>
      </c>
      <c r="AI471" s="10">
        <v>372</v>
      </c>
      <c r="AJ471" s="33">
        <f t="shared" si="95"/>
        <v>-0.14722169430696905</v>
      </c>
      <c r="AK471" s="13">
        <v>165111.30793650795</v>
      </c>
      <c r="AL471" s="38"/>
    </row>
    <row r="472" spans="1:38" x14ac:dyDescent="0.25">
      <c r="A472" t="s">
        <v>1073</v>
      </c>
      <c r="B472" s="5" t="s">
        <v>367</v>
      </c>
      <c r="C472" s="6" t="s">
        <v>49</v>
      </c>
      <c r="D472" s="7" t="s">
        <v>39</v>
      </c>
      <c r="E472" s="36">
        <f t="shared" si="84"/>
        <v>1.8604926785585647</v>
      </c>
      <c r="F472" s="8">
        <v>22.347951002581446</v>
      </c>
      <c r="G472" s="9">
        <f t="shared" si="85"/>
        <v>330</v>
      </c>
      <c r="H472" s="10">
        <v>472</v>
      </c>
      <c r="I472" s="33">
        <f t="shared" si="86"/>
        <v>0.58191910284137482</v>
      </c>
      <c r="J472" s="11">
        <v>6.5023896172227813E-2</v>
      </c>
      <c r="K472" s="10">
        <v>484</v>
      </c>
      <c r="L472" s="33">
        <f t="shared" si="87"/>
        <v>0.69222857092951751</v>
      </c>
      <c r="M472" s="11">
        <v>2.8709872804360992E-2</v>
      </c>
      <c r="N472" s="10">
        <v>411</v>
      </c>
      <c r="O472" s="33">
        <f t="shared" si="88"/>
        <v>0.64010031499347875</v>
      </c>
      <c r="P472" s="11">
        <v>2.2000000000000002E-2</v>
      </c>
      <c r="Q472" s="10">
        <v>375</v>
      </c>
      <c r="R472" s="33">
        <f t="shared" si="89"/>
        <v>0.47950547064378213</v>
      </c>
      <c r="S472" s="12">
        <v>0.24701523260601072</v>
      </c>
      <c r="T472" s="10">
        <v>357</v>
      </c>
      <c r="U472" s="33">
        <f t="shared" si="90"/>
        <v>0.4965959458612908</v>
      </c>
      <c r="V472" s="11">
        <v>4.8000000000000001E-2</v>
      </c>
      <c r="W472" s="10">
        <v>336</v>
      </c>
      <c r="X472" s="33">
        <f t="shared" si="91"/>
        <v>6.3145002873731787E-2</v>
      </c>
      <c r="Y472" s="13">
        <v>86404</v>
      </c>
      <c r="Z472" s="10">
        <v>321</v>
      </c>
      <c r="AA472" s="33">
        <f t="shared" si="92"/>
        <v>0.36916898425298594</v>
      </c>
      <c r="AB472" s="11">
        <v>4.8000000000000001E-2</v>
      </c>
      <c r="AC472" s="10">
        <v>116</v>
      </c>
      <c r="AD472" s="33">
        <f t="shared" si="93"/>
        <v>-0.58327278311410846</v>
      </c>
      <c r="AE472" s="11">
        <v>0.873</v>
      </c>
      <c r="AF472" s="10">
        <v>426</v>
      </c>
      <c r="AG472" s="33">
        <f t="shared" si="94"/>
        <v>0.4764970398114029</v>
      </c>
      <c r="AH472" s="14">
        <v>2.0889875958577004</v>
      </c>
      <c r="AI472" s="10">
        <v>341</v>
      </c>
      <c r="AJ472" s="33">
        <f t="shared" si="95"/>
        <v>-0.16964574139268124</v>
      </c>
      <c r="AK472" s="13">
        <v>151742.05187319886</v>
      </c>
      <c r="AL472" s="38"/>
    </row>
    <row r="473" spans="1:38" x14ac:dyDescent="0.25">
      <c r="A473" t="s">
        <v>1074</v>
      </c>
      <c r="B473" s="5" t="s">
        <v>153</v>
      </c>
      <c r="C473" s="6" t="s">
        <v>49</v>
      </c>
      <c r="D473" s="7" t="s">
        <v>39</v>
      </c>
      <c r="E473" s="36">
        <f t="shared" si="84"/>
        <v>-3.4921976072592149</v>
      </c>
      <c r="F473" s="8">
        <v>37.238135982758443</v>
      </c>
      <c r="G473" s="9">
        <f t="shared" si="85"/>
        <v>113</v>
      </c>
      <c r="H473" s="10">
        <v>394</v>
      </c>
      <c r="I473" s="33">
        <f t="shared" si="86"/>
        <v>0.30730908164501886</v>
      </c>
      <c r="J473" s="11">
        <v>4.0875912408759207E-2</v>
      </c>
      <c r="K473" s="10">
        <v>100</v>
      </c>
      <c r="L473" s="33">
        <f t="shared" si="87"/>
        <v>-0.4933177416114205</v>
      </c>
      <c r="M473" s="11">
        <v>9.2797319932998321E-2</v>
      </c>
      <c r="N473" s="10">
        <v>207</v>
      </c>
      <c r="O473" s="33">
        <f t="shared" si="88"/>
        <v>5.6361889010808519E-2</v>
      </c>
      <c r="P473" s="11">
        <v>0.06</v>
      </c>
      <c r="Q473" s="10">
        <v>202</v>
      </c>
      <c r="R473" s="33">
        <f t="shared" si="89"/>
        <v>0.15471049091840958</v>
      </c>
      <c r="S473" s="12">
        <v>1.3415452161717176</v>
      </c>
      <c r="T473" s="10">
        <v>104</v>
      </c>
      <c r="U473" s="33">
        <f t="shared" si="90"/>
        <v>-0.53533845487248122</v>
      </c>
      <c r="V473" s="11">
        <v>0.114</v>
      </c>
      <c r="W473" s="10">
        <v>137</v>
      </c>
      <c r="X473" s="33">
        <f t="shared" si="91"/>
        <v>-0.71063635237890244</v>
      </c>
      <c r="Y473" s="13">
        <v>62972</v>
      </c>
      <c r="Z473" s="10">
        <v>99</v>
      </c>
      <c r="AA473" s="33">
        <f t="shared" si="92"/>
        <v>-0.73621141905751197</v>
      </c>
      <c r="AB473" s="11">
        <v>7.0999999999999994E-2</v>
      </c>
      <c r="AC473" s="10">
        <v>39</v>
      </c>
      <c r="AD473" s="33">
        <f t="shared" si="93"/>
        <v>-1.6767899908825918</v>
      </c>
      <c r="AE473" s="11">
        <v>0.80200000000000005</v>
      </c>
      <c r="AF473" s="10">
        <v>356</v>
      </c>
      <c r="AG473" s="33">
        <f t="shared" si="94"/>
        <v>0.2948915248963746</v>
      </c>
      <c r="AH473" s="14">
        <v>2.2810295274962282</v>
      </c>
      <c r="AI473" s="10">
        <v>128</v>
      </c>
      <c r="AJ473" s="33">
        <f t="shared" si="95"/>
        <v>-0.28605794491775444</v>
      </c>
      <c r="AK473" s="13">
        <v>82336.892676382704</v>
      </c>
      <c r="AL473" s="38"/>
    </row>
    <row r="474" spans="1:38" x14ac:dyDescent="0.25">
      <c r="A474" t="s">
        <v>1075</v>
      </c>
      <c r="B474" s="5" t="s">
        <v>83</v>
      </c>
      <c r="C474" s="6" t="s">
        <v>30</v>
      </c>
      <c r="D474" s="7" t="s">
        <v>20</v>
      </c>
      <c r="E474" s="36">
        <f t="shared" si="84"/>
        <v>-7.2570604105176768</v>
      </c>
      <c r="F474" s="8">
        <v>47.71128136799372</v>
      </c>
      <c r="G474" s="9">
        <f t="shared" si="85"/>
        <v>45</v>
      </c>
      <c r="H474" s="10">
        <v>230</v>
      </c>
      <c r="I474" s="33">
        <f t="shared" si="86"/>
        <v>-0.16969288436775301</v>
      </c>
      <c r="J474" s="11">
        <v>-1.0695187165775666E-3</v>
      </c>
      <c r="K474" s="10">
        <v>303</v>
      </c>
      <c r="L474" s="33">
        <f t="shared" si="87"/>
        <v>0.18388351788791721</v>
      </c>
      <c r="M474" s="11">
        <v>5.6189640035118525E-2</v>
      </c>
      <c r="N474" s="10">
        <v>35</v>
      </c>
      <c r="O474" s="33">
        <f t="shared" si="88"/>
        <v>-1.7255764639889222</v>
      </c>
      <c r="P474" s="11">
        <v>0.17600000000000002</v>
      </c>
      <c r="Q474" s="10">
        <v>46</v>
      </c>
      <c r="R474" s="33">
        <f t="shared" si="89"/>
        <v>-1.0357584986242256</v>
      </c>
      <c r="S474" s="12">
        <v>5.3533190578158454</v>
      </c>
      <c r="T474" s="10">
        <v>74</v>
      </c>
      <c r="U474" s="33">
        <f t="shared" si="90"/>
        <v>-0.89495195815849238</v>
      </c>
      <c r="V474" s="11">
        <v>0.13699999999999998</v>
      </c>
      <c r="W474" s="10">
        <v>168</v>
      </c>
      <c r="X474" s="33">
        <f t="shared" si="91"/>
        <v>-0.60238885824617217</v>
      </c>
      <c r="Y474" s="13">
        <v>66250</v>
      </c>
      <c r="Z474" s="10">
        <v>55</v>
      </c>
      <c r="AA474" s="33">
        <f t="shared" si="92"/>
        <v>-1.2648716119451413</v>
      </c>
      <c r="AB474" s="11">
        <v>8.199999999999999E-2</v>
      </c>
      <c r="AC474" s="10">
        <v>40</v>
      </c>
      <c r="AD474" s="33">
        <f t="shared" si="93"/>
        <v>-1.6459866892553106</v>
      </c>
      <c r="AE474" s="11">
        <v>0.80400000000000005</v>
      </c>
      <c r="AF474" s="10">
        <v>250</v>
      </c>
      <c r="AG474" s="33">
        <f t="shared" si="94"/>
        <v>-3.9778086640869813E-2</v>
      </c>
      <c r="AH474" s="14">
        <v>2.6349317682426054</v>
      </c>
      <c r="AI474" s="10">
        <v>52</v>
      </c>
      <c r="AJ474" s="33">
        <f t="shared" si="95"/>
        <v>-0.32451786807694799</v>
      </c>
      <c r="AK474" s="13">
        <v>59407.019271948608</v>
      </c>
      <c r="AL474" s="38"/>
    </row>
    <row r="475" spans="1:38" x14ac:dyDescent="0.25">
      <c r="A475" t="s">
        <v>1076</v>
      </c>
      <c r="B475" s="5" t="s">
        <v>247</v>
      </c>
      <c r="C475" s="6" t="s">
        <v>44</v>
      </c>
      <c r="D475" s="7" t="s">
        <v>20</v>
      </c>
      <c r="E475" s="36">
        <f t="shared" si="84"/>
        <v>-0.57859366677077517</v>
      </c>
      <c r="F475" s="8">
        <v>29.133033816135086</v>
      </c>
      <c r="G475" s="9">
        <f t="shared" si="85"/>
        <v>207</v>
      </c>
      <c r="H475" s="10">
        <v>131</v>
      </c>
      <c r="I475" s="33">
        <f t="shared" si="86"/>
        <v>-0.54435356654914935</v>
      </c>
      <c r="J475" s="11">
        <v>-3.4015512568918771E-2</v>
      </c>
      <c r="K475" s="10">
        <v>252</v>
      </c>
      <c r="L475" s="33">
        <f t="shared" si="87"/>
        <v>5.6230575580739107E-2</v>
      </c>
      <c r="M475" s="11">
        <v>6.3090214988949164E-2</v>
      </c>
      <c r="N475" s="10">
        <v>420</v>
      </c>
      <c r="O475" s="33">
        <f t="shared" si="88"/>
        <v>0.6708233900451982</v>
      </c>
      <c r="P475" s="11">
        <v>0.02</v>
      </c>
      <c r="Q475" s="10">
        <v>223</v>
      </c>
      <c r="R475" s="33">
        <f t="shared" si="89"/>
        <v>0.20832224795582374</v>
      </c>
      <c r="S475" s="12">
        <v>1.1608783979878108</v>
      </c>
      <c r="T475" s="10">
        <v>314</v>
      </c>
      <c r="U475" s="33">
        <f t="shared" si="90"/>
        <v>0.37151298819659129</v>
      </c>
      <c r="V475" s="11">
        <v>5.5999999999999994E-2</v>
      </c>
      <c r="W475" s="10">
        <v>86</v>
      </c>
      <c r="X475" s="33">
        <f t="shared" si="91"/>
        <v>-0.95962540233643323</v>
      </c>
      <c r="Y475" s="13">
        <v>55432</v>
      </c>
      <c r="Z475" s="10">
        <v>141</v>
      </c>
      <c r="AA475" s="33">
        <f t="shared" si="92"/>
        <v>-0.35173127877559984</v>
      </c>
      <c r="AB475" s="11">
        <v>6.3E-2</v>
      </c>
      <c r="AC475" s="10">
        <v>146</v>
      </c>
      <c r="AD475" s="33">
        <f t="shared" si="93"/>
        <v>-0.36764967172313956</v>
      </c>
      <c r="AE475" s="11">
        <v>0.88700000000000001</v>
      </c>
      <c r="AF475" s="10">
        <v>312</v>
      </c>
      <c r="AG475" s="33">
        <f t="shared" si="94"/>
        <v>0.13207123406347734</v>
      </c>
      <c r="AH475" s="14">
        <v>2.4532066950019984</v>
      </c>
      <c r="AI475" s="10">
        <v>222</v>
      </c>
      <c r="AJ475" s="33">
        <f t="shared" si="95"/>
        <v>-0.24493200362793094</v>
      </c>
      <c r="AK475" s="13">
        <v>106856.25074973397</v>
      </c>
      <c r="AL475" s="38"/>
    </row>
    <row r="476" spans="1:38" x14ac:dyDescent="0.25">
      <c r="A476" t="s">
        <v>1077</v>
      </c>
      <c r="B476" s="5" t="s">
        <v>518</v>
      </c>
      <c r="C476" s="6" t="s">
        <v>71</v>
      </c>
      <c r="D476" s="7" t="s">
        <v>34</v>
      </c>
      <c r="E476" s="36">
        <f t="shared" si="84"/>
        <v>4.8883279025858029</v>
      </c>
      <c r="F476" s="8">
        <v>13.925078733151578</v>
      </c>
      <c r="G476" s="9">
        <f t="shared" si="85"/>
        <v>492</v>
      </c>
      <c r="H476" s="10">
        <v>203</v>
      </c>
      <c r="I476" s="33">
        <f t="shared" si="86"/>
        <v>-0.27850245677731311</v>
      </c>
      <c r="J476" s="11">
        <v>-1.063774851536281E-2</v>
      </c>
      <c r="K476" s="10">
        <v>281</v>
      </c>
      <c r="L476" s="33">
        <f t="shared" si="87"/>
        <v>0.11436932833738359</v>
      </c>
      <c r="M476" s="11">
        <v>5.9947390281046654E-2</v>
      </c>
      <c r="N476" s="10">
        <v>379</v>
      </c>
      <c r="O476" s="33">
        <f t="shared" si="88"/>
        <v>0.57865416489003973</v>
      </c>
      <c r="P476" s="11">
        <v>2.6000000000000002E-2</v>
      </c>
      <c r="Q476" s="10">
        <v>420</v>
      </c>
      <c r="R476" s="33">
        <f t="shared" si="89"/>
        <v>0.52182874731826667</v>
      </c>
      <c r="S476" s="12">
        <v>0.10438958191972442</v>
      </c>
      <c r="T476" s="10">
        <v>484</v>
      </c>
      <c r="U476" s="33">
        <f t="shared" si="90"/>
        <v>0.80930334002303994</v>
      </c>
      <c r="V476" s="11">
        <v>2.7999999999999997E-2</v>
      </c>
      <c r="W476" s="10">
        <v>518</v>
      </c>
      <c r="X476" s="33">
        <f t="shared" si="91"/>
        <v>1.5418229443854445</v>
      </c>
      <c r="Y476" s="13">
        <v>131182</v>
      </c>
      <c r="Z476" s="10">
        <v>398</v>
      </c>
      <c r="AA476" s="33">
        <f t="shared" si="92"/>
        <v>0.60946907192918143</v>
      </c>
      <c r="AB476" s="11">
        <v>4.2999999999999997E-2</v>
      </c>
      <c r="AC476" s="10">
        <v>511</v>
      </c>
      <c r="AD476" s="33">
        <f t="shared" si="93"/>
        <v>0.98769559987723454</v>
      </c>
      <c r="AE476" s="11">
        <v>0.97499999999999998</v>
      </c>
      <c r="AF476" s="10">
        <v>160</v>
      </c>
      <c r="AG476" s="33">
        <f t="shared" si="94"/>
        <v>-0.32372699767991592</v>
      </c>
      <c r="AH476" s="14">
        <v>2.9351985161335441</v>
      </c>
      <c r="AI476" s="10">
        <v>363</v>
      </c>
      <c r="AJ476" s="33">
        <f t="shared" si="95"/>
        <v>-0.15392373722976907</v>
      </c>
      <c r="AK476" s="13">
        <v>161115.53823268437</v>
      </c>
      <c r="AL476" s="38"/>
    </row>
    <row r="477" spans="1:38" x14ac:dyDescent="0.25">
      <c r="A477" t="s">
        <v>1078</v>
      </c>
      <c r="B477" s="5" t="s">
        <v>323</v>
      </c>
      <c r="C477" s="6" t="s">
        <v>49</v>
      </c>
      <c r="D477" s="7" t="s">
        <v>39</v>
      </c>
      <c r="E477" s="36">
        <f t="shared" si="84"/>
        <v>1.1963587736072785</v>
      </c>
      <c r="F477" s="8">
        <v>24.195447526438535</v>
      </c>
      <c r="G477" s="9">
        <f t="shared" si="85"/>
        <v>285</v>
      </c>
      <c r="H477" s="10">
        <v>398</v>
      </c>
      <c r="I477" s="33">
        <f t="shared" si="86"/>
        <v>0.31478767139762576</v>
      </c>
      <c r="J477" s="11">
        <v>4.1533546325878579E-2</v>
      </c>
      <c r="K477" s="10">
        <v>452</v>
      </c>
      <c r="L477" s="33">
        <f t="shared" si="87"/>
        <v>0.59569812718851212</v>
      </c>
      <c r="M477" s="11">
        <v>3.3928049137174614E-2</v>
      </c>
      <c r="N477" s="10">
        <v>158</v>
      </c>
      <c r="O477" s="33">
        <f t="shared" si="88"/>
        <v>-0.17406117387708764</v>
      </c>
      <c r="P477" s="11">
        <v>7.4999999999999997E-2</v>
      </c>
      <c r="Q477" s="10">
        <v>434</v>
      </c>
      <c r="R477" s="33">
        <f t="shared" si="89"/>
        <v>0.5528057078878641</v>
      </c>
      <c r="S477" s="12">
        <v>0</v>
      </c>
      <c r="T477" s="10">
        <v>304</v>
      </c>
      <c r="U477" s="33">
        <f t="shared" si="90"/>
        <v>0.34024224878041631</v>
      </c>
      <c r="V477" s="11">
        <v>5.7999999999999996E-2</v>
      </c>
      <c r="W477" s="10">
        <v>249</v>
      </c>
      <c r="X477" s="33">
        <f t="shared" si="91"/>
        <v>-0.32348149538923515</v>
      </c>
      <c r="Y477" s="13">
        <v>74696</v>
      </c>
      <c r="Z477" s="10">
        <v>289</v>
      </c>
      <c r="AA477" s="33">
        <f t="shared" si="92"/>
        <v>0.27304894918250777</v>
      </c>
      <c r="AB477" s="11">
        <v>0.05</v>
      </c>
      <c r="AC477" s="10">
        <v>336</v>
      </c>
      <c r="AD477" s="33">
        <f t="shared" si="93"/>
        <v>0.43323617058617342</v>
      </c>
      <c r="AE477" s="11">
        <v>0.93900000000000006</v>
      </c>
      <c r="AF477" s="10">
        <v>178</v>
      </c>
      <c r="AG477" s="33">
        <f t="shared" si="94"/>
        <v>-0.26176664141231382</v>
      </c>
      <c r="AH477" s="14">
        <v>2.8696774524796727</v>
      </c>
      <c r="AI477" s="10">
        <v>156</v>
      </c>
      <c r="AJ477" s="33">
        <f t="shared" si="95"/>
        <v>-0.27044569142726488</v>
      </c>
      <c r="AK477" s="13">
        <v>91644.945493157153</v>
      </c>
      <c r="AL477" s="38"/>
    </row>
    <row r="478" spans="1:38" x14ac:dyDescent="0.25">
      <c r="A478" t="s">
        <v>1079</v>
      </c>
      <c r="B478" s="5" t="s">
        <v>509</v>
      </c>
      <c r="C478" s="6" t="s">
        <v>54</v>
      </c>
      <c r="D478" s="7" t="s">
        <v>39</v>
      </c>
      <c r="E478" s="36">
        <f t="shared" si="84"/>
        <v>4.6312505399409076</v>
      </c>
      <c r="F478" s="8">
        <v>14.640219957395548</v>
      </c>
      <c r="G478" s="9">
        <f t="shared" si="85"/>
        <v>483</v>
      </c>
      <c r="H478" s="10">
        <v>32</v>
      </c>
      <c r="I478" s="33">
        <f t="shared" si="86"/>
        <v>-1.2840148652761569</v>
      </c>
      <c r="J478" s="11">
        <v>-9.9058037070799188E-2</v>
      </c>
      <c r="K478" s="10">
        <v>72</v>
      </c>
      <c r="L478" s="33">
        <f t="shared" si="87"/>
        <v>-0.70327474299853543</v>
      </c>
      <c r="M478" s="11">
        <v>0.10414703110273327</v>
      </c>
      <c r="N478" s="10">
        <v>466</v>
      </c>
      <c r="O478" s="33">
        <f t="shared" si="88"/>
        <v>0.74763107767449699</v>
      </c>
      <c r="P478" s="11">
        <v>1.4999999999999999E-2</v>
      </c>
      <c r="Q478" s="10">
        <v>434</v>
      </c>
      <c r="R478" s="33">
        <f t="shared" si="89"/>
        <v>0.5528057078878641</v>
      </c>
      <c r="S478" s="12">
        <v>0</v>
      </c>
      <c r="T478" s="10">
        <v>401</v>
      </c>
      <c r="U478" s="33">
        <f t="shared" si="90"/>
        <v>0.59040816410981545</v>
      </c>
      <c r="V478" s="11">
        <v>4.2000000000000003E-2</v>
      </c>
      <c r="W478" s="10">
        <v>420</v>
      </c>
      <c r="X478" s="33">
        <f t="shared" si="91"/>
        <v>0.56165146151549372</v>
      </c>
      <c r="Y478" s="13">
        <v>101500</v>
      </c>
      <c r="Z478" s="10">
        <v>398</v>
      </c>
      <c r="AA478" s="33">
        <f t="shared" si="92"/>
        <v>0.60946907192918143</v>
      </c>
      <c r="AB478" s="11">
        <v>4.2999999999999997E-2</v>
      </c>
      <c r="AC478" s="10">
        <v>549</v>
      </c>
      <c r="AD478" s="33">
        <f t="shared" si="93"/>
        <v>1.1725154096409223</v>
      </c>
      <c r="AE478" s="11">
        <v>0.98699999999999999</v>
      </c>
      <c r="AF478" s="10">
        <v>559</v>
      </c>
      <c r="AG478" s="33">
        <f t="shared" si="94"/>
        <v>1.8084141911667437</v>
      </c>
      <c r="AH478" s="14">
        <v>0.68052848244121522</v>
      </c>
      <c r="AI478" s="10">
        <v>549</v>
      </c>
      <c r="AJ478" s="33">
        <f t="shared" si="95"/>
        <v>1.7659540058404819</v>
      </c>
      <c r="AK478" s="13">
        <v>1305750.0040472175</v>
      </c>
      <c r="AL478" s="38"/>
    </row>
    <row r="479" spans="1:38" ht="22.5" x14ac:dyDescent="0.25">
      <c r="A479" t="s">
        <v>1080</v>
      </c>
      <c r="B479" s="5" t="s">
        <v>419</v>
      </c>
      <c r="C479" s="6" t="s">
        <v>54</v>
      </c>
      <c r="D479" s="7" t="s">
        <v>39</v>
      </c>
      <c r="E479" s="36">
        <f t="shared" si="84"/>
        <v>2.8202884417899097</v>
      </c>
      <c r="F479" s="8">
        <v>19.677978391692484</v>
      </c>
      <c r="G479" s="9">
        <f t="shared" si="85"/>
        <v>386</v>
      </c>
      <c r="H479" s="10">
        <v>55</v>
      </c>
      <c r="I479" s="33">
        <f t="shared" si="86"/>
        <v>-0.9182426005375306</v>
      </c>
      <c r="J479" s="11">
        <v>-6.6893651111556207E-2</v>
      </c>
      <c r="K479" s="10">
        <v>191</v>
      </c>
      <c r="L479" s="33">
        <f t="shared" si="87"/>
        <v>-0.13609894083066076</v>
      </c>
      <c r="M479" s="11">
        <v>7.3487031700288183E-2</v>
      </c>
      <c r="N479" s="10">
        <v>466</v>
      </c>
      <c r="O479" s="33">
        <f t="shared" si="88"/>
        <v>0.74763107767449699</v>
      </c>
      <c r="P479" s="11">
        <v>1.4999999999999999E-2</v>
      </c>
      <c r="Q479" s="10">
        <v>434</v>
      </c>
      <c r="R479" s="33">
        <f t="shared" si="89"/>
        <v>0.5528057078878641</v>
      </c>
      <c r="S479" s="12">
        <v>0</v>
      </c>
      <c r="T479" s="10">
        <v>429</v>
      </c>
      <c r="U479" s="33">
        <f t="shared" si="90"/>
        <v>0.66858501265025272</v>
      </c>
      <c r="V479" s="11">
        <v>3.7000000000000005E-2</v>
      </c>
      <c r="W479" s="10">
        <v>229</v>
      </c>
      <c r="X479" s="33">
        <f t="shared" si="91"/>
        <v>-0.40085302643041482</v>
      </c>
      <c r="Y479" s="13">
        <v>72353</v>
      </c>
      <c r="Z479" s="10">
        <v>303</v>
      </c>
      <c r="AA479" s="33">
        <f t="shared" si="92"/>
        <v>0.32110896671774686</v>
      </c>
      <c r="AB479" s="11">
        <v>4.9000000000000002E-2</v>
      </c>
      <c r="AC479" s="10">
        <v>489</v>
      </c>
      <c r="AD479" s="33">
        <f t="shared" si="93"/>
        <v>0.91068734580903143</v>
      </c>
      <c r="AE479" s="11">
        <v>0.97</v>
      </c>
      <c r="AF479" s="10">
        <v>524</v>
      </c>
      <c r="AG479" s="33">
        <f t="shared" si="94"/>
        <v>1.1288923446482517</v>
      </c>
      <c r="AH479" s="14">
        <v>1.3991007573913936</v>
      </c>
      <c r="AI479" s="10">
        <v>471</v>
      </c>
      <c r="AJ479" s="33">
        <f t="shared" si="95"/>
        <v>6.7426266436679053E-3</v>
      </c>
      <c r="AK479" s="13">
        <v>256905.10517278386</v>
      </c>
      <c r="AL479" s="38"/>
    </row>
    <row r="480" spans="1:38" x14ac:dyDescent="0.25">
      <c r="A480" t="s">
        <v>1081</v>
      </c>
      <c r="B480" s="5" t="s">
        <v>424</v>
      </c>
      <c r="C480" s="6" t="s">
        <v>44</v>
      </c>
      <c r="D480" s="7" t="s">
        <v>20</v>
      </c>
      <c r="E480" s="36">
        <f t="shared" si="84"/>
        <v>2.9212894387370518</v>
      </c>
      <c r="F480" s="8">
        <v>19.397012475971572</v>
      </c>
      <c r="G480" s="9">
        <f t="shared" si="85"/>
        <v>391</v>
      </c>
      <c r="H480" s="10">
        <v>200</v>
      </c>
      <c r="I480" s="33">
        <f t="shared" si="86"/>
        <v>-0.28820408144455878</v>
      </c>
      <c r="J480" s="11">
        <v>-1.1490866234531549E-2</v>
      </c>
      <c r="K480" s="10">
        <v>407</v>
      </c>
      <c r="L480" s="33">
        <f t="shared" si="87"/>
        <v>0.50824625700700377</v>
      </c>
      <c r="M480" s="11">
        <v>3.8655462184873951E-2</v>
      </c>
      <c r="N480" s="10">
        <v>525</v>
      </c>
      <c r="O480" s="33">
        <f t="shared" si="88"/>
        <v>0.91660799045895414</v>
      </c>
      <c r="P480" s="11">
        <v>4.0000000000000001E-3</v>
      </c>
      <c r="Q480" s="10">
        <v>434</v>
      </c>
      <c r="R480" s="33">
        <f t="shared" si="89"/>
        <v>0.5528057078878641</v>
      </c>
      <c r="S480" s="12">
        <v>0</v>
      </c>
      <c r="T480" s="10">
        <v>286</v>
      </c>
      <c r="U480" s="33">
        <f t="shared" si="90"/>
        <v>0.2933361396561539</v>
      </c>
      <c r="V480" s="11">
        <v>6.0999999999999999E-2</v>
      </c>
      <c r="W480" s="10">
        <v>445</v>
      </c>
      <c r="X480" s="33">
        <f t="shared" si="91"/>
        <v>0.70536503517798366</v>
      </c>
      <c r="Y480" s="13">
        <v>105852</v>
      </c>
      <c r="Z480" s="10">
        <v>267</v>
      </c>
      <c r="AA480" s="33">
        <f t="shared" si="92"/>
        <v>0.22498893164726899</v>
      </c>
      <c r="AB480" s="11">
        <v>5.0999999999999997E-2</v>
      </c>
      <c r="AC480" s="10">
        <v>281</v>
      </c>
      <c r="AD480" s="33">
        <f t="shared" si="93"/>
        <v>0.26381801163612473</v>
      </c>
      <c r="AE480" s="11">
        <v>0.92799999999999994</v>
      </c>
      <c r="AF480" s="10">
        <v>216</v>
      </c>
      <c r="AG480" s="33">
        <f t="shared" si="94"/>
        <v>-0.14817368567441042</v>
      </c>
      <c r="AH480" s="14">
        <v>2.7495565924350664</v>
      </c>
      <c r="AI480" s="10">
        <v>281</v>
      </c>
      <c r="AJ480" s="33">
        <f t="shared" si="95"/>
        <v>-0.21439800079722529</v>
      </c>
      <c r="AK480" s="13">
        <v>125060.67660208645</v>
      </c>
      <c r="AL480" s="38"/>
    </row>
    <row r="481" spans="1:38" x14ac:dyDescent="0.25">
      <c r="A481" t="s">
        <v>1082</v>
      </c>
      <c r="B481" s="5" t="s">
        <v>424</v>
      </c>
      <c r="C481" s="6" t="s">
        <v>61</v>
      </c>
      <c r="D481" s="7" t="s">
        <v>39</v>
      </c>
      <c r="E481" s="36">
        <f t="shared" si="84"/>
        <v>3.3965872045666585</v>
      </c>
      <c r="F481" s="8">
        <v>18.074822833761321</v>
      </c>
      <c r="G481" s="9">
        <f t="shared" si="85"/>
        <v>418</v>
      </c>
      <c r="H481" s="10">
        <v>544</v>
      </c>
      <c r="I481" s="33">
        <f t="shared" si="86"/>
        <v>1.6079390306133905</v>
      </c>
      <c r="J481" s="11">
        <v>0.15524752475247516</v>
      </c>
      <c r="K481" s="10">
        <v>423</v>
      </c>
      <c r="L481" s="33">
        <f t="shared" si="87"/>
        <v>0.53579517393986786</v>
      </c>
      <c r="M481" s="11">
        <v>3.7166241781832816E-2</v>
      </c>
      <c r="N481" s="10">
        <v>294</v>
      </c>
      <c r="O481" s="33">
        <f t="shared" si="88"/>
        <v>0.34823110200214369</v>
      </c>
      <c r="P481" s="11">
        <v>4.0999999999999995E-2</v>
      </c>
      <c r="Q481" s="10">
        <v>338</v>
      </c>
      <c r="R481" s="33">
        <f t="shared" si="89"/>
        <v>0.43412175425769556</v>
      </c>
      <c r="S481" s="12">
        <v>0.39995429093817852</v>
      </c>
      <c r="T481" s="10">
        <v>357</v>
      </c>
      <c r="U481" s="33">
        <f t="shared" si="90"/>
        <v>0.4965959458612908</v>
      </c>
      <c r="V481" s="11">
        <v>4.8000000000000001E-2</v>
      </c>
      <c r="W481" s="10">
        <v>408</v>
      </c>
      <c r="X481" s="33">
        <f t="shared" si="91"/>
        <v>0.48606314117692767</v>
      </c>
      <c r="Y481" s="13">
        <v>99211</v>
      </c>
      <c r="Z481" s="10">
        <v>483</v>
      </c>
      <c r="AA481" s="33">
        <f t="shared" si="92"/>
        <v>0.84976915960537658</v>
      </c>
      <c r="AB481" s="11">
        <v>3.7999999999999999E-2</v>
      </c>
      <c r="AC481" s="10">
        <v>318</v>
      </c>
      <c r="AD481" s="33">
        <f t="shared" si="93"/>
        <v>0.38703121814524982</v>
      </c>
      <c r="AE481" s="11">
        <v>0.93599999999999994</v>
      </c>
      <c r="AF481" s="10">
        <v>148</v>
      </c>
      <c r="AG481" s="33">
        <f t="shared" si="94"/>
        <v>-0.3777113135656055</v>
      </c>
      <c r="AH481" s="14">
        <v>2.9922851762260145</v>
      </c>
      <c r="AI481" s="10">
        <v>322</v>
      </c>
      <c r="AJ481" s="33">
        <f t="shared" si="95"/>
        <v>-0.18692335691575424</v>
      </c>
      <c r="AK481" s="13">
        <v>141441.10730202263</v>
      </c>
      <c r="AL481" s="38"/>
    </row>
    <row r="482" spans="1:38" x14ac:dyDescent="0.25">
      <c r="A482" t="s">
        <v>1083</v>
      </c>
      <c r="B482" s="5" t="s">
        <v>271</v>
      </c>
      <c r="C482" s="6" t="s">
        <v>30</v>
      </c>
      <c r="D482" s="7" t="s">
        <v>20</v>
      </c>
      <c r="E482" s="36">
        <f t="shared" si="84"/>
        <v>3.5726557728601394E-2</v>
      </c>
      <c r="F482" s="8">
        <v>27.424109650637241</v>
      </c>
      <c r="G482" s="9">
        <f t="shared" si="85"/>
        <v>231</v>
      </c>
      <c r="H482" s="10">
        <v>484</v>
      </c>
      <c r="I482" s="33">
        <f t="shared" si="86"/>
        <v>0.67353788353623023</v>
      </c>
      <c r="J482" s="11">
        <v>7.3080444214464801E-2</v>
      </c>
      <c r="K482" s="10">
        <v>162</v>
      </c>
      <c r="L482" s="33">
        <f t="shared" si="87"/>
        <v>-0.21233661364539452</v>
      </c>
      <c r="M482" s="11">
        <v>7.7608235380010215E-2</v>
      </c>
      <c r="N482" s="10">
        <v>198</v>
      </c>
      <c r="O482" s="33">
        <f t="shared" si="88"/>
        <v>-5.084261092630514E-3</v>
      </c>
      <c r="P482" s="11">
        <v>6.4000000000000001E-2</v>
      </c>
      <c r="Q482" s="10">
        <v>276</v>
      </c>
      <c r="R482" s="33">
        <f t="shared" si="89"/>
        <v>0.33266119675877293</v>
      </c>
      <c r="S482" s="12">
        <v>0.74186727994361812</v>
      </c>
      <c r="T482" s="10">
        <v>219</v>
      </c>
      <c r="U482" s="33">
        <f t="shared" si="90"/>
        <v>5.8805594034842111E-2</v>
      </c>
      <c r="V482" s="11">
        <v>7.5999999999999998E-2</v>
      </c>
      <c r="W482" s="10">
        <v>202</v>
      </c>
      <c r="X482" s="33">
        <f t="shared" si="91"/>
        <v>-0.5027271934223223</v>
      </c>
      <c r="Y482" s="13">
        <v>69268</v>
      </c>
      <c r="Z482" s="10">
        <v>174</v>
      </c>
      <c r="AA482" s="33">
        <f t="shared" si="92"/>
        <v>-0.15949120863464381</v>
      </c>
      <c r="AB482" s="11">
        <v>5.9000000000000004E-2</v>
      </c>
      <c r="AC482" s="10">
        <v>247</v>
      </c>
      <c r="AD482" s="33">
        <f t="shared" si="93"/>
        <v>0.14060480512700138</v>
      </c>
      <c r="AE482" s="11">
        <v>0.92</v>
      </c>
      <c r="AF482" s="10">
        <v>398</v>
      </c>
      <c r="AG482" s="33">
        <f t="shared" si="94"/>
        <v>0.38671646798255022</v>
      </c>
      <c r="AH482" s="14">
        <v>2.1839276335855837</v>
      </c>
      <c r="AI482" s="10">
        <v>353</v>
      </c>
      <c r="AJ482" s="33">
        <f t="shared" si="95"/>
        <v>-0.16408723804305944</v>
      </c>
      <c r="AK482" s="13">
        <v>155056.04128491413</v>
      </c>
      <c r="AL482" s="38"/>
    </row>
    <row r="483" spans="1:38" x14ac:dyDescent="0.25">
      <c r="A483" t="s">
        <v>1084</v>
      </c>
      <c r="B483" s="5" t="s">
        <v>257</v>
      </c>
      <c r="C483" s="6" t="s">
        <v>71</v>
      </c>
      <c r="D483" s="7" t="s">
        <v>34</v>
      </c>
      <c r="E483" s="36">
        <f t="shared" si="84"/>
        <v>-0.42371551731503176</v>
      </c>
      <c r="F483" s="8">
        <v>28.702191721479654</v>
      </c>
      <c r="G483" s="9">
        <f t="shared" si="85"/>
        <v>217</v>
      </c>
      <c r="H483" s="10">
        <v>50</v>
      </c>
      <c r="I483" s="33">
        <f t="shared" si="86"/>
        <v>-0.96317363756222296</v>
      </c>
      <c r="J483" s="11">
        <v>-7.0844686648501409E-2</v>
      </c>
      <c r="K483" s="10">
        <v>66</v>
      </c>
      <c r="L483" s="33">
        <f t="shared" si="87"/>
        <v>-0.72583341257602552</v>
      </c>
      <c r="M483" s="11">
        <v>0.10536649214659685</v>
      </c>
      <c r="N483" s="10">
        <v>185</v>
      </c>
      <c r="O483" s="33">
        <f t="shared" si="88"/>
        <v>-6.6530411196069547E-2</v>
      </c>
      <c r="P483" s="11">
        <v>6.8000000000000005E-2</v>
      </c>
      <c r="Q483" s="10">
        <v>171</v>
      </c>
      <c r="R483" s="33">
        <f t="shared" si="89"/>
        <v>3.0675865465943135E-2</v>
      </c>
      <c r="S483" s="12">
        <v>1.7595307917888563</v>
      </c>
      <c r="T483" s="10">
        <v>184</v>
      </c>
      <c r="U483" s="33">
        <f t="shared" si="90"/>
        <v>-9.7548103046032356E-2</v>
      </c>
      <c r="V483" s="11">
        <v>8.5999999999999993E-2</v>
      </c>
      <c r="W483" s="10">
        <v>299</v>
      </c>
      <c r="X483" s="33">
        <f t="shared" si="91"/>
        <v>-0.10503818431906721</v>
      </c>
      <c r="Y483" s="13">
        <v>81311</v>
      </c>
      <c r="Z483" s="10">
        <v>213</v>
      </c>
      <c r="AA483" s="33">
        <f t="shared" si="92"/>
        <v>3.2748861506312593E-2</v>
      </c>
      <c r="AB483" s="11">
        <v>5.5E-2</v>
      </c>
      <c r="AC483" s="10">
        <v>355</v>
      </c>
      <c r="AD483" s="33">
        <f t="shared" si="93"/>
        <v>0.47944112302709535</v>
      </c>
      <c r="AE483" s="11">
        <v>0.94200000000000006</v>
      </c>
      <c r="AF483" s="10">
        <v>66</v>
      </c>
      <c r="AG483" s="33">
        <f t="shared" si="94"/>
        <v>-0.83358848988308909</v>
      </c>
      <c r="AH483" s="14">
        <v>3.4743604786797424</v>
      </c>
      <c r="AI483" s="10">
        <v>168</v>
      </c>
      <c r="AJ483" s="33">
        <f t="shared" si="95"/>
        <v>-0.26726313499151783</v>
      </c>
      <c r="AK483" s="13">
        <v>93542.391202346043</v>
      </c>
      <c r="AL483" s="38"/>
    </row>
    <row r="484" spans="1:38" x14ac:dyDescent="0.25">
      <c r="A484" t="s">
        <v>1085</v>
      </c>
      <c r="B484" s="5" t="s">
        <v>351</v>
      </c>
      <c r="C484" s="6" t="s">
        <v>71</v>
      </c>
      <c r="D484" s="7" t="s">
        <v>34</v>
      </c>
      <c r="E484" s="36">
        <f t="shared" si="84"/>
        <v>1.6248584164167792</v>
      </c>
      <c r="F484" s="8">
        <v>23.003441524843687</v>
      </c>
      <c r="G484" s="9">
        <f t="shared" si="85"/>
        <v>314</v>
      </c>
      <c r="H484" s="10">
        <v>41</v>
      </c>
      <c r="I484" s="33">
        <f t="shared" si="86"/>
        <v>-1.0916655394919579</v>
      </c>
      <c r="J484" s="11">
        <v>-8.2143692955768732E-2</v>
      </c>
      <c r="K484" s="10">
        <v>119</v>
      </c>
      <c r="L484" s="33">
        <f t="shared" si="87"/>
        <v>-0.36935064856126604</v>
      </c>
      <c r="M484" s="11">
        <v>8.6095992083127168E-2</v>
      </c>
      <c r="N484" s="10">
        <v>394</v>
      </c>
      <c r="O484" s="33">
        <f t="shared" si="88"/>
        <v>0.6093772399417593</v>
      </c>
      <c r="P484" s="11">
        <v>2.4E-2</v>
      </c>
      <c r="Q484" s="10">
        <v>372</v>
      </c>
      <c r="R484" s="33">
        <f t="shared" si="89"/>
        <v>0.47714436322278031</v>
      </c>
      <c r="S484" s="12">
        <v>0.25497195308516063</v>
      </c>
      <c r="T484" s="10">
        <v>282</v>
      </c>
      <c r="U484" s="33">
        <f t="shared" si="90"/>
        <v>0.26206540023997899</v>
      </c>
      <c r="V484" s="11">
        <v>6.3E-2</v>
      </c>
      <c r="W484" s="10">
        <v>284</v>
      </c>
      <c r="X484" s="33">
        <f t="shared" si="91"/>
        <v>-0.16840820910268811</v>
      </c>
      <c r="Y484" s="13">
        <v>79392</v>
      </c>
      <c r="Z484" s="10">
        <v>303</v>
      </c>
      <c r="AA484" s="33">
        <f t="shared" si="92"/>
        <v>0.32110896671774686</v>
      </c>
      <c r="AB484" s="11">
        <v>4.9000000000000002E-2</v>
      </c>
      <c r="AC484" s="10">
        <v>389</v>
      </c>
      <c r="AD484" s="33">
        <f t="shared" si="93"/>
        <v>0.57185102790893749</v>
      </c>
      <c r="AE484" s="11">
        <v>0.94799999999999995</v>
      </c>
      <c r="AF484" s="10">
        <v>230</v>
      </c>
      <c r="AG484" s="33">
        <f t="shared" si="94"/>
        <v>-0.10187926710311709</v>
      </c>
      <c r="AH484" s="14">
        <v>2.7006017489069198</v>
      </c>
      <c r="AI484" s="10">
        <v>256</v>
      </c>
      <c r="AJ484" s="33">
        <f t="shared" si="95"/>
        <v>-0.23022603489060103</v>
      </c>
      <c r="AK484" s="13">
        <v>115623.9750127486</v>
      </c>
      <c r="AL484" s="38"/>
    </row>
    <row r="485" spans="1:38" x14ac:dyDescent="0.25">
      <c r="A485" t="s">
        <v>1086</v>
      </c>
      <c r="B485" s="5" t="s">
        <v>428</v>
      </c>
      <c r="C485" s="6" t="s">
        <v>91</v>
      </c>
      <c r="D485" s="7" t="s">
        <v>39</v>
      </c>
      <c r="E485" s="36">
        <f t="shared" si="84"/>
        <v>2.9718864437364081</v>
      </c>
      <c r="F485" s="8">
        <v>19.256261054975006</v>
      </c>
      <c r="G485" s="9">
        <f t="shared" si="85"/>
        <v>395</v>
      </c>
      <c r="H485" s="10">
        <v>63</v>
      </c>
      <c r="I485" s="33">
        <f t="shared" si="86"/>
        <v>-0.88858523476993256</v>
      </c>
      <c r="J485" s="11">
        <v>-6.4285714285714279E-2</v>
      </c>
      <c r="K485" s="10">
        <v>32</v>
      </c>
      <c r="L485" s="33">
        <f t="shared" si="87"/>
        <v>-1.2626869566795476</v>
      </c>
      <c r="M485" s="11">
        <v>0.13438735177865613</v>
      </c>
      <c r="N485" s="10">
        <v>294</v>
      </c>
      <c r="O485" s="33">
        <f t="shared" si="88"/>
        <v>0.34823110200214369</v>
      </c>
      <c r="P485" s="11">
        <v>4.0999999999999995E-2</v>
      </c>
      <c r="Q485" s="10">
        <v>434</v>
      </c>
      <c r="R485" s="33">
        <f t="shared" si="89"/>
        <v>0.5528057078878641</v>
      </c>
      <c r="S485" s="12">
        <v>0</v>
      </c>
      <c r="T485" s="10">
        <v>321</v>
      </c>
      <c r="U485" s="33">
        <f t="shared" si="90"/>
        <v>0.38714835790467861</v>
      </c>
      <c r="V485" s="11">
        <v>5.5E-2</v>
      </c>
      <c r="W485" s="10">
        <v>376</v>
      </c>
      <c r="X485" s="33">
        <f t="shared" si="91"/>
        <v>0.21286865705243799</v>
      </c>
      <c r="Y485" s="13">
        <v>90938</v>
      </c>
      <c r="Z485" s="10">
        <v>514</v>
      </c>
      <c r="AA485" s="33">
        <f t="shared" si="92"/>
        <v>0.94588919467585442</v>
      </c>
      <c r="AB485" s="11">
        <v>3.6000000000000004E-2</v>
      </c>
      <c r="AC485" s="10">
        <v>508</v>
      </c>
      <c r="AD485" s="33">
        <f t="shared" si="93"/>
        <v>0.97229394906359567</v>
      </c>
      <c r="AE485" s="11">
        <v>0.97400000000000009</v>
      </c>
      <c r="AF485" s="10">
        <v>432</v>
      </c>
      <c r="AG485" s="33">
        <f t="shared" si="94"/>
        <v>0.48320886328305984</v>
      </c>
      <c r="AH485" s="14">
        <v>2.0818900606043416</v>
      </c>
      <c r="AI485" s="10">
        <v>403</v>
      </c>
      <c r="AJ485" s="33">
        <f t="shared" si="95"/>
        <v>-0.12133877123424573</v>
      </c>
      <c r="AK485" s="13">
        <v>180542.75190839695</v>
      </c>
      <c r="AL485" s="38"/>
    </row>
    <row r="486" spans="1:38" x14ac:dyDescent="0.25">
      <c r="A486" t="s">
        <v>1087</v>
      </c>
      <c r="B486" s="5" t="s">
        <v>417</v>
      </c>
      <c r="C486" s="6" t="s">
        <v>28</v>
      </c>
      <c r="D486" s="7" t="s">
        <v>20</v>
      </c>
      <c r="E486" s="36">
        <f t="shared" si="84"/>
        <v>2.7849377984563608</v>
      </c>
      <c r="F486" s="8">
        <v>19.776317281166339</v>
      </c>
      <c r="G486" s="9">
        <f t="shared" si="85"/>
        <v>384</v>
      </c>
      <c r="H486" s="10">
        <v>15</v>
      </c>
      <c r="I486" s="33">
        <f t="shared" si="86"/>
        <v>-1.8875452832202415</v>
      </c>
      <c r="J486" s="11">
        <v>-0.15212981744421905</v>
      </c>
      <c r="K486" s="10">
        <v>108</v>
      </c>
      <c r="L486" s="33">
        <f t="shared" si="87"/>
        <v>-0.43311076637225476</v>
      </c>
      <c r="M486" s="11">
        <v>8.9542692676686922E-2</v>
      </c>
      <c r="N486" s="10">
        <v>503</v>
      </c>
      <c r="O486" s="33">
        <f t="shared" si="88"/>
        <v>0.83980030282965545</v>
      </c>
      <c r="P486" s="11">
        <v>9.0000000000000011E-3</v>
      </c>
      <c r="Q486" s="10">
        <v>434</v>
      </c>
      <c r="R486" s="33">
        <f t="shared" si="89"/>
        <v>0.5528057078878641</v>
      </c>
      <c r="S486" s="12">
        <v>0</v>
      </c>
      <c r="T486" s="10">
        <v>245</v>
      </c>
      <c r="U486" s="33">
        <f t="shared" si="90"/>
        <v>0.15261781228336671</v>
      </c>
      <c r="V486" s="11">
        <v>7.0000000000000007E-2</v>
      </c>
      <c r="W486" s="10">
        <v>295</v>
      </c>
      <c r="X486" s="33">
        <f t="shared" si="91"/>
        <v>-0.11164266840282135</v>
      </c>
      <c r="Y486" s="13">
        <v>81111</v>
      </c>
      <c r="Z486" s="10">
        <v>35</v>
      </c>
      <c r="AA486" s="33">
        <f t="shared" si="92"/>
        <v>-1.6012917346918156</v>
      </c>
      <c r="AB486" s="11">
        <v>8.900000000000001E-2</v>
      </c>
      <c r="AC486" s="10">
        <v>513</v>
      </c>
      <c r="AD486" s="33">
        <f t="shared" si="93"/>
        <v>1.0030972506908753</v>
      </c>
      <c r="AE486" s="11">
        <v>0.97599999999999998</v>
      </c>
      <c r="AF486" s="10">
        <v>563</v>
      </c>
      <c r="AG486" s="33">
        <f t="shared" si="94"/>
        <v>1.9144265578130419</v>
      </c>
      <c r="AH486" s="14">
        <v>0.56842384906676824</v>
      </c>
      <c r="AI486" s="10">
        <v>562</v>
      </c>
      <c r="AJ486" s="33">
        <f t="shared" si="95"/>
        <v>8.2044340032163987</v>
      </c>
      <c r="AK486" s="13">
        <v>5144383.031100478</v>
      </c>
      <c r="AL486" s="38"/>
    </row>
    <row r="487" spans="1:38" x14ac:dyDescent="0.25">
      <c r="A487" t="s">
        <v>1088</v>
      </c>
      <c r="B487" s="5" t="s">
        <v>261</v>
      </c>
      <c r="C487" s="6" t="s">
        <v>26</v>
      </c>
      <c r="D487" s="7" t="s">
        <v>20</v>
      </c>
      <c r="E487" s="36">
        <f t="shared" si="84"/>
        <v>-0.35564965365240536</v>
      </c>
      <c r="F487" s="8">
        <v>28.512845197273432</v>
      </c>
      <c r="G487" s="9">
        <f t="shared" si="85"/>
        <v>221</v>
      </c>
      <c r="H487" s="10">
        <v>223</v>
      </c>
      <c r="I487" s="33">
        <f t="shared" si="86"/>
        <v>-0.19734815907607406</v>
      </c>
      <c r="J487" s="11">
        <v>-3.5014005602240772E-3</v>
      </c>
      <c r="K487" s="10">
        <v>238</v>
      </c>
      <c r="L487" s="33">
        <f t="shared" si="87"/>
        <v>2.8864778521003078E-2</v>
      </c>
      <c r="M487" s="11">
        <v>6.4569536423841056E-2</v>
      </c>
      <c r="N487" s="10">
        <v>294</v>
      </c>
      <c r="O487" s="33">
        <f t="shared" si="88"/>
        <v>0.34823110200214369</v>
      </c>
      <c r="P487" s="11">
        <v>4.0999999999999995E-2</v>
      </c>
      <c r="Q487" s="10">
        <v>434</v>
      </c>
      <c r="R487" s="33">
        <f t="shared" si="89"/>
        <v>0.5528057078878641</v>
      </c>
      <c r="S487" s="12">
        <v>0</v>
      </c>
      <c r="T487" s="10">
        <v>326</v>
      </c>
      <c r="U487" s="33">
        <f t="shared" si="90"/>
        <v>0.40278372761276598</v>
      </c>
      <c r="V487" s="11">
        <v>5.4000000000000006E-2</v>
      </c>
      <c r="W487" s="10">
        <v>224</v>
      </c>
      <c r="X487" s="33">
        <f t="shared" si="91"/>
        <v>-0.40725937599165635</v>
      </c>
      <c r="Y487" s="13">
        <v>72159</v>
      </c>
      <c r="Z487" s="10">
        <v>111</v>
      </c>
      <c r="AA487" s="33">
        <f t="shared" si="92"/>
        <v>-0.59203136645179533</v>
      </c>
      <c r="AB487" s="11">
        <v>6.8000000000000005E-2</v>
      </c>
      <c r="AC487" s="10">
        <v>125</v>
      </c>
      <c r="AD487" s="33">
        <f t="shared" si="93"/>
        <v>-0.49086287823226465</v>
      </c>
      <c r="AE487" s="11">
        <v>0.879</v>
      </c>
      <c r="AF487" s="10">
        <v>195</v>
      </c>
      <c r="AG487" s="33">
        <f t="shared" si="94"/>
        <v>-0.21015386493121982</v>
      </c>
      <c r="AH487" s="14">
        <v>2.8150986182559734</v>
      </c>
      <c r="AI487" s="10">
        <v>102</v>
      </c>
      <c r="AJ487" s="33">
        <f t="shared" si="95"/>
        <v>-0.29862903643156091</v>
      </c>
      <c r="AK487" s="13">
        <v>74841.985945186228</v>
      </c>
      <c r="AL487" s="38"/>
    </row>
    <row r="488" spans="1:38" x14ac:dyDescent="0.25">
      <c r="A488" t="s">
        <v>1089</v>
      </c>
      <c r="B488" s="5" t="s">
        <v>219</v>
      </c>
      <c r="C488" s="6" t="s">
        <v>19</v>
      </c>
      <c r="D488" s="7" t="s">
        <v>20</v>
      </c>
      <c r="E488" s="36">
        <f t="shared" si="84"/>
        <v>-1.3097342229855033</v>
      </c>
      <c r="F488" s="8">
        <v>31.166930333068258</v>
      </c>
      <c r="G488" s="9">
        <f t="shared" si="85"/>
        <v>179</v>
      </c>
      <c r="H488" s="10">
        <v>167</v>
      </c>
      <c r="I488" s="33">
        <f t="shared" si="86"/>
        <v>-0.40653990505206772</v>
      </c>
      <c r="J488" s="11">
        <v>-2.1896792189679215E-2</v>
      </c>
      <c r="K488" s="10">
        <v>140</v>
      </c>
      <c r="L488" s="33">
        <f t="shared" si="87"/>
        <v>-0.2912750923853894</v>
      </c>
      <c r="M488" s="11">
        <v>8.1875437368789369E-2</v>
      </c>
      <c r="N488" s="10">
        <v>173</v>
      </c>
      <c r="O488" s="33">
        <f t="shared" si="88"/>
        <v>-9.7253486247789067E-2</v>
      </c>
      <c r="P488" s="11">
        <v>7.0000000000000007E-2</v>
      </c>
      <c r="Q488" s="10">
        <v>259</v>
      </c>
      <c r="R488" s="33">
        <f t="shared" si="89"/>
        <v>0.2989253766945445</v>
      </c>
      <c r="S488" s="12">
        <v>0.85555397119634968</v>
      </c>
      <c r="T488" s="10">
        <v>204</v>
      </c>
      <c r="U488" s="33">
        <f t="shared" si="90"/>
        <v>-3.7358847975077596E-3</v>
      </c>
      <c r="V488" s="11">
        <v>0.08</v>
      </c>
      <c r="W488" s="10">
        <v>192</v>
      </c>
      <c r="X488" s="33">
        <f t="shared" si="91"/>
        <v>-0.55926157717925773</v>
      </c>
      <c r="Y488" s="13">
        <v>67556</v>
      </c>
      <c r="Z488" s="10">
        <v>183</v>
      </c>
      <c r="AA488" s="33">
        <f t="shared" si="92"/>
        <v>-0.11143119109940437</v>
      </c>
      <c r="AB488" s="11">
        <v>5.7999999999999996E-2</v>
      </c>
      <c r="AC488" s="10">
        <v>162</v>
      </c>
      <c r="AD488" s="33">
        <f t="shared" si="93"/>
        <v>-0.27523976684129575</v>
      </c>
      <c r="AE488" s="11">
        <v>0.89300000000000002</v>
      </c>
      <c r="AF488" s="10">
        <v>33</v>
      </c>
      <c r="AG488" s="33">
        <f t="shared" si="94"/>
        <v>-1.2271551660516806</v>
      </c>
      <c r="AH488" s="14">
        <v>3.8905444517013499</v>
      </c>
      <c r="AI488" s="10">
        <v>58</v>
      </c>
      <c r="AJ488" s="33">
        <f t="shared" si="95"/>
        <v>-0.3219806105700348</v>
      </c>
      <c r="AK488" s="13">
        <v>60919.736631969201</v>
      </c>
      <c r="AL488" s="38"/>
    </row>
    <row r="489" spans="1:38" x14ac:dyDescent="0.25">
      <c r="A489" t="s">
        <v>1090</v>
      </c>
      <c r="B489" s="5" t="s">
        <v>521</v>
      </c>
      <c r="C489" s="6" t="s">
        <v>61</v>
      </c>
      <c r="D489" s="7" t="s">
        <v>39</v>
      </c>
      <c r="E489" s="36">
        <f t="shared" si="84"/>
        <v>4.9143384540589716</v>
      </c>
      <c r="F489" s="8">
        <v>13.852722235354932</v>
      </c>
      <c r="G489" s="9">
        <f t="shared" si="85"/>
        <v>496</v>
      </c>
      <c r="H489" s="10">
        <v>415</v>
      </c>
      <c r="I489" s="33">
        <f t="shared" si="86"/>
        <v>0.35052145576642885</v>
      </c>
      <c r="J489" s="11">
        <v>4.467581637482243E-2</v>
      </c>
      <c r="K489" s="10">
        <v>382</v>
      </c>
      <c r="L489" s="33">
        <f t="shared" si="87"/>
        <v>0.41981935518998409</v>
      </c>
      <c r="M489" s="11">
        <v>4.3435582822085893E-2</v>
      </c>
      <c r="N489" s="10">
        <v>369</v>
      </c>
      <c r="O489" s="33">
        <f t="shared" si="88"/>
        <v>0.5479310898383204</v>
      </c>
      <c r="P489" s="11">
        <v>2.7999999999999997E-2</v>
      </c>
      <c r="Q489" s="10">
        <v>393</v>
      </c>
      <c r="R489" s="33">
        <f t="shared" si="89"/>
        <v>0.49903316212788251</v>
      </c>
      <c r="S489" s="12">
        <v>0.18120866177403278</v>
      </c>
      <c r="T489" s="10">
        <v>401</v>
      </c>
      <c r="U489" s="33">
        <f t="shared" si="90"/>
        <v>0.59040816410981545</v>
      </c>
      <c r="V489" s="11">
        <v>4.2000000000000003E-2</v>
      </c>
      <c r="W489" s="10">
        <v>510</v>
      </c>
      <c r="X489" s="33">
        <f t="shared" si="91"/>
        <v>1.4890200941358303</v>
      </c>
      <c r="Y489" s="13">
        <v>129583</v>
      </c>
      <c r="Z489" s="10">
        <v>496</v>
      </c>
      <c r="AA489" s="33">
        <f t="shared" si="92"/>
        <v>0.89782917714061539</v>
      </c>
      <c r="AB489" s="11">
        <v>3.7000000000000005E-2</v>
      </c>
      <c r="AC489" s="10">
        <v>363</v>
      </c>
      <c r="AD489" s="33">
        <f t="shared" si="93"/>
        <v>0.49484277384073427</v>
      </c>
      <c r="AE489" s="11">
        <v>0.94299999999999995</v>
      </c>
      <c r="AF489" s="10">
        <v>479</v>
      </c>
      <c r="AG489" s="33">
        <f t="shared" si="94"/>
        <v>0.67635192002810096</v>
      </c>
      <c r="AH489" s="14">
        <v>1.8776475533366392</v>
      </c>
      <c r="AI489" s="10">
        <v>513</v>
      </c>
      <c r="AJ489" s="33">
        <f t="shared" si="95"/>
        <v>0.13440324047857946</v>
      </c>
      <c r="AK489" s="13">
        <v>333016.58625532303</v>
      </c>
      <c r="AL489" s="38"/>
    </row>
    <row r="490" spans="1:38" x14ac:dyDescent="0.25">
      <c r="A490" t="s">
        <v>1091</v>
      </c>
      <c r="B490" s="5" t="s">
        <v>328</v>
      </c>
      <c r="C490" s="6" t="s">
        <v>30</v>
      </c>
      <c r="D490" s="7" t="s">
        <v>20</v>
      </c>
      <c r="E490" s="36">
        <f t="shared" si="84"/>
        <v>1.3117487593768473</v>
      </c>
      <c r="F490" s="8">
        <v>23.874454130366043</v>
      </c>
      <c r="G490" s="9">
        <f t="shared" si="85"/>
        <v>290</v>
      </c>
      <c r="H490" s="10">
        <v>30</v>
      </c>
      <c r="I490" s="33">
        <f t="shared" si="86"/>
        <v>-1.3345244775300231</v>
      </c>
      <c r="J490" s="11">
        <v>-0.10349962769918097</v>
      </c>
      <c r="K490" s="10">
        <v>467</v>
      </c>
      <c r="L490" s="33">
        <f t="shared" si="87"/>
        <v>0.64800503172933166</v>
      </c>
      <c r="M490" s="11">
        <v>3.1100478468899521E-2</v>
      </c>
      <c r="N490" s="10">
        <v>411</v>
      </c>
      <c r="O490" s="33">
        <f t="shared" si="88"/>
        <v>0.64010031499347875</v>
      </c>
      <c r="P490" s="11">
        <v>2.2000000000000002E-2</v>
      </c>
      <c r="Q490" s="10">
        <v>264</v>
      </c>
      <c r="R490" s="33">
        <f t="shared" si="89"/>
        <v>0.30634076289080564</v>
      </c>
      <c r="S490" s="12">
        <v>0.83056478405315615</v>
      </c>
      <c r="T490" s="10">
        <v>175</v>
      </c>
      <c r="U490" s="33">
        <f t="shared" si="90"/>
        <v>-0.14445421217029497</v>
      </c>
      <c r="V490" s="11">
        <v>8.900000000000001E-2</v>
      </c>
      <c r="W490" s="10">
        <v>175</v>
      </c>
      <c r="X490" s="33">
        <f t="shared" si="91"/>
        <v>-0.59093007836085876</v>
      </c>
      <c r="Y490" s="13">
        <v>66597</v>
      </c>
      <c r="Z490" s="10">
        <v>167</v>
      </c>
      <c r="AA490" s="33">
        <f t="shared" si="92"/>
        <v>-0.20755122616988256</v>
      </c>
      <c r="AB490" s="11">
        <v>0.06</v>
      </c>
      <c r="AC490" s="10">
        <v>395</v>
      </c>
      <c r="AD490" s="33">
        <f t="shared" si="93"/>
        <v>0.5872526787225798</v>
      </c>
      <c r="AE490" s="11">
        <v>0.94900000000000007</v>
      </c>
      <c r="AF490" s="10">
        <v>547</v>
      </c>
      <c r="AG490" s="33">
        <f t="shared" si="94"/>
        <v>1.593337234740881</v>
      </c>
      <c r="AH490" s="14">
        <v>0.90796537598645743</v>
      </c>
      <c r="AI490" s="10">
        <v>550</v>
      </c>
      <c r="AJ490" s="33">
        <f t="shared" si="95"/>
        <v>1.9771442889438875</v>
      </c>
      <c r="AK490" s="13">
        <v>1431662.0199335548</v>
      </c>
      <c r="AL490" s="38"/>
    </row>
    <row r="491" spans="1:38" x14ac:dyDescent="0.25">
      <c r="A491" t="s">
        <v>1092</v>
      </c>
      <c r="B491" s="5" t="s">
        <v>70</v>
      </c>
      <c r="C491" s="6" t="s">
        <v>71</v>
      </c>
      <c r="D491" s="7" t="s">
        <v>34</v>
      </c>
      <c r="E491" s="36">
        <f t="shared" si="84"/>
        <v>-8.7249396754022293</v>
      </c>
      <c r="F491" s="8">
        <v>51.794647416765201</v>
      </c>
      <c r="G491" s="9">
        <f t="shared" si="85"/>
        <v>34</v>
      </c>
      <c r="H491" s="10">
        <v>61</v>
      </c>
      <c r="I491" s="33">
        <f t="shared" si="86"/>
        <v>-0.90144205027970614</v>
      </c>
      <c r="J491" s="11">
        <v>-6.5416285452882028E-2</v>
      </c>
      <c r="K491" s="10">
        <v>18</v>
      </c>
      <c r="L491" s="33">
        <f t="shared" si="87"/>
        <v>-1.6613057749640108</v>
      </c>
      <c r="M491" s="11">
        <v>0.15593561368209255</v>
      </c>
      <c r="N491" s="10">
        <v>64</v>
      </c>
      <c r="O491" s="33">
        <f t="shared" si="88"/>
        <v>-1.1571995755321116</v>
      </c>
      <c r="P491" s="11">
        <v>0.13900000000000001</v>
      </c>
      <c r="Q491" s="10">
        <v>31</v>
      </c>
      <c r="R491" s="33">
        <f t="shared" si="89"/>
        <v>-1.625929929237381</v>
      </c>
      <c r="S491" s="12">
        <v>7.3421439060205573</v>
      </c>
      <c r="T491" s="10">
        <v>34</v>
      </c>
      <c r="U491" s="33">
        <f t="shared" si="90"/>
        <v>-1.7548972921033028</v>
      </c>
      <c r="V491" s="11">
        <v>0.192</v>
      </c>
      <c r="W491" s="10">
        <v>18</v>
      </c>
      <c r="X491" s="33">
        <f t="shared" si="91"/>
        <v>-1.5603362521742903</v>
      </c>
      <c r="Y491" s="13">
        <v>37241</v>
      </c>
      <c r="Z491" s="10">
        <v>106</v>
      </c>
      <c r="AA491" s="33">
        <f t="shared" si="92"/>
        <v>-0.64009138398703447</v>
      </c>
      <c r="AB491" s="11">
        <v>6.9000000000000006E-2</v>
      </c>
      <c r="AC491" s="10">
        <v>61</v>
      </c>
      <c r="AD491" s="33">
        <f t="shared" si="93"/>
        <v>-1.1531338632188119</v>
      </c>
      <c r="AE491" s="11">
        <v>0.83599999999999997</v>
      </c>
      <c r="AF491" s="10">
        <v>131</v>
      </c>
      <c r="AG491" s="33">
        <f t="shared" si="94"/>
        <v>-0.45080027599764999</v>
      </c>
      <c r="AH491" s="14">
        <v>3.0695743793290866</v>
      </c>
      <c r="AI491" s="10">
        <v>63</v>
      </c>
      <c r="AJ491" s="33">
        <f t="shared" si="95"/>
        <v>-0.3198574153558254</v>
      </c>
      <c r="AK491" s="13">
        <v>62185.589329417526</v>
      </c>
      <c r="AL491" s="38"/>
    </row>
    <row r="492" spans="1:38" x14ac:dyDescent="0.25">
      <c r="A492" t="s">
        <v>1093</v>
      </c>
      <c r="B492" s="5" t="s">
        <v>170</v>
      </c>
      <c r="C492" s="6" t="s">
        <v>47</v>
      </c>
      <c r="D492" s="7" t="s">
        <v>20</v>
      </c>
      <c r="E492" s="36">
        <f t="shared" si="84"/>
        <v>-2.6623795436949225</v>
      </c>
      <c r="F492" s="8">
        <v>34.929737064348608</v>
      </c>
      <c r="G492" s="9">
        <f t="shared" si="85"/>
        <v>130</v>
      </c>
      <c r="H492" s="10">
        <v>520</v>
      </c>
      <c r="I492" s="33">
        <f t="shared" si="86"/>
        <v>1.0402781192838382</v>
      </c>
      <c r="J492" s="11">
        <v>0.10532994923857864</v>
      </c>
      <c r="K492" s="10">
        <v>37</v>
      </c>
      <c r="L492" s="33">
        <f t="shared" si="87"/>
        <v>-1.1002892573300553</v>
      </c>
      <c r="M492" s="11">
        <v>0.12560856864654332</v>
      </c>
      <c r="N492" s="10">
        <v>87</v>
      </c>
      <c r="O492" s="33">
        <f t="shared" si="88"/>
        <v>-0.74243806233389809</v>
      </c>
      <c r="P492" s="11">
        <v>0.11199999999999999</v>
      </c>
      <c r="Q492" s="10">
        <v>43</v>
      </c>
      <c r="R492" s="33">
        <f t="shared" si="89"/>
        <v>-1.1506603872697618</v>
      </c>
      <c r="S492" s="12">
        <v>5.7405281285878305</v>
      </c>
      <c r="T492" s="10">
        <v>272</v>
      </c>
      <c r="U492" s="33">
        <f t="shared" si="90"/>
        <v>0.24643003053189153</v>
      </c>
      <c r="V492" s="11">
        <v>6.4000000000000001E-2</v>
      </c>
      <c r="W492" s="10">
        <v>254</v>
      </c>
      <c r="X492" s="33">
        <f t="shared" si="91"/>
        <v>-0.29379433943276034</v>
      </c>
      <c r="Y492" s="13">
        <v>75595</v>
      </c>
      <c r="Z492" s="10">
        <v>321</v>
      </c>
      <c r="AA492" s="33">
        <f t="shared" si="92"/>
        <v>0.36916898425298594</v>
      </c>
      <c r="AB492" s="11">
        <v>4.8000000000000001E-2</v>
      </c>
      <c r="AC492" s="10">
        <v>102</v>
      </c>
      <c r="AD492" s="33">
        <f t="shared" si="93"/>
        <v>-0.7064859896232335</v>
      </c>
      <c r="AE492" s="11">
        <v>0.86499999999999999</v>
      </c>
      <c r="AF492" s="10">
        <v>36</v>
      </c>
      <c r="AG492" s="33">
        <f t="shared" si="94"/>
        <v>-1.1662344367266018</v>
      </c>
      <c r="AH492" s="14">
        <v>3.8261227597615974</v>
      </c>
      <c r="AI492" s="10">
        <v>73</v>
      </c>
      <c r="AJ492" s="33">
        <f t="shared" si="95"/>
        <v>-0.31215354450776756</v>
      </c>
      <c r="AK492" s="13">
        <v>66778.650593187907</v>
      </c>
      <c r="AL492" s="38"/>
    </row>
    <row r="493" spans="1:38" x14ac:dyDescent="0.25">
      <c r="A493" t="s">
        <v>1094</v>
      </c>
      <c r="B493" s="5" t="s">
        <v>400</v>
      </c>
      <c r="C493" s="6" t="s">
        <v>44</v>
      </c>
      <c r="D493" s="7" t="s">
        <v>20</v>
      </c>
      <c r="E493" s="36">
        <f t="shared" si="84"/>
        <v>2.4285907100038155</v>
      </c>
      <c r="F493" s="8">
        <v>20.767608348064904</v>
      </c>
      <c r="G493" s="9">
        <f t="shared" si="85"/>
        <v>363</v>
      </c>
      <c r="H493" s="10">
        <v>125</v>
      </c>
      <c r="I493" s="33">
        <f t="shared" si="86"/>
        <v>-0.55826274385492947</v>
      </c>
      <c r="J493" s="11">
        <v>-3.523862375138731E-2</v>
      </c>
      <c r="K493" s="10">
        <v>290</v>
      </c>
      <c r="L493" s="33">
        <f t="shared" si="87"/>
        <v>0.14943767235104272</v>
      </c>
      <c r="M493" s="11">
        <v>5.805168986083499E-2</v>
      </c>
      <c r="N493" s="10">
        <v>379</v>
      </c>
      <c r="O493" s="33">
        <f t="shared" si="88"/>
        <v>0.57865416489003973</v>
      </c>
      <c r="P493" s="11">
        <v>2.6000000000000002E-2</v>
      </c>
      <c r="Q493" s="10">
        <v>238</v>
      </c>
      <c r="R493" s="33">
        <f t="shared" si="89"/>
        <v>0.25409898421297061</v>
      </c>
      <c r="S493" s="12">
        <v>1.006614897900489</v>
      </c>
      <c r="T493" s="10">
        <v>441</v>
      </c>
      <c r="U493" s="33">
        <f t="shared" si="90"/>
        <v>0.69985575206642769</v>
      </c>
      <c r="V493" s="11">
        <v>3.5000000000000003E-2</v>
      </c>
      <c r="W493" s="10">
        <v>404</v>
      </c>
      <c r="X493" s="33">
        <f t="shared" si="91"/>
        <v>0.45845639770683544</v>
      </c>
      <c r="Y493" s="13">
        <v>98375</v>
      </c>
      <c r="Z493" s="10">
        <v>238</v>
      </c>
      <c r="AA493" s="33">
        <f t="shared" si="92"/>
        <v>0.12886889657679079</v>
      </c>
      <c r="AB493" s="11">
        <v>5.2999999999999999E-2</v>
      </c>
      <c r="AC493" s="10">
        <v>350</v>
      </c>
      <c r="AD493" s="33">
        <f t="shared" si="93"/>
        <v>0.46403947221345299</v>
      </c>
      <c r="AE493" s="11">
        <v>0.94099999999999995</v>
      </c>
      <c r="AF493" s="10">
        <v>285</v>
      </c>
      <c r="AG493" s="33">
        <f t="shared" si="94"/>
        <v>3.9395150475974763E-2</v>
      </c>
      <c r="AH493" s="14">
        <v>2.5512086423391431</v>
      </c>
      <c r="AI493" s="10">
        <v>204</v>
      </c>
      <c r="AJ493" s="33">
        <f t="shared" si="95"/>
        <v>-0.25210190962289453</v>
      </c>
      <c r="AK493" s="13">
        <v>102581.54026459591</v>
      </c>
      <c r="AL493" s="38"/>
    </row>
    <row r="494" spans="1:38" x14ac:dyDescent="0.25">
      <c r="A494" t="s">
        <v>1095</v>
      </c>
      <c r="B494" s="53" t="s">
        <v>588</v>
      </c>
      <c r="C494" s="55" t="s">
        <v>19</v>
      </c>
      <c r="D494" s="57" t="s">
        <v>20</v>
      </c>
      <c r="E494" s="36">
        <f t="shared" si="84"/>
        <v>9.8940839602450836</v>
      </c>
      <c r="F494" s="8">
        <v>0</v>
      </c>
      <c r="G494" s="9">
        <f t="shared" si="85"/>
        <v>565</v>
      </c>
      <c r="H494" s="10">
        <v>3</v>
      </c>
      <c r="I494" s="33">
        <f t="shared" si="86"/>
        <v>-3.4066631533689873</v>
      </c>
      <c r="J494" s="11">
        <v>-0.2857142857142857</v>
      </c>
      <c r="K494" s="10">
        <v>559</v>
      </c>
      <c r="L494" s="33">
        <f t="shared" si="87"/>
        <v>1.2233292054798399</v>
      </c>
      <c r="M494" s="11">
        <v>0</v>
      </c>
      <c r="N494" s="10">
        <v>535</v>
      </c>
      <c r="O494" s="33">
        <f t="shared" si="88"/>
        <v>0.97805414056239315</v>
      </c>
      <c r="P494" s="11">
        <v>0</v>
      </c>
      <c r="Q494" s="10">
        <v>434</v>
      </c>
      <c r="R494" s="33">
        <f t="shared" si="89"/>
        <v>0.5528057078878641</v>
      </c>
      <c r="S494" s="12">
        <v>0</v>
      </c>
      <c r="T494" s="10">
        <v>563</v>
      </c>
      <c r="U494" s="33">
        <f t="shared" si="90"/>
        <v>1.2470936918494886</v>
      </c>
      <c r="V494" s="11">
        <v>0</v>
      </c>
      <c r="W494" s="10">
        <v>543</v>
      </c>
      <c r="X494" s="33">
        <f t="shared" si="91"/>
        <v>2.0893277740546257</v>
      </c>
      <c r="Y494" s="13">
        <v>147761.79102458424</v>
      </c>
      <c r="Z494" s="10">
        <v>563</v>
      </c>
      <c r="AA494" s="33">
        <f t="shared" si="92"/>
        <v>2.6760498259444607</v>
      </c>
      <c r="AB494" s="11">
        <v>0</v>
      </c>
      <c r="AC494" s="10">
        <v>563</v>
      </c>
      <c r="AD494" s="33">
        <f t="shared" si="93"/>
        <v>1.3727368702182505</v>
      </c>
      <c r="AE494" s="11">
        <v>1</v>
      </c>
      <c r="AF494" s="10">
        <v>496</v>
      </c>
      <c r="AG494" s="33">
        <f t="shared" si="94"/>
        <v>0.80897134381874203</v>
      </c>
      <c r="AH494" s="14">
        <v>1.7374068214984033</v>
      </c>
      <c r="AI494" s="10">
        <v>559</v>
      </c>
      <c r="AJ494" s="33">
        <f t="shared" si="95"/>
        <v>5.2864264029824053</v>
      </c>
      <c r="AK494" s="13">
        <v>3404661.8</v>
      </c>
      <c r="AL494" s="38"/>
    </row>
    <row r="495" spans="1:38" x14ac:dyDescent="0.25">
      <c r="A495" t="s">
        <v>1096</v>
      </c>
      <c r="B495" s="5" t="s">
        <v>369</v>
      </c>
      <c r="C495" s="6" t="s">
        <v>93</v>
      </c>
      <c r="D495" s="7" t="s">
        <v>34</v>
      </c>
      <c r="E495" s="36">
        <f t="shared" si="84"/>
        <v>1.9237708967910259</v>
      </c>
      <c r="F495" s="8">
        <v>22.171922814065887</v>
      </c>
      <c r="G495" s="9">
        <f t="shared" si="85"/>
        <v>332</v>
      </c>
      <c r="H495" s="10">
        <v>393</v>
      </c>
      <c r="I495" s="33">
        <f t="shared" si="86"/>
        <v>0.30700880213018122</v>
      </c>
      <c r="J495" s="11">
        <v>4.0849507163906118E-2</v>
      </c>
      <c r="K495" s="10">
        <v>323</v>
      </c>
      <c r="L495" s="33">
        <f t="shared" si="87"/>
        <v>0.24804338419584282</v>
      </c>
      <c r="M495" s="11">
        <v>5.2721330112263751E-2</v>
      </c>
      <c r="N495" s="10">
        <v>207</v>
      </c>
      <c r="O495" s="33">
        <f t="shared" si="88"/>
        <v>5.6361889010808519E-2</v>
      </c>
      <c r="P495" s="11">
        <v>0.06</v>
      </c>
      <c r="Q495" s="10">
        <v>196</v>
      </c>
      <c r="R495" s="33">
        <f t="shared" si="89"/>
        <v>0.13997752656261445</v>
      </c>
      <c r="S495" s="12">
        <v>1.3911939861368738</v>
      </c>
      <c r="T495" s="10">
        <v>298</v>
      </c>
      <c r="U495" s="33">
        <f t="shared" si="90"/>
        <v>0.32460687907232877</v>
      </c>
      <c r="V495" s="11">
        <v>5.9000000000000004E-2</v>
      </c>
      <c r="W495" s="10">
        <v>398</v>
      </c>
      <c r="X495" s="33">
        <f t="shared" si="91"/>
        <v>0.40512518873052078</v>
      </c>
      <c r="Y495" s="13">
        <v>96760</v>
      </c>
      <c r="Z495" s="10">
        <v>383</v>
      </c>
      <c r="AA495" s="33">
        <f t="shared" si="92"/>
        <v>0.56140905439394195</v>
      </c>
      <c r="AB495" s="11">
        <v>4.4000000000000004E-2</v>
      </c>
      <c r="AC495" s="10">
        <v>336</v>
      </c>
      <c r="AD495" s="33">
        <f t="shared" si="93"/>
        <v>0.43323617058617342</v>
      </c>
      <c r="AE495" s="11">
        <v>0.93900000000000006</v>
      </c>
      <c r="AF495" s="10">
        <v>154</v>
      </c>
      <c r="AG495" s="33">
        <f t="shared" si="94"/>
        <v>-0.34291442796045307</v>
      </c>
      <c r="AH495" s="14">
        <v>2.9554886002533904</v>
      </c>
      <c r="AI495" s="10">
        <v>305</v>
      </c>
      <c r="AJ495" s="33">
        <f t="shared" si="95"/>
        <v>-0.19992100462701795</v>
      </c>
      <c r="AK495" s="13">
        <v>133691.88702040419</v>
      </c>
      <c r="AL495" s="38"/>
    </row>
    <row r="496" spans="1:38" x14ac:dyDescent="0.25">
      <c r="A496" t="s">
        <v>1097</v>
      </c>
      <c r="B496" s="5" t="s">
        <v>548</v>
      </c>
      <c r="C496" s="6" t="s">
        <v>93</v>
      </c>
      <c r="D496" s="7" t="s">
        <v>34</v>
      </c>
      <c r="E496" s="36">
        <f t="shared" si="84"/>
        <v>5.8619975612806847</v>
      </c>
      <c r="F496" s="8">
        <v>11.216511535462953</v>
      </c>
      <c r="G496" s="9">
        <f t="shared" si="85"/>
        <v>524</v>
      </c>
      <c r="H496" s="10">
        <v>443</v>
      </c>
      <c r="I496" s="33">
        <f t="shared" si="86"/>
        <v>0.46730287524494374</v>
      </c>
      <c r="J496" s="11">
        <v>5.4945054945054972E-2</v>
      </c>
      <c r="K496" s="10">
        <v>462</v>
      </c>
      <c r="L496" s="33">
        <f t="shared" si="87"/>
        <v>0.61932991925202363</v>
      </c>
      <c r="M496" s="11">
        <v>3.265057797606976E-2</v>
      </c>
      <c r="N496" s="10">
        <v>402</v>
      </c>
      <c r="O496" s="33">
        <f t="shared" si="88"/>
        <v>0.62473877746761908</v>
      </c>
      <c r="P496" s="11">
        <v>2.3E-2</v>
      </c>
      <c r="Q496" s="10">
        <v>428</v>
      </c>
      <c r="R496" s="33">
        <f t="shared" si="89"/>
        <v>0.5328632486286935</v>
      </c>
      <c r="S496" s="12">
        <v>6.7204301075268813E-2</v>
      </c>
      <c r="T496" s="10">
        <v>286</v>
      </c>
      <c r="U496" s="33">
        <f t="shared" si="90"/>
        <v>0.2933361396561539</v>
      </c>
      <c r="V496" s="11">
        <v>6.0999999999999999E-2</v>
      </c>
      <c r="W496" s="10">
        <v>542</v>
      </c>
      <c r="X496" s="33">
        <f t="shared" si="91"/>
        <v>2.070643984971638</v>
      </c>
      <c r="Y496" s="13">
        <v>147196</v>
      </c>
      <c r="Z496" s="10">
        <v>534</v>
      </c>
      <c r="AA496" s="33">
        <f t="shared" si="92"/>
        <v>1.0420092297463326</v>
      </c>
      <c r="AB496" s="11">
        <v>3.4000000000000002E-2</v>
      </c>
      <c r="AC496" s="10">
        <v>489</v>
      </c>
      <c r="AD496" s="33">
        <f t="shared" si="93"/>
        <v>0.91068734580903143</v>
      </c>
      <c r="AE496" s="11">
        <v>0.97</v>
      </c>
      <c r="AF496" s="10">
        <v>397</v>
      </c>
      <c r="AG496" s="33">
        <f t="shared" si="94"/>
        <v>0.37965502603078671</v>
      </c>
      <c r="AH496" s="14">
        <v>2.1913948790225106</v>
      </c>
      <c r="AI496" s="10">
        <v>504</v>
      </c>
      <c r="AJ496" s="33">
        <f t="shared" si="95"/>
        <v>8.4587519477111905E-2</v>
      </c>
      <c r="AK496" s="13">
        <v>303316.36633064516</v>
      </c>
      <c r="AL496" s="38"/>
    </row>
    <row r="497" spans="1:38" x14ac:dyDescent="0.25">
      <c r="A497" t="s">
        <v>1098</v>
      </c>
      <c r="B497" s="5" t="s">
        <v>155</v>
      </c>
      <c r="C497" s="6" t="s">
        <v>93</v>
      </c>
      <c r="D497" s="7" t="s">
        <v>34</v>
      </c>
      <c r="E497" s="36">
        <f t="shared" si="84"/>
        <v>-3.3717334557931498</v>
      </c>
      <c r="F497" s="8">
        <v>36.903027205110249</v>
      </c>
      <c r="G497" s="9">
        <f t="shared" si="85"/>
        <v>115</v>
      </c>
      <c r="H497" s="10">
        <v>564</v>
      </c>
      <c r="I497" s="33">
        <f t="shared" si="86"/>
        <v>6.3038132775921785</v>
      </c>
      <c r="J497" s="11">
        <v>0.56818181818181812</v>
      </c>
      <c r="K497" s="10">
        <v>559</v>
      </c>
      <c r="L497" s="33">
        <f t="shared" si="87"/>
        <v>1.2233292054798399</v>
      </c>
      <c r="M497" s="11">
        <v>0</v>
      </c>
      <c r="N497" s="10">
        <v>32</v>
      </c>
      <c r="O497" s="33">
        <f t="shared" si="88"/>
        <v>-1.8791918392475198</v>
      </c>
      <c r="P497" s="11">
        <v>0.18600000000000003</v>
      </c>
      <c r="Q497" s="10">
        <v>434</v>
      </c>
      <c r="R497" s="33">
        <f t="shared" si="89"/>
        <v>0.5528057078878641</v>
      </c>
      <c r="S497" s="12">
        <v>0</v>
      </c>
      <c r="T497" s="10">
        <v>6</v>
      </c>
      <c r="U497" s="33">
        <f t="shared" si="90"/>
        <v>-3.8969429421112833</v>
      </c>
      <c r="V497" s="11">
        <v>0.32899999999999996</v>
      </c>
      <c r="W497" s="10">
        <v>9</v>
      </c>
      <c r="X497" s="33">
        <f t="shared" si="91"/>
        <v>-1.6981388125818204</v>
      </c>
      <c r="Y497" s="13">
        <v>33068</v>
      </c>
      <c r="Z497" s="10">
        <v>267</v>
      </c>
      <c r="AA497" s="33">
        <f t="shared" si="92"/>
        <v>0.22498893164726899</v>
      </c>
      <c r="AB497" s="11">
        <v>5.0999999999999997E-2</v>
      </c>
      <c r="AC497" s="10">
        <v>54</v>
      </c>
      <c r="AD497" s="33">
        <f t="shared" si="93"/>
        <v>-1.2609454189142946</v>
      </c>
      <c r="AE497" s="11">
        <v>0.82900000000000007</v>
      </c>
      <c r="AF497" s="10">
        <v>537</v>
      </c>
      <c r="AG497" s="33">
        <f t="shared" si="94"/>
        <v>1.3093464227129159</v>
      </c>
      <c r="AH497" s="14">
        <v>1.2082764328118099</v>
      </c>
      <c r="AI497" s="10">
        <v>564</v>
      </c>
      <c r="AJ497" s="33">
        <f t="shared" si="95"/>
        <v>9.5062747643216099</v>
      </c>
      <c r="AK497" s="13">
        <v>5920542.7681159424</v>
      </c>
      <c r="AL497" s="38"/>
    </row>
    <row r="498" spans="1:38" x14ac:dyDescent="0.25">
      <c r="A498" t="s">
        <v>1099</v>
      </c>
      <c r="B498" s="5" t="s">
        <v>575</v>
      </c>
      <c r="C498" s="6" t="s">
        <v>91</v>
      </c>
      <c r="D498" s="7" t="s">
        <v>39</v>
      </c>
      <c r="E498" s="36">
        <f t="shared" si="84"/>
        <v>7.0690028597524313</v>
      </c>
      <c r="F498" s="8">
        <v>7.8588481537580215</v>
      </c>
      <c r="G498" s="9">
        <f t="shared" si="85"/>
        <v>552</v>
      </c>
      <c r="H498" s="10">
        <v>222</v>
      </c>
      <c r="I498" s="33">
        <f t="shared" si="86"/>
        <v>-0.20180920912188946</v>
      </c>
      <c r="J498" s="11">
        <v>-3.8936854579312286E-3</v>
      </c>
      <c r="K498" s="10">
        <v>88</v>
      </c>
      <c r="L498" s="33">
        <f t="shared" si="87"/>
        <v>-0.6045368095476451</v>
      </c>
      <c r="M498" s="11">
        <v>9.8809523809523805E-2</v>
      </c>
      <c r="N498" s="10">
        <v>535</v>
      </c>
      <c r="O498" s="33">
        <f t="shared" si="88"/>
        <v>0.97805414056239315</v>
      </c>
      <c r="P498" s="11">
        <v>0</v>
      </c>
      <c r="Q498" s="10">
        <v>434</v>
      </c>
      <c r="R498" s="33">
        <f t="shared" si="89"/>
        <v>0.5528057078878641</v>
      </c>
      <c r="S498" s="12">
        <v>0</v>
      </c>
      <c r="T498" s="10">
        <v>548</v>
      </c>
      <c r="U498" s="33">
        <f t="shared" si="90"/>
        <v>1.0594692553524392</v>
      </c>
      <c r="V498" s="11">
        <v>1.2E-2</v>
      </c>
      <c r="W498" s="10">
        <v>558</v>
      </c>
      <c r="X498" s="33">
        <f t="shared" si="91"/>
        <v>2.6768035341785925</v>
      </c>
      <c r="Y498" s="13">
        <v>165552</v>
      </c>
      <c r="Z498" s="10">
        <v>437</v>
      </c>
      <c r="AA498" s="33">
        <f t="shared" si="92"/>
        <v>0.7055891069996596</v>
      </c>
      <c r="AB498" s="11">
        <v>4.0999999999999995E-2</v>
      </c>
      <c r="AC498" s="10">
        <v>542</v>
      </c>
      <c r="AD498" s="33">
        <f t="shared" si="93"/>
        <v>1.141712108013641</v>
      </c>
      <c r="AE498" s="11">
        <v>0.98499999999999999</v>
      </c>
      <c r="AF498" s="10">
        <v>454</v>
      </c>
      <c r="AG498" s="33">
        <f t="shared" si="94"/>
        <v>0.57960867328814802</v>
      </c>
      <c r="AH498" s="14">
        <v>1.9799503935649005</v>
      </c>
      <c r="AI498" s="10">
        <v>488</v>
      </c>
      <c r="AJ498" s="33">
        <f t="shared" si="95"/>
        <v>4.5013372412753494E-2</v>
      </c>
      <c r="AK498" s="13">
        <v>279722.19068660773</v>
      </c>
      <c r="AL498" s="38"/>
    </row>
    <row r="499" spans="1:38" x14ac:dyDescent="0.25">
      <c r="A499" t="s">
        <v>1100</v>
      </c>
      <c r="B499" s="5" t="s">
        <v>354</v>
      </c>
      <c r="C499" s="6" t="s">
        <v>54</v>
      </c>
      <c r="D499" s="7" t="s">
        <v>39</v>
      </c>
      <c r="E499" s="36">
        <f t="shared" si="84"/>
        <v>1.671063699442533</v>
      </c>
      <c r="F499" s="8">
        <v>22.874907054404062</v>
      </c>
      <c r="G499" s="9">
        <f t="shared" si="85"/>
        <v>317</v>
      </c>
      <c r="H499" s="10">
        <v>408</v>
      </c>
      <c r="I499" s="33">
        <f t="shared" si="86"/>
        <v>0.34282807932144482</v>
      </c>
      <c r="J499" s="11">
        <v>4.3999295071374123E-2</v>
      </c>
      <c r="K499" s="10">
        <v>207</v>
      </c>
      <c r="L499" s="33">
        <f t="shared" si="87"/>
        <v>-8.5128512006775806E-2</v>
      </c>
      <c r="M499" s="11">
        <v>7.0731707317073164E-2</v>
      </c>
      <c r="N499" s="10">
        <v>329</v>
      </c>
      <c r="O499" s="33">
        <f t="shared" si="88"/>
        <v>0.42503878963144232</v>
      </c>
      <c r="P499" s="11">
        <v>3.6000000000000004E-2</v>
      </c>
      <c r="Q499" s="10">
        <v>211</v>
      </c>
      <c r="R499" s="33">
        <f t="shared" si="89"/>
        <v>0.18546587764466771</v>
      </c>
      <c r="S499" s="12">
        <v>1.2379023182534326</v>
      </c>
      <c r="T499" s="10">
        <v>272</v>
      </c>
      <c r="U499" s="33">
        <f t="shared" si="90"/>
        <v>0.24643003053189153</v>
      </c>
      <c r="V499" s="11">
        <v>6.4000000000000001E-2</v>
      </c>
      <c r="W499" s="10">
        <v>242</v>
      </c>
      <c r="X499" s="33">
        <f t="shared" si="91"/>
        <v>-0.35006454382634555</v>
      </c>
      <c r="Y499" s="13">
        <v>73891</v>
      </c>
      <c r="Z499" s="10">
        <v>303</v>
      </c>
      <c r="AA499" s="33">
        <f t="shared" si="92"/>
        <v>0.32110896671774686</v>
      </c>
      <c r="AB499" s="11">
        <v>4.9000000000000002E-2</v>
      </c>
      <c r="AC499" s="10">
        <v>415</v>
      </c>
      <c r="AD499" s="33">
        <f t="shared" si="93"/>
        <v>0.6488592819771406</v>
      </c>
      <c r="AE499" s="11">
        <v>0.95299999999999996</v>
      </c>
      <c r="AF499" s="10">
        <v>473</v>
      </c>
      <c r="AG499" s="33">
        <f t="shared" si="94"/>
        <v>0.6499967687529884</v>
      </c>
      <c r="AH499" s="14">
        <v>1.9055172695281677</v>
      </c>
      <c r="AI499" s="10">
        <v>392</v>
      </c>
      <c r="AJ499" s="33">
        <f t="shared" si="95"/>
        <v>-0.1307951490036996</v>
      </c>
      <c r="AK499" s="13">
        <v>174904.84295521045</v>
      </c>
      <c r="AL499" s="38"/>
    </row>
    <row r="500" spans="1:38" x14ac:dyDescent="0.25">
      <c r="A500" t="s">
        <v>1101</v>
      </c>
      <c r="B500" s="5" t="s">
        <v>268</v>
      </c>
      <c r="C500" s="6" t="s">
        <v>30</v>
      </c>
      <c r="D500" s="7" t="s">
        <v>20</v>
      </c>
      <c r="E500" s="36">
        <f t="shared" si="84"/>
        <v>-4.0170532929498501E-2</v>
      </c>
      <c r="F500" s="8">
        <v>27.635241186185016</v>
      </c>
      <c r="G500" s="9">
        <f t="shared" si="85"/>
        <v>228</v>
      </c>
      <c r="H500" s="10">
        <v>193</v>
      </c>
      <c r="I500" s="33">
        <f t="shared" si="86"/>
        <v>-0.32762384568031605</v>
      </c>
      <c r="J500" s="11">
        <v>-1.4957264957264904E-2</v>
      </c>
      <c r="K500" s="10">
        <v>261</v>
      </c>
      <c r="L500" s="33">
        <f t="shared" si="87"/>
        <v>7.3766091652906846E-2</v>
      </c>
      <c r="M500" s="11">
        <v>6.2142292122283747E-2</v>
      </c>
      <c r="N500" s="10">
        <v>173</v>
      </c>
      <c r="O500" s="33">
        <f t="shared" si="88"/>
        <v>-9.7253486247789067E-2</v>
      </c>
      <c r="P500" s="11">
        <v>7.0000000000000007E-2</v>
      </c>
      <c r="Q500" s="10">
        <v>182</v>
      </c>
      <c r="R500" s="33">
        <f t="shared" si="89"/>
        <v>8.2286902996599048E-2</v>
      </c>
      <c r="S500" s="12">
        <v>1.5856062190999485</v>
      </c>
      <c r="T500" s="10">
        <v>282</v>
      </c>
      <c r="U500" s="33">
        <f t="shared" si="90"/>
        <v>0.26206540023997899</v>
      </c>
      <c r="V500" s="11">
        <v>6.3E-2</v>
      </c>
      <c r="W500" s="10">
        <v>219</v>
      </c>
      <c r="X500" s="33">
        <f t="shared" si="91"/>
        <v>-0.41383083765499168</v>
      </c>
      <c r="Y500" s="13">
        <v>71960</v>
      </c>
      <c r="Z500" s="10">
        <v>194</v>
      </c>
      <c r="AA500" s="33">
        <f t="shared" si="92"/>
        <v>-6.3371173564165606E-2</v>
      </c>
      <c r="AB500" s="11">
        <v>5.7000000000000002E-2</v>
      </c>
      <c r="AC500" s="10">
        <v>242</v>
      </c>
      <c r="AD500" s="33">
        <f t="shared" si="93"/>
        <v>0.12520315431336074</v>
      </c>
      <c r="AE500" s="11">
        <v>0.91900000000000004</v>
      </c>
      <c r="AF500" s="10">
        <v>477</v>
      </c>
      <c r="AG500" s="33">
        <f t="shared" si="94"/>
        <v>0.65680948154823793</v>
      </c>
      <c r="AH500" s="14">
        <v>1.8983130470930154</v>
      </c>
      <c r="AI500" s="10">
        <v>377</v>
      </c>
      <c r="AJ500" s="33">
        <f t="shared" si="95"/>
        <v>-0.14403369957079243</v>
      </c>
      <c r="AK500" s="13">
        <v>167011.99596991754</v>
      </c>
      <c r="AL500" s="38"/>
    </row>
    <row r="501" spans="1:38" x14ac:dyDescent="0.25">
      <c r="A501" t="s">
        <v>1102</v>
      </c>
      <c r="B501" s="5" t="s">
        <v>274</v>
      </c>
      <c r="C501" s="6" t="s">
        <v>33</v>
      </c>
      <c r="D501" s="7" t="s">
        <v>34</v>
      </c>
      <c r="E501" s="36">
        <f t="shared" si="84"/>
        <v>7.7393205119448777E-2</v>
      </c>
      <c r="F501" s="8">
        <v>27.308200817130217</v>
      </c>
      <c r="G501" s="9">
        <f t="shared" si="85"/>
        <v>234</v>
      </c>
      <c r="H501" s="10">
        <v>461</v>
      </c>
      <c r="I501" s="33">
        <f t="shared" si="86"/>
        <v>0.52349139427541957</v>
      </c>
      <c r="J501" s="11">
        <v>5.9886023374867259E-2</v>
      </c>
      <c r="K501" s="10">
        <v>233</v>
      </c>
      <c r="L501" s="33">
        <f t="shared" si="87"/>
        <v>2.0695221571507803E-2</v>
      </c>
      <c r="M501" s="11">
        <v>6.5011160714285712E-2</v>
      </c>
      <c r="N501" s="10">
        <v>294</v>
      </c>
      <c r="O501" s="33">
        <f t="shared" si="88"/>
        <v>0.34823110200214369</v>
      </c>
      <c r="P501" s="11">
        <v>4.0999999999999995E-2</v>
      </c>
      <c r="Q501" s="10">
        <v>366</v>
      </c>
      <c r="R501" s="33">
        <f t="shared" si="89"/>
        <v>0.47167644685356397</v>
      </c>
      <c r="S501" s="12">
        <v>0.27339834138339558</v>
      </c>
      <c r="T501" s="10">
        <v>216</v>
      </c>
      <c r="U501" s="33">
        <f t="shared" si="90"/>
        <v>4.3170224326754644E-2</v>
      </c>
      <c r="V501" s="11">
        <v>7.6999999999999999E-2</v>
      </c>
      <c r="W501" s="10">
        <v>356</v>
      </c>
      <c r="X501" s="33">
        <f t="shared" si="91"/>
        <v>0.1320297718672874</v>
      </c>
      <c r="Y501" s="13">
        <v>88490</v>
      </c>
      <c r="Z501" s="10">
        <v>174</v>
      </c>
      <c r="AA501" s="33">
        <f t="shared" si="92"/>
        <v>-0.15949120863464381</v>
      </c>
      <c r="AB501" s="11">
        <v>5.9000000000000004E-2</v>
      </c>
      <c r="AC501" s="10">
        <v>77</v>
      </c>
      <c r="AD501" s="33">
        <f t="shared" si="93"/>
        <v>-0.90670745020056176</v>
      </c>
      <c r="AE501" s="11">
        <v>0.85199999999999998</v>
      </c>
      <c r="AF501" s="10">
        <v>317</v>
      </c>
      <c r="AG501" s="33">
        <f t="shared" si="94"/>
        <v>0.14712877349602607</v>
      </c>
      <c r="AH501" s="14">
        <v>2.4372838362732701</v>
      </c>
      <c r="AI501" s="10">
        <v>420</v>
      </c>
      <c r="AJ501" s="33">
        <f t="shared" si="95"/>
        <v>-9.737811372333495E-2</v>
      </c>
      <c r="AK501" s="13">
        <v>194828.13779276406</v>
      </c>
      <c r="AL501" s="38"/>
    </row>
    <row r="502" spans="1:38" x14ac:dyDescent="0.25">
      <c r="A502" t="s">
        <v>1103</v>
      </c>
      <c r="B502" s="5" t="s">
        <v>37</v>
      </c>
      <c r="C502" s="6" t="s">
        <v>38</v>
      </c>
      <c r="D502" s="7" t="s">
        <v>39</v>
      </c>
      <c r="E502" s="36">
        <f t="shared" si="84"/>
        <v>-17.330033537139307</v>
      </c>
      <c r="F502" s="8">
        <v>75.732411892423613</v>
      </c>
      <c r="G502" s="9">
        <f t="shared" si="85"/>
        <v>11</v>
      </c>
      <c r="H502" s="10">
        <v>178</v>
      </c>
      <c r="I502" s="33">
        <f t="shared" si="86"/>
        <v>-0.37252311983199776</v>
      </c>
      <c r="J502" s="11">
        <v>-1.8905507408442879E-2</v>
      </c>
      <c r="K502" s="10">
        <v>5</v>
      </c>
      <c r="L502" s="33">
        <f t="shared" si="87"/>
        <v>-2.4072382635351852</v>
      </c>
      <c r="M502" s="11">
        <v>0.19625871908687381</v>
      </c>
      <c r="N502" s="10">
        <v>11</v>
      </c>
      <c r="O502" s="33">
        <f t="shared" si="88"/>
        <v>-3.1541994538938773</v>
      </c>
      <c r="P502" s="11">
        <v>0.26899999999999996</v>
      </c>
      <c r="Q502" s="10">
        <v>10</v>
      </c>
      <c r="R502" s="33">
        <f t="shared" si="89"/>
        <v>-3.7737170437594014</v>
      </c>
      <c r="S502" s="12">
        <v>14.579994063520333</v>
      </c>
      <c r="T502" s="10">
        <v>16</v>
      </c>
      <c r="U502" s="33">
        <f t="shared" si="90"/>
        <v>-3.1777159355392617</v>
      </c>
      <c r="V502" s="11">
        <v>0.28300000000000003</v>
      </c>
      <c r="W502" s="10">
        <v>13</v>
      </c>
      <c r="X502" s="33">
        <f t="shared" si="91"/>
        <v>-1.658875154703902</v>
      </c>
      <c r="Y502" s="13">
        <v>34257</v>
      </c>
      <c r="Z502" s="10">
        <v>61</v>
      </c>
      <c r="AA502" s="33">
        <f t="shared" si="92"/>
        <v>-1.1687515768746639</v>
      </c>
      <c r="AB502" s="11">
        <v>0.08</v>
      </c>
      <c r="AC502" s="10">
        <v>11</v>
      </c>
      <c r="AD502" s="33">
        <f t="shared" si="93"/>
        <v>-3.0937418657375302</v>
      </c>
      <c r="AE502" s="11">
        <v>0.71</v>
      </c>
      <c r="AF502" s="10">
        <v>6</v>
      </c>
      <c r="AG502" s="33">
        <f t="shared" si="94"/>
        <v>-2.0551933122068902</v>
      </c>
      <c r="AH502" s="14">
        <v>4.7661678882056613</v>
      </c>
      <c r="AI502" s="10">
        <v>8</v>
      </c>
      <c r="AJ502" s="33">
        <f t="shared" si="95"/>
        <v>-0.37717533094861327</v>
      </c>
      <c r="AK502" s="13">
        <v>28012.547877708519</v>
      </c>
      <c r="AL502" s="38">
        <v>1</v>
      </c>
    </row>
    <row r="503" spans="1:38" x14ac:dyDescent="0.25">
      <c r="A503" t="s">
        <v>1104</v>
      </c>
      <c r="B503" s="5" t="s">
        <v>201</v>
      </c>
      <c r="C503" s="6" t="s">
        <v>30</v>
      </c>
      <c r="D503" s="7" t="s">
        <v>20</v>
      </c>
      <c r="E503" s="36">
        <f t="shared" si="84"/>
        <v>-1.8635983795205189</v>
      </c>
      <c r="F503" s="8">
        <v>32.707677005175796</v>
      </c>
      <c r="G503" s="9">
        <f t="shared" si="85"/>
        <v>160</v>
      </c>
      <c r="H503" s="10">
        <v>152</v>
      </c>
      <c r="I503" s="33">
        <f t="shared" si="86"/>
        <v>-0.48141542841418539</v>
      </c>
      <c r="J503" s="11">
        <v>-2.8481012658227889E-2</v>
      </c>
      <c r="K503" s="10">
        <v>164</v>
      </c>
      <c r="L503" s="33">
        <f t="shared" si="87"/>
        <v>-0.20420582424211978</v>
      </c>
      <c r="M503" s="11">
        <v>7.716870675891431E-2</v>
      </c>
      <c r="N503" s="10">
        <v>164</v>
      </c>
      <c r="O503" s="33">
        <f t="shared" si="88"/>
        <v>-0.14333809882536813</v>
      </c>
      <c r="P503" s="11">
        <v>7.2999999999999995E-2</v>
      </c>
      <c r="Q503" s="10">
        <v>169</v>
      </c>
      <c r="R503" s="33">
        <f t="shared" si="89"/>
        <v>2.5573619448790792E-2</v>
      </c>
      <c r="S503" s="12">
        <v>1.7767249037607344</v>
      </c>
      <c r="T503" s="10">
        <v>216</v>
      </c>
      <c r="U503" s="33">
        <f t="shared" si="90"/>
        <v>4.3170224326754644E-2</v>
      </c>
      <c r="V503" s="11">
        <v>7.6999999999999999E-2</v>
      </c>
      <c r="W503" s="10">
        <v>151</v>
      </c>
      <c r="X503" s="33">
        <f t="shared" si="91"/>
        <v>-0.6676741834140818</v>
      </c>
      <c r="Y503" s="13">
        <v>64273</v>
      </c>
      <c r="Z503" s="10">
        <v>167</v>
      </c>
      <c r="AA503" s="33">
        <f t="shared" si="92"/>
        <v>-0.20755122616988256</v>
      </c>
      <c r="AB503" s="11">
        <v>0.06</v>
      </c>
      <c r="AC503" s="10">
        <v>95</v>
      </c>
      <c r="AD503" s="33">
        <f t="shared" si="93"/>
        <v>-0.75269094206415543</v>
      </c>
      <c r="AE503" s="11">
        <v>0.86199999999999999</v>
      </c>
      <c r="AF503" s="10">
        <v>347</v>
      </c>
      <c r="AG503" s="33">
        <f t="shared" si="94"/>
        <v>0.26528314805071213</v>
      </c>
      <c r="AH503" s="14">
        <v>2.3123394240309394</v>
      </c>
      <c r="AI503" s="10">
        <v>264</v>
      </c>
      <c r="AJ503" s="33">
        <f t="shared" si="95"/>
        <v>-0.22401298668471345</v>
      </c>
      <c r="AK503" s="13">
        <v>119328.20521172638</v>
      </c>
      <c r="AL503" s="38"/>
    </row>
    <row r="504" spans="1:38" x14ac:dyDescent="0.25">
      <c r="A504" t="s">
        <v>1105</v>
      </c>
      <c r="B504" s="5" t="s">
        <v>145</v>
      </c>
      <c r="C504" s="6" t="s">
        <v>54</v>
      </c>
      <c r="D504" s="7" t="s">
        <v>39</v>
      </c>
      <c r="E504" s="36">
        <f t="shared" si="84"/>
        <v>-3.6897175583983888</v>
      </c>
      <c r="F504" s="8">
        <v>37.787599608092876</v>
      </c>
      <c r="G504" s="9">
        <f t="shared" si="85"/>
        <v>105</v>
      </c>
      <c r="H504" s="10">
        <v>19</v>
      </c>
      <c r="I504" s="33">
        <f t="shared" si="86"/>
        <v>-1.7303047868289754</v>
      </c>
      <c r="J504" s="11">
        <v>-0.1383027876174342</v>
      </c>
      <c r="K504" s="10">
        <v>298</v>
      </c>
      <c r="L504" s="33">
        <f t="shared" si="87"/>
        <v>0.17245358034610173</v>
      </c>
      <c r="M504" s="11">
        <v>5.68075117370892E-2</v>
      </c>
      <c r="N504" s="10">
        <v>56</v>
      </c>
      <c r="O504" s="33">
        <f t="shared" si="88"/>
        <v>-1.3108149507907088</v>
      </c>
      <c r="P504" s="11">
        <v>0.14899999999999999</v>
      </c>
      <c r="Q504" s="10">
        <v>192</v>
      </c>
      <c r="R504" s="33">
        <f t="shared" si="89"/>
        <v>0.1285071645077627</v>
      </c>
      <c r="S504" s="12">
        <v>1.4298480786416443</v>
      </c>
      <c r="T504" s="10">
        <v>125</v>
      </c>
      <c r="U504" s="33">
        <f t="shared" si="90"/>
        <v>-0.39462012749969405</v>
      </c>
      <c r="V504" s="11">
        <v>0.105</v>
      </c>
      <c r="W504" s="10">
        <v>176</v>
      </c>
      <c r="X504" s="33">
        <f t="shared" si="91"/>
        <v>-0.58878362103363868</v>
      </c>
      <c r="Y504" s="13">
        <v>66662</v>
      </c>
      <c r="Z504" s="10">
        <v>141</v>
      </c>
      <c r="AA504" s="33">
        <f t="shared" si="92"/>
        <v>-0.35173127877559984</v>
      </c>
      <c r="AB504" s="11">
        <v>6.3E-2</v>
      </c>
      <c r="AC504" s="10">
        <v>99</v>
      </c>
      <c r="AD504" s="33">
        <f t="shared" si="93"/>
        <v>-0.72188764043687248</v>
      </c>
      <c r="AE504" s="11">
        <v>0.8640000000000001</v>
      </c>
      <c r="AF504" s="10">
        <v>275</v>
      </c>
      <c r="AG504" s="33">
        <f t="shared" si="94"/>
        <v>1.8108803741330691E-2</v>
      </c>
      <c r="AH504" s="14">
        <v>2.57371826241517</v>
      </c>
      <c r="AI504" s="10">
        <v>174</v>
      </c>
      <c r="AJ504" s="33">
        <f t="shared" si="95"/>
        <v>-0.26180601473700715</v>
      </c>
      <c r="AK504" s="13">
        <v>96795.935835567478</v>
      </c>
      <c r="AL504" s="38"/>
    </row>
    <row r="505" spans="1:38" x14ac:dyDescent="0.25">
      <c r="A505" t="s">
        <v>1106</v>
      </c>
      <c r="B505" s="5" t="s">
        <v>51</v>
      </c>
      <c r="C505" s="6" t="s">
        <v>52</v>
      </c>
      <c r="D505" s="7" t="s">
        <v>34</v>
      </c>
      <c r="E505" s="36">
        <f t="shared" si="84"/>
        <v>-12.196662345936183</v>
      </c>
      <c r="F505" s="8">
        <v>61.452331684635524</v>
      </c>
      <c r="G505" s="9">
        <f t="shared" si="85"/>
        <v>19</v>
      </c>
      <c r="H505" s="10">
        <v>423</v>
      </c>
      <c r="I505" s="33">
        <f t="shared" si="86"/>
        <v>0.39709868298610784</v>
      </c>
      <c r="J505" s="11">
        <v>4.8771610555049971E-2</v>
      </c>
      <c r="K505" s="10">
        <v>90</v>
      </c>
      <c r="L505" s="33">
        <f t="shared" si="87"/>
        <v>-0.59624499907946693</v>
      </c>
      <c r="M505" s="11">
        <v>9.8361290822453804E-2</v>
      </c>
      <c r="N505" s="10">
        <v>12</v>
      </c>
      <c r="O505" s="33">
        <f t="shared" si="88"/>
        <v>-3.1081148413162993</v>
      </c>
      <c r="P505" s="11">
        <v>0.26600000000000001</v>
      </c>
      <c r="Q505" s="10">
        <v>66</v>
      </c>
      <c r="R505" s="33">
        <f t="shared" si="89"/>
        <v>-0.70014685996923931</v>
      </c>
      <c r="S505" s="12">
        <v>4.2223379027127068</v>
      </c>
      <c r="T505" s="10">
        <v>20</v>
      </c>
      <c r="U505" s="33">
        <f t="shared" si="90"/>
        <v>-2.6461133654642879</v>
      </c>
      <c r="V505" s="11">
        <v>0.249</v>
      </c>
      <c r="W505" s="10">
        <v>26</v>
      </c>
      <c r="X505" s="33">
        <f t="shared" si="91"/>
        <v>-1.4326715748353229</v>
      </c>
      <c r="Y505" s="13">
        <v>41107</v>
      </c>
      <c r="Z505" s="10">
        <v>135</v>
      </c>
      <c r="AA505" s="33">
        <f t="shared" si="92"/>
        <v>-0.39979129631083893</v>
      </c>
      <c r="AB505" s="11">
        <v>6.4000000000000001E-2</v>
      </c>
      <c r="AC505" s="10">
        <v>6</v>
      </c>
      <c r="AD505" s="33">
        <f t="shared" si="93"/>
        <v>-3.6482012950285911</v>
      </c>
      <c r="AE505" s="11">
        <v>0.67400000000000004</v>
      </c>
      <c r="AF505" s="10">
        <v>122</v>
      </c>
      <c r="AG505" s="33">
        <f t="shared" si="94"/>
        <v>-0.50957325006735854</v>
      </c>
      <c r="AH505" s="14">
        <v>3.1317248898671006</v>
      </c>
      <c r="AI505" s="10">
        <v>33</v>
      </c>
      <c r="AJ505" s="33">
        <f t="shared" si="95"/>
        <v>-0.33777288588569232</v>
      </c>
      <c r="AK505" s="13">
        <v>51504.354488403034</v>
      </c>
      <c r="AL505" s="38">
        <v>1</v>
      </c>
    </row>
    <row r="506" spans="1:38" x14ac:dyDescent="0.25">
      <c r="A506" t="s">
        <v>1107</v>
      </c>
      <c r="B506" s="5" t="s">
        <v>269</v>
      </c>
      <c r="C506" s="6" t="s">
        <v>61</v>
      </c>
      <c r="D506" s="7" t="s">
        <v>39</v>
      </c>
      <c r="E506" s="36">
        <f t="shared" si="84"/>
        <v>1.0900718792631464E-4</v>
      </c>
      <c r="F506" s="8">
        <v>27.523191026127368</v>
      </c>
      <c r="G506" s="9">
        <f t="shared" si="85"/>
        <v>229</v>
      </c>
      <c r="H506" s="10">
        <v>442</v>
      </c>
      <c r="I506" s="33">
        <f t="shared" si="86"/>
        <v>0.46523483711703734</v>
      </c>
      <c r="J506" s="11">
        <v>5.4763200870985296E-2</v>
      </c>
      <c r="K506" s="10">
        <v>364</v>
      </c>
      <c r="L506" s="33">
        <f t="shared" si="87"/>
        <v>0.37229299105737557</v>
      </c>
      <c r="M506" s="11">
        <v>4.6004730325093911E-2</v>
      </c>
      <c r="N506" s="10">
        <v>257</v>
      </c>
      <c r="O506" s="33">
        <f t="shared" si="88"/>
        <v>0.22533880179526564</v>
      </c>
      <c r="P506" s="11">
        <v>4.9000000000000002E-2</v>
      </c>
      <c r="Q506" s="10">
        <v>340</v>
      </c>
      <c r="R506" s="33">
        <f t="shared" si="89"/>
        <v>0.43539056790612474</v>
      </c>
      <c r="S506" s="12">
        <v>0.39567850261491883</v>
      </c>
      <c r="T506" s="10">
        <v>204</v>
      </c>
      <c r="U506" s="33">
        <f t="shared" si="90"/>
        <v>-3.7358847975077596E-3</v>
      </c>
      <c r="V506" s="11">
        <v>0.08</v>
      </c>
      <c r="W506" s="10">
        <v>255</v>
      </c>
      <c r="X506" s="33">
        <f t="shared" si="91"/>
        <v>-0.28894004363120102</v>
      </c>
      <c r="Y506" s="13">
        <v>75742</v>
      </c>
      <c r="Z506" s="10">
        <v>202</v>
      </c>
      <c r="AA506" s="33">
        <f t="shared" si="92"/>
        <v>-1.531115602892617E-2</v>
      </c>
      <c r="AB506" s="11">
        <v>5.5999999999999994E-2</v>
      </c>
      <c r="AC506" s="10">
        <v>141</v>
      </c>
      <c r="AD506" s="33">
        <f t="shared" si="93"/>
        <v>-0.38305132253678192</v>
      </c>
      <c r="AE506" s="11">
        <v>0.8859999999999999</v>
      </c>
      <c r="AF506" s="10">
        <v>128</v>
      </c>
      <c r="AG506" s="33">
        <f t="shared" si="94"/>
        <v>-0.47166551311475613</v>
      </c>
      <c r="AH506" s="14">
        <v>3.0916386896664672</v>
      </c>
      <c r="AI506" s="10">
        <v>224</v>
      </c>
      <c r="AJ506" s="33">
        <f t="shared" si="95"/>
        <v>-0.24419013713584567</v>
      </c>
      <c r="AK506" s="13">
        <v>107298.55284888521</v>
      </c>
      <c r="AL506" s="38"/>
    </row>
    <row r="507" spans="1:38" x14ac:dyDescent="0.25">
      <c r="A507" t="s">
        <v>1108</v>
      </c>
      <c r="B507" s="5" t="s">
        <v>269</v>
      </c>
      <c r="C507" s="6" t="s">
        <v>91</v>
      </c>
      <c r="D507" s="7" t="s">
        <v>39</v>
      </c>
      <c r="E507" s="36">
        <f t="shared" si="84"/>
        <v>3.1511374060427153</v>
      </c>
      <c r="F507" s="8">
        <v>18.757618345590622</v>
      </c>
      <c r="G507" s="9">
        <f t="shared" si="85"/>
        <v>404</v>
      </c>
      <c r="H507" s="10">
        <v>38</v>
      </c>
      <c r="I507" s="33">
        <f t="shared" si="86"/>
        <v>-1.1165012657040789</v>
      </c>
      <c r="J507" s="11">
        <v>-8.4327636246372184E-2</v>
      </c>
      <c r="K507" s="10">
        <v>360</v>
      </c>
      <c r="L507" s="33">
        <f t="shared" si="87"/>
        <v>0.36601733760001243</v>
      </c>
      <c r="M507" s="11">
        <v>4.6343975283213185E-2</v>
      </c>
      <c r="N507" s="10">
        <v>503</v>
      </c>
      <c r="O507" s="33">
        <f t="shared" si="88"/>
        <v>0.83980030282965545</v>
      </c>
      <c r="P507" s="11">
        <v>9.0000000000000011E-3</v>
      </c>
      <c r="Q507" s="10">
        <v>434</v>
      </c>
      <c r="R507" s="33">
        <f t="shared" si="89"/>
        <v>0.5528057078878641</v>
      </c>
      <c r="S507" s="12">
        <v>0</v>
      </c>
      <c r="T507" s="10">
        <v>415</v>
      </c>
      <c r="U507" s="33">
        <f t="shared" si="90"/>
        <v>0.63731427323407785</v>
      </c>
      <c r="V507" s="11">
        <v>3.9E-2</v>
      </c>
      <c r="W507" s="10">
        <v>498</v>
      </c>
      <c r="X507" s="33">
        <f t="shared" si="91"/>
        <v>1.2560138956609845</v>
      </c>
      <c r="Y507" s="13">
        <v>122527</v>
      </c>
      <c r="Z507" s="10">
        <v>369</v>
      </c>
      <c r="AA507" s="33">
        <f t="shared" si="92"/>
        <v>0.51334903685870326</v>
      </c>
      <c r="AB507" s="11">
        <v>4.4999999999999998E-2</v>
      </c>
      <c r="AC507" s="10">
        <v>125</v>
      </c>
      <c r="AD507" s="33">
        <f t="shared" si="93"/>
        <v>-0.49086287823226465</v>
      </c>
      <c r="AE507" s="11">
        <v>0.879</v>
      </c>
      <c r="AF507" s="10">
        <v>363</v>
      </c>
      <c r="AG507" s="33">
        <f t="shared" si="94"/>
        <v>0.3067497321232252</v>
      </c>
      <c r="AH507" s="14">
        <v>2.2684898586283535</v>
      </c>
      <c r="AI507" s="10">
        <v>329</v>
      </c>
      <c r="AJ507" s="33">
        <f t="shared" si="95"/>
        <v>-0.18539753280438076</v>
      </c>
      <c r="AK507" s="13">
        <v>142350.80630392674</v>
      </c>
      <c r="AL507" s="38"/>
    </row>
    <row r="508" spans="1:38" x14ac:dyDescent="0.25">
      <c r="A508" t="s">
        <v>1109</v>
      </c>
      <c r="B508" s="5" t="s">
        <v>198</v>
      </c>
      <c r="C508" s="6" t="s">
        <v>26</v>
      </c>
      <c r="D508" s="7" t="s">
        <v>20</v>
      </c>
      <c r="E508" s="36">
        <f t="shared" si="84"/>
        <v>-2.0361925057009662</v>
      </c>
      <c r="F508" s="8">
        <v>33.187801639348656</v>
      </c>
      <c r="G508" s="9">
        <f t="shared" si="85"/>
        <v>157</v>
      </c>
      <c r="H508" s="10">
        <v>231</v>
      </c>
      <c r="I508" s="33">
        <f t="shared" si="86"/>
        <v>-0.15453141931334755</v>
      </c>
      <c r="J508" s="11">
        <v>2.6371308016881478E-4</v>
      </c>
      <c r="K508" s="10">
        <v>324</v>
      </c>
      <c r="L508" s="33">
        <f t="shared" si="87"/>
        <v>0.24970368067128737</v>
      </c>
      <c r="M508" s="11">
        <v>5.2631578947368418E-2</v>
      </c>
      <c r="N508" s="10">
        <v>143</v>
      </c>
      <c r="O508" s="33">
        <f t="shared" si="88"/>
        <v>-0.28159193655810572</v>
      </c>
      <c r="P508" s="11">
        <v>8.199999999999999E-2</v>
      </c>
      <c r="Q508" s="10">
        <v>286</v>
      </c>
      <c r="R508" s="33">
        <f t="shared" si="89"/>
        <v>0.35721923690417151</v>
      </c>
      <c r="S508" s="12">
        <v>0.65910888478776686</v>
      </c>
      <c r="T508" s="10">
        <v>209</v>
      </c>
      <c r="U508" s="33">
        <f t="shared" si="90"/>
        <v>1.1899484910579709E-2</v>
      </c>
      <c r="V508" s="11">
        <v>7.9000000000000001E-2</v>
      </c>
      <c r="W508" s="10">
        <v>70</v>
      </c>
      <c r="X508" s="33">
        <f t="shared" si="91"/>
        <v>-1.0218726648258158</v>
      </c>
      <c r="Y508" s="13">
        <v>53547</v>
      </c>
      <c r="Z508" s="10">
        <v>150</v>
      </c>
      <c r="AA508" s="33">
        <f t="shared" si="92"/>
        <v>-0.30367126124036076</v>
      </c>
      <c r="AB508" s="11">
        <v>6.2E-2</v>
      </c>
      <c r="AC508" s="10">
        <v>102</v>
      </c>
      <c r="AD508" s="33">
        <f t="shared" si="93"/>
        <v>-0.7064859896232335</v>
      </c>
      <c r="AE508" s="11">
        <v>0.86499999999999999</v>
      </c>
      <c r="AF508" s="10">
        <v>205</v>
      </c>
      <c r="AG508" s="33">
        <f t="shared" si="94"/>
        <v>-0.17046617940267039</v>
      </c>
      <c r="AH508" s="14">
        <v>2.7731301802670103</v>
      </c>
      <c r="AI508" s="10">
        <v>117</v>
      </c>
      <c r="AJ508" s="33">
        <f t="shared" si="95"/>
        <v>-0.29146358302807523</v>
      </c>
      <c r="AK508" s="13">
        <v>79114.041787503302</v>
      </c>
      <c r="AL508" s="38"/>
    </row>
    <row r="509" spans="1:38" x14ac:dyDescent="0.25">
      <c r="A509" t="s">
        <v>1110</v>
      </c>
      <c r="B509" s="5" t="s">
        <v>537</v>
      </c>
      <c r="C509" s="6" t="s">
        <v>54</v>
      </c>
      <c r="D509" s="7" t="s">
        <v>39</v>
      </c>
      <c r="E509" s="36">
        <f t="shared" si="84"/>
        <v>5.5015464024988487</v>
      </c>
      <c r="F509" s="8">
        <v>12.219219359751106</v>
      </c>
      <c r="G509" s="9">
        <f t="shared" si="85"/>
        <v>513</v>
      </c>
      <c r="H509" s="10">
        <v>555</v>
      </c>
      <c r="I509" s="33">
        <f t="shared" si="86"/>
        <v>2.1937782932435828</v>
      </c>
      <c r="J509" s="11">
        <v>0.20676362362011558</v>
      </c>
      <c r="K509" s="10">
        <v>402</v>
      </c>
      <c r="L509" s="33">
        <f t="shared" si="87"/>
        <v>0.49550422300000385</v>
      </c>
      <c r="M509" s="11">
        <v>3.9344262295081971E-2</v>
      </c>
      <c r="N509" s="10">
        <v>420</v>
      </c>
      <c r="O509" s="33">
        <f t="shared" si="88"/>
        <v>0.6708233900451982</v>
      </c>
      <c r="P509" s="11">
        <v>0.02</v>
      </c>
      <c r="Q509" s="10">
        <v>434</v>
      </c>
      <c r="R509" s="33">
        <f t="shared" si="89"/>
        <v>0.5528057078878641</v>
      </c>
      <c r="S509" s="12">
        <v>0</v>
      </c>
      <c r="T509" s="10">
        <v>499</v>
      </c>
      <c r="U509" s="33">
        <f t="shared" si="90"/>
        <v>0.84057407943921481</v>
      </c>
      <c r="V509" s="11">
        <v>2.6000000000000002E-2</v>
      </c>
      <c r="W509" s="10">
        <v>504</v>
      </c>
      <c r="X509" s="33">
        <f t="shared" si="91"/>
        <v>1.4285890647694799</v>
      </c>
      <c r="Y509" s="13">
        <v>127753</v>
      </c>
      <c r="Z509" s="10">
        <v>321</v>
      </c>
      <c r="AA509" s="33">
        <f t="shared" si="92"/>
        <v>0.36916898425298594</v>
      </c>
      <c r="AB509" s="11">
        <v>4.8000000000000001E-2</v>
      </c>
      <c r="AC509" s="10">
        <v>494</v>
      </c>
      <c r="AD509" s="33">
        <f t="shared" si="93"/>
        <v>0.92608899662267208</v>
      </c>
      <c r="AE509" s="11">
        <v>0.97099999999999997</v>
      </c>
      <c r="AF509" s="10">
        <v>352</v>
      </c>
      <c r="AG509" s="33">
        <f t="shared" si="94"/>
        <v>0.28597500241632262</v>
      </c>
      <c r="AH509" s="14">
        <v>2.29045846032004</v>
      </c>
      <c r="AI509" s="10">
        <v>404</v>
      </c>
      <c r="AJ509" s="33">
        <f t="shared" si="95"/>
        <v>-0.12127280073417668</v>
      </c>
      <c r="AK509" s="13">
        <v>180582.08363583565</v>
      </c>
      <c r="AL509" s="38"/>
    </row>
    <row r="510" spans="1:38" x14ac:dyDescent="0.25">
      <c r="A510" t="s">
        <v>1111</v>
      </c>
      <c r="B510" s="5" t="s">
        <v>285</v>
      </c>
      <c r="C510" s="6" t="s">
        <v>22</v>
      </c>
      <c r="D510" s="7" t="s">
        <v>20</v>
      </c>
      <c r="E510" s="36">
        <f t="shared" si="84"/>
        <v>0.53071243421043901</v>
      </c>
      <c r="F510" s="8">
        <v>26.047151360538162</v>
      </c>
      <c r="G510" s="9">
        <f t="shared" si="85"/>
        <v>246</v>
      </c>
      <c r="H510" s="10">
        <v>183</v>
      </c>
      <c r="I510" s="33">
        <f t="shared" si="86"/>
        <v>-0.3502201664422287</v>
      </c>
      <c r="J510" s="11">
        <v>-1.6944284893739225E-2</v>
      </c>
      <c r="K510" s="10">
        <v>409</v>
      </c>
      <c r="L510" s="33">
        <f t="shared" si="87"/>
        <v>0.51069158218497646</v>
      </c>
      <c r="M510" s="11">
        <v>3.8523274478330656E-2</v>
      </c>
      <c r="N510" s="10">
        <v>364</v>
      </c>
      <c r="O510" s="33">
        <f t="shared" si="88"/>
        <v>0.53256955231246061</v>
      </c>
      <c r="P510" s="11">
        <v>2.8999999999999998E-2</v>
      </c>
      <c r="Q510" s="10">
        <v>309</v>
      </c>
      <c r="R510" s="33">
        <f t="shared" si="89"/>
        <v>0.37942341529279633</v>
      </c>
      <c r="S510" s="12">
        <v>0.58428279287174989</v>
      </c>
      <c r="T510" s="10">
        <v>240</v>
      </c>
      <c r="U510" s="33">
        <f t="shared" si="90"/>
        <v>0.13698244257527945</v>
      </c>
      <c r="V510" s="11">
        <v>7.0999999999999994E-2</v>
      </c>
      <c r="W510" s="10">
        <v>367</v>
      </c>
      <c r="X510" s="33">
        <f t="shared" si="91"/>
        <v>0.18328056835721945</v>
      </c>
      <c r="Y510" s="13">
        <v>90042</v>
      </c>
      <c r="Z510" s="10">
        <v>213</v>
      </c>
      <c r="AA510" s="33">
        <f t="shared" si="92"/>
        <v>3.2748861506312593E-2</v>
      </c>
      <c r="AB510" s="11">
        <v>5.5E-2</v>
      </c>
      <c r="AC510" s="10">
        <v>99</v>
      </c>
      <c r="AD510" s="33">
        <f t="shared" si="93"/>
        <v>-0.72188764043687248</v>
      </c>
      <c r="AE510" s="11">
        <v>0.8640000000000001</v>
      </c>
      <c r="AF510" s="10">
        <v>292</v>
      </c>
      <c r="AG510" s="33">
        <f t="shared" si="94"/>
        <v>5.7829464804385201E-2</v>
      </c>
      <c r="AH510" s="14">
        <v>2.5317149538698467</v>
      </c>
      <c r="AI510" s="10">
        <v>164</v>
      </c>
      <c r="AJ510" s="33">
        <f t="shared" si="95"/>
        <v>-0.26791994213416048</v>
      </c>
      <c r="AK510" s="13">
        <v>93150.801635991826</v>
      </c>
      <c r="AL510" s="38"/>
    </row>
    <row r="511" spans="1:38" ht="22.5" x14ac:dyDescent="0.25">
      <c r="A511" t="s">
        <v>1112</v>
      </c>
      <c r="B511" s="5" t="s">
        <v>583</v>
      </c>
      <c r="C511" s="6" t="s">
        <v>93</v>
      </c>
      <c r="D511" s="7" t="s">
        <v>34</v>
      </c>
      <c r="E511" s="36">
        <f t="shared" si="84"/>
        <v>7.5654954254080193</v>
      </c>
      <c r="F511" s="8">
        <v>6.4776985356898606</v>
      </c>
      <c r="G511" s="9">
        <f t="shared" si="85"/>
        <v>560</v>
      </c>
      <c r="H511" s="10">
        <v>438</v>
      </c>
      <c r="I511" s="33">
        <f t="shared" si="86"/>
        <v>0.4500991441081163</v>
      </c>
      <c r="J511" s="11">
        <v>5.3432235353281454E-2</v>
      </c>
      <c r="K511" s="10">
        <v>468</v>
      </c>
      <c r="L511" s="33">
        <f t="shared" si="87"/>
        <v>0.64852489791950463</v>
      </c>
      <c r="M511" s="11">
        <v>3.1072375899962108E-2</v>
      </c>
      <c r="N511" s="10">
        <v>420</v>
      </c>
      <c r="O511" s="33">
        <f t="shared" si="88"/>
        <v>0.6708233900451982</v>
      </c>
      <c r="P511" s="11">
        <v>0.02</v>
      </c>
      <c r="Q511" s="10">
        <v>434</v>
      </c>
      <c r="R511" s="33">
        <f t="shared" si="89"/>
        <v>0.5528057078878641</v>
      </c>
      <c r="S511" s="12">
        <v>0</v>
      </c>
      <c r="T511" s="10">
        <v>521</v>
      </c>
      <c r="U511" s="33">
        <f t="shared" si="90"/>
        <v>0.90311555827156453</v>
      </c>
      <c r="V511" s="11">
        <v>2.2000000000000002E-2</v>
      </c>
      <c r="W511" s="10">
        <v>559</v>
      </c>
      <c r="X511" s="33">
        <f t="shared" si="91"/>
        <v>2.8006045883285635</v>
      </c>
      <c r="Y511" s="13">
        <v>169301</v>
      </c>
      <c r="Z511" s="10">
        <v>543</v>
      </c>
      <c r="AA511" s="33">
        <f t="shared" si="92"/>
        <v>1.0900692472815718</v>
      </c>
      <c r="AB511" s="11">
        <v>3.3000000000000002E-2</v>
      </c>
      <c r="AC511" s="10">
        <v>531</v>
      </c>
      <c r="AD511" s="33">
        <f t="shared" si="93"/>
        <v>1.0493022031317989</v>
      </c>
      <c r="AE511" s="11">
        <v>0.97900000000000009</v>
      </c>
      <c r="AF511" s="10">
        <v>490</v>
      </c>
      <c r="AG511" s="33">
        <f t="shared" si="94"/>
        <v>0.76169904119552079</v>
      </c>
      <c r="AH511" s="14">
        <v>1.7873957456398981</v>
      </c>
      <c r="AI511" s="10">
        <v>515</v>
      </c>
      <c r="AJ511" s="33">
        <f t="shared" si="95"/>
        <v>0.13477583862269285</v>
      </c>
      <c r="AK511" s="13">
        <v>333238.7299200382</v>
      </c>
      <c r="AL511" s="38"/>
    </row>
    <row r="512" spans="1:38" x14ac:dyDescent="0.25">
      <c r="A512" t="s">
        <v>1113</v>
      </c>
      <c r="B512" s="5" t="s">
        <v>321</v>
      </c>
      <c r="C512" s="6" t="s">
        <v>28</v>
      </c>
      <c r="D512" s="7" t="s">
        <v>20</v>
      </c>
      <c r="E512" s="36">
        <f t="shared" si="84"/>
        <v>1.1316560592904914</v>
      </c>
      <c r="F512" s="8">
        <v>24.37543839709458</v>
      </c>
      <c r="G512" s="9">
        <f t="shared" si="85"/>
        <v>283</v>
      </c>
      <c r="H512" s="10">
        <v>186</v>
      </c>
      <c r="I512" s="33">
        <f t="shared" si="86"/>
        <v>-0.3428264326302698</v>
      </c>
      <c r="J512" s="11">
        <v>-1.6294112830590346E-2</v>
      </c>
      <c r="K512" s="10">
        <v>432</v>
      </c>
      <c r="L512" s="33">
        <f t="shared" si="87"/>
        <v>0.54850182760492727</v>
      </c>
      <c r="M512" s="11">
        <v>3.6479354237814343E-2</v>
      </c>
      <c r="N512" s="10">
        <v>294</v>
      </c>
      <c r="O512" s="33">
        <f t="shared" si="88"/>
        <v>0.34823110200214369</v>
      </c>
      <c r="P512" s="11">
        <v>4.0999999999999995E-2</v>
      </c>
      <c r="Q512" s="10">
        <v>333</v>
      </c>
      <c r="R512" s="33">
        <f t="shared" si="89"/>
        <v>0.42930654284022862</v>
      </c>
      <c r="S512" s="12">
        <v>0.41618112202430502</v>
      </c>
      <c r="T512" s="10">
        <v>429</v>
      </c>
      <c r="U512" s="33">
        <f t="shared" si="90"/>
        <v>0.66858501265025272</v>
      </c>
      <c r="V512" s="11">
        <v>3.7000000000000005E-2</v>
      </c>
      <c r="W512" s="10">
        <v>263</v>
      </c>
      <c r="X512" s="33">
        <f t="shared" si="91"/>
        <v>-0.24700156969936229</v>
      </c>
      <c r="Y512" s="13">
        <v>77012</v>
      </c>
      <c r="Z512" s="10">
        <v>77</v>
      </c>
      <c r="AA512" s="33">
        <f t="shared" si="92"/>
        <v>-0.97651150673370746</v>
      </c>
      <c r="AB512" s="11">
        <v>7.5999999999999998E-2</v>
      </c>
      <c r="AC512" s="10">
        <v>419</v>
      </c>
      <c r="AD512" s="33">
        <f t="shared" si="93"/>
        <v>0.66426093279078291</v>
      </c>
      <c r="AE512" s="11">
        <v>0.95400000000000007</v>
      </c>
      <c r="AF512" s="10">
        <v>508</v>
      </c>
      <c r="AG512" s="33">
        <f t="shared" si="94"/>
        <v>0.93198851452173148</v>
      </c>
      <c r="AH512" s="14">
        <v>1.6073201603220493</v>
      </c>
      <c r="AI512" s="10">
        <v>356</v>
      </c>
      <c r="AJ512" s="33">
        <f t="shared" si="95"/>
        <v>-0.15852172773577597</v>
      </c>
      <c r="AK512" s="13">
        <v>158374.20825703346</v>
      </c>
      <c r="AL512" s="38"/>
    </row>
    <row r="513" spans="1:38" x14ac:dyDescent="0.25">
      <c r="A513" t="s">
        <v>1114</v>
      </c>
      <c r="B513" s="5" t="s">
        <v>108</v>
      </c>
      <c r="C513" s="6" t="s">
        <v>24</v>
      </c>
      <c r="D513" s="7" t="s">
        <v>20</v>
      </c>
      <c r="E513" s="36">
        <f t="shared" si="84"/>
        <v>-5.3412214354301684</v>
      </c>
      <c r="F513" s="8">
        <v>42.381775043506778</v>
      </c>
      <c r="G513" s="9">
        <f t="shared" si="85"/>
        <v>68</v>
      </c>
      <c r="H513" s="10">
        <v>22</v>
      </c>
      <c r="I513" s="33">
        <f t="shared" si="86"/>
        <v>-1.5873221601507383</v>
      </c>
      <c r="J513" s="11">
        <v>-0.12572953143238286</v>
      </c>
      <c r="K513" s="10">
        <v>201</v>
      </c>
      <c r="L513" s="33">
        <f t="shared" si="87"/>
        <v>-0.10757834145364514</v>
      </c>
      <c r="M513" s="11">
        <v>7.1945284756017358E-2</v>
      </c>
      <c r="N513" s="10">
        <v>41</v>
      </c>
      <c r="O513" s="33">
        <f t="shared" si="88"/>
        <v>-1.5719610887303246</v>
      </c>
      <c r="P513" s="11">
        <v>0.16600000000000001</v>
      </c>
      <c r="Q513" s="10">
        <v>434</v>
      </c>
      <c r="R513" s="33">
        <f t="shared" si="89"/>
        <v>0.5528057078878641</v>
      </c>
      <c r="S513" s="12">
        <v>0</v>
      </c>
      <c r="T513" s="10">
        <v>69</v>
      </c>
      <c r="U513" s="33">
        <f t="shared" si="90"/>
        <v>-0.97312880669892976</v>
      </c>
      <c r="V513" s="11">
        <v>0.14199999999999999</v>
      </c>
      <c r="W513" s="10">
        <v>62</v>
      </c>
      <c r="X513" s="33">
        <f t="shared" si="91"/>
        <v>-1.1067072628816377</v>
      </c>
      <c r="Y513" s="13">
        <v>50978</v>
      </c>
      <c r="Z513" s="10">
        <v>47</v>
      </c>
      <c r="AA513" s="33">
        <f t="shared" si="92"/>
        <v>-1.4090516645508593</v>
      </c>
      <c r="AB513" s="11">
        <v>8.5000000000000006E-2</v>
      </c>
      <c r="AC513" s="10">
        <v>131</v>
      </c>
      <c r="AD513" s="33">
        <f t="shared" si="93"/>
        <v>-0.47546122741862401</v>
      </c>
      <c r="AE513" s="11">
        <v>0.88</v>
      </c>
      <c r="AF513" s="10">
        <v>379</v>
      </c>
      <c r="AG513" s="33">
        <f t="shared" si="94"/>
        <v>0.34052243632888746</v>
      </c>
      <c r="AH513" s="14">
        <v>2.2327763212099185</v>
      </c>
      <c r="AI513" s="10">
        <v>438</v>
      </c>
      <c r="AJ513" s="33">
        <f t="shared" si="95"/>
        <v>-7.6490306875135874E-2</v>
      </c>
      <c r="AK513" s="13">
        <v>207281.48474156018</v>
      </c>
      <c r="AL513" s="38"/>
    </row>
    <row r="514" spans="1:38" x14ac:dyDescent="0.25">
      <c r="A514" t="s">
        <v>1115</v>
      </c>
      <c r="B514" s="5" t="s">
        <v>318</v>
      </c>
      <c r="C514" s="6" t="s">
        <v>71</v>
      </c>
      <c r="D514" s="7" t="s">
        <v>34</v>
      </c>
      <c r="E514" s="36">
        <f t="shared" si="84"/>
        <v>1.0925786688171581</v>
      </c>
      <c r="F514" s="8">
        <v>24.484144401294419</v>
      </c>
      <c r="G514" s="9">
        <f t="shared" si="85"/>
        <v>280</v>
      </c>
      <c r="H514" s="10">
        <v>34</v>
      </c>
      <c r="I514" s="33">
        <f t="shared" si="86"/>
        <v>-1.237857882332877</v>
      </c>
      <c r="J514" s="11">
        <v>-9.4999197302937821E-2</v>
      </c>
      <c r="K514" s="10">
        <v>170</v>
      </c>
      <c r="L514" s="33">
        <f t="shared" si="87"/>
        <v>-0.18862361219645887</v>
      </c>
      <c r="M514" s="11">
        <v>7.6326374257805016E-2</v>
      </c>
      <c r="N514" s="10">
        <v>311</v>
      </c>
      <c r="O514" s="33">
        <f t="shared" si="88"/>
        <v>0.39431571457972286</v>
      </c>
      <c r="P514" s="11">
        <v>3.7999999999999999E-2</v>
      </c>
      <c r="Q514" s="10">
        <v>254</v>
      </c>
      <c r="R514" s="33">
        <f t="shared" si="89"/>
        <v>0.28960663584346441</v>
      </c>
      <c r="S514" s="12">
        <v>0.88695729300634174</v>
      </c>
      <c r="T514" s="10">
        <v>290</v>
      </c>
      <c r="U514" s="33">
        <f t="shared" si="90"/>
        <v>0.30897150936424139</v>
      </c>
      <c r="V514" s="11">
        <v>0.06</v>
      </c>
      <c r="W514" s="10">
        <v>348</v>
      </c>
      <c r="X514" s="33">
        <f t="shared" si="91"/>
        <v>0.10855083094954145</v>
      </c>
      <c r="Y514" s="13">
        <v>87779</v>
      </c>
      <c r="Z514" s="10">
        <v>213</v>
      </c>
      <c r="AA514" s="33">
        <f t="shared" si="92"/>
        <v>3.2748861506312593E-2</v>
      </c>
      <c r="AB514" s="11">
        <v>5.5E-2</v>
      </c>
      <c r="AC514" s="10">
        <v>336</v>
      </c>
      <c r="AD514" s="33">
        <f t="shared" si="93"/>
        <v>0.43323617058617342</v>
      </c>
      <c r="AE514" s="11">
        <v>0.93900000000000006</v>
      </c>
      <c r="AF514" s="10">
        <v>193</v>
      </c>
      <c r="AG514" s="33">
        <f t="shared" si="94"/>
        <v>-0.22372585611831242</v>
      </c>
      <c r="AH514" s="14">
        <v>2.8294505579807656</v>
      </c>
      <c r="AI514" s="10">
        <v>210</v>
      </c>
      <c r="AJ514" s="33">
        <f t="shared" si="95"/>
        <v>-0.24919686540154337</v>
      </c>
      <c r="AK514" s="13">
        <v>104313.53270655018</v>
      </c>
      <c r="AL514" s="38"/>
    </row>
    <row r="515" spans="1:38" x14ac:dyDescent="0.25">
      <c r="A515" t="s">
        <v>1116</v>
      </c>
      <c r="B515" s="5" t="s">
        <v>469</v>
      </c>
      <c r="C515" s="6" t="s">
        <v>41</v>
      </c>
      <c r="D515" s="7" t="s">
        <v>34</v>
      </c>
      <c r="E515" s="36">
        <f t="shared" si="84"/>
        <v>3.9181472518192804</v>
      </c>
      <c r="F515" s="8">
        <v>16.623940162212371</v>
      </c>
      <c r="G515" s="9">
        <f t="shared" si="85"/>
        <v>441</v>
      </c>
      <c r="H515" s="10">
        <v>274</v>
      </c>
      <c r="I515" s="33">
        <f t="shared" si="86"/>
        <v>-2.6983759706985903E-2</v>
      </c>
      <c r="J515" s="11">
        <v>1.1479686917629461E-2</v>
      </c>
      <c r="K515" s="10">
        <v>383</v>
      </c>
      <c r="L515" s="33">
        <f t="shared" si="87"/>
        <v>0.42503427863845022</v>
      </c>
      <c r="M515" s="11">
        <v>4.3153678077203203E-2</v>
      </c>
      <c r="N515" s="10">
        <v>427</v>
      </c>
      <c r="O515" s="33">
        <f t="shared" si="88"/>
        <v>0.68618492757105798</v>
      </c>
      <c r="P515" s="11">
        <v>1.9E-2</v>
      </c>
      <c r="Q515" s="10">
        <v>359</v>
      </c>
      <c r="R515" s="33">
        <f t="shared" si="89"/>
        <v>0.46532872542004522</v>
      </c>
      <c r="S515" s="12">
        <v>0.29478959392733434</v>
      </c>
      <c r="T515" s="10">
        <v>436</v>
      </c>
      <c r="U515" s="33">
        <f t="shared" si="90"/>
        <v>0.68422038235834015</v>
      </c>
      <c r="V515" s="11">
        <v>3.6000000000000004E-2</v>
      </c>
      <c r="W515" s="10">
        <v>421</v>
      </c>
      <c r="X515" s="33">
        <f t="shared" si="91"/>
        <v>0.56257608928721936</v>
      </c>
      <c r="Y515" s="13">
        <v>101528</v>
      </c>
      <c r="Z515" s="10">
        <v>417</v>
      </c>
      <c r="AA515" s="33">
        <f t="shared" si="92"/>
        <v>0.65752908946442024</v>
      </c>
      <c r="AB515" s="11">
        <v>4.2000000000000003E-2</v>
      </c>
      <c r="AC515" s="10">
        <v>461</v>
      </c>
      <c r="AD515" s="33">
        <f t="shared" si="93"/>
        <v>0.81827744092718935</v>
      </c>
      <c r="AE515" s="11">
        <v>0.96400000000000008</v>
      </c>
      <c r="AF515" s="10">
        <v>234</v>
      </c>
      <c r="AG515" s="33">
        <f t="shared" si="94"/>
        <v>-9.1135744237548458E-2</v>
      </c>
      <c r="AH515" s="14">
        <v>2.6892408225348774</v>
      </c>
      <c r="AI515" s="10">
        <v>393</v>
      </c>
      <c r="AJ515" s="33">
        <f t="shared" si="95"/>
        <v>-0.13079238752988342</v>
      </c>
      <c r="AK515" s="13">
        <v>174906.48935072593</v>
      </c>
      <c r="AL515" s="38"/>
    </row>
    <row r="516" spans="1:38" x14ac:dyDescent="0.25">
      <c r="A516" t="s">
        <v>1117</v>
      </c>
      <c r="B516" s="5" t="s">
        <v>80</v>
      </c>
      <c r="C516" s="6" t="s">
        <v>81</v>
      </c>
      <c r="D516" s="7" t="s">
        <v>34</v>
      </c>
      <c r="E516" s="36">
        <f t="shared" si="84"/>
        <v>-7.6751363978908245</v>
      </c>
      <c r="F516" s="8">
        <v>48.874290706353982</v>
      </c>
      <c r="G516" s="9">
        <f t="shared" si="85"/>
        <v>43</v>
      </c>
      <c r="H516" s="10">
        <v>209</v>
      </c>
      <c r="I516" s="33">
        <f t="shared" si="86"/>
        <v>-0.25321679033377892</v>
      </c>
      <c r="J516" s="11">
        <v>-8.4142394822006583E-3</v>
      </c>
      <c r="K516" s="10">
        <v>506</v>
      </c>
      <c r="L516" s="33">
        <f t="shared" si="87"/>
        <v>0.76085708119577744</v>
      </c>
      <c r="M516" s="11">
        <v>2.5000000000000001E-2</v>
      </c>
      <c r="N516" s="10">
        <v>25</v>
      </c>
      <c r="O516" s="33">
        <f t="shared" si="88"/>
        <v>-2.1249764396612751</v>
      </c>
      <c r="P516" s="11">
        <v>0.20199999999999999</v>
      </c>
      <c r="Q516" s="10">
        <v>119</v>
      </c>
      <c r="R516" s="33">
        <f t="shared" si="89"/>
        <v>-0.22198226541881586</v>
      </c>
      <c r="S516" s="12">
        <v>2.6109660574412534</v>
      </c>
      <c r="T516" s="10">
        <v>19</v>
      </c>
      <c r="U516" s="33">
        <f t="shared" si="90"/>
        <v>-2.6930194745885503</v>
      </c>
      <c r="V516" s="11">
        <v>0.252</v>
      </c>
      <c r="W516" s="10">
        <v>21</v>
      </c>
      <c r="X516" s="33">
        <f t="shared" si="91"/>
        <v>-1.4754686316980499</v>
      </c>
      <c r="Y516" s="13">
        <v>39811</v>
      </c>
      <c r="Z516" s="10">
        <v>238</v>
      </c>
      <c r="AA516" s="33">
        <f t="shared" si="92"/>
        <v>0.12886889657679079</v>
      </c>
      <c r="AB516" s="11">
        <v>5.2999999999999999E-2</v>
      </c>
      <c r="AC516" s="10">
        <v>50</v>
      </c>
      <c r="AD516" s="33">
        <f t="shared" si="93"/>
        <v>-1.3533553237961402</v>
      </c>
      <c r="AE516" s="11">
        <v>0.82299999999999995</v>
      </c>
      <c r="AF516" s="10">
        <v>301</v>
      </c>
      <c r="AG516" s="33">
        <f t="shared" si="94"/>
        <v>9.6705687860102169E-2</v>
      </c>
      <c r="AH516" s="14">
        <v>2.4906046110813946</v>
      </c>
      <c r="AI516" s="10">
        <v>21</v>
      </c>
      <c r="AJ516" s="33">
        <f t="shared" si="95"/>
        <v>-0.34515861594123554</v>
      </c>
      <c r="AK516" s="13">
        <v>47100.969321148827</v>
      </c>
      <c r="AL516" s="38"/>
    </row>
    <row r="517" spans="1:38" x14ac:dyDescent="0.25">
      <c r="A517" t="s">
        <v>1118</v>
      </c>
      <c r="B517" s="5" t="s">
        <v>67</v>
      </c>
      <c r="C517" s="6" t="s">
        <v>26</v>
      </c>
      <c r="D517" s="7" t="s">
        <v>20</v>
      </c>
      <c r="E517" s="36">
        <f t="shared" si="84"/>
        <v>-8.9754015143775323</v>
      </c>
      <c r="F517" s="8">
        <v>52.491385489337574</v>
      </c>
      <c r="G517" s="9">
        <f t="shared" si="85"/>
        <v>31</v>
      </c>
      <c r="H517" s="10">
        <v>413</v>
      </c>
      <c r="I517" s="33">
        <f t="shared" si="86"/>
        <v>0.34707446377535167</v>
      </c>
      <c r="J517" s="11">
        <v>4.4372703231788879E-2</v>
      </c>
      <c r="K517" s="10">
        <v>152</v>
      </c>
      <c r="L517" s="33">
        <f t="shared" si="87"/>
        <v>-0.24389904593249781</v>
      </c>
      <c r="M517" s="11">
        <v>7.9314415635520968E-2</v>
      </c>
      <c r="N517" s="10">
        <v>38</v>
      </c>
      <c r="O517" s="33">
        <f t="shared" si="88"/>
        <v>-1.6948533889372022</v>
      </c>
      <c r="P517" s="11">
        <v>0.17399999999999999</v>
      </c>
      <c r="Q517" s="10">
        <v>42</v>
      </c>
      <c r="R517" s="33">
        <f t="shared" si="89"/>
        <v>-1.1549177920917546</v>
      </c>
      <c r="S517" s="12">
        <v>5.7548752014206324</v>
      </c>
      <c r="T517" s="10">
        <v>46</v>
      </c>
      <c r="U517" s="33">
        <f t="shared" si="90"/>
        <v>-1.3952837888172909</v>
      </c>
      <c r="V517" s="11">
        <v>0.16899999999999998</v>
      </c>
      <c r="W517" s="10">
        <v>48</v>
      </c>
      <c r="X517" s="33">
        <f t="shared" si="91"/>
        <v>-1.1570664540202631</v>
      </c>
      <c r="Y517" s="13">
        <v>49453</v>
      </c>
      <c r="Z517" s="10">
        <v>51</v>
      </c>
      <c r="AA517" s="33">
        <f t="shared" si="92"/>
        <v>-1.3129316294803812</v>
      </c>
      <c r="AB517" s="11">
        <v>8.3000000000000004E-2</v>
      </c>
      <c r="AC517" s="10">
        <v>26</v>
      </c>
      <c r="AD517" s="33">
        <f t="shared" si="93"/>
        <v>-2.2620527218009361</v>
      </c>
      <c r="AE517" s="11">
        <v>0.76400000000000001</v>
      </c>
      <c r="AF517" s="10">
        <v>337</v>
      </c>
      <c r="AG517" s="33">
        <f t="shared" si="94"/>
        <v>0.2148548793637706</v>
      </c>
      <c r="AH517" s="14">
        <v>2.3656656797471172</v>
      </c>
      <c r="AI517" s="10">
        <v>77</v>
      </c>
      <c r="AJ517" s="33">
        <f t="shared" si="95"/>
        <v>-0.31121325412543716</v>
      </c>
      <c r="AK517" s="13">
        <v>67339.253362491363</v>
      </c>
      <c r="AL517" s="38">
        <v>1</v>
      </c>
    </row>
    <row r="518" spans="1:38" x14ac:dyDescent="0.25">
      <c r="A518" t="s">
        <v>1119</v>
      </c>
      <c r="B518" s="5" t="s">
        <v>324</v>
      </c>
      <c r="C518" s="6" t="s">
        <v>19</v>
      </c>
      <c r="D518" s="7" t="s">
        <v>20</v>
      </c>
      <c r="E518" s="36">
        <f t="shared" si="84"/>
        <v>1.2112033558416089</v>
      </c>
      <c r="F518" s="8">
        <v>24.154152670278393</v>
      </c>
      <c r="G518" s="9">
        <f t="shared" si="85"/>
        <v>286</v>
      </c>
      <c r="H518" s="10">
        <v>294</v>
      </c>
      <c r="I518" s="33">
        <f t="shared" si="86"/>
        <v>5.5472107139799463E-2</v>
      </c>
      <c r="J518" s="11">
        <v>1.8730489073881307E-2</v>
      </c>
      <c r="K518" s="10">
        <v>319</v>
      </c>
      <c r="L518" s="33">
        <f t="shared" si="87"/>
        <v>0.23665845333553762</v>
      </c>
      <c r="M518" s="11">
        <v>5.3336768874001544E-2</v>
      </c>
      <c r="N518" s="10">
        <v>249</v>
      </c>
      <c r="O518" s="33">
        <f t="shared" si="88"/>
        <v>0.19461572674354624</v>
      </c>
      <c r="P518" s="11">
        <v>5.0999999999999997E-2</v>
      </c>
      <c r="Q518" s="10">
        <v>299</v>
      </c>
      <c r="R518" s="33">
        <f t="shared" si="89"/>
        <v>0.37094025715663315</v>
      </c>
      <c r="S518" s="12">
        <v>0.61287027579162412</v>
      </c>
      <c r="T518" s="10">
        <v>267</v>
      </c>
      <c r="U518" s="33">
        <f t="shared" si="90"/>
        <v>0.23079466082380404</v>
      </c>
      <c r="V518" s="11">
        <v>6.5000000000000002E-2</v>
      </c>
      <c r="W518" s="10">
        <v>272</v>
      </c>
      <c r="X518" s="33">
        <f t="shared" si="91"/>
        <v>-0.19561868352775513</v>
      </c>
      <c r="Y518" s="13">
        <v>78568</v>
      </c>
      <c r="Z518" s="10">
        <v>383</v>
      </c>
      <c r="AA518" s="33">
        <f t="shared" si="92"/>
        <v>0.56140905439394195</v>
      </c>
      <c r="AB518" s="11">
        <v>4.4000000000000004E-2</v>
      </c>
      <c r="AC518" s="10">
        <v>259</v>
      </c>
      <c r="AD518" s="33">
        <f t="shared" si="93"/>
        <v>0.18680975756792156</v>
      </c>
      <c r="AE518" s="11">
        <v>0.92299999999999993</v>
      </c>
      <c r="AF518" s="10">
        <v>95</v>
      </c>
      <c r="AG518" s="33">
        <f t="shared" si="94"/>
        <v>-0.61776941054421952</v>
      </c>
      <c r="AH518" s="14">
        <v>3.2461388142656546</v>
      </c>
      <c r="AI518" s="10">
        <v>262</v>
      </c>
      <c r="AJ518" s="33">
        <f t="shared" si="95"/>
        <v>-0.22535081919704883</v>
      </c>
      <c r="AK518" s="13">
        <v>118530.58712972421</v>
      </c>
      <c r="AL518" s="38"/>
    </row>
    <row r="519" spans="1:38" x14ac:dyDescent="0.25">
      <c r="A519" t="s">
        <v>1120</v>
      </c>
      <c r="B519" s="5" t="s">
        <v>483</v>
      </c>
      <c r="C519" s="6" t="s">
        <v>93</v>
      </c>
      <c r="D519" s="7" t="s">
        <v>34</v>
      </c>
      <c r="E519" s="36">
        <f t="shared" ref="E519:E571" si="96">(I519+L519+AG519+AJ519)*0.25+(O519+R519+U519+X519+AA519+AD519)</f>
        <v>4.3237560354851379</v>
      </c>
      <c r="F519" s="8">
        <v>15.495612256827785</v>
      </c>
      <c r="G519" s="9">
        <f t="shared" si="85"/>
        <v>457</v>
      </c>
      <c r="H519" s="10">
        <v>436</v>
      </c>
      <c r="I519" s="33">
        <f t="shared" ref="I519:I571" si="97">(J519-J$573)/J$574</f>
        <v>0.44630128262634927</v>
      </c>
      <c r="J519" s="11">
        <v>5.3098268307949059E-2</v>
      </c>
      <c r="K519" s="10">
        <v>460</v>
      </c>
      <c r="L519" s="33">
        <f t="shared" ref="L519:L571" si="98">-(M519-M$573)/M$574</f>
        <v>0.61570159693143667</v>
      </c>
      <c r="M519" s="11">
        <v>3.2846715328467155E-2</v>
      </c>
      <c r="N519" s="10">
        <v>506</v>
      </c>
      <c r="O519" s="33">
        <f t="shared" ref="O519:O571" si="99">-(P519-P$573)/P$574</f>
        <v>0.85516184035551523</v>
      </c>
      <c r="P519" s="11">
        <v>8.0000000000000002E-3</v>
      </c>
      <c r="Q519" s="10">
        <v>434</v>
      </c>
      <c r="R519" s="33">
        <f t="shared" ref="R519:R571" si="100">-(S519-S$573)/S$574</f>
        <v>0.5528057078878641</v>
      </c>
      <c r="S519" s="12">
        <v>0</v>
      </c>
      <c r="T519" s="10">
        <v>261</v>
      </c>
      <c r="U519" s="33">
        <f t="shared" ref="U519:U571" si="101">-(V519-V$573)/V$574</f>
        <v>0.21515929111571658</v>
      </c>
      <c r="V519" s="11">
        <v>6.6000000000000003E-2</v>
      </c>
      <c r="W519" s="10">
        <v>451</v>
      </c>
      <c r="X519" s="33">
        <f t="shared" ref="X519:X571" si="102">(Y519-Y$573)/Y$574</f>
        <v>0.78230727475371931</v>
      </c>
      <c r="Y519" s="13">
        <v>108182</v>
      </c>
      <c r="Z519" s="10">
        <v>496</v>
      </c>
      <c r="AA519" s="33">
        <f t="shared" ref="AA519:AA571" si="103">-(AB519-AB$573)/AB$574</f>
        <v>0.89782917714061539</v>
      </c>
      <c r="AB519" s="11">
        <v>3.7000000000000005E-2</v>
      </c>
      <c r="AC519" s="10">
        <v>458</v>
      </c>
      <c r="AD519" s="33">
        <f t="shared" ref="AD519:AD571" si="104">(AE519-AE$573)/AE$574</f>
        <v>0.80287579011354693</v>
      </c>
      <c r="AE519" s="11">
        <v>0.96299999999999997</v>
      </c>
      <c r="AF519" s="10">
        <v>255</v>
      </c>
      <c r="AG519" s="33">
        <f t="shared" ref="AG519:AG571" si="105">-(AH519-AH$573)/AH$574</f>
        <v>-2.8826358113618274E-2</v>
      </c>
      <c r="AH519" s="14">
        <v>2.6233506711479593</v>
      </c>
      <c r="AI519" s="10">
        <v>354</v>
      </c>
      <c r="AJ519" s="33">
        <f t="shared" ref="AJ519:AJ571" si="106">(AK519-AK$573)/AK$574</f>
        <v>-0.16270870497152895</v>
      </c>
      <c r="AK519" s="13">
        <v>155877.92511144132</v>
      </c>
      <c r="AL519" s="38"/>
    </row>
    <row r="520" spans="1:38" x14ac:dyDescent="0.25">
      <c r="A520" t="s">
        <v>1121</v>
      </c>
      <c r="B520" s="5" t="s">
        <v>425</v>
      </c>
      <c r="C520" s="6" t="s">
        <v>54</v>
      </c>
      <c r="D520" s="7" t="s">
        <v>39</v>
      </c>
      <c r="E520" s="36">
        <f t="shared" si="96"/>
        <v>2.9328118938128842</v>
      </c>
      <c r="F520" s="8">
        <v>19.36495915729563</v>
      </c>
      <c r="G520" s="9">
        <f t="shared" ref="G520:G571" si="107">RANK(E520,$E$7:$E$571,1)</f>
        <v>392</v>
      </c>
      <c r="H520" s="10">
        <v>250</v>
      </c>
      <c r="I520" s="33">
        <f t="shared" si="97"/>
        <v>-8.6823383222484909E-2</v>
      </c>
      <c r="J520" s="11">
        <v>6.2176565999845224E-3</v>
      </c>
      <c r="K520" s="10">
        <v>445</v>
      </c>
      <c r="L520" s="33">
        <f t="shared" si="98"/>
        <v>0.57999760511534615</v>
      </c>
      <c r="M520" s="11">
        <v>3.4776777160375548E-2</v>
      </c>
      <c r="N520" s="10">
        <v>394</v>
      </c>
      <c r="O520" s="33">
        <f t="shared" si="99"/>
        <v>0.6093772399417593</v>
      </c>
      <c r="P520" s="11">
        <v>2.4E-2</v>
      </c>
      <c r="Q520" s="10">
        <v>417</v>
      </c>
      <c r="R520" s="33">
        <f t="shared" si="100"/>
        <v>0.51863831654918147</v>
      </c>
      <c r="S520" s="12">
        <v>0.11514104778353483</v>
      </c>
      <c r="T520" s="10">
        <v>267</v>
      </c>
      <c r="U520" s="33">
        <f t="shared" si="101"/>
        <v>0.23079466082380404</v>
      </c>
      <c r="V520" s="11">
        <v>6.5000000000000002E-2</v>
      </c>
      <c r="W520" s="10">
        <v>383</v>
      </c>
      <c r="X520" s="33">
        <f t="shared" si="102"/>
        <v>0.2657375521428898</v>
      </c>
      <c r="Y520" s="13">
        <v>92539</v>
      </c>
      <c r="Z520" s="10">
        <v>303</v>
      </c>
      <c r="AA520" s="33">
        <f t="shared" si="103"/>
        <v>0.32110896671774686</v>
      </c>
      <c r="AB520" s="11">
        <v>4.9000000000000002E-2</v>
      </c>
      <c r="AC520" s="10">
        <v>438</v>
      </c>
      <c r="AD520" s="33">
        <f t="shared" si="104"/>
        <v>0.71046588523170484</v>
      </c>
      <c r="AE520" s="11">
        <v>0.95700000000000007</v>
      </c>
      <c r="AF520" s="10">
        <v>476</v>
      </c>
      <c r="AG520" s="33">
        <f t="shared" si="105"/>
        <v>0.65638254777945415</v>
      </c>
      <c r="AH520" s="14">
        <v>1.8987645156823769</v>
      </c>
      <c r="AI520" s="10">
        <v>453</v>
      </c>
      <c r="AJ520" s="33">
        <f t="shared" si="106"/>
        <v>-4.2799680049125183E-2</v>
      </c>
      <c r="AK520" s="13">
        <v>227367.89533678757</v>
      </c>
      <c r="AL520" s="38"/>
    </row>
    <row r="521" spans="1:38" x14ac:dyDescent="0.25">
      <c r="A521" t="s">
        <v>1122</v>
      </c>
      <c r="B521" s="5" t="s">
        <v>207</v>
      </c>
      <c r="C521" s="6" t="s">
        <v>93</v>
      </c>
      <c r="D521" s="7" t="s">
        <v>34</v>
      </c>
      <c r="E521" s="36">
        <f t="shared" si="96"/>
        <v>-1.6581987135943312</v>
      </c>
      <c r="F521" s="8">
        <v>32.136293484516855</v>
      </c>
      <c r="G521" s="9">
        <f t="shared" si="107"/>
        <v>166</v>
      </c>
      <c r="H521" s="10">
        <v>327</v>
      </c>
      <c r="I521" s="33">
        <f t="shared" si="97"/>
        <v>0.15666742659748878</v>
      </c>
      <c r="J521" s="11">
        <v>2.7629155337251188E-2</v>
      </c>
      <c r="K521" s="10">
        <v>149</v>
      </c>
      <c r="L521" s="33">
        <f t="shared" si="98"/>
        <v>-0.26219851295558261</v>
      </c>
      <c r="M521" s="11">
        <v>8.0303635637235318E-2</v>
      </c>
      <c r="N521" s="10">
        <v>169</v>
      </c>
      <c r="O521" s="33">
        <f t="shared" si="99"/>
        <v>-0.11261502377364861</v>
      </c>
      <c r="P521" s="11">
        <v>7.0999999999999994E-2</v>
      </c>
      <c r="Q521" s="10">
        <v>260</v>
      </c>
      <c r="R521" s="33">
        <f t="shared" si="100"/>
        <v>0.29952490063585108</v>
      </c>
      <c r="S521" s="12">
        <v>0.85353362922499154</v>
      </c>
      <c r="T521" s="10">
        <v>112</v>
      </c>
      <c r="U521" s="33">
        <f t="shared" si="101"/>
        <v>-0.47279697604013138</v>
      </c>
      <c r="V521" s="11">
        <v>0.11</v>
      </c>
      <c r="W521" s="10">
        <v>87</v>
      </c>
      <c r="X521" s="33">
        <f t="shared" si="102"/>
        <v>-0.95582782398827459</v>
      </c>
      <c r="Y521" s="13">
        <v>55547</v>
      </c>
      <c r="Z521" s="10">
        <v>161</v>
      </c>
      <c r="AA521" s="33">
        <f t="shared" si="103"/>
        <v>-0.25561124370512167</v>
      </c>
      <c r="AB521" s="11">
        <v>6.0999999999999999E-2</v>
      </c>
      <c r="AC521" s="10">
        <v>206</v>
      </c>
      <c r="AD521" s="33">
        <f t="shared" si="104"/>
        <v>-4.4215004636687941E-2</v>
      </c>
      <c r="AE521" s="11">
        <v>0.90799999999999992</v>
      </c>
      <c r="AF521" s="10">
        <v>239</v>
      </c>
      <c r="AG521" s="33">
        <f t="shared" si="105"/>
        <v>-7.8078487341713132E-2</v>
      </c>
      <c r="AH521" s="14">
        <v>2.6754331975993133</v>
      </c>
      <c r="AI521" s="10">
        <v>131</v>
      </c>
      <c r="AJ521" s="33">
        <f t="shared" si="106"/>
        <v>-0.28302059464546575</v>
      </c>
      <c r="AK521" s="13">
        <v>84147.766217138953</v>
      </c>
      <c r="AL521" s="38"/>
    </row>
    <row r="522" spans="1:38" x14ac:dyDescent="0.25">
      <c r="A522" t="s">
        <v>1123</v>
      </c>
      <c r="B522" s="5" t="s">
        <v>347</v>
      </c>
      <c r="C522" s="6" t="s">
        <v>71</v>
      </c>
      <c r="D522" s="7" t="s">
        <v>34</v>
      </c>
      <c r="E522" s="36">
        <f t="shared" si="96"/>
        <v>1.571947212357435</v>
      </c>
      <c r="F522" s="8">
        <v>23.150630615543552</v>
      </c>
      <c r="G522" s="9">
        <f t="shared" si="107"/>
        <v>310</v>
      </c>
      <c r="H522" s="10">
        <v>1</v>
      </c>
      <c r="I522" s="33">
        <f t="shared" si="97"/>
        <v>-5.2117369301425036</v>
      </c>
      <c r="J522" s="11">
        <v>-0.44444444444444442</v>
      </c>
      <c r="K522" s="10">
        <v>2</v>
      </c>
      <c r="L522" s="33">
        <f t="shared" si="98"/>
        <v>-10.746537540695895</v>
      </c>
      <c r="M522" s="11">
        <v>0.6470588235294118</v>
      </c>
      <c r="N522" s="10">
        <v>535</v>
      </c>
      <c r="O522" s="33">
        <f t="shared" si="99"/>
        <v>0.97805414056239315</v>
      </c>
      <c r="P522" s="11">
        <v>0</v>
      </c>
      <c r="Q522" s="10">
        <v>434</v>
      </c>
      <c r="R522" s="33">
        <f t="shared" si="100"/>
        <v>0.5528057078878641</v>
      </c>
      <c r="S522" s="12">
        <v>0</v>
      </c>
      <c r="T522" s="10">
        <v>563</v>
      </c>
      <c r="U522" s="33">
        <f t="shared" si="101"/>
        <v>1.2470936918494886</v>
      </c>
      <c r="V522" s="11">
        <v>0</v>
      </c>
      <c r="W522" s="10">
        <v>549</v>
      </c>
      <c r="X522" s="33">
        <f t="shared" si="102"/>
        <v>2.3654523037086213</v>
      </c>
      <c r="Y522" s="13">
        <v>156123.51999999999</v>
      </c>
      <c r="Z522" s="10">
        <v>563</v>
      </c>
      <c r="AA522" s="33">
        <f t="shared" si="103"/>
        <v>2.6760498259444607</v>
      </c>
      <c r="AB522" s="11">
        <v>0</v>
      </c>
      <c r="AC522" s="10">
        <v>21</v>
      </c>
      <c r="AD522" s="33">
        <f t="shared" si="104"/>
        <v>-2.4776758331919049</v>
      </c>
      <c r="AE522" s="11">
        <v>0.75</v>
      </c>
      <c r="AF522" s="10">
        <v>514</v>
      </c>
      <c r="AG522" s="33">
        <f t="shared" si="105"/>
        <v>0.99060842177560149</v>
      </c>
      <c r="AH522" s="14">
        <v>1.545331512968626</v>
      </c>
      <c r="AI522" s="10">
        <v>414</v>
      </c>
      <c r="AJ522" s="33">
        <f t="shared" si="106"/>
        <v>-0.1116644485511533</v>
      </c>
      <c r="AK522" s="13">
        <v>186310.6</v>
      </c>
      <c r="AL522" s="38"/>
    </row>
    <row r="523" spans="1:38" x14ac:dyDescent="0.25">
      <c r="A523" t="s">
        <v>1124</v>
      </c>
      <c r="B523" s="5" t="s">
        <v>336</v>
      </c>
      <c r="C523" s="6" t="s">
        <v>33</v>
      </c>
      <c r="D523" s="7" t="s">
        <v>34</v>
      </c>
      <c r="E523" s="36">
        <f t="shared" si="96"/>
        <v>1.4179597765853242</v>
      </c>
      <c r="F523" s="8">
        <v>23.578994911035299</v>
      </c>
      <c r="G523" s="9">
        <f t="shared" si="107"/>
        <v>298</v>
      </c>
      <c r="H523" s="10">
        <v>525</v>
      </c>
      <c r="I523" s="33">
        <f t="shared" si="97"/>
        <v>1.0956021970496936</v>
      </c>
      <c r="J523" s="11">
        <v>0.11019490254872566</v>
      </c>
      <c r="K523" s="10">
        <v>480</v>
      </c>
      <c r="L523" s="33">
        <f t="shared" si="98"/>
        <v>0.67886307457779016</v>
      </c>
      <c r="M523" s="11">
        <v>2.9432375613174491E-2</v>
      </c>
      <c r="N523" s="10">
        <v>324</v>
      </c>
      <c r="O523" s="33">
        <f t="shared" si="99"/>
        <v>0.40967725210558253</v>
      </c>
      <c r="P523" s="11">
        <v>3.7000000000000005E-2</v>
      </c>
      <c r="Q523" s="10">
        <v>147</v>
      </c>
      <c r="R523" s="33">
        <f t="shared" si="100"/>
        <v>-4.8295832510093541E-2</v>
      </c>
      <c r="S523" s="12">
        <v>2.0256583389601621</v>
      </c>
      <c r="T523" s="10">
        <v>381</v>
      </c>
      <c r="U523" s="33">
        <f t="shared" si="101"/>
        <v>0.54350205498555315</v>
      </c>
      <c r="V523" s="11">
        <v>4.4999999999999998E-2</v>
      </c>
      <c r="W523" s="10">
        <v>350</v>
      </c>
      <c r="X523" s="33">
        <f t="shared" si="102"/>
        <v>0.11997658841443611</v>
      </c>
      <c r="Y523" s="13">
        <v>88125</v>
      </c>
      <c r="Z523" s="10">
        <v>289</v>
      </c>
      <c r="AA523" s="33">
        <f t="shared" si="103"/>
        <v>0.27304894918250777</v>
      </c>
      <c r="AB523" s="11">
        <v>0.05</v>
      </c>
      <c r="AC523" s="10">
        <v>190</v>
      </c>
      <c r="AD523" s="33">
        <f t="shared" si="104"/>
        <v>-0.12122325870488941</v>
      </c>
      <c r="AE523" s="11">
        <v>0.90300000000000002</v>
      </c>
      <c r="AF523" s="10">
        <v>107</v>
      </c>
      <c r="AG523" s="33">
        <f t="shared" si="105"/>
        <v>-0.56317139098342095</v>
      </c>
      <c r="AH523" s="14">
        <v>3.1884031824760597</v>
      </c>
      <c r="AI523" s="10">
        <v>220</v>
      </c>
      <c r="AJ523" s="33">
        <f t="shared" si="106"/>
        <v>-0.24619778819515217</v>
      </c>
      <c r="AK523" s="13">
        <v>106101.58777852802</v>
      </c>
      <c r="AL523" s="38"/>
    </row>
    <row r="524" spans="1:38" x14ac:dyDescent="0.25">
      <c r="A524" t="s">
        <v>1125</v>
      </c>
      <c r="B524" s="5" t="s">
        <v>370</v>
      </c>
      <c r="C524" s="6" t="s">
        <v>71</v>
      </c>
      <c r="D524" s="7" t="s">
        <v>34</v>
      </c>
      <c r="E524" s="36">
        <f t="shared" si="96"/>
        <v>1.9544417307038362</v>
      </c>
      <c r="F524" s="8">
        <v>22.086602280638409</v>
      </c>
      <c r="G524" s="9">
        <f t="shared" si="107"/>
        <v>333</v>
      </c>
      <c r="H524" s="10">
        <v>218</v>
      </c>
      <c r="I524" s="33">
        <f t="shared" si="97"/>
        <v>-0.22896229483540936</v>
      </c>
      <c r="J524" s="11">
        <v>-6.2814070351758788E-3</v>
      </c>
      <c r="K524" s="10">
        <v>167</v>
      </c>
      <c r="L524" s="33">
        <f t="shared" si="98"/>
        <v>-0.19231706364821502</v>
      </c>
      <c r="M524" s="11">
        <v>7.6526032315978459E-2</v>
      </c>
      <c r="N524" s="10">
        <v>369</v>
      </c>
      <c r="O524" s="33">
        <f t="shared" si="99"/>
        <v>0.5479310898383204</v>
      </c>
      <c r="P524" s="11">
        <v>2.7999999999999997E-2</v>
      </c>
      <c r="Q524" s="10">
        <v>394</v>
      </c>
      <c r="R524" s="33">
        <f t="shared" si="100"/>
        <v>0.49921282477851636</v>
      </c>
      <c r="S524" s="12">
        <v>0.18060321473722232</v>
      </c>
      <c r="T524" s="10">
        <v>389</v>
      </c>
      <c r="U524" s="33">
        <f t="shared" si="101"/>
        <v>0.55913742469364058</v>
      </c>
      <c r="V524" s="11">
        <v>4.4000000000000004E-2</v>
      </c>
      <c r="W524" s="10">
        <v>344</v>
      </c>
      <c r="X524" s="33">
        <f t="shared" si="102"/>
        <v>9.2733091568950307E-2</v>
      </c>
      <c r="Y524" s="13">
        <v>87300</v>
      </c>
      <c r="Z524" s="10">
        <v>267</v>
      </c>
      <c r="AA524" s="33">
        <f t="shared" si="103"/>
        <v>0.22498893164726899</v>
      </c>
      <c r="AB524" s="11">
        <v>5.0999999999999997E-2</v>
      </c>
      <c r="AC524" s="10">
        <v>264</v>
      </c>
      <c r="AD524" s="33">
        <f t="shared" si="104"/>
        <v>0.20221140838156393</v>
      </c>
      <c r="AE524" s="11">
        <v>0.92400000000000004</v>
      </c>
      <c r="AF524" s="10">
        <v>259</v>
      </c>
      <c r="AG524" s="33">
        <f t="shared" si="105"/>
        <v>-1.8444148624476554E-2</v>
      </c>
      <c r="AH524" s="14">
        <v>2.612371821932375</v>
      </c>
      <c r="AI524" s="10">
        <v>218</v>
      </c>
      <c r="AJ524" s="33">
        <f t="shared" si="106"/>
        <v>-0.24736865370959532</v>
      </c>
      <c r="AK524" s="13">
        <v>105403.51571247968</v>
      </c>
      <c r="AL524" s="38"/>
    </row>
    <row r="525" spans="1:38" x14ac:dyDescent="0.25">
      <c r="A525" t="s">
        <v>1126</v>
      </c>
      <c r="B525" s="5" t="s">
        <v>553</v>
      </c>
      <c r="C525" s="6" t="s">
        <v>172</v>
      </c>
      <c r="D525" s="7" t="s">
        <v>39</v>
      </c>
      <c r="E525" s="36">
        <f t="shared" si="96"/>
        <v>5.9496608054928384</v>
      </c>
      <c r="F525" s="8">
        <v>10.972648757573502</v>
      </c>
      <c r="G525" s="9">
        <f t="shared" si="107"/>
        <v>529</v>
      </c>
      <c r="H525" s="10">
        <v>481</v>
      </c>
      <c r="I525" s="33">
        <f t="shared" si="97"/>
        <v>0.65829945604406692</v>
      </c>
      <c r="J525" s="11">
        <v>7.174044468328078E-2</v>
      </c>
      <c r="K525" s="10">
        <v>523</v>
      </c>
      <c r="L525" s="33">
        <f t="shared" si="98"/>
        <v>0.81048779820122796</v>
      </c>
      <c r="M525" s="11">
        <v>2.2317096836794101E-2</v>
      </c>
      <c r="N525" s="10">
        <v>402</v>
      </c>
      <c r="O525" s="33">
        <f t="shared" si="99"/>
        <v>0.62473877746761908</v>
      </c>
      <c r="P525" s="11">
        <v>2.3E-2</v>
      </c>
      <c r="Q525" s="10">
        <v>434</v>
      </c>
      <c r="R525" s="33">
        <f t="shared" si="100"/>
        <v>0.5528057078878641</v>
      </c>
      <c r="S525" s="12">
        <v>0</v>
      </c>
      <c r="T525" s="10">
        <v>477</v>
      </c>
      <c r="U525" s="33">
        <f t="shared" si="101"/>
        <v>0.79366797031495251</v>
      </c>
      <c r="V525" s="11">
        <v>2.8999999999999998E-2</v>
      </c>
      <c r="W525" s="10">
        <v>540</v>
      </c>
      <c r="X525" s="33">
        <f t="shared" si="102"/>
        <v>1.9595895851033123</v>
      </c>
      <c r="Y525" s="13">
        <v>143833</v>
      </c>
      <c r="Z525" s="10">
        <v>472</v>
      </c>
      <c r="AA525" s="33">
        <f t="shared" si="103"/>
        <v>0.80170914207013755</v>
      </c>
      <c r="AB525" s="11">
        <v>3.9E-2</v>
      </c>
      <c r="AC525" s="10">
        <v>431</v>
      </c>
      <c r="AD525" s="33">
        <f t="shared" si="104"/>
        <v>0.69506423441806253</v>
      </c>
      <c r="AE525" s="11">
        <v>0.95599999999999996</v>
      </c>
      <c r="AF525" s="10">
        <v>453</v>
      </c>
      <c r="AG525" s="33">
        <f t="shared" si="105"/>
        <v>0.56219331563458741</v>
      </c>
      <c r="AH525" s="14">
        <v>1.9983665684565632</v>
      </c>
      <c r="AI525" s="10">
        <v>495</v>
      </c>
      <c r="AJ525" s="33">
        <f t="shared" si="106"/>
        <v>5.7360983043680924E-2</v>
      </c>
      <c r="AK525" s="13">
        <v>287083.85772485117</v>
      </c>
      <c r="AL525" s="38"/>
    </row>
    <row r="526" spans="1:38" x14ac:dyDescent="0.25">
      <c r="A526" t="s">
        <v>1127</v>
      </c>
      <c r="B526" s="5" t="s">
        <v>178</v>
      </c>
      <c r="C526" s="6" t="s">
        <v>63</v>
      </c>
      <c r="D526" s="7" t="s">
        <v>34</v>
      </c>
      <c r="E526" s="36">
        <f t="shared" si="96"/>
        <v>-2.5506298829359739</v>
      </c>
      <c r="F526" s="8">
        <v>34.618870372774552</v>
      </c>
      <c r="G526" s="9">
        <f t="shared" si="107"/>
        <v>137</v>
      </c>
      <c r="H526" s="10">
        <v>94</v>
      </c>
      <c r="I526" s="33">
        <f t="shared" si="97"/>
        <v>-0.64336856822397914</v>
      </c>
      <c r="J526" s="11">
        <v>-4.2722451384796689E-2</v>
      </c>
      <c r="K526" s="10">
        <v>82</v>
      </c>
      <c r="L526" s="33">
        <f t="shared" si="98"/>
        <v>-0.64238157388423245</v>
      </c>
      <c r="M526" s="11">
        <v>0.10085531004989308</v>
      </c>
      <c r="N526" s="10">
        <v>196</v>
      </c>
      <c r="O526" s="33">
        <f t="shared" si="99"/>
        <v>-2.0445798618490274E-2</v>
      </c>
      <c r="P526" s="11">
        <v>6.5000000000000002E-2</v>
      </c>
      <c r="Q526" s="10">
        <v>118</v>
      </c>
      <c r="R526" s="33">
        <f t="shared" si="100"/>
        <v>-0.22353231830477868</v>
      </c>
      <c r="S526" s="12">
        <v>2.616189596799015</v>
      </c>
      <c r="T526" s="10">
        <v>81</v>
      </c>
      <c r="U526" s="33">
        <f t="shared" si="101"/>
        <v>-0.7542336307857056</v>
      </c>
      <c r="V526" s="11">
        <v>0.128</v>
      </c>
      <c r="W526" s="10">
        <v>121</v>
      </c>
      <c r="X526" s="33">
        <f t="shared" si="102"/>
        <v>-0.75511755268298653</v>
      </c>
      <c r="Y526" s="13">
        <v>61625</v>
      </c>
      <c r="Z526" s="10">
        <v>194</v>
      </c>
      <c r="AA526" s="33">
        <f t="shared" si="103"/>
        <v>-6.3371173564165606E-2</v>
      </c>
      <c r="AB526" s="11">
        <v>5.7000000000000002E-2</v>
      </c>
      <c r="AC526" s="10">
        <v>209</v>
      </c>
      <c r="AD526" s="33">
        <f t="shared" si="104"/>
        <v>-2.88133538230456E-2</v>
      </c>
      <c r="AE526" s="11">
        <v>0.90900000000000003</v>
      </c>
      <c r="AF526" s="10">
        <v>32</v>
      </c>
      <c r="AG526" s="33">
        <f t="shared" si="105"/>
        <v>-1.2279752963559671</v>
      </c>
      <c r="AH526" s="14">
        <v>3.8914117128520047</v>
      </c>
      <c r="AI526" s="10">
        <v>88</v>
      </c>
      <c r="AJ526" s="33">
        <f t="shared" si="106"/>
        <v>-0.30673878216302797</v>
      </c>
      <c r="AK526" s="13">
        <v>70006.941366574334</v>
      </c>
      <c r="AL526" s="38"/>
    </row>
    <row r="527" spans="1:38" x14ac:dyDescent="0.25">
      <c r="A527" t="s">
        <v>1128</v>
      </c>
      <c r="B527" s="5" t="s">
        <v>152</v>
      </c>
      <c r="C527" s="6" t="s">
        <v>44</v>
      </c>
      <c r="D527" s="7" t="s">
        <v>20</v>
      </c>
      <c r="E527" s="36">
        <f t="shared" si="96"/>
        <v>-3.5321413306849756</v>
      </c>
      <c r="F527" s="8">
        <v>37.349251963479851</v>
      </c>
      <c r="G527" s="9">
        <f t="shared" si="107"/>
        <v>112</v>
      </c>
      <c r="H527" s="10">
        <v>355</v>
      </c>
      <c r="I527" s="33">
        <f t="shared" si="97"/>
        <v>0.20818367341007452</v>
      </c>
      <c r="J527" s="11">
        <v>3.2159264931087339E-2</v>
      </c>
      <c r="K527" s="10">
        <v>317</v>
      </c>
      <c r="L527" s="33">
        <f t="shared" si="98"/>
        <v>0.22638330881958543</v>
      </c>
      <c r="M527" s="11">
        <v>5.3892215568862277E-2</v>
      </c>
      <c r="N527" s="10">
        <v>185</v>
      </c>
      <c r="O527" s="33">
        <f t="shared" si="99"/>
        <v>-6.6530411196069547E-2</v>
      </c>
      <c r="P527" s="11">
        <v>6.8000000000000005E-2</v>
      </c>
      <c r="Q527" s="10">
        <v>61</v>
      </c>
      <c r="R527" s="33">
        <f t="shared" si="100"/>
        <v>-0.76801236530111971</v>
      </c>
      <c r="S527" s="12">
        <v>4.4510385756676554</v>
      </c>
      <c r="T527" s="10">
        <v>224</v>
      </c>
      <c r="U527" s="33">
        <f t="shared" si="101"/>
        <v>7.4440963742929578E-2</v>
      </c>
      <c r="V527" s="11">
        <v>7.4999999999999997E-2</v>
      </c>
      <c r="W527" s="10">
        <v>153</v>
      </c>
      <c r="X527" s="33">
        <f t="shared" si="102"/>
        <v>-0.66430589653136718</v>
      </c>
      <c r="Y527" s="13">
        <v>64375</v>
      </c>
      <c r="Z527" s="10">
        <v>77</v>
      </c>
      <c r="AA527" s="33">
        <f t="shared" si="103"/>
        <v>-0.97651150673370746</v>
      </c>
      <c r="AB527" s="11">
        <v>7.5999999999999998E-2</v>
      </c>
      <c r="AC527" s="10">
        <v>46</v>
      </c>
      <c r="AD527" s="33">
        <f t="shared" si="104"/>
        <v>-1.414961927050701</v>
      </c>
      <c r="AE527" s="11">
        <v>0.81900000000000006</v>
      </c>
      <c r="AF527" s="10">
        <v>506</v>
      </c>
      <c r="AG527" s="33">
        <f t="shared" si="105"/>
        <v>0.90220310344617205</v>
      </c>
      <c r="AH527" s="14">
        <v>1.6388172648030139</v>
      </c>
      <c r="AI527" s="10">
        <v>302</v>
      </c>
      <c r="AJ527" s="33">
        <f t="shared" si="106"/>
        <v>-0.20181083613559481</v>
      </c>
      <c r="AK527" s="13">
        <v>132565.16617210684</v>
      </c>
      <c r="AL527" s="38"/>
    </row>
    <row r="528" spans="1:38" x14ac:dyDescent="0.25">
      <c r="A528" t="s">
        <v>1129</v>
      </c>
      <c r="B528" s="5" t="s">
        <v>152</v>
      </c>
      <c r="C528" s="6" t="s">
        <v>47</v>
      </c>
      <c r="D528" s="7" t="s">
        <v>20</v>
      </c>
      <c r="E528" s="36">
        <f t="shared" si="96"/>
        <v>1.5206393462603933</v>
      </c>
      <c r="F528" s="8">
        <v>23.293359519389774</v>
      </c>
      <c r="G528" s="9">
        <f t="shared" si="107"/>
        <v>306</v>
      </c>
      <c r="H528" s="10">
        <v>174</v>
      </c>
      <c r="I528" s="33">
        <f t="shared" si="97"/>
        <v>-0.39300173814505179</v>
      </c>
      <c r="J528" s="11">
        <v>-2.0706306011376241E-2</v>
      </c>
      <c r="K528" s="10">
        <v>472</v>
      </c>
      <c r="L528" s="33">
        <f t="shared" si="98"/>
        <v>0.65855001225557119</v>
      </c>
      <c r="M528" s="11">
        <v>3.0530445164591507E-2</v>
      </c>
      <c r="N528" s="10">
        <v>282</v>
      </c>
      <c r="O528" s="33">
        <f t="shared" si="99"/>
        <v>0.30214648942456435</v>
      </c>
      <c r="P528" s="11">
        <v>4.4000000000000004E-2</v>
      </c>
      <c r="Q528" s="10">
        <v>152</v>
      </c>
      <c r="R528" s="33">
        <f t="shared" si="100"/>
        <v>-2.3793114167433016E-2</v>
      </c>
      <c r="S528" s="12">
        <v>1.9430863733233044</v>
      </c>
      <c r="T528" s="10">
        <v>429</v>
      </c>
      <c r="U528" s="33">
        <f t="shared" si="101"/>
        <v>0.66858501265025272</v>
      </c>
      <c r="V528" s="11">
        <v>3.7000000000000005E-2</v>
      </c>
      <c r="W528" s="10">
        <v>331</v>
      </c>
      <c r="X528" s="33">
        <f t="shared" si="102"/>
        <v>4.6237523619321208E-2</v>
      </c>
      <c r="Y528" s="13">
        <v>85892</v>
      </c>
      <c r="Z528" s="10">
        <v>289</v>
      </c>
      <c r="AA528" s="33">
        <f t="shared" si="103"/>
        <v>0.27304894918250777</v>
      </c>
      <c r="AB528" s="11">
        <v>0.05</v>
      </c>
      <c r="AC528" s="10">
        <v>318</v>
      </c>
      <c r="AD528" s="33">
        <f t="shared" si="104"/>
        <v>0.38703121814524982</v>
      </c>
      <c r="AE528" s="11">
        <v>0.93599999999999994</v>
      </c>
      <c r="AF528" s="10">
        <v>115</v>
      </c>
      <c r="AG528" s="33">
        <f t="shared" si="105"/>
        <v>-0.53041242655734966</v>
      </c>
      <c r="AH528" s="14">
        <v>3.1537616419380199</v>
      </c>
      <c r="AI528" s="10">
        <v>169</v>
      </c>
      <c r="AJ528" s="33">
        <f t="shared" si="106"/>
        <v>-0.26560277792944748</v>
      </c>
      <c r="AK528" s="13">
        <v>94532.298984580673</v>
      </c>
      <c r="AL528" s="38"/>
    </row>
    <row r="529" spans="1:38" x14ac:dyDescent="0.25">
      <c r="A529" t="s">
        <v>1130</v>
      </c>
      <c r="B529" s="5" t="s">
        <v>152</v>
      </c>
      <c r="C529" s="6" t="s">
        <v>63</v>
      </c>
      <c r="D529" s="7" t="s">
        <v>34</v>
      </c>
      <c r="E529" s="36">
        <f t="shared" si="96"/>
        <v>3.1290864590482212</v>
      </c>
      <c r="F529" s="8">
        <v>18.81895996302103</v>
      </c>
      <c r="G529" s="9">
        <f t="shared" si="107"/>
        <v>403</v>
      </c>
      <c r="H529" s="10">
        <v>154</v>
      </c>
      <c r="I529" s="33">
        <f t="shared" si="97"/>
        <v>-0.47223053896908762</v>
      </c>
      <c r="J529" s="11">
        <v>-2.7673334335990396E-2</v>
      </c>
      <c r="K529" s="10">
        <v>429</v>
      </c>
      <c r="L529" s="33">
        <f t="shared" si="98"/>
        <v>0.54399162178573679</v>
      </c>
      <c r="M529" s="11">
        <v>3.6723163841807911E-2</v>
      </c>
      <c r="N529" s="10">
        <v>427</v>
      </c>
      <c r="O529" s="33">
        <f t="shared" si="99"/>
        <v>0.68618492757105798</v>
      </c>
      <c r="P529" s="11">
        <v>1.9E-2</v>
      </c>
      <c r="Q529" s="10">
        <v>434</v>
      </c>
      <c r="R529" s="33">
        <f t="shared" si="100"/>
        <v>0.5528057078878641</v>
      </c>
      <c r="S529" s="12">
        <v>0</v>
      </c>
      <c r="T529" s="10">
        <v>539</v>
      </c>
      <c r="U529" s="33">
        <f t="shared" si="101"/>
        <v>0.99692777652008935</v>
      </c>
      <c r="V529" s="11">
        <v>1.6E-2</v>
      </c>
      <c r="W529" s="10">
        <v>354</v>
      </c>
      <c r="X529" s="33">
        <f t="shared" si="102"/>
        <v>0.12648200523693393</v>
      </c>
      <c r="Y529" s="13">
        <v>88322</v>
      </c>
      <c r="Z529" s="10">
        <v>321</v>
      </c>
      <c r="AA529" s="33">
        <f t="shared" si="103"/>
        <v>0.36916898425298594</v>
      </c>
      <c r="AB529" s="11">
        <v>4.8000000000000001E-2</v>
      </c>
      <c r="AC529" s="10">
        <v>395</v>
      </c>
      <c r="AD529" s="33">
        <f t="shared" si="104"/>
        <v>0.5872526787225798</v>
      </c>
      <c r="AE529" s="11">
        <v>0.94900000000000007</v>
      </c>
      <c r="AF529" s="10">
        <v>102</v>
      </c>
      <c r="AG529" s="33">
        <f t="shared" si="105"/>
        <v>-0.58791725981077025</v>
      </c>
      <c r="AH529" s="14">
        <v>3.2145711347648507</v>
      </c>
      <c r="AI529" s="10">
        <v>227</v>
      </c>
      <c r="AJ529" s="33">
        <f t="shared" si="106"/>
        <v>-0.24278630757903844</v>
      </c>
      <c r="AK529" s="13">
        <v>108135.5184841454</v>
      </c>
      <c r="AL529" s="38"/>
    </row>
    <row r="530" spans="1:38" x14ac:dyDescent="0.25">
      <c r="A530" t="s">
        <v>1131</v>
      </c>
      <c r="B530" s="5" t="s">
        <v>152</v>
      </c>
      <c r="C530" s="6" t="s">
        <v>93</v>
      </c>
      <c r="D530" s="7" t="s">
        <v>34</v>
      </c>
      <c r="E530" s="36">
        <f t="shared" si="96"/>
        <v>4.8955267142531049</v>
      </c>
      <c r="F530" s="8">
        <v>13.905052983175421</v>
      </c>
      <c r="G530" s="9">
        <f t="shared" si="107"/>
        <v>493</v>
      </c>
      <c r="H530" s="10">
        <v>407</v>
      </c>
      <c r="I530" s="33">
        <f t="shared" si="97"/>
        <v>0.34136221009527273</v>
      </c>
      <c r="J530" s="11">
        <v>4.387039305199858E-2</v>
      </c>
      <c r="K530" s="10">
        <v>438</v>
      </c>
      <c r="L530" s="33">
        <f t="shared" si="98"/>
        <v>0.55853411146889187</v>
      </c>
      <c r="M530" s="11">
        <v>3.5937035937035934E-2</v>
      </c>
      <c r="N530" s="10">
        <v>484</v>
      </c>
      <c r="O530" s="33">
        <f t="shared" si="99"/>
        <v>0.79371569025207633</v>
      </c>
      <c r="P530" s="11">
        <v>1.2E-2</v>
      </c>
      <c r="Q530" s="10">
        <v>383</v>
      </c>
      <c r="R530" s="33">
        <f t="shared" si="100"/>
        <v>0.4895003652155529</v>
      </c>
      <c r="S530" s="12">
        <v>0.21333333333333335</v>
      </c>
      <c r="T530" s="10">
        <v>531</v>
      </c>
      <c r="U530" s="33">
        <f t="shared" si="101"/>
        <v>0.95002166739582694</v>
      </c>
      <c r="V530" s="11">
        <v>1.9E-2</v>
      </c>
      <c r="W530" s="10">
        <v>482</v>
      </c>
      <c r="X530" s="33">
        <f t="shared" si="102"/>
        <v>1.0263099392280157</v>
      </c>
      <c r="Y530" s="13">
        <v>115571</v>
      </c>
      <c r="Z530" s="10">
        <v>398</v>
      </c>
      <c r="AA530" s="33">
        <f t="shared" si="103"/>
        <v>0.60946907192918143</v>
      </c>
      <c r="AB530" s="11">
        <v>4.2999999999999997E-2</v>
      </c>
      <c r="AC530" s="10">
        <v>442</v>
      </c>
      <c r="AD530" s="33">
        <f t="shared" si="104"/>
        <v>0.72586753604534382</v>
      </c>
      <c r="AE530" s="11">
        <v>0.95799999999999996</v>
      </c>
      <c r="AF530" s="10">
        <v>406</v>
      </c>
      <c r="AG530" s="33">
        <f t="shared" si="105"/>
        <v>0.41507878761970735</v>
      </c>
      <c r="AH530" s="14">
        <v>2.1539354020643247</v>
      </c>
      <c r="AI530" s="10">
        <v>412</v>
      </c>
      <c r="AJ530" s="33">
        <f t="shared" si="106"/>
        <v>-0.1124053324354438</v>
      </c>
      <c r="AK530" s="13">
        <v>185868.88373333332</v>
      </c>
      <c r="AL530" s="38"/>
    </row>
    <row r="531" spans="1:38" x14ac:dyDescent="0.25">
      <c r="A531" t="s">
        <v>1132</v>
      </c>
      <c r="B531" s="5" t="s">
        <v>152</v>
      </c>
      <c r="C531" s="6" t="s">
        <v>81</v>
      </c>
      <c r="D531" s="7" t="s">
        <v>34</v>
      </c>
      <c r="E531" s="36">
        <f t="shared" si="96"/>
        <v>5.178821835199602</v>
      </c>
      <c r="F531" s="8">
        <v>13.116978850425467</v>
      </c>
      <c r="G531" s="9">
        <f t="shared" si="107"/>
        <v>503</v>
      </c>
      <c r="H531" s="10">
        <v>335</v>
      </c>
      <c r="I531" s="33">
        <f t="shared" si="97"/>
        <v>0.17194711470149179</v>
      </c>
      <c r="J531" s="11">
        <v>2.8972783143107916E-2</v>
      </c>
      <c r="K531" s="10">
        <v>482</v>
      </c>
      <c r="L531" s="33">
        <f t="shared" si="98"/>
        <v>0.68309381718474371</v>
      </c>
      <c r="M531" s="11">
        <v>2.9203673039289477E-2</v>
      </c>
      <c r="N531" s="10">
        <v>484</v>
      </c>
      <c r="O531" s="33">
        <f t="shared" si="99"/>
        <v>0.79371569025207633</v>
      </c>
      <c r="P531" s="11">
        <v>1.2E-2</v>
      </c>
      <c r="Q531" s="10">
        <v>431</v>
      </c>
      <c r="R531" s="33">
        <f t="shared" si="100"/>
        <v>0.53698106018220826</v>
      </c>
      <c r="S531" s="12">
        <v>5.3327645051194542E-2</v>
      </c>
      <c r="T531" s="10">
        <v>468</v>
      </c>
      <c r="U531" s="33">
        <f t="shared" si="101"/>
        <v>0.77803260060686497</v>
      </c>
      <c r="V531" s="11">
        <v>0.03</v>
      </c>
      <c r="W531" s="10">
        <v>501</v>
      </c>
      <c r="X531" s="33">
        <f t="shared" si="102"/>
        <v>1.3105008893519561</v>
      </c>
      <c r="Y531" s="13">
        <v>124177</v>
      </c>
      <c r="Z531" s="10">
        <v>398</v>
      </c>
      <c r="AA531" s="33">
        <f t="shared" si="103"/>
        <v>0.60946907192918143</v>
      </c>
      <c r="AB531" s="11">
        <v>4.2999999999999997E-2</v>
      </c>
      <c r="AC531" s="10">
        <v>494</v>
      </c>
      <c r="AD531" s="33">
        <f t="shared" si="104"/>
        <v>0.92608899662267208</v>
      </c>
      <c r="AE531" s="11">
        <v>0.97099999999999997</v>
      </c>
      <c r="AF531" s="10">
        <v>335</v>
      </c>
      <c r="AG531" s="33">
        <f t="shared" si="105"/>
        <v>0.20691806540752836</v>
      </c>
      <c r="AH531" s="14">
        <v>2.374058602637843</v>
      </c>
      <c r="AI531" s="10">
        <v>348</v>
      </c>
      <c r="AJ531" s="33">
        <f t="shared" si="106"/>
        <v>-0.16582489227519182</v>
      </c>
      <c r="AK531" s="13">
        <v>154020.04879479524</v>
      </c>
      <c r="AL531" s="38"/>
    </row>
    <row r="532" spans="1:38" x14ac:dyDescent="0.25">
      <c r="A532" t="s">
        <v>1133</v>
      </c>
      <c r="B532" s="5" t="s">
        <v>532</v>
      </c>
      <c r="C532" s="6" t="s">
        <v>172</v>
      </c>
      <c r="D532" s="7" t="s">
        <v>39</v>
      </c>
      <c r="E532" s="36">
        <f t="shared" si="96"/>
        <v>5.2406690497526593</v>
      </c>
      <c r="F532" s="8">
        <v>12.944931446964867</v>
      </c>
      <c r="G532" s="9">
        <f t="shared" si="107"/>
        <v>508</v>
      </c>
      <c r="H532" s="10">
        <v>490</v>
      </c>
      <c r="I532" s="33">
        <f t="shared" si="97"/>
        <v>0.70038009553673131</v>
      </c>
      <c r="J532" s="11">
        <v>7.5440828940192661E-2</v>
      </c>
      <c r="K532" s="10">
        <v>125</v>
      </c>
      <c r="L532" s="33">
        <f t="shared" si="98"/>
        <v>-0.34222144397215587</v>
      </c>
      <c r="M532" s="11">
        <v>8.4629460201280884E-2</v>
      </c>
      <c r="N532" s="10">
        <v>506</v>
      </c>
      <c r="O532" s="33">
        <f t="shared" si="99"/>
        <v>0.85516184035551523</v>
      </c>
      <c r="P532" s="11">
        <v>8.0000000000000002E-3</v>
      </c>
      <c r="Q532" s="10">
        <v>350</v>
      </c>
      <c r="R532" s="33">
        <f t="shared" si="100"/>
        <v>0.45248664305471387</v>
      </c>
      <c r="S532" s="12">
        <v>0.33806626098715348</v>
      </c>
      <c r="T532" s="10">
        <v>468</v>
      </c>
      <c r="U532" s="33">
        <f t="shared" si="101"/>
        <v>0.77803260060686497</v>
      </c>
      <c r="V532" s="11">
        <v>0.03</v>
      </c>
      <c r="W532" s="10">
        <v>532</v>
      </c>
      <c r="X532" s="33">
        <f t="shared" si="102"/>
        <v>1.8383973021664239</v>
      </c>
      <c r="Y532" s="13">
        <v>140163</v>
      </c>
      <c r="Z532" s="10">
        <v>417</v>
      </c>
      <c r="AA532" s="33">
        <f t="shared" si="103"/>
        <v>0.65752908946442024</v>
      </c>
      <c r="AB532" s="11">
        <v>4.2000000000000003E-2</v>
      </c>
      <c r="AC532" s="10">
        <v>336</v>
      </c>
      <c r="AD532" s="33">
        <f t="shared" si="104"/>
        <v>0.43323617058617342</v>
      </c>
      <c r="AE532" s="11">
        <v>0.93900000000000006</v>
      </c>
      <c r="AF532" s="10">
        <v>430</v>
      </c>
      <c r="AG532" s="33">
        <f t="shared" si="105"/>
        <v>0.48063099212126476</v>
      </c>
      <c r="AH532" s="14">
        <v>2.0846160756026086</v>
      </c>
      <c r="AI532" s="10">
        <v>498</v>
      </c>
      <c r="AJ532" s="33">
        <f t="shared" si="106"/>
        <v>6.4511970388351284E-2</v>
      </c>
      <c r="AK532" s="13">
        <v>291347.28887762001</v>
      </c>
      <c r="AL532" s="38"/>
    </row>
    <row r="533" spans="1:38" x14ac:dyDescent="0.25">
      <c r="A533" t="s">
        <v>1134</v>
      </c>
      <c r="B533" s="5" t="s">
        <v>206</v>
      </c>
      <c r="C533" s="6" t="s">
        <v>19</v>
      </c>
      <c r="D533" s="7" t="s">
        <v>20</v>
      </c>
      <c r="E533" s="36">
        <f t="shared" si="96"/>
        <v>-1.6900606801477829</v>
      </c>
      <c r="F533" s="8">
        <v>32.224927526555511</v>
      </c>
      <c r="G533" s="9">
        <f t="shared" si="107"/>
        <v>165</v>
      </c>
      <c r="H533" s="10">
        <v>259</v>
      </c>
      <c r="I533" s="33">
        <f t="shared" si="97"/>
        <v>-6.1546407748113034E-2</v>
      </c>
      <c r="J533" s="11">
        <v>8.4404013879770812E-3</v>
      </c>
      <c r="K533" s="10">
        <v>223</v>
      </c>
      <c r="L533" s="33">
        <f t="shared" si="98"/>
        <v>-3.7505357492873481E-2</v>
      </c>
      <c r="M533" s="11">
        <v>6.8157327586206892E-2</v>
      </c>
      <c r="N533" s="10">
        <v>244</v>
      </c>
      <c r="O533" s="33">
        <f t="shared" si="99"/>
        <v>0.16389265169182674</v>
      </c>
      <c r="P533" s="11">
        <v>5.2999999999999999E-2</v>
      </c>
      <c r="Q533" s="10">
        <v>123</v>
      </c>
      <c r="R533" s="33">
        <f t="shared" si="100"/>
        <v>-0.19229635032513484</v>
      </c>
      <c r="S533" s="12">
        <v>2.5109271831116899</v>
      </c>
      <c r="T533" s="10">
        <v>230</v>
      </c>
      <c r="U533" s="33">
        <f t="shared" si="101"/>
        <v>0.10571170315910453</v>
      </c>
      <c r="V533" s="11">
        <v>7.2999999999999995E-2</v>
      </c>
      <c r="W533" s="10">
        <v>245</v>
      </c>
      <c r="X533" s="33">
        <f t="shared" si="102"/>
        <v>-0.33820949489600688</v>
      </c>
      <c r="Y533" s="13">
        <v>74250</v>
      </c>
      <c r="Z533" s="10">
        <v>106</v>
      </c>
      <c r="AA533" s="33">
        <f t="shared" si="103"/>
        <v>-0.64009138398703447</v>
      </c>
      <c r="AB533" s="11">
        <v>6.9000000000000006E-2</v>
      </c>
      <c r="AC533" s="10">
        <v>133</v>
      </c>
      <c r="AD533" s="33">
        <f t="shared" si="104"/>
        <v>-0.46005957660498509</v>
      </c>
      <c r="AE533" s="11">
        <v>0.88099999999999989</v>
      </c>
      <c r="AF533" s="10">
        <v>56</v>
      </c>
      <c r="AG533" s="33">
        <f t="shared" si="105"/>
        <v>-0.90948561863510347</v>
      </c>
      <c r="AH533" s="14">
        <v>3.5546192264285352</v>
      </c>
      <c r="AI533" s="10">
        <v>83</v>
      </c>
      <c r="AJ533" s="33">
        <f t="shared" si="106"/>
        <v>-0.30749553286612086</v>
      </c>
      <c r="AK533" s="13">
        <v>69555.765274807025</v>
      </c>
      <c r="AL533" s="38"/>
    </row>
    <row r="534" spans="1:38" x14ac:dyDescent="0.25">
      <c r="A534" t="s">
        <v>1135</v>
      </c>
      <c r="B534" s="5" t="s">
        <v>433</v>
      </c>
      <c r="C534" s="6" t="s">
        <v>33</v>
      </c>
      <c r="D534" s="7" t="s">
        <v>34</v>
      </c>
      <c r="E534" s="36">
        <f t="shared" si="96"/>
        <v>3.0769926026127323</v>
      </c>
      <c r="F534" s="8">
        <v>18.963875345237415</v>
      </c>
      <c r="G534" s="9">
        <f t="shared" si="107"/>
        <v>400</v>
      </c>
      <c r="H534" s="10">
        <v>284</v>
      </c>
      <c r="I534" s="33">
        <f t="shared" si="97"/>
        <v>2.9430717061316686E-2</v>
      </c>
      <c r="J534" s="11">
        <v>1.644052506581728E-2</v>
      </c>
      <c r="K534" s="10">
        <v>444</v>
      </c>
      <c r="L534" s="33">
        <f t="shared" si="98"/>
        <v>0.57942099747003006</v>
      </c>
      <c r="M534" s="11">
        <v>3.4807947019867551E-2</v>
      </c>
      <c r="N534" s="10">
        <v>329</v>
      </c>
      <c r="O534" s="33">
        <f t="shared" si="99"/>
        <v>0.42503878963144232</v>
      </c>
      <c r="P534" s="11">
        <v>3.6000000000000004E-2</v>
      </c>
      <c r="Q534" s="10">
        <v>332</v>
      </c>
      <c r="R534" s="33">
        <f t="shared" si="100"/>
        <v>0.42918485556294927</v>
      </c>
      <c r="S534" s="12">
        <v>0.41659119724687554</v>
      </c>
      <c r="T534" s="10">
        <v>407</v>
      </c>
      <c r="U534" s="33">
        <f t="shared" si="101"/>
        <v>0.62167890352599042</v>
      </c>
      <c r="V534" s="11">
        <v>0.04</v>
      </c>
      <c r="W534" s="10">
        <v>447</v>
      </c>
      <c r="X534" s="33">
        <f t="shared" si="102"/>
        <v>0.72204135748946285</v>
      </c>
      <c r="Y534" s="13">
        <v>106357</v>
      </c>
      <c r="Z534" s="10">
        <v>369</v>
      </c>
      <c r="AA534" s="33">
        <f t="shared" si="103"/>
        <v>0.51334903685870326</v>
      </c>
      <c r="AB534" s="11">
        <v>4.4999999999999998E-2</v>
      </c>
      <c r="AC534" s="10">
        <v>296</v>
      </c>
      <c r="AD534" s="33">
        <f t="shared" si="104"/>
        <v>0.31002296407704666</v>
      </c>
      <c r="AE534" s="11">
        <v>0.93099999999999994</v>
      </c>
      <c r="AF534" s="10">
        <v>177</v>
      </c>
      <c r="AG534" s="33">
        <f t="shared" si="105"/>
        <v>-0.26356883400324965</v>
      </c>
      <c r="AH534" s="14">
        <v>2.8715832125911422</v>
      </c>
      <c r="AI534" s="10">
        <v>401</v>
      </c>
      <c r="AJ534" s="33">
        <f t="shared" si="106"/>
        <v>-0.12257609865954583</v>
      </c>
      <c r="AK534" s="13">
        <v>179805.05513493932</v>
      </c>
      <c r="AL534" s="38"/>
    </row>
    <row r="535" spans="1:38" x14ac:dyDescent="0.25">
      <c r="A535" t="s">
        <v>1136</v>
      </c>
      <c r="B535" s="5" t="s">
        <v>259</v>
      </c>
      <c r="C535" s="6" t="s">
        <v>52</v>
      </c>
      <c r="D535" s="7" t="s">
        <v>34</v>
      </c>
      <c r="E535" s="36">
        <f t="shared" si="96"/>
        <v>-0.38352806142487594</v>
      </c>
      <c r="F535" s="8">
        <v>28.590397722549319</v>
      </c>
      <c r="G535" s="9">
        <f t="shared" si="107"/>
        <v>219</v>
      </c>
      <c r="H535" s="10">
        <v>507</v>
      </c>
      <c r="I535" s="33">
        <f t="shared" si="97"/>
        <v>0.86954078367881038</v>
      </c>
      <c r="J535" s="11">
        <v>9.0316067407004708E-2</v>
      </c>
      <c r="K535" s="10">
        <v>79</v>
      </c>
      <c r="L535" s="33">
        <f t="shared" si="98"/>
        <v>-0.66654288691405883</v>
      </c>
      <c r="M535" s="11">
        <v>0.10216140569118333</v>
      </c>
      <c r="N535" s="10">
        <v>110</v>
      </c>
      <c r="O535" s="33">
        <f t="shared" si="99"/>
        <v>-0.49665346192014237</v>
      </c>
      <c r="P535" s="11">
        <v>9.6000000000000002E-2</v>
      </c>
      <c r="Q535" s="10">
        <v>200</v>
      </c>
      <c r="R535" s="33">
        <f t="shared" si="100"/>
        <v>0.15122934878866817</v>
      </c>
      <c r="S535" s="12">
        <v>1.3532763532763534</v>
      </c>
      <c r="T535" s="10">
        <v>130</v>
      </c>
      <c r="U535" s="33">
        <f t="shared" si="101"/>
        <v>-0.37898475779160679</v>
      </c>
      <c r="V535" s="11">
        <v>0.10400000000000001</v>
      </c>
      <c r="W535" s="10">
        <v>253</v>
      </c>
      <c r="X535" s="33">
        <f t="shared" si="102"/>
        <v>-0.30062998045944583</v>
      </c>
      <c r="Y535" s="13">
        <v>75388</v>
      </c>
      <c r="Z535" s="10">
        <v>483</v>
      </c>
      <c r="AA535" s="33">
        <f t="shared" si="103"/>
        <v>0.84976915960537658</v>
      </c>
      <c r="AB535" s="11">
        <v>3.7999999999999999E-2</v>
      </c>
      <c r="AC535" s="10">
        <v>154</v>
      </c>
      <c r="AD535" s="33">
        <f t="shared" si="104"/>
        <v>-0.32144471928221768</v>
      </c>
      <c r="AE535" s="11">
        <v>0.89</v>
      </c>
      <c r="AF535" s="10">
        <v>373</v>
      </c>
      <c r="AG535" s="33">
        <f t="shared" si="105"/>
        <v>0.33269404278328435</v>
      </c>
      <c r="AH535" s="14">
        <v>2.2410545930389851</v>
      </c>
      <c r="AI535" s="10">
        <v>432</v>
      </c>
      <c r="AJ535" s="33">
        <f t="shared" si="106"/>
        <v>-8.2946541010068167E-2</v>
      </c>
      <c r="AK535" s="13">
        <v>203432.26666666666</v>
      </c>
      <c r="AL535" s="38">
        <v>1</v>
      </c>
    </row>
    <row r="536" spans="1:38" x14ac:dyDescent="0.25">
      <c r="A536" t="s">
        <v>1137</v>
      </c>
      <c r="B536" s="5" t="s">
        <v>390</v>
      </c>
      <c r="C536" s="6" t="s">
        <v>47</v>
      </c>
      <c r="D536" s="7" t="s">
        <v>20</v>
      </c>
      <c r="E536" s="36">
        <f t="shared" si="96"/>
        <v>2.3000867569256771</v>
      </c>
      <c r="F536" s="8">
        <v>21.125082352695294</v>
      </c>
      <c r="G536" s="9">
        <f t="shared" si="107"/>
        <v>353</v>
      </c>
      <c r="H536" s="10">
        <v>160</v>
      </c>
      <c r="I536" s="33">
        <f t="shared" si="97"/>
        <v>-0.4380158563620194</v>
      </c>
      <c r="J536" s="11">
        <v>-2.4664647338814349E-2</v>
      </c>
      <c r="K536" s="10">
        <v>193</v>
      </c>
      <c r="L536" s="33">
        <f t="shared" si="98"/>
        <v>-0.1318216703292735</v>
      </c>
      <c r="M536" s="11">
        <v>7.3255813953488375E-2</v>
      </c>
      <c r="N536" s="10">
        <v>379</v>
      </c>
      <c r="O536" s="33">
        <f t="shared" si="99"/>
        <v>0.57865416489003973</v>
      </c>
      <c r="P536" s="11">
        <v>2.6000000000000002E-2</v>
      </c>
      <c r="Q536" s="10">
        <v>62</v>
      </c>
      <c r="R536" s="33">
        <f t="shared" si="100"/>
        <v>-0.76371511632002598</v>
      </c>
      <c r="S536" s="12">
        <v>4.4365572315882877</v>
      </c>
      <c r="T536" s="10">
        <v>499</v>
      </c>
      <c r="U536" s="33">
        <f t="shared" si="101"/>
        <v>0.84057407943921481</v>
      </c>
      <c r="V536" s="11">
        <v>2.6000000000000002E-2</v>
      </c>
      <c r="W536" s="10">
        <v>440</v>
      </c>
      <c r="X536" s="33">
        <f t="shared" si="102"/>
        <v>0.65659092021945942</v>
      </c>
      <c r="Y536" s="13">
        <v>104375</v>
      </c>
      <c r="Z536" s="10">
        <v>352</v>
      </c>
      <c r="AA536" s="33">
        <f t="shared" si="103"/>
        <v>0.46528901932346411</v>
      </c>
      <c r="AB536" s="11">
        <v>4.5999999999999999E-2</v>
      </c>
      <c r="AC536" s="10">
        <v>513</v>
      </c>
      <c r="AD536" s="33">
        <f t="shared" si="104"/>
        <v>1.0030972506908753</v>
      </c>
      <c r="AE536" s="11">
        <v>0.97599999999999998</v>
      </c>
      <c r="AF536" s="10">
        <v>43</v>
      </c>
      <c r="AG536" s="33">
        <f t="shared" si="105"/>
        <v>-1.0941558150914028</v>
      </c>
      <c r="AH536" s="14">
        <v>3.7499019592251006</v>
      </c>
      <c r="AI536" s="10">
        <v>188</v>
      </c>
      <c r="AJ536" s="33">
        <f t="shared" si="106"/>
        <v>-0.25762090348670341</v>
      </c>
      <c r="AK536" s="13">
        <v>99291.106477373556</v>
      </c>
      <c r="AL536" s="38"/>
    </row>
    <row r="537" spans="1:38" x14ac:dyDescent="0.25">
      <c r="A537" t="s">
        <v>1138</v>
      </c>
      <c r="B537" s="5" t="s">
        <v>468</v>
      </c>
      <c r="C537" s="6" t="s">
        <v>91</v>
      </c>
      <c r="D537" s="7" t="s">
        <v>39</v>
      </c>
      <c r="E537" s="36">
        <f t="shared" si="96"/>
        <v>3.8795268710695177</v>
      </c>
      <c r="F537" s="8">
        <v>16.731374850689026</v>
      </c>
      <c r="G537" s="9">
        <f t="shared" si="107"/>
        <v>439</v>
      </c>
      <c r="H537" s="10">
        <v>21</v>
      </c>
      <c r="I537" s="33">
        <f t="shared" si="97"/>
        <v>-1.6778086027571459</v>
      </c>
      <c r="J537" s="11">
        <v>-0.13368650669990656</v>
      </c>
      <c r="K537" s="10">
        <v>478</v>
      </c>
      <c r="L537" s="33">
        <f t="shared" si="98"/>
        <v>0.67137332477915046</v>
      </c>
      <c r="M537" s="11">
        <v>2.9837251356238697E-2</v>
      </c>
      <c r="N537" s="10">
        <v>446</v>
      </c>
      <c r="O537" s="33">
        <f t="shared" si="99"/>
        <v>0.71690800262277754</v>
      </c>
      <c r="P537" s="11">
        <v>1.7000000000000001E-2</v>
      </c>
      <c r="Q537" s="10">
        <v>434</v>
      </c>
      <c r="R537" s="33">
        <f t="shared" si="100"/>
        <v>0.5528057078878641</v>
      </c>
      <c r="S537" s="12">
        <v>0</v>
      </c>
      <c r="T537" s="10">
        <v>514</v>
      </c>
      <c r="U537" s="33">
        <f t="shared" si="101"/>
        <v>0.88748018856347721</v>
      </c>
      <c r="V537" s="11">
        <v>2.3E-2</v>
      </c>
      <c r="W537" s="10">
        <v>435</v>
      </c>
      <c r="X537" s="33">
        <f t="shared" si="102"/>
        <v>0.64007971001007402</v>
      </c>
      <c r="Y537" s="13">
        <v>103875</v>
      </c>
      <c r="Z537" s="10">
        <v>472</v>
      </c>
      <c r="AA537" s="33">
        <f t="shared" si="103"/>
        <v>0.80170914207013755</v>
      </c>
      <c r="AB537" s="11">
        <v>3.9E-2</v>
      </c>
      <c r="AC537" s="10">
        <v>345</v>
      </c>
      <c r="AD537" s="33">
        <f t="shared" si="104"/>
        <v>0.44863782139981234</v>
      </c>
      <c r="AE537" s="11">
        <v>0.94</v>
      </c>
      <c r="AF537" s="10">
        <v>420</v>
      </c>
      <c r="AG537" s="33">
        <f t="shared" si="105"/>
        <v>0.46346045416743048</v>
      </c>
      <c r="AH537" s="14">
        <v>2.1027733616160309</v>
      </c>
      <c r="AI537" s="10">
        <v>397</v>
      </c>
      <c r="AJ537" s="33">
        <f t="shared" si="106"/>
        <v>-0.1293999821279368</v>
      </c>
      <c r="AK537" s="13">
        <v>175736.64388489208</v>
      </c>
      <c r="AL537" s="38"/>
    </row>
    <row r="538" spans="1:38" x14ac:dyDescent="0.25">
      <c r="A538" t="s">
        <v>1139</v>
      </c>
      <c r="B538" s="5" t="s">
        <v>467</v>
      </c>
      <c r="C538" s="6" t="s">
        <v>41</v>
      </c>
      <c r="D538" s="7" t="s">
        <v>34</v>
      </c>
      <c r="E538" s="36">
        <f t="shared" si="96"/>
        <v>3.8763874069223361</v>
      </c>
      <c r="F538" s="8">
        <v>16.740108253780555</v>
      </c>
      <c r="G538" s="9">
        <f t="shared" si="107"/>
        <v>438</v>
      </c>
      <c r="H538" s="10">
        <v>271</v>
      </c>
      <c r="I538" s="33">
        <f t="shared" si="97"/>
        <v>-2.7535330100376263E-2</v>
      </c>
      <c r="J538" s="11">
        <v>1.1431184270690453E-2</v>
      </c>
      <c r="K538" s="10">
        <v>442</v>
      </c>
      <c r="L538" s="33">
        <f t="shared" si="98"/>
        <v>0.56804250542393087</v>
      </c>
      <c r="M538" s="11">
        <v>3.5423037716615695E-2</v>
      </c>
      <c r="N538" s="10">
        <v>506</v>
      </c>
      <c r="O538" s="33">
        <f t="shared" si="99"/>
        <v>0.85516184035551523</v>
      </c>
      <c r="P538" s="11">
        <v>8.0000000000000002E-3</v>
      </c>
      <c r="Q538" s="10">
        <v>422</v>
      </c>
      <c r="R538" s="33">
        <f t="shared" si="100"/>
        <v>0.52597534678691849</v>
      </c>
      <c r="S538" s="12">
        <v>9.0415913200723327E-2</v>
      </c>
      <c r="T538" s="10">
        <v>477</v>
      </c>
      <c r="U538" s="33">
        <f t="shared" si="101"/>
        <v>0.79366797031495251</v>
      </c>
      <c r="V538" s="11">
        <v>2.8999999999999998E-2</v>
      </c>
      <c r="W538" s="10">
        <v>410</v>
      </c>
      <c r="X538" s="33">
        <f t="shared" si="102"/>
        <v>0.50247528412505671</v>
      </c>
      <c r="Y538" s="13">
        <v>99708</v>
      </c>
      <c r="Z538" s="10">
        <v>437</v>
      </c>
      <c r="AA538" s="33">
        <f t="shared" si="103"/>
        <v>0.7055891069996596</v>
      </c>
      <c r="AB538" s="11">
        <v>4.0999999999999995E-2</v>
      </c>
      <c r="AC538" s="10">
        <v>296</v>
      </c>
      <c r="AD538" s="33">
        <f t="shared" si="104"/>
        <v>0.31002296407704666</v>
      </c>
      <c r="AE538" s="11">
        <v>0.93099999999999994</v>
      </c>
      <c r="AF538" s="10">
        <v>343</v>
      </c>
      <c r="AG538" s="33">
        <f t="shared" si="105"/>
        <v>0.25484458730665788</v>
      </c>
      <c r="AH538" s="14">
        <v>2.3233778628677348</v>
      </c>
      <c r="AI538" s="10">
        <v>447</v>
      </c>
      <c r="AJ538" s="33">
        <f t="shared" si="106"/>
        <v>-6.1372185577465599E-2</v>
      </c>
      <c r="AK538" s="13">
        <v>216294.93508137431</v>
      </c>
      <c r="AL538" s="38"/>
    </row>
    <row r="539" spans="1:38" x14ac:dyDescent="0.25">
      <c r="A539" t="s">
        <v>1140</v>
      </c>
      <c r="B539" s="5" t="s">
        <v>140</v>
      </c>
      <c r="C539" s="6" t="s">
        <v>28</v>
      </c>
      <c r="D539" s="7" t="s">
        <v>20</v>
      </c>
      <c r="E539" s="36">
        <f t="shared" si="96"/>
        <v>-3.8366200774884938</v>
      </c>
      <c r="F539" s="8">
        <v>38.196254988192351</v>
      </c>
      <c r="G539" s="9">
        <f t="shared" si="107"/>
        <v>100</v>
      </c>
      <c r="H539" s="10">
        <v>88</v>
      </c>
      <c r="I539" s="33">
        <f t="shared" si="97"/>
        <v>-0.69092457626826964</v>
      </c>
      <c r="J539" s="11">
        <v>-4.6904315196998114E-2</v>
      </c>
      <c r="K539" s="10">
        <v>51</v>
      </c>
      <c r="L539" s="33">
        <f t="shared" si="98"/>
        <v>-0.91790795439323891</v>
      </c>
      <c r="M539" s="11">
        <v>0.1157495256166983</v>
      </c>
      <c r="N539" s="10">
        <v>110</v>
      </c>
      <c r="O539" s="33">
        <f t="shared" si="99"/>
        <v>-0.49665346192014237</v>
      </c>
      <c r="P539" s="11">
        <v>9.6000000000000002E-2</v>
      </c>
      <c r="Q539" s="10">
        <v>434</v>
      </c>
      <c r="R539" s="33">
        <f t="shared" si="100"/>
        <v>0.5528057078878641</v>
      </c>
      <c r="S539" s="12">
        <v>0</v>
      </c>
      <c r="T539" s="10">
        <v>76</v>
      </c>
      <c r="U539" s="33">
        <f t="shared" si="101"/>
        <v>-0.86368121874231785</v>
      </c>
      <c r="V539" s="11">
        <v>0.13500000000000001</v>
      </c>
      <c r="W539" s="10">
        <v>49</v>
      </c>
      <c r="X539" s="33">
        <f t="shared" si="102"/>
        <v>-1.1443197997386176</v>
      </c>
      <c r="Y539" s="13">
        <v>49839</v>
      </c>
      <c r="Z539" s="10">
        <v>23</v>
      </c>
      <c r="AA539" s="33">
        <f t="shared" si="103"/>
        <v>-2.0818919100442059</v>
      </c>
      <c r="AB539" s="11">
        <v>9.9000000000000005E-2</v>
      </c>
      <c r="AC539" s="10">
        <v>259</v>
      </c>
      <c r="AD539" s="33">
        <f t="shared" si="104"/>
        <v>0.18680975756792156</v>
      </c>
      <c r="AE539" s="11">
        <v>0.92299999999999993</v>
      </c>
      <c r="AF539" s="10">
        <v>536</v>
      </c>
      <c r="AG539" s="33">
        <f t="shared" si="105"/>
        <v>1.2954845639454049</v>
      </c>
      <c r="AH539" s="14">
        <v>1.2229348980850634</v>
      </c>
      <c r="AI539" s="10">
        <v>528</v>
      </c>
      <c r="AJ539" s="33">
        <f t="shared" si="106"/>
        <v>0.3545913567201236</v>
      </c>
      <c r="AK539" s="13">
        <v>464293.12598425196</v>
      </c>
      <c r="AL539" s="38"/>
    </row>
    <row r="540" spans="1:38" x14ac:dyDescent="0.25">
      <c r="A540" t="s">
        <v>1141</v>
      </c>
      <c r="B540" s="5" t="s">
        <v>270</v>
      </c>
      <c r="C540" s="6" t="s">
        <v>47</v>
      </c>
      <c r="D540" s="7" t="s">
        <v>20</v>
      </c>
      <c r="E540" s="36">
        <f t="shared" si="96"/>
        <v>2.4860626831477869E-2</v>
      </c>
      <c r="F540" s="8">
        <v>27.454336641626927</v>
      </c>
      <c r="G540" s="9">
        <f t="shared" si="107"/>
        <v>230</v>
      </c>
      <c r="H540" s="10">
        <v>357</v>
      </c>
      <c r="I540" s="33">
        <f t="shared" si="97"/>
        <v>0.20966079719736602</v>
      </c>
      <c r="J540" s="11">
        <v>3.2289156626505999E-2</v>
      </c>
      <c r="K540" s="10">
        <v>198</v>
      </c>
      <c r="L540" s="33">
        <f t="shared" si="98"/>
        <v>-0.11263579085659257</v>
      </c>
      <c r="M540" s="11">
        <v>7.2218676877260163E-2</v>
      </c>
      <c r="N540" s="10">
        <v>169</v>
      </c>
      <c r="O540" s="33">
        <f t="shared" si="99"/>
        <v>-0.11261502377364861</v>
      </c>
      <c r="P540" s="11">
        <v>7.0999999999999994E-2</v>
      </c>
      <c r="Q540" s="10">
        <v>434</v>
      </c>
      <c r="R540" s="33">
        <f t="shared" si="100"/>
        <v>0.5528057078878641</v>
      </c>
      <c r="S540" s="12">
        <v>0</v>
      </c>
      <c r="T540" s="10">
        <v>304</v>
      </c>
      <c r="U540" s="33">
        <f t="shared" si="101"/>
        <v>0.34024224878041631</v>
      </c>
      <c r="V540" s="11">
        <v>5.7999999999999996E-2</v>
      </c>
      <c r="W540" s="10">
        <v>181</v>
      </c>
      <c r="X540" s="33">
        <f t="shared" si="102"/>
        <v>-0.57881085006716992</v>
      </c>
      <c r="Y540" s="13">
        <v>66964</v>
      </c>
      <c r="Z540" s="10">
        <v>167</v>
      </c>
      <c r="AA540" s="33">
        <f t="shared" si="103"/>
        <v>-0.20755122616988256</v>
      </c>
      <c r="AB540" s="11">
        <v>0.06</v>
      </c>
      <c r="AC540" s="10">
        <v>247</v>
      </c>
      <c r="AD540" s="33">
        <f t="shared" si="104"/>
        <v>0.14060480512700138</v>
      </c>
      <c r="AE540" s="11">
        <v>0.92</v>
      </c>
      <c r="AF540" s="10">
        <v>168</v>
      </c>
      <c r="AG540" s="33">
        <f t="shared" si="105"/>
        <v>-0.28936302369006228</v>
      </c>
      <c r="AH540" s="14">
        <v>2.8988597301287502</v>
      </c>
      <c r="AI540" s="10">
        <v>219</v>
      </c>
      <c r="AJ540" s="33">
        <f t="shared" si="106"/>
        <v>-0.2469221224631224</v>
      </c>
      <c r="AK540" s="13">
        <v>105669.73842203549</v>
      </c>
      <c r="AL540" s="38"/>
    </row>
    <row r="541" spans="1:38" ht="22.5" x14ac:dyDescent="0.25">
      <c r="A541" t="s">
        <v>1142</v>
      </c>
      <c r="B541" s="5" t="s">
        <v>379</v>
      </c>
      <c r="C541" s="6" t="s">
        <v>54</v>
      </c>
      <c r="D541" s="7" t="s">
        <v>39</v>
      </c>
      <c r="E541" s="36">
        <f t="shared" si="96"/>
        <v>2.0871673665855277</v>
      </c>
      <c r="F541" s="8">
        <v>21.717384342674329</v>
      </c>
      <c r="G541" s="9">
        <f t="shared" si="107"/>
        <v>342</v>
      </c>
      <c r="H541" s="10">
        <v>172</v>
      </c>
      <c r="I541" s="33">
        <f t="shared" si="97"/>
        <v>-0.39842051181991234</v>
      </c>
      <c r="J541" s="11">
        <v>-2.118280886494428E-2</v>
      </c>
      <c r="K541" s="10">
        <v>548</v>
      </c>
      <c r="L541" s="33">
        <f t="shared" si="98"/>
        <v>0.97521792775742389</v>
      </c>
      <c r="M541" s="11">
        <v>1.3412228796844181E-2</v>
      </c>
      <c r="N541" s="10">
        <v>270</v>
      </c>
      <c r="O541" s="33">
        <f t="shared" si="99"/>
        <v>0.25606187684698517</v>
      </c>
      <c r="P541" s="11">
        <v>4.7E-2</v>
      </c>
      <c r="Q541" s="10">
        <v>434</v>
      </c>
      <c r="R541" s="33">
        <f t="shared" si="100"/>
        <v>0.5528057078878641</v>
      </c>
      <c r="S541" s="12">
        <v>0</v>
      </c>
      <c r="T541" s="10">
        <v>429</v>
      </c>
      <c r="U541" s="33">
        <f t="shared" si="101"/>
        <v>0.66858501265025272</v>
      </c>
      <c r="V541" s="11">
        <v>3.7000000000000005E-2</v>
      </c>
      <c r="W541" s="10">
        <v>293</v>
      </c>
      <c r="X541" s="33">
        <f t="shared" si="102"/>
        <v>-0.1290124615430947</v>
      </c>
      <c r="Y541" s="13">
        <v>80585</v>
      </c>
      <c r="Z541" s="10">
        <v>256</v>
      </c>
      <c r="AA541" s="33">
        <f t="shared" si="103"/>
        <v>0.17692891411202954</v>
      </c>
      <c r="AB541" s="11">
        <v>5.2000000000000005E-2</v>
      </c>
      <c r="AC541" s="10">
        <v>307</v>
      </c>
      <c r="AD541" s="33">
        <f t="shared" si="104"/>
        <v>0.34082626570432795</v>
      </c>
      <c r="AE541" s="11">
        <v>0.93299999999999994</v>
      </c>
      <c r="AF541" s="10">
        <v>419</v>
      </c>
      <c r="AG541" s="33">
        <f t="shared" si="105"/>
        <v>0.46075004773637512</v>
      </c>
      <c r="AH541" s="14">
        <v>2.1056395283554545</v>
      </c>
      <c r="AI541" s="10">
        <v>364</v>
      </c>
      <c r="AJ541" s="33">
        <f t="shared" si="106"/>
        <v>-0.15365925996523502</v>
      </c>
      <c r="AK541" s="13">
        <v>161273.22004003002</v>
      </c>
      <c r="AL541" s="38"/>
    </row>
    <row r="542" spans="1:38" x14ac:dyDescent="0.25">
      <c r="A542" t="s">
        <v>1143</v>
      </c>
      <c r="B542" s="5" t="s">
        <v>373</v>
      </c>
      <c r="C542" s="6" t="s">
        <v>33</v>
      </c>
      <c r="D542" s="7" t="s">
        <v>34</v>
      </c>
      <c r="E542" s="36">
        <f t="shared" si="96"/>
        <v>1.9898646233521722</v>
      </c>
      <c r="F542" s="8">
        <v>21.988062407060411</v>
      </c>
      <c r="G542" s="9">
        <f t="shared" si="107"/>
        <v>336</v>
      </c>
      <c r="H542" s="10">
        <v>365</v>
      </c>
      <c r="I542" s="33">
        <f t="shared" si="97"/>
        <v>0.22763988867501375</v>
      </c>
      <c r="J542" s="11">
        <v>3.387015795774917E-2</v>
      </c>
      <c r="K542" s="10">
        <v>137</v>
      </c>
      <c r="L542" s="33">
        <f t="shared" si="98"/>
        <v>-0.29509254195701773</v>
      </c>
      <c r="M542" s="11">
        <v>8.2081798432039291E-2</v>
      </c>
      <c r="N542" s="10">
        <v>311</v>
      </c>
      <c r="O542" s="33">
        <f t="shared" si="99"/>
        <v>0.39431571457972286</v>
      </c>
      <c r="P542" s="11">
        <v>3.7999999999999999E-2</v>
      </c>
      <c r="Q542" s="10">
        <v>208</v>
      </c>
      <c r="R542" s="33">
        <f t="shared" si="100"/>
        <v>0.17591781142168603</v>
      </c>
      <c r="S542" s="12">
        <v>1.2700784460216661</v>
      </c>
      <c r="T542" s="10">
        <v>405</v>
      </c>
      <c r="U542" s="33">
        <f t="shared" si="101"/>
        <v>0.6060435338179031</v>
      </c>
      <c r="V542" s="11">
        <v>4.0999999999999995E-2</v>
      </c>
      <c r="W542" s="10">
        <v>405</v>
      </c>
      <c r="X542" s="33">
        <f t="shared" si="102"/>
        <v>0.4644334558026329</v>
      </c>
      <c r="Y542" s="13">
        <v>98556</v>
      </c>
      <c r="Z542" s="10">
        <v>267</v>
      </c>
      <c r="AA542" s="33">
        <f t="shared" si="103"/>
        <v>0.22498893164726899</v>
      </c>
      <c r="AB542" s="11">
        <v>5.0999999999999997E-2</v>
      </c>
      <c r="AC542" s="10">
        <v>318</v>
      </c>
      <c r="AD542" s="33">
        <f t="shared" si="104"/>
        <v>0.38703121814524982</v>
      </c>
      <c r="AE542" s="11">
        <v>0.93599999999999994</v>
      </c>
      <c r="AF542" s="10">
        <v>76</v>
      </c>
      <c r="AG542" s="33">
        <f t="shared" si="105"/>
        <v>-0.74839218007689978</v>
      </c>
      <c r="AH542" s="14">
        <v>3.3842681490976241</v>
      </c>
      <c r="AI542" s="10">
        <v>247</v>
      </c>
      <c r="AJ542" s="33">
        <f t="shared" si="106"/>
        <v>-0.23561933489026241</v>
      </c>
      <c r="AK542" s="13">
        <v>112408.48012700785</v>
      </c>
      <c r="AL542" s="38"/>
    </row>
    <row r="543" spans="1:38" x14ac:dyDescent="0.25">
      <c r="A543" t="s">
        <v>1144</v>
      </c>
      <c r="B543" s="5" t="s">
        <v>72</v>
      </c>
      <c r="C543" s="6" t="s">
        <v>52</v>
      </c>
      <c r="D543" s="7" t="s">
        <v>34</v>
      </c>
      <c r="E543" s="36">
        <f t="shared" si="96"/>
        <v>-8.612483596379878</v>
      </c>
      <c r="F543" s="8">
        <v>51.481815601476939</v>
      </c>
      <c r="G543" s="9">
        <f t="shared" si="107"/>
        <v>35</v>
      </c>
      <c r="H543" s="10">
        <v>535</v>
      </c>
      <c r="I543" s="33">
        <f t="shared" si="97"/>
        <v>1.3152626808359136</v>
      </c>
      <c r="J543" s="11">
        <v>0.12951086841492576</v>
      </c>
      <c r="K543" s="10">
        <v>266</v>
      </c>
      <c r="L543" s="33">
        <f t="shared" si="98"/>
        <v>8.1732966222460735E-2</v>
      </c>
      <c r="M543" s="11">
        <v>6.1711624296526296E-2</v>
      </c>
      <c r="N543" s="10">
        <v>25</v>
      </c>
      <c r="O543" s="33">
        <f t="shared" si="99"/>
        <v>-2.1249764396612751</v>
      </c>
      <c r="P543" s="11">
        <v>0.20199999999999999</v>
      </c>
      <c r="Q543" s="10">
        <v>77</v>
      </c>
      <c r="R543" s="33">
        <f t="shared" si="100"/>
        <v>-0.52593911077257383</v>
      </c>
      <c r="S543" s="12">
        <v>3.6352733950455347</v>
      </c>
      <c r="T543" s="10">
        <v>26</v>
      </c>
      <c r="U543" s="33">
        <f t="shared" si="101"/>
        <v>-2.2083230136378385</v>
      </c>
      <c r="V543" s="11">
        <v>0.221</v>
      </c>
      <c r="W543" s="10">
        <v>37</v>
      </c>
      <c r="X543" s="33">
        <f t="shared" si="102"/>
        <v>-1.2918969965901037</v>
      </c>
      <c r="Y543" s="13">
        <v>45370</v>
      </c>
      <c r="Z543" s="10">
        <v>227</v>
      </c>
      <c r="AA543" s="33">
        <f t="shared" si="103"/>
        <v>8.080887904155136E-2</v>
      </c>
      <c r="AB543" s="11">
        <v>5.4000000000000006E-2</v>
      </c>
      <c r="AC543" s="10">
        <v>18</v>
      </c>
      <c r="AD543" s="33">
        <f t="shared" si="104"/>
        <v>-2.7857088494647173</v>
      </c>
      <c r="AE543" s="11">
        <v>0.73</v>
      </c>
      <c r="AF543" s="10">
        <v>237</v>
      </c>
      <c r="AG543" s="33">
        <f t="shared" si="105"/>
        <v>-8.2523590613951384E-2</v>
      </c>
      <c r="AH543" s="14">
        <v>2.6801337498877875</v>
      </c>
      <c r="AI543" s="10">
        <v>30</v>
      </c>
      <c r="AJ543" s="33">
        <f t="shared" si="106"/>
        <v>-0.34026431762411075</v>
      </c>
      <c r="AK543" s="13">
        <v>50018.958531649361</v>
      </c>
      <c r="AL543" s="38">
        <v>1</v>
      </c>
    </row>
    <row r="544" spans="1:38" x14ac:dyDescent="0.25">
      <c r="A544" t="s">
        <v>1145</v>
      </c>
      <c r="B544" s="5" t="s">
        <v>331</v>
      </c>
      <c r="C544" s="6" t="s">
        <v>41</v>
      </c>
      <c r="D544" s="7" t="s">
        <v>34</v>
      </c>
      <c r="E544" s="36">
        <f t="shared" si="96"/>
        <v>1.3538852252107736</v>
      </c>
      <c r="F544" s="8">
        <v>23.757238349669663</v>
      </c>
      <c r="G544" s="9">
        <f t="shared" si="107"/>
        <v>293</v>
      </c>
      <c r="H544" s="10">
        <v>384</v>
      </c>
      <c r="I544" s="33">
        <f t="shared" si="97"/>
        <v>0.28705519588171419</v>
      </c>
      <c r="J544" s="11">
        <v>3.9094875786611638E-2</v>
      </c>
      <c r="K544" s="10">
        <v>396</v>
      </c>
      <c r="L544" s="33">
        <f t="shared" si="98"/>
        <v>0.46583870743659411</v>
      </c>
      <c r="M544" s="11">
        <v>4.0947900331068134E-2</v>
      </c>
      <c r="N544" s="10">
        <v>311</v>
      </c>
      <c r="O544" s="33">
        <f t="shared" si="99"/>
        <v>0.39431571457972286</v>
      </c>
      <c r="P544" s="11">
        <v>3.7999999999999999E-2</v>
      </c>
      <c r="Q544" s="10">
        <v>236</v>
      </c>
      <c r="R544" s="33">
        <f t="shared" si="100"/>
        <v>0.2522422535458087</v>
      </c>
      <c r="S544" s="12">
        <v>1.0128719139058873</v>
      </c>
      <c r="T544" s="10">
        <v>314</v>
      </c>
      <c r="U544" s="33">
        <f t="shared" si="101"/>
        <v>0.37151298819659129</v>
      </c>
      <c r="V544" s="11">
        <v>5.5999999999999994E-2</v>
      </c>
      <c r="W544" s="10">
        <v>372</v>
      </c>
      <c r="X544" s="33">
        <f t="shared" si="102"/>
        <v>0.19388076531164486</v>
      </c>
      <c r="Y544" s="13">
        <v>90363</v>
      </c>
      <c r="Z544" s="10">
        <v>267</v>
      </c>
      <c r="AA544" s="33">
        <f t="shared" si="103"/>
        <v>0.22498893164726899</v>
      </c>
      <c r="AB544" s="11">
        <v>5.0999999999999997E-2</v>
      </c>
      <c r="AC544" s="10">
        <v>215</v>
      </c>
      <c r="AD544" s="33">
        <f t="shared" si="104"/>
        <v>3.279324943151523E-2</v>
      </c>
      <c r="AE544" s="11">
        <v>0.91299999999999992</v>
      </c>
      <c r="AF544" s="10">
        <v>48</v>
      </c>
      <c r="AG544" s="33">
        <f t="shared" si="105"/>
        <v>-1.0063622740678673</v>
      </c>
      <c r="AH544" s="14">
        <v>3.6570631420149802</v>
      </c>
      <c r="AI544" s="10">
        <v>289</v>
      </c>
      <c r="AJ544" s="33">
        <f t="shared" si="106"/>
        <v>-0.20992633925755452</v>
      </c>
      <c r="AK544" s="13">
        <v>127726.68902722093</v>
      </c>
      <c r="AL544" s="38"/>
    </row>
    <row r="545" spans="1:38" x14ac:dyDescent="0.25">
      <c r="A545" t="s">
        <v>1146</v>
      </c>
      <c r="B545" s="5" t="s">
        <v>139</v>
      </c>
      <c r="C545" s="6" t="s">
        <v>28</v>
      </c>
      <c r="D545" s="7" t="s">
        <v>20</v>
      </c>
      <c r="E545" s="36">
        <f t="shared" si="96"/>
        <v>-3.8821453071210299</v>
      </c>
      <c r="F545" s="8">
        <v>38.32289767706407</v>
      </c>
      <c r="G545" s="9">
        <f t="shared" si="107"/>
        <v>99</v>
      </c>
      <c r="H545" s="10">
        <v>451</v>
      </c>
      <c r="I545" s="33">
        <f t="shared" si="97"/>
        <v>0.49409794168816251</v>
      </c>
      <c r="J545" s="11">
        <v>5.7301293900184902E-2</v>
      </c>
      <c r="K545" s="10">
        <v>305</v>
      </c>
      <c r="L545" s="33">
        <f t="shared" si="98"/>
        <v>0.18721896204296709</v>
      </c>
      <c r="M545" s="11">
        <v>5.6009334889148193E-2</v>
      </c>
      <c r="N545" s="10">
        <v>216</v>
      </c>
      <c r="O545" s="33">
        <f t="shared" si="99"/>
        <v>7.1723426536668175E-2</v>
      </c>
      <c r="P545" s="11">
        <v>5.9000000000000004E-2</v>
      </c>
      <c r="Q545" s="10">
        <v>434</v>
      </c>
      <c r="R545" s="33">
        <f t="shared" si="100"/>
        <v>0.5528057078878641</v>
      </c>
      <c r="S545" s="12">
        <v>0</v>
      </c>
      <c r="T545" s="10">
        <v>290</v>
      </c>
      <c r="U545" s="33">
        <f t="shared" si="101"/>
        <v>0.30897150936424139</v>
      </c>
      <c r="V545" s="11">
        <v>0.06</v>
      </c>
      <c r="W545" s="10">
        <v>59</v>
      </c>
      <c r="X545" s="33">
        <f t="shared" si="102"/>
        <v>-1.1127503658182729</v>
      </c>
      <c r="Y545" s="13">
        <v>50795</v>
      </c>
      <c r="Z545" s="10">
        <v>6</v>
      </c>
      <c r="AA545" s="33">
        <f t="shared" si="103"/>
        <v>-3.4275724010308992</v>
      </c>
      <c r="AB545" s="11">
        <v>0.127</v>
      </c>
      <c r="AC545" s="10">
        <v>93</v>
      </c>
      <c r="AD545" s="33">
        <f t="shared" si="104"/>
        <v>-0.76809259287779608</v>
      </c>
      <c r="AE545" s="11">
        <v>0.86099999999999999</v>
      </c>
      <c r="AF545" s="10">
        <v>520</v>
      </c>
      <c r="AG545" s="33">
        <f t="shared" si="105"/>
        <v>1.030466758817453</v>
      </c>
      <c r="AH545" s="14">
        <v>1.5031826165488333</v>
      </c>
      <c r="AI545" s="10">
        <v>525</v>
      </c>
      <c r="AJ545" s="33">
        <f t="shared" si="106"/>
        <v>0.2592939727200762</v>
      </c>
      <c r="AK545" s="13">
        <v>407476.65909090912</v>
      </c>
      <c r="AL545" s="38"/>
    </row>
    <row r="546" spans="1:38" x14ac:dyDescent="0.25">
      <c r="A546" t="s">
        <v>1147</v>
      </c>
      <c r="B546" s="5" t="s">
        <v>577</v>
      </c>
      <c r="C546" s="6" t="s">
        <v>38</v>
      </c>
      <c r="D546" s="7" t="s">
        <v>39</v>
      </c>
      <c r="E546" s="36">
        <f t="shared" si="96"/>
        <v>7.1229971066204438</v>
      </c>
      <c r="F546" s="8">
        <v>7.708646240178183</v>
      </c>
      <c r="G546" s="9">
        <f t="shared" si="107"/>
        <v>554</v>
      </c>
      <c r="H546" s="10">
        <v>539</v>
      </c>
      <c r="I546" s="33">
        <f t="shared" si="97"/>
        <v>1.442030661495608</v>
      </c>
      <c r="J546" s="11">
        <v>0.14065828075392828</v>
      </c>
      <c r="K546" s="10">
        <v>424</v>
      </c>
      <c r="L546" s="33">
        <f t="shared" si="98"/>
        <v>0.53709800340787262</v>
      </c>
      <c r="M546" s="11">
        <v>3.709581432255505E-2</v>
      </c>
      <c r="N546" s="10">
        <v>456</v>
      </c>
      <c r="O546" s="33">
        <f t="shared" si="99"/>
        <v>0.73226954014863721</v>
      </c>
      <c r="P546" s="11">
        <v>1.6E-2</v>
      </c>
      <c r="Q546" s="10">
        <v>427</v>
      </c>
      <c r="R546" s="33">
        <f t="shared" si="100"/>
        <v>0.53189574109249649</v>
      </c>
      <c r="S546" s="12">
        <v>7.0464714794066879E-2</v>
      </c>
      <c r="T546" s="10">
        <v>441</v>
      </c>
      <c r="U546" s="33">
        <f t="shared" si="101"/>
        <v>0.69985575206642769</v>
      </c>
      <c r="V546" s="11">
        <v>3.5000000000000003E-2</v>
      </c>
      <c r="W546" s="10">
        <v>554</v>
      </c>
      <c r="X546" s="33">
        <f t="shared" si="102"/>
        <v>2.5512522917464264</v>
      </c>
      <c r="Y546" s="13">
        <v>161750</v>
      </c>
      <c r="Z546" s="10">
        <v>556</v>
      </c>
      <c r="AA546" s="33">
        <f t="shared" si="103"/>
        <v>1.1861892823520499</v>
      </c>
      <c r="AB546" s="11">
        <v>3.1E-2</v>
      </c>
      <c r="AC546" s="10">
        <v>485</v>
      </c>
      <c r="AD546" s="33">
        <f t="shared" si="104"/>
        <v>0.89528569499539246</v>
      </c>
      <c r="AE546" s="11">
        <v>0.96900000000000008</v>
      </c>
      <c r="AF546" s="10">
        <v>322</v>
      </c>
      <c r="AG546" s="33">
        <f t="shared" si="105"/>
        <v>0.15865079249375327</v>
      </c>
      <c r="AH546" s="14">
        <v>2.425099675534899</v>
      </c>
      <c r="AI546" s="10">
        <v>459</v>
      </c>
      <c r="AJ546" s="33">
        <f t="shared" si="106"/>
        <v>-3.2784240521177427E-2</v>
      </c>
      <c r="AK546" s="13">
        <v>233339.11788746784</v>
      </c>
      <c r="AL546" s="38"/>
    </row>
    <row r="547" spans="1:38" x14ac:dyDescent="0.25">
      <c r="A547" t="s">
        <v>1148</v>
      </c>
      <c r="B547" s="5" t="s">
        <v>380</v>
      </c>
      <c r="C547" s="6" t="s">
        <v>44</v>
      </c>
      <c r="D547" s="7" t="s">
        <v>20</v>
      </c>
      <c r="E547" s="36">
        <f t="shared" si="96"/>
        <v>2.1012917816638588</v>
      </c>
      <c r="F547" s="8">
        <v>21.678092857080557</v>
      </c>
      <c r="G547" s="9">
        <f t="shared" si="107"/>
        <v>343</v>
      </c>
      <c r="H547" s="10">
        <v>452</v>
      </c>
      <c r="I547" s="33">
        <f t="shared" si="97"/>
        <v>0.49568235837170144</v>
      </c>
      <c r="J547" s="11">
        <v>5.7440620455647018E-2</v>
      </c>
      <c r="K547" s="10">
        <v>395</v>
      </c>
      <c r="L547" s="33">
        <f t="shared" si="98"/>
        <v>0.46457481730641631</v>
      </c>
      <c r="M547" s="11">
        <v>4.1016222834404654E-2</v>
      </c>
      <c r="N547" s="10">
        <v>262</v>
      </c>
      <c r="O547" s="33">
        <f t="shared" si="99"/>
        <v>0.24070033932112542</v>
      </c>
      <c r="P547" s="11">
        <v>4.8000000000000001E-2</v>
      </c>
      <c r="Q547" s="10">
        <v>35</v>
      </c>
      <c r="R547" s="33">
        <f t="shared" si="100"/>
        <v>-1.3515780248054283</v>
      </c>
      <c r="S547" s="12">
        <v>6.4176025670410262</v>
      </c>
      <c r="T547" s="10">
        <v>455</v>
      </c>
      <c r="U547" s="33">
        <f t="shared" si="101"/>
        <v>0.73112649148260256</v>
      </c>
      <c r="V547" s="11">
        <v>3.3000000000000002E-2</v>
      </c>
      <c r="W547" s="10">
        <v>422</v>
      </c>
      <c r="X547" s="33">
        <f t="shared" si="102"/>
        <v>0.5667038918395656</v>
      </c>
      <c r="Y547" s="13">
        <v>101653</v>
      </c>
      <c r="Z547" s="10">
        <v>398</v>
      </c>
      <c r="AA547" s="33">
        <f t="shared" si="103"/>
        <v>0.60946907192918143</v>
      </c>
      <c r="AB547" s="11">
        <v>4.2999999999999997E-2</v>
      </c>
      <c r="AC547" s="10">
        <v>526</v>
      </c>
      <c r="AD547" s="33">
        <f t="shared" si="104"/>
        <v>1.0339005523181566</v>
      </c>
      <c r="AE547" s="11">
        <v>0.97799999999999998</v>
      </c>
      <c r="AF547" s="10">
        <v>367</v>
      </c>
      <c r="AG547" s="33">
        <f t="shared" si="105"/>
        <v>0.31364169821053056</v>
      </c>
      <c r="AH547" s="14">
        <v>2.2612018284118007</v>
      </c>
      <c r="AI547" s="10">
        <v>316</v>
      </c>
      <c r="AJ547" s="33">
        <f t="shared" si="106"/>
        <v>-0.19002103557402633</v>
      </c>
      <c r="AK547" s="13">
        <v>139594.26587210633</v>
      </c>
      <c r="AL547" s="38"/>
    </row>
    <row r="548" spans="1:38" x14ac:dyDescent="0.25">
      <c r="A548" t="s">
        <v>1149</v>
      </c>
      <c r="B548" s="5" t="s">
        <v>557</v>
      </c>
      <c r="C548" s="6" t="s">
        <v>61</v>
      </c>
      <c r="D548" s="7" t="s">
        <v>39</v>
      </c>
      <c r="E548" s="36">
        <f t="shared" si="96"/>
        <v>6.0520754650917237</v>
      </c>
      <c r="F548" s="8">
        <v>10.687750296298852</v>
      </c>
      <c r="G548" s="9">
        <f t="shared" si="107"/>
        <v>533</v>
      </c>
      <c r="H548" s="10">
        <v>317</v>
      </c>
      <c r="I548" s="33">
        <f t="shared" si="97"/>
        <v>0.13143535086914634</v>
      </c>
      <c r="J548" s="11">
        <v>2.5410358833204638E-2</v>
      </c>
      <c r="K548" s="10">
        <v>349</v>
      </c>
      <c r="L548" s="33">
        <f t="shared" si="98"/>
        <v>0.31580466944790841</v>
      </c>
      <c r="M548" s="11">
        <v>4.905833716123105E-2</v>
      </c>
      <c r="N548" s="10">
        <v>427</v>
      </c>
      <c r="O548" s="33">
        <f t="shared" si="99"/>
        <v>0.68618492757105798</v>
      </c>
      <c r="P548" s="11">
        <v>1.9E-2</v>
      </c>
      <c r="Q548" s="10">
        <v>400</v>
      </c>
      <c r="R548" s="33">
        <f t="shared" si="100"/>
        <v>0.50423562248514397</v>
      </c>
      <c r="S548" s="12">
        <v>0.16367683645410502</v>
      </c>
      <c r="T548" s="10">
        <v>455</v>
      </c>
      <c r="U548" s="33">
        <f t="shared" si="101"/>
        <v>0.73112649148260256</v>
      </c>
      <c r="V548" s="11">
        <v>3.3000000000000002E-2</v>
      </c>
      <c r="W548" s="10">
        <v>541</v>
      </c>
      <c r="X548" s="33">
        <f t="shared" si="102"/>
        <v>2.0553876267381659</v>
      </c>
      <c r="Y548" s="13">
        <v>146734</v>
      </c>
      <c r="Z548" s="10">
        <v>521</v>
      </c>
      <c r="AA548" s="33">
        <f t="shared" si="103"/>
        <v>0.99394921221109356</v>
      </c>
      <c r="AB548" s="11">
        <v>3.5000000000000003E-2</v>
      </c>
      <c r="AC548" s="10">
        <v>480</v>
      </c>
      <c r="AD548" s="33">
        <f t="shared" si="104"/>
        <v>0.87988404418175015</v>
      </c>
      <c r="AE548" s="11">
        <v>0.96799999999999997</v>
      </c>
      <c r="AF548" s="10">
        <v>388</v>
      </c>
      <c r="AG548" s="33">
        <f t="shared" si="105"/>
        <v>0.36237848617211321</v>
      </c>
      <c r="AH548" s="14">
        <v>2.2096642586062862</v>
      </c>
      <c r="AI548" s="10">
        <v>467</v>
      </c>
      <c r="AJ548" s="33">
        <f t="shared" si="106"/>
        <v>-4.3883448015331486E-3</v>
      </c>
      <c r="AK548" s="13">
        <v>250268.80054340709</v>
      </c>
      <c r="AL548" s="38"/>
    </row>
    <row r="549" spans="1:38" x14ac:dyDescent="0.25">
      <c r="A549" t="s">
        <v>1150</v>
      </c>
      <c r="B549" s="5" t="s">
        <v>98</v>
      </c>
      <c r="C549" s="6" t="s">
        <v>47</v>
      </c>
      <c r="D549" s="7" t="s">
        <v>20</v>
      </c>
      <c r="E549" s="36">
        <f t="shared" si="96"/>
        <v>-6.1274234274359145</v>
      </c>
      <c r="F549" s="8">
        <v>44.568842194349912</v>
      </c>
      <c r="G549" s="9">
        <f t="shared" si="107"/>
        <v>58</v>
      </c>
      <c r="H549" s="10">
        <v>89</v>
      </c>
      <c r="I549" s="33">
        <f t="shared" si="97"/>
        <v>-0.6838913356921239</v>
      </c>
      <c r="J549" s="11">
        <v>-4.6285843305486574E-2</v>
      </c>
      <c r="K549" s="10">
        <v>128</v>
      </c>
      <c r="L549" s="33">
        <f t="shared" si="98"/>
        <v>-0.33302000936322462</v>
      </c>
      <c r="M549" s="11">
        <v>8.4132055378061774E-2</v>
      </c>
      <c r="N549" s="10">
        <v>59</v>
      </c>
      <c r="O549" s="33">
        <f t="shared" si="99"/>
        <v>-1.2493688006872696</v>
      </c>
      <c r="P549" s="11">
        <v>0.14499999999999999</v>
      </c>
      <c r="Q549" s="10">
        <v>32</v>
      </c>
      <c r="R549" s="33">
        <f t="shared" si="100"/>
        <v>-1.6250014907556516</v>
      </c>
      <c r="S549" s="12">
        <v>7.3390151515151514</v>
      </c>
      <c r="T549" s="10">
        <v>77</v>
      </c>
      <c r="U549" s="33">
        <f t="shared" si="101"/>
        <v>-0.81677510961805544</v>
      </c>
      <c r="V549" s="11">
        <v>0.13200000000000001</v>
      </c>
      <c r="W549" s="10">
        <v>102</v>
      </c>
      <c r="X549" s="33">
        <f t="shared" si="102"/>
        <v>-0.84761335227596313</v>
      </c>
      <c r="Y549" s="13">
        <v>58824</v>
      </c>
      <c r="Z549" s="10">
        <v>67</v>
      </c>
      <c r="AA549" s="33">
        <f t="shared" si="103"/>
        <v>-1.0726315418041856</v>
      </c>
      <c r="AB549" s="11">
        <v>7.8E-2</v>
      </c>
      <c r="AC549" s="10">
        <v>247</v>
      </c>
      <c r="AD549" s="33">
        <f t="shared" si="104"/>
        <v>0.14060480512700138</v>
      </c>
      <c r="AE549" s="11">
        <v>0.92</v>
      </c>
      <c r="AF549" s="10">
        <v>27</v>
      </c>
      <c r="AG549" s="33">
        <f t="shared" si="105"/>
        <v>-1.2842530005376513</v>
      </c>
      <c r="AH549" s="14">
        <v>3.9509235565550394</v>
      </c>
      <c r="AI549" s="10">
        <v>48</v>
      </c>
      <c r="AJ549" s="33">
        <f t="shared" si="106"/>
        <v>-0.32538740409415862</v>
      </c>
      <c r="AK549" s="13">
        <v>58888.60037878788</v>
      </c>
      <c r="AL549" s="38"/>
    </row>
    <row r="550" spans="1:38" x14ac:dyDescent="0.25">
      <c r="A550" t="s">
        <v>1151</v>
      </c>
      <c r="B550" s="5" t="s">
        <v>382</v>
      </c>
      <c r="C550" s="6" t="s">
        <v>93</v>
      </c>
      <c r="D550" s="7" t="s">
        <v>34</v>
      </c>
      <c r="E550" s="36">
        <f t="shared" si="96"/>
        <v>2.1829060066825656</v>
      </c>
      <c r="F550" s="8">
        <v>21.451057321181494</v>
      </c>
      <c r="G550" s="9">
        <f t="shared" si="107"/>
        <v>345</v>
      </c>
      <c r="H550" s="10">
        <v>333</v>
      </c>
      <c r="I550" s="33">
        <f t="shared" si="97"/>
        <v>0.16372920975705849</v>
      </c>
      <c r="J550" s="11">
        <v>2.8250137136587972E-2</v>
      </c>
      <c r="K550" s="10">
        <v>206</v>
      </c>
      <c r="L550" s="33">
        <f t="shared" si="98"/>
        <v>-8.8995306698773105E-2</v>
      </c>
      <c r="M550" s="11">
        <v>7.0940735844899752E-2</v>
      </c>
      <c r="N550" s="10">
        <v>274</v>
      </c>
      <c r="O550" s="33">
        <f t="shared" si="99"/>
        <v>0.27142341437284495</v>
      </c>
      <c r="P550" s="11">
        <v>4.5999999999999999E-2</v>
      </c>
      <c r="Q550" s="10">
        <v>434</v>
      </c>
      <c r="R550" s="33">
        <f t="shared" si="100"/>
        <v>0.5528057078878641</v>
      </c>
      <c r="S550" s="12">
        <v>0</v>
      </c>
      <c r="T550" s="10">
        <v>230</v>
      </c>
      <c r="U550" s="33">
        <f t="shared" si="101"/>
        <v>0.10571170315910453</v>
      </c>
      <c r="V550" s="11">
        <v>7.2999999999999995E-2</v>
      </c>
      <c r="W550" s="10">
        <v>330</v>
      </c>
      <c r="X550" s="33">
        <f t="shared" si="102"/>
        <v>4.481755954131407E-2</v>
      </c>
      <c r="Y550" s="13">
        <v>85849</v>
      </c>
      <c r="Z550" s="10">
        <v>398</v>
      </c>
      <c r="AA550" s="33">
        <f t="shared" si="103"/>
        <v>0.60946907192918143</v>
      </c>
      <c r="AB550" s="11">
        <v>4.2999999999999997E-2</v>
      </c>
      <c r="AC550" s="10">
        <v>385</v>
      </c>
      <c r="AD550" s="33">
        <f t="shared" si="104"/>
        <v>0.55644937709529851</v>
      </c>
      <c r="AE550" s="11">
        <v>0.94700000000000006</v>
      </c>
      <c r="AF550" s="10">
        <v>339</v>
      </c>
      <c r="AG550" s="33">
        <f t="shared" si="105"/>
        <v>0.23147227835469117</v>
      </c>
      <c r="AH550" s="14">
        <v>2.3480933202154275</v>
      </c>
      <c r="AI550" s="10">
        <v>387</v>
      </c>
      <c r="AJ550" s="33">
        <f t="shared" si="106"/>
        <v>-0.13728949062514484</v>
      </c>
      <c r="AK550" s="13">
        <v>171032.90513025696</v>
      </c>
      <c r="AL550" s="38"/>
    </row>
    <row r="551" spans="1:38" x14ac:dyDescent="0.25">
      <c r="A551" t="s">
        <v>1152</v>
      </c>
      <c r="B551" s="5" t="s">
        <v>181</v>
      </c>
      <c r="C551" s="6" t="s">
        <v>24</v>
      </c>
      <c r="D551" s="7" t="s">
        <v>20</v>
      </c>
      <c r="E551" s="36">
        <f t="shared" si="96"/>
        <v>-2.4052294033847463</v>
      </c>
      <c r="F551" s="8">
        <v>34.214393386228068</v>
      </c>
      <c r="G551" s="9">
        <f t="shared" si="107"/>
        <v>140</v>
      </c>
      <c r="H551" s="10">
        <v>498</v>
      </c>
      <c r="I551" s="33">
        <f t="shared" si="97"/>
        <v>0.74902721336938372</v>
      </c>
      <c r="J551" s="11">
        <v>7.9718640093786597E-2</v>
      </c>
      <c r="K551" s="10">
        <v>440</v>
      </c>
      <c r="L551" s="33">
        <f t="shared" si="98"/>
        <v>0.56211804484624939</v>
      </c>
      <c r="M551" s="11">
        <v>3.5743298131600328E-2</v>
      </c>
      <c r="N551" s="10">
        <v>207</v>
      </c>
      <c r="O551" s="33">
        <f t="shared" si="99"/>
        <v>5.6361889010808519E-2</v>
      </c>
      <c r="P551" s="11">
        <v>0.06</v>
      </c>
      <c r="Q551" s="10">
        <v>434</v>
      </c>
      <c r="R551" s="33">
        <f t="shared" si="100"/>
        <v>0.5528057078878641</v>
      </c>
      <c r="S551" s="12">
        <v>0</v>
      </c>
      <c r="T551" s="10">
        <v>153</v>
      </c>
      <c r="U551" s="33">
        <f t="shared" si="101"/>
        <v>-0.25390180012690705</v>
      </c>
      <c r="V551" s="11">
        <v>9.6000000000000002E-2</v>
      </c>
      <c r="W551" s="10">
        <v>90</v>
      </c>
      <c r="X551" s="33">
        <f t="shared" si="102"/>
        <v>-0.91838039923338866</v>
      </c>
      <c r="Y551" s="13">
        <v>56681</v>
      </c>
      <c r="Z551" s="10">
        <v>37</v>
      </c>
      <c r="AA551" s="33">
        <f t="shared" si="103"/>
        <v>-1.5532317171565766</v>
      </c>
      <c r="AB551" s="11">
        <v>8.8000000000000009E-2</v>
      </c>
      <c r="AC551" s="10">
        <v>110</v>
      </c>
      <c r="AD551" s="33">
        <f t="shared" si="104"/>
        <v>-0.62947773555503039</v>
      </c>
      <c r="AE551" s="11">
        <v>0.87</v>
      </c>
      <c r="AF551" s="10">
        <v>390</v>
      </c>
      <c r="AG551" s="33">
        <f t="shared" si="105"/>
        <v>0.36391812740766938</v>
      </c>
      <c r="AH551" s="14">
        <v>2.2080361380228068</v>
      </c>
      <c r="AI551" s="10">
        <v>71</v>
      </c>
      <c r="AJ551" s="33">
        <f t="shared" si="106"/>
        <v>-0.31268477846936843</v>
      </c>
      <c r="AK551" s="13">
        <v>66461.927976836771</v>
      </c>
      <c r="AL551" s="38"/>
    </row>
    <row r="552" spans="1:38" x14ac:dyDescent="0.25">
      <c r="A552" t="s">
        <v>1153</v>
      </c>
      <c r="B552" s="5" t="s">
        <v>175</v>
      </c>
      <c r="C552" s="6" t="s">
        <v>81</v>
      </c>
      <c r="D552" s="7" t="s">
        <v>34</v>
      </c>
      <c r="E552" s="36">
        <f t="shared" si="96"/>
        <v>-2.5853905431681241</v>
      </c>
      <c r="F552" s="8">
        <v>34.715568039415416</v>
      </c>
      <c r="G552" s="9">
        <f t="shared" si="107"/>
        <v>134</v>
      </c>
      <c r="H552" s="10">
        <v>329</v>
      </c>
      <c r="I552" s="33">
        <f t="shared" si="97"/>
        <v>0.15884852235947586</v>
      </c>
      <c r="J552" s="11">
        <v>2.7820951196767085E-2</v>
      </c>
      <c r="K552" s="10">
        <v>500</v>
      </c>
      <c r="L552" s="33">
        <f t="shared" si="98"/>
        <v>0.74683112977378474</v>
      </c>
      <c r="M552" s="11">
        <v>2.5758205234732032E-2</v>
      </c>
      <c r="N552" s="10">
        <v>70</v>
      </c>
      <c r="O552" s="33">
        <f t="shared" si="99"/>
        <v>-1.0650303503769529</v>
      </c>
      <c r="P552" s="11">
        <v>0.13300000000000001</v>
      </c>
      <c r="Q552" s="10">
        <v>149</v>
      </c>
      <c r="R552" s="33">
        <f t="shared" si="100"/>
        <v>-3.0540627979965828E-2</v>
      </c>
      <c r="S552" s="12">
        <v>1.965824890367458</v>
      </c>
      <c r="T552" s="10">
        <v>211</v>
      </c>
      <c r="U552" s="33">
        <f t="shared" si="101"/>
        <v>2.7534854618667177E-2</v>
      </c>
      <c r="V552" s="11">
        <v>7.8E-2</v>
      </c>
      <c r="W552" s="10">
        <v>174</v>
      </c>
      <c r="X552" s="33">
        <f t="shared" si="102"/>
        <v>-0.59152448192839668</v>
      </c>
      <c r="Y552" s="13">
        <v>66579</v>
      </c>
      <c r="Z552" s="10">
        <v>289</v>
      </c>
      <c r="AA552" s="33">
        <f t="shared" si="103"/>
        <v>0.27304894918250777</v>
      </c>
      <c r="AB552" s="11">
        <v>0.05</v>
      </c>
      <c r="AC552" s="10">
        <v>51</v>
      </c>
      <c r="AD552" s="33">
        <f t="shared" si="104"/>
        <v>-1.3225520221688589</v>
      </c>
      <c r="AE552" s="11">
        <v>0.82499999999999996</v>
      </c>
      <c r="AF552" s="10">
        <v>211</v>
      </c>
      <c r="AG552" s="33">
        <f t="shared" si="105"/>
        <v>-0.15536169519702053</v>
      </c>
      <c r="AH552" s="14">
        <v>2.7571576789659686</v>
      </c>
      <c r="AI552" s="10">
        <v>198</v>
      </c>
      <c r="AJ552" s="33">
        <f t="shared" si="106"/>
        <v>-0.25562541499674091</v>
      </c>
      <c r="AK552" s="13">
        <v>100480.82020263118</v>
      </c>
      <c r="AL552" s="38"/>
    </row>
    <row r="553" spans="1:38" x14ac:dyDescent="0.25">
      <c r="A553" t="s">
        <v>1154</v>
      </c>
      <c r="B553" s="5" t="s">
        <v>265</v>
      </c>
      <c r="C553" s="6" t="s">
        <v>63</v>
      </c>
      <c r="D553" s="7" t="s">
        <v>34</v>
      </c>
      <c r="E553" s="36">
        <f t="shared" si="96"/>
        <v>-0.19898909329428419</v>
      </c>
      <c r="F553" s="8">
        <v>28.077044768279581</v>
      </c>
      <c r="G553" s="9">
        <f t="shared" si="107"/>
        <v>225</v>
      </c>
      <c r="H553" s="10">
        <v>252</v>
      </c>
      <c r="I553" s="33">
        <f t="shared" si="97"/>
        <v>-8.271479732354596E-2</v>
      </c>
      <c r="J553" s="11">
        <v>6.5789473684210176E-3</v>
      </c>
      <c r="K553" s="10">
        <v>169</v>
      </c>
      <c r="L553" s="33">
        <f t="shared" si="98"/>
        <v>-0.18934161784519737</v>
      </c>
      <c r="M553" s="11">
        <v>7.6365187713310578E-2</v>
      </c>
      <c r="N553" s="10">
        <v>226</v>
      </c>
      <c r="O553" s="33">
        <f t="shared" si="99"/>
        <v>0.10244650158838768</v>
      </c>
      <c r="P553" s="11">
        <v>5.7000000000000002E-2</v>
      </c>
      <c r="Q553" s="10">
        <v>434</v>
      </c>
      <c r="R553" s="33">
        <f t="shared" si="100"/>
        <v>0.5528057078878641</v>
      </c>
      <c r="S553" s="12">
        <v>0</v>
      </c>
      <c r="T553" s="10">
        <v>362</v>
      </c>
      <c r="U553" s="33">
        <f t="shared" si="101"/>
        <v>0.51223131556937829</v>
      </c>
      <c r="V553" s="11">
        <v>4.7E-2</v>
      </c>
      <c r="W553" s="10">
        <v>63</v>
      </c>
      <c r="X553" s="33">
        <f t="shared" si="102"/>
        <v>-1.088677021332989</v>
      </c>
      <c r="Y553" s="13">
        <v>51524</v>
      </c>
      <c r="Z553" s="10">
        <v>213</v>
      </c>
      <c r="AA553" s="33">
        <f t="shared" si="103"/>
        <v>3.2748861506312593E-2</v>
      </c>
      <c r="AB553" s="11">
        <v>5.5E-2</v>
      </c>
      <c r="AC553" s="10">
        <v>162</v>
      </c>
      <c r="AD553" s="33">
        <f t="shared" si="104"/>
        <v>-0.27523976684129575</v>
      </c>
      <c r="AE553" s="11">
        <v>0.89300000000000002</v>
      </c>
      <c r="AF553" s="10">
        <v>386</v>
      </c>
      <c r="AG553" s="33">
        <f t="shared" si="105"/>
        <v>0.35792160260446304</v>
      </c>
      <c r="AH553" s="14">
        <v>2.2143772681744154</v>
      </c>
      <c r="AI553" s="10">
        <v>261</v>
      </c>
      <c r="AJ553" s="33">
        <f t="shared" si="106"/>
        <v>-0.22708395412348722</v>
      </c>
      <c r="AK553" s="13">
        <v>117497.2890575585</v>
      </c>
      <c r="AL553" s="38"/>
    </row>
    <row r="554" spans="1:38" x14ac:dyDescent="0.25">
      <c r="A554" t="s">
        <v>1155</v>
      </c>
      <c r="B554" s="5" t="s">
        <v>27</v>
      </c>
      <c r="C554" s="6" t="s">
        <v>28</v>
      </c>
      <c r="D554" s="7" t="s">
        <v>20</v>
      </c>
      <c r="E554" s="36">
        <f t="shared" si="96"/>
        <v>-20.59733128018766</v>
      </c>
      <c r="F554" s="8">
        <v>84.821424179984348</v>
      </c>
      <c r="G554" s="9">
        <f t="shared" si="107"/>
        <v>5</v>
      </c>
      <c r="H554" s="10">
        <v>109</v>
      </c>
      <c r="I554" s="33">
        <f t="shared" si="97"/>
        <v>-0.59703683618680492</v>
      </c>
      <c r="J554" s="11">
        <v>-3.8648244958924605E-2</v>
      </c>
      <c r="K554" s="10">
        <v>55</v>
      </c>
      <c r="L554" s="33">
        <f t="shared" si="98"/>
        <v>-0.84219950680320077</v>
      </c>
      <c r="M554" s="11">
        <v>0.11165693043016463</v>
      </c>
      <c r="N554" s="10">
        <v>25</v>
      </c>
      <c r="O554" s="33">
        <f t="shared" si="99"/>
        <v>-2.1249764396612751</v>
      </c>
      <c r="P554" s="11">
        <v>0.20199999999999999</v>
      </c>
      <c r="Q554" s="10">
        <v>8</v>
      </c>
      <c r="R554" s="33">
        <f t="shared" si="100"/>
        <v>-4.1729645561769226</v>
      </c>
      <c r="S554" s="12">
        <v>15.925422412118857</v>
      </c>
      <c r="T554" s="10">
        <v>13</v>
      </c>
      <c r="U554" s="33">
        <f t="shared" si="101"/>
        <v>-3.3027988932039616</v>
      </c>
      <c r="V554" s="11">
        <v>0.29100000000000004</v>
      </c>
      <c r="W554" s="10">
        <v>4</v>
      </c>
      <c r="X554" s="33">
        <f t="shared" si="102"/>
        <v>-1.8963063575148631</v>
      </c>
      <c r="Y554" s="13">
        <v>27067</v>
      </c>
      <c r="Z554" s="10">
        <v>1</v>
      </c>
      <c r="AA554" s="33">
        <f t="shared" si="103"/>
        <v>-7.0801337337090677</v>
      </c>
      <c r="AB554" s="11">
        <v>0.20300000000000001</v>
      </c>
      <c r="AC554" s="10">
        <v>37</v>
      </c>
      <c r="AD554" s="33">
        <f t="shared" si="104"/>
        <v>-1.7537982449507949</v>
      </c>
      <c r="AE554" s="11">
        <v>0.79700000000000004</v>
      </c>
      <c r="AF554" s="10">
        <v>375</v>
      </c>
      <c r="AG554" s="33">
        <f t="shared" si="105"/>
        <v>0.33470171353153005</v>
      </c>
      <c r="AH554" s="14">
        <v>2.2389315464521693</v>
      </c>
      <c r="AI554" s="10">
        <v>486</v>
      </c>
      <c r="AJ554" s="33">
        <f t="shared" si="106"/>
        <v>3.9122409575381524E-2</v>
      </c>
      <c r="AK554" s="13">
        <v>276209.9883472519</v>
      </c>
      <c r="AL554" s="38"/>
    </row>
    <row r="555" spans="1:38" x14ac:dyDescent="0.25">
      <c r="A555" t="s">
        <v>1156</v>
      </c>
      <c r="B555" s="5" t="s">
        <v>136</v>
      </c>
      <c r="C555" s="6" t="s">
        <v>28</v>
      </c>
      <c r="D555" s="7" t="s">
        <v>20</v>
      </c>
      <c r="E555" s="36">
        <f t="shared" si="96"/>
        <v>-4.0076189482702604</v>
      </c>
      <c r="F555" s="8">
        <v>38.671941919694476</v>
      </c>
      <c r="G555" s="9">
        <f t="shared" si="107"/>
        <v>96</v>
      </c>
      <c r="H555" s="10">
        <v>26</v>
      </c>
      <c r="I555" s="33">
        <f t="shared" si="97"/>
        <v>-1.4611612664157625</v>
      </c>
      <c r="J555" s="11">
        <v>-0.1146355036171397</v>
      </c>
      <c r="K555" s="10">
        <v>504</v>
      </c>
      <c r="L555" s="33">
        <f t="shared" si="98"/>
        <v>0.75801161390919447</v>
      </c>
      <c r="M555" s="11">
        <v>2.5153818313427435E-2</v>
      </c>
      <c r="N555" s="10">
        <v>149</v>
      </c>
      <c r="O555" s="33">
        <f t="shared" si="99"/>
        <v>-0.23550732398052668</v>
      </c>
      <c r="P555" s="11">
        <v>7.9000000000000001E-2</v>
      </c>
      <c r="Q555" s="10">
        <v>122</v>
      </c>
      <c r="R555" s="33">
        <f t="shared" si="100"/>
        <v>-0.19325034183296164</v>
      </c>
      <c r="S555" s="12">
        <v>2.5141420490257702</v>
      </c>
      <c r="T555" s="10">
        <v>389</v>
      </c>
      <c r="U555" s="33">
        <f t="shared" si="101"/>
        <v>0.55913742469364058</v>
      </c>
      <c r="V555" s="11">
        <v>4.4000000000000004E-2</v>
      </c>
      <c r="W555" s="10">
        <v>164</v>
      </c>
      <c r="X555" s="33">
        <f t="shared" si="102"/>
        <v>-0.625603619800568</v>
      </c>
      <c r="Y555" s="13">
        <v>65547</v>
      </c>
      <c r="Z555" s="10">
        <v>3</v>
      </c>
      <c r="AA555" s="33">
        <f t="shared" si="103"/>
        <v>-4.4368327692709197</v>
      </c>
      <c r="AB555" s="11">
        <v>0.14800000000000002</v>
      </c>
      <c r="AC555" s="10">
        <v>401</v>
      </c>
      <c r="AD555" s="33">
        <f t="shared" si="104"/>
        <v>0.60265432953621867</v>
      </c>
      <c r="AE555" s="11">
        <v>0.95</v>
      </c>
      <c r="AF555" s="10">
        <v>535</v>
      </c>
      <c r="AG555" s="33">
        <f t="shared" si="105"/>
        <v>1.2735540909493221</v>
      </c>
      <c r="AH555" s="14">
        <v>1.2461256607548252</v>
      </c>
      <c r="AI555" s="10">
        <v>538</v>
      </c>
      <c r="AJ555" s="33">
        <f t="shared" si="106"/>
        <v>0.71672897109667111</v>
      </c>
      <c r="AK555" s="13">
        <v>680200.20458830928</v>
      </c>
      <c r="AL555" s="38"/>
    </row>
    <row r="556" spans="1:38" x14ac:dyDescent="0.25">
      <c r="A556" t="s">
        <v>1157</v>
      </c>
      <c r="B556" s="5" t="s">
        <v>128</v>
      </c>
      <c r="C556" s="6" t="s">
        <v>44</v>
      </c>
      <c r="D556" s="7" t="s">
        <v>20</v>
      </c>
      <c r="E556" s="36">
        <f t="shared" si="96"/>
        <v>-4.4390015584961517</v>
      </c>
      <c r="F556" s="8">
        <v>39.871967798366015</v>
      </c>
      <c r="G556" s="9">
        <f t="shared" si="107"/>
        <v>88</v>
      </c>
      <c r="H556" s="10">
        <v>73</v>
      </c>
      <c r="I556" s="33">
        <f t="shared" si="97"/>
        <v>-0.7907943244806781</v>
      </c>
      <c r="J556" s="11">
        <v>-5.568641662136864E-2</v>
      </c>
      <c r="K556" s="10">
        <v>212</v>
      </c>
      <c r="L556" s="33">
        <f t="shared" si="98"/>
        <v>-6.8635432155729967E-2</v>
      </c>
      <c r="M556" s="11">
        <v>6.98401357506475E-2</v>
      </c>
      <c r="N556" s="10">
        <v>102</v>
      </c>
      <c r="O556" s="33">
        <f t="shared" si="99"/>
        <v>-0.57346114954944094</v>
      </c>
      <c r="P556" s="11">
        <v>0.10099999999999999</v>
      </c>
      <c r="Q556" s="10">
        <v>38</v>
      </c>
      <c r="R556" s="33">
        <f t="shared" si="100"/>
        <v>-1.3166707031758489</v>
      </c>
      <c r="S556" s="12">
        <v>6.2999680204669009</v>
      </c>
      <c r="T556" s="10">
        <v>136</v>
      </c>
      <c r="U556" s="33">
        <f t="shared" si="101"/>
        <v>-0.33207864866734416</v>
      </c>
      <c r="V556" s="11">
        <v>0.10099999999999999</v>
      </c>
      <c r="W556" s="10">
        <v>161</v>
      </c>
      <c r="X556" s="33">
        <f t="shared" si="102"/>
        <v>-0.64469057880261738</v>
      </c>
      <c r="Y556" s="13">
        <v>64969</v>
      </c>
      <c r="Z556" s="10">
        <v>88</v>
      </c>
      <c r="AA556" s="33">
        <f t="shared" si="103"/>
        <v>-0.88039147166322995</v>
      </c>
      <c r="AB556" s="11">
        <v>7.400000000000001E-2</v>
      </c>
      <c r="AC556" s="10">
        <v>193</v>
      </c>
      <c r="AD556" s="33">
        <f t="shared" si="104"/>
        <v>-0.10582160789124877</v>
      </c>
      <c r="AE556" s="11">
        <v>0.90400000000000003</v>
      </c>
      <c r="AF556" s="10">
        <v>38</v>
      </c>
      <c r="AG556" s="33">
        <f t="shared" si="105"/>
        <v>-1.1539807407849094</v>
      </c>
      <c r="AH556" s="14">
        <v>3.8131648744272515</v>
      </c>
      <c r="AI556" s="10">
        <v>45</v>
      </c>
      <c r="AJ556" s="33">
        <f t="shared" si="106"/>
        <v>-0.33013909756437493</v>
      </c>
      <c r="AK556" s="13">
        <v>56055.632427246564</v>
      </c>
      <c r="AL556" s="38">
        <v>1</v>
      </c>
    </row>
    <row r="557" spans="1:38" x14ac:dyDescent="0.25">
      <c r="A557" t="s">
        <v>1158</v>
      </c>
      <c r="B557" s="5" t="s">
        <v>135</v>
      </c>
      <c r="C557" s="6" t="s">
        <v>61</v>
      </c>
      <c r="D557" s="7" t="s">
        <v>39</v>
      </c>
      <c r="E557" s="36">
        <f t="shared" si="96"/>
        <v>-4.0162860568512944</v>
      </c>
      <c r="F557" s="8">
        <v>38.696052197540517</v>
      </c>
      <c r="G557" s="9">
        <f t="shared" si="107"/>
        <v>95</v>
      </c>
      <c r="H557" s="10">
        <v>295</v>
      </c>
      <c r="I557" s="33">
        <f t="shared" si="97"/>
        <v>5.7324580196383111E-2</v>
      </c>
      <c r="J557" s="11">
        <v>1.8893387314439902E-2</v>
      </c>
      <c r="K557" s="10">
        <v>544</v>
      </c>
      <c r="L557" s="33">
        <f t="shared" si="98"/>
        <v>0.94265646798330549</v>
      </c>
      <c r="M557" s="11">
        <v>1.5172413793103448E-2</v>
      </c>
      <c r="N557" s="10">
        <v>231</v>
      </c>
      <c r="O557" s="33">
        <f t="shared" si="99"/>
        <v>0.11780803911424756</v>
      </c>
      <c r="P557" s="11">
        <v>5.5999999999999994E-2</v>
      </c>
      <c r="Q557" s="10">
        <v>434</v>
      </c>
      <c r="R557" s="33">
        <f t="shared" si="100"/>
        <v>0.5528057078878641</v>
      </c>
      <c r="S557" s="12">
        <v>0</v>
      </c>
      <c r="T557" s="10">
        <v>148</v>
      </c>
      <c r="U557" s="33">
        <f t="shared" si="101"/>
        <v>-0.28517253954308197</v>
      </c>
      <c r="V557" s="11">
        <v>9.8000000000000004E-2</v>
      </c>
      <c r="W557" s="10">
        <v>73</v>
      </c>
      <c r="X557" s="33">
        <f t="shared" si="102"/>
        <v>-1.0013987641661781</v>
      </c>
      <c r="Y557" s="13">
        <v>54167</v>
      </c>
      <c r="Z557" s="10">
        <v>213</v>
      </c>
      <c r="AA557" s="33">
        <f t="shared" si="103"/>
        <v>3.2748861506312593E-2</v>
      </c>
      <c r="AB557" s="11">
        <v>5.5E-2</v>
      </c>
      <c r="AC557" s="10">
        <v>264</v>
      </c>
      <c r="AD557" s="33">
        <f t="shared" si="104"/>
        <v>0.20221140838156393</v>
      </c>
      <c r="AE557" s="11">
        <v>0.92400000000000004</v>
      </c>
      <c r="AF557" s="10">
        <v>1</v>
      </c>
      <c r="AG557" s="33">
        <f t="shared" si="105"/>
        <v>-15.135347128468869</v>
      </c>
      <c r="AH557" s="14">
        <v>18.598005573197366</v>
      </c>
      <c r="AI557" s="10">
        <v>2</v>
      </c>
      <c r="AJ557" s="33">
        <f t="shared" si="106"/>
        <v>-0.40578899983890998</v>
      </c>
      <c r="AK557" s="13">
        <v>10953.028476821191</v>
      </c>
      <c r="AL557" s="38"/>
    </row>
    <row r="558" spans="1:38" x14ac:dyDescent="0.25">
      <c r="A558" t="s">
        <v>1159</v>
      </c>
      <c r="B558" s="5" t="s">
        <v>232</v>
      </c>
      <c r="C558" s="6" t="s">
        <v>19</v>
      </c>
      <c r="D558" s="7" t="s">
        <v>20</v>
      </c>
      <c r="E558" s="36">
        <f t="shared" si="96"/>
        <v>-0.89861335904656292</v>
      </c>
      <c r="F558" s="8">
        <v>30.023268849518452</v>
      </c>
      <c r="G558" s="9">
        <f t="shared" si="107"/>
        <v>192</v>
      </c>
      <c r="H558" s="10">
        <v>444</v>
      </c>
      <c r="I558" s="33">
        <f t="shared" si="97"/>
        <v>0.47144319388651074</v>
      </c>
      <c r="J558" s="11">
        <v>5.5309136149726879E-2</v>
      </c>
      <c r="K558" s="10">
        <v>124</v>
      </c>
      <c r="L558" s="33">
        <f t="shared" si="98"/>
        <v>-0.35633708985545415</v>
      </c>
      <c r="M558" s="11">
        <v>8.5392514077509113E-2</v>
      </c>
      <c r="N558" s="10">
        <v>173</v>
      </c>
      <c r="O558" s="33">
        <f t="shared" si="99"/>
        <v>-9.7253486247789067E-2</v>
      </c>
      <c r="P558" s="11">
        <v>7.0000000000000007E-2</v>
      </c>
      <c r="Q558" s="10">
        <v>434</v>
      </c>
      <c r="R558" s="33">
        <f t="shared" si="100"/>
        <v>0.5528057078878641</v>
      </c>
      <c r="S558" s="12">
        <v>0</v>
      </c>
      <c r="T558" s="10">
        <v>165</v>
      </c>
      <c r="U558" s="33">
        <f t="shared" si="101"/>
        <v>-0.20699569100264484</v>
      </c>
      <c r="V558" s="11">
        <v>9.3000000000000013E-2</v>
      </c>
      <c r="W558" s="10">
        <v>234</v>
      </c>
      <c r="X558" s="33">
        <f t="shared" si="102"/>
        <v>-0.38166700016710908</v>
      </c>
      <c r="Y558" s="13">
        <v>72934</v>
      </c>
      <c r="Z558" s="10">
        <v>103</v>
      </c>
      <c r="AA558" s="33">
        <f t="shared" si="103"/>
        <v>-0.6881514015222735</v>
      </c>
      <c r="AB558" s="11">
        <v>7.0000000000000007E-2</v>
      </c>
      <c r="AC558" s="10">
        <v>242</v>
      </c>
      <c r="AD558" s="33">
        <f t="shared" si="104"/>
        <v>0.12520315431336074</v>
      </c>
      <c r="AE558" s="11">
        <v>0.91900000000000004</v>
      </c>
      <c r="AF558" s="10">
        <v>97</v>
      </c>
      <c r="AG558" s="33">
        <f t="shared" si="105"/>
        <v>-0.61369626057745419</v>
      </c>
      <c r="AH558" s="14">
        <v>3.2418315905129123</v>
      </c>
      <c r="AI558" s="10">
        <v>75</v>
      </c>
      <c r="AJ558" s="33">
        <f t="shared" si="106"/>
        <v>-0.31162841268548758</v>
      </c>
      <c r="AK558" s="13">
        <v>67091.735103411163</v>
      </c>
      <c r="AL558" s="38">
        <v>1</v>
      </c>
    </row>
    <row r="559" spans="1:38" x14ac:dyDescent="0.25">
      <c r="A559" t="s">
        <v>1160</v>
      </c>
      <c r="B559" s="5" t="s">
        <v>35</v>
      </c>
      <c r="C559" s="6" t="s">
        <v>28</v>
      </c>
      <c r="D559" s="7" t="s">
        <v>20</v>
      </c>
      <c r="E559" s="36">
        <f t="shared" si="96"/>
        <v>-18.048416567338379</v>
      </c>
      <c r="F559" s="8">
        <v>77.730819353925</v>
      </c>
      <c r="G559" s="9">
        <f t="shared" si="107"/>
        <v>9</v>
      </c>
      <c r="H559" s="10">
        <v>139</v>
      </c>
      <c r="I559" s="33">
        <f t="shared" si="97"/>
        <v>-0.5169252628190798</v>
      </c>
      <c r="J559" s="11">
        <v>-3.160358954350373E-2</v>
      </c>
      <c r="K559" s="10">
        <v>173</v>
      </c>
      <c r="L559" s="33">
        <f t="shared" si="98"/>
        <v>-0.17991646302314343</v>
      </c>
      <c r="M559" s="11">
        <v>7.5855689176688251E-2</v>
      </c>
      <c r="N559" s="10">
        <v>10</v>
      </c>
      <c r="O559" s="33">
        <f t="shared" si="99"/>
        <v>-3.1849225289455978</v>
      </c>
      <c r="P559" s="11">
        <v>0.27100000000000002</v>
      </c>
      <c r="Q559" s="10">
        <v>16</v>
      </c>
      <c r="R559" s="33">
        <f t="shared" si="100"/>
        <v>-2.7948277432567106</v>
      </c>
      <c r="S559" s="12">
        <v>11.2812248186946</v>
      </c>
      <c r="T559" s="10">
        <v>15</v>
      </c>
      <c r="U559" s="33">
        <f t="shared" si="101"/>
        <v>-3.2715281537877856</v>
      </c>
      <c r="V559" s="11">
        <v>0.28899999999999998</v>
      </c>
      <c r="W559" s="10">
        <v>14</v>
      </c>
      <c r="X559" s="33">
        <f t="shared" si="102"/>
        <v>-1.6374436038521198</v>
      </c>
      <c r="Y559" s="13">
        <v>34906</v>
      </c>
      <c r="Z559" s="10">
        <v>14</v>
      </c>
      <c r="AA559" s="33">
        <f t="shared" si="103"/>
        <v>-2.5624920853965962</v>
      </c>
      <c r="AB559" s="11">
        <v>0.109</v>
      </c>
      <c r="AC559" s="10">
        <v>1</v>
      </c>
      <c r="AD559" s="33">
        <f t="shared" si="104"/>
        <v>-4.5877019946606703</v>
      </c>
      <c r="AE559" s="11">
        <v>0.61299999999999999</v>
      </c>
      <c r="AF559" s="10">
        <v>512</v>
      </c>
      <c r="AG559" s="33">
        <f t="shared" si="105"/>
        <v>0.97589578579027991</v>
      </c>
      <c r="AH559" s="14">
        <v>1.5608896475078644</v>
      </c>
      <c r="AI559" s="10">
        <v>69</v>
      </c>
      <c r="AJ559" s="33">
        <f t="shared" si="106"/>
        <v>-0.31705588970366344</v>
      </c>
      <c r="AK559" s="13">
        <v>63855.863819500402</v>
      </c>
      <c r="AL559" s="38"/>
    </row>
    <row r="560" spans="1:38" x14ac:dyDescent="0.25">
      <c r="A560" t="s">
        <v>1161</v>
      </c>
      <c r="B560" s="5" t="s">
        <v>302</v>
      </c>
      <c r="C560" s="6" t="s">
        <v>49</v>
      </c>
      <c r="D560" s="7" t="s">
        <v>39</v>
      </c>
      <c r="E560" s="36">
        <f t="shared" si="96"/>
        <v>0.84150890463518335</v>
      </c>
      <c r="F560" s="8">
        <v>25.182573608286702</v>
      </c>
      <c r="G560" s="9">
        <f t="shared" si="107"/>
        <v>263</v>
      </c>
      <c r="H560" s="10">
        <v>339</v>
      </c>
      <c r="I560" s="33">
        <f t="shared" si="97"/>
        <v>0.17891220065757829</v>
      </c>
      <c r="J560" s="11">
        <v>2.9585261820491926E-2</v>
      </c>
      <c r="K560" s="10">
        <v>378</v>
      </c>
      <c r="L560" s="33">
        <f t="shared" si="98"/>
        <v>0.41449891891383306</v>
      </c>
      <c r="M560" s="11">
        <v>4.3723191306834427E-2</v>
      </c>
      <c r="N560" s="10">
        <v>244</v>
      </c>
      <c r="O560" s="33">
        <f t="shared" si="99"/>
        <v>0.16389265169182674</v>
      </c>
      <c r="P560" s="11">
        <v>5.2999999999999999E-2</v>
      </c>
      <c r="Q560" s="10">
        <v>267</v>
      </c>
      <c r="R560" s="33">
        <f t="shared" si="100"/>
        <v>0.31449229434621978</v>
      </c>
      <c r="S560" s="12">
        <v>0.80309485333725084</v>
      </c>
      <c r="T560" s="10">
        <v>282</v>
      </c>
      <c r="U560" s="33">
        <f t="shared" si="101"/>
        <v>0.26206540023997899</v>
      </c>
      <c r="V560" s="11">
        <v>6.3E-2</v>
      </c>
      <c r="W560" s="10">
        <v>287</v>
      </c>
      <c r="X560" s="33">
        <f t="shared" si="102"/>
        <v>-0.15757685520533132</v>
      </c>
      <c r="Y560" s="13">
        <v>79720</v>
      </c>
      <c r="Z560" s="10">
        <v>303</v>
      </c>
      <c r="AA560" s="33">
        <f t="shared" si="103"/>
        <v>0.32110896671774686</v>
      </c>
      <c r="AB560" s="11">
        <v>4.9000000000000002E-2</v>
      </c>
      <c r="AC560" s="10">
        <v>193</v>
      </c>
      <c r="AD560" s="33">
        <f t="shared" si="104"/>
        <v>-0.10582160789124877</v>
      </c>
      <c r="AE560" s="11">
        <v>0.90400000000000003</v>
      </c>
      <c r="AF560" s="10">
        <v>206</v>
      </c>
      <c r="AG560" s="33">
        <f t="shared" si="105"/>
        <v>-0.16883232409739266</v>
      </c>
      <c r="AH560" s="14">
        <v>2.7714024313658263</v>
      </c>
      <c r="AI560" s="10">
        <v>206</v>
      </c>
      <c r="AJ560" s="33">
        <f t="shared" si="106"/>
        <v>-0.25118657653005416</v>
      </c>
      <c r="AK560" s="13">
        <v>103127.26345428725</v>
      </c>
      <c r="AL560" s="38">
        <v>1</v>
      </c>
    </row>
    <row r="561" spans="1:39" x14ac:dyDescent="0.25">
      <c r="A561" t="s">
        <v>1162</v>
      </c>
      <c r="B561" s="5" t="s">
        <v>69</v>
      </c>
      <c r="C561" s="6" t="s">
        <v>47</v>
      </c>
      <c r="D561" s="7" t="s">
        <v>20</v>
      </c>
      <c r="E561" s="36">
        <f t="shared" si="96"/>
        <v>-8.7393545669020849</v>
      </c>
      <c r="F561" s="8">
        <v>51.83474695352912</v>
      </c>
      <c r="G561" s="9">
        <f t="shared" si="107"/>
        <v>33</v>
      </c>
      <c r="H561" s="10">
        <v>159</v>
      </c>
      <c r="I561" s="33">
        <f t="shared" si="97"/>
        <v>-0.44299123441071925</v>
      </c>
      <c r="J561" s="11">
        <v>-2.5102159953298342E-2</v>
      </c>
      <c r="K561" s="10">
        <v>56</v>
      </c>
      <c r="L561" s="33">
        <f t="shared" si="98"/>
        <v>-0.83981940550471457</v>
      </c>
      <c r="M561" s="11">
        <v>0.11152826855123675</v>
      </c>
      <c r="N561" s="10">
        <v>31</v>
      </c>
      <c r="O561" s="33">
        <f t="shared" si="99"/>
        <v>-1.8945533767733791</v>
      </c>
      <c r="P561" s="11">
        <v>0.187</v>
      </c>
      <c r="Q561" s="10">
        <v>33</v>
      </c>
      <c r="R561" s="33">
        <f t="shared" si="100"/>
        <v>-1.5794850258351905</v>
      </c>
      <c r="S561" s="12">
        <v>7.1856287425149707</v>
      </c>
      <c r="T561" s="10">
        <v>27</v>
      </c>
      <c r="U561" s="33">
        <f t="shared" si="101"/>
        <v>-2.1926876439297511</v>
      </c>
      <c r="V561" s="11">
        <v>0.22</v>
      </c>
      <c r="W561" s="10">
        <v>65</v>
      </c>
      <c r="X561" s="33">
        <f t="shared" si="102"/>
        <v>-1.0755340980063182</v>
      </c>
      <c r="Y561" s="13">
        <v>51922</v>
      </c>
      <c r="Z561" s="10">
        <v>111</v>
      </c>
      <c r="AA561" s="33">
        <f t="shared" si="103"/>
        <v>-0.59203136645179533</v>
      </c>
      <c r="AB561" s="11">
        <v>6.8000000000000005E-2</v>
      </c>
      <c r="AC561" s="10">
        <v>110</v>
      </c>
      <c r="AD561" s="33">
        <f t="shared" si="104"/>
        <v>-0.62947773555503039</v>
      </c>
      <c r="AE561" s="11">
        <v>0.87</v>
      </c>
      <c r="AF561" s="10">
        <v>20</v>
      </c>
      <c r="AG561" s="33">
        <f t="shared" si="105"/>
        <v>-1.494336374235993</v>
      </c>
      <c r="AH561" s="14">
        <v>4.1730798986080062</v>
      </c>
      <c r="AI561" s="10">
        <v>50</v>
      </c>
      <c r="AJ561" s="33">
        <f t="shared" si="106"/>
        <v>-0.32519426725105249</v>
      </c>
      <c r="AK561" s="13">
        <v>59003.748902195606</v>
      </c>
      <c r="AL561" s="38">
        <v>1</v>
      </c>
    </row>
    <row r="562" spans="1:39" ht="17.25" customHeight="1" x14ac:dyDescent="0.25">
      <c r="A562" t="s">
        <v>1163</v>
      </c>
      <c r="B562" s="5" t="s">
        <v>278</v>
      </c>
      <c r="C562" s="6" t="s">
        <v>47</v>
      </c>
      <c r="D562" s="7" t="s">
        <v>20</v>
      </c>
      <c r="E562" s="36">
        <f t="shared" si="96"/>
        <v>0.22481813714039101</v>
      </c>
      <c r="F562" s="8">
        <v>26.898092181796297</v>
      </c>
      <c r="G562" s="9">
        <f t="shared" si="107"/>
        <v>239</v>
      </c>
      <c r="H562" s="10">
        <v>179</v>
      </c>
      <c r="I562" s="33">
        <f t="shared" si="97"/>
        <v>-0.36887759783703383</v>
      </c>
      <c r="J562" s="11">
        <v>-1.8584936419954401E-2</v>
      </c>
      <c r="K562" s="10">
        <v>314</v>
      </c>
      <c r="L562" s="33">
        <f t="shared" si="98"/>
        <v>0.21795502225361715</v>
      </c>
      <c r="M562" s="11">
        <v>5.434782608695652E-2</v>
      </c>
      <c r="N562" s="10">
        <v>151</v>
      </c>
      <c r="O562" s="33">
        <f t="shared" si="99"/>
        <v>-0.22014578645466693</v>
      </c>
      <c r="P562" s="11">
        <v>7.8E-2</v>
      </c>
      <c r="Q562" s="10">
        <v>148</v>
      </c>
      <c r="R562" s="33">
        <f t="shared" si="100"/>
        <v>-3.8710160105076316E-2</v>
      </c>
      <c r="S562" s="12">
        <v>1.9933554817275749</v>
      </c>
      <c r="T562" s="10">
        <v>499</v>
      </c>
      <c r="U562" s="33">
        <f t="shared" si="101"/>
        <v>0.84057407943921481</v>
      </c>
      <c r="V562" s="11">
        <v>2.6000000000000002E-2</v>
      </c>
      <c r="W562" s="10">
        <v>286</v>
      </c>
      <c r="X562" s="33">
        <f t="shared" si="102"/>
        <v>-0.15978935737338898</v>
      </c>
      <c r="Y562" s="13">
        <v>79653</v>
      </c>
      <c r="Z562" s="10">
        <v>238</v>
      </c>
      <c r="AA562" s="33">
        <f t="shared" si="103"/>
        <v>0.12886889657679079</v>
      </c>
      <c r="AB562" s="11">
        <v>5.2999999999999999E-2</v>
      </c>
      <c r="AC562" s="10">
        <v>234</v>
      </c>
      <c r="AD562" s="33">
        <f t="shared" si="104"/>
        <v>9.4399852686079477E-2</v>
      </c>
      <c r="AE562" s="11">
        <v>0.91700000000000004</v>
      </c>
      <c r="AF562" s="10">
        <v>28</v>
      </c>
      <c r="AG562" s="33">
        <f t="shared" si="105"/>
        <v>-1.2530872423014754</v>
      </c>
      <c r="AH562" s="14">
        <v>3.9179667797993609</v>
      </c>
      <c r="AI562" s="10">
        <v>144</v>
      </c>
      <c r="AJ562" s="33">
        <f t="shared" si="106"/>
        <v>-0.2775077326293558</v>
      </c>
      <c r="AK562" s="13">
        <v>87434.544186046507</v>
      </c>
      <c r="AL562" s="38"/>
    </row>
    <row r="563" spans="1:39" x14ac:dyDescent="0.25">
      <c r="A563" t="s">
        <v>1164</v>
      </c>
      <c r="B563" s="5" t="s">
        <v>568</v>
      </c>
      <c r="C563" s="6" t="s">
        <v>93</v>
      </c>
      <c r="D563" s="7" t="s">
        <v>34</v>
      </c>
      <c r="E563" s="36">
        <f t="shared" si="96"/>
        <v>6.4797407460875514</v>
      </c>
      <c r="F563" s="8">
        <v>9.4980653334868563</v>
      </c>
      <c r="G563" s="9">
        <f t="shared" si="107"/>
        <v>545</v>
      </c>
      <c r="H563" s="10">
        <v>386</v>
      </c>
      <c r="I563" s="33">
        <f t="shared" si="97"/>
        <v>0.2982277697938952</v>
      </c>
      <c r="J563" s="11">
        <v>4.0077342239409397E-2</v>
      </c>
      <c r="K563" s="10">
        <v>553</v>
      </c>
      <c r="L563" s="33">
        <f t="shared" si="98"/>
        <v>1.0217781138922808</v>
      </c>
      <c r="M563" s="11">
        <v>1.0895310279488394E-2</v>
      </c>
      <c r="N563" s="10">
        <v>512</v>
      </c>
      <c r="O563" s="33">
        <f t="shared" si="99"/>
        <v>0.87052337788137502</v>
      </c>
      <c r="P563" s="11">
        <v>6.9999999999999993E-3</v>
      </c>
      <c r="Q563" s="10">
        <v>351</v>
      </c>
      <c r="R563" s="33">
        <f t="shared" si="100"/>
        <v>0.45250359743443885</v>
      </c>
      <c r="S563" s="12">
        <v>0.33800912624640866</v>
      </c>
      <c r="T563" s="10">
        <v>536</v>
      </c>
      <c r="U563" s="33">
        <f t="shared" si="101"/>
        <v>0.98129240681200192</v>
      </c>
      <c r="V563" s="11">
        <v>1.7000000000000001E-2</v>
      </c>
      <c r="W563" s="10">
        <v>531</v>
      </c>
      <c r="X563" s="33">
        <f t="shared" si="102"/>
        <v>1.8282924415182802</v>
      </c>
      <c r="Y563" s="13">
        <v>139857</v>
      </c>
      <c r="Z563" s="10">
        <v>534</v>
      </c>
      <c r="AA563" s="33">
        <f t="shared" si="103"/>
        <v>1.0420092297463326</v>
      </c>
      <c r="AB563" s="11">
        <v>3.4000000000000002E-2</v>
      </c>
      <c r="AC563" s="10">
        <v>461</v>
      </c>
      <c r="AD563" s="33">
        <f t="shared" si="104"/>
        <v>0.81827744092718935</v>
      </c>
      <c r="AE563" s="11">
        <v>0.96400000000000008</v>
      </c>
      <c r="AF563" s="10">
        <v>436</v>
      </c>
      <c r="AG563" s="33">
        <f t="shared" si="105"/>
        <v>0.50301029483624871</v>
      </c>
      <c r="AH563" s="14">
        <v>2.0609506900876382</v>
      </c>
      <c r="AI563" s="10">
        <v>511</v>
      </c>
      <c r="AJ563" s="33">
        <f t="shared" si="106"/>
        <v>0.12435282854931104</v>
      </c>
      <c r="AK563" s="13">
        <v>327024.51309785363</v>
      </c>
      <c r="AL563" s="38"/>
    </row>
    <row r="564" spans="1:39" x14ac:dyDescent="0.25">
      <c r="A564" t="s">
        <v>1165</v>
      </c>
      <c r="B564" s="5" t="s">
        <v>226</v>
      </c>
      <c r="C564" s="6" t="s">
        <v>33</v>
      </c>
      <c r="D564" s="7" t="s">
        <v>34</v>
      </c>
      <c r="E564" s="36">
        <f t="shared" si="96"/>
        <v>-1.0936528652262287</v>
      </c>
      <c r="F564" s="8">
        <v>30.565832340096705</v>
      </c>
      <c r="G564" s="9">
        <f t="shared" si="107"/>
        <v>186</v>
      </c>
      <c r="H564" s="10">
        <v>517</v>
      </c>
      <c r="I564" s="33">
        <f t="shared" si="97"/>
        <v>0.98956696417459444</v>
      </c>
      <c r="J564" s="11">
        <v>0.10087063582798339</v>
      </c>
      <c r="K564" s="10">
        <v>209</v>
      </c>
      <c r="L564" s="33">
        <f t="shared" si="98"/>
        <v>-8.195468850470472E-2</v>
      </c>
      <c r="M564" s="11">
        <v>7.0560138949196702E-2</v>
      </c>
      <c r="N564" s="10">
        <v>131</v>
      </c>
      <c r="O564" s="33">
        <f t="shared" si="99"/>
        <v>-0.34303808666154478</v>
      </c>
      <c r="P564" s="11">
        <v>8.5999999999999993E-2</v>
      </c>
      <c r="Q564" s="10">
        <v>114</v>
      </c>
      <c r="R564" s="33">
        <f t="shared" si="100"/>
        <v>-0.25317679637795998</v>
      </c>
      <c r="S564" s="12">
        <v>2.7160888320818022</v>
      </c>
      <c r="T564" s="10">
        <v>304</v>
      </c>
      <c r="U564" s="33">
        <f t="shared" si="101"/>
        <v>0.34024224878041631</v>
      </c>
      <c r="V564" s="11">
        <v>5.7999999999999996E-2</v>
      </c>
      <c r="W564" s="10">
        <v>276</v>
      </c>
      <c r="X564" s="33">
        <f t="shared" si="102"/>
        <v>-0.19099554466912724</v>
      </c>
      <c r="Y564" s="13">
        <v>78708</v>
      </c>
      <c r="Z564" s="10">
        <v>135</v>
      </c>
      <c r="AA564" s="33">
        <f t="shared" si="103"/>
        <v>-0.39979129631083893</v>
      </c>
      <c r="AB564" s="11">
        <v>6.4000000000000001E-2</v>
      </c>
      <c r="AC564" s="10">
        <v>146</v>
      </c>
      <c r="AD564" s="33">
        <f t="shared" si="104"/>
        <v>-0.36764967172313956</v>
      </c>
      <c r="AE564" s="11">
        <v>0.88700000000000001</v>
      </c>
      <c r="AF564" s="10">
        <v>187</v>
      </c>
      <c r="AG564" s="33">
        <f t="shared" si="105"/>
        <v>-0.23775667942226925</v>
      </c>
      <c r="AH564" s="14">
        <v>2.8442876977616334</v>
      </c>
      <c r="AI564" s="10">
        <v>323</v>
      </c>
      <c r="AJ564" s="33">
        <f t="shared" si="106"/>
        <v>-0.18683046930375824</v>
      </c>
      <c r="AK564" s="13">
        <v>141496.48705863557</v>
      </c>
      <c r="AL564" s="38"/>
    </row>
    <row r="565" spans="1:39" x14ac:dyDescent="0.25">
      <c r="A565" t="s">
        <v>1166</v>
      </c>
      <c r="B565" s="5" t="s">
        <v>291</v>
      </c>
      <c r="C565" s="6" t="s">
        <v>44</v>
      </c>
      <c r="D565" s="7" t="s">
        <v>20</v>
      </c>
      <c r="E565" s="36">
        <f t="shared" si="96"/>
        <v>0.66585603803702131</v>
      </c>
      <c r="F565" s="8">
        <v>25.671207087207556</v>
      </c>
      <c r="G565" s="9">
        <f t="shared" si="107"/>
        <v>252</v>
      </c>
      <c r="H565" s="10">
        <v>537</v>
      </c>
      <c r="I565" s="33">
        <f t="shared" si="97"/>
        <v>1.3836985655618188</v>
      </c>
      <c r="J565" s="11">
        <v>0.13552881570614317</v>
      </c>
      <c r="K565" s="10">
        <v>243</v>
      </c>
      <c r="L565" s="33">
        <f t="shared" si="98"/>
        <v>3.6608282788660698E-2</v>
      </c>
      <c r="M565" s="11">
        <v>6.4150943396226415E-2</v>
      </c>
      <c r="N565" s="10">
        <v>253</v>
      </c>
      <c r="O565" s="33">
        <f t="shared" si="99"/>
        <v>0.20997726426940588</v>
      </c>
      <c r="P565" s="11">
        <v>0.05</v>
      </c>
      <c r="Q565" s="10">
        <v>434</v>
      </c>
      <c r="R565" s="33">
        <f t="shared" si="100"/>
        <v>0.5528057078878641</v>
      </c>
      <c r="S565" s="12">
        <v>0</v>
      </c>
      <c r="T565" s="10">
        <v>314</v>
      </c>
      <c r="U565" s="33">
        <f t="shared" si="101"/>
        <v>0.37151298819659129</v>
      </c>
      <c r="V565" s="11">
        <v>5.5999999999999994E-2</v>
      </c>
      <c r="W565" s="10">
        <v>358</v>
      </c>
      <c r="X565" s="33">
        <f t="shared" si="102"/>
        <v>0.13685104524842792</v>
      </c>
      <c r="Y565" s="13">
        <v>88636</v>
      </c>
      <c r="Z565" s="10">
        <v>174</v>
      </c>
      <c r="AA565" s="33">
        <f t="shared" si="103"/>
        <v>-0.15949120863464381</v>
      </c>
      <c r="AB565" s="11">
        <v>5.9000000000000004E-2</v>
      </c>
      <c r="AC565" s="10">
        <v>88</v>
      </c>
      <c r="AD565" s="33">
        <f t="shared" si="104"/>
        <v>-0.81429754531871801</v>
      </c>
      <c r="AE565" s="11">
        <v>0.85799999999999998</v>
      </c>
      <c r="AF565" s="10">
        <v>378</v>
      </c>
      <c r="AG565" s="33">
        <f t="shared" si="105"/>
        <v>0.33621430979950773</v>
      </c>
      <c r="AH565" s="14">
        <v>2.23733202504321</v>
      </c>
      <c r="AI565" s="10">
        <v>132</v>
      </c>
      <c r="AJ565" s="33">
        <f t="shared" si="106"/>
        <v>-0.28253001259761101</v>
      </c>
      <c r="AK565" s="13">
        <v>84440.252091466813</v>
      </c>
      <c r="AL565" s="38"/>
    </row>
    <row r="566" spans="1:39" x14ac:dyDescent="0.25">
      <c r="A566" t="s">
        <v>1167</v>
      </c>
      <c r="B566" s="5" t="s">
        <v>45</v>
      </c>
      <c r="C566" s="6" t="s">
        <v>19</v>
      </c>
      <c r="D566" s="7" t="s">
        <v>20</v>
      </c>
      <c r="E566" s="36">
        <f t="shared" si="96"/>
        <v>-14.688708452209003</v>
      </c>
      <c r="F566" s="8">
        <v>68.384738665074693</v>
      </c>
      <c r="G566" s="9">
        <f t="shared" si="107"/>
        <v>15</v>
      </c>
      <c r="H566" s="10">
        <v>291</v>
      </c>
      <c r="I566" s="33">
        <f t="shared" si="97"/>
        <v>5.0949110082654993E-2</v>
      </c>
      <c r="J566" s="11">
        <v>1.8332756831546115E-2</v>
      </c>
      <c r="K566" s="10">
        <v>52</v>
      </c>
      <c r="L566" s="33">
        <f t="shared" si="98"/>
        <v>-0.89654301826548433</v>
      </c>
      <c r="M566" s="11">
        <v>0.11459459459459459</v>
      </c>
      <c r="N566" s="10">
        <v>13</v>
      </c>
      <c r="O566" s="33">
        <f t="shared" si="99"/>
        <v>-3.0159456161611407</v>
      </c>
      <c r="P566" s="11">
        <v>0.26</v>
      </c>
      <c r="Q566" s="10">
        <v>20</v>
      </c>
      <c r="R566" s="33">
        <f t="shared" si="100"/>
        <v>-2.2694858090077998</v>
      </c>
      <c r="S566" s="12">
        <v>9.5108695652173907</v>
      </c>
      <c r="T566" s="10">
        <v>20</v>
      </c>
      <c r="U566" s="33">
        <f t="shared" si="101"/>
        <v>-2.6461133654642879</v>
      </c>
      <c r="V566" s="11">
        <v>0.249</v>
      </c>
      <c r="W566" s="10">
        <v>23</v>
      </c>
      <c r="X566" s="33">
        <f t="shared" si="102"/>
        <v>-1.4390779243965646</v>
      </c>
      <c r="Y566" s="13">
        <v>40913</v>
      </c>
      <c r="Z566" s="10">
        <v>51</v>
      </c>
      <c r="AA566" s="33">
        <f t="shared" si="103"/>
        <v>-1.3129316294803812</v>
      </c>
      <c r="AB566" s="11">
        <v>8.3000000000000004E-2</v>
      </c>
      <c r="AC566" s="10">
        <v>19</v>
      </c>
      <c r="AD566" s="33">
        <f t="shared" si="104"/>
        <v>-2.5238807856328269</v>
      </c>
      <c r="AE566" s="11">
        <v>0.747</v>
      </c>
      <c r="AF566" s="10">
        <v>2</v>
      </c>
      <c r="AG566" s="33">
        <f t="shared" si="105"/>
        <v>-4.6945260614303113</v>
      </c>
      <c r="AH566" s="14">
        <v>7.5571765182841508</v>
      </c>
      <c r="AI566" s="10">
        <v>6</v>
      </c>
      <c r="AJ566" s="33">
        <f t="shared" si="106"/>
        <v>-0.38497331865086531</v>
      </c>
      <c r="AK566" s="13">
        <v>23363.37398097826</v>
      </c>
      <c r="AL566" s="38"/>
    </row>
    <row r="567" spans="1:39" x14ac:dyDescent="0.25">
      <c r="A567" t="s">
        <v>1168</v>
      </c>
      <c r="B567" s="5" t="s">
        <v>413</v>
      </c>
      <c r="C567" s="6" t="s">
        <v>93</v>
      </c>
      <c r="D567" s="7" t="s">
        <v>34</v>
      </c>
      <c r="E567" s="36">
        <f t="shared" si="96"/>
        <v>2.7530335522104377</v>
      </c>
      <c r="F567" s="8">
        <v>19.865068937415458</v>
      </c>
      <c r="G567" s="9">
        <f t="shared" si="107"/>
        <v>378</v>
      </c>
      <c r="H567" s="10">
        <v>505</v>
      </c>
      <c r="I567" s="33">
        <f t="shared" si="97"/>
        <v>0.8592182139354293</v>
      </c>
      <c r="J567" s="11">
        <v>8.9408346539883832E-2</v>
      </c>
      <c r="K567" s="10">
        <v>331</v>
      </c>
      <c r="L567" s="33">
        <f t="shared" si="98"/>
        <v>0.27100565483054789</v>
      </c>
      <c r="M567" s="11">
        <v>5.1480051480051477E-2</v>
      </c>
      <c r="N567" s="10">
        <v>345</v>
      </c>
      <c r="O567" s="33">
        <f t="shared" si="99"/>
        <v>0.47112340220902155</v>
      </c>
      <c r="P567" s="11">
        <v>3.3000000000000002E-2</v>
      </c>
      <c r="Q567" s="10">
        <v>434</v>
      </c>
      <c r="R567" s="33">
        <f t="shared" si="100"/>
        <v>0.5528057078878641</v>
      </c>
      <c r="S567" s="12">
        <v>0</v>
      </c>
      <c r="T567" s="10">
        <v>321</v>
      </c>
      <c r="U567" s="33">
        <f t="shared" si="101"/>
        <v>0.38714835790467861</v>
      </c>
      <c r="V567" s="11">
        <v>5.5E-2</v>
      </c>
      <c r="W567" s="10">
        <v>399</v>
      </c>
      <c r="X567" s="33">
        <f t="shared" si="102"/>
        <v>0.4126543005860005</v>
      </c>
      <c r="Y567" s="13">
        <v>96988</v>
      </c>
      <c r="Z567" s="10">
        <v>321</v>
      </c>
      <c r="AA567" s="33">
        <f t="shared" si="103"/>
        <v>0.36916898425298594</v>
      </c>
      <c r="AB567" s="11">
        <v>4.8000000000000001E-2</v>
      </c>
      <c r="AC567" s="10">
        <v>296</v>
      </c>
      <c r="AD567" s="33">
        <f t="shared" si="104"/>
        <v>0.31002296407704666</v>
      </c>
      <c r="AE567" s="11">
        <v>0.93099999999999994</v>
      </c>
      <c r="AF567" s="10">
        <v>290</v>
      </c>
      <c r="AG567" s="33">
        <f t="shared" si="105"/>
        <v>5.5980439356954431E-2</v>
      </c>
      <c r="AH567" s="14">
        <v>2.5336702382054548</v>
      </c>
      <c r="AI567" s="10">
        <v>326</v>
      </c>
      <c r="AJ567" s="33">
        <f t="shared" si="106"/>
        <v>-0.18576496695157019</v>
      </c>
      <c r="AK567" s="13">
        <v>142131.74142320282</v>
      </c>
      <c r="AL567" s="38"/>
    </row>
    <row r="568" spans="1:39" x14ac:dyDescent="0.25">
      <c r="A568" t="s">
        <v>1169</v>
      </c>
      <c r="B568" s="5" t="s">
        <v>200</v>
      </c>
      <c r="C568" s="6" t="s">
        <v>22</v>
      </c>
      <c r="D568" s="7" t="s">
        <v>20</v>
      </c>
      <c r="E568" s="36">
        <f t="shared" si="96"/>
        <v>-1.8794636334122248</v>
      </c>
      <c r="F568" s="8">
        <v>32.75181117931826</v>
      </c>
      <c r="G568" s="9">
        <f t="shared" si="107"/>
        <v>159</v>
      </c>
      <c r="H568" s="10">
        <v>437</v>
      </c>
      <c r="I568" s="33">
        <f t="shared" si="97"/>
        <v>0.4474337013905334</v>
      </c>
      <c r="J568" s="11">
        <v>5.3197848176927742E-2</v>
      </c>
      <c r="K568" s="10">
        <v>130</v>
      </c>
      <c r="L568" s="33">
        <f t="shared" si="98"/>
        <v>-0.32625271744597989</v>
      </c>
      <c r="M568" s="11">
        <v>8.3766233766233766E-2</v>
      </c>
      <c r="N568" s="10">
        <v>72</v>
      </c>
      <c r="O568" s="33">
        <f t="shared" si="99"/>
        <v>-1.0496688128510931</v>
      </c>
      <c r="P568" s="11">
        <v>0.13200000000000001</v>
      </c>
      <c r="Q568" s="10">
        <v>137</v>
      </c>
      <c r="R568" s="33">
        <f t="shared" si="100"/>
        <v>-0.12084649137764873</v>
      </c>
      <c r="S568" s="12">
        <v>2.2701475595913734</v>
      </c>
      <c r="T568" s="10">
        <v>104</v>
      </c>
      <c r="U568" s="33">
        <f t="shared" si="101"/>
        <v>-0.53533845487248122</v>
      </c>
      <c r="V568" s="11">
        <v>0.114</v>
      </c>
      <c r="W568" s="10">
        <v>312</v>
      </c>
      <c r="X568" s="33">
        <f t="shared" si="102"/>
        <v>-5.791519038148147E-2</v>
      </c>
      <c r="Y568" s="13">
        <v>82738</v>
      </c>
      <c r="Z568" s="10">
        <v>141</v>
      </c>
      <c r="AA568" s="33">
        <f t="shared" si="103"/>
        <v>-0.35173127877559984</v>
      </c>
      <c r="AB568" s="11">
        <v>6.3E-2</v>
      </c>
      <c r="AC568" s="10">
        <v>336</v>
      </c>
      <c r="AD568" s="33">
        <f t="shared" si="104"/>
        <v>0.43323617058617342</v>
      </c>
      <c r="AE568" s="11">
        <v>0.93900000000000006</v>
      </c>
      <c r="AF568" s="10">
        <v>98</v>
      </c>
      <c r="AG568" s="33">
        <f t="shared" si="105"/>
        <v>-0.61345744038666317</v>
      </c>
      <c r="AH568" s="14">
        <v>3.2415790459204463</v>
      </c>
      <c r="AI568" s="10">
        <v>108</v>
      </c>
      <c r="AJ568" s="33">
        <f t="shared" si="106"/>
        <v>-0.29652184651826635</v>
      </c>
      <c r="AK568" s="13">
        <v>76098.296254256522</v>
      </c>
      <c r="AL568" s="38"/>
    </row>
    <row r="569" spans="1:39" x14ac:dyDescent="0.25">
      <c r="A569" t="s">
        <v>1170</v>
      </c>
      <c r="B569" s="5" t="s">
        <v>550</v>
      </c>
      <c r="C569" s="6" t="s">
        <v>47</v>
      </c>
      <c r="D569" s="7" t="s">
        <v>20</v>
      </c>
      <c r="E569" s="36">
        <f t="shared" si="96"/>
        <v>5.8804129485761134</v>
      </c>
      <c r="F569" s="8">
        <v>11.165283366323955</v>
      </c>
      <c r="G569" s="9">
        <f t="shared" si="107"/>
        <v>526</v>
      </c>
      <c r="H569" s="10">
        <v>565</v>
      </c>
      <c r="I569" s="33">
        <f t="shared" si="97"/>
        <v>8.9028162844705765</v>
      </c>
      <c r="J569" s="11">
        <v>0.79672658190851964</v>
      </c>
      <c r="K569" s="10">
        <v>180</v>
      </c>
      <c r="L569" s="33">
        <f t="shared" si="98"/>
        <v>-0.16015418782615987</v>
      </c>
      <c r="M569" s="11">
        <v>7.478739369684842E-2</v>
      </c>
      <c r="N569" s="10">
        <v>338</v>
      </c>
      <c r="O569" s="33">
        <f t="shared" si="99"/>
        <v>0.45576186468316182</v>
      </c>
      <c r="P569" s="11">
        <v>3.4000000000000002E-2</v>
      </c>
      <c r="Q569" s="10">
        <v>353</v>
      </c>
      <c r="R569" s="33">
        <f t="shared" si="100"/>
        <v>0.45626441670398171</v>
      </c>
      <c r="S569" s="12">
        <v>0.32533550223668156</v>
      </c>
      <c r="T569" s="10">
        <v>367</v>
      </c>
      <c r="U569" s="33">
        <f t="shared" si="101"/>
        <v>0.52786668527746572</v>
      </c>
      <c r="V569" s="11">
        <v>4.5999999999999999E-2</v>
      </c>
      <c r="W569" s="10">
        <v>490</v>
      </c>
      <c r="X569" s="33">
        <f t="shared" si="102"/>
        <v>1.123329810418364</v>
      </c>
      <c r="Y569" s="13">
        <v>118509</v>
      </c>
      <c r="Z569" s="10">
        <v>483</v>
      </c>
      <c r="AA569" s="33">
        <f t="shared" si="103"/>
        <v>0.84976915960537658</v>
      </c>
      <c r="AB569" s="11">
        <v>3.7999999999999999E-2</v>
      </c>
      <c r="AC569" s="10">
        <v>375</v>
      </c>
      <c r="AD569" s="33">
        <f t="shared" si="104"/>
        <v>0.52564607546801556</v>
      </c>
      <c r="AE569" s="11">
        <v>0.94499999999999995</v>
      </c>
      <c r="AF569" s="10">
        <v>81</v>
      </c>
      <c r="AG569" s="33">
        <f t="shared" si="105"/>
        <v>-0.71807028897194636</v>
      </c>
      <c r="AH569" s="14">
        <v>3.3522037344158733</v>
      </c>
      <c r="AI569" s="10">
        <v>189</v>
      </c>
      <c r="AJ569" s="33">
        <f t="shared" si="106"/>
        <v>-0.25749206199347663</v>
      </c>
      <c r="AK569" s="13">
        <v>99367.922000813342</v>
      </c>
      <c r="AL569" s="38"/>
    </row>
    <row r="570" spans="1:39" x14ac:dyDescent="0.25">
      <c r="A570" t="s">
        <v>1171</v>
      </c>
      <c r="B570" s="5" t="s">
        <v>43</v>
      </c>
      <c r="C570" s="6" t="s">
        <v>44</v>
      </c>
      <c r="D570" s="7" t="s">
        <v>20</v>
      </c>
      <c r="E570" s="36">
        <f t="shared" si="96"/>
        <v>-15.46494083035607</v>
      </c>
      <c r="F570" s="8">
        <v>70.544072211578708</v>
      </c>
      <c r="G570" s="9">
        <f t="shared" si="107"/>
        <v>14</v>
      </c>
      <c r="H570" s="10">
        <v>238</v>
      </c>
      <c r="I570" s="33">
        <f t="shared" si="97"/>
        <v>-0.12888560758554127</v>
      </c>
      <c r="J570" s="11">
        <v>2.5188916876575096E-3</v>
      </c>
      <c r="K570" s="10">
        <v>222</v>
      </c>
      <c r="L570" s="33">
        <f t="shared" si="98"/>
        <v>-4.2963515774140842E-2</v>
      </c>
      <c r="M570" s="11">
        <v>6.8452380952380959E-2</v>
      </c>
      <c r="N570" s="10">
        <v>24</v>
      </c>
      <c r="O570" s="33">
        <f t="shared" si="99"/>
        <v>-2.1556995147129947</v>
      </c>
      <c r="P570" s="11">
        <v>0.20399999999999999</v>
      </c>
      <c r="Q570" s="10">
        <v>2</v>
      </c>
      <c r="R570" s="33">
        <f t="shared" si="100"/>
        <v>-7.2758622183754857</v>
      </c>
      <c r="S570" s="12">
        <v>26.381909547738694</v>
      </c>
      <c r="T570" s="10">
        <v>29</v>
      </c>
      <c r="U570" s="33">
        <f t="shared" si="101"/>
        <v>-2.0988754256812263</v>
      </c>
      <c r="V570" s="11">
        <v>0.214</v>
      </c>
      <c r="W570" s="10">
        <v>41</v>
      </c>
      <c r="X570" s="33">
        <f t="shared" si="102"/>
        <v>-1.2504538589645464</v>
      </c>
      <c r="Y570" s="13">
        <v>46625</v>
      </c>
      <c r="Z570" s="10">
        <v>174</v>
      </c>
      <c r="AA570" s="33">
        <f t="shared" si="103"/>
        <v>-0.15949120863464381</v>
      </c>
      <c r="AB570" s="11">
        <v>5.9000000000000004E-2</v>
      </c>
      <c r="AC570" s="10">
        <v>23</v>
      </c>
      <c r="AD570" s="33">
        <f t="shared" si="104"/>
        <v>-2.3698642774964203</v>
      </c>
      <c r="AE570" s="11">
        <v>0.75700000000000001</v>
      </c>
      <c r="AF570" s="10">
        <v>231</v>
      </c>
      <c r="AG570" s="33">
        <f t="shared" si="105"/>
        <v>-0.10183515864649399</v>
      </c>
      <c r="AH570" s="14">
        <v>2.7005551056471297</v>
      </c>
      <c r="AI570" s="10">
        <v>22</v>
      </c>
      <c r="AJ570" s="33">
        <f t="shared" si="106"/>
        <v>-0.345093023956835</v>
      </c>
      <c r="AK570" s="13">
        <v>47140.075376884422</v>
      </c>
      <c r="AL570" s="38"/>
    </row>
    <row r="571" spans="1:39" ht="15.75" thickBot="1" x14ac:dyDescent="0.3">
      <c r="A571" t="s">
        <v>1172</v>
      </c>
      <c r="B571" s="54" t="s">
        <v>555</v>
      </c>
      <c r="C571" s="56" t="s">
        <v>93</v>
      </c>
      <c r="D571" s="58" t="s">
        <v>34</v>
      </c>
      <c r="E571" s="37">
        <f t="shared" si="96"/>
        <v>6.0023588301458712</v>
      </c>
      <c r="F571" s="22">
        <v>10.826052692179498</v>
      </c>
      <c r="G571" s="23">
        <f t="shared" si="107"/>
        <v>531</v>
      </c>
      <c r="H571" s="24">
        <v>399</v>
      </c>
      <c r="I571" s="35">
        <f t="shared" si="97"/>
        <v>0.31991329677791813</v>
      </c>
      <c r="J571" s="25">
        <v>4.1984271022383446E-2</v>
      </c>
      <c r="K571" s="24">
        <v>519</v>
      </c>
      <c r="L571" s="35">
        <f t="shared" si="98"/>
        <v>0.80198464743172404</v>
      </c>
      <c r="M571" s="25">
        <v>2.2776754312510469E-2</v>
      </c>
      <c r="N571" s="24">
        <v>512</v>
      </c>
      <c r="O571" s="35">
        <f t="shared" si="99"/>
        <v>0.87052337788137502</v>
      </c>
      <c r="P571" s="25">
        <v>6.9999999999999993E-3</v>
      </c>
      <c r="Q571" s="24">
        <v>430</v>
      </c>
      <c r="R571" s="35">
        <f t="shared" si="100"/>
        <v>0.53557720151440502</v>
      </c>
      <c r="S571" s="26">
        <v>5.8058522991175102E-2</v>
      </c>
      <c r="T571" s="24">
        <v>477</v>
      </c>
      <c r="U571" s="35">
        <f t="shared" si="101"/>
        <v>0.79366797031495251</v>
      </c>
      <c r="V571" s="25">
        <v>2.8999999999999998E-2</v>
      </c>
      <c r="W571" s="24">
        <v>519</v>
      </c>
      <c r="X571" s="35">
        <f t="shared" si="102"/>
        <v>1.5593908720482306</v>
      </c>
      <c r="Y571" s="27">
        <v>131714</v>
      </c>
      <c r="Z571" s="24">
        <v>496</v>
      </c>
      <c r="AA571" s="35">
        <f t="shared" si="103"/>
        <v>0.89782917714061539</v>
      </c>
      <c r="AB571" s="25">
        <v>3.7000000000000005E-2</v>
      </c>
      <c r="AC571" s="24">
        <v>476</v>
      </c>
      <c r="AD571" s="35">
        <f t="shared" si="104"/>
        <v>0.86448239336811117</v>
      </c>
      <c r="AE571" s="25">
        <v>0.96700000000000008</v>
      </c>
      <c r="AF571" s="24">
        <v>493</v>
      </c>
      <c r="AG571" s="35">
        <f t="shared" si="105"/>
        <v>0.77834172534071755</v>
      </c>
      <c r="AH571" s="28">
        <v>1.769796647879079</v>
      </c>
      <c r="AI571" s="24">
        <v>479</v>
      </c>
      <c r="AJ571" s="35">
        <f t="shared" si="106"/>
        <v>2.3311681962365084E-2</v>
      </c>
      <c r="AK571" s="27">
        <v>266783.60491175106</v>
      </c>
      <c r="AL571" s="40"/>
    </row>
    <row r="572" spans="1:39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9" x14ac:dyDescent="0.25">
      <c r="B573"/>
      <c r="C573" s="42" t="s">
        <v>599</v>
      </c>
      <c r="D573"/>
      <c r="E573"/>
      <c r="F573" s="41"/>
      <c r="G573" s="41"/>
      <c r="H573" s="31"/>
      <c r="I573" s="59"/>
      <c r="J573" s="60">
        <f>AVERAGE(J7:J571)</f>
        <v>1.3852518719043272E-2</v>
      </c>
      <c r="K573" s="59"/>
      <c r="L573" s="60"/>
      <c r="M573" s="60">
        <f>AVERAGE(M7:M571)</f>
        <v>6.612988876754651E-2</v>
      </c>
      <c r="N573" s="59"/>
      <c r="O573" s="59"/>
      <c r="P573" s="60">
        <f>AVERAGE(P7:P571)</f>
        <v>6.3669026548672514E-2</v>
      </c>
      <c r="Q573" s="59"/>
      <c r="R573" s="59"/>
      <c r="S573" s="61">
        <f>AVERAGE(S7:S571)</f>
        <v>1.8629057101841227</v>
      </c>
      <c r="T573" s="59"/>
      <c r="U573" s="59"/>
      <c r="V573" s="60">
        <f>AVERAGE(V7:V571)</f>
        <v>7.9761061946902648E-2</v>
      </c>
      <c r="W573" s="59"/>
      <c r="X573" s="59"/>
      <c r="Y573" s="62">
        <f>AVERAGE(Y7:Y571)</f>
        <v>84491.814216130602</v>
      </c>
      <c r="Z573" s="59"/>
      <c r="AA573" s="59"/>
      <c r="AB573" s="60">
        <f>AVERAGE(AB7:AB571)</f>
        <v>5.5681415929203525E-2</v>
      </c>
      <c r="AC573" s="59"/>
      <c r="AD573" s="59"/>
      <c r="AE573" s="60">
        <f>AVERAGE(AE7:AE571)</f>
        <v>0.91087079646017732</v>
      </c>
      <c r="AF573" s="59"/>
      <c r="AG573" s="59"/>
      <c r="AH573" s="63">
        <f>AVERAGE(AH7:AH571)</f>
        <v>2.5928677340145061</v>
      </c>
      <c r="AI573" s="59"/>
      <c r="AJ573" s="59"/>
      <c r="AK573" s="62">
        <f>AVERAGE(AK7:AK571)</f>
        <v>252885.13938365015</v>
      </c>
      <c r="AL573" s="32"/>
    </row>
    <row r="574" spans="1:39" x14ac:dyDescent="0.25">
      <c r="B574"/>
      <c r="C574" s="42" t="s">
        <v>589</v>
      </c>
      <c r="D574"/>
      <c r="E574"/>
      <c r="F574" s="41"/>
      <c r="G574" s="41"/>
      <c r="H574" s="31"/>
      <c r="I574" s="59"/>
      <c r="J574" s="60">
        <f>STDEV(J7:J571)</f>
        <v>8.7935551871946946E-2</v>
      </c>
      <c r="K574" s="59"/>
      <c r="L574" s="60"/>
      <c r="M574" s="60">
        <f>STDEV(M7:M571)</f>
        <v>5.4057312186548877E-2</v>
      </c>
      <c r="N574" s="59"/>
      <c r="O574" s="59"/>
      <c r="P574" s="60">
        <f>STDEV(P7:P571)</f>
        <v>6.5097650434833843E-2</v>
      </c>
      <c r="Q574" s="59"/>
      <c r="R574" s="59"/>
      <c r="S574" s="61">
        <f>STDEV(S7:S571)</f>
        <v>3.3699104108418698</v>
      </c>
      <c r="T574" s="59"/>
      <c r="U574" s="59"/>
      <c r="V574" s="60">
        <f>STDEV(V7:V571)</f>
        <v>6.3957553845544579E-2</v>
      </c>
      <c r="W574" s="59"/>
      <c r="X574" s="59"/>
      <c r="Y574" s="62">
        <f>STDEV(Y7:Y571)</f>
        <v>30282.456201532041</v>
      </c>
      <c r="Z574" s="59"/>
      <c r="AA574" s="59"/>
      <c r="AB574" s="60">
        <f>STDEV(AB7:AB571)</f>
        <v>2.0807316586323961E-2</v>
      </c>
      <c r="AC574" s="59"/>
      <c r="AD574" s="59"/>
      <c r="AE574" s="60">
        <f>STDEV(AE7:AE571)</f>
        <v>6.4928104921995786E-2</v>
      </c>
      <c r="AF574" s="59"/>
      <c r="AG574" s="59"/>
      <c r="AH574" s="63">
        <f>STDEV(AH7:AH571)</f>
        <v>1.0574675098847224</v>
      </c>
      <c r="AI574" s="59"/>
      <c r="AJ574" s="59"/>
      <c r="AK574" s="62">
        <f>STDEV(AK7:AK571)</f>
        <v>596201.74771339563</v>
      </c>
      <c r="AL574" s="32"/>
    </row>
    <row r="575" spans="1:39" ht="34.5" customHeight="1" x14ac:dyDescent="0.25">
      <c r="B575" s="67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M576" s="68"/>
    </row>
    <row r="577" spans="2:39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M577" s="68"/>
    </row>
    <row r="578" spans="2:39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M578" s="68"/>
    </row>
    <row r="579" spans="2:39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M579" s="68"/>
    </row>
    <row r="580" spans="2:39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M580" s="68"/>
    </row>
    <row r="581" spans="2:39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M581" s="68"/>
    </row>
    <row r="582" spans="2:39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M582" s="68"/>
    </row>
    <row r="583" spans="2:39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M583" s="68"/>
    </row>
    <row r="584" spans="2:39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M584" s="68"/>
    </row>
    <row r="585" spans="2:39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M585" s="68"/>
    </row>
    <row r="586" spans="2:39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M586" s="68"/>
    </row>
    <row r="587" spans="2:39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M587" s="68"/>
    </row>
    <row r="588" spans="2:39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M588" s="68"/>
    </row>
    <row r="589" spans="2:39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M589" s="68"/>
    </row>
    <row r="590" spans="2:39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M590" s="68"/>
    </row>
    <row r="591" spans="2:39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M591" s="68"/>
    </row>
    <row r="592" spans="2:39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M592" s="68"/>
    </row>
    <row r="593" spans="2:39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M593" s="68"/>
    </row>
    <row r="594" spans="2:39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M594" s="68"/>
    </row>
    <row r="595" spans="2:39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M595" s="68"/>
    </row>
    <row r="596" spans="2:39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M596" s="68"/>
    </row>
    <row r="597" spans="2:39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9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M598" s="68"/>
    </row>
    <row r="599" spans="2:39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9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9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9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9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9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9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9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9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9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7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25">
      <c r="B874"/>
      <c r="C874"/>
      <c r="D874"/>
      <c r="E874"/>
      <c r="F874"/>
      <c r="G874"/>
      <c r="K874"/>
      <c r="L874"/>
      <c r="M874"/>
    </row>
    <row r="875" spans="2:37" x14ac:dyDescent="0.25">
      <c r="B875"/>
      <c r="C875"/>
      <c r="D875"/>
      <c r="E875"/>
      <c r="F875"/>
      <c r="G875"/>
      <c r="K875"/>
      <c r="L875"/>
      <c r="M875"/>
    </row>
    <row r="876" spans="2:37" x14ac:dyDescent="0.25">
      <c r="B876"/>
      <c r="C876"/>
      <c r="D876"/>
      <c r="E876"/>
      <c r="F876"/>
      <c r="G876"/>
      <c r="K876"/>
      <c r="L876"/>
      <c r="M876"/>
    </row>
    <row r="877" spans="2:37" x14ac:dyDescent="0.25">
      <c r="B877"/>
      <c r="C877"/>
      <c r="D877"/>
      <c r="E877"/>
      <c r="F877"/>
      <c r="G877"/>
      <c r="K877"/>
      <c r="L877"/>
      <c r="M877"/>
    </row>
    <row r="878" spans="2:37" x14ac:dyDescent="0.25">
      <c r="B878"/>
      <c r="C878"/>
      <c r="D878"/>
      <c r="E878"/>
      <c r="F878"/>
      <c r="G878"/>
      <c r="K878"/>
      <c r="L878"/>
      <c r="M878"/>
    </row>
    <row r="879" spans="2:37" x14ac:dyDescent="0.25">
      <c r="B879"/>
      <c r="C879"/>
      <c r="D879"/>
      <c r="E879"/>
      <c r="F879"/>
      <c r="G879"/>
      <c r="K879"/>
      <c r="L879"/>
      <c r="M879"/>
    </row>
    <row r="880" spans="2:37" x14ac:dyDescent="0.25">
      <c r="B880"/>
      <c r="C880"/>
      <c r="D880"/>
      <c r="E880"/>
      <c r="F880"/>
      <c r="G880"/>
      <c r="K880"/>
      <c r="L880"/>
      <c r="M880"/>
    </row>
    <row r="881" spans="2:13" x14ac:dyDescent="0.25">
      <c r="B881"/>
      <c r="C881"/>
      <c r="D881"/>
      <c r="E881"/>
      <c r="F881"/>
      <c r="G881"/>
      <c r="K881"/>
      <c r="L881"/>
      <c r="M881"/>
    </row>
    <row r="882" spans="2:13" x14ac:dyDescent="0.25">
      <c r="B882"/>
      <c r="C882"/>
      <c r="D882"/>
      <c r="E882"/>
      <c r="F882"/>
      <c r="G882"/>
      <c r="K882"/>
      <c r="L882"/>
      <c r="M882"/>
    </row>
    <row r="883" spans="2:13" x14ac:dyDescent="0.25">
      <c r="B883"/>
      <c r="C883"/>
      <c r="D883"/>
      <c r="E883"/>
      <c r="F883"/>
      <c r="G883"/>
      <c r="K883"/>
      <c r="L883"/>
      <c r="M883"/>
    </row>
    <row r="884" spans="2:13" x14ac:dyDescent="0.25">
      <c r="B884"/>
      <c r="C884"/>
      <c r="D884"/>
      <c r="E884"/>
      <c r="F884"/>
      <c r="G884"/>
      <c r="K884"/>
      <c r="L884"/>
      <c r="M884"/>
    </row>
    <row r="885" spans="2:13" x14ac:dyDescent="0.25">
      <c r="B885"/>
      <c r="C885"/>
      <c r="D885"/>
      <c r="E885"/>
      <c r="F885"/>
      <c r="G885"/>
      <c r="K885"/>
      <c r="L885"/>
      <c r="M885"/>
    </row>
    <row r="886" spans="2:13" x14ac:dyDescent="0.25">
      <c r="B886"/>
      <c r="C886"/>
      <c r="D886"/>
      <c r="E886"/>
      <c r="F886"/>
      <c r="G886"/>
      <c r="K886"/>
      <c r="L886"/>
      <c r="M886"/>
    </row>
    <row r="887" spans="2:13" x14ac:dyDescent="0.25">
      <c r="B887"/>
      <c r="C887"/>
      <c r="D887"/>
      <c r="E887"/>
      <c r="F887"/>
      <c r="G887"/>
      <c r="K887"/>
      <c r="L887"/>
      <c r="M887"/>
    </row>
    <row r="888" spans="2:13" x14ac:dyDescent="0.25">
      <c r="B888"/>
      <c r="C888"/>
      <c r="D888"/>
      <c r="E888"/>
      <c r="F888"/>
      <c r="G888"/>
      <c r="K888"/>
      <c r="L888"/>
      <c r="M888"/>
    </row>
    <row r="889" spans="2:13" x14ac:dyDescent="0.25">
      <c r="B889"/>
      <c r="C889"/>
      <c r="D889"/>
      <c r="E889"/>
      <c r="F889"/>
      <c r="G889"/>
      <c r="K889"/>
      <c r="L889"/>
      <c r="M889"/>
    </row>
    <row r="890" spans="2:13" x14ac:dyDescent="0.25">
      <c r="B890"/>
      <c r="C890"/>
      <c r="D890"/>
      <c r="E890"/>
      <c r="F890"/>
      <c r="G890"/>
      <c r="K890"/>
      <c r="L890"/>
      <c r="M890"/>
    </row>
    <row r="891" spans="2:13" x14ac:dyDescent="0.25">
      <c r="B891"/>
      <c r="C891"/>
      <c r="D891"/>
      <c r="E891"/>
      <c r="F891"/>
      <c r="G891"/>
      <c r="K891"/>
      <c r="L891"/>
      <c r="M891"/>
    </row>
    <row r="892" spans="2:13" x14ac:dyDescent="0.25">
      <c r="B892"/>
      <c r="C892"/>
      <c r="D892"/>
      <c r="E892"/>
      <c r="F892"/>
      <c r="G892"/>
      <c r="K892"/>
      <c r="L892"/>
      <c r="M892"/>
    </row>
    <row r="893" spans="2:13" x14ac:dyDescent="0.25">
      <c r="B893"/>
      <c r="C893"/>
      <c r="D893"/>
      <c r="E893"/>
      <c r="F893"/>
      <c r="G893"/>
      <c r="K893"/>
      <c r="L893"/>
      <c r="M893"/>
    </row>
    <row r="894" spans="2:13" x14ac:dyDescent="0.25">
      <c r="B894"/>
      <c r="C894"/>
      <c r="D894"/>
      <c r="E894"/>
      <c r="F894"/>
      <c r="G894"/>
      <c r="K894"/>
      <c r="L894"/>
      <c r="M894"/>
    </row>
    <row r="895" spans="2:13" x14ac:dyDescent="0.25">
      <c r="B895"/>
      <c r="C895"/>
      <c r="D895"/>
      <c r="E895"/>
      <c r="F895"/>
      <c r="G895"/>
      <c r="K895"/>
      <c r="L895"/>
      <c r="M895"/>
    </row>
    <row r="896" spans="2:13" x14ac:dyDescent="0.25">
      <c r="B896"/>
      <c r="C896"/>
      <c r="D896"/>
      <c r="E896"/>
      <c r="F896"/>
      <c r="G896"/>
      <c r="K896"/>
      <c r="L896"/>
      <c r="M896"/>
    </row>
    <row r="897" spans="2:13" x14ac:dyDescent="0.25">
      <c r="B897"/>
      <c r="C897"/>
      <c r="D897"/>
      <c r="E897"/>
      <c r="F897"/>
      <c r="G897"/>
      <c r="K897"/>
      <c r="L897"/>
      <c r="M897"/>
    </row>
    <row r="898" spans="2:13" x14ac:dyDescent="0.25">
      <c r="B898"/>
      <c r="C898"/>
      <c r="D898"/>
      <c r="E898"/>
      <c r="F898"/>
      <c r="G898"/>
      <c r="K898"/>
      <c r="L898"/>
      <c r="M898"/>
    </row>
    <row r="899" spans="2:13" x14ac:dyDescent="0.25">
      <c r="B899"/>
      <c r="C899"/>
      <c r="D899"/>
      <c r="E899"/>
      <c r="F899"/>
      <c r="G899"/>
      <c r="K899"/>
      <c r="L899"/>
      <c r="M899"/>
    </row>
    <row r="900" spans="2:13" x14ac:dyDescent="0.25">
      <c r="B900"/>
      <c r="C900"/>
      <c r="D900"/>
      <c r="E900"/>
      <c r="F900"/>
      <c r="G900"/>
      <c r="K900"/>
      <c r="L900"/>
      <c r="M900"/>
    </row>
    <row r="901" spans="2:13" x14ac:dyDescent="0.25">
      <c r="B901"/>
      <c r="C901"/>
      <c r="D901"/>
      <c r="E901"/>
      <c r="F901"/>
      <c r="G901"/>
      <c r="K901"/>
      <c r="L901"/>
      <c r="M901"/>
    </row>
    <row r="902" spans="2:13" x14ac:dyDescent="0.25">
      <c r="B902"/>
      <c r="C902"/>
      <c r="D902"/>
      <c r="E902"/>
      <c r="F902"/>
      <c r="G902"/>
      <c r="K902"/>
      <c r="L902"/>
      <c r="M902"/>
    </row>
    <row r="903" spans="2:13" x14ac:dyDescent="0.25">
      <c r="B903"/>
      <c r="C903"/>
      <c r="D903"/>
      <c r="E903"/>
      <c r="F903"/>
      <c r="G903"/>
      <c r="K903"/>
      <c r="L903"/>
      <c r="M903"/>
    </row>
    <row r="904" spans="2:13" x14ac:dyDescent="0.25">
      <c r="B904"/>
      <c r="C904"/>
      <c r="D904"/>
      <c r="E904"/>
      <c r="F904"/>
      <c r="G904"/>
      <c r="K904"/>
      <c r="L904"/>
      <c r="M904"/>
    </row>
    <row r="905" spans="2:13" x14ac:dyDescent="0.25">
      <c r="B905"/>
      <c r="C905"/>
      <c r="D905"/>
      <c r="E905"/>
      <c r="F905"/>
      <c r="G905"/>
      <c r="K905"/>
      <c r="L905"/>
      <c r="M905"/>
    </row>
    <row r="906" spans="2:13" x14ac:dyDescent="0.25">
      <c r="B906"/>
      <c r="C906"/>
      <c r="D906"/>
      <c r="E906"/>
      <c r="F906"/>
      <c r="G906"/>
      <c r="K906"/>
      <c r="L906"/>
      <c r="M906"/>
    </row>
    <row r="907" spans="2:13" x14ac:dyDescent="0.25">
      <c r="B907"/>
      <c r="C907"/>
      <c r="D907"/>
      <c r="E907"/>
      <c r="F907"/>
      <c r="G907"/>
      <c r="K907"/>
      <c r="L907"/>
      <c r="M907"/>
    </row>
    <row r="908" spans="2:13" x14ac:dyDescent="0.25">
      <c r="B908"/>
      <c r="C908"/>
      <c r="D908"/>
      <c r="E908"/>
      <c r="F908"/>
      <c r="G908"/>
      <c r="K908"/>
      <c r="L908"/>
      <c r="M908"/>
    </row>
    <row r="909" spans="2:13" x14ac:dyDescent="0.25">
      <c r="B909"/>
      <c r="C909"/>
      <c r="D909"/>
      <c r="E909"/>
      <c r="F909"/>
      <c r="G909"/>
      <c r="K909"/>
      <c r="L909"/>
      <c r="M909"/>
    </row>
    <row r="910" spans="2:13" x14ac:dyDescent="0.25">
      <c r="B910"/>
      <c r="C910"/>
      <c r="D910"/>
      <c r="E910"/>
      <c r="F910"/>
      <c r="G910"/>
      <c r="K910"/>
      <c r="L910"/>
      <c r="M910"/>
    </row>
    <row r="911" spans="2:13" x14ac:dyDescent="0.25">
      <c r="B911"/>
      <c r="C911"/>
      <c r="D911"/>
      <c r="E911"/>
      <c r="F911"/>
      <c r="G911"/>
      <c r="K911"/>
      <c r="L911"/>
      <c r="M911"/>
    </row>
    <row r="912" spans="2:13" x14ac:dyDescent="0.25">
      <c r="B912"/>
      <c r="C912"/>
      <c r="D912"/>
      <c r="E912"/>
      <c r="F912"/>
      <c r="G912"/>
      <c r="K912"/>
      <c r="L912"/>
      <c r="M912"/>
    </row>
    <row r="913" spans="2:13" x14ac:dyDescent="0.25">
      <c r="B913"/>
      <c r="C913"/>
      <c r="D913"/>
      <c r="E913"/>
      <c r="F913"/>
      <c r="G913"/>
      <c r="K913"/>
      <c r="L913"/>
      <c r="M913"/>
    </row>
    <row r="914" spans="2:13" x14ac:dyDescent="0.25">
      <c r="B914"/>
      <c r="C914"/>
      <c r="D914"/>
      <c r="E914"/>
      <c r="F914"/>
      <c r="G914"/>
      <c r="K914"/>
      <c r="L914"/>
      <c r="M914"/>
    </row>
    <row r="915" spans="2:13" x14ac:dyDescent="0.25">
      <c r="B915"/>
      <c r="C915"/>
      <c r="D915"/>
      <c r="E915"/>
      <c r="F915"/>
      <c r="G915"/>
      <c r="K915"/>
      <c r="L915"/>
      <c r="M915"/>
    </row>
    <row r="916" spans="2:13" x14ac:dyDescent="0.25">
      <c r="B916"/>
      <c r="C916"/>
      <c r="D916"/>
      <c r="E916"/>
      <c r="F916"/>
      <c r="G916"/>
      <c r="K916"/>
      <c r="L916"/>
      <c r="M916"/>
    </row>
    <row r="917" spans="2:13" x14ac:dyDescent="0.25">
      <c r="B917"/>
      <c r="C917"/>
      <c r="D917"/>
      <c r="E917"/>
      <c r="F917"/>
      <c r="G917"/>
      <c r="K917"/>
      <c r="L917"/>
      <c r="M917"/>
    </row>
    <row r="918" spans="2:13" x14ac:dyDescent="0.25">
      <c r="B918"/>
      <c r="C918"/>
      <c r="D918"/>
      <c r="E918"/>
      <c r="F918"/>
      <c r="G918"/>
      <c r="K918"/>
      <c r="L918"/>
      <c r="M918"/>
    </row>
    <row r="919" spans="2:13" x14ac:dyDescent="0.25">
      <c r="B919"/>
      <c r="C919"/>
      <c r="D919"/>
      <c r="E919"/>
      <c r="F919"/>
      <c r="G919"/>
      <c r="K919"/>
      <c r="L919"/>
      <c r="M919"/>
    </row>
    <row r="920" spans="2:13" x14ac:dyDescent="0.25">
      <c r="B920"/>
      <c r="C920"/>
      <c r="D920"/>
      <c r="E920"/>
      <c r="F920"/>
      <c r="G920"/>
      <c r="K920"/>
      <c r="L920"/>
      <c r="M920"/>
    </row>
    <row r="921" spans="2:13" x14ac:dyDescent="0.25">
      <c r="B921"/>
      <c r="C921"/>
      <c r="D921"/>
      <c r="E921"/>
      <c r="F921"/>
      <c r="G921"/>
      <c r="K921"/>
      <c r="L921"/>
      <c r="M921"/>
    </row>
    <row r="922" spans="2:13" x14ac:dyDescent="0.25">
      <c r="B922"/>
      <c r="C922"/>
      <c r="D922"/>
      <c r="E922"/>
      <c r="F922"/>
      <c r="G922"/>
      <c r="K922"/>
      <c r="L922"/>
      <c r="M922"/>
    </row>
    <row r="923" spans="2:13" x14ac:dyDescent="0.25">
      <c r="B923"/>
      <c r="C923"/>
      <c r="D923"/>
      <c r="E923"/>
      <c r="F923"/>
      <c r="G923"/>
      <c r="K923"/>
      <c r="L923"/>
      <c r="M923"/>
    </row>
    <row r="924" spans="2:13" x14ac:dyDescent="0.25">
      <c r="B924"/>
      <c r="C924"/>
      <c r="D924"/>
      <c r="E924"/>
      <c r="F924"/>
      <c r="G924"/>
      <c r="K924"/>
      <c r="L924"/>
      <c r="M924"/>
    </row>
    <row r="925" spans="2:13" x14ac:dyDescent="0.25">
      <c r="B925"/>
      <c r="C925"/>
      <c r="D925"/>
      <c r="E925"/>
      <c r="F925"/>
      <c r="G925"/>
      <c r="K925"/>
      <c r="L925"/>
      <c r="M925"/>
    </row>
    <row r="926" spans="2:13" x14ac:dyDescent="0.25">
      <c r="B926"/>
      <c r="C926"/>
      <c r="D926"/>
      <c r="E926"/>
      <c r="F926"/>
      <c r="G926"/>
      <c r="K926"/>
      <c r="L926"/>
      <c r="M926"/>
    </row>
    <row r="927" spans="2:13" x14ac:dyDescent="0.25">
      <c r="B927"/>
      <c r="C927"/>
      <c r="D927"/>
      <c r="E927"/>
      <c r="F927"/>
      <c r="G927"/>
      <c r="K927"/>
      <c r="L927"/>
      <c r="M927"/>
    </row>
    <row r="928" spans="2:13" x14ac:dyDescent="0.25">
      <c r="B928"/>
      <c r="C928"/>
      <c r="D928"/>
      <c r="E928"/>
      <c r="F928"/>
      <c r="G928"/>
      <c r="K928"/>
      <c r="L928"/>
      <c r="M928"/>
    </row>
    <row r="929" spans="2:13" x14ac:dyDescent="0.25">
      <c r="B929"/>
      <c r="C929"/>
      <c r="D929"/>
      <c r="E929"/>
      <c r="F929"/>
      <c r="G929"/>
      <c r="K929"/>
      <c r="L929"/>
      <c r="M929"/>
    </row>
    <row r="930" spans="2:13" x14ac:dyDescent="0.25">
      <c r="B930"/>
      <c r="C930"/>
      <c r="D930"/>
      <c r="E930"/>
      <c r="F930"/>
      <c r="G930"/>
      <c r="K930"/>
      <c r="L930"/>
      <c r="M930"/>
    </row>
    <row r="931" spans="2:13" x14ac:dyDescent="0.25">
      <c r="B931"/>
      <c r="C931"/>
      <c r="D931"/>
      <c r="E931"/>
      <c r="F931"/>
      <c r="G931"/>
      <c r="K931"/>
      <c r="L931"/>
      <c r="M931"/>
    </row>
    <row r="932" spans="2:13" x14ac:dyDescent="0.25">
      <c r="B932"/>
      <c r="C932"/>
      <c r="D932"/>
      <c r="E932"/>
      <c r="F932"/>
      <c r="G932"/>
      <c r="K932"/>
      <c r="L932"/>
      <c r="M932"/>
    </row>
    <row r="933" spans="2:13" x14ac:dyDescent="0.25">
      <c r="B933"/>
      <c r="C933"/>
      <c r="D933"/>
      <c r="E933"/>
      <c r="F933"/>
      <c r="G933"/>
      <c r="K933"/>
      <c r="L933"/>
      <c r="M933"/>
    </row>
    <row r="934" spans="2:13" x14ac:dyDescent="0.25">
      <c r="B934"/>
      <c r="C934"/>
      <c r="D934"/>
      <c r="E934"/>
      <c r="F934"/>
      <c r="G934"/>
      <c r="K934"/>
      <c r="L934"/>
      <c r="M934"/>
    </row>
    <row r="935" spans="2:13" x14ac:dyDescent="0.25">
      <c r="B935"/>
      <c r="C935"/>
      <c r="D935"/>
      <c r="E935"/>
      <c r="F935"/>
      <c r="G935"/>
      <c r="K935"/>
      <c r="L935"/>
      <c r="M935"/>
    </row>
    <row r="936" spans="2:13" x14ac:dyDescent="0.25">
      <c r="B936"/>
      <c r="C936"/>
      <c r="D936"/>
      <c r="E936"/>
      <c r="F936"/>
      <c r="G936"/>
      <c r="K936"/>
      <c r="L936"/>
      <c r="M936"/>
    </row>
    <row r="937" spans="2:13" x14ac:dyDescent="0.25">
      <c r="B937"/>
      <c r="C937"/>
      <c r="D937"/>
      <c r="E937"/>
      <c r="F937"/>
      <c r="G937"/>
      <c r="K937"/>
      <c r="L937"/>
      <c r="M937"/>
    </row>
    <row r="938" spans="2:13" x14ac:dyDescent="0.25">
      <c r="B938"/>
      <c r="C938"/>
      <c r="D938"/>
      <c r="E938"/>
      <c r="F938"/>
      <c r="G938"/>
      <c r="K938"/>
      <c r="L938"/>
      <c r="M938"/>
    </row>
    <row r="939" spans="2:13" x14ac:dyDescent="0.25">
      <c r="B939"/>
      <c r="C939"/>
      <c r="D939"/>
      <c r="E939"/>
      <c r="F939"/>
      <c r="G939"/>
      <c r="K939"/>
      <c r="L939"/>
      <c r="M939"/>
    </row>
    <row r="940" spans="2:13" x14ac:dyDescent="0.25">
      <c r="B940"/>
      <c r="C940"/>
      <c r="D940"/>
      <c r="E940"/>
      <c r="F940"/>
      <c r="G940"/>
      <c r="K940"/>
      <c r="L940"/>
      <c r="M940"/>
    </row>
    <row r="941" spans="2:13" x14ac:dyDescent="0.25">
      <c r="B941"/>
      <c r="C941"/>
      <c r="D941"/>
      <c r="E941"/>
      <c r="F941"/>
      <c r="G941"/>
      <c r="K941"/>
      <c r="L941"/>
      <c r="M941"/>
    </row>
    <row r="942" spans="2:13" x14ac:dyDescent="0.25">
      <c r="B942"/>
      <c r="C942"/>
      <c r="D942"/>
      <c r="E942"/>
      <c r="F942"/>
      <c r="G942"/>
      <c r="K942"/>
      <c r="L942"/>
      <c r="M942"/>
    </row>
    <row r="943" spans="2:13" x14ac:dyDescent="0.25">
      <c r="B943"/>
      <c r="C943"/>
      <c r="D943"/>
      <c r="E943"/>
      <c r="F943"/>
      <c r="G943"/>
      <c r="K943"/>
      <c r="L943"/>
      <c r="M943"/>
    </row>
    <row r="944" spans="2:13" x14ac:dyDescent="0.25">
      <c r="B944"/>
      <c r="C944"/>
      <c r="D944"/>
      <c r="E944"/>
      <c r="F944"/>
      <c r="G944"/>
      <c r="K944"/>
      <c r="L944"/>
      <c r="M944"/>
    </row>
    <row r="945" spans="2:13" x14ac:dyDescent="0.25">
      <c r="B945"/>
      <c r="C945"/>
      <c r="D945"/>
      <c r="E945"/>
      <c r="F945"/>
      <c r="G945"/>
      <c r="K945"/>
      <c r="L945"/>
      <c r="M945"/>
    </row>
    <row r="946" spans="2:13" x14ac:dyDescent="0.25">
      <c r="B946"/>
      <c r="C946"/>
      <c r="D946"/>
      <c r="E946"/>
      <c r="F946"/>
      <c r="G946"/>
      <c r="K946"/>
      <c r="L946"/>
      <c r="M946"/>
    </row>
    <row r="947" spans="2:13" x14ac:dyDescent="0.25">
      <c r="B947"/>
      <c r="C947"/>
      <c r="D947"/>
      <c r="E947"/>
      <c r="F947"/>
      <c r="G947"/>
      <c r="K947"/>
      <c r="L947"/>
      <c r="M947"/>
    </row>
    <row r="948" spans="2:13" x14ac:dyDescent="0.25">
      <c r="B948"/>
      <c r="C948"/>
      <c r="D948"/>
      <c r="E948"/>
      <c r="F948"/>
      <c r="G948"/>
      <c r="K948"/>
      <c r="L948"/>
      <c r="M948"/>
    </row>
    <row r="949" spans="2:13" x14ac:dyDescent="0.25">
      <c r="B949"/>
      <c r="C949"/>
      <c r="D949"/>
      <c r="E949"/>
      <c r="F949"/>
      <c r="G949"/>
      <c r="K949"/>
      <c r="L949"/>
      <c r="M949"/>
    </row>
    <row r="950" spans="2:13" x14ac:dyDescent="0.25">
      <c r="B950"/>
      <c r="C950"/>
      <c r="D950"/>
      <c r="E950"/>
      <c r="F950"/>
      <c r="G950"/>
      <c r="K950"/>
      <c r="L950"/>
      <c r="M950"/>
    </row>
    <row r="951" spans="2:13" x14ac:dyDescent="0.25">
      <c r="B951"/>
      <c r="C951"/>
      <c r="D951"/>
      <c r="E951"/>
      <c r="F951"/>
      <c r="G951"/>
      <c r="K951"/>
      <c r="L951"/>
      <c r="M951"/>
    </row>
    <row r="952" spans="2:13" x14ac:dyDescent="0.25">
      <c r="B952"/>
      <c r="C952"/>
      <c r="D952"/>
      <c r="E952"/>
      <c r="F952"/>
      <c r="G952"/>
      <c r="K952"/>
      <c r="L952"/>
      <c r="M952"/>
    </row>
    <row r="953" spans="2:13" x14ac:dyDescent="0.25">
      <c r="B953"/>
      <c r="C953"/>
      <c r="D953"/>
      <c r="E953"/>
      <c r="F953"/>
      <c r="G953"/>
      <c r="K953"/>
      <c r="L953"/>
      <c r="M953"/>
    </row>
    <row r="954" spans="2:13" x14ac:dyDescent="0.25">
      <c r="B954"/>
      <c r="C954"/>
      <c r="D954"/>
      <c r="E954"/>
      <c r="F954"/>
      <c r="G954"/>
      <c r="K954"/>
      <c r="L954"/>
      <c r="M954"/>
    </row>
    <row r="955" spans="2:13" x14ac:dyDescent="0.25">
      <c r="B955"/>
      <c r="C955"/>
      <c r="D955"/>
      <c r="E955"/>
      <c r="F955"/>
      <c r="G955"/>
      <c r="K955"/>
      <c r="L955"/>
      <c r="M955"/>
    </row>
    <row r="956" spans="2:13" x14ac:dyDescent="0.25">
      <c r="B956"/>
      <c r="C956"/>
      <c r="D956"/>
      <c r="E956"/>
      <c r="F956"/>
      <c r="G956"/>
      <c r="K956"/>
      <c r="L956"/>
      <c r="M956"/>
    </row>
    <row r="957" spans="2:13" x14ac:dyDescent="0.25">
      <c r="B957"/>
      <c r="C957"/>
      <c r="D957"/>
      <c r="E957"/>
      <c r="F957"/>
      <c r="G957"/>
      <c r="K957"/>
      <c r="L957"/>
      <c r="M957"/>
    </row>
    <row r="958" spans="2:13" x14ac:dyDescent="0.25">
      <c r="B958"/>
      <c r="C958"/>
      <c r="D958"/>
      <c r="E958"/>
      <c r="F958"/>
      <c r="G958"/>
      <c r="K958"/>
      <c r="L958"/>
      <c r="M958"/>
    </row>
    <row r="959" spans="2:13" x14ac:dyDescent="0.25">
      <c r="B959"/>
      <c r="C959"/>
      <c r="D959"/>
      <c r="E959"/>
      <c r="F959"/>
      <c r="G959"/>
      <c r="K959"/>
      <c r="L959"/>
      <c r="M959"/>
    </row>
    <row r="960" spans="2:13" x14ac:dyDescent="0.25">
      <c r="B960"/>
      <c r="C960"/>
      <c r="D960"/>
      <c r="E960"/>
      <c r="F960"/>
      <c r="G960"/>
      <c r="K960"/>
      <c r="L960"/>
      <c r="M960"/>
    </row>
    <row r="961" spans="2:13" x14ac:dyDescent="0.25">
      <c r="B961"/>
      <c r="C961"/>
      <c r="D961"/>
      <c r="E961"/>
      <c r="F961"/>
      <c r="G961"/>
      <c r="K961"/>
      <c r="L961"/>
      <c r="M961"/>
    </row>
    <row r="962" spans="2:13" x14ac:dyDescent="0.25">
      <c r="B962"/>
      <c r="C962"/>
      <c r="D962"/>
      <c r="E962"/>
      <c r="F962"/>
      <c r="G962"/>
      <c r="K962"/>
      <c r="L962"/>
      <c r="M962"/>
    </row>
    <row r="963" spans="2:13" x14ac:dyDescent="0.25">
      <c r="B963"/>
      <c r="C963"/>
      <c r="D963"/>
      <c r="E963"/>
      <c r="F963"/>
      <c r="G963"/>
      <c r="K963"/>
      <c r="L963"/>
      <c r="M963"/>
    </row>
    <row r="964" spans="2:13" x14ac:dyDescent="0.25">
      <c r="B964"/>
      <c r="C964"/>
      <c r="D964"/>
      <c r="E964"/>
      <c r="F964"/>
      <c r="G964"/>
      <c r="K964"/>
      <c r="L964"/>
      <c r="M964"/>
    </row>
    <row r="965" spans="2:13" x14ac:dyDescent="0.25">
      <c r="B965"/>
      <c r="C965"/>
      <c r="D965"/>
      <c r="E965"/>
      <c r="F965"/>
      <c r="G965"/>
      <c r="K965"/>
      <c r="L965"/>
      <c r="M965"/>
    </row>
    <row r="966" spans="2:13" x14ac:dyDescent="0.25">
      <c r="B966"/>
      <c r="C966"/>
      <c r="D966"/>
      <c r="E966"/>
      <c r="F966"/>
      <c r="G966"/>
      <c r="K966"/>
      <c r="L966"/>
      <c r="M966"/>
    </row>
    <row r="967" spans="2:13" x14ac:dyDescent="0.25">
      <c r="B967"/>
      <c r="C967"/>
      <c r="D967"/>
      <c r="E967"/>
      <c r="F967"/>
      <c r="G967"/>
      <c r="K967"/>
      <c r="L967"/>
      <c r="M967"/>
    </row>
    <row r="968" spans="2:13" x14ac:dyDescent="0.25">
      <c r="B968"/>
      <c r="C968"/>
      <c r="D968"/>
      <c r="E968"/>
      <c r="F968"/>
      <c r="G968"/>
      <c r="K968"/>
      <c r="L968"/>
      <c r="M968"/>
    </row>
    <row r="969" spans="2:13" x14ac:dyDescent="0.25">
      <c r="B969"/>
      <c r="C969"/>
      <c r="D969"/>
      <c r="E969"/>
      <c r="F969"/>
      <c r="G969"/>
      <c r="K969"/>
      <c r="L969"/>
      <c r="M969"/>
    </row>
    <row r="970" spans="2:13" x14ac:dyDescent="0.25">
      <c r="B970"/>
      <c r="C970"/>
      <c r="D970"/>
      <c r="E970"/>
      <c r="F970"/>
      <c r="G970"/>
      <c r="K970"/>
      <c r="L970"/>
      <c r="M970"/>
    </row>
    <row r="971" spans="2:13" x14ac:dyDescent="0.25">
      <c r="B971"/>
      <c r="C971"/>
      <c r="D971"/>
      <c r="E971"/>
      <c r="F971"/>
      <c r="G971"/>
      <c r="K971"/>
      <c r="L971"/>
      <c r="M971"/>
    </row>
    <row r="972" spans="2:13" x14ac:dyDescent="0.25">
      <c r="B972"/>
      <c r="C972"/>
      <c r="D972"/>
      <c r="E972"/>
      <c r="F972"/>
      <c r="G972"/>
      <c r="K972"/>
      <c r="L972"/>
      <c r="M972"/>
    </row>
    <row r="973" spans="2:13" x14ac:dyDescent="0.25">
      <c r="B973"/>
      <c r="C973"/>
      <c r="D973"/>
      <c r="E973"/>
      <c r="F973"/>
      <c r="G973"/>
      <c r="K973"/>
      <c r="L973"/>
      <c r="M973"/>
    </row>
    <row r="974" spans="2:13" x14ac:dyDescent="0.25">
      <c r="B974"/>
      <c r="C974"/>
      <c r="D974"/>
      <c r="E974"/>
      <c r="F974"/>
      <c r="G974"/>
      <c r="K974"/>
      <c r="L974"/>
      <c r="M974"/>
    </row>
    <row r="975" spans="2:13" x14ac:dyDescent="0.25">
      <c r="B975"/>
      <c r="C975"/>
      <c r="D975"/>
      <c r="E975"/>
      <c r="F975"/>
      <c r="G975"/>
      <c r="K975"/>
      <c r="L975"/>
      <c r="M975"/>
    </row>
    <row r="976" spans="2:13" x14ac:dyDescent="0.25">
      <c r="B976"/>
      <c r="C976"/>
      <c r="D976"/>
      <c r="E976"/>
      <c r="F976"/>
      <c r="G976"/>
      <c r="K976"/>
      <c r="L976"/>
      <c r="M976"/>
    </row>
    <row r="977" spans="2:13" x14ac:dyDescent="0.25">
      <c r="B977"/>
      <c r="C977"/>
      <c r="D977"/>
      <c r="E977"/>
      <c r="F977"/>
      <c r="G977"/>
      <c r="K977"/>
      <c r="L977"/>
      <c r="M977"/>
    </row>
    <row r="978" spans="2:13" x14ac:dyDescent="0.25">
      <c r="B978"/>
      <c r="C978"/>
      <c r="D978"/>
      <c r="E978"/>
      <c r="F978"/>
      <c r="G978"/>
      <c r="K978"/>
      <c r="L978"/>
      <c r="M978"/>
    </row>
    <row r="979" spans="2:13" x14ac:dyDescent="0.25">
      <c r="B979"/>
      <c r="C979"/>
      <c r="D979"/>
      <c r="E979"/>
      <c r="F979"/>
      <c r="G979"/>
      <c r="K979"/>
      <c r="L979"/>
      <c r="M979"/>
    </row>
    <row r="980" spans="2:13" x14ac:dyDescent="0.25">
      <c r="B980"/>
      <c r="C980"/>
      <c r="D980"/>
      <c r="E980"/>
      <c r="F980"/>
      <c r="G980"/>
      <c r="K980"/>
      <c r="L980"/>
      <c r="M980"/>
    </row>
    <row r="981" spans="2:13" x14ac:dyDescent="0.25">
      <c r="B981"/>
      <c r="C981"/>
      <c r="D981"/>
      <c r="E981"/>
      <c r="F981"/>
      <c r="G981"/>
      <c r="K981"/>
      <c r="L981"/>
      <c r="M981"/>
    </row>
    <row r="982" spans="2:13" x14ac:dyDescent="0.25">
      <c r="B982"/>
      <c r="C982"/>
      <c r="D982"/>
      <c r="E982"/>
      <c r="F982"/>
      <c r="G982"/>
      <c r="K982"/>
      <c r="L982"/>
      <c r="M982"/>
    </row>
    <row r="983" spans="2:13" x14ac:dyDescent="0.25">
      <c r="B983"/>
      <c r="C983"/>
      <c r="D983"/>
      <c r="E983"/>
      <c r="F983"/>
      <c r="G983"/>
      <c r="K983"/>
      <c r="L983"/>
      <c r="M983"/>
    </row>
    <row r="984" spans="2:13" x14ac:dyDescent="0.25">
      <c r="B984"/>
      <c r="C984"/>
      <c r="D984"/>
      <c r="E984"/>
      <c r="F984"/>
      <c r="G984"/>
      <c r="K984"/>
      <c r="L984"/>
      <c r="M984"/>
    </row>
    <row r="985" spans="2:13" x14ac:dyDescent="0.25">
      <c r="B985"/>
      <c r="C985"/>
      <c r="D985"/>
      <c r="E985"/>
      <c r="F985"/>
      <c r="G985"/>
      <c r="K985"/>
      <c r="L985"/>
      <c r="M985"/>
    </row>
    <row r="986" spans="2:13" x14ac:dyDescent="0.25">
      <c r="B986"/>
      <c r="C986"/>
      <c r="D986"/>
      <c r="E986"/>
      <c r="F986"/>
      <c r="G986"/>
      <c r="K986"/>
      <c r="L986"/>
      <c r="M986"/>
    </row>
    <row r="987" spans="2:13" x14ac:dyDescent="0.25">
      <c r="B987"/>
      <c r="C987"/>
      <c r="D987"/>
      <c r="E987"/>
      <c r="F987"/>
      <c r="G987"/>
      <c r="K987"/>
      <c r="L987"/>
      <c r="M987"/>
    </row>
    <row r="988" spans="2:13" x14ac:dyDescent="0.25">
      <c r="B988"/>
      <c r="C988"/>
      <c r="D988"/>
      <c r="E988"/>
      <c r="F988"/>
      <c r="G988"/>
      <c r="K988"/>
      <c r="L988"/>
      <c r="M988"/>
    </row>
    <row r="989" spans="2:13" x14ac:dyDescent="0.25">
      <c r="B989"/>
      <c r="C989"/>
      <c r="D989"/>
      <c r="E989"/>
      <c r="F989"/>
      <c r="G989"/>
      <c r="K989"/>
      <c r="L989"/>
      <c r="M989"/>
    </row>
    <row r="990" spans="2:13" x14ac:dyDescent="0.25">
      <c r="B990"/>
      <c r="C990"/>
      <c r="D990"/>
      <c r="E990"/>
      <c r="F990"/>
      <c r="G990"/>
      <c r="K990"/>
      <c r="L990"/>
      <c r="M990"/>
    </row>
    <row r="991" spans="2:13" x14ac:dyDescent="0.25">
      <c r="B991"/>
      <c r="C991"/>
      <c r="D991"/>
      <c r="E991"/>
      <c r="F991"/>
      <c r="G991"/>
      <c r="K991"/>
      <c r="L991"/>
      <c r="M991"/>
    </row>
    <row r="992" spans="2:13" x14ac:dyDescent="0.25">
      <c r="B992"/>
      <c r="C992"/>
      <c r="D992"/>
      <c r="E992"/>
      <c r="F992"/>
      <c r="G992"/>
      <c r="K992"/>
      <c r="L992"/>
      <c r="M992"/>
    </row>
    <row r="993" spans="2:13" x14ac:dyDescent="0.25">
      <c r="B993"/>
      <c r="C993"/>
      <c r="D993"/>
      <c r="E993"/>
      <c r="F993"/>
      <c r="G993"/>
      <c r="K993"/>
      <c r="L993"/>
      <c r="M993"/>
    </row>
    <row r="994" spans="2:13" x14ac:dyDescent="0.25">
      <c r="B994"/>
      <c r="C994"/>
      <c r="D994"/>
      <c r="E994"/>
      <c r="F994"/>
      <c r="G994"/>
      <c r="K994"/>
      <c r="L994"/>
      <c r="M994"/>
    </row>
    <row r="995" spans="2:13" x14ac:dyDescent="0.25">
      <c r="B995"/>
      <c r="C995"/>
      <c r="D995"/>
      <c r="E995"/>
      <c r="F995"/>
      <c r="G995"/>
      <c r="K995"/>
      <c r="L995"/>
      <c r="M995"/>
    </row>
    <row r="996" spans="2:13" x14ac:dyDescent="0.25">
      <c r="B996"/>
      <c r="C996"/>
      <c r="D996"/>
      <c r="E996"/>
      <c r="F996"/>
      <c r="G996"/>
      <c r="K996"/>
      <c r="L996"/>
      <c r="M996"/>
    </row>
    <row r="997" spans="2:13" x14ac:dyDescent="0.25">
      <c r="B997"/>
      <c r="C997"/>
      <c r="D997"/>
      <c r="E997"/>
      <c r="F997"/>
      <c r="G997"/>
      <c r="K997"/>
      <c r="L997"/>
      <c r="M997"/>
    </row>
    <row r="998" spans="2:13" x14ac:dyDescent="0.25">
      <c r="B998"/>
      <c r="C998"/>
      <c r="D998"/>
      <c r="E998"/>
      <c r="F998"/>
      <c r="G998"/>
      <c r="K998"/>
      <c r="L998"/>
      <c r="M998"/>
    </row>
    <row r="999" spans="2:13" x14ac:dyDescent="0.25">
      <c r="B999"/>
      <c r="C999"/>
      <c r="D999"/>
      <c r="E999"/>
      <c r="F999"/>
      <c r="G999"/>
      <c r="K999"/>
      <c r="L999"/>
      <c r="M999"/>
    </row>
    <row r="1000" spans="2:13" x14ac:dyDescent="0.25">
      <c r="B1000"/>
      <c r="C1000"/>
      <c r="D1000"/>
      <c r="E1000"/>
      <c r="F1000"/>
      <c r="G1000"/>
      <c r="K1000"/>
      <c r="L1000"/>
      <c r="M1000"/>
    </row>
    <row r="1001" spans="2:13" x14ac:dyDescent="0.25">
      <c r="B1001"/>
      <c r="C1001"/>
      <c r="D1001"/>
      <c r="E1001"/>
      <c r="F1001"/>
      <c r="G1001"/>
      <c r="K1001"/>
      <c r="L1001"/>
      <c r="M1001"/>
    </row>
    <row r="1002" spans="2:13" x14ac:dyDescent="0.25">
      <c r="B1002"/>
      <c r="C1002"/>
      <c r="D1002"/>
      <c r="E1002"/>
      <c r="F1002"/>
      <c r="G1002"/>
      <c r="K1002"/>
      <c r="L1002"/>
      <c r="M1002"/>
    </row>
    <row r="1003" spans="2:13" x14ac:dyDescent="0.25">
      <c r="B1003"/>
      <c r="C1003"/>
      <c r="D1003"/>
      <c r="E1003"/>
      <c r="F1003"/>
      <c r="G1003"/>
      <c r="K1003"/>
      <c r="L1003"/>
      <c r="M1003"/>
    </row>
    <row r="1004" spans="2:13" x14ac:dyDescent="0.25">
      <c r="B1004"/>
      <c r="C1004"/>
      <c r="D1004"/>
      <c r="E1004"/>
      <c r="F1004"/>
      <c r="G1004"/>
      <c r="K1004"/>
      <c r="L1004"/>
      <c r="M1004"/>
    </row>
    <row r="1005" spans="2:13" x14ac:dyDescent="0.25">
      <c r="B1005"/>
      <c r="C1005"/>
      <c r="D1005"/>
      <c r="E1005"/>
      <c r="F1005"/>
      <c r="G1005"/>
      <c r="K1005"/>
      <c r="L1005"/>
      <c r="M1005"/>
    </row>
    <row r="1006" spans="2:13" x14ac:dyDescent="0.25">
      <c r="B1006"/>
      <c r="C1006"/>
      <c r="D1006"/>
      <c r="E1006"/>
      <c r="F1006"/>
      <c r="G1006"/>
      <c r="K1006"/>
      <c r="L1006"/>
      <c r="M1006"/>
    </row>
    <row r="1007" spans="2:13" x14ac:dyDescent="0.25">
      <c r="B1007"/>
      <c r="C1007"/>
      <c r="D1007"/>
      <c r="E1007"/>
      <c r="F1007"/>
      <c r="G1007"/>
      <c r="K1007"/>
      <c r="L1007"/>
      <c r="M1007"/>
    </row>
    <row r="1008" spans="2:13" x14ac:dyDescent="0.25">
      <c r="B1008"/>
      <c r="C1008"/>
      <c r="D1008"/>
      <c r="E1008"/>
      <c r="F1008"/>
      <c r="G1008"/>
      <c r="K1008"/>
      <c r="L1008"/>
      <c r="M1008"/>
    </row>
    <row r="1009" spans="2:13" x14ac:dyDescent="0.25">
      <c r="B1009"/>
      <c r="C1009"/>
      <c r="D1009"/>
      <c r="E1009"/>
      <c r="F1009"/>
      <c r="G1009"/>
      <c r="K1009"/>
      <c r="L1009"/>
      <c r="M1009"/>
    </row>
    <row r="1010" spans="2:13" x14ac:dyDescent="0.25">
      <c r="B1010"/>
      <c r="C1010"/>
      <c r="D1010"/>
      <c r="E1010"/>
      <c r="F1010"/>
      <c r="G1010"/>
      <c r="K1010"/>
      <c r="L1010"/>
      <c r="M1010"/>
    </row>
    <row r="1011" spans="2:13" x14ac:dyDescent="0.25">
      <c r="B1011"/>
      <c r="C1011"/>
      <c r="D1011"/>
      <c r="E1011"/>
      <c r="F1011"/>
      <c r="G1011"/>
      <c r="K1011"/>
      <c r="L1011"/>
      <c r="M1011"/>
    </row>
    <row r="1012" spans="2:13" x14ac:dyDescent="0.25">
      <c r="B1012"/>
      <c r="C1012"/>
      <c r="D1012"/>
      <c r="E1012"/>
      <c r="F1012"/>
      <c r="G1012"/>
      <c r="K1012"/>
      <c r="L1012"/>
      <c r="M1012"/>
    </row>
    <row r="1013" spans="2:13" x14ac:dyDescent="0.25">
      <c r="B1013"/>
      <c r="C1013"/>
      <c r="D1013"/>
      <c r="E1013"/>
      <c r="F1013"/>
      <c r="G1013"/>
      <c r="K1013"/>
      <c r="L1013"/>
      <c r="M1013"/>
    </row>
    <row r="1014" spans="2:13" x14ac:dyDescent="0.25">
      <c r="B1014"/>
      <c r="C1014"/>
      <c r="D1014"/>
      <c r="E1014"/>
      <c r="F1014"/>
      <c r="G1014"/>
      <c r="K1014"/>
      <c r="L1014"/>
      <c r="M1014"/>
    </row>
    <row r="1015" spans="2:13" x14ac:dyDescent="0.25">
      <c r="B1015"/>
      <c r="C1015"/>
      <c r="D1015"/>
      <c r="E1015"/>
      <c r="F1015"/>
      <c r="G1015"/>
      <c r="K1015"/>
      <c r="L1015"/>
      <c r="M1015"/>
    </row>
    <row r="1016" spans="2:13" x14ac:dyDescent="0.25">
      <c r="B1016"/>
      <c r="C1016"/>
      <c r="D1016"/>
      <c r="E1016"/>
      <c r="F1016"/>
      <c r="G1016"/>
      <c r="K1016"/>
      <c r="L1016"/>
      <c r="M1016"/>
    </row>
    <row r="1017" spans="2:13" x14ac:dyDescent="0.25">
      <c r="B1017"/>
      <c r="C1017"/>
      <c r="D1017"/>
      <c r="E1017"/>
      <c r="F1017"/>
      <c r="G1017"/>
      <c r="K1017"/>
      <c r="L1017"/>
      <c r="M1017"/>
    </row>
    <row r="1018" spans="2:13" x14ac:dyDescent="0.25">
      <c r="B1018"/>
      <c r="C1018"/>
      <c r="D1018"/>
      <c r="E1018"/>
      <c r="F1018"/>
      <c r="G1018"/>
      <c r="K1018"/>
      <c r="L1018"/>
      <c r="M1018"/>
    </row>
    <row r="1019" spans="2:13" x14ac:dyDescent="0.25">
      <c r="B1019"/>
      <c r="C1019"/>
      <c r="D1019"/>
      <c r="E1019"/>
      <c r="F1019"/>
      <c r="G1019"/>
      <c r="K1019"/>
      <c r="L1019"/>
      <c r="M1019"/>
    </row>
    <row r="1020" spans="2:13" x14ac:dyDescent="0.25">
      <c r="B1020"/>
      <c r="C1020"/>
      <c r="D1020"/>
      <c r="E1020"/>
      <c r="F1020"/>
      <c r="G1020"/>
      <c r="K1020"/>
      <c r="L1020"/>
      <c r="M1020"/>
    </row>
    <row r="1021" spans="2:13" x14ac:dyDescent="0.25">
      <c r="B1021"/>
      <c r="C1021"/>
      <c r="D1021"/>
      <c r="E1021"/>
      <c r="F1021"/>
      <c r="G1021"/>
      <c r="K1021"/>
      <c r="L1021"/>
      <c r="M1021"/>
    </row>
    <row r="1022" spans="2:13" x14ac:dyDescent="0.25">
      <c r="B1022"/>
      <c r="C1022"/>
      <c r="D1022"/>
      <c r="E1022"/>
      <c r="F1022"/>
      <c r="G1022"/>
      <c r="K1022"/>
      <c r="L1022"/>
      <c r="M1022"/>
    </row>
    <row r="1023" spans="2:13" x14ac:dyDescent="0.25">
      <c r="B1023"/>
      <c r="C1023"/>
      <c r="D1023"/>
      <c r="E1023"/>
      <c r="F1023"/>
      <c r="G1023"/>
      <c r="K1023"/>
      <c r="L1023"/>
      <c r="M1023"/>
    </row>
    <row r="1024" spans="2:13" x14ac:dyDescent="0.25">
      <c r="B1024"/>
      <c r="C1024"/>
      <c r="D1024"/>
      <c r="E1024"/>
      <c r="F1024"/>
      <c r="G1024"/>
      <c r="K1024"/>
      <c r="L1024"/>
      <c r="M1024"/>
    </row>
    <row r="1025" spans="2:13" x14ac:dyDescent="0.25">
      <c r="B1025"/>
      <c r="C1025"/>
      <c r="D1025"/>
      <c r="E1025"/>
      <c r="F1025"/>
      <c r="G1025"/>
      <c r="K1025"/>
      <c r="L1025"/>
      <c r="M1025"/>
    </row>
    <row r="1026" spans="2:13" x14ac:dyDescent="0.25">
      <c r="B1026"/>
      <c r="C1026"/>
      <c r="D1026"/>
      <c r="E1026"/>
      <c r="F1026"/>
      <c r="G1026"/>
      <c r="K1026"/>
      <c r="L1026"/>
      <c r="M1026"/>
    </row>
    <row r="1027" spans="2:13" x14ac:dyDescent="0.25">
      <c r="B1027"/>
      <c r="C1027"/>
      <c r="D1027"/>
      <c r="E1027"/>
      <c r="F1027"/>
      <c r="G1027"/>
      <c r="K1027"/>
      <c r="L1027"/>
      <c r="M1027"/>
    </row>
    <row r="1028" spans="2:13" x14ac:dyDescent="0.25">
      <c r="B1028"/>
      <c r="C1028"/>
      <c r="D1028"/>
      <c r="E1028"/>
      <c r="F1028"/>
      <c r="G1028"/>
      <c r="K1028"/>
      <c r="L1028"/>
      <c r="M1028"/>
    </row>
    <row r="1029" spans="2:13" x14ac:dyDescent="0.25">
      <c r="B1029"/>
      <c r="C1029"/>
      <c r="D1029"/>
      <c r="E1029"/>
      <c r="F1029"/>
      <c r="G1029"/>
      <c r="K1029"/>
      <c r="L1029"/>
      <c r="M1029"/>
    </row>
    <row r="1030" spans="2:13" x14ac:dyDescent="0.25">
      <c r="B1030"/>
      <c r="C1030"/>
      <c r="D1030"/>
      <c r="E1030"/>
      <c r="F1030"/>
      <c r="G1030"/>
      <c r="K1030"/>
      <c r="L1030"/>
      <c r="M1030"/>
    </row>
    <row r="1031" spans="2:13" x14ac:dyDescent="0.25">
      <c r="B1031"/>
      <c r="C1031"/>
      <c r="D1031"/>
      <c r="E1031"/>
      <c r="F1031"/>
      <c r="G1031"/>
      <c r="K1031"/>
      <c r="L1031"/>
      <c r="M1031"/>
    </row>
    <row r="1032" spans="2:13" x14ac:dyDescent="0.25">
      <c r="B1032"/>
      <c r="C1032"/>
      <c r="D1032"/>
      <c r="E1032"/>
      <c r="F1032"/>
      <c r="G1032"/>
      <c r="K1032"/>
      <c r="L1032"/>
      <c r="M1032"/>
    </row>
    <row r="1033" spans="2:13" x14ac:dyDescent="0.25">
      <c r="B1033"/>
      <c r="C1033"/>
      <c r="D1033"/>
      <c r="E1033"/>
      <c r="F1033"/>
      <c r="G1033"/>
      <c r="K1033"/>
      <c r="L1033"/>
      <c r="M1033"/>
    </row>
    <row r="1034" spans="2:13" x14ac:dyDescent="0.25">
      <c r="B1034"/>
      <c r="C1034"/>
      <c r="D1034"/>
      <c r="E1034"/>
      <c r="F1034"/>
      <c r="G1034"/>
      <c r="K1034"/>
      <c r="L1034"/>
      <c r="M1034"/>
    </row>
    <row r="1035" spans="2:13" x14ac:dyDescent="0.25">
      <c r="B1035"/>
      <c r="C1035"/>
      <c r="D1035"/>
      <c r="E1035"/>
      <c r="F1035"/>
      <c r="G1035"/>
      <c r="K1035"/>
      <c r="L1035"/>
      <c r="M1035"/>
    </row>
    <row r="1036" spans="2:13" x14ac:dyDescent="0.25">
      <c r="B1036"/>
      <c r="C1036"/>
      <c r="D1036"/>
      <c r="E1036"/>
      <c r="F1036"/>
      <c r="G1036"/>
      <c r="K1036"/>
      <c r="L1036"/>
      <c r="M1036"/>
    </row>
    <row r="1037" spans="2:13" x14ac:dyDescent="0.25">
      <c r="B1037"/>
      <c r="C1037"/>
      <c r="D1037"/>
      <c r="E1037"/>
      <c r="F1037"/>
      <c r="G1037"/>
      <c r="K1037"/>
      <c r="L1037"/>
      <c r="M1037"/>
    </row>
    <row r="1038" spans="2:13" x14ac:dyDescent="0.25">
      <c r="B1038"/>
      <c r="C1038"/>
      <c r="D1038"/>
      <c r="E1038"/>
      <c r="F1038"/>
      <c r="G1038"/>
      <c r="K1038"/>
      <c r="L1038"/>
      <c r="M1038"/>
    </row>
    <row r="1039" spans="2:13" x14ac:dyDescent="0.25">
      <c r="B1039"/>
      <c r="C1039"/>
      <c r="D1039"/>
      <c r="E1039"/>
      <c r="F1039"/>
      <c r="G1039"/>
      <c r="K1039"/>
      <c r="L1039"/>
      <c r="M1039"/>
    </row>
    <row r="1040" spans="2:13" x14ac:dyDescent="0.25">
      <c r="B1040"/>
      <c r="C1040"/>
      <c r="D1040"/>
      <c r="E1040"/>
      <c r="F1040"/>
      <c r="G1040"/>
      <c r="K1040"/>
      <c r="L1040"/>
      <c r="M1040"/>
    </row>
    <row r="1041" spans="2:13" x14ac:dyDescent="0.25">
      <c r="B1041"/>
      <c r="C1041"/>
      <c r="D1041"/>
      <c r="E1041"/>
      <c r="F1041"/>
      <c r="G1041"/>
      <c r="K1041"/>
      <c r="L1041"/>
      <c r="M1041"/>
    </row>
    <row r="1042" spans="2:13" x14ac:dyDescent="0.25">
      <c r="B1042"/>
      <c r="C1042"/>
      <c r="D1042"/>
      <c r="E1042"/>
      <c r="F1042"/>
      <c r="G1042"/>
      <c r="K1042"/>
      <c r="L1042"/>
      <c r="M1042"/>
    </row>
    <row r="1043" spans="2:13" x14ac:dyDescent="0.25">
      <c r="B1043"/>
      <c r="C1043"/>
      <c r="D1043"/>
      <c r="E1043"/>
      <c r="F1043"/>
      <c r="G1043"/>
      <c r="K1043"/>
      <c r="L1043"/>
      <c r="M1043"/>
    </row>
    <row r="1044" spans="2:13" x14ac:dyDescent="0.25">
      <c r="B1044"/>
      <c r="C1044"/>
      <c r="D1044"/>
      <c r="E1044"/>
      <c r="F1044"/>
      <c r="G1044"/>
      <c r="K1044"/>
      <c r="L1044"/>
      <c r="M1044"/>
    </row>
    <row r="1045" spans="2:13" x14ac:dyDescent="0.25">
      <c r="B1045"/>
      <c r="C1045"/>
      <c r="D1045"/>
      <c r="E1045"/>
      <c r="F1045"/>
      <c r="G1045"/>
      <c r="K1045"/>
      <c r="L1045"/>
      <c r="M1045"/>
    </row>
    <row r="1046" spans="2:13" x14ac:dyDescent="0.25">
      <c r="B1046"/>
      <c r="C1046"/>
      <c r="D1046"/>
      <c r="E1046"/>
      <c r="F1046"/>
      <c r="G1046"/>
      <c r="K1046"/>
      <c r="L1046"/>
      <c r="M1046"/>
    </row>
    <row r="1047" spans="2:13" x14ac:dyDescent="0.25">
      <c r="B1047"/>
      <c r="C1047"/>
      <c r="D1047"/>
      <c r="E1047"/>
      <c r="F1047"/>
      <c r="G1047"/>
      <c r="K1047"/>
      <c r="L1047"/>
      <c r="M1047"/>
    </row>
    <row r="1048" spans="2:13" x14ac:dyDescent="0.25">
      <c r="B1048"/>
      <c r="C1048"/>
      <c r="D1048"/>
      <c r="E1048"/>
      <c r="F1048"/>
      <c r="G1048"/>
      <c r="K1048"/>
      <c r="L1048"/>
      <c r="M1048"/>
    </row>
    <row r="1049" spans="2:13" x14ac:dyDescent="0.25">
      <c r="B1049"/>
      <c r="C1049"/>
      <c r="D1049"/>
      <c r="E1049"/>
      <c r="F1049"/>
      <c r="G1049"/>
      <c r="K1049"/>
      <c r="L1049"/>
      <c r="M1049"/>
    </row>
    <row r="1050" spans="2:13" x14ac:dyDescent="0.25">
      <c r="B1050"/>
      <c r="C1050"/>
      <c r="D1050"/>
      <c r="E1050"/>
      <c r="F1050"/>
      <c r="G1050"/>
      <c r="K1050"/>
      <c r="L1050"/>
      <c r="M1050"/>
    </row>
    <row r="1051" spans="2:13" x14ac:dyDescent="0.25">
      <c r="B1051"/>
      <c r="C1051"/>
      <c r="D1051"/>
      <c r="E1051"/>
      <c r="F1051"/>
      <c r="G1051"/>
      <c r="K1051"/>
      <c r="L1051"/>
      <c r="M1051"/>
    </row>
    <row r="1052" spans="2:13" x14ac:dyDescent="0.25">
      <c r="B1052"/>
      <c r="C1052"/>
      <c r="D1052"/>
      <c r="E1052"/>
      <c r="F1052"/>
      <c r="G1052"/>
      <c r="K1052"/>
      <c r="L1052"/>
      <c r="M1052"/>
    </row>
    <row r="1053" spans="2:13" x14ac:dyDescent="0.25">
      <c r="B1053"/>
      <c r="C1053"/>
      <c r="D1053"/>
      <c r="E1053"/>
      <c r="F1053"/>
      <c r="G1053"/>
      <c r="K1053"/>
      <c r="L1053"/>
      <c r="M1053"/>
    </row>
    <row r="1054" spans="2:13" x14ac:dyDescent="0.25">
      <c r="B1054"/>
      <c r="C1054"/>
      <c r="D1054"/>
      <c r="E1054"/>
      <c r="F1054"/>
      <c r="G1054"/>
      <c r="K1054"/>
      <c r="L1054"/>
      <c r="M1054"/>
    </row>
    <row r="1055" spans="2:13" x14ac:dyDescent="0.25">
      <c r="B1055"/>
      <c r="C1055"/>
      <c r="D1055"/>
      <c r="E1055"/>
      <c r="F1055"/>
      <c r="G1055"/>
      <c r="K1055"/>
      <c r="L1055"/>
      <c r="M1055"/>
    </row>
    <row r="1056" spans="2:13" x14ac:dyDescent="0.25">
      <c r="B1056"/>
      <c r="C1056"/>
      <c r="D1056"/>
      <c r="E1056"/>
      <c r="F1056"/>
      <c r="G1056"/>
      <c r="K1056"/>
      <c r="L1056"/>
      <c r="M1056"/>
    </row>
    <row r="1057" spans="2:13" x14ac:dyDescent="0.25">
      <c r="B1057"/>
      <c r="C1057"/>
      <c r="D1057"/>
      <c r="E1057"/>
      <c r="F1057"/>
      <c r="G1057"/>
      <c r="K1057"/>
      <c r="L1057"/>
      <c r="M1057"/>
    </row>
    <row r="1058" spans="2:13" x14ac:dyDescent="0.25">
      <c r="B1058"/>
      <c r="C1058"/>
      <c r="D1058"/>
      <c r="E1058"/>
      <c r="F1058"/>
      <c r="G1058"/>
      <c r="K1058"/>
      <c r="L1058"/>
      <c r="M1058"/>
    </row>
    <row r="1059" spans="2:13" x14ac:dyDescent="0.25">
      <c r="B1059"/>
      <c r="C1059"/>
      <c r="D1059"/>
      <c r="E1059"/>
      <c r="F1059"/>
      <c r="G1059"/>
      <c r="K1059"/>
      <c r="L1059"/>
      <c r="M1059"/>
    </row>
    <row r="1060" spans="2:13" x14ac:dyDescent="0.25">
      <c r="B1060"/>
      <c r="C1060"/>
      <c r="D1060"/>
      <c r="E1060"/>
      <c r="F1060"/>
      <c r="G1060"/>
      <c r="K1060"/>
      <c r="L1060"/>
      <c r="M1060"/>
    </row>
    <row r="1061" spans="2:13" x14ac:dyDescent="0.25">
      <c r="B1061"/>
      <c r="C1061"/>
      <c r="D1061"/>
      <c r="E1061"/>
      <c r="F1061"/>
      <c r="G1061"/>
      <c r="K1061"/>
      <c r="L1061"/>
      <c r="M1061"/>
    </row>
    <row r="1062" spans="2:13" x14ac:dyDescent="0.25">
      <c r="B1062"/>
      <c r="C1062"/>
      <c r="D1062"/>
      <c r="E1062"/>
      <c r="F1062"/>
      <c r="G1062"/>
      <c r="K1062"/>
      <c r="L1062"/>
      <c r="M1062"/>
    </row>
    <row r="1063" spans="2:13" x14ac:dyDescent="0.25">
      <c r="B1063"/>
      <c r="C1063"/>
      <c r="D1063"/>
      <c r="E1063"/>
      <c r="F1063"/>
      <c r="G1063"/>
      <c r="K1063"/>
      <c r="L1063"/>
      <c r="M1063"/>
    </row>
    <row r="1064" spans="2:13" x14ac:dyDescent="0.25">
      <c r="B1064"/>
      <c r="C1064"/>
      <c r="D1064"/>
      <c r="E1064"/>
      <c r="F1064"/>
      <c r="G1064"/>
      <c r="K1064"/>
      <c r="L1064"/>
      <c r="M1064"/>
    </row>
    <row r="1065" spans="2:13" x14ac:dyDescent="0.25">
      <c r="B1065"/>
      <c r="C1065"/>
      <c r="D1065"/>
      <c r="E1065"/>
      <c r="F1065"/>
      <c r="G1065"/>
      <c r="K1065"/>
      <c r="L1065"/>
      <c r="M1065"/>
    </row>
    <row r="1066" spans="2:13" x14ac:dyDescent="0.25">
      <c r="B1066"/>
      <c r="C1066"/>
      <c r="D1066"/>
      <c r="E1066"/>
      <c r="F1066"/>
      <c r="G1066"/>
      <c r="K1066"/>
      <c r="L1066"/>
      <c r="M1066"/>
    </row>
    <row r="1067" spans="2:13" x14ac:dyDescent="0.25">
      <c r="B1067"/>
      <c r="C1067"/>
      <c r="D1067"/>
      <c r="E1067"/>
      <c r="F1067"/>
      <c r="G1067"/>
      <c r="K1067"/>
      <c r="L1067"/>
      <c r="M1067"/>
    </row>
    <row r="1068" spans="2:13" x14ac:dyDescent="0.25">
      <c r="B1068"/>
      <c r="C1068"/>
      <c r="D1068"/>
      <c r="E1068"/>
      <c r="F1068"/>
      <c r="G1068"/>
      <c r="K1068"/>
      <c r="L1068"/>
      <c r="M1068"/>
    </row>
    <row r="1069" spans="2:13" x14ac:dyDescent="0.25">
      <c r="B1069"/>
      <c r="C1069"/>
      <c r="D1069"/>
      <c r="E1069"/>
      <c r="F1069"/>
      <c r="G1069"/>
      <c r="K1069"/>
      <c r="L1069"/>
      <c r="M1069"/>
    </row>
    <row r="1070" spans="2:13" x14ac:dyDescent="0.25">
      <c r="B1070"/>
      <c r="C1070"/>
      <c r="D1070"/>
      <c r="E1070"/>
      <c r="F1070"/>
      <c r="G1070"/>
      <c r="K1070"/>
      <c r="L1070"/>
      <c r="M1070"/>
    </row>
    <row r="1071" spans="2:13" x14ac:dyDescent="0.25">
      <c r="B1071"/>
      <c r="C1071"/>
      <c r="D1071"/>
      <c r="E1071"/>
      <c r="F1071"/>
      <c r="G1071"/>
      <c r="K1071"/>
      <c r="L1071"/>
      <c r="M1071"/>
    </row>
    <row r="1072" spans="2:13" x14ac:dyDescent="0.25">
      <c r="B1072"/>
      <c r="C1072"/>
      <c r="D1072"/>
      <c r="E1072"/>
      <c r="F1072"/>
      <c r="G1072"/>
      <c r="K1072"/>
      <c r="L1072"/>
      <c r="M1072"/>
    </row>
    <row r="1073" spans="2:13" x14ac:dyDescent="0.25">
      <c r="B1073"/>
      <c r="C1073"/>
      <c r="D1073"/>
      <c r="E1073"/>
      <c r="F1073"/>
      <c r="G1073"/>
      <c r="K1073"/>
      <c r="L1073"/>
      <c r="M1073"/>
    </row>
    <row r="1074" spans="2:13" x14ac:dyDescent="0.25">
      <c r="B1074"/>
      <c r="C1074"/>
      <c r="D1074"/>
      <c r="E1074"/>
      <c r="F1074"/>
      <c r="G1074"/>
      <c r="K1074"/>
      <c r="L1074"/>
      <c r="M1074"/>
    </row>
    <row r="1075" spans="2:13" x14ac:dyDescent="0.25">
      <c r="B1075"/>
      <c r="C1075"/>
      <c r="D1075"/>
      <c r="E1075"/>
      <c r="F1075"/>
      <c r="G1075"/>
      <c r="K1075"/>
      <c r="L1075"/>
      <c r="M1075"/>
    </row>
    <row r="1076" spans="2:13" x14ac:dyDescent="0.25">
      <c r="B1076"/>
      <c r="C1076"/>
      <c r="D1076"/>
      <c r="E1076"/>
      <c r="F1076"/>
      <c r="G1076"/>
      <c r="K1076"/>
      <c r="L1076"/>
      <c r="M1076"/>
    </row>
    <row r="1077" spans="2:13" x14ac:dyDescent="0.25">
      <c r="B1077"/>
      <c r="C1077"/>
      <c r="D1077"/>
      <c r="E1077"/>
      <c r="F1077"/>
      <c r="G1077"/>
      <c r="K1077"/>
      <c r="L1077"/>
      <c r="M1077"/>
    </row>
    <row r="1078" spans="2:13" x14ac:dyDescent="0.25">
      <c r="B1078"/>
      <c r="C1078"/>
      <c r="D1078"/>
      <c r="E1078"/>
      <c r="F1078"/>
      <c r="G1078"/>
      <c r="K1078"/>
      <c r="L1078"/>
      <c r="M1078"/>
    </row>
    <row r="1079" spans="2:13" x14ac:dyDescent="0.25">
      <c r="B1079"/>
      <c r="C1079"/>
      <c r="D1079"/>
      <c r="E1079"/>
      <c r="F1079"/>
      <c r="G1079"/>
      <c r="K1079"/>
      <c r="L1079"/>
      <c r="M1079"/>
    </row>
    <row r="1080" spans="2:13" x14ac:dyDescent="0.25">
      <c r="B1080"/>
      <c r="C1080"/>
      <c r="D1080"/>
      <c r="E1080"/>
      <c r="F1080"/>
      <c r="G1080"/>
      <c r="K1080"/>
      <c r="L1080"/>
      <c r="M1080"/>
    </row>
    <row r="1081" spans="2:13" x14ac:dyDescent="0.25">
      <c r="B1081"/>
      <c r="C1081"/>
      <c r="D1081"/>
      <c r="E1081"/>
      <c r="F1081"/>
      <c r="G1081"/>
      <c r="K1081"/>
      <c r="L1081"/>
      <c r="M1081"/>
    </row>
    <row r="1082" spans="2:13" x14ac:dyDescent="0.25">
      <c r="B1082"/>
      <c r="C1082"/>
      <c r="D1082"/>
      <c r="E1082"/>
      <c r="F1082"/>
      <c r="G1082"/>
      <c r="K1082"/>
      <c r="L1082"/>
      <c r="M1082"/>
    </row>
    <row r="1083" spans="2:13" x14ac:dyDescent="0.25">
      <c r="B1083"/>
      <c r="C1083"/>
      <c r="D1083"/>
      <c r="E1083"/>
      <c r="F1083"/>
      <c r="G1083"/>
      <c r="K1083"/>
      <c r="L1083"/>
      <c r="M1083"/>
    </row>
    <row r="1084" spans="2:13" x14ac:dyDescent="0.25">
      <c r="B1084"/>
      <c r="C1084"/>
      <c r="D1084"/>
      <c r="E1084"/>
      <c r="F1084"/>
      <c r="G1084"/>
      <c r="K1084"/>
      <c r="L1084"/>
      <c r="M1084"/>
    </row>
    <row r="1085" spans="2:13" x14ac:dyDescent="0.25">
      <c r="B1085"/>
      <c r="C1085"/>
      <c r="D1085"/>
      <c r="E1085"/>
      <c r="F1085"/>
      <c r="G1085"/>
      <c r="K1085"/>
      <c r="L1085"/>
      <c r="M1085"/>
    </row>
    <row r="1086" spans="2:13" x14ac:dyDescent="0.25">
      <c r="B1086"/>
      <c r="C1086"/>
      <c r="D1086"/>
      <c r="E1086"/>
      <c r="F1086"/>
      <c r="G1086"/>
      <c r="K1086"/>
      <c r="L1086"/>
      <c r="M1086"/>
    </row>
    <row r="1087" spans="2:13" x14ac:dyDescent="0.25">
      <c r="B1087"/>
      <c r="C1087"/>
      <c r="D1087"/>
      <c r="E1087"/>
      <c r="F1087"/>
      <c r="G1087"/>
      <c r="K1087"/>
      <c r="L1087"/>
      <c r="M1087"/>
    </row>
    <row r="1088" spans="2:13" x14ac:dyDescent="0.25">
      <c r="B1088"/>
      <c r="C1088"/>
      <c r="D1088"/>
      <c r="E1088"/>
      <c r="F1088"/>
      <c r="G1088"/>
      <c r="K1088"/>
      <c r="L1088"/>
      <c r="M1088"/>
    </row>
    <row r="1089" spans="2:13" x14ac:dyDescent="0.25">
      <c r="B1089"/>
      <c r="C1089"/>
      <c r="D1089"/>
      <c r="E1089"/>
      <c r="F1089"/>
      <c r="G1089"/>
      <c r="K1089"/>
      <c r="L1089"/>
      <c r="M1089"/>
    </row>
    <row r="1090" spans="2:13" x14ac:dyDescent="0.25">
      <c r="B1090"/>
      <c r="C1090"/>
      <c r="D1090"/>
      <c r="E1090"/>
      <c r="F1090"/>
      <c r="G1090"/>
      <c r="K1090"/>
      <c r="L1090"/>
      <c r="M1090"/>
    </row>
    <row r="1091" spans="2:13" x14ac:dyDescent="0.25">
      <c r="B1091"/>
      <c r="C1091"/>
      <c r="D1091"/>
      <c r="E1091"/>
      <c r="F1091"/>
      <c r="G1091"/>
      <c r="K1091"/>
      <c r="L1091"/>
      <c r="M1091"/>
    </row>
    <row r="1092" spans="2:13" x14ac:dyDescent="0.25">
      <c r="B1092"/>
      <c r="C1092"/>
      <c r="D1092"/>
      <c r="E1092"/>
      <c r="F1092"/>
      <c r="G1092"/>
      <c r="K1092"/>
      <c r="L1092"/>
      <c r="M1092"/>
    </row>
    <row r="1093" spans="2:13" x14ac:dyDescent="0.25">
      <c r="B1093"/>
      <c r="C1093"/>
      <c r="D1093"/>
      <c r="E1093"/>
      <c r="F1093"/>
      <c r="G1093"/>
      <c r="K1093"/>
      <c r="L1093"/>
      <c r="M1093"/>
    </row>
    <row r="1094" spans="2:13" x14ac:dyDescent="0.25">
      <c r="B1094"/>
      <c r="C1094"/>
      <c r="D1094"/>
      <c r="E1094"/>
      <c r="F1094"/>
      <c r="G1094"/>
      <c r="K1094"/>
      <c r="L1094"/>
      <c r="M1094"/>
    </row>
    <row r="1095" spans="2:13" x14ac:dyDescent="0.25">
      <c r="B1095"/>
      <c r="C1095"/>
      <c r="D1095"/>
      <c r="E1095"/>
      <c r="F1095"/>
      <c r="G1095"/>
      <c r="K1095"/>
      <c r="L1095"/>
      <c r="M1095"/>
    </row>
    <row r="1096" spans="2:13" x14ac:dyDescent="0.25">
      <c r="B1096"/>
      <c r="C1096"/>
      <c r="D1096"/>
      <c r="E1096"/>
      <c r="F1096"/>
      <c r="G1096"/>
      <c r="K1096"/>
      <c r="L1096"/>
      <c r="M1096"/>
    </row>
    <row r="1097" spans="2:13" x14ac:dyDescent="0.25">
      <c r="B1097"/>
      <c r="C1097"/>
      <c r="D1097"/>
      <c r="E1097"/>
      <c r="F1097"/>
      <c r="G1097"/>
      <c r="K1097"/>
      <c r="L1097"/>
      <c r="M1097"/>
    </row>
    <row r="1098" spans="2:13" x14ac:dyDescent="0.25">
      <c r="B1098"/>
      <c r="C1098"/>
      <c r="D1098"/>
      <c r="E1098"/>
      <c r="F1098"/>
      <c r="G1098"/>
      <c r="K1098"/>
      <c r="L1098"/>
      <c r="M1098"/>
    </row>
    <row r="1099" spans="2:13" x14ac:dyDescent="0.25">
      <c r="B1099"/>
      <c r="C1099"/>
      <c r="D1099"/>
      <c r="E1099"/>
      <c r="F1099"/>
      <c r="G1099"/>
      <c r="K1099"/>
      <c r="L1099"/>
      <c r="M1099"/>
    </row>
    <row r="1100" spans="2:13" x14ac:dyDescent="0.25">
      <c r="B1100"/>
      <c r="C1100"/>
      <c r="D1100"/>
      <c r="E1100"/>
      <c r="F1100"/>
      <c r="G1100"/>
      <c r="K1100"/>
      <c r="L1100"/>
      <c r="M1100"/>
    </row>
    <row r="1101" spans="2:13" x14ac:dyDescent="0.25">
      <c r="B1101"/>
      <c r="C1101"/>
      <c r="D1101"/>
      <c r="E1101"/>
      <c r="F1101"/>
      <c r="G1101"/>
      <c r="K1101"/>
      <c r="L1101"/>
      <c r="M1101"/>
    </row>
    <row r="1102" spans="2:13" x14ac:dyDescent="0.25">
      <c r="B1102"/>
      <c r="C1102"/>
      <c r="D1102"/>
      <c r="E1102"/>
      <c r="F1102"/>
      <c r="G1102"/>
      <c r="K1102"/>
      <c r="L1102"/>
      <c r="M1102"/>
    </row>
    <row r="1103" spans="2:13" x14ac:dyDescent="0.25">
      <c r="B1103"/>
      <c r="C1103"/>
      <c r="D1103"/>
      <c r="E1103"/>
      <c r="F1103"/>
      <c r="G1103"/>
      <c r="K1103"/>
      <c r="L1103"/>
      <c r="M1103"/>
    </row>
    <row r="1104" spans="2:13" x14ac:dyDescent="0.25">
      <c r="B1104"/>
      <c r="C1104"/>
      <c r="D1104"/>
      <c r="E1104"/>
      <c r="F1104"/>
      <c r="G1104"/>
      <c r="K1104"/>
      <c r="L1104"/>
      <c r="M1104"/>
    </row>
    <row r="1105" spans="2:13" x14ac:dyDescent="0.25">
      <c r="B1105"/>
      <c r="C1105"/>
      <c r="D1105"/>
      <c r="E1105"/>
      <c r="F1105"/>
      <c r="G1105"/>
      <c r="K1105"/>
      <c r="L1105"/>
      <c r="M1105"/>
    </row>
    <row r="1106" spans="2:13" x14ac:dyDescent="0.25">
      <c r="B1106"/>
      <c r="C1106"/>
      <c r="D1106"/>
      <c r="E1106"/>
      <c r="F1106"/>
      <c r="G1106"/>
      <c r="K1106"/>
      <c r="L1106"/>
      <c r="M1106"/>
    </row>
    <row r="1107" spans="2:13" x14ac:dyDescent="0.25">
      <c r="B1107"/>
      <c r="C1107"/>
      <c r="D1107"/>
      <c r="E1107"/>
      <c r="F1107"/>
      <c r="G1107"/>
      <c r="K1107"/>
      <c r="L1107"/>
      <c r="M1107"/>
    </row>
    <row r="1108" spans="2:13" x14ac:dyDescent="0.25">
      <c r="B1108"/>
      <c r="C1108"/>
      <c r="D1108"/>
      <c r="E1108"/>
      <c r="F1108"/>
      <c r="G1108"/>
      <c r="K1108"/>
      <c r="L1108"/>
      <c r="M1108"/>
    </row>
    <row r="1109" spans="2:13" x14ac:dyDescent="0.25">
      <c r="B1109"/>
      <c r="C1109"/>
      <c r="D1109"/>
      <c r="E1109"/>
      <c r="F1109"/>
      <c r="G1109"/>
      <c r="K1109"/>
      <c r="L1109"/>
      <c r="M1109"/>
    </row>
    <row r="1110" spans="2:13" x14ac:dyDescent="0.25">
      <c r="B1110"/>
      <c r="C1110"/>
      <c r="D1110"/>
      <c r="E1110"/>
      <c r="F1110"/>
      <c r="G1110"/>
      <c r="K1110"/>
      <c r="L1110"/>
      <c r="M1110"/>
    </row>
    <row r="1111" spans="2:13" x14ac:dyDescent="0.25">
      <c r="B1111"/>
      <c r="C1111"/>
      <c r="D1111"/>
      <c r="E1111"/>
      <c r="F1111"/>
      <c r="G1111"/>
      <c r="K1111"/>
      <c r="L1111"/>
      <c r="M1111"/>
    </row>
    <row r="1112" spans="2:13" x14ac:dyDescent="0.25">
      <c r="B1112"/>
      <c r="C1112"/>
      <c r="D1112"/>
      <c r="E1112"/>
      <c r="F1112"/>
      <c r="G1112"/>
      <c r="K1112"/>
      <c r="L1112"/>
      <c r="M1112"/>
    </row>
    <row r="1113" spans="2:13" x14ac:dyDescent="0.25">
      <c r="B1113"/>
      <c r="C1113"/>
      <c r="D1113"/>
      <c r="E1113"/>
      <c r="F1113"/>
      <c r="G1113"/>
      <c r="K1113"/>
      <c r="L1113"/>
      <c r="M1113"/>
    </row>
    <row r="1114" spans="2:13" x14ac:dyDescent="0.25">
      <c r="B1114"/>
      <c r="C1114"/>
      <c r="D1114"/>
      <c r="E1114"/>
      <c r="F1114"/>
      <c r="G1114"/>
      <c r="K1114"/>
      <c r="L1114"/>
      <c r="M1114"/>
    </row>
    <row r="1115" spans="2:13" x14ac:dyDescent="0.25">
      <c r="B1115"/>
      <c r="C1115"/>
      <c r="D1115"/>
      <c r="E1115"/>
      <c r="F1115"/>
      <c r="G1115"/>
      <c r="K1115"/>
      <c r="L1115"/>
      <c r="M1115"/>
    </row>
    <row r="1116" spans="2:13" x14ac:dyDescent="0.25">
      <c r="B1116"/>
      <c r="C1116"/>
      <c r="D1116"/>
      <c r="E1116"/>
      <c r="F1116"/>
      <c r="G1116"/>
      <c r="K1116"/>
      <c r="L1116"/>
      <c r="M1116"/>
    </row>
    <row r="1117" spans="2:13" x14ac:dyDescent="0.25">
      <c r="B1117"/>
      <c r="C1117"/>
      <c r="D1117"/>
      <c r="E1117"/>
      <c r="F1117"/>
      <c r="G1117"/>
      <c r="K1117"/>
      <c r="L1117"/>
      <c r="M1117"/>
    </row>
    <row r="1118" spans="2:13" x14ac:dyDescent="0.25">
      <c r="B1118"/>
      <c r="C1118"/>
      <c r="D1118"/>
      <c r="E1118"/>
      <c r="F1118"/>
      <c r="G1118"/>
      <c r="K1118"/>
      <c r="L1118"/>
      <c r="M1118"/>
    </row>
    <row r="1119" spans="2:13" x14ac:dyDescent="0.25">
      <c r="B1119"/>
      <c r="C1119"/>
      <c r="D1119"/>
      <c r="E1119"/>
      <c r="F1119"/>
      <c r="G1119"/>
      <c r="K1119"/>
      <c r="L1119"/>
      <c r="M1119"/>
    </row>
    <row r="1120" spans="2:13" x14ac:dyDescent="0.25">
      <c r="B1120"/>
      <c r="C1120"/>
      <c r="D1120"/>
      <c r="E1120"/>
      <c r="F1120"/>
      <c r="G1120"/>
      <c r="K1120"/>
      <c r="L1120"/>
      <c r="M1120"/>
    </row>
    <row r="1121" spans="2:13" x14ac:dyDescent="0.25">
      <c r="B1121"/>
      <c r="C1121"/>
      <c r="D1121"/>
      <c r="E1121"/>
      <c r="F1121"/>
      <c r="G1121"/>
      <c r="K1121"/>
      <c r="L1121"/>
      <c r="M1121"/>
    </row>
    <row r="1122" spans="2:13" x14ac:dyDescent="0.25">
      <c r="B1122"/>
      <c r="C1122"/>
      <c r="D1122"/>
      <c r="E1122"/>
      <c r="F1122"/>
      <c r="G1122"/>
      <c r="K1122"/>
      <c r="L1122"/>
      <c r="M1122"/>
    </row>
    <row r="1123" spans="2:13" x14ac:dyDescent="0.25">
      <c r="B1123"/>
      <c r="C1123"/>
      <c r="D1123"/>
      <c r="E1123"/>
      <c r="F1123"/>
      <c r="G1123"/>
      <c r="K1123"/>
      <c r="L1123"/>
      <c r="M1123"/>
    </row>
    <row r="1124" spans="2:13" x14ac:dyDescent="0.25">
      <c r="B1124"/>
      <c r="C1124"/>
      <c r="D1124"/>
      <c r="E1124"/>
      <c r="F1124"/>
      <c r="G1124"/>
      <c r="K1124"/>
      <c r="L1124"/>
      <c r="M1124"/>
    </row>
    <row r="1125" spans="2:13" x14ac:dyDescent="0.25">
      <c r="B1125"/>
      <c r="C1125"/>
      <c r="D1125"/>
      <c r="E1125"/>
      <c r="F1125"/>
      <c r="G1125"/>
      <c r="K1125"/>
      <c r="L1125"/>
      <c r="M1125"/>
    </row>
    <row r="1126" spans="2:13" x14ac:dyDescent="0.25">
      <c r="B1126"/>
      <c r="C1126"/>
      <c r="D1126"/>
      <c r="E1126"/>
      <c r="F1126"/>
      <c r="G1126"/>
      <c r="K1126"/>
      <c r="L1126"/>
      <c r="M1126"/>
    </row>
    <row r="1127" spans="2:13" x14ac:dyDescent="0.25">
      <c r="B1127"/>
      <c r="C1127"/>
      <c r="D1127"/>
      <c r="E1127"/>
      <c r="F1127"/>
      <c r="G1127"/>
      <c r="K1127"/>
      <c r="L1127"/>
      <c r="M1127"/>
    </row>
    <row r="1128" spans="2:13" x14ac:dyDescent="0.25">
      <c r="B1128"/>
      <c r="C1128"/>
      <c r="D1128"/>
      <c r="E1128"/>
      <c r="F1128"/>
      <c r="G1128"/>
      <c r="K1128"/>
      <c r="L1128"/>
      <c r="M1128"/>
    </row>
    <row r="1129" spans="2:13" x14ac:dyDescent="0.25">
      <c r="B1129"/>
      <c r="C1129"/>
      <c r="D1129"/>
      <c r="E1129"/>
      <c r="F1129"/>
      <c r="G1129"/>
      <c r="K1129"/>
      <c r="L1129"/>
      <c r="M1129"/>
    </row>
    <row r="1130" spans="2:13" x14ac:dyDescent="0.25">
      <c r="B1130"/>
      <c r="C1130"/>
      <c r="D1130"/>
      <c r="E1130"/>
      <c r="F1130"/>
      <c r="G1130"/>
      <c r="K1130"/>
      <c r="L1130"/>
      <c r="M1130"/>
    </row>
    <row r="1131" spans="2:13" x14ac:dyDescent="0.25">
      <c r="B1131"/>
      <c r="C1131"/>
      <c r="D1131"/>
      <c r="E1131"/>
      <c r="F1131"/>
      <c r="G1131"/>
      <c r="K1131"/>
      <c r="L1131"/>
      <c r="M1131"/>
    </row>
    <row r="1132" spans="2:13" x14ac:dyDescent="0.25">
      <c r="B1132"/>
      <c r="C1132"/>
      <c r="D1132"/>
      <c r="E1132"/>
      <c r="F1132"/>
      <c r="G1132"/>
      <c r="K1132"/>
      <c r="L1132"/>
      <c r="M1132"/>
    </row>
    <row r="1133" spans="2:13" x14ac:dyDescent="0.25">
      <c r="B1133"/>
      <c r="C1133"/>
      <c r="D1133"/>
      <c r="E1133"/>
      <c r="F1133"/>
      <c r="G1133"/>
      <c r="K1133"/>
      <c r="L1133"/>
      <c r="M1133"/>
    </row>
    <row r="1134" spans="2:13" x14ac:dyDescent="0.25">
      <c r="B1134"/>
      <c r="C1134"/>
      <c r="D1134"/>
      <c r="E1134"/>
      <c r="F1134"/>
      <c r="G1134"/>
      <c r="K1134"/>
      <c r="L1134"/>
      <c r="M1134"/>
    </row>
    <row r="1135" spans="2:13" x14ac:dyDescent="0.25">
      <c r="B1135"/>
      <c r="C1135"/>
      <c r="D1135"/>
      <c r="E1135"/>
      <c r="F1135"/>
      <c r="G1135"/>
      <c r="K1135"/>
      <c r="L1135"/>
      <c r="M1135"/>
    </row>
    <row r="1136" spans="2:13" x14ac:dyDescent="0.25">
      <c r="B1136"/>
      <c r="C1136"/>
      <c r="D1136"/>
      <c r="E1136"/>
      <c r="F1136"/>
      <c r="G1136"/>
      <c r="K1136"/>
      <c r="L1136"/>
      <c r="M1136"/>
    </row>
    <row r="1137" spans="2:13" x14ac:dyDescent="0.25">
      <c r="B1137"/>
      <c r="C1137"/>
      <c r="D1137"/>
      <c r="E1137"/>
      <c r="F1137"/>
      <c r="G1137"/>
      <c r="K1137"/>
      <c r="L1137"/>
      <c r="M1137"/>
    </row>
    <row r="1138" spans="2:13" x14ac:dyDescent="0.25">
      <c r="B1138"/>
      <c r="C1138"/>
      <c r="D1138"/>
      <c r="E1138"/>
      <c r="F1138"/>
      <c r="G1138"/>
      <c r="K1138"/>
      <c r="L1138"/>
      <c r="M1138"/>
    </row>
    <row r="1139" spans="2:13" x14ac:dyDescent="0.25">
      <c r="B1139"/>
      <c r="C1139"/>
      <c r="D1139"/>
      <c r="E1139"/>
      <c r="F1139"/>
      <c r="G1139"/>
      <c r="K1139"/>
      <c r="L1139"/>
      <c r="M1139"/>
    </row>
    <row r="1140" spans="2:13" x14ac:dyDescent="0.25">
      <c r="B1140"/>
      <c r="C1140"/>
      <c r="D1140"/>
      <c r="E1140"/>
      <c r="F1140"/>
      <c r="G1140"/>
      <c r="K1140"/>
      <c r="L1140"/>
      <c r="M1140"/>
    </row>
    <row r="1141" spans="2:13" x14ac:dyDescent="0.25">
      <c r="B1141"/>
      <c r="C1141"/>
      <c r="D1141"/>
      <c r="E1141"/>
      <c r="F1141"/>
      <c r="G1141"/>
      <c r="K1141"/>
      <c r="L1141"/>
      <c r="M1141"/>
    </row>
    <row r="1142" spans="2:13" x14ac:dyDescent="0.25">
      <c r="B1142"/>
      <c r="C1142"/>
      <c r="D1142"/>
      <c r="E1142"/>
      <c r="F1142"/>
      <c r="G1142"/>
      <c r="K1142"/>
      <c r="L1142"/>
      <c r="M1142"/>
    </row>
    <row r="1143" spans="2:13" x14ac:dyDescent="0.25">
      <c r="B1143"/>
      <c r="C1143"/>
      <c r="D1143"/>
      <c r="E1143"/>
      <c r="F1143"/>
      <c r="G1143"/>
      <c r="K1143"/>
      <c r="L1143"/>
      <c r="M1143"/>
    </row>
    <row r="1144" spans="2:13" x14ac:dyDescent="0.25">
      <c r="B1144"/>
      <c r="C1144"/>
      <c r="D1144"/>
      <c r="E1144"/>
      <c r="F1144"/>
      <c r="G1144"/>
      <c r="K1144"/>
      <c r="L1144"/>
      <c r="M1144"/>
    </row>
    <row r="1145" spans="2:13" x14ac:dyDescent="0.25">
      <c r="B1145"/>
      <c r="C1145"/>
      <c r="D1145"/>
      <c r="E1145"/>
      <c r="F1145"/>
      <c r="G1145"/>
      <c r="K1145"/>
      <c r="L1145"/>
      <c r="M1145"/>
    </row>
    <row r="1146" spans="2:13" x14ac:dyDescent="0.25">
      <c r="B1146"/>
      <c r="C1146"/>
      <c r="D1146"/>
      <c r="E1146"/>
      <c r="F1146"/>
      <c r="G1146"/>
      <c r="K1146"/>
      <c r="L1146"/>
      <c r="M1146"/>
    </row>
    <row r="1147" spans="2:13" x14ac:dyDescent="0.25">
      <c r="B1147"/>
      <c r="C1147"/>
      <c r="D1147"/>
      <c r="E1147"/>
      <c r="F1147"/>
      <c r="G1147"/>
      <c r="K1147"/>
      <c r="L1147"/>
      <c r="M1147"/>
    </row>
    <row r="1148" spans="2:13" x14ac:dyDescent="0.25">
      <c r="B1148"/>
      <c r="C1148"/>
      <c r="D1148"/>
      <c r="E1148"/>
      <c r="F1148"/>
      <c r="G1148"/>
      <c r="K1148"/>
      <c r="L1148"/>
      <c r="M1148"/>
    </row>
    <row r="1149" spans="2:13" x14ac:dyDescent="0.25">
      <c r="B1149"/>
      <c r="C1149"/>
      <c r="D1149"/>
      <c r="E1149"/>
      <c r="F1149"/>
      <c r="G1149"/>
      <c r="K1149"/>
      <c r="L1149"/>
      <c r="M1149"/>
    </row>
    <row r="1150" spans="2:13" x14ac:dyDescent="0.25">
      <c r="B1150"/>
      <c r="C1150"/>
      <c r="D1150"/>
      <c r="E1150"/>
      <c r="F1150"/>
      <c r="G1150"/>
      <c r="K1150"/>
      <c r="L1150"/>
      <c r="M1150"/>
    </row>
    <row r="1151" spans="2:13" x14ac:dyDescent="0.25">
      <c r="B1151"/>
      <c r="C1151"/>
      <c r="D1151"/>
      <c r="E1151"/>
      <c r="F1151"/>
      <c r="G1151"/>
      <c r="K1151"/>
      <c r="L1151"/>
      <c r="M1151"/>
    </row>
    <row r="1152" spans="2:13" x14ac:dyDescent="0.25">
      <c r="B1152"/>
      <c r="C1152"/>
      <c r="D1152"/>
      <c r="E1152"/>
      <c r="F1152"/>
      <c r="G1152"/>
      <c r="K1152"/>
      <c r="L1152"/>
      <c r="M1152"/>
    </row>
    <row r="1153" spans="2:13" x14ac:dyDescent="0.25">
      <c r="B1153"/>
      <c r="C1153"/>
      <c r="D1153"/>
      <c r="E1153"/>
      <c r="F1153"/>
      <c r="G1153"/>
      <c r="K1153"/>
      <c r="L1153"/>
      <c r="M1153"/>
    </row>
    <row r="1154" spans="2:13" x14ac:dyDescent="0.25">
      <c r="B1154"/>
      <c r="C1154"/>
      <c r="D1154"/>
      <c r="E1154"/>
      <c r="F1154"/>
      <c r="G1154"/>
      <c r="K1154"/>
      <c r="L1154"/>
      <c r="M1154"/>
    </row>
    <row r="1155" spans="2:13" x14ac:dyDescent="0.25">
      <c r="B1155"/>
      <c r="C1155"/>
      <c r="D1155"/>
      <c r="E1155"/>
      <c r="F1155"/>
      <c r="G1155"/>
      <c r="K1155"/>
      <c r="L1155"/>
      <c r="M1155"/>
    </row>
    <row r="1156" spans="2:13" x14ac:dyDescent="0.25">
      <c r="B1156"/>
      <c r="C1156"/>
      <c r="D1156"/>
      <c r="E1156"/>
      <c r="F1156"/>
      <c r="G1156"/>
      <c r="K1156"/>
      <c r="L1156"/>
      <c r="M1156"/>
    </row>
  </sheetData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AP1156"/>
  <sheetViews>
    <sheetView zoomScaleNormal="100" workbookViewId="0">
      <pane xSplit="4" ySplit="6" topLeftCell="E7" activePane="bottomRight" state="frozen"/>
      <selection activeCell="E34" sqref="E34"/>
      <selection pane="topRight" activeCell="E34" sqref="E34"/>
      <selection pane="bottomLeft" activeCell="E34" sqref="E34"/>
      <selection pane="bottomRight" activeCell="B3" sqref="B3:H19"/>
    </sheetView>
  </sheetViews>
  <sheetFormatPr defaultRowHeight="15" x14ac:dyDescent="0.25"/>
  <cols>
    <col min="1" max="1" width="0" hidden="1" customWidth="1"/>
    <col min="2" max="2" width="19.5703125" style="29" customWidth="1"/>
    <col min="3" max="3" width="10" style="29" customWidth="1"/>
    <col min="4" max="4" width="8" style="29" hidden="1" customWidth="1"/>
    <col min="5" max="5" width="8" style="29" customWidth="1"/>
    <col min="6" max="6" width="5.7109375" style="29" customWidth="1"/>
    <col min="7" max="7" width="7.85546875" style="29" customWidth="1"/>
    <col min="8" max="8" width="6.5703125" style="29" customWidth="1"/>
    <col min="9" max="9" width="4" style="29" customWidth="1"/>
    <col min="10" max="10" width="4.5703125" style="29" customWidth="1"/>
    <col min="11" max="11" width="6.140625" style="29" customWidth="1"/>
    <col min="12" max="12" width="4.140625" style="29" customWidth="1"/>
    <col min="13" max="13" width="5.5703125" style="29" customWidth="1"/>
    <col min="14" max="14" width="6.28515625" style="29" customWidth="1"/>
    <col min="15" max="15" width="4" style="29" customWidth="1"/>
    <col min="16" max="16" width="5" style="29" customWidth="1"/>
    <col min="17" max="17" width="5.7109375" style="29" customWidth="1"/>
    <col min="18" max="18" width="4" style="29" customWidth="1"/>
    <col min="19" max="19" width="5.42578125" style="29" customWidth="1"/>
    <col min="20" max="20" width="5" style="29" customWidth="1"/>
    <col min="21" max="21" width="4" style="29" customWidth="1"/>
    <col min="22" max="22" width="4.5703125" style="29" customWidth="1"/>
    <col min="23" max="23" width="6" style="29" customWidth="1"/>
    <col min="24" max="24" width="4" style="29" customWidth="1"/>
    <col min="25" max="25" width="4.7109375" style="29" customWidth="1"/>
    <col min="26" max="26" width="7.28515625" style="29" customWidth="1"/>
    <col min="27" max="27" width="4" style="29" customWidth="1"/>
    <col min="28" max="28" width="4.5703125" style="29" customWidth="1"/>
    <col min="29" max="29" width="5.42578125" style="29" customWidth="1"/>
    <col min="30" max="30" width="4" style="29" customWidth="1"/>
    <col min="31" max="31" width="4.42578125" style="29" customWidth="1"/>
    <col min="32" max="32" width="6.42578125" style="29" customWidth="1"/>
    <col min="33" max="33" width="4.7109375" style="29" customWidth="1"/>
    <col min="34" max="35" width="5.5703125" style="29" customWidth="1"/>
    <col min="36" max="36" width="4" style="29" customWidth="1"/>
    <col min="37" max="37" width="4.42578125" style="29" customWidth="1"/>
    <col min="38" max="38" width="8.7109375" style="29" customWidth="1"/>
    <col min="39" max="39" width="7" customWidth="1"/>
    <col min="42" max="42" width="18.5703125" customWidth="1"/>
  </cols>
  <sheetData>
    <row r="1" spans="1:39" ht="27.75" thickBot="1" x14ac:dyDescent="0.5">
      <c r="B1" s="114" t="s">
        <v>1202</v>
      </c>
    </row>
    <row r="2" spans="1:39" ht="14.25" customHeight="1" thickBot="1" x14ac:dyDescent="0.3">
      <c r="B2" s="1"/>
      <c r="C2" s="2"/>
      <c r="D2" s="2"/>
      <c r="E2" s="126"/>
      <c r="F2" s="2"/>
      <c r="G2" s="2"/>
      <c r="H2" s="2"/>
      <c r="I2" s="143" t="s">
        <v>0</v>
      </c>
      <c r="J2" s="144"/>
      <c r="K2" s="144"/>
      <c r="L2" s="144"/>
      <c r="M2" s="144"/>
      <c r="N2" s="145"/>
      <c r="O2" s="143" t="s">
        <v>1</v>
      </c>
      <c r="P2" s="144"/>
      <c r="Q2" s="144"/>
      <c r="R2" s="144"/>
      <c r="S2" s="144"/>
      <c r="T2" s="145"/>
      <c r="U2" s="143" t="s">
        <v>2</v>
      </c>
      <c r="V2" s="144"/>
      <c r="W2" s="144"/>
      <c r="X2" s="144"/>
      <c r="Y2" s="144"/>
      <c r="Z2" s="144"/>
      <c r="AA2" s="144"/>
      <c r="AB2" s="144"/>
      <c r="AC2" s="145"/>
      <c r="AD2" s="143" t="s">
        <v>3</v>
      </c>
      <c r="AE2" s="144"/>
      <c r="AF2" s="145"/>
      <c r="AG2" s="143" t="s">
        <v>4</v>
      </c>
      <c r="AH2" s="144"/>
      <c r="AI2" s="144"/>
      <c r="AJ2" s="144"/>
      <c r="AK2" s="144"/>
      <c r="AL2" s="145"/>
    </row>
    <row r="3" spans="1:39" ht="42.75" customHeight="1" thickBot="1" x14ac:dyDescent="0.3">
      <c r="B3" s="146" t="s">
        <v>5</v>
      </c>
      <c r="C3" s="147"/>
      <c r="D3" s="147"/>
      <c r="E3" s="147"/>
      <c r="F3" s="147"/>
      <c r="G3" s="147"/>
      <c r="H3" s="148"/>
      <c r="I3" s="140" t="s">
        <v>1216</v>
      </c>
      <c r="J3" s="141"/>
      <c r="K3" s="142"/>
      <c r="L3" s="140" t="s">
        <v>1209</v>
      </c>
      <c r="M3" s="141"/>
      <c r="N3" s="142"/>
      <c r="O3" s="140" t="s">
        <v>1210</v>
      </c>
      <c r="P3" s="141"/>
      <c r="Q3" s="142"/>
      <c r="R3" s="140" t="s">
        <v>1217</v>
      </c>
      <c r="S3" s="141"/>
      <c r="T3" s="142"/>
      <c r="U3" s="140" t="s">
        <v>1211</v>
      </c>
      <c r="V3" s="141"/>
      <c r="W3" s="142"/>
      <c r="X3" s="140" t="s">
        <v>1212</v>
      </c>
      <c r="Y3" s="141"/>
      <c r="Z3" s="142"/>
      <c r="AA3" s="140" t="s">
        <v>1213</v>
      </c>
      <c r="AB3" s="141"/>
      <c r="AC3" s="142"/>
      <c r="AD3" s="140" t="s">
        <v>1214</v>
      </c>
      <c r="AE3" s="141"/>
      <c r="AF3" s="142"/>
      <c r="AG3" s="140" t="s">
        <v>1218</v>
      </c>
      <c r="AH3" s="141"/>
      <c r="AI3" s="142"/>
      <c r="AJ3" s="140" t="s">
        <v>1215</v>
      </c>
      <c r="AK3" s="141"/>
      <c r="AL3" s="142"/>
    </row>
    <row r="4" spans="1:39" ht="13.5" customHeight="1" thickBot="1" x14ac:dyDescent="0.3">
      <c r="B4" s="3"/>
      <c r="C4" s="4"/>
      <c r="D4" s="4"/>
      <c r="E4" s="4"/>
      <c r="F4" s="4"/>
      <c r="G4" s="4"/>
      <c r="H4" s="30"/>
      <c r="I4" s="137" t="s">
        <v>6</v>
      </c>
      <c r="J4" s="138"/>
      <c r="K4" s="138"/>
      <c r="L4" s="138"/>
      <c r="M4" s="138"/>
      <c r="N4" s="139"/>
      <c r="O4" s="137" t="s">
        <v>7</v>
      </c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9"/>
      <c r="AG4" s="137" t="s">
        <v>6</v>
      </c>
      <c r="AH4" s="138"/>
      <c r="AI4" s="138"/>
      <c r="AJ4" s="138"/>
      <c r="AK4" s="138"/>
      <c r="AL4" s="139"/>
    </row>
    <row r="5" spans="1:39" ht="13.5" customHeight="1" thickBot="1" x14ac:dyDescent="0.3">
      <c r="B5" s="3"/>
      <c r="C5" s="4"/>
      <c r="D5" s="4"/>
      <c r="E5" s="4"/>
      <c r="F5" s="4"/>
      <c r="G5" s="4"/>
      <c r="H5" s="30"/>
      <c r="I5" s="137" t="s">
        <v>8</v>
      </c>
      <c r="J5" s="138"/>
      <c r="K5" s="138"/>
      <c r="L5" s="137" t="s">
        <v>9</v>
      </c>
      <c r="M5" s="138"/>
      <c r="N5" s="138"/>
      <c r="O5" s="137" t="s">
        <v>9</v>
      </c>
      <c r="P5" s="138"/>
      <c r="Q5" s="138"/>
      <c r="R5" s="137" t="s">
        <v>8</v>
      </c>
      <c r="S5" s="138"/>
      <c r="T5" s="138"/>
      <c r="U5" s="137" t="s">
        <v>9</v>
      </c>
      <c r="V5" s="138"/>
      <c r="W5" s="138"/>
      <c r="X5" s="137" t="s">
        <v>9</v>
      </c>
      <c r="Y5" s="138"/>
      <c r="Z5" s="138"/>
      <c r="AA5" s="137" t="s">
        <v>8</v>
      </c>
      <c r="AB5" s="138"/>
      <c r="AC5" s="138"/>
      <c r="AD5" s="137" t="s">
        <v>9</v>
      </c>
      <c r="AE5" s="138"/>
      <c r="AF5" s="138"/>
      <c r="AG5" s="137" t="s">
        <v>8</v>
      </c>
      <c r="AH5" s="138"/>
      <c r="AI5" s="138"/>
      <c r="AJ5" s="137" t="s">
        <v>8</v>
      </c>
      <c r="AK5" s="138"/>
      <c r="AL5" s="139"/>
    </row>
    <row r="6" spans="1:39" ht="36" customHeight="1" thickBot="1" x14ac:dyDescent="0.3">
      <c r="B6" s="46" t="s">
        <v>10</v>
      </c>
      <c r="C6" s="47" t="s">
        <v>11</v>
      </c>
      <c r="D6" s="48" t="s">
        <v>12</v>
      </c>
      <c r="E6" s="117" t="s">
        <v>1219</v>
      </c>
      <c r="F6" s="48" t="s">
        <v>603</v>
      </c>
      <c r="G6" s="48" t="s">
        <v>601</v>
      </c>
      <c r="H6" s="49" t="s">
        <v>602</v>
      </c>
      <c r="I6" s="50" t="s">
        <v>604</v>
      </c>
      <c r="J6" s="50" t="s">
        <v>605</v>
      </c>
      <c r="K6" s="51" t="s">
        <v>606</v>
      </c>
      <c r="L6" s="50" t="s">
        <v>604</v>
      </c>
      <c r="M6" s="50" t="s">
        <v>605</v>
      </c>
      <c r="N6" s="51" t="s">
        <v>606</v>
      </c>
      <c r="O6" s="50" t="s">
        <v>604</v>
      </c>
      <c r="P6" s="50" t="s">
        <v>605</v>
      </c>
      <c r="Q6" s="51" t="s">
        <v>606</v>
      </c>
      <c r="R6" s="50" t="s">
        <v>604</v>
      </c>
      <c r="S6" s="50" t="s">
        <v>605</v>
      </c>
      <c r="T6" s="51" t="s">
        <v>606</v>
      </c>
      <c r="U6" s="50" t="s">
        <v>604</v>
      </c>
      <c r="V6" s="50" t="s">
        <v>605</v>
      </c>
      <c r="W6" s="51" t="s">
        <v>606</v>
      </c>
      <c r="X6" s="50" t="s">
        <v>604</v>
      </c>
      <c r="Y6" s="50" t="s">
        <v>605</v>
      </c>
      <c r="Z6" s="51" t="s">
        <v>606</v>
      </c>
      <c r="AA6" s="50" t="s">
        <v>604</v>
      </c>
      <c r="AB6" s="50" t="s">
        <v>605</v>
      </c>
      <c r="AC6" s="51" t="s">
        <v>606</v>
      </c>
      <c r="AD6" s="50" t="s">
        <v>604</v>
      </c>
      <c r="AE6" s="50" t="s">
        <v>605</v>
      </c>
      <c r="AF6" s="51" t="s">
        <v>606</v>
      </c>
      <c r="AG6" s="50" t="s">
        <v>604</v>
      </c>
      <c r="AH6" s="50" t="s">
        <v>605</v>
      </c>
      <c r="AI6" s="51" t="s">
        <v>606</v>
      </c>
      <c r="AJ6" s="50" t="s">
        <v>604</v>
      </c>
      <c r="AK6" s="50" t="s">
        <v>605</v>
      </c>
      <c r="AL6" s="51" t="s">
        <v>606</v>
      </c>
      <c r="AM6" s="52" t="s">
        <v>600</v>
      </c>
    </row>
    <row r="7" spans="1:39" x14ac:dyDescent="0.25">
      <c r="A7" t="s">
        <v>608</v>
      </c>
      <c r="B7" s="15" t="s">
        <v>363</v>
      </c>
      <c r="C7" s="16" t="s">
        <v>54</v>
      </c>
      <c r="D7" s="7" t="s">
        <v>39</v>
      </c>
      <c r="E7" s="118">
        <f>VLOOKUP(A7,'2017 MRI'!$A$7:$F$571,6,FALSE)</f>
        <v>22.463269605455803</v>
      </c>
      <c r="F7" s="43">
        <f>'2020 MRI - Alphabetical'!E7-'2017 MRI'!E7</f>
        <v>0.95108724170061731</v>
      </c>
      <c r="G7" s="44">
        <f>'2020 MRI - Alphabetical'!F7-'2017 MRI'!F7</f>
        <v>-2.7850551417077405</v>
      </c>
      <c r="H7" s="45">
        <f>'2020 MRI - Alphabetical'!G7-'2017 MRI'!G7</f>
        <v>63</v>
      </c>
      <c r="I7" s="17">
        <f>'2020 MRI - Alphabetical'!H7-'2017 MRI'!H7</f>
        <v>199</v>
      </c>
      <c r="J7" s="34">
        <f>'2020 MRI - Alphabetical'!I7-'2017 MRI'!I7</f>
        <v>0.97062848658929712</v>
      </c>
      <c r="K7" s="18">
        <f>'2020 MRI - Alphabetical'!J7-'2017 MRI'!J7</f>
        <v>4.1836958110084144E-2</v>
      </c>
      <c r="L7" s="17">
        <f>'2020 MRI - Alphabetical'!K7-'2017 MRI'!K7</f>
        <v>54</v>
      </c>
      <c r="M7" s="34">
        <f>'2020 MRI - Alphabetical'!L7-'2017 MRI'!L7</f>
        <v>0.19121449196697432</v>
      </c>
      <c r="N7" s="18">
        <f>'2020 MRI - Alphabetical'!M7-'2017 MRI'!M7</f>
        <v>-6.7973179522445235E-3</v>
      </c>
      <c r="O7" s="17">
        <f>'2020 MRI - Alphabetical'!N7-'2017 MRI'!N7</f>
        <v>8</v>
      </c>
      <c r="P7" s="34">
        <f>'2020 MRI - Alphabetical'!O7-'2017 MRI'!O7</f>
        <v>3.1866357851162319E-2</v>
      </c>
      <c r="Q7" s="18">
        <f>'2020 MRI - Alphabetical'!P7-'2017 MRI'!P7</f>
        <v>-4.0913767429267625E-3</v>
      </c>
      <c r="R7" s="17">
        <f>'2020 MRI - Alphabetical'!Q7-'2017 MRI'!Q7</f>
        <v>79</v>
      </c>
      <c r="S7" s="34">
        <f>'2020 MRI - Alphabetical'!R7-'2017 MRI'!R7</f>
        <v>-7.6195501913319114E-2</v>
      </c>
      <c r="T7" s="19">
        <f>'2020 MRI - Alphabetical'!S7-'2017 MRI'!S7</f>
        <v>-0.65549623321773809</v>
      </c>
      <c r="U7" s="17">
        <f>'2020 MRI - Alphabetical'!T7-'2017 MRI'!T7</f>
        <v>169</v>
      </c>
      <c r="V7" s="34">
        <f>'2020 MRI - Alphabetical'!U7-'2017 MRI'!U7</f>
        <v>0.47411089659708516</v>
      </c>
      <c r="W7" s="18">
        <f>'2020 MRI - Alphabetical'!V7-'2017 MRI'!V7</f>
        <v>-3.0978116028384163E-2</v>
      </c>
      <c r="X7" s="17">
        <f>'2020 MRI - Alphabetical'!W7-'2017 MRI'!W7</f>
        <v>30</v>
      </c>
      <c r="Y7" s="34">
        <f>'2020 MRI - Alphabetical'!X7-'2017 MRI'!X7</f>
        <v>0.11039674424092998</v>
      </c>
      <c r="Z7" s="20">
        <f>'2020 MRI - Alphabetical'!Y7-'2017 MRI'!Y7</f>
        <v>16643</v>
      </c>
      <c r="AA7" s="17">
        <f>'2020 MRI - Alphabetical'!Z7-'2017 MRI'!Z7</f>
        <v>-65</v>
      </c>
      <c r="AB7" s="34">
        <f>'2020 MRI - Alphabetical'!AA7-'2017 MRI'!AA7</f>
        <v>-0.19749142063562758</v>
      </c>
      <c r="AC7" s="18">
        <f>'2020 MRI - Alphabetical'!AB7-'2017 MRI'!AB7</f>
        <v>-1.6E-2</v>
      </c>
      <c r="AD7" s="17">
        <f>'2020 MRI - Alphabetical'!AC7-'2017 MRI'!AC7</f>
        <v>100</v>
      </c>
      <c r="AE7" s="34">
        <f>'2020 MRI - Alphabetical'!AD7-'2017 MRI'!AD7</f>
        <v>0.28150112374832365</v>
      </c>
      <c r="AF7" s="18">
        <f>'2020 MRI - Alphabetical'!AE7-'2017 MRI'!AE7</f>
        <v>2.6320370232141621E-2</v>
      </c>
      <c r="AG7" s="17">
        <f>'2020 MRI - Alphabetical'!AF7-'2017 MRI'!AF7</f>
        <v>38</v>
      </c>
      <c r="AH7" s="34">
        <f>'2020 MRI - Alphabetical'!AG7-'2017 MRI'!AG7</f>
        <v>0.13545334958062583</v>
      </c>
      <c r="AI7" s="21">
        <f>'2020 MRI - Alphabetical'!AH7-'2017 MRI'!AH7</f>
        <v>-0.12422861891912129</v>
      </c>
      <c r="AJ7" s="17">
        <f>'2020 MRI - Alphabetical'!AI7-'2017 MRI'!AI7</f>
        <v>7</v>
      </c>
      <c r="AK7" s="34">
        <f>'2020 MRI - Alphabetical'!AJ7-'2017 MRI'!AJ7</f>
        <v>1.0299839111353126E-2</v>
      </c>
      <c r="AL7" s="20">
        <f>'2020 MRI - Alphabetical'!AK7-'2017 MRI'!AK7</f>
        <v>11999.83705441808</v>
      </c>
      <c r="AM7" s="39"/>
    </row>
    <row r="8" spans="1:39" x14ac:dyDescent="0.25">
      <c r="A8" t="s">
        <v>609</v>
      </c>
      <c r="B8" s="5" t="s">
        <v>148</v>
      </c>
      <c r="C8" s="6" t="s">
        <v>24</v>
      </c>
      <c r="D8" s="7" t="s">
        <v>20</v>
      </c>
      <c r="E8" s="116">
        <f>VLOOKUP(A8,'2017 MRI'!$A$7:$F$571,6,FALSE)</f>
        <v>37.538648980265904</v>
      </c>
      <c r="F8" s="36">
        <f>'2020 MRI - Alphabetical'!E8-'2017 MRI'!E8</f>
        <v>0.5636318844808752</v>
      </c>
      <c r="G8" s="8">
        <f>'2020 MRI - Alphabetical'!F8-'2017 MRI'!F8</f>
        <v>0.23878163477880321</v>
      </c>
      <c r="H8" s="9">
        <f>'2020 MRI - Alphabetical'!G8-'2017 MRI'!G8</f>
        <v>10</v>
      </c>
      <c r="I8" s="17">
        <f>'2020 MRI - Alphabetical'!H8-'2017 MRI'!H8</f>
        <v>226</v>
      </c>
      <c r="J8" s="33">
        <f>'2020 MRI - Alphabetical'!I8-'2017 MRI'!I8</f>
        <v>0.90915555977101015</v>
      </c>
      <c r="K8" s="11">
        <f>'2020 MRI - Alphabetical'!J8-'2017 MRI'!J8</f>
        <v>4.179654171632019E-2</v>
      </c>
      <c r="L8" s="10">
        <f>'2020 MRI - Alphabetical'!K8-'2017 MRI'!K8</f>
        <v>-90</v>
      </c>
      <c r="M8" s="33">
        <f>'2020 MRI - Alphabetical'!L8-'2017 MRI'!L8</f>
        <v>-0.33009894648982285</v>
      </c>
      <c r="N8" s="11">
        <f>'2020 MRI - Alphabetical'!M8-'2017 MRI'!M8</f>
        <v>2.0152518759318561E-2</v>
      </c>
      <c r="O8" s="10">
        <f>'2020 MRI - Alphabetical'!N8-'2017 MRI'!N8</f>
        <v>-118</v>
      </c>
      <c r="P8" s="33">
        <f>'2020 MRI - Alphabetical'!O8-'2017 MRI'!O8</f>
        <v>-0.58053724266071982</v>
      </c>
      <c r="Q8" s="11">
        <f>'2020 MRI - Alphabetical'!P8-'2017 MRI'!P8</f>
        <v>3.4707271010387154E-2</v>
      </c>
      <c r="R8" s="10">
        <f>'2020 MRI - Alphabetical'!Q8-'2017 MRI'!Q8</f>
        <v>14</v>
      </c>
      <c r="S8" s="33">
        <f>'2020 MRI - Alphabetical'!R8-'2017 MRI'!R8</f>
        <v>0.85689004843300631</v>
      </c>
      <c r="T8" s="12">
        <f>'2020 MRI - Alphabetical'!S8-'2017 MRI'!S8</f>
        <v>-3.2900774926885723</v>
      </c>
      <c r="U8" s="10">
        <f>'2020 MRI - Alphabetical'!T8-'2017 MRI'!T8</f>
        <v>-149</v>
      </c>
      <c r="V8" s="33">
        <f>'2020 MRI - Alphabetical'!U8-'2017 MRI'!U8</f>
        <v>-0.51385266526269513</v>
      </c>
      <c r="W8" s="11">
        <f>'2020 MRI - Alphabetical'!V8-'2017 MRI'!V8</f>
        <v>2.8494821493846717E-2</v>
      </c>
      <c r="X8" s="17">
        <f>'2020 MRI - Alphabetical'!W8-'2017 MRI'!W8</f>
        <v>-9</v>
      </c>
      <c r="Y8" s="33">
        <f>'2020 MRI - Alphabetical'!X8-'2017 MRI'!X8</f>
        <v>-4.5568582051987216E-2</v>
      </c>
      <c r="Z8" s="13">
        <f>'2020 MRI - Alphabetical'!Y8-'2017 MRI'!Y8</f>
        <v>6737</v>
      </c>
      <c r="AA8" s="10">
        <f>'2020 MRI - Alphabetical'!Z8-'2017 MRI'!Z8</f>
        <v>48</v>
      </c>
      <c r="AB8" s="33">
        <f>'2020 MRI - Alphabetical'!AA8-'2017 MRI'!AA8</f>
        <v>0.79815279060084765</v>
      </c>
      <c r="AC8" s="11">
        <f>'2020 MRI - Alphabetical'!AB8-'2017 MRI'!AB8</f>
        <v>-4.300000000000001E-2</v>
      </c>
      <c r="AD8" s="17">
        <f>'2020 MRI - Alphabetical'!AC8-'2017 MRI'!AC8</f>
        <v>-10</v>
      </c>
      <c r="AE8" s="33">
        <f>'2020 MRI - Alphabetical'!AD8-'2017 MRI'!AD8</f>
        <v>-4.4953826248410156E-2</v>
      </c>
      <c r="AF8" s="11">
        <f>'2020 MRI - Alphabetical'!AE8-'2017 MRI'!AE8</f>
        <v>1.1942148760330618E-2</v>
      </c>
      <c r="AG8" s="10">
        <f>'2020 MRI - Alphabetical'!AF8-'2017 MRI'!AF8</f>
        <v>-57</v>
      </c>
      <c r="AH8" s="33">
        <f>'2020 MRI - Alphabetical'!AG8-'2017 MRI'!AG8</f>
        <v>-0.19467425913859254</v>
      </c>
      <c r="AI8" s="14">
        <f>'2020 MRI - Alphabetical'!AH8-'2017 MRI'!AH8</f>
        <v>0.27017487537812546</v>
      </c>
      <c r="AJ8" s="17">
        <f>'2020 MRI - Alphabetical'!AI8-'2017 MRI'!AI8</f>
        <v>-35</v>
      </c>
      <c r="AK8" s="33">
        <f>'2020 MRI - Alphabetical'!AJ8-'2017 MRI'!AJ8</f>
        <v>-1.0376907459258733E-2</v>
      </c>
      <c r="AL8" s="13">
        <f>'2020 MRI - Alphabetical'!AK8-'2017 MRI'!AK8</f>
        <v>-5552.0847557243105</v>
      </c>
      <c r="AM8" s="38"/>
    </row>
    <row r="9" spans="1:39" x14ac:dyDescent="0.25">
      <c r="A9" t="s">
        <v>610</v>
      </c>
      <c r="B9" s="5" t="s">
        <v>540</v>
      </c>
      <c r="C9" s="6" t="s">
        <v>91</v>
      </c>
      <c r="D9" s="7" t="s">
        <v>39</v>
      </c>
      <c r="E9" s="8">
        <f>VLOOKUP(A9,'2017 MRI'!$A$7:$F$571,6,FALSE)</f>
        <v>12.024945381821123</v>
      </c>
      <c r="F9" s="36">
        <f>'2020 MRI - Alphabetical'!E9-'2017 MRI'!E9</f>
        <v>-1.8415400921411571</v>
      </c>
      <c r="G9" s="8">
        <f>'2020 MRI - Alphabetical'!F9-'2017 MRI'!F9</f>
        <v>4.6618819563469849</v>
      </c>
      <c r="H9" s="9">
        <f>'2020 MRI - Alphabetical'!G9-'2017 MRI'!G9</f>
        <v>-77</v>
      </c>
      <c r="I9" s="17">
        <f>'2020 MRI - Alphabetical'!H9-'2017 MRI'!H9</f>
        <v>-85</v>
      </c>
      <c r="J9" s="33">
        <f>'2020 MRI - Alphabetical'!I9-'2017 MRI'!I9</f>
        <v>-0.33868573047108153</v>
      </c>
      <c r="K9" s="11">
        <f>'2020 MRI - Alphabetical'!J9-'2017 MRI'!J9</f>
        <v>-3.3829787056694594E-2</v>
      </c>
      <c r="L9" s="10">
        <f>'2020 MRI - Alphabetical'!K9-'2017 MRI'!K9</f>
        <v>129</v>
      </c>
      <c r="M9" s="33">
        <f>'2020 MRI - Alphabetical'!L9-'2017 MRI'!L9</f>
        <v>0.70341225591956613</v>
      </c>
      <c r="N9" s="11">
        <f>'2020 MRI - Alphabetical'!M9-'2017 MRI'!M9</f>
        <v>-3.5442023899673089E-2</v>
      </c>
      <c r="O9" s="10">
        <f>'2020 MRI - Alphabetical'!N9-'2017 MRI'!N9</f>
        <v>0</v>
      </c>
      <c r="P9" s="33">
        <f>'2020 MRI - Alphabetical'!O9-'2017 MRI'!O9</f>
        <v>-2.468057563044801E-2</v>
      </c>
      <c r="Q9" s="11">
        <f>'2020 MRI - Alphabetical'!P9-'2017 MRI'!P9</f>
        <v>0</v>
      </c>
      <c r="R9" s="10">
        <f>'2020 MRI - Alphabetical'!Q9-'2017 MRI'!Q9</f>
        <v>-10</v>
      </c>
      <c r="S9" s="33">
        <f>'2020 MRI - Alphabetical'!R9-'2017 MRI'!R9</f>
        <v>-0.20761012132641213</v>
      </c>
      <c r="T9" s="12">
        <f>'2020 MRI - Alphabetical'!S9-'2017 MRI'!S9</f>
        <v>-0.20168213474169344</v>
      </c>
      <c r="U9" s="10">
        <f>'2020 MRI - Alphabetical'!T9-'2017 MRI'!T9</f>
        <v>-39</v>
      </c>
      <c r="V9" s="33">
        <f>'2020 MRI - Alphabetical'!U9-'2017 MRI'!U9</f>
        <v>-0.12680463266992581</v>
      </c>
      <c r="W9" s="11">
        <f>'2020 MRI - Alphabetical'!V9-'2017 MRI'!V9</f>
        <v>8.4880726198015635E-3</v>
      </c>
      <c r="X9" s="17">
        <f>'2020 MRI - Alphabetical'!W9-'2017 MRI'!W9</f>
        <v>-66</v>
      </c>
      <c r="Y9" s="33">
        <f>'2020 MRI - Alphabetical'!X9-'2017 MRI'!X9</f>
        <v>-0.74548576279696532</v>
      </c>
      <c r="Z9" s="13">
        <f>'2020 MRI - Alphabetical'!Y9-'2017 MRI'!Y9</f>
        <v>-5331</v>
      </c>
      <c r="AA9" s="10">
        <f>'2020 MRI - Alphabetical'!Z9-'2017 MRI'!Z9</f>
        <v>-38</v>
      </c>
      <c r="AB9" s="33">
        <f>'2020 MRI - Alphabetical'!AA9-'2017 MRI'!AA9</f>
        <v>-0.11745863608070117</v>
      </c>
      <c r="AC9" s="11">
        <f>'2020 MRI - Alphabetical'!AB9-'2017 MRI'!AB9</f>
        <v>-1.3999999999999992E-2</v>
      </c>
      <c r="AD9" s="17">
        <f>'2020 MRI - Alphabetical'!AC9-'2017 MRI'!AC9</f>
        <v>-193</v>
      </c>
      <c r="AE9" s="33">
        <f>'2020 MRI - Alphabetical'!AD9-'2017 MRI'!AD9</f>
        <v>-0.69562475508975896</v>
      </c>
      <c r="AF9" s="11">
        <f>'2020 MRI - Alphabetical'!AE9-'2017 MRI'!AE9</f>
        <v>-3.5953027730616816E-2</v>
      </c>
      <c r="AG9" s="10">
        <f>'2020 MRI - Alphabetical'!AF9-'2017 MRI'!AF9</f>
        <v>-8</v>
      </c>
      <c r="AH9" s="33">
        <f>'2020 MRI - Alphabetical'!AG9-'2017 MRI'!AG9</f>
        <v>-4.8965449999350458E-2</v>
      </c>
      <c r="AI9" s="14">
        <f>'2020 MRI - Alphabetical'!AH9-'2017 MRI'!AH9</f>
        <v>6.8816694963317548E-2</v>
      </c>
      <c r="AJ9" s="17">
        <f>'2020 MRI - Alphabetical'!AI9-'2017 MRI'!AI9</f>
        <v>-11</v>
      </c>
      <c r="AK9" s="33">
        <f>'2020 MRI - Alphabetical'!AJ9-'2017 MRI'!AJ9</f>
        <v>-1.1263509636914165E-2</v>
      </c>
      <c r="AL9" s="13">
        <f>'2020 MRI - Alphabetical'!AK9-'2017 MRI'!AK9</f>
        <v>4576.0324921446445</v>
      </c>
      <c r="AM9" s="38"/>
    </row>
    <row r="10" spans="1:39" x14ac:dyDescent="0.25">
      <c r="A10" t="s">
        <v>611</v>
      </c>
      <c r="B10" s="5" t="s">
        <v>482</v>
      </c>
      <c r="C10" s="6" t="s">
        <v>63</v>
      </c>
      <c r="D10" s="7" t="s">
        <v>34</v>
      </c>
      <c r="E10" s="8">
        <f>VLOOKUP(A10,'2017 MRI'!$A$7:$F$571,6,FALSE)</f>
        <v>15.58139402887223</v>
      </c>
      <c r="F10" s="36">
        <f>'2020 MRI - Alphabetical'!E10-'2017 MRI'!E10</f>
        <v>-1.0264002968555639</v>
      </c>
      <c r="G10" s="8">
        <f>'2020 MRI - Alphabetical'!F10-'2017 MRI'!F10</f>
        <v>2.5495893486043339</v>
      </c>
      <c r="H10" s="9">
        <f>'2020 MRI - Alphabetical'!G10-'2017 MRI'!G10</f>
        <v>-41</v>
      </c>
      <c r="I10" s="17">
        <f>'2020 MRI - Alphabetical'!H10-'2017 MRI'!H10</f>
        <v>40</v>
      </c>
      <c r="J10" s="33">
        <f>'2020 MRI - Alphabetical'!I10-'2017 MRI'!I10</f>
        <v>0.6398219824404201</v>
      </c>
      <c r="K10" s="11">
        <f>'2020 MRI - Alphabetical'!J10-'2017 MRI'!J10</f>
        <v>5.7812912333139455E-3</v>
      </c>
      <c r="L10" s="10">
        <f>'2020 MRI - Alphabetical'!K10-'2017 MRI'!K10</f>
        <v>70</v>
      </c>
      <c r="M10" s="33">
        <f>'2020 MRI - Alphabetical'!L10-'2017 MRI'!L10</f>
        <v>0.22781019659720353</v>
      </c>
      <c r="N10" s="11">
        <f>'2020 MRI - Alphabetical'!M10-'2017 MRI'!M10</f>
        <v>-8.6869051328730199E-3</v>
      </c>
      <c r="O10" s="10">
        <f>'2020 MRI - Alphabetical'!N10-'2017 MRI'!N10</f>
        <v>-24</v>
      </c>
      <c r="P10" s="33">
        <f>'2020 MRI - Alphabetical'!O10-'2017 MRI'!O10</f>
        <v>-9.1222774412147878E-2</v>
      </c>
      <c r="Q10" s="11">
        <f>'2020 MRI - Alphabetical'!P10-'2017 MRI'!P10</f>
        <v>4.1967213114754102E-3</v>
      </c>
      <c r="R10" s="10">
        <f>'2020 MRI - Alphabetical'!Q10-'2017 MRI'!Q10</f>
        <v>-44</v>
      </c>
      <c r="S10" s="33">
        <f>'2020 MRI - Alphabetical'!R10-'2017 MRI'!R10</f>
        <v>-0.27985758730862836</v>
      </c>
      <c r="T10" s="12">
        <f>'2020 MRI - Alphabetical'!S10-'2017 MRI'!S10</f>
        <v>0</v>
      </c>
      <c r="U10" s="10">
        <f>'2020 MRI - Alphabetical'!T10-'2017 MRI'!T10</f>
        <v>8</v>
      </c>
      <c r="V10" s="33">
        <f>'2020 MRI - Alphabetical'!U10-'2017 MRI'!U10</f>
        <v>2.8210967736670867E-2</v>
      </c>
      <c r="W10" s="11">
        <f>'2020 MRI - Alphabetical'!V10-'2017 MRI'!V10</f>
        <v>-2.5842941048509899E-3</v>
      </c>
      <c r="X10" s="17">
        <f>'2020 MRI - Alphabetical'!W10-'2017 MRI'!W10</f>
        <v>-94</v>
      </c>
      <c r="Y10" s="33">
        <f>'2020 MRI - Alphabetical'!X10-'2017 MRI'!X10</f>
        <v>-0.37962096167314241</v>
      </c>
      <c r="Z10" s="13">
        <f>'2020 MRI - Alphabetical'!Y10-'2017 MRI'!Y10</f>
        <v>-358</v>
      </c>
      <c r="AA10" s="10">
        <f>'2020 MRI - Alphabetical'!Z10-'2017 MRI'!Z10</f>
        <v>-155</v>
      </c>
      <c r="AB10" s="33">
        <f>'2020 MRI - Alphabetical'!AA10-'2017 MRI'!AA10</f>
        <v>-0.43325278931064098</v>
      </c>
      <c r="AC10" s="11">
        <f>'2020 MRI - Alphabetical'!AB10-'2017 MRI'!AB10</f>
        <v>-9.0000000000000011E-3</v>
      </c>
      <c r="AD10" s="17">
        <f>'2020 MRI - Alphabetical'!AC10-'2017 MRI'!AC10</f>
        <v>-26</v>
      </c>
      <c r="AE10" s="33">
        <f>'2020 MRI - Alphabetical'!AD10-'2017 MRI'!AD10</f>
        <v>-0.10561092898341529</v>
      </c>
      <c r="AF10" s="11">
        <f>'2020 MRI - Alphabetical'!AE10-'2017 MRI'!AE10</f>
        <v>-1.7837235228523873E-5</v>
      </c>
      <c r="AG10" s="10">
        <f>'2020 MRI - Alphabetical'!AF10-'2017 MRI'!AF10</f>
        <v>18</v>
      </c>
      <c r="AH10" s="33">
        <f>'2020 MRI - Alphabetical'!AG10-'2017 MRI'!AG10</f>
        <v>6.8467902358643654E-2</v>
      </c>
      <c r="AI10" s="14">
        <f>'2020 MRI - Alphabetical'!AH10-'2017 MRI'!AH10</f>
        <v>-4.2633919781102314E-2</v>
      </c>
      <c r="AJ10" s="17">
        <f>'2020 MRI - Alphabetical'!AI10-'2017 MRI'!AI10</f>
        <v>-1</v>
      </c>
      <c r="AK10" s="33">
        <f>'2020 MRI - Alphabetical'!AJ10-'2017 MRI'!AJ10</f>
        <v>3.7150269866953467E-3</v>
      </c>
      <c r="AL10" s="13">
        <f>'2020 MRI - Alphabetical'!AK10-'2017 MRI'!AK10</f>
        <v>10583.279320318048</v>
      </c>
      <c r="AM10" s="38"/>
    </row>
    <row r="11" spans="1:39" x14ac:dyDescent="0.25">
      <c r="A11" t="s">
        <v>612</v>
      </c>
      <c r="B11" s="5" t="s">
        <v>539</v>
      </c>
      <c r="C11" s="6" t="s">
        <v>93</v>
      </c>
      <c r="D11" s="7" t="s">
        <v>34</v>
      </c>
      <c r="E11" s="8">
        <f>VLOOKUP(A11,'2017 MRI'!$A$7:$F$571,6,FALSE)</f>
        <v>12.045137488742359</v>
      </c>
      <c r="F11" s="36">
        <f>'2020 MRI - Alphabetical'!E11-'2017 MRI'!E11</f>
        <v>0.46283761715096805</v>
      </c>
      <c r="G11" s="8">
        <f>'2020 MRI - Alphabetical'!F11-'2017 MRI'!F11</f>
        <v>-2.5183011367294448</v>
      </c>
      <c r="H11" s="9">
        <f>'2020 MRI - Alphabetical'!G11-'2017 MRI'!G11</f>
        <v>29</v>
      </c>
      <c r="I11" s="17">
        <f>'2020 MRI - Alphabetical'!H11-'2017 MRI'!H11</f>
        <v>75</v>
      </c>
      <c r="J11" s="33">
        <f>'2020 MRI - Alphabetical'!I11-'2017 MRI'!I11</f>
        <v>0.32198214869234182</v>
      </c>
      <c r="K11" s="11">
        <f>'2020 MRI - Alphabetical'!J11-'2017 MRI'!J11</f>
        <v>-4.2515999553265349E-3</v>
      </c>
      <c r="L11" s="10">
        <f>'2020 MRI - Alphabetical'!K11-'2017 MRI'!K11</f>
        <v>108</v>
      </c>
      <c r="M11" s="33">
        <f>'2020 MRI - Alphabetical'!L11-'2017 MRI'!L11</f>
        <v>0.34151285295267808</v>
      </c>
      <c r="N11" s="11">
        <f>'2020 MRI - Alphabetical'!M11-'2017 MRI'!M11</f>
        <v>-1.530440216710123E-2</v>
      </c>
      <c r="O11" s="10">
        <f>'2020 MRI - Alphabetical'!N11-'2017 MRI'!N11</f>
        <v>0</v>
      </c>
      <c r="P11" s="33">
        <f>'2020 MRI - Alphabetical'!O11-'2017 MRI'!O11</f>
        <v>-1.7296392451689235E-2</v>
      </c>
      <c r="Q11" s="11">
        <f>'2020 MRI - Alphabetical'!P11-'2017 MRI'!P11</f>
        <v>-5.7013574660633518E-4</v>
      </c>
      <c r="R11" s="10">
        <f>'2020 MRI - Alphabetical'!Q11-'2017 MRI'!Q11</f>
        <v>-113</v>
      </c>
      <c r="S11" s="33">
        <f>'2020 MRI - Alphabetical'!R11-'2017 MRI'!R11</f>
        <v>-0.3069851129012594</v>
      </c>
      <c r="T11" s="12">
        <f>'2020 MRI - Alphabetical'!S11-'2017 MRI'!S11</f>
        <v>0.1504157176980396</v>
      </c>
      <c r="U11" s="10">
        <f>'2020 MRI - Alphabetical'!T11-'2017 MRI'!T11</f>
        <v>133</v>
      </c>
      <c r="V11" s="33">
        <f>'2020 MRI - Alphabetical'!U11-'2017 MRI'!U11</f>
        <v>0.39220768380758853</v>
      </c>
      <c r="W11" s="11">
        <f>'2020 MRI - Alphabetical'!V11-'2017 MRI'!V11</f>
        <v>-2.3950802459877008E-2</v>
      </c>
      <c r="X11" s="17">
        <f>'2020 MRI - Alphabetical'!W11-'2017 MRI'!W11</f>
        <v>7</v>
      </c>
      <c r="Y11" s="33">
        <f>'2020 MRI - Alphabetical'!X11-'2017 MRI'!X11</f>
        <v>0.18784256364767593</v>
      </c>
      <c r="Z11" s="13">
        <f>'2020 MRI - Alphabetical'!Y11-'2017 MRI'!Y11</f>
        <v>30637</v>
      </c>
      <c r="AA11" s="10">
        <f>'2020 MRI - Alphabetical'!Z11-'2017 MRI'!Z11</f>
        <v>1</v>
      </c>
      <c r="AB11" s="33">
        <f>'2020 MRI - Alphabetical'!AA11-'2017 MRI'!AA11</f>
        <v>-2.1338601010223002E-2</v>
      </c>
      <c r="AC11" s="11">
        <f>'2020 MRI - Alphabetical'!AB11-'2017 MRI'!AB11</f>
        <v>-1.5999999999999993E-2</v>
      </c>
      <c r="AD11" s="17">
        <f>'2020 MRI - Alphabetical'!AC11-'2017 MRI'!AC11</f>
        <v>27</v>
      </c>
      <c r="AE11" s="33">
        <f>'2020 MRI - Alphabetical'!AD11-'2017 MRI'!AD11</f>
        <v>5.9242466229867397E-2</v>
      </c>
      <c r="AF11" s="11">
        <f>'2020 MRI - Alphabetical'!AE11-'2017 MRI'!AE11</f>
        <v>1.0304900181488219E-2</v>
      </c>
      <c r="AG11" s="10">
        <f>'2020 MRI - Alphabetical'!AF11-'2017 MRI'!AF11</f>
        <v>9</v>
      </c>
      <c r="AH11" s="33">
        <f>'2020 MRI - Alphabetical'!AG11-'2017 MRI'!AG11</f>
        <v>3.6225286296680315E-2</v>
      </c>
      <c r="AI11" s="14">
        <f>'2020 MRI - Alphabetical'!AH11-'2017 MRI'!AH11</f>
        <v>-3.2574835102168631E-2</v>
      </c>
      <c r="AJ11" s="17">
        <f>'2020 MRI - Alphabetical'!AI11-'2017 MRI'!AI11</f>
        <v>-1</v>
      </c>
      <c r="AK11" s="33">
        <f>'2020 MRI - Alphabetical'!AJ11-'2017 MRI'!AJ11</f>
        <v>-2.3060248625674049E-2</v>
      </c>
      <c r="AL11" s="13">
        <f>'2020 MRI - Alphabetical'!AK11-'2017 MRI'!AK11</f>
        <v>10738.713377995708</v>
      </c>
      <c r="AM11" s="38"/>
    </row>
    <row r="12" spans="1:39" x14ac:dyDescent="0.25">
      <c r="A12" t="s">
        <v>613</v>
      </c>
      <c r="B12" s="5" t="s">
        <v>470</v>
      </c>
      <c r="C12" s="6" t="s">
        <v>54</v>
      </c>
      <c r="D12" s="7" t="s">
        <v>39</v>
      </c>
      <c r="E12" s="8">
        <f>VLOOKUP(A12,'2017 MRI'!$A$7:$F$571,6,FALSE)</f>
        <v>16.614423683128265</v>
      </c>
      <c r="F12" s="36">
        <f>'2020 MRI - Alphabetical'!E12-'2017 MRI'!E12</f>
        <v>1.0562969496986558</v>
      </c>
      <c r="G12" s="8">
        <f>'2020 MRI - Alphabetical'!F12-'2017 MRI'!F12</f>
        <v>-3.8176097078455573</v>
      </c>
      <c r="H12" s="9">
        <f>'2020 MRI - Alphabetical'!G12-'2017 MRI'!G12</f>
        <v>68</v>
      </c>
      <c r="I12" s="17">
        <f>'2020 MRI - Alphabetical'!H12-'2017 MRI'!H12</f>
        <v>60</v>
      </c>
      <c r="J12" s="33">
        <f>'2020 MRI - Alphabetical'!I12-'2017 MRI'!I12</f>
        <v>1.422882615752854</v>
      </c>
      <c r="K12" s="11">
        <f>'2020 MRI - Alphabetical'!J12-'2017 MRI'!J12</f>
        <v>0.12909735178275294</v>
      </c>
      <c r="L12" s="10">
        <f>'2020 MRI - Alphabetical'!K12-'2017 MRI'!K12</f>
        <v>-23</v>
      </c>
      <c r="M12" s="33">
        <f>'2020 MRI - Alphabetical'!L12-'2017 MRI'!L12</f>
        <v>-4.2154209641095675E-2</v>
      </c>
      <c r="N12" s="11">
        <f>'2020 MRI - Alphabetical'!M12-'2017 MRI'!M12</f>
        <v>5.476139677121114E-3</v>
      </c>
      <c r="O12" s="10">
        <f>'2020 MRI - Alphabetical'!N12-'2017 MRI'!N12</f>
        <v>7</v>
      </c>
      <c r="P12" s="33">
        <f>'2020 MRI - Alphabetical'!O12-'2017 MRI'!O12</f>
        <v>6.3838154985763618E-3</v>
      </c>
      <c r="Q12" s="11">
        <f>'2020 MRI - Alphabetical'!P12-'2017 MRI'!P12</f>
        <v>-2.3783783783783777E-3</v>
      </c>
      <c r="R12" s="10">
        <f>'2020 MRI - Alphabetical'!Q12-'2017 MRI'!Q12</f>
        <v>-44</v>
      </c>
      <c r="S12" s="33">
        <f>'2020 MRI - Alphabetical'!R12-'2017 MRI'!R12</f>
        <v>-0.27985758730862836</v>
      </c>
      <c r="T12" s="12">
        <f>'2020 MRI - Alphabetical'!S12-'2017 MRI'!S12</f>
        <v>0</v>
      </c>
      <c r="U12" s="10">
        <f>'2020 MRI - Alphabetical'!T12-'2017 MRI'!T12</f>
        <v>104</v>
      </c>
      <c r="V12" s="33">
        <f>'2020 MRI - Alphabetical'!U12-'2017 MRI'!U12</f>
        <v>0.33638793080515161</v>
      </c>
      <c r="W12" s="11">
        <f>'2020 MRI - Alphabetical'!V12-'2017 MRI'!V12</f>
        <v>-2.0263157894736844E-2</v>
      </c>
      <c r="X12" s="17">
        <f>'2020 MRI - Alphabetical'!W12-'2017 MRI'!W12</f>
        <v>73</v>
      </c>
      <c r="Y12" s="33">
        <f>'2020 MRI - Alphabetical'!X12-'2017 MRI'!X12</f>
        <v>0.30073891105776074</v>
      </c>
      <c r="Z12" s="13">
        <f>'2020 MRI - Alphabetical'!Y12-'2017 MRI'!Y12</f>
        <v>23251</v>
      </c>
      <c r="AA12" s="10">
        <f>'2020 MRI - Alphabetical'!Z12-'2017 MRI'!Z12</f>
        <v>97</v>
      </c>
      <c r="AB12" s="33">
        <f>'2020 MRI - Alphabetical'!AA12-'2017 MRI'!AA12</f>
        <v>0.34705428875613853</v>
      </c>
      <c r="AC12" s="11">
        <f>'2020 MRI - Alphabetical'!AB12-'2017 MRI'!AB12</f>
        <v>-0.02</v>
      </c>
      <c r="AD12" s="17">
        <f>'2020 MRI - Alphabetical'!AC12-'2017 MRI'!AC12</f>
        <v>-19</v>
      </c>
      <c r="AE12" s="33">
        <f>'2020 MRI - Alphabetical'!AD12-'2017 MRI'!AD12</f>
        <v>-9.467187598328175E-2</v>
      </c>
      <c r="AF12" s="11">
        <f>'2020 MRI - Alphabetical'!AE12-'2017 MRI'!AE12</f>
        <v>7.1587743732592912E-4</v>
      </c>
      <c r="AG12" s="10">
        <f>'2020 MRI - Alphabetical'!AF12-'2017 MRI'!AF12</f>
        <v>1</v>
      </c>
      <c r="AH12" s="33">
        <f>'2020 MRI - Alphabetical'!AG12-'2017 MRI'!AG12</f>
        <v>-1.203968922156573E-4</v>
      </c>
      <c r="AI12" s="14">
        <f>'2020 MRI - Alphabetical'!AH12-'2017 MRI'!AH12</f>
        <v>-8.9929631551035505E-2</v>
      </c>
      <c r="AJ12" s="17">
        <f>'2020 MRI - Alphabetical'!AI12-'2017 MRI'!AI12</f>
        <v>5</v>
      </c>
      <c r="AK12" s="33">
        <f>'2020 MRI - Alphabetical'!AJ12-'2017 MRI'!AJ12</f>
        <v>0.38043785827220922</v>
      </c>
      <c r="AL12" s="13">
        <f>'2020 MRI - Alphabetical'!AK12-'2017 MRI'!AK12</f>
        <v>422847.78471282241</v>
      </c>
      <c r="AM12" s="38"/>
    </row>
    <row r="13" spans="1:39" x14ac:dyDescent="0.25">
      <c r="A13" t="s">
        <v>614</v>
      </c>
      <c r="B13" s="5" t="s">
        <v>438</v>
      </c>
      <c r="C13" s="6" t="s">
        <v>54</v>
      </c>
      <c r="D13" s="7" t="s">
        <v>39</v>
      </c>
      <c r="E13" s="8">
        <f>VLOOKUP(A13,'2017 MRI'!$A$7:$F$571,6,FALSE)</f>
        <v>18.511329362127945</v>
      </c>
      <c r="F13" s="36">
        <f>'2020 MRI - Alphabetical'!E13-'2017 MRI'!E13</f>
        <v>0.51691028898751856</v>
      </c>
      <c r="G13" s="8">
        <f>'2020 MRI - Alphabetical'!F13-'2017 MRI'!F13</f>
        <v>-1.9078479218259901</v>
      </c>
      <c r="H13" s="9">
        <f>'2020 MRI - Alphabetical'!G13-'2017 MRI'!G13</f>
        <v>33</v>
      </c>
      <c r="I13" s="10">
        <f>'2020 MRI - Alphabetical'!H13-'2017 MRI'!H13</f>
        <v>26</v>
      </c>
      <c r="J13" s="33">
        <f>'2020 MRI - Alphabetical'!I13-'2017 MRI'!I13</f>
        <v>5.8722589269503911E-2</v>
      </c>
      <c r="K13" s="11">
        <f>'2020 MRI - Alphabetical'!J13-'2017 MRI'!J13</f>
        <v>-8.2660831875402963E-4</v>
      </c>
      <c r="L13" s="10">
        <f>'2020 MRI - Alphabetical'!K13-'2017 MRI'!K13</f>
        <v>224</v>
      </c>
      <c r="M13" s="33">
        <f>'2020 MRI - Alphabetical'!L13-'2017 MRI'!L13</f>
        <v>0.80107898619456419</v>
      </c>
      <c r="N13" s="11">
        <f>'2020 MRI - Alphabetical'!M13-'2017 MRI'!M13</f>
        <v>-3.9143990929705212E-2</v>
      </c>
      <c r="O13" s="10">
        <f>'2020 MRI - Alphabetical'!N13-'2017 MRI'!N13</f>
        <v>-38</v>
      </c>
      <c r="P13" s="33">
        <f>'2020 MRI - Alphabetical'!O13-'2017 MRI'!O13</f>
        <v>-0.15682087377420206</v>
      </c>
      <c r="Q13" s="11">
        <f>'2020 MRI - Alphabetical'!P13-'2017 MRI'!P13</f>
        <v>8.4626234132581107E-3</v>
      </c>
      <c r="R13" s="10">
        <f>'2020 MRI - Alphabetical'!Q13-'2017 MRI'!Q13</f>
        <v>-209</v>
      </c>
      <c r="S13" s="33">
        <f>'2020 MRI - Alphabetical'!R13-'2017 MRI'!R13</f>
        <v>-0.41382736800444914</v>
      </c>
      <c r="T13" s="12">
        <f>'2020 MRI - Alphabetical'!S13-'2017 MRI'!S13</f>
        <v>0.56338028169014087</v>
      </c>
      <c r="U13" s="10">
        <f>'2020 MRI - Alphabetical'!T13-'2017 MRI'!T13</f>
        <v>5</v>
      </c>
      <c r="V13" s="33">
        <f>'2020 MRI - Alphabetical'!U13-'2017 MRI'!U13</f>
        <v>4.1537491952835182E-2</v>
      </c>
      <c r="W13" s="11">
        <f>'2020 MRI - Alphabetical'!V13-'2017 MRI'!V13</f>
        <v>-2.2156448202959866E-3</v>
      </c>
      <c r="X13" s="10">
        <f>'2020 MRI - Alphabetical'!W13-'2017 MRI'!W13</f>
        <v>-19</v>
      </c>
      <c r="Y13" s="33">
        <f>'2020 MRI - Alphabetical'!X13-'2017 MRI'!X13</f>
        <v>-0.18365633498133432</v>
      </c>
      <c r="Z13" s="13">
        <f>'2020 MRI - Alphabetical'!Y13-'2017 MRI'!Y13</f>
        <v>8504</v>
      </c>
      <c r="AA13" s="10">
        <f>'2020 MRI - Alphabetical'!Z13-'2017 MRI'!Z13</f>
        <v>186</v>
      </c>
      <c r="AB13" s="33">
        <f>'2020 MRI - Alphabetical'!AA13-'2017 MRI'!AA13</f>
        <v>0.51186031087858885</v>
      </c>
      <c r="AC13" s="11">
        <f>'2020 MRI - Alphabetical'!AB13-'2017 MRI'!AB13</f>
        <v>-2.5000000000000001E-2</v>
      </c>
      <c r="AD13" s="10">
        <f>'2020 MRI - Alphabetical'!AC13-'2017 MRI'!AC13</f>
        <v>179</v>
      </c>
      <c r="AE13" s="33">
        <f>'2020 MRI - Alphabetical'!AD13-'2017 MRI'!AD13</f>
        <v>0.51905913241240198</v>
      </c>
      <c r="AF13" s="11">
        <f>'2020 MRI - Alphabetical'!AE13-'2017 MRI'!AE13</f>
        <v>4.1305331179321558E-2</v>
      </c>
      <c r="AG13" s="10">
        <f>'2020 MRI - Alphabetical'!AF13-'2017 MRI'!AF13</f>
        <v>-20</v>
      </c>
      <c r="AH13" s="33">
        <f>'2020 MRI - Alphabetical'!AG13-'2017 MRI'!AG13</f>
        <v>-5.253534196102369E-2</v>
      </c>
      <c r="AI13" s="14">
        <f>'2020 MRI - Alphabetical'!AH13-'2017 MRI'!AH13</f>
        <v>0.1097999721369316</v>
      </c>
      <c r="AJ13" s="10">
        <f>'2020 MRI - Alphabetical'!AI13-'2017 MRI'!AI13</f>
        <v>-52</v>
      </c>
      <c r="AK13" s="33">
        <f>'2020 MRI - Alphabetical'!AJ13-'2017 MRI'!AJ13</f>
        <v>-1.2234511488334543E-2</v>
      </c>
      <c r="AL13" s="13">
        <f>'2020 MRI - Alphabetical'!AK13-'2017 MRI'!AK13</f>
        <v>-3206.1420104186691</v>
      </c>
      <c r="AM13" s="38"/>
    </row>
    <row r="14" spans="1:39" x14ac:dyDescent="0.25">
      <c r="A14" t="s">
        <v>615</v>
      </c>
      <c r="B14" s="5" t="s">
        <v>299</v>
      </c>
      <c r="C14" s="6" t="s">
        <v>22</v>
      </c>
      <c r="D14" s="7" t="s">
        <v>20</v>
      </c>
      <c r="E14" s="8">
        <f>VLOOKUP(A14,'2017 MRI'!$A$7:$F$571,6,FALSE)</f>
        <v>25.35145237200755</v>
      </c>
      <c r="F14" s="36">
        <f>'2020 MRI - Alphabetical'!E14-'2017 MRI'!E14</f>
        <v>-0.5431678046287729</v>
      </c>
      <c r="G14" s="8">
        <f>'2020 MRI - Alphabetical'!F14-'2017 MRI'!F14</f>
        <v>2.2203987568948449</v>
      </c>
      <c r="H14" s="9">
        <f>'2020 MRI - Alphabetical'!G14-'2017 MRI'!G14</f>
        <v>-11</v>
      </c>
      <c r="I14" s="10">
        <f>'2020 MRI - Alphabetical'!H14-'2017 MRI'!H14</f>
        <v>-258</v>
      </c>
      <c r="J14" s="33">
        <f>'2020 MRI - Alphabetical'!I14-'2017 MRI'!I14</f>
        <v>-0.95377713011847265</v>
      </c>
      <c r="K14" s="11">
        <f>'2020 MRI - Alphabetical'!J14-'2017 MRI'!J14</f>
        <v>-9.437327119822525E-2</v>
      </c>
      <c r="L14" s="10">
        <f>'2020 MRI - Alphabetical'!K14-'2017 MRI'!K14</f>
        <v>-70</v>
      </c>
      <c r="M14" s="33">
        <f>'2020 MRI - Alphabetical'!L14-'2017 MRI'!L14</f>
        <v>-0.5266208829793888</v>
      </c>
      <c r="N14" s="11">
        <f>'2020 MRI - Alphabetical'!M14-'2017 MRI'!M14</f>
        <v>3.0097454343526703E-2</v>
      </c>
      <c r="O14" s="10">
        <f>'2020 MRI - Alphabetical'!N14-'2017 MRI'!N14</f>
        <v>242</v>
      </c>
      <c r="P14" s="33">
        <f>'2020 MRI - Alphabetical'!O14-'2017 MRI'!O14</f>
        <v>0.74602292595336461</v>
      </c>
      <c r="Q14" s="11">
        <f>'2020 MRI - Alphabetical'!P14-'2017 MRI'!P14</f>
        <v>-5.0443708609271526E-2</v>
      </c>
      <c r="R14" s="10">
        <f>'2020 MRI - Alphabetical'!Q14-'2017 MRI'!Q14</f>
        <v>-50</v>
      </c>
      <c r="S14" s="33">
        <f>'2020 MRI - Alphabetical'!R14-'2017 MRI'!R14</f>
        <v>-0.12354255537303885</v>
      </c>
      <c r="T14" s="12">
        <f>'2020 MRI - Alphabetical'!S14-'2017 MRI'!S14</f>
        <v>-0.29021204968190428</v>
      </c>
      <c r="U14" s="10">
        <f>'2020 MRI - Alphabetical'!T14-'2017 MRI'!T14</f>
        <v>83</v>
      </c>
      <c r="V14" s="33">
        <f>'2020 MRI - Alphabetical'!U14-'2017 MRI'!U14</f>
        <v>0.23453129399729417</v>
      </c>
      <c r="W14" s="11">
        <f>'2020 MRI - Alphabetical'!V14-'2017 MRI'!V14</f>
        <v>-1.584615384615385E-2</v>
      </c>
      <c r="X14" s="10">
        <f>'2020 MRI - Alphabetical'!W14-'2017 MRI'!W14</f>
        <v>40</v>
      </c>
      <c r="Y14" s="33">
        <f>'2020 MRI - Alphabetical'!X14-'2017 MRI'!X14</f>
        <v>0.16563188654804584</v>
      </c>
      <c r="Z14" s="13">
        <f>'2020 MRI - Alphabetical'!Y14-'2017 MRI'!Y14</f>
        <v>16414</v>
      </c>
      <c r="AA14" s="10">
        <f>'2020 MRI - Alphabetical'!Z14-'2017 MRI'!Z14</f>
        <v>-77</v>
      </c>
      <c r="AB14" s="33">
        <f>'2020 MRI - Alphabetical'!AA14-'2017 MRI'!AA14</f>
        <v>-0.42170425779627135</v>
      </c>
      <c r="AC14" s="11">
        <f>'2020 MRI - Alphabetical'!AB14-'2017 MRI'!AB14</f>
        <v>-1.4999999999999999E-2</v>
      </c>
      <c r="AD14" s="10">
        <f>'2020 MRI - Alphabetical'!AC14-'2017 MRI'!AC14</f>
        <v>-215</v>
      </c>
      <c r="AE14" s="33">
        <f>'2020 MRI - Alphabetical'!AD14-'2017 MRI'!AD14</f>
        <v>-0.72129620743648148</v>
      </c>
      <c r="AF14" s="11">
        <f>'2020 MRI - Alphabetical'!AE14-'2017 MRI'!AE14</f>
        <v>-3.4812641083521556E-2</v>
      </c>
      <c r="AG14" s="10">
        <f>'2020 MRI - Alphabetical'!AF14-'2017 MRI'!AF14</f>
        <v>-78</v>
      </c>
      <c r="AH14" s="33">
        <f>'2020 MRI - Alphabetical'!AG14-'2017 MRI'!AG14</f>
        <v>-0.21118526990541447</v>
      </c>
      <c r="AI14" s="14">
        <f>'2020 MRI - Alphabetical'!AH14-'2017 MRI'!AH14</f>
        <v>0.27236551455855551</v>
      </c>
      <c r="AJ14" s="10">
        <f>'2020 MRI - Alphabetical'!AI14-'2017 MRI'!AI14</f>
        <v>-16</v>
      </c>
      <c r="AK14" s="33">
        <f>'2020 MRI - Alphabetical'!AJ14-'2017 MRI'!AJ14</f>
        <v>3.3972091653339254E-4</v>
      </c>
      <c r="AL14" s="13">
        <f>'2020 MRI - Alphabetical'!AK14-'2017 MRI'!AK14</f>
        <v>1235.3984365409997</v>
      </c>
      <c r="AM14" s="38"/>
    </row>
    <row r="15" spans="1:39" x14ac:dyDescent="0.25">
      <c r="A15" t="s">
        <v>616</v>
      </c>
      <c r="B15" s="5" t="s">
        <v>199</v>
      </c>
      <c r="C15" s="6" t="s">
        <v>63</v>
      </c>
      <c r="D15" s="7" t="s">
        <v>34</v>
      </c>
      <c r="E15" s="8">
        <f>VLOOKUP(A15,'2017 MRI'!$A$7:$F$571,6,FALSE)</f>
        <v>32.870190761915936</v>
      </c>
      <c r="F15" s="36">
        <f>'2020 MRI - Alphabetical'!E15-'2017 MRI'!E15</f>
        <v>0.47001246604312574</v>
      </c>
      <c r="G15" s="8">
        <f>'2020 MRI - Alphabetical'!F15-'2017 MRI'!F15</f>
        <v>-3.1830131652633042E-2</v>
      </c>
      <c r="H15" s="9">
        <f>'2020 MRI - Alphabetical'!G15-'2017 MRI'!G15</f>
        <v>15</v>
      </c>
      <c r="I15" s="10">
        <f>'2020 MRI - Alphabetical'!H15-'2017 MRI'!H15</f>
        <v>27</v>
      </c>
      <c r="J15" s="33">
        <f>'2020 MRI - Alphabetical'!I15-'2017 MRI'!I15</f>
        <v>0.20494906364234688</v>
      </c>
      <c r="K15" s="11">
        <f>'2020 MRI - Alphabetical'!J15-'2017 MRI'!J15</f>
        <v>2.1628575570158515E-2</v>
      </c>
      <c r="L15" s="10">
        <f>'2020 MRI - Alphabetical'!K15-'2017 MRI'!K15</f>
        <v>-134</v>
      </c>
      <c r="M15" s="33">
        <f>'2020 MRI - Alphabetical'!L15-'2017 MRI'!L15</f>
        <v>-0.87141478494145042</v>
      </c>
      <c r="N15" s="11">
        <f>'2020 MRI - Alphabetical'!M15-'2017 MRI'!M15</f>
        <v>4.8476777871226992E-2</v>
      </c>
      <c r="O15" s="10">
        <f>'2020 MRI - Alphabetical'!N15-'2017 MRI'!N15</f>
        <v>143</v>
      </c>
      <c r="P15" s="33">
        <f>'2020 MRI - Alphabetical'!O15-'2017 MRI'!O15</f>
        <v>0.64601897685297693</v>
      </c>
      <c r="Q15" s="11">
        <f>'2020 MRI - Alphabetical'!P15-'2017 MRI'!P15</f>
        <v>-4.4379498364231197E-2</v>
      </c>
      <c r="R15" s="10">
        <f>'2020 MRI - Alphabetical'!Q15-'2017 MRI'!Q15</f>
        <v>-135</v>
      </c>
      <c r="S15" s="33">
        <f>'2020 MRI - Alphabetical'!R15-'2017 MRI'!R15</f>
        <v>-0.42056932240528255</v>
      </c>
      <c r="T15" s="12">
        <f>'2020 MRI - Alphabetical'!S15-'2017 MRI'!S15</f>
        <v>0.91464618115963647</v>
      </c>
      <c r="U15" s="10">
        <f>'2020 MRI - Alphabetical'!T15-'2017 MRI'!T15</f>
        <v>130</v>
      </c>
      <c r="V15" s="33">
        <f>'2020 MRI - Alphabetical'!U15-'2017 MRI'!U15</f>
        <v>0.51395379307996492</v>
      </c>
      <c r="W15" s="11">
        <f>'2020 MRI - Alphabetical'!V15-'2017 MRI'!V15</f>
        <v>-3.5700916546068502E-2</v>
      </c>
      <c r="X15" s="10">
        <f>'2020 MRI - Alphabetical'!W15-'2017 MRI'!W15</f>
        <v>45</v>
      </c>
      <c r="Y15" s="33">
        <f>'2020 MRI - Alphabetical'!X15-'2017 MRI'!X15</f>
        <v>0.17157281955599968</v>
      </c>
      <c r="Z15" s="13">
        <f>'2020 MRI - Alphabetical'!Y15-'2017 MRI'!Y15</f>
        <v>13659</v>
      </c>
      <c r="AA15" s="10">
        <f>'2020 MRI - Alphabetical'!Z15-'2017 MRI'!Z15</f>
        <v>-1</v>
      </c>
      <c r="AB15" s="33">
        <f>'2020 MRI - Alphabetical'!AA15-'2017 MRI'!AA15</f>
        <v>1.7643978522652246E-2</v>
      </c>
      <c r="AC15" s="11">
        <f>'2020 MRI - Alphabetical'!AB15-'2017 MRI'!AB15</f>
        <v>-2.0999999999999991E-2</v>
      </c>
      <c r="AD15" s="10">
        <f>'2020 MRI - Alphabetical'!AC15-'2017 MRI'!AC15</f>
        <v>-56</v>
      </c>
      <c r="AE15" s="33">
        <f>'2020 MRI - Alphabetical'!AD15-'2017 MRI'!AD15</f>
        <v>-0.28649698472841673</v>
      </c>
      <c r="AF15" s="11">
        <f>'2020 MRI - Alphabetical'!AE15-'2017 MRI'!AE15</f>
        <v>-4.8191556395715818E-3</v>
      </c>
      <c r="AG15" s="10">
        <f>'2020 MRI - Alphabetical'!AF15-'2017 MRI'!AF15</f>
        <v>-10</v>
      </c>
      <c r="AH15" s="33">
        <f>'2020 MRI - Alphabetical'!AG15-'2017 MRI'!AG15</f>
        <v>-2.2336531908927482E-2</v>
      </c>
      <c r="AI15" s="14">
        <f>'2020 MRI - Alphabetical'!AH15-'2017 MRI'!AH15</f>
        <v>9.5442092030352921E-2</v>
      </c>
      <c r="AJ15" s="10">
        <f>'2020 MRI - Alphabetical'!AI15-'2017 MRI'!AI15</f>
        <v>-18</v>
      </c>
      <c r="AK15" s="33">
        <f>'2020 MRI - Alphabetical'!AJ15-'2017 MRI'!AJ15</f>
        <v>3.5907386895595028E-4</v>
      </c>
      <c r="AL15" s="13">
        <f>'2020 MRI - Alphabetical'!AK15-'2017 MRI'!AK15</f>
        <v>2118.0436696374964</v>
      </c>
      <c r="AM15" s="38"/>
    </row>
    <row r="16" spans="1:39" x14ac:dyDescent="0.25">
      <c r="A16" t="s">
        <v>617</v>
      </c>
      <c r="B16" s="5" t="s">
        <v>455</v>
      </c>
      <c r="C16" s="6" t="s">
        <v>93</v>
      </c>
      <c r="D16" s="7" t="s">
        <v>34</v>
      </c>
      <c r="E16" s="8">
        <f>VLOOKUP(A16,'2017 MRI'!$A$7:$F$571,6,FALSE)</f>
        <v>17.434385826641439</v>
      </c>
      <c r="F16" s="36">
        <f>'2020 MRI - Alphabetical'!E16-'2017 MRI'!E16</f>
        <v>0.58729278406533281</v>
      </c>
      <c r="G16" s="8">
        <f>'2020 MRI - Alphabetical'!F16-'2017 MRI'!F16</f>
        <v>-2.2569676781628409</v>
      </c>
      <c r="H16" s="9">
        <f>'2020 MRI - Alphabetical'!G16-'2017 MRI'!G16</f>
        <v>41</v>
      </c>
      <c r="I16" s="10">
        <f>'2020 MRI - Alphabetical'!H16-'2017 MRI'!H16</f>
        <v>161</v>
      </c>
      <c r="J16" s="33">
        <f>'2020 MRI - Alphabetical'!I16-'2017 MRI'!I16</f>
        <v>0.46703051332965356</v>
      </c>
      <c r="K16" s="11">
        <f>'2020 MRI - Alphabetical'!J16-'2017 MRI'!J16</f>
        <v>2.7740861426043817E-2</v>
      </c>
      <c r="L16" s="10">
        <f>'2020 MRI - Alphabetical'!K16-'2017 MRI'!K16</f>
        <v>284</v>
      </c>
      <c r="M16" s="33">
        <f>'2020 MRI - Alphabetical'!L16-'2017 MRI'!L16</f>
        <v>1.6138851726272418</v>
      </c>
      <c r="N16" s="11">
        <f>'2020 MRI - Alphabetical'!M16-'2017 MRI'!M16</f>
        <v>-8.4143247462919596E-2</v>
      </c>
      <c r="O16" s="10">
        <f>'2020 MRI - Alphabetical'!N16-'2017 MRI'!N16</f>
        <v>63</v>
      </c>
      <c r="P16" s="33">
        <f>'2020 MRI - Alphabetical'!O16-'2017 MRI'!O16</f>
        <v>0.13804775582593054</v>
      </c>
      <c r="Q16" s="11">
        <f>'2020 MRI - Alphabetical'!P16-'2017 MRI'!P16</f>
        <v>-1.0680851063829787E-2</v>
      </c>
      <c r="R16" s="10">
        <f>'2020 MRI - Alphabetical'!Q16-'2017 MRI'!Q16</f>
        <v>156</v>
      </c>
      <c r="S16" s="33">
        <f>'2020 MRI - Alphabetical'!R16-'2017 MRI'!R16</f>
        <v>2.9734268483190551E-2</v>
      </c>
      <c r="T16" s="12">
        <f>'2020 MRI - Alphabetical'!S16-'2017 MRI'!S16</f>
        <v>-1.0432968179447053</v>
      </c>
      <c r="U16" s="10">
        <f>'2020 MRI - Alphabetical'!T16-'2017 MRI'!T16</f>
        <v>112</v>
      </c>
      <c r="V16" s="33">
        <f>'2020 MRI - Alphabetical'!U16-'2017 MRI'!U16</f>
        <v>0.50647180402122816</v>
      </c>
      <c r="W16" s="11">
        <f>'2020 MRI - Alphabetical'!V16-'2017 MRI'!V16</f>
        <v>-3.6248222365869442E-2</v>
      </c>
      <c r="X16" s="10">
        <f>'2020 MRI - Alphabetical'!W16-'2017 MRI'!W16</f>
        <v>5</v>
      </c>
      <c r="Y16" s="33">
        <f>'2020 MRI - Alphabetical'!X16-'2017 MRI'!X16</f>
        <v>5.1598903979698907E-2</v>
      </c>
      <c r="Z16" s="13">
        <f>'2020 MRI - Alphabetical'!Y16-'2017 MRI'!Y16</f>
        <v>19816</v>
      </c>
      <c r="AA16" s="10">
        <f>'2020 MRI - Alphabetical'!Z16-'2017 MRI'!Z16</f>
        <v>13</v>
      </c>
      <c r="AB16" s="33">
        <f>'2020 MRI - Alphabetical'!AA16-'2017 MRI'!AA16</f>
        <v>0.15708357811577289</v>
      </c>
      <c r="AC16" s="11">
        <f>'2020 MRI - Alphabetical'!AB16-'2017 MRI'!AB16</f>
        <v>-1.4999999999999999E-2</v>
      </c>
      <c r="AD16" s="10">
        <f>'2020 MRI - Alphabetical'!AC16-'2017 MRI'!AC16</f>
        <v>-192</v>
      </c>
      <c r="AE16" s="33">
        <f>'2020 MRI - Alphabetical'!AD16-'2017 MRI'!AD16</f>
        <v>-0.6277528659600411</v>
      </c>
      <c r="AF16" s="11">
        <f>'2020 MRI - Alphabetical'!AE16-'2017 MRI'!AE16</f>
        <v>-2.9554770318021117E-2</v>
      </c>
      <c r="AG16" s="10">
        <f>'2020 MRI - Alphabetical'!AF16-'2017 MRI'!AF16</f>
        <v>-6</v>
      </c>
      <c r="AH16" s="33">
        <f>'2020 MRI - Alphabetical'!AG16-'2017 MRI'!AG16</f>
        <v>-0.17726550034274169</v>
      </c>
      <c r="AI16" s="14">
        <f>'2020 MRI - Alphabetical'!AH16-'2017 MRI'!AH16</f>
        <v>0.10100312243919651</v>
      </c>
      <c r="AJ16" s="10">
        <f>'2020 MRI - Alphabetical'!AI16-'2017 MRI'!AI16</f>
        <v>-5</v>
      </c>
      <c r="AK16" s="33">
        <f>'2020 MRI - Alphabetical'!AJ16-'2017 MRI'!AJ16</f>
        <v>-0.57521282721594047</v>
      </c>
      <c r="AL16" s="13">
        <f>'2020 MRI - Alphabetical'!AK16-'2017 MRI'!AK16</f>
        <v>-214585.19894465199</v>
      </c>
      <c r="AM16" s="38"/>
    </row>
    <row r="17" spans="1:42" x14ac:dyDescent="0.25">
      <c r="A17" t="s">
        <v>618</v>
      </c>
      <c r="B17" s="5" t="s">
        <v>306</v>
      </c>
      <c r="C17" s="6" t="s">
        <v>71</v>
      </c>
      <c r="D17" s="7" t="s">
        <v>34</v>
      </c>
      <c r="E17" s="8">
        <f>VLOOKUP(A17,'2017 MRI'!$A$7:$F$571,6,FALSE)</f>
        <v>25.014231260474467</v>
      </c>
      <c r="F17" s="36">
        <f>'2020 MRI - Alphabetical'!E17-'2017 MRI'!E17</f>
        <v>-0.54986765264685233</v>
      </c>
      <c r="G17" s="8">
        <f>'2020 MRI - Alphabetical'!F17-'2017 MRI'!F17</f>
        <v>2.200656124118872</v>
      </c>
      <c r="H17" s="9">
        <f>'2020 MRI - Alphabetical'!G17-'2017 MRI'!G17</f>
        <v>-15</v>
      </c>
      <c r="I17" s="10">
        <f>'2020 MRI - Alphabetical'!H17-'2017 MRI'!H17</f>
        <v>-12</v>
      </c>
      <c r="J17" s="33">
        <f>'2020 MRI - Alphabetical'!I17-'2017 MRI'!I17</f>
        <v>-3.6165953397355066E-2</v>
      </c>
      <c r="K17" s="11">
        <f>'2020 MRI - Alphabetical'!J17-'2017 MRI'!J17</f>
        <v>9.3523497778816855E-3</v>
      </c>
      <c r="L17" s="10">
        <f>'2020 MRI - Alphabetical'!K17-'2017 MRI'!K17</f>
        <v>-71</v>
      </c>
      <c r="M17" s="33">
        <f>'2020 MRI - Alphabetical'!L17-'2017 MRI'!L17</f>
        <v>-0.74983930753284633</v>
      </c>
      <c r="N17" s="11">
        <f>'2020 MRI - Alphabetical'!M17-'2017 MRI'!M17</f>
        <v>4.1735141462030487E-2</v>
      </c>
      <c r="O17" s="10">
        <f>'2020 MRI - Alphabetical'!N17-'2017 MRI'!N17</f>
        <v>-2</v>
      </c>
      <c r="P17" s="33">
        <f>'2020 MRI - Alphabetical'!O17-'2017 MRI'!O17</f>
        <v>-3.1047950872084007E-3</v>
      </c>
      <c r="Q17" s="11">
        <f>'2020 MRI - Alphabetical'!P17-'2017 MRI'!P17</f>
        <v>-1.6734693877551027E-3</v>
      </c>
      <c r="R17" s="10">
        <f>'2020 MRI - Alphabetical'!Q17-'2017 MRI'!Q17</f>
        <v>307</v>
      </c>
      <c r="S17" s="33">
        <f>'2020 MRI - Alphabetical'!R17-'2017 MRI'!R17</f>
        <v>0.74163567870327674</v>
      </c>
      <c r="T17" s="12">
        <f>'2020 MRI - Alphabetical'!S17-'2017 MRI'!S17</f>
        <v>-3.4423407917383821</v>
      </c>
      <c r="U17" s="10">
        <f>'2020 MRI - Alphabetical'!T17-'2017 MRI'!T17</f>
        <v>41</v>
      </c>
      <c r="V17" s="33">
        <f>'2020 MRI - Alphabetical'!U17-'2017 MRI'!U17</f>
        <v>0.12077056913784523</v>
      </c>
      <c r="W17" s="11">
        <f>'2020 MRI - Alphabetical'!V17-'2017 MRI'!V17</f>
        <v>-8.3463497453310706E-3</v>
      </c>
      <c r="X17" s="10">
        <f>'2020 MRI - Alphabetical'!W17-'2017 MRI'!W17</f>
        <v>-165</v>
      </c>
      <c r="Y17" s="33">
        <f>'2020 MRI - Alphabetical'!X17-'2017 MRI'!X17</f>
        <v>-0.63991871399538858</v>
      </c>
      <c r="Z17" s="13">
        <f>'2020 MRI - Alphabetical'!Y17-'2017 MRI'!Y17</f>
        <v>-12222</v>
      </c>
      <c r="AA17" s="10">
        <f>'2020 MRI - Alphabetical'!Z17-'2017 MRI'!Z17</f>
        <v>-271</v>
      </c>
      <c r="AB17" s="33">
        <f>'2020 MRI - Alphabetical'!AA17-'2017 MRI'!AA17</f>
        <v>-0.79937631957641142</v>
      </c>
      <c r="AC17" s="11">
        <f>'2020 MRI - Alphabetical'!AB17-'2017 MRI'!AB17</f>
        <v>-3.9999999999999966E-3</v>
      </c>
      <c r="AD17" s="10">
        <f>'2020 MRI - Alphabetical'!AC17-'2017 MRI'!AC17</f>
        <v>90</v>
      </c>
      <c r="AE17" s="33">
        <f>'2020 MRI - Alphabetical'!AD17-'2017 MRI'!AD17</f>
        <v>0.2834893695252983</v>
      </c>
      <c r="AF17" s="11">
        <f>'2020 MRI - Alphabetical'!AE17-'2017 MRI'!AE17</f>
        <v>2.8463414634146367E-2</v>
      </c>
      <c r="AG17" s="10">
        <f>'2020 MRI - Alphabetical'!AF17-'2017 MRI'!AF17</f>
        <v>-71</v>
      </c>
      <c r="AH17" s="33">
        <f>'2020 MRI - Alphabetical'!AG17-'2017 MRI'!AG17</f>
        <v>-0.2307853561866047</v>
      </c>
      <c r="AI17" s="14">
        <f>'2020 MRI - Alphabetical'!AH17-'2017 MRI'!AH17</f>
        <v>0.30215282378399877</v>
      </c>
      <c r="AJ17" s="10">
        <f>'2020 MRI - Alphabetical'!AI17-'2017 MRI'!AI17</f>
        <v>-10</v>
      </c>
      <c r="AK17" s="33">
        <f>'2020 MRI - Alphabetical'!AJ17-'2017 MRI'!AJ17</f>
        <v>3.3368516997509534E-3</v>
      </c>
      <c r="AL17" s="13">
        <f>'2020 MRI - Alphabetical'!AK17-'2017 MRI'!AK17</f>
        <v>7418.9035808292829</v>
      </c>
      <c r="AM17" s="38"/>
    </row>
    <row r="18" spans="1:42" x14ac:dyDescent="0.25">
      <c r="A18" t="s">
        <v>619</v>
      </c>
      <c r="B18" s="5" t="s">
        <v>410</v>
      </c>
      <c r="C18" s="6" t="s">
        <v>71</v>
      </c>
      <c r="D18" s="7" t="s">
        <v>34</v>
      </c>
      <c r="E18" s="8">
        <f>VLOOKUP(A18,'2017 MRI'!$A$7:$F$571,6,FALSE)</f>
        <v>19.969374382794939</v>
      </c>
      <c r="F18" s="36">
        <f>'2020 MRI - Alphabetical'!E18-'2017 MRI'!E18</f>
        <v>-1.5388735289622204</v>
      </c>
      <c r="G18" s="8">
        <f>'2020 MRI - Alphabetical'!F18-'2017 MRI'!F18</f>
        <v>4.6755680950131726</v>
      </c>
      <c r="H18" s="9">
        <f>'2020 MRI - Alphabetical'!G18-'2017 MRI'!G18</f>
        <v>-77</v>
      </c>
      <c r="I18" s="10">
        <f>'2020 MRI - Alphabetical'!H18-'2017 MRI'!H18</f>
        <v>-50</v>
      </c>
      <c r="J18" s="33">
        <f>'2020 MRI - Alphabetical'!I18-'2017 MRI'!I18</f>
        <v>-0.38579543865313692</v>
      </c>
      <c r="K18" s="11">
        <f>'2020 MRI - Alphabetical'!J18-'2017 MRI'!J18</f>
        <v>-2.4035420619860859E-2</v>
      </c>
      <c r="L18" s="10">
        <f>'2020 MRI - Alphabetical'!K18-'2017 MRI'!K18</f>
        <v>25</v>
      </c>
      <c r="M18" s="33">
        <f>'2020 MRI - Alphabetical'!L18-'2017 MRI'!L18</f>
        <v>9.752772063496587E-2</v>
      </c>
      <c r="N18" s="11">
        <f>'2020 MRI - Alphabetical'!M18-'2017 MRI'!M18</f>
        <v>-2.0549507481682702E-3</v>
      </c>
      <c r="O18" s="10">
        <f>'2020 MRI - Alphabetical'!N18-'2017 MRI'!N18</f>
        <v>35</v>
      </c>
      <c r="P18" s="33">
        <f>'2020 MRI - Alphabetical'!O18-'2017 MRI'!O18</f>
        <v>7.4117155331947071E-2</v>
      </c>
      <c r="Q18" s="11">
        <f>'2020 MRI - Alphabetical'!P18-'2017 MRI'!P18</f>
        <v>-6.6837944664031642E-3</v>
      </c>
      <c r="R18" s="10">
        <f>'2020 MRI - Alphabetical'!Q18-'2017 MRI'!Q18</f>
        <v>-44</v>
      </c>
      <c r="S18" s="33">
        <f>'2020 MRI - Alphabetical'!R18-'2017 MRI'!R18</f>
        <v>-0.27985758730862836</v>
      </c>
      <c r="T18" s="12">
        <f>'2020 MRI - Alphabetical'!S18-'2017 MRI'!S18</f>
        <v>0</v>
      </c>
      <c r="U18" s="10">
        <f>'2020 MRI - Alphabetical'!T18-'2017 MRI'!T18</f>
        <v>-154</v>
      </c>
      <c r="V18" s="33">
        <f>'2020 MRI - Alphabetical'!U18-'2017 MRI'!U18</f>
        <v>-0.44463871787946474</v>
      </c>
      <c r="W18" s="11">
        <f>'2020 MRI - Alphabetical'!V18-'2017 MRI'!V18</f>
        <v>2.5254062038404725E-2</v>
      </c>
      <c r="X18" s="10">
        <f>'2020 MRI - Alphabetical'!W18-'2017 MRI'!W18</f>
        <v>-138</v>
      </c>
      <c r="Y18" s="33">
        <f>'2020 MRI - Alphabetical'!X18-'2017 MRI'!X18</f>
        <v>-0.74740348726537231</v>
      </c>
      <c r="Z18" s="13">
        <f>'2020 MRI - Alphabetical'!Y18-'2017 MRI'!Y18</f>
        <v>-10760</v>
      </c>
      <c r="AA18" s="10">
        <f>'2020 MRI - Alphabetical'!Z18-'2017 MRI'!Z18</f>
        <v>-52</v>
      </c>
      <c r="AB18" s="33">
        <f>'2020 MRI - Alphabetical'!AA18-'2017 MRI'!AA18</f>
        <v>-0.14489268409920669</v>
      </c>
      <c r="AC18" s="11">
        <f>'2020 MRI - Alphabetical'!AB18-'2017 MRI'!AB18</f>
        <v>-1.4999999999999999E-2</v>
      </c>
      <c r="AD18" s="10">
        <f>'2020 MRI - Alphabetical'!AC18-'2017 MRI'!AC18</f>
        <v>38</v>
      </c>
      <c r="AE18" s="33">
        <f>'2020 MRI - Alphabetical'!AD18-'2017 MRI'!AD18</f>
        <v>9.7666944636922715E-2</v>
      </c>
      <c r="AF18" s="11">
        <f>'2020 MRI - Alphabetical'!AE18-'2017 MRI'!AE18</f>
        <v>1.7294326241134694E-2</v>
      </c>
      <c r="AG18" s="10">
        <f>'2020 MRI - Alphabetical'!AF18-'2017 MRI'!AF18</f>
        <v>-21</v>
      </c>
      <c r="AH18" s="33">
        <f>'2020 MRI - Alphabetical'!AG18-'2017 MRI'!AG18</f>
        <v>-9.2510053511563051E-2</v>
      </c>
      <c r="AI18" s="14">
        <f>'2020 MRI - Alphabetical'!AH18-'2017 MRI'!AH18</f>
        <v>0.17497575820990185</v>
      </c>
      <c r="AJ18" s="10">
        <f>'2020 MRI - Alphabetical'!AI18-'2017 MRI'!AI18</f>
        <v>-2</v>
      </c>
      <c r="AK18" s="33">
        <f>'2020 MRI - Alphabetical'!AJ18-'2017 MRI'!AJ18</f>
        <v>5.3171620160611388E-3</v>
      </c>
      <c r="AL18" s="13">
        <f>'2020 MRI - Alphabetical'!AK18-'2017 MRI'!AK18</f>
        <v>8856.7218822296709</v>
      </c>
      <c r="AM18" s="38"/>
    </row>
    <row r="19" spans="1:42" x14ac:dyDescent="0.25">
      <c r="A19" t="s">
        <v>620</v>
      </c>
      <c r="B19" s="5" t="s">
        <v>53</v>
      </c>
      <c r="C19" s="6" t="s">
        <v>54</v>
      </c>
      <c r="D19" s="7" t="s">
        <v>39</v>
      </c>
      <c r="E19" s="8">
        <f>VLOOKUP(A19,'2017 MRI'!$A$7:$F$571,6,FALSE)</f>
        <v>60.847851418306433</v>
      </c>
      <c r="F19" s="36">
        <f>'2020 MRI - Alphabetical'!E19-'2017 MRI'!E19</f>
        <v>2.1800638027747006</v>
      </c>
      <c r="G19" s="8">
        <f>'2020 MRI - Alphabetical'!F19-'2017 MRI'!F19</f>
        <v>-1.9914408349957</v>
      </c>
      <c r="H19" s="9">
        <f>'2020 MRI - Alphabetical'!G19-'2017 MRI'!G19</f>
        <v>3</v>
      </c>
      <c r="I19" s="10">
        <f>'2020 MRI - Alphabetical'!H19-'2017 MRI'!H19</f>
        <v>22</v>
      </c>
      <c r="J19" s="33">
        <f>'2020 MRI - Alphabetical'!I19-'2017 MRI'!I19</f>
        <v>2.7852074816940964E-2</v>
      </c>
      <c r="K19" s="11">
        <f>'2020 MRI - Alphabetical'!J19-'2017 MRI'!J19</f>
        <v>2.5713062302576972E-3</v>
      </c>
      <c r="L19" s="10">
        <f>'2020 MRI - Alphabetical'!K19-'2017 MRI'!K19</f>
        <v>38</v>
      </c>
      <c r="M19" s="33">
        <f>'2020 MRI - Alphabetical'!L19-'2017 MRI'!L19</f>
        <v>0.34704980269580266</v>
      </c>
      <c r="N19" s="11">
        <f>'2020 MRI - Alphabetical'!M19-'2017 MRI'!M19</f>
        <v>-1.7022136848295788E-2</v>
      </c>
      <c r="O19" s="10">
        <f>'2020 MRI - Alphabetical'!N19-'2017 MRI'!N19</f>
        <v>1</v>
      </c>
      <c r="P19" s="33">
        <f>'2020 MRI - Alphabetical'!O19-'2017 MRI'!O19</f>
        <v>0.34759118341501871</v>
      </c>
      <c r="Q19" s="11">
        <f>'2020 MRI - Alphabetical'!P19-'2017 MRI'!P19</f>
        <v>-2.7908858239726997E-2</v>
      </c>
      <c r="R19" s="10">
        <f>'2020 MRI - Alphabetical'!Q19-'2017 MRI'!Q19</f>
        <v>1</v>
      </c>
      <c r="S19" s="33">
        <f>'2020 MRI - Alphabetical'!R19-'2017 MRI'!R19</f>
        <v>0.56608091857324994</v>
      </c>
      <c r="T19" s="12">
        <f>'2020 MRI - Alphabetical'!S19-'2017 MRI'!S19</f>
        <v>-2.3350371640442225</v>
      </c>
      <c r="U19" s="10">
        <f>'2020 MRI - Alphabetical'!T19-'2017 MRI'!T19</f>
        <v>4</v>
      </c>
      <c r="V19" s="33">
        <f>'2020 MRI - Alphabetical'!U19-'2017 MRI'!U19</f>
        <v>0.62755114921868627</v>
      </c>
      <c r="W19" s="11">
        <f>'2020 MRI - Alphabetical'!V19-'2017 MRI'!V19</f>
        <v>-6.0701444622792922E-2</v>
      </c>
      <c r="X19" s="10">
        <f>'2020 MRI - Alphabetical'!W19-'2017 MRI'!W19</f>
        <v>17</v>
      </c>
      <c r="Y19" s="33">
        <f>'2020 MRI - Alphabetical'!X19-'2017 MRI'!X19</f>
        <v>0.35476855344139646</v>
      </c>
      <c r="Z19" s="13">
        <f>'2020 MRI - Alphabetical'!Y19-'2017 MRI'!Y19</f>
        <v>15086</v>
      </c>
      <c r="AA19" s="10">
        <f>'2020 MRI - Alphabetical'!Z19-'2017 MRI'!Z19</f>
        <v>-26</v>
      </c>
      <c r="AB19" s="33">
        <f>'2020 MRI - Alphabetical'!AA19-'2017 MRI'!AA19</f>
        <v>-0.119526261569877</v>
      </c>
      <c r="AC19" s="11">
        <f>'2020 MRI - Alphabetical'!AB19-'2017 MRI'!AB19</f>
        <v>-2.5999999999999995E-2</v>
      </c>
      <c r="AD19" s="10">
        <f>'2020 MRI - Alphabetical'!AC19-'2017 MRI'!AC19</f>
        <v>16</v>
      </c>
      <c r="AE19" s="33">
        <f>'2020 MRI - Alphabetical'!AD19-'2017 MRI'!AD19</f>
        <v>0.24681779970084339</v>
      </c>
      <c r="AF19" s="11">
        <f>'2020 MRI - Alphabetical'!AE19-'2017 MRI'!AE19</f>
        <v>3.3805990656773921E-2</v>
      </c>
      <c r="AG19" s="10">
        <f>'2020 MRI - Alphabetical'!AF19-'2017 MRI'!AF19</f>
        <v>37</v>
      </c>
      <c r="AH19" s="33">
        <f>'2020 MRI - Alphabetical'!AG19-'2017 MRI'!AG19</f>
        <v>0.20632071653329132</v>
      </c>
      <c r="AI19" s="14">
        <f>'2020 MRI - Alphabetical'!AH19-'2017 MRI'!AH19</f>
        <v>-0.2434660692998083</v>
      </c>
      <c r="AJ19" s="10">
        <f>'2020 MRI - Alphabetical'!AI19-'2017 MRI'!AI19</f>
        <v>96</v>
      </c>
      <c r="AK19" s="33">
        <f>'2020 MRI - Alphabetical'!AJ19-'2017 MRI'!AJ19</f>
        <v>4.5899245935492661E-2</v>
      </c>
      <c r="AL19" s="13">
        <f>'2020 MRI - Alphabetical'!AK19-'2017 MRI'!AK19</f>
        <v>32962.554586450147</v>
      </c>
      <c r="AM19" s="38">
        <v>1</v>
      </c>
    </row>
    <row r="20" spans="1:42" x14ac:dyDescent="0.25">
      <c r="A20" t="s">
        <v>621</v>
      </c>
      <c r="B20" s="5" t="s">
        <v>23</v>
      </c>
      <c r="C20" s="6" t="s">
        <v>24</v>
      </c>
      <c r="D20" s="7" t="s">
        <v>20</v>
      </c>
      <c r="E20" s="8">
        <f>VLOOKUP(A20,'2017 MRI'!$A$7:$F$571,6,FALSE)</f>
        <v>92.429655719899898</v>
      </c>
      <c r="F20" s="36">
        <f>'2020 MRI - Alphabetical'!E20-'2017 MRI'!E20</f>
        <v>3.5939622086893799</v>
      </c>
      <c r="G20" s="8">
        <f>'2020 MRI - Alphabetical'!F20-'2017 MRI'!F20</f>
        <v>-2.5937613311893131</v>
      </c>
      <c r="H20" s="9">
        <f>'2020 MRI - Alphabetical'!G20-'2017 MRI'!G20</f>
        <v>0</v>
      </c>
      <c r="I20" s="10">
        <f>'2020 MRI - Alphabetical'!H20-'2017 MRI'!H20</f>
        <v>-19</v>
      </c>
      <c r="J20" s="33">
        <f>'2020 MRI - Alphabetical'!I20-'2017 MRI'!I20</f>
        <v>-0.1487811176909305</v>
      </c>
      <c r="K20" s="11">
        <f>'2020 MRI - Alphabetical'!J20-'2017 MRI'!J20</f>
        <v>-1.1136108240805687E-2</v>
      </c>
      <c r="L20" s="10">
        <f>'2020 MRI - Alphabetical'!K20-'2017 MRI'!K20</f>
        <v>-3</v>
      </c>
      <c r="M20" s="33">
        <f>'2020 MRI - Alphabetical'!L20-'2017 MRI'!L20</f>
        <v>-0.30767761569046836</v>
      </c>
      <c r="N20" s="11">
        <f>'2020 MRI - Alphabetical'!M20-'2017 MRI'!M20</f>
        <v>1.6983494255896403E-2</v>
      </c>
      <c r="O20" s="10">
        <f>'2020 MRI - Alphabetical'!N20-'2017 MRI'!N20</f>
        <v>0</v>
      </c>
      <c r="P20" s="33">
        <f>'2020 MRI - Alphabetical'!O20-'2017 MRI'!O20</f>
        <v>-0.21012454809541836</v>
      </c>
      <c r="Q20" s="11">
        <f>'2020 MRI - Alphabetical'!P20-'2017 MRI'!P20</f>
        <v>6.755417956656351E-3</v>
      </c>
      <c r="R20" s="10">
        <f>'2020 MRI - Alphabetical'!Q20-'2017 MRI'!Q20</f>
        <v>1</v>
      </c>
      <c r="S20" s="33">
        <f>'2020 MRI - Alphabetical'!R20-'2017 MRI'!R20</f>
        <v>3.1195045733625255</v>
      </c>
      <c r="T20" s="12">
        <f>'2020 MRI - Alphabetical'!S20-'2017 MRI'!S20</f>
        <v>-9.4081754543683136</v>
      </c>
      <c r="U20" s="10">
        <f>'2020 MRI - Alphabetical'!T20-'2017 MRI'!T20</f>
        <v>-1</v>
      </c>
      <c r="V20" s="33">
        <f>'2020 MRI - Alphabetical'!U20-'2017 MRI'!U20</f>
        <v>-0.50715588088263086</v>
      </c>
      <c r="W20" s="11">
        <f>'2020 MRI - Alphabetical'!V20-'2017 MRI'!V20</f>
        <v>1.7951475340361456E-3</v>
      </c>
      <c r="X20" s="10">
        <f>'2020 MRI - Alphabetical'!W20-'2017 MRI'!W20</f>
        <v>2</v>
      </c>
      <c r="Y20" s="33">
        <f>'2020 MRI - Alphabetical'!X20-'2017 MRI'!X20</f>
        <v>7.4847755277864358E-2</v>
      </c>
      <c r="Z20" s="13">
        <f>'2020 MRI - Alphabetical'!Y20-'2017 MRI'!Y20</f>
        <v>3495</v>
      </c>
      <c r="AA20" s="10">
        <f>'2020 MRI - Alphabetical'!Z20-'2017 MRI'!Z20</f>
        <v>10</v>
      </c>
      <c r="AB20" s="33">
        <f>'2020 MRI - Alphabetical'!AA20-'2017 MRI'!AA20</f>
        <v>1.0341158932872765</v>
      </c>
      <c r="AC20" s="11">
        <f>'2020 MRI - Alphabetical'!AB20-'2017 MRI'!AB20</f>
        <v>-6.1000000000000013E-2</v>
      </c>
      <c r="AD20" s="10">
        <f>'2020 MRI - Alphabetical'!AC20-'2017 MRI'!AC20</f>
        <v>4</v>
      </c>
      <c r="AE20" s="33">
        <f>'2020 MRI - Alphabetical'!AD20-'2017 MRI'!AD20</f>
        <v>0.19282369940395938</v>
      </c>
      <c r="AF20" s="11">
        <f>'2020 MRI - Alphabetical'!AE20-'2017 MRI'!AE20</f>
        <v>4.0625185066624048E-2</v>
      </c>
      <c r="AG20" s="10">
        <f>'2020 MRI - Alphabetical'!AF20-'2017 MRI'!AF20</f>
        <v>26</v>
      </c>
      <c r="AH20" s="33">
        <f>'2020 MRI - Alphabetical'!AG20-'2017 MRI'!AG20</f>
        <v>0.16298697067006951</v>
      </c>
      <c r="AI20" s="14">
        <f>'2020 MRI - Alphabetical'!AH20-'2017 MRI'!AH20</f>
        <v>-0.10296449807027264</v>
      </c>
      <c r="AJ20" s="10">
        <f>'2020 MRI - Alphabetical'!AI20-'2017 MRI'!AI20</f>
        <v>-275</v>
      </c>
      <c r="AK20" s="33">
        <f>'2020 MRI - Alphabetical'!AJ20-'2017 MRI'!AJ20</f>
        <v>-0.14672537194547117</v>
      </c>
      <c r="AL20" s="13">
        <f>'2020 MRI - Alphabetical'!AK20-'2017 MRI'!AK20</f>
        <v>-87942.291838573947</v>
      </c>
      <c r="AM20" s="38">
        <v>1</v>
      </c>
    </row>
    <row r="21" spans="1:42" ht="19.5" customHeight="1" x14ac:dyDescent="0.25">
      <c r="A21" t="s">
        <v>622</v>
      </c>
      <c r="B21" s="5" t="s">
        <v>393</v>
      </c>
      <c r="C21" s="6" t="s">
        <v>54</v>
      </c>
      <c r="D21" s="7" t="s">
        <v>39</v>
      </c>
      <c r="E21" s="8">
        <f>VLOOKUP(A21,'2017 MRI'!$A$7:$F$571,6,FALSE)</f>
        <v>20.9828947003042</v>
      </c>
      <c r="F21" s="36">
        <f>'2020 MRI - Alphabetical'!E21-'2017 MRI'!E21</f>
        <v>0.30347046970494995</v>
      </c>
      <c r="G21" s="8">
        <f>'2020 MRI - Alphabetical'!F21-'2017 MRI'!F21</f>
        <v>-0.94481373774467414</v>
      </c>
      <c r="H21" s="9">
        <f>'2020 MRI - Alphabetical'!G21-'2017 MRI'!G21</f>
        <v>30</v>
      </c>
      <c r="I21" s="10">
        <f>'2020 MRI - Alphabetical'!H21-'2017 MRI'!H21</f>
        <v>194</v>
      </c>
      <c r="J21" s="33">
        <f>'2020 MRI - Alphabetical'!I21-'2017 MRI'!I21</f>
        <v>0.66743947016004634</v>
      </c>
      <c r="K21" s="11">
        <f>'2020 MRI - Alphabetical'!J21-'2017 MRI'!J21</f>
        <v>4.5427861403235847E-2</v>
      </c>
      <c r="L21" s="10">
        <f>'2020 MRI - Alphabetical'!K21-'2017 MRI'!K21</f>
        <v>-132</v>
      </c>
      <c r="M21" s="33">
        <f>'2020 MRI - Alphabetical'!L21-'2017 MRI'!L21</f>
        <v>-0.32808998128520966</v>
      </c>
      <c r="N21" s="11">
        <f>'2020 MRI - Alphabetical'!M21-'2017 MRI'!M21</f>
        <v>2.0563304193080147E-2</v>
      </c>
      <c r="O21" s="10">
        <f>'2020 MRI - Alphabetical'!N21-'2017 MRI'!N21</f>
        <v>-158</v>
      </c>
      <c r="P21" s="33">
        <f>'2020 MRI - Alphabetical'!O21-'2017 MRI'!O21</f>
        <v>-0.39957768985558223</v>
      </c>
      <c r="Q21" s="11">
        <f>'2020 MRI - Alphabetical'!P21-'2017 MRI'!P21</f>
        <v>2.3750141964792734E-2</v>
      </c>
      <c r="R21" s="10">
        <f>'2020 MRI - Alphabetical'!Q21-'2017 MRI'!Q21</f>
        <v>38</v>
      </c>
      <c r="S21" s="33">
        <f>'2020 MRI - Alphabetical'!R21-'2017 MRI'!R21</f>
        <v>0.10685539342359179</v>
      </c>
      <c r="T21" s="12">
        <f>'2020 MRI - Alphabetical'!S21-'2017 MRI'!S21</f>
        <v>-1.166221263441733</v>
      </c>
      <c r="U21" s="10">
        <f>'2020 MRI - Alphabetical'!T21-'2017 MRI'!T21</f>
        <v>157</v>
      </c>
      <c r="V21" s="33">
        <f>'2020 MRI - Alphabetical'!U21-'2017 MRI'!U21</f>
        <v>0.43202139164720688</v>
      </c>
      <c r="W21" s="11">
        <f>'2020 MRI - Alphabetical'!V21-'2017 MRI'!V21</f>
        <v>-2.8260849385008127E-2</v>
      </c>
      <c r="X21" s="10">
        <f>'2020 MRI - Alphabetical'!W21-'2017 MRI'!W21</f>
        <v>-7</v>
      </c>
      <c r="Y21" s="33">
        <f>'2020 MRI - Alphabetical'!X21-'2017 MRI'!X21</f>
        <v>-3.4866507857947635E-2</v>
      </c>
      <c r="Z21" s="13">
        <f>'2020 MRI - Alphabetical'!Y21-'2017 MRI'!Y21</f>
        <v>12024</v>
      </c>
      <c r="AA21" s="10">
        <f>'2020 MRI - Alphabetical'!Z21-'2017 MRI'!Z21</f>
        <v>30</v>
      </c>
      <c r="AB21" s="33">
        <f>'2020 MRI - Alphabetical'!AA21-'2017 MRI'!AA21</f>
        <v>9.767676307757972E-2</v>
      </c>
      <c r="AC21" s="11">
        <f>'2020 MRI - Alphabetical'!AB21-'2017 MRI'!AB21</f>
        <v>-1.9000000000000003E-2</v>
      </c>
      <c r="AD21" s="10">
        <f>'2020 MRI - Alphabetical'!AC21-'2017 MRI'!AC21</f>
        <v>2</v>
      </c>
      <c r="AE21" s="33">
        <f>'2020 MRI - Alphabetical'!AD21-'2017 MRI'!AD21</f>
        <v>-2.1425042775556125E-2</v>
      </c>
      <c r="AF21" s="11">
        <f>'2020 MRI - Alphabetical'!AE21-'2017 MRI'!AE21</f>
        <v>5.8963126378820396E-3</v>
      </c>
      <c r="AG21" s="10">
        <f>'2020 MRI - Alphabetical'!AF21-'2017 MRI'!AF21</f>
        <v>40</v>
      </c>
      <c r="AH21" s="33">
        <f>'2020 MRI - Alphabetical'!AG21-'2017 MRI'!AG21</f>
        <v>0.13031539157680228</v>
      </c>
      <c r="AI21" s="14">
        <f>'2020 MRI - Alphabetical'!AH21-'2017 MRI'!AH21</f>
        <v>-0.14528581100941218</v>
      </c>
      <c r="AJ21" s="10">
        <f>'2020 MRI - Alphabetical'!AI21-'2017 MRI'!AI21</f>
        <v>22</v>
      </c>
      <c r="AK21" s="33">
        <f>'2020 MRI - Alphabetical'!AJ21-'2017 MRI'!AJ21</f>
        <v>2.1479767730991153E-2</v>
      </c>
      <c r="AL21" s="13">
        <f>'2020 MRI - Alphabetical'!AK21-'2017 MRI'!AK21</f>
        <v>30719.97849114798</v>
      </c>
      <c r="AM21" s="38"/>
      <c r="AP21" s="127"/>
    </row>
    <row r="22" spans="1:42" x14ac:dyDescent="0.25">
      <c r="A22" t="s">
        <v>623</v>
      </c>
      <c r="B22" s="5" t="s">
        <v>294</v>
      </c>
      <c r="C22" s="6" t="s">
        <v>19</v>
      </c>
      <c r="D22" s="7" t="s">
        <v>20</v>
      </c>
      <c r="E22" s="8">
        <f>VLOOKUP(A22,'2017 MRI'!$A$7:$F$571,6,FALSE)</f>
        <v>25.598634160563336</v>
      </c>
      <c r="F22" s="36">
        <f>'2020 MRI - Alphabetical'!E22-'2017 MRI'!E22</f>
        <v>0.90278243191969043</v>
      </c>
      <c r="G22" s="8">
        <f>'2020 MRI - Alphabetical'!F22-'2017 MRI'!F22</f>
        <v>-2.2567683111220127</v>
      </c>
      <c r="H22" s="9">
        <f>'2020 MRI - Alphabetical'!G22-'2017 MRI'!G22</f>
        <v>65</v>
      </c>
      <c r="I22" s="10">
        <f>'2020 MRI - Alphabetical'!H22-'2017 MRI'!H22</f>
        <v>64</v>
      </c>
      <c r="J22" s="33">
        <f>'2020 MRI - Alphabetical'!I22-'2017 MRI'!I22</f>
        <v>0.17039366666284511</v>
      </c>
      <c r="K22" s="11">
        <f>'2020 MRI - Alphabetical'!J22-'2017 MRI'!J22</f>
        <v>6.4577221745585334E-3</v>
      </c>
      <c r="L22" s="10">
        <f>'2020 MRI - Alphabetical'!K22-'2017 MRI'!K22</f>
        <v>-11</v>
      </c>
      <c r="M22" s="33">
        <f>'2020 MRI - Alphabetical'!L22-'2017 MRI'!L22</f>
        <v>1.2474155391599684E-2</v>
      </c>
      <c r="N22" s="11">
        <f>'2020 MRI - Alphabetical'!M22-'2017 MRI'!M22</f>
        <v>2.4688847902174099E-3</v>
      </c>
      <c r="O22" s="10">
        <f>'2020 MRI - Alphabetical'!N22-'2017 MRI'!N22</f>
        <v>-2</v>
      </c>
      <c r="P22" s="33">
        <f>'2020 MRI - Alphabetical'!O22-'2017 MRI'!O22</f>
        <v>-1.6053682646678308E-2</v>
      </c>
      <c r="Q22" s="11">
        <f>'2020 MRI - Alphabetical'!P22-'2017 MRI'!P22</f>
        <v>-1.4599940065927394E-3</v>
      </c>
      <c r="R22" s="10">
        <f>'2020 MRI - Alphabetical'!Q22-'2017 MRI'!Q22</f>
        <v>4</v>
      </c>
      <c r="S22" s="33">
        <f>'2020 MRI - Alphabetical'!R22-'2017 MRI'!R22</f>
        <v>0.13110394440563897</v>
      </c>
      <c r="T22" s="12">
        <f>'2020 MRI - Alphabetical'!S22-'2017 MRI'!S22</f>
        <v>-1.131907914761354</v>
      </c>
      <c r="U22" s="10">
        <f>'2020 MRI - Alphabetical'!T22-'2017 MRI'!T22</f>
        <v>109</v>
      </c>
      <c r="V22" s="33">
        <f>'2020 MRI - Alphabetical'!U22-'2017 MRI'!U22</f>
        <v>0.29626379865301011</v>
      </c>
      <c r="W22" s="11">
        <f>'2020 MRI - Alphabetical'!V22-'2017 MRI'!V22</f>
        <v>-1.9634251190891128E-2</v>
      </c>
      <c r="X22" s="10">
        <f>'2020 MRI - Alphabetical'!W22-'2017 MRI'!W22</f>
        <v>-28</v>
      </c>
      <c r="Y22" s="33">
        <f>'2020 MRI - Alphabetical'!X22-'2017 MRI'!X22</f>
        <v>-0.10097356380649286</v>
      </c>
      <c r="Z22" s="13">
        <f>'2020 MRI - Alphabetical'!Y22-'2017 MRI'!Y22</f>
        <v>7806</v>
      </c>
      <c r="AA22" s="10">
        <f>'2020 MRI - Alphabetical'!Z22-'2017 MRI'!Z22</f>
        <v>17</v>
      </c>
      <c r="AB22" s="33">
        <f>'2020 MRI - Alphabetical'!AA22-'2017 MRI'!AA22</f>
        <v>4.9616745542340635E-2</v>
      </c>
      <c r="AC22" s="11">
        <f>'2020 MRI - Alphabetical'!AB22-'2017 MRI'!AB22</f>
        <v>-1.8000000000000002E-2</v>
      </c>
      <c r="AD22" s="10">
        <f>'2020 MRI - Alphabetical'!AC22-'2017 MRI'!AC22</f>
        <v>163</v>
      </c>
      <c r="AE22" s="33">
        <f>'2020 MRI - Alphabetical'!AD22-'2017 MRI'!AD22</f>
        <v>0.48589610171731668</v>
      </c>
      <c r="AF22" s="11">
        <f>'2020 MRI - Alphabetical'!AE22-'2017 MRI'!AE22</f>
        <v>3.859769167353666E-2</v>
      </c>
      <c r="AG22" s="10">
        <f>'2020 MRI - Alphabetical'!AF22-'2017 MRI'!AF22</f>
        <v>12</v>
      </c>
      <c r="AH22" s="33">
        <f>'2020 MRI - Alphabetical'!AG22-'2017 MRI'!AG22</f>
        <v>3.9675641350911506E-2</v>
      </c>
      <c r="AI22" s="14">
        <f>'2020 MRI - Alphabetical'!AH22-'2017 MRI'!AH22</f>
        <v>4.2031270117225183E-2</v>
      </c>
      <c r="AJ22" s="10">
        <f>'2020 MRI - Alphabetical'!AI22-'2017 MRI'!AI22</f>
        <v>-7</v>
      </c>
      <c r="AK22" s="33">
        <f>'2020 MRI - Alphabetical'!AJ22-'2017 MRI'!AJ22</f>
        <v>5.1728888128656503E-3</v>
      </c>
      <c r="AL22" s="13">
        <f>'2020 MRI - Alphabetical'!AK22-'2017 MRI'!AK22</f>
        <v>3796.8516712043929</v>
      </c>
      <c r="AM22" s="38"/>
      <c r="AP22" s="127"/>
    </row>
    <row r="23" spans="1:42" x14ac:dyDescent="0.25">
      <c r="A23" t="s">
        <v>624</v>
      </c>
      <c r="B23" s="5" t="s">
        <v>116</v>
      </c>
      <c r="C23" s="6" t="s">
        <v>19</v>
      </c>
      <c r="D23" s="7" t="s">
        <v>20</v>
      </c>
      <c r="E23" s="8">
        <f>VLOOKUP(A23,'2017 MRI'!$A$7:$F$571,6,FALSE)</f>
        <v>41.487117354846767</v>
      </c>
      <c r="F23" s="36">
        <f>'2020 MRI - Alphabetical'!E23-'2017 MRI'!E23</f>
        <v>1.1567787958576878</v>
      </c>
      <c r="G23" s="8">
        <f>'2020 MRI - Alphabetical'!F23-'2017 MRI'!F23</f>
        <v>-1.1343442653658329</v>
      </c>
      <c r="H23" s="9">
        <f>'2020 MRI - Alphabetical'!G23-'2017 MRI'!G23</f>
        <v>17</v>
      </c>
      <c r="I23" s="10">
        <f>'2020 MRI - Alphabetical'!H23-'2017 MRI'!H23</f>
        <v>106</v>
      </c>
      <c r="J23" s="33">
        <f>'2020 MRI - Alphabetical'!I23-'2017 MRI'!I23</f>
        <v>0.33272110770244412</v>
      </c>
      <c r="K23" s="11">
        <f>'2020 MRI - Alphabetical'!J23-'2017 MRI'!J23</f>
        <v>2.1733690142388684E-2</v>
      </c>
      <c r="L23" s="10">
        <f>'2020 MRI - Alphabetical'!K23-'2017 MRI'!K23</f>
        <v>-191</v>
      </c>
      <c r="M23" s="33">
        <f>'2020 MRI - Alphabetical'!L23-'2017 MRI'!L23</f>
        <v>-0.52339174129813215</v>
      </c>
      <c r="N23" s="11">
        <f>'2020 MRI - Alphabetical'!M23-'2017 MRI'!M23</f>
        <v>3.149088065289183E-2</v>
      </c>
      <c r="O23" s="10">
        <f>'2020 MRI - Alphabetical'!N23-'2017 MRI'!N23</f>
        <v>-9</v>
      </c>
      <c r="P23" s="33">
        <f>'2020 MRI - Alphabetical'!O23-'2017 MRI'!O23</f>
        <v>-7.9375344898267697E-2</v>
      </c>
      <c r="Q23" s="11">
        <f>'2020 MRI - Alphabetical'!P23-'2017 MRI'!P23</f>
        <v>2.3684210526315752E-3</v>
      </c>
      <c r="R23" s="10">
        <f>'2020 MRI - Alphabetical'!Q23-'2017 MRI'!Q23</f>
        <v>149</v>
      </c>
      <c r="S23" s="33">
        <f>'2020 MRI - Alphabetical'!R23-'2017 MRI'!R23</f>
        <v>1.3657540066701501E-2</v>
      </c>
      <c r="T23" s="12">
        <f>'2020 MRI - Alphabetical'!S23-'2017 MRI'!S23</f>
        <v>-0.98911968348170143</v>
      </c>
      <c r="U23" s="10">
        <f>'2020 MRI - Alphabetical'!T23-'2017 MRI'!T23</f>
        <v>-41</v>
      </c>
      <c r="V23" s="33">
        <f>'2020 MRI - Alphabetical'!U23-'2017 MRI'!U23</f>
        <v>-0.25091467759226049</v>
      </c>
      <c r="W23" s="11">
        <f>'2020 MRI - Alphabetical'!V23-'2017 MRI'!V23</f>
        <v>1.0018735362997661E-2</v>
      </c>
      <c r="X23" s="10">
        <f>'2020 MRI - Alphabetical'!W23-'2017 MRI'!W23</f>
        <v>-3</v>
      </c>
      <c r="Y23" s="33">
        <f>'2020 MRI - Alphabetical'!X23-'2017 MRI'!X23</f>
        <v>3.8915065762761269E-2</v>
      </c>
      <c r="Z23" s="13">
        <f>'2020 MRI - Alphabetical'!Y23-'2017 MRI'!Y23</f>
        <v>6004</v>
      </c>
      <c r="AA23" s="10">
        <f>'2020 MRI - Alphabetical'!Z23-'2017 MRI'!Z23</f>
        <v>-4</v>
      </c>
      <c r="AB23" s="33">
        <f>'2020 MRI - Alphabetical'!AA23-'2017 MRI'!AA23</f>
        <v>0.15748704613860287</v>
      </c>
      <c r="AC23" s="11">
        <f>'2020 MRI - Alphabetical'!AB23-'2017 MRI'!AB23</f>
        <v>-3.6999999999999991E-2</v>
      </c>
      <c r="AD23" s="10">
        <f>'2020 MRI - Alphabetical'!AC23-'2017 MRI'!AC23</f>
        <v>245</v>
      </c>
      <c r="AE23" s="33">
        <f>'2020 MRI - Alphabetical'!AD23-'2017 MRI'!AD23</f>
        <v>1.3920196085871437</v>
      </c>
      <c r="AF23" s="11">
        <f>'2020 MRI - Alphabetical'!AE23-'2017 MRI'!AE23</f>
        <v>0.10035924932975859</v>
      </c>
      <c r="AG23" s="10">
        <f>'2020 MRI - Alphabetical'!AF23-'2017 MRI'!AF23</f>
        <v>1</v>
      </c>
      <c r="AH23" s="33">
        <f>'2020 MRI - Alphabetical'!AG23-'2017 MRI'!AG23</f>
        <v>-0.28264001491839208</v>
      </c>
      <c r="AI23" s="14">
        <f>'2020 MRI - Alphabetical'!AH23-'2017 MRI'!AH23</f>
        <v>0.53906447870918939</v>
      </c>
      <c r="AJ23" s="10">
        <f>'2020 MRI - Alphabetical'!AI23-'2017 MRI'!AI23</f>
        <v>-1</v>
      </c>
      <c r="AK23" s="33">
        <f>'2020 MRI - Alphabetical'!AJ23-'2017 MRI'!AJ23</f>
        <v>1.3268879686106627E-2</v>
      </c>
      <c r="AL23" s="13">
        <f>'2020 MRI - Alphabetical'!AK23-'2017 MRI'!AK23</f>
        <v>217.81485397158031</v>
      </c>
      <c r="AM23" s="38"/>
    </row>
    <row r="24" spans="1:42" x14ac:dyDescent="0.25">
      <c r="A24" t="s">
        <v>625</v>
      </c>
      <c r="B24" s="5" t="s">
        <v>430</v>
      </c>
      <c r="C24" s="6" t="s">
        <v>28</v>
      </c>
      <c r="D24" s="7" t="s">
        <v>20</v>
      </c>
      <c r="E24" s="8">
        <f>VLOOKUP(A24,'2017 MRI'!$A$7:$F$571,6,FALSE)</f>
        <v>19.078249606288146</v>
      </c>
      <c r="F24" s="36">
        <f>'2020 MRI - Alphabetical'!E24-'2017 MRI'!E24</f>
        <v>1.2859291257833703</v>
      </c>
      <c r="G24" s="8">
        <f>'2020 MRI - Alphabetical'!F24-'2017 MRI'!F24</f>
        <v>-4.2365383884165642</v>
      </c>
      <c r="H24" s="9">
        <f>'2020 MRI - Alphabetical'!G24-'2017 MRI'!G24</f>
        <v>75</v>
      </c>
      <c r="I24" s="10">
        <f>'2020 MRI - Alphabetical'!H24-'2017 MRI'!H24</f>
        <v>5</v>
      </c>
      <c r="J24" s="33">
        <f>'2020 MRI - Alphabetical'!I24-'2017 MRI'!I24</f>
        <v>1.3293354876128121</v>
      </c>
      <c r="K24" s="11">
        <f>'2020 MRI - Alphabetical'!J24-'2017 MRI'!J24</f>
        <v>0.14151151307765164</v>
      </c>
      <c r="L24" s="10">
        <f>'2020 MRI - Alphabetical'!K24-'2017 MRI'!K24</f>
        <v>31</v>
      </c>
      <c r="M24" s="33">
        <f>'2020 MRI - Alphabetical'!L24-'2017 MRI'!L24</f>
        <v>0.20410268768999751</v>
      </c>
      <c r="N24" s="11">
        <f>'2020 MRI - Alphabetical'!M24-'2017 MRI'!M24</f>
        <v>-8.9676208113429329E-3</v>
      </c>
      <c r="O24" s="10">
        <f>'2020 MRI - Alphabetical'!N24-'2017 MRI'!N24</f>
        <v>0</v>
      </c>
      <c r="P24" s="33">
        <f>'2020 MRI - Alphabetical'!O24-'2017 MRI'!O24</f>
        <v>-2.468057563044801E-2</v>
      </c>
      <c r="Q24" s="11">
        <f>'2020 MRI - Alphabetical'!P24-'2017 MRI'!P24</f>
        <v>0</v>
      </c>
      <c r="R24" s="10">
        <f>'2020 MRI - Alphabetical'!Q24-'2017 MRI'!Q24</f>
        <v>331</v>
      </c>
      <c r="S24" s="33">
        <f>'2020 MRI - Alphabetical'!R24-'2017 MRI'!R24</f>
        <v>1.1078764443817464</v>
      </c>
      <c r="T24" s="12">
        <f>'2020 MRI - Alphabetical'!S24-'2017 MRI'!S24</f>
        <v>-4.6765393608729546</v>
      </c>
      <c r="U24" s="10">
        <f>'2020 MRI - Alphabetical'!T24-'2017 MRI'!T24</f>
        <v>-45</v>
      </c>
      <c r="V24" s="33">
        <f>'2020 MRI - Alphabetical'!U24-'2017 MRI'!U24</f>
        <v>-0.16208069767736499</v>
      </c>
      <c r="W24" s="11">
        <f>'2020 MRI - Alphabetical'!V24-'2017 MRI'!V24</f>
        <v>8.0925266903914619E-3</v>
      </c>
      <c r="X24" s="10">
        <f>'2020 MRI - Alphabetical'!W24-'2017 MRI'!W24</f>
        <v>-4</v>
      </c>
      <c r="Y24" s="33">
        <f>'2020 MRI - Alphabetical'!X24-'2017 MRI'!X24</f>
        <v>-9.7444036354829081E-3</v>
      </c>
      <c r="Z24" s="13">
        <f>'2020 MRI - Alphabetical'!Y24-'2017 MRI'!Y24</f>
        <v>12033</v>
      </c>
      <c r="AA24" s="10">
        <f>'2020 MRI - Alphabetical'!Z24-'2017 MRI'!Z24</f>
        <v>-44</v>
      </c>
      <c r="AB24" s="33">
        <f>'2020 MRI - Alphabetical'!AA24-'2017 MRI'!AA24</f>
        <v>-0.28660164319291836</v>
      </c>
      <c r="AC24" s="11">
        <f>'2020 MRI - Alphabetical'!AB24-'2017 MRI'!AB24</f>
        <v>-2.1999999999999992E-2</v>
      </c>
      <c r="AD24" s="10">
        <f>'2020 MRI - Alphabetical'!AC24-'2017 MRI'!AC24</f>
        <v>27</v>
      </c>
      <c r="AE24" s="33">
        <f>'2020 MRI - Alphabetical'!AD24-'2017 MRI'!AD24</f>
        <v>9.2573350602592086E-2</v>
      </c>
      <c r="AF24" s="11">
        <f>'2020 MRI - Alphabetical'!AE24-'2017 MRI'!AE24</f>
        <v>1.1888888888888949E-2</v>
      </c>
      <c r="AG24" s="10">
        <f>'2020 MRI - Alphabetical'!AF24-'2017 MRI'!AF24</f>
        <v>0</v>
      </c>
      <c r="AH24" s="33">
        <f>'2020 MRI - Alphabetical'!AG24-'2017 MRI'!AG24</f>
        <v>-7.1060253438749665E-2</v>
      </c>
      <c r="AI24" s="14">
        <f>'2020 MRI - Alphabetical'!AH24-'2017 MRI'!AH24</f>
        <v>-2.695222941824077E-2</v>
      </c>
      <c r="AJ24" s="10">
        <f>'2020 MRI - Alphabetical'!AI24-'2017 MRI'!AI24</f>
        <v>0</v>
      </c>
      <c r="AK24" s="33">
        <f>'2020 MRI - Alphabetical'!AJ24-'2017 MRI'!AJ24</f>
        <v>0.81196868187692139</v>
      </c>
      <c r="AL24" s="13">
        <f>'2020 MRI - Alphabetical'!AK24-'2017 MRI'!AK24</f>
        <v>1503385.5267286673</v>
      </c>
      <c r="AM24" s="38"/>
    </row>
    <row r="25" spans="1:42" x14ac:dyDescent="0.25">
      <c r="A25" t="s">
        <v>626</v>
      </c>
      <c r="B25" s="5" t="s">
        <v>450</v>
      </c>
      <c r="C25" s="6" t="s">
        <v>54</v>
      </c>
      <c r="D25" s="7" t="s">
        <v>39</v>
      </c>
      <c r="E25" s="8">
        <f>VLOOKUP(A25,'2017 MRI'!$A$7:$F$571,6,FALSE)</f>
        <v>17.704851422373466</v>
      </c>
      <c r="F25" s="36">
        <f>'2020 MRI - Alphabetical'!E25-'2017 MRI'!E25</f>
        <v>-1.2625390448438054</v>
      </c>
      <c r="G25" s="8">
        <f>'2020 MRI - Alphabetical'!F25-'2017 MRI'!F25</f>
        <v>3.5414375763750598</v>
      </c>
      <c r="H25" s="9">
        <f>'2020 MRI - Alphabetical'!G25-'2017 MRI'!G25</f>
        <v>-55</v>
      </c>
      <c r="I25" s="10">
        <f>'2020 MRI - Alphabetical'!H25-'2017 MRI'!H25</f>
        <v>11</v>
      </c>
      <c r="J25" s="33">
        <f>'2020 MRI - Alphabetical'!I25-'2017 MRI'!I25</f>
        <v>0.60825222960159886</v>
      </c>
      <c r="K25" s="11">
        <f>'2020 MRI - Alphabetical'!J25-'2017 MRI'!J25</f>
        <v>6.4148230433670128E-2</v>
      </c>
      <c r="L25" s="10">
        <f>'2020 MRI - Alphabetical'!K25-'2017 MRI'!K25</f>
        <v>-161</v>
      </c>
      <c r="M25" s="33">
        <f>'2020 MRI - Alphabetical'!L25-'2017 MRI'!L25</f>
        <v>-0.49196996567921447</v>
      </c>
      <c r="N25" s="11">
        <f>'2020 MRI - Alphabetical'!M25-'2017 MRI'!M25</f>
        <v>2.8963106686648775E-2</v>
      </c>
      <c r="O25" s="10">
        <f>'2020 MRI - Alphabetical'!N25-'2017 MRI'!N25</f>
        <v>-48</v>
      </c>
      <c r="P25" s="33">
        <f>'2020 MRI - Alphabetical'!O25-'2017 MRI'!O25</f>
        <v>-0.18134858797814302</v>
      </c>
      <c r="Q25" s="11">
        <f>'2020 MRI - Alphabetical'!P25-'2017 MRI'!P25</f>
        <v>1.0033444816053512E-2</v>
      </c>
      <c r="R25" s="10">
        <f>'2020 MRI - Alphabetical'!Q25-'2017 MRI'!Q25</f>
        <v>76</v>
      </c>
      <c r="S25" s="33">
        <f>'2020 MRI - Alphabetical'!R25-'2017 MRI'!R25</f>
        <v>-0.11444856067738063</v>
      </c>
      <c r="T25" s="12">
        <f>'2020 MRI - Alphabetical'!S25-'2017 MRI'!S25</f>
        <v>-0.55741360089186176</v>
      </c>
      <c r="U25" s="10">
        <f>'2020 MRI - Alphabetical'!T25-'2017 MRI'!T25</f>
        <v>-283</v>
      </c>
      <c r="V25" s="33">
        <f>'2020 MRI - Alphabetical'!U25-'2017 MRI'!U25</f>
        <v>-0.87221162598339341</v>
      </c>
      <c r="W25" s="11">
        <f>'2020 MRI - Alphabetical'!V25-'2017 MRI'!V25</f>
        <v>5.0845723868082726E-2</v>
      </c>
      <c r="X25" s="10">
        <f>'2020 MRI - Alphabetical'!W25-'2017 MRI'!W25</f>
        <v>79</v>
      </c>
      <c r="Y25" s="33">
        <f>'2020 MRI - Alphabetical'!X25-'2017 MRI'!X25</f>
        <v>0.31143347310595548</v>
      </c>
      <c r="Z25" s="13">
        <f>'2020 MRI - Alphabetical'!Y25-'2017 MRI'!Y25</f>
        <v>21300</v>
      </c>
      <c r="AA25" s="10">
        <f>'2020 MRI - Alphabetical'!Z25-'2017 MRI'!Z25</f>
        <v>-48</v>
      </c>
      <c r="AB25" s="33">
        <f>'2020 MRI - Alphabetical'!AA25-'2017 MRI'!AA25</f>
        <v>-0.16778801311653074</v>
      </c>
      <c r="AC25" s="11">
        <f>'2020 MRI - Alphabetical'!AB25-'2017 MRI'!AB25</f>
        <v>-1.3999999999999999E-2</v>
      </c>
      <c r="AD25" s="10">
        <f>'2020 MRI - Alphabetical'!AC25-'2017 MRI'!AC25</f>
        <v>-54</v>
      </c>
      <c r="AE25" s="33">
        <f>'2020 MRI - Alphabetical'!AD25-'2017 MRI'!AD25</f>
        <v>-0.25993713424963405</v>
      </c>
      <c r="AF25" s="11">
        <f>'2020 MRI - Alphabetical'!AE25-'2017 MRI'!AE25</f>
        <v>-9.7933884297520812E-3</v>
      </c>
      <c r="AG25" s="10">
        <f>'2020 MRI - Alphabetical'!AF25-'2017 MRI'!AF25</f>
        <v>1</v>
      </c>
      <c r="AH25" s="33">
        <f>'2020 MRI - Alphabetical'!AG25-'2017 MRI'!AG25</f>
        <v>-3.1038676209173666E-2</v>
      </c>
      <c r="AI25" s="14">
        <f>'2020 MRI - Alphabetical'!AH25-'2017 MRI'!AH25</f>
        <v>-3.5840870785908141E-2</v>
      </c>
      <c r="AJ25" s="10">
        <f>'2020 MRI - Alphabetical'!AI25-'2017 MRI'!AI25</f>
        <v>0</v>
      </c>
      <c r="AK25" s="33">
        <f>'2020 MRI - Alphabetical'!AJ25-'2017 MRI'!AJ25</f>
        <v>1.8020285080738718E-3</v>
      </c>
      <c r="AL25" s="13">
        <f>'2020 MRI - Alphabetical'!AK25-'2017 MRI'!AK25</f>
        <v>72108.061944813933</v>
      </c>
      <c r="AM25" s="38"/>
    </row>
    <row r="26" spans="1:42" x14ac:dyDescent="0.25">
      <c r="A26" t="s">
        <v>627</v>
      </c>
      <c r="B26" s="5" t="s">
        <v>444</v>
      </c>
      <c r="C26" s="6" t="s">
        <v>30</v>
      </c>
      <c r="D26" s="7" t="s">
        <v>20</v>
      </c>
      <c r="E26" s="8">
        <f>VLOOKUP(A26,'2017 MRI'!$A$7:$F$571,6,FALSE)</f>
        <v>18.182624736550714</v>
      </c>
      <c r="F26" s="36">
        <f>'2020 MRI - Alphabetical'!E26-'2017 MRI'!E26</f>
        <v>0.57522219179934897</v>
      </c>
      <c r="G26" s="8">
        <f>'2020 MRI - Alphabetical'!F26-'2017 MRI'!F26</f>
        <v>-2.1292025267727404</v>
      </c>
      <c r="H26" s="9">
        <f>'2020 MRI - Alphabetical'!G26-'2017 MRI'!G26</f>
        <v>37</v>
      </c>
      <c r="I26" s="10">
        <f>'2020 MRI - Alphabetical'!H26-'2017 MRI'!H26</f>
        <v>276</v>
      </c>
      <c r="J26" s="33">
        <f>'2020 MRI - Alphabetical'!I26-'2017 MRI'!I26</f>
        <v>1.7937454183666615</v>
      </c>
      <c r="K26" s="11">
        <f>'2020 MRI - Alphabetical'!J26-'2017 MRI'!J26</f>
        <v>0.14158192090395472</v>
      </c>
      <c r="L26" s="10">
        <f>'2020 MRI - Alphabetical'!K26-'2017 MRI'!K26</f>
        <v>36</v>
      </c>
      <c r="M26" s="33">
        <f>'2020 MRI - Alphabetical'!L26-'2017 MRI'!L26</f>
        <v>0.27201693342111488</v>
      </c>
      <c r="N26" s="11">
        <f>'2020 MRI - Alphabetical'!M26-'2017 MRI'!M26</f>
        <v>-1.0532935170499604E-2</v>
      </c>
      <c r="O26" s="10">
        <f>'2020 MRI - Alphabetical'!N26-'2017 MRI'!N26</f>
        <v>0</v>
      </c>
      <c r="P26" s="33">
        <f>'2020 MRI - Alphabetical'!O26-'2017 MRI'!O26</f>
        <v>-2.468057563044801E-2</v>
      </c>
      <c r="Q26" s="11">
        <f>'2020 MRI - Alphabetical'!P26-'2017 MRI'!P26</f>
        <v>0</v>
      </c>
      <c r="R26" s="10">
        <f>'2020 MRI - Alphabetical'!Q26-'2017 MRI'!Q26</f>
        <v>-44</v>
      </c>
      <c r="S26" s="33">
        <f>'2020 MRI - Alphabetical'!R26-'2017 MRI'!R26</f>
        <v>-0.27985758730862836</v>
      </c>
      <c r="T26" s="12">
        <f>'2020 MRI - Alphabetical'!S26-'2017 MRI'!S26</f>
        <v>0</v>
      </c>
      <c r="U26" s="10">
        <f>'2020 MRI - Alphabetical'!T26-'2017 MRI'!T26</f>
        <v>-5</v>
      </c>
      <c r="V26" s="33">
        <f>'2020 MRI - Alphabetical'!U26-'2017 MRI'!U26</f>
        <v>-6.2170250298607677E-3</v>
      </c>
      <c r="W26" s="11">
        <f>'2020 MRI - Alphabetical'!V26-'2017 MRI'!V26</f>
        <v>-5.6338028169013871E-4</v>
      </c>
      <c r="X26" s="10">
        <f>'2020 MRI - Alphabetical'!W26-'2017 MRI'!W26</f>
        <v>-108</v>
      </c>
      <c r="Y26" s="33">
        <f>'2020 MRI - Alphabetical'!X26-'2017 MRI'!X26</f>
        <v>-0.41042706417479768</v>
      </c>
      <c r="Z26" s="13">
        <f>'2020 MRI - Alphabetical'!Y26-'2017 MRI'!Y26</f>
        <v>-3750</v>
      </c>
      <c r="AA26" s="10">
        <f>'2020 MRI - Alphabetical'!Z26-'2017 MRI'!Z26</f>
        <v>288</v>
      </c>
      <c r="AB26" s="33">
        <f>'2020 MRI - Alphabetical'!AA26-'2017 MRI'!AA26</f>
        <v>1.1801618373707536</v>
      </c>
      <c r="AC26" s="11">
        <f>'2020 MRI - Alphabetical'!AB26-'2017 MRI'!AB26</f>
        <v>-4.1000000000000002E-2</v>
      </c>
      <c r="AD26" s="10">
        <f>'2020 MRI - Alphabetical'!AC26-'2017 MRI'!AC26</f>
        <v>-43</v>
      </c>
      <c r="AE26" s="33">
        <f>'2020 MRI - Alphabetical'!AD26-'2017 MRI'!AD26</f>
        <v>-0.29326375775351932</v>
      </c>
      <c r="AF26" s="11">
        <f>'2020 MRI - Alphabetical'!AE26-'2017 MRI'!AE26</f>
        <v>-1.2348837209302355E-2</v>
      </c>
      <c r="AG26" s="10">
        <f>'2020 MRI - Alphabetical'!AF26-'2017 MRI'!AF26</f>
        <v>-1</v>
      </c>
      <c r="AH26" s="33">
        <f>'2020 MRI - Alphabetical'!AG26-'2017 MRI'!AG26</f>
        <v>-8.710507527751199E-2</v>
      </c>
      <c r="AI26" s="14">
        <f>'2020 MRI - Alphabetical'!AH26-'2017 MRI'!AH26</f>
        <v>1.3589650198448933E-2</v>
      </c>
      <c r="AJ26" s="10">
        <f>'2020 MRI - Alphabetical'!AI26-'2017 MRI'!AI26</f>
        <v>-2</v>
      </c>
      <c r="AK26" s="33">
        <f>'2020 MRI - Alphabetical'!AJ26-'2017 MRI'!AJ26</f>
        <v>-0.34063181920687002</v>
      </c>
      <c r="AL26" s="13">
        <f>'2020 MRI - Alphabetical'!AK26-'2017 MRI'!AK26</f>
        <v>20693.280652564717</v>
      </c>
      <c r="AM26" s="38"/>
    </row>
    <row r="27" spans="1:42" x14ac:dyDescent="0.25">
      <c r="A27" t="s">
        <v>628</v>
      </c>
      <c r="B27" s="5" t="s">
        <v>215</v>
      </c>
      <c r="C27" s="6" t="s">
        <v>30</v>
      </c>
      <c r="D27" s="7" t="s">
        <v>20</v>
      </c>
      <c r="E27" s="8">
        <f>VLOOKUP(A27,'2017 MRI'!$A$7:$F$571,6,FALSE)</f>
        <v>31.335998198998471</v>
      </c>
      <c r="F27" s="36">
        <f>'2020 MRI - Alphabetical'!E27-'2017 MRI'!E27</f>
        <v>0.64047567313468168</v>
      </c>
      <c r="G27" s="8">
        <f>'2020 MRI - Alphabetical'!F27-'2017 MRI'!F27</f>
        <v>-0.74798151499814125</v>
      </c>
      <c r="H27" s="9">
        <f>'2020 MRI - Alphabetical'!G27-'2017 MRI'!G27</f>
        <v>23</v>
      </c>
      <c r="I27" s="10">
        <f>'2020 MRI - Alphabetical'!H27-'2017 MRI'!H27</f>
        <v>2</v>
      </c>
      <c r="J27" s="33">
        <f>'2020 MRI - Alphabetical'!I27-'2017 MRI'!I27</f>
        <v>0.43466027586453038</v>
      </c>
      <c r="K27" s="11">
        <f>'2020 MRI - Alphabetical'!J27-'2017 MRI'!J27</f>
        <v>-3.8618529985720906E-2</v>
      </c>
      <c r="L27" s="10">
        <f>'2020 MRI - Alphabetical'!K27-'2017 MRI'!K27</f>
        <v>21</v>
      </c>
      <c r="M27" s="33">
        <f>'2020 MRI - Alphabetical'!L27-'2017 MRI'!L27</f>
        <v>0.11058025980131292</v>
      </c>
      <c r="N27" s="11">
        <f>'2020 MRI - Alphabetical'!M27-'2017 MRI'!M27</f>
        <v>-2.8420581338643933E-3</v>
      </c>
      <c r="O27" s="10">
        <f>'2020 MRI - Alphabetical'!N27-'2017 MRI'!N27</f>
        <v>-34</v>
      </c>
      <c r="P27" s="33">
        <f>'2020 MRI - Alphabetical'!O27-'2017 MRI'!O27</f>
        <v>-0.22239833020497685</v>
      </c>
      <c r="Q27" s="11">
        <f>'2020 MRI - Alphabetical'!P27-'2017 MRI'!P27</f>
        <v>1.149559042492268E-2</v>
      </c>
      <c r="R27" s="10">
        <f>'2020 MRI - Alphabetical'!Q27-'2017 MRI'!Q27</f>
        <v>-4</v>
      </c>
      <c r="S27" s="33">
        <f>'2020 MRI - Alphabetical'!R27-'2017 MRI'!R27</f>
        <v>0.19723443611897859</v>
      </c>
      <c r="T27" s="12">
        <f>'2020 MRI - Alphabetical'!S27-'2017 MRI'!S27</f>
        <v>-1.2550540214240833</v>
      </c>
      <c r="U27" s="10">
        <f>'2020 MRI - Alphabetical'!T27-'2017 MRI'!T27</f>
        <v>61</v>
      </c>
      <c r="V27" s="33">
        <f>'2020 MRI - Alphabetical'!U27-'2017 MRI'!U27</f>
        <v>0.2980515057639746</v>
      </c>
      <c r="W27" s="11">
        <f>'2020 MRI - Alphabetical'!V27-'2017 MRI'!V27</f>
        <v>-2.3767383338483952E-2</v>
      </c>
      <c r="X27" s="10">
        <f>'2020 MRI - Alphabetical'!W27-'2017 MRI'!W27</f>
        <v>-6</v>
      </c>
      <c r="Y27" s="33">
        <f>'2020 MRI - Alphabetical'!X27-'2017 MRI'!X27</f>
        <v>-1.7949868760249732E-2</v>
      </c>
      <c r="Z27" s="13">
        <f>'2020 MRI - Alphabetical'!Y27-'2017 MRI'!Y27</f>
        <v>8093</v>
      </c>
      <c r="AA27" s="10">
        <f>'2020 MRI - Alphabetical'!Z27-'2017 MRI'!Z27</f>
        <v>-5</v>
      </c>
      <c r="AB27" s="33">
        <f>'2020 MRI - Alphabetical'!AA27-'2017 MRI'!AA27</f>
        <v>-1.2059428996444077E-2</v>
      </c>
      <c r="AC27" s="11">
        <f>'2020 MRI - Alphabetical'!AB27-'2017 MRI'!AB27</f>
        <v>-2.3E-2</v>
      </c>
      <c r="AD27" s="10">
        <f>'2020 MRI - Alphabetical'!AC27-'2017 MRI'!AC27</f>
        <v>72</v>
      </c>
      <c r="AE27" s="33">
        <f>'2020 MRI - Alphabetical'!AD27-'2017 MRI'!AD27</f>
        <v>0.26265731401901893</v>
      </c>
      <c r="AF27" s="11">
        <f>'2020 MRI - Alphabetical'!AE27-'2017 MRI'!AE27</f>
        <v>2.7382308391396659E-2</v>
      </c>
      <c r="AG27" s="10">
        <f>'2020 MRI - Alphabetical'!AF27-'2017 MRI'!AF27</f>
        <v>-10</v>
      </c>
      <c r="AH27" s="33">
        <f>'2020 MRI - Alphabetical'!AG27-'2017 MRI'!AG27</f>
        <v>-9.471506032778243E-3</v>
      </c>
      <c r="AI27" s="14">
        <f>'2020 MRI - Alphabetical'!AH27-'2017 MRI'!AH27</f>
        <v>4.2699886258640074E-2</v>
      </c>
      <c r="AJ27" s="10">
        <f>'2020 MRI - Alphabetical'!AI27-'2017 MRI'!AI27</f>
        <v>-18</v>
      </c>
      <c r="AK27" s="33">
        <f>'2020 MRI - Alphabetical'!AJ27-'2017 MRI'!AJ27</f>
        <v>3.9911511444538916E-3</v>
      </c>
      <c r="AL27" s="13">
        <f>'2020 MRI - Alphabetical'!AK27-'2017 MRI'!AK27</f>
        <v>6125.122851106571</v>
      </c>
      <c r="AM27" s="38"/>
    </row>
    <row r="28" spans="1:42" x14ac:dyDescent="0.25">
      <c r="A28" t="s">
        <v>629</v>
      </c>
      <c r="B28" s="5" t="s">
        <v>212</v>
      </c>
      <c r="C28" s="6" t="s">
        <v>19</v>
      </c>
      <c r="D28" s="7" t="s">
        <v>20</v>
      </c>
      <c r="E28" s="8">
        <f>VLOOKUP(A28,'2017 MRI'!$A$7:$F$571,6,FALSE)</f>
        <v>31.621522611939479</v>
      </c>
      <c r="F28" s="36">
        <f>'2020 MRI - Alphabetical'!E28-'2017 MRI'!E28</f>
        <v>1.134806292978003</v>
      </c>
      <c r="G28" s="8">
        <f>'2020 MRI - Alphabetical'!F28-'2017 MRI'!F28</f>
        <v>-2.2543845655215229</v>
      </c>
      <c r="H28" s="9">
        <f>'2020 MRI - Alphabetical'!G28-'2017 MRI'!G28</f>
        <v>46</v>
      </c>
      <c r="I28" s="10">
        <f>'2020 MRI - Alphabetical'!H28-'2017 MRI'!H28</f>
        <v>-38</v>
      </c>
      <c r="J28" s="33">
        <f>'2020 MRI - Alphabetical'!I28-'2017 MRI'!I28</f>
        <v>-0.20283688297050417</v>
      </c>
      <c r="K28" s="11">
        <f>'2020 MRI - Alphabetical'!J28-'2017 MRI'!J28</f>
        <v>-1.5901714232508857E-2</v>
      </c>
      <c r="L28" s="10">
        <f>'2020 MRI - Alphabetical'!K28-'2017 MRI'!K28</f>
        <v>49</v>
      </c>
      <c r="M28" s="33">
        <f>'2020 MRI - Alphabetical'!L28-'2017 MRI'!L28</f>
        <v>0.15840444718977481</v>
      </c>
      <c r="N28" s="11">
        <f>'2020 MRI - Alphabetical'!M28-'2017 MRI'!M28</f>
        <v>-5.2036750955362227E-3</v>
      </c>
      <c r="O28" s="10">
        <f>'2020 MRI - Alphabetical'!N28-'2017 MRI'!N28</f>
        <v>90</v>
      </c>
      <c r="P28" s="33">
        <f>'2020 MRI - Alphabetical'!O28-'2017 MRI'!O28</f>
        <v>0.88008416917069743</v>
      </c>
      <c r="Q28" s="11">
        <f>'2020 MRI - Alphabetical'!P28-'2017 MRI'!P28</f>
        <v>-6.0147529575504538E-2</v>
      </c>
      <c r="R28" s="10">
        <f>'2020 MRI - Alphabetical'!Q28-'2017 MRI'!Q28</f>
        <v>-45</v>
      </c>
      <c r="S28" s="33">
        <f>'2020 MRI - Alphabetical'!R28-'2017 MRI'!R28</f>
        <v>-0.15415741543047451</v>
      </c>
      <c r="T28" s="12">
        <f>'2020 MRI - Alphabetical'!S28-'2017 MRI'!S28</f>
        <v>-0.27405934744236538</v>
      </c>
      <c r="U28" s="10">
        <f>'2020 MRI - Alphabetical'!T28-'2017 MRI'!T28</f>
        <v>8</v>
      </c>
      <c r="V28" s="33">
        <f>'2020 MRI - Alphabetical'!U28-'2017 MRI'!U28</f>
        <v>8.5938976767285791E-4</v>
      </c>
      <c r="W28" s="11">
        <f>'2020 MRI - Alphabetical'!V28-'2017 MRI'!V28</f>
        <v>-2.9517569982132202E-3</v>
      </c>
      <c r="X28" s="10">
        <f>'2020 MRI - Alphabetical'!W28-'2017 MRI'!W28</f>
        <v>80</v>
      </c>
      <c r="Y28" s="33">
        <f>'2020 MRI - Alphabetical'!X28-'2017 MRI'!X28</f>
        <v>0.24907609166668387</v>
      </c>
      <c r="Z28" s="13">
        <f>'2020 MRI - Alphabetical'!Y28-'2017 MRI'!Y28</f>
        <v>17062</v>
      </c>
      <c r="AA28" s="10">
        <f>'2020 MRI - Alphabetical'!Z28-'2017 MRI'!Z28</f>
        <v>1</v>
      </c>
      <c r="AB28" s="33">
        <f>'2020 MRI - Alphabetical'!AA28-'2017 MRI'!AA28</f>
        <v>2.2182697523834727E-2</v>
      </c>
      <c r="AC28" s="11">
        <f>'2020 MRI - Alphabetical'!AB28-'2017 MRI'!AB28</f>
        <v>-1.9000000000000003E-2</v>
      </c>
      <c r="AD28" s="10">
        <f>'2020 MRI - Alphabetical'!AC28-'2017 MRI'!AC28</f>
        <v>46</v>
      </c>
      <c r="AE28" s="33">
        <f>'2020 MRI - Alphabetical'!AD28-'2017 MRI'!AD28</f>
        <v>0.16664977117304636</v>
      </c>
      <c r="AF28" s="11">
        <f>'2020 MRI - Alphabetical'!AE28-'2017 MRI'!AE28</f>
        <v>2.1329588014981193E-2</v>
      </c>
      <c r="AG28" s="10">
        <f>'2020 MRI - Alphabetical'!AF28-'2017 MRI'!AF28</f>
        <v>-1</v>
      </c>
      <c r="AH28" s="33">
        <f>'2020 MRI - Alphabetical'!AG28-'2017 MRI'!AG28</f>
        <v>-7.9197502904155392E-2</v>
      </c>
      <c r="AI28" s="14">
        <f>'2020 MRI - Alphabetical'!AH28-'2017 MRI'!AH28</f>
        <v>0.2062234166305168</v>
      </c>
      <c r="AJ28" s="10">
        <f>'2020 MRI - Alphabetical'!AI28-'2017 MRI'!AI28</f>
        <v>-10</v>
      </c>
      <c r="AK28" s="33">
        <f>'2020 MRI - Alphabetical'!AJ28-'2017 MRI'!AJ28</f>
        <v>4.0762951110525081E-3</v>
      </c>
      <c r="AL28" s="13">
        <f>'2020 MRI - Alphabetical'!AK28-'2017 MRI'!AK28</f>
        <v>2176.2489258370915</v>
      </c>
      <c r="AM28" s="38"/>
    </row>
    <row r="29" spans="1:42" x14ac:dyDescent="0.25">
      <c r="A29" t="s">
        <v>630</v>
      </c>
      <c r="B29" s="5" t="s">
        <v>144</v>
      </c>
      <c r="C29" s="6" t="s">
        <v>44</v>
      </c>
      <c r="D29" s="7" t="s">
        <v>20</v>
      </c>
      <c r="E29" s="8">
        <f>VLOOKUP(A29,'2017 MRI'!$A$7:$F$571,6,FALSE)</f>
        <v>37.821302965802793</v>
      </c>
      <c r="F29" s="36">
        <f>'2020 MRI - Alphabetical'!E29-'2017 MRI'!E29</f>
        <v>-2.0220470256166765</v>
      </c>
      <c r="G29" s="8">
        <f>'2020 MRI - Alphabetical'!F29-'2017 MRI'!F29</f>
        <v>8.3322492015575307</v>
      </c>
      <c r="H29" s="9">
        <f>'2020 MRI - Alphabetical'!G29-'2017 MRI'!G29</f>
        <v>-50</v>
      </c>
      <c r="I29" s="10">
        <f>'2020 MRI - Alphabetical'!H29-'2017 MRI'!H29</f>
        <v>106</v>
      </c>
      <c r="J29" s="33">
        <f>'2020 MRI - Alphabetical'!I29-'2017 MRI'!I29</f>
        <v>0.29489791397546095</v>
      </c>
      <c r="K29" s="11">
        <f>'2020 MRI - Alphabetical'!J29-'2017 MRI'!J29</f>
        <v>1.69490751313085E-2</v>
      </c>
      <c r="L29" s="10">
        <f>'2020 MRI - Alphabetical'!K29-'2017 MRI'!K29</f>
        <v>-328</v>
      </c>
      <c r="M29" s="33">
        <f>'2020 MRI - Alphabetical'!L29-'2017 MRI'!L29</f>
        <v>-1.0300084741245088</v>
      </c>
      <c r="N29" s="11">
        <f>'2020 MRI - Alphabetical'!M29-'2017 MRI'!M29</f>
        <v>5.7773024689228507E-2</v>
      </c>
      <c r="O29" s="10">
        <f>'2020 MRI - Alphabetical'!N29-'2017 MRI'!N29</f>
        <v>26</v>
      </c>
      <c r="P29" s="33">
        <f>'2020 MRI - Alphabetical'!O29-'2017 MRI'!O29</f>
        <v>0.15395621629095532</v>
      </c>
      <c r="Q29" s="11">
        <f>'2020 MRI - Alphabetical'!P29-'2017 MRI'!P29</f>
        <v>-1.2769230769230755E-2</v>
      </c>
      <c r="R29" s="10">
        <f>'2020 MRI - Alphabetical'!Q29-'2017 MRI'!Q29</f>
        <v>-85</v>
      </c>
      <c r="S29" s="33">
        <f>'2020 MRI - Alphabetical'!R29-'2017 MRI'!R29</f>
        <v>-0.24300074210351341</v>
      </c>
      <c r="T29" s="12">
        <f>'2020 MRI - Alphabetical'!S29-'2017 MRI'!S29</f>
        <v>1.6083564351803137E-2</v>
      </c>
      <c r="U29" s="10">
        <f>'2020 MRI - Alphabetical'!T29-'2017 MRI'!T29</f>
        <v>-91</v>
      </c>
      <c r="V29" s="33">
        <f>'2020 MRI - Alphabetical'!U29-'2017 MRI'!U29</f>
        <v>-1.4436892778247183</v>
      </c>
      <c r="W29" s="11">
        <f>'2020 MRI - Alphabetical'!V29-'2017 MRI'!V29</f>
        <v>7.8472327520849136E-2</v>
      </c>
      <c r="X29" s="10">
        <f>'2020 MRI - Alphabetical'!W29-'2017 MRI'!W29</f>
        <v>63</v>
      </c>
      <c r="Y29" s="33">
        <f>'2020 MRI - Alphabetical'!X29-'2017 MRI'!X29</f>
        <v>0.19581071594305244</v>
      </c>
      <c r="Z29" s="13">
        <f>'2020 MRI - Alphabetical'!Y29-'2017 MRI'!Y29</f>
        <v>15329</v>
      </c>
      <c r="AA29" s="10">
        <f>'2020 MRI - Alphabetical'!Z29-'2017 MRI'!Z29</f>
        <v>-7</v>
      </c>
      <c r="AB29" s="33">
        <f>'2020 MRI - Alphabetical'!AA29-'2017 MRI'!AA29</f>
        <v>-8.7351760538774137E-2</v>
      </c>
      <c r="AC29" s="11">
        <f>'2020 MRI - Alphabetical'!AB29-'2017 MRI'!AB29</f>
        <v>-3.4000000000000002E-2</v>
      </c>
      <c r="AD29" s="10">
        <f>'2020 MRI - Alphabetical'!AC29-'2017 MRI'!AC29</f>
        <v>-33</v>
      </c>
      <c r="AE29" s="33">
        <f>'2020 MRI - Alphabetical'!AD29-'2017 MRI'!AD29</f>
        <v>-0.34314828045807688</v>
      </c>
      <c r="AF29" s="11">
        <f>'2020 MRI - Alphabetical'!AE29-'2017 MRI'!AE29</f>
        <v>-5.0414937759335476E-3</v>
      </c>
      <c r="AG29" s="10">
        <f>'2020 MRI - Alphabetical'!AF29-'2017 MRI'!AF29</f>
        <v>-87</v>
      </c>
      <c r="AH29" s="33">
        <f>'2020 MRI - Alphabetical'!AG29-'2017 MRI'!AG29</f>
        <v>-0.27665484083350295</v>
      </c>
      <c r="AI29" s="14">
        <f>'2020 MRI - Alphabetical'!AH29-'2017 MRI'!AH29</f>
        <v>0.30034120551556098</v>
      </c>
      <c r="AJ29" s="10">
        <f>'2020 MRI - Alphabetical'!AI29-'2017 MRI'!AI29</f>
        <v>-22</v>
      </c>
      <c r="AK29" s="33">
        <f>'2020 MRI - Alphabetical'!AJ29-'2017 MRI'!AJ29</f>
        <v>-6.7301867198581167E-3</v>
      </c>
      <c r="AL29" s="13">
        <f>'2020 MRI - Alphabetical'!AK29-'2017 MRI'!AK29</f>
        <v>1615.5321261887293</v>
      </c>
      <c r="AM29" s="38"/>
    </row>
    <row r="30" spans="1:42" x14ac:dyDescent="0.25">
      <c r="A30" t="s">
        <v>631</v>
      </c>
      <c r="B30" s="5" t="s">
        <v>403</v>
      </c>
      <c r="C30" s="6" t="s">
        <v>30</v>
      </c>
      <c r="D30" s="7" t="s">
        <v>20</v>
      </c>
      <c r="E30" s="8">
        <f>VLOOKUP(A30,'2017 MRI'!$A$7:$F$571,6,FALSE)</f>
        <v>20.57944612347633</v>
      </c>
      <c r="F30" s="36">
        <f>'2020 MRI - Alphabetical'!E30-'2017 MRI'!E30</f>
        <v>2.0992055622861354</v>
      </c>
      <c r="G30" s="8">
        <f>'2020 MRI - Alphabetical'!F30-'2017 MRI'!F30</f>
        <v>-6.5906232265905036</v>
      </c>
      <c r="H30" s="9">
        <f>'2020 MRI - Alphabetical'!G30-'2017 MRI'!G30</f>
        <v>125</v>
      </c>
      <c r="I30" s="10">
        <f>'2020 MRI - Alphabetical'!H30-'2017 MRI'!H30</f>
        <v>226</v>
      </c>
      <c r="J30" s="33">
        <f>'2020 MRI - Alphabetical'!I30-'2017 MRI'!I30</f>
        <v>1.6031913112251446</v>
      </c>
      <c r="K30" s="11">
        <f>'2020 MRI - Alphabetical'!J30-'2017 MRI'!J30</f>
        <v>0.12951722627247242</v>
      </c>
      <c r="L30" s="10">
        <f>'2020 MRI - Alphabetical'!K30-'2017 MRI'!K30</f>
        <v>77</v>
      </c>
      <c r="M30" s="33">
        <f>'2020 MRI - Alphabetical'!L30-'2017 MRI'!L30</f>
        <v>0.56754504342979795</v>
      </c>
      <c r="N30" s="11">
        <f>'2020 MRI - Alphabetical'!M30-'2017 MRI'!M30</f>
        <v>-2.8461232588796889E-2</v>
      </c>
      <c r="O30" s="10">
        <f>'2020 MRI - Alphabetical'!N30-'2017 MRI'!N30</f>
        <v>13</v>
      </c>
      <c r="P30" s="33">
        <f>'2020 MRI - Alphabetical'!O30-'2017 MRI'!O30</f>
        <v>1.6405171884668279E-2</v>
      </c>
      <c r="Q30" s="11">
        <f>'2020 MRI - Alphabetical'!P30-'2017 MRI'!P30</f>
        <v>-2.744680851063829E-3</v>
      </c>
      <c r="R30" s="10">
        <f>'2020 MRI - Alphabetical'!Q30-'2017 MRI'!Q30</f>
        <v>340</v>
      </c>
      <c r="S30" s="33">
        <f>'2020 MRI - Alphabetical'!R30-'2017 MRI'!R30</f>
        <v>1.2466022572204787</v>
      </c>
      <c r="T30" s="12">
        <f>'2020 MRI - Alphabetical'!S30-'2017 MRI'!S30</f>
        <v>-5.1440329218106999</v>
      </c>
      <c r="U30" s="10">
        <f>'2020 MRI - Alphabetical'!T30-'2017 MRI'!T30</f>
        <v>310</v>
      </c>
      <c r="V30" s="33">
        <f>'2020 MRI - Alphabetical'!U30-'2017 MRI'!U30</f>
        <v>0.94656587426736527</v>
      </c>
      <c r="W30" s="11">
        <f>'2020 MRI - Alphabetical'!V30-'2017 MRI'!V30</f>
        <v>-6.0190839694656495E-2</v>
      </c>
      <c r="X30" s="10">
        <f>'2020 MRI - Alphabetical'!W30-'2017 MRI'!W30</f>
        <v>-84</v>
      </c>
      <c r="Y30" s="33">
        <f>'2020 MRI - Alphabetical'!X30-'2017 MRI'!X30</f>
        <v>-0.61555229605650563</v>
      </c>
      <c r="Z30" s="13">
        <f>'2020 MRI - Alphabetical'!Y30-'2017 MRI'!Y30</f>
        <v>-4971</v>
      </c>
      <c r="AA30" s="10">
        <f>'2020 MRI - Alphabetical'!Z30-'2017 MRI'!Z30</f>
        <v>48</v>
      </c>
      <c r="AB30" s="33">
        <f>'2020 MRI - Alphabetical'!AA30-'2017 MRI'!AA30</f>
        <v>0.14573678061281881</v>
      </c>
      <c r="AC30" s="11">
        <f>'2020 MRI - Alphabetical'!AB30-'2017 MRI'!AB30</f>
        <v>-2.0000000000000004E-2</v>
      </c>
      <c r="AD30" s="10">
        <f>'2020 MRI - Alphabetical'!AC30-'2017 MRI'!AC30</f>
        <v>-15</v>
      </c>
      <c r="AE30" s="33">
        <f>'2020 MRI - Alphabetical'!AD30-'2017 MRI'!AD30</f>
        <v>-0.15612077028686056</v>
      </c>
      <c r="AF30" s="11">
        <f>'2020 MRI - Alphabetical'!AE30-'2017 MRI'!AE30</f>
        <v>-4.1654501216544793E-3</v>
      </c>
      <c r="AG30" s="10">
        <f>'2020 MRI - Alphabetical'!AF30-'2017 MRI'!AF30</f>
        <v>0</v>
      </c>
      <c r="AH30" s="33">
        <f>'2020 MRI - Alphabetical'!AG30-'2017 MRI'!AG30</f>
        <v>-7.1668504650481024E-2</v>
      </c>
      <c r="AI30" s="14">
        <f>'2020 MRI - Alphabetical'!AH30-'2017 MRI'!AH30</f>
        <v>-5.4187194198692668E-3</v>
      </c>
      <c r="AJ30" s="10">
        <f>'2020 MRI - Alphabetical'!AI30-'2017 MRI'!AI30</f>
        <v>0</v>
      </c>
      <c r="AK30" s="33">
        <f>'2020 MRI - Alphabetical'!AJ30-'2017 MRI'!AJ30</f>
        <v>-3.6793671427779451E-2</v>
      </c>
      <c r="AL30" s="13">
        <f>'2020 MRI - Alphabetical'!AK30-'2017 MRI'!AK30</f>
        <v>197224.87789845467</v>
      </c>
      <c r="AM30" s="38"/>
    </row>
    <row r="31" spans="1:42" x14ac:dyDescent="0.25">
      <c r="A31" t="s">
        <v>632</v>
      </c>
      <c r="B31" s="5" t="s">
        <v>122</v>
      </c>
      <c r="C31" s="6" t="s">
        <v>52</v>
      </c>
      <c r="D31" s="7" t="s">
        <v>34</v>
      </c>
      <c r="E31" s="8">
        <f>VLOOKUP(A31,'2017 MRI'!$A$7:$F$571,6,FALSE)</f>
        <v>40.213691690071876</v>
      </c>
      <c r="F31" s="36">
        <f>'2020 MRI - Alphabetical'!E31-'2017 MRI'!E31</f>
        <v>0.10548691246234743</v>
      </c>
      <c r="G31" s="8">
        <f>'2020 MRI - Alphabetical'!F31-'2017 MRI'!F31</f>
        <v>1.9890613268761896</v>
      </c>
      <c r="H31" s="9">
        <f>'2020 MRI - Alphabetical'!G31-'2017 MRI'!G31</f>
        <v>1</v>
      </c>
      <c r="I31" s="10">
        <f>'2020 MRI - Alphabetical'!H31-'2017 MRI'!H31</f>
        <v>-18</v>
      </c>
      <c r="J31" s="33">
        <f>'2020 MRI - Alphabetical'!I31-'2017 MRI'!I31</f>
        <v>-5.7326218559664577E-2</v>
      </c>
      <c r="K31" s="11">
        <f>'2020 MRI - Alphabetical'!J31-'2017 MRI'!J31</f>
        <v>-3.7839737109858662E-2</v>
      </c>
      <c r="L31" s="10">
        <f>'2020 MRI - Alphabetical'!K31-'2017 MRI'!K31</f>
        <v>-119</v>
      </c>
      <c r="M31" s="33">
        <f>'2020 MRI - Alphabetical'!L31-'2017 MRI'!L31</f>
        <v>-0.32701862541075055</v>
      </c>
      <c r="N31" s="11">
        <f>'2020 MRI - Alphabetical'!M31-'2017 MRI'!M31</f>
        <v>2.0192735746424037E-2</v>
      </c>
      <c r="O31" s="10">
        <f>'2020 MRI - Alphabetical'!N31-'2017 MRI'!N31</f>
        <v>-29</v>
      </c>
      <c r="P31" s="33">
        <f>'2020 MRI - Alphabetical'!O31-'2017 MRI'!O31</f>
        <v>-0.5584744728843235</v>
      </c>
      <c r="Q31" s="11">
        <f>'2020 MRI - Alphabetical'!P31-'2017 MRI'!P31</f>
        <v>3.2240958064645331E-2</v>
      </c>
      <c r="R31" s="10">
        <f>'2020 MRI - Alphabetical'!Q31-'2017 MRI'!Q31</f>
        <v>25</v>
      </c>
      <c r="S31" s="33">
        <f>'2020 MRI - Alphabetical'!R31-'2017 MRI'!R31</f>
        <v>0.68475490935099548</v>
      </c>
      <c r="T31" s="12">
        <f>'2020 MRI - Alphabetical'!S31-'2017 MRI'!S31</f>
        <v>-2.8527319991448956</v>
      </c>
      <c r="U31" s="10">
        <f>'2020 MRI - Alphabetical'!T31-'2017 MRI'!T31</f>
        <v>0</v>
      </c>
      <c r="V31" s="33">
        <f>'2020 MRI - Alphabetical'!U31-'2017 MRI'!U31</f>
        <v>4.932846573355576E-2</v>
      </c>
      <c r="W31" s="11">
        <f>'2020 MRI - Alphabetical'!V31-'2017 MRI'!V31</f>
        <v>-1.2702354406631117E-2</v>
      </c>
      <c r="X31" s="10">
        <f>'2020 MRI - Alphabetical'!W31-'2017 MRI'!W31</f>
        <v>14</v>
      </c>
      <c r="Y31" s="33">
        <f>'2020 MRI - Alphabetical'!X31-'2017 MRI'!X31</f>
        <v>8.2418752329446288E-2</v>
      </c>
      <c r="Z31" s="13">
        <f>'2020 MRI - Alphabetical'!Y31-'2017 MRI'!Y31</f>
        <v>9534</v>
      </c>
      <c r="AA31" s="10">
        <f>'2020 MRI - Alphabetical'!Z31-'2017 MRI'!Z31</f>
        <v>-25</v>
      </c>
      <c r="AB31" s="33">
        <f>'2020 MRI - Alphabetical'!AA31-'2017 MRI'!AA31</f>
        <v>-0.13107479308424599</v>
      </c>
      <c r="AC31" s="11">
        <f>'2020 MRI - Alphabetical'!AB31-'2017 MRI'!AB31</f>
        <v>-2.0000000000000004E-2</v>
      </c>
      <c r="AD31" s="10">
        <f>'2020 MRI - Alphabetical'!AC31-'2017 MRI'!AC31</f>
        <v>-13</v>
      </c>
      <c r="AE31" s="33">
        <f>'2020 MRI - Alphabetical'!AD31-'2017 MRI'!AD31</f>
        <v>-3.0479313985336765E-2</v>
      </c>
      <c r="AF31" s="11">
        <f>'2020 MRI - Alphabetical'!AE31-'2017 MRI'!AE31</f>
        <v>1.296780215677229E-2</v>
      </c>
      <c r="AG31" s="10">
        <f>'2020 MRI - Alphabetical'!AF31-'2017 MRI'!AF31</f>
        <v>89</v>
      </c>
      <c r="AH31" s="33">
        <f>'2020 MRI - Alphabetical'!AG31-'2017 MRI'!AG31</f>
        <v>0.38080073641847884</v>
      </c>
      <c r="AI31" s="14">
        <f>'2020 MRI - Alphabetical'!AH31-'2017 MRI'!AH31</f>
        <v>-0.35517157010163913</v>
      </c>
      <c r="AJ31" s="10">
        <f>'2020 MRI - Alphabetical'!AI31-'2017 MRI'!AI31</f>
        <v>67</v>
      </c>
      <c r="AK31" s="33">
        <f>'2020 MRI - Alphabetical'!AJ31-'2017 MRI'!AJ31</f>
        <v>3.9597567560967217E-2</v>
      </c>
      <c r="AL31" s="13">
        <f>'2020 MRI - Alphabetical'!AK31-'2017 MRI'!AK31</f>
        <v>27543.612330138523</v>
      </c>
      <c r="AM31" s="38">
        <v>1</v>
      </c>
    </row>
    <row r="32" spans="1:42" x14ac:dyDescent="0.25">
      <c r="A32" t="s">
        <v>633</v>
      </c>
      <c r="B32" s="5" t="s">
        <v>368</v>
      </c>
      <c r="C32" s="6" t="s">
        <v>30</v>
      </c>
      <c r="D32" s="7" t="s">
        <v>20</v>
      </c>
      <c r="E32" s="8">
        <f>VLOOKUP(A32,'2017 MRI'!$A$7:$F$571,6,FALSE)</f>
        <v>22.227389699514713</v>
      </c>
      <c r="F32" s="36">
        <f>'2020 MRI - Alphabetical'!E32-'2017 MRI'!E32</f>
        <v>0.90391544904856813</v>
      </c>
      <c r="G32" s="8">
        <f>'2020 MRI - Alphabetical'!F32-'2017 MRI'!F32</f>
        <v>-2.6664402281945492</v>
      </c>
      <c r="H32" s="9">
        <f>'2020 MRI - Alphabetical'!G32-'2017 MRI'!G32</f>
        <v>60</v>
      </c>
      <c r="I32" s="10">
        <f>'2020 MRI - Alphabetical'!H32-'2017 MRI'!H32</f>
        <v>354</v>
      </c>
      <c r="J32" s="33">
        <f>'2020 MRI - Alphabetical'!I32-'2017 MRI'!I32</f>
        <v>1.2115338814943457</v>
      </c>
      <c r="K32" s="11">
        <f>'2020 MRI - Alphabetical'!J32-'2017 MRI'!J32</f>
        <v>8.0466107650741026E-2</v>
      </c>
      <c r="L32" s="10">
        <f>'2020 MRI - Alphabetical'!K32-'2017 MRI'!K32</f>
        <v>-18</v>
      </c>
      <c r="M32" s="33">
        <f>'2020 MRI - Alphabetical'!L32-'2017 MRI'!L32</f>
        <v>-1.3570625254925917E-2</v>
      </c>
      <c r="N32" s="11">
        <f>'2020 MRI - Alphabetical'!M32-'2017 MRI'!M32</f>
        <v>4.4118299937845884E-3</v>
      </c>
      <c r="O32" s="10">
        <f>'2020 MRI - Alphabetical'!N32-'2017 MRI'!N32</f>
        <v>20</v>
      </c>
      <c r="P32" s="33">
        <f>'2020 MRI - Alphabetical'!O32-'2017 MRI'!O32</f>
        <v>2.9061292958297402E-2</v>
      </c>
      <c r="Q32" s="11">
        <f>'2020 MRI - Alphabetical'!P32-'2017 MRI'!P32</f>
        <v>-3.7172675521821644E-3</v>
      </c>
      <c r="R32" s="10">
        <f>'2020 MRI - Alphabetical'!Q32-'2017 MRI'!Q32</f>
        <v>-78</v>
      </c>
      <c r="S32" s="33">
        <f>'2020 MRI - Alphabetical'!R32-'2017 MRI'!R32</f>
        <v>-0.22400460222152221</v>
      </c>
      <c r="T32" s="12">
        <f>'2020 MRI - Alphabetical'!S32-'2017 MRI'!S32</f>
        <v>-2.3366802146913557E-2</v>
      </c>
      <c r="U32" s="10">
        <f>'2020 MRI - Alphabetical'!T32-'2017 MRI'!T32</f>
        <v>6</v>
      </c>
      <c r="V32" s="33">
        <f>'2020 MRI - Alphabetical'!U32-'2017 MRI'!U32</f>
        <v>4.2565904332197146E-3</v>
      </c>
      <c r="W32" s="11">
        <f>'2020 MRI - Alphabetical'!V32-'2017 MRI'!V32</f>
        <v>-3.5622119815668235E-3</v>
      </c>
      <c r="X32" s="10">
        <f>'2020 MRI - Alphabetical'!W32-'2017 MRI'!W32</f>
        <v>110</v>
      </c>
      <c r="Y32" s="33">
        <f>'2020 MRI - Alphabetical'!X32-'2017 MRI'!X32</f>
        <v>0.41394807054694349</v>
      </c>
      <c r="Z32" s="13">
        <f>'2020 MRI - Alphabetical'!Y32-'2017 MRI'!Y32</f>
        <v>25119</v>
      </c>
      <c r="AA32" s="10">
        <f>'2020 MRI - Alphabetical'!Z32-'2017 MRI'!Z32</f>
        <v>17</v>
      </c>
      <c r="AB32" s="33">
        <f>'2020 MRI - Alphabetical'!AA32-'2017 MRI'!AA32</f>
        <v>0.29692664573172423</v>
      </c>
      <c r="AC32" s="11">
        <f>'2020 MRI - Alphabetical'!AB32-'2017 MRI'!AB32</f>
        <v>-3.1000000000000014E-2</v>
      </c>
      <c r="AD32" s="10">
        <f>'2020 MRI - Alphabetical'!AC32-'2017 MRI'!AC32</f>
        <v>22</v>
      </c>
      <c r="AE32" s="33">
        <f>'2020 MRI - Alphabetical'!AD32-'2017 MRI'!AD32</f>
        <v>0.12526329591307905</v>
      </c>
      <c r="AF32" s="11">
        <f>'2020 MRI - Alphabetical'!AE32-'2017 MRI'!AE32</f>
        <v>1.3596584845250836E-2</v>
      </c>
      <c r="AG32" s="10">
        <f>'2020 MRI - Alphabetical'!AF32-'2017 MRI'!AF32</f>
        <v>0</v>
      </c>
      <c r="AH32" s="33">
        <f>'2020 MRI - Alphabetical'!AG32-'2017 MRI'!AG32</f>
        <v>-4.9268946815175463E-2</v>
      </c>
      <c r="AI32" s="14">
        <f>'2020 MRI - Alphabetical'!AH32-'2017 MRI'!AH32</f>
        <v>-1.5031835257389048E-2</v>
      </c>
      <c r="AJ32" s="10">
        <f>'2020 MRI - Alphabetical'!AI32-'2017 MRI'!AI32</f>
        <v>1</v>
      </c>
      <c r="AK32" s="33">
        <f>'2020 MRI - Alphabetical'!AJ32-'2017 MRI'!AJ32</f>
        <v>-0.1148376866769385</v>
      </c>
      <c r="AL32" s="13">
        <f>'2020 MRI - Alphabetical'!AK32-'2017 MRI'!AK32</f>
        <v>172498.2794570406</v>
      </c>
      <c r="AM32" s="38"/>
    </row>
    <row r="33" spans="1:39" x14ac:dyDescent="0.25">
      <c r="A33" t="s">
        <v>634</v>
      </c>
      <c r="B33" s="5" t="s">
        <v>249</v>
      </c>
      <c r="C33" s="6" t="s">
        <v>30</v>
      </c>
      <c r="D33" s="7" t="s">
        <v>20</v>
      </c>
      <c r="E33" s="8">
        <f>VLOOKUP(A33,'2017 MRI'!$A$7:$F$571,6,FALSE)</f>
        <v>29.049598682738186</v>
      </c>
      <c r="F33" s="36">
        <f>'2020 MRI - Alphabetical'!E33-'2017 MRI'!E33</f>
        <v>-0.6536004906638897</v>
      </c>
      <c r="G33" s="8">
        <f>'2020 MRI - Alphabetical'!F33-'2017 MRI'!F33</f>
        <v>3.0101340933422804</v>
      </c>
      <c r="H33" s="9">
        <f>'2020 MRI - Alphabetical'!G33-'2017 MRI'!G33</f>
        <v>-25</v>
      </c>
      <c r="I33" s="10">
        <f>'2020 MRI - Alphabetical'!H33-'2017 MRI'!H33</f>
        <v>130</v>
      </c>
      <c r="J33" s="33">
        <f>'2020 MRI - Alphabetical'!I33-'2017 MRI'!I33</f>
        <v>0.33278564255380272</v>
      </c>
      <c r="K33" s="11">
        <f>'2020 MRI - Alphabetical'!J33-'2017 MRI'!J33</f>
        <v>8.9103592494232942E-4</v>
      </c>
      <c r="L33" s="10">
        <f>'2020 MRI - Alphabetical'!K33-'2017 MRI'!K33</f>
        <v>14</v>
      </c>
      <c r="M33" s="33">
        <f>'2020 MRI - Alphabetical'!L33-'2017 MRI'!L33</f>
        <v>5.3808121448721324E-2</v>
      </c>
      <c r="N33" s="11">
        <f>'2020 MRI - Alphabetical'!M33-'2017 MRI'!M33</f>
        <v>3.4474890374808914E-4</v>
      </c>
      <c r="O33" s="10">
        <f>'2020 MRI - Alphabetical'!N33-'2017 MRI'!N33</f>
        <v>-16</v>
      </c>
      <c r="P33" s="33">
        <f>'2020 MRI - Alphabetical'!O33-'2017 MRI'!O33</f>
        <v>-0.18674058916908026</v>
      </c>
      <c r="Q33" s="11">
        <f>'2020 MRI - Alphabetical'!P33-'2017 MRI'!P33</f>
        <v>8.8716577540106784E-3</v>
      </c>
      <c r="R33" s="10">
        <f>'2020 MRI - Alphabetical'!Q33-'2017 MRI'!Q33</f>
        <v>27</v>
      </c>
      <c r="S33" s="33">
        <f>'2020 MRI - Alphabetical'!R33-'2017 MRI'!R33</f>
        <v>-4.0960842137290648E-2</v>
      </c>
      <c r="T33" s="12">
        <f>'2020 MRI - Alphabetical'!S33-'2017 MRI'!S33</f>
        <v>-0.71725671764608223</v>
      </c>
      <c r="U33" s="10">
        <f>'2020 MRI - Alphabetical'!T33-'2017 MRI'!T33</f>
        <v>-26</v>
      </c>
      <c r="V33" s="33">
        <f>'2020 MRI - Alphabetical'!U33-'2017 MRI'!U33</f>
        <v>-0.14929000695903957</v>
      </c>
      <c r="W33" s="11">
        <f>'2020 MRI - Alphabetical'!V33-'2017 MRI'!V33</f>
        <v>3.8889787119374686E-3</v>
      </c>
      <c r="X33" s="10">
        <f>'2020 MRI - Alphabetical'!W33-'2017 MRI'!W33</f>
        <v>-7</v>
      </c>
      <c r="Y33" s="33">
        <f>'2020 MRI - Alphabetical'!X33-'2017 MRI'!X33</f>
        <v>-4.7895344229869019E-2</v>
      </c>
      <c r="Z33" s="13">
        <f>'2020 MRI - Alphabetical'!Y33-'2017 MRI'!Y33</f>
        <v>8237</v>
      </c>
      <c r="AA33" s="10">
        <f>'2020 MRI - Alphabetical'!Z33-'2017 MRI'!Z33</f>
        <v>1</v>
      </c>
      <c r="AB33" s="33">
        <f>'2020 MRI - Alphabetical'!AA33-'2017 MRI'!AA33</f>
        <v>1.5374619022061692E-2</v>
      </c>
      <c r="AC33" s="11">
        <f>'2020 MRI - Alphabetical'!AB33-'2017 MRI'!AB33</f>
        <v>-2.1999999999999999E-2</v>
      </c>
      <c r="AD33" s="10">
        <f>'2020 MRI - Alphabetical'!AC33-'2017 MRI'!AC33</f>
        <v>-84</v>
      </c>
      <c r="AE33" s="33">
        <f>'2020 MRI - Alphabetical'!AD33-'2017 MRI'!AD33</f>
        <v>-0.34141053581277003</v>
      </c>
      <c r="AF33" s="11">
        <f>'2020 MRI - Alphabetical'!AE33-'2017 MRI'!AE33</f>
        <v>-1.0039301910127696E-2</v>
      </c>
      <c r="AG33" s="10">
        <f>'2020 MRI - Alphabetical'!AF33-'2017 MRI'!AF33</f>
        <v>-7</v>
      </c>
      <c r="AH33" s="33">
        <f>'2020 MRI - Alphabetical'!AG33-'2017 MRI'!AG33</f>
        <v>-3.9040748360606448E-3</v>
      </c>
      <c r="AI33" s="14">
        <f>'2020 MRI - Alphabetical'!AH33-'2017 MRI'!AH33</f>
        <v>6.1062785256487118E-3</v>
      </c>
      <c r="AJ33" s="10">
        <f>'2020 MRI - Alphabetical'!AI33-'2017 MRI'!AI33</f>
        <v>-4</v>
      </c>
      <c r="AK33" s="33">
        <f>'2020 MRI - Alphabetical'!AJ33-'2017 MRI'!AJ33</f>
        <v>6.5991453219303442E-3</v>
      </c>
      <c r="AL33" s="13">
        <f>'2020 MRI - Alphabetical'!AK33-'2017 MRI'!AK33</f>
        <v>4229.8705301408918</v>
      </c>
      <c r="AM33" s="38"/>
    </row>
    <row r="34" spans="1:39" x14ac:dyDescent="0.25">
      <c r="A34" t="s">
        <v>635</v>
      </c>
      <c r="B34" s="15" t="s">
        <v>496</v>
      </c>
      <c r="C34" s="16" t="s">
        <v>172</v>
      </c>
      <c r="D34" s="7" t="s">
        <v>39</v>
      </c>
      <c r="E34" s="8">
        <f>VLOOKUP(A34,'2017 MRI'!$A$7:$F$571,6,FALSE)</f>
        <v>15.084838939711947</v>
      </c>
      <c r="F34" s="36">
        <f>'2020 MRI - Alphabetical'!E34-'2017 MRI'!E34</f>
        <v>-0.86738648650787997</v>
      </c>
      <c r="G34" s="8">
        <f>'2020 MRI - Alphabetical'!F34-'2017 MRI'!F34</f>
        <v>1.9941312920890617</v>
      </c>
      <c r="H34" s="9">
        <f>'2020 MRI - Alphabetical'!G34-'2017 MRI'!G34</f>
        <v>-37</v>
      </c>
      <c r="I34" s="17">
        <f>'2020 MRI - Alphabetical'!H34-'2017 MRI'!H34</f>
        <v>-27</v>
      </c>
      <c r="J34" s="34">
        <f>'2020 MRI - Alphabetical'!I34-'2017 MRI'!I34</f>
        <v>-0.16074477178552635</v>
      </c>
      <c r="K34" s="18">
        <f>'2020 MRI - Alphabetical'!J34-'2017 MRI'!J34</f>
        <v>-2.2293893825525379E-2</v>
      </c>
      <c r="L34" s="17">
        <f>'2020 MRI - Alphabetical'!K34-'2017 MRI'!K34</f>
        <v>33</v>
      </c>
      <c r="M34" s="34">
        <f>'2020 MRI - Alphabetical'!L34-'2017 MRI'!L34</f>
        <v>0.14135255142996211</v>
      </c>
      <c r="N34" s="18">
        <f>'2020 MRI - Alphabetical'!M34-'2017 MRI'!M34</f>
        <v>-4.7144542895128372E-3</v>
      </c>
      <c r="O34" s="17">
        <f>'2020 MRI - Alphabetical'!N34-'2017 MRI'!N34</f>
        <v>40</v>
      </c>
      <c r="P34" s="34">
        <f>'2020 MRI - Alphabetical'!O34-'2017 MRI'!O34</f>
        <v>6.4351244074022151E-2</v>
      </c>
      <c r="Q34" s="18">
        <f>'2020 MRI - Alphabetical'!P34-'2017 MRI'!P34</f>
        <v>-6.0097426929802637E-3</v>
      </c>
      <c r="R34" s="17">
        <f>'2020 MRI - Alphabetical'!Q34-'2017 MRI'!Q34</f>
        <v>-23</v>
      </c>
      <c r="S34" s="34">
        <f>'2020 MRI - Alphabetical'!R34-'2017 MRI'!R34</f>
        <v>-0.24384936090692239</v>
      </c>
      <c r="T34" s="19">
        <f>'2020 MRI - Alphabetical'!S34-'2017 MRI'!S34</f>
        <v>-0.12134449702705982</v>
      </c>
      <c r="U34" s="17">
        <f>'2020 MRI - Alphabetical'!T34-'2017 MRI'!T34</f>
        <v>-153</v>
      </c>
      <c r="V34" s="33">
        <f>'2020 MRI - Alphabetical'!U34-'2017 MRI'!U34</f>
        <v>-0.46165849024640304</v>
      </c>
      <c r="W34" s="18">
        <f>'2020 MRI - Alphabetical'!V34-'2017 MRI'!V34</f>
        <v>2.6170910007562394E-2</v>
      </c>
      <c r="X34" s="17">
        <f>'2020 MRI - Alphabetical'!W34-'2017 MRI'!W34</f>
        <v>27</v>
      </c>
      <c r="Y34" s="34">
        <f>'2020 MRI - Alphabetical'!X34-'2017 MRI'!X34</f>
        <v>0.13925016384578692</v>
      </c>
      <c r="Z34" s="20">
        <f>'2020 MRI - Alphabetical'!Y34-'2017 MRI'!Y34</f>
        <v>20089</v>
      </c>
      <c r="AA34" s="17">
        <f>'2020 MRI - Alphabetical'!Z34-'2017 MRI'!Z34</f>
        <v>-30</v>
      </c>
      <c r="AB34" s="34">
        <f>'2020 MRI - Alphabetical'!AA34-'2017 MRI'!AA34</f>
        <v>-0.16324929411534883</v>
      </c>
      <c r="AC34" s="18">
        <f>'2020 MRI - Alphabetical'!AB34-'2017 MRI'!AB34</f>
        <v>-1.2000000000000004E-2</v>
      </c>
      <c r="AD34" s="17">
        <f>'2020 MRI - Alphabetical'!AC34-'2017 MRI'!AC34</f>
        <v>-44</v>
      </c>
      <c r="AE34" s="34">
        <f>'2020 MRI - Alphabetical'!AD34-'2017 MRI'!AD34</f>
        <v>-0.17414016353173456</v>
      </c>
      <c r="AF34" s="18">
        <f>'2020 MRI - Alphabetical'!AE34-'2017 MRI'!AE34</f>
        <v>-4.3499377334993428E-3</v>
      </c>
      <c r="AG34" s="17">
        <f>'2020 MRI - Alphabetical'!AF34-'2017 MRI'!AF34</f>
        <v>-5</v>
      </c>
      <c r="AH34" s="33">
        <f>'2020 MRI - Alphabetical'!AG34-'2017 MRI'!AG34</f>
        <v>-5.1132844880647399E-2</v>
      </c>
      <c r="AI34" s="21">
        <f>'2020 MRI - Alphabetical'!AH34-'2017 MRI'!AH34</f>
        <v>5.6481635982961187E-3</v>
      </c>
      <c r="AJ34" s="17">
        <f>'2020 MRI - Alphabetical'!AI34-'2017 MRI'!AI34</f>
        <v>-6</v>
      </c>
      <c r="AK34" s="34">
        <f>'2020 MRI - Alphabetical'!AJ34-'2017 MRI'!AJ34</f>
        <v>-4.183727727290866E-2</v>
      </c>
      <c r="AL34" s="20">
        <f>'2020 MRI - Alphabetical'!AK34-'2017 MRI'!AK34</f>
        <v>5324.7786017111503</v>
      </c>
      <c r="AM34" s="38"/>
    </row>
    <row r="35" spans="1:39" x14ac:dyDescent="0.25">
      <c r="A35" t="s">
        <v>636</v>
      </c>
      <c r="B35" s="5" t="s">
        <v>160</v>
      </c>
      <c r="C35" s="6" t="s">
        <v>41</v>
      </c>
      <c r="D35" s="7" t="s">
        <v>34</v>
      </c>
      <c r="E35" s="8">
        <f>VLOOKUP(A35,'2017 MRI'!$A$7:$F$571,6,FALSE)</f>
        <v>36.050719211748707</v>
      </c>
      <c r="F35" s="36">
        <f>'2020 MRI - Alphabetical'!E35-'2017 MRI'!E35</f>
        <v>3.8167386313281426E-4</v>
      </c>
      <c r="G35" s="8">
        <f>'2020 MRI - Alphabetical'!F35-'2017 MRI'!F35</f>
        <v>1.8151470643362586</v>
      </c>
      <c r="H35" s="9">
        <f>'2020 MRI - Alphabetical'!G35-'2017 MRI'!G35</f>
        <v>-3</v>
      </c>
      <c r="I35" s="10">
        <f>'2020 MRI - Alphabetical'!H35-'2017 MRI'!H35</f>
        <v>143</v>
      </c>
      <c r="J35" s="33">
        <f>'2020 MRI - Alphabetical'!I35-'2017 MRI'!I35</f>
        <v>0.37199525868320693</v>
      </c>
      <c r="K35" s="11">
        <f>'2020 MRI - Alphabetical'!J35-'2017 MRI'!J35</f>
        <v>7.1292095683881396E-3</v>
      </c>
      <c r="L35" s="10">
        <f>'2020 MRI - Alphabetical'!K35-'2017 MRI'!K35</f>
        <v>-113</v>
      </c>
      <c r="M35" s="33">
        <f>'2020 MRI - Alphabetical'!L35-'2017 MRI'!L35</f>
        <v>-0.39610413227194341</v>
      </c>
      <c r="N35" s="11">
        <f>'2020 MRI - Alphabetical'!M35-'2017 MRI'!M35</f>
        <v>2.3671706185867364E-2</v>
      </c>
      <c r="O35" s="10">
        <f>'2020 MRI - Alphabetical'!N35-'2017 MRI'!N35</f>
        <v>15</v>
      </c>
      <c r="P35" s="33">
        <f>'2020 MRI - Alphabetical'!O35-'2017 MRI'!O35</f>
        <v>9.3066886629688594E-2</v>
      </c>
      <c r="Q35" s="11">
        <f>'2020 MRI - Alphabetical'!P35-'2017 MRI'!P35</f>
        <v>-9.0479725870930977E-3</v>
      </c>
      <c r="R35" s="10">
        <f>'2020 MRI - Alphabetical'!Q35-'2017 MRI'!Q35</f>
        <v>86</v>
      </c>
      <c r="S35" s="33">
        <f>'2020 MRI - Alphabetical'!R35-'2017 MRI'!R35</f>
        <v>0.38332627777098838</v>
      </c>
      <c r="T35" s="12">
        <f>'2020 MRI - Alphabetical'!S35-'2017 MRI'!S35</f>
        <v>-2.0933562025276262</v>
      </c>
      <c r="U35" s="10">
        <f>'2020 MRI - Alphabetical'!T35-'2017 MRI'!T35</f>
        <v>-30</v>
      </c>
      <c r="V35" s="33">
        <f>'2020 MRI - Alphabetical'!U35-'2017 MRI'!U35</f>
        <v>-0.25393871114685612</v>
      </c>
      <c r="W35" s="11">
        <f>'2020 MRI - Alphabetical'!V35-'2017 MRI'!V35</f>
        <v>9.1275407206659054E-3</v>
      </c>
      <c r="X35" s="10">
        <f>'2020 MRI - Alphabetical'!W35-'2017 MRI'!W35</f>
        <v>-28</v>
      </c>
      <c r="Y35" s="33">
        <f>'2020 MRI - Alphabetical'!X35-'2017 MRI'!X35</f>
        <v>-9.9932629421774166E-2</v>
      </c>
      <c r="Z35" s="13">
        <f>'2020 MRI - Alphabetical'!Y35-'2017 MRI'!Y35</f>
        <v>5077</v>
      </c>
      <c r="AA35" s="10">
        <f>'2020 MRI - Alphabetical'!Z35-'2017 MRI'!Z35</f>
        <v>8</v>
      </c>
      <c r="AB35" s="33">
        <f>'2020 MRI - Alphabetical'!AA35-'2017 MRI'!AA35</f>
        <v>6.1165277056710043E-2</v>
      </c>
      <c r="AC35" s="11">
        <f>'2020 MRI - Alphabetical'!AB35-'2017 MRI'!AB35</f>
        <v>-2.4E-2</v>
      </c>
      <c r="AD35" s="10">
        <f>'2020 MRI - Alphabetical'!AC35-'2017 MRI'!AC35</f>
        <v>-18</v>
      </c>
      <c r="AE35" s="33">
        <f>'2020 MRI - Alphabetical'!AD35-'2017 MRI'!AD35</f>
        <v>-0.1689613005597228</v>
      </c>
      <c r="AF35" s="11">
        <f>'2020 MRI - Alphabetical'!AE35-'2017 MRI'!AE35</f>
        <v>5.5952544843503871E-3</v>
      </c>
      <c r="AG35" s="10">
        <f>'2020 MRI - Alphabetical'!AF35-'2017 MRI'!AF35</f>
        <v>-7</v>
      </c>
      <c r="AH35" s="33">
        <f>'2020 MRI - Alphabetical'!AG35-'2017 MRI'!AG35</f>
        <v>-5.1398724645351557E-2</v>
      </c>
      <c r="AI35" s="14">
        <f>'2020 MRI - Alphabetical'!AH35-'2017 MRI'!AH35</f>
        <v>0.15411205222425028</v>
      </c>
      <c r="AJ35" s="10">
        <f>'2020 MRI - Alphabetical'!AI35-'2017 MRI'!AI35</f>
        <v>18</v>
      </c>
      <c r="AK35" s="33">
        <f>'2020 MRI - Alphabetical'!AJ35-'2017 MRI'!AJ35</f>
        <v>1.8131092370481439E-2</v>
      </c>
      <c r="AL35" s="13">
        <f>'2020 MRI - Alphabetical'!AK35-'2017 MRI'!AK35</f>
        <v>11667.343326844566</v>
      </c>
      <c r="AM35" s="38">
        <v>1</v>
      </c>
    </row>
    <row r="36" spans="1:39" x14ac:dyDescent="0.25">
      <c r="A36" t="s">
        <v>637</v>
      </c>
      <c r="B36" s="5" t="s">
        <v>123</v>
      </c>
      <c r="C36" s="6" t="s">
        <v>19</v>
      </c>
      <c r="D36" s="7" t="s">
        <v>20</v>
      </c>
      <c r="E36" s="8">
        <f>VLOOKUP(A36,'2017 MRI'!$A$7:$F$571,6,FALSE)</f>
        <v>40.156462187404443</v>
      </c>
      <c r="F36" s="36">
        <f>'2020 MRI - Alphabetical'!E36-'2017 MRI'!E36</f>
        <v>-0.38361656636053354</v>
      </c>
      <c r="G36" s="8">
        <f>'2020 MRI - Alphabetical'!F36-'2017 MRI'!F36</f>
        <v>3.5066748040565159</v>
      </c>
      <c r="H36" s="9">
        <f>'2020 MRI - Alphabetical'!G36-'2017 MRI'!G36</f>
        <v>-10</v>
      </c>
      <c r="I36" s="10">
        <f>'2020 MRI - Alphabetical'!H36-'2017 MRI'!H36</f>
        <v>27</v>
      </c>
      <c r="J36" s="33">
        <f>'2020 MRI - Alphabetical'!I36-'2017 MRI'!I36</f>
        <v>2.4928956043736739E-2</v>
      </c>
      <c r="K36" s="11">
        <f>'2020 MRI - Alphabetical'!J36-'2017 MRI'!J36</f>
        <v>-8.0319451091944716E-3</v>
      </c>
      <c r="L36" s="10">
        <f>'2020 MRI - Alphabetical'!K36-'2017 MRI'!K36</f>
        <v>-14</v>
      </c>
      <c r="M36" s="33">
        <f>'2020 MRI - Alphabetical'!L36-'2017 MRI'!L36</f>
        <v>-5.5816919949261468E-2</v>
      </c>
      <c r="N36" s="11">
        <f>'2020 MRI - Alphabetical'!M36-'2017 MRI'!M36</f>
        <v>5.4644425454348222E-3</v>
      </c>
      <c r="O36" s="10">
        <f>'2020 MRI - Alphabetical'!N36-'2017 MRI'!N36</f>
        <v>9</v>
      </c>
      <c r="P36" s="33">
        <f>'2020 MRI - Alphabetical'!O36-'2017 MRI'!O36</f>
        <v>4.2288591413170651E-2</v>
      </c>
      <c r="Q36" s="11">
        <f>'2020 MRI - Alphabetical'!P36-'2017 MRI'!P36</f>
        <v>-5.7959927140255191E-3</v>
      </c>
      <c r="R36" s="10">
        <f>'2020 MRI - Alphabetical'!Q36-'2017 MRI'!Q36</f>
        <v>12</v>
      </c>
      <c r="S36" s="33">
        <f>'2020 MRI - Alphabetical'!R36-'2017 MRI'!R36</f>
        <v>0.51217928652627909</v>
      </c>
      <c r="T36" s="12">
        <f>'2020 MRI - Alphabetical'!S36-'2017 MRI'!S36</f>
        <v>-2.2493783989779539</v>
      </c>
      <c r="U36" s="10">
        <f>'2020 MRI - Alphabetical'!T36-'2017 MRI'!T36</f>
        <v>-18</v>
      </c>
      <c r="V36" s="33">
        <f>'2020 MRI - Alphabetical'!U36-'2017 MRI'!U36</f>
        <v>-0.30675895865797309</v>
      </c>
      <c r="W36" s="11">
        <f>'2020 MRI - Alphabetical'!V36-'2017 MRI'!V36</f>
        <v>8.6109209024668454E-3</v>
      </c>
      <c r="X36" s="10">
        <f>'2020 MRI - Alphabetical'!W36-'2017 MRI'!W36</f>
        <v>7</v>
      </c>
      <c r="Y36" s="33">
        <f>'2020 MRI - Alphabetical'!X36-'2017 MRI'!X36</f>
        <v>8.3997032510799707E-2</v>
      </c>
      <c r="Z36" s="13">
        <f>'2020 MRI - Alphabetical'!Y36-'2017 MRI'!Y36</f>
        <v>8862</v>
      </c>
      <c r="AA36" s="10">
        <f>'2020 MRI - Alphabetical'!Z36-'2017 MRI'!Z36</f>
        <v>25</v>
      </c>
      <c r="AB36" s="33">
        <f>'2020 MRI - Alphabetical'!AA36-'2017 MRI'!AA36</f>
        <v>0.15728531212718827</v>
      </c>
      <c r="AC36" s="11">
        <f>'2020 MRI - Alphabetical'!AB36-'2017 MRI'!AB36</f>
        <v>-2.6000000000000002E-2</v>
      </c>
      <c r="AD36" s="10">
        <f>'2020 MRI - Alphabetical'!AC36-'2017 MRI'!AC36</f>
        <v>-95</v>
      </c>
      <c r="AE36" s="33">
        <f>'2020 MRI - Alphabetical'!AD36-'2017 MRI'!AD36</f>
        <v>-0.87402148235888566</v>
      </c>
      <c r="AF36" s="11">
        <f>'2020 MRI - Alphabetical'!AE36-'2017 MRI'!AE36</f>
        <v>-3.8743354277428699E-2</v>
      </c>
      <c r="AG36" s="10">
        <f>'2020 MRI - Alphabetical'!AF36-'2017 MRI'!AF36</f>
        <v>2</v>
      </c>
      <c r="AH36" s="33">
        <f>'2020 MRI - Alphabetical'!AG36-'2017 MRI'!AG36</f>
        <v>3.1426783962126725E-2</v>
      </c>
      <c r="AI36" s="14">
        <f>'2020 MRI - Alphabetical'!AH36-'2017 MRI'!AH36</f>
        <v>7.7936733175979711E-2</v>
      </c>
      <c r="AJ36" s="10">
        <f>'2020 MRI - Alphabetical'!AI36-'2017 MRI'!AI36</f>
        <v>-2</v>
      </c>
      <c r="AK36" s="33">
        <f>'2020 MRI - Alphabetical'!AJ36-'2017 MRI'!AJ36</f>
        <v>5.1157882589507042E-3</v>
      </c>
      <c r="AL36" s="13">
        <f>'2020 MRI - Alphabetical'!AK36-'2017 MRI'!AK36</f>
        <v>1535.7375995970651</v>
      </c>
      <c r="AM36" s="38"/>
    </row>
    <row r="37" spans="1:39" x14ac:dyDescent="0.25">
      <c r="A37" t="s">
        <v>638</v>
      </c>
      <c r="B37" s="5" t="s">
        <v>266</v>
      </c>
      <c r="C37" s="6" t="s">
        <v>54</v>
      </c>
      <c r="D37" s="7" t="s">
        <v>39</v>
      </c>
      <c r="E37" s="8">
        <f>VLOOKUP(A37,'2017 MRI'!$A$7:$F$571,6,FALSE)</f>
        <v>27.932779250937767</v>
      </c>
      <c r="F37" s="36">
        <f>'2020 MRI - Alphabetical'!E37-'2017 MRI'!E37</f>
        <v>-0.24193969623776823</v>
      </c>
      <c r="G37" s="8">
        <f>'2020 MRI - Alphabetical'!F37-'2017 MRI'!F37</f>
        <v>1.5924651516197308</v>
      </c>
      <c r="H37" s="9">
        <f>'2020 MRI - Alphabetical'!G37-'2017 MRI'!G37</f>
        <v>-12</v>
      </c>
      <c r="I37" s="10">
        <f>'2020 MRI - Alphabetical'!H37-'2017 MRI'!H37</f>
        <v>12</v>
      </c>
      <c r="J37" s="33">
        <f>'2020 MRI - Alphabetical'!I37-'2017 MRI'!I37</f>
        <v>-3.4706849152083108E-2</v>
      </c>
      <c r="K37" s="11">
        <f>'2020 MRI - Alphabetical'!J37-'2017 MRI'!J37</f>
        <v>-3.5108542995032632E-3</v>
      </c>
      <c r="L37" s="10">
        <f>'2020 MRI - Alphabetical'!K37-'2017 MRI'!K37</f>
        <v>25</v>
      </c>
      <c r="M37" s="33">
        <f>'2020 MRI - Alphabetical'!L37-'2017 MRI'!L37</f>
        <v>5.1340309608447016E-2</v>
      </c>
      <c r="N37" s="11">
        <f>'2020 MRI - Alphabetical'!M37-'2017 MRI'!M37</f>
        <v>-3.6466244705257722E-4</v>
      </c>
      <c r="O37" s="10">
        <f>'2020 MRI - Alphabetical'!N37-'2017 MRI'!N37</f>
        <v>-57</v>
      </c>
      <c r="P37" s="33">
        <f>'2020 MRI - Alphabetical'!O37-'2017 MRI'!O37</f>
        <v>-0.20237064189970683</v>
      </c>
      <c r="Q37" s="11">
        <f>'2020 MRI - Alphabetical'!P37-'2017 MRI'!P37</f>
        <v>1.0634304207119742E-2</v>
      </c>
      <c r="R37" s="10">
        <f>'2020 MRI - Alphabetical'!Q37-'2017 MRI'!Q37</f>
        <v>124</v>
      </c>
      <c r="S37" s="33">
        <f>'2020 MRI - Alphabetical'!R37-'2017 MRI'!R37</f>
        <v>4.0914196609632941E-2</v>
      </c>
      <c r="T37" s="12">
        <f>'2020 MRI - Alphabetical'!S37-'2017 MRI'!S37</f>
        <v>-1.0451475450414611</v>
      </c>
      <c r="U37" s="10">
        <f>'2020 MRI - Alphabetical'!T37-'2017 MRI'!T37</f>
        <v>-65</v>
      </c>
      <c r="V37" s="33">
        <f>'2020 MRI - Alphabetical'!U37-'2017 MRI'!U37</f>
        <v>-0.47571389012700055</v>
      </c>
      <c r="W37" s="11">
        <f>'2020 MRI - Alphabetical'!V37-'2017 MRI'!V37</f>
        <v>2.2310099573257483E-2</v>
      </c>
      <c r="X37" s="10">
        <f>'2020 MRI - Alphabetical'!W37-'2017 MRI'!W37</f>
        <v>131</v>
      </c>
      <c r="Y37" s="33">
        <f>'2020 MRI - Alphabetical'!X37-'2017 MRI'!X37</f>
        <v>0.48057084926528093</v>
      </c>
      <c r="Z37" s="13">
        <f>'2020 MRI - Alphabetical'!Y37-'2017 MRI'!Y37</f>
        <v>25556</v>
      </c>
      <c r="AA37" s="10">
        <f>'2020 MRI - Alphabetical'!Z37-'2017 MRI'!Z37</f>
        <v>-43</v>
      </c>
      <c r="AB37" s="33">
        <f>'2020 MRI - Alphabetical'!AA37-'2017 MRI'!AA37</f>
        <v>-0.14943140310038883</v>
      </c>
      <c r="AC37" s="11">
        <f>'2020 MRI - Alphabetical'!AB37-'2017 MRI'!AB37</f>
        <v>-1.6999999999999994E-2</v>
      </c>
      <c r="AD37" s="10">
        <f>'2020 MRI - Alphabetical'!AC37-'2017 MRI'!AC37</f>
        <v>21</v>
      </c>
      <c r="AE37" s="33">
        <f>'2020 MRI - Alphabetical'!AD37-'2017 MRI'!AD37</f>
        <v>4.2136847709530439E-2</v>
      </c>
      <c r="AF37" s="11">
        <f>'2020 MRI - Alphabetical'!AE37-'2017 MRI'!AE37</f>
        <v>1.3737890448166534E-2</v>
      </c>
      <c r="AG37" s="10">
        <f>'2020 MRI - Alphabetical'!AF37-'2017 MRI'!AF37</f>
        <v>1</v>
      </c>
      <c r="AH37" s="33">
        <f>'2020 MRI - Alphabetical'!AG37-'2017 MRI'!AG37</f>
        <v>3.5657468001392578E-2</v>
      </c>
      <c r="AI37" s="14">
        <f>'2020 MRI - Alphabetical'!AH37-'2017 MRI'!AH37</f>
        <v>-9.4603349613920917E-2</v>
      </c>
      <c r="AJ37" s="10">
        <f>'2020 MRI - Alphabetical'!AI37-'2017 MRI'!AI37</f>
        <v>19</v>
      </c>
      <c r="AK37" s="33">
        <f>'2020 MRI - Alphabetical'!AJ37-'2017 MRI'!AJ37</f>
        <v>3.552645276177778E-2</v>
      </c>
      <c r="AL37" s="13">
        <f>'2020 MRI - Alphabetical'!AK37-'2017 MRI'!AK37</f>
        <v>53780.640576812322</v>
      </c>
      <c r="AM37" s="38"/>
    </row>
    <row r="38" spans="1:39" x14ac:dyDescent="0.25">
      <c r="A38" t="s">
        <v>639</v>
      </c>
      <c r="B38" s="5" t="s">
        <v>185</v>
      </c>
      <c r="C38" s="6" t="s">
        <v>63</v>
      </c>
      <c r="D38" s="7" t="s">
        <v>34</v>
      </c>
      <c r="E38" s="8">
        <f>VLOOKUP(A38,'2017 MRI'!$A$7:$F$571,6,FALSE)</f>
        <v>34.003168744801009</v>
      </c>
      <c r="F38" s="36">
        <f>'2020 MRI - Alphabetical'!E38-'2017 MRI'!E38</f>
        <v>-2.6137882331440627</v>
      </c>
      <c r="G38" s="8">
        <f>'2020 MRI - Alphabetical'!F38-'2017 MRI'!F38</f>
        <v>9.7166952104499558</v>
      </c>
      <c r="H38" s="9">
        <f>'2020 MRI - Alphabetical'!G38-'2017 MRI'!G38</f>
        <v>-72</v>
      </c>
      <c r="I38" s="10">
        <f>'2020 MRI - Alphabetical'!H38-'2017 MRI'!H38</f>
        <v>34</v>
      </c>
      <c r="J38" s="33">
        <f>'2020 MRI - Alphabetical'!I38-'2017 MRI'!I38</f>
        <v>0.18544126411608419</v>
      </c>
      <c r="K38" s="11">
        <f>'2020 MRI - Alphabetical'!J38-'2017 MRI'!J38</f>
        <v>1.8130930056076133E-2</v>
      </c>
      <c r="L38" s="10">
        <f>'2020 MRI - Alphabetical'!K38-'2017 MRI'!K38</f>
        <v>-66</v>
      </c>
      <c r="M38" s="33">
        <f>'2020 MRI - Alphabetical'!L38-'2017 MRI'!L38</f>
        <v>-0.67264302014621791</v>
      </c>
      <c r="N38" s="11">
        <f>'2020 MRI - Alphabetical'!M38-'2017 MRI'!M38</f>
        <v>3.7681400892219205E-2</v>
      </c>
      <c r="O38" s="10">
        <f>'2020 MRI - Alphabetical'!N38-'2017 MRI'!N38</f>
        <v>-58</v>
      </c>
      <c r="P38" s="33">
        <f>'2020 MRI - Alphabetical'!O38-'2017 MRI'!O38</f>
        <v>-1.4959206526160778</v>
      </c>
      <c r="Q38" s="11">
        <f>'2020 MRI - Alphabetical'!P38-'2017 MRI'!P38</f>
        <v>9.2164118246687049E-2</v>
      </c>
      <c r="R38" s="10">
        <f>'2020 MRI - Alphabetical'!Q38-'2017 MRI'!Q38</f>
        <v>-40</v>
      </c>
      <c r="S38" s="33">
        <f>'2020 MRI - Alphabetical'!R38-'2017 MRI'!R38</f>
        <v>-0.12408612967626752</v>
      </c>
      <c r="T38" s="12">
        <f>'2020 MRI - Alphabetical'!S38-'2017 MRI'!S38</f>
        <v>-0.36980304280953247</v>
      </c>
      <c r="U38" s="10">
        <f>'2020 MRI - Alphabetical'!T38-'2017 MRI'!T38</f>
        <v>-46</v>
      </c>
      <c r="V38" s="33">
        <f>'2020 MRI - Alphabetical'!U38-'2017 MRI'!U38</f>
        <v>-0.25792396285280167</v>
      </c>
      <c r="W38" s="11">
        <f>'2020 MRI - Alphabetical'!V38-'2017 MRI'!V38</f>
        <v>1.0594594594594595E-2</v>
      </c>
      <c r="X38" s="10">
        <f>'2020 MRI - Alphabetical'!W38-'2017 MRI'!W38</f>
        <v>-26</v>
      </c>
      <c r="Y38" s="33">
        <f>'2020 MRI - Alphabetical'!X38-'2017 MRI'!X38</f>
        <v>-0.10643426374252984</v>
      </c>
      <c r="Z38" s="13">
        <f>'2020 MRI - Alphabetical'!Y38-'2017 MRI'!Y38</f>
        <v>3029</v>
      </c>
      <c r="AA38" s="10">
        <f>'2020 MRI - Alphabetical'!Z38-'2017 MRI'!Z38</f>
        <v>-63</v>
      </c>
      <c r="AB38" s="33">
        <f>'2020 MRI - Alphabetical'!AA38-'2017 MRI'!AA38</f>
        <v>-0.27298548618937291</v>
      </c>
      <c r="AC38" s="11">
        <f>'2020 MRI - Alphabetical'!AB38-'2017 MRI'!AB38</f>
        <v>-1.5999999999999993E-2</v>
      </c>
      <c r="AD38" s="10">
        <f>'2020 MRI - Alphabetical'!AC38-'2017 MRI'!AC38</f>
        <v>-57</v>
      </c>
      <c r="AE38" s="33">
        <f>'2020 MRI - Alphabetical'!AD38-'2017 MRI'!AD38</f>
        <v>-0.27255789156825266</v>
      </c>
      <c r="AF38" s="11">
        <f>'2020 MRI - Alphabetical'!AE38-'2017 MRI'!AE38</f>
        <v>-4.6352128883774268E-3</v>
      </c>
      <c r="AG38" s="10">
        <f>'2020 MRI - Alphabetical'!AF38-'2017 MRI'!AF38</f>
        <v>14</v>
      </c>
      <c r="AH38" s="33">
        <f>'2020 MRI - Alphabetical'!AG38-'2017 MRI'!AG38</f>
        <v>0.14278757057086477</v>
      </c>
      <c r="AI38" s="14">
        <f>'2020 MRI - Alphabetical'!AH38-'2017 MRI'!AH38</f>
        <v>-4.0369009761567654E-2</v>
      </c>
      <c r="AJ38" s="10">
        <f>'2020 MRI - Alphabetical'!AI38-'2017 MRI'!AI38</f>
        <v>2</v>
      </c>
      <c r="AK38" s="33">
        <f>'2020 MRI - Alphabetical'!AJ38-'2017 MRI'!AJ38</f>
        <v>8.8947994642280537E-3</v>
      </c>
      <c r="AL38" s="13">
        <f>'2020 MRI - Alphabetical'!AK38-'2017 MRI'!AK38</f>
        <v>4656.6316250949021</v>
      </c>
      <c r="AM38" s="38"/>
    </row>
    <row r="39" spans="1:39" x14ac:dyDescent="0.25">
      <c r="A39" t="s">
        <v>640</v>
      </c>
      <c r="B39" s="5" t="s">
        <v>295</v>
      </c>
      <c r="C39" s="6" t="s">
        <v>93</v>
      </c>
      <c r="D39" s="7" t="s">
        <v>34</v>
      </c>
      <c r="E39" s="8">
        <f>VLOOKUP(A39,'2017 MRI'!$A$7:$F$571,6,FALSE)</f>
        <v>25.578389614867096</v>
      </c>
      <c r="F39" s="36">
        <f>'2020 MRI - Alphabetical'!E39-'2017 MRI'!E39</f>
        <v>0.27604733681156679</v>
      </c>
      <c r="G39" s="8">
        <f>'2020 MRI - Alphabetical'!F39-'2017 MRI'!F39</f>
        <v>-0.30570917956249843</v>
      </c>
      <c r="H39" s="9">
        <f>'2020 MRI - Alphabetical'!G39-'2017 MRI'!G39</f>
        <v>31</v>
      </c>
      <c r="I39" s="10">
        <f>'2020 MRI - Alphabetical'!H39-'2017 MRI'!H39</f>
        <v>27</v>
      </c>
      <c r="J39" s="33">
        <f>'2020 MRI - Alphabetical'!I39-'2017 MRI'!I39</f>
        <v>9.7008507537983679E-2</v>
      </c>
      <c r="K39" s="11">
        <f>'2020 MRI - Alphabetical'!J39-'2017 MRI'!J39</f>
        <v>-1.9839859628272949E-2</v>
      </c>
      <c r="L39" s="10">
        <f>'2020 MRI - Alphabetical'!K39-'2017 MRI'!K39</f>
        <v>74</v>
      </c>
      <c r="M39" s="33">
        <f>'2020 MRI - Alphabetical'!L39-'2017 MRI'!L39</f>
        <v>0.22997384122275999</v>
      </c>
      <c r="N39" s="11">
        <f>'2020 MRI - Alphabetical'!M39-'2017 MRI'!M39</f>
        <v>-8.7235932280716674E-3</v>
      </c>
      <c r="O39" s="10">
        <f>'2020 MRI - Alphabetical'!N39-'2017 MRI'!N39</f>
        <v>-31</v>
      </c>
      <c r="P39" s="33">
        <f>'2020 MRI - Alphabetical'!O39-'2017 MRI'!O39</f>
        <v>-0.14395664610829498</v>
      </c>
      <c r="Q39" s="11">
        <f>'2020 MRI - Alphabetical'!P39-'2017 MRI'!P39</f>
        <v>6.6340263805052535E-3</v>
      </c>
      <c r="R39" s="10">
        <f>'2020 MRI - Alphabetical'!Q39-'2017 MRI'!Q39</f>
        <v>59</v>
      </c>
      <c r="S39" s="33">
        <f>'2020 MRI - Alphabetical'!R39-'2017 MRI'!R39</f>
        <v>-0.1361101676682544</v>
      </c>
      <c r="T39" s="12">
        <f>'2020 MRI - Alphabetical'!S39-'2017 MRI'!S39</f>
        <v>-0.46987736936352092</v>
      </c>
      <c r="U39" s="10">
        <f>'2020 MRI - Alphabetical'!T39-'2017 MRI'!T39</f>
        <v>31</v>
      </c>
      <c r="V39" s="33">
        <f>'2020 MRI - Alphabetical'!U39-'2017 MRI'!U39</f>
        <v>8.4595522894950204E-2</v>
      </c>
      <c r="W39" s="11">
        <f>'2020 MRI - Alphabetical'!V39-'2017 MRI'!V39</f>
        <v>-8.8535418112738878E-3</v>
      </c>
      <c r="X39" s="10">
        <f>'2020 MRI - Alphabetical'!W39-'2017 MRI'!W39</f>
        <v>39</v>
      </c>
      <c r="Y39" s="33">
        <f>'2020 MRI - Alphabetical'!X39-'2017 MRI'!X39</f>
        <v>0.16103534943380088</v>
      </c>
      <c r="Z39" s="13">
        <f>'2020 MRI - Alphabetical'!Y39-'2017 MRI'!Y39</f>
        <v>17335</v>
      </c>
      <c r="AA39" s="10">
        <f>'2020 MRI - Alphabetical'!Z39-'2017 MRI'!Z39</f>
        <v>-18</v>
      </c>
      <c r="AB39" s="33">
        <f>'2020 MRI - Alphabetical'!AA39-'2017 MRI'!AA39</f>
        <v>-6.939861854546181E-2</v>
      </c>
      <c r="AC39" s="11">
        <f>'2020 MRI - Alphabetical'!AB39-'2017 MRI'!AB39</f>
        <v>-1.4999999999999999E-2</v>
      </c>
      <c r="AD39" s="10">
        <f>'2020 MRI - Alphabetical'!AC39-'2017 MRI'!AC39</f>
        <v>45</v>
      </c>
      <c r="AE39" s="33">
        <f>'2020 MRI - Alphabetical'!AD39-'2017 MRI'!AD39</f>
        <v>0.22595064296674419</v>
      </c>
      <c r="AF39" s="11">
        <f>'2020 MRI - Alphabetical'!AE39-'2017 MRI'!AE39</f>
        <v>2.6649575405783055E-2</v>
      </c>
      <c r="AG39" s="10">
        <f>'2020 MRI - Alphabetical'!AF39-'2017 MRI'!AF39</f>
        <v>62</v>
      </c>
      <c r="AH39" s="33">
        <f>'2020 MRI - Alphabetical'!AG39-'2017 MRI'!AG39</f>
        <v>0.26796499718203548</v>
      </c>
      <c r="AI39" s="14">
        <f>'2020 MRI - Alphabetical'!AH39-'2017 MRI'!AH39</f>
        <v>-0.23549488048984379</v>
      </c>
      <c r="AJ39" s="10">
        <f>'2020 MRI - Alphabetical'!AI39-'2017 MRI'!AI39</f>
        <v>36</v>
      </c>
      <c r="AK39" s="33">
        <f>'2020 MRI - Alphabetical'!AJ39-'2017 MRI'!AJ39</f>
        <v>2.0777669409550753E-2</v>
      </c>
      <c r="AL39" s="13">
        <f>'2020 MRI - Alphabetical'!AK39-'2017 MRI'!AK39</f>
        <v>17281.775690219554</v>
      </c>
      <c r="AM39" s="38">
        <v>1</v>
      </c>
    </row>
    <row r="40" spans="1:39" ht="22.5" x14ac:dyDescent="0.25">
      <c r="A40" t="s">
        <v>641</v>
      </c>
      <c r="B40" s="5" t="s">
        <v>549</v>
      </c>
      <c r="C40" s="6" t="s">
        <v>61</v>
      </c>
      <c r="D40" s="7" t="s">
        <v>39</v>
      </c>
      <c r="E40" s="8">
        <f>VLOOKUP(A40,'2017 MRI'!$A$7:$F$571,6,FALSE)</f>
        <v>11.180383821167496</v>
      </c>
      <c r="F40" s="36">
        <f>'2020 MRI - Alphabetical'!E40-'2017 MRI'!E40</f>
        <v>0.29165307028742138</v>
      </c>
      <c r="G40" s="8">
        <f>'2020 MRI - Alphabetical'!F40-'2017 MRI'!F40</f>
        <v>-2.0889070885018484</v>
      </c>
      <c r="H40" s="9">
        <f>'2020 MRI - Alphabetical'!G40-'2017 MRI'!G40</f>
        <v>20</v>
      </c>
      <c r="I40" s="10">
        <f>'2020 MRI - Alphabetical'!H40-'2017 MRI'!H40</f>
        <v>88</v>
      </c>
      <c r="J40" s="33">
        <f>'2020 MRI - Alphabetical'!I40-'2017 MRI'!I40</f>
        <v>0.1889670535613657</v>
      </c>
      <c r="K40" s="11">
        <f>'2020 MRI - Alphabetical'!J40-'2017 MRI'!J40</f>
        <v>-8.5389475471815413E-3</v>
      </c>
      <c r="L40" s="10">
        <f>'2020 MRI - Alphabetical'!K40-'2017 MRI'!K40</f>
        <v>2</v>
      </c>
      <c r="M40" s="33">
        <f>'2020 MRI - Alphabetical'!L40-'2017 MRI'!L40</f>
        <v>4.1086843344086188E-2</v>
      </c>
      <c r="N40" s="11">
        <f>'2020 MRI - Alphabetical'!M40-'2017 MRI'!M40</f>
        <v>9.6943554887480438E-4</v>
      </c>
      <c r="O40" s="10">
        <f>'2020 MRI - Alphabetical'!N40-'2017 MRI'!N40</f>
        <v>6</v>
      </c>
      <c r="P40" s="33">
        <f>'2020 MRI - Alphabetical'!O40-'2017 MRI'!O40</f>
        <v>2.1404036947131222E-2</v>
      </c>
      <c r="Q40" s="11">
        <f>'2020 MRI - Alphabetical'!P40-'2017 MRI'!P40</f>
        <v>-3.0000000000000001E-3</v>
      </c>
      <c r="R40" s="10">
        <f>'2020 MRI - Alphabetical'!Q40-'2017 MRI'!Q40</f>
        <v>-62</v>
      </c>
      <c r="S40" s="33">
        <f>'2020 MRI - Alphabetical'!R40-'2017 MRI'!R40</f>
        <v>-0.26753840397593964</v>
      </c>
      <c r="T40" s="12">
        <f>'2020 MRI - Alphabetical'!S40-'2017 MRI'!S40</f>
        <v>3.0819315428220473E-3</v>
      </c>
      <c r="U40" s="10">
        <f>'2020 MRI - Alphabetical'!T40-'2017 MRI'!T40</f>
        <v>100</v>
      </c>
      <c r="V40" s="33">
        <f>'2020 MRI - Alphabetical'!U40-'2017 MRI'!U40</f>
        <v>0.38179195688137335</v>
      </c>
      <c r="W40" s="11">
        <f>'2020 MRI - Alphabetical'!V40-'2017 MRI'!V40</f>
        <v>-2.2846153846153849E-2</v>
      </c>
      <c r="X40" s="10">
        <f>'2020 MRI - Alphabetical'!W40-'2017 MRI'!W40</f>
        <v>19</v>
      </c>
      <c r="Y40" s="33">
        <f>'2020 MRI - Alphabetical'!X40-'2017 MRI'!X40</f>
        <v>0.55914704813982063</v>
      </c>
      <c r="Z40" s="13">
        <f>'2020 MRI - Alphabetical'!Y40-'2017 MRI'!Y40</f>
        <v>43904</v>
      </c>
      <c r="AA40" s="10">
        <f>'2020 MRI - Alphabetical'!Z40-'2017 MRI'!Z40</f>
        <v>-30</v>
      </c>
      <c r="AB40" s="33">
        <f>'2020 MRI - Alphabetical'!AA40-'2017 MRI'!AA40</f>
        <v>-0.16324929411534883</v>
      </c>
      <c r="AC40" s="11">
        <f>'2020 MRI - Alphabetical'!AB40-'2017 MRI'!AB40</f>
        <v>-1.2000000000000004E-2</v>
      </c>
      <c r="AD40" s="10">
        <f>'2020 MRI - Alphabetical'!AC40-'2017 MRI'!AC40</f>
        <v>-82</v>
      </c>
      <c r="AE40" s="33">
        <f>'2020 MRI - Alphabetical'!AD40-'2017 MRI'!AD40</f>
        <v>-0.28673368623911455</v>
      </c>
      <c r="AF40" s="11">
        <f>'2020 MRI - Alphabetical'!AE40-'2017 MRI'!AE40</f>
        <v>-9.772827525363903E-3</v>
      </c>
      <c r="AG40" s="10">
        <f>'2020 MRI - Alphabetical'!AF40-'2017 MRI'!AF40</f>
        <v>-12</v>
      </c>
      <c r="AH40" s="33">
        <f>'2020 MRI - Alphabetical'!AG40-'2017 MRI'!AG40</f>
        <v>-2.5049095816643552E-2</v>
      </c>
      <c r="AI40" s="14">
        <f>'2020 MRI - Alphabetical'!AH40-'2017 MRI'!AH40</f>
        <v>3.211596216639423E-2</v>
      </c>
      <c r="AJ40" s="10">
        <f>'2020 MRI - Alphabetical'!AI40-'2017 MRI'!AI40</f>
        <v>3</v>
      </c>
      <c r="AK40" s="33">
        <f>'2020 MRI - Alphabetical'!AJ40-'2017 MRI'!AJ40</f>
        <v>-1.7679150490808593E-2</v>
      </c>
      <c r="AL40" s="13">
        <f>'2020 MRI - Alphabetical'!AK40-'2017 MRI'!AK40</f>
        <v>13150.078861552378</v>
      </c>
      <c r="AM40" s="38"/>
    </row>
    <row r="41" spans="1:39" x14ac:dyDescent="0.25">
      <c r="A41" t="s">
        <v>642</v>
      </c>
      <c r="B41" s="5" t="s">
        <v>179</v>
      </c>
      <c r="C41" s="6" t="s">
        <v>30</v>
      </c>
      <c r="D41" s="7" t="s">
        <v>20</v>
      </c>
      <c r="E41" s="8">
        <f>VLOOKUP(A41,'2017 MRI'!$A$7:$F$571,6,FALSE)</f>
        <v>34.48208821110692</v>
      </c>
      <c r="F41" s="36">
        <f>'2020 MRI - Alphabetical'!E41-'2017 MRI'!E41</f>
        <v>-5.7382673222047487E-2</v>
      </c>
      <c r="G41" s="8">
        <f>'2020 MRI - Alphabetical'!F41-'2017 MRI'!F41</f>
        <v>1.8062192617964214</v>
      </c>
      <c r="H41" s="9">
        <f>'2020 MRI - Alphabetical'!G41-'2017 MRI'!G41</f>
        <v>0</v>
      </c>
      <c r="I41" s="10">
        <f>'2020 MRI - Alphabetical'!H41-'2017 MRI'!H41</f>
        <v>164</v>
      </c>
      <c r="J41" s="33">
        <f>'2020 MRI - Alphabetical'!I41-'2017 MRI'!I41</f>
        <v>0.43175791554234688</v>
      </c>
      <c r="K41" s="11">
        <f>'2020 MRI - Alphabetical'!J41-'2017 MRI'!J41</f>
        <v>1.2554690424021242E-2</v>
      </c>
      <c r="L41" s="10">
        <f>'2020 MRI - Alphabetical'!K41-'2017 MRI'!K41</f>
        <v>3</v>
      </c>
      <c r="M41" s="33">
        <f>'2020 MRI - Alphabetical'!L41-'2017 MRI'!L41</f>
        <v>2.3375258872897819E-2</v>
      </c>
      <c r="N41" s="11">
        <f>'2020 MRI - Alphabetical'!M41-'2017 MRI'!M41</f>
        <v>1.3033144942813935E-3</v>
      </c>
      <c r="O41" s="10">
        <f>'2020 MRI - Alphabetical'!N41-'2017 MRI'!N41</f>
        <v>-26</v>
      </c>
      <c r="P41" s="33">
        <f>'2020 MRI - Alphabetical'!O41-'2017 MRI'!O41</f>
        <v>-0.11565501150697703</v>
      </c>
      <c r="Q41" s="11">
        <f>'2020 MRI - Alphabetical'!P41-'2017 MRI'!P41</f>
        <v>4.8863346104725397E-3</v>
      </c>
      <c r="R41" s="10">
        <f>'2020 MRI - Alphabetical'!Q41-'2017 MRI'!Q41</f>
        <v>-11</v>
      </c>
      <c r="S41" s="33">
        <f>'2020 MRI - Alphabetical'!R41-'2017 MRI'!R41</f>
        <v>-7.9698037940701266E-2</v>
      </c>
      <c r="T41" s="12">
        <f>'2020 MRI - Alphabetical'!S41-'2017 MRI'!S41</f>
        <v>-0.55637841306912894</v>
      </c>
      <c r="U41" s="10">
        <f>'2020 MRI - Alphabetical'!T41-'2017 MRI'!T41</f>
        <v>-27</v>
      </c>
      <c r="V41" s="33">
        <f>'2020 MRI - Alphabetical'!U41-'2017 MRI'!U41</f>
        <v>-0.12020654876562747</v>
      </c>
      <c r="W41" s="11">
        <f>'2020 MRI - Alphabetical'!V41-'2017 MRI'!V41</f>
        <v>3.1682841614906893E-3</v>
      </c>
      <c r="X41" s="10">
        <f>'2020 MRI - Alphabetical'!W41-'2017 MRI'!W41</f>
        <v>13</v>
      </c>
      <c r="Y41" s="33">
        <f>'2020 MRI - Alphabetical'!X41-'2017 MRI'!X41</f>
        <v>0.18059548140700965</v>
      </c>
      <c r="Z41" s="13">
        <f>'2020 MRI - Alphabetical'!Y41-'2017 MRI'!Y41</f>
        <v>11000</v>
      </c>
      <c r="AA41" s="10">
        <f>'2020 MRI - Alphabetical'!Z41-'2017 MRI'!Z41</f>
        <v>-22</v>
      </c>
      <c r="AB41" s="33">
        <f>'2020 MRI - Alphabetical'!AA41-'2017 MRI'!AA41</f>
        <v>-4.6301555516722881E-2</v>
      </c>
      <c r="AC41" s="11">
        <f>'2020 MRI - Alphabetical'!AB41-'2017 MRI'!AB41</f>
        <v>-2.6999999999999996E-2</v>
      </c>
      <c r="AD41" s="10">
        <f>'2020 MRI - Alphabetical'!AC41-'2017 MRI'!AC41</f>
        <v>-6</v>
      </c>
      <c r="AE41" s="33">
        <f>'2020 MRI - Alphabetical'!AD41-'2017 MRI'!AD41</f>
        <v>1.2892273583594571E-3</v>
      </c>
      <c r="AF41" s="11">
        <f>'2020 MRI - Alphabetical'!AE41-'2017 MRI'!AE41</f>
        <v>1.478246988825993E-2</v>
      </c>
      <c r="AG41" s="10">
        <f>'2020 MRI - Alphabetical'!AF41-'2017 MRI'!AF41</f>
        <v>4</v>
      </c>
      <c r="AH41" s="33">
        <f>'2020 MRI - Alphabetical'!AG41-'2017 MRI'!AG41</f>
        <v>3.0031990695760125E-2</v>
      </c>
      <c r="AI41" s="14">
        <f>'2020 MRI - Alphabetical'!AH41-'2017 MRI'!AH41</f>
        <v>-4.0770489463230808E-2</v>
      </c>
      <c r="AJ41" s="10">
        <f>'2020 MRI - Alphabetical'!AI41-'2017 MRI'!AI41</f>
        <v>2</v>
      </c>
      <c r="AK41" s="33">
        <f>'2020 MRI - Alphabetical'!AJ41-'2017 MRI'!AJ41</f>
        <v>5.209921859444272E-3</v>
      </c>
      <c r="AL41" s="13">
        <f>'2020 MRI - Alphabetical'!AK41-'2017 MRI'!AK41</f>
        <v>10720.361611100889</v>
      </c>
      <c r="AM41" s="38"/>
    </row>
    <row r="42" spans="1:39" x14ac:dyDescent="0.25">
      <c r="A42" t="s">
        <v>643</v>
      </c>
      <c r="B42" s="5" t="s">
        <v>246</v>
      </c>
      <c r="C42" s="6" t="s">
        <v>19</v>
      </c>
      <c r="D42" s="7" t="s">
        <v>20</v>
      </c>
      <c r="E42" s="8">
        <f>VLOOKUP(A42,'2017 MRI'!$A$7:$F$571,6,FALSE)</f>
        <v>29.137424288904995</v>
      </c>
      <c r="F42" s="36">
        <f>'2020 MRI - Alphabetical'!E42-'2017 MRI'!E42</f>
        <v>1.8138012644583588</v>
      </c>
      <c r="G42" s="8">
        <f>'2020 MRI - Alphabetical'!F42-'2017 MRI'!F42</f>
        <v>-4.6700378398587006</v>
      </c>
      <c r="H42" s="9">
        <f>'2020 MRI - Alphabetical'!G42-'2017 MRI'!G42</f>
        <v>95</v>
      </c>
      <c r="I42" s="10">
        <f>'2020 MRI - Alphabetical'!H42-'2017 MRI'!H42</f>
        <v>-161</v>
      </c>
      <c r="J42" s="33">
        <f>'2020 MRI - Alphabetical'!I42-'2017 MRI'!I42</f>
        <v>-0.74953873177907959</v>
      </c>
      <c r="K42" s="11">
        <f>'2020 MRI - Alphabetical'!J42-'2017 MRI'!J42</f>
        <v>-8.6393482195906257E-2</v>
      </c>
      <c r="L42" s="10">
        <f>'2020 MRI - Alphabetical'!K42-'2017 MRI'!K42</f>
        <v>400</v>
      </c>
      <c r="M42" s="33">
        <f>'2020 MRI - Alphabetical'!L42-'2017 MRI'!L42</f>
        <v>1.2841165812558257</v>
      </c>
      <c r="N42" s="11">
        <f>'2020 MRI - Alphabetical'!M42-'2017 MRI'!M42</f>
        <v>-6.5351536362266899E-2</v>
      </c>
      <c r="O42" s="10">
        <f>'2020 MRI - Alphabetical'!N42-'2017 MRI'!N42</f>
        <v>282</v>
      </c>
      <c r="P42" s="33">
        <f>'2020 MRI - Alphabetical'!O42-'2017 MRI'!O42</f>
        <v>0.74339630066253926</v>
      </c>
      <c r="Q42" s="11">
        <f>'2020 MRI - Alphabetical'!P42-'2017 MRI'!P42</f>
        <v>-0.05</v>
      </c>
      <c r="R42" s="10">
        <f>'2020 MRI - Alphabetical'!Q42-'2017 MRI'!Q42</f>
        <v>-32</v>
      </c>
      <c r="S42" s="33">
        <f>'2020 MRI - Alphabetical'!R42-'2017 MRI'!R42</f>
        <v>5.7536174556779118E-2</v>
      </c>
      <c r="T42" s="12">
        <f>'2020 MRI - Alphabetical'!S42-'2017 MRI'!S42</f>
        <v>-0.50435118283359737</v>
      </c>
      <c r="U42" s="10">
        <f>'2020 MRI - Alphabetical'!T42-'2017 MRI'!T42</f>
        <v>235</v>
      </c>
      <c r="V42" s="33">
        <f>'2020 MRI - Alphabetical'!U42-'2017 MRI'!U42</f>
        <v>0.71643283920492595</v>
      </c>
      <c r="W42" s="11">
        <f>'2020 MRI - Alphabetical'!V42-'2017 MRI'!V42</f>
        <v>-4.6353260869565219E-2</v>
      </c>
      <c r="X42" s="10">
        <f>'2020 MRI - Alphabetical'!W42-'2017 MRI'!W42</f>
        <v>21</v>
      </c>
      <c r="Y42" s="33">
        <f>'2020 MRI - Alphabetical'!X42-'2017 MRI'!X42</f>
        <v>6.6168764816736045E-2</v>
      </c>
      <c r="Z42" s="13">
        <f>'2020 MRI - Alphabetical'!Y42-'2017 MRI'!Y42</f>
        <v>14574</v>
      </c>
      <c r="AA42" s="10">
        <f>'2020 MRI - Alphabetical'!Z42-'2017 MRI'!Z42</f>
        <v>-32</v>
      </c>
      <c r="AB42" s="33">
        <f>'2020 MRI - Alphabetical'!AA42-'2017 MRI'!AA42</f>
        <v>-0.10137138556514937</v>
      </c>
      <c r="AC42" s="11">
        <f>'2020 MRI - Alphabetical'!AB42-'2017 MRI'!AB42</f>
        <v>-1.8000000000000002E-2</v>
      </c>
      <c r="AD42" s="10">
        <f>'2020 MRI - Alphabetical'!AC42-'2017 MRI'!AC42</f>
        <v>39</v>
      </c>
      <c r="AE42" s="33">
        <f>'2020 MRI - Alphabetical'!AD42-'2017 MRI'!AD42</f>
        <v>0.22925187358334054</v>
      </c>
      <c r="AF42" s="11">
        <f>'2020 MRI - Alphabetical'!AE42-'2017 MRI'!AE42</f>
        <v>2.7008513788636002E-2</v>
      </c>
      <c r="AG42" s="10">
        <f>'2020 MRI - Alphabetical'!AF42-'2017 MRI'!AF42</f>
        <v>-31</v>
      </c>
      <c r="AH42" s="33">
        <f>'2020 MRI - Alphabetical'!AG42-'2017 MRI'!AG42</f>
        <v>-0.12165489758788317</v>
      </c>
      <c r="AI42" s="14">
        <f>'2020 MRI - Alphabetical'!AH42-'2017 MRI'!AH42</f>
        <v>0.20004855285254353</v>
      </c>
      <c r="AJ42" s="10">
        <f>'2020 MRI - Alphabetical'!AI42-'2017 MRI'!AI42</f>
        <v>-26</v>
      </c>
      <c r="AK42" s="33">
        <f>'2020 MRI - Alphabetical'!AJ42-'2017 MRI'!AJ42</f>
        <v>-3.3761630921141927E-3</v>
      </c>
      <c r="AL42" s="13">
        <f>'2020 MRI - Alphabetical'!AK42-'2017 MRI'!AK42</f>
        <v>318.55308474527556</v>
      </c>
      <c r="AM42" s="38"/>
    </row>
    <row r="43" spans="1:39" x14ac:dyDescent="0.25">
      <c r="A43" t="s">
        <v>644</v>
      </c>
      <c r="B43" s="5" t="s">
        <v>134</v>
      </c>
      <c r="C43" s="6" t="s">
        <v>19</v>
      </c>
      <c r="D43" s="7" t="s">
        <v>20</v>
      </c>
      <c r="E43" s="8">
        <f>VLOOKUP(A43,'2017 MRI'!$A$7:$F$571,6,FALSE)</f>
        <v>39.251773241862132</v>
      </c>
      <c r="F43" s="36">
        <f>'2020 MRI - Alphabetical'!E43-'2017 MRI'!E43</f>
        <v>0.42223055148837974</v>
      </c>
      <c r="G43" s="8">
        <f>'2020 MRI - Alphabetical'!F43-'2017 MRI'!F43</f>
        <v>0.88590504076586996</v>
      </c>
      <c r="H43" s="9">
        <f>'2020 MRI - Alphabetical'!G43-'2017 MRI'!G43</f>
        <v>1</v>
      </c>
      <c r="I43" s="10">
        <f>'2020 MRI - Alphabetical'!H43-'2017 MRI'!H43</f>
        <v>199</v>
      </c>
      <c r="J43" s="33">
        <f>'2020 MRI - Alphabetical'!I43-'2017 MRI'!I43</f>
        <v>0.9437426572299501</v>
      </c>
      <c r="K43" s="11">
        <f>'2020 MRI - Alphabetical'!J43-'2017 MRI'!J43</f>
        <v>4.0355634257466022E-2</v>
      </c>
      <c r="L43" s="10">
        <f>'2020 MRI - Alphabetical'!K43-'2017 MRI'!K43</f>
        <v>-103</v>
      </c>
      <c r="M43" s="33">
        <f>'2020 MRI - Alphabetical'!L43-'2017 MRI'!L43</f>
        <v>-0.3552228156917035</v>
      </c>
      <c r="N43" s="11">
        <f>'2020 MRI - Alphabetical'!M43-'2017 MRI'!M43</f>
        <v>2.1520816082031047E-2</v>
      </c>
      <c r="O43" s="10">
        <f>'2020 MRI - Alphabetical'!N43-'2017 MRI'!N43</f>
        <v>71</v>
      </c>
      <c r="P43" s="33">
        <f>'2020 MRI - Alphabetical'!O43-'2017 MRI'!O43</f>
        <v>0.45767092931314413</v>
      </c>
      <c r="Q43" s="11">
        <f>'2020 MRI - Alphabetical'!P43-'2017 MRI'!P43</f>
        <v>-3.2527848748083787E-2</v>
      </c>
      <c r="R43" s="10">
        <f>'2020 MRI - Alphabetical'!Q43-'2017 MRI'!Q43</f>
        <v>15</v>
      </c>
      <c r="S43" s="33">
        <f>'2020 MRI - Alphabetical'!R43-'2017 MRI'!R43</f>
        <v>0.25960487591707321</v>
      </c>
      <c r="T43" s="12">
        <f>'2020 MRI - Alphabetical'!S43-'2017 MRI'!S43</f>
        <v>-1.5386956540578602</v>
      </c>
      <c r="U43" s="10">
        <f>'2020 MRI - Alphabetical'!T43-'2017 MRI'!T43</f>
        <v>-32</v>
      </c>
      <c r="V43" s="33">
        <f>'2020 MRI - Alphabetical'!U43-'2017 MRI'!U43</f>
        <v>-0.28883496585312718</v>
      </c>
      <c r="W43" s="11">
        <f>'2020 MRI - Alphabetical'!V43-'2017 MRI'!V43</f>
        <v>1.1011525301638764E-2</v>
      </c>
      <c r="X43" s="10">
        <f>'2020 MRI - Alphabetical'!W43-'2017 MRI'!W43</f>
        <v>13</v>
      </c>
      <c r="Y43" s="33">
        <f>'2020 MRI - Alphabetical'!X43-'2017 MRI'!X43</f>
        <v>3.6405797717008692E-2</v>
      </c>
      <c r="Z43" s="13">
        <f>'2020 MRI - Alphabetical'!Y43-'2017 MRI'!Y43</f>
        <v>8761</v>
      </c>
      <c r="AA43" s="10">
        <f>'2020 MRI - Alphabetical'!Z43-'2017 MRI'!Z43</f>
        <v>33</v>
      </c>
      <c r="AB43" s="33">
        <f>'2020 MRI - Alphabetical'!AA43-'2017 MRI'!AA43</f>
        <v>0.32436069375022958</v>
      </c>
      <c r="AC43" s="11">
        <f>'2020 MRI - Alphabetical'!AB43-'2017 MRI'!AB43</f>
        <v>-3.0000000000000006E-2</v>
      </c>
      <c r="AD43" s="10">
        <f>'2020 MRI - Alphabetical'!AC43-'2017 MRI'!AC43</f>
        <v>-23</v>
      </c>
      <c r="AE43" s="33">
        <f>'2020 MRI - Alphabetical'!AD43-'2017 MRI'!AD43</f>
        <v>-0.55420763916292426</v>
      </c>
      <c r="AF43" s="11">
        <f>'2020 MRI - Alphabetical'!AE43-'2017 MRI'!AE43</f>
        <v>-1.504426759512556E-2</v>
      </c>
      <c r="AG43" s="10">
        <f>'2020 MRI - Alphabetical'!AF43-'2017 MRI'!AF43</f>
        <v>23</v>
      </c>
      <c r="AH43" s="33">
        <f>'2020 MRI - Alphabetical'!AG43-'2017 MRI'!AG43</f>
        <v>0.15041211483148587</v>
      </c>
      <c r="AI43" s="14">
        <f>'2020 MRI - Alphabetical'!AH43-'2017 MRI'!AH43</f>
        <v>-7.1943796812438787E-2</v>
      </c>
      <c r="AJ43" s="10">
        <f>'2020 MRI - Alphabetical'!AI43-'2017 MRI'!AI43</f>
        <v>6</v>
      </c>
      <c r="AK43" s="33">
        <f>'2020 MRI - Alphabetical'!AJ43-'2017 MRI'!AJ43</f>
        <v>9.9914828581708082E-3</v>
      </c>
      <c r="AL43" s="13">
        <f>'2020 MRI - Alphabetical'!AK43-'2017 MRI'!AK43</f>
        <v>10706.518191040523</v>
      </c>
      <c r="AM43" s="38"/>
    </row>
    <row r="44" spans="1:39" x14ac:dyDescent="0.25">
      <c r="A44" t="s">
        <v>645</v>
      </c>
      <c r="B44" s="5" t="s">
        <v>545</v>
      </c>
      <c r="C44" s="6" t="s">
        <v>172</v>
      </c>
      <c r="D44" s="7" t="s">
        <v>39</v>
      </c>
      <c r="E44" s="8">
        <f>VLOOKUP(A44,'2017 MRI'!$A$7:$F$571,6,FALSE)</f>
        <v>11.444503342826561</v>
      </c>
      <c r="F44" s="36">
        <f>'2020 MRI - Alphabetical'!E44-'2017 MRI'!E44</f>
        <v>-0.76831137725878484</v>
      </c>
      <c r="G44" s="8">
        <f>'2020 MRI - Alphabetical'!F44-'2017 MRI'!F44</f>
        <v>1.2467614524579744</v>
      </c>
      <c r="H44" s="9">
        <f>'2020 MRI - Alphabetical'!G44-'2017 MRI'!G44</f>
        <v>-6</v>
      </c>
      <c r="I44" s="10">
        <f>'2020 MRI - Alphabetical'!H44-'2017 MRI'!H44</f>
        <v>-1</v>
      </c>
      <c r="J44" s="33">
        <f>'2020 MRI - Alphabetical'!I44-'2017 MRI'!I44</f>
        <v>-3.6029694098645537E-2</v>
      </c>
      <c r="K44" s="11">
        <f>'2020 MRI - Alphabetical'!J44-'2017 MRI'!J44</f>
        <v>-2.9291458728790687E-2</v>
      </c>
      <c r="L44" s="10">
        <f>'2020 MRI - Alphabetical'!K44-'2017 MRI'!K44</f>
        <v>-44</v>
      </c>
      <c r="M44" s="33">
        <f>'2020 MRI - Alphabetical'!L44-'2017 MRI'!L44</f>
        <v>-6.7134064138420491E-2</v>
      </c>
      <c r="N44" s="11">
        <f>'2020 MRI - Alphabetical'!M44-'2017 MRI'!M44</f>
        <v>7.1209584886887667E-3</v>
      </c>
      <c r="O44" s="10">
        <f>'2020 MRI - Alphabetical'!N44-'2017 MRI'!N44</f>
        <v>-1</v>
      </c>
      <c r="P44" s="33">
        <f>'2020 MRI - Alphabetical'!O44-'2017 MRI'!O44</f>
        <v>-2.0009775480711589E-3</v>
      </c>
      <c r="Q44" s="11">
        <f>'2020 MRI - Alphabetical'!P44-'2017 MRI'!P44</f>
        <v>-1.6955445544554453E-3</v>
      </c>
      <c r="R44" s="10">
        <f>'2020 MRI - Alphabetical'!Q44-'2017 MRI'!Q44</f>
        <v>-35</v>
      </c>
      <c r="S44" s="33">
        <f>'2020 MRI - Alphabetical'!R44-'2017 MRI'!R44</f>
        <v>-0.25788470365246702</v>
      </c>
      <c r="T44" s="12">
        <f>'2020 MRI - Alphabetical'!S44-'2017 MRI'!S44</f>
        <v>-7.4046649389115135E-2</v>
      </c>
      <c r="U44" s="10">
        <f>'2020 MRI - Alphabetical'!T44-'2017 MRI'!T44</f>
        <v>-3</v>
      </c>
      <c r="V44" s="33">
        <f>'2020 MRI - Alphabetical'!U44-'2017 MRI'!U44</f>
        <v>2.2456723559122205E-3</v>
      </c>
      <c r="W44" s="11">
        <f>'2020 MRI - Alphabetical'!V44-'2017 MRI'!V44</f>
        <v>-8.9572222852603994E-4</v>
      </c>
      <c r="X44" s="10">
        <f>'2020 MRI - Alphabetical'!W44-'2017 MRI'!W44</f>
        <v>11</v>
      </c>
      <c r="Y44" s="33">
        <f>'2020 MRI - Alphabetical'!X44-'2017 MRI'!X44</f>
        <v>1.4143970769937786E-2</v>
      </c>
      <c r="Z44" s="13">
        <f>'2020 MRI - Alphabetical'!Y44-'2017 MRI'!Y44</f>
        <v>22181</v>
      </c>
      <c r="AA44" s="10">
        <f>'2020 MRI - Alphabetical'!Z44-'2017 MRI'!Z44</f>
        <v>-85</v>
      </c>
      <c r="AB44" s="33">
        <f>'2020 MRI - Alphabetical'!AA44-'2017 MRI'!AA44</f>
        <v>-0.33259403523898112</v>
      </c>
      <c r="AC44" s="11">
        <f>'2020 MRI - Alphabetical'!AB44-'2017 MRI'!AB44</f>
        <v>-9.0000000000000011E-3</v>
      </c>
      <c r="AD44" s="10">
        <f>'2020 MRI - Alphabetical'!AC44-'2017 MRI'!AC44</f>
        <v>-35</v>
      </c>
      <c r="AE44" s="33">
        <f>'2020 MRI - Alphabetical'!AD44-'2017 MRI'!AD44</f>
        <v>-0.15249338588595607</v>
      </c>
      <c r="AF44" s="11">
        <f>'2020 MRI - Alphabetical'!AE44-'2017 MRI'!AE44</f>
        <v>-2.329478507527849E-3</v>
      </c>
      <c r="AG44" s="10">
        <f>'2020 MRI - Alphabetical'!AF44-'2017 MRI'!AF44</f>
        <v>-9</v>
      </c>
      <c r="AH44" s="33">
        <f>'2020 MRI - Alphabetical'!AG44-'2017 MRI'!AG44</f>
        <v>-1.4470768649067378E-2</v>
      </c>
      <c r="AI44" s="14">
        <f>'2020 MRI - Alphabetical'!AH44-'2017 MRI'!AH44</f>
        <v>2.682170088010194E-3</v>
      </c>
      <c r="AJ44" s="10">
        <f>'2020 MRI - Alphabetical'!AI44-'2017 MRI'!AI44</f>
        <v>-10</v>
      </c>
      <c r="AK44" s="33">
        <f>'2020 MRI - Alphabetical'!AJ44-'2017 MRI'!AJ44</f>
        <v>-4.1277145350505917E-2</v>
      </c>
      <c r="AL44" s="13">
        <f>'2020 MRI - Alphabetical'!AK44-'2017 MRI'!AK44</f>
        <v>-345.50682763621444</v>
      </c>
      <c r="AM44" s="38"/>
    </row>
    <row r="45" spans="1:39" x14ac:dyDescent="0.25">
      <c r="A45" t="s">
        <v>646</v>
      </c>
      <c r="B45" s="5" t="s">
        <v>542</v>
      </c>
      <c r="C45" s="6" t="s">
        <v>172</v>
      </c>
      <c r="D45" s="7" t="s">
        <v>39</v>
      </c>
      <c r="E45" s="8">
        <f>VLOOKUP(A45,'2017 MRI'!$A$7:$F$571,6,FALSE)</f>
        <v>11.738221414500117</v>
      </c>
      <c r="F45" s="36">
        <f>'2020 MRI - Alphabetical'!E45-'2017 MRI'!E45</f>
        <v>-0.18002595788823328</v>
      </c>
      <c r="G45" s="8">
        <f>'2020 MRI - Alphabetical'!F45-'2017 MRI'!F45</f>
        <v>-0.55150631631016367</v>
      </c>
      <c r="H45" s="9">
        <f>'2020 MRI - Alphabetical'!G45-'2017 MRI'!G45</f>
        <v>8</v>
      </c>
      <c r="I45" s="10">
        <f>'2020 MRI - Alphabetical'!H45-'2017 MRI'!H45</f>
        <v>-78</v>
      </c>
      <c r="J45" s="33">
        <f>'2020 MRI - Alphabetical'!I45-'2017 MRI'!I45</f>
        <v>-0.32352889587407119</v>
      </c>
      <c r="K45" s="11">
        <f>'2020 MRI - Alphabetical'!J45-'2017 MRI'!J45</f>
        <v>-4.2265448373074666E-2</v>
      </c>
      <c r="L45" s="10">
        <f>'2020 MRI - Alphabetical'!K45-'2017 MRI'!K45</f>
        <v>279</v>
      </c>
      <c r="M45" s="33">
        <f>'2020 MRI - Alphabetical'!L45-'2017 MRI'!L45</f>
        <v>0.82104718833070411</v>
      </c>
      <c r="N45" s="11">
        <f>'2020 MRI - Alphabetical'!M45-'2017 MRI'!M45</f>
        <v>-4.0714540150197084E-2</v>
      </c>
      <c r="O45" s="10">
        <f>'2020 MRI - Alphabetical'!N45-'2017 MRI'!N45</f>
        <v>117</v>
      </c>
      <c r="P45" s="33">
        <f>'2020 MRI - Alphabetical'!O45-'2017 MRI'!O45</f>
        <v>0.29791171241260672</v>
      </c>
      <c r="Q45" s="11">
        <f>'2020 MRI - Alphabetical'!P45-'2017 MRI'!P45</f>
        <v>-2.1000000000000001E-2</v>
      </c>
      <c r="R45" s="10">
        <f>'2020 MRI - Alphabetical'!Q45-'2017 MRI'!Q45</f>
        <v>-19</v>
      </c>
      <c r="S45" s="33">
        <f>'2020 MRI - Alphabetical'!R45-'2017 MRI'!R45</f>
        <v>-0.24181838800386507</v>
      </c>
      <c r="T45" s="12">
        <f>'2020 MRI - Alphabetical'!S45-'2017 MRI'!S45</f>
        <v>-0.12818869375721062</v>
      </c>
      <c r="U45" s="10">
        <f>'2020 MRI - Alphabetical'!T45-'2017 MRI'!T45</f>
        <v>-97</v>
      </c>
      <c r="V45" s="33">
        <f>'2020 MRI - Alphabetical'!U45-'2017 MRI'!U45</f>
        <v>-0.3245452307866632</v>
      </c>
      <c r="W45" s="11">
        <f>'2020 MRI - Alphabetical'!V45-'2017 MRI'!V45</f>
        <v>2.0342016150039072E-2</v>
      </c>
      <c r="X45" s="10">
        <f>'2020 MRI - Alphabetical'!W45-'2017 MRI'!W45</f>
        <v>59</v>
      </c>
      <c r="Y45" s="33">
        <f>'2020 MRI - Alphabetical'!X45-'2017 MRI'!X45</f>
        <v>0.88002791729562069</v>
      </c>
      <c r="Z45" s="13">
        <f>'2020 MRI - Alphabetical'!Y45-'2017 MRI'!Y45</f>
        <v>50608</v>
      </c>
      <c r="AA45" s="10">
        <f>'2020 MRI - Alphabetical'!Z45-'2017 MRI'!Z45</f>
        <v>-27</v>
      </c>
      <c r="AB45" s="33">
        <f>'2020 MRI - Alphabetical'!AA45-'2017 MRI'!AA45</f>
        <v>-0.16097993461475779</v>
      </c>
      <c r="AC45" s="11">
        <f>'2020 MRI - Alphabetical'!AB45-'2017 MRI'!AB45</f>
        <v>-1.1000000000000003E-2</v>
      </c>
      <c r="AD45" s="10">
        <f>'2020 MRI - Alphabetical'!AC45-'2017 MRI'!AC45</f>
        <v>-190</v>
      </c>
      <c r="AE45" s="33">
        <f>'2020 MRI - Alphabetical'!AD45-'2017 MRI'!AD45</f>
        <v>-0.70840856679256603</v>
      </c>
      <c r="AF45" s="11">
        <f>'2020 MRI - Alphabetical'!AE45-'2017 MRI'!AE45</f>
        <v>-3.6958772416343155E-2</v>
      </c>
      <c r="AG45" s="10">
        <f>'2020 MRI - Alphabetical'!AF45-'2017 MRI'!AF45</f>
        <v>-28</v>
      </c>
      <c r="AH45" s="33">
        <f>'2020 MRI - Alphabetical'!AG45-'2017 MRI'!AG45</f>
        <v>-0.1407012088664179</v>
      </c>
      <c r="AI45" s="14">
        <f>'2020 MRI - Alphabetical'!AH45-'2017 MRI'!AH45</f>
        <v>0.13964847672699054</v>
      </c>
      <c r="AJ45" s="10">
        <f>'2020 MRI - Alphabetical'!AI45-'2017 MRI'!AI45</f>
        <v>-11</v>
      </c>
      <c r="AK45" s="33">
        <f>'2020 MRI - Alphabetical'!AJ45-'2017 MRI'!AJ45</f>
        <v>-4.5670953184651746E-2</v>
      </c>
      <c r="AL45" s="13">
        <f>'2020 MRI - Alphabetical'!AK45-'2017 MRI'!AK45</f>
        <v>1456.2237580745132</v>
      </c>
      <c r="AM45" s="38"/>
    </row>
    <row r="46" spans="1:39" x14ac:dyDescent="0.25">
      <c r="A46" t="s">
        <v>647</v>
      </c>
      <c r="B46" s="5" t="s">
        <v>500</v>
      </c>
      <c r="C46" s="6" t="s">
        <v>91</v>
      </c>
      <c r="D46" s="7" t="s">
        <v>39</v>
      </c>
      <c r="E46" s="8">
        <f>VLOOKUP(A46,'2017 MRI'!$A$7:$F$571,6,FALSE)</f>
        <v>14.906201436981574</v>
      </c>
      <c r="F46" s="36">
        <f>'2020 MRI - Alphabetical'!E46-'2017 MRI'!E46</f>
        <v>6.3640369539621489E-2</v>
      </c>
      <c r="G46" s="8">
        <f>'2020 MRI - Alphabetical'!F46-'2017 MRI'!F46</f>
        <v>-0.92934784540027948</v>
      </c>
      <c r="H46" s="9">
        <f>'2020 MRI - Alphabetical'!G46-'2017 MRI'!G46</f>
        <v>19</v>
      </c>
      <c r="I46" s="10">
        <f>'2020 MRI - Alphabetical'!H46-'2017 MRI'!H46</f>
        <v>-2</v>
      </c>
      <c r="J46" s="33">
        <f>'2020 MRI - Alphabetical'!I46-'2017 MRI'!I46</f>
        <v>-4.1303446117688936E-2</v>
      </c>
      <c r="K46" s="11">
        <f>'2020 MRI - Alphabetical'!J46-'2017 MRI'!J46</f>
        <v>-9.0302208079114932E-3</v>
      </c>
      <c r="L46" s="10">
        <f>'2020 MRI - Alphabetical'!K46-'2017 MRI'!K46</f>
        <v>60</v>
      </c>
      <c r="M46" s="33">
        <f>'2020 MRI - Alphabetical'!L46-'2017 MRI'!L46</f>
        <v>0.21583398820074201</v>
      </c>
      <c r="N46" s="11">
        <f>'2020 MRI - Alphabetical'!M46-'2017 MRI'!M46</f>
        <v>-8.4903214010012898E-3</v>
      </c>
      <c r="O46" s="10">
        <f>'2020 MRI - Alphabetical'!N46-'2017 MRI'!N46</f>
        <v>232</v>
      </c>
      <c r="P46" s="33">
        <f>'2020 MRI - Alphabetical'!O46-'2017 MRI'!O46</f>
        <v>0.55403267318798732</v>
      </c>
      <c r="Q46" s="11">
        <f>'2020 MRI - Alphabetical'!P46-'2017 MRI'!P46</f>
        <v>-3.7791612057667102E-2</v>
      </c>
      <c r="R46" s="10">
        <f>'2020 MRI - Alphabetical'!Q46-'2017 MRI'!Q46</f>
        <v>-44</v>
      </c>
      <c r="S46" s="33">
        <f>'2020 MRI - Alphabetical'!R46-'2017 MRI'!R46</f>
        <v>-0.27985758730862836</v>
      </c>
      <c r="T46" s="12">
        <f>'2020 MRI - Alphabetical'!S46-'2017 MRI'!S46</f>
        <v>0</v>
      </c>
      <c r="U46" s="10">
        <f>'2020 MRI - Alphabetical'!T46-'2017 MRI'!T46</f>
        <v>77</v>
      </c>
      <c r="V46" s="33">
        <f>'2020 MRI - Alphabetical'!U46-'2017 MRI'!U46</f>
        <v>0.18494115182639392</v>
      </c>
      <c r="W46" s="11">
        <f>'2020 MRI - Alphabetical'!V46-'2017 MRI'!V46</f>
        <v>-1.2277561608300909E-2</v>
      </c>
      <c r="X46" s="10">
        <f>'2020 MRI - Alphabetical'!W46-'2017 MRI'!W46</f>
        <v>-45</v>
      </c>
      <c r="Y46" s="33">
        <f>'2020 MRI - Alphabetical'!X46-'2017 MRI'!X46</f>
        <v>-0.57847262623936624</v>
      </c>
      <c r="Z46" s="13">
        <f>'2020 MRI - Alphabetical'!Y46-'2017 MRI'!Y46</f>
        <v>804</v>
      </c>
      <c r="AA46" s="10">
        <f>'2020 MRI - Alphabetical'!Z46-'2017 MRI'!Z46</f>
        <v>-6</v>
      </c>
      <c r="AB46" s="33">
        <f>'2020 MRI - Alphabetical'!AA46-'2017 MRI'!AA46</f>
        <v>-6.7129259044870992E-2</v>
      </c>
      <c r="AC46" s="11">
        <f>'2020 MRI - Alphabetical'!AB46-'2017 MRI'!AB46</f>
        <v>-1.3999999999999999E-2</v>
      </c>
      <c r="AD46" s="10">
        <f>'2020 MRI - Alphabetical'!AC46-'2017 MRI'!AC46</f>
        <v>44</v>
      </c>
      <c r="AE46" s="33">
        <f>'2020 MRI - Alphabetical'!AD46-'2017 MRI'!AD46</f>
        <v>0.1949498311325808</v>
      </c>
      <c r="AF46" s="11">
        <f>'2020 MRI - Alphabetical'!AE46-'2017 MRI'!AE46</f>
        <v>1.8078718216649303E-2</v>
      </c>
      <c r="AG46" s="10">
        <f>'2020 MRI - Alphabetical'!AF46-'2017 MRI'!AF46</f>
        <v>10</v>
      </c>
      <c r="AH46" s="33">
        <f>'2020 MRI - Alphabetical'!AG46-'2017 MRI'!AG46</f>
        <v>5.2363251928080334E-2</v>
      </c>
      <c r="AI46" s="14">
        <f>'2020 MRI - Alphabetical'!AH46-'2017 MRI'!AH46</f>
        <v>-1.8430598482280569E-2</v>
      </c>
      <c r="AJ46" s="10">
        <f>'2020 MRI - Alphabetical'!AI46-'2017 MRI'!AI46</f>
        <v>-16</v>
      </c>
      <c r="AK46" s="33">
        <f>'2020 MRI - Alphabetical'!AJ46-'2017 MRI'!AJ46</f>
        <v>-6.1890500690345296E-3</v>
      </c>
      <c r="AL46" s="13">
        <f>'2020 MRI - Alphabetical'!AK46-'2017 MRI'!AK46</f>
        <v>5248.1111207705399</v>
      </c>
      <c r="AM46" s="38"/>
    </row>
    <row r="47" spans="1:39" x14ac:dyDescent="0.25">
      <c r="A47" t="s">
        <v>648</v>
      </c>
      <c r="B47" s="5" t="s">
        <v>77</v>
      </c>
      <c r="C47" s="6" t="s">
        <v>44</v>
      </c>
      <c r="D47" s="7" t="s">
        <v>20</v>
      </c>
      <c r="E47" s="8">
        <f>VLOOKUP(A47,'2017 MRI'!$A$7:$F$571,6,FALSE)</f>
        <v>49.974095069953385</v>
      </c>
      <c r="F47" s="36">
        <f>'2020 MRI - Alphabetical'!E47-'2017 MRI'!E47</f>
        <v>-1.0056583706561497</v>
      </c>
      <c r="G47" s="8">
        <f>'2020 MRI - Alphabetical'!F47-'2017 MRI'!F47</f>
        <v>6.6282934089372176</v>
      </c>
      <c r="H47" s="9">
        <f>'2020 MRI - Alphabetical'!G47-'2017 MRI'!G47</f>
        <v>-12</v>
      </c>
      <c r="I47" s="10">
        <f>'2020 MRI - Alphabetical'!H47-'2017 MRI'!H47</f>
        <v>58</v>
      </c>
      <c r="J47" s="33">
        <f>'2020 MRI - Alphabetical'!I47-'2017 MRI'!I47</f>
        <v>0.28150461354894285</v>
      </c>
      <c r="K47" s="11">
        <f>'2020 MRI - Alphabetical'!J47-'2017 MRI'!J47</f>
        <v>2.4355759875605121E-2</v>
      </c>
      <c r="L47" s="10">
        <f>'2020 MRI - Alphabetical'!K47-'2017 MRI'!K47</f>
        <v>-64</v>
      </c>
      <c r="M47" s="33">
        <f>'2020 MRI - Alphabetical'!L47-'2017 MRI'!L47</f>
        <v>-2.0123117898435283</v>
      </c>
      <c r="N47" s="11">
        <f>'2020 MRI - Alphabetical'!M47-'2017 MRI'!M47</f>
        <v>0.10777432938843315</v>
      </c>
      <c r="O47" s="10">
        <f>'2020 MRI - Alphabetical'!N47-'2017 MRI'!N47</f>
        <v>-8</v>
      </c>
      <c r="P47" s="33">
        <f>'2020 MRI - Alphabetical'!O47-'2017 MRI'!O47</f>
        <v>-0.24444994760537009</v>
      </c>
      <c r="Q47" s="11">
        <f>'2020 MRI - Alphabetical'!P47-'2017 MRI'!P47</f>
        <v>1.0914567360350486E-2</v>
      </c>
      <c r="R47" s="10">
        <f>'2020 MRI - Alphabetical'!Q47-'2017 MRI'!Q47</f>
        <v>-8</v>
      </c>
      <c r="S47" s="33">
        <f>'2020 MRI - Alphabetical'!R47-'2017 MRI'!R47</f>
        <v>0.79234323533630413</v>
      </c>
      <c r="T47" s="12">
        <f>'2020 MRI - Alphabetical'!S47-'2017 MRI'!S47</f>
        <v>-2.5715029302018149</v>
      </c>
      <c r="U47" s="10">
        <f>'2020 MRI - Alphabetical'!T47-'2017 MRI'!T47</f>
        <v>-27</v>
      </c>
      <c r="V47" s="33">
        <f>'2020 MRI - Alphabetical'!U47-'2017 MRI'!U47</f>
        <v>-0.52122845223788339</v>
      </c>
      <c r="W47" s="11">
        <f>'2020 MRI - Alphabetical'!V47-'2017 MRI'!V47</f>
        <v>2.1446846052051161E-2</v>
      </c>
      <c r="X47" s="10">
        <f>'2020 MRI - Alphabetical'!W47-'2017 MRI'!W47</f>
        <v>-27</v>
      </c>
      <c r="Y47" s="33">
        <f>'2020 MRI - Alphabetical'!X47-'2017 MRI'!X47</f>
        <v>-0.16053257419123246</v>
      </c>
      <c r="Z47" s="13">
        <f>'2020 MRI - Alphabetical'!Y47-'2017 MRI'!Y47</f>
        <v>-12</v>
      </c>
      <c r="AA47" s="10">
        <f>'2020 MRI - Alphabetical'!Z47-'2017 MRI'!Z47</f>
        <v>3</v>
      </c>
      <c r="AB47" s="33">
        <f>'2020 MRI - Alphabetical'!AA47-'2017 MRI'!AA47</f>
        <v>0.19626789166006353</v>
      </c>
      <c r="AC47" s="11">
        <f>'2020 MRI - Alphabetical'!AB47-'2017 MRI'!AB47</f>
        <v>-3.1E-2</v>
      </c>
      <c r="AD47" s="10">
        <f>'2020 MRI - Alphabetical'!AC47-'2017 MRI'!AC47</f>
        <v>-95</v>
      </c>
      <c r="AE47" s="33">
        <f>'2020 MRI - Alphabetical'!AD47-'2017 MRI'!AD47</f>
        <v>-0.69413276889129938</v>
      </c>
      <c r="AF47" s="11">
        <f>'2020 MRI - Alphabetical'!AE47-'2017 MRI'!AE47</f>
        <v>-2.8414190418435403E-2</v>
      </c>
      <c r="AG47" s="10">
        <f>'2020 MRI - Alphabetical'!AF47-'2017 MRI'!AF47</f>
        <v>7</v>
      </c>
      <c r="AH47" s="33">
        <f>'2020 MRI - Alphabetical'!AG47-'2017 MRI'!AG47</f>
        <v>0.22509476355742541</v>
      </c>
      <c r="AI47" s="14">
        <f>'2020 MRI - Alphabetical'!AH47-'2017 MRI'!AH47</f>
        <v>-0.10280345450987838</v>
      </c>
      <c r="AJ47" s="10">
        <f>'2020 MRI - Alphabetical'!AI47-'2017 MRI'!AI47</f>
        <v>-8</v>
      </c>
      <c r="AK47" s="33">
        <f>'2020 MRI - Alphabetical'!AJ47-'2017 MRI'!AJ47</f>
        <v>1.0009393830231694E-2</v>
      </c>
      <c r="AL47" s="13">
        <f>'2020 MRI - Alphabetical'!AK47-'2017 MRI'!AK47</f>
        <v>2216.3332538851973</v>
      </c>
      <c r="AM47" s="38"/>
    </row>
    <row r="48" spans="1:39" x14ac:dyDescent="0.25">
      <c r="A48" t="s">
        <v>649</v>
      </c>
      <c r="B48" s="5" t="s">
        <v>399</v>
      </c>
      <c r="C48" s="6" t="s">
        <v>63</v>
      </c>
      <c r="D48" s="7" t="s">
        <v>34</v>
      </c>
      <c r="E48" s="8">
        <f>VLOOKUP(A48,'2017 MRI'!$A$7:$F$571,6,FALSE)</f>
        <v>20.800649691668699</v>
      </c>
      <c r="F48" s="36">
        <f>'2020 MRI - Alphabetical'!E48-'2017 MRI'!E48</f>
        <v>-0.56798762053068996</v>
      </c>
      <c r="G48" s="8">
        <f>'2020 MRI - Alphabetical'!F48-'2017 MRI'!F48</f>
        <v>1.7495166911548132</v>
      </c>
      <c r="H48" s="9">
        <f>'2020 MRI - Alphabetical'!G48-'2017 MRI'!G48</f>
        <v>-21</v>
      </c>
      <c r="I48" s="10">
        <f>'2020 MRI - Alphabetical'!H48-'2017 MRI'!H48</f>
        <v>-24</v>
      </c>
      <c r="J48" s="33">
        <f>'2020 MRI - Alphabetical'!I48-'2017 MRI'!I48</f>
        <v>-0.14443010011341262</v>
      </c>
      <c r="K48" s="11">
        <f>'2020 MRI - Alphabetical'!J48-'2017 MRI'!J48</f>
        <v>-1.2219190037125127E-2</v>
      </c>
      <c r="L48" s="10">
        <f>'2020 MRI - Alphabetical'!K48-'2017 MRI'!K48</f>
        <v>-113</v>
      </c>
      <c r="M48" s="33">
        <f>'2020 MRI - Alphabetical'!L48-'2017 MRI'!L48</f>
        <v>-0.26003933385949085</v>
      </c>
      <c r="N48" s="11">
        <f>'2020 MRI - Alphabetical'!M48-'2017 MRI'!M48</f>
        <v>1.6802928056160397E-2</v>
      </c>
      <c r="O48" s="10">
        <f>'2020 MRI - Alphabetical'!N48-'2017 MRI'!N48</f>
        <v>120</v>
      </c>
      <c r="P48" s="33">
        <f>'2020 MRI - Alphabetical'!O48-'2017 MRI'!O48</f>
        <v>0.25356375816739696</v>
      </c>
      <c r="Q48" s="11">
        <f>'2020 MRI - Alphabetical'!P48-'2017 MRI'!P48</f>
        <v>-1.8273274664196384E-2</v>
      </c>
      <c r="R48" s="10">
        <f>'2020 MRI - Alphabetical'!Q48-'2017 MRI'!Q48</f>
        <v>-44</v>
      </c>
      <c r="S48" s="33">
        <f>'2020 MRI - Alphabetical'!R48-'2017 MRI'!R48</f>
        <v>-0.27985758730862836</v>
      </c>
      <c r="T48" s="12">
        <f>'2020 MRI - Alphabetical'!S48-'2017 MRI'!S48</f>
        <v>0</v>
      </c>
      <c r="U48" s="10">
        <f>'2020 MRI - Alphabetical'!T48-'2017 MRI'!T48</f>
        <v>-62</v>
      </c>
      <c r="V48" s="33">
        <f>'2020 MRI - Alphabetical'!U48-'2017 MRI'!U48</f>
        <v>-0.15053178183907945</v>
      </c>
      <c r="W48" s="11">
        <f>'2020 MRI - Alphabetical'!V48-'2017 MRI'!V48</f>
        <v>8.7299371946964396E-3</v>
      </c>
      <c r="X48" s="10">
        <f>'2020 MRI - Alphabetical'!W48-'2017 MRI'!W48</f>
        <v>62</v>
      </c>
      <c r="Y48" s="33">
        <f>'2020 MRI - Alphabetical'!X48-'2017 MRI'!X48</f>
        <v>0.23172545768504443</v>
      </c>
      <c r="Z48" s="13">
        <f>'2020 MRI - Alphabetical'!Y48-'2017 MRI'!Y48</f>
        <v>21055</v>
      </c>
      <c r="AA48" s="10">
        <f>'2020 MRI - Alphabetical'!Z48-'2017 MRI'!Z48</f>
        <v>-13</v>
      </c>
      <c r="AB48" s="33">
        <f>'2020 MRI - Alphabetical'!AA48-'2017 MRI'!AA48</f>
        <v>-2.5877320011404359E-2</v>
      </c>
      <c r="AC48" s="11">
        <f>'2020 MRI - Alphabetical'!AB48-'2017 MRI'!AB48</f>
        <v>-1.8000000000000002E-2</v>
      </c>
      <c r="AD48" s="10">
        <f>'2020 MRI - Alphabetical'!AC48-'2017 MRI'!AC48</f>
        <v>-117</v>
      </c>
      <c r="AE48" s="33">
        <f>'2020 MRI - Alphabetical'!AD48-'2017 MRI'!AD48</f>
        <v>-0.48470729778754085</v>
      </c>
      <c r="AF48" s="11">
        <f>'2020 MRI - Alphabetical'!AE48-'2017 MRI'!AE48</f>
        <v>-1.8589887640449332E-2</v>
      </c>
      <c r="AG48" s="10">
        <f>'2020 MRI - Alphabetical'!AF48-'2017 MRI'!AF48</f>
        <v>-13</v>
      </c>
      <c r="AH48" s="33">
        <f>'2020 MRI - Alphabetical'!AG48-'2017 MRI'!AG48</f>
        <v>-4.4774150975690208E-2</v>
      </c>
      <c r="AI48" s="14">
        <f>'2020 MRI - Alphabetical'!AH48-'2017 MRI'!AH48</f>
        <v>6.1343273289961697E-2</v>
      </c>
      <c r="AJ48" s="10">
        <f>'2020 MRI - Alphabetical'!AI48-'2017 MRI'!AI48</f>
        <v>-9</v>
      </c>
      <c r="AK48" s="33">
        <f>'2020 MRI - Alphabetical'!AJ48-'2017 MRI'!AJ48</f>
        <v>3.2187202679723192E-5</v>
      </c>
      <c r="AL48" s="13">
        <f>'2020 MRI - Alphabetical'!AK48-'2017 MRI'!AK48</f>
        <v>6414.0330342839006</v>
      </c>
      <c r="AM48" s="38"/>
    </row>
    <row r="49" spans="1:39" x14ac:dyDescent="0.25">
      <c r="A49" t="s">
        <v>650</v>
      </c>
      <c r="B49" s="5" t="s">
        <v>236</v>
      </c>
      <c r="C49" s="6" t="s">
        <v>41</v>
      </c>
      <c r="D49" s="7" t="s">
        <v>34</v>
      </c>
      <c r="E49" s="8">
        <f>VLOOKUP(A49,'2017 MRI'!$A$7:$F$571,6,FALSE)</f>
        <v>29.764982091502869</v>
      </c>
      <c r="F49" s="36">
        <f>'2020 MRI - Alphabetical'!E49-'2017 MRI'!E49</f>
        <v>0.22805593744170027</v>
      </c>
      <c r="G49" s="8">
        <f>'2020 MRI - Alphabetical'!F49-'2017 MRI'!F49</f>
        <v>0.34824423736051813</v>
      </c>
      <c r="H49" s="9">
        <f>'2020 MRI - Alphabetical'!G49-'2017 MRI'!G49</f>
        <v>10</v>
      </c>
      <c r="I49" s="10">
        <f>'2020 MRI - Alphabetical'!H49-'2017 MRI'!H49</f>
        <v>210</v>
      </c>
      <c r="J49" s="33">
        <f>'2020 MRI - Alphabetical'!I49-'2017 MRI'!I49</f>
        <v>0.92991746939719522</v>
      </c>
      <c r="K49" s="11">
        <f>'2020 MRI - Alphabetical'!J49-'2017 MRI'!J49</f>
        <v>4.0524381202230231E-2</v>
      </c>
      <c r="L49" s="10">
        <f>'2020 MRI - Alphabetical'!K49-'2017 MRI'!K49</f>
        <v>25</v>
      </c>
      <c r="M49" s="33">
        <f>'2020 MRI - Alphabetical'!L49-'2017 MRI'!L49</f>
        <v>0.10575748869223608</v>
      </c>
      <c r="N49" s="11">
        <f>'2020 MRI - Alphabetical'!M49-'2017 MRI'!M49</f>
        <v>-2.5160937654301191E-3</v>
      </c>
      <c r="O49" s="10">
        <f>'2020 MRI - Alphabetical'!N49-'2017 MRI'!N49</f>
        <v>-38</v>
      </c>
      <c r="P49" s="33">
        <f>'2020 MRI - Alphabetical'!O49-'2017 MRI'!O49</f>
        <v>-0.18536267526307179</v>
      </c>
      <c r="Q49" s="11">
        <f>'2020 MRI - Alphabetical'!P49-'2017 MRI'!P49</f>
        <v>9.3019863271787684E-3</v>
      </c>
      <c r="R49" s="10">
        <f>'2020 MRI - Alphabetical'!Q49-'2017 MRI'!Q49</f>
        <v>35</v>
      </c>
      <c r="S49" s="33">
        <f>'2020 MRI - Alphabetical'!R49-'2017 MRI'!R49</f>
        <v>0.17462491527647528</v>
      </c>
      <c r="T49" s="12">
        <f>'2020 MRI - Alphabetical'!S49-'2017 MRI'!S49</f>
        <v>-1.3566610085777415</v>
      </c>
      <c r="U49" s="10">
        <f>'2020 MRI - Alphabetical'!T49-'2017 MRI'!T49</f>
        <v>6</v>
      </c>
      <c r="V49" s="33">
        <f>'2020 MRI - Alphabetical'!U49-'2017 MRI'!U49</f>
        <v>-6.3913642532838245E-3</v>
      </c>
      <c r="W49" s="11">
        <f>'2020 MRI - Alphabetical'!V49-'2017 MRI'!V49</f>
        <v>-3.8414684336159355E-3</v>
      </c>
      <c r="X49" s="10">
        <f>'2020 MRI - Alphabetical'!W49-'2017 MRI'!W49</f>
        <v>-37</v>
      </c>
      <c r="Y49" s="33">
        <f>'2020 MRI - Alphabetical'!X49-'2017 MRI'!X49</f>
        <v>-0.13874993266511271</v>
      </c>
      <c r="Z49" s="13">
        <f>'2020 MRI - Alphabetical'!Y49-'2017 MRI'!Y49</f>
        <v>5194</v>
      </c>
      <c r="AA49" s="10">
        <f>'2020 MRI - Alphabetical'!Z49-'2017 MRI'!Z49</f>
        <v>-1</v>
      </c>
      <c r="AB49" s="33">
        <f>'2020 MRI - Alphabetical'!AA49-'2017 MRI'!AA49</f>
        <v>1.7643978522652246E-2</v>
      </c>
      <c r="AC49" s="11">
        <f>'2020 MRI - Alphabetical'!AB49-'2017 MRI'!AB49</f>
        <v>-2.0999999999999991E-2</v>
      </c>
      <c r="AD49" s="10">
        <f>'2020 MRI - Alphabetical'!AC49-'2017 MRI'!AC49</f>
        <v>4</v>
      </c>
      <c r="AE49" s="33">
        <f>'2020 MRI - Alphabetical'!AD49-'2017 MRI'!AD49</f>
        <v>2.433753344122104E-2</v>
      </c>
      <c r="AF49" s="11">
        <f>'2020 MRI - Alphabetical'!AE49-'2017 MRI'!AE49</f>
        <v>1.3647511246553501E-2</v>
      </c>
      <c r="AG49" s="10">
        <f>'2020 MRI - Alphabetical'!AF49-'2017 MRI'!AF49</f>
        <v>38</v>
      </c>
      <c r="AH49" s="33">
        <f>'2020 MRI - Alphabetical'!AG49-'2017 MRI'!AG49</f>
        <v>0.32016694090406739</v>
      </c>
      <c r="AI49" s="14">
        <f>'2020 MRI - Alphabetical'!AH49-'2017 MRI'!AH49</f>
        <v>-0.26001148400068708</v>
      </c>
      <c r="AJ49" s="10">
        <f>'2020 MRI - Alphabetical'!AI49-'2017 MRI'!AI49</f>
        <v>7</v>
      </c>
      <c r="AK49" s="33">
        <f>'2020 MRI - Alphabetical'!AJ49-'2017 MRI'!AJ49</f>
        <v>1.1972030537780953E-2</v>
      </c>
      <c r="AL49" s="13">
        <f>'2020 MRI - Alphabetical'!AK49-'2017 MRI'!AK49</f>
        <v>9797.2391896442277</v>
      </c>
      <c r="AM49" s="38">
        <v>1</v>
      </c>
    </row>
    <row r="50" spans="1:39" x14ac:dyDescent="0.25">
      <c r="A50" t="s">
        <v>651</v>
      </c>
      <c r="B50" s="5" t="s">
        <v>296</v>
      </c>
      <c r="C50" s="6" t="s">
        <v>33</v>
      </c>
      <c r="D50" s="7" t="s">
        <v>34</v>
      </c>
      <c r="E50" s="8">
        <f>VLOOKUP(A50,'2017 MRI'!$A$7:$F$571,6,FALSE)</f>
        <v>25.480349497548296</v>
      </c>
      <c r="F50" s="36">
        <f>'2020 MRI - Alphabetical'!E50-'2017 MRI'!E50</f>
        <v>-0.73634246313945639</v>
      </c>
      <c r="G50" s="8">
        <f>'2020 MRI - Alphabetical'!F50-'2017 MRI'!F50</f>
        <v>2.8380417864555767</v>
      </c>
      <c r="H50" s="9">
        <f>'2020 MRI - Alphabetical'!G50-'2017 MRI'!G50</f>
        <v>-22</v>
      </c>
      <c r="I50" s="10">
        <f>'2020 MRI - Alphabetical'!H50-'2017 MRI'!H50</f>
        <v>-2</v>
      </c>
      <c r="J50" s="33">
        <f>'2020 MRI - Alphabetical'!I50-'2017 MRI'!I50</f>
        <v>0.17126598970634199</v>
      </c>
      <c r="K50" s="11">
        <f>'2020 MRI - Alphabetical'!J50-'2017 MRI'!J50</f>
        <v>-2.5454171968924078E-2</v>
      </c>
      <c r="L50" s="10">
        <f>'2020 MRI - Alphabetical'!K50-'2017 MRI'!K50</f>
        <v>-63</v>
      </c>
      <c r="M50" s="33">
        <f>'2020 MRI - Alphabetical'!L50-'2017 MRI'!L50</f>
        <v>-0.21724512377227467</v>
      </c>
      <c r="N50" s="11">
        <f>'2020 MRI - Alphabetical'!M50-'2017 MRI'!M50</f>
        <v>1.5477779665272796E-2</v>
      </c>
      <c r="O50" s="10">
        <f>'2020 MRI - Alphabetical'!N50-'2017 MRI'!N50</f>
        <v>-117</v>
      </c>
      <c r="P50" s="33">
        <f>'2020 MRI - Alphabetical'!O50-'2017 MRI'!O50</f>
        <v>-0.44353150369005923</v>
      </c>
      <c r="Q50" s="11">
        <f>'2020 MRI - Alphabetical'!P50-'2017 MRI'!P50</f>
        <v>2.6127516778523499E-2</v>
      </c>
      <c r="R50" s="10">
        <f>'2020 MRI - Alphabetical'!Q50-'2017 MRI'!Q50</f>
        <v>82</v>
      </c>
      <c r="S50" s="33">
        <f>'2020 MRI - Alphabetical'!R50-'2017 MRI'!R50</f>
        <v>0.45282208802395896</v>
      </c>
      <c r="T50" s="12">
        <f>'2020 MRI - Alphabetical'!S50-'2017 MRI'!S50</f>
        <v>-2.2965635658656609</v>
      </c>
      <c r="U50" s="10">
        <f>'2020 MRI - Alphabetical'!T50-'2017 MRI'!T50</f>
        <v>-291</v>
      </c>
      <c r="V50" s="33">
        <f>'2020 MRI - Alphabetical'!U50-'2017 MRI'!U50</f>
        <v>-0.90239833233072564</v>
      </c>
      <c r="W50" s="11">
        <f>'2020 MRI - Alphabetical'!V50-'2017 MRI'!V50</f>
        <v>5.2782091421415156E-2</v>
      </c>
      <c r="X50" s="10">
        <f>'2020 MRI - Alphabetical'!W50-'2017 MRI'!W50</f>
        <v>44</v>
      </c>
      <c r="Y50" s="33">
        <f>'2020 MRI - Alphabetical'!X50-'2017 MRI'!X50</f>
        <v>0.19221558373039507</v>
      </c>
      <c r="Z50" s="13">
        <f>'2020 MRI - Alphabetical'!Y50-'2017 MRI'!Y50</f>
        <v>17822</v>
      </c>
      <c r="AA50" s="10">
        <f>'2020 MRI - Alphabetical'!Z50-'2017 MRI'!Z50</f>
        <v>-51</v>
      </c>
      <c r="AB50" s="33">
        <f>'2020 MRI - Alphabetical'!AA50-'2017 MRI'!AA50</f>
        <v>-0.2500901571720483</v>
      </c>
      <c r="AC50" s="11">
        <f>'2020 MRI - Alphabetical'!AB50-'2017 MRI'!AB50</f>
        <v>-1.7000000000000001E-2</v>
      </c>
      <c r="AD50" s="10">
        <f>'2020 MRI - Alphabetical'!AC50-'2017 MRI'!AC50</f>
        <v>70</v>
      </c>
      <c r="AE50" s="33">
        <f>'2020 MRI - Alphabetical'!AD50-'2017 MRI'!AD50</f>
        <v>0.20110070785178047</v>
      </c>
      <c r="AF50" s="11">
        <f>'2020 MRI - Alphabetical'!AE50-'2017 MRI'!AE50</f>
        <v>2.2656506001142995E-2</v>
      </c>
      <c r="AG50" s="10">
        <f>'2020 MRI - Alphabetical'!AF50-'2017 MRI'!AF50</f>
        <v>5</v>
      </c>
      <c r="AH50" s="33">
        <f>'2020 MRI - Alphabetical'!AG50-'2017 MRI'!AG50</f>
        <v>0.10015989090413657</v>
      </c>
      <c r="AI50" s="14">
        <f>'2020 MRI - Alphabetical'!AH50-'2017 MRI'!AH50</f>
        <v>-3.4715618462510811E-3</v>
      </c>
      <c r="AJ50" s="10">
        <f>'2020 MRI - Alphabetical'!AI50-'2017 MRI'!AI50</f>
        <v>-25</v>
      </c>
      <c r="AK50" s="33">
        <f>'2020 MRI - Alphabetical'!AJ50-'2017 MRI'!AJ50</f>
        <v>-2.4155049235141668E-5</v>
      </c>
      <c r="AL50" s="13">
        <f>'2020 MRI - Alphabetical'!AK50-'2017 MRI'!AK50</f>
        <v>3270.8772763339948</v>
      </c>
      <c r="AM50" s="38"/>
    </row>
    <row r="51" spans="1:39" x14ac:dyDescent="0.25">
      <c r="A51" t="s">
        <v>652</v>
      </c>
      <c r="B51" s="5" t="s">
        <v>279</v>
      </c>
      <c r="C51" s="6" t="s">
        <v>91</v>
      </c>
      <c r="D51" s="7" t="s">
        <v>39</v>
      </c>
      <c r="E51" s="8">
        <f>VLOOKUP(A51,'2017 MRI'!$A$7:$F$571,6,FALSE)</f>
        <v>26.817978017032779</v>
      </c>
      <c r="F51" s="36">
        <f>'2020 MRI - Alphabetical'!E51-'2017 MRI'!E51</f>
        <v>-0.3217861197795604</v>
      </c>
      <c r="G51" s="8">
        <f>'2020 MRI - Alphabetical'!F51-'2017 MRI'!F51</f>
        <v>1.7070396922906355</v>
      </c>
      <c r="H51" s="9">
        <f>'2020 MRI - Alphabetical'!G51-'2017 MRI'!G51</f>
        <v>-9</v>
      </c>
      <c r="I51" s="10">
        <f>'2020 MRI - Alphabetical'!H51-'2017 MRI'!H51</f>
        <v>51</v>
      </c>
      <c r="J51" s="33">
        <f>'2020 MRI - Alphabetical'!I51-'2017 MRI'!I51</f>
        <v>0.15820261506878508</v>
      </c>
      <c r="K51" s="11">
        <f>'2020 MRI - Alphabetical'!J51-'2017 MRI'!J51</f>
        <v>1.1408372112071796E-2</v>
      </c>
      <c r="L51" s="10">
        <f>'2020 MRI - Alphabetical'!K51-'2017 MRI'!K51</f>
        <v>-252</v>
      </c>
      <c r="M51" s="33">
        <f>'2020 MRI - Alphabetical'!L51-'2017 MRI'!L51</f>
        <v>-1.5169651860895639</v>
      </c>
      <c r="N51" s="11">
        <f>'2020 MRI - Alphabetical'!M51-'2017 MRI'!M51</f>
        <v>8.2838954354598399E-2</v>
      </c>
      <c r="O51" s="10">
        <f>'2020 MRI - Alphabetical'!N51-'2017 MRI'!N51</f>
        <v>299</v>
      </c>
      <c r="P51" s="33">
        <f>'2020 MRI - Alphabetical'!O51-'2017 MRI'!O51</f>
        <v>1.3419094825352555</v>
      </c>
      <c r="Q51" s="11">
        <f>'2020 MRI - Alphabetical'!P51-'2017 MRI'!P51</f>
        <v>-8.935135135135136E-2</v>
      </c>
      <c r="R51" s="10">
        <f>'2020 MRI - Alphabetical'!Q51-'2017 MRI'!Q51</f>
        <v>-44</v>
      </c>
      <c r="S51" s="33">
        <f>'2020 MRI - Alphabetical'!R51-'2017 MRI'!R51</f>
        <v>-0.27985758730862836</v>
      </c>
      <c r="T51" s="12">
        <f>'2020 MRI - Alphabetical'!S51-'2017 MRI'!S51</f>
        <v>0</v>
      </c>
      <c r="U51" s="10">
        <f>'2020 MRI - Alphabetical'!T51-'2017 MRI'!T51</f>
        <v>-159</v>
      </c>
      <c r="V51" s="33">
        <f>'2020 MRI - Alphabetical'!U51-'2017 MRI'!U51</f>
        <v>-0.55857552093314777</v>
      </c>
      <c r="W51" s="11">
        <f>'2020 MRI - Alphabetical'!V51-'2017 MRI'!V51</f>
        <v>3.0791208791208786E-2</v>
      </c>
      <c r="X51" s="10">
        <f>'2020 MRI - Alphabetical'!W51-'2017 MRI'!W51</f>
        <v>7</v>
      </c>
      <c r="Y51" s="33">
        <f>'2020 MRI - Alphabetical'!X51-'2017 MRI'!X51</f>
        <v>3.4463404040881163E-2</v>
      </c>
      <c r="Z51" s="13">
        <f>'2020 MRI - Alphabetical'!Y51-'2017 MRI'!Y51</f>
        <v>12143</v>
      </c>
      <c r="AA51" s="10">
        <f>'2020 MRI - Alphabetical'!Z51-'2017 MRI'!Z51</f>
        <v>-128</v>
      </c>
      <c r="AB51" s="33">
        <f>'2020 MRI - Alphabetical'!AA51-'2017 MRI'!AA51</f>
        <v>-0.38973149077658392</v>
      </c>
      <c r="AC51" s="11">
        <f>'2020 MRI - Alphabetical'!AB51-'2017 MRI'!AB51</f>
        <v>-1.1999999999999997E-2</v>
      </c>
      <c r="AD51" s="10">
        <f>'2020 MRI - Alphabetical'!AC51-'2017 MRI'!AC51</f>
        <v>-16</v>
      </c>
      <c r="AE51" s="33">
        <f>'2020 MRI - Alphabetical'!AD51-'2017 MRI'!AD51</f>
        <v>-9.5343505864330186E-2</v>
      </c>
      <c r="AF51" s="11">
        <f>'2020 MRI - Alphabetical'!AE51-'2017 MRI'!AE51</f>
        <v>5.6963249516440717E-3</v>
      </c>
      <c r="AG51" s="10">
        <f>'2020 MRI - Alphabetical'!AF51-'2017 MRI'!AF51</f>
        <v>-54</v>
      </c>
      <c r="AH51" s="33">
        <f>'2020 MRI - Alphabetical'!AG51-'2017 MRI'!AG51</f>
        <v>-0.13642201486628677</v>
      </c>
      <c r="AI51" s="14">
        <f>'2020 MRI - Alphabetical'!AH51-'2017 MRI'!AH51</f>
        <v>0.18627944411735697</v>
      </c>
      <c r="AJ51" s="10">
        <f>'2020 MRI - Alphabetical'!AI51-'2017 MRI'!AI51</f>
        <v>-27</v>
      </c>
      <c r="AK51" s="33">
        <f>'2020 MRI - Alphabetical'!AJ51-'2017 MRI'!AJ51</f>
        <v>-3.4190200049613595E-3</v>
      </c>
      <c r="AL51" s="13">
        <f>'2020 MRI - Alphabetical'!AK51-'2017 MRI'!AK51</f>
        <v>2743.0781998448365</v>
      </c>
      <c r="AM51" s="38"/>
    </row>
    <row r="52" spans="1:39" x14ac:dyDescent="0.25">
      <c r="A52" t="s">
        <v>653</v>
      </c>
      <c r="B52" s="5" t="s">
        <v>222</v>
      </c>
      <c r="C52" s="6" t="s">
        <v>93</v>
      </c>
      <c r="D52" s="7" t="s">
        <v>34</v>
      </c>
      <c r="E52" s="8">
        <f>VLOOKUP(A52,'2017 MRI'!$A$7:$F$571,6,FALSE)</f>
        <v>30.790556183423494</v>
      </c>
      <c r="F52" s="36">
        <f>'2020 MRI - Alphabetical'!E52-'2017 MRI'!E52</f>
        <v>1.3549363106558521</v>
      </c>
      <c r="G52" s="8">
        <f>'2020 MRI - Alphabetical'!F52-'2017 MRI'!F52</f>
        <v>-3.0406255852868718</v>
      </c>
      <c r="H52" s="9">
        <f>'2020 MRI - Alphabetical'!G52-'2017 MRI'!G52</f>
        <v>63</v>
      </c>
      <c r="I52" s="10">
        <f>'2020 MRI - Alphabetical'!H52-'2017 MRI'!H52</f>
        <v>108</v>
      </c>
      <c r="J52" s="33">
        <f>'2020 MRI - Alphabetical'!I52-'2017 MRI'!I52</f>
        <v>0.23840125049958358</v>
      </c>
      <c r="K52" s="11">
        <f>'2020 MRI - Alphabetical'!J52-'2017 MRI'!J52</f>
        <v>-5.4480670121075381E-3</v>
      </c>
      <c r="L52" s="10">
        <f>'2020 MRI - Alphabetical'!K52-'2017 MRI'!K52</f>
        <v>-109</v>
      </c>
      <c r="M52" s="33">
        <f>'2020 MRI - Alphabetical'!L52-'2017 MRI'!L52</f>
        <v>-0.27094484930598828</v>
      </c>
      <c r="N52" s="11">
        <f>'2020 MRI - Alphabetical'!M52-'2017 MRI'!M52</f>
        <v>1.8126645927053257E-2</v>
      </c>
      <c r="O52" s="10">
        <f>'2020 MRI - Alphabetical'!N52-'2017 MRI'!N52</f>
        <v>63</v>
      </c>
      <c r="P52" s="33">
        <f>'2020 MRI - Alphabetical'!O52-'2017 MRI'!O52</f>
        <v>0.35953988256039782</v>
      </c>
      <c r="Q52" s="11">
        <f>'2020 MRI - Alphabetical'!P52-'2017 MRI'!P52</f>
        <v>-2.6097421203438401E-2</v>
      </c>
      <c r="R52" s="10">
        <f>'2020 MRI - Alphabetical'!Q52-'2017 MRI'!Q52</f>
        <v>51</v>
      </c>
      <c r="S52" s="33">
        <f>'2020 MRI - Alphabetical'!R52-'2017 MRI'!R52</f>
        <v>2.9942688819326352E-2</v>
      </c>
      <c r="T52" s="12">
        <f>'2020 MRI - Alphabetical'!S52-'2017 MRI'!S52</f>
        <v>-0.94866740937526783</v>
      </c>
      <c r="U52" s="10">
        <f>'2020 MRI - Alphabetical'!T52-'2017 MRI'!T52</f>
        <v>201</v>
      </c>
      <c r="V52" s="33">
        <f>'2020 MRI - Alphabetical'!U52-'2017 MRI'!U52</f>
        <v>0.85093635803662671</v>
      </c>
      <c r="W52" s="11">
        <f>'2020 MRI - Alphabetical'!V52-'2017 MRI'!V52</f>
        <v>-5.6797030295772953E-2</v>
      </c>
      <c r="X52" s="10">
        <f>'2020 MRI - Alphabetical'!W52-'2017 MRI'!W52</f>
        <v>24</v>
      </c>
      <c r="Y52" s="33">
        <f>'2020 MRI - Alphabetical'!X52-'2017 MRI'!X52</f>
        <v>9.8359223941046708E-2</v>
      </c>
      <c r="Z52" s="13">
        <f>'2020 MRI - Alphabetical'!Y52-'2017 MRI'!Y52</f>
        <v>14583</v>
      </c>
      <c r="AA52" s="10">
        <f>'2020 MRI - Alphabetical'!Z52-'2017 MRI'!Z52</f>
        <v>28</v>
      </c>
      <c r="AB52" s="33">
        <f>'2020 MRI - Alphabetical'!AA52-'2017 MRI'!AA52</f>
        <v>9.5407403576988792E-2</v>
      </c>
      <c r="AC52" s="11">
        <f>'2020 MRI - Alphabetical'!AB52-'2017 MRI'!AB52</f>
        <v>-2.0000000000000004E-2</v>
      </c>
      <c r="AD52" s="10">
        <f>'2020 MRI - Alphabetical'!AC52-'2017 MRI'!AC52</f>
        <v>-26</v>
      </c>
      <c r="AE52" s="33">
        <f>'2020 MRI - Alphabetical'!AD52-'2017 MRI'!AD52</f>
        <v>-0.1150124736831617</v>
      </c>
      <c r="AF52" s="11">
        <f>'2020 MRI - Alphabetical'!AE52-'2017 MRI'!AE52</f>
        <v>6.7900017298044846E-3</v>
      </c>
      <c r="AG52" s="10">
        <f>'2020 MRI - Alphabetical'!AF52-'2017 MRI'!AF52</f>
        <v>26</v>
      </c>
      <c r="AH52" s="33">
        <f>'2020 MRI - Alphabetical'!AG52-'2017 MRI'!AG52</f>
        <v>0.16119374694385413</v>
      </c>
      <c r="AI52" s="14">
        <f>'2020 MRI - Alphabetical'!AH52-'2017 MRI'!AH52</f>
        <v>-9.9159569959240468E-2</v>
      </c>
      <c r="AJ52" s="10">
        <f>'2020 MRI - Alphabetical'!AI52-'2017 MRI'!AI52</f>
        <v>10</v>
      </c>
      <c r="AK52" s="33">
        <f>'2020 MRI - Alphabetical'!AJ52-'2017 MRI'!AJ52</f>
        <v>1.4402761481060344E-2</v>
      </c>
      <c r="AL52" s="13">
        <f>'2020 MRI - Alphabetical'!AK52-'2017 MRI'!AK52</f>
        <v>10875.637817293682</v>
      </c>
      <c r="AM52" s="38"/>
    </row>
    <row r="53" spans="1:39" x14ac:dyDescent="0.25">
      <c r="A53" t="s">
        <v>654</v>
      </c>
      <c r="B53" s="5" t="s">
        <v>338</v>
      </c>
      <c r="C53" s="6" t="s">
        <v>81</v>
      </c>
      <c r="D53" s="7" t="s">
        <v>34</v>
      </c>
      <c r="E53" s="8">
        <f>VLOOKUP(A53,'2017 MRI'!$A$7:$F$571,6,FALSE)</f>
        <v>23.507793431137813</v>
      </c>
      <c r="F53" s="36">
        <f>'2020 MRI - Alphabetical'!E53-'2017 MRI'!E53</f>
        <v>-0.69155347811013157</v>
      </c>
      <c r="G53" s="8">
        <f>'2020 MRI - Alphabetical'!F53-'2017 MRI'!F53</f>
        <v>2.4607993803674439</v>
      </c>
      <c r="H53" s="9">
        <f>'2020 MRI - Alphabetical'!G53-'2017 MRI'!G53</f>
        <v>-24</v>
      </c>
      <c r="I53" s="10">
        <f>'2020 MRI - Alphabetical'!H53-'2017 MRI'!H53</f>
        <v>292</v>
      </c>
      <c r="J53" s="33">
        <f>'2020 MRI - Alphabetical'!I53-'2017 MRI'!I53</f>
        <v>1.3191330059556095</v>
      </c>
      <c r="K53" s="11">
        <f>'2020 MRI - Alphabetical'!J53-'2017 MRI'!J53</f>
        <v>7.1806792396908348E-2</v>
      </c>
      <c r="L53" s="10">
        <f>'2020 MRI - Alphabetical'!K53-'2017 MRI'!K53</f>
        <v>-191</v>
      </c>
      <c r="M53" s="33">
        <f>'2020 MRI - Alphabetical'!L53-'2017 MRI'!L53</f>
        <v>-0.6926318413754784</v>
      </c>
      <c r="N53" s="11">
        <f>'2020 MRI - Alphabetical'!M53-'2017 MRI'!M53</f>
        <v>3.9405019765953939E-2</v>
      </c>
      <c r="O53" s="10">
        <f>'2020 MRI - Alphabetical'!N53-'2017 MRI'!N53</f>
        <v>-28</v>
      </c>
      <c r="P53" s="33">
        <f>'2020 MRI - Alphabetical'!O53-'2017 MRI'!O53</f>
        <v>-0.12498409690562598</v>
      </c>
      <c r="Q53" s="11">
        <f>'2020 MRI - Alphabetical'!P53-'2017 MRI'!P53</f>
        <v>5.4999999999999979E-3</v>
      </c>
      <c r="R53" s="10">
        <f>'2020 MRI - Alphabetical'!Q53-'2017 MRI'!Q53</f>
        <v>-26</v>
      </c>
      <c r="S53" s="33">
        <f>'2020 MRI - Alphabetical'!R53-'2017 MRI'!R53</f>
        <v>-0.22771597901164581</v>
      </c>
      <c r="T53" s="12">
        <f>'2020 MRI - Alphabetical'!S53-'2017 MRI'!S53</f>
        <v>-0.1311677413057073</v>
      </c>
      <c r="U53" s="10">
        <f>'2020 MRI - Alphabetical'!T53-'2017 MRI'!T53</f>
        <v>29</v>
      </c>
      <c r="V53" s="33">
        <f>'2020 MRI - Alphabetical'!U53-'2017 MRI'!U53</f>
        <v>7.0862809329593823E-2</v>
      </c>
      <c r="W53" s="11">
        <f>'2020 MRI - Alphabetical'!V53-'2017 MRI'!V53</f>
        <v>-6.4032743469363135E-3</v>
      </c>
      <c r="X53" s="10">
        <f>'2020 MRI - Alphabetical'!W53-'2017 MRI'!W53</f>
        <v>-117</v>
      </c>
      <c r="Y53" s="33">
        <f>'2020 MRI - Alphabetical'!X53-'2017 MRI'!X53</f>
        <v>-0.46890889238751809</v>
      </c>
      <c r="Z53" s="13">
        <f>'2020 MRI - Alphabetical'!Y53-'2017 MRI'!Y53</f>
        <v>-3299</v>
      </c>
      <c r="AA53" s="10">
        <f>'2020 MRI - Alphabetical'!Z53-'2017 MRI'!Z53</f>
        <v>-13</v>
      </c>
      <c r="AB53" s="33">
        <f>'2020 MRI - Alphabetical'!AA53-'2017 MRI'!AA53</f>
        <v>-2.5877320011404359E-2</v>
      </c>
      <c r="AC53" s="11">
        <f>'2020 MRI - Alphabetical'!AB53-'2017 MRI'!AB53</f>
        <v>-1.8000000000000002E-2</v>
      </c>
      <c r="AD53" s="10">
        <f>'2020 MRI - Alphabetical'!AC53-'2017 MRI'!AC53</f>
        <v>-1</v>
      </c>
      <c r="AE53" s="33">
        <f>'2020 MRI - Alphabetical'!AD53-'2017 MRI'!AD53</f>
        <v>-5.0846106281692352E-2</v>
      </c>
      <c r="AF53" s="11">
        <f>'2020 MRI - Alphabetical'!AE53-'2017 MRI'!AE53</f>
        <v>8.1895534962088679E-3</v>
      </c>
      <c r="AG53" s="10">
        <f>'2020 MRI - Alphabetical'!AF53-'2017 MRI'!AF53</f>
        <v>-32</v>
      </c>
      <c r="AH53" s="33">
        <f>'2020 MRI - Alphabetical'!AG53-'2017 MRI'!AG53</f>
        <v>-6.5667471439339153E-2</v>
      </c>
      <c r="AI53" s="14">
        <f>'2020 MRI - Alphabetical'!AH53-'2017 MRI'!AH53</f>
        <v>0.11072471623486102</v>
      </c>
      <c r="AJ53" s="10">
        <f>'2020 MRI - Alphabetical'!AI53-'2017 MRI'!AI53</f>
        <v>-36</v>
      </c>
      <c r="AK53" s="33">
        <f>'2020 MRI - Alphabetical'!AJ53-'2017 MRI'!AJ53</f>
        <v>-1.7169264508146875E-2</v>
      </c>
      <c r="AL53" s="13">
        <f>'2020 MRI - Alphabetical'!AK53-'2017 MRI'!AK53</f>
        <v>-3080.8675027424761</v>
      </c>
      <c r="AM53" s="38"/>
    </row>
    <row r="54" spans="1:39" x14ac:dyDescent="0.25">
      <c r="A54" t="s">
        <v>655</v>
      </c>
      <c r="B54" s="5" t="s">
        <v>499</v>
      </c>
      <c r="C54" s="6" t="s">
        <v>81</v>
      </c>
      <c r="D54" s="7" t="s">
        <v>34</v>
      </c>
      <c r="E54" s="8">
        <f>VLOOKUP(A54,'2017 MRI'!$A$7:$F$571,6,FALSE)</f>
        <v>14.950073713329374</v>
      </c>
      <c r="F54" s="36">
        <f>'2020 MRI - Alphabetical'!E54-'2017 MRI'!E54</f>
        <v>-0.19887065717318375</v>
      </c>
      <c r="G54" s="8">
        <f>'2020 MRI - Alphabetical'!F54-'2017 MRI'!F54</f>
        <v>-0.10583036570417903</v>
      </c>
      <c r="H54" s="9">
        <f>'2020 MRI - Alphabetical'!G54-'2017 MRI'!G54</f>
        <v>-2</v>
      </c>
      <c r="I54" s="10">
        <f>'2020 MRI - Alphabetical'!H54-'2017 MRI'!H54</f>
        <v>0</v>
      </c>
      <c r="J54" s="33">
        <f>'2020 MRI - Alphabetical'!I54-'2017 MRI'!I54</f>
        <v>-9.1781946767825168E-2</v>
      </c>
      <c r="K54" s="11">
        <f>'2020 MRI - Alphabetical'!J54-'2017 MRI'!J54</f>
        <v>-2.3827006249520943E-2</v>
      </c>
      <c r="L54" s="10">
        <f>'2020 MRI - Alphabetical'!K54-'2017 MRI'!K54</f>
        <v>-2</v>
      </c>
      <c r="M54" s="33">
        <f>'2020 MRI - Alphabetical'!L54-'2017 MRI'!L54</f>
        <v>3.8468064938933511E-2</v>
      </c>
      <c r="N54" s="11">
        <f>'2020 MRI - Alphabetical'!M54-'2017 MRI'!M54</f>
        <v>1.4720203360400821E-3</v>
      </c>
      <c r="O54" s="10">
        <f>'2020 MRI - Alphabetical'!N54-'2017 MRI'!N54</f>
        <v>101</v>
      </c>
      <c r="P54" s="33">
        <f>'2020 MRI - Alphabetical'!O54-'2017 MRI'!O54</f>
        <v>0.22530020829541941</v>
      </c>
      <c r="Q54" s="11">
        <f>'2020 MRI - Alphabetical'!P54-'2017 MRI'!P54</f>
        <v>-1.6495611073598919E-2</v>
      </c>
      <c r="R54" s="10">
        <f>'2020 MRI - Alphabetical'!Q54-'2017 MRI'!Q54</f>
        <v>30</v>
      </c>
      <c r="S54" s="33">
        <f>'2020 MRI - Alphabetical'!R54-'2017 MRI'!R54</f>
        <v>-0.13194023064048252</v>
      </c>
      <c r="T54" s="12">
        <f>'2020 MRI - Alphabetical'!S54-'2017 MRI'!S54</f>
        <v>-0.45158422594877168</v>
      </c>
      <c r="U54" s="10">
        <f>'2020 MRI - Alphabetical'!T54-'2017 MRI'!T54</f>
        <v>-21</v>
      </c>
      <c r="V54" s="33">
        <f>'2020 MRI - Alphabetical'!U54-'2017 MRI'!U54</f>
        <v>-4.6468866691760868E-2</v>
      </c>
      <c r="W54" s="11">
        <f>'2020 MRI - Alphabetical'!V54-'2017 MRI'!V54</f>
        <v>3.5257608435178521E-3</v>
      </c>
      <c r="X54" s="10">
        <f>'2020 MRI - Alphabetical'!W54-'2017 MRI'!W54</f>
        <v>10</v>
      </c>
      <c r="Y54" s="33">
        <f>'2020 MRI - Alphabetical'!X54-'2017 MRI'!X54</f>
        <v>0.12961895026417247</v>
      </c>
      <c r="Z54" s="13">
        <f>'2020 MRI - Alphabetical'!Y54-'2017 MRI'!Y54</f>
        <v>23482</v>
      </c>
      <c r="AA54" s="10">
        <f>'2020 MRI - Alphabetical'!Z54-'2017 MRI'!Z54</f>
        <v>-145</v>
      </c>
      <c r="AB54" s="33">
        <f>'2020 MRI - Alphabetical'!AA54-'2017 MRI'!AA54</f>
        <v>-0.43779150831182306</v>
      </c>
      <c r="AC54" s="11">
        <f>'2020 MRI - Alphabetical'!AB54-'2017 MRI'!AB54</f>
        <v>-1.0999999999999996E-2</v>
      </c>
      <c r="AD54" s="10">
        <f>'2020 MRI - Alphabetical'!AC54-'2017 MRI'!AC54</f>
        <v>36</v>
      </c>
      <c r="AE54" s="33">
        <f>'2020 MRI - Alphabetical'!AD54-'2017 MRI'!AD54</f>
        <v>8.9067064902196291E-2</v>
      </c>
      <c r="AF54" s="11">
        <f>'2020 MRI - Alphabetical'!AE54-'2017 MRI'!AE54</f>
        <v>1.2246500512120173E-2</v>
      </c>
      <c r="AG54" s="10">
        <f>'2020 MRI - Alphabetical'!AF54-'2017 MRI'!AF54</f>
        <v>-22</v>
      </c>
      <c r="AH54" s="33">
        <f>'2020 MRI - Alphabetical'!AG54-'2017 MRI'!AG54</f>
        <v>-5.5390759785012067E-2</v>
      </c>
      <c r="AI54" s="14">
        <f>'2020 MRI - Alphabetical'!AH54-'2017 MRI'!AH54</f>
        <v>5.6545702677455623E-2</v>
      </c>
      <c r="AJ54" s="10">
        <f>'2020 MRI - Alphabetical'!AI54-'2017 MRI'!AI54</f>
        <v>-2</v>
      </c>
      <c r="AK54" s="33">
        <f>'2020 MRI - Alphabetical'!AJ54-'2017 MRI'!AJ54</f>
        <v>2.0795416502868563E-3</v>
      </c>
      <c r="AL54" s="13">
        <f>'2020 MRI - Alphabetical'!AK54-'2017 MRI'!AK54</f>
        <v>20974.153976535046</v>
      </c>
      <c r="AM54" s="38"/>
    </row>
    <row r="55" spans="1:39" x14ac:dyDescent="0.25">
      <c r="A55" t="s">
        <v>656</v>
      </c>
      <c r="B55" s="5" t="s">
        <v>305</v>
      </c>
      <c r="C55" s="6" t="s">
        <v>44</v>
      </c>
      <c r="D55" s="7" t="s">
        <v>20</v>
      </c>
      <c r="E55" s="8">
        <f>VLOOKUP(A55,'2017 MRI'!$A$7:$F$571,6,FALSE)</f>
        <v>25.017707505503811</v>
      </c>
      <c r="F55" s="36">
        <f>'2020 MRI - Alphabetical'!E55-'2017 MRI'!E55</f>
        <v>-0.68717620554206382</v>
      </c>
      <c r="G55" s="8">
        <f>'2020 MRI - Alphabetical'!F55-'2017 MRI'!F55</f>
        <v>2.6290579484928358</v>
      </c>
      <c r="H55" s="9">
        <f>'2020 MRI - Alphabetical'!G55-'2017 MRI'!G55</f>
        <v>-19</v>
      </c>
      <c r="I55" s="10">
        <f>'2020 MRI - Alphabetical'!H55-'2017 MRI'!H55</f>
        <v>48</v>
      </c>
      <c r="J55" s="33">
        <f>'2020 MRI - Alphabetical'!I55-'2017 MRI'!I55</f>
        <v>0.13973062555153204</v>
      </c>
      <c r="K55" s="11">
        <f>'2020 MRI - Alphabetical'!J55-'2017 MRI'!J55</f>
        <v>8.4330843308432213E-3</v>
      </c>
      <c r="L55" s="10">
        <f>'2020 MRI - Alphabetical'!K55-'2017 MRI'!K55</f>
        <v>2</v>
      </c>
      <c r="M55" s="33">
        <f>'2020 MRI - Alphabetical'!L55-'2017 MRI'!L55</f>
        <v>-0.11623753162447925</v>
      </c>
      <c r="N55" s="11">
        <f>'2020 MRI - Alphabetical'!M55-'2017 MRI'!M55</f>
        <v>7.3819339474764795E-3</v>
      </c>
      <c r="O55" s="10">
        <f>'2020 MRI - Alphabetical'!N55-'2017 MRI'!N55</f>
        <v>21</v>
      </c>
      <c r="P55" s="33">
        <f>'2020 MRI - Alphabetical'!O55-'2017 MRI'!O55</f>
        <v>5.0085474158933441E-2</v>
      </c>
      <c r="Q55" s="11">
        <f>'2020 MRI - Alphabetical'!P55-'2017 MRI'!P55</f>
        <v>-5.4364381956649097E-3</v>
      </c>
      <c r="R55" s="10">
        <f>'2020 MRI - Alphabetical'!Q55-'2017 MRI'!Q55</f>
        <v>-162</v>
      </c>
      <c r="S55" s="33">
        <f>'2020 MRI - Alphabetical'!R55-'2017 MRI'!R55</f>
        <v>-0.42679478176560864</v>
      </c>
      <c r="T55" s="12">
        <f>'2020 MRI - Alphabetical'!S55-'2017 MRI'!S55</f>
        <v>0.80948095396474484</v>
      </c>
      <c r="U55" s="10">
        <f>'2020 MRI - Alphabetical'!T55-'2017 MRI'!T55</f>
        <v>-4</v>
      </c>
      <c r="V55" s="33">
        <f>'2020 MRI - Alphabetical'!U55-'2017 MRI'!U55</f>
        <v>-2.3198741851406968E-2</v>
      </c>
      <c r="W55" s="11">
        <f>'2020 MRI - Alphabetical'!V55-'2017 MRI'!V55</f>
        <v>-5.5305466237942635E-4</v>
      </c>
      <c r="X55" s="10">
        <f>'2020 MRI - Alphabetical'!W55-'2017 MRI'!W55</f>
        <v>21</v>
      </c>
      <c r="Y55" s="33">
        <f>'2020 MRI - Alphabetical'!X55-'2017 MRI'!X55</f>
        <v>9.0988028939402998E-2</v>
      </c>
      <c r="Z55" s="13">
        <f>'2020 MRI - Alphabetical'!Y55-'2017 MRI'!Y55</f>
        <v>12630</v>
      </c>
      <c r="AA55" s="10">
        <f>'2020 MRI - Alphabetical'!Z55-'2017 MRI'!Z55</f>
        <v>-3</v>
      </c>
      <c r="AB55" s="33">
        <f>'2020 MRI - Alphabetical'!AA55-'2017 MRI'!AA55</f>
        <v>-2.9819909940806133E-3</v>
      </c>
      <c r="AC55" s="11">
        <f>'2020 MRI - Alphabetical'!AB55-'2017 MRI'!AB55</f>
        <v>-1.8999999999999996E-2</v>
      </c>
      <c r="AD55" s="10">
        <f>'2020 MRI - Alphabetical'!AC55-'2017 MRI'!AC55</f>
        <v>-131</v>
      </c>
      <c r="AE55" s="33">
        <f>'2020 MRI - Alphabetical'!AD55-'2017 MRI'!AD55</f>
        <v>-0.39238316813675878</v>
      </c>
      <c r="AF55" s="11">
        <f>'2020 MRI - Alphabetical'!AE55-'2017 MRI'!AE55</f>
        <v>-1.5510148849796956E-2</v>
      </c>
      <c r="AG55" s="10">
        <f>'2020 MRI - Alphabetical'!AF55-'2017 MRI'!AF55</f>
        <v>2</v>
      </c>
      <c r="AH55" s="33">
        <f>'2020 MRI - Alphabetical'!AG55-'2017 MRI'!AG55</f>
        <v>3.754116083976422E-2</v>
      </c>
      <c r="AI55" s="14">
        <f>'2020 MRI - Alphabetical'!AH55-'2017 MRI'!AH55</f>
        <v>2.6984698159353115E-2</v>
      </c>
      <c r="AJ55" s="10">
        <f>'2020 MRI - Alphabetical'!AI55-'2017 MRI'!AI55</f>
        <v>-5</v>
      </c>
      <c r="AK55" s="33">
        <f>'2020 MRI - Alphabetical'!AJ55-'2017 MRI'!AJ55</f>
        <v>7.4016416630024451E-3</v>
      </c>
      <c r="AL55" s="13">
        <f>'2020 MRI - Alphabetical'!AK55-'2017 MRI'!AK55</f>
        <v>6538.1048987048271</v>
      </c>
      <c r="AM55" s="38"/>
    </row>
    <row r="56" spans="1:39" x14ac:dyDescent="0.25">
      <c r="A56" t="s">
        <v>657</v>
      </c>
      <c r="B56" s="5" t="s">
        <v>427</v>
      </c>
      <c r="C56" s="6" t="s">
        <v>44</v>
      </c>
      <c r="D56" s="7" t="s">
        <v>20</v>
      </c>
      <c r="E56" s="8">
        <f>VLOOKUP(A56,'2017 MRI'!$A$7:$F$571,6,FALSE)</f>
        <v>19.287762397583428</v>
      </c>
      <c r="F56" s="36">
        <f>'2020 MRI - Alphabetical'!E56-'2017 MRI'!E56</f>
        <v>-0.61493081613922262</v>
      </c>
      <c r="G56" s="8">
        <f>'2020 MRI - Alphabetical'!F56-'2017 MRI'!F56</f>
        <v>1.7135755208317143</v>
      </c>
      <c r="H56" s="9">
        <f>'2020 MRI - Alphabetical'!G56-'2017 MRI'!G56</f>
        <v>-25</v>
      </c>
      <c r="I56" s="10">
        <f>'2020 MRI - Alphabetical'!H56-'2017 MRI'!H56</f>
        <v>-34</v>
      </c>
      <c r="J56" s="33">
        <f>'2020 MRI - Alphabetical'!I56-'2017 MRI'!I56</f>
        <v>-0.63269401432850025</v>
      </c>
      <c r="K56" s="11">
        <f>'2020 MRI - Alphabetical'!J56-'2017 MRI'!J56</f>
        <v>-0.10011265715119522</v>
      </c>
      <c r="L56" s="10">
        <f>'2020 MRI - Alphabetical'!K56-'2017 MRI'!K56</f>
        <v>-64</v>
      </c>
      <c r="M56" s="33">
        <f>'2020 MRI - Alphabetical'!L56-'2017 MRI'!L56</f>
        <v>-0.13159168011109873</v>
      </c>
      <c r="N56" s="11">
        <f>'2020 MRI - Alphabetical'!M56-'2017 MRI'!M56</f>
        <v>9.8269507813539617E-3</v>
      </c>
      <c r="O56" s="10">
        <f>'2020 MRI - Alphabetical'!N56-'2017 MRI'!N56</f>
        <v>38</v>
      </c>
      <c r="P56" s="33">
        <f>'2020 MRI - Alphabetical'!O56-'2017 MRI'!O56</f>
        <v>0.10271258624179813</v>
      </c>
      <c r="Q56" s="11">
        <f>'2020 MRI - Alphabetical'!P56-'2017 MRI'!P56</f>
        <v>-8.6609724047306165E-3</v>
      </c>
      <c r="R56" s="10">
        <f>'2020 MRI - Alphabetical'!Q56-'2017 MRI'!Q56</f>
        <v>144</v>
      </c>
      <c r="S56" s="33">
        <f>'2020 MRI - Alphabetical'!R56-'2017 MRI'!R56</f>
        <v>2.3406242673526478E-2</v>
      </c>
      <c r="T56" s="12">
        <f>'2020 MRI - Alphabetical'!S56-'2017 MRI'!S56</f>
        <v>-1.0052984807543013</v>
      </c>
      <c r="U56" s="10">
        <f>'2020 MRI - Alphabetical'!T56-'2017 MRI'!T56</f>
        <v>-77</v>
      </c>
      <c r="V56" s="33">
        <f>'2020 MRI - Alphabetical'!U56-'2017 MRI'!U56</f>
        <v>-0.25715323514105864</v>
      </c>
      <c r="W56" s="11">
        <f>'2020 MRI - Alphabetical'!V56-'2017 MRI'!V56</f>
        <v>1.3673258813413587E-2</v>
      </c>
      <c r="X56" s="10">
        <f>'2020 MRI - Alphabetical'!W56-'2017 MRI'!W56</f>
        <v>-35</v>
      </c>
      <c r="Y56" s="33">
        <f>'2020 MRI - Alphabetical'!X56-'2017 MRI'!X56</f>
        <v>-0.15733608669067844</v>
      </c>
      <c r="Z56" s="13">
        <f>'2020 MRI - Alphabetical'!Y56-'2017 MRI'!Y56</f>
        <v>7184</v>
      </c>
      <c r="AA56" s="10">
        <f>'2020 MRI - Alphabetical'!Z56-'2017 MRI'!Z56</f>
        <v>-18</v>
      </c>
      <c r="AB56" s="33">
        <f>'2020 MRI - Alphabetical'!AA56-'2017 MRI'!AA56</f>
        <v>-6.939861854546181E-2</v>
      </c>
      <c r="AC56" s="11">
        <f>'2020 MRI - Alphabetical'!AB56-'2017 MRI'!AB56</f>
        <v>-1.4999999999999999E-2</v>
      </c>
      <c r="AD56" s="10">
        <f>'2020 MRI - Alphabetical'!AC56-'2017 MRI'!AC56</f>
        <v>-28</v>
      </c>
      <c r="AE56" s="33">
        <f>'2020 MRI - Alphabetical'!AD56-'2017 MRI'!AD56</f>
        <v>-7.2645119468248254E-2</v>
      </c>
      <c r="AF56" s="11">
        <f>'2020 MRI - Alphabetical'!AE56-'2017 MRI'!AE56</f>
        <v>4.2165816629107233E-3</v>
      </c>
      <c r="AG56" s="10">
        <f>'2020 MRI - Alphabetical'!AF56-'2017 MRI'!AF56</f>
        <v>0</v>
      </c>
      <c r="AH56" s="33">
        <f>'2020 MRI - Alphabetical'!AG56-'2017 MRI'!AG56</f>
        <v>1.9837336381581819E-2</v>
      </c>
      <c r="AI56" s="14">
        <f>'2020 MRI - Alphabetical'!AH56-'2017 MRI'!AH56</f>
        <v>1.4831893588377554E-2</v>
      </c>
      <c r="AJ56" s="10">
        <f>'2020 MRI - Alphabetical'!AI56-'2017 MRI'!AI56</f>
        <v>-2</v>
      </c>
      <c r="AK56" s="33">
        <f>'2020 MRI - Alphabetical'!AJ56-'2017 MRI'!AJ56</f>
        <v>6.3820172216166038E-3</v>
      </c>
      <c r="AL56" s="13">
        <f>'2020 MRI - Alphabetical'!AK56-'2017 MRI'!AK56</f>
        <v>9303.4036696028343</v>
      </c>
      <c r="AM56" s="38"/>
    </row>
    <row r="57" spans="1:39" x14ac:dyDescent="0.25">
      <c r="A57" t="s">
        <v>658</v>
      </c>
      <c r="B57" s="5" t="s">
        <v>174</v>
      </c>
      <c r="C57" s="6" t="s">
        <v>172</v>
      </c>
      <c r="D57" s="7" t="s">
        <v>39</v>
      </c>
      <c r="E57" s="8">
        <f>VLOOKUP(A57,'2017 MRI'!$A$7:$F$571,6,FALSE)</f>
        <v>34.837147979978518</v>
      </c>
      <c r="F57" s="36">
        <f>'2020 MRI - Alphabetical'!E57-'2017 MRI'!E57</f>
        <v>-0.43726176589939358</v>
      </c>
      <c r="G57" s="8">
        <f>'2020 MRI - Alphabetical'!F57-'2017 MRI'!F57</f>
        <v>3.033055761448928</v>
      </c>
      <c r="H57" s="9">
        <f>'2020 MRI - Alphabetical'!G57-'2017 MRI'!G57</f>
        <v>-17</v>
      </c>
      <c r="I57" s="10">
        <f>'2020 MRI - Alphabetical'!H57-'2017 MRI'!H57</f>
        <v>-46</v>
      </c>
      <c r="J57" s="33">
        <f>'2020 MRI - Alphabetical'!I57-'2017 MRI'!I57</f>
        <v>-0.23601497552397857</v>
      </c>
      <c r="K57" s="11">
        <f>'2020 MRI - Alphabetical'!J57-'2017 MRI'!J57</f>
        <v>-3.089017439074071E-2</v>
      </c>
      <c r="L57" s="10">
        <f>'2020 MRI - Alphabetical'!K57-'2017 MRI'!K57</f>
        <v>22</v>
      </c>
      <c r="M57" s="33">
        <f>'2020 MRI - Alphabetical'!L57-'2017 MRI'!L57</f>
        <v>0.62021779818735223</v>
      </c>
      <c r="N57" s="11">
        <f>'2020 MRI - Alphabetical'!M57-'2017 MRI'!M57</f>
        <v>-3.2876903756029058E-2</v>
      </c>
      <c r="O57" s="10">
        <f>'2020 MRI - Alphabetical'!N57-'2017 MRI'!N57</f>
        <v>-40</v>
      </c>
      <c r="P57" s="33">
        <f>'2020 MRI - Alphabetical'!O57-'2017 MRI'!O57</f>
        <v>-0.14045679651251253</v>
      </c>
      <c r="Q57" s="11">
        <f>'2020 MRI - Alphabetical'!P57-'2017 MRI'!P57</f>
        <v>6.6529680365296773E-3</v>
      </c>
      <c r="R57" s="10">
        <f>'2020 MRI - Alphabetical'!Q57-'2017 MRI'!Q57</f>
        <v>-9</v>
      </c>
      <c r="S57" s="33">
        <f>'2020 MRI - Alphabetical'!R57-'2017 MRI'!R57</f>
        <v>0.22393871461167972</v>
      </c>
      <c r="T57" s="12">
        <f>'2020 MRI - Alphabetical'!S57-'2017 MRI'!S57</f>
        <v>-1.2684511039078803</v>
      </c>
      <c r="U57" s="10">
        <f>'2020 MRI - Alphabetical'!T57-'2017 MRI'!T57</f>
        <v>53</v>
      </c>
      <c r="V57" s="33">
        <f>'2020 MRI - Alphabetical'!U57-'2017 MRI'!U57</f>
        <v>0.26243968594533129</v>
      </c>
      <c r="W57" s="11">
        <f>'2020 MRI - Alphabetical'!V57-'2017 MRI'!V57</f>
        <v>-2.1430355052672642E-2</v>
      </c>
      <c r="X57" s="10">
        <f>'2020 MRI - Alphabetical'!W57-'2017 MRI'!W57</f>
        <v>6</v>
      </c>
      <c r="Y57" s="33">
        <f>'2020 MRI - Alphabetical'!X57-'2017 MRI'!X57</f>
        <v>4.4735543291420932E-3</v>
      </c>
      <c r="Z57" s="13">
        <f>'2020 MRI - Alphabetical'!Y57-'2017 MRI'!Y57</f>
        <v>8277</v>
      </c>
      <c r="AA57" s="10">
        <f>'2020 MRI - Alphabetical'!Z57-'2017 MRI'!Z57</f>
        <v>-138</v>
      </c>
      <c r="AB57" s="33">
        <f>'2020 MRI - Alphabetical'!AA57-'2017 MRI'!AA57</f>
        <v>-0.41489617929449896</v>
      </c>
      <c r="AC57" s="11">
        <f>'2020 MRI - Alphabetical'!AB57-'2017 MRI'!AB57</f>
        <v>-1.1999999999999997E-2</v>
      </c>
      <c r="AD57" s="10">
        <f>'2020 MRI - Alphabetical'!AC57-'2017 MRI'!AC57</f>
        <v>-26</v>
      </c>
      <c r="AE57" s="33">
        <f>'2020 MRI - Alphabetical'!AD57-'2017 MRI'!AD57</f>
        <v>-0.53748133057765479</v>
      </c>
      <c r="AF57" s="11">
        <f>'2020 MRI - Alphabetical'!AE57-'2017 MRI'!AE57</f>
        <v>-1.5260843731431994E-2</v>
      </c>
      <c r="AG57" s="10">
        <f>'2020 MRI - Alphabetical'!AF57-'2017 MRI'!AF57</f>
        <v>49</v>
      </c>
      <c r="AH57" s="33">
        <f>'2020 MRI - Alphabetical'!AG57-'2017 MRI'!AG57</f>
        <v>0.25811654070170015</v>
      </c>
      <c r="AI57" s="14">
        <f>'2020 MRI - Alphabetical'!AH57-'2017 MRI'!AH57</f>
        <v>-0.21155209815387765</v>
      </c>
      <c r="AJ57" s="10">
        <f>'2020 MRI - Alphabetical'!AI57-'2017 MRI'!AI57</f>
        <v>9</v>
      </c>
      <c r="AK57" s="33">
        <f>'2020 MRI - Alphabetical'!AJ57-'2017 MRI'!AJ57</f>
        <v>1.65629790314063E-2</v>
      </c>
      <c r="AL57" s="13">
        <f>'2020 MRI - Alphabetical'!AK57-'2017 MRI'!AK57</f>
        <v>9999.9491089417861</v>
      </c>
      <c r="AM57" s="38"/>
    </row>
    <row r="58" spans="1:39" x14ac:dyDescent="0.25">
      <c r="A58" t="s">
        <v>659</v>
      </c>
      <c r="B58" s="5" t="s">
        <v>218</v>
      </c>
      <c r="C58" s="6" t="s">
        <v>54</v>
      </c>
      <c r="D58" s="7" t="s">
        <v>39</v>
      </c>
      <c r="E58" s="8">
        <f>VLOOKUP(A58,'2017 MRI'!$A$7:$F$571,6,FALSE)</f>
        <v>31.210375337256021</v>
      </c>
      <c r="F58" s="36">
        <f>'2020 MRI - Alphabetical'!E58-'2017 MRI'!E58</f>
        <v>-0.10432918427770521</v>
      </c>
      <c r="G58" s="8">
        <f>'2020 MRI - Alphabetical'!F58-'2017 MRI'!F58</f>
        <v>1.5583992926951176</v>
      </c>
      <c r="H58" s="9">
        <f>'2020 MRI - Alphabetical'!G58-'2017 MRI'!G58</f>
        <v>-4</v>
      </c>
      <c r="I58" s="10">
        <f>'2020 MRI - Alphabetical'!H58-'2017 MRI'!H58</f>
        <v>63</v>
      </c>
      <c r="J58" s="33">
        <f>'2020 MRI - Alphabetical'!I58-'2017 MRI'!I58</f>
        <v>0.28615939271343738</v>
      </c>
      <c r="K58" s="11">
        <f>'2020 MRI - Alphabetical'!J58-'2017 MRI'!J58</f>
        <v>2.360854341312224E-2</v>
      </c>
      <c r="L58" s="10">
        <f>'2020 MRI - Alphabetical'!K58-'2017 MRI'!K58</f>
        <v>-178</v>
      </c>
      <c r="M58" s="33">
        <f>'2020 MRI - Alphabetical'!L58-'2017 MRI'!L58</f>
        <v>-0.53584646831084182</v>
      </c>
      <c r="N58" s="11">
        <f>'2020 MRI - Alphabetical'!M58-'2017 MRI'!M58</f>
        <v>3.2219260702867264E-2</v>
      </c>
      <c r="O58" s="10">
        <f>'2020 MRI - Alphabetical'!N58-'2017 MRI'!N58</f>
        <v>-149</v>
      </c>
      <c r="P58" s="33">
        <f>'2020 MRI - Alphabetical'!O58-'2017 MRI'!O58</f>
        <v>-0.71672825073928537</v>
      </c>
      <c r="Q58" s="11">
        <f>'2020 MRI - Alphabetical'!P58-'2017 MRI'!P58</f>
        <v>4.3542750929368032E-2</v>
      </c>
      <c r="R58" s="10">
        <f>'2020 MRI - Alphabetical'!Q58-'2017 MRI'!Q58</f>
        <v>37</v>
      </c>
      <c r="S58" s="33">
        <f>'2020 MRI - Alphabetical'!R58-'2017 MRI'!R58</f>
        <v>0.33736142438946404</v>
      </c>
      <c r="T58" s="12">
        <f>'2020 MRI - Alphabetical'!S58-'2017 MRI'!S58</f>
        <v>-1.8405229561519016</v>
      </c>
      <c r="U58" s="10">
        <f>'2020 MRI - Alphabetical'!T58-'2017 MRI'!T58</f>
        <v>-44</v>
      </c>
      <c r="V58" s="33">
        <f>'2020 MRI - Alphabetical'!U58-'2017 MRI'!U58</f>
        <v>-0.32368343533824978</v>
      </c>
      <c r="W58" s="11">
        <f>'2020 MRI - Alphabetical'!V58-'2017 MRI'!V58</f>
        <v>1.3468161221082756E-2</v>
      </c>
      <c r="X58" s="10">
        <f>'2020 MRI - Alphabetical'!W58-'2017 MRI'!W58</f>
        <v>-31</v>
      </c>
      <c r="Y58" s="33">
        <f>'2020 MRI - Alphabetical'!X58-'2017 MRI'!X58</f>
        <v>-0.14939993246604821</v>
      </c>
      <c r="Z58" s="13">
        <f>'2020 MRI - Alphabetical'!Y58-'2017 MRI'!Y58</f>
        <v>2564</v>
      </c>
      <c r="AA58" s="10">
        <f>'2020 MRI - Alphabetical'!Z58-'2017 MRI'!Z58</f>
        <v>88</v>
      </c>
      <c r="AB58" s="33">
        <f>'2020 MRI - Alphabetical'!AA58-'2017 MRI'!AA58</f>
        <v>0.31054280273526869</v>
      </c>
      <c r="AC58" s="11">
        <f>'2020 MRI - Alphabetical'!AB58-'2017 MRI'!AB58</f>
        <v>-2.4999999999999994E-2</v>
      </c>
      <c r="AD58" s="10">
        <f>'2020 MRI - Alphabetical'!AC58-'2017 MRI'!AC58</f>
        <v>87</v>
      </c>
      <c r="AE58" s="33">
        <f>'2020 MRI - Alphabetical'!AD58-'2017 MRI'!AD58</f>
        <v>0.45842597042340405</v>
      </c>
      <c r="AF58" s="11">
        <f>'2020 MRI - Alphabetical'!AE58-'2017 MRI'!AE58</f>
        <v>4.1574178935447348E-2</v>
      </c>
      <c r="AG58" s="10">
        <f>'2020 MRI - Alphabetical'!AF58-'2017 MRI'!AF58</f>
        <v>7</v>
      </c>
      <c r="AH58" s="33">
        <f>'2020 MRI - Alphabetical'!AG58-'2017 MRI'!AG58</f>
        <v>0.11584809659124207</v>
      </c>
      <c r="AI58" s="14">
        <f>'2020 MRI - Alphabetical'!AH58-'2017 MRI'!AH58</f>
        <v>-0.17627717800966525</v>
      </c>
      <c r="AJ58" s="10">
        <f>'2020 MRI - Alphabetical'!AI58-'2017 MRI'!AI58</f>
        <v>24</v>
      </c>
      <c r="AK58" s="33">
        <f>'2020 MRI - Alphabetical'!AJ58-'2017 MRI'!AJ58</f>
        <v>5.0447925877128305E-2</v>
      </c>
      <c r="AL58" s="13">
        <f>'2020 MRI - Alphabetical'!AK58-'2017 MRI'!AK58</f>
        <v>64541.668313632661</v>
      </c>
      <c r="AM58" s="38"/>
    </row>
    <row r="59" spans="1:39" x14ac:dyDescent="0.25">
      <c r="A59" t="s">
        <v>660</v>
      </c>
      <c r="B59" s="5" t="s">
        <v>525</v>
      </c>
      <c r="C59" s="6" t="s">
        <v>172</v>
      </c>
      <c r="D59" s="7" t="s">
        <v>39</v>
      </c>
      <c r="E59" s="8">
        <f>VLOOKUP(A59,'2017 MRI'!$A$7:$F$571,6,FALSE)</f>
        <v>13.541659509882241</v>
      </c>
      <c r="F59" s="36">
        <f>'2020 MRI - Alphabetical'!E59-'2017 MRI'!E59</f>
        <v>6.3371372039227936E-2</v>
      </c>
      <c r="G59" s="8">
        <f>'2020 MRI - Alphabetical'!F59-'2017 MRI'!F59</f>
        <v>-1.092898410918334</v>
      </c>
      <c r="H59" s="9">
        <f>'2020 MRI - Alphabetical'!G59-'2017 MRI'!G59</f>
        <v>18</v>
      </c>
      <c r="I59" s="10">
        <f>'2020 MRI - Alphabetical'!H59-'2017 MRI'!H59</f>
        <v>73</v>
      </c>
      <c r="J59" s="33">
        <f>'2020 MRI - Alphabetical'!I59-'2017 MRI'!I59</f>
        <v>0.15202590268600535</v>
      </c>
      <c r="K59" s="11">
        <f>'2020 MRI - Alphabetical'!J59-'2017 MRI'!J59</f>
        <v>-5.6863170344474412E-3</v>
      </c>
      <c r="L59" s="10">
        <f>'2020 MRI - Alphabetical'!K59-'2017 MRI'!K59</f>
        <v>25</v>
      </c>
      <c r="M59" s="33">
        <f>'2020 MRI - Alphabetical'!L59-'2017 MRI'!L59</f>
        <v>0.20863177386528009</v>
      </c>
      <c r="N59" s="11">
        <f>'2020 MRI - Alphabetical'!M59-'2017 MRI'!M59</f>
        <v>-7.1878513193254431E-3</v>
      </c>
      <c r="O59" s="10">
        <f>'2020 MRI - Alphabetical'!N59-'2017 MRI'!N59</f>
        <v>45</v>
      </c>
      <c r="P59" s="33">
        <f>'2020 MRI - Alphabetical'!O59-'2017 MRI'!O59</f>
        <v>0.11176942237234033</v>
      </c>
      <c r="Q59" s="11">
        <f>'2020 MRI - Alphabetical'!P59-'2017 MRI'!P59</f>
        <v>-8.9655043818758148E-3</v>
      </c>
      <c r="R59" s="10">
        <f>'2020 MRI - Alphabetical'!Q59-'2017 MRI'!Q59</f>
        <v>-27</v>
      </c>
      <c r="S59" s="33">
        <f>'2020 MRI - Alphabetical'!R59-'2017 MRI'!R59</f>
        <v>-0.25581638308932819</v>
      </c>
      <c r="T59" s="12">
        <f>'2020 MRI - Alphabetical'!S59-'2017 MRI'!S59</f>
        <v>-6.7315927210159471E-2</v>
      </c>
      <c r="U59" s="10">
        <f>'2020 MRI - Alphabetical'!T59-'2017 MRI'!T59</f>
        <v>93</v>
      </c>
      <c r="V59" s="33">
        <f>'2020 MRI - Alphabetical'!U59-'2017 MRI'!U59</f>
        <v>0.25886075821333965</v>
      </c>
      <c r="W59" s="11">
        <f>'2020 MRI - Alphabetical'!V59-'2017 MRI'!V59</f>
        <v>-1.5958958059835555E-2</v>
      </c>
      <c r="X59" s="10">
        <f>'2020 MRI - Alphabetical'!W59-'2017 MRI'!W59</f>
        <v>-13</v>
      </c>
      <c r="Y59" s="33">
        <f>'2020 MRI - Alphabetical'!X59-'2017 MRI'!X59</f>
        <v>-0.17287959021845856</v>
      </c>
      <c r="Z59" s="13">
        <f>'2020 MRI - Alphabetical'!Y59-'2017 MRI'!Y59</f>
        <v>14297</v>
      </c>
      <c r="AA59" s="10">
        <f>'2020 MRI - Alphabetical'!Z59-'2017 MRI'!Z59</f>
        <v>-18</v>
      </c>
      <c r="AB59" s="33">
        <f>'2020 MRI - Alphabetical'!AA59-'2017 MRI'!AA59</f>
        <v>-6.939861854546181E-2</v>
      </c>
      <c r="AC59" s="11">
        <f>'2020 MRI - Alphabetical'!AB59-'2017 MRI'!AB59</f>
        <v>-1.4999999999999999E-2</v>
      </c>
      <c r="AD59" s="10">
        <f>'2020 MRI - Alphabetical'!AC59-'2017 MRI'!AC59</f>
        <v>33</v>
      </c>
      <c r="AE59" s="33">
        <f>'2020 MRI - Alphabetical'!AD59-'2017 MRI'!AD59</f>
        <v>7.8645057562786946E-2</v>
      </c>
      <c r="AF59" s="11">
        <f>'2020 MRI - Alphabetical'!AE59-'2017 MRI'!AE59</f>
        <v>1.1867542972699652E-2</v>
      </c>
      <c r="AG59" s="10">
        <f>'2020 MRI - Alphabetical'!AF59-'2017 MRI'!AF59</f>
        <v>26</v>
      </c>
      <c r="AH59" s="33">
        <f>'2020 MRI - Alphabetical'!AG59-'2017 MRI'!AG59</f>
        <v>7.8411235772778087E-2</v>
      </c>
      <c r="AI59" s="14">
        <f>'2020 MRI - Alphabetical'!AH59-'2017 MRI'!AH59</f>
        <v>-8.6015244628942611E-2</v>
      </c>
      <c r="AJ59" s="10">
        <f>'2020 MRI - Alphabetical'!AI59-'2017 MRI'!AI59</f>
        <v>3</v>
      </c>
      <c r="AK59" s="33">
        <f>'2020 MRI - Alphabetical'!AJ59-'2017 MRI'!AJ59</f>
        <v>9.693990651972767E-3</v>
      </c>
      <c r="AL59" s="13">
        <f>'2020 MRI - Alphabetical'!AK59-'2017 MRI'!AK59</f>
        <v>26142.961898724636</v>
      </c>
      <c r="AM59" s="38"/>
    </row>
    <row r="60" spans="1:39" x14ac:dyDescent="0.25">
      <c r="A60" t="s">
        <v>661</v>
      </c>
      <c r="B60" s="5" t="s">
        <v>255</v>
      </c>
      <c r="C60" s="6" t="s">
        <v>71</v>
      </c>
      <c r="D60" s="7" t="s">
        <v>34</v>
      </c>
      <c r="E60" s="8">
        <f>VLOOKUP(A60,'2017 MRI'!$A$7:$F$571,6,FALSE)</f>
        <v>28.80181510284725</v>
      </c>
      <c r="F60" s="36">
        <f>'2020 MRI - Alphabetical'!E60-'2017 MRI'!E60</f>
        <v>-1.9067616334208826</v>
      </c>
      <c r="G60" s="8">
        <f>'2020 MRI - Alphabetical'!F60-'2017 MRI'!F60</f>
        <v>6.8863159033688959</v>
      </c>
      <c r="H60" s="9">
        <f>'2020 MRI - Alphabetical'!G60-'2017 MRI'!G60</f>
        <v>-73</v>
      </c>
      <c r="I60" s="10">
        <f>'2020 MRI - Alphabetical'!H60-'2017 MRI'!H60</f>
        <v>-32</v>
      </c>
      <c r="J60" s="33">
        <f>'2020 MRI - Alphabetical'!I60-'2017 MRI'!I60</f>
        <v>-0.25686130267218066</v>
      </c>
      <c r="K60" s="11">
        <f>'2020 MRI - Alphabetical'!J60-'2017 MRI'!J60</f>
        <v>-1.0657989837185355E-2</v>
      </c>
      <c r="L60" s="10">
        <f>'2020 MRI - Alphabetical'!K60-'2017 MRI'!K60</f>
        <v>-26</v>
      </c>
      <c r="M60" s="33">
        <f>'2020 MRI - Alphabetical'!L60-'2017 MRI'!L60</f>
        <v>-1.2860775871370691</v>
      </c>
      <c r="N60" s="11">
        <f>'2020 MRI - Alphabetical'!M60-'2017 MRI'!M60</f>
        <v>6.8949892383793371E-2</v>
      </c>
      <c r="O60" s="10">
        <f>'2020 MRI - Alphabetical'!N60-'2017 MRI'!N60</f>
        <v>-202</v>
      </c>
      <c r="P60" s="33">
        <f>'2020 MRI - Alphabetical'!O60-'2017 MRI'!O60</f>
        <v>-0.72426508207289064</v>
      </c>
      <c r="Q60" s="11">
        <f>'2020 MRI - Alphabetical'!P60-'2017 MRI'!P60</f>
        <v>4.4333333333333336E-2</v>
      </c>
      <c r="R60" s="10">
        <f>'2020 MRI - Alphabetical'!Q60-'2017 MRI'!Q60</f>
        <v>-44</v>
      </c>
      <c r="S60" s="33">
        <f>'2020 MRI - Alphabetical'!R60-'2017 MRI'!R60</f>
        <v>-0.27985758730862836</v>
      </c>
      <c r="T60" s="12">
        <f>'2020 MRI - Alphabetical'!S60-'2017 MRI'!S60</f>
        <v>0</v>
      </c>
      <c r="U60" s="10">
        <f>'2020 MRI - Alphabetical'!T60-'2017 MRI'!T60</f>
        <v>-151</v>
      </c>
      <c r="V60" s="33">
        <f>'2020 MRI - Alphabetical'!U60-'2017 MRI'!U60</f>
        <v>-0.79787350645094524</v>
      </c>
      <c r="W60" s="11">
        <f>'2020 MRI - Alphabetical'!V60-'2017 MRI'!V60</f>
        <v>4.3687022900763359E-2</v>
      </c>
      <c r="X60" s="10">
        <f>'2020 MRI - Alphabetical'!W60-'2017 MRI'!W60</f>
        <v>-95</v>
      </c>
      <c r="Y60" s="33">
        <f>'2020 MRI - Alphabetical'!X60-'2017 MRI'!X60</f>
        <v>-0.32891499300590055</v>
      </c>
      <c r="Z60" s="13">
        <f>'2020 MRI - Alphabetical'!Y60-'2017 MRI'!Y60</f>
        <v>-2834</v>
      </c>
      <c r="AA60" s="10">
        <f>'2020 MRI - Alphabetical'!Z60-'2017 MRI'!Z60</f>
        <v>114</v>
      </c>
      <c r="AB60" s="33">
        <f>'2020 MRI - Alphabetical'!AA60-'2017 MRI'!AA60</f>
        <v>0.52567820189354908</v>
      </c>
      <c r="AC60" s="11">
        <f>'2020 MRI - Alphabetical'!AB60-'2017 MRI'!AB60</f>
        <v>-0.03</v>
      </c>
      <c r="AD60" s="10">
        <f>'2020 MRI - Alphabetical'!AC60-'2017 MRI'!AC60</f>
        <v>10</v>
      </c>
      <c r="AE60" s="33">
        <f>'2020 MRI - Alphabetical'!AD60-'2017 MRI'!AD60</f>
        <v>0.11725268971053848</v>
      </c>
      <c r="AF60" s="11">
        <f>'2020 MRI - Alphabetical'!AE60-'2017 MRI'!AE60</f>
        <v>2.1135231316726122E-2</v>
      </c>
      <c r="AG60" s="10">
        <f>'2020 MRI - Alphabetical'!AF60-'2017 MRI'!AF60</f>
        <v>-38</v>
      </c>
      <c r="AH60" s="33">
        <f>'2020 MRI - Alphabetical'!AG60-'2017 MRI'!AG60</f>
        <v>-9.8102888904596064E-2</v>
      </c>
      <c r="AI60" s="14">
        <f>'2020 MRI - Alphabetical'!AH60-'2017 MRI'!AH60</f>
        <v>0.10710276113270822</v>
      </c>
      <c r="AJ60" s="10">
        <f>'2020 MRI - Alphabetical'!AI60-'2017 MRI'!AI60</f>
        <v>-42</v>
      </c>
      <c r="AK60" s="33">
        <f>'2020 MRI - Alphabetical'!AJ60-'2017 MRI'!AJ60</f>
        <v>-3.4083646032574827E-2</v>
      </c>
      <c r="AL60" s="13">
        <f>'2020 MRI - Alphabetical'!AK60-'2017 MRI'!AK60</f>
        <v>-9029.9714945627202</v>
      </c>
      <c r="AM60" s="38"/>
    </row>
    <row r="61" spans="1:39" x14ac:dyDescent="0.25">
      <c r="A61" t="s">
        <v>662</v>
      </c>
      <c r="B61" s="5" t="s">
        <v>281</v>
      </c>
      <c r="C61" s="6" t="s">
        <v>30</v>
      </c>
      <c r="D61" s="7" t="s">
        <v>20</v>
      </c>
      <c r="E61" s="8">
        <f>VLOOKUP(A61,'2017 MRI'!$A$7:$F$571,6,FALSE)</f>
        <v>26.741130649375666</v>
      </c>
      <c r="F61" s="36">
        <f>'2020 MRI - Alphabetical'!E61-'2017 MRI'!E61</f>
        <v>0.1033192765442979</v>
      </c>
      <c r="G61" s="8">
        <f>'2020 MRI - Alphabetical'!F61-'2017 MRI'!F61</f>
        <v>0.37275213680767294</v>
      </c>
      <c r="H61" s="9">
        <f>'2020 MRI - Alphabetical'!G61-'2017 MRI'!G61</f>
        <v>15</v>
      </c>
      <c r="I61" s="10">
        <f>'2020 MRI - Alphabetical'!H61-'2017 MRI'!H61</f>
        <v>219</v>
      </c>
      <c r="J61" s="33">
        <f>'2020 MRI - Alphabetical'!I61-'2017 MRI'!I61</f>
        <v>0.66873809438646681</v>
      </c>
      <c r="K61" s="11">
        <f>'2020 MRI - Alphabetical'!J61-'2017 MRI'!J61</f>
        <v>3.678281839221853E-2</v>
      </c>
      <c r="L61" s="10">
        <f>'2020 MRI - Alphabetical'!K61-'2017 MRI'!K61</f>
        <v>67</v>
      </c>
      <c r="M61" s="33">
        <f>'2020 MRI - Alphabetical'!L61-'2017 MRI'!L61</f>
        <v>0.19327311328675956</v>
      </c>
      <c r="N61" s="11">
        <f>'2020 MRI - Alphabetical'!M61-'2017 MRI'!M61</f>
        <v>-7.39183616003046E-3</v>
      </c>
      <c r="O61" s="10">
        <f>'2020 MRI - Alphabetical'!N61-'2017 MRI'!N61</f>
        <v>17</v>
      </c>
      <c r="P61" s="33">
        <f>'2020 MRI - Alphabetical'!O61-'2017 MRI'!O61</f>
        <v>4.6557647139164021E-2</v>
      </c>
      <c r="Q61" s="11">
        <f>'2020 MRI - Alphabetical'!P61-'2017 MRI'!P61</f>
        <v>-5.3401500564371554E-3</v>
      </c>
      <c r="R61" s="10">
        <f>'2020 MRI - Alphabetical'!Q61-'2017 MRI'!Q61</f>
        <v>39</v>
      </c>
      <c r="S61" s="33">
        <f>'2020 MRI - Alphabetical'!R61-'2017 MRI'!R61</f>
        <v>-2.7771164885343286E-2</v>
      </c>
      <c r="T61" s="12">
        <f>'2020 MRI - Alphabetical'!S61-'2017 MRI'!S61</f>
        <v>-0.76597748740403027</v>
      </c>
      <c r="U61" s="10">
        <f>'2020 MRI - Alphabetical'!T61-'2017 MRI'!T61</f>
        <v>-22</v>
      </c>
      <c r="V61" s="33">
        <f>'2020 MRI - Alphabetical'!U61-'2017 MRI'!U61</f>
        <v>-0.10988595755033852</v>
      </c>
      <c r="W61" s="11">
        <f>'2020 MRI - Alphabetical'!V61-'2017 MRI'!V61</f>
        <v>3.4667567603730437E-3</v>
      </c>
      <c r="X61" s="10">
        <f>'2020 MRI - Alphabetical'!W61-'2017 MRI'!W61</f>
        <v>-10</v>
      </c>
      <c r="Y61" s="33">
        <f>'2020 MRI - Alphabetical'!X61-'2017 MRI'!X61</f>
        <v>-5.9347793235071222E-2</v>
      </c>
      <c r="Z61" s="13">
        <f>'2020 MRI - Alphabetical'!Y61-'2017 MRI'!Y61</f>
        <v>7641</v>
      </c>
      <c r="AA61" s="10">
        <f>'2020 MRI - Alphabetical'!Z61-'2017 MRI'!Z61</f>
        <v>41</v>
      </c>
      <c r="AB61" s="33">
        <f>'2020 MRI - Alphabetical'!AA61-'2017 MRI'!AA61</f>
        <v>0.18698871964628455</v>
      </c>
      <c r="AC61" s="11">
        <f>'2020 MRI - Alphabetical'!AB61-'2017 MRI'!AB61</f>
        <v>-2.3999999999999994E-2</v>
      </c>
      <c r="AD61" s="10">
        <f>'2020 MRI - Alphabetical'!AC61-'2017 MRI'!AC61</f>
        <v>-27</v>
      </c>
      <c r="AE61" s="33">
        <f>'2020 MRI - Alphabetical'!AD61-'2017 MRI'!AD61</f>
        <v>-0.14448335520759903</v>
      </c>
      <c r="AF61" s="11">
        <f>'2020 MRI - Alphabetical'!AE61-'2017 MRI'!AE61</f>
        <v>2.0353411018108059E-3</v>
      </c>
      <c r="AG61" s="10">
        <f>'2020 MRI - Alphabetical'!AF61-'2017 MRI'!AF61</f>
        <v>-3</v>
      </c>
      <c r="AH61" s="33">
        <f>'2020 MRI - Alphabetical'!AG61-'2017 MRI'!AG61</f>
        <v>-1.3433364763145494E-2</v>
      </c>
      <c r="AI61" s="14">
        <f>'2020 MRI - Alphabetical'!AH61-'2017 MRI'!AH61</f>
        <v>1.068795237798259E-2</v>
      </c>
      <c r="AJ61" s="10">
        <f>'2020 MRI - Alphabetical'!AI61-'2017 MRI'!AI61</f>
        <v>-13</v>
      </c>
      <c r="AK61" s="33">
        <f>'2020 MRI - Alphabetical'!AJ61-'2017 MRI'!AJ61</f>
        <v>-3.5331203612754547E-3</v>
      </c>
      <c r="AL61" s="13">
        <f>'2020 MRI - Alphabetical'!AK61-'2017 MRI'!AK61</f>
        <v>7093.0017776281456</v>
      </c>
      <c r="AM61" s="38">
        <v>1</v>
      </c>
    </row>
    <row r="62" spans="1:39" x14ac:dyDescent="0.25">
      <c r="A62" t="s">
        <v>663</v>
      </c>
      <c r="B62" s="5" t="s">
        <v>25</v>
      </c>
      <c r="C62" s="6" t="s">
        <v>26</v>
      </c>
      <c r="D62" s="7" t="s">
        <v>20</v>
      </c>
      <c r="E62" s="8">
        <f>VLOOKUP(A62,'2017 MRI'!$A$7:$F$571,6,FALSE)</f>
        <v>86.27479075250244</v>
      </c>
      <c r="F62" s="36">
        <f>'2020 MRI - Alphabetical'!E62-'2017 MRI'!E62</f>
        <v>3.2068767707207435</v>
      </c>
      <c r="G62" s="8">
        <f>'2020 MRI - Alphabetical'!F62-'2017 MRI'!F62</f>
        <v>-2.1287263324899044</v>
      </c>
      <c r="H62" s="9">
        <f>'2020 MRI - Alphabetical'!G62-'2017 MRI'!G62</f>
        <v>1</v>
      </c>
      <c r="I62" s="10">
        <f>'2020 MRI - Alphabetical'!H62-'2017 MRI'!H62</f>
        <v>-225</v>
      </c>
      <c r="J62" s="33">
        <f>'2020 MRI - Alphabetical'!I62-'2017 MRI'!I62</f>
        <v>-0.83783741295369096</v>
      </c>
      <c r="K62" s="11">
        <f>'2020 MRI - Alphabetical'!J62-'2017 MRI'!J62</f>
        <v>-7.4265886414555116E-2</v>
      </c>
      <c r="L62" s="10">
        <f>'2020 MRI - Alphabetical'!K62-'2017 MRI'!K62</f>
        <v>21</v>
      </c>
      <c r="M62" s="33">
        <f>'2020 MRI - Alphabetical'!L62-'2017 MRI'!L62</f>
        <v>0.19914427042730276</v>
      </c>
      <c r="N62" s="11">
        <f>'2020 MRI - Alphabetical'!M62-'2017 MRI'!M62</f>
        <v>-9.5022581829080077E-3</v>
      </c>
      <c r="O62" s="10">
        <f>'2020 MRI - Alphabetical'!N62-'2017 MRI'!N62</f>
        <v>3</v>
      </c>
      <c r="P62" s="33">
        <f>'2020 MRI - Alphabetical'!O62-'2017 MRI'!O62</f>
        <v>0.24570916490614936</v>
      </c>
      <c r="Q62" s="11">
        <f>'2020 MRI - Alphabetical'!P62-'2017 MRI'!P62</f>
        <v>-2.2178123511668535E-2</v>
      </c>
      <c r="R62" s="10">
        <f>'2020 MRI - Alphabetical'!Q62-'2017 MRI'!Q62</f>
        <v>2</v>
      </c>
      <c r="S62" s="33">
        <f>'2020 MRI - Alphabetical'!R62-'2017 MRI'!R62</f>
        <v>3.1962436197595943</v>
      </c>
      <c r="T62" s="12">
        <f>'2020 MRI - Alphabetical'!S62-'2017 MRI'!S62</f>
        <v>-10.250603820798634</v>
      </c>
      <c r="U62" s="10">
        <f>'2020 MRI - Alphabetical'!T62-'2017 MRI'!T62</f>
        <v>-2</v>
      </c>
      <c r="V62" s="33">
        <f>'2020 MRI - Alphabetical'!U62-'2017 MRI'!U62</f>
        <v>-0.26987892048790929</v>
      </c>
      <c r="W62" s="11">
        <f>'2020 MRI - Alphabetical'!V62-'2017 MRI'!V62</f>
        <v>-8.104751359938378E-3</v>
      </c>
      <c r="X62" s="10">
        <f>'2020 MRI - Alphabetical'!W62-'2017 MRI'!W62</f>
        <v>-6</v>
      </c>
      <c r="Y62" s="33">
        <f>'2020 MRI - Alphabetical'!X62-'2017 MRI'!X62</f>
        <v>-3.523472040826725E-2</v>
      </c>
      <c r="Z62" s="13">
        <f>'2020 MRI - Alphabetical'!Y62-'2017 MRI'!Y62</f>
        <v>1596</v>
      </c>
      <c r="AA62" s="10">
        <f>'2020 MRI - Alphabetical'!Z62-'2017 MRI'!Z62</f>
        <v>-3</v>
      </c>
      <c r="AB62" s="33">
        <f>'2020 MRI - Alphabetical'!AA62-'2017 MRI'!AA62</f>
        <v>8.7682745317039235E-3</v>
      </c>
      <c r="AC62" s="11">
        <f>'2020 MRI - Alphabetical'!AB62-'2017 MRI'!AB62</f>
        <v>-3.6000000000000004E-2</v>
      </c>
      <c r="AD62" s="10">
        <f>'2020 MRI - Alphabetical'!AC62-'2017 MRI'!AC62</f>
        <v>1</v>
      </c>
      <c r="AE62" s="33">
        <f>'2020 MRI - Alphabetical'!AD62-'2017 MRI'!AD62</f>
        <v>0.19336501172806564</v>
      </c>
      <c r="AF62" s="11">
        <f>'2020 MRI - Alphabetical'!AE62-'2017 MRI'!AE62</f>
        <v>4.7216557091104283E-2</v>
      </c>
      <c r="AG62" s="10">
        <f>'2020 MRI - Alphabetical'!AF62-'2017 MRI'!AF62</f>
        <v>1</v>
      </c>
      <c r="AH62" s="33">
        <f>'2020 MRI - Alphabetical'!AG62-'2017 MRI'!AG62</f>
        <v>9.3166974936153002E-2</v>
      </c>
      <c r="AI62" s="14">
        <f>'2020 MRI - Alphabetical'!AH62-'2017 MRI'!AH62</f>
        <v>4.2075291040440277E-2</v>
      </c>
      <c r="AJ62" s="10">
        <f>'2020 MRI - Alphabetical'!AI62-'2017 MRI'!AI62</f>
        <v>1</v>
      </c>
      <c r="AK62" s="33">
        <f>'2020 MRI - Alphabetical'!AJ62-'2017 MRI'!AJ62</f>
        <v>1.7143530355868908E-2</v>
      </c>
      <c r="AL62" s="13">
        <f>'2020 MRI - Alphabetical'!AK62-'2017 MRI'!AK62</f>
        <v>2653.9300366684402</v>
      </c>
      <c r="AM62" s="38">
        <v>1</v>
      </c>
    </row>
    <row r="63" spans="1:39" x14ac:dyDescent="0.25">
      <c r="A63" t="s">
        <v>664</v>
      </c>
      <c r="B63" s="5" t="s">
        <v>484</v>
      </c>
      <c r="C63" s="6" t="s">
        <v>172</v>
      </c>
      <c r="D63" s="7" t="s">
        <v>39</v>
      </c>
      <c r="E63" s="8">
        <f>VLOOKUP(A63,'2017 MRI'!$A$7:$F$571,6,FALSE)</f>
        <v>15.468192747045908</v>
      </c>
      <c r="F63" s="36">
        <f>'2020 MRI - Alphabetical'!E63-'2017 MRI'!E63</f>
        <v>-0.54941413800783589</v>
      </c>
      <c r="G63" s="8">
        <f>'2020 MRI - Alphabetical'!F63-'2017 MRI'!F63</f>
        <v>1.0492127485188085</v>
      </c>
      <c r="H63" s="9">
        <f>'2020 MRI - Alphabetical'!G63-'2017 MRI'!G63</f>
        <v>-17</v>
      </c>
      <c r="I63" s="10">
        <f>'2020 MRI - Alphabetical'!H63-'2017 MRI'!H63</f>
        <v>-61</v>
      </c>
      <c r="J63" s="33">
        <f>'2020 MRI - Alphabetical'!I63-'2017 MRI'!I63</f>
        <v>-0.27106847653132471</v>
      </c>
      <c r="K63" s="11">
        <f>'2020 MRI - Alphabetical'!J63-'2017 MRI'!J63</f>
        <v>-3.8628531404202193E-2</v>
      </c>
      <c r="L63" s="10">
        <f>'2020 MRI - Alphabetical'!K63-'2017 MRI'!K63</f>
        <v>39</v>
      </c>
      <c r="M63" s="33">
        <f>'2020 MRI - Alphabetical'!L63-'2017 MRI'!L63</f>
        <v>0.1448026275140023</v>
      </c>
      <c r="N63" s="11">
        <f>'2020 MRI - Alphabetical'!M63-'2017 MRI'!M63</f>
        <v>-4.0707064437387301E-3</v>
      </c>
      <c r="O63" s="10">
        <f>'2020 MRI - Alphabetical'!N63-'2017 MRI'!N63</f>
        <v>9</v>
      </c>
      <c r="P63" s="33">
        <f>'2020 MRI - Alphabetical'!O63-'2017 MRI'!O63</f>
        <v>2.9051239399622453E-2</v>
      </c>
      <c r="Q63" s="11">
        <f>'2020 MRI - Alphabetical'!P63-'2017 MRI'!P63</f>
        <v>-3.9759106551522649E-3</v>
      </c>
      <c r="R63" s="10">
        <f>'2020 MRI - Alphabetical'!Q63-'2017 MRI'!Q63</f>
        <v>-95</v>
      </c>
      <c r="S63" s="33">
        <f>'2020 MRI - Alphabetical'!R63-'2017 MRI'!R63</f>
        <v>-0.28335552748270193</v>
      </c>
      <c r="T63" s="12">
        <f>'2020 MRI - Alphabetical'!S63-'2017 MRI'!S63</f>
        <v>7.5039790955699792E-2</v>
      </c>
      <c r="U63" s="10">
        <f>'2020 MRI - Alphabetical'!T63-'2017 MRI'!T63</f>
        <v>27</v>
      </c>
      <c r="V63" s="33">
        <f>'2020 MRI - Alphabetical'!U63-'2017 MRI'!U63</f>
        <v>7.3652845110628751E-2</v>
      </c>
      <c r="W63" s="11">
        <f>'2020 MRI - Alphabetical'!V63-'2017 MRI'!V63</f>
        <v>-4.9228877808892881E-3</v>
      </c>
      <c r="X63" s="10">
        <f>'2020 MRI - Alphabetical'!W63-'2017 MRI'!W63</f>
        <v>2</v>
      </c>
      <c r="Y63" s="33">
        <f>'2020 MRI - Alphabetical'!X63-'2017 MRI'!X63</f>
        <v>5.9518441121841903E-3</v>
      </c>
      <c r="Z63" s="13">
        <f>'2020 MRI - Alphabetical'!Y63-'2017 MRI'!Y63</f>
        <v>18832</v>
      </c>
      <c r="AA63" s="10">
        <f>'2020 MRI - Alphabetical'!Z63-'2017 MRI'!Z63</f>
        <v>-68</v>
      </c>
      <c r="AB63" s="33">
        <f>'2020 MRI - Alphabetical'!AA63-'2017 MRI'!AA63</f>
        <v>-0.19068334213385485</v>
      </c>
      <c r="AC63" s="11">
        <f>'2020 MRI - Alphabetical'!AB63-'2017 MRI'!AB63</f>
        <v>-1.2999999999999998E-2</v>
      </c>
      <c r="AD63" s="10">
        <f>'2020 MRI - Alphabetical'!AC63-'2017 MRI'!AC63</f>
        <v>-49</v>
      </c>
      <c r="AE63" s="33">
        <f>'2020 MRI - Alphabetical'!AD63-'2017 MRI'!AD63</f>
        <v>-0.14524934806351752</v>
      </c>
      <c r="AF63" s="11">
        <f>'2020 MRI - Alphabetical'!AE63-'2017 MRI'!AE63</f>
        <v>-5.2062804897745618E-4</v>
      </c>
      <c r="AG63" s="10">
        <f>'2020 MRI - Alphabetical'!AF63-'2017 MRI'!AF63</f>
        <v>-2</v>
      </c>
      <c r="AH63" s="33">
        <f>'2020 MRI - Alphabetical'!AG63-'2017 MRI'!AG63</f>
        <v>-6.9145393742781058E-3</v>
      </c>
      <c r="AI63" s="14">
        <f>'2020 MRI - Alphabetical'!AH63-'2017 MRI'!AH63</f>
        <v>-1.7217085120941888E-3</v>
      </c>
      <c r="AJ63" s="10">
        <f>'2020 MRI - Alphabetical'!AI63-'2017 MRI'!AI63</f>
        <v>-16</v>
      </c>
      <c r="AK63" s="33">
        <f>'2020 MRI - Alphabetical'!AJ63-'2017 MRI'!AJ63</f>
        <v>-2.1947007409186287E-2</v>
      </c>
      <c r="AL63" s="13">
        <f>'2020 MRI - Alphabetical'!AK63-'2017 MRI'!AK63</f>
        <v>4278.1173431787174</v>
      </c>
      <c r="AM63" s="38"/>
    </row>
    <row r="64" spans="1:39" x14ac:dyDescent="0.25">
      <c r="A64" t="s">
        <v>665</v>
      </c>
      <c r="B64" s="5" t="s">
        <v>522</v>
      </c>
      <c r="C64" s="6" t="s">
        <v>54</v>
      </c>
      <c r="D64" s="7" t="s">
        <v>39</v>
      </c>
      <c r="E64" s="8">
        <f>VLOOKUP(A64,'2017 MRI'!$A$7:$F$571,6,FALSE)</f>
        <v>13.828724401850719</v>
      </c>
      <c r="F64" s="36">
        <f>'2020 MRI - Alphabetical'!E64-'2017 MRI'!E64</f>
        <v>8.387945625071147E-2</v>
      </c>
      <c r="G64" s="8">
        <f>'2020 MRI - Alphabetical'!F64-'2017 MRI'!F64</f>
        <v>-1.1222376906679443</v>
      </c>
      <c r="H64" s="9">
        <f>'2020 MRI - Alphabetical'!G64-'2017 MRI'!G64</f>
        <v>16</v>
      </c>
      <c r="I64" s="10">
        <f>'2020 MRI - Alphabetical'!H64-'2017 MRI'!H64</f>
        <v>45</v>
      </c>
      <c r="J64" s="33">
        <f>'2020 MRI - Alphabetical'!I64-'2017 MRI'!I64</f>
        <v>0.10441855318433707</v>
      </c>
      <c r="K64" s="11">
        <f>'2020 MRI - Alphabetical'!J64-'2017 MRI'!J64</f>
        <v>3.5575582019098384E-4</v>
      </c>
      <c r="L64" s="10">
        <f>'2020 MRI - Alphabetical'!K64-'2017 MRI'!K64</f>
        <v>32</v>
      </c>
      <c r="M64" s="33">
        <f>'2020 MRI - Alphabetical'!L64-'2017 MRI'!L64</f>
        <v>0.14610415743317207</v>
      </c>
      <c r="N64" s="11">
        <f>'2020 MRI - Alphabetical'!M64-'2017 MRI'!M64</f>
        <v>-4.0449337879540394E-3</v>
      </c>
      <c r="O64" s="10">
        <f>'2020 MRI - Alphabetical'!N64-'2017 MRI'!N64</f>
        <v>6</v>
      </c>
      <c r="P64" s="33">
        <f>'2020 MRI - Alphabetical'!O64-'2017 MRI'!O64</f>
        <v>6.3476433874990468E-3</v>
      </c>
      <c r="Q64" s="11">
        <f>'2020 MRI - Alphabetical'!P64-'2017 MRI'!P64</f>
        <v>-2.2464183381088829E-3</v>
      </c>
      <c r="R64" s="10">
        <f>'2020 MRI - Alphabetical'!Q64-'2017 MRI'!Q64</f>
        <v>-44</v>
      </c>
      <c r="S64" s="33">
        <f>'2020 MRI - Alphabetical'!R64-'2017 MRI'!R64</f>
        <v>-0.27985758730862836</v>
      </c>
      <c r="T64" s="12">
        <f>'2020 MRI - Alphabetical'!S64-'2017 MRI'!S64</f>
        <v>0</v>
      </c>
      <c r="U64" s="10">
        <f>'2020 MRI - Alphabetical'!T64-'2017 MRI'!T64</f>
        <v>23</v>
      </c>
      <c r="V64" s="33">
        <f>'2020 MRI - Alphabetical'!U64-'2017 MRI'!U64</f>
        <v>0.11191601572679388</v>
      </c>
      <c r="W64" s="11">
        <f>'2020 MRI - Alphabetical'!V64-'2017 MRI'!V64</f>
        <v>-6.2646370023419218E-3</v>
      </c>
      <c r="X64" s="10">
        <f>'2020 MRI - Alphabetical'!W64-'2017 MRI'!W64</f>
        <v>-3</v>
      </c>
      <c r="Y64" s="33">
        <f>'2020 MRI - Alphabetical'!X64-'2017 MRI'!X64</f>
        <v>-6.2376798032557357E-2</v>
      </c>
      <c r="Z64" s="13">
        <f>'2020 MRI - Alphabetical'!Y64-'2017 MRI'!Y64</f>
        <v>17936</v>
      </c>
      <c r="AA64" s="10">
        <f>'2020 MRI - Alphabetical'!Z64-'2017 MRI'!Z64</f>
        <v>48</v>
      </c>
      <c r="AB64" s="33">
        <f>'2020 MRI - Alphabetical'!AA64-'2017 MRI'!AA64</f>
        <v>0.14573678061281881</v>
      </c>
      <c r="AC64" s="11">
        <f>'2020 MRI - Alphabetical'!AB64-'2017 MRI'!AB64</f>
        <v>-2.0000000000000004E-2</v>
      </c>
      <c r="AD64" s="10">
        <f>'2020 MRI - Alphabetical'!AC64-'2017 MRI'!AC64</f>
        <v>36</v>
      </c>
      <c r="AE64" s="33">
        <f>'2020 MRI - Alphabetical'!AD64-'2017 MRI'!AD64</f>
        <v>7.8622452769566475E-2</v>
      </c>
      <c r="AF64" s="11">
        <f>'2020 MRI - Alphabetical'!AE64-'2017 MRI'!AE64</f>
        <v>1.1785217940619153E-2</v>
      </c>
      <c r="AG64" s="10">
        <f>'2020 MRI - Alphabetical'!AF64-'2017 MRI'!AF64</f>
        <v>10</v>
      </c>
      <c r="AH64" s="33">
        <f>'2020 MRI - Alphabetical'!AG64-'2017 MRI'!AG64</f>
        <v>8.8511902210123505E-2</v>
      </c>
      <c r="AI64" s="14">
        <f>'2020 MRI - Alphabetical'!AH64-'2017 MRI'!AH64</f>
        <v>-0.12473887782827831</v>
      </c>
      <c r="AJ64" s="10">
        <f>'2020 MRI - Alphabetical'!AI64-'2017 MRI'!AI64</f>
        <v>1</v>
      </c>
      <c r="AK64" s="33">
        <f>'2020 MRI - Alphabetical'!AJ64-'2017 MRI'!AJ64</f>
        <v>-5.0708164467572342E-3</v>
      </c>
      <c r="AL64" s="13">
        <f>'2020 MRI - Alphabetical'!AK64-'2017 MRI'!AK64</f>
        <v>31133.761813506309</v>
      </c>
      <c r="AM64" s="38"/>
    </row>
    <row r="65" spans="1:39" x14ac:dyDescent="0.25">
      <c r="A65" t="s">
        <v>666</v>
      </c>
      <c r="B65" s="5" t="s">
        <v>137</v>
      </c>
      <c r="C65" s="6" t="s">
        <v>24</v>
      </c>
      <c r="D65" s="7" t="s">
        <v>20</v>
      </c>
      <c r="E65" s="8">
        <f>VLOOKUP(A65,'2017 MRI'!$A$7:$F$571,6,FALSE)</f>
        <v>38.581925923751093</v>
      </c>
      <c r="F65" s="36">
        <f>'2020 MRI - Alphabetical'!E65-'2017 MRI'!E65</f>
        <v>3.2646118270473559</v>
      </c>
      <c r="G65" s="8">
        <f>'2020 MRI - Alphabetical'!F65-'2017 MRI'!F65</f>
        <v>-8.054335289680413</v>
      </c>
      <c r="H65" s="9">
        <f>'2020 MRI - Alphabetical'!G65-'2017 MRI'!G65</f>
        <v>104</v>
      </c>
      <c r="I65" s="10">
        <f>'2020 MRI - Alphabetical'!H65-'2017 MRI'!H65</f>
        <v>-3</v>
      </c>
      <c r="J65" s="33">
        <f>'2020 MRI - Alphabetical'!I65-'2017 MRI'!I65</f>
        <v>0.48859644884929465</v>
      </c>
      <c r="K65" s="11">
        <f>'2020 MRI - Alphabetical'!J65-'2017 MRI'!J65</f>
        <v>6.7875527943642822E-2</v>
      </c>
      <c r="L65" s="10">
        <f>'2020 MRI - Alphabetical'!K65-'2017 MRI'!K65</f>
        <v>125</v>
      </c>
      <c r="M65" s="33">
        <f>'2020 MRI - Alphabetical'!L65-'2017 MRI'!L65</f>
        <v>0.36927114271573203</v>
      </c>
      <c r="N65" s="11">
        <f>'2020 MRI - Alphabetical'!M65-'2017 MRI'!M65</f>
        <v>-1.6225623968647213E-2</v>
      </c>
      <c r="O65" s="10">
        <f>'2020 MRI - Alphabetical'!N65-'2017 MRI'!N65</f>
        <v>61</v>
      </c>
      <c r="P65" s="33">
        <f>'2020 MRI - Alphabetical'!O65-'2017 MRI'!O65</f>
        <v>0.29469966496171612</v>
      </c>
      <c r="Q65" s="11">
        <f>'2020 MRI - Alphabetical'!P65-'2017 MRI'!P65</f>
        <v>-2.1782823297137203E-2</v>
      </c>
      <c r="R65" s="10">
        <f>'2020 MRI - Alphabetical'!Q65-'2017 MRI'!Q65</f>
        <v>42</v>
      </c>
      <c r="S65" s="33">
        <f>'2020 MRI - Alphabetical'!R65-'2017 MRI'!R65</f>
        <v>0.45419600943143856</v>
      </c>
      <c r="T65" s="12">
        <f>'2020 MRI - Alphabetical'!S65-'2017 MRI'!S65</f>
        <v>-2.1981144162000437</v>
      </c>
      <c r="U65" s="10">
        <f>'2020 MRI - Alphabetical'!T65-'2017 MRI'!T65</f>
        <v>122</v>
      </c>
      <c r="V65" s="33">
        <f>'2020 MRI - Alphabetical'!U65-'2017 MRI'!U65</f>
        <v>0.63034978617815418</v>
      </c>
      <c r="W65" s="11">
        <f>'2020 MRI - Alphabetical'!V65-'2017 MRI'!V65</f>
        <v>-4.4424114767163847E-2</v>
      </c>
      <c r="X65" s="10">
        <f>'2020 MRI - Alphabetical'!W65-'2017 MRI'!W65</f>
        <v>51</v>
      </c>
      <c r="Y65" s="33">
        <f>'2020 MRI - Alphabetical'!X65-'2017 MRI'!X65</f>
        <v>0.22761943945413887</v>
      </c>
      <c r="Z65" s="13">
        <f>'2020 MRI - Alphabetical'!Y65-'2017 MRI'!Y65</f>
        <v>15341</v>
      </c>
      <c r="AA65" s="10">
        <f>'2020 MRI - Alphabetical'!Z65-'2017 MRI'!Z65</f>
        <v>102</v>
      </c>
      <c r="AB65" s="33">
        <f>'2020 MRI - Alphabetical'!AA65-'2017 MRI'!AA65</f>
        <v>1.1184856628319695</v>
      </c>
      <c r="AC65" s="11">
        <f>'2020 MRI - Alphabetical'!AB65-'2017 MRI'!AB65</f>
        <v>-4.6000000000000006E-2</v>
      </c>
      <c r="AD65" s="10">
        <f>'2020 MRI - Alphabetical'!AC65-'2017 MRI'!AC65</f>
        <v>91</v>
      </c>
      <c r="AE65" s="33">
        <f>'2020 MRI - Alphabetical'!AD65-'2017 MRI'!AD65</f>
        <v>0.34928177329135462</v>
      </c>
      <c r="AF65" s="11">
        <f>'2020 MRI - Alphabetical'!AE65-'2017 MRI'!AE65</f>
        <v>3.287513572204126E-2</v>
      </c>
      <c r="AG65" s="10">
        <f>'2020 MRI - Alphabetical'!AF65-'2017 MRI'!AF65</f>
        <v>-6</v>
      </c>
      <c r="AH65" s="33">
        <f>'2020 MRI - Alphabetical'!AG65-'2017 MRI'!AG65</f>
        <v>-8.1574635190618916E-2</v>
      </c>
      <c r="AI65" s="14">
        <f>'2020 MRI - Alphabetical'!AH65-'2017 MRI'!AH65</f>
        <v>6.1645085824109325E-2</v>
      </c>
      <c r="AJ65" s="10">
        <f>'2020 MRI - Alphabetical'!AI65-'2017 MRI'!AI65</f>
        <v>-3</v>
      </c>
      <c r="AK65" s="33">
        <f>'2020 MRI - Alphabetical'!AJ65-'2017 MRI'!AJ65</f>
        <v>-1.6374992780073316E-2</v>
      </c>
      <c r="AL65" s="13">
        <f>'2020 MRI - Alphabetical'!AK65-'2017 MRI'!AK65</f>
        <v>31028.82181361207</v>
      </c>
      <c r="AM65" s="38"/>
    </row>
    <row r="66" spans="1:39" x14ac:dyDescent="0.25">
      <c r="A66" t="s">
        <v>667</v>
      </c>
      <c r="B66" s="5" t="s">
        <v>97</v>
      </c>
      <c r="C66" s="6" t="s">
        <v>19</v>
      </c>
      <c r="D66" s="7" t="s">
        <v>20</v>
      </c>
      <c r="E66" s="8">
        <f>VLOOKUP(A66,'2017 MRI'!$A$7:$F$571,6,FALSE)</f>
        <v>44.596897696740832</v>
      </c>
      <c r="F66" s="36">
        <f>'2020 MRI - Alphabetical'!E66-'2017 MRI'!E66</f>
        <v>0.68466030415682422</v>
      </c>
      <c r="G66" s="8">
        <f>'2020 MRI - Alphabetical'!F66-'2017 MRI'!F66</f>
        <v>0.71186378813107609</v>
      </c>
      <c r="H66" s="9">
        <f>'2020 MRI - Alphabetical'!G66-'2017 MRI'!G66</f>
        <v>2</v>
      </c>
      <c r="I66" s="10">
        <f>'2020 MRI - Alphabetical'!H66-'2017 MRI'!H66</f>
        <v>23</v>
      </c>
      <c r="J66" s="33">
        <f>'2020 MRI - Alphabetical'!I66-'2017 MRI'!I66</f>
        <v>6.1362061863553974E-2</v>
      </c>
      <c r="K66" s="11">
        <f>'2020 MRI - Alphabetical'!J66-'2017 MRI'!J66</f>
        <v>3.7812051204533237E-4</v>
      </c>
      <c r="L66" s="10">
        <f>'2020 MRI - Alphabetical'!K66-'2017 MRI'!K66</f>
        <v>-164</v>
      </c>
      <c r="M66" s="33">
        <f>'2020 MRI - Alphabetical'!L66-'2017 MRI'!L66</f>
        <v>-1.165476766696895</v>
      </c>
      <c r="N66" s="11">
        <f>'2020 MRI - Alphabetical'!M66-'2017 MRI'!M66</f>
        <v>6.4006661953621091E-2</v>
      </c>
      <c r="O66" s="10">
        <f>'2020 MRI - Alphabetical'!N66-'2017 MRI'!N66</f>
        <v>-5</v>
      </c>
      <c r="P66" s="33">
        <f>'2020 MRI - Alphabetical'!O66-'2017 MRI'!O66</f>
        <v>-0.11484348585297366</v>
      </c>
      <c r="Q66" s="11">
        <f>'2020 MRI - Alphabetical'!P66-'2017 MRI'!P66</f>
        <v>3.4082840236686618E-3</v>
      </c>
      <c r="R66" s="10">
        <f>'2020 MRI - Alphabetical'!Q66-'2017 MRI'!Q66</f>
        <v>41</v>
      </c>
      <c r="S66" s="33">
        <f>'2020 MRI - Alphabetical'!R66-'2017 MRI'!R66</f>
        <v>0.57239592669582229</v>
      </c>
      <c r="T66" s="12">
        <f>'2020 MRI - Alphabetical'!S66-'2017 MRI'!S66</f>
        <v>-2.5580334242432334</v>
      </c>
      <c r="U66" s="10">
        <f>'2020 MRI - Alphabetical'!T66-'2017 MRI'!T66</f>
        <v>38</v>
      </c>
      <c r="V66" s="33">
        <f>'2020 MRI - Alphabetical'!U66-'2017 MRI'!U66</f>
        <v>0.44339616020357964</v>
      </c>
      <c r="W66" s="11">
        <f>'2020 MRI - Alphabetical'!V66-'2017 MRI'!V66</f>
        <v>-3.6080645161290323E-2</v>
      </c>
      <c r="X66" s="10">
        <f>'2020 MRI - Alphabetical'!W66-'2017 MRI'!W66</f>
        <v>-2</v>
      </c>
      <c r="Y66" s="33">
        <f>'2020 MRI - Alphabetical'!X66-'2017 MRI'!X66</f>
        <v>-3.0582714795436838E-2</v>
      </c>
      <c r="Z66" s="13">
        <f>'2020 MRI - Alphabetical'!Y66-'2017 MRI'!Y66</f>
        <v>6589</v>
      </c>
      <c r="AA66" s="10">
        <f>'2020 MRI - Alphabetical'!Z66-'2017 MRI'!Z66</f>
        <v>-4</v>
      </c>
      <c r="AB66" s="33">
        <f>'2020 MRI - Alphabetical'!AA66-'2017 MRI'!AA66</f>
        <v>0.1482078741248245</v>
      </c>
      <c r="AC66" s="11">
        <f>'2020 MRI - Alphabetical'!AB66-'2017 MRI'!AB66</f>
        <v>-0.03</v>
      </c>
      <c r="AD66" s="10">
        <f>'2020 MRI - Alphabetical'!AC66-'2017 MRI'!AC66</f>
        <v>-6</v>
      </c>
      <c r="AE66" s="33">
        <f>'2020 MRI - Alphabetical'!AD66-'2017 MRI'!AD66</f>
        <v>-5.6568004861838994E-2</v>
      </c>
      <c r="AF66" s="11">
        <f>'2020 MRI - Alphabetical'!AE66-'2017 MRI'!AE66</f>
        <v>1.2463768115942075E-2</v>
      </c>
      <c r="AG66" s="10">
        <f>'2020 MRI - Alphabetical'!AF66-'2017 MRI'!AF66</f>
        <v>0</v>
      </c>
      <c r="AH66" s="33">
        <f>'2020 MRI - Alphabetical'!AG66-'2017 MRI'!AG66</f>
        <v>-1.349631793155659E-2</v>
      </c>
      <c r="AI66" s="14">
        <f>'2020 MRI - Alphabetical'!AH66-'2017 MRI'!AH66</f>
        <v>0.11363297876072842</v>
      </c>
      <c r="AJ66" s="10">
        <f>'2020 MRI - Alphabetical'!AI66-'2017 MRI'!AI66</f>
        <v>-5</v>
      </c>
      <c r="AK66" s="33">
        <f>'2020 MRI - Alphabetical'!AJ66-'2017 MRI'!AJ66</f>
        <v>8.2292173362861765E-3</v>
      </c>
      <c r="AL66" s="13">
        <f>'2020 MRI - Alphabetical'!AK66-'2017 MRI'!AK66</f>
        <v>2573.1515315220095</v>
      </c>
      <c r="AM66" s="38"/>
    </row>
    <row r="67" spans="1:39" x14ac:dyDescent="0.25">
      <c r="A67" t="s">
        <v>668</v>
      </c>
      <c r="B67" s="5" t="s">
        <v>73</v>
      </c>
      <c r="C67" s="6" t="s">
        <v>24</v>
      </c>
      <c r="D67" s="7" t="s">
        <v>20</v>
      </c>
      <c r="E67" s="8">
        <f>VLOOKUP(A67,'2017 MRI'!$A$7:$F$571,6,FALSE)</f>
        <v>50.86096869716566</v>
      </c>
      <c r="F67" s="36">
        <f>'2020 MRI - Alphabetical'!E67-'2017 MRI'!E67</f>
        <v>1.4976523414781706</v>
      </c>
      <c r="G67" s="8">
        <f>'2020 MRI - Alphabetical'!F67-'2017 MRI'!F67</f>
        <v>-1.0675418563619274</v>
      </c>
      <c r="H67" s="9">
        <f>'2020 MRI - Alphabetical'!G67-'2017 MRI'!G67</f>
        <v>11</v>
      </c>
      <c r="I67" s="10">
        <f>'2020 MRI - Alphabetical'!H67-'2017 MRI'!H67</f>
        <v>-325</v>
      </c>
      <c r="J67" s="33">
        <f>'2020 MRI - Alphabetical'!I67-'2017 MRI'!I67</f>
        <v>-1.2170662033527215</v>
      </c>
      <c r="K67" s="11">
        <f>'2020 MRI - Alphabetical'!J67-'2017 MRI'!J67</f>
        <v>-0.10088869630458819</v>
      </c>
      <c r="L67" s="10">
        <f>'2020 MRI - Alphabetical'!K67-'2017 MRI'!K67</f>
        <v>18</v>
      </c>
      <c r="M67" s="33">
        <f>'2020 MRI - Alphabetical'!L67-'2017 MRI'!L67</f>
        <v>0.10137697581441829</v>
      </c>
      <c r="N67" s="11">
        <f>'2020 MRI - Alphabetical'!M67-'2017 MRI'!M67</f>
        <v>-2.7717502023209412E-3</v>
      </c>
      <c r="O67" s="10">
        <f>'2020 MRI - Alphabetical'!N67-'2017 MRI'!N67</f>
        <v>-3</v>
      </c>
      <c r="P67" s="33">
        <f>'2020 MRI - Alphabetical'!O67-'2017 MRI'!O67</f>
        <v>-1.8436301289239232E-2</v>
      </c>
      <c r="Q67" s="11">
        <f>'2020 MRI - Alphabetical'!P67-'2017 MRI'!P67</f>
        <v>-2.5714285714285856E-3</v>
      </c>
      <c r="R67" s="10">
        <f>'2020 MRI - Alphabetical'!Q67-'2017 MRI'!Q67</f>
        <v>-26</v>
      </c>
      <c r="S67" s="33">
        <f>'2020 MRI - Alphabetical'!R67-'2017 MRI'!R67</f>
        <v>8.96126059571698E-2</v>
      </c>
      <c r="T67" s="12">
        <f>'2020 MRI - Alphabetical'!S67-'2017 MRI'!S67</f>
        <v>-0.13220991969791829</v>
      </c>
      <c r="U67" s="10">
        <f>'2020 MRI - Alphabetical'!T67-'2017 MRI'!T67</f>
        <v>12</v>
      </c>
      <c r="V67" s="33">
        <f>'2020 MRI - Alphabetical'!U67-'2017 MRI'!U67</f>
        <v>-1.0963423788356963E-2</v>
      </c>
      <c r="W67" s="11">
        <f>'2020 MRI - Alphabetical'!V67-'2017 MRI'!V67</f>
        <v>-5.9571230982019413E-3</v>
      </c>
      <c r="X67" s="10">
        <f>'2020 MRI - Alphabetical'!W67-'2017 MRI'!W67</f>
        <v>0</v>
      </c>
      <c r="Y67" s="33">
        <f>'2020 MRI - Alphabetical'!X67-'2017 MRI'!X67</f>
        <v>6.1218801488949426E-2</v>
      </c>
      <c r="Z67" s="13">
        <f>'2020 MRI - Alphabetical'!Y67-'2017 MRI'!Y67</f>
        <v>7106</v>
      </c>
      <c r="AA67" s="10">
        <f>'2020 MRI - Alphabetical'!Z67-'2017 MRI'!Z67</f>
        <v>22</v>
      </c>
      <c r="AB67" s="33">
        <f>'2020 MRI - Alphabetical'!AA67-'2017 MRI'!AA67</f>
        <v>0.91036007618687642</v>
      </c>
      <c r="AC67" s="11">
        <f>'2020 MRI - Alphabetical'!AB67-'2017 MRI'!AB67</f>
        <v>-4.8999999999999995E-2</v>
      </c>
      <c r="AD67" s="10">
        <f>'2020 MRI - Alphabetical'!AC67-'2017 MRI'!AC67</f>
        <v>28</v>
      </c>
      <c r="AE67" s="33">
        <f>'2020 MRI - Alphabetical'!AD67-'2017 MRI'!AD67</f>
        <v>0.79199570458643231</v>
      </c>
      <c r="AF67" s="11">
        <f>'2020 MRI - Alphabetical'!AE67-'2017 MRI'!AE67</f>
        <v>6.9738014854827779E-2</v>
      </c>
      <c r="AG67" s="10">
        <f>'2020 MRI - Alphabetical'!AF67-'2017 MRI'!AF67</f>
        <v>-38</v>
      </c>
      <c r="AH67" s="33">
        <f>'2020 MRI - Alphabetical'!AG67-'2017 MRI'!AG67</f>
        <v>-0.19496383582392729</v>
      </c>
      <c r="AI67" s="14">
        <f>'2020 MRI - Alphabetical'!AH67-'2017 MRI'!AH67</f>
        <v>0.28717655723705482</v>
      </c>
      <c r="AJ67" s="10">
        <f>'2020 MRI - Alphabetical'!AI67-'2017 MRI'!AI67</f>
        <v>-8</v>
      </c>
      <c r="AK67" s="33">
        <f>'2020 MRI - Alphabetical'!AJ67-'2017 MRI'!AJ67</f>
        <v>6.112576707588746E-3</v>
      </c>
      <c r="AL67" s="13">
        <f>'2020 MRI - Alphabetical'!AK67-'2017 MRI'!AK67</f>
        <v>1265.2312329872366</v>
      </c>
      <c r="AM67" s="38"/>
    </row>
    <row r="68" spans="1:39" x14ac:dyDescent="0.25">
      <c r="A68" t="s">
        <v>669</v>
      </c>
      <c r="B68" s="5" t="s">
        <v>86</v>
      </c>
      <c r="C68" s="6" t="s">
        <v>24</v>
      </c>
      <c r="D68" s="7" t="s">
        <v>20</v>
      </c>
      <c r="E68" s="8">
        <f>VLOOKUP(A68,'2017 MRI'!$A$7:$F$571,6,FALSE)</f>
        <v>46.386435280433815</v>
      </c>
      <c r="F68" s="36">
        <f>'2020 MRI - Alphabetical'!E68-'2017 MRI'!E68</f>
        <v>0.71430212899976908</v>
      </c>
      <c r="G68" s="8">
        <f>'2020 MRI - Alphabetical'!F68-'2017 MRI'!F68</f>
        <v>0.83506095533618208</v>
      </c>
      <c r="H68" s="9">
        <f>'2020 MRI - Alphabetical'!G68-'2017 MRI'!G68</f>
        <v>3</v>
      </c>
      <c r="I68" s="10">
        <f>'2020 MRI - Alphabetical'!H68-'2017 MRI'!H68</f>
        <v>-77</v>
      </c>
      <c r="J68" s="33">
        <f>'2020 MRI - Alphabetical'!I68-'2017 MRI'!I68</f>
        <v>-0.32295002308212517</v>
      </c>
      <c r="K68" s="11">
        <f>'2020 MRI - Alphabetical'!J68-'2017 MRI'!J68</f>
        <v>-2.7394115641251826E-2</v>
      </c>
      <c r="L68" s="10">
        <f>'2020 MRI - Alphabetical'!K68-'2017 MRI'!K68</f>
        <v>-56</v>
      </c>
      <c r="M68" s="33">
        <f>'2020 MRI - Alphabetical'!L68-'2017 MRI'!L68</f>
        <v>-0.79617257457595914</v>
      </c>
      <c r="N68" s="11">
        <f>'2020 MRI - Alphabetical'!M68-'2017 MRI'!M68</f>
        <v>4.3848102421097698E-2</v>
      </c>
      <c r="O68" s="10">
        <f>'2020 MRI - Alphabetical'!N68-'2017 MRI'!N68</f>
        <v>-85</v>
      </c>
      <c r="P68" s="33">
        <f>'2020 MRI - Alphabetical'!O68-'2017 MRI'!O68</f>
        <v>-0.7132886923034012</v>
      </c>
      <c r="Q68" s="11">
        <f>'2020 MRI - Alphabetical'!P68-'2017 MRI'!P68</f>
        <v>4.2933541829554334E-2</v>
      </c>
      <c r="R68" s="10">
        <f>'2020 MRI - Alphabetical'!Q68-'2017 MRI'!Q68</f>
        <v>42</v>
      </c>
      <c r="S68" s="33">
        <f>'2020 MRI - Alphabetical'!R68-'2017 MRI'!R68</f>
        <v>0.58315828439334128</v>
      </c>
      <c r="T68" s="12">
        <f>'2020 MRI - Alphabetical'!S68-'2017 MRI'!S68</f>
        <v>-2.6054277852839007</v>
      </c>
      <c r="U68" s="10">
        <f>'2020 MRI - Alphabetical'!T68-'2017 MRI'!T68</f>
        <v>154</v>
      </c>
      <c r="V68" s="33">
        <f>'2020 MRI - Alphabetical'!U68-'2017 MRI'!U68</f>
        <v>1.4355229071750093</v>
      </c>
      <c r="W68" s="11">
        <f>'2020 MRI - Alphabetical'!V68-'2017 MRI'!V68</f>
        <v>-9.6291208791208782E-2</v>
      </c>
      <c r="X68" s="10">
        <f>'2020 MRI - Alphabetical'!W68-'2017 MRI'!W68</f>
        <v>30</v>
      </c>
      <c r="Y68" s="33">
        <f>'2020 MRI - Alphabetical'!X68-'2017 MRI'!X68</f>
        <v>0.18804061372208958</v>
      </c>
      <c r="Z68" s="13">
        <f>'2020 MRI - Alphabetical'!Y68-'2017 MRI'!Y68</f>
        <v>12573</v>
      </c>
      <c r="AA68" s="10">
        <f>'2020 MRI - Alphabetical'!Z68-'2017 MRI'!Z68</f>
        <v>8</v>
      </c>
      <c r="AB68" s="33">
        <f>'2020 MRI - Alphabetical'!AA68-'2017 MRI'!AA68</f>
        <v>0.39778713381479824</v>
      </c>
      <c r="AC68" s="11">
        <f>'2020 MRI - Alphabetical'!AB68-'2017 MRI'!AB68</f>
        <v>-4.1999999999999996E-2</v>
      </c>
      <c r="AD68" s="10">
        <f>'2020 MRI - Alphabetical'!AC68-'2017 MRI'!AC68</f>
        <v>-47</v>
      </c>
      <c r="AE68" s="33">
        <f>'2020 MRI - Alphabetical'!AD68-'2017 MRI'!AD68</f>
        <v>-0.84474136608976813</v>
      </c>
      <c r="AF68" s="11">
        <f>'2020 MRI - Alphabetical'!AE68-'2017 MRI'!AE68</f>
        <v>-3.4243005282723504E-2</v>
      </c>
      <c r="AG68" s="10">
        <f>'2020 MRI - Alphabetical'!AF68-'2017 MRI'!AF68</f>
        <v>-81</v>
      </c>
      <c r="AH68" s="33">
        <f>'2020 MRI - Alphabetical'!AG68-'2017 MRI'!AG68</f>
        <v>-0.21521554789504965</v>
      </c>
      <c r="AI68" s="14">
        <f>'2020 MRI - Alphabetical'!AH68-'2017 MRI'!AH68</f>
        <v>0.26649686354995561</v>
      </c>
      <c r="AJ68" s="10">
        <f>'2020 MRI - Alphabetical'!AI68-'2017 MRI'!AI68</f>
        <v>-6</v>
      </c>
      <c r="AK68" s="33">
        <f>'2020 MRI - Alphabetical'!AJ68-'2017 MRI'!AJ68</f>
        <v>5.6311387039335026E-3</v>
      </c>
      <c r="AL68" s="13">
        <f>'2020 MRI - Alphabetical'!AK68-'2017 MRI'!AK68</f>
        <v>3743.9265777121909</v>
      </c>
      <c r="AM68" s="38"/>
    </row>
    <row r="69" spans="1:39" x14ac:dyDescent="0.25">
      <c r="A69" t="s">
        <v>670</v>
      </c>
      <c r="B69" s="5" t="s">
        <v>100</v>
      </c>
      <c r="C69" s="6" t="s">
        <v>44</v>
      </c>
      <c r="D69" s="7" t="s">
        <v>20</v>
      </c>
      <c r="E69" s="8">
        <f>VLOOKUP(A69,'2017 MRI'!$A$7:$F$571,6,FALSE)</f>
        <v>44.279493489675716</v>
      </c>
      <c r="F69" s="36">
        <f>'2020 MRI - Alphabetical'!E69-'2017 MRI'!E69</f>
        <v>1.0461949247517639</v>
      </c>
      <c r="G69" s="8">
        <f>'2020 MRI - Alphabetical'!F69-'2017 MRI'!F69</f>
        <v>-0.45325758545239125</v>
      </c>
      <c r="H69" s="9">
        <f>'2020 MRI - Alphabetical'!G69-'2017 MRI'!G69</f>
        <v>10</v>
      </c>
      <c r="I69" s="10">
        <f>'2020 MRI - Alphabetical'!H69-'2017 MRI'!H69</f>
        <v>125</v>
      </c>
      <c r="J69" s="33">
        <f>'2020 MRI - Alphabetical'!I69-'2017 MRI'!I69</f>
        <v>0.38130666411170139</v>
      </c>
      <c r="K69" s="11">
        <f>'2020 MRI - Alphabetical'!J69-'2017 MRI'!J69</f>
        <v>1.7559299772563097E-2</v>
      </c>
      <c r="L69" s="10">
        <f>'2020 MRI - Alphabetical'!K69-'2017 MRI'!K69</f>
        <v>68</v>
      </c>
      <c r="M69" s="33">
        <f>'2020 MRI - Alphabetical'!L69-'2017 MRI'!L69</f>
        <v>0.89466687714699145</v>
      </c>
      <c r="N69" s="11">
        <f>'2020 MRI - Alphabetical'!M69-'2017 MRI'!M69</f>
        <v>-4.6407891058663803E-2</v>
      </c>
      <c r="O69" s="10">
        <f>'2020 MRI - Alphabetical'!N69-'2017 MRI'!N69</f>
        <v>-2</v>
      </c>
      <c r="P69" s="33">
        <f>'2020 MRI - Alphabetical'!O69-'2017 MRI'!O69</f>
        <v>1.1789303335209667E-2</v>
      </c>
      <c r="Q69" s="11">
        <f>'2020 MRI - Alphabetical'!P69-'2017 MRI'!P69</f>
        <v>-4.4747474747474925E-3</v>
      </c>
      <c r="R69" s="10">
        <f>'2020 MRI - Alphabetical'!Q69-'2017 MRI'!Q69</f>
        <v>32</v>
      </c>
      <c r="S69" s="33">
        <f>'2020 MRI - Alphabetical'!R69-'2017 MRI'!R69</f>
        <v>1.6344095538292958</v>
      </c>
      <c r="T69" s="12">
        <f>'2020 MRI - Alphabetical'!S69-'2017 MRI'!S69</f>
        <v>-5.9269853783431099</v>
      </c>
      <c r="U69" s="10">
        <f>'2020 MRI - Alphabetical'!T69-'2017 MRI'!T69</f>
        <v>-74</v>
      </c>
      <c r="V69" s="33">
        <f>'2020 MRI - Alphabetical'!U69-'2017 MRI'!U69</f>
        <v>-0.65536831232335224</v>
      </c>
      <c r="W69" s="11">
        <f>'2020 MRI - Alphabetical'!V69-'2017 MRI'!V69</f>
        <v>3.2609141217462584E-2</v>
      </c>
      <c r="X69" s="10">
        <f>'2020 MRI - Alphabetical'!W69-'2017 MRI'!W69</f>
        <v>-24</v>
      </c>
      <c r="Y69" s="33">
        <f>'2020 MRI - Alphabetical'!X69-'2017 MRI'!X69</f>
        <v>-0.11138518561292488</v>
      </c>
      <c r="Z69" s="13">
        <f>'2020 MRI - Alphabetical'!Y69-'2017 MRI'!Y69</f>
        <v>2618</v>
      </c>
      <c r="AA69" s="10">
        <f>'2020 MRI - Alphabetical'!Z69-'2017 MRI'!Z69</f>
        <v>-27</v>
      </c>
      <c r="AB69" s="33">
        <f>'2020 MRI - Alphabetical'!AA69-'2017 MRI'!AA69</f>
        <v>-9.2092213551370317E-2</v>
      </c>
      <c r="AC69" s="11">
        <f>'2020 MRI - Alphabetical'!AB69-'2017 MRI'!AB69</f>
        <v>-2.5000000000000008E-2</v>
      </c>
      <c r="AD69" s="10">
        <f>'2020 MRI - Alphabetical'!AC69-'2017 MRI'!AC69</f>
        <v>-10</v>
      </c>
      <c r="AE69" s="33">
        <f>'2020 MRI - Alphabetical'!AD69-'2017 MRI'!AD69</f>
        <v>-1.2242137664323527E-2</v>
      </c>
      <c r="AF69" s="11">
        <f>'2020 MRI - Alphabetical'!AE69-'2017 MRI'!AE69</f>
        <v>1.2031618281115208E-2</v>
      </c>
      <c r="AG69" s="10">
        <f>'2020 MRI - Alphabetical'!AF69-'2017 MRI'!AF69</f>
        <v>-27</v>
      </c>
      <c r="AH69" s="33">
        <f>'2020 MRI - Alphabetical'!AG69-'2017 MRI'!AG69</f>
        <v>-0.19740546499304257</v>
      </c>
      <c r="AI69" s="14">
        <f>'2020 MRI - Alphabetical'!AH69-'2017 MRI'!AH69</f>
        <v>0.30181866627653653</v>
      </c>
      <c r="AJ69" s="10">
        <f>'2020 MRI - Alphabetical'!AI69-'2017 MRI'!AI69</f>
        <v>-1</v>
      </c>
      <c r="AK69" s="33">
        <f>'2020 MRI - Alphabetical'!AJ69-'2017 MRI'!AJ69</f>
        <v>5.7675906912701969E-3</v>
      </c>
      <c r="AL69" s="13">
        <f>'2020 MRI - Alphabetical'!AK69-'2017 MRI'!AK69</f>
        <v>1909.5145527957065</v>
      </c>
      <c r="AM69" s="38"/>
    </row>
    <row r="70" spans="1:39" x14ac:dyDescent="0.25">
      <c r="A70" t="s">
        <v>671</v>
      </c>
      <c r="B70" s="5" t="s">
        <v>272</v>
      </c>
      <c r="C70" s="6" t="s">
        <v>44</v>
      </c>
      <c r="D70" s="7" t="s">
        <v>20</v>
      </c>
      <c r="E70" s="8">
        <f>VLOOKUP(A70,'2017 MRI'!$A$7:$F$571,6,FALSE)</f>
        <v>27.419737143837882</v>
      </c>
      <c r="F70" s="36">
        <f>'2020 MRI - Alphabetical'!E70-'2017 MRI'!E70</f>
        <v>0.31608718418307213</v>
      </c>
      <c r="G70" s="8">
        <f>'2020 MRI - Alphabetical'!F70-'2017 MRI'!F70</f>
        <v>-0.20868041887446864</v>
      </c>
      <c r="H70" s="9">
        <f>'2020 MRI - Alphabetical'!G70-'2017 MRI'!G70</f>
        <v>22</v>
      </c>
      <c r="I70" s="10">
        <f>'2020 MRI - Alphabetical'!H70-'2017 MRI'!H70</f>
        <v>-25</v>
      </c>
      <c r="J70" s="33">
        <f>'2020 MRI - Alphabetical'!I70-'2017 MRI'!I70</f>
        <v>-0.10410602610134881</v>
      </c>
      <c r="K70" s="11">
        <f>'2020 MRI - Alphabetical'!J70-'2017 MRI'!J70</f>
        <v>-2.9760912265221373E-2</v>
      </c>
      <c r="L70" s="10">
        <f>'2020 MRI - Alphabetical'!K70-'2017 MRI'!K70</f>
        <v>-45</v>
      </c>
      <c r="M70" s="33">
        <f>'2020 MRI - Alphabetical'!L70-'2017 MRI'!L70</f>
        <v>-9.878439521227339E-2</v>
      </c>
      <c r="N70" s="11">
        <f>'2020 MRI - Alphabetical'!M70-'2017 MRI'!M70</f>
        <v>8.5177174377219916E-3</v>
      </c>
      <c r="O70" s="10">
        <f>'2020 MRI - Alphabetical'!N70-'2017 MRI'!N70</f>
        <v>-17</v>
      </c>
      <c r="P70" s="33">
        <f>'2020 MRI - Alphabetical'!O70-'2017 MRI'!O70</f>
        <v>-6.2902118509517393E-2</v>
      </c>
      <c r="Q70" s="11">
        <f>'2020 MRI - Alphabetical'!P70-'2017 MRI'!P70</f>
        <v>1.3458417849898513E-3</v>
      </c>
      <c r="R70" s="10">
        <f>'2020 MRI - Alphabetical'!Q70-'2017 MRI'!Q70</f>
        <v>80</v>
      </c>
      <c r="S70" s="33">
        <f>'2020 MRI - Alphabetical'!R70-'2017 MRI'!R70</f>
        <v>0.4741415514568762</v>
      </c>
      <c r="T70" s="12">
        <f>'2020 MRI - Alphabetical'!S70-'2017 MRI'!S70</f>
        <v>-2.3562765062298681</v>
      </c>
      <c r="U70" s="10">
        <f>'2020 MRI - Alphabetical'!T70-'2017 MRI'!T70</f>
        <v>68</v>
      </c>
      <c r="V70" s="33">
        <f>'2020 MRI - Alphabetical'!U70-'2017 MRI'!U70</f>
        <v>0.20865422385367749</v>
      </c>
      <c r="W70" s="11">
        <f>'2020 MRI - Alphabetical'!V70-'2017 MRI'!V70</f>
        <v>-1.5806921675774147E-2</v>
      </c>
      <c r="X70" s="10">
        <f>'2020 MRI - Alphabetical'!W70-'2017 MRI'!W70</f>
        <v>-27</v>
      </c>
      <c r="Y70" s="33">
        <f>'2020 MRI - Alphabetical'!X70-'2017 MRI'!X70</f>
        <v>-0.11805888745260459</v>
      </c>
      <c r="Z70" s="13">
        <f>'2020 MRI - Alphabetical'!Y70-'2017 MRI'!Y70</f>
        <v>7747</v>
      </c>
      <c r="AA70" s="10">
        <f>'2020 MRI - Alphabetical'!Z70-'2017 MRI'!Z70</f>
        <v>34</v>
      </c>
      <c r="AB70" s="33">
        <f>'2020 MRI - Alphabetical'!AA70-'2017 MRI'!AA70</f>
        <v>0.11830273259431295</v>
      </c>
      <c r="AC70" s="11">
        <f>'2020 MRI - Alphabetical'!AB70-'2017 MRI'!AB70</f>
        <v>-2.1000000000000005E-2</v>
      </c>
      <c r="AD70" s="10">
        <f>'2020 MRI - Alphabetical'!AC70-'2017 MRI'!AC70</f>
        <v>-64</v>
      </c>
      <c r="AE70" s="33">
        <f>'2020 MRI - Alphabetical'!AD70-'2017 MRI'!AD70</f>
        <v>-0.25947463739641419</v>
      </c>
      <c r="AF70" s="11">
        <f>'2020 MRI - Alphabetical'!AE70-'2017 MRI'!AE70</f>
        <v>-4.9881956155142237E-3</v>
      </c>
      <c r="AG70" s="10">
        <f>'2020 MRI - Alphabetical'!AF70-'2017 MRI'!AF70</f>
        <v>-8</v>
      </c>
      <c r="AH70" s="33">
        <f>'2020 MRI - Alphabetical'!AG70-'2017 MRI'!AG70</f>
        <v>1.1210367580072197E-2</v>
      </c>
      <c r="AI70" s="14">
        <f>'2020 MRI - Alphabetical'!AH70-'2017 MRI'!AH70</f>
        <v>2.544380106921329E-2</v>
      </c>
      <c r="AJ70" s="10">
        <f>'2020 MRI - Alphabetical'!AI70-'2017 MRI'!AI70</f>
        <v>18</v>
      </c>
      <c r="AK70" s="33">
        <f>'2020 MRI - Alphabetical'!AJ70-'2017 MRI'!AJ70</f>
        <v>1.3377332280516602E-2</v>
      </c>
      <c r="AL70" s="13">
        <f>'2020 MRI - Alphabetical'!AK70-'2017 MRI'!AK70</f>
        <v>13015.18076415098</v>
      </c>
      <c r="AM70" s="38"/>
    </row>
    <row r="71" spans="1:39" x14ac:dyDescent="0.25">
      <c r="A71" t="s">
        <v>672</v>
      </c>
      <c r="B71" s="5" t="s">
        <v>408</v>
      </c>
      <c r="C71" s="6" t="s">
        <v>81</v>
      </c>
      <c r="D71" s="7" t="s">
        <v>34</v>
      </c>
      <c r="E71" s="8">
        <f>VLOOKUP(A71,'2017 MRI'!$A$7:$F$571,6,FALSE)</f>
        <v>20.172395152936915</v>
      </c>
      <c r="F71" s="36">
        <f>'2020 MRI - Alphabetical'!E71-'2017 MRI'!E71</f>
        <v>-0.52710831474574604</v>
      </c>
      <c r="G71" s="8">
        <f>'2020 MRI - Alphabetical'!F71-'2017 MRI'!F71</f>
        <v>1.5464111506850102</v>
      </c>
      <c r="H71" s="9">
        <f>'2020 MRI - Alphabetical'!G71-'2017 MRI'!G71</f>
        <v>-17</v>
      </c>
      <c r="I71" s="10">
        <f>'2020 MRI - Alphabetical'!H71-'2017 MRI'!H71</f>
        <v>50</v>
      </c>
      <c r="J71" s="33">
        <f>'2020 MRI - Alphabetical'!I71-'2017 MRI'!I71</f>
        <v>0.11961796267784028</v>
      </c>
      <c r="K71" s="11">
        <f>'2020 MRI - Alphabetical'!J71-'2017 MRI'!J71</f>
        <v>-1.4627946557912663E-2</v>
      </c>
      <c r="L71" s="10">
        <f>'2020 MRI - Alphabetical'!K71-'2017 MRI'!K71</f>
        <v>312</v>
      </c>
      <c r="M71" s="33">
        <f>'2020 MRI - Alphabetical'!L71-'2017 MRI'!L71</f>
        <v>0.90360977702613843</v>
      </c>
      <c r="N71" s="11">
        <f>'2020 MRI - Alphabetical'!M71-'2017 MRI'!M71</f>
        <v>-4.5083336340077634E-2</v>
      </c>
      <c r="O71" s="10">
        <f>'2020 MRI - Alphabetical'!N71-'2017 MRI'!N71</f>
        <v>-102</v>
      </c>
      <c r="P71" s="33">
        <f>'2020 MRI - Alphabetical'!O71-'2017 MRI'!O71</f>
        <v>-0.29166416621941871</v>
      </c>
      <c r="Q71" s="11">
        <f>'2020 MRI - Alphabetical'!P71-'2017 MRI'!P71</f>
        <v>1.6677012609117359E-2</v>
      </c>
      <c r="R71" s="10">
        <f>'2020 MRI - Alphabetical'!Q71-'2017 MRI'!Q71</f>
        <v>-167</v>
      </c>
      <c r="S71" s="33">
        <f>'2020 MRI - Alphabetical'!R71-'2017 MRI'!R71</f>
        <v>-0.37306232760197111</v>
      </c>
      <c r="T71" s="12">
        <f>'2020 MRI - Alphabetical'!S71-'2017 MRI'!S71</f>
        <v>0.39195192056441075</v>
      </c>
      <c r="U71" s="10">
        <f>'2020 MRI - Alphabetical'!T71-'2017 MRI'!T71</f>
        <v>-30</v>
      </c>
      <c r="V71" s="33">
        <f>'2020 MRI - Alphabetical'!U71-'2017 MRI'!U71</f>
        <v>-7.7260072184749617E-2</v>
      </c>
      <c r="W71" s="11">
        <f>'2020 MRI - Alphabetical'!V71-'2017 MRI'!V71</f>
        <v>3.3602031514520167E-3</v>
      </c>
      <c r="X71" s="10">
        <f>'2020 MRI - Alphabetical'!W71-'2017 MRI'!W71</f>
        <v>-70</v>
      </c>
      <c r="Y71" s="33">
        <f>'2020 MRI - Alphabetical'!X71-'2017 MRI'!X71</f>
        <v>-0.30514946858896547</v>
      </c>
      <c r="Z71" s="13">
        <f>'2020 MRI - Alphabetical'!Y71-'2017 MRI'!Y71</f>
        <v>3069</v>
      </c>
      <c r="AA71" s="10">
        <f>'2020 MRI - Alphabetical'!Z71-'2017 MRI'!Z71</f>
        <v>0</v>
      </c>
      <c r="AB71" s="33">
        <f>'2020 MRI - Alphabetical'!AA71-'2017 MRI'!AA71</f>
        <v>1.5567280071014933E-3</v>
      </c>
      <c r="AC71" s="11">
        <f>'2020 MRI - Alphabetical'!AB71-'2017 MRI'!AB71</f>
        <v>-1.7000000000000001E-2</v>
      </c>
      <c r="AD71" s="10">
        <f>'2020 MRI - Alphabetical'!AC71-'2017 MRI'!AC71</f>
        <v>98</v>
      </c>
      <c r="AE71" s="33">
        <f>'2020 MRI - Alphabetical'!AD71-'2017 MRI'!AD71</f>
        <v>0.29407934789736212</v>
      </c>
      <c r="AF71" s="11">
        <f>'2020 MRI - Alphabetical'!AE71-'2017 MRI'!AE71</f>
        <v>2.8204585537918825E-2</v>
      </c>
      <c r="AG71" s="10">
        <f>'2020 MRI - Alphabetical'!AF71-'2017 MRI'!AF71</f>
        <v>-57</v>
      </c>
      <c r="AH71" s="33">
        <f>'2020 MRI - Alphabetical'!AG71-'2017 MRI'!AG71</f>
        <v>-0.13284077936824462</v>
      </c>
      <c r="AI71" s="14">
        <f>'2020 MRI - Alphabetical'!AH71-'2017 MRI'!AH71</f>
        <v>0.18121297767755884</v>
      </c>
      <c r="AJ71" s="10">
        <f>'2020 MRI - Alphabetical'!AI71-'2017 MRI'!AI71</f>
        <v>0</v>
      </c>
      <c r="AK71" s="33">
        <f>'2020 MRI - Alphabetical'!AJ71-'2017 MRI'!AJ71</f>
        <v>7.1796154438473758E-3</v>
      </c>
      <c r="AL71" s="13">
        <f>'2020 MRI - Alphabetical'!AK71-'2017 MRI'!AK71</f>
        <v>11407.98670926207</v>
      </c>
      <c r="AM71" s="38"/>
    </row>
    <row r="72" spans="1:39" x14ac:dyDescent="0.25">
      <c r="A72" t="s">
        <v>673</v>
      </c>
      <c r="B72" s="5" t="s">
        <v>459</v>
      </c>
      <c r="C72" s="6" t="s">
        <v>71</v>
      </c>
      <c r="D72" s="7" t="s">
        <v>34</v>
      </c>
      <c r="E72" s="8">
        <f>VLOOKUP(A72,'2017 MRI'!$A$7:$F$571,6,FALSE)</f>
        <v>17.240848935583159</v>
      </c>
      <c r="F72" s="36">
        <f>'2020 MRI - Alphabetical'!E72-'2017 MRI'!E72</f>
        <v>-0.99400798683133562</v>
      </c>
      <c r="G72" s="8">
        <f>'2020 MRI - Alphabetical'!F72-'2017 MRI'!F72</f>
        <v>2.6485420955543688</v>
      </c>
      <c r="H72" s="9">
        <f>'2020 MRI - Alphabetical'!G72-'2017 MRI'!G72</f>
        <v>-42</v>
      </c>
      <c r="I72" s="10">
        <f>'2020 MRI - Alphabetical'!H72-'2017 MRI'!H72</f>
        <v>11</v>
      </c>
      <c r="J72" s="33">
        <f>'2020 MRI - Alphabetical'!I72-'2017 MRI'!I72</f>
        <v>2.9102730335940574E-2</v>
      </c>
      <c r="K72" s="11">
        <f>'2020 MRI - Alphabetical'!J72-'2017 MRI'!J72</f>
        <v>5.4693744534983768E-3</v>
      </c>
      <c r="L72" s="10">
        <f>'2020 MRI - Alphabetical'!K72-'2017 MRI'!K72</f>
        <v>125</v>
      </c>
      <c r="M72" s="33">
        <f>'2020 MRI - Alphabetical'!L72-'2017 MRI'!L72</f>
        <v>0.40130659348133202</v>
      </c>
      <c r="N72" s="11">
        <f>'2020 MRI - Alphabetical'!M72-'2017 MRI'!M72</f>
        <v>-1.8236288522140182E-2</v>
      </c>
      <c r="O72" s="10">
        <f>'2020 MRI - Alphabetical'!N72-'2017 MRI'!N72</f>
        <v>-30</v>
      </c>
      <c r="P72" s="33">
        <f>'2020 MRI - Alphabetical'!O72-'2017 MRI'!O72</f>
        <v>-4.5094116180092958E-2</v>
      </c>
      <c r="Q72" s="11">
        <f>'2020 MRI - Alphabetical'!P72-'2017 MRI'!P72</f>
        <v>1.0642570281124489E-3</v>
      </c>
      <c r="R72" s="10">
        <f>'2020 MRI - Alphabetical'!Q72-'2017 MRI'!Q72</f>
        <v>-21</v>
      </c>
      <c r="S72" s="33">
        <f>'2020 MRI - Alphabetical'!R72-'2017 MRI'!R72</f>
        <v>-0.24290779353743436</v>
      </c>
      <c r="T72" s="12">
        <f>'2020 MRI - Alphabetical'!S72-'2017 MRI'!S72</f>
        <v>-0.12451749470800647</v>
      </c>
      <c r="U72" s="10">
        <f>'2020 MRI - Alphabetical'!T72-'2017 MRI'!T72</f>
        <v>-118</v>
      </c>
      <c r="V72" s="33">
        <f>'2020 MRI - Alphabetical'!U72-'2017 MRI'!U72</f>
        <v>-0.29154099655624144</v>
      </c>
      <c r="W72" s="11">
        <f>'2020 MRI - Alphabetical'!V72-'2017 MRI'!V72</f>
        <v>1.7747012202792799E-2</v>
      </c>
      <c r="X72" s="10">
        <f>'2020 MRI - Alphabetical'!W72-'2017 MRI'!W72</f>
        <v>-44</v>
      </c>
      <c r="Y72" s="33">
        <f>'2020 MRI - Alphabetical'!X72-'2017 MRI'!X72</f>
        <v>-0.34544781914191064</v>
      </c>
      <c r="Z72" s="13">
        <f>'2020 MRI - Alphabetical'!Y72-'2017 MRI'!Y72</f>
        <v>3996</v>
      </c>
      <c r="AA72" s="10">
        <f>'2020 MRI - Alphabetical'!Z72-'2017 MRI'!Z72</f>
        <v>-3</v>
      </c>
      <c r="AB72" s="33">
        <f>'2020 MRI - Alphabetical'!AA72-'2017 MRI'!AA72</f>
        <v>-2.9819909940806133E-3</v>
      </c>
      <c r="AC72" s="11">
        <f>'2020 MRI - Alphabetical'!AB72-'2017 MRI'!AB72</f>
        <v>-1.8999999999999996E-2</v>
      </c>
      <c r="AD72" s="10">
        <f>'2020 MRI - Alphabetical'!AC72-'2017 MRI'!AC72</f>
        <v>-39</v>
      </c>
      <c r="AE72" s="33">
        <f>'2020 MRI - Alphabetical'!AD72-'2017 MRI'!AD72</f>
        <v>-0.17184835130052645</v>
      </c>
      <c r="AF72" s="11">
        <f>'2020 MRI - Alphabetical'!AE72-'2017 MRI'!AE72</f>
        <v>-3.8892794376098605E-3</v>
      </c>
      <c r="AG72" s="10">
        <f>'2020 MRI - Alphabetical'!AF72-'2017 MRI'!AF72</f>
        <v>-2</v>
      </c>
      <c r="AH72" s="33">
        <f>'2020 MRI - Alphabetical'!AG72-'2017 MRI'!AG72</f>
        <v>-5.7537916232923703E-3</v>
      </c>
      <c r="AI72" s="14">
        <f>'2020 MRI - Alphabetical'!AH72-'2017 MRI'!AH72</f>
        <v>8.0695951674167876E-2</v>
      </c>
      <c r="AJ72" s="10">
        <f>'2020 MRI - Alphabetical'!AI72-'2017 MRI'!AI72</f>
        <v>-10</v>
      </c>
      <c r="AK72" s="33">
        <f>'2020 MRI - Alphabetical'!AJ72-'2017 MRI'!AJ72</f>
        <v>-1.4032086781749498E-3</v>
      </c>
      <c r="AL72" s="13">
        <f>'2020 MRI - Alphabetical'!AK72-'2017 MRI'!AK72</f>
        <v>5191.9146304006135</v>
      </c>
      <c r="AM72" s="38"/>
    </row>
    <row r="73" spans="1:39" x14ac:dyDescent="0.25">
      <c r="A73" t="s">
        <v>674</v>
      </c>
      <c r="B73" s="5" t="s">
        <v>346</v>
      </c>
      <c r="C73" s="6" t="s">
        <v>41</v>
      </c>
      <c r="D73" s="7" t="s">
        <v>34</v>
      </c>
      <c r="E73" s="8">
        <f>VLOOKUP(A73,'2017 MRI'!$A$7:$F$571,6,FALSE)</f>
        <v>23.21269023112049</v>
      </c>
      <c r="F73" s="36">
        <f>'2020 MRI - Alphabetical'!E73-'2017 MRI'!E73</f>
        <v>0.20833251595977176</v>
      </c>
      <c r="G73" s="8">
        <f>'2020 MRI - Alphabetical'!F73-'2017 MRI'!F73</f>
        <v>-0.37964629102738812</v>
      </c>
      <c r="H73" s="9">
        <f>'2020 MRI - Alphabetical'!G73-'2017 MRI'!G73</f>
        <v>26</v>
      </c>
      <c r="I73" s="10">
        <f>'2020 MRI - Alphabetical'!H73-'2017 MRI'!H73</f>
        <v>86</v>
      </c>
      <c r="J73" s="33">
        <f>'2020 MRI - Alphabetical'!I73-'2017 MRI'!I73</f>
        <v>0.19497424120819248</v>
      </c>
      <c r="K73" s="11">
        <f>'2020 MRI - Alphabetical'!J73-'2017 MRI'!J73</f>
        <v>-8.9685711309921423E-3</v>
      </c>
      <c r="L73" s="10">
        <f>'2020 MRI - Alphabetical'!K73-'2017 MRI'!K73</f>
        <v>-42</v>
      </c>
      <c r="M73" s="33">
        <f>'2020 MRI - Alphabetical'!L73-'2017 MRI'!L73</f>
        <v>-0.10781391454602485</v>
      </c>
      <c r="N73" s="11">
        <f>'2020 MRI - Alphabetical'!M73-'2017 MRI'!M73</f>
        <v>8.4749063563044069E-3</v>
      </c>
      <c r="O73" s="10">
        <f>'2020 MRI - Alphabetical'!N73-'2017 MRI'!N73</f>
        <v>-28</v>
      </c>
      <c r="P73" s="33">
        <f>'2020 MRI - Alphabetical'!O73-'2017 MRI'!O73</f>
        <v>-8.8077618217664189E-2</v>
      </c>
      <c r="Q73" s="11">
        <f>'2020 MRI - Alphabetical'!P73-'2017 MRI'!P73</f>
        <v>3.6387774004322283E-3</v>
      </c>
      <c r="R73" s="10">
        <f>'2020 MRI - Alphabetical'!Q73-'2017 MRI'!Q73</f>
        <v>96</v>
      </c>
      <c r="S73" s="33">
        <f>'2020 MRI - Alphabetical'!R73-'2017 MRI'!R73</f>
        <v>-9.3179307378797926E-2</v>
      </c>
      <c r="T73" s="12">
        <f>'2020 MRI - Alphabetical'!S73-'2017 MRI'!S73</f>
        <v>-0.62908907901358835</v>
      </c>
      <c r="U73" s="10">
        <f>'2020 MRI - Alphabetical'!T73-'2017 MRI'!T73</f>
        <v>-197</v>
      </c>
      <c r="V73" s="33">
        <f>'2020 MRI - Alphabetical'!U73-'2017 MRI'!U73</f>
        <v>-0.7308047126467585</v>
      </c>
      <c r="W73" s="11">
        <f>'2020 MRI - Alphabetical'!V73-'2017 MRI'!V73</f>
        <v>4.1312055786509316E-2</v>
      </c>
      <c r="X73" s="10">
        <f>'2020 MRI - Alphabetical'!W73-'2017 MRI'!W73</f>
        <v>92</v>
      </c>
      <c r="Y73" s="33">
        <f>'2020 MRI - Alphabetical'!X73-'2017 MRI'!X73</f>
        <v>0.3817630114399661</v>
      </c>
      <c r="Z73" s="13">
        <f>'2020 MRI - Alphabetical'!Y73-'2017 MRI'!Y73</f>
        <v>24098</v>
      </c>
      <c r="AA73" s="10">
        <f>'2020 MRI - Alphabetical'!Z73-'2017 MRI'!Z73</f>
        <v>102</v>
      </c>
      <c r="AB73" s="33">
        <f>'2020 MRI - Alphabetical'!AA73-'2017 MRI'!AA73</f>
        <v>0.28991683321853579</v>
      </c>
      <c r="AC73" s="11">
        <f>'2020 MRI - Alphabetical'!AB73-'2017 MRI'!AB73</f>
        <v>-2.3E-2</v>
      </c>
      <c r="AD73" s="10">
        <f>'2020 MRI - Alphabetical'!AC73-'2017 MRI'!AC73</f>
        <v>141</v>
      </c>
      <c r="AE73" s="33">
        <f>'2020 MRI - Alphabetical'!AD73-'2017 MRI'!AD73</f>
        <v>0.42015222601966107</v>
      </c>
      <c r="AF73" s="11">
        <f>'2020 MRI - Alphabetical'!AE73-'2017 MRI'!AE73</f>
        <v>3.5565461565461587E-2</v>
      </c>
      <c r="AG73" s="10">
        <f>'2020 MRI - Alphabetical'!AF73-'2017 MRI'!AF73</f>
        <v>12</v>
      </c>
      <c r="AH73" s="33">
        <f>'2020 MRI - Alphabetical'!AG73-'2017 MRI'!AG73</f>
        <v>2.6666164363579214E-2</v>
      </c>
      <c r="AI73" s="14">
        <f>'2020 MRI - Alphabetical'!AH73-'2017 MRI'!AH73</f>
        <v>-7.721510996740566E-3</v>
      </c>
      <c r="AJ73" s="10">
        <f>'2020 MRI - Alphabetical'!AI73-'2017 MRI'!AI73</f>
        <v>-1</v>
      </c>
      <c r="AK73" s="33">
        <f>'2020 MRI - Alphabetical'!AJ73-'2017 MRI'!AJ73</f>
        <v>4.2184307357046036E-4</v>
      </c>
      <c r="AL73" s="13">
        <f>'2020 MRI - Alphabetical'!AK73-'2017 MRI'!AK73</f>
        <v>8862.8525145532622</v>
      </c>
      <c r="AM73" s="38"/>
    </row>
    <row r="74" spans="1:39" x14ac:dyDescent="0.25">
      <c r="A74" t="s">
        <v>675</v>
      </c>
      <c r="B74" s="5" t="s">
        <v>501</v>
      </c>
      <c r="C74" s="6" t="s">
        <v>91</v>
      </c>
      <c r="D74" s="7" t="s">
        <v>39</v>
      </c>
      <c r="E74" s="8">
        <f>VLOOKUP(A74,'2017 MRI'!$A$7:$F$571,6,FALSE)</f>
        <v>14.80464868871513</v>
      </c>
      <c r="F74" s="36">
        <f>'2020 MRI - Alphabetical'!E74-'2017 MRI'!E74</f>
        <v>-0.88719592354271937</v>
      </c>
      <c r="G74" s="8">
        <f>'2020 MRI - Alphabetical'!F74-'2017 MRI'!F74</f>
        <v>2.022121129241885</v>
      </c>
      <c r="H74" s="9">
        <f>'2020 MRI - Alphabetical'!G74-'2017 MRI'!G74</f>
        <v>-38</v>
      </c>
      <c r="I74" s="10">
        <f>'2020 MRI - Alphabetical'!H74-'2017 MRI'!H74</f>
        <v>-32</v>
      </c>
      <c r="J74" s="33">
        <f>'2020 MRI - Alphabetical'!I74-'2017 MRI'!I74</f>
        <v>-0.16655043765798594</v>
      </c>
      <c r="K74" s="11">
        <f>'2020 MRI - Alphabetical'!J74-'2017 MRI'!J74</f>
        <v>-2.0492470492470494E-2</v>
      </c>
      <c r="L74" s="10">
        <f>'2020 MRI - Alphabetical'!K74-'2017 MRI'!K74</f>
        <v>9</v>
      </c>
      <c r="M74" s="33">
        <f>'2020 MRI - Alphabetical'!L74-'2017 MRI'!L74</f>
        <v>0.25520457501444471</v>
      </c>
      <c r="N74" s="11">
        <f>'2020 MRI - Alphabetical'!M74-'2017 MRI'!M74</f>
        <v>-9.3537414965986394E-3</v>
      </c>
      <c r="O74" s="10">
        <f>'2020 MRI - Alphabetical'!N74-'2017 MRI'!N74</f>
        <v>0</v>
      </c>
      <c r="P74" s="33">
        <f>'2020 MRI - Alphabetical'!O74-'2017 MRI'!O74</f>
        <v>-2.468057563044801E-2</v>
      </c>
      <c r="Q74" s="11">
        <f>'2020 MRI - Alphabetical'!P74-'2017 MRI'!P74</f>
        <v>0</v>
      </c>
      <c r="R74" s="10">
        <f>'2020 MRI - Alphabetical'!Q74-'2017 MRI'!Q74</f>
        <v>-44</v>
      </c>
      <c r="S74" s="33">
        <f>'2020 MRI - Alphabetical'!R74-'2017 MRI'!R74</f>
        <v>-0.27985758730862836</v>
      </c>
      <c r="T74" s="12">
        <f>'2020 MRI - Alphabetical'!S74-'2017 MRI'!S74</f>
        <v>0</v>
      </c>
      <c r="U74" s="10">
        <f>'2020 MRI - Alphabetical'!T74-'2017 MRI'!T74</f>
        <v>-22</v>
      </c>
      <c r="V74" s="33">
        <f>'2020 MRI - Alphabetical'!U74-'2017 MRI'!U74</f>
        <v>-4.4321150832738465E-2</v>
      </c>
      <c r="W74" s="11">
        <f>'2020 MRI - Alphabetical'!V74-'2017 MRI'!V74</f>
        <v>2.3309859154929599E-3</v>
      </c>
      <c r="X74" s="10">
        <f>'2020 MRI - Alphabetical'!W74-'2017 MRI'!W74</f>
        <v>-87</v>
      </c>
      <c r="Y74" s="33">
        <f>'2020 MRI - Alphabetical'!X74-'2017 MRI'!X74</f>
        <v>-0.54113592536076482</v>
      </c>
      <c r="Z74" s="13">
        <f>'2020 MRI - Alphabetical'!Y74-'2017 MRI'!Y74</f>
        <v>-3814</v>
      </c>
      <c r="AA74" s="10">
        <f>'2020 MRI - Alphabetical'!Z74-'2017 MRI'!Z74</f>
        <v>70</v>
      </c>
      <c r="AB74" s="33">
        <f>'2020 MRI - Alphabetical'!AA74-'2017 MRI'!AA74</f>
        <v>0.1754401881319152</v>
      </c>
      <c r="AC74" s="11">
        <f>'2020 MRI - Alphabetical'!AB74-'2017 MRI'!AB74</f>
        <v>-1.7999999999999995E-2</v>
      </c>
      <c r="AD74" s="10">
        <f>'2020 MRI - Alphabetical'!AC74-'2017 MRI'!AC74</f>
        <v>-49</v>
      </c>
      <c r="AE74" s="33">
        <f>'2020 MRI - Alphabetical'!AD74-'2017 MRI'!AD74</f>
        <v>-0.19742882714252685</v>
      </c>
      <c r="AF74" s="11">
        <f>'2020 MRI - Alphabetical'!AE74-'2017 MRI'!AE74</f>
        <v>-5.7395833333333535E-3</v>
      </c>
      <c r="AG74" s="10">
        <f>'2020 MRI - Alphabetical'!AF74-'2017 MRI'!AF74</f>
        <v>-3</v>
      </c>
      <c r="AH74" s="33">
        <f>'2020 MRI - Alphabetical'!AG74-'2017 MRI'!AG74</f>
        <v>4.4037763477171588E-3</v>
      </c>
      <c r="AI74" s="14">
        <f>'2020 MRI - Alphabetical'!AH74-'2017 MRI'!AH74</f>
        <v>7.0667776396243109E-2</v>
      </c>
      <c r="AJ74" s="10">
        <f>'2020 MRI - Alphabetical'!AI74-'2017 MRI'!AI74</f>
        <v>5</v>
      </c>
      <c r="AK74" s="33">
        <f>'2020 MRI - Alphabetical'!AJ74-'2017 MRI'!AJ74</f>
        <v>6.0939046977095956E-3</v>
      </c>
      <c r="AL74" s="13">
        <f>'2020 MRI - Alphabetical'!AK74-'2017 MRI'!AK74</f>
        <v>12065.412421216635</v>
      </c>
      <c r="AM74" s="38"/>
    </row>
    <row r="75" spans="1:39" x14ac:dyDescent="0.25">
      <c r="A75" t="s">
        <v>676</v>
      </c>
      <c r="B75" s="5" t="s">
        <v>18</v>
      </c>
      <c r="C75" s="6" t="s">
        <v>19</v>
      </c>
      <c r="D75" s="7" t="s">
        <v>20</v>
      </c>
      <c r="E75" s="8">
        <f>VLOOKUP(A75,'2017 MRI'!$A$7:$F$571,6,FALSE)</f>
        <v>99.999999999999943</v>
      </c>
      <c r="F75" s="36">
        <f>'2020 MRI - Alphabetical'!E75-'2017 MRI'!E75</f>
        <v>3.0544121249624361</v>
      </c>
      <c r="G75" s="8">
        <f>'2020 MRI - Alphabetical'!F75-'2017 MRI'!F75</f>
        <v>0</v>
      </c>
      <c r="H75" s="9">
        <f>'2020 MRI - Alphabetical'!G75-'2017 MRI'!G75</f>
        <v>0</v>
      </c>
      <c r="I75" s="10">
        <f>'2020 MRI - Alphabetical'!H75-'2017 MRI'!H75</f>
        <v>-43</v>
      </c>
      <c r="J75" s="33">
        <f>'2020 MRI - Alphabetical'!I75-'2017 MRI'!I75</f>
        <v>-0.22074510236494982</v>
      </c>
      <c r="K75" s="11">
        <f>'2020 MRI - Alphabetical'!J75-'2017 MRI'!J75</f>
        <v>-1.7290814355793604E-2</v>
      </c>
      <c r="L75" s="10">
        <f>'2020 MRI - Alphabetical'!K75-'2017 MRI'!K75</f>
        <v>14</v>
      </c>
      <c r="M75" s="33">
        <f>'2020 MRI - Alphabetical'!L75-'2017 MRI'!L75</f>
        <v>0.4140327448280996</v>
      </c>
      <c r="N75" s="11">
        <f>'2020 MRI - Alphabetical'!M75-'2017 MRI'!M75</f>
        <v>-2.2048956815514803E-2</v>
      </c>
      <c r="O75" s="10">
        <f>'2020 MRI - Alphabetical'!N75-'2017 MRI'!N75</f>
        <v>2</v>
      </c>
      <c r="P75" s="33">
        <f>'2020 MRI - Alphabetical'!O75-'2017 MRI'!O75</f>
        <v>0.60307055676520083</v>
      </c>
      <c r="Q75" s="11">
        <f>'2020 MRI - Alphabetical'!P75-'2017 MRI'!P75</f>
        <v>-4.7203634593542154E-2</v>
      </c>
      <c r="R75" s="10">
        <f>'2020 MRI - Alphabetical'!Q75-'2017 MRI'!Q75</f>
        <v>1</v>
      </c>
      <c r="S75" s="33">
        <f>'2020 MRI - Alphabetical'!R75-'2017 MRI'!R75</f>
        <v>3.351522708013527</v>
      </c>
      <c r="T75" s="12">
        <f>'2020 MRI - Alphabetical'!S75-'2017 MRI'!S75</f>
        <v>-9.5100120547604838</v>
      </c>
      <c r="U75" s="10">
        <f>'2020 MRI - Alphabetical'!T75-'2017 MRI'!T75</f>
        <v>2</v>
      </c>
      <c r="V75" s="33">
        <f>'2020 MRI - Alphabetical'!U75-'2017 MRI'!U75</f>
        <v>8.0990860537606402E-2</v>
      </c>
      <c r="W75" s="11">
        <f>'2020 MRI - Alphabetical'!V75-'2017 MRI'!V75</f>
        <v>-3.5195147782221492E-2</v>
      </c>
      <c r="X75" s="10">
        <f>'2020 MRI - Alphabetical'!W75-'2017 MRI'!W75</f>
        <v>2</v>
      </c>
      <c r="Y75" s="33">
        <f>'2020 MRI - Alphabetical'!X75-'2017 MRI'!X75</f>
        <v>3.6839814995016429E-2</v>
      </c>
      <c r="Z75" s="13">
        <f>'2020 MRI - Alphabetical'!Y75-'2017 MRI'!Y75</f>
        <v>1973</v>
      </c>
      <c r="AA75" s="10">
        <f>'2020 MRI - Alphabetical'!Z75-'2017 MRI'!Z75</f>
        <v>-4</v>
      </c>
      <c r="AB75" s="33">
        <f>'2020 MRI - Alphabetical'!AA75-'2017 MRI'!AA75</f>
        <v>-0.56094212337797655</v>
      </c>
      <c r="AC75" s="11">
        <f>'2020 MRI - Alphabetical'!AB75-'2017 MRI'!AB75</f>
        <v>-3.2000000000000001E-2</v>
      </c>
      <c r="AD75" s="10">
        <f>'2020 MRI - Alphabetical'!AC75-'2017 MRI'!AC75</f>
        <v>-2</v>
      </c>
      <c r="AE75" s="33">
        <f>'2020 MRI - Alphabetical'!AD75-'2017 MRI'!AD75</f>
        <v>-0.49389758179985854</v>
      </c>
      <c r="AF75" s="11">
        <f>'2020 MRI - Alphabetical'!AE75-'2017 MRI'!AE75</f>
        <v>1.2677244795010756E-3</v>
      </c>
      <c r="AG75" s="10">
        <f>'2020 MRI - Alphabetical'!AF75-'2017 MRI'!AF75</f>
        <v>-24</v>
      </c>
      <c r="AH75" s="33">
        <f>'2020 MRI - Alphabetical'!AG75-'2017 MRI'!AG75</f>
        <v>-6.138082161190539E-2</v>
      </c>
      <c r="AI75" s="14">
        <f>'2020 MRI - Alphabetical'!AH75-'2017 MRI'!AH75</f>
        <v>0.11487504249190472</v>
      </c>
      <c r="AJ75" s="10">
        <f>'2020 MRI - Alphabetical'!AI75-'2017 MRI'!AI75</f>
        <v>0</v>
      </c>
      <c r="AK75" s="33">
        <f>'2020 MRI - Alphabetical'!AJ75-'2017 MRI'!AJ75</f>
        <v>1.5404738464421697E-2</v>
      </c>
      <c r="AL75" s="13">
        <f>'2020 MRI - Alphabetical'!AK75-'2017 MRI'!AK75</f>
        <v>1895.420908438653</v>
      </c>
      <c r="AM75" s="38">
        <v>1</v>
      </c>
    </row>
    <row r="76" spans="1:39" x14ac:dyDescent="0.25">
      <c r="A76" t="s">
        <v>677</v>
      </c>
      <c r="B76" s="5" t="s">
        <v>126</v>
      </c>
      <c r="C76" s="6" t="s">
        <v>28</v>
      </c>
      <c r="D76" s="7" t="s">
        <v>20</v>
      </c>
      <c r="E76" s="8">
        <f>VLOOKUP(A76,'2017 MRI'!$A$7:$F$571,6,FALSE)</f>
        <v>40.06430790427946</v>
      </c>
      <c r="F76" s="36">
        <f>'2020 MRI - Alphabetical'!E76-'2017 MRI'!E76</f>
        <v>0.29020007756771005</v>
      </c>
      <c r="G76" s="8">
        <f>'2020 MRI - Alphabetical'!F76-'2017 MRI'!F76</f>
        <v>1.3953242284745713</v>
      </c>
      <c r="H76" s="9">
        <f>'2020 MRI - Alphabetical'!G76-'2017 MRI'!G76</f>
        <v>1</v>
      </c>
      <c r="I76" s="10">
        <f>'2020 MRI - Alphabetical'!H76-'2017 MRI'!H76</f>
        <v>16</v>
      </c>
      <c r="J76" s="33">
        <f>'2020 MRI - Alphabetical'!I76-'2017 MRI'!I76</f>
        <v>0.11900329337958937</v>
      </c>
      <c r="K76" s="11">
        <f>'2020 MRI - Alphabetical'!J76-'2017 MRI'!J76</f>
        <v>1.5203764142180609E-2</v>
      </c>
      <c r="L76" s="10">
        <f>'2020 MRI - Alphabetical'!K76-'2017 MRI'!K76</f>
        <v>-22</v>
      </c>
      <c r="M76" s="33">
        <f>'2020 MRI - Alphabetical'!L76-'2017 MRI'!L76</f>
        <v>-0.68406259173097816</v>
      </c>
      <c r="N76" s="11">
        <f>'2020 MRI - Alphabetical'!M76-'2017 MRI'!M76</f>
        <v>3.7432084974301671E-2</v>
      </c>
      <c r="O76" s="10">
        <f>'2020 MRI - Alphabetical'!N76-'2017 MRI'!N76</f>
        <v>-47</v>
      </c>
      <c r="P76" s="33">
        <f>'2020 MRI - Alphabetical'!O76-'2017 MRI'!O76</f>
        <v>-0.14431718269902744</v>
      </c>
      <c r="Q76" s="11">
        <f>'2020 MRI - Alphabetical'!P76-'2017 MRI'!P76</f>
        <v>7.1432791728212666E-3</v>
      </c>
      <c r="R76" s="10">
        <f>'2020 MRI - Alphabetical'!Q76-'2017 MRI'!Q76</f>
        <v>1</v>
      </c>
      <c r="S76" s="33">
        <f>'2020 MRI - Alphabetical'!R76-'2017 MRI'!R76</f>
        <v>1.8347965611112203E-2</v>
      </c>
      <c r="T76" s="12">
        <f>'2020 MRI - Alphabetical'!S76-'2017 MRI'!S76</f>
        <v>-0.83077558680698438</v>
      </c>
      <c r="U76" s="10">
        <f>'2020 MRI - Alphabetical'!T76-'2017 MRI'!T76</f>
        <v>194</v>
      </c>
      <c r="V76" s="33">
        <f>'2020 MRI - Alphabetical'!U76-'2017 MRI'!U76</f>
        <v>0.99167403353171446</v>
      </c>
      <c r="W76" s="11">
        <f>'2020 MRI - Alphabetical'!V76-'2017 MRI'!V76</f>
        <v>-6.6455830388692586E-2</v>
      </c>
      <c r="X76" s="10">
        <f>'2020 MRI - Alphabetical'!W76-'2017 MRI'!W76</f>
        <v>-7</v>
      </c>
      <c r="Y76" s="33">
        <f>'2020 MRI - Alphabetical'!X76-'2017 MRI'!X76</f>
        <v>-1.925142369899091E-2</v>
      </c>
      <c r="Z76" s="13">
        <f>'2020 MRI - Alphabetical'!Y76-'2017 MRI'!Y76</f>
        <v>5075</v>
      </c>
      <c r="AA76" s="10">
        <f>'2020 MRI - Alphabetical'!Z76-'2017 MRI'!Z76</f>
        <v>-1</v>
      </c>
      <c r="AB76" s="33">
        <f>'2020 MRI - Alphabetical'!AA76-'2017 MRI'!AA76</f>
        <v>-0.3274501142035553</v>
      </c>
      <c r="AC76" s="11">
        <f>'2020 MRI - Alphabetical'!AB76-'2017 MRI'!AB76</f>
        <v>-3.9999999999999994E-2</v>
      </c>
      <c r="AD76" s="10">
        <f>'2020 MRI - Alphabetical'!AC76-'2017 MRI'!AC76</f>
        <v>-1</v>
      </c>
      <c r="AE76" s="33">
        <f>'2020 MRI - Alphabetical'!AD76-'2017 MRI'!AD76</f>
        <v>-5.7040305136558896E-2</v>
      </c>
      <c r="AF76" s="11">
        <f>'2020 MRI - Alphabetical'!AE76-'2017 MRI'!AE76</f>
        <v>8.1438474870018096E-3</v>
      </c>
      <c r="AG76" s="10">
        <f>'2020 MRI - Alphabetical'!AF76-'2017 MRI'!AF76</f>
        <v>-2</v>
      </c>
      <c r="AH76" s="33">
        <f>'2020 MRI - Alphabetical'!AG76-'2017 MRI'!AG76</f>
        <v>-9.1999218697338181E-2</v>
      </c>
      <c r="AI76" s="14">
        <f>'2020 MRI - Alphabetical'!AH76-'2017 MRI'!AH76</f>
        <v>2.1177080958022398E-2</v>
      </c>
      <c r="AJ76" s="10">
        <f>'2020 MRI - Alphabetical'!AI76-'2017 MRI'!AI76</f>
        <v>0</v>
      </c>
      <c r="AK76" s="33">
        <f>'2020 MRI - Alphabetical'!AJ76-'2017 MRI'!AJ76</f>
        <v>-2.9993066299212279E-2</v>
      </c>
      <c r="AL76" s="13">
        <f>'2020 MRI - Alphabetical'!AK76-'2017 MRI'!AK76</f>
        <v>90138.460942902835</v>
      </c>
      <c r="AM76" s="38"/>
    </row>
    <row r="77" spans="1:39" x14ac:dyDescent="0.25">
      <c r="A77" t="s">
        <v>678</v>
      </c>
      <c r="B77" s="5" t="s">
        <v>262</v>
      </c>
      <c r="C77" s="6" t="s">
        <v>28</v>
      </c>
      <c r="D77" s="7" t="s">
        <v>20</v>
      </c>
      <c r="E77" s="8">
        <f>VLOOKUP(A77,'2017 MRI'!$A$7:$F$571,6,FALSE)</f>
        <v>28.47163662080014</v>
      </c>
      <c r="F77" s="36">
        <f>'2020 MRI - Alphabetical'!E77-'2017 MRI'!E77</f>
        <v>-0.87598423713187712</v>
      </c>
      <c r="G77" s="8">
        <f>'2020 MRI - Alphabetical'!F77-'2017 MRI'!F77</f>
        <v>3.63366350788246</v>
      </c>
      <c r="H77" s="9">
        <f>'2020 MRI - Alphabetical'!G77-'2017 MRI'!G77</f>
        <v>-39</v>
      </c>
      <c r="I77" s="10">
        <f>'2020 MRI - Alphabetical'!H77-'2017 MRI'!H77</f>
        <v>-328</v>
      </c>
      <c r="J77" s="33">
        <f>'2020 MRI - Alphabetical'!I77-'2017 MRI'!I77</f>
        <v>-1.088492070003904</v>
      </c>
      <c r="K77" s="11">
        <f>'2020 MRI - Alphabetical'!J77-'2017 MRI'!J77</f>
        <v>-9.883889695210446E-2</v>
      </c>
      <c r="L77" s="10">
        <f>'2020 MRI - Alphabetical'!K77-'2017 MRI'!K77</f>
        <v>-361</v>
      </c>
      <c r="M77" s="33">
        <f>'2020 MRI - Alphabetical'!L77-'2017 MRI'!L77</f>
        <v>-2.7313068164343517</v>
      </c>
      <c r="N77" s="11">
        <f>'2020 MRI - Alphabetical'!M77-'2017 MRI'!M77</f>
        <v>0.14717241379310345</v>
      </c>
      <c r="O77" s="10">
        <f>'2020 MRI - Alphabetical'!N77-'2017 MRI'!N77</f>
        <v>258</v>
      </c>
      <c r="P77" s="33">
        <f>'2020 MRI - Alphabetical'!O77-'2017 MRI'!O77</f>
        <v>0.66658861303324046</v>
      </c>
      <c r="Q77" s="11">
        <f>'2020 MRI - Alphabetical'!P77-'2017 MRI'!P77</f>
        <v>-4.4999999999999998E-2</v>
      </c>
      <c r="R77" s="10">
        <f>'2020 MRI - Alphabetical'!Q77-'2017 MRI'!Q77</f>
        <v>-44</v>
      </c>
      <c r="S77" s="33">
        <f>'2020 MRI - Alphabetical'!R77-'2017 MRI'!R77</f>
        <v>-0.27985758730862836</v>
      </c>
      <c r="T77" s="12">
        <f>'2020 MRI - Alphabetical'!S77-'2017 MRI'!S77</f>
        <v>0</v>
      </c>
      <c r="U77" s="10">
        <f>'2020 MRI - Alphabetical'!T77-'2017 MRI'!T77</f>
        <v>-67</v>
      </c>
      <c r="V77" s="33">
        <f>'2020 MRI - Alphabetical'!U77-'2017 MRI'!U77</f>
        <v>-1.8771590974297085</v>
      </c>
      <c r="W77" s="11">
        <f>'2020 MRI - Alphabetical'!V77-'2017 MRI'!V77</f>
        <v>0.10227272727272727</v>
      </c>
      <c r="X77" s="10">
        <f>'2020 MRI - Alphabetical'!W77-'2017 MRI'!W77</f>
        <v>13</v>
      </c>
      <c r="Y77" s="33">
        <f>'2020 MRI - Alphabetical'!X77-'2017 MRI'!X77</f>
        <v>8.5164989314739037E-2</v>
      </c>
      <c r="Z77" s="13">
        <f>'2020 MRI - Alphabetical'!Y77-'2017 MRI'!Y77</f>
        <v>9375</v>
      </c>
      <c r="AA77" s="10">
        <f>'2020 MRI - Alphabetical'!Z77-'2017 MRI'!Z77</f>
        <v>87</v>
      </c>
      <c r="AB77" s="33">
        <f>'2020 MRI - Alphabetical'!AA77-'2017 MRI'!AA77</f>
        <v>1.5235917726306147</v>
      </c>
      <c r="AC77" s="11">
        <f>'2020 MRI - Alphabetical'!AB77-'2017 MRI'!AB77</f>
        <v>-5.6000000000000001E-2</v>
      </c>
      <c r="AD77" s="10">
        <f>'2020 MRI - Alphabetical'!AC77-'2017 MRI'!AC77</f>
        <v>-2</v>
      </c>
      <c r="AE77" s="33">
        <f>'2020 MRI - Alphabetical'!AD77-'2017 MRI'!AD77</f>
        <v>-1.3850157947083552E-2</v>
      </c>
      <c r="AF77" s="11">
        <f>'2020 MRI - Alphabetical'!AE77-'2017 MRI'!AE77</f>
        <v>4.0000000000000036E-3</v>
      </c>
      <c r="AG77" s="10">
        <f>'2020 MRI - Alphabetical'!AF77-'2017 MRI'!AF77</f>
        <v>-1</v>
      </c>
      <c r="AH77" s="33">
        <f>'2020 MRI - Alphabetical'!AG77-'2017 MRI'!AG77</f>
        <v>-9.4548285677134469E-2</v>
      </c>
      <c r="AI77" s="14">
        <f>'2020 MRI - Alphabetical'!AH77-'2017 MRI'!AH77</f>
        <v>2.6467451510355788E-3</v>
      </c>
      <c r="AJ77" s="10">
        <f>'2020 MRI - Alphabetical'!AI77-'2017 MRI'!AI77</f>
        <v>1</v>
      </c>
      <c r="AK77" s="33">
        <f>'2020 MRI - Alphabetical'!AJ77-'2017 MRI'!AJ77</f>
        <v>-7.5039055848127312E-3</v>
      </c>
      <c r="AL77" s="13">
        <f>'2020 MRI - Alphabetical'!AK77-'2017 MRI'!AK77</f>
        <v>227683.04813976074</v>
      </c>
      <c r="AM77" s="38"/>
    </row>
    <row r="78" spans="1:39" x14ac:dyDescent="0.25">
      <c r="A78" t="s">
        <v>679</v>
      </c>
      <c r="B78" s="5" t="s">
        <v>292</v>
      </c>
      <c r="C78" s="6" t="s">
        <v>93</v>
      </c>
      <c r="D78" s="7" t="s">
        <v>34</v>
      </c>
      <c r="E78" s="8">
        <f>VLOOKUP(A78,'2017 MRI'!$A$7:$F$571,6,FALSE)</f>
        <v>25.642290783459242</v>
      </c>
      <c r="F78" s="36">
        <f>'2020 MRI - Alphabetical'!E78-'2017 MRI'!E78</f>
        <v>-0.9253463570231657</v>
      </c>
      <c r="G78" s="8">
        <f>'2020 MRI - Alphabetical'!F78-'2017 MRI'!F78</f>
        <v>3.446665671485718</v>
      </c>
      <c r="H78" s="9">
        <f>'2020 MRI - Alphabetical'!G78-'2017 MRI'!G78</f>
        <v>-32</v>
      </c>
      <c r="I78" s="10">
        <f>'2020 MRI - Alphabetical'!H78-'2017 MRI'!H78</f>
        <v>-61</v>
      </c>
      <c r="J78" s="33">
        <f>'2020 MRI - Alphabetical'!I78-'2017 MRI'!I78</f>
        <v>-0.19433142536545914</v>
      </c>
      <c r="K78" s="11">
        <f>'2020 MRI - Alphabetical'!J78-'2017 MRI'!J78</f>
        <v>-3.7853684815402078E-2</v>
      </c>
      <c r="L78" s="10">
        <f>'2020 MRI - Alphabetical'!K78-'2017 MRI'!K78</f>
        <v>-25</v>
      </c>
      <c r="M78" s="33">
        <f>'2020 MRI - Alphabetical'!L78-'2017 MRI'!L78</f>
        <v>-2.8657884475554944E-2</v>
      </c>
      <c r="N78" s="11">
        <f>'2020 MRI - Alphabetical'!M78-'2017 MRI'!M78</f>
        <v>4.3488346926616184E-3</v>
      </c>
      <c r="O78" s="10">
        <f>'2020 MRI - Alphabetical'!N78-'2017 MRI'!N78</f>
        <v>-69</v>
      </c>
      <c r="P78" s="33">
        <f>'2020 MRI - Alphabetical'!O78-'2017 MRI'!O78</f>
        <v>-0.20743141634534579</v>
      </c>
      <c r="Q78" s="11">
        <f>'2020 MRI - Alphabetical'!P78-'2017 MRI'!P78</f>
        <v>1.1282518641259322E-2</v>
      </c>
      <c r="R78" s="10">
        <f>'2020 MRI - Alphabetical'!Q78-'2017 MRI'!Q78</f>
        <v>-18</v>
      </c>
      <c r="S78" s="33">
        <f>'2020 MRI - Alphabetical'!R78-'2017 MRI'!R78</f>
        <v>-3.9937825050153294E-2</v>
      </c>
      <c r="T78" s="12">
        <f>'2020 MRI - Alphabetical'!S78-'2017 MRI'!S78</f>
        <v>-0.61413670704915491</v>
      </c>
      <c r="U78" s="10">
        <f>'2020 MRI - Alphabetical'!T78-'2017 MRI'!T78</f>
        <v>-93</v>
      </c>
      <c r="V78" s="33">
        <f>'2020 MRI - Alphabetical'!U78-'2017 MRI'!U78</f>
        <v>-0.2572058533519237</v>
      </c>
      <c r="W78" s="11">
        <f>'2020 MRI - Alphabetical'!V78-'2017 MRI'!V78</f>
        <v>1.4005179669796045E-2</v>
      </c>
      <c r="X78" s="10">
        <f>'2020 MRI - Alphabetical'!W78-'2017 MRI'!W78</f>
        <v>65</v>
      </c>
      <c r="Y78" s="33">
        <f>'2020 MRI - Alphabetical'!X78-'2017 MRI'!X78</f>
        <v>0.24994828057584298</v>
      </c>
      <c r="Z78" s="13">
        <f>'2020 MRI - Alphabetical'!Y78-'2017 MRI'!Y78</f>
        <v>18771</v>
      </c>
      <c r="AA78" s="10">
        <f>'2020 MRI - Alphabetical'!Z78-'2017 MRI'!Z78</f>
        <v>-40</v>
      </c>
      <c r="AB78" s="33">
        <f>'2020 MRI - Alphabetical'!AA78-'2017 MRI'!AA78</f>
        <v>-0.20203013963680955</v>
      </c>
      <c r="AC78" s="11">
        <f>'2020 MRI - Alphabetical'!AB78-'2017 MRI'!AB78</f>
        <v>-1.7999999999999995E-2</v>
      </c>
      <c r="AD78" s="10">
        <f>'2020 MRI - Alphabetical'!AC78-'2017 MRI'!AC78</f>
        <v>-67</v>
      </c>
      <c r="AE78" s="33">
        <f>'2020 MRI - Alphabetical'!AD78-'2017 MRI'!AD78</f>
        <v>-0.5157553876300327</v>
      </c>
      <c r="AF78" s="11">
        <f>'2020 MRI - Alphabetical'!AE78-'2017 MRI'!AE78</f>
        <v>-1.7122517955217575E-2</v>
      </c>
      <c r="AG78" s="10">
        <f>'2020 MRI - Alphabetical'!AF78-'2017 MRI'!AF78</f>
        <v>64</v>
      </c>
      <c r="AH78" s="33">
        <f>'2020 MRI - Alphabetical'!AG78-'2017 MRI'!AG78</f>
        <v>0.44002541710349352</v>
      </c>
      <c r="AI78" s="14">
        <f>'2020 MRI - Alphabetical'!AH78-'2017 MRI'!AH78</f>
        <v>-0.50266136258209015</v>
      </c>
      <c r="AJ78" s="10">
        <f>'2020 MRI - Alphabetical'!AI78-'2017 MRI'!AI78</f>
        <v>-5</v>
      </c>
      <c r="AK78" s="33">
        <f>'2020 MRI - Alphabetical'!AJ78-'2017 MRI'!AJ78</f>
        <v>-2.8772169601453595E-2</v>
      </c>
      <c r="AL78" s="13">
        <f>'2020 MRI - Alphabetical'!AK78-'2017 MRI'!AK78</f>
        <v>23431.119481768983</v>
      </c>
      <c r="AM78" s="38"/>
    </row>
    <row r="79" spans="1:39" x14ac:dyDescent="0.25">
      <c r="A79" t="s">
        <v>680</v>
      </c>
      <c r="B79" s="5" t="s">
        <v>94</v>
      </c>
      <c r="C79" s="6" t="s">
        <v>22</v>
      </c>
      <c r="D79" s="7" t="s">
        <v>20</v>
      </c>
      <c r="E79" s="8">
        <f>VLOOKUP(A79,'2017 MRI'!$A$7:$F$571,6,FALSE)</f>
        <v>44.981812698455727</v>
      </c>
      <c r="F79" s="36">
        <f>'2020 MRI - Alphabetical'!E79-'2017 MRI'!E79</f>
        <v>-1.8263593031250647</v>
      </c>
      <c r="G79" s="8">
        <f>'2020 MRI - Alphabetical'!F79-'2017 MRI'!F79</f>
        <v>8.5849420915581902</v>
      </c>
      <c r="H79" s="9">
        <f>'2020 MRI - Alphabetical'!G79-'2017 MRI'!G79</f>
        <v>-17</v>
      </c>
      <c r="I79" s="10">
        <f>'2020 MRI - Alphabetical'!H79-'2017 MRI'!H79</f>
        <v>-107</v>
      </c>
      <c r="J79" s="33">
        <f>'2020 MRI - Alphabetical'!I79-'2017 MRI'!I79</f>
        <v>-0.44641480438056008</v>
      </c>
      <c r="K79" s="11">
        <f>'2020 MRI - Alphabetical'!J79-'2017 MRI'!J79</f>
        <v>-3.9111797990353581E-2</v>
      </c>
      <c r="L79" s="10">
        <f>'2020 MRI - Alphabetical'!K79-'2017 MRI'!K79</f>
        <v>34</v>
      </c>
      <c r="M79" s="33">
        <f>'2020 MRI - Alphabetical'!L79-'2017 MRI'!L79</f>
        <v>0.25106588244154893</v>
      </c>
      <c r="N79" s="11">
        <f>'2020 MRI - Alphabetical'!M79-'2017 MRI'!M79</f>
        <v>-1.1828264838056698E-2</v>
      </c>
      <c r="O79" s="10">
        <f>'2020 MRI - Alphabetical'!N79-'2017 MRI'!N79</f>
        <v>-38</v>
      </c>
      <c r="P79" s="33">
        <f>'2020 MRI - Alphabetical'!O79-'2017 MRI'!O79</f>
        <v>-0.74659756966503388</v>
      </c>
      <c r="Q79" s="11">
        <f>'2020 MRI - Alphabetical'!P79-'2017 MRI'!P79</f>
        <v>4.4272666443626624E-2</v>
      </c>
      <c r="R79" s="10">
        <f>'2020 MRI - Alphabetical'!Q79-'2017 MRI'!Q79</f>
        <v>-38</v>
      </c>
      <c r="S79" s="33">
        <f>'2020 MRI - Alphabetical'!R79-'2017 MRI'!R79</f>
        <v>-0.26123945595682474</v>
      </c>
      <c r="T79" s="12">
        <f>'2020 MRI - Alphabetical'!S79-'2017 MRI'!S79</f>
        <v>1.1538907923314783</v>
      </c>
      <c r="U79" s="10">
        <f>'2020 MRI - Alphabetical'!T79-'2017 MRI'!T79</f>
        <v>-14</v>
      </c>
      <c r="V79" s="33">
        <f>'2020 MRI - Alphabetical'!U79-'2017 MRI'!U79</f>
        <v>-0.23699868600143537</v>
      </c>
      <c r="W79" s="11">
        <f>'2020 MRI - Alphabetical'!V79-'2017 MRI'!V79</f>
        <v>6.0779647107098989E-3</v>
      </c>
      <c r="X79" s="10">
        <f>'2020 MRI - Alphabetical'!W79-'2017 MRI'!W79</f>
        <v>-12</v>
      </c>
      <c r="Y79" s="33">
        <f>'2020 MRI - Alphabetical'!X79-'2017 MRI'!X79</f>
        <v>-7.2610796637681441E-2</v>
      </c>
      <c r="Z79" s="13">
        <f>'2020 MRI - Alphabetical'!Y79-'2017 MRI'!Y79</f>
        <v>3707</v>
      </c>
      <c r="AA79" s="10">
        <f>'2020 MRI - Alphabetical'!Z79-'2017 MRI'!Z79</f>
        <v>-47</v>
      </c>
      <c r="AB79" s="33">
        <f>'2020 MRI - Alphabetical'!AA79-'2017 MRI'!AA79</f>
        <v>-0.4604851033177324</v>
      </c>
      <c r="AC79" s="11">
        <f>'2020 MRI - Alphabetical'!AB79-'2017 MRI'!AB79</f>
        <v>-2.0999999999999991E-2</v>
      </c>
      <c r="AD79" s="10">
        <f>'2020 MRI - Alphabetical'!AC79-'2017 MRI'!AC79</f>
        <v>6</v>
      </c>
      <c r="AE79" s="33">
        <f>'2020 MRI - Alphabetical'!AD79-'2017 MRI'!AD79</f>
        <v>6.890125399418956E-2</v>
      </c>
      <c r="AF79" s="11">
        <f>'2020 MRI - Alphabetical'!AE79-'2017 MRI'!AE79</f>
        <v>2.3027673629708922E-2</v>
      </c>
      <c r="AG79" s="10">
        <f>'2020 MRI - Alphabetical'!AF79-'2017 MRI'!AF79</f>
        <v>-63</v>
      </c>
      <c r="AH79" s="33">
        <f>'2020 MRI - Alphabetical'!AG79-'2017 MRI'!AG79</f>
        <v>-0.28799468210859247</v>
      </c>
      <c r="AI79" s="14">
        <f>'2020 MRI - Alphabetical'!AH79-'2017 MRI'!AH79</f>
        <v>0.37970185254690625</v>
      </c>
      <c r="AJ79" s="10">
        <f>'2020 MRI - Alphabetical'!AI79-'2017 MRI'!AI79</f>
        <v>7</v>
      </c>
      <c r="AK79" s="33">
        <f>'2020 MRI - Alphabetical'!AJ79-'2017 MRI'!AJ79</f>
        <v>1.4027821885419234E-2</v>
      </c>
      <c r="AL79" s="13">
        <f>'2020 MRI - Alphabetical'!AK79-'2017 MRI'!AK79</f>
        <v>8586.4333241588029</v>
      </c>
      <c r="AM79" s="38"/>
    </row>
    <row r="80" spans="1:39" x14ac:dyDescent="0.25">
      <c r="A80" t="s">
        <v>681</v>
      </c>
      <c r="B80" s="5" t="s">
        <v>141</v>
      </c>
      <c r="C80" s="6" t="s">
        <v>49</v>
      </c>
      <c r="D80" s="7" t="s">
        <v>39</v>
      </c>
      <c r="E80" s="8">
        <f>VLOOKUP(A80,'2017 MRI'!$A$7:$F$571,6,FALSE)</f>
        <v>38.094571145993996</v>
      </c>
      <c r="F80" s="36">
        <f>'2020 MRI - Alphabetical'!E80-'2017 MRI'!E80</f>
        <v>0.28774281242947097</v>
      </c>
      <c r="G80" s="8">
        <f>'2020 MRI - Alphabetical'!F80-'2017 MRI'!F80</f>
        <v>1.1656853736055481</v>
      </c>
      <c r="H80" s="9">
        <f>'2020 MRI - Alphabetical'!G80-'2017 MRI'!G80</f>
        <v>4</v>
      </c>
      <c r="I80" s="10">
        <f>'2020 MRI - Alphabetical'!H80-'2017 MRI'!H80</f>
        <v>-57</v>
      </c>
      <c r="J80" s="33">
        <f>'2020 MRI - Alphabetical'!I80-'2017 MRI'!I80</f>
        <v>-0.42919082503415718</v>
      </c>
      <c r="K80" s="11">
        <f>'2020 MRI - Alphabetical'!J80-'2017 MRI'!J80</f>
        <v>-6.8516300682952558E-2</v>
      </c>
      <c r="L80" s="10">
        <f>'2020 MRI - Alphabetical'!K80-'2017 MRI'!K80</f>
        <v>9</v>
      </c>
      <c r="M80" s="33">
        <f>'2020 MRI - Alphabetical'!L80-'2017 MRI'!L80</f>
        <v>7.7844827795825133E-2</v>
      </c>
      <c r="N80" s="11">
        <f>'2020 MRI - Alphabetical'!M80-'2017 MRI'!M80</f>
        <v>-1.1273305084259708E-3</v>
      </c>
      <c r="O80" s="10">
        <f>'2020 MRI - Alphabetical'!N80-'2017 MRI'!N80</f>
        <v>25</v>
      </c>
      <c r="P80" s="33">
        <f>'2020 MRI - Alphabetical'!O80-'2017 MRI'!O80</f>
        <v>0.25395736036124045</v>
      </c>
      <c r="Q80" s="11">
        <f>'2020 MRI - Alphabetical'!P80-'2017 MRI'!P80</f>
        <v>-1.9643533123028398E-2</v>
      </c>
      <c r="R80" s="10">
        <f>'2020 MRI - Alphabetical'!Q80-'2017 MRI'!Q80</f>
        <v>3</v>
      </c>
      <c r="S80" s="33">
        <f>'2020 MRI - Alphabetical'!R80-'2017 MRI'!R80</f>
        <v>8.2159899662691868E-2</v>
      </c>
      <c r="T80" s="12">
        <f>'2020 MRI - Alphabetical'!S80-'2017 MRI'!S80</f>
        <v>-0.99932241179546444</v>
      </c>
      <c r="U80" s="10">
        <f>'2020 MRI - Alphabetical'!T80-'2017 MRI'!T80</f>
        <v>11</v>
      </c>
      <c r="V80" s="33">
        <f>'2020 MRI - Alphabetical'!U80-'2017 MRI'!U80</f>
        <v>0.17668645133052652</v>
      </c>
      <c r="W80" s="11">
        <f>'2020 MRI - Alphabetical'!V80-'2017 MRI'!V80</f>
        <v>-2.0424857701129895E-2</v>
      </c>
      <c r="X80" s="10">
        <f>'2020 MRI - Alphabetical'!W80-'2017 MRI'!W80</f>
        <v>-29</v>
      </c>
      <c r="Y80" s="33">
        <f>'2020 MRI - Alphabetical'!X80-'2017 MRI'!X80</f>
        <v>-7.7018042456835745E-2</v>
      </c>
      <c r="Z80" s="13">
        <f>'2020 MRI - Alphabetical'!Y80-'2017 MRI'!Y80</f>
        <v>6279</v>
      </c>
      <c r="AA80" s="10">
        <f>'2020 MRI - Alphabetical'!Z80-'2017 MRI'!Z80</f>
        <v>-11</v>
      </c>
      <c r="AB80" s="33">
        <f>'2020 MRI - Alphabetical'!AA80-'2017 MRI'!AA80</f>
        <v>-6.2388806032274091E-2</v>
      </c>
      <c r="AC80" s="11">
        <f>'2020 MRI - Alphabetical'!AB80-'2017 MRI'!AB80</f>
        <v>-2.3E-2</v>
      </c>
      <c r="AD80" s="10">
        <f>'2020 MRI - Alphabetical'!AC80-'2017 MRI'!AC80</f>
        <v>-2</v>
      </c>
      <c r="AE80" s="33">
        <f>'2020 MRI - Alphabetical'!AD80-'2017 MRI'!AD80</f>
        <v>-7.4588539582919333E-2</v>
      </c>
      <c r="AF80" s="11">
        <f>'2020 MRI - Alphabetical'!AE80-'2017 MRI'!AE80</f>
        <v>1.2765069551777475E-2</v>
      </c>
      <c r="AG80" s="10">
        <f>'2020 MRI - Alphabetical'!AF80-'2017 MRI'!AF80</f>
        <v>85</v>
      </c>
      <c r="AH80" s="33">
        <f>'2020 MRI - Alphabetical'!AG80-'2017 MRI'!AG80</f>
        <v>0.25882179749945416</v>
      </c>
      <c r="AI80" s="14">
        <f>'2020 MRI - Alphabetical'!AH80-'2017 MRI'!AH80</f>
        <v>-0.24768136123499973</v>
      </c>
      <c r="AJ80" s="10">
        <f>'2020 MRI - Alphabetical'!AI80-'2017 MRI'!AI80</f>
        <v>91</v>
      </c>
      <c r="AK80" s="33">
        <f>'2020 MRI - Alphabetical'!AJ80-'2017 MRI'!AJ80</f>
        <v>4.8262156327042921E-2</v>
      </c>
      <c r="AL80" s="13">
        <f>'2020 MRI - Alphabetical'!AK80-'2017 MRI'!AK80</f>
        <v>36482.660869175146</v>
      </c>
      <c r="AM80" s="38">
        <v>1</v>
      </c>
    </row>
    <row r="81" spans="1:39" x14ac:dyDescent="0.25">
      <c r="A81" t="s">
        <v>682</v>
      </c>
      <c r="B81" s="5" t="s">
        <v>442</v>
      </c>
      <c r="C81" s="6" t="s">
        <v>41</v>
      </c>
      <c r="D81" s="7" t="s">
        <v>34</v>
      </c>
      <c r="E81" s="8">
        <f>VLOOKUP(A81,'2017 MRI'!$A$7:$F$571,6,FALSE)</f>
        <v>18.304948188755873</v>
      </c>
      <c r="F81" s="36">
        <f>'2020 MRI - Alphabetical'!E81-'2017 MRI'!E81</f>
        <v>0.69009119635092997</v>
      </c>
      <c r="G81" s="8">
        <f>'2020 MRI - Alphabetical'!F81-'2017 MRI'!F81</f>
        <v>-2.4725062076095075</v>
      </c>
      <c r="H81" s="9">
        <f>'2020 MRI - Alphabetical'!G81-'2017 MRI'!G81</f>
        <v>46</v>
      </c>
      <c r="I81" s="10">
        <f>'2020 MRI - Alphabetical'!H81-'2017 MRI'!H81</f>
        <v>59</v>
      </c>
      <c r="J81" s="33">
        <f>'2020 MRI - Alphabetical'!I81-'2017 MRI'!I81</f>
        <v>8.2522432111813732E-2</v>
      </c>
      <c r="K81" s="11">
        <f>'2020 MRI - Alphabetical'!J81-'2017 MRI'!J81</f>
        <v>-1.4986994981566193E-2</v>
      </c>
      <c r="L81" s="10">
        <f>'2020 MRI - Alphabetical'!K81-'2017 MRI'!K81</f>
        <v>3</v>
      </c>
      <c r="M81" s="33">
        <f>'2020 MRI - Alphabetical'!L81-'2017 MRI'!L81</f>
        <v>0.12798915895962548</v>
      </c>
      <c r="N81" s="11">
        <f>'2020 MRI - Alphabetical'!M81-'2017 MRI'!M81</f>
        <v>-2.8324680421157634E-3</v>
      </c>
      <c r="O81" s="10">
        <f>'2020 MRI - Alphabetical'!N81-'2017 MRI'!N81</f>
        <v>-148</v>
      </c>
      <c r="P81" s="33">
        <f>'2020 MRI - Alphabetical'!O81-'2017 MRI'!O81</f>
        <v>-0.37814020948352911</v>
      </c>
      <c r="Q81" s="11">
        <f>'2020 MRI - Alphabetical'!P81-'2017 MRI'!P81</f>
        <v>2.2620309050772627E-2</v>
      </c>
      <c r="R81" s="10">
        <f>'2020 MRI - Alphabetical'!Q81-'2017 MRI'!Q81</f>
        <v>51</v>
      </c>
      <c r="S81" s="33">
        <f>'2020 MRI - Alphabetical'!R81-'2017 MRI'!R81</f>
        <v>-0.16233529274369435</v>
      </c>
      <c r="T81" s="12">
        <f>'2020 MRI - Alphabetical'!S81-'2017 MRI'!S81</f>
        <v>-0.39603960396039606</v>
      </c>
      <c r="U81" s="10">
        <f>'2020 MRI - Alphabetical'!T81-'2017 MRI'!T81</f>
        <v>148</v>
      </c>
      <c r="V81" s="33">
        <f>'2020 MRI - Alphabetical'!U81-'2017 MRI'!U81</f>
        <v>0.39523937044622059</v>
      </c>
      <c r="W81" s="11">
        <f>'2020 MRI - Alphabetical'!V81-'2017 MRI'!V81</f>
        <v>-2.4950842096264001E-2</v>
      </c>
      <c r="X81" s="10">
        <f>'2020 MRI - Alphabetical'!W81-'2017 MRI'!W81</f>
        <v>16</v>
      </c>
      <c r="Y81" s="33">
        <f>'2020 MRI - Alphabetical'!X81-'2017 MRI'!X81</f>
        <v>0.1631140474463878</v>
      </c>
      <c r="Z81" s="13">
        <f>'2020 MRI - Alphabetical'!Y81-'2017 MRI'!Y81</f>
        <v>21989</v>
      </c>
      <c r="AA81" s="10">
        <f>'2020 MRI - Alphabetical'!Z81-'2017 MRI'!Z81</f>
        <v>97</v>
      </c>
      <c r="AB81" s="33">
        <f>'2020 MRI - Alphabetical'!AA81-'2017 MRI'!AA81</f>
        <v>0.24412617518388741</v>
      </c>
      <c r="AC81" s="11">
        <f>'2020 MRI - Alphabetical'!AB81-'2017 MRI'!AB81</f>
        <v>-2.0999999999999998E-2</v>
      </c>
      <c r="AD81" s="10">
        <f>'2020 MRI - Alphabetical'!AC81-'2017 MRI'!AC81</f>
        <v>125</v>
      </c>
      <c r="AE81" s="33">
        <f>'2020 MRI - Alphabetical'!AD81-'2017 MRI'!AD81</f>
        <v>0.3846328716635975</v>
      </c>
      <c r="AF81" s="11">
        <f>'2020 MRI - Alphabetical'!AE81-'2017 MRI'!AE81</f>
        <v>3.3931862009856428E-2</v>
      </c>
      <c r="AG81" s="10">
        <f>'2020 MRI - Alphabetical'!AF81-'2017 MRI'!AF81</f>
        <v>-15</v>
      </c>
      <c r="AH81" s="33">
        <f>'2020 MRI - Alphabetical'!AG81-'2017 MRI'!AG81</f>
        <v>-2.6182362916178481E-2</v>
      </c>
      <c r="AI81" s="14">
        <f>'2020 MRI - Alphabetical'!AH81-'2017 MRI'!AH81</f>
        <v>3.1154012610675519E-2</v>
      </c>
      <c r="AJ81" s="10">
        <f>'2020 MRI - Alphabetical'!AI81-'2017 MRI'!AI81</f>
        <v>-17</v>
      </c>
      <c r="AK81" s="33">
        <f>'2020 MRI - Alphabetical'!AJ81-'2017 MRI'!AJ81</f>
        <v>-1.0512292803020781E-2</v>
      </c>
      <c r="AL81" s="13">
        <f>'2020 MRI - Alphabetical'!AK81-'2017 MRI'!AK81</f>
        <v>8175.9060319314594</v>
      </c>
      <c r="AM81" s="38"/>
    </row>
    <row r="82" spans="1:39" x14ac:dyDescent="0.25">
      <c r="A82" t="s">
        <v>683</v>
      </c>
      <c r="B82" s="5" t="s">
        <v>565</v>
      </c>
      <c r="C82" s="6" t="s">
        <v>81</v>
      </c>
      <c r="D82" s="7" t="s">
        <v>34</v>
      </c>
      <c r="E82" s="8">
        <f>VLOOKUP(A82,'2017 MRI'!$A$7:$F$571,6,FALSE)</f>
        <v>9.8104735601209434</v>
      </c>
      <c r="F82" s="36">
        <f>'2020 MRI - Alphabetical'!E82-'2017 MRI'!E82</f>
        <v>0.69650459934757247</v>
      </c>
      <c r="G82" s="8">
        <f>'2020 MRI - Alphabetical'!F82-'2017 MRI'!F82</f>
        <v>-3.5158422768135154</v>
      </c>
      <c r="H82" s="9">
        <f>'2020 MRI - Alphabetical'!G82-'2017 MRI'!G82</f>
        <v>16</v>
      </c>
      <c r="I82" s="10">
        <f>'2020 MRI - Alphabetical'!H82-'2017 MRI'!H82</f>
        <v>-161</v>
      </c>
      <c r="J82" s="33">
        <f>'2020 MRI - Alphabetical'!I82-'2017 MRI'!I82</f>
        <v>-0.60883985778559935</v>
      </c>
      <c r="K82" s="11">
        <f>'2020 MRI - Alphabetical'!J82-'2017 MRI'!J82</f>
        <v>-5.9117544085588447E-2</v>
      </c>
      <c r="L82" s="10">
        <f>'2020 MRI - Alphabetical'!K82-'2017 MRI'!K82</f>
        <v>-27</v>
      </c>
      <c r="M82" s="33">
        <f>'2020 MRI - Alphabetical'!L82-'2017 MRI'!L82</f>
        <v>-3.741556468217877E-2</v>
      </c>
      <c r="N82" s="11">
        <f>'2020 MRI - Alphabetical'!M82-'2017 MRI'!M82</f>
        <v>5.140312374996972E-3</v>
      </c>
      <c r="O82" s="10">
        <f>'2020 MRI - Alphabetical'!N82-'2017 MRI'!N82</f>
        <v>60</v>
      </c>
      <c r="P82" s="33">
        <f>'2020 MRI - Alphabetical'!O82-'2017 MRI'!O82</f>
        <v>0.11868778738629837</v>
      </c>
      <c r="Q82" s="11">
        <f>'2020 MRI - Alphabetical'!P82-'2017 MRI'!P82</f>
        <v>-9.4733969986357455E-3</v>
      </c>
      <c r="R82" s="10">
        <f>'2020 MRI - Alphabetical'!Q82-'2017 MRI'!Q82</f>
        <v>-29</v>
      </c>
      <c r="S82" s="33">
        <f>'2020 MRI - Alphabetical'!R82-'2017 MRI'!R82</f>
        <v>-0.24686039018014422</v>
      </c>
      <c r="T82" s="12">
        <f>'2020 MRI - Alphabetical'!S82-'2017 MRI'!S82</f>
        <v>-0.11119759813188035</v>
      </c>
      <c r="U82" s="10">
        <f>'2020 MRI - Alphabetical'!T82-'2017 MRI'!T82</f>
        <v>39</v>
      </c>
      <c r="V82" s="33">
        <f>'2020 MRI - Alphabetical'!U82-'2017 MRI'!U82</f>
        <v>0.20408097779541812</v>
      </c>
      <c r="W82" s="11">
        <f>'2020 MRI - Alphabetical'!V82-'2017 MRI'!V82</f>
        <v>-1.1592487194080819E-2</v>
      </c>
      <c r="X82" s="10">
        <f>'2020 MRI - Alphabetical'!W82-'2017 MRI'!W82</f>
        <v>18</v>
      </c>
      <c r="Y82" s="33">
        <f>'2020 MRI - Alphabetical'!X82-'2017 MRI'!X82</f>
        <v>0.69458702544944706</v>
      </c>
      <c r="Z82" s="13">
        <f>'2020 MRI - Alphabetical'!Y82-'2017 MRI'!Y82</f>
        <v>49556</v>
      </c>
      <c r="AA82" s="10">
        <f>'2020 MRI - Alphabetical'!Z82-'2017 MRI'!Z82</f>
        <v>4</v>
      </c>
      <c r="AB82" s="33">
        <f>'2020 MRI - Alphabetical'!AA82-'2017 MRI'!AA82</f>
        <v>1.0634166009465096E-2</v>
      </c>
      <c r="AC82" s="11">
        <f>'2020 MRI - Alphabetical'!AB82-'2017 MRI'!AB82</f>
        <v>-1.3000000000000001E-2</v>
      </c>
      <c r="AD82" s="10">
        <f>'2020 MRI - Alphabetical'!AC82-'2017 MRI'!AC82</f>
        <v>29</v>
      </c>
      <c r="AE82" s="33">
        <f>'2020 MRI - Alphabetical'!AD82-'2017 MRI'!AD82</f>
        <v>7.1875035918583907E-2</v>
      </c>
      <c r="AF82" s="11">
        <f>'2020 MRI - Alphabetical'!AE82-'2017 MRI'!AE82</f>
        <v>1.1139667797821051E-2</v>
      </c>
      <c r="AG82" s="10">
        <f>'2020 MRI - Alphabetical'!AF82-'2017 MRI'!AF82</f>
        <v>3</v>
      </c>
      <c r="AH82" s="33">
        <f>'2020 MRI - Alphabetical'!AG82-'2017 MRI'!AG82</f>
        <v>1.9583780948134399E-2</v>
      </c>
      <c r="AI82" s="14">
        <f>'2020 MRI - Alphabetical'!AH82-'2017 MRI'!AH82</f>
        <v>-4.989902839190985E-2</v>
      </c>
      <c r="AJ82" s="10">
        <f>'2020 MRI - Alphabetical'!AI82-'2017 MRI'!AI82</f>
        <v>11</v>
      </c>
      <c r="AK82" s="33">
        <f>'2020 MRI - Alphabetical'!AJ82-'2017 MRI'!AJ82</f>
        <v>6.7162939365798119E-4</v>
      </c>
      <c r="AL82" s="13">
        <f>'2020 MRI - Alphabetical'!AK82-'2017 MRI'!AK82</f>
        <v>29617.674477640132</v>
      </c>
      <c r="AM82" s="38"/>
    </row>
    <row r="83" spans="1:39" x14ac:dyDescent="0.25">
      <c r="A83" t="s">
        <v>684</v>
      </c>
      <c r="B83" s="5" t="s">
        <v>574</v>
      </c>
      <c r="C83" s="6" t="s">
        <v>81</v>
      </c>
      <c r="D83" s="7" t="s">
        <v>34</v>
      </c>
      <c r="E83" s="8">
        <f>VLOOKUP(A83,'2017 MRI'!$A$7:$F$571,6,FALSE)</f>
        <v>8.1769472648682573</v>
      </c>
      <c r="F83" s="36">
        <f>'2020 MRI - Alphabetical'!E83-'2017 MRI'!E83</f>
        <v>-0.35480975950075688</v>
      </c>
      <c r="G83" s="8">
        <f>'2020 MRI - Alphabetical'!F83-'2017 MRI'!F83</f>
        <v>-0.4357486520375744</v>
      </c>
      <c r="H83" s="9">
        <f>'2020 MRI - Alphabetical'!G83-'2017 MRI'!G83</f>
        <v>0</v>
      </c>
      <c r="I83" s="10">
        <f>'2020 MRI - Alphabetical'!H83-'2017 MRI'!H83</f>
        <v>-120</v>
      </c>
      <c r="J83" s="33">
        <f>'2020 MRI - Alphabetical'!I83-'2017 MRI'!I83</f>
        <v>-0.49654010351663475</v>
      </c>
      <c r="K83" s="11">
        <f>'2020 MRI - Alphabetical'!J83-'2017 MRI'!J83</f>
        <v>-5.0048618550864399E-2</v>
      </c>
      <c r="L83" s="10">
        <f>'2020 MRI - Alphabetical'!K83-'2017 MRI'!K83</f>
        <v>112</v>
      </c>
      <c r="M83" s="33">
        <f>'2020 MRI - Alphabetical'!L83-'2017 MRI'!L83</f>
        <v>0.37712871505158047</v>
      </c>
      <c r="N83" s="11">
        <f>'2020 MRI - Alphabetical'!M83-'2017 MRI'!M83</f>
        <v>-1.7255505735328545E-2</v>
      </c>
      <c r="O83" s="10">
        <f>'2020 MRI - Alphabetical'!N83-'2017 MRI'!N83</f>
        <v>2</v>
      </c>
      <c r="P83" s="33">
        <f>'2020 MRI - Alphabetical'!O83-'2017 MRI'!O83</f>
        <v>6.0424994212714411E-3</v>
      </c>
      <c r="Q83" s="11">
        <f>'2020 MRI - Alphabetical'!P83-'2017 MRI'!P83</f>
        <v>-2E-3</v>
      </c>
      <c r="R83" s="10">
        <f>'2020 MRI - Alphabetical'!Q83-'2017 MRI'!Q83</f>
        <v>-44</v>
      </c>
      <c r="S83" s="33">
        <f>'2020 MRI - Alphabetical'!R83-'2017 MRI'!R83</f>
        <v>-0.27985758730862836</v>
      </c>
      <c r="T83" s="12">
        <f>'2020 MRI - Alphabetical'!S83-'2017 MRI'!S83</f>
        <v>0</v>
      </c>
      <c r="U83" s="10">
        <f>'2020 MRI - Alphabetical'!T83-'2017 MRI'!T83</f>
        <v>-40</v>
      </c>
      <c r="V83" s="33">
        <f>'2020 MRI - Alphabetical'!U83-'2017 MRI'!U83</f>
        <v>-0.11093574504640924</v>
      </c>
      <c r="W83" s="11">
        <f>'2020 MRI - Alphabetical'!V83-'2017 MRI'!V83</f>
        <v>7.1455329999019317E-3</v>
      </c>
      <c r="X83" s="10">
        <f>'2020 MRI - Alphabetical'!W83-'2017 MRI'!W83</f>
        <v>9</v>
      </c>
      <c r="Y83" s="33">
        <f>'2020 MRI - Alphabetical'!X83-'2017 MRI'!X83</f>
        <v>0.33236679588461859</v>
      </c>
      <c r="Z83" s="13">
        <f>'2020 MRI - Alphabetical'!Y83-'2017 MRI'!Y83</f>
        <v>38081</v>
      </c>
      <c r="AA83" s="10">
        <f>'2020 MRI - Alphabetical'!Z83-'2017 MRI'!Z83</f>
        <v>-27</v>
      </c>
      <c r="AB83" s="33">
        <f>'2020 MRI - Alphabetical'!AA83-'2017 MRI'!AA83</f>
        <v>-0.16097993461475779</v>
      </c>
      <c r="AC83" s="11">
        <f>'2020 MRI - Alphabetical'!AB83-'2017 MRI'!AB83</f>
        <v>-1.1000000000000003E-2</v>
      </c>
      <c r="AD83" s="10">
        <f>'2020 MRI - Alphabetical'!AC83-'2017 MRI'!AC83</f>
        <v>-22</v>
      </c>
      <c r="AE83" s="33">
        <f>'2020 MRI - Alphabetical'!AD83-'2017 MRI'!AD83</f>
        <v>-9.9320004492004399E-2</v>
      </c>
      <c r="AF83" s="11">
        <f>'2020 MRI - Alphabetical'!AE83-'2017 MRI'!AE83</f>
        <v>3.5754521197750577E-4</v>
      </c>
      <c r="AG83" s="10">
        <f>'2020 MRI - Alphabetical'!AF83-'2017 MRI'!AF83</f>
        <v>-3</v>
      </c>
      <c r="AH83" s="33">
        <f>'2020 MRI - Alphabetical'!AG83-'2017 MRI'!AG83</f>
        <v>-4.2466919268382752E-2</v>
      </c>
      <c r="AI83" s="14">
        <f>'2020 MRI - Alphabetical'!AH83-'2017 MRI'!AH83</f>
        <v>1.4228402788203809E-2</v>
      </c>
      <c r="AJ83" s="10">
        <f>'2020 MRI - Alphabetical'!AI83-'2017 MRI'!AI83</f>
        <v>1</v>
      </c>
      <c r="AK83" s="33">
        <f>'2020 MRI - Alphabetical'!AJ83-'2017 MRI'!AJ83</f>
        <v>-6.6248256459514737E-3</v>
      </c>
      <c r="AL83" s="13">
        <f>'2020 MRI - Alphabetical'!AK83-'2017 MRI'!AK83</f>
        <v>32934.651903386926</v>
      </c>
      <c r="AM83" s="38"/>
    </row>
    <row r="84" spans="1:39" x14ac:dyDescent="0.25">
      <c r="A84" t="s">
        <v>685</v>
      </c>
      <c r="B84" s="5" t="s">
        <v>378</v>
      </c>
      <c r="C84" s="6" t="s">
        <v>19</v>
      </c>
      <c r="D84" s="7" t="s">
        <v>20</v>
      </c>
      <c r="E84" s="8">
        <f>VLOOKUP(A84,'2017 MRI'!$A$7:$F$571,6,FALSE)</f>
        <v>21.802553758788154</v>
      </c>
      <c r="F84" s="36">
        <f>'2020 MRI - Alphabetical'!E84-'2017 MRI'!E84</f>
        <v>-0.17331280175359987</v>
      </c>
      <c r="G84" s="8">
        <f>'2020 MRI - Alphabetical'!F84-'2017 MRI'!F84</f>
        <v>0.64003881390022244</v>
      </c>
      <c r="H84" s="9">
        <f>'2020 MRI - Alphabetical'!G84-'2017 MRI'!G84</f>
        <v>6</v>
      </c>
      <c r="I84" s="10">
        <f>'2020 MRI - Alphabetical'!H84-'2017 MRI'!H84</f>
        <v>72</v>
      </c>
      <c r="J84" s="33">
        <f>'2020 MRI - Alphabetical'!I84-'2017 MRI'!I84</f>
        <v>0.14727524335398948</v>
      </c>
      <c r="K84" s="11">
        <f>'2020 MRI - Alphabetical'!J84-'2017 MRI'!J84</f>
        <v>-6.4122399258241813E-3</v>
      </c>
      <c r="L84" s="10">
        <f>'2020 MRI - Alphabetical'!K84-'2017 MRI'!K84</f>
        <v>-83</v>
      </c>
      <c r="M84" s="33">
        <f>'2020 MRI - Alphabetical'!L84-'2017 MRI'!L84</f>
        <v>-0.18061861239517363</v>
      </c>
      <c r="N84" s="11">
        <f>'2020 MRI - Alphabetical'!M84-'2017 MRI'!M84</f>
        <v>1.2707011920526923E-2</v>
      </c>
      <c r="O84" s="10">
        <f>'2020 MRI - Alphabetical'!N84-'2017 MRI'!N84</f>
        <v>32</v>
      </c>
      <c r="P84" s="33">
        <f>'2020 MRI - Alphabetical'!O84-'2017 MRI'!O84</f>
        <v>8.1982090986895378E-2</v>
      </c>
      <c r="Q84" s="11">
        <f>'2020 MRI - Alphabetical'!P84-'2017 MRI'!P84</f>
        <v>-7.6088276068792399E-3</v>
      </c>
      <c r="R84" s="10">
        <f>'2020 MRI - Alphabetical'!Q84-'2017 MRI'!Q84</f>
        <v>47</v>
      </c>
      <c r="S84" s="33">
        <f>'2020 MRI - Alphabetical'!R84-'2017 MRI'!R84</f>
        <v>-1.8928566204772568E-2</v>
      </c>
      <c r="T84" s="12">
        <f>'2020 MRI - Alphabetical'!S84-'2017 MRI'!S84</f>
        <v>-0.79844870506998333</v>
      </c>
      <c r="U84" s="10">
        <f>'2020 MRI - Alphabetical'!T84-'2017 MRI'!T84</f>
        <v>-24</v>
      </c>
      <c r="V84" s="33">
        <f>'2020 MRI - Alphabetical'!U84-'2017 MRI'!U84</f>
        <v>-7.5895905695018973E-2</v>
      </c>
      <c r="W84" s="11">
        <f>'2020 MRI - Alphabetical'!V84-'2017 MRI'!V84</f>
        <v>2.5402545402545343E-3</v>
      </c>
      <c r="X84" s="10">
        <f>'2020 MRI - Alphabetical'!W84-'2017 MRI'!W84</f>
        <v>-5</v>
      </c>
      <c r="Y84" s="33">
        <f>'2020 MRI - Alphabetical'!X84-'2017 MRI'!X84</f>
        <v>-3.5507940950201433E-2</v>
      </c>
      <c r="Z84" s="13">
        <f>'2020 MRI - Alphabetical'!Y84-'2017 MRI'!Y84</f>
        <v>12837</v>
      </c>
      <c r="AA84" s="10">
        <f>'2020 MRI - Alphabetical'!Z84-'2017 MRI'!Z84</f>
        <v>38</v>
      </c>
      <c r="AB84" s="33">
        <f>'2020 MRI - Alphabetical'!AA84-'2017 MRI'!AA84</f>
        <v>5.1886105042931008E-2</v>
      </c>
      <c r="AC84" s="11">
        <f>'2020 MRI - Alphabetical'!AB84-'2017 MRI'!AB84</f>
        <v>-1.6999999999999994E-2</v>
      </c>
      <c r="AD84" s="10">
        <f>'2020 MRI - Alphabetical'!AC84-'2017 MRI'!AC84</f>
        <v>-61</v>
      </c>
      <c r="AE84" s="33">
        <f>'2020 MRI - Alphabetical'!AD84-'2017 MRI'!AD84</f>
        <v>-0.18188579752104306</v>
      </c>
      <c r="AF84" s="11">
        <f>'2020 MRI - Alphabetical'!AE84-'2017 MRI'!AE84</f>
        <v>-1.7350280388439554E-3</v>
      </c>
      <c r="AG84" s="10">
        <f>'2020 MRI - Alphabetical'!AF84-'2017 MRI'!AF84</f>
        <v>9</v>
      </c>
      <c r="AH84" s="33">
        <f>'2020 MRI - Alphabetical'!AG84-'2017 MRI'!AG84</f>
        <v>5.0734262683252984E-2</v>
      </c>
      <c r="AI84" s="14">
        <f>'2020 MRI - Alphabetical'!AH84-'2017 MRI'!AH84</f>
        <v>2.6897368405285338E-2</v>
      </c>
      <c r="AJ84" s="10">
        <f>'2020 MRI - Alphabetical'!AI84-'2017 MRI'!AI84</f>
        <v>-10</v>
      </c>
      <c r="AK84" s="33">
        <f>'2020 MRI - Alphabetical'!AJ84-'2017 MRI'!AJ84</f>
        <v>2.7579567083694523E-3</v>
      </c>
      <c r="AL84" s="13">
        <f>'2020 MRI - Alphabetical'!AK84-'2017 MRI'!AK84</f>
        <v>7240.5076229411206</v>
      </c>
      <c r="AM84" s="38"/>
    </row>
    <row r="85" spans="1:39" x14ac:dyDescent="0.25">
      <c r="A85" t="s">
        <v>686</v>
      </c>
      <c r="B85" s="5" t="s">
        <v>87</v>
      </c>
      <c r="C85" s="6" t="s">
        <v>19</v>
      </c>
      <c r="D85" s="7" t="s">
        <v>20</v>
      </c>
      <c r="E85" s="8">
        <f>VLOOKUP(A85,'2017 MRI'!$A$7:$F$571,6,FALSE)</f>
        <v>45.981521275540686</v>
      </c>
      <c r="F85" s="36">
        <f>'2020 MRI - Alphabetical'!E85-'2017 MRI'!E85</f>
        <v>-1.1759033648885193</v>
      </c>
      <c r="G85" s="8">
        <f>'2020 MRI - Alphabetical'!F85-'2017 MRI'!F85</f>
        <v>6.6779443602652862</v>
      </c>
      <c r="H85" s="9">
        <f>'2020 MRI - Alphabetical'!G85-'2017 MRI'!G85</f>
        <v>-9</v>
      </c>
      <c r="I85" s="10">
        <f>'2020 MRI - Alphabetical'!H85-'2017 MRI'!H85</f>
        <v>-68</v>
      </c>
      <c r="J85" s="33">
        <f>'2020 MRI - Alphabetical'!I85-'2017 MRI'!I85</f>
        <v>-0.24307966282558033</v>
      </c>
      <c r="K85" s="11">
        <f>'2020 MRI - Alphabetical'!J85-'2017 MRI'!J85</f>
        <v>-3.7830778961708722E-2</v>
      </c>
      <c r="L85" s="10">
        <f>'2020 MRI - Alphabetical'!K85-'2017 MRI'!K85</f>
        <v>-123</v>
      </c>
      <c r="M85" s="33">
        <f>'2020 MRI - Alphabetical'!L85-'2017 MRI'!L85</f>
        <v>-0.41503668246216868</v>
      </c>
      <c r="N85" s="11">
        <f>'2020 MRI - Alphabetical'!M85-'2017 MRI'!M85</f>
        <v>2.4719848985782403E-2</v>
      </c>
      <c r="O85" s="10">
        <f>'2020 MRI - Alphabetical'!N85-'2017 MRI'!N85</f>
        <v>-34</v>
      </c>
      <c r="P85" s="33">
        <f>'2020 MRI - Alphabetical'!O85-'2017 MRI'!O85</f>
        <v>-0.65583665946720848</v>
      </c>
      <c r="Q85" s="11">
        <f>'2020 MRI - Alphabetical'!P85-'2017 MRI'!P85</f>
        <v>3.8573529411764715E-2</v>
      </c>
      <c r="R85" s="10">
        <f>'2020 MRI - Alphabetical'!Q85-'2017 MRI'!Q85</f>
        <v>-37</v>
      </c>
      <c r="S85" s="33">
        <f>'2020 MRI - Alphabetical'!R85-'2017 MRI'!R85</f>
        <v>4.0293875006791158E-2</v>
      </c>
      <c r="T85" s="12">
        <f>'2020 MRI - Alphabetical'!S85-'2017 MRI'!S85</f>
        <v>-0.58778763391648159</v>
      </c>
      <c r="U85" s="10">
        <f>'2020 MRI - Alphabetical'!T85-'2017 MRI'!T85</f>
        <v>-17</v>
      </c>
      <c r="V85" s="33">
        <f>'2020 MRI - Alphabetical'!U85-'2017 MRI'!U85</f>
        <v>-0.59263588047897664</v>
      </c>
      <c r="W85" s="11">
        <f>'2020 MRI - Alphabetical'!V85-'2017 MRI'!V85</f>
        <v>2.308999328408326E-2</v>
      </c>
      <c r="X85" s="10">
        <f>'2020 MRI - Alphabetical'!W85-'2017 MRI'!W85</f>
        <v>-21</v>
      </c>
      <c r="Y85" s="33">
        <f>'2020 MRI - Alphabetical'!X85-'2017 MRI'!X85</f>
        <v>-0.11867865801564736</v>
      </c>
      <c r="Z85" s="13">
        <f>'2020 MRI - Alphabetical'!Y85-'2017 MRI'!Y85</f>
        <v>2040</v>
      </c>
      <c r="AA85" s="10">
        <f>'2020 MRI - Alphabetical'!Z85-'2017 MRI'!Z85</f>
        <v>32</v>
      </c>
      <c r="AB85" s="33">
        <f>'2020 MRI - Alphabetical'!AA85-'2017 MRI'!AA85</f>
        <v>0.50979268538941325</v>
      </c>
      <c r="AC85" s="11">
        <f>'2020 MRI - Alphabetical'!AB85-'2017 MRI'!AB85</f>
        <v>-3.7000000000000005E-2</v>
      </c>
      <c r="AD85" s="10">
        <f>'2020 MRI - Alphabetical'!AC85-'2017 MRI'!AC85</f>
        <v>-8</v>
      </c>
      <c r="AE85" s="33">
        <f>'2020 MRI - Alphabetical'!AD85-'2017 MRI'!AD85</f>
        <v>-0.15786905673248275</v>
      </c>
      <c r="AF85" s="11">
        <f>'2020 MRI - Alphabetical'!AE85-'2017 MRI'!AE85</f>
        <v>1.0548872180451085E-2</v>
      </c>
      <c r="AG85" s="10">
        <f>'2020 MRI - Alphabetical'!AF85-'2017 MRI'!AF85</f>
        <v>-15</v>
      </c>
      <c r="AH85" s="33">
        <f>'2020 MRI - Alphabetical'!AG85-'2017 MRI'!AG85</f>
        <v>-0.15257711020349951</v>
      </c>
      <c r="AI85" s="14">
        <f>'2020 MRI - Alphabetical'!AH85-'2017 MRI'!AH85</f>
        <v>0.25206502706334177</v>
      </c>
      <c r="AJ85" s="10">
        <f>'2020 MRI - Alphabetical'!AI85-'2017 MRI'!AI85</f>
        <v>-11</v>
      </c>
      <c r="AK85" s="33">
        <f>'2020 MRI - Alphabetical'!AJ85-'2017 MRI'!AJ85</f>
        <v>6.8147731296133718E-3</v>
      </c>
      <c r="AL85" s="13">
        <f>'2020 MRI - Alphabetical'!AK85-'2017 MRI'!AK85</f>
        <v>525.2808369127597</v>
      </c>
      <c r="AM85" s="38"/>
    </row>
    <row r="86" spans="1:39" x14ac:dyDescent="0.25">
      <c r="A86" t="s">
        <v>687</v>
      </c>
      <c r="B86" s="5" t="s">
        <v>452</v>
      </c>
      <c r="C86" s="6" t="s">
        <v>81</v>
      </c>
      <c r="D86" s="7" t="s">
        <v>34</v>
      </c>
      <c r="E86" s="8">
        <f>VLOOKUP(A86,'2017 MRI'!$A$7:$F$571,6,FALSE)</f>
        <v>17.685526114888258</v>
      </c>
      <c r="F86" s="36">
        <f>'2020 MRI - Alphabetical'!E86-'2017 MRI'!E86</f>
        <v>-1.6830104813646538</v>
      </c>
      <c r="G86" s="8">
        <f>'2020 MRI - Alphabetical'!F86-'2017 MRI'!F86</f>
        <v>4.8496952309387353</v>
      </c>
      <c r="H86" s="9">
        <f>'2020 MRI - Alphabetical'!G86-'2017 MRI'!G86</f>
        <v>-80</v>
      </c>
      <c r="I86" s="10">
        <f>'2020 MRI - Alphabetical'!H86-'2017 MRI'!H86</f>
        <v>-16</v>
      </c>
      <c r="J86" s="33">
        <f>'2020 MRI - Alphabetical'!I86-'2017 MRI'!I86</f>
        <v>-0.16393509324922681</v>
      </c>
      <c r="K86" s="11">
        <f>'2020 MRI - Alphabetical'!J86-'2017 MRI'!J86</f>
        <v>-2.6634133408331095E-2</v>
      </c>
      <c r="L86" s="10">
        <f>'2020 MRI - Alphabetical'!K86-'2017 MRI'!K86</f>
        <v>20</v>
      </c>
      <c r="M86" s="33">
        <f>'2020 MRI - Alphabetical'!L86-'2017 MRI'!L86</f>
        <v>0.10039584837401247</v>
      </c>
      <c r="N86" s="11">
        <f>'2020 MRI - Alphabetical'!M86-'2017 MRI'!M86</f>
        <v>-2.254971675646783E-3</v>
      </c>
      <c r="O86" s="10">
        <f>'2020 MRI - Alphabetical'!N86-'2017 MRI'!N86</f>
        <v>-122</v>
      </c>
      <c r="P86" s="33">
        <f>'2020 MRI - Alphabetical'!O86-'2017 MRI'!O86</f>
        <v>-0.40651863387023596</v>
      </c>
      <c r="Q86" s="11">
        <f>'2020 MRI - Alphabetical'!P86-'2017 MRI'!P86</f>
        <v>2.387055016181229E-2</v>
      </c>
      <c r="R86" s="10">
        <f>'2020 MRI - Alphabetical'!Q86-'2017 MRI'!Q86</f>
        <v>-44</v>
      </c>
      <c r="S86" s="33">
        <f>'2020 MRI - Alphabetical'!R86-'2017 MRI'!R86</f>
        <v>-0.27985758730862836</v>
      </c>
      <c r="T86" s="12">
        <f>'2020 MRI - Alphabetical'!S86-'2017 MRI'!S86</f>
        <v>0</v>
      </c>
      <c r="U86" s="10">
        <f>'2020 MRI - Alphabetical'!T86-'2017 MRI'!T86</f>
        <v>-207</v>
      </c>
      <c r="V86" s="33">
        <f>'2020 MRI - Alphabetical'!U86-'2017 MRI'!U86</f>
        <v>-0.65059402652362919</v>
      </c>
      <c r="W86" s="11">
        <f>'2020 MRI - Alphabetical'!V86-'2017 MRI'!V86</f>
        <v>3.7425790754257914E-2</v>
      </c>
      <c r="X86" s="10">
        <f>'2020 MRI - Alphabetical'!W86-'2017 MRI'!W86</f>
        <v>-22</v>
      </c>
      <c r="Y86" s="33">
        <f>'2020 MRI - Alphabetical'!X86-'2017 MRI'!X86</f>
        <v>-0.18962343598583459</v>
      </c>
      <c r="Z86" s="13">
        <f>'2020 MRI - Alphabetical'!Y86-'2017 MRI'!Y86</f>
        <v>8250</v>
      </c>
      <c r="AA86" s="10">
        <f>'2020 MRI - Alphabetical'!Z86-'2017 MRI'!Z86</f>
        <v>51</v>
      </c>
      <c r="AB86" s="33">
        <f>'2020 MRI - Alphabetical'!AA86-'2017 MRI'!AA86</f>
        <v>0.20287423615042155</v>
      </c>
      <c r="AC86" s="11">
        <f>'2020 MRI - Alphabetical'!AB86-'2017 MRI'!AB86</f>
        <v>-1.7000000000000005E-2</v>
      </c>
      <c r="AD86" s="10">
        <f>'2020 MRI - Alphabetical'!AC86-'2017 MRI'!AC86</f>
        <v>-103</v>
      </c>
      <c r="AE86" s="33">
        <f>'2020 MRI - Alphabetical'!AD86-'2017 MRI'!AD86</f>
        <v>-0.29712319654312264</v>
      </c>
      <c r="AF86" s="11">
        <f>'2020 MRI - Alphabetical'!AE86-'2017 MRI'!AE86</f>
        <v>-8.773250664304677E-3</v>
      </c>
      <c r="AG86" s="10">
        <f>'2020 MRI - Alphabetical'!AF86-'2017 MRI'!AF86</f>
        <v>-63</v>
      </c>
      <c r="AH86" s="33">
        <f>'2020 MRI - Alphabetical'!AG86-'2017 MRI'!AG86</f>
        <v>-0.15547255854398681</v>
      </c>
      <c r="AI86" s="14">
        <f>'2020 MRI - Alphabetical'!AH86-'2017 MRI'!AH86</f>
        <v>0.20157973469247459</v>
      </c>
      <c r="AJ86" s="10">
        <f>'2020 MRI - Alphabetical'!AI86-'2017 MRI'!AI86</f>
        <v>-11</v>
      </c>
      <c r="AK86" s="33">
        <f>'2020 MRI - Alphabetical'!AJ86-'2017 MRI'!AJ86</f>
        <v>-2.9659545715298583E-2</v>
      </c>
      <c r="AL86" s="13">
        <f>'2020 MRI - Alphabetical'!AK86-'2017 MRI'!AK86</f>
        <v>3637.095818322181</v>
      </c>
      <c r="AM86" s="38"/>
    </row>
    <row r="87" spans="1:39" x14ac:dyDescent="0.25">
      <c r="A87" t="s">
        <v>688</v>
      </c>
      <c r="B87" s="5" t="s">
        <v>570</v>
      </c>
      <c r="C87" s="6" t="s">
        <v>81</v>
      </c>
      <c r="D87" s="7" t="s">
        <v>34</v>
      </c>
      <c r="E87" s="8">
        <f>VLOOKUP(A87,'2017 MRI'!$A$7:$F$571,6,FALSE)</f>
        <v>8.7074866524634729</v>
      </c>
      <c r="F87" s="36">
        <f>'2020 MRI - Alphabetical'!E87-'2017 MRI'!E87</f>
        <v>-0.74632474134895777</v>
      </c>
      <c r="G87" s="8">
        <f>'2020 MRI - Alphabetical'!F87-'2017 MRI'!F87</f>
        <v>0.84849662993432773</v>
      </c>
      <c r="H87" s="9">
        <f>'2020 MRI - Alphabetical'!G87-'2017 MRI'!G87</f>
        <v>-4</v>
      </c>
      <c r="I87" s="10">
        <f>'2020 MRI - Alphabetical'!H87-'2017 MRI'!H87</f>
        <v>-164</v>
      </c>
      <c r="J87" s="33">
        <f>'2020 MRI - Alphabetical'!I87-'2017 MRI'!I87</f>
        <v>-0.55582126991101422</v>
      </c>
      <c r="K87" s="11">
        <f>'2020 MRI - Alphabetical'!J87-'2017 MRI'!J87</f>
        <v>-6.0605391027724886E-2</v>
      </c>
      <c r="L87" s="10">
        <f>'2020 MRI - Alphabetical'!K87-'2017 MRI'!K87</f>
        <v>381</v>
      </c>
      <c r="M87" s="33">
        <f>'2020 MRI - Alphabetical'!L87-'2017 MRI'!L87</f>
        <v>1.1661387840997191</v>
      </c>
      <c r="N87" s="11">
        <f>'2020 MRI - Alphabetical'!M87-'2017 MRI'!M87</f>
        <v>-5.9129431671801173E-2</v>
      </c>
      <c r="O87" s="10">
        <f>'2020 MRI - Alphabetical'!N87-'2017 MRI'!N87</f>
        <v>-97</v>
      </c>
      <c r="P87" s="33">
        <f>'2020 MRI - Alphabetical'!O87-'2017 MRI'!O87</f>
        <v>-0.27477480054110226</v>
      </c>
      <c r="Q87" s="11">
        <f>'2020 MRI - Alphabetical'!P87-'2017 MRI'!P87</f>
        <v>1.6016713091922007E-2</v>
      </c>
      <c r="R87" s="10">
        <f>'2020 MRI - Alphabetical'!Q87-'2017 MRI'!Q87</f>
        <v>-44</v>
      </c>
      <c r="S87" s="33">
        <f>'2020 MRI - Alphabetical'!R87-'2017 MRI'!R87</f>
        <v>-0.27985758730862836</v>
      </c>
      <c r="T87" s="12">
        <f>'2020 MRI - Alphabetical'!S87-'2017 MRI'!S87</f>
        <v>0</v>
      </c>
      <c r="U87" s="10">
        <f>'2020 MRI - Alphabetical'!T87-'2017 MRI'!T87</f>
        <v>56</v>
      </c>
      <c r="V87" s="33">
        <f>'2020 MRI - Alphabetical'!U87-'2017 MRI'!U87</f>
        <v>0.18384765700925765</v>
      </c>
      <c r="W87" s="11">
        <f>'2020 MRI - Alphabetical'!V87-'2017 MRI'!V87</f>
        <v>-1.0815836987361358E-2</v>
      </c>
      <c r="X87" s="10">
        <f>'2020 MRI - Alphabetical'!W87-'2017 MRI'!W87</f>
        <v>-10</v>
      </c>
      <c r="Y87" s="33">
        <f>'2020 MRI - Alphabetical'!X87-'2017 MRI'!X87</f>
        <v>-0.36200096524679992</v>
      </c>
      <c r="Z87" s="13">
        <f>'2020 MRI - Alphabetical'!Y87-'2017 MRI'!Y87</f>
        <v>13406</v>
      </c>
      <c r="AA87" s="10">
        <f>'2020 MRI - Alphabetical'!Z87-'2017 MRI'!Z87</f>
        <v>-30</v>
      </c>
      <c r="AB87" s="33">
        <f>'2020 MRI - Alphabetical'!AA87-'2017 MRI'!AA87</f>
        <v>-0.16324929411534883</v>
      </c>
      <c r="AC87" s="11">
        <f>'2020 MRI - Alphabetical'!AB87-'2017 MRI'!AB87</f>
        <v>-1.2000000000000004E-2</v>
      </c>
      <c r="AD87" s="10">
        <f>'2020 MRI - Alphabetical'!AC87-'2017 MRI'!AC87</f>
        <v>4</v>
      </c>
      <c r="AE87" s="33">
        <f>'2020 MRI - Alphabetical'!AD87-'2017 MRI'!AD87</f>
        <v>9.7242265573911357E-3</v>
      </c>
      <c r="AF87" s="11">
        <f>'2020 MRI - Alphabetical'!AE87-'2017 MRI'!AE87</f>
        <v>6.2164566345440653E-3</v>
      </c>
      <c r="AG87" s="10">
        <f>'2020 MRI - Alphabetical'!AF87-'2017 MRI'!AF87</f>
        <v>-10</v>
      </c>
      <c r="AH87" s="33">
        <f>'2020 MRI - Alphabetical'!AG87-'2017 MRI'!AG87</f>
        <v>-2.6929518677979714E-2</v>
      </c>
      <c r="AI87" s="14">
        <f>'2020 MRI - Alphabetical'!AH87-'2017 MRI'!AH87</f>
        <v>3.7921752812311915E-2</v>
      </c>
      <c r="AJ87" s="10">
        <f>'2020 MRI - Alphabetical'!AI87-'2017 MRI'!AI87</f>
        <v>-6</v>
      </c>
      <c r="AK87" s="33">
        <f>'2020 MRI - Alphabetical'!AJ87-'2017 MRI'!AJ87</f>
        <v>-2.3443906325628611E-2</v>
      </c>
      <c r="AL87" s="13">
        <f>'2020 MRI - Alphabetical'!AK87-'2017 MRI'!AK87</f>
        <v>7791.1593134708237</v>
      </c>
      <c r="AM87" s="38"/>
    </row>
    <row r="88" spans="1:39" x14ac:dyDescent="0.25">
      <c r="A88" t="s">
        <v>689</v>
      </c>
      <c r="B88" s="5" t="s">
        <v>505</v>
      </c>
      <c r="C88" s="6" t="s">
        <v>44</v>
      </c>
      <c r="D88" s="7" t="s">
        <v>20</v>
      </c>
      <c r="E88" s="8">
        <f>VLOOKUP(A88,'2017 MRI'!$A$7:$F$571,6,FALSE)</f>
        <v>14.758882513199236</v>
      </c>
      <c r="F88" s="36">
        <f>'2020 MRI - Alphabetical'!E88-'2017 MRI'!E88</f>
        <v>-1.2012250802834519</v>
      </c>
      <c r="G88" s="8">
        <f>'2020 MRI - Alphabetical'!F88-'2017 MRI'!F88</f>
        <v>2.9954188034674409</v>
      </c>
      <c r="H88" s="9">
        <f>'2020 MRI - Alphabetical'!G88-'2017 MRI'!G88</f>
        <v>-60</v>
      </c>
      <c r="I88" s="10">
        <f>'2020 MRI - Alphabetical'!H88-'2017 MRI'!H88</f>
        <v>-184</v>
      </c>
      <c r="J88" s="33">
        <f>'2020 MRI - Alphabetical'!I88-'2017 MRI'!I88</f>
        <v>-0.83920547750698216</v>
      </c>
      <c r="K88" s="11">
        <f>'2020 MRI - Alphabetical'!J88-'2017 MRI'!J88</f>
        <v>-9.239767502178986E-2</v>
      </c>
      <c r="L88" s="10">
        <f>'2020 MRI - Alphabetical'!K88-'2017 MRI'!K88</f>
        <v>-34</v>
      </c>
      <c r="M88" s="33">
        <f>'2020 MRI - Alphabetical'!L88-'2017 MRI'!L88</f>
        <v>-9.8081813864135503E-2</v>
      </c>
      <c r="N88" s="11">
        <f>'2020 MRI - Alphabetical'!M88-'2017 MRI'!M88</f>
        <v>8.6126449948895969E-3</v>
      </c>
      <c r="O88" s="10">
        <f>'2020 MRI - Alphabetical'!N88-'2017 MRI'!N88</f>
        <v>0</v>
      </c>
      <c r="P88" s="33">
        <f>'2020 MRI - Alphabetical'!O88-'2017 MRI'!O88</f>
        <v>-2.468057563044801E-2</v>
      </c>
      <c r="Q88" s="11">
        <f>'2020 MRI - Alphabetical'!P88-'2017 MRI'!P88</f>
        <v>0</v>
      </c>
      <c r="R88" s="10">
        <f>'2020 MRI - Alphabetical'!Q88-'2017 MRI'!Q88</f>
        <v>-53</v>
      </c>
      <c r="S88" s="33">
        <f>'2020 MRI - Alphabetical'!R88-'2017 MRI'!R88</f>
        <v>-0.272068517896215</v>
      </c>
      <c r="T88" s="12">
        <f>'2020 MRI - Alphabetical'!S88-'2017 MRI'!S88</f>
        <v>-1.7438994386692608E-5</v>
      </c>
      <c r="U88" s="10">
        <f>'2020 MRI - Alphabetical'!T88-'2017 MRI'!T88</f>
        <v>-22</v>
      </c>
      <c r="V88" s="33">
        <f>'2020 MRI - Alphabetical'!U88-'2017 MRI'!U88</f>
        <v>-0.13256536634361393</v>
      </c>
      <c r="W88" s="11">
        <f>'2020 MRI - Alphabetical'!V88-'2017 MRI'!V88</f>
        <v>9.4016824395373282E-3</v>
      </c>
      <c r="X88" s="10">
        <f>'2020 MRI - Alphabetical'!W88-'2017 MRI'!W88</f>
        <v>16</v>
      </c>
      <c r="Y88" s="33">
        <f>'2020 MRI - Alphabetical'!X88-'2017 MRI'!X88</f>
        <v>0.17832511949771823</v>
      </c>
      <c r="Z88" s="13">
        <f>'2020 MRI - Alphabetical'!Y88-'2017 MRI'!Y88</f>
        <v>26308</v>
      </c>
      <c r="AA88" s="10">
        <f>'2020 MRI - Alphabetical'!Z88-'2017 MRI'!Z88</f>
        <v>-95</v>
      </c>
      <c r="AB88" s="33">
        <f>'2020 MRI - Alphabetical'!AA88-'2017 MRI'!AA88</f>
        <v>-0.26844676718819072</v>
      </c>
      <c r="AC88" s="11">
        <f>'2020 MRI - Alphabetical'!AB88-'2017 MRI'!AB88</f>
        <v>-1.3999999999999999E-2</v>
      </c>
      <c r="AD88" s="10">
        <f>'2020 MRI - Alphabetical'!AC88-'2017 MRI'!AC88</f>
        <v>-86</v>
      </c>
      <c r="AE88" s="33">
        <f>'2020 MRI - Alphabetical'!AD88-'2017 MRI'!AD88</f>
        <v>-0.42218385379136936</v>
      </c>
      <c r="AF88" s="11">
        <f>'2020 MRI - Alphabetical'!AE88-'2017 MRI'!AE88</f>
        <v>-1.3968345965225226E-2</v>
      </c>
      <c r="AG88" s="10">
        <f>'2020 MRI - Alphabetical'!AF88-'2017 MRI'!AF88</f>
        <v>-45</v>
      </c>
      <c r="AH88" s="33">
        <f>'2020 MRI - Alphabetical'!AG88-'2017 MRI'!AG88</f>
        <v>-0.11154954283628318</v>
      </c>
      <c r="AI88" s="14">
        <f>'2020 MRI - Alphabetical'!AH88-'2017 MRI'!AH88</f>
        <v>0.15823675437976847</v>
      </c>
      <c r="AJ88" s="10">
        <f>'2020 MRI - Alphabetical'!AI88-'2017 MRI'!AI88</f>
        <v>3</v>
      </c>
      <c r="AK88" s="33">
        <f>'2020 MRI - Alphabetical'!AJ88-'2017 MRI'!AJ88</f>
        <v>1.0416358482068538E-2</v>
      </c>
      <c r="AL88" s="13">
        <f>'2020 MRI - Alphabetical'!AK88-'2017 MRI'!AK88</f>
        <v>10291.302887342914</v>
      </c>
      <c r="AM88" s="38"/>
    </row>
    <row r="89" spans="1:39" x14ac:dyDescent="0.25">
      <c r="A89" t="s">
        <v>690</v>
      </c>
      <c r="B89" s="5" t="s">
        <v>405</v>
      </c>
      <c r="C89" s="6" t="s">
        <v>44</v>
      </c>
      <c r="D89" s="7" t="s">
        <v>20</v>
      </c>
      <c r="E89" s="8">
        <f>VLOOKUP(A89,'2017 MRI'!$A$7:$F$571,6,FALSE)</f>
        <v>20.449624786533896</v>
      </c>
      <c r="F89" s="36">
        <f>'2020 MRI - Alphabetical'!E89-'2017 MRI'!E89</f>
        <v>0.98198231029901484</v>
      </c>
      <c r="G89" s="8">
        <f>'2020 MRI - Alphabetical'!F89-'2017 MRI'!F89</f>
        <v>-3.1239410337536384</v>
      </c>
      <c r="H89" s="9">
        <f>'2020 MRI - Alphabetical'!G89-'2017 MRI'!G89</f>
        <v>58</v>
      </c>
      <c r="I89" s="10">
        <f>'2020 MRI - Alphabetical'!H89-'2017 MRI'!H89</f>
        <v>6</v>
      </c>
      <c r="J89" s="33">
        <f>'2020 MRI - Alphabetical'!I89-'2017 MRI'!I89</f>
        <v>0.19636951317471774</v>
      </c>
      <c r="K89" s="11">
        <f>'2020 MRI - Alphabetical'!J89-'2017 MRI'!J89</f>
        <v>-2.1572943686367196E-2</v>
      </c>
      <c r="L89" s="10">
        <f>'2020 MRI - Alphabetical'!K89-'2017 MRI'!K89</f>
        <v>-111</v>
      </c>
      <c r="M89" s="33">
        <f>'2020 MRI - Alphabetical'!L89-'2017 MRI'!L89</f>
        <v>-0.25936763012675568</v>
      </c>
      <c r="N89" s="11">
        <f>'2020 MRI - Alphabetical'!M89-'2017 MRI'!M89</f>
        <v>1.6938239066514642E-2</v>
      </c>
      <c r="O89" s="10">
        <f>'2020 MRI - Alphabetical'!N89-'2017 MRI'!N89</f>
        <v>126</v>
      </c>
      <c r="P89" s="33">
        <f>'2020 MRI - Alphabetical'!O89-'2017 MRI'!O89</f>
        <v>0.32148006882641866</v>
      </c>
      <c r="Q89" s="11">
        <f>'2020 MRI - Alphabetical'!P89-'2017 MRI'!P89</f>
        <v>-2.2817284790745154E-2</v>
      </c>
      <c r="R89" s="10">
        <f>'2020 MRI - Alphabetical'!Q89-'2017 MRI'!Q89</f>
        <v>40</v>
      </c>
      <c r="S89" s="33">
        <f>'2020 MRI - Alphabetical'!R89-'2017 MRI'!R89</f>
        <v>-6.7471710708774918E-2</v>
      </c>
      <c r="T89" s="12">
        <f>'2020 MRI - Alphabetical'!S89-'2017 MRI'!S89</f>
        <v>-0.65494314625151628</v>
      </c>
      <c r="U89" s="10">
        <f>'2020 MRI - Alphabetical'!T89-'2017 MRI'!T89</f>
        <v>115</v>
      </c>
      <c r="V89" s="33">
        <f>'2020 MRI - Alphabetical'!U89-'2017 MRI'!U89</f>
        <v>0.29766354953558238</v>
      </c>
      <c r="W89" s="11">
        <f>'2020 MRI - Alphabetical'!V89-'2017 MRI'!V89</f>
        <v>-1.9469792051187401E-2</v>
      </c>
      <c r="X89" s="10">
        <f>'2020 MRI - Alphabetical'!W89-'2017 MRI'!W89</f>
        <v>34</v>
      </c>
      <c r="Y89" s="33">
        <f>'2020 MRI - Alphabetical'!X89-'2017 MRI'!X89</f>
        <v>0.17031805828323784</v>
      </c>
      <c r="Z89" s="13">
        <f>'2020 MRI - Alphabetical'!Y89-'2017 MRI'!Y89</f>
        <v>19941</v>
      </c>
      <c r="AA89" s="10">
        <f>'2020 MRI - Alphabetical'!Z89-'2017 MRI'!Z89</f>
        <v>53</v>
      </c>
      <c r="AB89" s="33">
        <f>'2020 MRI - Alphabetical'!AA89-'2017 MRI'!AA89</f>
        <v>9.9946122578170482E-2</v>
      </c>
      <c r="AC89" s="11">
        <f>'2020 MRI - Alphabetical'!AB89-'2017 MRI'!AB89</f>
        <v>-1.8000000000000002E-2</v>
      </c>
      <c r="AD89" s="10">
        <f>'2020 MRI - Alphabetical'!AC89-'2017 MRI'!AC89</f>
        <v>67</v>
      </c>
      <c r="AE89" s="33">
        <f>'2020 MRI - Alphabetical'!AD89-'2017 MRI'!AD89</f>
        <v>0.19847618108865595</v>
      </c>
      <c r="AF89" s="11">
        <f>'2020 MRI - Alphabetical'!AE89-'2017 MRI'!AE89</f>
        <v>2.0475494411005934E-2</v>
      </c>
      <c r="AG89" s="10">
        <f>'2020 MRI - Alphabetical'!AF89-'2017 MRI'!AF89</f>
        <v>-31</v>
      </c>
      <c r="AH89" s="33">
        <f>'2020 MRI - Alphabetical'!AG89-'2017 MRI'!AG89</f>
        <v>-8.7749951042335905E-2</v>
      </c>
      <c r="AI89" s="14">
        <f>'2020 MRI - Alphabetical'!AH89-'2017 MRI'!AH89</f>
        <v>0.14689145770735657</v>
      </c>
      <c r="AJ89" s="10">
        <f>'2020 MRI - Alphabetical'!AI89-'2017 MRI'!AI89</f>
        <v>-29</v>
      </c>
      <c r="AK89" s="33">
        <f>'2020 MRI - Alphabetical'!AJ89-'2017 MRI'!AJ89</f>
        <v>-2.971769222728432E-3</v>
      </c>
      <c r="AL89" s="13">
        <f>'2020 MRI - Alphabetical'!AK89-'2017 MRI'!AK89</f>
        <v>2281.5240230259078</v>
      </c>
      <c r="AM89" s="38"/>
    </row>
    <row r="90" spans="1:39" x14ac:dyDescent="0.25">
      <c r="A90" t="s">
        <v>691</v>
      </c>
      <c r="B90" s="5" t="s">
        <v>56</v>
      </c>
      <c r="C90" s="6" t="s">
        <v>41</v>
      </c>
      <c r="D90" s="7" t="s">
        <v>34</v>
      </c>
      <c r="E90" s="8">
        <f>VLOOKUP(A90,'2017 MRI'!$A$7:$F$571,6,FALSE)</f>
        <v>60.214039276779971</v>
      </c>
      <c r="F90" s="36">
        <f>'2020 MRI - Alphabetical'!E90-'2017 MRI'!E90</f>
        <v>1.7641865695650143</v>
      </c>
      <c r="G90" s="8">
        <f>'2020 MRI - Alphabetical'!F90-'2017 MRI'!F90</f>
        <v>-0.7715314757756957</v>
      </c>
      <c r="H90" s="9">
        <f>'2020 MRI - Alphabetical'!G90-'2017 MRI'!G90</f>
        <v>-1</v>
      </c>
      <c r="I90" s="10">
        <f>'2020 MRI - Alphabetical'!H90-'2017 MRI'!H90</f>
        <v>207</v>
      </c>
      <c r="J90" s="33">
        <f>'2020 MRI - Alphabetical'!I90-'2017 MRI'!I90</f>
        <v>0.62334286883525125</v>
      </c>
      <c r="K90" s="11">
        <f>'2020 MRI - Alphabetical'!J90-'2017 MRI'!J90</f>
        <v>3.2296265121772971E-2</v>
      </c>
      <c r="L90" s="10">
        <f>'2020 MRI - Alphabetical'!K90-'2017 MRI'!K90</f>
        <v>128</v>
      </c>
      <c r="M90" s="33">
        <f>'2020 MRI - Alphabetical'!L90-'2017 MRI'!L90</f>
        <v>1.1420369386149494</v>
      </c>
      <c r="N90" s="11">
        <f>'2020 MRI - Alphabetical'!M90-'2017 MRI'!M90</f>
        <v>-5.9336750192756971E-2</v>
      </c>
      <c r="O90" s="10">
        <f>'2020 MRI - Alphabetical'!N90-'2017 MRI'!N90</f>
        <v>2</v>
      </c>
      <c r="P90" s="33">
        <f>'2020 MRI - Alphabetical'!O90-'2017 MRI'!O90</f>
        <v>0.37811043058341154</v>
      </c>
      <c r="Q90" s="11">
        <f>'2020 MRI - Alphabetical'!P90-'2017 MRI'!P90</f>
        <v>-2.9523079543519015E-2</v>
      </c>
      <c r="R90" s="10">
        <f>'2020 MRI - Alphabetical'!Q90-'2017 MRI'!Q90</f>
        <v>-4</v>
      </c>
      <c r="S90" s="33">
        <f>'2020 MRI - Alphabetical'!R90-'2017 MRI'!R90</f>
        <v>0.52832366818514243</v>
      </c>
      <c r="T90" s="12">
        <f>'2020 MRI - Alphabetical'!S90-'2017 MRI'!S90</f>
        <v>-2.0927886586443791</v>
      </c>
      <c r="U90" s="10">
        <f>'2020 MRI - Alphabetical'!T90-'2017 MRI'!T90</f>
        <v>4</v>
      </c>
      <c r="V90" s="33">
        <f>'2020 MRI - Alphabetical'!U90-'2017 MRI'!U90</f>
        <v>0.38510322507265471</v>
      </c>
      <c r="W90" s="11">
        <f>'2020 MRI - Alphabetical'!V90-'2017 MRI'!V90</f>
        <v>-4.1208502428314808E-2</v>
      </c>
      <c r="X90" s="10">
        <f>'2020 MRI - Alphabetical'!W90-'2017 MRI'!W90</f>
        <v>5</v>
      </c>
      <c r="Y90" s="33">
        <f>'2020 MRI - Alphabetical'!X90-'2017 MRI'!X90</f>
        <v>0.2049410773200917</v>
      </c>
      <c r="Z90" s="13">
        <f>'2020 MRI - Alphabetical'!Y90-'2017 MRI'!Y90</f>
        <v>9733</v>
      </c>
      <c r="AA90" s="10">
        <f>'2020 MRI - Alphabetical'!Z90-'2017 MRI'!Z90</f>
        <v>-27</v>
      </c>
      <c r="AB90" s="33">
        <f>'2020 MRI - Alphabetical'!AA90-'2017 MRI'!AA90</f>
        <v>-0.24308034465886053</v>
      </c>
      <c r="AC90" s="11">
        <f>'2020 MRI - Alphabetical'!AB90-'2017 MRI'!AB90</f>
        <v>-2.5000000000000001E-2</v>
      </c>
      <c r="AD90" s="10">
        <f>'2020 MRI - Alphabetical'!AC90-'2017 MRI'!AC90</f>
        <v>-4</v>
      </c>
      <c r="AE90" s="33">
        <f>'2020 MRI - Alphabetical'!AD90-'2017 MRI'!AD90</f>
        <v>1.1937327398649611E-2</v>
      </c>
      <c r="AF90" s="11">
        <f>'2020 MRI - Alphabetical'!AE90-'2017 MRI'!AE90</f>
        <v>2.1733990147783322E-2</v>
      </c>
      <c r="AG90" s="10">
        <f>'2020 MRI - Alphabetical'!AF90-'2017 MRI'!AF90</f>
        <v>11</v>
      </c>
      <c r="AH90" s="33">
        <f>'2020 MRI - Alphabetical'!AG90-'2017 MRI'!AG90</f>
        <v>0.20667079458551418</v>
      </c>
      <c r="AI90" s="14">
        <f>'2020 MRI - Alphabetical'!AH90-'2017 MRI'!AH90</f>
        <v>-9.3535141761031504E-2</v>
      </c>
      <c r="AJ90" s="10">
        <f>'2020 MRI - Alphabetical'!AI90-'2017 MRI'!AI90</f>
        <v>14</v>
      </c>
      <c r="AK90" s="33">
        <f>'2020 MRI - Alphabetical'!AJ90-'2017 MRI'!AJ90</f>
        <v>2.3354140619990194E-2</v>
      </c>
      <c r="AL90" s="13">
        <f>'2020 MRI - Alphabetical'!AK90-'2017 MRI'!AK90</f>
        <v>11232.664543046114</v>
      </c>
      <c r="AM90" s="38">
        <v>1</v>
      </c>
    </row>
    <row r="91" spans="1:39" x14ac:dyDescent="0.25">
      <c r="A91" t="s">
        <v>692</v>
      </c>
      <c r="B91" s="5" t="s">
        <v>434</v>
      </c>
      <c r="C91" s="6" t="s">
        <v>61</v>
      </c>
      <c r="D91" s="7" t="s">
        <v>39</v>
      </c>
      <c r="E91" s="8">
        <f>VLOOKUP(A91,'2017 MRI'!$A$7:$F$571,6,FALSE)</f>
        <v>18.893854551548138</v>
      </c>
      <c r="F91" s="36">
        <f>'2020 MRI - Alphabetical'!E91-'2017 MRI'!E91</f>
        <v>-0.2187155135729828</v>
      </c>
      <c r="G91" s="8">
        <f>'2020 MRI - Alphabetical'!F91-'2017 MRI'!F91</f>
        <v>0.43113987074169557</v>
      </c>
      <c r="H91" s="9">
        <f>'2020 MRI - Alphabetical'!G91-'2017 MRI'!G91</f>
        <v>-3</v>
      </c>
      <c r="I91" s="10">
        <f>'2020 MRI - Alphabetical'!H91-'2017 MRI'!H91</f>
        <v>61</v>
      </c>
      <c r="J91" s="33">
        <f>'2020 MRI - Alphabetical'!I91-'2017 MRI'!I91</f>
        <v>0.80732848044785144</v>
      </c>
      <c r="K91" s="11">
        <f>'2020 MRI - Alphabetical'!J91-'2017 MRI'!J91</f>
        <v>1.9541158315150797E-2</v>
      </c>
      <c r="L91" s="10">
        <f>'2020 MRI - Alphabetical'!K91-'2017 MRI'!K91</f>
        <v>-10</v>
      </c>
      <c r="M91" s="33">
        <f>'2020 MRI - Alphabetical'!L91-'2017 MRI'!L91</f>
        <v>4.4157288031656194E-2</v>
      </c>
      <c r="N91" s="11">
        <f>'2020 MRI - Alphabetical'!M91-'2017 MRI'!M91</f>
        <v>1.5830766608531562E-3</v>
      </c>
      <c r="O91" s="10">
        <f>'2020 MRI - Alphabetical'!N91-'2017 MRI'!N91</f>
        <v>49</v>
      </c>
      <c r="P91" s="33">
        <f>'2020 MRI - Alphabetical'!O91-'2017 MRI'!O91</f>
        <v>8.2935713850076254E-2</v>
      </c>
      <c r="Q91" s="11">
        <f>'2020 MRI - Alphabetical'!P91-'2017 MRI'!P91</f>
        <v>-7.2161480235492011E-3</v>
      </c>
      <c r="R91" s="10">
        <f>'2020 MRI - Alphabetical'!Q91-'2017 MRI'!Q91</f>
        <v>-13</v>
      </c>
      <c r="S91" s="33">
        <f>'2020 MRI - Alphabetical'!R91-'2017 MRI'!R91</f>
        <v>-0.23334188732632649</v>
      </c>
      <c r="T91" s="12">
        <f>'2020 MRI - Alphabetical'!S91-'2017 MRI'!S91</f>
        <v>-0.13178390086131866</v>
      </c>
      <c r="U91" s="10">
        <f>'2020 MRI - Alphabetical'!T91-'2017 MRI'!T91</f>
        <v>-98</v>
      </c>
      <c r="V91" s="33">
        <f>'2020 MRI - Alphabetical'!U91-'2017 MRI'!U91</f>
        <v>-0.28210573481511908</v>
      </c>
      <c r="W91" s="11">
        <f>'2020 MRI - Alphabetical'!V91-'2017 MRI'!V91</f>
        <v>1.587783617484937E-2</v>
      </c>
      <c r="X91" s="10">
        <f>'2020 MRI - Alphabetical'!W91-'2017 MRI'!W91</f>
        <v>24</v>
      </c>
      <c r="Y91" s="33">
        <f>'2020 MRI - Alphabetical'!X91-'2017 MRI'!X91</f>
        <v>0.13309775972482321</v>
      </c>
      <c r="Z91" s="13">
        <f>'2020 MRI - Alphabetical'!Y91-'2017 MRI'!Y91</f>
        <v>18722</v>
      </c>
      <c r="AA91" s="10">
        <f>'2020 MRI - Alphabetical'!Z91-'2017 MRI'!Z91</f>
        <v>48</v>
      </c>
      <c r="AB91" s="33">
        <f>'2020 MRI - Alphabetical'!AA91-'2017 MRI'!AA91</f>
        <v>0.14573678061281881</v>
      </c>
      <c r="AC91" s="11">
        <f>'2020 MRI - Alphabetical'!AB91-'2017 MRI'!AB91</f>
        <v>-2.0000000000000004E-2</v>
      </c>
      <c r="AD91" s="10">
        <f>'2020 MRI - Alphabetical'!AC91-'2017 MRI'!AC91</f>
        <v>-72</v>
      </c>
      <c r="AE91" s="33">
        <f>'2020 MRI - Alphabetical'!AD91-'2017 MRI'!AD91</f>
        <v>-0.29184026593546558</v>
      </c>
      <c r="AF91" s="11">
        <f>'2020 MRI - Alphabetical'!AE91-'2017 MRI'!AE91</f>
        <v>-7.4863013698629466E-3</v>
      </c>
      <c r="AG91" s="10">
        <f>'2020 MRI - Alphabetical'!AF91-'2017 MRI'!AF91</f>
        <v>17</v>
      </c>
      <c r="AH91" s="33">
        <f>'2020 MRI - Alphabetical'!AG91-'2017 MRI'!AG91</f>
        <v>6.1411119523470614E-2</v>
      </c>
      <c r="AI91" s="14">
        <f>'2020 MRI - Alphabetical'!AH91-'2017 MRI'!AH91</f>
        <v>-4.8364373579568465E-2</v>
      </c>
      <c r="AJ91" s="10">
        <f>'2020 MRI - Alphabetical'!AI91-'2017 MRI'!AI91</f>
        <v>-7</v>
      </c>
      <c r="AK91" s="33">
        <f>'2020 MRI - Alphabetical'!AJ91-'2017 MRI'!AJ91</f>
        <v>-5.6884067381365033E-3</v>
      </c>
      <c r="AL91" s="13">
        <f>'2020 MRI - Alphabetical'!AK91-'2017 MRI'!AK91</f>
        <v>9545.3488721834437</v>
      </c>
      <c r="AM91" s="38"/>
    </row>
    <row r="92" spans="1:39" x14ac:dyDescent="0.25">
      <c r="A92" t="s">
        <v>693</v>
      </c>
      <c r="B92" s="5" t="s">
        <v>129</v>
      </c>
      <c r="C92" s="6" t="s">
        <v>47</v>
      </c>
      <c r="D92" s="7" t="s">
        <v>20</v>
      </c>
      <c r="E92" s="8">
        <f>VLOOKUP(A92,'2017 MRI'!$A$7:$F$571,6,FALSE)</f>
        <v>39.83886954568041</v>
      </c>
      <c r="F92" s="36">
        <f>'2020 MRI - Alphabetical'!E92-'2017 MRI'!E92</f>
        <v>0.65486341274254123</v>
      </c>
      <c r="G92" s="8">
        <f>'2020 MRI - Alphabetical'!F92-'2017 MRI'!F92</f>
        <v>0.23153013190910343</v>
      </c>
      <c r="H92" s="9">
        <f>'2020 MRI - Alphabetical'!G92-'2017 MRI'!G92</f>
        <v>8</v>
      </c>
      <c r="I92" s="10">
        <f>'2020 MRI - Alphabetical'!H92-'2017 MRI'!H92</f>
        <v>14</v>
      </c>
      <c r="J92" s="33">
        <f>'2020 MRI - Alphabetical'!I92-'2017 MRI'!I92</f>
        <v>0.26992284370031905</v>
      </c>
      <c r="K92" s="11">
        <f>'2020 MRI - Alphabetical'!J92-'2017 MRI'!J92</f>
        <v>-2.2773218885609792E-2</v>
      </c>
      <c r="L92" s="10">
        <f>'2020 MRI - Alphabetical'!K92-'2017 MRI'!K92</f>
        <v>-70</v>
      </c>
      <c r="M92" s="33">
        <f>'2020 MRI - Alphabetical'!L92-'2017 MRI'!L92</f>
        <v>-0.26126468277674203</v>
      </c>
      <c r="N92" s="11">
        <f>'2020 MRI - Alphabetical'!M92-'2017 MRI'!M92</f>
        <v>1.6352169677551445E-2</v>
      </c>
      <c r="O92" s="10">
        <f>'2020 MRI - Alphabetical'!N92-'2017 MRI'!N92</f>
        <v>40</v>
      </c>
      <c r="P92" s="33">
        <f>'2020 MRI - Alphabetical'!O92-'2017 MRI'!O92</f>
        <v>0.80777855972274015</v>
      </c>
      <c r="Q92" s="11">
        <f>'2020 MRI - Alphabetical'!P92-'2017 MRI'!P92</f>
        <v>-5.614889402443049E-2</v>
      </c>
      <c r="R92" s="10">
        <f>'2020 MRI - Alphabetical'!Q92-'2017 MRI'!Q92</f>
        <v>-97</v>
      </c>
      <c r="S92" s="33">
        <f>'2020 MRI - Alphabetical'!R92-'2017 MRI'!R92</f>
        <v>-0.27282739172631121</v>
      </c>
      <c r="T92" s="12">
        <f>'2020 MRI - Alphabetical'!S92-'2017 MRI'!S92</f>
        <v>0.40825025291788397</v>
      </c>
      <c r="U92" s="10">
        <f>'2020 MRI - Alphabetical'!T92-'2017 MRI'!T92</f>
        <v>-39</v>
      </c>
      <c r="V92" s="33">
        <f>'2020 MRI - Alphabetical'!U92-'2017 MRI'!U92</f>
        <v>-0.26179982540125724</v>
      </c>
      <c r="W92" s="11">
        <f>'2020 MRI - Alphabetical'!V92-'2017 MRI'!V92</f>
        <v>1.0246650355353604E-2</v>
      </c>
      <c r="X92" s="10">
        <f>'2020 MRI - Alphabetical'!W92-'2017 MRI'!W92</f>
        <v>-15</v>
      </c>
      <c r="Y92" s="33">
        <f>'2020 MRI - Alphabetical'!X92-'2017 MRI'!X92</f>
        <v>-5.8666889084810991E-2</v>
      </c>
      <c r="Z92" s="13">
        <f>'2020 MRI - Alphabetical'!Y92-'2017 MRI'!Y92</f>
        <v>6255</v>
      </c>
      <c r="AA92" s="10">
        <f>'2020 MRI - Alphabetical'!Z92-'2017 MRI'!Z92</f>
        <v>5</v>
      </c>
      <c r="AB92" s="33">
        <f>'2020 MRI - Alphabetical'!AA92-'2017 MRI'!AA92</f>
        <v>0.24432790919530256</v>
      </c>
      <c r="AC92" s="11">
        <f>'2020 MRI - Alphabetical'!AB92-'2017 MRI'!AB92</f>
        <v>-3.2000000000000001E-2</v>
      </c>
      <c r="AD92" s="10">
        <f>'2020 MRI - Alphabetical'!AC92-'2017 MRI'!AC92</f>
        <v>22</v>
      </c>
      <c r="AE92" s="33">
        <f>'2020 MRI - Alphabetical'!AD92-'2017 MRI'!AD92</f>
        <v>0.19510185668794333</v>
      </c>
      <c r="AF92" s="11">
        <f>'2020 MRI - Alphabetical'!AE92-'2017 MRI'!AE92</f>
        <v>2.6752242342189758E-2</v>
      </c>
      <c r="AG92" s="10">
        <f>'2020 MRI - Alphabetical'!AF92-'2017 MRI'!AF92</f>
        <v>-1</v>
      </c>
      <c r="AH92" s="33">
        <f>'2020 MRI - Alphabetical'!AG92-'2017 MRI'!AG92</f>
        <v>-1.2110427658912903E-2</v>
      </c>
      <c r="AI92" s="14">
        <f>'2020 MRI - Alphabetical'!AH92-'2017 MRI'!AH92</f>
        <v>0.11298543866054445</v>
      </c>
      <c r="AJ92" s="10">
        <f>'2020 MRI - Alphabetical'!AI92-'2017 MRI'!AI92</f>
        <v>-11</v>
      </c>
      <c r="AK92" s="33">
        <f>'2020 MRI - Alphabetical'!AJ92-'2017 MRI'!AJ92</f>
        <v>7.2490401310754127E-3</v>
      </c>
      <c r="AL92" s="13">
        <f>'2020 MRI - Alphabetical'!AK92-'2017 MRI'!AK92</f>
        <v>1175.9683739657994</v>
      </c>
      <c r="AM92" s="38"/>
    </row>
    <row r="93" spans="1:39" x14ac:dyDescent="0.25">
      <c r="A93" t="s">
        <v>694</v>
      </c>
      <c r="B93" s="5" t="s">
        <v>79</v>
      </c>
      <c r="C93" s="6" t="s">
        <v>19</v>
      </c>
      <c r="D93" s="7" t="s">
        <v>20</v>
      </c>
      <c r="E93" s="8">
        <f>VLOOKUP(A93,'2017 MRI'!$A$7:$F$571,6,FALSE)</f>
        <v>48.953236820523017</v>
      </c>
      <c r="F93" s="36">
        <f>'2020 MRI - Alphabetical'!E93-'2017 MRI'!E93</f>
        <v>-0.81990480397967591</v>
      </c>
      <c r="G93" s="8">
        <f>'2020 MRI - Alphabetical'!F93-'2017 MRI'!F93</f>
        <v>5.9263252165285039</v>
      </c>
      <c r="H93" s="9">
        <f>'2020 MRI - Alphabetical'!G93-'2017 MRI'!G93</f>
        <v>-9</v>
      </c>
      <c r="I93" s="10">
        <f>'2020 MRI - Alphabetical'!H93-'2017 MRI'!H93</f>
        <v>93</v>
      </c>
      <c r="J93" s="33">
        <f>'2020 MRI - Alphabetical'!I93-'2017 MRI'!I93</f>
        <v>0.23864583941560502</v>
      </c>
      <c r="K93" s="11">
        <f>'2020 MRI - Alphabetical'!J93-'2017 MRI'!J93</f>
        <v>6.9011655063794253E-3</v>
      </c>
      <c r="L93" s="10">
        <f>'2020 MRI - Alphabetical'!K93-'2017 MRI'!K93</f>
        <v>305</v>
      </c>
      <c r="M93" s="33">
        <f>'2020 MRI - Alphabetical'!L93-'2017 MRI'!L93</f>
        <v>0.9592712765802921</v>
      </c>
      <c r="N93" s="11">
        <f>'2020 MRI - Alphabetical'!M93-'2017 MRI'!M93</f>
        <v>-4.7844870760003065E-2</v>
      </c>
      <c r="O93" s="10">
        <f>'2020 MRI - Alphabetical'!N93-'2017 MRI'!N93</f>
        <v>-52</v>
      </c>
      <c r="P93" s="33">
        <f>'2020 MRI - Alphabetical'!O93-'2017 MRI'!O93</f>
        <v>-1.092810541179666</v>
      </c>
      <c r="Q93" s="11">
        <f>'2020 MRI - Alphabetical'!P93-'2017 MRI'!P93</f>
        <v>6.6590933915892964E-2</v>
      </c>
      <c r="R93" s="10">
        <f>'2020 MRI - Alphabetical'!Q93-'2017 MRI'!Q93</f>
        <v>-18</v>
      </c>
      <c r="S93" s="33">
        <f>'2020 MRI - Alphabetical'!R93-'2017 MRI'!R93</f>
        <v>-6.3152412117268852E-2</v>
      </c>
      <c r="T93" s="12">
        <f>'2020 MRI - Alphabetical'!S93-'2017 MRI'!S93</f>
        <v>1.1932822393872939</v>
      </c>
      <c r="U93" s="10">
        <f>'2020 MRI - Alphabetical'!T93-'2017 MRI'!T93</f>
        <v>8</v>
      </c>
      <c r="V93" s="33">
        <f>'2020 MRI - Alphabetical'!U93-'2017 MRI'!U93</f>
        <v>0.26180011978667039</v>
      </c>
      <c r="W93" s="11">
        <f>'2020 MRI - Alphabetical'!V93-'2017 MRI'!V93</f>
        <v>-2.8298288508557479E-2</v>
      </c>
      <c r="X93" s="10">
        <f>'2020 MRI - Alphabetical'!W93-'2017 MRI'!W93</f>
        <v>-26</v>
      </c>
      <c r="Y93" s="33">
        <f>'2020 MRI - Alphabetical'!X93-'2017 MRI'!X93</f>
        <v>-0.15299777616612698</v>
      </c>
      <c r="Z93" s="13">
        <f>'2020 MRI - Alphabetical'!Y93-'2017 MRI'!Y93</f>
        <v>620</v>
      </c>
      <c r="AA93" s="10">
        <f>'2020 MRI - Alphabetical'!Z93-'2017 MRI'!Z93</f>
        <v>18</v>
      </c>
      <c r="AB93" s="33">
        <f>'2020 MRI - Alphabetical'!AA93-'2017 MRI'!AA93</f>
        <v>0.53041865490614626</v>
      </c>
      <c r="AC93" s="11">
        <f>'2020 MRI - Alphabetical'!AB93-'2017 MRI'!AB93</f>
        <v>-3.9000000000000007E-2</v>
      </c>
      <c r="AD93" s="10">
        <f>'2020 MRI - Alphabetical'!AC93-'2017 MRI'!AC93</f>
        <v>-89</v>
      </c>
      <c r="AE93" s="33">
        <f>'2020 MRI - Alphabetical'!AD93-'2017 MRI'!AD93</f>
        <v>-0.60267208685516371</v>
      </c>
      <c r="AF93" s="11">
        <f>'2020 MRI - Alphabetical'!AE93-'2017 MRI'!AE93</f>
        <v>-2.3199616735867123E-2</v>
      </c>
      <c r="AG93" s="10">
        <f>'2020 MRI - Alphabetical'!AF93-'2017 MRI'!AF93</f>
        <v>0</v>
      </c>
      <c r="AH93" s="33">
        <f>'2020 MRI - Alphabetical'!AG93-'2017 MRI'!AG93</f>
        <v>-6.8084891625073141E-3</v>
      </c>
      <c r="AI93" s="14">
        <f>'2020 MRI - Alphabetical'!AH93-'2017 MRI'!AH93</f>
        <v>0.13854647351010296</v>
      </c>
      <c r="AJ93" s="10">
        <f>'2020 MRI - Alphabetical'!AI93-'2017 MRI'!AI93</f>
        <v>-9</v>
      </c>
      <c r="AK93" s="33">
        <f>'2020 MRI - Alphabetical'!AJ93-'2017 MRI'!AJ93</f>
        <v>6.928323749551657E-3</v>
      </c>
      <c r="AL93" s="13">
        <f>'2020 MRI - Alphabetical'!AK93-'2017 MRI'!AK93</f>
        <v>492.71759513053257</v>
      </c>
      <c r="AM93" s="38"/>
    </row>
    <row r="94" spans="1:39" x14ac:dyDescent="0.25">
      <c r="A94" t="s">
        <v>695</v>
      </c>
      <c r="B94" s="5" t="s">
        <v>230</v>
      </c>
      <c r="C94" s="6" t="s">
        <v>93</v>
      </c>
      <c r="D94" s="7" t="s">
        <v>34</v>
      </c>
      <c r="E94" s="8">
        <f>VLOOKUP(A94,'2017 MRI'!$A$7:$F$571,6,FALSE)</f>
        <v>30.165254894475318</v>
      </c>
      <c r="F94" s="36">
        <f>'2020 MRI - Alphabetical'!E94-'2017 MRI'!E94</f>
        <v>0.56559868286782233</v>
      </c>
      <c r="G94" s="8">
        <f>'2020 MRI - Alphabetical'!F94-'2017 MRI'!F94</f>
        <v>-0.65563586813888364</v>
      </c>
      <c r="H94" s="9">
        <f>'2020 MRI - Alphabetical'!G94-'2017 MRI'!G94</f>
        <v>25</v>
      </c>
      <c r="I94" s="10">
        <f>'2020 MRI - Alphabetical'!H94-'2017 MRI'!H94</f>
        <v>66</v>
      </c>
      <c r="J94" s="33">
        <f>'2020 MRI - Alphabetical'!I94-'2017 MRI'!I94</f>
        <v>1.1976137574005143</v>
      </c>
      <c r="K94" s="11">
        <f>'2020 MRI - Alphabetical'!J94-'2017 MRI'!J94</f>
        <v>4.2786604656126048E-2</v>
      </c>
      <c r="L94" s="10">
        <f>'2020 MRI - Alphabetical'!K94-'2017 MRI'!K94</f>
        <v>-39</v>
      </c>
      <c r="M94" s="33">
        <f>'2020 MRI - Alphabetical'!L94-'2017 MRI'!L94</f>
        <v>-5.1427865340938843E-2</v>
      </c>
      <c r="N94" s="11">
        <f>'2020 MRI - Alphabetical'!M94-'2017 MRI'!M94</f>
        <v>5.5736276105292845E-3</v>
      </c>
      <c r="O94" s="10">
        <f>'2020 MRI - Alphabetical'!N94-'2017 MRI'!N94</f>
        <v>-5</v>
      </c>
      <c r="P94" s="33">
        <f>'2020 MRI - Alphabetical'!O94-'2017 MRI'!O94</f>
        <v>-7.4765485229912915E-2</v>
      </c>
      <c r="Q94" s="11">
        <f>'2020 MRI - Alphabetical'!P94-'2017 MRI'!P94</f>
        <v>2.0083713850837098E-3</v>
      </c>
      <c r="R94" s="10">
        <f>'2020 MRI - Alphabetical'!Q94-'2017 MRI'!Q94</f>
        <v>33</v>
      </c>
      <c r="S94" s="33">
        <f>'2020 MRI - Alphabetical'!R94-'2017 MRI'!R94</f>
        <v>-3.0910066807471631E-2</v>
      </c>
      <c r="T94" s="12">
        <f>'2020 MRI - Alphabetical'!S94-'2017 MRI'!S94</f>
        <v>-0.74771395747237523</v>
      </c>
      <c r="U94" s="10">
        <f>'2020 MRI - Alphabetical'!T94-'2017 MRI'!T94</f>
        <v>55</v>
      </c>
      <c r="V94" s="33">
        <f>'2020 MRI - Alphabetical'!U94-'2017 MRI'!U94</f>
        <v>0.32240732627143226</v>
      </c>
      <c r="W94" s="11">
        <f>'2020 MRI - Alphabetical'!V94-'2017 MRI'!V94</f>
        <v>-2.6841224294595886E-2</v>
      </c>
      <c r="X94" s="10">
        <f>'2020 MRI - Alphabetical'!W94-'2017 MRI'!W94</f>
        <v>31</v>
      </c>
      <c r="Y94" s="33">
        <f>'2020 MRI - Alphabetical'!X94-'2017 MRI'!X94</f>
        <v>0.10442336674668984</v>
      </c>
      <c r="Z94" s="13">
        <f>'2020 MRI - Alphabetical'!Y94-'2017 MRI'!Y94</f>
        <v>11654</v>
      </c>
      <c r="AA94" s="10">
        <f>'2020 MRI - Alphabetical'!Z94-'2017 MRI'!Z94</f>
        <v>-14</v>
      </c>
      <c r="AB94" s="33">
        <f>'2020 MRI - Alphabetical'!AA94-'2017 MRI'!AA94</f>
        <v>-9.2293947562785972E-2</v>
      </c>
      <c r="AC94" s="11">
        <f>'2020 MRI - Alphabetical'!AB94-'2017 MRI'!AB94</f>
        <v>-1.3999999999999999E-2</v>
      </c>
      <c r="AD94" s="10">
        <f>'2020 MRI - Alphabetical'!AC94-'2017 MRI'!AC94</f>
        <v>3</v>
      </c>
      <c r="AE94" s="33">
        <f>'2020 MRI - Alphabetical'!AD94-'2017 MRI'!AD94</f>
        <v>2.8152488710403101E-2</v>
      </c>
      <c r="AF94" s="11">
        <f>'2020 MRI - Alphabetical'!AE94-'2017 MRI'!AE94</f>
        <v>1.5980532463432562E-2</v>
      </c>
      <c r="AG94" s="10">
        <f>'2020 MRI - Alphabetical'!AF94-'2017 MRI'!AF94</f>
        <v>27</v>
      </c>
      <c r="AH94" s="33">
        <f>'2020 MRI - Alphabetical'!AG94-'2017 MRI'!AG94</f>
        <v>7.9993084259113501E-2</v>
      </c>
      <c r="AI94" s="14">
        <f>'2020 MRI - Alphabetical'!AH94-'2017 MRI'!AH94</f>
        <v>-8.8065533625142134E-2</v>
      </c>
      <c r="AJ94" s="10">
        <f>'2020 MRI - Alphabetical'!AI94-'2017 MRI'!AI94</f>
        <v>4</v>
      </c>
      <c r="AK94" s="33">
        <f>'2020 MRI - Alphabetical'!AJ94-'2017 MRI'!AJ94</f>
        <v>8.1610266391818898E-3</v>
      </c>
      <c r="AL94" s="13">
        <f>'2020 MRI - Alphabetical'!AK94-'2017 MRI'!AK94</f>
        <v>12188.184200740303</v>
      </c>
      <c r="AM94" s="38"/>
    </row>
    <row r="95" spans="1:39" x14ac:dyDescent="0.25">
      <c r="A95" t="s">
        <v>696</v>
      </c>
      <c r="B95" s="5" t="s">
        <v>189</v>
      </c>
      <c r="C95" s="6" t="s">
        <v>33</v>
      </c>
      <c r="D95" s="7" t="s">
        <v>34</v>
      </c>
      <c r="E95" s="8">
        <f>VLOOKUP(A95,'2017 MRI'!$A$7:$F$571,6,FALSE)</f>
        <v>33.554394116262834</v>
      </c>
      <c r="F95" s="36">
        <f>'2020 MRI - Alphabetical'!E95-'2017 MRI'!E95</f>
        <v>-0.7881551492569443</v>
      </c>
      <c r="G95" s="8">
        <f>'2020 MRI - Alphabetical'!F95-'2017 MRI'!F95</f>
        <v>3.9722348473041009</v>
      </c>
      <c r="H95" s="9">
        <f>'2020 MRI - Alphabetical'!G95-'2017 MRI'!G95</f>
        <v>-25</v>
      </c>
      <c r="I95" s="10">
        <f>'2020 MRI - Alphabetical'!H95-'2017 MRI'!H95</f>
        <v>-46</v>
      </c>
      <c r="J95" s="33">
        <f>'2020 MRI - Alphabetical'!I95-'2017 MRI'!I95</f>
        <v>-0.1722972225815505</v>
      </c>
      <c r="K95" s="11">
        <f>'2020 MRI - Alphabetical'!J95-'2017 MRI'!J95</f>
        <v>-4.0606444562466537E-2</v>
      </c>
      <c r="L95" s="10">
        <f>'2020 MRI - Alphabetical'!K95-'2017 MRI'!K95</f>
        <v>123</v>
      </c>
      <c r="M95" s="33">
        <f>'2020 MRI - Alphabetical'!L95-'2017 MRI'!L95</f>
        <v>0.45451448977932185</v>
      </c>
      <c r="N95" s="11">
        <f>'2020 MRI - Alphabetical'!M95-'2017 MRI'!M95</f>
        <v>-2.1754973853803483E-2</v>
      </c>
      <c r="O95" s="10">
        <f>'2020 MRI - Alphabetical'!N95-'2017 MRI'!N95</f>
        <v>-57</v>
      </c>
      <c r="P95" s="33">
        <f>'2020 MRI - Alphabetical'!O95-'2017 MRI'!O95</f>
        <v>-0.78271770251023565</v>
      </c>
      <c r="Q95" s="11">
        <f>'2020 MRI - Alphabetical'!P95-'2017 MRI'!P95</f>
        <v>4.7039649986327578E-2</v>
      </c>
      <c r="R95" s="10">
        <f>'2020 MRI - Alphabetical'!Q95-'2017 MRI'!Q95</f>
        <v>43</v>
      </c>
      <c r="S95" s="33">
        <f>'2020 MRI - Alphabetical'!R95-'2017 MRI'!R95</f>
        <v>0.26616397742315118</v>
      </c>
      <c r="T95" s="12">
        <f>'2020 MRI - Alphabetical'!S95-'2017 MRI'!S95</f>
        <v>-1.641517638506846</v>
      </c>
      <c r="U95" s="10">
        <f>'2020 MRI - Alphabetical'!T95-'2017 MRI'!T95</f>
        <v>-33</v>
      </c>
      <c r="V95" s="33">
        <f>'2020 MRI - Alphabetical'!U95-'2017 MRI'!U95</f>
        <v>-0.21051590438036002</v>
      </c>
      <c r="W95" s="11">
        <f>'2020 MRI - Alphabetical'!V95-'2017 MRI'!V95</f>
        <v>7.2362981225109063E-3</v>
      </c>
      <c r="X95" s="10">
        <f>'2020 MRI - Alphabetical'!W95-'2017 MRI'!W95</f>
        <v>-11</v>
      </c>
      <c r="Y95" s="33">
        <f>'2020 MRI - Alphabetical'!X95-'2017 MRI'!X95</f>
        <v>-1.6821617903764241E-2</v>
      </c>
      <c r="Z95" s="13">
        <f>'2020 MRI - Alphabetical'!Y95-'2017 MRI'!Y95</f>
        <v>8654</v>
      </c>
      <c r="AA95" s="10">
        <f>'2020 MRI - Alphabetical'!Z95-'2017 MRI'!Z95</f>
        <v>18</v>
      </c>
      <c r="AB95" s="33">
        <f>'2020 MRI - Alphabetical'!AA95-'2017 MRI'!AA95</f>
        <v>0.11376401359313044</v>
      </c>
      <c r="AC95" s="11">
        <f>'2020 MRI - Alphabetical'!AB95-'2017 MRI'!AB95</f>
        <v>-2.2999999999999993E-2</v>
      </c>
      <c r="AD95" s="10">
        <f>'2020 MRI - Alphabetical'!AC95-'2017 MRI'!AC95</f>
        <v>-33</v>
      </c>
      <c r="AE95" s="33">
        <f>'2020 MRI - Alphabetical'!AD95-'2017 MRI'!AD95</f>
        <v>-0.25353813199140018</v>
      </c>
      <c r="AF95" s="11">
        <f>'2020 MRI - Alphabetical'!AE95-'2017 MRI'!AE95</f>
        <v>-5.0417566233196265E-4</v>
      </c>
      <c r="AG95" s="10">
        <f>'2020 MRI - Alphabetical'!AF95-'2017 MRI'!AF95</f>
        <v>25</v>
      </c>
      <c r="AH95" s="33">
        <f>'2020 MRI - Alphabetical'!AG95-'2017 MRI'!AG95</f>
        <v>8.3943763980456138E-2</v>
      </c>
      <c r="AI95" s="14">
        <f>'2020 MRI - Alphabetical'!AH95-'2017 MRI'!AH95</f>
        <v>-4.2282702510165304E-2</v>
      </c>
      <c r="AJ95" s="10">
        <f>'2020 MRI - Alphabetical'!AI95-'2017 MRI'!AI95</f>
        <v>19</v>
      </c>
      <c r="AK95" s="33">
        <f>'2020 MRI - Alphabetical'!AJ95-'2017 MRI'!AJ95</f>
        <v>1.5879834871910803E-2</v>
      </c>
      <c r="AL95" s="13">
        <f>'2020 MRI - Alphabetical'!AK95-'2017 MRI'!AK95</f>
        <v>15673.771151316832</v>
      </c>
      <c r="AM95" s="38">
        <v>1</v>
      </c>
    </row>
    <row r="96" spans="1:39" x14ac:dyDescent="0.25">
      <c r="A96" t="s">
        <v>697</v>
      </c>
      <c r="B96" s="5" t="s">
        <v>371</v>
      </c>
      <c r="C96" s="6" t="s">
        <v>91</v>
      </c>
      <c r="D96" s="7" t="s">
        <v>39</v>
      </c>
      <c r="E96" s="8">
        <f>VLOOKUP(A96,'2017 MRI'!$A$7:$F$571,6,FALSE)</f>
        <v>22.060870384863357</v>
      </c>
      <c r="F96" s="36">
        <f>'2020 MRI - Alphabetical'!E96-'2017 MRI'!E96</f>
        <v>0.57222690771995111</v>
      </c>
      <c r="G96" s="8">
        <f>'2020 MRI - Alphabetical'!F96-'2017 MRI'!F96</f>
        <v>-1.6526466108740721</v>
      </c>
      <c r="H96" s="9">
        <f>'2020 MRI - Alphabetical'!G96-'2017 MRI'!G96</f>
        <v>43</v>
      </c>
      <c r="I96" s="10">
        <f>'2020 MRI - Alphabetical'!H96-'2017 MRI'!H96</f>
        <v>112</v>
      </c>
      <c r="J96" s="33">
        <f>'2020 MRI - Alphabetical'!I96-'2017 MRI'!I96</f>
        <v>0.31412044733313621</v>
      </c>
      <c r="K96" s="11">
        <f>'2020 MRI - Alphabetical'!J96-'2017 MRI'!J96</f>
        <v>1.4929314877407673E-2</v>
      </c>
      <c r="L96" s="10">
        <f>'2020 MRI - Alphabetical'!K96-'2017 MRI'!K96</f>
        <v>38</v>
      </c>
      <c r="M96" s="33">
        <f>'2020 MRI - Alphabetical'!L96-'2017 MRI'!L96</f>
        <v>0.27657987496480851</v>
      </c>
      <c r="N96" s="11">
        <f>'2020 MRI - Alphabetical'!M96-'2017 MRI'!M96</f>
        <v>-1.0795983614392993E-2</v>
      </c>
      <c r="O96" s="10">
        <f>'2020 MRI - Alphabetical'!N96-'2017 MRI'!N96</f>
        <v>40</v>
      </c>
      <c r="P96" s="33">
        <f>'2020 MRI - Alphabetical'!O96-'2017 MRI'!O96</f>
        <v>0.16939239550302776</v>
      </c>
      <c r="Q96" s="11">
        <f>'2020 MRI - Alphabetical'!P96-'2017 MRI'!P96</f>
        <v>-1.3547134935304996E-2</v>
      </c>
      <c r="R96" s="10">
        <f>'2020 MRI - Alphabetical'!Q96-'2017 MRI'!Q96</f>
        <v>47</v>
      </c>
      <c r="S96" s="33">
        <f>'2020 MRI - Alphabetical'!R96-'2017 MRI'!R96</f>
        <v>-0.16817381095316786</v>
      </c>
      <c r="T96" s="12">
        <f>'2020 MRI - Alphabetical'!S96-'2017 MRI'!S96</f>
        <v>-0.37636432066240122</v>
      </c>
      <c r="U96" s="10">
        <f>'2020 MRI - Alphabetical'!T96-'2017 MRI'!T96</f>
        <v>95</v>
      </c>
      <c r="V96" s="33">
        <f>'2020 MRI - Alphabetical'!U96-'2017 MRI'!U96</f>
        <v>0.26690994678321345</v>
      </c>
      <c r="W96" s="11">
        <f>'2020 MRI - Alphabetical'!V96-'2017 MRI'!V96</f>
        <v>-1.9308724832214762E-2</v>
      </c>
      <c r="X96" s="10">
        <f>'2020 MRI - Alphabetical'!W96-'2017 MRI'!W96</f>
        <v>-46</v>
      </c>
      <c r="Y96" s="33">
        <f>'2020 MRI - Alphabetical'!X96-'2017 MRI'!X96</f>
        <v>-0.3697917297937594</v>
      </c>
      <c r="Z96" s="13">
        <f>'2020 MRI - Alphabetical'!Y96-'2017 MRI'!Y96</f>
        <v>2536</v>
      </c>
      <c r="AA96" s="10">
        <f>'2020 MRI - Alphabetical'!Z96-'2017 MRI'!Z96</f>
        <v>-8</v>
      </c>
      <c r="AB96" s="33">
        <f>'2020 MRI - Alphabetical'!AA96-'2017 MRI'!AA96</f>
        <v>-9.002458806219471E-2</v>
      </c>
      <c r="AC96" s="11">
        <f>'2020 MRI - Alphabetical'!AB96-'2017 MRI'!AB96</f>
        <v>-1.3000000000000005E-2</v>
      </c>
      <c r="AD96" s="10">
        <f>'2020 MRI - Alphabetical'!AC96-'2017 MRI'!AC96</f>
        <v>208</v>
      </c>
      <c r="AE96" s="33">
        <f>'2020 MRI - Alphabetical'!AD96-'2017 MRI'!AD96</f>
        <v>0.62782658058060736</v>
      </c>
      <c r="AF96" s="11">
        <f>'2020 MRI - Alphabetical'!AE96-'2017 MRI'!AE96</f>
        <v>4.8686274509803895E-2</v>
      </c>
      <c r="AG96" s="10">
        <f>'2020 MRI - Alphabetical'!AF96-'2017 MRI'!AF96</f>
        <v>-14</v>
      </c>
      <c r="AH96" s="33">
        <f>'2020 MRI - Alphabetical'!AG96-'2017 MRI'!AG96</f>
        <v>-4.2060013219530512E-2</v>
      </c>
      <c r="AI96" s="14">
        <f>'2020 MRI - Alphabetical'!AH96-'2017 MRI'!AH96</f>
        <v>0.10029571740552212</v>
      </c>
      <c r="AJ96" s="10">
        <f>'2020 MRI - Alphabetical'!AI96-'2017 MRI'!AI96</f>
        <v>-8</v>
      </c>
      <c r="AK96" s="33">
        <f>'2020 MRI - Alphabetical'!AJ96-'2017 MRI'!AJ96</f>
        <v>-4.2878544295143484E-3</v>
      </c>
      <c r="AL96" s="13">
        <f>'2020 MRI - Alphabetical'!AK96-'2017 MRI'!AK96</f>
        <v>7115.9133901236637</v>
      </c>
      <c r="AM96" s="38"/>
    </row>
    <row r="97" spans="1:39" x14ac:dyDescent="0.25">
      <c r="A97" t="s">
        <v>698</v>
      </c>
      <c r="B97" s="5" t="s">
        <v>497</v>
      </c>
      <c r="C97" s="6" t="s">
        <v>91</v>
      </c>
      <c r="D97" s="7" t="s">
        <v>39</v>
      </c>
      <c r="E97" s="8">
        <f>VLOOKUP(A97,'2017 MRI'!$A$7:$F$571,6,FALSE)</f>
        <v>15.020938424296325</v>
      </c>
      <c r="F97" s="36">
        <f>'2020 MRI - Alphabetical'!E97-'2017 MRI'!E97</f>
        <v>-0.68914723822041779</v>
      </c>
      <c r="G97" s="8">
        <f>'2020 MRI - Alphabetical'!F97-'2017 MRI'!F97</f>
        <v>1.4308713637575039</v>
      </c>
      <c r="H97" s="9">
        <f>'2020 MRI - Alphabetical'!G97-'2017 MRI'!G97</f>
        <v>-28</v>
      </c>
      <c r="I97" s="10">
        <f>'2020 MRI - Alphabetical'!H97-'2017 MRI'!H97</f>
        <v>-73</v>
      </c>
      <c r="J97" s="33">
        <f>'2020 MRI - Alphabetical'!I97-'2017 MRI'!I97</f>
        <v>-0.44213590672524672</v>
      </c>
      <c r="K97" s="11">
        <f>'2020 MRI - Alphabetical'!J97-'2017 MRI'!J97</f>
        <v>-3.0624883631257149E-2</v>
      </c>
      <c r="L97" s="10">
        <f>'2020 MRI - Alphabetical'!K97-'2017 MRI'!K97</f>
        <v>59</v>
      </c>
      <c r="M97" s="33">
        <f>'2020 MRI - Alphabetical'!L97-'2017 MRI'!L97</f>
        <v>0.18801687076785661</v>
      </c>
      <c r="N97" s="11">
        <f>'2020 MRI - Alphabetical'!M97-'2017 MRI'!M97</f>
        <v>-6.5262503212687728E-3</v>
      </c>
      <c r="O97" s="10">
        <f>'2020 MRI - Alphabetical'!N97-'2017 MRI'!N97</f>
        <v>15</v>
      </c>
      <c r="P97" s="33">
        <f>'2020 MRI - Alphabetical'!O97-'2017 MRI'!O97</f>
        <v>3.1299578771993186E-2</v>
      </c>
      <c r="Q97" s="11">
        <f>'2020 MRI - Alphabetical'!P97-'2017 MRI'!P97</f>
        <v>-3.8282025819265132E-3</v>
      </c>
      <c r="R97" s="10">
        <f>'2020 MRI - Alphabetical'!Q97-'2017 MRI'!Q97</f>
        <v>-44</v>
      </c>
      <c r="S97" s="33">
        <f>'2020 MRI - Alphabetical'!R97-'2017 MRI'!R97</f>
        <v>-0.27985758730862836</v>
      </c>
      <c r="T97" s="12">
        <f>'2020 MRI - Alphabetical'!S97-'2017 MRI'!S97</f>
        <v>0</v>
      </c>
      <c r="U97" s="10">
        <f>'2020 MRI - Alphabetical'!T97-'2017 MRI'!T97</f>
        <v>-73</v>
      </c>
      <c r="V97" s="33">
        <f>'2020 MRI - Alphabetical'!U97-'2017 MRI'!U97</f>
        <v>-0.16821498281287539</v>
      </c>
      <c r="W97" s="11">
        <f>'2020 MRI - Alphabetical'!V97-'2017 MRI'!V97</f>
        <v>9.9323523791324322E-3</v>
      </c>
      <c r="X97" s="10">
        <f>'2020 MRI - Alphabetical'!W97-'2017 MRI'!W97</f>
        <v>0</v>
      </c>
      <c r="Y97" s="33">
        <f>'2020 MRI - Alphabetical'!X97-'2017 MRI'!X97</f>
        <v>-3.6748516777827422E-2</v>
      </c>
      <c r="Z97" s="13">
        <f>'2020 MRI - Alphabetical'!Y97-'2017 MRI'!Y97</f>
        <v>19015</v>
      </c>
      <c r="AA97" s="10">
        <f>'2020 MRI - Alphabetical'!Z97-'2017 MRI'!Z97</f>
        <v>-81</v>
      </c>
      <c r="AB97" s="33">
        <f>'2020 MRI - Alphabetical'!AA97-'2017 MRI'!AA97</f>
        <v>-0.24101271916968486</v>
      </c>
      <c r="AC97" s="11">
        <f>'2020 MRI - Alphabetical'!AB97-'2017 MRI'!AB97</f>
        <v>-1.2999999999999998E-2</v>
      </c>
      <c r="AD97" s="10">
        <f>'2020 MRI - Alphabetical'!AC97-'2017 MRI'!AC97</f>
        <v>24</v>
      </c>
      <c r="AE97" s="33">
        <f>'2020 MRI - Alphabetical'!AD97-'2017 MRI'!AD97</f>
        <v>7.0754869976355828E-2</v>
      </c>
      <c r="AF97" s="11">
        <f>'2020 MRI - Alphabetical'!AE97-'2017 MRI'!AE97</f>
        <v>1.31782079920576E-2</v>
      </c>
      <c r="AG97" s="10">
        <f>'2020 MRI - Alphabetical'!AF97-'2017 MRI'!AF97</f>
        <v>0</v>
      </c>
      <c r="AH97" s="33">
        <f>'2020 MRI - Alphabetical'!AG97-'2017 MRI'!AG97</f>
        <v>1.3633122992817992E-3</v>
      </c>
      <c r="AI97" s="14">
        <f>'2020 MRI - Alphabetical'!AH97-'2017 MRI'!AH97</f>
        <v>2.0524601233123718E-2</v>
      </c>
      <c r="AJ97" s="10">
        <f>'2020 MRI - Alphabetical'!AI97-'2017 MRI'!AI97</f>
        <v>-11</v>
      </c>
      <c r="AK97" s="33">
        <f>'2020 MRI - Alphabetical'!AJ97-'2017 MRI'!AJ97</f>
        <v>-8.7157999408915832E-3</v>
      </c>
      <c r="AL97" s="13">
        <f>'2020 MRI - Alphabetical'!AK97-'2017 MRI'!AK97</f>
        <v>8352.5086318277754</v>
      </c>
      <c r="AM97" s="38"/>
    </row>
    <row r="98" spans="1:39" x14ac:dyDescent="0.25">
      <c r="A98" t="s">
        <v>699</v>
      </c>
      <c r="B98" s="5" t="s">
        <v>534</v>
      </c>
      <c r="C98" s="6" t="s">
        <v>93</v>
      </c>
      <c r="D98" s="7" t="s">
        <v>34</v>
      </c>
      <c r="E98" s="8">
        <f>VLOOKUP(A98,'2017 MRI'!$A$7:$F$571,6,FALSE)</f>
        <v>12.577983789210665</v>
      </c>
      <c r="F98" s="36">
        <f>'2020 MRI - Alphabetical'!E98-'2017 MRI'!E98</f>
        <v>-0.56305255166987145</v>
      </c>
      <c r="G98" s="8">
        <f>'2020 MRI - Alphabetical'!F98-'2017 MRI'!F98</f>
        <v>0.74353383131527906</v>
      </c>
      <c r="H98" s="9">
        <f>'2020 MRI - Alphabetical'!G98-'2017 MRI'!G98</f>
        <v>-6</v>
      </c>
      <c r="I98" s="10">
        <f>'2020 MRI - Alphabetical'!H98-'2017 MRI'!H98</f>
        <v>33</v>
      </c>
      <c r="J98" s="33">
        <f>'2020 MRI - Alphabetical'!I98-'2017 MRI'!I98</f>
        <v>6.8172492776775728E-2</v>
      </c>
      <c r="K98" s="11">
        <f>'2020 MRI - Alphabetical'!J98-'2017 MRI'!J98</f>
        <v>-2.0099231229791181E-2</v>
      </c>
      <c r="L98" s="10">
        <f>'2020 MRI - Alphabetical'!K98-'2017 MRI'!K98</f>
        <v>-11</v>
      </c>
      <c r="M98" s="33">
        <f>'2020 MRI - Alphabetical'!L98-'2017 MRI'!L98</f>
        <v>4.733245345900694E-3</v>
      </c>
      <c r="N98" s="11">
        <f>'2020 MRI - Alphabetical'!M98-'2017 MRI'!M98</f>
        <v>3.4113236477631495E-3</v>
      </c>
      <c r="O98" s="10">
        <f>'2020 MRI - Alphabetical'!N98-'2017 MRI'!N98</f>
        <v>-27</v>
      </c>
      <c r="P98" s="33">
        <f>'2020 MRI - Alphabetical'!O98-'2017 MRI'!O98</f>
        <v>-4.569259227253375E-2</v>
      </c>
      <c r="Q98" s="11">
        <f>'2020 MRI - Alphabetical'!P98-'2017 MRI'!P98</f>
        <v>1.1187904967602611E-3</v>
      </c>
      <c r="R98" s="10">
        <f>'2020 MRI - Alphabetical'!Q98-'2017 MRI'!Q98</f>
        <v>-26</v>
      </c>
      <c r="S98" s="33">
        <f>'2020 MRI - Alphabetical'!R98-'2017 MRI'!R98</f>
        <v>-0.24559947211854999</v>
      </c>
      <c r="T98" s="12">
        <f>'2020 MRI - Alphabetical'!S98-'2017 MRI'!S98</f>
        <v>-0.11544677903486492</v>
      </c>
      <c r="U98" s="10">
        <f>'2020 MRI - Alphabetical'!T98-'2017 MRI'!T98</f>
        <v>-8</v>
      </c>
      <c r="V98" s="33">
        <f>'2020 MRI - Alphabetical'!U98-'2017 MRI'!U98</f>
        <v>-1.2626749503373835E-3</v>
      </c>
      <c r="W98" s="11">
        <f>'2020 MRI - Alphabetical'!V98-'2017 MRI'!V98</f>
        <v>3.7892139584067702E-4</v>
      </c>
      <c r="X98" s="10">
        <f>'2020 MRI - Alphabetical'!W98-'2017 MRI'!W98</f>
        <v>-5</v>
      </c>
      <c r="Y98" s="33">
        <f>'2020 MRI - Alphabetical'!X98-'2017 MRI'!X98</f>
        <v>-0.11530634789253602</v>
      </c>
      <c r="Z98" s="13">
        <f>'2020 MRI - Alphabetical'!Y98-'2017 MRI'!Y98</f>
        <v>16334</v>
      </c>
      <c r="AA98" s="10">
        <f>'2020 MRI - Alphabetical'!Z98-'2017 MRI'!Z98</f>
        <v>-30</v>
      </c>
      <c r="AB98" s="33">
        <f>'2020 MRI - Alphabetical'!AA98-'2017 MRI'!AA98</f>
        <v>-0.16324929411534883</v>
      </c>
      <c r="AC98" s="11">
        <f>'2020 MRI - Alphabetical'!AB98-'2017 MRI'!AB98</f>
        <v>-1.2000000000000004E-2</v>
      </c>
      <c r="AD98" s="10">
        <f>'2020 MRI - Alphabetical'!AC98-'2017 MRI'!AC98</f>
        <v>-2</v>
      </c>
      <c r="AE98" s="33">
        <f>'2020 MRI - Alphabetical'!AD98-'2017 MRI'!AD98</f>
        <v>-9.5196145693300371E-3</v>
      </c>
      <c r="AF98" s="11">
        <f>'2020 MRI - Alphabetical'!AE98-'2017 MRI'!AE98</f>
        <v>7.4974533106961783E-3</v>
      </c>
      <c r="AG98" s="10">
        <f>'2020 MRI - Alphabetical'!AF98-'2017 MRI'!AF98</f>
        <v>-8</v>
      </c>
      <c r="AH98" s="33">
        <f>'2020 MRI - Alphabetical'!AG98-'2017 MRI'!AG98</f>
        <v>-2.8320211364494807E-3</v>
      </c>
      <c r="AI98" s="14">
        <f>'2020 MRI - Alphabetical'!AH98-'2017 MRI'!AH98</f>
        <v>7.573417482019007E-3</v>
      </c>
      <c r="AJ98" s="10">
        <f>'2020 MRI - Alphabetical'!AI98-'2017 MRI'!AI98</f>
        <v>9</v>
      </c>
      <c r="AK98" s="33">
        <f>'2020 MRI - Alphabetical'!AJ98-'2017 MRI'!AJ98</f>
        <v>2.360600088293658E-4</v>
      </c>
      <c r="AL98" s="13">
        <f>'2020 MRI - Alphabetical'!AK98-'2017 MRI'!AK98</f>
        <v>25239.981455457368</v>
      </c>
      <c r="AM98" s="38"/>
    </row>
    <row r="99" spans="1:39" x14ac:dyDescent="0.25">
      <c r="A99" t="s">
        <v>700</v>
      </c>
      <c r="B99" s="5" t="s">
        <v>250</v>
      </c>
      <c r="C99" s="6" t="s">
        <v>19</v>
      </c>
      <c r="D99" s="7" t="s">
        <v>20</v>
      </c>
      <c r="E99" s="8">
        <f>VLOOKUP(A99,'2017 MRI'!$A$7:$F$571,6,FALSE)</f>
        <v>29.03518963815684</v>
      </c>
      <c r="F99" s="36">
        <f>'2020 MRI - Alphabetical'!E99-'2017 MRI'!E99</f>
        <v>0.44039185885581089</v>
      </c>
      <c r="G99" s="8">
        <f>'2020 MRI - Alphabetical'!F99-'2017 MRI'!F99</f>
        <v>-0.40151439760121832</v>
      </c>
      <c r="H99" s="9">
        <f>'2020 MRI - Alphabetical'!G99-'2017 MRI'!G99</f>
        <v>20</v>
      </c>
      <c r="I99" s="10">
        <f>'2020 MRI - Alphabetical'!H99-'2017 MRI'!H99</f>
        <v>86</v>
      </c>
      <c r="J99" s="33">
        <f>'2020 MRI - Alphabetical'!I99-'2017 MRI'!I99</f>
        <v>0.2364227644562078</v>
      </c>
      <c r="K99" s="11">
        <f>'2020 MRI - Alphabetical'!J99-'2017 MRI'!J99</f>
        <v>5.1394343654026509E-3</v>
      </c>
      <c r="L99" s="10">
        <f>'2020 MRI - Alphabetical'!K99-'2017 MRI'!K99</f>
        <v>53</v>
      </c>
      <c r="M99" s="33">
        <f>'2020 MRI - Alphabetical'!L99-'2017 MRI'!L99</f>
        <v>0.61215587725426279</v>
      </c>
      <c r="N99" s="11">
        <f>'2020 MRI - Alphabetical'!M99-'2017 MRI'!M99</f>
        <v>-3.1281998050814497E-2</v>
      </c>
      <c r="O99" s="10">
        <f>'2020 MRI - Alphabetical'!N99-'2017 MRI'!N99</f>
        <v>75</v>
      </c>
      <c r="P99" s="33">
        <f>'2020 MRI - Alphabetical'!O99-'2017 MRI'!O99</f>
        <v>0.35592256011004564</v>
      </c>
      <c r="Q99" s="11">
        <f>'2020 MRI - Alphabetical'!P99-'2017 MRI'!P99</f>
        <v>-2.5703703703703694E-2</v>
      </c>
      <c r="R99" s="10">
        <f>'2020 MRI - Alphabetical'!Q99-'2017 MRI'!Q99</f>
        <v>-44</v>
      </c>
      <c r="S99" s="33">
        <f>'2020 MRI - Alphabetical'!R99-'2017 MRI'!R99</f>
        <v>-7.537792487974336E-2</v>
      </c>
      <c r="T99" s="12">
        <f>'2020 MRI - Alphabetical'!S99-'2017 MRI'!S99</f>
        <v>-0.4172325801539285</v>
      </c>
      <c r="U99" s="10">
        <f>'2020 MRI - Alphabetical'!T99-'2017 MRI'!T99</f>
        <v>-83</v>
      </c>
      <c r="V99" s="33">
        <f>'2020 MRI - Alphabetical'!U99-'2017 MRI'!U99</f>
        <v>-0.28694172556666497</v>
      </c>
      <c r="W99" s="11">
        <f>'2020 MRI - Alphabetical'!V99-'2017 MRI'!V99</f>
        <v>1.443533856437082E-2</v>
      </c>
      <c r="X99" s="10">
        <f>'2020 MRI - Alphabetical'!W99-'2017 MRI'!W99</f>
        <v>44</v>
      </c>
      <c r="Y99" s="33">
        <f>'2020 MRI - Alphabetical'!X99-'2017 MRI'!X99</f>
        <v>0.13751750419514785</v>
      </c>
      <c r="Z99" s="13">
        <f>'2020 MRI - Alphabetical'!Y99-'2017 MRI'!Y99</f>
        <v>12817</v>
      </c>
      <c r="AA99" s="10">
        <f>'2020 MRI - Alphabetical'!Z99-'2017 MRI'!Z99</f>
        <v>-35</v>
      </c>
      <c r="AB99" s="33">
        <f>'2020 MRI - Alphabetical'!AA99-'2017 MRI'!AA99</f>
        <v>-9.6832666563967551E-2</v>
      </c>
      <c r="AC99" s="11">
        <f>'2020 MRI - Alphabetical'!AB99-'2017 MRI'!AB99</f>
        <v>-1.6E-2</v>
      </c>
      <c r="AD99" s="10">
        <f>'2020 MRI - Alphabetical'!AC99-'2017 MRI'!AC99</f>
        <v>70</v>
      </c>
      <c r="AE99" s="33">
        <f>'2020 MRI - Alphabetical'!AD99-'2017 MRI'!AD99</f>
        <v>0.19367894288887377</v>
      </c>
      <c r="AF99" s="11">
        <f>'2020 MRI - Alphabetical'!AE99-'2017 MRI'!AE99</f>
        <v>2.1484860026661612E-2</v>
      </c>
      <c r="AG99" s="10">
        <f>'2020 MRI - Alphabetical'!AF99-'2017 MRI'!AF99</f>
        <v>3</v>
      </c>
      <c r="AH99" s="33">
        <f>'2020 MRI - Alphabetical'!AG99-'2017 MRI'!AG99</f>
        <v>-3.604725574756884E-3</v>
      </c>
      <c r="AI99" s="14">
        <f>'2020 MRI - Alphabetical'!AH99-'2017 MRI'!AH99</f>
        <v>8.7295471135222957E-2</v>
      </c>
      <c r="AJ99" s="10">
        <f>'2020 MRI - Alphabetical'!AI99-'2017 MRI'!AI99</f>
        <v>-9</v>
      </c>
      <c r="AK99" s="33">
        <f>'2020 MRI - Alphabetical'!AJ99-'2017 MRI'!AJ99</f>
        <v>4.7267585527642209E-3</v>
      </c>
      <c r="AL99" s="13">
        <f>'2020 MRI - Alphabetical'!AK99-'2017 MRI'!AK99</f>
        <v>2699.3570458904433</v>
      </c>
      <c r="AM99" s="38"/>
    </row>
    <row r="100" spans="1:39" x14ac:dyDescent="0.25">
      <c r="A100" t="s">
        <v>701</v>
      </c>
      <c r="B100" s="5" t="s">
        <v>562</v>
      </c>
      <c r="C100" s="6" t="s">
        <v>54</v>
      </c>
      <c r="D100" s="7" t="s">
        <v>39</v>
      </c>
      <c r="E100" s="8">
        <f>VLOOKUP(A100,'2017 MRI'!$A$7:$F$571,6,FALSE)</f>
        <v>10.101061749961815</v>
      </c>
      <c r="F100" s="36">
        <f>'2020 MRI - Alphabetical'!E100-'2017 MRI'!E100</f>
        <v>-0.75982684814018775</v>
      </c>
      <c r="G100" s="8">
        <f>'2020 MRI - Alphabetical'!F100-'2017 MRI'!F100</f>
        <v>1.0584686351799384</v>
      </c>
      <c r="H100" s="9">
        <f>'2020 MRI - Alphabetical'!G100-'2017 MRI'!G100</f>
        <v>-11</v>
      </c>
      <c r="I100" s="10">
        <f>'2020 MRI - Alphabetical'!H100-'2017 MRI'!H100</f>
        <v>2</v>
      </c>
      <c r="J100" s="33">
        <f>'2020 MRI - Alphabetical'!I100-'2017 MRI'!I100</f>
        <v>-3.9896422934996512E-2</v>
      </c>
      <c r="K100" s="11">
        <f>'2020 MRI - Alphabetical'!J100-'2017 MRI'!J100</f>
        <v>-9.4394339801191496E-3</v>
      </c>
      <c r="L100" s="10">
        <f>'2020 MRI - Alphabetical'!K100-'2017 MRI'!K100</f>
        <v>-144</v>
      </c>
      <c r="M100" s="33">
        <f>'2020 MRI - Alphabetical'!L100-'2017 MRI'!L100</f>
        <v>-0.38405079368663975</v>
      </c>
      <c r="N100" s="11">
        <f>'2020 MRI - Alphabetical'!M100-'2017 MRI'!M100</f>
        <v>2.3997344648182296E-2</v>
      </c>
      <c r="O100" s="10">
        <f>'2020 MRI - Alphabetical'!N100-'2017 MRI'!N100</f>
        <v>-76</v>
      </c>
      <c r="P100" s="33">
        <f>'2020 MRI - Alphabetical'!O100-'2017 MRI'!O100</f>
        <v>-0.24249087797992475</v>
      </c>
      <c r="Q100" s="11">
        <f>'2020 MRI - Alphabetical'!P100-'2017 MRI'!P100</f>
        <v>1.3949163050216987E-2</v>
      </c>
      <c r="R100" s="10">
        <f>'2020 MRI - Alphabetical'!Q100-'2017 MRI'!Q100</f>
        <v>-44</v>
      </c>
      <c r="S100" s="33">
        <f>'2020 MRI - Alphabetical'!R100-'2017 MRI'!R100</f>
        <v>-0.27985758730862836</v>
      </c>
      <c r="T100" s="12">
        <f>'2020 MRI - Alphabetical'!S100-'2017 MRI'!S100</f>
        <v>0</v>
      </c>
      <c r="U100" s="10">
        <f>'2020 MRI - Alphabetical'!T100-'2017 MRI'!T100</f>
        <v>98</v>
      </c>
      <c r="V100" s="33">
        <f>'2020 MRI - Alphabetical'!U100-'2017 MRI'!U100</f>
        <v>0.25467189335846285</v>
      </c>
      <c r="W100" s="11">
        <f>'2020 MRI - Alphabetical'!V100-'2017 MRI'!V100</f>
        <v>-1.7439441784659268E-2</v>
      </c>
      <c r="X100" s="10">
        <f>'2020 MRI - Alphabetical'!W100-'2017 MRI'!W100</f>
        <v>-7</v>
      </c>
      <c r="Y100" s="33">
        <f>'2020 MRI - Alphabetical'!X100-'2017 MRI'!X100</f>
        <v>-0.31561693399703472</v>
      </c>
      <c r="Z100" s="13">
        <f>'2020 MRI - Alphabetical'!Y100-'2017 MRI'!Y100</f>
        <v>16280</v>
      </c>
      <c r="AA100" s="10">
        <f>'2020 MRI - Alphabetical'!Z100-'2017 MRI'!Z100</f>
        <v>-18</v>
      </c>
      <c r="AB100" s="33">
        <f>'2020 MRI - Alphabetical'!AA100-'2017 MRI'!AA100</f>
        <v>-6.939861854546181E-2</v>
      </c>
      <c r="AC100" s="11">
        <f>'2020 MRI - Alphabetical'!AB100-'2017 MRI'!AB100</f>
        <v>-1.4999999999999999E-2</v>
      </c>
      <c r="AD100" s="10">
        <f>'2020 MRI - Alphabetical'!AC100-'2017 MRI'!AC100</f>
        <v>18</v>
      </c>
      <c r="AE100" s="33">
        <f>'2020 MRI - Alphabetical'!AD100-'2017 MRI'!AD100</f>
        <v>2.5077308510018659E-2</v>
      </c>
      <c r="AF100" s="11">
        <f>'2020 MRI - Alphabetical'!AE100-'2017 MRI'!AE100</f>
        <v>8.2662490211433681E-3</v>
      </c>
      <c r="AG100" s="10">
        <f>'2020 MRI - Alphabetical'!AF100-'2017 MRI'!AF100</f>
        <v>-8</v>
      </c>
      <c r="AH100" s="33">
        <f>'2020 MRI - Alphabetical'!AG100-'2017 MRI'!AG100</f>
        <v>-7.0908289263438617E-2</v>
      </c>
      <c r="AI100" s="14">
        <f>'2020 MRI - Alphabetical'!AH100-'2017 MRI'!AH100</f>
        <v>5.2211501236806734E-2</v>
      </c>
      <c r="AJ100" s="10">
        <f>'2020 MRI - Alphabetical'!AI100-'2017 MRI'!AI100</f>
        <v>-2</v>
      </c>
      <c r="AK100" s="33">
        <f>'2020 MRI - Alphabetical'!AJ100-'2017 MRI'!AJ100</f>
        <v>-3.3992622825404065E-2</v>
      </c>
      <c r="AL100" s="13">
        <f>'2020 MRI - Alphabetical'!AK100-'2017 MRI'!AK100</f>
        <v>10061.173065727809</v>
      </c>
      <c r="AM100" s="38"/>
    </row>
    <row r="101" spans="1:39" x14ac:dyDescent="0.25">
      <c r="A101" t="s">
        <v>702</v>
      </c>
      <c r="B101" s="5" t="s">
        <v>58</v>
      </c>
      <c r="C101" s="6" t="s">
        <v>26</v>
      </c>
      <c r="D101" s="7" t="s">
        <v>20</v>
      </c>
      <c r="E101" s="8">
        <f>VLOOKUP(A101,'2017 MRI'!$A$7:$F$571,6,FALSE)</f>
        <v>59.494748180077593</v>
      </c>
      <c r="F101" s="36">
        <f>'2020 MRI - Alphabetical'!E101-'2017 MRI'!E101</f>
        <v>2.3846025566712328</v>
      </c>
      <c r="G101" s="8">
        <f>'2020 MRI - Alphabetical'!F101-'2017 MRI'!F101</f>
        <v>-2.7919875980593645</v>
      </c>
      <c r="H101" s="9">
        <f>'2020 MRI - Alphabetical'!G101-'2017 MRI'!G101</f>
        <v>3</v>
      </c>
      <c r="I101" s="10">
        <f>'2020 MRI - Alphabetical'!H101-'2017 MRI'!H101</f>
        <v>-87</v>
      </c>
      <c r="J101" s="33">
        <f>'2020 MRI - Alphabetical'!I101-'2017 MRI'!I101</f>
        <v>-0.37238245262148217</v>
      </c>
      <c r="K101" s="11">
        <f>'2020 MRI - Alphabetical'!J101-'2017 MRI'!J101</f>
        <v>-3.048593799300725E-2</v>
      </c>
      <c r="L101" s="10">
        <f>'2020 MRI - Alphabetical'!K101-'2017 MRI'!K101</f>
        <v>41</v>
      </c>
      <c r="M101" s="33">
        <f>'2020 MRI - Alphabetical'!L101-'2017 MRI'!L101</f>
        <v>0.46867773062042428</v>
      </c>
      <c r="N101" s="11">
        <f>'2020 MRI - Alphabetical'!M101-'2017 MRI'!M101</f>
        <v>-2.3938047656235431E-2</v>
      </c>
      <c r="O101" s="10">
        <f>'2020 MRI - Alphabetical'!N101-'2017 MRI'!N101</f>
        <v>13</v>
      </c>
      <c r="P101" s="33">
        <f>'2020 MRI - Alphabetical'!O101-'2017 MRI'!O101</f>
        <v>0.69997818220987584</v>
      </c>
      <c r="Q101" s="11">
        <f>'2020 MRI - Alphabetical'!P101-'2017 MRI'!P101</f>
        <v>-5.0217391304347825E-2</v>
      </c>
      <c r="R101" s="10">
        <f>'2020 MRI - Alphabetical'!Q101-'2017 MRI'!Q101</f>
        <v>-151</v>
      </c>
      <c r="S101" s="33">
        <f>'2020 MRI - Alphabetical'!R101-'2017 MRI'!R101</f>
        <v>-0.46146391601859171</v>
      </c>
      <c r="T101" s="12">
        <f>'2020 MRI - Alphabetical'!S101-'2017 MRI'!S101</f>
        <v>1.056489175630914</v>
      </c>
      <c r="U101" s="10">
        <f>'2020 MRI - Alphabetical'!T101-'2017 MRI'!T101</f>
        <v>20</v>
      </c>
      <c r="V101" s="33">
        <f>'2020 MRI - Alphabetical'!U101-'2017 MRI'!U101</f>
        <v>0.82635076276654673</v>
      </c>
      <c r="W101" s="11">
        <f>'2020 MRI - Alphabetical'!V101-'2017 MRI'!V101</f>
        <v>-6.4232331437855394E-2</v>
      </c>
      <c r="X101" s="10">
        <f>'2020 MRI - Alphabetical'!W101-'2017 MRI'!W101</f>
        <v>-21</v>
      </c>
      <c r="Y101" s="33">
        <f>'2020 MRI - Alphabetical'!X101-'2017 MRI'!X101</f>
        <v>-0.17112818951938991</v>
      </c>
      <c r="Z101" s="13">
        <f>'2020 MRI - Alphabetical'!Y101-'2017 MRI'!Y101</f>
        <v>-1339</v>
      </c>
      <c r="AA101" s="10">
        <f>'2020 MRI - Alphabetical'!Z101-'2017 MRI'!Z101</f>
        <v>4</v>
      </c>
      <c r="AB101" s="33">
        <f>'2020 MRI - Alphabetical'!AA101-'2017 MRI'!AA101</f>
        <v>0.28805094174077484</v>
      </c>
      <c r="AC101" s="11">
        <f>'2020 MRI - Alphabetical'!AB101-'2017 MRI'!AB101</f>
        <v>-4.5999999999999999E-2</v>
      </c>
      <c r="AD101" s="10">
        <f>'2020 MRI - Alphabetical'!AC101-'2017 MRI'!AC101</f>
        <v>54</v>
      </c>
      <c r="AE101" s="33">
        <f>'2020 MRI - Alphabetical'!AD101-'2017 MRI'!AD101</f>
        <v>1.1923290352933349</v>
      </c>
      <c r="AF101" s="11">
        <f>'2020 MRI - Alphabetical'!AE101-'2017 MRI'!AE101</f>
        <v>9.3707070707070628E-2</v>
      </c>
      <c r="AG101" s="10">
        <f>'2020 MRI - Alphabetical'!AF101-'2017 MRI'!AF101</f>
        <v>-34</v>
      </c>
      <c r="AH101" s="33">
        <f>'2020 MRI - Alphabetical'!AG101-'2017 MRI'!AG101</f>
        <v>-6.7863006268423662E-2</v>
      </c>
      <c r="AI101" s="14">
        <f>'2020 MRI - Alphabetical'!AH101-'2017 MRI'!AH101</f>
        <v>0.10887255700279619</v>
      </c>
      <c r="AJ101" s="10">
        <f>'2020 MRI - Alphabetical'!AI101-'2017 MRI'!AI101</f>
        <v>0</v>
      </c>
      <c r="AK101" s="33">
        <f>'2020 MRI - Alphabetical'!AJ101-'2017 MRI'!AJ101</f>
        <v>1.3510689064210823E-2</v>
      </c>
      <c r="AL101" s="13">
        <f>'2020 MRI - Alphabetical'!AK101-'2017 MRI'!AK101</f>
        <v>4154.2795956318078</v>
      </c>
      <c r="AM101" s="38"/>
    </row>
    <row r="102" spans="1:39" x14ac:dyDescent="0.25">
      <c r="A102" t="s">
        <v>703</v>
      </c>
      <c r="B102" s="5" t="s">
        <v>203</v>
      </c>
      <c r="C102" s="6" t="s">
        <v>24</v>
      </c>
      <c r="D102" s="7" t="s">
        <v>20</v>
      </c>
      <c r="E102" s="8">
        <f>VLOOKUP(A102,'2017 MRI'!$A$7:$F$571,6,FALSE)</f>
        <v>32.490788356590151</v>
      </c>
      <c r="F102" s="36">
        <f>'2020 MRI - Alphabetical'!E102-'2017 MRI'!E102</f>
        <v>1.0666276024118284</v>
      </c>
      <c r="G102" s="8">
        <f>'2020 MRI - Alphabetical'!F102-'2017 MRI'!F102</f>
        <v>-1.9371532905870836</v>
      </c>
      <c r="H102" s="9">
        <f>'2020 MRI - Alphabetical'!G102-'2017 MRI'!G102</f>
        <v>37</v>
      </c>
      <c r="I102" s="10">
        <f>'2020 MRI - Alphabetical'!H102-'2017 MRI'!H102</f>
        <v>59</v>
      </c>
      <c r="J102" s="33">
        <f>'2020 MRI - Alphabetical'!I102-'2017 MRI'!I102</f>
        <v>0.10435112717088824</v>
      </c>
      <c r="K102" s="11">
        <f>'2020 MRI - Alphabetical'!J102-'2017 MRI'!J102</f>
        <v>-8.1674896503566297E-3</v>
      </c>
      <c r="L102" s="10">
        <f>'2020 MRI - Alphabetical'!K102-'2017 MRI'!K102</f>
        <v>92</v>
      </c>
      <c r="M102" s="33">
        <f>'2020 MRI - Alphabetical'!L102-'2017 MRI'!L102</f>
        <v>0.30253088471003559</v>
      </c>
      <c r="N102" s="11">
        <f>'2020 MRI - Alphabetical'!M102-'2017 MRI'!M102</f>
        <v>-1.3448227806940119E-2</v>
      </c>
      <c r="O102" s="10">
        <f>'2020 MRI - Alphabetical'!N102-'2017 MRI'!N102</f>
        <v>41</v>
      </c>
      <c r="P102" s="33">
        <f>'2020 MRI - Alphabetical'!O102-'2017 MRI'!O102</f>
        <v>0.24890559885309246</v>
      </c>
      <c r="Q102" s="11">
        <f>'2020 MRI - Alphabetical'!P102-'2017 MRI'!P102</f>
        <v>-1.9076923076923075E-2</v>
      </c>
      <c r="R102" s="10">
        <f>'2020 MRI - Alphabetical'!Q102-'2017 MRI'!Q102</f>
        <v>-353</v>
      </c>
      <c r="S102" s="33">
        <f>'2020 MRI - Alphabetical'!R102-'2017 MRI'!R102</f>
        <v>-0.76416789430472165</v>
      </c>
      <c r="T102" s="12">
        <f>'2020 MRI - Alphabetical'!S102-'2017 MRI'!S102</f>
        <v>2.0366598778004072</v>
      </c>
      <c r="U102" s="10">
        <f>'2020 MRI - Alphabetical'!T102-'2017 MRI'!T102</f>
        <v>211</v>
      </c>
      <c r="V102" s="33">
        <f>'2020 MRI - Alphabetical'!U102-'2017 MRI'!U102</f>
        <v>0.80813377050857893</v>
      </c>
      <c r="W102" s="11">
        <f>'2020 MRI - Alphabetical'!V102-'2017 MRI'!V102</f>
        <v>-5.36268656716418E-2</v>
      </c>
      <c r="X102" s="10">
        <f>'2020 MRI - Alphabetical'!W102-'2017 MRI'!W102</f>
        <v>134</v>
      </c>
      <c r="Y102" s="33">
        <f>'2020 MRI - Alphabetical'!X102-'2017 MRI'!X102</f>
        <v>0.51124992468745689</v>
      </c>
      <c r="Z102" s="13">
        <f>'2020 MRI - Alphabetical'!Y102-'2017 MRI'!Y102</f>
        <v>25625</v>
      </c>
      <c r="AA102" s="10">
        <f>'2020 MRI - Alphabetical'!Z102-'2017 MRI'!Z102</f>
        <v>-40</v>
      </c>
      <c r="AB102" s="33">
        <f>'2020 MRI - Alphabetical'!AA102-'2017 MRI'!AA102</f>
        <v>-0.31403569121142438</v>
      </c>
      <c r="AC102" s="11">
        <f>'2020 MRI - Alphabetical'!AB102-'2017 MRI'!AB102</f>
        <v>-2.2999999999999993E-2</v>
      </c>
      <c r="AD102" s="10">
        <f>'2020 MRI - Alphabetical'!AC102-'2017 MRI'!AC102</f>
        <v>174</v>
      </c>
      <c r="AE102" s="33">
        <f>'2020 MRI - Alphabetical'!AD102-'2017 MRI'!AD102</f>
        <v>0.50467657336782512</v>
      </c>
      <c r="AF102" s="11">
        <f>'2020 MRI - Alphabetical'!AE102-'2017 MRI'!AE102</f>
        <v>4.0204188481675507E-2</v>
      </c>
      <c r="AG102" s="10">
        <f>'2020 MRI - Alphabetical'!AF102-'2017 MRI'!AF102</f>
        <v>-16</v>
      </c>
      <c r="AH102" s="33">
        <f>'2020 MRI - Alphabetical'!AG102-'2017 MRI'!AG102</f>
        <v>-0.10805216858193623</v>
      </c>
      <c r="AI102" s="14">
        <f>'2020 MRI - Alphabetical'!AH102-'2017 MRI'!AH102</f>
        <v>9.8306562102215445E-2</v>
      </c>
      <c r="AJ102" s="10">
        <f>'2020 MRI - Alphabetical'!AI102-'2017 MRI'!AI102</f>
        <v>-51</v>
      </c>
      <c r="AK102" s="33">
        <f>'2020 MRI - Alphabetical'!AJ102-'2017 MRI'!AJ102</f>
        <v>-1.1368561254903486E-2</v>
      </c>
      <c r="AL102" s="13">
        <f>'2020 MRI - Alphabetical'!AK102-'2017 MRI'!AK102</f>
        <v>-3511.6213882403681</v>
      </c>
      <c r="AM102" s="38"/>
    </row>
    <row r="103" spans="1:39" x14ac:dyDescent="0.25">
      <c r="A103" t="s">
        <v>704</v>
      </c>
      <c r="B103" s="5" t="s">
        <v>535</v>
      </c>
      <c r="C103" s="6" t="s">
        <v>49</v>
      </c>
      <c r="D103" s="7" t="s">
        <v>39</v>
      </c>
      <c r="E103" s="8">
        <f>VLOOKUP(A103,'2017 MRI'!$A$7:$F$571,6,FALSE)</f>
        <v>12.576155095087334</v>
      </c>
      <c r="F103" s="36">
        <f>'2020 MRI - Alphabetical'!E103-'2017 MRI'!E103</f>
        <v>0.85823075646734104</v>
      </c>
      <c r="G103" s="8">
        <f>'2020 MRI - Alphabetical'!F103-'2017 MRI'!F103</f>
        <v>-3.6867465849779286</v>
      </c>
      <c r="H103" s="9">
        <f>'2020 MRI - Alphabetical'!G103-'2017 MRI'!G103</f>
        <v>35</v>
      </c>
      <c r="I103" s="10">
        <f>'2020 MRI - Alphabetical'!H103-'2017 MRI'!H103</f>
        <v>-4</v>
      </c>
      <c r="J103" s="33">
        <f>'2020 MRI - Alphabetical'!I103-'2017 MRI'!I103</f>
        <v>6.4277568256048578E-2</v>
      </c>
      <c r="K103" s="11">
        <f>'2020 MRI - Alphabetical'!J103-'2017 MRI'!J103</f>
        <v>-3.9147395698055032E-2</v>
      </c>
      <c r="L103" s="10">
        <f>'2020 MRI - Alphabetical'!K103-'2017 MRI'!K103</f>
        <v>120</v>
      </c>
      <c r="M103" s="33">
        <f>'2020 MRI - Alphabetical'!L103-'2017 MRI'!L103</f>
        <v>0.41888514650407904</v>
      </c>
      <c r="N103" s="11">
        <f>'2020 MRI - Alphabetical'!M103-'2017 MRI'!M103</f>
        <v>-1.9782298013173868E-2</v>
      </c>
      <c r="O103" s="10">
        <f>'2020 MRI - Alphabetical'!N103-'2017 MRI'!N103</f>
        <v>80</v>
      </c>
      <c r="P103" s="33">
        <f>'2020 MRI - Alphabetical'!O103-'2017 MRI'!O103</f>
        <v>0.18039479685371185</v>
      </c>
      <c r="Q103" s="11">
        <f>'2020 MRI - Alphabetical'!P103-'2017 MRI'!P103</f>
        <v>-1.3603541185527326E-2</v>
      </c>
      <c r="R103" s="10">
        <f>'2020 MRI - Alphabetical'!Q103-'2017 MRI'!Q103</f>
        <v>35</v>
      </c>
      <c r="S103" s="33">
        <f>'2020 MRI - Alphabetical'!R103-'2017 MRI'!R103</f>
        <v>-0.11340780956007562</v>
      </c>
      <c r="T103" s="12">
        <f>'2020 MRI - Alphabetical'!S103-'2017 MRI'!S103</f>
        <v>-0.51207707980761352</v>
      </c>
      <c r="U103" s="10">
        <f>'2020 MRI - Alphabetical'!T103-'2017 MRI'!T103</f>
        <v>-4</v>
      </c>
      <c r="V103" s="33">
        <f>'2020 MRI - Alphabetical'!U103-'2017 MRI'!U103</f>
        <v>-4.6742812649754661E-2</v>
      </c>
      <c r="W103" s="11">
        <f>'2020 MRI - Alphabetical'!V103-'2017 MRI'!V103</f>
        <v>4.281713805656678E-3</v>
      </c>
      <c r="X103" s="10">
        <f>'2020 MRI - Alphabetical'!W103-'2017 MRI'!W103</f>
        <v>28</v>
      </c>
      <c r="Y103" s="33">
        <f>'2020 MRI - Alphabetical'!X103-'2017 MRI'!X103</f>
        <v>0.49400144756094977</v>
      </c>
      <c r="Z103" s="13">
        <f>'2020 MRI - Alphabetical'!Y103-'2017 MRI'!Y103</f>
        <v>39444</v>
      </c>
      <c r="AA103" s="10">
        <f>'2020 MRI - Alphabetical'!Z103-'2017 MRI'!Z103</f>
        <v>16</v>
      </c>
      <c r="AB103" s="33">
        <f>'2020 MRI - Alphabetical'!AA103-'2017 MRI'!AA103</f>
        <v>-1.9069241509631851E-2</v>
      </c>
      <c r="AC103" s="11">
        <f>'2020 MRI - Alphabetical'!AB103-'2017 MRI'!AB103</f>
        <v>-1.4999999999999999E-2</v>
      </c>
      <c r="AD103" s="10">
        <f>'2020 MRI - Alphabetical'!AC103-'2017 MRI'!AC103</f>
        <v>69</v>
      </c>
      <c r="AE103" s="33">
        <f>'2020 MRI - Alphabetical'!AD103-'2017 MRI'!AD103</f>
        <v>0.21614612945282663</v>
      </c>
      <c r="AF103" s="11">
        <f>'2020 MRI - Alphabetical'!AE103-'2017 MRI'!AE103</f>
        <v>2.0315225707727591E-2</v>
      </c>
      <c r="AG103" s="10">
        <f>'2020 MRI - Alphabetical'!AF103-'2017 MRI'!AF103</f>
        <v>12</v>
      </c>
      <c r="AH103" s="33">
        <f>'2020 MRI - Alphabetical'!AG103-'2017 MRI'!AG103</f>
        <v>6.346549282958025E-2</v>
      </c>
      <c r="AI103" s="14">
        <f>'2020 MRI - Alphabetical'!AH103-'2017 MRI'!AH103</f>
        <v>-8.3424353627303605E-2</v>
      </c>
      <c r="AJ103" s="10">
        <f>'2020 MRI - Alphabetical'!AI103-'2017 MRI'!AI103</f>
        <v>3</v>
      </c>
      <c r="AK103" s="33">
        <f>'2020 MRI - Alphabetical'!AJ103-'2017 MRI'!AJ103</f>
        <v>4.1004777687553229E-2</v>
      </c>
      <c r="AL103" s="13">
        <f>'2020 MRI - Alphabetical'!AK103-'2017 MRI'!AK103</f>
        <v>72720.24973358697</v>
      </c>
      <c r="AM103" s="38"/>
    </row>
    <row r="104" spans="1:39" x14ac:dyDescent="0.25">
      <c r="A104" t="s">
        <v>705</v>
      </c>
      <c r="B104" s="5" t="s">
        <v>529</v>
      </c>
      <c r="C104" s="6" t="s">
        <v>61</v>
      </c>
      <c r="D104" s="7" t="s">
        <v>39</v>
      </c>
      <c r="E104" s="8">
        <f>VLOOKUP(A104,'2017 MRI'!$A$7:$F$571,6,FALSE)</f>
        <v>13.06519687012754</v>
      </c>
      <c r="F104" s="36">
        <f>'2020 MRI - Alphabetical'!E104-'2017 MRI'!E104</f>
        <v>-0.76170198861531535</v>
      </c>
      <c r="G104" s="8">
        <f>'2020 MRI - Alphabetical'!F104-'2017 MRI'!F104</f>
        <v>1.4214084561593516</v>
      </c>
      <c r="H104" s="9">
        <f>'2020 MRI - Alphabetical'!G104-'2017 MRI'!G104</f>
        <v>-24</v>
      </c>
      <c r="I104" s="10">
        <f>'2020 MRI - Alphabetical'!H104-'2017 MRI'!H104</f>
        <v>29</v>
      </c>
      <c r="J104" s="33">
        <f>'2020 MRI - Alphabetical'!I104-'2017 MRI'!I104</f>
        <v>0.43297011733679303</v>
      </c>
      <c r="K104" s="11">
        <f>'2020 MRI - Alphabetical'!J104-'2017 MRI'!J104</f>
        <v>-7.2129541196099822E-3</v>
      </c>
      <c r="L104" s="10">
        <f>'2020 MRI - Alphabetical'!K104-'2017 MRI'!K104</f>
        <v>20</v>
      </c>
      <c r="M104" s="33">
        <f>'2020 MRI - Alphabetical'!L104-'2017 MRI'!L104</f>
        <v>9.5303516971317892E-2</v>
      </c>
      <c r="N104" s="11">
        <f>'2020 MRI - Alphabetical'!M104-'2017 MRI'!M104</f>
        <v>-1.5347592519385223E-3</v>
      </c>
      <c r="O104" s="10">
        <f>'2020 MRI - Alphabetical'!N104-'2017 MRI'!N104</f>
        <v>-76</v>
      </c>
      <c r="P104" s="33">
        <f>'2020 MRI - Alphabetical'!O104-'2017 MRI'!O104</f>
        <v>-0.14977224895208374</v>
      </c>
      <c r="Q104" s="11">
        <f>'2020 MRI - Alphabetical'!P104-'2017 MRI'!P104</f>
        <v>7.8005396896784346E-3</v>
      </c>
      <c r="R104" s="10">
        <f>'2020 MRI - Alphabetical'!Q104-'2017 MRI'!Q104</f>
        <v>-81</v>
      </c>
      <c r="S104" s="33">
        <f>'2020 MRI - Alphabetical'!R104-'2017 MRI'!R104</f>
        <v>-0.27771776568743972</v>
      </c>
      <c r="T104" s="12">
        <f>'2020 MRI - Alphabetical'!S104-'2017 MRI'!S104</f>
        <v>4.2339396507797417E-2</v>
      </c>
      <c r="U104" s="10">
        <f>'2020 MRI - Alphabetical'!T104-'2017 MRI'!T104</f>
        <v>-35</v>
      </c>
      <c r="V104" s="33">
        <f>'2020 MRI - Alphabetical'!U104-'2017 MRI'!U104</f>
        <v>-8.8839031113715716E-2</v>
      </c>
      <c r="W104" s="11">
        <f>'2020 MRI - Alphabetical'!V104-'2017 MRI'!V104</f>
        <v>5.8484618945419328E-3</v>
      </c>
      <c r="X104" s="10">
        <f>'2020 MRI - Alphabetical'!W104-'2017 MRI'!W104</f>
        <v>-10</v>
      </c>
      <c r="Y104" s="33">
        <f>'2020 MRI - Alphabetical'!X104-'2017 MRI'!X104</f>
        <v>-0.11477972847365669</v>
      </c>
      <c r="Z104" s="13">
        <f>'2020 MRI - Alphabetical'!Y104-'2017 MRI'!Y104</f>
        <v>14580</v>
      </c>
      <c r="AA104" s="10">
        <f>'2020 MRI - Alphabetical'!Z104-'2017 MRI'!Z104</f>
        <v>5</v>
      </c>
      <c r="AB104" s="33">
        <f>'2020 MRI - Alphabetical'!AA104-'2017 MRI'!AA104</f>
        <v>-4.1964570526955902E-2</v>
      </c>
      <c r="AC104" s="11">
        <f>'2020 MRI - Alphabetical'!AB104-'2017 MRI'!AB104</f>
        <v>-1.3999999999999999E-2</v>
      </c>
      <c r="AD104" s="10">
        <f>'2020 MRI - Alphabetical'!AC104-'2017 MRI'!AC104</f>
        <v>-75</v>
      </c>
      <c r="AE104" s="33">
        <f>'2020 MRI - Alphabetical'!AD104-'2017 MRI'!AD104</f>
        <v>-0.26858504921388915</v>
      </c>
      <c r="AF104" s="11">
        <f>'2020 MRI - Alphabetical'!AE104-'2017 MRI'!AE104</f>
        <v>-8.6898897490029769E-3</v>
      </c>
      <c r="AG104" s="10">
        <f>'2020 MRI - Alphabetical'!AF104-'2017 MRI'!AF104</f>
        <v>57</v>
      </c>
      <c r="AH104" s="33">
        <f>'2020 MRI - Alphabetical'!AG104-'2017 MRI'!AG104</f>
        <v>0.1812942648242323</v>
      </c>
      <c r="AI104" s="14">
        <f>'2020 MRI - Alphabetical'!AH104-'2017 MRI'!AH104</f>
        <v>-0.18113552617752937</v>
      </c>
      <c r="AJ104" s="10">
        <f>'2020 MRI - Alphabetical'!AI104-'2017 MRI'!AI104</f>
        <v>8</v>
      </c>
      <c r="AK104" s="33">
        <f>'2020 MRI - Alphabetical'!AJ104-'2017 MRI'!AJ104</f>
        <v>1.0257722277361395E-2</v>
      </c>
      <c r="AL104" s="13">
        <f>'2020 MRI - Alphabetical'!AK104-'2017 MRI'!AK104</f>
        <v>21534.748959863384</v>
      </c>
      <c r="AM104" s="38"/>
    </row>
    <row r="105" spans="1:39" x14ac:dyDescent="0.25">
      <c r="A105" t="s">
        <v>706</v>
      </c>
      <c r="B105" s="5" t="s">
        <v>504</v>
      </c>
      <c r="C105" s="6" t="s">
        <v>93</v>
      </c>
      <c r="D105" s="7" t="s">
        <v>34</v>
      </c>
      <c r="E105" s="8">
        <f>VLOOKUP(A105,'2017 MRI'!$A$7:$F$571,6,FALSE)</f>
        <v>14.777288362428445</v>
      </c>
      <c r="F105" s="36">
        <f>'2020 MRI - Alphabetical'!E105-'2017 MRI'!E105</f>
        <v>0.36834074735917799</v>
      </c>
      <c r="G105" s="8">
        <f>'2020 MRI - Alphabetical'!F105-'2017 MRI'!F105</f>
        <v>-1.8946121890101679</v>
      </c>
      <c r="H105" s="9">
        <f>'2020 MRI - Alphabetical'!G105-'2017 MRI'!G105</f>
        <v>30</v>
      </c>
      <c r="I105" s="10">
        <f>'2020 MRI - Alphabetical'!H105-'2017 MRI'!H105</f>
        <v>-64</v>
      </c>
      <c r="J105" s="33">
        <f>'2020 MRI - Alphabetical'!I105-'2017 MRI'!I105</f>
        <v>-0.35304962764895453</v>
      </c>
      <c r="K105" s="11">
        <f>'2020 MRI - Alphabetical'!J105-'2017 MRI'!J105</f>
        <v>-5.7696761387819429E-2</v>
      </c>
      <c r="L105" s="10">
        <f>'2020 MRI - Alphabetical'!K105-'2017 MRI'!K105</f>
        <v>-115</v>
      </c>
      <c r="M105" s="33">
        <f>'2020 MRI - Alphabetical'!L105-'2017 MRI'!L105</f>
        <v>-0.27277531473566585</v>
      </c>
      <c r="N105" s="11">
        <f>'2020 MRI - Alphabetical'!M105-'2017 MRI'!M105</f>
        <v>1.7556754012747609E-2</v>
      </c>
      <c r="O105" s="10">
        <f>'2020 MRI - Alphabetical'!N105-'2017 MRI'!N105</f>
        <v>-24</v>
      </c>
      <c r="P105" s="33">
        <f>'2020 MRI - Alphabetical'!O105-'2017 MRI'!O105</f>
        <v>-5.6902781079551823E-2</v>
      </c>
      <c r="Q105" s="11">
        <f>'2020 MRI - Alphabetical'!P105-'2017 MRI'!P105</f>
        <v>1.869132290184922E-3</v>
      </c>
      <c r="R105" s="10">
        <f>'2020 MRI - Alphabetical'!Q105-'2017 MRI'!Q105</f>
        <v>-44</v>
      </c>
      <c r="S105" s="33">
        <f>'2020 MRI - Alphabetical'!R105-'2017 MRI'!R105</f>
        <v>-0.27985758730862836</v>
      </c>
      <c r="T105" s="12">
        <f>'2020 MRI - Alphabetical'!S105-'2017 MRI'!S105</f>
        <v>0</v>
      </c>
      <c r="U105" s="10">
        <f>'2020 MRI - Alphabetical'!T105-'2017 MRI'!T105</f>
        <v>19</v>
      </c>
      <c r="V105" s="33">
        <f>'2020 MRI - Alphabetical'!U105-'2017 MRI'!U105</f>
        <v>5.4393533957237672E-2</v>
      </c>
      <c r="W105" s="11">
        <f>'2020 MRI - Alphabetical'!V105-'2017 MRI'!V105</f>
        <v>-3.7101634024800101E-3</v>
      </c>
      <c r="X105" s="10">
        <f>'2020 MRI - Alphabetical'!W105-'2017 MRI'!W105</f>
        <v>60</v>
      </c>
      <c r="Y105" s="33">
        <f>'2020 MRI - Alphabetical'!X105-'2017 MRI'!X105</f>
        <v>0.64740816842402438</v>
      </c>
      <c r="Z105" s="13">
        <f>'2020 MRI - Alphabetical'!Y105-'2017 MRI'!Y105</f>
        <v>41286</v>
      </c>
      <c r="AA105" s="10">
        <f>'2020 MRI - Alphabetical'!Z105-'2017 MRI'!Z105</f>
        <v>-30</v>
      </c>
      <c r="AB105" s="33">
        <f>'2020 MRI - Alphabetical'!AA105-'2017 MRI'!AA105</f>
        <v>-0.16324929411534883</v>
      </c>
      <c r="AC105" s="11">
        <f>'2020 MRI - Alphabetical'!AB105-'2017 MRI'!AB105</f>
        <v>-1.2000000000000004E-2</v>
      </c>
      <c r="AD105" s="10">
        <f>'2020 MRI - Alphabetical'!AC105-'2017 MRI'!AC105</f>
        <v>112</v>
      </c>
      <c r="AE105" s="33">
        <f>'2020 MRI - Alphabetical'!AD105-'2017 MRI'!AD105</f>
        <v>0.31693837946953735</v>
      </c>
      <c r="AF105" s="11">
        <f>'2020 MRI - Alphabetical'!AE105-'2017 MRI'!AE105</f>
        <v>2.8353951890034312E-2</v>
      </c>
      <c r="AG105" s="10">
        <f>'2020 MRI - Alphabetical'!AF105-'2017 MRI'!AF105</f>
        <v>3</v>
      </c>
      <c r="AH105" s="33">
        <f>'2020 MRI - Alphabetical'!AG105-'2017 MRI'!AG105</f>
        <v>3.4037898956698454E-2</v>
      </c>
      <c r="AI105" s="14">
        <f>'2020 MRI - Alphabetical'!AH105-'2017 MRI'!AH105</f>
        <v>-3.2107473738486547E-2</v>
      </c>
      <c r="AJ105" s="10">
        <f>'2020 MRI - Alphabetical'!AI105-'2017 MRI'!AI105</f>
        <v>5</v>
      </c>
      <c r="AK105" s="33">
        <f>'2020 MRI - Alphabetical'!AJ105-'2017 MRI'!AJ105</f>
        <v>-9.7716445244475682E-3</v>
      </c>
      <c r="AL105" s="13">
        <f>'2020 MRI - Alphabetical'!AK105-'2017 MRI'!AK105</f>
        <v>19044.837862421118</v>
      </c>
      <c r="AM105" s="38"/>
    </row>
    <row r="106" spans="1:39" x14ac:dyDescent="0.25">
      <c r="A106" t="s">
        <v>707</v>
      </c>
      <c r="B106" s="5" t="s">
        <v>357</v>
      </c>
      <c r="C106" s="6" t="s">
        <v>54</v>
      </c>
      <c r="D106" s="7" t="s">
        <v>39</v>
      </c>
      <c r="E106" s="8">
        <f>VLOOKUP(A106,'2017 MRI'!$A$7:$F$571,6,FALSE)</f>
        <v>22.746979860131134</v>
      </c>
      <c r="F106" s="36">
        <f>'2020 MRI - Alphabetical'!E106-'2017 MRI'!E106</f>
        <v>-4.3168226760812702</v>
      </c>
      <c r="G106" s="8">
        <f>'2020 MRI - Alphabetical'!F106-'2017 MRI'!F106</f>
        <v>13.668902824305349</v>
      </c>
      <c r="H106" s="9">
        <f>'2020 MRI - Alphabetical'!G106-'2017 MRI'!G106</f>
        <v>-184</v>
      </c>
      <c r="I106" s="10">
        <f>'2020 MRI - Alphabetical'!H106-'2017 MRI'!H106</f>
        <v>32</v>
      </c>
      <c r="J106" s="33">
        <f>'2020 MRI - Alphabetical'!I106-'2017 MRI'!I106</f>
        <v>1.1780478108192678</v>
      </c>
      <c r="K106" s="11">
        <f>'2020 MRI - Alphabetical'!J106-'2017 MRI'!J106</f>
        <v>0.11225725014807952</v>
      </c>
      <c r="L106" s="10">
        <f>'2020 MRI - Alphabetical'!K106-'2017 MRI'!K106</f>
        <v>29</v>
      </c>
      <c r="M106" s="33">
        <f>'2020 MRI - Alphabetical'!L106-'2017 MRI'!L106</f>
        <v>0.34389542383452587</v>
      </c>
      <c r="N106" s="11">
        <f>'2020 MRI - Alphabetical'!M106-'2017 MRI'!M106</f>
        <v>-1.4211529854635301E-2</v>
      </c>
      <c r="O106" s="10">
        <f>'2020 MRI - Alphabetical'!N106-'2017 MRI'!N106</f>
        <v>-283</v>
      </c>
      <c r="P106" s="33">
        <f>'2020 MRI - Alphabetical'!O106-'2017 MRI'!O106</f>
        <v>-1.7615188153918793</v>
      </c>
      <c r="Q106" s="11">
        <f>'2020 MRI - Alphabetical'!P106-'2017 MRI'!P106</f>
        <v>0.11068085106382977</v>
      </c>
      <c r="R106" s="10">
        <f>'2020 MRI - Alphabetical'!Q106-'2017 MRI'!Q106</f>
        <v>-44</v>
      </c>
      <c r="S106" s="33">
        <f>'2020 MRI - Alphabetical'!R106-'2017 MRI'!R106</f>
        <v>-0.27985758730862836</v>
      </c>
      <c r="T106" s="12">
        <f>'2020 MRI - Alphabetical'!S106-'2017 MRI'!S106</f>
        <v>0</v>
      </c>
      <c r="U106" s="10">
        <f>'2020 MRI - Alphabetical'!T106-'2017 MRI'!T106</f>
        <v>-164</v>
      </c>
      <c r="V106" s="33">
        <f>'2020 MRI - Alphabetical'!U106-'2017 MRI'!U106</f>
        <v>-2.258659863339477</v>
      </c>
      <c r="W106" s="11">
        <f>'2020 MRI - Alphabetical'!V106-'2017 MRI'!V106</f>
        <v>0.12787283236994221</v>
      </c>
      <c r="X106" s="10">
        <f>'2020 MRI - Alphabetical'!W106-'2017 MRI'!W106</f>
        <v>-209</v>
      </c>
      <c r="Y106" s="33">
        <f>'2020 MRI - Alphabetical'!X106-'2017 MRI'!X106</f>
        <v>-0.80680837790429893</v>
      </c>
      <c r="Z106" s="13">
        <f>'2020 MRI - Alphabetical'!Y106-'2017 MRI'!Y106</f>
        <v>-17520</v>
      </c>
      <c r="AA106" s="10">
        <f>'2020 MRI - Alphabetical'!Z106-'2017 MRI'!Z106</f>
        <v>138</v>
      </c>
      <c r="AB106" s="33">
        <f>'2020 MRI - Alphabetical'!AA106-'2017 MRI'!AA106</f>
        <v>0.36768025827287154</v>
      </c>
      <c r="AC106" s="11">
        <f>'2020 MRI - Alphabetical'!AB106-'2017 MRI'!AB106</f>
        <v>-2.1999999999999999E-2</v>
      </c>
      <c r="AD106" s="10">
        <f>'2020 MRI - Alphabetical'!AC106-'2017 MRI'!AC106</f>
        <v>-10</v>
      </c>
      <c r="AE106" s="33">
        <f>'2020 MRI - Alphabetical'!AD106-'2017 MRI'!AD106</f>
        <v>-0.14011370072528651</v>
      </c>
      <c r="AF106" s="11">
        <f>'2020 MRI - Alphabetical'!AE106-'2017 MRI'!AE106</f>
        <v>7.7214854111405939E-3</v>
      </c>
      <c r="AG106" s="10">
        <f>'2020 MRI - Alphabetical'!AF106-'2017 MRI'!AF106</f>
        <v>3</v>
      </c>
      <c r="AH106" s="33">
        <f>'2020 MRI - Alphabetical'!AG106-'2017 MRI'!AG106</f>
        <v>-1.3899840196454516E-2</v>
      </c>
      <c r="AI106" s="14">
        <f>'2020 MRI - Alphabetical'!AH106-'2017 MRI'!AH106</f>
        <v>-7.9301467723161156E-2</v>
      </c>
      <c r="AJ106" s="10">
        <f>'2020 MRI - Alphabetical'!AI106-'2017 MRI'!AI106</f>
        <v>2</v>
      </c>
      <c r="AK106" s="33">
        <f>'2020 MRI - Alphabetical'!AJ106-'2017 MRI'!AJ106</f>
        <v>0.74177824680437343</v>
      </c>
      <c r="AL106" s="13">
        <f>'2020 MRI - Alphabetical'!AK106-'2017 MRI'!AK106</f>
        <v>947584.0676112189</v>
      </c>
      <c r="AM106" s="38"/>
    </row>
    <row r="107" spans="1:39" x14ac:dyDescent="0.25">
      <c r="A107" t="s">
        <v>708</v>
      </c>
      <c r="B107" s="5" t="s">
        <v>165</v>
      </c>
      <c r="C107" s="6" t="s">
        <v>26</v>
      </c>
      <c r="D107" s="7" t="s">
        <v>20</v>
      </c>
      <c r="E107" s="8">
        <f>VLOOKUP(A107,'2017 MRI'!$A$7:$F$571,6,FALSE)</f>
        <v>35.492710776252878</v>
      </c>
      <c r="F107" s="36">
        <f>'2020 MRI - Alphabetical'!E107-'2017 MRI'!E107</f>
        <v>-1.3518834535218027</v>
      </c>
      <c r="G107" s="8">
        <f>'2020 MRI - Alphabetical'!F107-'2017 MRI'!F107</f>
        <v>5.9628570281087505</v>
      </c>
      <c r="H107" s="9">
        <f>'2020 MRI - Alphabetical'!G107-'2017 MRI'!G107</f>
        <v>-37</v>
      </c>
      <c r="I107" s="10">
        <f>'2020 MRI - Alphabetical'!H107-'2017 MRI'!H107</f>
        <v>-190</v>
      </c>
      <c r="J107" s="33">
        <f>'2020 MRI - Alphabetical'!I107-'2017 MRI'!I107</f>
        <v>-0.65727355179076818</v>
      </c>
      <c r="K107" s="11">
        <f>'2020 MRI - Alphabetical'!J107-'2017 MRI'!J107</f>
        <v>-6.4363716159234419E-2</v>
      </c>
      <c r="L107" s="10">
        <f>'2020 MRI - Alphabetical'!K107-'2017 MRI'!K107</f>
        <v>108</v>
      </c>
      <c r="M107" s="33">
        <f>'2020 MRI - Alphabetical'!L107-'2017 MRI'!L107</f>
        <v>0.35007848577326822</v>
      </c>
      <c r="N107" s="11">
        <f>'2020 MRI - Alphabetical'!M107-'2017 MRI'!M107</f>
        <v>-1.5922613377172684E-2</v>
      </c>
      <c r="O107" s="10">
        <f>'2020 MRI - Alphabetical'!N107-'2017 MRI'!N107</f>
        <v>-83</v>
      </c>
      <c r="P107" s="33">
        <f>'2020 MRI - Alphabetical'!O107-'2017 MRI'!O107</f>
        <v>-0.47231582901976943</v>
      </c>
      <c r="Q107" s="11">
        <f>'2020 MRI - Alphabetical'!P107-'2017 MRI'!P107</f>
        <v>2.7679245283018863E-2</v>
      </c>
      <c r="R107" s="10">
        <f>'2020 MRI - Alphabetical'!Q107-'2017 MRI'!Q107</f>
        <v>146</v>
      </c>
      <c r="S107" s="33">
        <f>'2020 MRI - Alphabetical'!R107-'2017 MRI'!R107</f>
        <v>7.4064918554165304E-3</v>
      </c>
      <c r="T107" s="12">
        <f>'2020 MRI - Alphabetical'!S107-'2017 MRI'!S107</f>
        <v>-0.9680542110358179</v>
      </c>
      <c r="U107" s="10">
        <f>'2020 MRI - Alphabetical'!T107-'2017 MRI'!T107</f>
        <v>-76</v>
      </c>
      <c r="V107" s="33">
        <f>'2020 MRI - Alphabetical'!U107-'2017 MRI'!U107</f>
        <v>-0.49779098485548268</v>
      </c>
      <c r="W107" s="11">
        <f>'2020 MRI - Alphabetical'!V107-'2017 MRI'!V107</f>
        <v>2.4510307536329851E-2</v>
      </c>
      <c r="X107" s="10">
        <f>'2020 MRI - Alphabetical'!W107-'2017 MRI'!W107</f>
        <v>-90</v>
      </c>
      <c r="Y107" s="33">
        <f>'2020 MRI - Alphabetical'!X107-'2017 MRI'!X107</f>
        <v>-0.32326474915151771</v>
      </c>
      <c r="Z107" s="13">
        <f>'2020 MRI - Alphabetical'!Y107-'2017 MRI'!Y107</f>
        <v>-2688</v>
      </c>
      <c r="AA107" s="10">
        <f>'2020 MRI - Alphabetical'!Z107-'2017 MRI'!Z107</f>
        <v>51</v>
      </c>
      <c r="AB107" s="33">
        <f>'2020 MRI - Alphabetical'!AA107-'2017 MRI'!AA107</f>
        <v>0.587556110443749</v>
      </c>
      <c r="AC107" s="11">
        <f>'2020 MRI - Alphabetical'!AB107-'2017 MRI'!AB107</f>
        <v>-3.6000000000000004E-2</v>
      </c>
      <c r="AD107" s="10">
        <f>'2020 MRI - Alphabetical'!AC107-'2017 MRI'!AC107</f>
        <v>-24</v>
      </c>
      <c r="AE107" s="33">
        <f>'2020 MRI - Alphabetical'!AD107-'2017 MRI'!AD107</f>
        <v>-0.53206149472759789</v>
      </c>
      <c r="AF107" s="11">
        <f>'2020 MRI - Alphabetical'!AE107-'2017 MRI'!AE107</f>
        <v>-1.315596330275226E-2</v>
      </c>
      <c r="AG107" s="10">
        <f>'2020 MRI - Alphabetical'!AF107-'2017 MRI'!AF107</f>
        <v>-42</v>
      </c>
      <c r="AH107" s="33">
        <f>'2020 MRI - Alphabetical'!AG107-'2017 MRI'!AG107</f>
        <v>-0.1891823172982568</v>
      </c>
      <c r="AI107" s="14">
        <f>'2020 MRI - Alphabetical'!AH107-'2017 MRI'!AH107</f>
        <v>0.27512709038146888</v>
      </c>
      <c r="AJ107" s="10">
        <f>'2020 MRI - Alphabetical'!AI107-'2017 MRI'!AI107</f>
        <v>-1</v>
      </c>
      <c r="AK107" s="33">
        <f>'2020 MRI - Alphabetical'!AJ107-'2017 MRI'!AJ107</f>
        <v>1.0725391049355548E-2</v>
      </c>
      <c r="AL107" s="13">
        <f>'2020 MRI - Alphabetical'!AK107-'2017 MRI'!AK107</f>
        <v>4820.4735009622673</v>
      </c>
      <c r="AM107" s="38"/>
    </row>
    <row r="108" spans="1:39" x14ac:dyDescent="0.25">
      <c r="A108" t="s">
        <v>709</v>
      </c>
      <c r="B108" s="5" t="s">
        <v>309</v>
      </c>
      <c r="C108" s="6" t="s">
        <v>44</v>
      </c>
      <c r="D108" s="7" t="s">
        <v>20</v>
      </c>
      <c r="E108" s="8">
        <f>VLOOKUP(A108,'2017 MRI'!$A$7:$F$571,6,FALSE)</f>
        <v>24.932458895799428</v>
      </c>
      <c r="F108" s="36">
        <f>'2020 MRI - Alphabetical'!E108-'2017 MRI'!E108</f>
        <v>-0.31163503298875517</v>
      </c>
      <c r="G108" s="8">
        <f>'2020 MRI - Alphabetical'!F108-'2017 MRI'!F108</f>
        <v>1.4482471760730675</v>
      </c>
      <c r="H108" s="9">
        <f>'2020 MRI - Alphabetical'!G108-'2017 MRI'!G108</f>
        <v>-5</v>
      </c>
      <c r="I108" s="10">
        <f>'2020 MRI - Alphabetical'!H108-'2017 MRI'!H108</f>
        <v>-56</v>
      </c>
      <c r="J108" s="33">
        <f>'2020 MRI - Alphabetical'!I108-'2017 MRI'!I108</f>
        <v>-0.85521178339889592</v>
      </c>
      <c r="K108" s="11">
        <f>'2020 MRI - Alphabetical'!J108-'2017 MRI'!J108</f>
        <v>-0.11344914839443065</v>
      </c>
      <c r="L108" s="10">
        <f>'2020 MRI - Alphabetical'!K108-'2017 MRI'!K108</f>
        <v>250</v>
      </c>
      <c r="M108" s="33">
        <f>'2020 MRI - Alphabetical'!L108-'2017 MRI'!L108</f>
        <v>0.83520718574126196</v>
      </c>
      <c r="N108" s="11">
        <f>'2020 MRI - Alphabetical'!M108-'2017 MRI'!M108</f>
        <v>-4.1913909078055991E-2</v>
      </c>
      <c r="O108" s="10">
        <f>'2020 MRI - Alphabetical'!N108-'2017 MRI'!N108</f>
        <v>-92</v>
      </c>
      <c r="P108" s="33">
        <f>'2020 MRI - Alphabetical'!O108-'2017 MRI'!O108</f>
        <v>-0.23894365544523866</v>
      </c>
      <c r="Q108" s="11">
        <f>'2020 MRI - Alphabetical'!P108-'2017 MRI'!P108</f>
        <v>1.3203415369161225E-2</v>
      </c>
      <c r="R108" s="10">
        <f>'2020 MRI - Alphabetical'!Q108-'2017 MRI'!Q108</f>
        <v>-119</v>
      </c>
      <c r="S108" s="33">
        <f>'2020 MRI - Alphabetical'!R108-'2017 MRI'!R108</f>
        <v>-0.35921022718777768</v>
      </c>
      <c r="T108" s="12">
        <f>'2020 MRI - Alphabetical'!S108-'2017 MRI'!S108</f>
        <v>0.71582566264826686</v>
      </c>
      <c r="U108" s="10">
        <f>'2020 MRI - Alphabetical'!T108-'2017 MRI'!T108</f>
        <v>-122</v>
      </c>
      <c r="V108" s="33">
        <f>'2020 MRI - Alphabetical'!U108-'2017 MRI'!U108</f>
        <v>-0.35516751394875656</v>
      </c>
      <c r="W108" s="11">
        <f>'2020 MRI - Alphabetical'!V108-'2017 MRI'!V108</f>
        <v>1.950887839964037E-2</v>
      </c>
      <c r="X108" s="10">
        <f>'2020 MRI - Alphabetical'!W108-'2017 MRI'!W108</f>
        <v>39</v>
      </c>
      <c r="Y108" s="33">
        <f>'2020 MRI - Alphabetical'!X108-'2017 MRI'!X108</f>
        <v>0.15927983820043207</v>
      </c>
      <c r="Z108" s="13">
        <f>'2020 MRI - Alphabetical'!Y108-'2017 MRI'!Y108</f>
        <v>14890</v>
      </c>
      <c r="AA108" s="10">
        <f>'2020 MRI - Alphabetical'!Z108-'2017 MRI'!Z108</f>
        <v>166</v>
      </c>
      <c r="AB108" s="33">
        <f>'2020 MRI - Alphabetical'!AA108-'2017 MRI'!AA108</f>
        <v>0.74308296055242051</v>
      </c>
      <c r="AC108" s="11">
        <f>'2020 MRI - Alphabetical'!AB108-'2017 MRI'!AB108</f>
        <v>-3.4000000000000002E-2</v>
      </c>
      <c r="AD108" s="10">
        <f>'2020 MRI - Alphabetical'!AC108-'2017 MRI'!AC108</f>
        <v>-73</v>
      </c>
      <c r="AE108" s="33">
        <f>'2020 MRI - Alphabetical'!AD108-'2017 MRI'!AD108</f>
        <v>-0.21601646310829598</v>
      </c>
      <c r="AF108" s="11">
        <f>'2020 MRI - Alphabetical'!AE108-'2017 MRI'!AE108</f>
        <v>-4.4194305840915549E-3</v>
      </c>
      <c r="AG108" s="10">
        <f>'2020 MRI - Alphabetical'!AF108-'2017 MRI'!AF108</f>
        <v>-54</v>
      </c>
      <c r="AH108" s="33">
        <f>'2020 MRI - Alphabetical'!AG108-'2017 MRI'!AG108</f>
        <v>-0.16272510650970001</v>
      </c>
      <c r="AI108" s="14">
        <f>'2020 MRI - Alphabetical'!AH108-'2017 MRI'!AH108</f>
        <v>0.22539920322906326</v>
      </c>
      <c r="AJ108" s="10">
        <f>'2020 MRI - Alphabetical'!AI108-'2017 MRI'!AI108</f>
        <v>-11</v>
      </c>
      <c r="AK108" s="33">
        <f>'2020 MRI - Alphabetical'!AJ108-'2017 MRI'!AJ108</f>
        <v>4.0898159611780227E-3</v>
      </c>
      <c r="AL108" s="13">
        <f>'2020 MRI - Alphabetical'!AK108-'2017 MRI'!AK108</f>
        <v>4612.283424758527</v>
      </c>
      <c r="AM108" s="38"/>
    </row>
    <row r="109" spans="1:39" x14ac:dyDescent="0.25">
      <c r="A109" t="s">
        <v>710</v>
      </c>
      <c r="B109" s="5" t="s">
        <v>490</v>
      </c>
      <c r="C109" s="6" t="s">
        <v>91</v>
      </c>
      <c r="D109" s="7" t="s">
        <v>39</v>
      </c>
      <c r="E109" s="8">
        <f>VLOOKUP(A109,'2017 MRI'!$A$7:$F$571,6,FALSE)</f>
        <v>15.300714947366618</v>
      </c>
      <c r="F109" s="36">
        <f>'2020 MRI - Alphabetical'!E109-'2017 MRI'!E109</f>
        <v>-1.4847548916845565</v>
      </c>
      <c r="G109" s="8">
        <f>'2020 MRI - Alphabetical'!F109-'2017 MRI'!F109</f>
        <v>3.9444408796584192</v>
      </c>
      <c r="H109" s="9">
        <f>'2020 MRI - Alphabetical'!G109-'2017 MRI'!G109</f>
        <v>-64</v>
      </c>
      <c r="I109" s="10">
        <f>'2020 MRI - Alphabetical'!H109-'2017 MRI'!H109</f>
        <v>35</v>
      </c>
      <c r="J109" s="33">
        <f>'2020 MRI - Alphabetical'!I109-'2017 MRI'!I109</f>
        <v>8.803006529910129E-2</v>
      </c>
      <c r="K109" s="11">
        <f>'2020 MRI - Alphabetical'!J109-'2017 MRI'!J109</f>
        <v>3.227393936619527E-3</v>
      </c>
      <c r="L109" s="10">
        <f>'2020 MRI - Alphabetical'!K109-'2017 MRI'!K109</f>
        <v>-29</v>
      </c>
      <c r="M109" s="33">
        <f>'2020 MRI - Alphabetical'!L109-'2017 MRI'!L109</f>
        <v>-7.0609597700107329E-2</v>
      </c>
      <c r="N109" s="11">
        <f>'2020 MRI - Alphabetical'!M109-'2017 MRI'!M109</f>
        <v>7.6777088376571573E-3</v>
      </c>
      <c r="O109" s="10">
        <f>'2020 MRI - Alphabetical'!N109-'2017 MRI'!N109</f>
        <v>-6</v>
      </c>
      <c r="P109" s="33">
        <f>'2020 MRI - Alphabetical'!O109-'2017 MRI'!O109</f>
        <v>-3.7211569697443048E-2</v>
      </c>
      <c r="Q109" s="11">
        <f>'2020 MRI - Alphabetical'!P109-'2017 MRI'!P109</f>
        <v>1.705069124423933E-4</v>
      </c>
      <c r="R109" s="10">
        <f>'2020 MRI - Alphabetical'!Q109-'2017 MRI'!Q109</f>
        <v>-44</v>
      </c>
      <c r="S109" s="33">
        <f>'2020 MRI - Alphabetical'!R109-'2017 MRI'!R109</f>
        <v>-0.27985758730862836</v>
      </c>
      <c r="T109" s="12">
        <f>'2020 MRI - Alphabetical'!S109-'2017 MRI'!S109</f>
        <v>0</v>
      </c>
      <c r="U109" s="10">
        <f>'2020 MRI - Alphabetical'!T109-'2017 MRI'!T109</f>
        <v>-185</v>
      </c>
      <c r="V109" s="33">
        <f>'2020 MRI - Alphabetical'!U109-'2017 MRI'!U109</f>
        <v>-0.50531988525345251</v>
      </c>
      <c r="W109" s="11">
        <f>'2020 MRI - Alphabetical'!V109-'2017 MRI'!V109</f>
        <v>3.0131358806240106E-2</v>
      </c>
      <c r="X109" s="10">
        <f>'2020 MRI - Alphabetical'!W109-'2017 MRI'!W109</f>
        <v>-12</v>
      </c>
      <c r="Y109" s="33">
        <f>'2020 MRI - Alphabetical'!X109-'2017 MRI'!X109</f>
        <v>-9.1681068762595852E-2</v>
      </c>
      <c r="Z109" s="13">
        <f>'2020 MRI - Alphabetical'!Y109-'2017 MRI'!Y109</f>
        <v>13298</v>
      </c>
      <c r="AA109" s="10">
        <f>'2020 MRI - Alphabetical'!Z109-'2017 MRI'!Z109</f>
        <v>-36</v>
      </c>
      <c r="AB109" s="33">
        <f>'2020 MRI - Alphabetical'!AA109-'2017 MRI'!AA109</f>
        <v>-0.20903995214999704</v>
      </c>
      <c r="AC109" s="11">
        <f>'2020 MRI - Alphabetical'!AB109-'2017 MRI'!AB109</f>
        <v>-1.0000000000000002E-2</v>
      </c>
      <c r="AD109" s="10">
        <f>'2020 MRI - Alphabetical'!AC109-'2017 MRI'!AC109</f>
        <v>-111</v>
      </c>
      <c r="AE109" s="33">
        <f>'2020 MRI - Alphabetical'!AD109-'2017 MRI'!AD109</f>
        <v>-0.33336875017656403</v>
      </c>
      <c r="AF109" s="11">
        <f>'2020 MRI - Alphabetical'!AE109-'2017 MRI'!AE109</f>
        <v>-1.1745801968731873E-2</v>
      </c>
      <c r="AG109" s="10">
        <f>'2020 MRI - Alphabetical'!AF109-'2017 MRI'!AF109</f>
        <v>-39</v>
      </c>
      <c r="AH109" s="33">
        <f>'2020 MRI - Alphabetical'!AG109-'2017 MRI'!AG109</f>
        <v>-0.10648136591585833</v>
      </c>
      <c r="AI109" s="14">
        <f>'2020 MRI - Alphabetical'!AH109-'2017 MRI'!AH109</f>
        <v>0.12649177721012395</v>
      </c>
      <c r="AJ109" s="10">
        <f>'2020 MRI - Alphabetical'!AI109-'2017 MRI'!AI109</f>
        <v>-20</v>
      </c>
      <c r="AK109" s="33">
        <f>'2020 MRI - Alphabetical'!AJ109-'2017 MRI'!AJ109</f>
        <v>-2.4043415026635734E-2</v>
      </c>
      <c r="AL109" s="13">
        <f>'2020 MRI - Alphabetical'!AK109-'2017 MRI'!AK109</f>
        <v>1135.5192547052575</v>
      </c>
      <c r="AM109" s="38"/>
    </row>
    <row r="110" spans="1:39" x14ac:dyDescent="0.25">
      <c r="A110" t="s">
        <v>711</v>
      </c>
      <c r="B110" s="5" t="s">
        <v>349</v>
      </c>
      <c r="C110" s="6" t="s">
        <v>44</v>
      </c>
      <c r="D110" s="7" t="s">
        <v>20</v>
      </c>
      <c r="E110" s="8">
        <f>VLOOKUP(A110,'2017 MRI'!$A$7:$F$571,6,FALSE)</f>
        <v>23.053771943579481</v>
      </c>
      <c r="F110" s="36">
        <f>'2020 MRI - Alphabetical'!E110-'2017 MRI'!E110</f>
        <v>-0.60673569660321003</v>
      </c>
      <c r="G110" s="8">
        <f>'2020 MRI - Alphabetical'!F110-'2017 MRI'!F110</f>
        <v>2.1417302770505735</v>
      </c>
      <c r="H110" s="9">
        <f>'2020 MRI - Alphabetical'!G110-'2017 MRI'!G110</f>
        <v>-24</v>
      </c>
      <c r="I110" s="10">
        <f>'2020 MRI - Alphabetical'!H110-'2017 MRI'!H110</f>
        <v>-28</v>
      </c>
      <c r="J110" s="33">
        <f>'2020 MRI - Alphabetical'!I110-'2017 MRI'!I110</f>
        <v>-0.19758315732295803</v>
      </c>
      <c r="K110" s="11">
        <f>'2020 MRI - Alphabetical'!J110-'2017 MRI'!J110</f>
        <v>-2.8126411882727242E-2</v>
      </c>
      <c r="L110" s="10">
        <f>'2020 MRI - Alphabetical'!K110-'2017 MRI'!K110</f>
        <v>-34</v>
      </c>
      <c r="M110" s="33">
        <f>'2020 MRI - Alphabetical'!L110-'2017 MRI'!L110</f>
        <v>-4.7414390283454393E-2</v>
      </c>
      <c r="N110" s="11">
        <f>'2020 MRI - Alphabetical'!M110-'2017 MRI'!M110</f>
        <v>5.3443588213318988E-3</v>
      </c>
      <c r="O110" s="10">
        <f>'2020 MRI - Alphabetical'!N110-'2017 MRI'!N110</f>
        <v>46</v>
      </c>
      <c r="P110" s="33">
        <f>'2020 MRI - Alphabetical'!O110-'2017 MRI'!O110</f>
        <v>0.11282083907284363</v>
      </c>
      <c r="Q110" s="11">
        <f>'2020 MRI - Alphabetical'!P110-'2017 MRI'!P110</f>
        <v>-9.4541812719078633E-3</v>
      </c>
      <c r="R110" s="10">
        <f>'2020 MRI - Alphabetical'!Q110-'2017 MRI'!Q110</f>
        <v>68</v>
      </c>
      <c r="S110" s="33">
        <f>'2020 MRI - Alphabetical'!R110-'2017 MRI'!R110</f>
        <v>0.13901302780882011</v>
      </c>
      <c r="T110" s="12">
        <f>'2020 MRI - Alphabetical'!S110-'2017 MRI'!S110</f>
        <v>-1.303150667230182</v>
      </c>
      <c r="U110" s="10">
        <f>'2020 MRI - Alphabetical'!T110-'2017 MRI'!T110</f>
        <v>-44</v>
      </c>
      <c r="V110" s="33">
        <f>'2020 MRI - Alphabetical'!U110-'2017 MRI'!U110</f>
        <v>-0.14876984621925787</v>
      </c>
      <c r="W110" s="11">
        <f>'2020 MRI - Alphabetical'!V110-'2017 MRI'!V110</f>
        <v>7.0645591893695736E-3</v>
      </c>
      <c r="X110" s="10">
        <f>'2020 MRI - Alphabetical'!W110-'2017 MRI'!W110</f>
        <v>-99</v>
      </c>
      <c r="Y110" s="33">
        <f>'2020 MRI - Alphabetical'!X110-'2017 MRI'!X110</f>
        <v>-0.41128795315060607</v>
      </c>
      <c r="Z110" s="13">
        <f>'2020 MRI - Alphabetical'!Y110-'2017 MRI'!Y110</f>
        <v>-1166</v>
      </c>
      <c r="AA110" s="10">
        <f>'2020 MRI - Alphabetical'!Z110-'2017 MRI'!Z110</f>
        <v>-120</v>
      </c>
      <c r="AB110" s="33">
        <f>'2020 MRI - Alphabetical'!AA110-'2017 MRI'!AA110</f>
        <v>-0.33713275424016304</v>
      </c>
      <c r="AC110" s="11">
        <f>'2020 MRI - Alphabetical'!AB110-'2017 MRI'!AB110</f>
        <v>-1.0999999999999996E-2</v>
      </c>
      <c r="AD110" s="10">
        <f>'2020 MRI - Alphabetical'!AC110-'2017 MRI'!AC110</f>
        <v>37</v>
      </c>
      <c r="AE110" s="33">
        <f>'2020 MRI - Alphabetical'!AD110-'2017 MRI'!AD110</f>
        <v>9.6292401770338487E-2</v>
      </c>
      <c r="AF110" s="11">
        <f>'2020 MRI - Alphabetical'!AE110-'2017 MRI'!AE110</f>
        <v>1.7212306616554485E-2</v>
      </c>
      <c r="AG110" s="10">
        <f>'2020 MRI - Alphabetical'!AF110-'2017 MRI'!AF110</f>
        <v>-6</v>
      </c>
      <c r="AH110" s="33">
        <f>'2020 MRI - Alphabetical'!AG110-'2017 MRI'!AG110</f>
        <v>-2.3786072387110835E-4</v>
      </c>
      <c r="AI110" s="14">
        <f>'2020 MRI - Alphabetical'!AH110-'2017 MRI'!AH110</f>
        <v>6.9619483734323584E-2</v>
      </c>
      <c r="AJ110" s="10">
        <f>'2020 MRI - Alphabetical'!AI110-'2017 MRI'!AI110</f>
        <v>9</v>
      </c>
      <c r="AK110" s="33">
        <f>'2020 MRI - Alphabetical'!AJ110-'2017 MRI'!AJ110</f>
        <v>1.4549761749542089E-2</v>
      </c>
      <c r="AL110" s="13">
        <f>'2020 MRI - Alphabetical'!AK110-'2017 MRI'!AK110</f>
        <v>11221.04904672032</v>
      </c>
      <c r="AM110" s="38"/>
    </row>
    <row r="111" spans="1:39" x14ac:dyDescent="0.25">
      <c r="A111" t="s">
        <v>712</v>
      </c>
      <c r="B111" s="5" t="s">
        <v>578</v>
      </c>
      <c r="C111" s="6" t="s">
        <v>93</v>
      </c>
      <c r="D111" s="7" t="s">
        <v>34</v>
      </c>
      <c r="E111" s="8">
        <f>VLOOKUP(A111,'2017 MRI'!$A$7:$F$571,6,FALSE)</f>
        <v>6.7977004706062125</v>
      </c>
      <c r="F111" s="36">
        <f>'2020 MRI - Alphabetical'!E111-'2017 MRI'!E111</f>
        <v>-2.0456675887920683</v>
      </c>
      <c r="G111" s="8">
        <f>'2020 MRI - Alphabetical'!F111-'2017 MRI'!F111</f>
        <v>4.6683995345851912</v>
      </c>
      <c r="H111" s="9">
        <f>'2020 MRI - Alphabetical'!G111-'2017 MRI'!G111</f>
        <v>-31</v>
      </c>
      <c r="I111" s="10">
        <f>'2020 MRI - Alphabetical'!H111-'2017 MRI'!H111</f>
        <v>-47</v>
      </c>
      <c r="J111" s="33">
        <f>'2020 MRI - Alphabetical'!I111-'2017 MRI'!I111</f>
        <v>-0.17001798490896519</v>
      </c>
      <c r="K111" s="11">
        <f>'2020 MRI - Alphabetical'!J111-'2017 MRI'!J111</f>
        <v>-3.5738110725060057E-2</v>
      </c>
      <c r="L111" s="10">
        <f>'2020 MRI - Alphabetical'!K111-'2017 MRI'!K111</f>
        <v>70</v>
      </c>
      <c r="M111" s="33">
        <f>'2020 MRI - Alphabetical'!L111-'2017 MRI'!L111</f>
        <v>0.23278499272477543</v>
      </c>
      <c r="N111" s="11">
        <f>'2020 MRI - Alphabetical'!M111-'2017 MRI'!M111</f>
        <v>-9.0286964307023515E-3</v>
      </c>
      <c r="O111" s="10">
        <f>'2020 MRI - Alphabetical'!N111-'2017 MRI'!N111</f>
        <v>-49</v>
      </c>
      <c r="P111" s="33">
        <f>'2020 MRI - Alphabetical'!O111-'2017 MRI'!O111</f>
        <v>-0.18268523967079198</v>
      </c>
      <c r="Q111" s="11">
        <f>'2020 MRI - Alphabetical'!P111-'2017 MRI'!P111</f>
        <v>1.011904761904762E-2</v>
      </c>
      <c r="R111" s="10">
        <f>'2020 MRI - Alphabetical'!Q111-'2017 MRI'!Q111</f>
        <v>-44</v>
      </c>
      <c r="S111" s="33">
        <f>'2020 MRI - Alphabetical'!R111-'2017 MRI'!R111</f>
        <v>-0.27985758730862836</v>
      </c>
      <c r="T111" s="12">
        <f>'2020 MRI - Alphabetical'!S111-'2017 MRI'!S111</f>
        <v>0</v>
      </c>
      <c r="U111" s="10">
        <f>'2020 MRI - Alphabetical'!T111-'2017 MRI'!T111</f>
        <v>-77</v>
      </c>
      <c r="V111" s="33">
        <f>'2020 MRI - Alphabetical'!U111-'2017 MRI'!U111</f>
        <v>-0.20897465007159299</v>
      </c>
      <c r="W111" s="11">
        <f>'2020 MRI - Alphabetical'!V111-'2017 MRI'!V111</f>
        <v>1.2982598138405504E-2</v>
      </c>
      <c r="X111" s="10">
        <f>'2020 MRI - Alphabetical'!W111-'2017 MRI'!W111</f>
        <v>-29</v>
      </c>
      <c r="Y111" s="33">
        <f>'2020 MRI - Alphabetical'!X111-'2017 MRI'!X111</f>
        <v>-1.0324018013185094</v>
      </c>
      <c r="Z111" s="13">
        <f>'2020 MRI - Alphabetical'!Y111-'2017 MRI'!Y111</f>
        <v>-9071</v>
      </c>
      <c r="AA111" s="10">
        <f>'2020 MRI - Alphabetical'!Z111-'2017 MRI'!Z111</f>
        <v>-7</v>
      </c>
      <c r="AB111" s="33">
        <f>'2020 MRI - Alphabetical'!AA111-'2017 MRI'!AA111</f>
        <v>-8.7755228561604004E-2</v>
      </c>
      <c r="AC111" s="11">
        <f>'2020 MRI - Alphabetical'!AB111-'2017 MRI'!AB111</f>
        <v>-1.2E-2</v>
      </c>
      <c r="AD111" s="10">
        <f>'2020 MRI - Alphabetical'!AC111-'2017 MRI'!AC111</f>
        <v>-66</v>
      </c>
      <c r="AE111" s="33">
        <f>'2020 MRI - Alphabetical'!AD111-'2017 MRI'!AD111</f>
        <v>-0.26148052650472031</v>
      </c>
      <c r="AF111" s="11">
        <f>'2020 MRI - Alphabetical'!AE111-'2017 MRI'!AE111</f>
        <v>-9.2376738305941508E-3</v>
      </c>
      <c r="AG111" s="10">
        <f>'2020 MRI - Alphabetical'!AF111-'2017 MRI'!AF111</f>
        <v>-11</v>
      </c>
      <c r="AH111" s="33">
        <f>'2020 MRI - Alphabetical'!AG111-'2017 MRI'!AG111</f>
        <v>-2.4023137586079879E-2</v>
      </c>
      <c r="AI111" s="14">
        <f>'2020 MRI - Alphabetical'!AH111-'2017 MRI'!AH111</f>
        <v>2.52002168187202E-2</v>
      </c>
      <c r="AJ111" s="10">
        <f>'2020 MRI - Alphabetical'!AI111-'2017 MRI'!AI111</f>
        <v>1</v>
      </c>
      <c r="AK111" s="33">
        <f>'2020 MRI - Alphabetical'!AJ111-'2017 MRI'!AJ111</f>
        <v>-8.7940916546195153E-3</v>
      </c>
      <c r="AL111" s="13">
        <f>'2020 MRI - Alphabetical'!AK111-'2017 MRI'!AK111</f>
        <v>28475.384887779364</v>
      </c>
      <c r="AM111" s="38"/>
    </row>
    <row r="112" spans="1:39" x14ac:dyDescent="0.25">
      <c r="A112" t="s">
        <v>713</v>
      </c>
      <c r="B112" s="5" t="s">
        <v>194</v>
      </c>
      <c r="C112" s="6" t="s">
        <v>28</v>
      </c>
      <c r="D112" s="7" t="s">
        <v>20</v>
      </c>
      <c r="E112" s="8">
        <f>VLOOKUP(A112,'2017 MRI'!$A$7:$F$571,6,FALSE)</f>
        <v>33.408278754984877</v>
      </c>
      <c r="F112" s="36">
        <f>'2020 MRI - Alphabetical'!E112-'2017 MRI'!E112</f>
        <v>-0.2441112762266715</v>
      </c>
      <c r="G112" s="8">
        <f>'2020 MRI - Alphabetical'!F112-'2017 MRI'!F112</f>
        <v>2.2588779017201475</v>
      </c>
      <c r="H112" s="9">
        <f>'2020 MRI - Alphabetical'!G112-'2017 MRI'!G112</f>
        <v>-10</v>
      </c>
      <c r="I112" s="10">
        <f>'2020 MRI - Alphabetical'!H112-'2017 MRI'!H112</f>
        <v>-56</v>
      </c>
      <c r="J112" s="33">
        <f>'2020 MRI - Alphabetical'!I112-'2017 MRI'!I112</f>
        <v>-0.25227308803757714</v>
      </c>
      <c r="K112" s="11">
        <f>'2020 MRI - Alphabetical'!J112-'2017 MRI'!J112</f>
        <v>-2.2145850936176381E-2</v>
      </c>
      <c r="L112" s="10">
        <f>'2020 MRI - Alphabetical'!K112-'2017 MRI'!K112</f>
        <v>-46</v>
      </c>
      <c r="M112" s="33">
        <f>'2020 MRI - Alphabetical'!L112-'2017 MRI'!L112</f>
        <v>-7.9145654152605771E-2</v>
      </c>
      <c r="N112" s="11">
        <f>'2020 MRI - Alphabetical'!M112-'2017 MRI'!M112</f>
        <v>7.131434547562987E-3</v>
      </c>
      <c r="O112" s="10">
        <f>'2020 MRI - Alphabetical'!N112-'2017 MRI'!N112</f>
        <v>-179</v>
      </c>
      <c r="P112" s="33">
        <f>'2020 MRI - Alphabetical'!O112-'2017 MRI'!O112</f>
        <v>-0.77861164289339491</v>
      </c>
      <c r="Q112" s="11">
        <f>'2020 MRI - Alphabetical'!P112-'2017 MRI'!P112</f>
        <v>4.76355748373102E-2</v>
      </c>
      <c r="R112" s="10">
        <f>'2020 MRI - Alphabetical'!Q112-'2017 MRI'!Q112</f>
        <v>-16</v>
      </c>
      <c r="S112" s="33">
        <f>'2020 MRI - Alphabetical'!R112-'2017 MRI'!R112</f>
        <v>-0.16930402560642094</v>
      </c>
      <c r="T112" s="12">
        <f>'2020 MRI - Alphabetical'!S112-'2017 MRI'!S112</f>
        <v>-0.30789167656373712</v>
      </c>
      <c r="U112" s="10">
        <f>'2020 MRI - Alphabetical'!T112-'2017 MRI'!T112</f>
        <v>13</v>
      </c>
      <c r="V112" s="33">
        <f>'2020 MRI - Alphabetical'!U112-'2017 MRI'!U112</f>
        <v>7.0723093598752285E-2</v>
      </c>
      <c r="W112" s="11">
        <f>'2020 MRI - Alphabetical'!V112-'2017 MRI'!V112</f>
        <v>-1.2314052342057014E-2</v>
      </c>
      <c r="X112" s="10">
        <f>'2020 MRI - Alphabetical'!W112-'2017 MRI'!W112</f>
        <v>5</v>
      </c>
      <c r="Y112" s="33">
        <f>'2020 MRI - Alphabetical'!X112-'2017 MRI'!X112</f>
        <v>3.124831661272931E-2</v>
      </c>
      <c r="Z112" s="13">
        <f>'2020 MRI - Alphabetical'!Y112-'2017 MRI'!Y112</f>
        <v>10148</v>
      </c>
      <c r="AA112" s="10">
        <f>'2020 MRI - Alphabetical'!Z112-'2017 MRI'!Z112</f>
        <v>4</v>
      </c>
      <c r="AB112" s="33">
        <f>'2020 MRI - Alphabetical'!AA112-'2017 MRI'!AA112</f>
        <v>0.29011856722995089</v>
      </c>
      <c r="AC112" s="11">
        <f>'2020 MRI - Alphabetical'!AB112-'2017 MRI'!AB112</f>
        <v>-3.4000000000000002E-2</v>
      </c>
      <c r="AD112" s="10">
        <f>'2020 MRI - Alphabetical'!AC112-'2017 MRI'!AC112</f>
        <v>94</v>
      </c>
      <c r="AE112" s="33">
        <f>'2020 MRI - Alphabetical'!AD112-'2017 MRI'!AD112</f>
        <v>0.41518624095695006</v>
      </c>
      <c r="AF112" s="11">
        <f>'2020 MRI - Alphabetical'!AE112-'2017 MRI'!AE112</f>
        <v>3.8184281842818413E-2</v>
      </c>
      <c r="AG112" s="10">
        <f>'2020 MRI - Alphabetical'!AF112-'2017 MRI'!AF112</f>
        <v>-8</v>
      </c>
      <c r="AH112" s="33">
        <f>'2020 MRI - Alphabetical'!AG112-'2017 MRI'!AG112</f>
        <v>-8.2136634068951886E-2</v>
      </c>
      <c r="AI112" s="14">
        <f>'2020 MRI - Alphabetical'!AH112-'2017 MRI'!AH112</f>
        <v>5.4562823846302066E-2</v>
      </c>
      <c r="AJ112" s="10">
        <f>'2020 MRI - Alphabetical'!AI112-'2017 MRI'!AI112</f>
        <v>-4</v>
      </c>
      <c r="AK112" s="33">
        <f>'2020 MRI - Alphabetical'!AJ112-'2017 MRI'!AJ112</f>
        <v>-3.3192824181815794E-4</v>
      </c>
      <c r="AL112" s="13">
        <f>'2020 MRI - Alphabetical'!AK112-'2017 MRI'!AK112</f>
        <v>8994.2945501936192</v>
      </c>
      <c r="AM112" s="38"/>
    </row>
    <row r="113" spans="1:39" x14ac:dyDescent="0.25">
      <c r="A113" t="s">
        <v>714</v>
      </c>
      <c r="B113" s="5" t="s">
        <v>508</v>
      </c>
      <c r="C113" s="6" t="s">
        <v>81</v>
      </c>
      <c r="D113" s="7" t="s">
        <v>34</v>
      </c>
      <c r="E113" s="8">
        <f>VLOOKUP(A113,'2017 MRI'!$A$7:$F$571,6,FALSE)</f>
        <v>14.653328869326335</v>
      </c>
      <c r="F113" s="36">
        <f>'2020 MRI - Alphabetical'!E113-'2017 MRI'!E113</f>
        <v>-1.0326897897240848</v>
      </c>
      <c r="G113" s="8">
        <f>'2020 MRI - Alphabetical'!F113-'2017 MRI'!F113</f>
        <v>2.4573875321626719</v>
      </c>
      <c r="H113" s="9">
        <f>'2020 MRI - Alphabetical'!G113-'2017 MRI'!G113</f>
        <v>-50</v>
      </c>
      <c r="I113" s="10">
        <f>'2020 MRI - Alphabetical'!H113-'2017 MRI'!H113</f>
        <v>-41</v>
      </c>
      <c r="J113" s="33">
        <f>'2020 MRI - Alphabetical'!I113-'2017 MRI'!I113</f>
        <v>-0.22562002815378307</v>
      </c>
      <c r="K113" s="11">
        <f>'2020 MRI - Alphabetical'!J113-'2017 MRI'!J113</f>
        <v>-3.4821953277924256E-2</v>
      </c>
      <c r="L113" s="10">
        <f>'2020 MRI - Alphabetical'!K113-'2017 MRI'!K113</f>
        <v>-6</v>
      </c>
      <c r="M113" s="33">
        <f>'2020 MRI - Alphabetical'!L113-'2017 MRI'!L113</f>
        <v>1.1539392328157649E-2</v>
      </c>
      <c r="N113" s="11">
        <f>'2020 MRI - Alphabetical'!M113-'2017 MRI'!M113</f>
        <v>2.5675147362768311E-3</v>
      </c>
      <c r="O113" s="10">
        <f>'2020 MRI - Alphabetical'!N113-'2017 MRI'!N113</f>
        <v>80</v>
      </c>
      <c r="P113" s="33">
        <f>'2020 MRI - Alphabetical'!O113-'2017 MRI'!O113</f>
        <v>0.15273735388607457</v>
      </c>
      <c r="Q113" s="11">
        <f>'2020 MRI - Alphabetical'!P113-'2017 MRI'!P113</f>
        <v>-1.1751256281407036E-2</v>
      </c>
      <c r="R113" s="10">
        <f>'2020 MRI - Alphabetical'!Q113-'2017 MRI'!Q113</f>
        <v>32</v>
      </c>
      <c r="S113" s="33">
        <f>'2020 MRI - Alphabetical'!R113-'2017 MRI'!R113</f>
        <v>-0.1916355056769069</v>
      </c>
      <c r="T113" s="12">
        <f>'2020 MRI - Alphabetical'!S113-'2017 MRI'!S113</f>
        <v>-0.29730051135687952</v>
      </c>
      <c r="U113" s="10">
        <f>'2020 MRI - Alphabetical'!T113-'2017 MRI'!T113</f>
        <v>-145</v>
      </c>
      <c r="V113" s="33">
        <f>'2020 MRI - Alphabetical'!U113-'2017 MRI'!U113</f>
        <v>-0.39763195646809801</v>
      </c>
      <c r="W113" s="11">
        <f>'2020 MRI - Alphabetical'!V113-'2017 MRI'!V113</f>
        <v>2.4221146866682794E-2</v>
      </c>
      <c r="X113" s="10">
        <f>'2020 MRI - Alphabetical'!W113-'2017 MRI'!W113</f>
        <v>10</v>
      </c>
      <c r="Y113" s="33">
        <f>'2020 MRI - Alphabetical'!X113-'2017 MRI'!X113</f>
        <v>0.11474283783183226</v>
      </c>
      <c r="Z113" s="13">
        <f>'2020 MRI - Alphabetical'!Y113-'2017 MRI'!Y113</f>
        <v>20840</v>
      </c>
      <c r="AA113" s="10">
        <f>'2020 MRI - Alphabetical'!Z113-'2017 MRI'!Z113</f>
        <v>-87</v>
      </c>
      <c r="AB113" s="33">
        <f>'2020 MRI - Alphabetical'!AA113-'2017 MRI'!AA113</f>
        <v>-0.26390804818700891</v>
      </c>
      <c r="AC113" s="11">
        <f>'2020 MRI - Alphabetical'!AB113-'2017 MRI'!AB113</f>
        <v>-1.1999999999999997E-2</v>
      </c>
      <c r="AD113" s="10">
        <f>'2020 MRI - Alphabetical'!AC113-'2017 MRI'!AC113</f>
        <v>-96</v>
      </c>
      <c r="AE113" s="33">
        <f>'2020 MRI - Alphabetical'!AD113-'2017 MRI'!AD113</f>
        <v>-0.35959192741782431</v>
      </c>
      <c r="AF113" s="11">
        <f>'2020 MRI - Alphabetical'!AE113-'2017 MRI'!AE113</f>
        <v>-1.5092027642002348E-2</v>
      </c>
      <c r="AG113" s="10">
        <f>'2020 MRI - Alphabetical'!AF113-'2017 MRI'!AF113</f>
        <v>-45</v>
      </c>
      <c r="AH113" s="33">
        <f>'2020 MRI - Alphabetical'!AG113-'2017 MRI'!AG113</f>
        <v>-0.11840926027150267</v>
      </c>
      <c r="AI113" s="14">
        <f>'2020 MRI - Alphabetical'!AH113-'2017 MRI'!AH113</f>
        <v>0.13709161466541131</v>
      </c>
      <c r="AJ113" s="10">
        <f>'2020 MRI - Alphabetical'!AI113-'2017 MRI'!AI113</f>
        <v>-11</v>
      </c>
      <c r="AK113" s="33">
        <f>'2020 MRI - Alphabetical'!AJ113-'2017 MRI'!AJ113</f>
        <v>-1.7120278671486744E-2</v>
      </c>
      <c r="AL113" s="13">
        <f>'2020 MRI - Alphabetical'!AK113-'2017 MRI'!AK113</f>
        <v>5709.8011170863174</v>
      </c>
      <c r="AM113" s="38"/>
    </row>
    <row r="114" spans="1:39" x14ac:dyDescent="0.25">
      <c r="A114" t="s">
        <v>715</v>
      </c>
      <c r="B114" s="5" t="s">
        <v>213</v>
      </c>
      <c r="C114" s="6" t="s">
        <v>47</v>
      </c>
      <c r="D114" s="7" t="s">
        <v>20</v>
      </c>
      <c r="E114" s="8">
        <f>VLOOKUP(A114,'2017 MRI'!$A$7:$F$571,6,FALSE)</f>
        <v>31.54592768453281</v>
      </c>
      <c r="F114" s="36">
        <f>'2020 MRI - Alphabetical'!E114-'2017 MRI'!E114</f>
        <v>-0.17482816133297252</v>
      </c>
      <c r="G114" s="8">
        <f>'2020 MRI - Alphabetical'!F114-'2017 MRI'!F114</f>
        <v>1.8185652807428703</v>
      </c>
      <c r="H114" s="9">
        <f>'2020 MRI - Alphabetical'!G114-'2017 MRI'!G114</f>
        <v>-3</v>
      </c>
      <c r="I114" s="10">
        <f>'2020 MRI - Alphabetical'!H114-'2017 MRI'!H114</f>
        <v>-134</v>
      </c>
      <c r="J114" s="33">
        <f>'2020 MRI - Alphabetical'!I114-'2017 MRI'!I114</f>
        <v>-0.45079981935553082</v>
      </c>
      <c r="K114" s="11">
        <f>'2020 MRI - Alphabetical'!J114-'2017 MRI'!J114</f>
        <v>-5.6624181090979331E-2</v>
      </c>
      <c r="L114" s="10">
        <f>'2020 MRI - Alphabetical'!K114-'2017 MRI'!K114</f>
        <v>-121</v>
      </c>
      <c r="M114" s="33">
        <f>'2020 MRI - Alphabetical'!L114-'2017 MRI'!L114</f>
        <v>-0.29372119444297917</v>
      </c>
      <c r="N114" s="11">
        <f>'2020 MRI - Alphabetical'!M114-'2017 MRI'!M114</f>
        <v>1.8640379288006236E-2</v>
      </c>
      <c r="O114" s="10">
        <f>'2020 MRI - Alphabetical'!N114-'2017 MRI'!N114</f>
        <v>-22</v>
      </c>
      <c r="P114" s="33">
        <f>'2020 MRI - Alphabetical'!O114-'2017 MRI'!O114</f>
        <v>-0.16167628451707317</v>
      </c>
      <c r="Q114" s="11">
        <f>'2020 MRI - Alphabetical'!P114-'2017 MRI'!P114</f>
        <v>7.3799096873136266E-3</v>
      </c>
      <c r="R114" s="10">
        <f>'2020 MRI - Alphabetical'!Q114-'2017 MRI'!Q114</f>
        <v>-18</v>
      </c>
      <c r="S114" s="33">
        <f>'2020 MRI - Alphabetical'!R114-'2017 MRI'!R114</f>
        <v>-5.4582742137466111E-2</v>
      </c>
      <c r="T114" s="12">
        <f>'2020 MRI - Alphabetical'!S114-'2017 MRI'!S114</f>
        <v>-0.58242915737919487</v>
      </c>
      <c r="U114" s="10">
        <f>'2020 MRI - Alphabetical'!T114-'2017 MRI'!T114</f>
        <v>105</v>
      </c>
      <c r="V114" s="33">
        <f>'2020 MRI - Alphabetical'!U114-'2017 MRI'!U114</f>
        <v>0.43788876759319134</v>
      </c>
      <c r="W114" s="11">
        <f>'2020 MRI - Alphabetical'!V114-'2017 MRI'!V114</f>
        <v>-3.148254434904621E-2</v>
      </c>
      <c r="X114" s="10">
        <f>'2020 MRI - Alphabetical'!W114-'2017 MRI'!W114</f>
        <v>-13</v>
      </c>
      <c r="Y114" s="33">
        <f>'2020 MRI - Alphabetical'!X114-'2017 MRI'!X114</f>
        <v>-2.884666535579139E-2</v>
      </c>
      <c r="Z114" s="13">
        <f>'2020 MRI - Alphabetical'!Y114-'2017 MRI'!Y114</f>
        <v>7556</v>
      </c>
      <c r="AA114" s="10">
        <f>'2020 MRI - Alphabetical'!Z114-'2017 MRI'!Z114</f>
        <v>-14</v>
      </c>
      <c r="AB114" s="33">
        <f>'2020 MRI - Alphabetical'!AA114-'2017 MRI'!AA114</f>
        <v>-6.0119446531683163E-2</v>
      </c>
      <c r="AC114" s="11">
        <f>'2020 MRI - Alphabetical'!AB114-'2017 MRI'!AB114</f>
        <v>-2.1999999999999999E-2</v>
      </c>
      <c r="AD114" s="10">
        <f>'2020 MRI - Alphabetical'!AC114-'2017 MRI'!AC114</f>
        <v>-25</v>
      </c>
      <c r="AE114" s="33">
        <f>'2020 MRI - Alphabetical'!AD114-'2017 MRI'!AD114</f>
        <v>-0.11407979457109367</v>
      </c>
      <c r="AF114" s="11">
        <f>'2020 MRI - Alphabetical'!AE114-'2017 MRI'!AE114</f>
        <v>4.9832026875699098E-3</v>
      </c>
      <c r="AG114" s="10">
        <f>'2020 MRI - Alphabetical'!AF114-'2017 MRI'!AF114</f>
        <v>-13</v>
      </c>
      <c r="AH114" s="33">
        <f>'2020 MRI - Alphabetical'!AG114-'2017 MRI'!AG114</f>
        <v>-3.1553103661619342E-2</v>
      </c>
      <c r="AI114" s="14">
        <f>'2020 MRI - Alphabetical'!AH114-'2017 MRI'!AH114</f>
        <v>8.7674859453375831E-2</v>
      </c>
      <c r="AJ114" s="10">
        <f>'2020 MRI - Alphabetical'!AI114-'2017 MRI'!AI114</f>
        <v>-14</v>
      </c>
      <c r="AK114" s="33">
        <f>'2020 MRI - Alphabetical'!AJ114-'2017 MRI'!AJ114</f>
        <v>2.426134207903885E-3</v>
      </c>
      <c r="AL114" s="13">
        <f>'2020 MRI - Alphabetical'!AK114-'2017 MRI'!AK114</f>
        <v>3433.6751654742257</v>
      </c>
      <c r="AM114" s="38"/>
    </row>
    <row r="115" spans="1:39" x14ac:dyDescent="0.25">
      <c r="A115" t="s">
        <v>716</v>
      </c>
      <c r="B115" s="5" t="s">
        <v>125</v>
      </c>
      <c r="C115" s="6" t="s">
        <v>81</v>
      </c>
      <c r="D115" s="7" t="s">
        <v>34</v>
      </c>
      <c r="E115" s="8">
        <f>VLOOKUP(A115,'2017 MRI'!$A$7:$F$571,6,FALSE)</f>
        <v>40.093551229951622</v>
      </c>
      <c r="F115" s="36">
        <f>'2020 MRI - Alphabetical'!E115-'2017 MRI'!E115</f>
        <v>0.47629700285056131</v>
      </c>
      <c r="G115" s="8">
        <f>'2020 MRI - Alphabetical'!F115-'2017 MRI'!F115</f>
        <v>0.81879358242221656</v>
      </c>
      <c r="H115" s="9">
        <f>'2020 MRI - Alphabetical'!G115-'2017 MRI'!G115</f>
        <v>4</v>
      </c>
      <c r="I115" s="10">
        <f>'2020 MRI - Alphabetical'!H115-'2017 MRI'!H115</f>
        <v>-37</v>
      </c>
      <c r="J115" s="33">
        <f>'2020 MRI - Alphabetical'!I115-'2017 MRI'!I115</f>
        <v>-0.22082250364910661</v>
      </c>
      <c r="K115" s="11">
        <f>'2020 MRI - Alphabetical'!J115-'2017 MRI'!J115</f>
        <v>-2.822473309274931E-2</v>
      </c>
      <c r="L115" s="10">
        <f>'2020 MRI - Alphabetical'!K115-'2017 MRI'!K115</f>
        <v>-78</v>
      </c>
      <c r="M115" s="33">
        <f>'2020 MRI - Alphabetical'!L115-'2017 MRI'!L115</f>
        <v>-0.18935195422183454</v>
      </c>
      <c r="N115" s="11">
        <f>'2020 MRI - Alphabetical'!M115-'2017 MRI'!M115</f>
        <v>1.2861602563768053E-2</v>
      </c>
      <c r="O115" s="10">
        <f>'2020 MRI - Alphabetical'!N115-'2017 MRI'!N115</f>
        <v>7</v>
      </c>
      <c r="P115" s="33">
        <f>'2020 MRI - Alphabetical'!O115-'2017 MRI'!O115</f>
        <v>0.13493778472687645</v>
      </c>
      <c r="Q115" s="11">
        <f>'2020 MRI - Alphabetical'!P115-'2017 MRI'!P115</f>
        <v>-1.2653208363374191E-2</v>
      </c>
      <c r="R115" s="10">
        <f>'2020 MRI - Alphabetical'!Q115-'2017 MRI'!Q115</f>
        <v>36</v>
      </c>
      <c r="S115" s="33">
        <f>'2020 MRI - Alphabetical'!R115-'2017 MRI'!R115</f>
        <v>0.11185579678119939</v>
      </c>
      <c r="T115" s="12">
        <f>'2020 MRI - Alphabetical'!S115-'2017 MRI'!S115</f>
        <v>-1.1743454490296767</v>
      </c>
      <c r="U115" s="10">
        <f>'2020 MRI - Alphabetical'!T115-'2017 MRI'!T115</f>
        <v>-78</v>
      </c>
      <c r="V115" s="33">
        <f>'2020 MRI - Alphabetical'!U115-'2017 MRI'!U115</f>
        <v>-0.43758408098883245</v>
      </c>
      <c r="W115" s="11">
        <f>'2020 MRI - Alphabetical'!V115-'2017 MRI'!V115</f>
        <v>2.179825908858167E-2</v>
      </c>
      <c r="X115" s="10">
        <f>'2020 MRI - Alphabetical'!W115-'2017 MRI'!W115</f>
        <v>27</v>
      </c>
      <c r="Y115" s="33">
        <f>'2020 MRI - Alphabetical'!X115-'2017 MRI'!X115</f>
        <v>8.9535842816513389E-2</v>
      </c>
      <c r="Z115" s="13">
        <f>'2020 MRI - Alphabetical'!Y115-'2017 MRI'!Y115</f>
        <v>11081</v>
      </c>
      <c r="AA115" s="10">
        <f>'2020 MRI - Alphabetical'!Z115-'2017 MRI'!Z115</f>
        <v>38</v>
      </c>
      <c r="AB115" s="33">
        <f>'2020 MRI - Alphabetical'!AA115-'2017 MRI'!AA115</f>
        <v>5.1886105042931008E-2</v>
      </c>
      <c r="AC115" s="11">
        <f>'2020 MRI - Alphabetical'!AB115-'2017 MRI'!AB115</f>
        <v>-1.6999999999999994E-2</v>
      </c>
      <c r="AD115" s="10">
        <f>'2020 MRI - Alphabetical'!AC115-'2017 MRI'!AC115</f>
        <v>11</v>
      </c>
      <c r="AE115" s="33">
        <f>'2020 MRI - Alphabetical'!AD115-'2017 MRI'!AD115</f>
        <v>0.65448919871150002</v>
      </c>
      <c r="AF115" s="11">
        <f>'2020 MRI - Alphabetical'!AE115-'2017 MRI'!AE115</f>
        <v>6.6877365212572149E-2</v>
      </c>
      <c r="AG115" s="10">
        <f>'2020 MRI - Alphabetical'!AF115-'2017 MRI'!AF115</f>
        <v>-31</v>
      </c>
      <c r="AH115" s="33">
        <f>'2020 MRI - Alphabetical'!AG115-'2017 MRI'!AG115</f>
        <v>-0.11852502197578932</v>
      </c>
      <c r="AI115" s="14">
        <f>'2020 MRI - Alphabetical'!AH115-'2017 MRI'!AH115</f>
        <v>0.14499545744335807</v>
      </c>
      <c r="AJ115" s="10">
        <f>'2020 MRI - Alphabetical'!AI115-'2017 MRI'!AI115</f>
        <v>6</v>
      </c>
      <c r="AK115" s="33">
        <f>'2020 MRI - Alphabetical'!AJ115-'2017 MRI'!AJ115</f>
        <v>1.3404902888223602E-2</v>
      </c>
      <c r="AL115" s="13">
        <f>'2020 MRI - Alphabetical'!AK115-'2017 MRI'!AK115</f>
        <v>8137.4402220596676</v>
      </c>
      <c r="AM115" s="38"/>
    </row>
    <row r="116" spans="1:39" x14ac:dyDescent="0.25">
      <c r="A116" t="s">
        <v>717</v>
      </c>
      <c r="B116" s="5" t="s">
        <v>103</v>
      </c>
      <c r="C116" s="6" t="s">
        <v>26</v>
      </c>
      <c r="D116" s="7" t="s">
        <v>20</v>
      </c>
      <c r="E116" s="8">
        <f>VLOOKUP(A116,'2017 MRI'!$A$7:$F$571,6,FALSE)</f>
        <v>43.713691411198212</v>
      </c>
      <c r="F116" s="36">
        <f>'2020 MRI - Alphabetical'!E116-'2017 MRI'!E116</f>
        <v>0.53447175956377624</v>
      </c>
      <c r="G116" s="8">
        <f>'2020 MRI - Alphabetical'!F116-'2017 MRI'!F116</f>
        <v>1.0735914558007096</v>
      </c>
      <c r="H116" s="9">
        <f>'2020 MRI - Alphabetical'!G116-'2017 MRI'!G116</f>
        <v>1</v>
      </c>
      <c r="I116" s="10">
        <f>'2020 MRI - Alphabetical'!H116-'2017 MRI'!H116</f>
        <v>-71</v>
      </c>
      <c r="J116" s="33">
        <f>'2020 MRI - Alphabetical'!I116-'2017 MRI'!I116</f>
        <v>-0.65131297378606579</v>
      </c>
      <c r="K116" s="11">
        <f>'2020 MRI - Alphabetical'!J116-'2017 MRI'!J116</f>
        <v>-4.0522802154606241E-2</v>
      </c>
      <c r="L116" s="10">
        <f>'2020 MRI - Alphabetical'!K116-'2017 MRI'!K116</f>
        <v>-30</v>
      </c>
      <c r="M116" s="33">
        <f>'2020 MRI - Alphabetical'!L116-'2017 MRI'!L116</f>
        <v>-2.494265224620853</v>
      </c>
      <c r="N116" s="11">
        <f>'2020 MRI - Alphabetical'!M116-'2017 MRI'!M116</f>
        <v>0.13255653389687108</v>
      </c>
      <c r="O116" s="10">
        <f>'2020 MRI - Alphabetical'!N116-'2017 MRI'!N116</f>
        <v>93</v>
      </c>
      <c r="P116" s="33">
        <f>'2020 MRI - Alphabetical'!O116-'2017 MRI'!O116</f>
        <v>0.39433374959455247</v>
      </c>
      <c r="Q116" s="11">
        <f>'2020 MRI - Alphabetical'!P116-'2017 MRI'!P116</f>
        <v>-2.8115044247787609E-2</v>
      </c>
      <c r="R116" s="10">
        <f>'2020 MRI - Alphabetical'!Q116-'2017 MRI'!Q116</f>
        <v>51</v>
      </c>
      <c r="S116" s="33">
        <f>'2020 MRI - Alphabetical'!R116-'2017 MRI'!R116</f>
        <v>0.56359563281265201</v>
      </c>
      <c r="T116" s="12">
        <f>'2020 MRI - Alphabetical'!S116-'2017 MRI'!S116</f>
        <v>-2.5677970766967868</v>
      </c>
      <c r="U116" s="10">
        <f>'2020 MRI - Alphabetical'!T116-'2017 MRI'!T116</f>
        <v>-2</v>
      </c>
      <c r="V116" s="33">
        <f>'2020 MRI - Alphabetical'!U116-'2017 MRI'!U116</f>
        <v>-7.2697445669699046E-2</v>
      </c>
      <c r="W116" s="11">
        <f>'2020 MRI - Alphabetical'!V116-'2017 MRI'!V116</f>
        <v>-1.9223125564589022E-3</v>
      </c>
      <c r="X116" s="10">
        <f>'2020 MRI - Alphabetical'!W116-'2017 MRI'!W116</f>
        <v>0</v>
      </c>
      <c r="Y116" s="33">
        <f>'2020 MRI - Alphabetical'!X116-'2017 MRI'!X116</f>
        <v>6.2594408089355236E-2</v>
      </c>
      <c r="Z116" s="13">
        <f>'2020 MRI - Alphabetical'!Y116-'2017 MRI'!Y116</f>
        <v>6988</v>
      </c>
      <c r="AA116" s="10">
        <f>'2020 MRI - Alphabetical'!Z116-'2017 MRI'!Z116</f>
        <v>-4</v>
      </c>
      <c r="AB116" s="33">
        <f>'2020 MRI - Alphabetical'!AA116-'2017 MRI'!AA116</f>
        <v>0.1939985321594726</v>
      </c>
      <c r="AC116" s="11">
        <f>'2020 MRI - Alphabetical'!AB116-'2017 MRI'!AB116</f>
        <v>-3.2000000000000001E-2</v>
      </c>
      <c r="AD116" s="10">
        <f>'2020 MRI - Alphabetical'!AC116-'2017 MRI'!AC116</f>
        <v>8</v>
      </c>
      <c r="AE116" s="33">
        <f>'2020 MRI - Alphabetical'!AD116-'2017 MRI'!AD116</f>
        <v>0.25469714029126012</v>
      </c>
      <c r="AF116" s="11">
        <f>'2020 MRI - Alphabetical'!AE116-'2017 MRI'!AE116</f>
        <v>3.5490797546012254E-2</v>
      </c>
      <c r="AG116" s="10">
        <f>'2020 MRI - Alphabetical'!AF116-'2017 MRI'!AF116</f>
        <v>-98</v>
      </c>
      <c r="AH116" s="33">
        <f>'2020 MRI - Alphabetical'!AG116-'2017 MRI'!AG116</f>
        <v>-0.28954157802460639</v>
      </c>
      <c r="AI116" s="14">
        <f>'2020 MRI - Alphabetical'!AH116-'2017 MRI'!AH116</f>
        <v>0.33563486094128026</v>
      </c>
      <c r="AJ116" s="10">
        <f>'2020 MRI - Alphabetical'!AI116-'2017 MRI'!AI116</f>
        <v>-49</v>
      </c>
      <c r="AK116" s="33">
        <f>'2020 MRI - Alphabetical'!AJ116-'2017 MRI'!AJ116</f>
        <v>-1.3081254423741251E-2</v>
      </c>
      <c r="AL116" s="13">
        <f>'2020 MRI - Alphabetical'!AK116-'2017 MRI'!AK116</f>
        <v>-6078.7965443930007</v>
      </c>
      <c r="AM116" s="38"/>
    </row>
    <row r="117" spans="1:39" x14ac:dyDescent="0.25">
      <c r="A117" t="s">
        <v>718</v>
      </c>
      <c r="B117" s="5" t="s">
        <v>394</v>
      </c>
      <c r="C117" s="6" t="s">
        <v>93</v>
      </c>
      <c r="D117" s="7" t="s">
        <v>34</v>
      </c>
      <c r="E117" s="8">
        <f>VLOOKUP(A117,'2017 MRI'!$A$7:$F$571,6,FALSE)</f>
        <v>20.97849417470545</v>
      </c>
      <c r="F117" s="36">
        <f>'2020 MRI - Alphabetical'!E117-'2017 MRI'!E117</f>
        <v>-0.49267243355179668</v>
      </c>
      <c r="G117" s="8">
        <f>'2020 MRI - Alphabetical'!F117-'2017 MRI'!F117</f>
        <v>1.5361887607851621</v>
      </c>
      <c r="H117" s="9">
        <f>'2020 MRI - Alphabetical'!G117-'2017 MRI'!G117</f>
        <v>-14</v>
      </c>
      <c r="I117" s="10">
        <f>'2020 MRI - Alphabetical'!H117-'2017 MRI'!H117</f>
        <v>-18</v>
      </c>
      <c r="J117" s="33">
        <f>'2020 MRI - Alphabetical'!I117-'2017 MRI'!I117</f>
        <v>-8.2955617101050427E-2</v>
      </c>
      <c r="K117" s="11">
        <f>'2020 MRI - Alphabetical'!J117-'2017 MRI'!J117</f>
        <v>-2.7605907448326139E-2</v>
      </c>
      <c r="L117" s="10">
        <f>'2020 MRI - Alphabetical'!K117-'2017 MRI'!K117</f>
        <v>57</v>
      </c>
      <c r="M117" s="33">
        <f>'2020 MRI - Alphabetical'!L117-'2017 MRI'!L117</f>
        <v>0.1873006682246996</v>
      </c>
      <c r="N117" s="11">
        <f>'2020 MRI - Alphabetical'!M117-'2017 MRI'!M117</f>
        <v>-6.3586087185204601E-3</v>
      </c>
      <c r="O117" s="10">
        <f>'2020 MRI - Alphabetical'!N117-'2017 MRI'!N117</f>
        <v>19</v>
      </c>
      <c r="P117" s="33">
        <f>'2020 MRI - Alphabetical'!O117-'2017 MRI'!O117</f>
        <v>0.10688493615365924</v>
      </c>
      <c r="Q117" s="11">
        <f>'2020 MRI - Alphabetical'!P117-'2017 MRI'!P117</f>
        <v>-9.3171114599686009E-3</v>
      </c>
      <c r="R117" s="10">
        <f>'2020 MRI - Alphabetical'!Q117-'2017 MRI'!Q117</f>
        <v>26</v>
      </c>
      <c r="S117" s="33">
        <f>'2020 MRI - Alphabetical'!R117-'2017 MRI'!R117</f>
        <v>-0.19743333482919434</v>
      </c>
      <c r="T117" s="12">
        <f>'2020 MRI - Alphabetical'!S117-'2017 MRI'!S117</f>
        <v>-0.27776234653630349</v>
      </c>
      <c r="U117" s="10">
        <f>'2020 MRI - Alphabetical'!T117-'2017 MRI'!T117</f>
        <v>-92</v>
      </c>
      <c r="V117" s="33">
        <f>'2020 MRI - Alphabetical'!U117-'2017 MRI'!U117</f>
        <v>-0.23960810378529512</v>
      </c>
      <c r="W117" s="11">
        <f>'2020 MRI - Alphabetical'!V117-'2017 MRI'!V117</f>
        <v>1.3629860913993756E-2</v>
      </c>
      <c r="X117" s="10">
        <f>'2020 MRI - Alphabetical'!W117-'2017 MRI'!W117</f>
        <v>-41</v>
      </c>
      <c r="Y117" s="33">
        <f>'2020 MRI - Alphabetical'!X117-'2017 MRI'!X117</f>
        <v>-0.19692792342062593</v>
      </c>
      <c r="Z117" s="13">
        <f>'2020 MRI - Alphabetical'!Y117-'2017 MRI'!Y117</f>
        <v>7145</v>
      </c>
      <c r="AA117" s="10">
        <f>'2020 MRI - Alphabetical'!Z117-'2017 MRI'!Z117</f>
        <v>67</v>
      </c>
      <c r="AB117" s="33">
        <f>'2020 MRI - Alphabetical'!AA117-'2017 MRI'!AA117</f>
        <v>0.14800614011340918</v>
      </c>
      <c r="AC117" s="11">
        <f>'2020 MRI - Alphabetical'!AB117-'2017 MRI'!AB117</f>
        <v>-1.8999999999999996E-2</v>
      </c>
      <c r="AD117" s="10">
        <f>'2020 MRI - Alphabetical'!AC117-'2017 MRI'!AC117</f>
        <v>-43</v>
      </c>
      <c r="AE117" s="33">
        <f>'2020 MRI - Alphabetical'!AD117-'2017 MRI'!AD117</f>
        <v>-0.18650547162423939</v>
      </c>
      <c r="AF117" s="11">
        <f>'2020 MRI - Alphabetical'!AE117-'2017 MRI'!AE117</f>
        <v>-5.5311470265184681E-4</v>
      </c>
      <c r="AG117" s="10">
        <f>'2020 MRI - Alphabetical'!AF117-'2017 MRI'!AF117</f>
        <v>38</v>
      </c>
      <c r="AH117" s="33">
        <f>'2020 MRI - Alphabetical'!AG117-'2017 MRI'!AG117</f>
        <v>0.17487733465480831</v>
      </c>
      <c r="AI117" s="14">
        <f>'2020 MRI - Alphabetical'!AH117-'2017 MRI'!AH117</f>
        <v>-0.13284188741373004</v>
      </c>
      <c r="AJ117" s="10">
        <f>'2020 MRI - Alphabetical'!AI117-'2017 MRI'!AI117</f>
        <v>13</v>
      </c>
      <c r="AK117" s="33">
        <f>'2020 MRI - Alphabetical'!AJ117-'2017 MRI'!AJ117</f>
        <v>1.2422909583501535E-2</v>
      </c>
      <c r="AL117" s="13">
        <f>'2020 MRI - Alphabetical'!AK117-'2017 MRI'!AK117</f>
        <v>13051.242847346832</v>
      </c>
      <c r="AM117" s="38"/>
    </row>
    <row r="118" spans="1:39" x14ac:dyDescent="0.25">
      <c r="A118" t="s">
        <v>719</v>
      </c>
      <c r="B118" s="5" t="s">
        <v>244</v>
      </c>
      <c r="C118" s="6" t="s">
        <v>49</v>
      </c>
      <c r="D118" s="7" t="s">
        <v>39</v>
      </c>
      <c r="E118" s="8">
        <f>VLOOKUP(A118,'2017 MRI'!$A$7:$F$571,6,FALSE)</f>
        <v>29.23501043197021</v>
      </c>
      <c r="F118" s="36">
        <f>'2020 MRI - Alphabetical'!E118-'2017 MRI'!E118</f>
        <v>-0.27785952817901094</v>
      </c>
      <c r="G118" s="8">
        <f>'2020 MRI - Alphabetical'!F118-'2017 MRI'!F118</f>
        <v>1.8613075659489731</v>
      </c>
      <c r="H118" s="9">
        <f>'2020 MRI - Alphabetical'!G118-'2017 MRI'!G118</f>
        <v>-12</v>
      </c>
      <c r="I118" s="10">
        <f>'2020 MRI - Alphabetical'!H118-'2017 MRI'!H118</f>
        <v>-99</v>
      </c>
      <c r="J118" s="33">
        <f>'2020 MRI - Alphabetical'!I118-'2017 MRI'!I118</f>
        <v>-0.31794898191553395</v>
      </c>
      <c r="K118" s="11">
        <f>'2020 MRI - Alphabetical'!J118-'2017 MRI'!J118</f>
        <v>-4.6367405015033114E-2</v>
      </c>
      <c r="L118" s="10">
        <f>'2020 MRI - Alphabetical'!K118-'2017 MRI'!K118</f>
        <v>-64</v>
      </c>
      <c r="M118" s="33">
        <f>'2020 MRI - Alphabetical'!L118-'2017 MRI'!L118</f>
        <v>-0.11589871040764609</v>
      </c>
      <c r="N118" s="11">
        <f>'2020 MRI - Alphabetical'!M118-'2017 MRI'!M118</f>
        <v>9.037849310222848E-3</v>
      </c>
      <c r="O118" s="10">
        <f>'2020 MRI - Alphabetical'!N118-'2017 MRI'!N118</f>
        <v>43</v>
      </c>
      <c r="P118" s="33">
        <f>'2020 MRI - Alphabetical'!O118-'2017 MRI'!O118</f>
        <v>0.23106406193613233</v>
      </c>
      <c r="Q118" s="11">
        <f>'2020 MRI - Alphabetical'!P118-'2017 MRI'!P118</f>
        <v>-1.7739837398373995E-2</v>
      </c>
      <c r="R118" s="10">
        <f>'2020 MRI - Alphabetical'!Q118-'2017 MRI'!Q118</f>
        <v>107</v>
      </c>
      <c r="S118" s="33">
        <f>'2020 MRI - Alphabetical'!R118-'2017 MRI'!R118</f>
        <v>9.3371684657793011E-2</v>
      </c>
      <c r="T118" s="12">
        <f>'2020 MRI - Alphabetical'!S118-'2017 MRI'!S118</f>
        <v>-1.2025846526355906</v>
      </c>
      <c r="U118" s="10">
        <f>'2020 MRI - Alphabetical'!T118-'2017 MRI'!T118</f>
        <v>-125</v>
      </c>
      <c r="V118" s="33">
        <f>'2020 MRI - Alphabetical'!U118-'2017 MRI'!U118</f>
        <v>-0.83344248449649694</v>
      </c>
      <c r="W118" s="11">
        <f>'2020 MRI - Alphabetical'!V118-'2017 MRI'!V118</f>
        <v>4.4706207659339137E-2</v>
      </c>
      <c r="X118" s="10">
        <f>'2020 MRI - Alphabetical'!W118-'2017 MRI'!W118</f>
        <v>-85</v>
      </c>
      <c r="Y118" s="33">
        <f>'2020 MRI - Alphabetical'!X118-'2017 MRI'!X118</f>
        <v>-0.33504422523729949</v>
      </c>
      <c r="Z118" s="13">
        <f>'2020 MRI - Alphabetical'!Y118-'2017 MRI'!Y118</f>
        <v>-1089</v>
      </c>
      <c r="AA118" s="10">
        <f>'2020 MRI - Alphabetical'!Z118-'2017 MRI'!Z118</f>
        <v>-39</v>
      </c>
      <c r="AB118" s="33">
        <f>'2020 MRI - Alphabetical'!AA118-'2017 MRI'!AA118</f>
        <v>-9.9102026064558479E-2</v>
      </c>
      <c r="AC118" s="11">
        <f>'2020 MRI - Alphabetical'!AB118-'2017 MRI'!AB118</f>
        <v>-1.7000000000000001E-2</v>
      </c>
      <c r="AD118" s="10">
        <f>'2020 MRI - Alphabetical'!AC118-'2017 MRI'!AC118</f>
        <v>177</v>
      </c>
      <c r="AE118" s="33">
        <f>'2020 MRI - Alphabetical'!AD118-'2017 MRI'!AD118</f>
        <v>0.77593745061178909</v>
      </c>
      <c r="AF118" s="11">
        <f>'2020 MRI - Alphabetical'!AE118-'2017 MRI'!AE118</f>
        <v>6.027731092436972E-2</v>
      </c>
      <c r="AG118" s="10">
        <f>'2020 MRI - Alphabetical'!AF118-'2017 MRI'!AF118</f>
        <v>-10</v>
      </c>
      <c r="AH118" s="33">
        <f>'2020 MRI - Alphabetical'!AG118-'2017 MRI'!AG118</f>
        <v>-2.1512291258042049E-2</v>
      </c>
      <c r="AI118" s="14">
        <f>'2020 MRI - Alphabetical'!AH118-'2017 MRI'!AH118</f>
        <v>8.9704469711117785E-2</v>
      </c>
      <c r="AJ118" s="10">
        <f>'2020 MRI - Alphabetical'!AI118-'2017 MRI'!AI118</f>
        <v>8</v>
      </c>
      <c r="AK118" s="33">
        <f>'2020 MRI - Alphabetical'!AJ118-'2017 MRI'!AJ118</f>
        <v>1.278402523573946E-2</v>
      </c>
      <c r="AL118" s="13">
        <f>'2020 MRI - Alphabetical'!AK118-'2017 MRI'!AK118</f>
        <v>8955.5003272540052</v>
      </c>
      <c r="AM118" s="38"/>
    </row>
    <row r="119" spans="1:39" x14ac:dyDescent="0.25">
      <c r="A119" t="s">
        <v>720</v>
      </c>
      <c r="B119" s="5" t="s">
        <v>360</v>
      </c>
      <c r="C119" s="6" t="s">
        <v>30</v>
      </c>
      <c r="D119" s="7" t="s">
        <v>20</v>
      </c>
      <c r="E119" s="8">
        <f>VLOOKUP(A119,'2017 MRI'!$A$7:$F$571,6,FALSE)</f>
        <v>22.629031235838259</v>
      </c>
      <c r="F119" s="36">
        <f>'2020 MRI - Alphabetical'!E119-'2017 MRI'!E119</f>
        <v>-2.5600481656512084</v>
      </c>
      <c r="G119" s="8">
        <f>'2020 MRI - Alphabetical'!F119-'2017 MRI'!F119</f>
        <v>8.1789260117583389</v>
      </c>
      <c r="H119" s="9">
        <f>'2020 MRI - Alphabetical'!G119-'2017 MRI'!G119</f>
        <v>-127</v>
      </c>
      <c r="I119" s="10">
        <f>'2020 MRI - Alphabetical'!H119-'2017 MRI'!H119</f>
        <v>-39</v>
      </c>
      <c r="J119" s="33">
        <f>'2020 MRI - Alphabetical'!I119-'2017 MRI'!I119</f>
        <v>-0.15083885434729813</v>
      </c>
      <c r="K119" s="11">
        <f>'2020 MRI - Alphabetical'!J119-'2017 MRI'!J119</f>
        <v>-3.3851985933605055E-2</v>
      </c>
      <c r="L119" s="10">
        <f>'2020 MRI - Alphabetical'!K119-'2017 MRI'!K119</f>
        <v>-104</v>
      </c>
      <c r="M119" s="33">
        <f>'2020 MRI - Alphabetical'!L119-'2017 MRI'!L119</f>
        <v>-0.25701312246120989</v>
      </c>
      <c r="N119" s="11">
        <f>'2020 MRI - Alphabetical'!M119-'2017 MRI'!M119</f>
        <v>1.7265184067673321E-2</v>
      </c>
      <c r="O119" s="10">
        <f>'2020 MRI - Alphabetical'!N119-'2017 MRI'!N119</f>
        <v>-66</v>
      </c>
      <c r="P119" s="33">
        <f>'2020 MRI - Alphabetical'!O119-'2017 MRI'!O119</f>
        <v>-0.23015310506313252</v>
      </c>
      <c r="Q119" s="11">
        <f>'2020 MRI - Alphabetical'!P119-'2017 MRI'!P119</f>
        <v>1.2462184873949581E-2</v>
      </c>
      <c r="R119" s="10">
        <f>'2020 MRI - Alphabetical'!Q119-'2017 MRI'!Q119</f>
        <v>-301</v>
      </c>
      <c r="S119" s="33">
        <f>'2020 MRI - Alphabetical'!R119-'2017 MRI'!R119</f>
        <v>-0.57654674605483147</v>
      </c>
      <c r="T119" s="12">
        <f>'2020 MRI - Alphabetical'!S119-'2017 MRI'!S119</f>
        <v>1.2476606363069245</v>
      </c>
      <c r="U119" s="10">
        <f>'2020 MRI - Alphabetical'!T119-'2017 MRI'!T119</f>
        <v>-166</v>
      </c>
      <c r="V119" s="33">
        <f>'2020 MRI - Alphabetical'!U119-'2017 MRI'!U119</f>
        <v>-0.4580784505431662</v>
      </c>
      <c r="W119" s="11">
        <f>'2020 MRI - Alphabetical'!V119-'2017 MRI'!V119</f>
        <v>2.7851547694251418E-2</v>
      </c>
      <c r="X119" s="10">
        <f>'2020 MRI - Alphabetical'!W119-'2017 MRI'!W119</f>
        <v>-153</v>
      </c>
      <c r="Y119" s="33">
        <f>'2020 MRI - Alphabetical'!X119-'2017 MRI'!X119</f>
        <v>-0.60571543142799666</v>
      </c>
      <c r="Z119" s="13">
        <f>'2020 MRI - Alphabetical'!Y119-'2017 MRI'!Y119</f>
        <v>-9345</v>
      </c>
      <c r="AA119" s="10">
        <f>'2020 MRI - Alphabetical'!Z119-'2017 MRI'!Z119</f>
        <v>-20</v>
      </c>
      <c r="AB119" s="33">
        <f>'2020 MRI - Alphabetical'!AA119-'2017 MRI'!AA119</f>
        <v>-0.13788287158601864</v>
      </c>
      <c r="AC119" s="11">
        <f>'2020 MRI - Alphabetical'!AB119-'2017 MRI'!AB119</f>
        <v>-2.3000000000000007E-2</v>
      </c>
      <c r="AD119" s="10">
        <f>'2020 MRI - Alphabetical'!AC119-'2017 MRI'!AC119</f>
        <v>-93</v>
      </c>
      <c r="AE119" s="33">
        <f>'2020 MRI - Alphabetical'!AD119-'2017 MRI'!AD119</f>
        <v>-0.38699383395075315</v>
      </c>
      <c r="AF119" s="11">
        <f>'2020 MRI - Alphabetical'!AE119-'2017 MRI'!AE119</f>
        <v>-1.2435374149659895E-2</v>
      </c>
      <c r="AG119" s="10">
        <f>'2020 MRI - Alphabetical'!AF119-'2017 MRI'!AF119</f>
        <v>-78</v>
      </c>
      <c r="AH119" s="33">
        <f>'2020 MRI - Alphabetical'!AG119-'2017 MRI'!AG119</f>
        <v>-0.24395259173526801</v>
      </c>
      <c r="AI119" s="14">
        <f>'2020 MRI - Alphabetical'!AH119-'2017 MRI'!AH119</f>
        <v>0.28654507269359941</v>
      </c>
      <c r="AJ119" s="10">
        <f>'2020 MRI - Alphabetical'!AI119-'2017 MRI'!AI119</f>
        <v>-17</v>
      </c>
      <c r="AK119" s="33">
        <f>'2020 MRI - Alphabetical'!AJ119-'2017 MRI'!AJ119</f>
        <v>-6.9063395574643638E-3</v>
      </c>
      <c r="AL119" s="13">
        <f>'2020 MRI - Alphabetical'!AK119-'2017 MRI'!AK119</f>
        <v>5042.2383229795087</v>
      </c>
      <c r="AM119" s="38"/>
    </row>
    <row r="120" spans="1:39" x14ac:dyDescent="0.25">
      <c r="A120" t="s">
        <v>721</v>
      </c>
      <c r="B120" s="5" t="s">
        <v>447</v>
      </c>
      <c r="C120" s="6" t="s">
        <v>91</v>
      </c>
      <c r="D120" s="7" t="s">
        <v>39</v>
      </c>
      <c r="E120" s="8">
        <f>VLOOKUP(A120,'2017 MRI'!$A$7:$F$571,6,FALSE)</f>
        <v>18.138506372221251</v>
      </c>
      <c r="F120" s="36">
        <f>'2020 MRI - Alphabetical'!E120-'2017 MRI'!E120</f>
        <v>0.1068809047488819</v>
      </c>
      <c r="G120" s="8">
        <f>'2020 MRI - Alphabetical'!F120-'2017 MRI'!F120</f>
        <v>-0.6747241089701248</v>
      </c>
      <c r="H120" s="9">
        <f>'2020 MRI - Alphabetical'!G120-'2017 MRI'!G120</f>
        <v>6</v>
      </c>
      <c r="I120" s="10">
        <f>'2020 MRI - Alphabetical'!H120-'2017 MRI'!H120</f>
        <v>49</v>
      </c>
      <c r="J120" s="33">
        <f>'2020 MRI - Alphabetical'!I120-'2017 MRI'!I120</f>
        <v>0.27667711772178549</v>
      </c>
      <c r="K120" s="11">
        <f>'2020 MRI - Alphabetical'!J120-'2017 MRI'!J120</f>
        <v>2.4884043461459782E-2</v>
      </c>
      <c r="L120" s="10">
        <f>'2020 MRI - Alphabetical'!K120-'2017 MRI'!K120</f>
        <v>-79</v>
      </c>
      <c r="M120" s="33">
        <f>'2020 MRI - Alphabetical'!L120-'2017 MRI'!L120</f>
        <v>-0.19596841444911708</v>
      </c>
      <c r="N120" s="11">
        <f>'2020 MRI - Alphabetical'!M120-'2017 MRI'!M120</f>
        <v>1.3203092160571674E-2</v>
      </c>
      <c r="O120" s="10">
        <f>'2020 MRI - Alphabetical'!N120-'2017 MRI'!N120</f>
        <v>-84</v>
      </c>
      <c r="P120" s="33">
        <f>'2020 MRI - Alphabetical'!O120-'2017 MRI'!O120</f>
        <v>-0.18071441009368838</v>
      </c>
      <c r="Q120" s="11">
        <f>'2020 MRI - Alphabetical'!P120-'2017 MRI'!P120</f>
        <v>9.7983651226158028E-3</v>
      </c>
      <c r="R120" s="10">
        <f>'2020 MRI - Alphabetical'!Q120-'2017 MRI'!Q120</f>
        <v>-44</v>
      </c>
      <c r="S120" s="33">
        <f>'2020 MRI - Alphabetical'!R120-'2017 MRI'!R120</f>
        <v>-0.27985758730862836</v>
      </c>
      <c r="T120" s="12">
        <f>'2020 MRI - Alphabetical'!S120-'2017 MRI'!S120</f>
        <v>0</v>
      </c>
      <c r="U120" s="10">
        <f>'2020 MRI - Alphabetical'!T120-'2017 MRI'!T120</f>
        <v>163</v>
      </c>
      <c r="V120" s="33">
        <f>'2020 MRI - Alphabetical'!U120-'2017 MRI'!U120</f>
        <v>0.43556945139316033</v>
      </c>
      <c r="W120" s="11">
        <f>'2020 MRI - Alphabetical'!V120-'2017 MRI'!V120</f>
        <v>-2.7400414937759333E-2</v>
      </c>
      <c r="X120" s="10">
        <f>'2020 MRI - Alphabetical'!W120-'2017 MRI'!W120</f>
        <v>-6</v>
      </c>
      <c r="Y120" s="33">
        <f>'2020 MRI - Alphabetical'!X120-'2017 MRI'!X120</f>
        <v>-0.10864738641255306</v>
      </c>
      <c r="Z120" s="13">
        <f>'2020 MRI - Alphabetical'!Y120-'2017 MRI'!Y120</f>
        <v>11151</v>
      </c>
      <c r="AA120" s="10">
        <f>'2020 MRI - Alphabetical'!Z120-'2017 MRI'!Z120</f>
        <v>35</v>
      </c>
      <c r="AB120" s="33">
        <f>'2020 MRI - Alphabetical'!AA120-'2017 MRI'!AA120</f>
        <v>7.9320153061437249E-2</v>
      </c>
      <c r="AC120" s="11">
        <f>'2020 MRI - Alphabetical'!AB120-'2017 MRI'!AB120</f>
        <v>-1.6E-2</v>
      </c>
      <c r="AD120" s="10">
        <f>'2020 MRI - Alphabetical'!AC120-'2017 MRI'!AC120</f>
        <v>52</v>
      </c>
      <c r="AE120" s="33">
        <f>'2020 MRI - Alphabetical'!AD120-'2017 MRI'!AD120</f>
        <v>0.15023722721874733</v>
      </c>
      <c r="AF120" s="11">
        <f>'2020 MRI - Alphabetical'!AE120-'2017 MRI'!AE120</f>
        <v>1.808291032148901E-2</v>
      </c>
      <c r="AG120" s="10">
        <f>'2020 MRI - Alphabetical'!AF120-'2017 MRI'!AF120</f>
        <v>-20</v>
      </c>
      <c r="AH120" s="33">
        <f>'2020 MRI - Alphabetical'!AG120-'2017 MRI'!AG120</f>
        <v>-3.5437204255336696E-2</v>
      </c>
      <c r="AI120" s="14">
        <f>'2020 MRI - Alphabetical'!AH120-'2017 MRI'!AH120</f>
        <v>3.8780363942475304E-2</v>
      </c>
      <c r="AJ120" s="10">
        <f>'2020 MRI - Alphabetical'!AI120-'2017 MRI'!AI120</f>
        <v>-3</v>
      </c>
      <c r="AK120" s="33">
        <f>'2020 MRI - Alphabetical'!AJ120-'2017 MRI'!AJ120</f>
        <v>-1.3776714557031389E-3</v>
      </c>
      <c r="AL120" s="13">
        <f>'2020 MRI - Alphabetical'!AK120-'2017 MRI'!AK120</f>
        <v>14692.307468573854</v>
      </c>
      <c r="AM120" s="38"/>
    </row>
    <row r="121" spans="1:39" x14ac:dyDescent="0.25">
      <c r="A121" t="s">
        <v>722</v>
      </c>
      <c r="B121" s="5" t="s">
        <v>415</v>
      </c>
      <c r="C121" s="6" t="s">
        <v>49</v>
      </c>
      <c r="D121" s="7" t="s">
        <v>39</v>
      </c>
      <c r="E121" s="8">
        <f>VLOOKUP(A121,'2017 MRI'!$A$7:$F$571,6,FALSE)</f>
        <v>19.820317455294763</v>
      </c>
      <c r="F121" s="36">
        <f>'2020 MRI - Alphabetical'!E121-'2017 MRI'!E121</f>
        <v>-0.41093808382448183</v>
      </c>
      <c r="G121" s="8">
        <f>'2020 MRI - Alphabetical'!F121-'2017 MRI'!F121</f>
        <v>1.1418995927579694</v>
      </c>
      <c r="H121" s="9">
        <f>'2020 MRI - Alphabetical'!G121-'2017 MRI'!G121</f>
        <v>-11</v>
      </c>
      <c r="I121" s="10">
        <f>'2020 MRI - Alphabetical'!H121-'2017 MRI'!H121</f>
        <v>2</v>
      </c>
      <c r="J121" s="33">
        <f>'2020 MRI - Alphabetical'!I121-'2017 MRI'!I121</f>
        <v>-7.4456098632912318E-2</v>
      </c>
      <c r="K121" s="11">
        <f>'2020 MRI - Alphabetical'!J121-'2017 MRI'!J121</f>
        <v>-2.594311365425539E-2</v>
      </c>
      <c r="L121" s="10">
        <f>'2020 MRI - Alphabetical'!K121-'2017 MRI'!K121</f>
        <v>34</v>
      </c>
      <c r="M121" s="33">
        <f>'2020 MRI - Alphabetical'!L121-'2017 MRI'!L121</f>
        <v>0.12613647986867815</v>
      </c>
      <c r="N121" s="11">
        <f>'2020 MRI - Alphabetical'!M121-'2017 MRI'!M121</f>
        <v>-3.3694249053344977E-3</v>
      </c>
      <c r="O121" s="10">
        <f>'2020 MRI - Alphabetical'!N121-'2017 MRI'!N121</f>
        <v>-49</v>
      </c>
      <c r="P121" s="33">
        <f>'2020 MRI - Alphabetical'!O121-'2017 MRI'!O121</f>
        <v>-0.1248376031258096</v>
      </c>
      <c r="Q121" s="11">
        <f>'2020 MRI - Alphabetical'!P121-'2017 MRI'!P121</f>
        <v>5.8147268408551001E-3</v>
      </c>
      <c r="R121" s="10">
        <f>'2020 MRI - Alphabetical'!Q121-'2017 MRI'!Q121</f>
        <v>-81</v>
      </c>
      <c r="S121" s="33">
        <f>'2020 MRI - Alphabetical'!R121-'2017 MRI'!R121</f>
        <v>-0.26995061391228065</v>
      </c>
      <c r="T121" s="12">
        <f>'2020 MRI - Alphabetical'!S121-'2017 MRI'!S121</f>
        <v>2.9198948016530391E-2</v>
      </c>
      <c r="U121" s="10">
        <f>'2020 MRI - Alphabetical'!T121-'2017 MRI'!T121</f>
        <v>9</v>
      </c>
      <c r="V121" s="33">
        <f>'2020 MRI - Alphabetical'!U121-'2017 MRI'!U121</f>
        <v>6.677808850600403E-3</v>
      </c>
      <c r="W121" s="11">
        <f>'2020 MRI - Alphabetical'!V121-'2017 MRI'!V121</f>
        <v>-3.2932966178294415E-3</v>
      </c>
      <c r="X121" s="10">
        <f>'2020 MRI - Alphabetical'!W121-'2017 MRI'!W121</f>
        <v>15</v>
      </c>
      <c r="Y121" s="33">
        <f>'2020 MRI - Alphabetical'!X121-'2017 MRI'!X121</f>
        <v>3.7328224753246653E-2</v>
      </c>
      <c r="Z121" s="13">
        <f>'2020 MRI - Alphabetical'!Y121-'2017 MRI'!Y121</f>
        <v>16787</v>
      </c>
      <c r="AA121" s="10">
        <f>'2020 MRI - Alphabetical'!Z121-'2017 MRI'!Z121</f>
        <v>19</v>
      </c>
      <c r="AB121" s="33">
        <f>'2020 MRI - Alphabetical'!AA121-'2017 MRI'!AA121</f>
        <v>3.8260875076921996E-3</v>
      </c>
      <c r="AC121" s="11">
        <f>'2020 MRI - Alphabetical'!AB121-'2017 MRI'!AB121</f>
        <v>-1.6E-2</v>
      </c>
      <c r="AD121" s="10">
        <f>'2020 MRI - Alphabetical'!AC121-'2017 MRI'!AC121</f>
        <v>-24</v>
      </c>
      <c r="AE121" s="33">
        <f>'2020 MRI - Alphabetical'!AD121-'2017 MRI'!AD121</f>
        <v>-8.3503417343621489E-2</v>
      </c>
      <c r="AF121" s="11">
        <f>'2020 MRI - Alphabetical'!AE121-'2017 MRI'!AE121</f>
        <v>4.378423813802601E-3</v>
      </c>
      <c r="AG121" s="10">
        <f>'2020 MRI - Alphabetical'!AF121-'2017 MRI'!AF121</f>
        <v>-2</v>
      </c>
      <c r="AH121" s="33">
        <f>'2020 MRI - Alphabetical'!AG121-'2017 MRI'!AG121</f>
        <v>2.3809436352480687E-2</v>
      </c>
      <c r="AI121" s="14">
        <f>'2020 MRI - Alphabetical'!AH121-'2017 MRI'!AH121</f>
        <v>1.2309462995757858E-2</v>
      </c>
      <c r="AJ121" s="10">
        <f>'2020 MRI - Alphabetical'!AI121-'2017 MRI'!AI121</f>
        <v>4</v>
      </c>
      <c r="AK121" s="33">
        <f>'2020 MRI - Alphabetical'!AJ121-'2017 MRI'!AJ121</f>
        <v>2.5959001945164706E-3</v>
      </c>
      <c r="AL121" s="13">
        <f>'2020 MRI - Alphabetical'!AK121-'2017 MRI'!AK121</f>
        <v>12086.685422276525</v>
      </c>
      <c r="AM121" s="38"/>
    </row>
    <row r="122" spans="1:39" x14ac:dyDescent="0.25">
      <c r="A122" t="s">
        <v>723</v>
      </c>
      <c r="B122" s="5" t="s">
        <v>466</v>
      </c>
      <c r="C122" s="6" t="s">
        <v>47</v>
      </c>
      <c r="D122" s="7" t="s">
        <v>20</v>
      </c>
      <c r="E122" s="8">
        <f>VLOOKUP(A122,'2017 MRI'!$A$7:$F$571,6,FALSE)</f>
        <v>16.806890512221223</v>
      </c>
      <c r="F122" s="36">
        <f>'2020 MRI - Alphabetical'!E122-'2017 MRI'!E122</f>
        <v>0.59903454520506694</v>
      </c>
      <c r="G122" s="8">
        <f>'2020 MRI - Alphabetical'!F122-'2017 MRI'!F122</f>
        <v>-2.3691616660268462</v>
      </c>
      <c r="H122" s="9">
        <f>'2020 MRI - Alphabetical'!G122-'2017 MRI'!G122</f>
        <v>45</v>
      </c>
      <c r="I122" s="10">
        <f>'2020 MRI - Alphabetical'!H122-'2017 MRI'!H122</f>
        <v>-8</v>
      </c>
      <c r="J122" s="33">
        <f>'2020 MRI - Alphabetical'!I122-'2017 MRI'!I122</f>
        <v>-1.4236888105171568</v>
      </c>
      <c r="K122" s="11">
        <f>'2020 MRI - Alphabetical'!J122-'2017 MRI'!J122</f>
        <v>-0.20323656814669278</v>
      </c>
      <c r="L122" s="10">
        <f>'2020 MRI - Alphabetical'!K122-'2017 MRI'!K122</f>
        <v>-203</v>
      </c>
      <c r="M122" s="33">
        <f>'2020 MRI - Alphabetical'!L122-'2017 MRI'!L122</f>
        <v>-0.61157487053358073</v>
      </c>
      <c r="N122" s="11">
        <f>'2020 MRI - Alphabetical'!M122-'2017 MRI'!M122</f>
        <v>3.5460854722602443E-2</v>
      </c>
      <c r="O122" s="10">
        <f>'2020 MRI - Alphabetical'!N122-'2017 MRI'!N122</f>
        <v>257</v>
      </c>
      <c r="P122" s="33">
        <f>'2020 MRI - Alphabetical'!O122-'2017 MRI'!O122</f>
        <v>0.6757582465168982</v>
      </c>
      <c r="Q122" s="11">
        <f>'2020 MRI - Alphabetical'!P122-'2017 MRI'!P122</f>
        <v>-4.5733097136108659E-2</v>
      </c>
      <c r="R122" s="10">
        <f>'2020 MRI - Alphabetical'!Q122-'2017 MRI'!Q122</f>
        <v>-103</v>
      </c>
      <c r="S122" s="33">
        <f>'2020 MRI - Alphabetical'!R122-'2017 MRI'!R122</f>
        <v>-0.2636213433645101</v>
      </c>
      <c r="T122" s="12">
        <f>'2020 MRI - Alphabetical'!S122-'2017 MRI'!S122</f>
        <v>7.5011311015446225E-2</v>
      </c>
      <c r="U122" s="10">
        <f>'2020 MRI - Alphabetical'!T122-'2017 MRI'!T122</f>
        <v>235</v>
      </c>
      <c r="V122" s="33">
        <f>'2020 MRI - Alphabetical'!U122-'2017 MRI'!U122</f>
        <v>0.65851876042132629</v>
      </c>
      <c r="W122" s="11">
        <f>'2020 MRI - Alphabetical'!V122-'2017 MRI'!V122</f>
        <v>-4.213163972286374E-2</v>
      </c>
      <c r="X122" s="10">
        <f>'2020 MRI - Alphabetical'!W122-'2017 MRI'!W122</f>
        <v>-4</v>
      </c>
      <c r="Y122" s="33">
        <f>'2020 MRI - Alphabetical'!X122-'2017 MRI'!X122</f>
        <v>-6.7768086983827303E-2</v>
      </c>
      <c r="Z122" s="13">
        <f>'2020 MRI - Alphabetical'!Y122-'2017 MRI'!Y122</f>
        <v>15932</v>
      </c>
      <c r="AA122" s="10">
        <f>'2020 MRI - Alphabetical'!Z122-'2017 MRI'!Z122</f>
        <v>-18</v>
      </c>
      <c r="AB122" s="33">
        <f>'2020 MRI - Alphabetical'!AA122-'2017 MRI'!AA122</f>
        <v>-6.939861854546181E-2</v>
      </c>
      <c r="AC122" s="11">
        <f>'2020 MRI - Alphabetical'!AB122-'2017 MRI'!AB122</f>
        <v>-1.4999999999999999E-2</v>
      </c>
      <c r="AD122" s="10">
        <f>'2020 MRI - Alphabetical'!AC122-'2017 MRI'!AC122</f>
        <v>59</v>
      </c>
      <c r="AE122" s="33">
        <f>'2020 MRI - Alphabetical'!AD122-'2017 MRI'!AD122</f>
        <v>0.17509246818564528</v>
      </c>
      <c r="AF122" s="11">
        <f>'2020 MRI - Alphabetical'!AE122-'2017 MRI'!AE122</f>
        <v>1.8756272401433738E-2</v>
      </c>
      <c r="AG122" s="10">
        <f>'2020 MRI - Alphabetical'!AF122-'2017 MRI'!AF122</f>
        <v>-3</v>
      </c>
      <c r="AH122" s="33">
        <f>'2020 MRI - Alphabetical'!AG122-'2017 MRI'!AG122</f>
        <v>2.4085002750173778E-4</v>
      </c>
      <c r="AI122" s="14">
        <f>'2020 MRI - Alphabetical'!AH122-'2017 MRI'!AH122</f>
        <v>5.5081522260830518E-2</v>
      </c>
      <c r="AJ122" s="10">
        <f>'2020 MRI - Alphabetical'!AI122-'2017 MRI'!AI122</f>
        <v>-30</v>
      </c>
      <c r="AK122" s="33">
        <f>'2020 MRI - Alphabetical'!AJ122-'2017 MRI'!AJ122</f>
        <v>-3.1646930767786352E-3</v>
      </c>
      <c r="AL122" s="13">
        <f>'2020 MRI - Alphabetical'!AK122-'2017 MRI'!AK122</f>
        <v>2339.7915492019674</v>
      </c>
      <c r="AM122" s="38"/>
    </row>
    <row r="123" spans="1:39" x14ac:dyDescent="0.25">
      <c r="A123" t="s">
        <v>724</v>
      </c>
      <c r="B123" s="5" t="s">
        <v>388</v>
      </c>
      <c r="C123" s="6" t="s">
        <v>81</v>
      </c>
      <c r="D123" s="7" t="s">
        <v>34</v>
      </c>
      <c r="E123" s="8">
        <f>VLOOKUP(A123,'2017 MRI'!$A$7:$F$571,6,FALSE)</f>
        <v>21.227827574015965</v>
      </c>
      <c r="F123" s="36">
        <f>'2020 MRI - Alphabetical'!E123-'2017 MRI'!E123</f>
        <v>1.2948780589036017</v>
      </c>
      <c r="G123" s="8">
        <f>'2020 MRI - Alphabetical'!F123-'2017 MRI'!F123</f>
        <v>-4.0054678777127641</v>
      </c>
      <c r="H123" s="9">
        <f>'2020 MRI - Alphabetical'!G123-'2017 MRI'!G123</f>
        <v>78</v>
      </c>
      <c r="I123" s="10">
        <f>'2020 MRI - Alphabetical'!H123-'2017 MRI'!H123</f>
        <v>-2</v>
      </c>
      <c r="J123" s="33">
        <f>'2020 MRI - Alphabetical'!I123-'2017 MRI'!I123</f>
        <v>-7.214392935934133E-2</v>
      </c>
      <c r="K123" s="11">
        <f>'2020 MRI - Alphabetical'!J123-'2017 MRI'!J123</f>
        <v>-1.550524220097782E-2</v>
      </c>
      <c r="L123" s="10">
        <f>'2020 MRI - Alphabetical'!K123-'2017 MRI'!K123</f>
        <v>63</v>
      </c>
      <c r="M123" s="33">
        <f>'2020 MRI - Alphabetical'!L123-'2017 MRI'!L123</f>
        <v>0.28653722215875277</v>
      </c>
      <c r="N123" s="11">
        <f>'2020 MRI - Alphabetical'!M123-'2017 MRI'!M123</f>
        <v>-1.1513341852776752E-2</v>
      </c>
      <c r="O123" s="10">
        <f>'2020 MRI - Alphabetical'!N123-'2017 MRI'!N123</f>
        <v>117</v>
      </c>
      <c r="P123" s="33">
        <f>'2020 MRI - Alphabetical'!O123-'2017 MRI'!O123</f>
        <v>0.35872071508361292</v>
      </c>
      <c r="Q123" s="11">
        <f>'2020 MRI - Alphabetical'!P123-'2017 MRI'!P123</f>
        <v>-2.5526385574118265E-2</v>
      </c>
      <c r="R123" s="10">
        <f>'2020 MRI - Alphabetical'!Q123-'2017 MRI'!Q123</f>
        <v>-6</v>
      </c>
      <c r="S123" s="33">
        <f>'2020 MRI - Alphabetical'!R123-'2017 MRI'!R123</f>
        <v>-0.22719208126967932</v>
      </c>
      <c r="T123" s="12">
        <f>'2020 MRI - Alphabetical'!S123-'2017 MRI'!S123</f>
        <v>-0.17747803709290974</v>
      </c>
      <c r="U123" s="10">
        <f>'2020 MRI - Alphabetical'!T123-'2017 MRI'!T123</f>
        <v>240</v>
      </c>
      <c r="V123" s="33">
        <f>'2020 MRI - Alphabetical'!U123-'2017 MRI'!U123</f>
        <v>0.65928490816567809</v>
      </c>
      <c r="W123" s="11">
        <f>'2020 MRI - Alphabetical'!V123-'2017 MRI'!V123</f>
        <v>-4.1601156069364167E-2</v>
      </c>
      <c r="X123" s="10">
        <f>'2020 MRI - Alphabetical'!W123-'2017 MRI'!W123</f>
        <v>55</v>
      </c>
      <c r="Y123" s="33">
        <f>'2020 MRI - Alphabetical'!X123-'2017 MRI'!X123</f>
        <v>0.48713779607870167</v>
      </c>
      <c r="Z123" s="13">
        <f>'2020 MRI - Alphabetical'!Y123-'2017 MRI'!Y123</f>
        <v>33851</v>
      </c>
      <c r="AA123" s="10">
        <f>'2020 MRI - Alphabetical'!Z123-'2017 MRI'!Z123</f>
        <v>-38</v>
      </c>
      <c r="AB123" s="33">
        <f>'2020 MRI - Alphabetical'!AA123-'2017 MRI'!AA123</f>
        <v>-0.11745863608070117</v>
      </c>
      <c r="AC123" s="11">
        <f>'2020 MRI - Alphabetical'!AB123-'2017 MRI'!AB123</f>
        <v>-1.3999999999999992E-2</v>
      </c>
      <c r="AD123" s="10">
        <f>'2020 MRI - Alphabetical'!AC123-'2017 MRI'!AC123</f>
        <v>31</v>
      </c>
      <c r="AE123" s="33">
        <f>'2020 MRI - Alphabetical'!AD123-'2017 MRI'!AD123</f>
        <v>0.14229224948910507</v>
      </c>
      <c r="AF123" s="11">
        <f>'2020 MRI - Alphabetical'!AE123-'2017 MRI'!AE123</f>
        <v>2.1171782240747783E-2</v>
      </c>
      <c r="AG123" s="10">
        <f>'2020 MRI - Alphabetical'!AF123-'2017 MRI'!AF123</f>
        <v>-20</v>
      </c>
      <c r="AH123" s="33">
        <f>'2020 MRI - Alphabetical'!AG123-'2017 MRI'!AG123</f>
        <v>-0.21278964296748271</v>
      </c>
      <c r="AI123" s="14">
        <f>'2020 MRI - Alphabetical'!AH123-'2017 MRI'!AH123</f>
        <v>0.20207862943003385</v>
      </c>
      <c r="AJ123" s="10">
        <f>'2020 MRI - Alphabetical'!AI123-'2017 MRI'!AI123</f>
        <v>-7</v>
      </c>
      <c r="AK123" s="33">
        <f>'2020 MRI - Alphabetical'!AJ123-'2017 MRI'!AJ123</f>
        <v>-3.323122008439014E-2</v>
      </c>
      <c r="AL123" s="13">
        <f>'2020 MRI - Alphabetical'!AK123-'2017 MRI'!AK123</f>
        <v>9076.625268344942</v>
      </c>
      <c r="AM123" s="38"/>
    </row>
    <row r="124" spans="1:39" x14ac:dyDescent="0.25">
      <c r="A124" t="s">
        <v>725</v>
      </c>
      <c r="B124" s="5" t="s">
        <v>105</v>
      </c>
      <c r="C124" s="6" t="s">
        <v>52</v>
      </c>
      <c r="D124" s="7" t="s">
        <v>34</v>
      </c>
      <c r="E124" s="8">
        <f>VLOOKUP(A124,'2017 MRI'!$A$7:$F$571,6,FALSE)</f>
        <v>43.401316314336178</v>
      </c>
      <c r="F124" s="36">
        <f>'2020 MRI - Alphabetical'!E124-'2017 MRI'!E124</f>
        <v>4.4780639371540865E-2</v>
      </c>
      <c r="G124" s="8">
        <f>'2020 MRI - Alphabetical'!F124-'2017 MRI'!F124</f>
        <v>2.5622986929002636</v>
      </c>
      <c r="H124" s="9">
        <f>'2020 MRI - Alphabetical'!G124-'2017 MRI'!G124</f>
        <v>-9</v>
      </c>
      <c r="I124" s="10">
        <f>'2020 MRI - Alphabetical'!H124-'2017 MRI'!H124</f>
        <v>4</v>
      </c>
      <c r="J124" s="33">
        <f>'2020 MRI - Alphabetical'!I124-'2017 MRI'!I124</f>
        <v>0.21940703494754787</v>
      </c>
      <c r="K124" s="11">
        <f>'2020 MRI - Alphabetical'!J124-'2017 MRI'!J124</f>
        <v>-3.2791377420533507E-2</v>
      </c>
      <c r="L124" s="10">
        <f>'2020 MRI - Alphabetical'!K124-'2017 MRI'!K124</f>
        <v>103</v>
      </c>
      <c r="M124" s="33">
        <f>'2020 MRI - Alphabetical'!L124-'2017 MRI'!L124</f>
        <v>0.32944589420282588</v>
      </c>
      <c r="N124" s="11">
        <f>'2020 MRI - Alphabetical'!M124-'2017 MRI'!M124</f>
        <v>-1.4454649525253917E-2</v>
      </c>
      <c r="O124" s="10">
        <f>'2020 MRI - Alphabetical'!N124-'2017 MRI'!N124</f>
        <v>-70</v>
      </c>
      <c r="P124" s="33">
        <f>'2020 MRI - Alphabetical'!O124-'2017 MRI'!O124</f>
        <v>-1.5821023686663422</v>
      </c>
      <c r="Q124" s="11">
        <f>'2020 MRI - Alphabetical'!P124-'2017 MRI'!P124</f>
        <v>9.7958921694480103E-2</v>
      </c>
      <c r="R124" s="10">
        <f>'2020 MRI - Alphabetical'!Q124-'2017 MRI'!Q124</f>
        <v>-71</v>
      </c>
      <c r="S124" s="33">
        <f>'2020 MRI - Alphabetical'!R124-'2017 MRI'!R124</f>
        <v>-0.18041570358817888</v>
      </c>
      <c r="T124" s="12">
        <f>'2020 MRI - Alphabetical'!S124-'2017 MRI'!S124</f>
        <v>4.6904315196997892E-2</v>
      </c>
      <c r="U124" s="10">
        <f>'2020 MRI - Alphabetical'!T124-'2017 MRI'!T124</f>
        <v>35</v>
      </c>
      <c r="V124" s="33">
        <f>'2020 MRI - Alphabetical'!U124-'2017 MRI'!U124</f>
        <v>0.89364427442779848</v>
      </c>
      <c r="W124" s="11">
        <f>'2020 MRI - Alphabetical'!V124-'2017 MRI'!V124</f>
        <v>-6.6456073338426264E-2</v>
      </c>
      <c r="X124" s="10">
        <f>'2020 MRI - Alphabetical'!W124-'2017 MRI'!W124</f>
        <v>40</v>
      </c>
      <c r="Y124" s="33">
        <f>'2020 MRI - Alphabetical'!X124-'2017 MRI'!X124</f>
        <v>0.24336900413157336</v>
      </c>
      <c r="Z124" s="13">
        <f>'2020 MRI - Alphabetical'!Y124-'2017 MRI'!Y124</f>
        <v>14375</v>
      </c>
      <c r="AA124" s="10">
        <f>'2020 MRI - Alphabetical'!Z124-'2017 MRI'!Z124</f>
        <v>140</v>
      </c>
      <c r="AB124" s="33">
        <f>'2020 MRI - Alphabetical'!AA124-'2017 MRI'!AA124</f>
        <v>0.5989029079467032</v>
      </c>
      <c r="AC124" s="11">
        <f>'2020 MRI - Alphabetical'!AB124-'2017 MRI'!AB124</f>
        <v>-3.1E-2</v>
      </c>
      <c r="AD124" s="10">
        <f>'2020 MRI - Alphabetical'!AC124-'2017 MRI'!AC124</f>
        <v>-7</v>
      </c>
      <c r="AE124" s="33">
        <f>'2020 MRI - Alphabetical'!AD124-'2017 MRI'!AD124</f>
        <v>-0.21323247417079583</v>
      </c>
      <c r="AF124" s="11">
        <f>'2020 MRI - Alphabetical'!AE124-'2017 MRI'!AE124</f>
        <v>8.7838584853510149E-3</v>
      </c>
      <c r="AG124" s="10">
        <f>'2020 MRI - Alphabetical'!AF124-'2017 MRI'!AF124</f>
        <v>180</v>
      </c>
      <c r="AH124" s="33">
        <f>'2020 MRI - Alphabetical'!AG124-'2017 MRI'!AG124</f>
        <v>0.53710980893028726</v>
      </c>
      <c r="AI124" s="14">
        <f>'2020 MRI - Alphabetical'!AH124-'2017 MRI'!AH124</f>
        <v>-0.56092256933413864</v>
      </c>
      <c r="AJ124" s="10">
        <f>'2020 MRI - Alphabetical'!AI124-'2017 MRI'!AI124</f>
        <v>76</v>
      </c>
      <c r="AK124" s="33">
        <f>'2020 MRI - Alphabetical'!AJ124-'2017 MRI'!AJ124</f>
        <v>5.2497259082464109E-2</v>
      </c>
      <c r="AL124" s="13">
        <f>'2020 MRI - Alphabetical'!AK124-'2017 MRI'!AK124</f>
        <v>31110.739915572238</v>
      </c>
      <c r="AM124" s="38"/>
    </row>
    <row r="125" spans="1:39" x14ac:dyDescent="0.25">
      <c r="A125" t="s">
        <v>726</v>
      </c>
      <c r="B125" s="5" t="s">
        <v>55</v>
      </c>
      <c r="C125" s="6" t="s">
        <v>41</v>
      </c>
      <c r="D125" s="7" t="s">
        <v>34</v>
      </c>
      <c r="E125" s="8">
        <f>VLOOKUP(A125,'2017 MRI'!$A$7:$F$571,6,FALSE)</f>
        <v>60.597312381256359</v>
      </c>
      <c r="F125" s="36">
        <f>'2020 MRI - Alphabetical'!E125-'2017 MRI'!E125</f>
        <v>2.2289006500208615</v>
      </c>
      <c r="G125" s="8">
        <f>'2020 MRI - Alphabetical'!F125-'2017 MRI'!F125</f>
        <v>-2.1738454645816176</v>
      </c>
      <c r="H125" s="9">
        <f>'2020 MRI - Alphabetical'!G125-'2017 MRI'!G125</f>
        <v>3</v>
      </c>
      <c r="I125" s="10">
        <f>'2020 MRI - Alphabetical'!H125-'2017 MRI'!H125</f>
        <v>161</v>
      </c>
      <c r="J125" s="33">
        <f>'2020 MRI - Alphabetical'!I125-'2017 MRI'!I125</f>
        <v>0.50830709899092097</v>
      </c>
      <c r="K125" s="11">
        <f>'2020 MRI - Alphabetical'!J125-'2017 MRI'!J125</f>
        <v>2.7287577594755752E-2</v>
      </c>
      <c r="L125" s="10">
        <f>'2020 MRI - Alphabetical'!K125-'2017 MRI'!K125</f>
        <v>15</v>
      </c>
      <c r="M125" s="33">
        <f>'2020 MRI - Alphabetical'!L125-'2017 MRI'!L125</f>
        <v>0.21911642860621061</v>
      </c>
      <c r="N125" s="11">
        <f>'2020 MRI - Alphabetical'!M125-'2017 MRI'!M125</f>
        <v>-1.1220612638458249E-2</v>
      </c>
      <c r="O125" s="10">
        <f>'2020 MRI - Alphabetical'!N125-'2017 MRI'!N125</f>
        <v>-1</v>
      </c>
      <c r="P125" s="33">
        <f>'2020 MRI - Alphabetical'!O125-'2017 MRI'!O125</f>
        <v>0.12887031512412817</v>
      </c>
      <c r="Q125" s="11">
        <f>'2020 MRI - Alphabetical'!P125-'2017 MRI'!P125</f>
        <v>-1.3577271374516392E-2</v>
      </c>
      <c r="R125" s="10">
        <f>'2020 MRI - Alphabetical'!Q125-'2017 MRI'!Q125</f>
        <v>19</v>
      </c>
      <c r="S125" s="33">
        <f>'2020 MRI - Alphabetical'!R125-'2017 MRI'!R125</f>
        <v>1.7363855799209622</v>
      </c>
      <c r="T125" s="12">
        <f>'2020 MRI - Alphabetical'!S125-'2017 MRI'!S125</f>
        <v>-6.1125150506098791</v>
      </c>
      <c r="U125" s="10">
        <f>'2020 MRI - Alphabetical'!T125-'2017 MRI'!T125</f>
        <v>6</v>
      </c>
      <c r="V125" s="33">
        <f>'2020 MRI - Alphabetical'!U125-'2017 MRI'!U125</f>
        <v>0.27499695124614854</v>
      </c>
      <c r="W125" s="11">
        <f>'2020 MRI - Alphabetical'!V125-'2017 MRI'!V125</f>
        <v>-3.1128140065973114E-2</v>
      </c>
      <c r="X125" s="10">
        <f>'2020 MRI - Alphabetical'!W125-'2017 MRI'!W125</f>
        <v>8</v>
      </c>
      <c r="Y125" s="33">
        <f>'2020 MRI - Alphabetical'!X125-'2017 MRI'!X125</f>
        <v>0.22354871456474101</v>
      </c>
      <c r="Z125" s="13">
        <f>'2020 MRI - Alphabetical'!Y125-'2017 MRI'!Y125</f>
        <v>11151</v>
      </c>
      <c r="AA125" s="10">
        <f>'2020 MRI - Alphabetical'!Z125-'2017 MRI'!Z125</f>
        <v>-18</v>
      </c>
      <c r="AB125" s="33">
        <f>'2020 MRI - Alphabetical'!AA125-'2017 MRI'!AA125</f>
        <v>-0.44439785280218058</v>
      </c>
      <c r="AC125" s="11">
        <f>'2020 MRI - Alphabetical'!AB125-'2017 MRI'!AB125</f>
        <v>-2.4999999999999994E-2</v>
      </c>
      <c r="AD125" s="10">
        <f>'2020 MRI - Alphabetical'!AC125-'2017 MRI'!AC125</f>
        <v>7</v>
      </c>
      <c r="AE125" s="33">
        <f>'2020 MRI - Alphabetical'!AD125-'2017 MRI'!AD125</f>
        <v>2.5573810349490023E-2</v>
      </c>
      <c r="AF125" s="11">
        <f>'2020 MRI - Alphabetical'!AE125-'2017 MRI'!AE125</f>
        <v>1.7851066336750265E-2</v>
      </c>
      <c r="AG125" s="10">
        <f>'2020 MRI - Alphabetical'!AF125-'2017 MRI'!AF125</f>
        <v>15</v>
      </c>
      <c r="AH125" s="33">
        <f>'2020 MRI - Alphabetical'!AG125-'2017 MRI'!AG125</f>
        <v>0.38793072551998686</v>
      </c>
      <c r="AI125" s="14">
        <f>'2020 MRI - Alphabetical'!AH125-'2017 MRI'!AH125</f>
        <v>-0.28229621564200791</v>
      </c>
      <c r="AJ125" s="10">
        <f>'2020 MRI - Alphabetical'!AI125-'2017 MRI'!AI125</f>
        <v>5</v>
      </c>
      <c r="AK125" s="33">
        <f>'2020 MRI - Alphabetical'!AJ125-'2017 MRI'!AJ125</f>
        <v>2.0338273353175562E-2</v>
      </c>
      <c r="AL125" s="13">
        <f>'2020 MRI - Alphabetical'!AK125-'2017 MRI'!AK125</f>
        <v>8241.1202156834042</v>
      </c>
      <c r="AM125" s="38">
        <v>1</v>
      </c>
    </row>
    <row r="126" spans="1:39" x14ac:dyDescent="0.25">
      <c r="A126" t="s">
        <v>727</v>
      </c>
      <c r="B126" s="5" t="s">
        <v>284</v>
      </c>
      <c r="C126" s="6" t="s">
        <v>93</v>
      </c>
      <c r="D126" s="7" t="s">
        <v>34</v>
      </c>
      <c r="E126" s="8">
        <f>VLOOKUP(A126,'2017 MRI'!$A$7:$F$571,6,FALSE)</f>
        <v>26.065748256727897</v>
      </c>
      <c r="F126" s="36">
        <f>'2020 MRI - Alphabetical'!E126-'2017 MRI'!E126</f>
        <v>-0.93788084027648311</v>
      </c>
      <c r="G126" s="8">
        <f>'2020 MRI - Alphabetical'!F126-'2017 MRI'!F126</f>
        <v>3.5367496946597683</v>
      </c>
      <c r="H126" s="9">
        <f>'2020 MRI - Alphabetical'!G126-'2017 MRI'!G126</f>
        <v>-33</v>
      </c>
      <c r="I126" s="10">
        <f>'2020 MRI - Alphabetical'!H126-'2017 MRI'!H126</f>
        <v>136</v>
      </c>
      <c r="J126" s="33">
        <f>'2020 MRI - Alphabetical'!I126-'2017 MRI'!I126</f>
        <v>1.1846166036673922</v>
      </c>
      <c r="K126" s="11">
        <f>'2020 MRI - Alphabetical'!J126-'2017 MRI'!J126</f>
        <v>4.9929376003083226E-2</v>
      </c>
      <c r="L126" s="10">
        <f>'2020 MRI - Alphabetical'!K126-'2017 MRI'!K126</f>
        <v>-44</v>
      </c>
      <c r="M126" s="33">
        <f>'2020 MRI - Alphabetical'!L126-'2017 MRI'!L126</f>
        <v>-7.9955690764151599E-2</v>
      </c>
      <c r="N126" s="11">
        <f>'2020 MRI - Alphabetical'!M126-'2017 MRI'!M126</f>
        <v>7.3239277633634289E-3</v>
      </c>
      <c r="O126" s="10">
        <f>'2020 MRI - Alphabetical'!N126-'2017 MRI'!N126</f>
        <v>-58</v>
      </c>
      <c r="P126" s="33">
        <f>'2020 MRI - Alphabetical'!O126-'2017 MRI'!O126</f>
        <v>-0.45922062208020931</v>
      </c>
      <c r="Q126" s="11">
        <f>'2020 MRI - Alphabetical'!P126-'2017 MRI'!P126</f>
        <v>2.6613716591023698E-2</v>
      </c>
      <c r="R126" s="10">
        <f>'2020 MRI - Alphabetical'!Q126-'2017 MRI'!Q126</f>
        <v>-64</v>
      </c>
      <c r="S126" s="33">
        <f>'2020 MRI - Alphabetical'!R126-'2017 MRI'!R126</f>
        <v>-0.19264174166217285</v>
      </c>
      <c r="T126" s="12">
        <f>'2020 MRI - Alphabetical'!S126-'2017 MRI'!S126</f>
        <v>-0.15036328933235776</v>
      </c>
      <c r="U126" s="10">
        <f>'2020 MRI - Alphabetical'!T126-'2017 MRI'!T126</f>
        <v>-12</v>
      </c>
      <c r="V126" s="33">
        <f>'2020 MRI - Alphabetical'!U126-'2017 MRI'!U126</f>
        <v>-0.13656611133816787</v>
      </c>
      <c r="W126" s="11">
        <f>'2020 MRI - Alphabetical'!V126-'2017 MRI'!V126</f>
        <v>2.0733849048714253E-3</v>
      </c>
      <c r="X126" s="10">
        <f>'2020 MRI - Alphabetical'!W126-'2017 MRI'!W126</f>
        <v>-57</v>
      </c>
      <c r="Y126" s="33">
        <f>'2020 MRI - Alphabetical'!X126-'2017 MRI'!X126</f>
        <v>-0.25290745730167463</v>
      </c>
      <c r="Z126" s="13">
        <f>'2020 MRI - Alphabetical'!Y126-'2017 MRI'!Y126</f>
        <v>2216</v>
      </c>
      <c r="AA126" s="10">
        <f>'2020 MRI - Alphabetical'!Z126-'2017 MRI'!Z126</f>
        <v>-13</v>
      </c>
      <c r="AB126" s="33">
        <f>'2020 MRI - Alphabetical'!AA126-'2017 MRI'!AA126</f>
        <v>-2.5877320011404359E-2</v>
      </c>
      <c r="AC126" s="11">
        <f>'2020 MRI - Alphabetical'!AB126-'2017 MRI'!AB126</f>
        <v>-1.8000000000000002E-2</v>
      </c>
      <c r="AD126" s="10">
        <f>'2020 MRI - Alphabetical'!AC126-'2017 MRI'!AC126</f>
        <v>-35</v>
      </c>
      <c r="AE126" s="33">
        <f>'2020 MRI - Alphabetical'!AD126-'2017 MRI'!AD126</f>
        <v>-0.15250738078408527</v>
      </c>
      <c r="AF126" s="11">
        <f>'2020 MRI - Alphabetical'!AE126-'2017 MRI'!AE126</f>
        <v>1.1516627243634003E-3</v>
      </c>
      <c r="AG126" s="10">
        <f>'2020 MRI - Alphabetical'!AF126-'2017 MRI'!AF126</f>
        <v>6</v>
      </c>
      <c r="AH126" s="33">
        <f>'2020 MRI - Alphabetical'!AG126-'2017 MRI'!AG126</f>
        <v>2.9928466267399756E-2</v>
      </c>
      <c r="AI126" s="14">
        <f>'2020 MRI - Alphabetical'!AH126-'2017 MRI'!AH126</f>
        <v>-5.530100797736881E-2</v>
      </c>
      <c r="AJ126" s="10">
        <f>'2020 MRI - Alphabetical'!AI126-'2017 MRI'!AI126</f>
        <v>4</v>
      </c>
      <c r="AK126" s="33">
        <f>'2020 MRI - Alphabetical'!AJ126-'2017 MRI'!AJ126</f>
        <v>-7.2302075657147344E-3</v>
      </c>
      <c r="AL126" s="13">
        <f>'2020 MRI - Alphabetical'!AK126-'2017 MRI'!AK126</f>
        <v>17824.244753810402</v>
      </c>
      <c r="AM126" s="38"/>
    </row>
    <row r="127" spans="1:39" x14ac:dyDescent="0.25">
      <c r="A127" t="s">
        <v>728</v>
      </c>
      <c r="B127" s="5" t="s">
        <v>313</v>
      </c>
      <c r="C127" s="6" t="s">
        <v>38</v>
      </c>
      <c r="D127" s="7" t="s">
        <v>39</v>
      </c>
      <c r="E127" s="8">
        <f>VLOOKUP(A127,'2017 MRI'!$A$7:$F$571,6,FALSE)</f>
        <v>24.745780179716732</v>
      </c>
      <c r="F127" s="36">
        <f>'2020 MRI - Alphabetical'!E127-'2017 MRI'!E127</f>
        <v>-0.42363694941660579</v>
      </c>
      <c r="G127" s="8">
        <f>'2020 MRI - Alphabetical'!F127-'2017 MRI'!F127</f>
        <v>1.7748613009278955</v>
      </c>
      <c r="H127" s="9">
        <f>'2020 MRI - Alphabetical'!G127-'2017 MRI'!G127</f>
        <v>-10</v>
      </c>
      <c r="I127" s="10">
        <f>'2020 MRI - Alphabetical'!H127-'2017 MRI'!H127</f>
        <v>-56</v>
      </c>
      <c r="J127" s="33">
        <f>'2020 MRI - Alphabetical'!I127-'2017 MRI'!I127</f>
        <v>-0.21549640314518509</v>
      </c>
      <c r="K127" s="11">
        <f>'2020 MRI - Alphabetical'!J127-'2017 MRI'!J127</f>
        <v>-4.069669806108922E-2</v>
      </c>
      <c r="L127" s="10">
        <f>'2020 MRI - Alphabetical'!K127-'2017 MRI'!K127</f>
        <v>-48</v>
      </c>
      <c r="M127" s="33">
        <f>'2020 MRI - Alphabetical'!L127-'2017 MRI'!L127</f>
        <v>-8.5035510822978749E-2</v>
      </c>
      <c r="N127" s="11">
        <f>'2020 MRI - Alphabetical'!M127-'2017 MRI'!M127</f>
        <v>7.5404970582108183E-3</v>
      </c>
      <c r="O127" s="10">
        <f>'2020 MRI - Alphabetical'!N127-'2017 MRI'!N127</f>
        <v>-35</v>
      </c>
      <c r="P127" s="33">
        <f>'2020 MRI - Alphabetical'!O127-'2017 MRI'!O127</f>
        <v>-0.1291627617028358</v>
      </c>
      <c r="Q127" s="11">
        <f>'2020 MRI - Alphabetical'!P127-'2017 MRI'!P127</f>
        <v>5.9296673874987132E-3</v>
      </c>
      <c r="R127" s="10">
        <f>'2020 MRI - Alphabetical'!Q127-'2017 MRI'!Q127</f>
        <v>-59</v>
      </c>
      <c r="S127" s="33">
        <f>'2020 MRI - Alphabetical'!R127-'2017 MRI'!R127</f>
        <v>-0.23595966923294989</v>
      </c>
      <c r="T127" s="12">
        <f>'2020 MRI - Alphabetical'!S127-'2017 MRI'!S127</f>
        <v>-6.7855708009253279E-2</v>
      </c>
      <c r="U127" s="10">
        <f>'2020 MRI - Alphabetical'!T127-'2017 MRI'!T127</f>
        <v>60</v>
      </c>
      <c r="V127" s="33">
        <f>'2020 MRI - Alphabetical'!U127-'2017 MRI'!U127</f>
        <v>0.25748527392528198</v>
      </c>
      <c r="W127" s="11">
        <f>'2020 MRI - Alphabetical'!V127-'2017 MRI'!V127</f>
        <v>-2.056407609497124E-2</v>
      </c>
      <c r="X127" s="10">
        <f>'2020 MRI - Alphabetical'!W127-'2017 MRI'!W127</f>
        <v>-43</v>
      </c>
      <c r="Y127" s="33">
        <f>'2020 MRI - Alphabetical'!X127-'2017 MRI'!X127</f>
        <v>-0.16846707361820226</v>
      </c>
      <c r="Z127" s="13">
        <f>'2020 MRI - Alphabetical'!Y127-'2017 MRI'!Y127</f>
        <v>6095</v>
      </c>
      <c r="AA127" s="10">
        <f>'2020 MRI - Alphabetical'!Z127-'2017 MRI'!Z127</f>
        <v>5</v>
      </c>
      <c r="AB127" s="33">
        <f>'2020 MRI - Alphabetical'!AA127-'2017 MRI'!AA127</f>
        <v>-4.1964570526955902E-2</v>
      </c>
      <c r="AC127" s="11">
        <f>'2020 MRI - Alphabetical'!AB127-'2017 MRI'!AB127</f>
        <v>-1.3999999999999999E-2</v>
      </c>
      <c r="AD127" s="10">
        <f>'2020 MRI - Alphabetical'!AC127-'2017 MRI'!AC127</f>
        <v>-21</v>
      </c>
      <c r="AE127" s="33">
        <f>'2020 MRI - Alphabetical'!AD127-'2017 MRI'!AD127</f>
        <v>-6.6763813523184501E-2</v>
      </c>
      <c r="AF127" s="11">
        <f>'2020 MRI - Alphabetical'!AE127-'2017 MRI'!AE127</f>
        <v>8.6973078381452629E-3</v>
      </c>
      <c r="AG127" s="10">
        <f>'2020 MRI - Alphabetical'!AF127-'2017 MRI'!AF127</f>
        <v>30</v>
      </c>
      <c r="AH127" s="33">
        <f>'2020 MRI - Alphabetical'!AG127-'2017 MRI'!AG127</f>
        <v>0.13455451577742966</v>
      </c>
      <c r="AI127" s="14">
        <f>'2020 MRI - Alphabetical'!AH127-'2017 MRI'!AH127</f>
        <v>-8.091024554180315E-2</v>
      </c>
      <c r="AJ127" s="10">
        <f>'2020 MRI - Alphabetical'!AI127-'2017 MRI'!AI127</f>
        <v>2</v>
      </c>
      <c r="AK127" s="33">
        <f>'2020 MRI - Alphabetical'!AJ127-'2017 MRI'!AJ127</f>
        <v>1.0760059239696473E-2</v>
      </c>
      <c r="AL127" s="13">
        <f>'2020 MRI - Alphabetical'!AK127-'2017 MRI'!AK127</f>
        <v>10569.269689458626</v>
      </c>
      <c r="AM127" s="38"/>
    </row>
    <row r="128" spans="1:39" x14ac:dyDescent="0.25">
      <c r="A128" t="s">
        <v>729</v>
      </c>
      <c r="B128" s="5" t="s">
        <v>334</v>
      </c>
      <c r="C128" s="6" t="s">
        <v>44</v>
      </c>
      <c r="D128" s="7" t="s">
        <v>20</v>
      </c>
      <c r="E128" s="8">
        <f>VLOOKUP(A128,'2017 MRI'!$A$7:$F$571,6,FALSE)</f>
        <v>23.629854792498058</v>
      </c>
      <c r="F128" s="36">
        <f>'2020 MRI - Alphabetical'!E128-'2017 MRI'!E128</f>
        <v>-0.36140045586724479</v>
      </c>
      <c r="G128" s="8">
        <f>'2020 MRI - Alphabetical'!F128-'2017 MRI'!F128</f>
        <v>1.4464359536883862</v>
      </c>
      <c r="H128" s="9">
        <f>'2020 MRI - Alphabetical'!G128-'2017 MRI'!G128</f>
        <v>-6</v>
      </c>
      <c r="I128" s="10">
        <f>'2020 MRI - Alphabetical'!H128-'2017 MRI'!H128</f>
        <v>282</v>
      </c>
      <c r="J128" s="33">
        <f>'2020 MRI - Alphabetical'!I128-'2017 MRI'!I128</f>
        <v>0.89379832805682335</v>
      </c>
      <c r="K128" s="11">
        <f>'2020 MRI - Alphabetical'!J128-'2017 MRI'!J128</f>
        <v>5.71271110046917E-2</v>
      </c>
      <c r="L128" s="10">
        <f>'2020 MRI - Alphabetical'!K128-'2017 MRI'!K128</f>
        <v>50</v>
      </c>
      <c r="M128" s="33">
        <f>'2020 MRI - Alphabetical'!L128-'2017 MRI'!L128</f>
        <v>0.30955855784930908</v>
      </c>
      <c r="N128" s="11">
        <f>'2020 MRI - Alphabetical'!M128-'2017 MRI'!M128</f>
        <v>-1.2607329040171728E-2</v>
      </c>
      <c r="O128" s="10">
        <f>'2020 MRI - Alphabetical'!N128-'2017 MRI'!N128</f>
        <v>-117</v>
      </c>
      <c r="P128" s="33">
        <f>'2020 MRI - Alphabetical'!O128-'2017 MRI'!O128</f>
        <v>-0.53544610289219774</v>
      </c>
      <c r="Q128" s="11">
        <f>'2020 MRI - Alphabetical'!P128-'2017 MRI'!P128</f>
        <v>3.1916744621141246E-2</v>
      </c>
      <c r="R128" s="10">
        <f>'2020 MRI - Alphabetical'!Q128-'2017 MRI'!Q128</f>
        <v>-20</v>
      </c>
      <c r="S128" s="33">
        <f>'2020 MRI - Alphabetical'!R128-'2017 MRI'!R128</f>
        <v>-0.14913512569752951</v>
      </c>
      <c r="T128" s="12">
        <f>'2020 MRI - Alphabetical'!S128-'2017 MRI'!S128</f>
        <v>-0.34352710135584763</v>
      </c>
      <c r="U128" s="10">
        <f>'2020 MRI - Alphabetical'!T128-'2017 MRI'!T128</f>
        <v>-199</v>
      </c>
      <c r="V128" s="33">
        <f>'2020 MRI - Alphabetical'!U128-'2017 MRI'!U128</f>
        <v>-0.53395685569849316</v>
      </c>
      <c r="W128" s="11">
        <f>'2020 MRI - Alphabetical'!V128-'2017 MRI'!V128</f>
        <v>3.1483509010540631E-2</v>
      </c>
      <c r="X128" s="10">
        <f>'2020 MRI - Alphabetical'!W128-'2017 MRI'!W128</f>
        <v>107</v>
      </c>
      <c r="Y128" s="33">
        <f>'2020 MRI - Alphabetical'!X128-'2017 MRI'!X128</f>
        <v>0.43394150233799011</v>
      </c>
      <c r="Z128" s="13">
        <f>'2020 MRI - Alphabetical'!Y128-'2017 MRI'!Y128</f>
        <v>25615</v>
      </c>
      <c r="AA128" s="10">
        <f>'2020 MRI - Alphabetical'!Z128-'2017 MRI'!Z128</f>
        <v>50</v>
      </c>
      <c r="AB128" s="33">
        <f>'2020 MRI - Alphabetical'!AA128-'2017 MRI'!AA128</f>
        <v>0.14346742111222757</v>
      </c>
      <c r="AC128" s="11">
        <f>'2020 MRI - Alphabetical'!AB128-'2017 MRI'!AB128</f>
        <v>-2.0999999999999998E-2</v>
      </c>
      <c r="AD128" s="10">
        <f>'2020 MRI - Alphabetical'!AC128-'2017 MRI'!AC128</f>
        <v>5</v>
      </c>
      <c r="AE128" s="33">
        <f>'2020 MRI - Alphabetical'!AD128-'2017 MRI'!AD128</f>
        <v>-1.7757692423534033E-2</v>
      </c>
      <c r="AF128" s="11">
        <f>'2020 MRI - Alphabetical'!AE128-'2017 MRI'!AE128</f>
        <v>8.6254071661238108E-3</v>
      </c>
      <c r="AG128" s="10">
        <f>'2020 MRI - Alphabetical'!AF128-'2017 MRI'!AF128</f>
        <v>-15</v>
      </c>
      <c r="AH128" s="33">
        <f>'2020 MRI - Alphabetical'!AG128-'2017 MRI'!AG128</f>
        <v>-2.4536736210852228E-2</v>
      </c>
      <c r="AI128" s="14">
        <f>'2020 MRI - Alphabetical'!AH128-'2017 MRI'!AH128</f>
        <v>7.0607146419212619E-2</v>
      </c>
      <c r="AJ128" s="10">
        <f>'2020 MRI - Alphabetical'!AI128-'2017 MRI'!AI128</f>
        <v>4</v>
      </c>
      <c r="AK128" s="33">
        <f>'2020 MRI - Alphabetical'!AJ128-'2017 MRI'!AJ128</f>
        <v>1.1125439881887189E-2</v>
      </c>
      <c r="AL128" s="13">
        <f>'2020 MRI - Alphabetical'!AK128-'2017 MRI'!AK128</f>
        <v>6950.9213031317631</v>
      </c>
      <c r="AM128" s="38"/>
    </row>
    <row r="129" spans="1:39" x14ac:dyDescent="0.25">
      <c r="A129" t="s">
        <v>730</v>
      </c>
      <c r="B129" s="5" t="s">
        <v>229</v>
      </c>
      <c r="C129" s="6" t="s">
        <v>54</v>
      </c>
      <c r="D129" s="7" t="s">
        <v>39</v>
      </c>
      <c r="E129" s="8">
        <f>VLOOKUP(A129,'2017 MRI'!$A$7:$F$571,6,FALSE)</f>
        <v>30.244614332317887</v>
      </c>
      <c r="F129" s="36">
        <f>'2020 MRI - Alphabetical'!E129-'2017 MRI'!E129</f>
        <v>-1.220619627739955</v>
      </c>
      <c r="G129" s="8">
        <f>'2020 MRI - Alphabetical'!F129-'2017 MRI'!F129</f>
        <v>4.9214666988284748</v>
      </c>
      <c r="H129" s="9">
        <f>'2020 MRI - Alphabetical'!G129-'2017 MRI'!G129</f>
        <v>-43</v>
      </c>
      <c r="I129" s="10">
        <f>'2020 MRI - Alphabetical'!H129-'2017 MRI'!H129</f>
        <v>49</v>
      </c>
      <c r="J129" s="33">
        <f>'2020 MRI - Alphabetical'!I129-'2017 MRI'!I129</f>
        <v>0.33531170066356497</v>
      </c>
      <c r="K129" s="11">
        <f>'2020 MRI - Alphabetical'!J129-'2017 MRI'!J129</f>
        <v>3.0554203288035153E-2</v>
      </c>
      <c r="L129" s="10">
        <f>'2020 MRI - Alphabetical'!K129-'2017 MRI'!K129</f>
        <v>-34</v>
      </c>
      <c r="M129" s="33">
        <f>'2020 MRI - Alphabetical'!L129-'2017 MRI'!L129</f>
        <v>-4.1693169163678018E-2</v>
      </c>
      <c r="N129" s="11">
        <f>'2020 MRI - Alphabetical'!M129-'2017 MRI'!M129</f>
        <v>5.2538432517629241E-3</v>
      </c>
      <c r="O129" s="10">
        <f>'2020 MRI - Alphabetical'!N129-'2017 MRI'!N129</f>
        <v>-38</v>
      </c>
      <c r="P129" s="33">
        <f>'2020 MRI - Alphabetical'!O129-'2017 MRI'!O129</f>
        <v>-0.25835982294302251</v>
      </c>
      <c r="Q129" s="11">
        <f>'2020 MRI - Alphabetical'!P129-'2017 MRI'!P129</f>
        <v>1.373384030418251E-2</v>
      </c>
      <c r="R129" s="10">
        <f>'2020 MRI - Alphabetical'!Q129-'2017 MRI'!Q129</f>
        <v>-28</v>
      </c>
      <c r="S129" s="33">
        <f>'2020 MRI - Alphabetical'!R129-'2017 MRI'!R129</f>
        <v>-5.1672396821711583E-2</v>
      </c>
      <c r="T129" s="12">
        <f>'2020 MRI - Alphabetical'!S129-'2017 MRI'!S129</f>
        <v>-0.55654130898058463</v>
      </c>
      <c r="U129" s="10">
        <f>'2020 MRI - Alphabetical'!T129-'2017 MRI'!T129</f>
        <v>-66</v>
      </c>
      <c r="V129" s="33">
        <f>'2020 MRI - Alphabetical'!U129-'2017 MRI'!U129</f>
        <v>-0.43288073303892227</v>
      </c>
      <c r="W129" s="11">
        <f>'2020 MRI - Alphabetical'!V129-'2017 MRI'!V129</f>
        <v>2.0206845114775843E-2</v>
      </c>
      <c r="X129" s="10">
        <f>'2020 MRI - Alphabetical'!W129-'2017 MRI'!W129</f>
        <v>-43</v>
      </c>
      <c r="Y129" s="33">
        <f>'2020 MRI - Alphabetical'!X129-'2017 MRI'!X129</f>
        <v>-0.17650674930857924</v>
      </c>
      <c r="Z129" s="13">
        <f>'2020 MRI - Alphabetical'!Y129-'2017 MRI'!Y129</f>
        <v>2074</v>
      </c>
      <c r="AA129" s="10">
        <f>'2020 MRI - Alphabetical'!Z129-'2017 MRI'!Z129</f>
        <v>-53</v>
      </c>
      <c r="AB129" s="33">
        <f>'2020 MRI - Alphabetical'!AA129-'2017 MRI'!AA129</f>
        <v>-0.19976078013621881</v>
      </c>
      <c r="AC129" s="11">
        <f>'2020 MRI - Alphabetical'!AB129-'2017 MRI'!AB129</f>
        <v>-1.6999999999999994E-2</v>
      </c>
      <c r="AD129" s="10">
        <f>'2020 MRI - Alphabetical'!AC129-'2017 MRI'!AC129</f>
        <v>-46</v>
      </c>
      <c r="AE129" s="33">
        <f>'2020 MRI - Alphabetical'!AD129-'2017 MRI'!AD129</f>
        <v>-0.20656669932311583</v>
      </c>
      <c r="AF129" s="11">
        <f>'2020 MRI - Alphabetical'!AE129-'2017 MRI'!AE129</f>
        <v>-8.594395444904146E-4</v>
      </c>
      <c r="AG129" s="10">
        <f>'2020 MRI - Alphabetical'!AF129-'2017 MRI'!AF129</f>
        <v>38</v>
      </c>
      <c r="AH129" s="33">
        <f>'2020 MRI - Alphabetical'!AG129-'2017 MRI'!AG129</f>
        <v>0.10296824390624659</v>
      </c>
      <c r="AI129" s="14">
        <f>'2020 MRI - Alphabetical'!AH129-'2017 MRI'!AH129</f>
        <v>-0.10476835775779492</v>
      </c>
      <c r="AJ129" s="10">
        <f>'2020 MRI - Alphabetical'!AI129-'2017 MRI'!AI129</f>
        <v>30</v>
      </c>
      <c r="AK129" s="33">
        <f>'2020 MRI - Alphabetical'!AJ129-'2017 MRI'!AJ129</f>
        <v>2.3923439920327597E-2</v>
      </c>
      <c r="AL129" s="13">
        <f>'2020 MRI - Alphabetical'!AK129-'2017 MRI'!AK129</f>
        <v>29312.502341519838</v>
      </c>
      <c r="AM129" s="38"/>
    </row>
    <row r="130" spans="1:39" x14ac:dyDescent="0.25">
      <c r="A130" t="s">
        <v>731</v>
      </c>
      <c r="B130" s="5" t="s">
        <v>440</v>
      </c>
      <c r="C130" s="6" t="s">
        <v>93</v>
      </c>
      <c r="D130" s="7" t="s">
        <v>34</v>
      </c>
      <c r="E130" s="8">
        <f>VLOOKUP(A130,'2017 MRI'!$A$7:$F$571,6,FALSE)</f>
        <v>18.414408932407465</v>
      </c>
      <c r="F130" s="36">
        <f>'2020 MRI - Alphabetical'!E130-'2017 MRI'!E130</f>
        <v>1.301181714817528</v>
      </c>
      <c r="G130" s="8">
        <f>'2020 MRI - Alphabetical'!F130-'2017 MRI'!F130</f>
        <v>-4.3640540253368201</v>
      </c>
      <c r="H130" s="9">
        <f>'2020 MRI - Alphabetical'!G130-'2017 MRI'!G130</f>
        <v>80</v>
      </c>
      <c r="I130" s="10">
        <f>'2020 MRI - Alphabetical'!H130-'2017 MRI'!H130</f>
        <v>2</v>
      </c>
      <c r="J130" s="33">
        <f>'2020 MRI - Alphabetical'!I130-'2017 MRI'!I130</f>
        <v>0.48723402359941304</v>
      </c>
      <c r="K130" s="11">
        <f>'2020 MRI - Alphabetical'!J130-'2017 MRI'!J130</f>
        <v>-5.130599712380457E-2</v>
      </c>
      <c r="L130" s="10">
        <f>'2020 MRI - Alphabetical'!K130-'2017 MRI'!K130</f>
        <v>70</v>
      </c>
      <c r="M130" s="33">
        <f>'2020 MRI - Alphabetical'!L130-'2017 MRI'!L130</f>
        <v>0.25796103295571837</v>
      </c>
      <c r="N130" s="11">
        <f>'2020 MRI - Alphabetical'!M130-'2017 MRI'!M130</f>
        <v>-1.1148670003166702E-2</v>
      </c>
      <c r="O130" s="10">
        <f>'2020 MRI - Alphabetical'!N130-'2017 MRI'!N130</f>
        <v>172</v>
      </c>
      <c r="P130" s="33">
        <f>'2020 MRI - Alphabetical'!O130-'2017 MRI'!O130</f>
        <v>0.50882362062709885</v>
      </c>
      <c r="Q130" s="11">
        <f>'2020 MRI - Alphabetical'!P130-'2017 MRI'!P130</f>
        <v>-3.5090766823161187E-2</v>
      </c>
      <c r="R130" s="10">
        <f>'2020 MRI - Alphabetical'!Q130-'2017 MRI'!Q130</f>
        <v>58</v>
      </c>
      <c r="S130" s="33">
        <f>'2020 MRI - Alphabetical'!R130-'2017 MRI'!R130</f>
        <v>-8.6651161947595368E-2</v>
      </c>
      <c r="T130" s="12">
        <f>'2020 MRI - Alphabetical'!S130-'2017 MRI'!S130</f>
        <v>-0.60649520561740733</v>
      </c>
      <c r="U130" s="10">
        <f>'2020 MRI - Alphabetical'!T130-'2017 MRI'!T130</f>
        <v>95</v>
      </c>
      <c r="V130" s="33">
        <f>'2020 MRI - Alphabetical'!U130-'2017 MRI'!U130</f>
        <v>0.3948836525626333</v>
      </c>
      <c r="W130" s="11">
        <f>'2020 MRI - Alphabetical'!V130-'2017 MRI'!V130</f>
        <v>-2.8875947733505408E-2</v>
      </c>
      <c r="X130" s="10">
        <f>'2020 MRI - Alphabetical'!W130-'2017 MRI'!W130</f>
        <v>32</v>
      </c>
      <c r="Y130" s="33">
        <f>'2020 MRI - Alphabetical'!X130-'2017 MRI'!X130</f>
        <v>0.25845383390339061</v>
      </c>
      <c r="Z130" s="13">
        <f>'2020 MRI - Alphabetical'!Y130-'2017 MRI'!Y130</f>
        <v>25454</v>
      </c>
      <c r="AA130" s="10">
        <f>'2020 MRI - Alphabetical'!Z130-'2017 MRI'!Z130</f>
        <v>-46</v>
      </c>
      <c r="AB130" s="33">
        <f>'2020 MRI - Alphabetical'!AA130-'2017 MRI'!AA130</f>
        <v>-0.25709996968523607</v>
      </c>
      <c r="AC130" s="11">
        <f>'2020 MRI - Alphabetical'!AB130-'2017 MRI'!AB130</f>
        <v>-9.0000000000000011E-3</v>
      </c>
      <c r="AD130" s="10">
        <f>'2020 MRI - Alphabetical'!AC130-'2017 MRI'!AC130</f>
        <v>93</v>
      </c>
      <c r="AE130" s="33">
        <f>'2020 MRI - Alphabetical'!AD130-'2017 MRI'!AD130</f>
        <v>0.28143124623480065</v>
      </c>
      <c r="AF130" s="11">
        <f>'2020 MRI - Alphabetical'!AE130-'2017 MRI'!AE130</f>
        <v>2.5506438674266496E-2</v>
      </c>
      <c r="AG130" s="10">
        <f>'2020 MRI - Alphabetical'!AF130-'2017 MRI'!AF130</f>
        <v>3</v>
      </c>
      <c r="AH130" s="33">
        <f>'2020 MRI - Alphabetical'!AG130-'2017 MRI'!AG130</f>
        <v>8.4384546513704972E-2</v>
      </c>
      <c r="AI130" s="14">
        <f>'2020 MRI - Alphabetical'!AH130-'2017 MRI'!AH130</f>
        <v>-0.13457386729212395</v>
      </c>
      <c r="AJ130" s="10">
        <f>'2020 MRI - Alphabetical'!AI130-'2017 MRI'!AI130</f>
        <v>-2</v>
      </c>
      <c r="AK130" s="33">
        <f>'2020 MRI - Alphabetical'!AJ130-'2017 MRI'!AJ130</f>
        <v>-2.4217630579090859E-2</v>
      </c>
      <c r="AL130" s="13">
        <f>'2020 MRI - Alphabetical'!AK130-'2017 MRI'!AK130</f>
        <v>14489.327457007603</v>
      </c>
      <c r="AM130" s="38"/>
    </row>
    <row r="131" spans="1:39" x14ac:dyDescent="0.25">
      <c r="A131" t="s">
        <v>732</v>
      </c>
      <c r="B131" s="5" t="s">
        <v>187</v>
      </c>
      <c r="C131" s="6" t="s">
        <v>44</v>
      </c>
      <c r="D131" s="7" t="s">
        <v>20</v>
      </c>
      <c r="E131" s="8">
        <f>VLOOKUP(A131,'2017 MRI'!$A$7:$F$571,6,FALSE)</f>
        <v>33.713753898182496</v>
      </c>
      <c r="F131" s="36">
        <f>'2020 MRI - Alphabetical'!E131-'2017 MRI'!E131</f>
        <v>-0.98293274470544656</v>
      </c>
      <c r="G131" s="8">
        <f>'2020 MRI - Alphabetical'!F131-'2017 MRI'!F131</f>
        <v>4.5985440364843058</v>
      </c>
      <c r="H131" s="9">
        <f>'2020 MRI - Alphabetical'!G131-'2017 MRI'!G131</f>
        <v>-37</v>
      </c>
      <c r="I131" s="10">
        <f>'2020 MRI - Alphabetical'!H131-'2017 MRI'!H131</f>
        <v>-96</v>
      </c>
      <c r="J131" s="33">
        <f>'2020 MRI - Alphabetical'!I131-'2017 MRI'!I131</f>
        <v>-0.40576094431868731</v>
      </c>
      <c r="K131" s="11">
        <f>'2020 MRI - Alphabetical'!J131-'2017 MRI'!J131</f>
        <v>-4.6725419301721582E-2</v>
      </c>
      <c r="L131" s="10">
        <f>'2020 MRI - Alphabetical'!K131-'2017 MRI'!K131</f>
        <v>247</v>
      </c>
      <c r="M131" s="33">
        <f>'2020 MRI - Alphabetical'!L131-'2017 MRI'!L131</f>
        <v>0.97364980827728997</v>
      </c>
      <c r="N131" s="11">
        <f>'2020 MRI - Alphabetical'!M131-'2017 MRI'!M131</f>
        <v>-4.9475341832917429E-2</v>
      </c>
      <c r="O131" s="10">
        <f>'2020 MRI - Alphabetical'!N131-'2017 MRI'!N131</f>
        <v>-40</v>
      </c>
      <c r="P131" s="33">
        <f>'2020 MRI - Alphabetical'!O131-'2017 MRI'!O131</f>
        <v>-0.55454206592694455</v>
      </c>
      <c r="Q131" s="11">
        <f>'2020 MRI - Alphabetical'!P131-'2017 MRI'!P131</f>
        <v>3.234563561804335E-2</v>
      </c>
      <c r="R131" s="10">
        <f>'2020 MRI - Alphabetical'!Q131-'2017 MRI'!Q131</f>
        <v>-47</v>
      </c>
      <c r="S131" s="33">
        <f>'2020 MRI - Alphabetical'!R131-'2017 MRI'!R131</f>
        <v>-8.4559518050627086E-2</v>
      </c>
      <c r="T131" s="12">
        <f>'2020 MRI - Alphabetical'!S131-'2017 MRI'!S131</f>
        <v>-0.31354193210786763</v>
      </c>
      <c r="U131" s="10">
        <f>'2020 MRI - Alphabetical'!T131-'2017 MRI'!T131</f>
        <v>-23</v>
      </c>
      <c r="V131" s="33">
        <f>'2020 MRI - Alphabetical'!U131-'2017 MRI'!U131</f>
        <v>-0.11603690022329888</v>
      </c>
      <c r="W131" s="11">
        <f>'2020 MRI - Alphabetical'!V131-'2017 MRI'!V131</f>
        <v>2.1836545159043402E-3</v>
      </c>
      <c r="X131" s="10">
        <f>'2020 MRI - Alphabetical'!W131-'2017 MRI'!W131</f>
        <v>-13</v>
      </c>
      <c r="Y131" s="33">
        <f>'2020 MRI - Alphabetical'!X131-'2017 MRI'!X131</f>
        <v>-6.9754798009682317E-2</v>
      </c>
      <c r="Z131" s="13">
        <f>'2020 MRI - Alphabetical'!Y131-'2017 MRI'!Y131</f>
        <v>5620</v>
      </c>
      <c r="AA131" s="10">
        <f>'2020 MRI - Alphabetical'!Z131-'2017 MRI'!Z131</f>
        <v>-43</v>
      </c>
      <c r="AB131" s="33">
        <f>'2020 MRI - Alphabetical'!AA131-'2017 MRI'!AA131</f>
        <v>-0.14943140310038883</v>
      </c>
      <c r="AC131" s="11">
        <f>'2020 MRI - Alphabetical'!AB131-'2017 MRI'!AB131</f>
        <v>-1.6999999999999994E-2</v>
      </c>
      <c r="AD131" s="10">
        <f>'2020 MRI - Alphabetical'!AC131-'2017 MRI'!AC131</f>
        <v>-4</v>
      </c>
      <c r="AE131" s="33">
        <f>'2020 MRI - Alphabetical'!AD131-'2017 MRI'!AD131</f>
        <v>-4.583398919222903E-2</v>
      </c>
      <c r="AF131" s="11">
        <f>'2020 MRI - Alphabetical'!AE131-'2017 MRI'!AE131</f>
        <v>1.3347200500469225E-2</v>
      </c>
      <c r="AG131" s="10">
        <f>'2020 MRI - Alphabetical'!AF131-'2017 MRI'!AF131</f>
        <v>-123</v>
      </c>
      <c r="AH131" s="33">
        <f>'2020 MRI - Alphabetical'!AG131-'2017 MRI'!AG131</f>
        <v>-0.43113882703120643</v>
      </c>
      <c r="AI131" s="14">
        <f>'2020 MRI - Alphabetical'!AH131-'2017 MRI'!AH131</f>
        <v>0.5250944877740924</v>
      </c>
      <c r="AJ131" s="10">
        <f>'2020 MRI - Alphabetical'!AI131-'2017 MRI'!AI131</f>
        <v>3</v>
      </c>
      <c r="AK131" s="33">
        <f>'2020 MRI - Alphabetical'!AJ131-'2017 MRI'!AJ131</f>
        <v>1.2153682263500776E-2</v>
      </c>
      <c r="AL131" s="13">
        <f>'2020 MRI - Alphabetical'!AK131-'2017 MRI'!AK131</f>
        <v>5645.1342529940521</v>
      </c>
      <c r="AM131" s="38"/>
    </row>
    <row r="132" spans="1:39" x14ac:dyDescent="0.25">
      <c r="A132" t="s">
        <v>733</v>
      </c>
      <c r="B132" s="5" t="s">
        <v>398</v>
      </c>
      <c r="C132" s="6" t="s">
        <v>49</v>
      </c>
      <c r="D132" s="7" t="s">
        <v>39</v>
      </c>
      <c r="E132" s="8">
        <f>VLOOKUP(A132,'2017 MRI'!$A$7:$F$571,6,FALSE)</f>
        <v>20.811208045044822</v>
      </c>
      <c r="F132" s="36">
        <f>'2020 MRI - Alphabetical'!E132-'2017 MRI'!E132</f>
        <v>-0.55189914140918583</v>
      </c>
      <c r="G132" s="8">
        <f>'2020 MRI - Alphabetical'!F132-'2017 MRI'!F132</f>
        <v>1.7006417922052712</v>
      </c>
      <c r="H132" s="9">
        <f>'2020 MRI - Alphabetical'!G132-'2017 MRI'!G132</f>
        <v>-17</v>
      </c>
      <c r="I132" s="10">
        <f>'2020 MRI - Alphabetical'!H132-'2017 MRI'!H132</f>
        <v>-33</v>
      </c>
      <c r="J132" s="33">
        <f>'2020 MRI - Alphabetical'!I132-'2017 MRI'!I132</f>
        <v>-0.14967121179168447</v>
      </c>
      <c r="K132" s="11">
        <f>'2020 MRI - Alphabetical'!J132-'2017 MRI'!J132</f>
        <v>-3.1243800748289918E-2</v>
      </c>
      <c r="L132" s="10">
        <f>'2020 MRI - Alphabetical'!K132-'2017 MRI'!K132</f>
        <v>29</v>
      </c>
      <c r="M132" s="33">
        <f>'2020 MRI - Alphabetical'!L132-'2017 MRI'!L132</f>
        <v>0.10536099955561545</v>
      </c>
      <c r="N132" s="11">
        <f>'2020 MRI - Alphabetical'!M132-'2017 MRI'!M132</f>
        <v>-2.1707788299493852E-3</v>
      </c>
      <c r="O132" s="10">
        <f>'2020 MRI - Alphabetical'!N132-'2017 MRI'!N132</f>
        <v>-62</v>
      </c>
      <c r="P132" s="33">
        <f>'2020 MRI - Alphabetical'!O132-'2017 MRI'!O132</f>
        <v>-0.16045734266195344</v>
      </c>
      <c r="Q132" s="11">
        <f>'2020 MRI - Alphabetical'!P132-'2017 MRI'!P132</f>
        <v>8.112117092360642E-3</v>
      </c>
      <c r="R132" s="10">
        <f>'2020 MRI - Alphabetical'!Q132-'2017 MRI'!Q132</f>
        <v>-102</v>
      </c>
      <c r="S132" s="33">
        <f>'2020 MRI - Alphabetical'!R132-'2017 MRI'!R132</f>
        <v>-0.26707066806623564</v>
      </c>
      <c r="T132" s="12">
        <f>'2020 MRI - Alphabetical'!S132-'2017 MRI'!S132</f>
        <v>9.8291145455342899E-2</v>
      </c>
      <c r="U132" s="10">
        <f>'2020 MRI - Alphabetical'!T132-'2017 MRI'!T132</f>
        <v>-43</v>
      </c>
      <c r="V132" s="33">
        <f>'2020 MRI - Alphabetical'!U132-'2017 MRI'!U132</f>
        <v>-0.13417152936870547</v>
      </c>
      <c r="W132" s="11">
        <f>'2020 MRI - Alphabetical'!V132-'2017 MRI'!V132</f>
        <v>6.0432258649708234E-3</v>
      </c>
      <c r="X132" s="10">
        <f>'2020 MRI - Alphabetical'!W132-'2017 MRI'!W132</f>
        <v>-7</v>
      </c>
      <c r="Y132" s="33">
        <f>'2020 MRI - Alphabetical'!X132-'2017 MRI'!X132</f>
        <v>-3.3867618712918823E-2</v>
      </c>
      <c r="Z132" s="13">
        <f>'2020 MRI - Alphabetical'!Y132-'2017 MRI'!Y132</f>
        <v>12561</v>
      </c>
      <c r="AA132" s="10">
        <f>'2020 MRI - Alphabetical'!Z132-'2017 MRI'!Z132</f>
        <v>71</v>
      </c>
      <c r="AB132" s="33">
        <f>'2020 MRI - Alphabetical'!AA132-'2017 MRI'!AA132</f>
        <v>0.15027549961400044</v>
      </c>
      <c r="AC132" s="11">
        <f>'2020 MRI - Alphabetical'!AB132-'2017 MRI'!AB132</f>
        <v>-1.8000000000000002E-2</v>
      </c>
      <c r="AD132" s="10">
        <f>'2020 MRI - Alphabetical'!AC132-'2017 MRI'!AC132</f>
        <v>-26</v>
      </c>
      <c r="AE132" s="33">
        <f>'2020 MRI - Alphabetical'!AD132-'2017 MRI'!AD132</f>
        <v>-0.14520133435084048</v>
      </c>
      <c r="AF132" s="11">
        <f>'2020 MRI - Alphabetical'!AE132-'2017 MRI'!AE132</f>
        <v>2.3973799126637552E-3</v>
      </c>
      <c r="AG132" s="10">
        <f>'2020 MRI - Alphabetical'!AF132-'2017 MRI'!AF132</f>
        <v>57</v>
      </c>
      <c r="AH132" s="33">
        <f>'2020 MRI - Alphabetical'!AG132-'2017 MRI'!AG132</f>
        <v>0.16253231630974163</v>
      </c>
      <c r="AI132" s="14">
        <f>'2020 MRI - Alphabetical'!AH132-'2017 MRI'!AH132</f>
        <v>-0.16911875213991578</v>
      </c>
      <c r="AJ132" s="10">
        <f>'2020 MRI - Alphabetical'!AI132-'2017 MRI'!AI132</f>
        <v>43</v>
      </c>
      <c r="AK132" s="33">
        <f>'2020 MRI - Alphabetical'!AJ132-'2017 MRI'!AJ132</f>
        <v>3.6153304476197051E-2</v>
      </c>
      <c r="AL132" s="13">
        <f>'2020 MRI - Alphabetical'!AK132-'2017 MRI'!AK132</f>
        <v>36105.085575147357</v>
      </c>
      <c r="AM132" s="38"/>
    </row>
    <row r="133" spans="1:39" x14ac:dyDescent="0.25">
      <c r="A133" t="s">
        <v>734</v>
      </c>
      <c r="B133" s="5" t="s">
        <v>50</v>
      </c>
      <c r="C133" s="6" t="s">
        <v>24</v>
      </c>
      <c r="D133" s="7" t="s">
        <v>20</v>
      </c>
      <c r="E133" s="8">
        <f>VLOOKUP(A133,'2017 MRI'!$A$7:$F$571,6,FALSE)</f>
        <v>61.801445179790022</v>
      </c>
      <c r="F133" s="36">
        <f>'2020 MRI - Alphabetical'!E133-'2017 MRI'!E133</f>
        <v>0.28264543956850829</v>
      </c>
      <c r="G133" s="8">
        <f>'2020 MRI - Alphabetical'!F133-'2017 MRI'!F133</f>
        <v>4.037586746334469</v>
      </c>
      <c r="H133" s="9">
        <f>'2020 MRI - Alphabetical'!G133-'2017 MRI'!G133</f>
        <v>-2</v>
      </c>
      <c r="I133" s="10">
        <f>'2020 MRI - Alphabetical'!H133-'2017 MRI'!H133</f>
        <v>2</v>
      </c>
      <c r="J133" s="33">
        <f>'2020 MRI - Alphabetical'!I133-'2017 MRI'!I133</f>
        <v>-6.0702792896285884E-2</v>
      </c>
      <c r="K133" s="11">
        <f>'2020 MRI - Alphabetical'!J133-'2017 MRI'!J133</f>
        <v>-2.8508359721037824E-3</v>
      </c>
      <c r="L133" s="10">
        <f>'2020 MRI - Alphabetical'!K133-'2017 MRI'!K133</f>
        <v>22</v>
      </c>
      <c r="M133" s="33">
        <f>'2020 MRI - Alphabetical'!L133-'2017 MRI'!L133</f>
        <v>0.42261623361072598</v>
      </c>
      <c r="N133" s="11">
        <f>'2020 MRI - Alphabetical'!M133-'2017 MRI'!M133</f>
        <v>-2.1731408828183002E-2</v>
      </c>
      <c r="O133" s="10">
        <f>'2020 MRI - Alphabetical'!N133-'2017 MRI'!N133</f>
        <v>-23</v>
      </c>
      <c r="P133" s="33">
        <f>'2020 MRI - Alphabetical'!O133-'2017 MRI'!O133</f>
        <v>-0.61999342149458969</v>
      </c>
      <c r="Q133" s="11">
        <f>'2020 MRI - Alphabetical'!P133-'2017 MRI'!P133</f>
        <v>3.5694635488308118E-2</v>
      </c>
      <c r="R133" s="10">
        <f>'2020 MRI - Alphabetical'!Q133-'2017 MRI'!Q133</f>
        <v>-1</v>
      </c>
      <c r="S133" s="33">
        <f>'2020 MRI - Alphabetical'!R133-'2017 MRI'!R133</f>
        <v>2.2658078103711472</v>
      </c>
      <c r="T133" s="12">
        <f>'2020 MRI - Alphabetical'!S133-'2017 MRI'!S133</f>
        <v>-7.2550008651391309</v>
      </c>
      <c r="U133" s="10">
        <f>'2020 MRI - Alphabetical'!T133-'2017 MRI'!T133</f>
        <v>-29</v>
      </c>
      <c r="V133" s="33">
        <f>'2020 MRI - Alphabetical'!U133-'2017 MRI'!U133</f>
        <v>-0.8761257511472198</v>
      </c>
      <c r="W133" s="11">
        <f>'2020 MRI - Alphabetical'!V133-'2017 MRI'!V133</f>
        <v>4.088168431929734E-2</v>
      </c>
      <c r="X133" s="10">
        <f>'2020 MRI - Alphabetical'!W133-'2017 MRI'!W133</f>
        <v>-13</v>
      </c>
      <c r="Y133" s="33">
        <f>'2020 MRI - Alphabetical'!X133-'2017 MRI'!X133</f>
        <v>-0.14423888976869836</v>
      </c>
      <c r="Z133" s="13">
        <f>'2020 MRI - Alphabetical'!Y133-'2017 MRI'!Y133</f>
        <v>-956</v>
      </c>
      <c r="AA133" s="10">
        <f>'2020 MRI - Alphabetical'!Z133-'2017 MRI'!Z133</f>
        <v>-11</v>
      </c>
      <c r="AB133" s="33">
        <f>'2020 MRI - Alphabetical'!AA133-'2017 MRI'!AA133</f>
        <v>-0.62508939142876763</v>
      </c>
      <c r="AC133" s="11">
        <f>'2020 MRI - Alphabetical'!AB133-'2017 MRI'!AB133</f>
        <v>-2.6999999999999996E-2</v>
      </c>
      <c r="AD133" s="10">
        <f>'2020 MRI - Alphabetical'!AC133-'2017 MRI'!AC133</f>
        <v>9</v>
      </c>
      <c r="AE133" s="33">
        <f>'2020 MRI - Alphabetical'!AD133-'2017 MRI'!AD133</f>
        <v>0.27078695969626287</v>
      </c>
      <c r="AF133" s="11">
        <f>'2020 MRI - Alphabetical'!AE133-'2017 MRI'!AE133</f>
        <v>3.6855765665554263E-2</v>
      </c>
      <c r="AG133" s="10">
        <f>'2020 MRI - Alphabetical'!AF133-'2017 MRI'!AF133</f>
        <v>-6</v>
      </c>
      <c r="AH133" s="33">
        <f>'2020 MRI - Alphabetical'!AG133-'2017 MRI'!AG133</f>
        <v>-0.31781275917748486</v>
      </c>
      <c r="AI133" s="14">
        <f>'2020 MRI - Alphabetical'!AH133-'2017 MRI'!AH133</f>
        <v>0.50280686141772879</v>
      </c>
      <c r="AJ133" s="10">
        <f>'2020 MRI - Alphabetical'!AI133-'2017 MRI'!AI133</f>
        <v>-17</v>
      </c>
      <c r="AK133" s="33">
        <f>'2020 MRI - Alphabetical'!AJ133-'2017 MRI'!AJ133</f>
        <v>1.8918118245424553E-3</v>
      </c>
      <c r="AL133" s="13">
        <f>'2020 MRI - Alphabetical'!AK133-'2017 MRI'!AK133</f>
        <v>-2389.5576233894462</v>
      </c>
      <c r="AM133" s="38"/>
    </row>
    <row r="134" spans="1:39" x14ac:dyDescent="0.25">
      <c r="A134" t="s">
        <v>735</v>
      </c>
      <c r="B134" s="5" t="s">
        <v>159</v>
      </c>
      <c r="C134" s="6" t="s">
        <v>24</v>
      </c>
      <c r="D134" s="7" t="s">
        <v>20</v>
      </c>
      <c r="E134" s="8">
        <f>VLOOKUP(A134,'2017 MRI'!$A$7:$F$571,6,FALSE)</f>
        <v>36.105530572223692</v>
      </c>
      <c r="F134" s="36">
        <f>'2020 MRI - Alphabetical'!E134-'2017 MRI'!E134</f>
        <v>0.36970828728640459</v>
      </c>
      <c r="G134" s="8">
        <f>'2020 MRI - Alphabetical'!F134-'2017 MRI'!F134</f>
        <v>0.67058001966591974</v>
      </c>
      <c r="H134" s="9">
        <f>'2020 MRI - Alphabetical'!G134-'2017 MRI'!G134</f>
        <v>13</v>
      </c>
      <c r="I134" s="10">
        <f>'2020 MRI - Alphabetical'!H134-'2017 MRI'!H134</f>
        <v>-258</v>
      </c>
      <c r="J134" s="33">
        <f>'2020 MRI - Alphabetical'!I134-'2017 MRI'!I134</f>
        <v>-1.6026736366099181</v>
      </c>
      <c r="K134" s="11">
        <f>'2020 MRI - Alphabetical'!J134-'2017 MRI'!J134</f>
        <v>-0.15650797284571083</v>
      </c>
      <c r="L134" s="10">
        <f>'2020 MRI - Alphabetical'!K134-'2017 MRI'!K134</f>
        <v>-51</v>
      </c>
      <c r="M134" s="33">
        <f>'2020 MRI - Alphabetical'!L134-'2017 MRI'!L134</f>
        <v>-0.15997487741246352</v>
      </c>
      <c r="N134" s="11">
        <f>'2020 MRI - Alphabetical'!M134-'2017 MRI'!M134</f>
        <v>1.1088352107214219E-2</v>
      </c>
      <c r="O134" s="10">
        <f>'2020 MRI - Alphabetical'!N134-'2017 MRI'!N134</f>
        <v>-14</v>
      </c>
      <c r="P134" s="33">
        <f>'2020 MRI - Alphabetical'!O134-'2017 MRI'!O134</f>
        <v>-0.21060087908824932</v>
      </c>
      <c r="Q134" s="11">
        <f>'2020 MRI - Alphabetical'!P134-'2017 MRI'!P134</f>
        <v>1.031870831870832E-2</v>
      </c>
      <c r="R134" s="10">
        <f>'2020 MRI - Alphabetical'!Q134-'2017 MRI'!Q134</f>
        <v>3</v>
      </c>
      <c r="S134" s="33">
        <f>'2020 MRI - Alphabetical'!R134-'2017 MRI'!R134</f>
        <v>0.20067524906884698</v>
      </c>
      <c r="T134" s="12">
        <f>'2020 MRI - Alphabetical'!S134-'2017 MRI'!S134</f>
        <v>-1.3372428753345</v>
      </c>
      <c r="U134" s="10">
        <f>'2020 MRI - Alphabetical'!T134-'2017 MRI'!T134</f>
        <v>48</v>
      </c>
      <c r="V134" s="33">
        <f>'2020 MRI - Alphabetical'!U134-'2017 MRI'!U134</f>
        <v>0.2168088203976403</v>
      </c>
      <c r="W134" s="11">
        <f>'2020 MRI - Alphabetical'!V134-'2017 MRI'!V134</f>
        <v>-1.8176379322504058E-2</v>
      </c>
      <c r="X134" s="10">
        <f>'2020 MRI - Alphabetical'!W134-'2017 MRI'!W134</f>
        <v>-21</v>
      </c>
      <c r="Y134" s="33">
        <f>'2020 MRI - Alphabetical'!X134-'2017 MRI'!X134</f>
        <v>-7.8296144013978386E-2</v>
      </c>
      <c r="Z134" s="13">
        <f>'2020 MRI - Alphabetical'!Y134-'2017 MRI'!Y134</f>
        <v>7708</v>
      </c>
      <c r="AA134" s="10">
        <f>'2020 MRI - Alphabetical'!Z134-'2017 MRI'!Z134</f>
        <v>49</v>
      </c>
      <c r="AB134" s="33">
        <f>'2020 MRI - Alphabetical'!AA134-'2017 MRI'!AA134</f>
        <v>0.77525746158352293</v>
      </c>
      <c r="AC134" s="11">
        <f>'2020 MRI - Alphabetical'!AB134-'2017 MRI'!AB134</f>
        <v>-4.1999999999999996E-2</v>
      </c>
      <c r="AD134" s="10">
        <f>'2020 MRI - Alphabetical'!AC134-'2017 MRI'!AC134</f>
        <v>-19</v>
      </c>
      <c r="AE134" s="33">
        <f>'2020 MRI - Alphabetical'!AD134-'2017 MRI'!AD134</f>
        <v>-5.171089181427424E-2</v>
      </c>
      <c r="AF134" s="11">
        <f>'2020 MRI - Alphabetical'!AE134-'2017 MRI'!AE134</f>
        <v>1.1053094294087296E-2</v>
      </c>
      <c r="AG134" s="10">
        <f>'2020 MRI - Alphabetical'!AF134-'2017 MRI'!AF134</f>
        <v>-54</v>
      </c>
      <c r="AH134" s="33">
        <f>'2020 MRI - Alphabetical'!AG134-'2017 MRI'!AG134</f>
        <v>-0.17713962779841355</v>
      </c>
      <c r="AI134" s="14">
        <f>'2020 MRI - Alphabetical'!AH134-'2017 MRI'!AH134</f>
        <v>0.24945125554367387</v>
      </c>
      <c r="AJ134" s="10">
        <f>'2020 MRI - Alphabetical'!AI134-'2017 MRI'!AI134</f>
        <v>-1</v>
      </c>
      <c r="AK134" s="33">
        <f>'2020 MRI - Alphabetical'!AJ134-'2017 MRI'!AJ134</f>
        <v>1.0086826432379126E-2</v>
      </c>
      <c r="AL134" s="13">
        <f>'2020 MRI - Alphabetical'!AK134-'2017 MRI'!AK134</f>
        <v>9041.5550023339165</v>
      </c>
      <c r="AM134" s="38"/>
    </row>
    <row r="135" spans="1:39" x14ac:dyDescent="0.25">
      <c r="A135" t="s">
        <v>736</v>
      </c>
      <c r="B135" s="5" t="s">
        <v>64</v>
      </c>
      <c r="C135" s="6" t="s">
        <v>61</v>
      </c>
      <c r="D135" s="7" t="s">
        <v>39</v>
      </c>
      <c r="E135" s="8">
        <f>VLOOKUP(A135,'2017 MRI'!$A$7:$F$571,6,FALSE)</f>
        <v>54.665577996480728</v>
      </c>
      <c r="F135" s="36">
        <f>'2020 MRI - Alphabetical'!E135-'2017 MRI'!E135</f>
        <v>0.72923958882838491</v>
      </c>
      <c r="G135" s="8">
        <f>'2020 MRI - Alphabetical'!F135-'2017 MRI'!F135</f>
        <v>1.7859061326790524</v>
      </c>
      <c r="H135" s="9">
        <f>'2020 MRI - Alphabetical'!G135-'2017 MRI'!G135</f>
        <v>1</v>
      </c>
      <c r="I135" s="10">
        <f>'2020 MRI - Alphabetical'!H135-'2017 MRI'!H135</f>
        <v>33</v>
      </c>
      <c r="J135" s="33">
        <f>'2020 MRI - Alphabetical'!I135-'2017 MRI'!I135</f>
        <v>0.22993052874662145</v>
      </c>
      <c r="K135" s="11">
        <f>'2020 MRI - Alphabetical'!J135-'2017 MRI'!J135</f>
        <v>-1.4517355592507553E-2</v>
      </c>
      <c r="L135" s="10">
        <f>'2020 MRI - Alphabetical'!K135-'2017 MRI'!K135</f>
        <v>103</v>
      </c>
      <c r="M135" s="33">
        <f>'2020 MRI - Alphabetical'!L135-'2017 MRI'!L135</f>
        <v>0.54135272920664612</v>
      </c>
      <c r="N135" s="11">
        <f>'2020 MRI - Alphabetical'!M135-'2017 MRI'!M135</f>
        <v>-2.679622937151882E-2</v>
      </c>
      <c r="O135" s="10">
        <f>'2020 MRI - Alphabetical'!N135-'2017 MRI'!N135</f>
        <v>5</v>
      </c>
      <c r="P135" s="33">
        <f>'2020 MRI - Alphabetical'!O135-'2017 MRI'!O135</f>
        <v>0.13327577471179874</v>
      </c>
      <c r="Q135" s="11">
        <f>'2020 MRI - Alphabetical'!P135-'2017 MRI'!P135</f>
        <v>-1.306534265048423E-2</v>
      </c>
      <c r="R135" s="10">
        <f>'2020 MRI - Alphabetical'!Q135-'2017 MRI'!Q135</f>
        <v>-5</v>
      </c>
      <c r="S135" s="33">
        <f>'2020 MRI - Alphabetical'!R135-'2017 MRI'!R135</f>
        <v>0.49756771355429413</v>
      </c>
      <c r="T135" s="12">
        <f>'2020 MRI - Alphabetical'!S135-'2017 MRI'!S135</f>
        <v>-2.0587283485847609</v>
      </c>
      <c r="U135" s="10">
        <f>'2020 MRI - Alphabetical'!T135-'2017 MRI'!T135</f>
        <v>2</v>
      </c>
      <c r="V135" s="33">
        <f>'2020 MRI - Alphabetical'!U135-'2017 MRI'!U135</f>
        <v>7.4893533956696956E-3</v>
      </c>
      <c r="W135" s="11">
        <f>'2020 MRI - Alphabetical'!V135-'2017 MRI'!V135</f>
        <v>-1.3699147785665722E-2</v>
      </c>
      <c r="X135" s="10">
        <f>'2020 MRI - Alphabetical'!W135-'2017 MRI'!W135</f>
        <v>-4</v>
      </c>
      <c r="Y135" s="33">
        <f>'2020 MRI - Alphabetical'!X135-'2017 MRI'!X135</f>
        <v>1.3259829491219399E-2</v>
      </c>
      <c r="Z135" s="13">
        <f>'2020 MRI - Alphabetical'!Y135-'2017 MRI'!Y135</f>
        <v>4839</v>
      </c>
      <c r="AA135" s="10">
        <f>'2020 MRI - Alphabetical'!Z135-'2017 MRI'!Z135</f>
        <v>-2</v>
      </c>
      <c r="AB135" s="33">
        <f>'2020 MRI - Alphabetical'!AA135-'2017 MRI'!AA135</f>
        <v>0.12758190460809149</v>
      </c>
      <c r="AC135" s="11">
        <f>'2020 MRI - Alphabetical'!AB135-'2017 MRI'!AB135</f>
        <v>-2.8000000000000004E-2</v>
      </c>
      <c r="AD135" s="10">
        <f>'2020 MRI - Alphabetical'!AC135-'2017 MRI'!AC135</f>
        <v>-6</v>
      </c>
      <c r="AE135" s="33">
        <f>'2020 MRI - Alphabetical'!AD135-'2017 MRI'!AD135</f>
        <v>-0.34083095832862309</v>
      </c>
      <c r="AF135" s="11">
        <f>'2020 MRI - Alphabetical'!AE135-'2017 MRI'!AE135</f>
        <v>6.1905204233787536E-3</v>
      </c>
      <c r="AG135" s="10">
        <f>'2020 MRI - Alphabetical'!AF135-'2017 MRI'!AF135</f>
        <v>52</v>
      </c>
      <c r="AH135" s="33">
        <f>'2020 MRI - Alphabetical'!AG135-'2017 MRI'!AG135</f>
        <v>0.36945817965846461</v>
      </c>
      <c r="AI135" s="14">
        <f>'2020 MRI - Alphabetical'!AH135-'2017 MRI'!AH135</f>
        <v>-0.32184642252572049</v>
      </c>
      <c r="AJ135" s="10">
        <f>'2020 MRI - Alphabetical'!AI135-'2017 MRI'!AI135</f>
        <v>21</v>
      </c>
      <c r="AK135" s="33">
        <f>'2020 MRI - Alphabetical'!AJ135-'2017 MRI'!AJ135</f>
        <v>2.2842447972000801E-2</v>
      </c>
      <c r="AL135" s="13">
        <f>'2020 MRI - Alphabetical'!AK135-'2017 MRI'!AK135</f>
        <v>11851.665480660762</v>
      </c>
      <c r="AM135" s="38">
        <v>1</v>
      </c>
    </row>
    <row r="136" spans="1:39" x14ac:dyDescent="0.25">
      <c r="A136" t="s">
        <v>737</v>
      </c>
      <c r="B136" s="5" t="s">
        <v>191</v>
      </c>
      <c r="C136" s="6" t="s">
        <v>47</v>
      </c>
      <c r="D136" s="7" t="s">
        <v>20</v>
      </c>
      <c r="E136" s="8">
        <f>VLOOKUP(A136,'2017 MRI'!$A$7:$F$571,6,FALSE)</f>
        <v>33.454006331039636</v>
      </c>
      <c r="F136" s="36">
        <f>'2020 MRI - Alphabetical'!E136-'2017 MRI'!E136</f>
        <v>0.83572235913467807</v>
      </c>
      <c r="G136" s="8">
        <f>'2020 MRI - Alphabetical'!F136-'2017 MRI'!F136</f>
        <v>-1.1013938983021561</v>
      </c>
      <c r="H136" s="9">
        <f>'2020 MRI - Alphabetical'!G136-'2017 MRI'!G136</f>
        <v>31</v>
      </c>
      <c r="I136" s="10">
        <f>'2020 MRI - Alphabetical'!H136-'2017 MRI'!H136</f>
        <v>-141</v>
      </c>
      <c r="J136" s="33">
        <f>'2020 MRI - Alphabetical'!I136-'2017 MRI'!I136</f>
        <v>-0.47524858943960763</v>
      </c>
      <c r="K136" s="11">
        <f>'2020 MRI - Alphabetical'!J136-'2017 MRI'!J136</f>
        <v>-5.8344443112481881E-2</v>
      </c>
      <c r="L136" s="10">
        <f>'2020 MRI - Alphabetical'!K136-'2017 MRI'!K136</f>
        <v>-218</v>
      </c>
      <c r="M136" s="33">
        <f>'2020 MRI - Alphabetical'!L136-'2017 MRI'!L136</f>
        <v>-1.3500102067063855</v>
      </c>
      <c r="N136" s="11">
        <f>'2020 MRI - Alphabetical'!M136-'2017 MRI'!M136</f>
        <v>7.3957816377171207E-2</v>
      </c>
      <c r="O136" s="10">
        <f>'2020 MRI - Alphabetical'!N136-'2017 MRI'!N136</f>
        <v>137</v>
      </c>
      <c r="P136" s="33">
        <f>'2020 MRI - Alphabetical'!O136-'2017 MRI'!O136</f>
        <v>1.2055550547517526</v>
      </c>
      <c r="Q136" s="11">
        <f>'2020 MRI - Alphabetical'!P136-'2017 MRI'!P136</f>
        <v>-8.1121212121212136E-2</v>
      </c>
      <c r="R136" s="10">
        <f>'2020 MRI - Alphabetical'!Q136-'2017 MRI'!Q136</f>
        <v>0</v>
      </c>
      <c r="S136" s="33">
        <f>'2020 MRI - Alphabetical'!R136-'2017 MRI'!R136</f>
        <v>-0.10822141623553277</v>
      </c>
      <c r="T136" s="12">
        <f>'2020 MRI - Alphabetical'!S136-'2017 MRI'!S136</f>
        <v>-0.48319240029457444</v>
      </c>
      <c r="U136" s="10">
        <f>'2020 MRI - Alphabetical'!T136-'2017 MRI'!T136</f>
        <v>-18</v>
      </c>
      <c r="V136" s="33">
        <f>'2020 MRI - Alphabetical'!U136-'2017 MRI'!U136</f>
        <v>-9.4400568665585508E-2</v>
      </c>
      <c r="W136" s="11">
        <f>'2020 MRI - Alphabetical'!V136-'2017 MRI'!V136</f>
        <v>1.7356881851400691E-3</v>
      </c>
      <c r="X136" s="10">
        <f>'2020 MRI - Alphabetical'!W136-'2017 MRI'!W136</f>
        <v>59</v>
      </c>
      <c r="Y136" s="33">
        <f>'2020 MRI - Alphabetical'!X136-'2017 MRI'!X136</f>
        <v>0.27878365488594131</v>
      </c>
      <c r="Z136" s="13">
        <f>'2020 MRI - Alphabetical'!Y136-'2017 MRI'!Y136</f>
        <v>19270</v>
      </c>
      <c r="AA136" s="10">
        <f>'2020 MRI - Alphabetical'!Z136-'2017 MRI'!Z136</f>
        <v>69</v>
      </c>
      <c r="AB136" s="33">
        <f>'2020 MRI - Alphabetical'!AA136-'2017 MRI'!AA136</f>
        <v>0.42501944782188916</v>
      </c>
      <c r="AC136" s="11">
        <f>'2020 MRI - Alphabetical'!AB136-'2017 MRI'!AB136</f>
        <v>-0.03</v>
      </c>
      <c r="AD136" s="10">
        <f>'2020 MRI - Alphabetical'!AC136-'2017 MRI'!AC136</f>
        <v>-77</v>
      </c>
      <c r="AE136" s="33">
        <f>'2020 MRI - Alphabetical'!AD136-'2017 MRI'!AD136</f>
        <v>-0.39047228944449486</v>
      </c>
      <c r="AF136" s="11">
        <f>'2020 MRI - Alphabetical'!AE136-'2017 MRI'!AE136</f>
        <v>-1.1023411371237524E-2</v>
      </c>
      <c r="AG136" s="10">
        <f>'2020 MRI - Alphabetical'!AF136-'2017 MRI'!AF136</f>
        <v>-22</v>
      </c>
      <c r="AH136" s="33">
        <f>'2020 MRI - Alphabetical'!AG136-'2017 MRI'!AG136</f>
        <v>-0.10184179182318986</v>
      </c>
      <c r="AI136" s="14">
        <f>'2020 MRI - Alphabetical'!AH136-'2017 MRI'!AH136</f>
        <v>0.1855988395178727</v>
      </c>
      <c r="AJ136" s="10">
        <f>'2020 MRI - Alphabetical'!AI136-'2017 MRI'!AI136</f>
        <v>-9</v>
      </c>
      <c r="AK136" s="33">
        <f>'2020 MRI - Alphabetical'!AJ136-'2017 MRI'!AJ136</f>
        <v>4.93449205201546E-3</v>
      </c>
      <c r="AL136" s="13">
        <f>'2020 MRI - Alphabetical'!AK136-'2017 MRI'!AK136</f>
        <v>4836.2613352439512</v>
      </c>
      <c r="AM136" s="38"/>
    </row>
    <row r="137" spans="1:39" x14ac:dyDescent="0.25">
      <c r="A137" t="s">
        <v>738</v>
      </c>
      <c r="B137" s="5" t="s">
        <v>231</v>
      </c>
      <c r="C137" s="6" t="s">
        <v>22</v>
      </c>
      <c r="D137" s="7" t="s">
        <v>20</v>
      </c>
      <c r="E137" s="8">
        <f>VLOOKUP(A137,'2017 MRI'!$A$7:$F$571,6,FALSE)</f>
        <v>30.063745390328894</v>
      </c>
      <c r="F137" s="36">
        <f>'2020 MRI - Alphabetical'!E137-'2017 MRI'!E137</f>
        <v>-2.2538305591103382</v>
      </c>
      <c r="G137" s="8">
        <f>'2020 MRI - Alphabetical'!F137-'2017 MRI'!F137</f>
        <v>8.1201374107392503</v>
      </c>
      <c r="H137" s="9">
        <f>'2020 MRI - Alphabetical'!G137-'2017 MRI'!G137</f>
        <v>-79</v>
      </c>
      <c r="I137" s="10">
        <f>'2020 MRI - Alphabetical'!H137-'2017 MRI'!H137</f>
        <v>-76</v>
      </c>
      <c r="J137" s="33">
        <f>'2020 MRI - Alphabetical'!I137-'2017 MRI'!I137</f>
        <v>-0.41923966074374586</v>
      </c>
      <c r="K137" s="11">
        <f>'2020 MRI - Alphabetical'!J137-'2017 MRI'!J137</f>
        <v>-2.9870133877193283E-2</v>
      </c>
      <c r="L137" s="10">
        <f>'2020 MRI - Alphabetical'!K137-'2017 MRI'!K137</f>
        <v>-378</v>
      </c>
      <c r="M137" s="33">
        <f>'2020 MRI - Alphabetical'!L137-'2017 MRI'!L137</f>
        <v>-1.1521237414397687</v>
      </c>
      <c r="N137" s="11">
        <f>'2020 MRI - Alphabetical'!M137-'2017 MRI'!M137</f>
        <v>6.4745384902971853E-2</v>
      </c>
      <c r="O137" s="10">
        <f>'2020 MRI - Alphabetical'!N137-'2017 MRI'!N137</f>
        <v>196</v>
      </c>
      <c r="P137" s="33">
        <f>'2020 MRI - Alphabetical'!O137-'2017 MRI'!O137</f>
        <v>0.77551493540666705</v>
      </c>
      <c r="Q137" s="11">
        <f>'2020 MRI - Alphabetical'!P137-'2017 MRI'!P137</f>
        <v>-5.2656565656565651E-2</v>
      </c>
      <c r="R137" s="10">
        <f>'2020 MRI - Alphabetical'!Q137-'2017 MRI'!Q137</f>
        <v>-271</v>
      </c>
      <c r="S137" s="33">
        <f>'2020 MRI - Alphabetical'!R137-'2017 MRI'!R137</f>
        <v>-3.6949316530184078</v>
      </c>
      <c r="T137" s="12">
        <f>'2020 MRI - Alphabetical'!S137-'2017 MRI'!S137</f>
        <v>14.545918239552238</v>
      </c>
      <c r="U137" s="10">
        <f>'2020 MRI - Alphabetical'!T137-'2017 MRI'!T137</f>
        <v>226</v>
      </c>
      <c r="V137" s="33">
        <f>'2020 MRI - Alphabetical'!U137-'2017 MRI'!U137</f>
        <v>0.95029924011221456</v>
      </c>
      <c r="W137" s="11">
        <f>'2020 MRI - Alphabetical'!V137-'2017 MRI'!V137</f>
        <v>-6.3040644709180083E-2</v>
      </c>
      <c r="X137" s="10">
        <f>'2020 MRI - Alphabetical'!W137-'2017 MRI'!W137</f>
        <v>-36</v>
      </c>
      <c r="Y137" s="33">
        <f>'2020 MRI - Alphabetical'!X137-'2017 MRI'!X137</f>
        <v>-0.13283209948460672</v>
      </c>
      <c r="Z137" s="13">
        <f>'2020 MRI - Alphabetical'!Y137-'2017 MRI'!Y137</f>
        <v>5323</v>
      </c>
      <c r="AA137" s="10">
        <f>'2020 MRI - Alphabetical'!Z137-'2017 MRI'!Z137</f>
        <v>18</v>
      </c>
      <c r="AB137" s="33">
        <f>'2020 MRI - Alphabetical'!AA137-'2017 MRI'!AA137</f>
        <v>0.13665934261045454</v>
      </c>
      <c r="AC137" s="11">
        <f>'2020 MRI - Alphabetical'!AB137-'2017 MRI'!AB137</f>
        <v>-2.3999999999999994E-2</v>
      </c>
      <c r="AD137" s="10">
        <f>'2020 MRI - Alphabetical'!AC137-'2017 MRI'!AC137</f>
        <v>67</v>
      </c>
      <c r="AE137" s="33">
        <f>'2020 MRI - Alphabetical'!AD137-'2017 MRI'!AD137</f>
        <v>0.19153360123591967</v>
      </c>
      <c r="AF137" s="11">
        <f>'2020 MRI - Alphabetical'!AE137-'2017 MRI'!AE137</f>
        <v>2.1356846473029156E-2</v>
      </c>
      <c r="AG137" s="10">
        <f>'2020 MRI - Alphabetical'!AF137-'2017 MRI'!AF137</f>
        <v>-84</v>
      </c>
      <c r="AH137" s="33">
        <f>'2020 MRI - Alphabetical'!AG137-'2017 MRI'!AG137</f>
        <v>-0.35981426201601618</v>
      </c>
      <c r="AI137" s="14">
        <f>'2020 MRI - Alphabetical'!AH137-'2017 MRI'!AH137</f>
        <v>0.4570959447352112</v>
      </c>
      <c r="AJ137" s="10">
        <f>'2020 MRI - Alphabetical'!AI137-'2017 MRI'!AI137</f>
        <v>5</v>
      </c>
      <c r="AK137" s="33">
        <f>'2020 MRI - Alphabetical'!AJ137-'2017 MRI'!AJ137</f>
        <v>1.0881960309210792E-2</v>
      </c>
      <c r="AL137" s="13">
        <f>'2020 MRI - Alphabetical'!AK137-'2017 MRI'!AK137</f>
        <v>7554.22129981943</v>
      </c>
      <c r="AM137" s="38"/>
    </row>
    <row r="138" spans="1:39" x14ac:dyDescent="0.25">
      <c r="A138" t="s">
        <v>739</v>
      </c>
      <c r="B138" s="5" t="s">
        <v>216</v>
      </c>
      <c r="C138" s="6" t="s">
        <v>93</v>
      </c>
      <c r="D138" s="7" t="s">
        <v>34</v>
      </c>
      <c r="E138" s="8">
        <f>VLOOKUP(A138,'2017 MRI'!$A$7:$F$571,6,FALSE)</f>
        <v>31.283606490305569</v>
      </c>
      <c r="F138" s="36">
        <f>'2020 MRI - Alphabetical'!E138-'2017 MRI'!E138</f>
        <v>-0.16121137792621054</v>
      </c>
      <c r="G138" s="8">
        <f>'2020 MRI - Alphabetical'!F138-'2017 MRI'!F138</f>
        <v>1.7445201893075541</v>
      </c>
      <c r="H138" s="9">
        <f>'2020 MRI - Alphabetical'!G138-'2017 MRI'!G138</f>
        <v>-5</v>
      </c>
      <c r="I138" s="10">
        <f>'2020 MRI - Alphabetical'!H138-'2017 MRI'!H138</f>
        <v>1</v>
      </c>
      <c r="J138" s="33">
        <f>'2020 MRI - Alphabetical'!I138-'2017 MRI'!I138</f>
        <v>5.4967103161755682E-2</v>
      </c>
      <c r="K138" s="11">
        <f>'2020 MRI - Alphabetical'!J138-'2017 MRI'!J138</f>
        <v>-2.6775460133346085E-2</v>
      </c>
      <c r="L138" s="10">
        <f>'2020 MRI - Alphabetical'!K138-'2017 MRI'!K138</f>
        <v>-140</v>
      </c>
      <c r="M138" s="33">
        <f>'2020 MRI - Alphabetical'!L138-'2017 MRI'!L138</f>
        <v>-0.33090271688836698</v>
      </c>
      <c r="N138" s="11">
        <f>'2020 MRI - Alphabetical'!M138-'2017 MRI'!M138</f>
        <v>2.1041468458338909E-2</v>
      </c>
      <c r="O138" s="10">
        <f>'2020 MRI - Alphabetical'!N138-'2017 MRI'!N138</f>
        <v>-26</v>
      </c>
      <c r="P138" s="33">
        <f>'2020 MRI - Alphabetical'!O138-'2017 MRI'!O138</f>
        <v>-0.22200566257621351</v>
      </c>
      <c r="Q138" s="11">
        <f>'2020 MRI - Alphabetical'!P138-'2017 MRI'!P138</f>
        <v>1.1146334223805288E-2</v>
      </c>
      <c r="R138" s="10">
        <f>'2020 MRI - Alphabetical'!Q138-'2017 MRI'!Q138</f>
        <v>57</v>
      </c>
      <c r="S138" s="33">
        <f>'2020 MRI - Alphabetical'!R138-'2017 MRI'!R138</f>
        <v>-6.1379801119888472E-2</v>
      </c>
      <c r="T138" s="12">
        <f>'2020 MRI - Alphabetical'!S138-'2017 MRI'!S138</f>
        <v>-0.68650410515668447</v>
      </c>
      <c r="U138" s="10">
        <f>'2020 MRI - Alphabetical'!T138-'2017 MRI'!T138</f>
        <v>31</v>
      </c>
      <c r="V138" s="33">
        <f>'2020 MRI - Alphabetical'!U138-'2017 MRI'!U138</f>
        <v>0.15680973342982329</v>
      </c>
      <c r="W138" s="11">
        <f>'2020 MRI - Alphabetical'!V138-'2017 MRI'!V138</f>
        <v>-1.4654449216019175E-2</v>
      </c>
      <c r="X138" s="10">
        <f>'2020 MRI - Alphabetical'!W138-'2017 MRI'!W138</f>
        <v>-26</v>
      </c>
      <c r="Y138" s="33">
        <f>'2020 MRI - Alphabetical'!X138-'2017 MRI'!X138</f>
        <v>-0.12537094670937604</v>
      </c>
      <c r="Z138" s="13">
        <f>'2020 MRI - Alphabetical'!Y138-'2017 MRI'!Y138</f>
        <v>5482</v>
      </c>
      <c r="AA138" s="10">
        <f>'2020 MRI - Alphabetical'!Z138-'2017 MRI'!Z138</f>
        <v>-54</v>
      </c>
      <c r="AB138" s="33">
        <f>'2020 MRI - Alphabetical'!AA138-'2017 MRI'!AA138</f>
        <v>-0.30268889370846963</v>
      </c>
      <c r="AC138" s="11">
        <f>'2020 MRI - Alphabetical'!AB138-'2017 MRI'!AB138</f>
        <v>-1.7999999999999995E-2</v>
      </c>
      <c r="AD138" s="10">
        <f>'2020 MRI - Alphabetical'!AC138-'2017 MRI'!AC138</f>
        <v>71</v>
      </c>
      <c r="AE138" s="33">
        <f>'2020 MRI - Alphabetical'!AD138-'2017 MRI'!AD138</f>
        <v>0.42622906172331632</v>
      </c>
      <c r="AF138" s="11">
        <f>'2020 MRI - Alphabetical'!AE138-'2017 MRI'!AE138</f>
        <v>3.989590270739829E-2</v>
      </c>
      <c r="AG138" s="10">
        <f>'2020 MRI - Alphabetical'!AF138-'2017 MRI'!AF138</f>
        <v>42</v>
      </c>
      <c r="AH138" s="33">
        <f>'2020 MRI - Alphabetical'!AG138-'2017 MRI'!AG138</f>
        <v>0.13079601797360546</v>
      </c>
      <c r="AI138" s="14">
        <f>'2020 MRI - Alphabetical'!AH138-'2017 MRI'!AH138</f>
        <v>-0.1053348242573775</v>
      </c>
      <c r="AJ138" s="10">
        <f>'2020 MRI - Alphabetical'!AI138-'2017 MRI'!AI138</f>
        <v>18</v>
      </c>
      <c r="AK138" s="33">
        <f>'2020 MRI - Alphabetical'!AJ138-'2017 MRI'!AJ138</f>
        <v>1.392011989139566E-2</v>
      </c>
      <c r="AL138" s="13">
        <f>'2020 MRI - Alphabetical'!AK138-'2017 MRI'!AK138</f>
        <v>13126.823197176695</v>
      </c>
      <c r="AM138" s="38"/>
    </row>
    <row r="139" spans="1:39" x14ac:dyDescent="0.25">
      <c r="A139" t="s">
        <v>740</v>
      </c>
      <c r="B139" s="5" t="s">
        <v>197</v>
      </c>
      <c r="C139" s="6" t="s">
        <v>22</v>
      </c>
      <c r="D139" s="7" t="s">
        <v>20</v>
      </c>
      <c r="E139" s="8">
        <f>VLOOKUP(A139,'2017 MRI'!$A$7:$F$571,6,FALSE)</f>
        <v>33.232976596911257</v>
      </c>
      <c r="F139" s="36">
        <f>'2020 MRI - Alphabetical'!E139-'2017 MRI'!E139</f>
        <v>-0.76534803382028693</v>
      </c>
      <c r="G139" s="8">
        <f>'2020 MRI - Alphabetical'!F139-'2017 MRI'!F139</f>
        <v>3.8624245589407735</v>
      </c>
      <c r="H139" s="9">
        <f>'2020 MRI - Alphabetical'!G139-'2017 MRI'!G139</f>
        <v>-27</v>
      </c>
      <c r="I139" s="10">
        <f>'2020 MRI - Alphabetical'!H139-'2017 MRI'!H139</f>
        <v>-17</v>
      </c>
      <c r="J139" s="33">
        <f>'2020 MRI - Alphabetical'!I139-'2017 MRI'!I139</f>
        <v>-0.12809750666873576</v>
      </c>
      <c r="K139" s="11">
        <f>'2020 MRI - Alphabetical'!J139-'2017 MRI'!J139</f>
        <v>-2.8938113270526866E-4</v>
      </c>
      <c r="L139" s="10">
        <f>'2020 MRI - Alphabetical'!K139-'2017 MRI'!K139</f>
        <v>-170</v>
      </c>
      <c r="M139" s="33">
        <f>'2020 MRI - Alphabetical'!L139-'2017 MRI'!L139</f>
        <v>-1.4540501251612972</v>
      </c>
      <c r="N139" s="11">
        <f>'2020 MRI - Alphabetical'!M139-'2017 MRI'!M139</f>
        <v>7.9190685679611655E-2</v>
      </c>
      <c r="O139" s="10">
        <f>'2020 MRI - Alphabetical'!N139-'2017 MRI'!N139</f>
        <v>-237</v>
      </c>
      <c r="P139" s="33">
        <f>'2020 MRI - Alphabetical'!O139-'2017 MRI'!O139</f>
        <v>-0.72713594100620538</v>
      </c>
      <c r="Q139" s="11">
        <f>'2020 MRI - Alphabetical'!P139-'2017 MRI'!P139</f>
        <v>4.4679245283018865E-2</v>
      </c>
      <c r="R139" s="10">
        <f>'2020 MRI - Alphabetical'!Q139-'2017 MRI'!Q139</f>
        <v>-409</v>
      </c>
      <c r="S139" s="33">
        <f>'2020 MRI - Alphabetical'!R139-'2017 MRI'!R139</f>
        <v>-1.5081445745766131</v>
      </c>
      <c r="T139" s="12">
        <f>'2020 MRI - Alphabetical'!S139-'2017 MRI'!S139</f>
        <v>5.1652892561983474</v>
      </c>
      <c r="U139" s="10">
        <f>'2020 MRI - Alphabetical'!T139-'2017 MRI'!T139</f>
        <v>80</v>
      </c>
      <c r="V139" s="33">
        <f>'2020 MRI - Alphabetical'!U139-'2017 MRI'!U139</f>
        <v>0.3852994820913096</v>
      </c>
      <c r="W139" s="11">
        <f>'2020 MRI - Alphabetical'!V139-'2017 MRI'!V139</f>
        <v>-2.9053231939163496E-2</v>
      </c>
      <c r="X139" s="10">
        <f>'2020 MRI - Alphabetical'!W139-'2017 MRI'!W139</f>
        <v>96</v>
      </c>
      <c r="Y139" s="33">
        <f>'2020 MRI - Alphabetical'!X139-'2017 MRI'!X139</f>
        <v>0.36304822213984717</v>
      </c>
      <c r="Z139" s="13">
        <f>'2020 MRI - Alphabetical'!Y139-'2017 MRI'!Y139</f>
        <v>22088</v>
      </c>
      <c r="AA139" s="10">
        <f>'2020 MRI - Alphabetical'!Z139-'2017 MRI'!Z139</f>
        <v>68</v>
      </c>
      <c r="AB139" s="33">
        <f>'2020 MRI - Alphabetical'!AA139-'2017 MRI'!AA139</f>
        <v>1.3519776720063921</v>
      </c>
      <c r="AC139" s="11">
        <f>'2020 MRI - Alphabetical'!AB139-'2017 MRI'!AB139</f>
        <v>-5.4000000000000006E-2</v>
      </c>
      <c r="AD139" s="10">
        <f>'2020 MRI - Alphabetical'!AC139-'2017 MRI'!AC139</f>
        <v>-36</v>
      </c>
      <c r="AE139" s="33">
        <f>'2020 MRI - Alphabetical'!AD139-'2017 MRI'!AD139</f>
        <v>-0.1774714797889369</v>
      </c>
      <c r="AF139" s="11">
        <f>'2020 MRI - Alphabetical'!AE139-'2017 MRI'!AE139</f>
        <v>6.6924066923990111E-5</v>
      </c>
      <c r="AG139" s="10">
        <f>'2020 MRI - Alphabetical'!AF139-'2017 MRI'!AF139</f>
        <v>-67</v>
      </c>
      <c r="AH139" s="33">
        <f>'2020 MRI - Alphabetical'!AG139-'2017 MRI'!AG139</f>
        <v>-0.22681901251569631</v>
      </c>
      <c r="AI139" s="14">
        <f>'2020 MRI - Alphabetical'!AH139-'2017 MRI'!AH139</f>
        <v>0.29934284147888768</v>
      </c>
      <c r="AJ139" s="10">
        <f>'2020 MRI - Alphabetical'!AI139-'2017 MRI'!AI139</f>
        <v>-34</v>
      </c>
      <c r="AK139" s="33">
        <f>'2020 MRI - Alphabetical'!AJ139-'2017 MRI'!AJ139</f>
        <v>-2.7190143985891257E-3</v>
      </c>
      <c r="AL139" s="13">
        <f>'2020 MRI - Alphabetical'!AK139-'2017 MRI'!AK139</f>
        <v>1992.7773962382926</v>
      </c>
      <c r="AM139" s="38"/>
    </row>
    <row r="140" spans="1:39" x14ac:dyDescent="0.25">
      <c r="A140" t="s">
        <v>741</v>
      </c>
      <c r="B140" s="5" t="s">
        <v>392</v>
      </c>
      <c r="C140" s="6" t="s">
        <v>93</v>
      </c>
      <c r="D140" s="7" t="s">
        <v>34</v>
      </c>
      <c r="E140" s="8">
        <f>VLOOKUP(A140,'2017 MRI'!$A$7:$F$571,6,FALSE)</f>
        <v>21.000040954518639</v>
      </c>
      <c r="F140" s="36">
        <f>'2020 MRI - Alphabetical'!E140-'2017 MRI'!E140</f>
        <v>1.6165958290381144</v>
      </c>
      <c r="G140" s="8">
        <f>'2020 MRI - Alphabetical'!F140-'2017 MRI'!F140</f>
        <v>-5.0356859637183806</v>
      </c>
      <c r="H140" s="9">
        <f>'2020 MRI - Alphabetical'!G140-'2017 MRI'!G140</f>
        <v>97</v>
      </c>
      <c r="I140" s="10">
        <f>'2020 MRI - Alphabetical'!H140-'2017 MRI'!H140</f>
        <v>2</v>
      </c>
      <c r="J140" s="33">
        <f>'2020 MRI - Alphabetical'!I140-'2017 MRI'!I140</f>
        <v>4.6452717805444022E-2</v>
      </c>
      <c r="K140" s="11">
        <f>'2020 MRI - Alphabetical'!J140-'2017 MRI'!J140</f>
        <v>-2.6680120686763731E-2</v>
      </c>
      <c r="L140" s="10">
        <f>'2020 MRI - Alphabetical'!K140-'2017 MRI'!K140</f>
        <v>140</v>
      </c>
      <c r="M140" s="33">
        <f>'2020 MRI - Alphabetical'!L140-'2017 MRI'!L140</f>
        <v>0.43131232802470409</v>
      </c>
      <c r="N140" s="11">
        <f>'2020 MRI - Alphabetical'!M140-'2017 MRI'!M140</f>
        <v>-1.9457844637444283E-2</v>
      </c>
      <c r="O140" s="10">
        <f>'2020 MRI - Alphabetical'!N140-'2017 MRI'!N140</f>
        <v>214</v>
      </c>
      <c r="P140" s="33">
        <f>'2020 MRI - Alphabetical'!O140-'2017 MRI'!O140</f>
        <v>0.53139308110299899</v>
      </c>
      <c r="Q140" s="11">
        <f>'2020 MRI - Alphabetical'!P140-'2017 MRI'!P140</f>
        <v>-3.6406532861078318E-2</v>
      </c>
      <c r="R140" s="10">
        <f>'2020 MRI - Alphabetical'!Q140-'2017 MRI'!Q140</f>
        <v>-18</v>
      </c>
      <c r="S140" s="33">
        <f>'2020 MRI - Alphabetical'!R140-'2017 MRI'!R140</f>
        <v>-0.24130441155489851</v>
      </c>
      <c r="T140" s="12">
        <f>'2020 MRI - Alphabetical'!S140-'2017 MRI'!S140</f>
        <v>-0.12992074834351044</v>
      </c>
      <c r="U140" s="10">
        <f>'2020 MRI - Alphabetical'!T140-'2017 MRI'!T140</f>
        <v>271</v>
      </c>
      <c r="V140" s="33">
        <f>'2020 MRI - Alphabetical'!U140-'2017 MRI'!U140</f>
        <v>0.77988030798631092</v>
      </c>
      <c r="W140" s="11">
        <f>'2020 MRI - Alphabetical'!V140-'2017 MRI'!V140</f>
        <v>-4.9830985915492954E-2</v>
      </c>
      <c r="X140" s="10">
        <f>'2020 MRI - Alphabetical'!W140-'2017 MRI'!W140</f>
        <v>33</v>
      </c>
      <c r="Y140" s="33">
        <f>'2020 MRI - Alphabetical'!X140-'2017 MRI'!X140</f>
        <v>0.25822486865715122</v>
      </c>
      <c r="Z140" s="13">
        <f>'2020 MRI - Alphabetical'!Y140-'2017 MRI'!Y140</f>
        <v>25593</v>
      </c>
      <c r="AA140" s="10">
        <f>'2020 MRI - Alphabetical'!Z140-'2017 MRI'!Z140</f>
        <v>19</v>
      </c>
      <c r="AB140" s="33">
        <f>'2020 MRI - Alphabetical'!AA140-'2017 MRI'!AA140</f>
        <v>3.8260875076921996E-3</v>
      </c>
      <c r="AC140" s="11">
        <f>'2020 MRI - Alphabetical'!AB140-'2017 MRI'!AB140</f>
        <v>-1.6E-2</v>
      </c>
      <c r="AD140" s="10">
        <f>'2020 MRI - Alphabetical'!AC140-'2017 MRI'!AC140</f>
        <v>49</v>
      </c>
      <c r="AE140" s="33">
        <f>'2020 MRI - Alphabetical'!AD140-'2017 MRI'!AD140</f>
        <v>0.17387220074422444</v>
      </c>
      <c r="AF140" s="11">
        <f>'2020 MRI - Alphabetical'!AE140-'2017 MRI'!AE140</f>
        <v>2.1517625231911031E-2</v>
      </c>
      <c r="AG140" s="10">
        <f>'2020 MRI - Alphabetical'!AF140-'2017 MRI'!AF140</f>
        <v>-14</v>
      </c>
      <c r="AH140" s="33">
        <f>'2020 MRI - Alphabetical'!AG140-'2017 MRI'!AG140</f>
        <v>-3.2991006280274543E-2</v>
      </c>
      <c r="AI140" s="14">
        <f>'2020 MRI - Alphabetical'!AH140-'2017 MRI'!AH140</f>
        <v>6.0691455721351595E-2</v>
      </c>
      <c r="AJ140" s="10">
        <f>'2020 MRI - Alphabetical'!AI140-'2017 MRI'!AI140</f>
        <v>-1</v>
      </c>
      <c r="AK140" s="33">
        <f>'2020 MRI - Alphabetical'!AJ140-'2017 MRI'!AJ140</f>
        <v>-1.9592611713341035E-3</v>
      </c>
      <c r="AL140" s="13">
        <f>'2020 MRI - Alphabetical'!AK140-'2017 MRI'!AK140</f>
        <v>11477.532138247188</v>
      </c>
      <c r="AM140" s="38"/>
    </row>
    <row r="141" spans="1:39" x14ac:dyDescent="0.25">
      <c r="A141" t="s">
        <v>742</v>
      </c>
      <c r="B141" s="5" t="s">
        <v>225</v>
      </c>
      <c r="C141" s="6" t="s">
        <v>93</v>
      </c>
      <c r="D141" s="7" t="s">
        <v>34</v>
      </c>
      <c r="E141" s="8">
        <f>VLOOKUP(A141,'2017 MRI'!$A$7:$F$571,6,FALSE)</f>
        <v>30.584390375621584</v>
      </c>
      <c r="F141" s="36">
        <f>'2020 MRI - Alphabetical'!E141-'2017 MRI'!E141</f>
        <v>0.16000509717801381</v>
      </c>
      <c r="G141" s="8">
        <f>'2020 MRI - Alphabetical'!F141-'2017 MRI'!F141</f>
        <v>0.65907058501264615</v>
      </c>
      <c r="H141" s="9">
        <f>'2020 MRI - Alphabetical'!G141-'2017 MRI'!G141</f>
        <v>6</v>
      </c>
      <c r="I141" s="10">
        <f>'2020 MRI - Alphabetical'!H141-'2017 MRI'!H141</f>
        <v>9</v>
      </c>
      <c r="J141" s="33">
        <f>'2020 MRI - Alphabetical'!I141-'2017 MRI'!I141</f>
        <v>0.21080186812972868</v>
      </c>
      <c r="K141" s="11">
        <f>'2020 MRI - Alphabetical'!J141-'2017 MRI'!J141</f>
        <v>-2.0146069610664119E-2</v>
      </c>
      <c r="L141" s="10">
        <f>'2020 MRI - Alphabetical'!K141-'2017 MRI'!K141</f>
        <v>-3</v>
      </c>
      <c r="M141" s="33">
        <f>'2020 MRI - Alphabetical'!L141-'2017 MRI'!L141</f>
        <v>-5.5336429560129685E-2</v>
      </c>
      <c r="N141" s="11">
        <f>'2020 MRI - Alphabetical'!M141-'2017 MRI'!M141</f>
        <v>5.2717057008517532E-3</v>
      </c>
      <c r="O141" s="10">
        <f>'2020 MRI - Alphabetical'!N141-'2017 MRI'!N141</f>
        <v>35</v>
      </c>
      <c r="P141" s="33">
        <f>'2020 MRI - Alphabetical'!O141-'2017 MRI'!O141</f>
        <v>0.15221591609085441</v>
      </c>
      <c r="Q141" s="11">
        <f>'2020 MRI - Alphabetical'!P141-'2017 MRI'!P141</f>
        <v>-1.2576750044988302E-2</v>
      </c>
      <c r="R141" s="10">
        <f>'2020 MRI - Alphabetical'!Q141-'2017 MRI'!Q141</f>
        <v>60</v>
      </c>
      <c r="S141" s="33">
        <f>'2020 MRI - Alphabetical'!R141-'2017 MRI'!R141</f>
        <v>0.15171574461572349</v>
      </c>
      <c r="T141" s="12">
        <f>'2020 MRI - Alphabetical'!S141-'2017 MRI'!S141</f>
        <v>-1.3284689417468052</v>
      </c>
      <c r="U141" s="10">
        <f>'2020 MRI - Alphabetical'!T141-'2017 MRI'!T141</f>
        <v>-8</v>
      </c>
      <c r="V141" s="33">
        <f>'2020 MRI - Alphabetical'!U141-'2017 MRI'!U141</f>
        <v>-0.13654853417749324</v>
      </c>
      <c r="W141" s="11">
        <f>'2020 MRI - Alphabetical'!V141-'2017 MRI'!V141</f>
        <v>9.2144049437084541E-4</v>
      </c>
      <c r="X141" s="10">
        <f>'2020 MRI - Alphabetical'!W141-'2017 MRI'!W141</f>
        <v>-6</v>
      </c>
      <c r="Y141" s="33">
        <f>'2020 MRI - Alphabetical'!X141-'2017 MRI'!X141</f>
        <v>3.7336315659808328E-3</v>
      </c>
      <c r="Z141" s="13">
        <f>'2020 MRI - Alphabetical'!Y141-'2017 MRI'!Y141</f>
        <v>10825</v>
      </c>
      <c r="AA141" s="10">
        <f>'2020 MRI - Alphabetical'!Z141-'2017 MRI'!Z141</f>
        <v>-3</v>
      </c>
      <c r="AB141" s="33">
        <f>'2020 MRI - Alphabetical'!AA141-'2017 MRI'!AA141</f>
        <v>-2.9819909940806133E-3</v>
      </c>
      <c r="AC141" s="11">
        <f>'2020 MRI - Alphabetical'!AB141-'2017 MRI'!AB141</f>
        <v>-1.8999999999999996E-2</v>
      </c>
      <c r="AD141" s="10">
        <f>'2020 MRI - Alphabetical'!AC141-'2017 MRI'!AC141</f>
        <v>-13</v>
      </c>
      <c r="AE141" s="33">
        <f>'2020 MRI - Alphabetical'!AD141-'2017 MRI'!AD141</f>
        <v>-3.5859491123404807E-2</v>
      </c>
      <c r="AF141" s="11">
        <f>'2020 MRI - Alphabetical'!AE141-'2017 MRI'!AE141</f>
        <v>1.1432121535698725E-2</v>
      </c>
      <c r="AG141" s="10">
        <f>'2020 MRI - Alphabetical'!AF141-'2017 MRI'!AF141</f>
        <v>-4</v>
      </c>
      <c r="AH141" s="33">
        <f>'2020 MRI - Alphabetical'!AG141-'2017 MRI'!AG141</f>
        <v>-4.1922967233167102E-2</v>
      </c>
      <c r="AI141" s="14">
        <f>'2020 MRI - Alphabetical'!AH141-'2017 MRI'!AH141</f>
        <v>6.2187492084557761E-2</v>
      </c>
      <c r="AJ141" s="10">
        <f>'2020 MRI - Alphabetical'!AI141-'2017 MRI'!AI141</f>
        <v>-2</v>
      </c>
      <c r="AK141" s="33">
        <f>'2020 MRI - Alphabetical'!AJ141-'2017 MRI'!AJ141</f>
        <v>-2.6231865346962868E-3</v>
      </c>
      <c r="AL141" s="13">
        <f>'2020 MRI - Alphabetical'!AK141-'2017 MRI'!AK141</f>
        <v>11646.656881693052</v>
      </c>
      <c r="AM141" s="38"/>
    </row>
    <row r="142" spans="1:39" x14ac:dyDescent="0.25">
      <c r="A142" t="s">
        <v>743</v>
      </c>
      <c r="B142" s="5" t="s">
        <v>523</v>
      </c>
      <c r="C142" s="6" t="s">
        <v>93</v>
      </c>
      <c r="D142" s="7" t="s">
        <v>34</v>
      </c>
      <c r="E142" s="8">
        <f>VLOOKUP(A142,'2017 MRI'!$A$7:$F$571,6,FALSE)</f>
        <v>13.780169700688338</v>
      </c>
      <c r="F142" s="36">
        <f>'2020 MRI - Alphabetical'!E142-'2017 MRI'!E142</f>
        <v>7.7013362244567674E-2</v>
      </c>
      <c r="G142" s="8">
        <f>'2020 MRI - Alphabetical'!F142-'2017 MRI'!F142</f>
        <v>-1.1066859410691468</v>
      </c>
      <c r="H142" s="9">
        <f>'2020 MRI - Alphabetical'!G142-'2017 MRI'!G142</f>
        <v>18</v>
      </c>
      <c r="I142" s="10">
        <f>'2020 MRI - Alphabetical'!H142-'2017 MRI'!H142</f>
        <v>87</v>
      </c>
      <c r="J142" s="33">
        <f>'2020 MRI - Alphabetical'!I142-'2017 MRI'!I142</f>
        <v>0.18959361900904195</v>
      </c>
      <c r="K142" s="11">
        <f>'2020 MRI - Alphabetical'!J142-'2017 MRI'!J142</f>
        <v>-8.1399272131639222E-3</v>
      </c>
      <c r="L142" s="10">
        <f>'2020 MRI - Alphabetical'!K142-'2017 MRI'!K142</f>
        <v>-11</v>
      </c>
      <c r="M142" s="33">
        <f>'2020 MRI - Alphabetical'!L142-'2017 MRI'!L142</f>
        <v>-0.10500097073524611</v>
      </c>
      <c r="N142" s="11">
        <f>'2020 MRI - Alphabetical'!M142-'2017 MRI'!M142</f>
        <v>7.6350692895958139E-3</v>
      </c>
      <c r="O142" s="10">
        <f>'2020 MRI - Alphabetical'!N142-'2017 MRI'!N142</f>
        <v>66</v>
      </c>
      <c r="P142" s="33">
        <f>'2020 MRI - Alphabetical'!O142-'2017 MRI'!O142</f>
        <v>0.17831858375667514</v>
      </c>
      <c r="Q142" s="11">
        <f>'2020 MRI - Alphabetical'!P142-'2017 MRI'!P142</f>
        <v>-1.3713656387665203E-2</v>
      </c>
      <c r="R142" s="10">
        <f>'2020 MRI - Alphabetical'!Q142-'2017 MRI'!Q142</f>
        <v>46</v>
      </c>
      <c r="S142" s="33">
        <f>'2020 MRI - Alphabetical'!R142-'2017 MRI'!R142</f>
        <v>-0.17001350299381862</v>
      </c>
      <c r="T142" s="12">
        <f>'2020 MRI - Alphabetical'!S142-'2017 MRI'!S142</f>
        <v>-0.37016472330186934</v>
      </c>
      <c r="U142" s="10">
        <f>'2020 MRI - Alphabetical'!T142-'2017 MRI'!T142</f>
        <v>75</v>
      </c>
      <c r="V142" s="33">
        <f>'2020 MRI - Alphabetical'!U142-'2017 MRI'!U142</f>
        <v>0.22902677683252715</v>
      </c>
      <c r="W142" s="11">
        <f>'2020 MRI - Alphabetical'!V142-'2017 MRI'!V142</f>
        <v>-1.3961087320796876E-2</v>
      </c>
      <c r="X142" s="10">
        <f>'2020 MRI - Alphabetical'!W142-'2017 MRI'!W142</f>
        <v>-21</v>
      </c>
      <c r="Y142" s="33">
        <f>'2020 MRI - Alphabetical'!X142-'2017 MRI'!X142</f>
        <v>-0.4404693788962013</v>
      </c>
      <c r="Z142" s="13">
        <f>'2020 MRI - Alphabetical'!Y142-'2017 MRI'!Y142</f>
        <v>7841</v>
      </c>
      <c r="AA142" s="10">
        <f>'2020 MRI - Alphabetical'!Z142-'2017 MRI'!Z142</f>
        <v>-7</v>
      </c>
      <c r="AB142" s="33">
        <f>'2020 MRI - Alphabetical'!AA142-'2017 MRI'!AA142</f>
        <v>-8.7755228561604004E-2</v>
      </c>
      <c r="AC142" s="11">
        <f>'2020 MRI - Alphabetical'!AB142-'2017 MRI'!AB142</f>
        <v>-1.2E-2</v>
      </c>
      <c r="AD142" s="10">
        <f>'2020 MRI - Alphabetical'!AC142-'2017 MRI'!AC142</f>
        <v>114</v>
      </c>
      <c r="AE142" s="33">
        <f>'2020 MRI - Alphabetical'!AD142-'2017 MRI'!AD142</f>
        <v>0.35629331948722887</v>
      </c>
      <c r="AF142" s="11">
        <f>'2020 MRI - Alphabetical'!AE142-'2017 MRI'!AE142</f>
        <v>3.2159851301115316E-2</v>
      </c>
      <c r="AG142" s="10">
        <f>'2020 MRI - Alphabetical'!AF142-'2017 MRI'!AF142</f>
        <v>-2</v>
      </c>
      <c r="AH142" s="33">
        <f>'2020 MRI - Alphabetical'!AG142-'2017 MRI'!AG142</f>
        <v>-6.8857917378148725E-2</v>
      </c>
      <c r="AI142" s="14">
        <f>'2020 MRI - Alphabetical'!AH142-'2017 MRI'!AH142</f>
        <v>1.8445858989256658E-3</v>
      </c>
      <c r="AJ142" s="10">
        <f>'2020 MRI - Alphabetical'!AI142-'2017 MRI'!AI142</f>
        <v>0</v>
      </c>
      <c r="AK142" s="33">
        <f>'2020 MRI - Alphabetical'!AJ142-'2017 MRI'!AJ142</f>
        <v>3.0716439583398425E-2</v>
      </c>
      <c r="AL142" s="13">
        <f>'2020 MRI - Alphabetical'!AK142-'2017 MRI'!AK142</f>
        <v>100415.88693759625</v>
      </c>
      <c r="AM142" s="38"/>
    </row>
    <row r="143" spans="1:39" x14ac:dyDescent="0.25">
      <c r="A143" t="s">
        <v>744</v>
      </c>
      <c r="B143" s="5" t="s">
        <v>372</v>
      </c>
      <c r="C143" s="6" t="s">
        <v>54</v>
      </c>
      <c r="D143" s="7" t="s">
        <v>39</v>
      </c>
      <c r="E143" s="8">
        <f>VLOOKUP(A143,'2017 MRI'!$A$7:$F$571,6,FALSE)</f>
        <v>22.019251428145299</v>
      </c>
      <c r="F143" s="36">
        <f>'2020 MRI - Alphabetical'!E143-'2017 MRI'!E143</f>
        <v>-0.89215846015236977</v>
      </c>
      <c r="G143" s="8">
        <f>'2020 MRI - Alphabetical'!F143-'2017 MRI'!F143</f>
        <v>2.9067462778259632</v>
      </c>
      <c r="H143" s="9">
        <f>'2020 MRI - Alphabetical'!G143-'2017 MRI'!G143</f>
        <v>-40</v>
      </c>
      <c r="I143" s="10">
        <f>'2020 MRI - Alphabetical'!H143-'2017 MRI'!H143</f>
        <v>6</v>
      </c>
      <c r="J143" s="33">
        <f>'2020 MRI - Alphabetical'!I143-'2017 MRI'!I143</f>
        <v>0.10950119409612591</v>
      </c>
      <c r="K143" s="11">
        <f>'2020 MRI - Alphabetical'!J143-'2017 MRI'!J143</f>
        <v>-2.3344191096634104E-2</v>
      </c>
      <c r="L143" s="10">
        <f>'2020 MRI - Alphabetical'!K143-'2017 MRI'!K143</f>
        <v>-16</v>
      </c>
      <c r="M143" s="33">
        <f>'2020 MRI - Alphabetical'!L143-'2017 MRI'!L143</f>
        <v>-7.1633810579341053E-3</v>
      </c>
      <c r="N143" s="11">
        <f>'2020 MRI - Alphabetical'!M143-'2017 MRI'!M143</f>
        <v>3.1953195319532057E-3</v>
      </c>
      <c r="O143" s="10">
        <f>'2020 MRI - Alphabetical'!N143-'2017 MRI'!N143</f>
        <v>0</v>
      </c>
      <c r="P143" s="33">
        <f>'2020 MRI - Alphabetical'!O143-'2017 MRI'!O143</f>
        <v>1.1971662473264311E-2</v>
      </c>
      <c r="Q143" s="11">
        <f>'2020 MRI - Alphabetical'!P143-'2017 MRI'!P143</f>
        <v>-2.8010610079575553E-3</v>
      </c>
      <c r="R143" s="10">
        <f>'2020 MRI - Alphabetical'!Q143-'2017 MRI'!Q143</f>
        <v>-44</v>
      </c>
      <c r="S143" s="33">
        <f>'2020 MRI - Alphabetical'!R143-'2017 MRI'!R143</f>
        <v>-0.27985758730862836</v>
      </c>
      <c r="T143" s="12">
        <f>'2020 MRI - Alphabetical'!S143-'2017 MRI'!S143</f>
        <v>0</v>
      </c>
      <c r="U143" s="10">
        <f>'2020 MRI - Alphabetical'!T143-'2017 MRI'!T143</f>
        <v>-271</v>
      </c>
      <c r="V143" s="33">
        <f>'2020 MRI - Alphabetical'!U143-'2017 MRI'!U143</f>
        <v>-1.2158213395124382</v>
      </c>
      <c r="W143" s="11">
        <f>'2020 MRI - Alphabetical'!V143-'2017 MRI'!V143</f>
        <v>6.9864608076009499E-2</v>
      </c>
      <c r="X143" s="10">
        <f>'2020 MRI - Alphabetical'!W143-'2017 MRI'!W143</f>
        <v>-24</v>
      </c>
      <c r="Y143" s="33">
        <f>'2020 MRI - Alphabetical'!X143-'2017 MRI'!X143</f>
        <v>-8.2377586304398093E-2</v>
      </c>
      <c r="Z143" s="13">
        <f>'2020 MRI - Alphabetical'!Y143-'2017 MRI'!Y143</f>
        <v>9350</v>
      </c>
      <c r="AA143" s="10">
        <f>'2020 MRI - Alphabetical'!Z143-'2017 MRI'!Z143</f>
        <v>123</v>
      </c>
      <c r="AB143" s="33">
        <f>'2020 MRI - Alphabetical'!AA143-'2017 MRI'!AA143</f>
        <v>0.36087217977109931</v>
      </c>
      <c r="AC143" s="11">
        <f>'2020 MRI - Alphabetical'!AB143-'2017 MRI'!AB143</f>
        <v>-2.5000000000000008E-2</v>
      </c>
      <c r="AD143" s="10">
        <f>'2020 MRI - Alphabetical'!AC143-'2017 MRI'!AC143</f>
        <v>86</v>
      </c>
      <c r="AE143" s="33">
        <f>'2020 MRI - Alphabetical'!AD143-'2017 MRI'!AD143</f>
        <v>0.26469984628934284</v>
      </c>
      <c r="AF143" s="11">
        <f>'2020 MRI - Alphabetical'!AE143-'2017 MRI'!AE143</f>
        <v>2.669442532690991E-2</v>
      </c>
      <c r="AG143" s="10">
        <f>'2020 MRI - Alphabetical'!AF143-'2017 MRI'!AF143</f>
        <v>29</v>
      </c>
      <c r="AH143" s="33">
        <f>'2020 MRI - Alphabetical'!AG143-'2017 MRI'!AG143</f>
        <v>7.8322480861738264E-2</v>
      </c>
      <c r="AI143" s="14">
        <f>'2020 MRI - Alphabetical'!AH143-'2017 MRI'!AH143</f>
        <v>-7.717514741564413E-2</v>
      </c>
      <c r="AJ143" s="10">
        <f>'2020 MRI - Alphabetical'!AI143-'2017 MRI'!AI143</f>
        <v>15</v>
      </c>
      <c r="AK143" s="33">
        <f>'2020 MRI - Alphabetical'!AJ143-'2017 MRI'!AJ143</f>
        <v>1.2757163857623127E-2</v>
      </c>
      <c r="AL143" s="13">
        <f>'2020 MRI - Alphabetical'!AK143-'2017 MRI'!AK143</f>
        <v>15213.182833684667</v>
      </c>
      <c r="AM143" s="38"/>
    </row>
    <row r="144" spans="1:39" x14ac:dyDescent="0.25">
      <c r="A144" t="s">
        <v>745</v>
      </c>
      <c r="B144" s="5" t="s">
        <v>584</v>
      </c>
      <c r="C144" s="6" t="s">
        <v>41</v>
      </c>
      <c r="D144" s="7" t="s">
        <v>34</v>
      </c>
      <c r="E144" s="8">
        <f>VLOOKUP(A144,'2017 MRI'!$A$7:$F$571,6,FALSE)</f>
        <v>5.5319284683511718</v>
      </c>
      <c r="F144" s="36">
        <f>'2020 MRI - Alphabetical'!E144-'2017 MRI'!E144</f>
        <v>-0.48202469991839791</v>
      </c>
      <c r="G144" s="8">
        <f>'2020 MRI - Alphabetical'!F144-'2017 MRI'!F144</f>
        <v>-0.35787739032908306</v>
      </c>
      <c r="H144" s="9">
        <f>'2020 MRI - Alphabetical'!G144-'2017 MRI'!G144</f>
        <v>0</v>
      </c>
      <c r="I144" s="10">
        <f>'2020 MRI - Alphabetical'!H144-'2017 MRI'!H144</f>
        <v>-8</v>
      </c>
      <c r="J144" s="33">
        <f>'2020 MRI - Alphabetical'!I144-'2017 MRI'!I144</f>
        <v>-0.13659587152782787</v>
      </c>
      <c r="K144" s="11">
        <f>'2020 MRI - Alphabetical'!J144-'2017 MRI'!J144</f>
        <v>-2.6444802162276293E-2</v>
      </c>
      <c r="L144" s="10">
        <f>'2020 MRI - Alphabetical'!K144-'2017 MRI'!K144</f>
        <v>-273</v>
      </c>
      <c r="M144" s="33">
        <f>'2020 MRI - Alphabetical'!L144-'2017 MRI'!L144</f>
        <v>-0.85492058857301378</v>
      </c>
      <c r="N144" s="11">
        <f>'2020 MRI - Alphabetical'!M144-'2017 MRI'!M144</f>
        <v>4.8494983277591969E-2</v>
      </c>
      <c r="O144" s="10">
        <f>'2020 MRI - Alphabetical'!N144-'2017 MRI'!N144</f>
        <v>0</v>
      </c>
      <c r="P144" s="33">
        <f>'2020 MRI - Alphabetical'!O144-'2017 MRI'!O144</f>
        <v>-2.468057563044801E-2</v>
      </c>
      <c r="Q144" s="11">
        <f>'2020 MRI - Alphabetical'!P144-'2017 MRI'!P144</f>
        <v>0</v>
      </c>
      <c r="R144" s="10">
        <f>'2020 MRI - Alphabetical'!Q144-'2017 MRI'!Q144</f>
        <v>-44</v>
      </c>
      <c r="S144" s="33">
        <f>'2020 MRI - Alphabetical'!R144-'2017 MRI'!R144</f>
        <v>-0.27985758730862836</v>
      </c>
      <c r="T144" s="12">
        <f>'2020 MRI - Alphabetical'!S144-'2017 MRI'!S144</f>
        <v>0</v>
      </c>
      <c r="U144" s="10">
        <f>'2020 MRI - Alphabetical'!T144-'2017 MRI'!T144</f>
        <v>-9</v>
      </c>
      <c r="V144" s="33">
        <f>'2020 MRI - Alphabetical'!U144-'2017 MRI'!U144</f>
        <v>-2.4510116733867493E-2</v>
      </c>
      <c r="W144" s="11">
        <f>'2020 MRI - Alphabetical'!V144-'2017 MRI'!V144</f>
        <v>2.4834123222748812E-3</v>
      </c>
      <c r="X144" s="10">
        <f>'2020 MRI - Alphabetical'!W144-'2017 MRI'!W144</f>
        <v>-3</v>
      </c>
      <c r="Y144" s="33">
        <f>'2020 MRI - Alphabetical'!X144-'2017 MRI'!X144</f>
        <v>0.28743831627616734</v>
      </c>
      <c r="Z144" s="13">
        <f>'2020 MRI - Alphabetical'!Y144-'2017 MRI'!Y144</f>
        <v>40702</v>
      </c>
      <c r="AA144" s="10">
        <f>'2020 MRI - Alphabetical'!Z144-'2017 MRI'!Z144</f>
        <v>24</v>
      </c>
      <c r="AB144" s="33">
        <f>'2020 MRI - Alphabetical'!AA144-'2017 MRI'!AA144</f>
        <v>3.1260135526198218E-2</v>
      </c>
      <c r="AC144" s="11">
        <f>'2020 MRI - Alphabetical'!AB144-'2017 MRI'!AB144</f>
        <v>-1.4999999999999999E-2</v>
      </c>
      <c r="AD144" s="10">
        <f>'2020 MRI - Alphabetical'!AC144-'2017 MRI'!AC144</f>
        <v>-21</v>
      </c>
      <c r="AE144" s="33">
        <f>'2020 MRI - Alphabetical'!AD144-'2017 MRI'!AD144</f>
        <v>-0.23359856051108574</v>
      </c>
      <c r="AF144" s="11">
        <f>'2020 MRI - Alphabetical'!AE144-'2017 MRI'!AE144</f>
        <v>-9.1124913733608981E-3</v>
      </c>
      <c r="AG144" s="10">
        <f>'2020 MRI - Alphabetical'!AF144-'2017 MRI'!AF144</f>
        <v>9</v>
      </c>
      <c r="AH144" s="33">
        <f>'2020 MRI - Alphabetical'!AG144-'2017 MRI'!AG144</f>
        <v>3.8043657392426766E-2</v>
      </c>
      <c r="AI144" s="14">
        <f>'2020 MRI - Alphabetical'!AH144-'2017 MRI'!AH144</f>
        <v>-4.8781134275010851E-2</v>
      </c>
      <c r="AJ144" s="10">
        <f>'2020 MRI - Alphabetical'!AI144-'2017 MRI'!AI144</f>
        <v>2</v>
      </c>
      <c r="AK144" s="33">
        <f>'2020 MRI - Alphabetical'!AJ144-'2017 MRI'!AJ144</f>
        <v>1.1675565614765182E-3</v>
      </c>
      <c r="AL144" s="13">
        <f>'2020 MRI - Alphabetical'!AK144-'2017 MRI'!AK144</f>
        <v>42008.154730531911</v>
      </c>
      <c r="AM144" s="38"/>
    </row>
    <row r="145" spans="1:39" x14ac:dyDescent="0.25">
      <c r="A145" t="s">
        <v>746</v>
      </c>
      <c r="B145" s="5" t="s">
        <v>142</v>
      </c>
      <c r="C145" s="6" t="s">
        <v>24</v>
      </c>
      <c r="D145" s="7" t="s">
        <v>20</v>
      </c>
      <c r="E145" s="8">
        <f>VLOOKUP(A145,'2017 MRI'!$A$7:$F$571,6,FALSE)</f>
        <v>38.090369562881989</v>
      </c>
      <c r="F145" s="36">
        <f>'2020 MRI - Alphabetical'!E145-'2017 MRI'!E145</f>
        <v>3.400498668010258</v>
      </c>
      <c r="G145" s="8">
        <f>'2020 MRI - Alphabetical'!F145-'2017 MRI'!F145</f>
        <v>-8.5371056772446465</v>
      </c>
      <c r="H145" s="9">
        <f>'2020 MRI - Alphabetical'!G145-'2017 MRI'!G145</f>
        <v>111</v>
      </c>
      <c r="I145" s="10">
        <f>'2020 MRI - Alphabetical'!H145-'2017 MRI'!H145</f>
        <v>24</v>
      </c>
      <c r="J145" s="33">
        <f>'2020 MRI - Alphabetical'!I145-'2017 MRI'!I145</f>
        <v>-1.0255611372900778E-2</v>
      </c>
      <c r="K145" s="11">
        <f>'2020 MRI - Alphabetical'!J145-'2017 MRI'!J145</f>
        <v>-1.881332879972808E-2</v>
      </c>
      <c r="L145" s="10">
        <f>'2020 MRI - Alphabetical'!K145-'2017 MRI'!K145</f>
        <v>188</v>
      </c>
      <c r="M145" s="33">
        <f>'2020 MRI - Alphabetical'!L145-'2017 MRI'!L145</f>
        <v>0.56584862841438188</v>
      </c>
      <c r="N145" s="11">
        <f>'2020 MRI - Alphabetical'!M145-'2017 MRI'!M145</f>
        <v>-2.7247237341250202E-2</v>
      </c>
      <c r="O145" s="10">
        <f>'2020 MRI - Alphabetical'!N145-'2017 MRI'!N145</f>
        <v>42</v>
      </c>
      <c r="P145" s="33">
        <f>'2020 MRI - Alphabetical'!O145-'2017 MRI'!O145</f>
        <v>0.10385263971961517</v>
      </c>
      <c r="Q145" s="11">
        <f>'2020 MRI - Alphabetical'!P145-'2017 MRI'!P145</f>
        <v>-8.9284497444633709E-3</v>
      </c>
      <c r="R145" s="10">
        <f>'2020 MRI - Alphabetical'!Q145-'2017 MRI'!Q145</f>
        <v>85</v>
      </c>
      <c r="S145" s="33">
        <f>'2020 MRI - Alphabetical'!R145-'2017 MRI'!R145</f>
        <v>2.9075516459906399</v>
      </c>
      <c r="T145" s="12">
        <f>'2020 MRI - Alphabetical'!S145-'2017 MRI'!S145</f>
        <v>-10.396608772965608</v>
      </c>
      <c r="U145" s="10">
        <f>'2020 MRI - Alphabetical'!T145-'2017 MRI'!T145</f>
        <v>71</v>
      </c>
      <c r="V145" s="33">
        <f>'2020 MRI - Alphabetical'!U145-'2017 MRI'!U145</f>
        <v>0.1949326756044239</v>
      </c>
      <c r="W145" s="11">
        <f>'2020 MRI - Alphabetical'!V145-'2017 MRI'!V145</f>
        <v>-1.3275101567034236E-2</v>
      </c>
      <c r="X145" s="10">
        <f>'2020 MRI - Alphabetical'!W145-'2017 MRI'!W145</f>
        <v>46</v>
      </c>
      <c r="Y145" s="33">
        <f>'2020 MRI - Alphabetical'!X145-'2017 MRI'!X145</f>
        <v>0.18312141768886267</v>
      </c>
      <c r="Z145" s="13">
        <f>'2020 MRI - Alphabetical'!Y145-'2017 MRI'!Y145</f>
        <v>18088</v>
      </c>
      <c r="AA145" s="10">
        <f>'2020 MRI - Alphabetical'!Z145-'2017 MRI'!Z145</f>
        <v>-7</v>
      </c>
      <c r="AB145" s="33">
        <f>'2020 MRI - Alphabetical'!AA145-'2017 MRI'!AA145</f>
        <v>6.8175089569897152E-2</v>
      </c>
      <c r="AC145" s="11">
        <f>'2020 MRI - Alphabetical'!AB145-'2017 MRI'!AB145</f>
        <v>-3.1999999999999987E-2</v>
      </c>
      <c r="AD145" s="10">
        <f>'2020 MRI - Alphabetical'!AC145-'2017 MRI'!AC145</f>
        <v>-36</v>
      </c>
      <c r="AE145" s="33">
        <f>'2020 MRI - Alphabetical'!AD145-'2017 MRI'!AD145</f>
        <v>-0.17781033703141358</v>
      </c>
      <c r="AF145" s="11">
        <f>'2020 MRI - Alphabetical'!AE145-'2017 MRI'!AE145</f>
        <v>4.5158526135391508E-4</v>
      </c>
      <c r="AG145" s="10">
        <f>'2020 MRI - Alphabetical'!AF145-'2017 MRI'!AF145</f>
        <v>-30</v>
      </c>
      <c r="AH145" s="33">
        <f>'2020 MRI - Alphabetical'!AG145-'2017 MRI'!AG145</f>
        <v>-7.5635877130735996E-2</v>
      </c>
      <c r="AI145" s="14">
        <f>'2020 MRI - Alphabetical'!AH145-'2017 MRI'!AH145</f>
        <v>9.1713332299845352E-2</v>
      </c>
      <c r="AJ145" s="10">
        <f>'2020 MRI - Alphabetical'!AI145-'2017 MRI'!AI145</f>
        <v>-16</v>
      </c>
      <c r="AK145" s="33">
        <f>'2020 MRI - Alphabetical'!AJ145-'2017 MRI'!AJ145</f>
        <v>2.7450059621872969E-3</v>
      </c>
      <c r="AL145" s="13">
        <f>'2020 MRI - Alphabetical'!AK145-'2017 MRI'!AK145</f>
        <v>3872.0724715401448</v>
      </c>
      <c r="AM145" s="38"/>
    </row>
    <row r="146" spans="1:39" x14ac:dyDescent="0.25">
      <c r="A146" t="s">
        <v>747</v>
      </c>
      <c r="B146" s="5" t="s">
        <v>421</v>
      </c>
      <c r="C146" s="6" t="s">
        <v>44</v>
      </c>
      <c r="D146" s="7" t="s">
        <v>20</v>
      </c>
      <c r="E146" s="8">
        <f>VLOOKUP(A146,'2017 MRI'!$A$7:$F$571,6,FALSE)</f>
        <v>19.645218138445923</v>
      </c>
      <c r="F146" s="36">
        <f>'2020 MRI - Alphabetical'!E146-'2017 MRI'!E146</f>
        <v>0.11422323775082566</v>
      </c>
      <c r="G146" s="8">
        <f>'2020 MRI - Alphabetical'!F146-'2017 MRI'!F146</f>
        <v>-0.51609325568256281</v>
      </c>
      <c r="H146" s="9">
        <f>'2020 MRI - Alphabetical'!G146-'2017 MRI'!G146</f>
        <v>15</v>
      </c>
      <c r="I146" s="10">
        <f>'2020 MRI - Alphabetical'!H146-'2017 MRI'!H146</f>
        <v>34</v>
      </c>
      <c r="J146" s="33">
        <f>'2020 MRI - Alphabetical'!I146-'2017 MRI'!I146</f>
        <v>2.7505510065571698E-2</v>
      </c>
      <c r="K146" s="11">
        <f>'2020 MRI - Alphabetical'!J146-'2017 MRI'!J146</f>
        <v>-1.4280968351577661E-2</v>
      </c>
      <c r="L146" s="10">
        <f>'2020 MRI - Alphabetical'!K146-'2017 MRI'!K146</f>
        <v>-38</v>
      </c>
      <c r="M146" s="33">
        <f>'2020 MRI - Alphabetical'!L146-'2017 MRI'!L146</f>
        <v>-5.1155812013276909E-2</v>
      </c>
      <c r="N146" s="11">
        <f>'2020 MRI - Alphabetical'!M146-'2017 MRI'!M146</f>
        <v>5.5825687765889212E-3</v>
      </c>
      <c r="O146" s="10">
        <f>'2020 MRI - Alphabetical'!N146-'2017 MRI'!N146</f>
        <v>66</v>
      </c>
      <c r="P146" s="33">
        <f>'2020 MRI - Alphabetical'!O146-'2017 MRI'!O146</f>
        <v>0.14643539143201789</v>
      </c>
      <c r="Q146" s="11">
        <f>'2020 MRI - Alphabetical'!P146-'2017 MRI'!P146</f>
        <v>-1.1396277802995918E-2</v>
      </c>
      <c r="R146" s="10">
        <f>'2020 MRI - Alphabetical'!Q146-'2017 MRI'!Q146</f>
        <v>-28</v>
      </c>
      <c r="S146" s="33">
        <f>'2020 MRI - Alphabetical'!R146-'2017 MRI'!R146</f>
        <v>-0.19851957210123333</v>
      </c>
      <c r="T146" s="12">
        <f>'2020 MRI - Alphabetical'!S146-'2017 MRI'!S146</f>
        <v>-0.21695350194929292</v>
      </c>
      <c r="U146" s="10">
        <f>'2020 MRI - Alphabetical'!T146-'2017 MRI'!T146</f>
        <v>106</v>
      </c>
      <c r="V146" s="33">
        <f>'2020 MRI - Alphabetical'!U146-'2017 MRI'!U146</f>
        <v>0.27989085578878348</v>
      </c>
      <c r="W146" s="11">
        <f>'2020 MRI - Alphabetical'!V146-'2017 MRI'!V146</f>
        <v>-1.8426539756135618E-2</v>
      </c>
      <c r="X146" s="10">
        <f>'2020 MRI - Alphabetical'!W146-'2017 MRI'!W146</f>
        <v>-27</v>
      </c>
      <c r="Y146" s="33">
        <f>'2020 MRI - Alphabetical'!X146-'2017 MRI'!X146</f>
        <v>-0.10796040087791027</v>
      </c>
      <c r="Z146" s="13">
        <f>'2020 MRI - Alphabetical'!Y146-'2017 MRI'!Y146</f>
        <v>9923</v>
      </c>
      <c r="AA146" s="10">
        <f>'2020 MRI - Alphabetical'!Z146-'2017 MRI'!Z146</f>
        <v>19</v>
      </c>
      <c r="AB146" s="33">
        <f>'2020 MRI - Alphabetical'!AA146-'2017 MRI'!AA146</f>
        <v>3.8260875076921996E-3</v>
      </c>
      <c r="AC146" s="11">
        <f>'2020 MRI - Alphabetical'!AB146-'2017 MRI'!AB146</f>
        <v>-1.6E-2</v>
      </c>
      <c r="AD146" s="10">
        <f>'2020 MRI - Alphabetical'!AC146-'2017 MRI'!AC146</f>
        <v>-8</v>
      </c>
      <c r="AE146" s="33">
        <f>'2020 MRI - Alphabetical'!AD146-'2017 MRI'!AD146</f>
        <v>-1.8766769202323785E-2</v>
      </c>
      <c r="AF146" s="11">
        <f>'2020 MRI - Alphabetical'!AE146-'2017 MRI'!AE146</f>
        <v>7.2695759826678641E-3</v>
      </c>
      <c r="AG146" s="10">
        <f>'2020 MRI - Alphabetical'!AF146-'2017 MRI'!AF146</f>
        <v>17</v>
      </c>
      <c r="AH146" s="33">
        <f>'2020 MRI - Alphabetical'!AG146-'2017 MRI'!AG146</f>
        <v>5.5042888156739633E-2</v>
      </c>
      <c r="AI146" s="14">
        <f>'2020 MRI - Alphabetical'!AH146-'2017 MRI'!AH146</f>
        <v>-2.6780441571135682E-2</v>
      </c>
      <c r="AJ146" s="10">
        <f>'2020 MRI - Alphabetical'!AI146-'2017 MRI'!AI146</f>
        <v>-2</v>
      </c>
      <c r="AK146" s="33">
        <f>'2020 MRI - Alphabetical'!AJ146-'2017 MRI'!AJ146</f>
        <v>5.8779946061636723E-3</v>
      </c>
      <c r="AL146" s="13">
        <f>'2020 MRI - Alphabetical'!AK146-'2017 MRI'!AK146</f>
        <v>9407.0370555720001</v>
      </c>
      <c r="AM146" s="38"/>
    </row>
    <row r="147" spans="1:39" x14ac:dyDescent="0.25">
      <c r="A147" t="s">
        <v>748</v>
      </c>
      <c r="B147" s="5" t="s">
        <v>251</v>
      </c>
      <c r="C147" s="6" t="s">
        <v>38</v>
      </c>
      <c r="D147" s="7" t="s">
        <v>39</v>
      </c>
      <c r="E147" s="8">
        <f>VLOOKUP(A147,'2017 MRI'!$A$7:$F$571,6,FALSE)</f>
        <v>28.994230355061955</v>
      </c>
      <c r="F147" s="36">
        <f>'2020 MRI - Alphabetical'!E147-'2017 MRI'!E147</f>
        <v>-0.2785679243739998</v>
      </c>
      <c r="G147" s="8">
        <f>'2020 MRI - Alphabetical'!F147-'2017 MRI'!F147</f>
        <v>1.8345083536281237</v>
      </c>
      <c r="H147" s="9">
        <f>'2020 MRI - Alphabetical'!G147-'2017 MRI'!G147</f>
        <v>-16</v>
      </c>
      <c r="I147" s="10">
        <f>'2020 MRI - Alphabetical'!H147-'2017 MRI'!H147</f>
        <v>117</v>
      </c>
      <c r="J147" s="33">
        <f>'2020 MRI - Alphabetical'!I147-'2017 MRI'!I147</f>
        <v>0.30487225207642998</v>
      </c>
      <c r="K147" s="11">
        <f>'2020 MRI - Alphabetical'!J147-'2017 MRI'!J147</f>
        <v>2.5886597908453268E-3</v>
      </c>
      <c r="L147" s="10">
        <f>'2020 MRI - Alphabetical'!K147-'2017 MRI'!K147</f>
        <v>-157</v>
      </c>
      <c r="M147" s="33">
        <f>'2020 MRI - Alphabetical'!L147-'2017 MRI'!L147</f>
        <v>-0.53988730236039117</v>
      </c>
      <c r="N147" s="11">
        <f>'2020 MRI - Alphabetical'!M147-'2017 MRI'!M147</f>
        <v>3.1313509020603585E-2</v>
      </c>
      <c r="O147" s="10">
        <f>'2020 MRI - Alphabetical'!N147-'2017 MRI'!N147</f>
        <v>55</v>
      </c>
      <c r="P147" s="33">
        <f>'2020 MRI - Alphabetical'!O147-'2017 MRI'!O147</f>
        <v>0.19883864631080139</v>
      </c>
      <c r="Q147" s="11">
        <f>'2020 MRI - Alphabetical'!P147-'2017 MRI'!P147</f>
        <v>-1.5287103859428927E-2</v>
      </c>
      <c r="R147" s="10">
        <f>'2020 MRI - Alphabetical'!Q147-'2017 MRI'!Q147</f>
        <v>-83</v>
      </c>
      <c r="S147" s="33">
        <f>'2020 MRI - Alphabetical'!R147-'2017 MRI'!R147</f>
        <v>-0.23848645871249749</v>
      </c>
      <c r="T147" s="12">
        <f>'2020 MRI - Alphabetical'!S147-'2017 MRI'!S147</f>
        <v>-2.4506412873000372E-2</v>
      </c>
      <c r="U147" s="10">
        <f>'2020 MRI - Alphabetical'!T147-'2017 MRI'!T147</f>
        <v>20</v>
      </c>
      <c r="V147" s="33">
        <f>'2020 MRI - Alphabetical'!U147-'2017 MRI'!U147</f>
        <v>6.3696534221912682E-2</v>
      </c>
      <c r="W147" s="11">
        <f>'2020 MRI - Alphabetical'!V147-'2017 MRI'!V147</f>
        <v>-1.0668474534006614E-2</v>
      </c>
      <c r="X147" s="10">
        <f>'2020 MRI - Alphabetical'!W147-'2017 MRI'!W147</f>
        <v>-63</v>
      </c>
      <c r="Y147" s="33">
        <f>'2020 MRI - Alphabetical'!X147-'2017 MRI'!X147</f>
        <v>-0.26829401427870347</v>
      </c>
      <c r="Z147" s="13">
        <f>'2020 MRI - Alphabetical'!Y147-'2017 MRI'!Y147</f>
        <v>1412</v>
      </c>
      <c r="AA147" s="10">
        <f>'2020 MRI - Alphabetical'!Z147-'2017 MRI'!Z147</f>
        <v>-12</v>
      </c>
      <c r="AB147" s="33">
        <f>'2020 MRI - Alphabetical'!AA147-'2017 MRI'!AA147</f>
        <v>-2.814667951199526E-2</v>
      </c>
      <c r="AC147" s="11">
        <f>'2020 MRI - Alphabetical'!AB147-'2017 MRI'!AB147</f>
        <v>-1.9000000000000003E-2</v>
      </c>
      <c r="AD147" s="10">
        <f>'2020 MRI - Alphabetical'!AC147-'2017 MRI'!AC147</f>
        <v>10</v>
      </c>
      <c r="AE147" s="33">
        <f>'2020 MRI - Alphabetical'!AD147-'2017 MRI'!AD147</f>
        <v>4.3208361079332042E-2</v>
      </c>
      <c r="AF147" s="11">
        <f>'2020 MRI - Alphabetical'!AE147-'2017 MRI'!AE147</f>
        <v>1.4854518672558714E-2</v>
      </c>
      <c r="AG147" s="10">
        <f>'2020 MRI - Alphabetical'!AF147-'2017 MRI'!AF147</f>
        <v>4</v>
      </c>
      <c r="AH147" s="33">
        <f>'2020 MRI - Alphabetical'!AG147-'2017 MRI'!AG147</f>
        <v>2.2481119792770121E-2</v>
      </c>
      <c r="AI147" s="14">
        <f>'2020 MRI - Alphabetical'!AH147-'2017 MRI'!AH147</f>
        <v>7.1162450886816941E-2</v>
      </c>
      <c r="AJ147" s="10">
        <f>'2020 MRI - Alphabetical'!AI147-'2017 MRI'!AI147</f>
        <v>13</v>
      </c>
      <c r="AK147" s="33">
        <f>'2020 MRI - Alphabetical'!AJ147-'2017 MRI'!AJ147</f>
        <v>1.4996676559792033E-2</v>
      </c>
      <c r="AL147" s="13">
        <f>'2020 MRI - Alphabetical'!AK147-'2017 MRI'!AK147</f>
        <v>10153.588575917543</v>
      </c>
      <c r="AM147" s="38"/>
    </row>
    <row r="148" spans="1:39" x14ac:dyDescent="0.25">
      <c r="A148" t="s">
        <v>749</v>
      </c>
      <c r="B148" s="5" t="s">
        <v>581</v>
      </c>
      <c r="C148" s="6" t="s">
        <v>54</v>
      </c>
      <c r="D148" s="7" t="s">
        <v>39</v>
      </c>
      <c r="E148" s="8">
        <f>VLOOKUP(A148,'2017 MRI'!$A$7:$F$571,6,FALSE)</f>
        <v>6.5911492653432298</v>
      </c>
      <c r="F148" s="36">
        <f>'2020 MRI - Alphabetical'!E148-'2017 MRI'!E148</f>
        <v>-1.5698525938579664</v>
      </c>
      <c r="G148" s="8">
        <f>'2020 MRI - Alphabetical'!F148-'2017 MRI'!F148</f>
        <v>3.160427339987578</v>
      </c>
      <c r="H148" s="9">
        <f>'2020 MRI - Alphabetical'!G148-'2017 MRI'!G148</f>
        <v>-18</v>
      </c>
      <c r="I148" s="10">
        <f>'2020 MRI - Alphabetical'!H148-'2017 MRI'!H148</f>
        <v>-146</v>
      </c>
      <c r="J148" s="33">
        <f>'2020 MRI - Alphabetical'!I148-'2017 MRI'!I148</f>
        <v>-0.63747351224834292</v>
      </c>
      <c r="K148" s="11">
        <f>'2020 MRI - Alphabetical'!J148-'2017 MRI'!J148</f>
        <v>-5.0777376222944537E-2</v>
      </c>
      <c r="L148" s="10">
        <f>'2020 MRI - Alphabetical'!K148-'2017 MRI'!K148</f>
        <v>-58</v>
      </c>
      <c r="M148" s="33">
        <f>'2020 MRI - Alphabetical'!L148-'2017 MRI'!L148</f>
        <v>-0.13722791632603337</v>
      </c>
      <c r="N148" s="11">
        <f>'2020 MRI - Alphabetical'!M148-'2017 MRI'!M148</f>
        <v>1.1093750635759594E-2</v>
      </c>
      <c r="O148" s="10">
        <f>'2020 MRI - Alphabetical'!N148-'2017 MRI'!N148</f>
        <v>-13</v>
      </c>
      <c r="P148" s="33">
        <f>'2020 MRI - Alphabetical'!O148-'2017 MRI'!O148</f>
        <v>-0.1018107661221509</v>
      </c>
      <c r="Q148" s="11">
        <f>'2020 MRI - Alphabetical'!P148-'2017 MRI'!P148</f>
        <v>4.9396267837541162E-3</v>
      </c>
      <c r="R148" s="10">
        <f>'2020 MRI - Alphabetical'!Q148-'2017 MRI'!Q148</f>
        <v>-44</v>
      </c>
      <c r="S148" s="33">
        <f>'2020 MRI - Alphabetical'!R148-'2017 MRI'!R148</f>
        <v>-0.27985758730862836</v>
      </c>
      <c r="T148" s="12">
        <f>'2020 MRI - Alphabetical'!S148-'2017 MRI'!S148</f>
        <v>0</v>
      </c>
      <c r="U148" s="10">
        <f>'2020 MRI - Alphabetical'!T148-'2017 MRI'!T148</f>
        <v>-103</v>
      </c>
      <c r="V148" s="33">
        <f>'2020 MRI - Alphabetical'!U148-'2017 MRI'!U148</f>
        <v>-0.38548645845531559</v>
      </c>
      <c r="W148" s="11">
        <f>'2020 MRI - Alphabetical'!V148-'2017 MRI'!V148</f>
        <v>2.4248081841432227E-2</v>
      </c>
      <c r="X148" s="10">
        <f>'2020 MRI - Alphabetical'!W148-'2017 MRI'!W148</f>
        <v>-4</v>
      </c>
      <c r="Y148" s="33">
        <f>'2020 MRI - Alphabetical'!X148-'2017 MRI'!X148</f>
        <v>-0.14932595855810993</v>
      </c>
      <c r="Z148" s="13">
        <f>'2020 MRI - Alphabetical'!Y148-'2017 MRI'!Y148</f>
        <v>21794</v>
      </c>
      <c r="AA148" s="10">
        <f>'2020 MRI - Alphabetical'!Z148-'2017 MRI'!Z148</f>
        <v>-27</v>
      </c>
      <c r="AB148" s="33">
        <f>'2020 MRI - Alphabetical'!AA148-'2017 MRI'!AA148</f>
        <v>-0.16097993461475779</v>
      </c>
      <c r="AC148" s="11">
        <f>'2020 MRI - Alphabetical'!AB148-'2017 MRI'!AB148</f>
        <v>-1.1000000000000003E-2</v>
      </c>
      <c r="AD148" s="10">
        <f>'2020 MRI - Alphabetical'!AC148-'2017 MRI'!AC148</f>
        <v>-69</v>
      </c>
      <c r="AE148" s="33">
        <f>'2020 MRI - Alphabetical'!AD148-'2017 MRI'!AD148</f>
        <v>-0.32419291014752238</v>
      </c>
      <c r="AF148" s="11">
        <f>'2020 MRI - Alphabetical'!AE148-'2017 MRI'!AE148</f>
        <v>-1.3627561044063929E-2</v>
      </c>
      <c r="AG148" s="10">
        <f>'2020 MRI - Alphabetical'!AF148-'2017 MRI'!AF148</f>
        <v>15</v>
      </c>
      <c r="AH148" s="33">
        <f>'2020 MRI - Alphabetical'!AG148-'2017 MRI'!AG148</f>
        <v>8.2701042238074174E-2</v>
      </c>
      <c r="AI148" s="14">
        <f>'2020 MRI - Alphabetical'!AH148-'2017 MRI'!AH148</f>
        <v>-0.1047511096042324</v>
      </c>
      <c r="AJ148" s="10">
        <f>'2020 MRI - Alphabetical'!AI148-'2017 MRI'!AI148</f>
        <v>20</v>
      </c>
      <c r="AK148" s="33">
        <f>'2020 MRI - Alphabetical'!AJ148-'2017 MRI'!AJ148</f>
        <v>1.9204471730375917E-2</v>
      </c>
      <c r="AL148" s="13">
        <f>'2020 MRI - Alphabetical'!AK148-'2017 MRI'!AK148</f>
        <v>41895.634040653822</v>
      </c>
      <c r="AM148" s="38"/>
    </row>
    <row r="149" spans="1:39" x14ac:dyDescent="0.25">
      <c r="A149" t="s">
        <v>750</v>
      </c>
      <c r="B149" s="5" t="s">
        <v>395</v>
      </c>
      <c r="C149" s="6" t="s">
        <v>93</v>
      </c>
      <c r="D149" s="7" t="s">
        <v>34</v>
      </c>
      <c r="E149" s="8">
        <f>VLOOKUP(A149,'2017 MRI'!$A$7:$F$571,6,FALSE)</f>
        <v>20.974768372152901</v>
      </c>
      <c r="F149" s="36">
        <f>'2020 MRI - Alphabetical'!E149-'2017 MRI'!E149</f>
        <v>0.50629461848673118</v>
      </c>
      <c r="G149" s="8">
        <f>'2020 MRI - Alphabetical'!F149-'2017 MRI'!F149</f>
        <v>-1.5779841931280032</v>
      </c>
      <c r="H149" s="9">
        <f>'2020 MRI - Alphabetical'!G149-'2017 MRI'!G149</f>
        <v>36</v>
      </c>
      <c r="I149" s="10">
        <f>'2020 MRI - Alphabetical'!H149-'2017 MRI'!H149</f>
        <v>-18</v>
      </c>
      <c r="J149" s="33">
        <f>'2020 MRI - Alphabetical'!I149-'2017 MRI'!I149</f>
        <v>-7.9351811355371227E-2</v>
      </c>
      <c r="K149" s="11">
        <f>'2020 MRI - Alphabetical'!J149-'2017 MRI'!J149</f>
        <v>-3.2528062436637084E-2</v>
      </c>
      <c r="L149" s="10">
        <f>'2020 MRI - Alphabetical'!K149-'2017 MRI'!K149</f>
        <v>-41</v>
      </c>
      <c r="M149" s="33">
        <f>'2020 MRI - Alphabetical'!L149-'2017 MRI'!L149</f>
        <v>-8.5945930830874873E-2</v>
      </c>
      <c r="N149" s="11">
        <f>'2020 MRI - Alphabetical'!M149-'2017 MRI'!M149</f>
        <v>8.3728646874758929E-3</v>
      </c>
      <c r="O149" s="10">
        <f>'2020 MRI - Alphabetical'!N149-'2017 MRI'!N149</f>
        <v>12</v>
      </c>
      <c r="P149" s="33">
        <f>'2020 MRI - Alphabetical'!O149-'2017 MRI'!O149</f>
        <v>5.3667638307759946E-2</v>
      </c>
      <c r="Q149" s="11">
        <f>'2020 MRI - Alphabetical'!P149-'2017 MRI'!P149</f>
        <v>-5.9089312373759584E-3</v>
      </c>
      <c r="R149" s="10">
        <f>'2020 MRI - Alphabetical'!Q149-'2017 MRI'!Q149</f>
        <v>19</v>
      </c>
      <c r="S149" s="33">
        <f>'2020 MRI - Alphabetical'!R149-'2017 MRI'!R149</f>
        <v>-0.18351450911498343</v>
      </c>
      <c r="T149" s="12">
        <f>'2020 MRI - Alphabetical'!S149-'2017 MRI'!S149</f>
        <v>-0.29447427125754344</v>
      </c>
      <c r="U149" s="10">
        <f>'2020 MRI - Alphabetical'!T149-'2017 MRI'!T149</f>
        <v>52</v>
      </c>
      <c r="V149" s="33">
        <f>'2020 MRI - Alphabetical'!U149-'2017 MRI'!U149</f>
        <v>0.12907706572231997</v>
      </c>
      <c r="W149" s="11">
        <f>'2020 MRI - Alphabetical'!V149-'2017 MRI'!V149</f>
        <v>-9.4093951563831019E-3</v>
      </c>
      <c r="X149" s="10">
        <f>'2020 MRI - Alphabetical'!W149-'2017 MRI'!W149</f>
        <v>30</v>
      </c>
      <c r="Y149" s="33">
        <f>'2020 MRI - Alphabetical'!X149-'2017 MRI'!X149</f>
        <v>0.22043830253202273</v>
      </c>
      <c r="Z149" s="13">
        <f>'2020 MRI - Alphabetical'!Y149-'2017 MRI'!Y149</f>
        <v>23623</v>
      </c>
      <c r="AA149" s="10">
        <f>'2020 MRI - Alphabetical'!Z149-'2017 MRI'!Z149</f>
        <v>-19</v>
      </c>
      <c r="AB149" s="33">
        <f>'2020 MRI - Alphabetical'!AA149-'2017 MRI'!AA149</f>
        <v>-7.1667978046052572E-2</v>
      </c>
      <c r="AC149" s="11">
        <f>'2020 MRI - Alphabetical'!AB149-'2017 MRI'!AB149</f>
        <v>-1.6E-2</v>
      </c>
      <c r="AD149" s="10">
        <f>'2020 MRI - Alphabetical'!AC149-'2017 MRI'!AC149</f>
        <v>118</v>
      </c>
      <c r="AE149" s="33">
        <f>'2020 MRI - Alphabetical'!AD149-'2017 MRI'!AD149</f>
        <v>0.3612849331901129</v>
      </c>
      <c r="AF149" s="11">
        <f>'2020 MRI - Alphabetical'!AE149-'2017 MRI'!AE149</f>
        <v>3.2538679450860752E-2</v>
      </c>
      <c r="AG149" s="10">
        <f>'2020 MRI - Alphabetical'!AF149-'2017 MRI'!AF149</f>
        <v>35</v>
      </c>
      <c r="AH149" s="33">
        <f>'2020 MRI - Alphabetical'!AG149-'2017 MRI'!AG149</f>
        <v>0.14110801898665365</v>
      </c>
      <c r="AI149" s="14">
        <f>'2020 MRI - Alphabetical'!AH149-'2017 MRI'!AH149</f>
        <v>-0.11017788622823499</v>
      </c>
      <c r="AJ149" s="10">
        <f>'2020 MRI - Alphabetical'!AI149-'2017 MRI'!AI149</f>
        <v>14</v>
      </c>
      <c r="AK149" s="33">
        <f>'2020 MRI - Alphabetical'!AJ149-'2017 MRI'!AJ149</f>
        <v>1.2226386781798992E-2</v>
      </c>
      <c r="AL149" s="13">
        <f>'2020 MRI - Alphabetical'!AK149-'2017 MRI'!AK149</f>
        <v>17654.061980109109</v>
      </c>
      <c r="AM149" s="38"/>
    </row>
    <row r="150" spans="1:39" x14ac:dyDescent="0.25">
      <c r="A150" t="s">
        <v>751</v>
      </c>
      <c r="B150" s="5" t="s">
        <v>82</v>
      </c>
      <c r="C150" s="6" t="s">
        <v>26</v>
      </c>
      <c r="D150" s="7" t="s">
        <v>20</v>
      </c>
      <c r="E150" s="8">
        <f>VLOOKUP(A150,'2017 MRI'!$A$7:$F$571,6,FALSE)</f>
        <v>48.496406497695347</v>
      </c>
      <c r="F150" s="36">
        <f>'2020 MRI - Alphabetical'!E150-'2017 MRI'!E150</f>
        <v>-0.79396754895553645</v>
      </c>
      <c r="G150" s="8">
        <f>'2020 MRI - Alphabetical'!F150-'2017 MRI'!F150</f>
        <v>5.7904450157967347</v>
      </c>
      <c r="H150" s="9">
        <f>'2020 MRI - Alphabetical'!G150-'2017 MRI'!G150</f>
        <v>-9</v>
      </c>
      <c r="I150" s="10">
        <f>'2020 MRI - Alphabetical'!H150-'2017 MRI'!H150</f>
        <v>-180</v>
      </c>
      <c r="J150" s="33">
        <f>'2020 MRI - Alphabetical'!I150-'2017 MRI'!I150</f>
        <v>-0.83043456473159472</v>
      </c>
      <c r="K150" s="11">
        <f>'2020 MRI - Alphabetical'!J150-'2017 MRI'!J150</f>
        <v>-6.4860030850385608E-2</v>
      </c>
      <c r="L150" s="10">
        <f>'2020 MRI - Alphabetical'!K150-'2017 MRI'!K150</f>
        <v>-90</v>
      </c>
      <c r="M150" s="33">
        <f>'2020 MRI - Alphabetical'!L150-'2017 MRI'!L150</f>
        <v>-0.8845067454428488</v>
      </c>
      <c r="N150" s="11">
        <f>'2020 MRI - Alphabetical'!M150-'2017 MRI'!M150</f>
        <v>4.8925035658653443E-2</v>
      </c>
      <c r="O150" s="10">
        <f>'2020 MRI - Alphabetical'!N150-'2017 MRI'!N150</f>
        <v>-1</v>
      </c>
      <c r="P150" s="33">
        <f>'2020 MRI - Alphabetical'!O150-'2017 MRI'!O150</f>
        <v>2.4579141396817716E-2</v>
      </c>
      <c r="Q150" s="11">
        <f>'2020 MRI - Alphabetical'!P150-'2017 MRI'!P150</f>
        <v>-5.5531303848363189E-3</v>
      </c>
      <c r="R150" s="10">
        <f>'2020 MRI - Alphabetical'!Q150-'2017 MRI'!Q150</f>
        <v>73</v>
      </c>
      <c r="S150" s="33">
        <f>'2020 MRI - Alphabetical'!R150-'2017 MRI'!R150</f>
        <v>-8.6614357378811013E-2</v>
      </c>
      <c r="T150" s="12">
        <f>'2020 MRI - Alphabetical'!S150-'2017 MRI'!S150</f>
        <v>-0.61760594903606214</v>
      </c>
      <c r="U150" s="10">
        <f>'2020 MRI - Alphabetical'!T150-'2017 MRI'!T150</f>
        <v>0</v>
      </c>
      <c r="V150" s="33">
        <f>'2020 MRI - Alphabetical'!U150-'2017 MRI'!U150</f>
        <v>-3.1082684560890028E-2</v>
      </c>
      <c r="W150" s="11">
        <f>'2020 MRI - Alphabetical'!V150-'2017 MRI'!V150</f>
        <v>-7.0779532280631496E-3</v>
      </c>
      <c r="X150" s="10">
        <f>'2020 MRI - Alphabetical'!W150-'2017 MRI'!W150</f>
        <v>-4</v>
      </c>
      <c r="Y150" s="33">
        <f>'2020 MRI - Alphabetical'!X150-'2017 MRI'!X150</f>
        <v>-1.9260571719739827E-2</v>
      </c>
      <c r="Z150" s="13">
        <f>'2020 MRI - Alphabetical'!Y150-'2017 MRI'!Y150</f>
        <v>4980</v>
      </c>
      <c r="AA150" s="10">
        <f>'2020 MRI - Alphabetical'!Z150-'2017 MRI'!Z150</f>
        <v>-4</v>
      </c>
      <c r="AB150" s="33">
        <f>'2020 MRI - Alphabetical'!AA150-'2017 MRI'!AA150</f>
        <v>-0.43511868078840266</v>
      </c>
      <c r="AC150" s="11">
        <f>'2020 MRI - Alphabetical'!AB150-'2017 MRI'!AB150</f>
        <v>-3.1999999999999987E-2</v>
      </c>
      <c r="AD150" s="10">
        <f>'2020 MRI - Alphabetical'!AC150-'2017 MRI'!AC150</f>
        <v>5</v>
      </c>
      <c r="AE150" s="33">
        <f>'2020 MRI - Alphabetical'!AD150-'2017 MRI'!AD150</f>
        <v>0.25089641750445701</v>
      </c>
      <c r="AF150" s="11">
        <f>'2020 MRI - Alphabetical'!AE150-'2017 MRI'!AE150</f>
        <v>3.6883530482256566E-2</v>
      </c>
      <c r="AG150" s="10">
        <f>'2020 MRI - Alphabetical'!AF150-'2017 MRI'!AF150</f>
        <v>-104</v>
      </c>
      <c r="AH150" s="33">
        <f>'2020 MRI - Alphabetical'!AG150-'2017 MRI'!AG150</f>
        <v>-0.28475583584276609</v>
      </c>
      <c r="AI150" s="14">
        <f>'2020 MRI - Alphabetical'!AH150-'2017 MRI'!AH150</f>
        <v>0.34496239589601485</v>
      </c>
      <c r="AJ150" s="10">
        <f>'2020 MRI - Alphabetical'!AI150-'2017 MRI'!AI150</f>
        <v>-3</v>
      </c>
      <c r="AK150" s="33">
        <f>'2020 MRI - Alphabetical'!AJ150-'2017 MRI'!AJ150</f>
        <v>1.0229892381344474E-2</v>
      </c>
      <c r="AL150" s="13">
        <f>'2020 MRI - Alphabetical'!AK150-'2017 MRI'!AK150</f>
        <v>1932.2539436203006</v>
      </c>
      <c r="AM150" s="38"/>
    </row>
    <row r="151" spans="1:39" x14ac:dyDescent="0.25">
      <c r="A151" t="s">
        <v>752</v>
      </c>
      <c r="B151" s="5" t="s">
        <v>82</v>
      </c>
      <c r="C151" s="6" t="s">
        <v>41</v>
      </c>
      <c r="D151" s="7" t="s">
        <v>34</v>
      </c>
      <c r="E151" s="8">
        <f>VLOOKUP(A151,'2017 MRI'!$A$7:$F$571,6,FALSE)</f>
        <v>17.366894215045484</v>
      </c>
      <c r="F151" s="36">
        <f>'2020 MRI - Alphabetical'!E151-'2017 MRI'!E151</f>
        <v>3.5984784917865831E-2</v>
      </c>
      <c r="G151" s="8">
        <f>'2020 MRI - Alphabetical'!F151-'2017 MRI'!F151</f>
        <v>-0.54670250695095035</v>
      </c>
      <c r="H151" s="9">
        <f>'2020 MRI - Alphabetical'!G151-'2017 MRI'!G151</f>
        <v>12</v>
      </c>
      <c r="I151" s="10">
        <f>'2020 MRI - Alphabetical'!H151-'2017 MRI'!H151</f>
        <v>-30</v>
      </c>
      <c r="J151" s="33">
        <f>'2020 MRI - Alphabetical'!I151-'2017 MRI'!I151</f>
        <v>-0.13401548503712757</v>
      </c>
      <c r="K151" s="11">
        <f>'2020 MRI - Alphabetical'!J151-'2017 MRI'!J151</f>
        <v>-3.3134411854902401E-2</v>
      </c>
      <c r="L151" s="10">
        <f>'2020 MRI - Alphabetical'!K151-'2017 MRI'!K151</f>
        <v>32</v>
      </c>
      <c r="M151" s="33">
        <f>'2020 MRI - Alphabetical'!L151-'2017 MRI'!L151</f>
        <v>0.14362558753723087</v>
      </c>
      <c r="N151" s="11">
        <f>'2020 MRI - Alphabetical'!M151-'2017 MRI'!M151</f>
        <v>-4.850463721113113E-3</v>
      </c>
      <c r="O151" s="10">
        <f>'2020 MRI - Alphabetical'!N151-'2017 MRI'!N151</f>
        <v>10</v>
      </c>
      <c r="P151" s="33">
        <f>'2020 MRI - Alphabetical'!O151-'2017 MRI'!O151</f>
        <v>3.6765574472991003E-2</v>
      </c>
      <c r="Q151" s="11">
        <f>'2020 MRI - Alphabetical'!P151-'2017 MRI'!P151</f>
        <v>-4.0000000000000001E-3</v>
      </c>
      <c r="R151" s="10">
        <f>'2020 MRI - Alphabetical'!Q151-'2017 MRI'!Q151</f>
        <v>-16</v>
      </c>
      <c r="S151" s="33">
        <f>'2020 MRI - Alphabetical'!R151-'2017 MRI'!R151</f>
        <v>-8.6512671570561334E-2</v>
      </c>
      <c r="T151" s="12">
        <f>'2020 MRI - Alphabetical'!S151-'2017 MRI'!S151</f>
        <v>-0.5186626385563381</v>
      </c>
      <c r="U151" s="10">
        <f>'2020 MRI - Alphabetical'!T151-'2017 MRI'!T151</f>
        <v>-3</v>
      </c>
      <c r="V151" s="33">
        <f>'2020 MRI - Alphabetical'!U151-'2017 MRI'!U151</f>
        <v>-1.9846882348665718E-2</v>
      </c>
      <c r="W151" s="11">
        <f>'2020 MRI - Alphabetical'!V151-'2017 MRI'!V151</f>
        <v>3.2783863211327813E-3</v>
      </c>
      <c r="X151" s="10">
        <f>'2020 MRI - Alphabetical'!W151-'2017 MRI'!W151</f>
        <v>-10</v>
      </c>
      <c r="Y151" s="33">
        <f>'2020 MRI - Alphabetical'!X151-'2017 MRI'!X151</f>
        <v>-3.7696396289019884E-2</v>
      </c>
      <c r="Z151" s="13">
        <f>'2020 MRI - Alphabetical'!Y151-'2017 MRI'!Y151</f>
        <v>15673</v>
      </c>
      <c r="AA151" s="10">
        <f>'2020 MRI - Alphabetical'!Z151-'2017 MRI'!Z151</f>
        <v>50</v>
      </c>
      <c r="AB151" s="33">
        <f>'2020 MRI - Alphabetical'!AA151-'2017 MRI'!AA151</f>
        <v>0.21215340816419989</v>
      </c>
      <c r="AC151" s="11">
        <f>'2020 MRI - Alphabetical'!AB151-'2017 MRI'!AB151</f>
        <v>-2.4E-2</v>
      </c>
      <c r="AD151" s="10">
        <f>'2020 MRI - Alphabetical'!AC151-'2017 MRI'!AC151</f>
        <v>-21</v>
      </c>
      <c r="AE151" s="33">
        <f>'2020 MRI - Alphabetical'!AD151-'2017 MRI'!AD151</f>
        <v>-9.0315515797927515E-2</v>
      </c>
      <c r="AF151" s="11">
        <f>'2020 MRI - Alphabetical'!AE151-'2017 MRI'!AE151</f>
        <v>4.2958474425236481E-3</v>
      </c>
      <c r="AG151" s="10">
        <f>'2020 MRI - Alphabetical'!AF151-'2017 MRI'!AF151</f>
        <v>11</v>
      </c>
      <c r="AH151" s="33">
        <f>'2020 MRI - Alphabetical'!AG151-'2017 MRI'!AG151</f>
        <v>6.615108145090387E-2</v>
      </c>
      <c r="AI151" s="14">
        <f>'2020 MRI - Alphabetical'!AH151-'2017 MRI'!AH151</f>
        <v>-8.4900953280265812E-2</v>
      </c>
      <c r="AJ151" s="10">
        <f>'2020 MRI - Alphabetical'!AI151-'2017 MRI'!AI151</f>
        <v>1</v>
      </c>
      <c r="AK151" s="33">
        <f>'2020 MRI - Alphabetical'!AJ151-'2017 MRI'!AJ151</f>
        <v>9.9878891963876837E-3</v>
      </c>
      <c r="AL151" s="13">
        <f>'2020 MRI - Alphabetical'!AK151-'2017 MRI'!AK151</f>
        <v>52754.259815376136</v>
      </c>
      <c r="AM151" s="38"/>
    </row>
    <row r="152" spans="1:39" x14ac:dyDescent="0.25">
      <c r="A152" t="s">
        <v>753</v>
      </c>
      <c r="B152" s="5" t="s">
        <v>115</v>
      </c>
      <c r="C152" s="6" t="s">
        <v>93</v>
      </c>
      <c r="D152" s="7" t="s">
        <v>34</v>
      </c>
      <c r="E152" s="8">
        <f>VLOOKUP(A152,'2017 MRI'!$A$7:$F$571,6,FALSE)</f>
        <v>41.598623441181843</v>
      </c>
      <c r="F152" s="36">
        <f>'2020 MRI - Alphabetical'!E152-'2017 MRI'!E152</f>
        <v>0.32710066754311651</v>
      </c>
      <c r="G152" s="8">
        <f>'2020 MRI - Alphabetical'!F152-'2017 MRI'!F152</f>
        <v>1.4651491375794308</v>
      </c>
      <c r="H152" s="9">
        <f>'2020 MRI - Alphabetical'!G152-'2017 MRI'!G152</f>
        <v>6</v>
      </c>
      <c r="I152" s="10">
        <f>'2020 MRI - Alphabetical'!H152-'2017 MRI'!H152</f>
        <v>-14</v>
      </c>
      <c r="J152" s="33">
        <f>'2020 MRI - Alphabetical'!I152-'2017 MRI'!I152</f>
        <v>-7.449551662925602E-2</v>
      </c>
      <c r="K152" s="11">
        <f>'2020 MRI - Alphabetical'!J152-'2017 MRI'!J152</f>
        <v>-3.7357597571787693E-2</v>
      </c>
      <c r="L152" s="10">
        <f>'2020 MRI - Alphabetical'!K152-'2017 MRI'!K152</f>
        <v>155</v>
      </c>
      <c r="M152" s="33">
        <f>'2020 MRI - Alphabetical'!L152-'2017 MRI'!L152</f>
        <v>0.45996355940158568</v>
      </c>
      <c r="N152" s="11">
        <f>'2020 MRI - Alphabetical'!M152-'2017 MRI'!M152</f>
        <v>-2.1603200512976643E-2</v>
      </c>
      <c r="O152" s="10">
        <f>'2020 MRI - Alphabetical'!N152-'2017 MRI'!N152</f>
        <v>6</v>
      </c>
      <c r="P152" s="33">
        <f>'2020 MRI - Alphabetical'!O152-'2017 MRI'!O152</f>
        <v>5.191422868038631E-2</v>
      </c>
      <c r="Q152" s="11">
        <f>'2020 MRI - Alphabetical'!P152-'2017 MRI'!P152</f>
        <v>-6.8013750954927371E-3</v>
      </c>
      <c r="R152" s="10">
        <f>'2020 MRI - Alphabetical'!Q152-'2017 MRI'!Q152</f>
        <v>60</v>
      </c>
      <c r="S152" s="33">
        <f>'2020 MRI - Alphabetical'!R152-'2017 MRI'!R152</f>
        <v>3.0276814514704709E-2</v>
      </c>
      <c r="T152" s="12">
        <f>'2020 MRI - Alphabetical'!S152-'2017 MRI'!S152</f>
        <v>-0.96112448628958425</v>
      </c>
      <c r="U152" s="10">
        <f>'2020 MRI - Alphabetical'!T152-'2017 MRI'!T152</f>
        <v>58</v>
      </c>
      <c r="V152" s="33">
        <f>'2020 MRI - Alphabetical'!U152-'2017 MRI'!U152</f>
        <v>0.8044857641855776</v>
      </c>
      <c r="W152" s="11">
        <f>'2020 MRI - Alphabetical'!V152-'2017 MRI'!V152</f>
        <v>-5.9002875780318431E-2</v>
      </c>
      <c r="X152" s="10">
        <f>'2020 MRI - Alphabetical'!W152-'2017 MRI'!W152</f>
        <v>-12</v>
      </c>
      <c r="Y152" s="33">
        <f>'2020 MRI - Alphabetical'!X152-'2017 MRI'!X152</f>
        <v>-7.0679730574734867E-2</v>
      </c>
      <c r="Z152" s="13">
        <f>'2020 MRI - Alphabetical'!Y152-'2017 MRI'!Y152</f>
        <v>3852</v>
      </c>
      <c r="AA152" s="10">
        <f>'2020 MRI - Alphabetical'!Z152-'2017 MRI'!Z152</f>
        <v>60</v>
      </c>
      <c r="AB152" s="33">
        <f>'2020 MRI - Alphabetical'!AA152-'2017 MRI'!AA152</f>
        <v>0.1709014691307334</v>
      </c>
      <c r="AC152" s="11">
        <f>'2020 MRI - Alphabetical'!AB152-'2017 MRI'!AB152</f>
        <v>-1.9999999999999997E-2</v>
      </c>
      <c r="AD152" s="10">
        <f>'2020 MRI - Alphabetical'!AC152-'2017 MRI'!AC152</f>
        <v>-12</v>
      </c>
      <c r="AE152" s="33">
        <f>'2020 MRI - Alphabetical'!AD152-'2017 MRI'!AD152</f>
        <v>-0.80979181030096825</v>
      </c>
      <c r="AF152" s="11">
        <f>'2020 MRI - Alphabetical'!AE152-'2017 MRI'!AE152</f>
        <v>-2.4059929382574619E-2</v>
      </c>
      <c r="AG152" s="10">
        <f>'2020 MRI - Alphabetical'!AF152-'2017 MRI'!AF152</f>
        <v>66</v>
      </c>
      <c r="AH152" s="33">
        <f>'2020 MRI - Alphabetical'!AG152-'2017 MRI'!AG152</f>
        <v>0.20603067923381002</v>
      </c>
      <c r="AI152" s="14">
        <f>'2020 MRI - Alphabetical'!AH152-'2017 MRI'!AH152</f>
        <v>-0.19168867525133715</v>
      </c>
      <c r="AJ152" s="10">
        <f>'2020 MRI - Alphabetical'!AI152-'2017 MRI'!AI152</f>
        <v>-1</v>
      </c>
      <c r="AK152" s="33">
        <f>'2020 MRI - Alphabetical'!AJ152-'2017 MRI'!AJ152</f>
        <v>8.4770056235342062E-3</v>
      </c>
      <c r="AL152" s="13">
        <f>'2020 MRI - Alphabetical'!AK152-'2017 MRI'!AK152</f>
        <v>7566.0976861501404</v>
      </c>
      <c r="AM152" s="38"/>
    </row>
    <row r="153" spans="1:39" x14ac:dyDescent="0.25">
      <c r="A153" t="s">
        <v>754</v>
      </c>
      <c r="B153" s="5" t="s">
        <v>544</v>
      </c>
      <c r="C153" s="6" t="s">
        <v>61</v>
      </c>
      <c r="D153" s="7" t="s">
        <v>39</v>
      </c>
      <c r="E153" s="8">
        <f>VLOOKUP(A153,'2017 MRI'!$A$7:$F$571,6,FALSE)</f>
        <v>11.494508191047927</v>
      </c>
      <c r="F153" s="36">
        <f>'2020 MRI - Alphabetical'!E153-'2017 MRI'!E153</f>
        <v>-0.22264975933206266</v>
      </c>
      <c r="G153" s="8">
        <f>'2020 MRI - Alphabetical'!F153-'2017 MRI'!F153</f>
        <v>-0.44801093049378693</v>
      </c>
      <c r="H153" s="9">
        <f>'2020 MRI - Alphabetical'!G153-'2017 MRI'!G153</f>
        <v>8</v>
      </c>
      <c r="I153" s="10">
        <f>'2020 MRI - Alphabetical'!H153-'2017 MRI'!H153</f>
        <v>35</v>
      </c>
      <c r="J153" s="33">
        <f>'2020 MRI - Alphabetical'!I153-'2017 MRI'!I153</f>
        <v>0.42847208232298184</v>
      </c>
      <c r="K153" s="11">
        <f>'2020 MRI - Alphabetical'!J153-'2017 MRI'!J153</f>
        <v>-3.6167798086250702E-3</v>
      </c>
      <c r="L153" s="10">
        <f>'2020 MRI - Alphabetical'!K153-'2017 MRI'!K153</f>
        <v>112</v>
      </c>
      <c r="M153" s="33">
        <f>'2020 MRI - Alphabetical'!L153-'2017 MRI'!L153</f>
        <v>0.37830565793354531</v>
      </c>
      <c r="N153" s="11">
        <f>'2020 MRI - Alphabetical'!M153-'2017 MRI'!M153</f>
        <v>-1.64725872370424E-2</v>
      </c>
      <c r="O153" s="10">
        <f>'2020 MRI - Alphabetical'!N153-'2017 MRI'!N153</f>
        <v>0</v>
      </c>
      <c r="P153" s="33">
        <f>'2020 MRI - Alphabetical'!O153-'2017 MRI'!O153</f>
        <v>-2.468057563044801E-2</v>
      </c>
      <c r="Q153" s="11">
        <f>'2020 MRI - Alphabetical'!P153-'2017 MRI'!P153</f>
        <v>0</v>
      </c>
      <c r="R153" s="10">
        <f>'2020 MRI - Alphabetical'!Q153-'2017 MRI'!Q153</f>
        <v>49</v>
      </c>
      <c r="S153" s="33">
        <f>'2020 MRI - Alphabetical'!R153-'2017 MRI'!R153</f>
        <v>-0.16350268189373157</v>
      </c>
      <c r="T153" s="12">
        <f>'2020 MRI - Alphabetical'!S153-'2017 MRI'!S153</f>
        <v>-0.39210560711018166</v>
      </c>
      <c r="U153" s="10">
        <f>'2020 MRI - Alphabetical'!T153-'2017 MRI'!T153</f>
        <v>-98</v>
      </c>
      <c r="V153" s="33">
        <f>'2020 MRI - Alphabetical'!U153-'2017 MRI'!U153</f>
        <v>-0.37664888434160593</v>
      </c>
      <c r="W153" s="11">
        <f>'2020 MRI - Alphabetical'!V153-'2017 MRI'!V153</f>
        <v>2.3811526687075736E-2</v>
      </c>
      <c r="X153" s="10">
        <f>'2020 MRI - Alphabetical'!W153-'2017 MRI'!W153</f>
        <v>45</v>
      </c>
      <c r="Y153" s="33">
        <f>'2020 MRI - Alphabetical'!X153-'2017 MRI'!X153</f>
        <v>0.49239877784945574</v>
      </c>
      <c r="Z153" s="13">
        <f>'2020 MRI - Alphabetical'!Y153-'2017 MRI'!Y153</f>
        <v>36000</v>
      </c>
      <c r="AA153" s="10">
        <f>'2020 MRI - Alphabetical'!Z153-'2017 MRI'!Z153</f>
        <v>-78</v>
      </c>
      <c r="AB153" s="33">
        <f>'2020 MRI - Alphabetical'!AA153-'2017 MRI'!AA153</f>
        <v>-0.28453401770374198</v>
      </c>
      <c r="AC153" s="11">
        <f>'2020 MRI - Alphabetical'!AB153-'2017 MRI'!AB153</f>
        <v>-1.0000000000000002E-2</v>
      </c>
      <c r="AD153" s="10">
        <f>'2020 MRI - Alphabetical'!AC153-'2017 MRI'!AC153</f>
        <v>-11</v>
      </c>
      <c r="AE153" s="33">
        <f>'2020 MRI - Alphabetical'!AD153-'2017 MRI'!AD153</f>
        <v>-9.5051635985468508E-2</v>
      </c>
      <c r="AF153" s="11">
        <f>'2020 MRI - Alphabetical'!AE153-'2017 MRI'!AE153</f>
        <v>-1.9752114892779282E-4</v>
      </c>
      <c r="AG153" s="10">
        <f>'2020 MRI - Alphabetical'!AF153-'2017 MRI'!AF153</f>
        <v>34</v>
      </c>
      <c r="AH153" s="33">
        <f>'2020 MRI - Alphabetical'!AG153-'2017 MRI'!AG153</f>
        <v>0.11319994839615283</v>
      </c>
      <c r="AI153" s="14">
        <f>'2020 MRI - Alphabetical'!AH153-'2017 MRI'!AH153</f>
        <v>-8.4084803063174007E-2</v>
      </c>
      <c r="AJ153" s="10">
        <f>'2020 MRI - Alphabetical'!AI153-'2017 MRI'!AI153</f>
        <v>-2</v>
      </c>
      <c r="AK153" s="33">
        <f>'2020 MRI - Alphabetical'!AJ153-'2017 MRI'!AJ153</f>
        <v>-2.5006551587677117E-3</v>
      </c>
      <c r="AL153" s="13">
        <f>'2020 MRI - Alphabetical'!AK153-'2017 MRI'!AK153</f>
        <v>9534.1722500183387</v>
      </c>
      <c r="AM153" s="38"/>
    </row>
    <row r="154" spans="1:39" x14ac:dyDescent="0.25">
      <c r="A154" t="s">
        <v>755</v>
      </c>
      <c r="B154" s="5" t="s">
        <v>507</v>
      </c>
      <c r="C154" s="6" t="s">
        <v>172</v>
      </c>
      <c r="D154" s="7" t="s">
        <v>39</v>
      </c>
      <c r="E154" s="8">
        <f>VLOOKUP(A154,'2017 MRI'!$A$7:$F$571,6,FALSE)</f>
        <v>14.678484534431741</v>
      </c>
      <c r="F154" s="36">
        <f>'2020 MRI - Alphabetical'!E154-'2017 MRI'!E154</f>
        <v>-0.18407865475164975</v>
      </c>
      <c r="G154" s="8">
        <f>'2020 MRI - Alphabetical'!F154-'2017 MRI'!F154</f>
        <v>-0.18465508080022097</v>
      </c>
      <c r="H154" s="9">
        <f>'2020 MRI - Alphabetical'!G154-'2017 MRI'!G154</f>
        <v>-1</v>
      </c>
      <c r="I154" s="10">
        <f>'2020 MRI - Alphabetical'!H154-'2017 MRI'!H154</f>
        <v>-96</v>
      </c>
      <c r="J154" s="33">
        <f>'2020 MRI - Alphabetical'!I154-'2017 MRI'!I154</f>
        <v>-0.38416840462125357</v>
      </c>
      <c r="K154" s="11">
        <f>'2020 MRI - Alphabetical'!J154-'2017 MRI'!J154</f>
        <v>-4.6378599227447359E-2</v>
      </c>
      <c r="L154" s="10">
        <f>'2020 MRI - Alphabetical'!K154-'2017 MRI'!K154</f>
        <v>-206</v>
      </c>
      <c r="M154" s="33">
        <f>'2020 MRI - Alphabetical'!L154-'2017 MRI'!L154</f>
        <v>-0.51995505244777884</v>
      </c>
      <c r="N154" s="11">
        <f>'2020 MRI - Alphabetical'!M154-'2017 MRI'!M154</f>
        <v>3.0987971960563347E-2</v>
      </c>
      <c r="O154" s="10">
        <f>'2020 MRI - Alphabetical'!N154-'2017 MRI'!N154</f>
        <v>-9</v>
      </c>
      <c r="P154" s="33">
        <f>'2020 MRI - Alphabetical'!O154-'2017 MRI'!O154</f>
        <v>-4.396260224106896E-2</v>
      </c>
      <c r="Q154" s="11">
        <f>'2020 MRI - Alphabetical'!P154-'2017 MRI'!P154</f>
        <v>1.1538461538461537E-3</v>
      </c>
      <c r="R154" s="10">
        <f>'2020 MRI - Alphabetical'!Q154-'2017 MRI'!Q154</f>
        <v>-44</v>
      </c>
      <c r="S154" s="33">
        <f>'2020 MRI - Alphabetical'!R154-'2017 MRI'!R154</f>
        <v>-0.27985758730862836</v>
      </c>
      <c r="T154" s="12">
        <f>'2020 MRI - Alphabetical'!S154-'2017 MRI'!S154</f>
        <v>0</v>
      </c>
      <c r="U154" s="10">
        <f>'2020 MRI - Alphabetical'!T154-'2017 MRI'!T154</f>
        <v>-39</v>
      </c>
      <c r="V154" s="33">
        <f>'2020 MRI - Alphabetical'!U154-'2017 MRI'!U154</f>
        <v>-0.10249193908714033</v>
      </c>
      <c r="W154" s="11">
        <f>'2020 MRI - Alphabetical'!V154-'2017 MRI'!V154</f>
        <v>4.8413068844807491E-3</v>
      </c>
      <c r="X154" s="10">
        <f>'2020 MRI - Alphabetical'!W154-'2017 MRI'!W154</f>
        <v>25</v>
      </c>
      <c r="Y154" s="33">
        <f>'2020 MRI - Alphabetical'!X154-'2017 MRI'!X154</f>
        <v>0.21823403087720672</v>
      </c>
      <c r="Z154" s="13">
        <f>'2020 MRI - Alphabetical'!Y154-'2017 MRI'!Y154</f>
        <v>24306</v>
      </c>
      <c r="AA154" s="10">
        <f>'2020 MRI - Alphabetical'!Z154-'2017 MRI'!Z154</f>
        <v>-14</v>
      </c>
      <c r="AB154" s="33">
        <f>'2020 MRI - Alphabetical'!AA154-'2017 MRI'!AA154</f>
        <v>-9.2293947562785972E-2</v>
      </c>
      <c r="AC154" s="11">
        <f>'2020 MRI - Alphabetical'!AB154-'2017 MRI'!AB154</f>
        <v>-1.3999999999999999E-2</v>
      </c>
      <c r="AD154" s="10">
        <f>'2020 MRI - Alphabetical'!AC154-'2017 MRI'!AC154</f>
        <v>121</v>
      </c>
      <c r="AE154" s="33">
        <f>'2020 MRI - Alphabetical'!AD154-'2017 MRI'!AD154</f>
        <v>0.39192335199204098</v>
      </c>
      <c r="AF154" s="11">
        <f>'2020 MRI - Alphabetical'!AE154-'2017 MRI'!AE154</f>
        <v>3.1937602627257866E-2</v>
      </c>
      <c r="AG154" s="10">
        <f>'2020 MRI - Alphabetical'!AF154-'2017 MRI'!AF154</f>
        <v>-7</v>
      </c>
      <c r="AH154" s="33">
        <f>'2020 MRI - Alphabetical'!AG154-'2017 MRI'!AG154</f>
        <v>-8.4281663463440237E-2</v>
      </c>
      <c r="AI154" s="14">
        <f>'2020 MRI - Alphabetical'!AH154-'2017 MRI'!AH154</f>
        <v>4.0953652651555705E-2</v>
      </c>
      <c r="AJ154" s="10">
        <f>'2020 MRI - Alphabetical'!AI154-'2017 MRI'!AI154</f>
        <v>-4</v>
      </c>
      <c r="AK154" s="33">
        <f>'2020 MRI - Alphabetical'!AJ154-'2017 MRI'!AJ154</f>
        <v>-0.11411472515261839</v>
      </c>
      <c r="AL154" s="13">
        <f>'2020 MRI - Alphabetical'!AK154-'2017 MRI'!AK154</f>
        <v>-16342.358078805439</v>
      </c>
      <c r="AM154" s="38"/>
    </row>
    <row r="155" spans="1:39" x14ac:dyDescent="0.25">
      <c r="A155" t="s">
        <v>756</v>
      </c>
      <c r="B155" s="5" t="s">
        <v>196</v>
      </c>
      <c r="C155" s="6" t="s">
        <v>54</v>
      </c>
      <c r="D155" s="7" t="s">
        <v>39</v>
      </c>
      <c r="E155" s="8">
        <f>VLOOKUP(A155,'2017 MRI'!$A$7:$F$571,6,FALSE)</f>
        <v>33.369804057798156</v>
      </c>
      <c r="F155" s="36">
        <f>'2020 MRI - Alphabetical'!E155-'2017 MRI'!E155</f>
        <v>-2.9654836259563595</v>
      </c>
      <c r="G155" s="8">
        <f>'2020 MRI - Alphabetical'!F155-'2017 MRI'!F155</f>
        <v>10.736607289741634</v>
      </c>
      <c r="H155" s="9">
        <f>'2020 MRI - Alphabetical'!G155-'2017 MRI'!G155</f>
        <v>-87</v>
      </c>
      <c r="I155" s="10">
        <f>'2020 MRI - Alphabetical'!H155-'2017 MRI'!H155</f>
        <v>319</v>
      </c>
      <c r="J155" s="33">
        <f>'2020 MRI - Alphabetical'!I155-'2017 MRI'!I155</f>
        <v>1.4343426117384226</v>
      </c>
      <c r="K155" s="11">
        <f>'2020 MRI - Alphabetical'!J155-'2017 MRI'!J155</f>
        <v>0.10538020067679033</v>
      </c>
      <c r="L155" s="10">
        <f>'2020 MRI - Alphabetical'!K155-'2017 MRI'!K155</f>
        <v>-86</v>
      </c>
      <c r="M155" s="33">
        <f>'2020 MRI - Alphabetical'!L155-'2017 MRI'!L155</f>
        <v>-0.19720682116609617</v>
      </c>
      <c r="N155" s="11">
        <f>'2020 MRI - Alphabetical'!M155-'2017 MRI'!M155</f>
        <v>1.3529286926994906E-2</v>
      </c>
      <c r="O155" s="10">
        <f>'2020 MRI - Alphabetical'!N155-'2017 MRI'!N155</f>
        <v>-33</v>
      </c>
      <c r="P155" s="33">
        <f>'2020 MRI - Alphabetical'!O155-'2017 MRI'!O155</f>
        <v>-0.5040079596547612</v>
      </c>
      <c r="Q155" s="11">
        <f>'2020 MRI - Alphabetical'!P155-'2017 MRI'!P155</f>
        <v>2.8931034482758619E-2</v>
      </c>
      <c r="R155" s="10">
        <f>'2020 MRI - Alphabetical'!Q155-'2017 MRI'!Q155</f>
        <v>-261</v>
      </c>
      <c r="S155" s="33">
        <f>'2020 MRI - Alphabetical'!R155-'2017 MRI'!R155</f>
        <v>-1.6332675547732034</v>
      </c>
      <c r="T155" s="12">
        <f>'2020 MRI - Alphabetical'!S155-'2017 MRI'!S155</f>
        <v>5.8812751509338783</v>
      </c>
      <c r="U155" s="10">
        <f>'2020 MRI - Alphabetical'!T155-'2017 MRI'!T155</f>
        <v>-31</v>
      </c>
      <c r="V155" s="33">
        <f>'2020 MRI - Alphabetical'!U155-'2017 MRI'!U155</f>
        <v>-0.79578326792188081</v>
      </c>
      <c r="W155" s="11">
        <f>'2020 MRI - Alphabetical'!V155-'2017 MRI'!V155</f>
        <v>3.6987682832948426E-2</v>
      </c>
      <c r="X155" s="10">
        <f>'2020 MRI - Alphabetical'!W155-'2017 MRI'!W155</f>
        <v>-33</v>
      </c>
      <c r="Y155" s="33">
        <f>'2020 MRI - Alphabetical'!X155-'2017 MRI'!X155</f>
        <v>-0.14660149275864709</v>
      </c>
      <c r="Z155" s="13">
        <f>'2020 MRI - Alphabetical'!Y155-'2017 MRI'!Y155</f>
        <v>2549</v>
      </c>
      <c r="AA155" s="10">
        <f>'2020 MRI - Alphabetical'!Z155-'2017 MRI'!Z155</f>
        <v>61</v>
      </c>
      <c r="AB155" s="33">
        <f>'2020 MRI - Alphabetical'!AA155-'2017 MRI'!AA155</f>
        <v>0.37695943028665002</v>
      </c>
      <c r="AC155" s="11">
        <f>'2020 MRI - Alphabetical'!AB155-'2017 MRI'!AB155</f>
        <v>-2.8999999999999998E-2</v>
      </c>
      <c r="AD155" s="10">
        <f>'2020 MRI - Alphabetical'!AC155-'2017 MRI'!AC155</f>
        <v>-179</v>
      </c>
      <c r="AE155" s="33">
        <f>'2020 MRI - Alphabetical'!AD155-'2017 MRI'!AD155</f>
        <v>-0.54705693953764456</v>
      </c>
      <c r="AF155" s="11">
        <f>'2020 MRI - Alphabetical'!AE155-'2017 MRI'!AE155</f>
        <v>-2.4739606126914615E-2</v>
      </c>
      <c r="AG155" s="10">
        <f>'2020 MRI - Alphabetical'!AF155-'2017 MRI'!AF155</f>
        <v>-46</v>
      </c>
      <c r="AH155" s="33">
        <f>'2020 MRI - Alphabetical'!AG155-'2017 MRI'!AG155</f>
        <v>-0.11498674382901775</v>
      </c>
      <c r="AI155" s="14">
        <f>'2020 MRI - Alphabetical'!AH155-'2017 MRI'!AH155</f>
        <v>0.1273269738594669</v>
      </c>
      <c r="AJ155" s="10">
        <f>'2020 MRI - Alphabetical'!AI155-'2017 MRI'!AI155</f>
        <v>17</v>
      </c>
      <c r="AK155" s="33">
        <f>'2020 MRI - Alphabetical'!AJ155-'2017 MRI'!AJ155</f>
        <v>1.4947586869196672E-2</v>
      </c>
      <c r="AL155" s="13">
        <f>'2020 MRI - Alphabetical'!AK155-'2017 MRI'!AK155</f>
        <v>15143.248359463541</v>
      </c>
      <c r="AM155" s="38"/>
    </row>
    <row r="156" spans="1:39" x14ac:dyDescent="0.25">
      <c r="A156" t="s">
        <v>757</v>
      </c>
      <c r="B156" s="5" t="s">
        <v>224</v>
      </c>
      <c r="C156" s="6" t="s">
        <v>44</v>
      </c>
      <c r="D156" s="7" t="s">
        <v>20</v>
      </c>
      <c r="E156" s="8">
        <f>VLOOKUP(A156,'2017 MRI'!$A$7:$F$571,6,FALSE)</f>
        <v>30.667999690918275</v>
      </c>
      <c r="F156" s="36">
        <f>'2020 MRI - Alphabetical'!E156-'2017 MRI'!E156</f>
        <v>1.797106815139045</v>
      </c>
      <c r="G156" s="8">
        <f>'2020 MRI - Alphabetical'!F156-'2017 MRI'!F156</f>
        <v>-4.4336107898456056</v>
      </c>
      <c r="H156" s="9">
        <f>'2020 MRI - Alphabetical'!G156-'2017 MRI'!G156</f>
        <v>83</v>
      </c>
      <c r="I156" s="10">
        <f>'2020 MRI - Alphabetical'!H156-'2017 MRI'!H156</f>
        <v>40</v>
      </c>
      <c r="J156" s="33">
        <f>'2020 MRI - Alphabetical'!I156-'2017 MRI'!I156</f>
        <v>0.17848229249796121</v>
      </c>
      <c r="K156" s="11">
        <f>'2020 MRI - Alphabetical'!J156-'2017 MRI'!J156</f>
        <v>-1.5601799525740701E-2</v>
      </c>
      <c r="L156" s="10">
        <f>'2020 MRI - Alphabetical'!K156-'2017 MRI'!K156</f>
        <v>81</v>
      </c>
      <c r="M156" s="33">
        <f>'2020 MRI - Alphabetical'!L156-'2017 MRI'!L156</f>
        <v>0.25768941356162761</v>
      </c>
      <c r="N156" s="11">
        <f>'2020 MRI - Alphabetical'!M156-'2017 MRI'!M156</f>
        <v>-1.0754041505845496E-2</v>
      </c>
      <c r="O156" s="10">
        <f>'2020 MRI - Alphabetical'!N156-'2017 MRI'!N156</f>
        <v>-264</v>
      </c>
      <c r="P156" s="33">
        <f>'2020 MRI - Alphabetical'!O156-'2017 MRI'!O156</f>
        <v>-0.87534150146742506</v>
      </c>
      <c r="Q156" s="11">
        <f>'2020 MRI - Alphabetical'!P156-'2017 MRI'!P156</f>
        <v>5.4170731707317066E-2</v>
      </c>
      <c r="R156" s="10">
        <f>'2020 MRI - Alphabetical'!Q156-'2017 MRI'!Q156</f>
        <v>233</v>
      </c>
      <c r="S156" s="33">
        <f>'2020 MRI - Alphabetical'!R156-'2017 MRI'!R156</f>
        <v>0.27793149873734607</v>
      </c>
      <c r="T156" s="12">
        <f>'2020 MRI - Alphabetical'!S156-'2017 MRI'!S156</f>
        <v>-1.8796992481203008</v>
      </c>
      <c r="U156" s="10">
        <f>'2020 MRI - Alphabetical'!T156-'2017 MRI'!T156</f>
        <v>159</v>
      </c>
      <c r="V156" s="33">
        <f>'2020 MRI - Alphabetical'!U156-'2017 MRI'!U156</f>
        <v>0.41046506469084793</v>
      </c>
      <c r="W156" s="11">
        <f>'2020 MRI - Alphabetical'!V156-'2017 MRI'!V156</f>
        <v>-2.6666666666666665E-2</v>
      </c>
      <c r="X156" s="10">
        <f>'2020 MRI - Alphabetical'!W156-'2017 MRI'!W156</f>
        <v>-69</v>
      </c>
      <c r="Y156" s="33">
        <f>'2020 MRI - Alphabetical'!X156-'2017 MRI'!X156</f>
        <v>-0.24844565798942114</v>
      </c>
      <c r="Z156" s="13">
        <f>'2020 MRI - Alphabetical'!Y156-'2017 MRI'!Y156</f>
        <v>1513</v>
      </c>
      <c r="AA156" s="10">
        <f>'2020 MRI - Alphabetical'!Z156-'2017 MRI'!Z156</f>
        <v>313</v>
      </c>
      <c r="AB156" s="33">
        <f>'2020 MRI - Alphabetical'!AA156-'2017 MRI'!AA156</f>
        <v>1.9949127759692273</v>
      </c>
      <c r="AC156" s="11">
        <f>'2020 MRI - Alphabetical'!AB156-'2017 MRI'!AB156</f>
        <v>-5.9000000000000011E-2</v>
      </c>
      <c r="AD156" s="10">
        <f>'2020 MRI - Alphabetical'!AC156-'2017 MRI'!AC156</f>
        <v>10</v>
      </c>
      <c r="AE156" s="33">
        <f>'2020 MRI - Alphabetical'!AD156-'2017 MRI'!AD156</f>
        <v>0.10151518094622669</v>
      </c>
      <c r="AF156" s="11">
        <f>'2020 MRI - Alphabetical'!AE156-'2017 MRI'!AE156</f>
        <v>1.9062499999999982E-2</v>
      </c>
      <c r="AG156" s="10">
        <f>'2020 MRI - Alphabetical'!AF156-'2017 MRI'!AF156</f>
        <v>25</v>
      </c>
      <c r="AH156" s="33">
        <f>'2020 MRI - Alphabetical'!AG156-'2017 MRI'!AG156</f>
        <v>9.7308441371571103E-2</v>
      </c>
      <c r="AI156" s="14">
        <f>'2020 MRI - Alphabetical'!AH156-'2017 MRI'!AH156</f>
        <v>-6.6776669879788031E-2</v>
      </c>
      <c r="AJ156" s="10">
        <f>'2020 MRI - Alphabetical'!AI156-'2017 MRI'!AI156</f>
        <v>6</v>
      </c>
      <c r="AK156" s="33">
        <f>'2020 MRI - Alphabetical'!AJ156-'2017 MRI'!AJ156</f>
        <v>1.0797669577814251E-2</v>
      </c>
      <c r="AL156" s="13">
        <f>'2020 MRI - Alphabetical'!AK156-'2017 MRI'!AK156</f>
        <v>10060.35796011769</v>
      </c>
      <c r="AM156" s="38"/>
    </row>
    <row r="157" spans="1:39" x14ac:dyDescent="0.25">
      <c r="A157" t="s">
        <v>758</v>
      </c>
      <c r="B157" s="5" t="s">
        <v>90</v>
      </c>
      <c r="C157" s="6" t="s">
        <v>91</v>
      </c>
      <c r="D157" s="7" t="s">
        <v>39</v>
      </c>
      <c r="E157" s="8">
        <f>VLOOKUP(A157,'2017 MRI'!$A$7:$F$571,6,FALSE)</f>
        <v>45.350676275866078</v>
      </c>
      <c r="F157" s="36">
        <f>'2020 MRI - Alphabetical'!E157-'2017 MRI'!E157</f>
        <v>-1.3656791205726933</v>
      </c>
      <c r="G157" s="8">
        <f>'2020 MRI - Alphabetical'!F157-'2017 MRI'!F157</f>
        <v>7.1934655918642818</v>
      </c>
      <c r="H157" s="9">
        <f>'2020 MRI - Alphabetical'!G157-'2017 MRI'!G157</f>
        <v>-11</v>
      </c>
      <c r="I157" s="10">
        <f>'2020 MRI - Alphabetical'!H157-'2017 MRI'!H157</f>
        <v>-46</v>
      </c>
      <c r="J157" s="33">
        <f>'2020 MRI - Alphabetical'!I157-'2017 MRI'!I157</f>
        <v>-0.17043363190761332</v>
      </c>
      <c r="K157" s="11">
        <f>'2020 MRI - Alphabetical'!J157-'2017 MRI'!J157</f>
        <v>-3.3979166480287315E-2</v>
      </c>
      <c r="L157" s="10">
        <f>'2020 MRI - Alphabetical'!K157-'2017 MRI'!K157</f>
        <v>-61</v>
      </c>
      <c r="M157" s="33">
        <f>'2020 MRI - Alphabetical'!L157-'2017 MRI'!L157</f>
        <v>-0.43887033482269566</v>
      </c>
      <c r="N157" s="11">
        <f>'2020 MRI - Alphabetical'!M157-'2017 MRI'!M157</f>
        <v>2.5465384963159005E-2</v>
      </c>
      <c r="O157" s="10">
        <f>'2020 MRI - Alphabetical'!N157-'2017 MRI'!N157</f>
        <v>4</v>
      </c>
      <c r="P157" s="33">
        <f>'2020 MRI - Alphabetical'!O157-'2017 MRI'!O157</f>
        <v>8.73826085116991E-3</v>
      </c>
      <c r="Q157" s="11">
        <f>'2020 MRI - Alphabetical'!P157-'2017 MRI'!P157</f>
        <v>-4.6682808716707047E-3</v>
      </c>
      <c r="R157" s="10">
        <f>'2020 MRI - Alphabetical'!Q157-'2017 MRI'!Q157</f>
        <v>-46</v>
      </c>
      <c r="S157" s="33">
        <f>'2020 MRI - Alphabetical'!R157-'2017 MRI'!R157</f>
        <v>-4.8128110016622039E-2</v>
      </c>
      <c r="T157" s="12">
        <f>'2020 MRI - Alphabetical'!S157-'2017 MRI'!S157</f>
        <v>-0.17328993411451732</v>
      </c>
      <c r="U157" s="10">
        <f>'2020 MRI - Alphabetical'!T157-'2017 MRI'!T157</f>
        <v>-21</v>
      </c>
      <c r="V157" s="33">
        <f>'2020 MRI - Alphabetical'!U157-'2017 MRI'!U157</f>
        <v>-1.0730896794176326</v>
      </c>
      <c r="W157" s="11">
        <f>'2020 MRI - Alphabetical'!V157-'2017 MRI'!V157</f>
        <v>5.0963668586619409E-2</v>
      </c>
      <c r="X157" s="10">
        <f>'2020 MRI - Alphabetical'!W157-'2017 MRI'!W157</f>
        <v>24</v>
      </c>
      <c r="Y157" s="33">
        <f>'2020 MRI - Alphabetical'!X157-'2017 MRI'!X157</f>
        <v>0.16017861800072464</v>
      </c>
      <c r="Z157" s="13">
        <f>'2020 MRI - Alphabetical'!Y157-'2017 MRI'!Y157</f>
        <v>11542</v>
      </c>
      <c r="AA157" s="10">
        <f>'2020 MRI - Alphabetical'!Z157-'2017 MRI'!Z157</f>
        <v>-38</v>
      </c>
      <c r="AB157" s="33">
        <f>'2020 MRI - Alphabetical'!AA157-'2017 MRI'!AA157</f>
        <v>-0.11745863608070117</v>
      </c>
      <c r="AC157" s="11">
        <f>'2020 MRI - Alphabetical'!AB157-'2017 MRI'!AB157</f>
        <v>-1.3999999999999992E-2</v>
      </c>
      <c r="AD157" s="10">
        <f>'2020 MRI - Alphabetical'!AC157-'2017 MRI'!AC157</f>
        <v>0</v>
      </c>
      <c r="AE157" s="33">
        <f>'2020 MRI - Alphabetical'!AD157-'2017 MRI'!AD157</f>
        <v>-0.11480845949644802</v>
      </c>
      <c r="AF157" s="11">
        <f>'2020 MRI - Alphabetical'!AE157-'2017 MRI'!AE157</f>
        <v>1.8138842422214752E-2</v>
      </c>
      <c r="AG157" s="10">
        <f>'2020 MRI - Alphabetical'!AF157-'2017 MRI'!AF157</f>
        <v>-29</v>
      </c>
      <c r="AH157" s="33">
        <f>'2020 MRI - Alphabetical'!AG157-'2017 MRI'!AG157</f>
        <v>-0.11658540712340221</v>
      </c>
      <c r="AI157" s="14">
        <f>'2020 MRI - Alphabetical'!AH157-'2017 MRI'!AH157</f>
        <v>0.18510252157984342</v>
      </c>
      <c r="AJ157" s="10">
        <f>'2020 MRI - Alphabetical'!AI157-'2017 MRI'!AI157</f>
        <v>-17</v>
      </c>
      <c r="AK157" s="33">
        <f>'2020 MRI - Alphabetical'!AJ157-'2017 MRI'!AJ157</f>
        <v>1.4449162009758099E-3</v>
      </c>
      <c r="AL157" s="13">
        <f>'2020 MRI - Alphabetical'!AK157-'2017 MRI'!AK157</f>
        <v>3709.6795580066246</v>
      </c>
      <c r="AM157" s="38"/>
    </row>
    <row r="158" spans="1:39" x14ac:dyDescent="0.25">
      <c r="A158" t="s">
        <v>759</v>
      </c>
      <c r="B158" s="5" t="s">
        <v>263</v>
      </c>
      <c r="C158" s="6" t="s">
        <v>44</v>
      </c>
      <c r="D158" s="7" t="s">
        <v>20</v>
      </c>
      <c r="E158" s="8">
        <f>VLOOKUP(A158,'2017 MRI'!$A$7:$F$571,6,FALSE)</f>
        <v>28.211008228967685</v>
      </c>
      <c r="F158" s="36">
        <f>'2020 MRI - Alphabetical'!E158-'2017 MRI'!E158</f>
        <v>0.79727325340050204</v>
      </c>
      <c r="G158" s="8">
        <f>'2020 MRI - Alphabetical'!F158-'2017 MRI'!F158</f>
        <v>-1.6131843609647909</v>
      </c>
      <c r="H158" s="9">
        <f>'2020 MRI - Alphabetical'!G158-'2017 MRI'!G158</f>
        <v>41</v>
      </c>
      <c r="I158" s="10">
        <f>'2020 MRI - Alphabetical'!H158-'2017 MRI'!H158</f>
        <v>-21</v>
      </c>
      <c r="J158" s="33">
        <f>'2020 MRI - Alphabetical'!I158-'2017 MRI'!I158</f>
        <v>-6.8937924535978246E-2</v>
      </c>
      <c r="K158" s="11">
        <f>'2020 MRI - Alphabetical'!J158-'2017 MRI'!J158</f>
        <v>-3.9098562450821106E-2</v>
      </c>
      <c r="L158" s="10">
        <f>'2020 MRI - Alphabetical'!K158-'2017 MRI'!K158</f>
        <v>21</v>
      </c>
      <c r="M158" s="33">
        <f>'2020 MRI - Alphabetical'!L158-'2017 MRI'!L158</f>
        <v>9.3180240667500178E-2</v>
      </c>
      <c r="N158" s="11">
        <f>'2020 MRI - Alphabetical'!M158-'2017 MRI'!M158</f>
        <v>-2.3785418622715715E-3</v>
      </c>
      <c r="O158" s="10">
        <f>'2020 MRI - Alphabetical'!N158-'2017 MRI'!N158</f>
        <v>119</v>
      </c>
      <c r="P158" s="33">
        <f>'2020 MRI - Alphabetical'!O158-'2017 MRI'!O158</f>
        <v>0.57596840420274631</v>
      </c>
      <c r="Q158" s="11">
        <f>'2020 MRI - Alphabetical'!P158-'2017 MRI'!P158</f>
        <v>-3.9974296701072672E-2</v>
      </c>
      <c r="R158" s="10">
        <f>'2020 MRI - Alphabetical'!Q158-'2017 MRI'!Q158</f>
        <v>16</v>
      </c>
      <c r="S158" s="33">
        <f>'2020 MRI - Alphabetical'!R158-'2017 MRI'!R158</f>
        <v>0.32586991113308084</v>
      </c>
      <c r="T158" s="12">
        <f>'2020 MRI - Alphabetical'!S158-'2017 MRI'!S158</f>
        <v>-1.7071452940281766</v>
      </c>
      <c r="U158" s="10">
        <f>'2020 MRI - Alphabetical'!T158-'2017 MRI'!T158</f>
        <v>-66</v>
      </c>
      <c r="V158" s="33">
        <f>'2020 MRI - Alphabetical'!U158-'2017 MRI'!U158</f>
        <v>-0.21396194048045325</v>
      </c>
      <c r="W158" s="11">
        <f>'2020 MRI - Alphabetical'!V158-'2017 MRI'!V158</f>
        <v>1.1055733504164E-2</v>
      </c>
      <c r="X158" s="10">
        <f>'2020 MRI - Alphabetical'!W158-'2017 MRI'!W158</f>
        <v>-38</v>
      </c>
      <c r="Y158" s="33">
        <f>'2020 MRI - Alphabetical'!X158-'2017 MRI'!X158</f>
        <v>-0.14385380915460028</v>
      </c>
      <c r="Z158" s="13">
        <f>'2020 MRI - Alphabetical'!Y158-'2017 MRI'!Y158</f>
        <v>6188</v>
      </c>
      <c r="AA158" s="10">
        <f>'2020 MRI - Alphabetical'!Z158-'2017 MRI'!Z158</f>
        <v>96</v>
      </c>
      <c r="AB158" s="33">
        <f>'2020 MRI - Alphabetical'!AA158-'2017 MRI'!AA158</f>
        <v>0.3586028202705081</v>
      </c>
      <c r="AC158" s="11">
        <f>'2020 MRI - Alphabetical'!AB158-'2017 MRI'!AB158</f>
        <v>-2.6000000000000002E-2</v>
      </c>
      <c r="AD158" s="10">
        <f>'2020 MRI - Alphabetical'!AC158-'2017 MRI'!AC158</f>
        <v>-27</v>
      </c>
      <c r="AE158" s="33">
        <f>'2020 MRI - Alphabetical'!AD158-'2017 MRI'!AD158</f>
        <v>-0.12594261345234353</v>
      </c>
      <c r="AF158" s="11">
        <f>'2020 MRI - Alphabetical'!AE158-'2017 MRI'!AE158</f>
        <v>2.7367949865710894E-3</v>
      </c>
      <c r="AG158" s="10">
        <f>'2020 MRI - Alphabetical'!AF158-'2017 MRI'!AF158</f>
        <v>17</v>
      </c>
      <c r="AH158" s="33">
        <f>'2020 MRI - Alphabetical'!AG158-'2017 MRI'!AG158</f>
        <v>5.6500831892279058E-2</v>
      </c>
      <c r="AI158" s="14">
        <f>'2020 MRI - Alphabetical'!AH158-'2017 MRI'!AH158</f>
        <v>-4.365431056627278E-2</v>
      </c>
      <c r="AJ158" s="10">
        <f>'2020 MRI - Alphabetical'!AI158-'2017 MRI'!AI158</f>
        <v>-17</v>
      </c>
      <c r="AK158" s="33">
        <f>'2020 MRI - Alphabetical'!AJ158-'2017 MRI'!AJ158</f>
        <v>1.6187755024548167E-3</v>
      </c>
      <c r="AL158" s="13">
        <f>'2020 MRI - Alphabetical'!AK158-'2017 MRI'!AK158</f>
        <v>3863.7113943404838</v>
      </c>
      <c r="AM158" s="38"/>
    </row>
    <row r="159" spans="1:39" x14ac:dyDescent="0.25">
      <c r="A159" t="s">
        <v>760</v>
      </c>
      <c r="B159" s="5" t="s">
        <v>485</v>
      </c>
      <c r="C159" s="6" t="s">
        <v>81</v>
      </c>
      <c r="D159" s="7" t="s">
        <v>34</v>
      </c>
      <c r="E159" s="8">
        <f>VLOOKUP(A159,'2017 MRI'!$A$7:$F$571,6,FALSE)</f>
        <v>15.450962807089441</v>
      </c>
      <c r="F159" s="36">
        <f>'2020 MRI - Alphabetical'!E159-'2017 MRI'!E159</f>
        <v>-0.52578472884231164</v>
      </c>
      <c r="G159" s="8">
        <f>'2020 MRI - Alphabetical'!F159-'2017 MRI'!F159</f>
        <v>0.97348548521890699</v>
      </c>
      <c r="H159" s="9">
        <f>'2020 MRI - Alphabetical'!G159-'2017 MRI'!G159</f>
        <v>-15</v>
      </c>
      <c r="I159" s="10">
        <f>'2020 MRI - Alphabetical'!H159-'2017 MRI'!H159</f>
        <v>-190</v>
      </c>
      <c r="J159" s="33">
        <f>'2020 MRI - Alphabetical'!I159-'2017 MRI'!I159</f>
        <v>-0.6523070334057226</v>
      </c>
      <c r="K159" s="11">
        <f>'2020 MRI - Alphabetical'!J159-'2017 MRI'!J159</f>
        <v>-7.2031351470477789E-2</v>
      </c>
      <c r="L159" s="10">
        <f>'2020 MRI - Alphabetical'!K159-'2017 MRI'!K159</f>
        <v>-99</v>
      </c>
      <c r="M159" s="33">
        <f>'2020 MRI - Alphabetical'!L159-'2017 MRI'!L159</f>
        <v>-0.24341098029688157</v>
      </c>
      <c r="N159" s="11">
        <f>'2020 MRI - Alphabetical'!M159-'2017 MRI'!M159</f>
        <v>1.6427564808173097E-2</v>
      </c>
      <c r="O159" s="10">
        <f>'2020 MRI - Alphabetical'!N159-'2017 MRI'!N159</f>
        <v>10</v>
      </c>
      <c r="P159" s="33">
        <f>'2020 MRI - Alphabetical'!O159-'2017 MRI'!O159</f>
        <v>2.3912656165327562E-2</v>
      </c>
      <c r="Q159" s="11">
        <f>'2020 MRI - Alphabetical'!P159-'2017 MRI'!P159</f>
        <v>-3.3065076999503236E-3</v>
      </c>
      <c r="R159" s="10">
        <f>'2020 MRI - Alphabetical'!Q159-'2017 MRI'!Q159</f>
        <v>-8</v>
      </c>
      <c r="S159" s="33">
        <f>'2020 MRI - Alphabetical'!R159-'2017 MRI'!R159</f>
        <v>-0.22971076960242504</v>
      </c>
      <c r="T159" s="12">
        <f>'2020 MRI - Alphabetical'!S159-'2017 MRI'!S159</f>
        <v>-0.1689902830587241</v>
      </c>
      <c r="U159" s="10">
        <f>'2020 MRI - Alphabetical'!T159-'2017 MRI'!T159</f>
        <v>-107</v>
      </c>
      <c r="V159" s="33">
        <f>'2020 MRI - Alphabetical'!U159-'2017 MRI'!U159</f>
        <v>-0.38803689115089018</v>
      </c>
      <c r="W159" s="11">
        <f>'2020 MRI - Alphabetical'!V159-'2017 MRI'!V159</f>
        <v>2.0369597322043909E-2</v>
      </c>
      <c r="X159" s="10">
        <f>'2020 MRI - Alphabetical'!W159-'2017 MRI'!W159</f>
        <v>25</v>
      </c>
      <c r="Y159" s="33">
        <f>'2020 MRI - Alphabetical'!X159-'2017 MRI'!X159</f>
        <v>0.21086021043103453</v>
      </c>
      <c r="Z159" s="13">
        <f>'2020 MRI - Alphabetical'!Y159-'2017 MRI'!Y159</f>
        <v>24155</v>
      </c>
      <c r="AA159" s="10">
        <f>'2020 MRI - Alphabetical'!Z159-'2017 MRI'!Z159</f>
        <v>-51</v>
      </c>
      <c r="AB159" s="33">
        <f>'2020 MRI - Alphabetical'!AA159-'2017 MRI'!AA159</f>
        <v>-0.16551865361593998</v>
      </c>
      <c r="AC159" s="11">
        <f>'2020 MRI - Alphabetical'!AB159-'2017 MRI'!AB159</f>
        <v>-1.2999999999999998E-2</v>
      </c>
      <c r="AD159" s="10">
        <f>'2020 MRI - Alphabetical'!AC159-'2017 MRI'!AC159</f>
        <v>70</v>
      </c>
      <c r="AE159" s="33">
        <f>'2020 MRI - Alphabetical'!AD159-'2017 MRI'!AD159</f>
        <v>0.23483478000050162</v>
      </c>
      <c r="AF159" s="11">
        <f>'2020 MRI - Alphabetical'!AE159-'2017 MRI'!AE159</f>
        <v>2.1754291120421709E-2</v>
      </c>
      <c r="AG159" s="10">
        <f>'2020 MRI - Alphabetical'!AF159-'2017 MRI'!AF159</f>
        <v>-1</v>
      </c>
      <c r="AH159" s="33">
        <f>'2020 MRI - Alphabetical'!AG159-'2017 MRI'!AG159</f>
        <v>2.9334844784705494E-2</v>
      </c>
      <c r="AI159" s="14">
        <f>'2020 MRI - Alphabetical'!AH159-'2017 MRI'!AH159</f>
        <v>-7.162042687971093E-2</v>
      </c>
      <c r="AJ159" s="10">
        <f>'2020 MRI - Alphabetical'!AI159-'2017 MRI'!AI159</f>
        <v>17</v>
      </c>
      <c r="AK159" s="33">
        <f>'2020 MRI - Alphabetical'!AJ159-'2017 MRI'!AJ159</f>
        <v>1.7878924638217893E-2</v>
      </c>
      <c r="AL159" s="13">
        <f>'2020 MRI - Alphabetical'!AK159-'2017 MRI'!AK159</f>
        <v>40733.767665371881</v>
      </c>
      <c r="AM159" s="38"/>
    </row>
    <row r="160" spans="1:39" x14ac:dyDescent="0.25">
      <c r="A160" t="s">
        <v>761</v>
      </c>
      <c r="B160" s="5" t="s">
        <v>150</v>
      </c>
      <c r="C160" s="6" t="s">
        <v>24</v>
      </c>
      <c r="D160" s="7" t="s">
        <v>20</v>
      </c>
      <c r="E160" s="8">
        <f>VLOOKUP(A160,'2017 MRI'!$A$7:$F$571,6,FALSE)</f>
        <v>37.530706042338672</v>
      </c>
      <c r="F160" s="36">
        <f>'2020 MRI - Alphabetical'!E160-'2017 MRI'!E160</f>
        <v>1.1808998641589286</v>
      </c>
      <c r="G160" s="8">
        <f>'2020 MRI - Alphabetical'!F160-'2017 MRI'!F160</f>
        <v>-1.6861648314916948</v>
      </c>
      <c r="H160" s="9">
        <f>'2020 MRI - Alphabetical'!G160-'2017 MRI'!G160</f>
        <v>30</v>
      </c>
      <c r="I160" s="10">
        <f>'2020 MRI - Alphabetical'!H160-'2017 MRI'!H160</f>
        <v>-23</v>
      </c>
      <c r="J160" s="33">
        <f>'2020 MRI - Alphabetical'!I160-'2017 MRI'!I160</f>
        <v>-0.20660044022732904</v>
      </c>
      <c r="K160" s="11">
        <f>'2020 MRI - Alphabetical'!J160-'2017 MRI'!J160</f>
        <v>-1.1582734979886711E-2</v>
      </c>
      <c r="L160" s="10">
        <f>'2020 MRI - Alphabetical'!K160-'2017 MRI'!K160</f>
        <v>177</v>
      </c>
      <c r="M160" s="33">
        <f>'2020 MRI - Alphabetical'!L160-'2017 MRI'!L160</f>
        <v>0.54510505719842228</v>
      </c>
      <c r="N160" s="11">
        <f>'2020 MRI - Alphabetical'!M160-'2017 MRI'!M160</f>
        <v>-2.5880544921793633E-2</v>
      </c>
      <c r="O160" s="10">
        <f>'2020 MRI - Alphabetical'!N160-'2017 MRI'!N160</f>
        <v>63</v>
      </c>
      <c r="P160" s="33">
        <f>'2020 MRI - Alphabetical'!O160-'2017 MRI'!O160</f>
        <v>0.68229829059428093</v>
      </c>
      <c r="Q160" s="11">
        <f>'2020 MRI - Alphabetical'!P160-'2017 MRI'!P160</f>
        <v>-4.736734693877552E-2</v>
      </c>
      <c r="R160" s="10">
        <f>'2020 MRI - Alphabetical'!Q160-'2017 MRI'!Q160</f>
        <v>83</v>
      </c>
      <c r="S160" s="33">
        <f>'2020 MRI - Alphabetical'!R160-'2017 MRI'!R160</f>
        <v>0.22743420687714655</v>
      </c>
      <c r="T160" s="12">
        <f>'2020 MRI - Alphabetical'!S160-'2017 MRI'!S160</f>
        <v>-1.5976137755762014</v>
      </c>
      <c r="U160" s="10">
        <f>'2020 MRI - Alphabetical'!T160-'2017 MRI'!T160</f>
        <v>-125</v>
      </c>
      <c r="V160" s="33">
        <f>'2020 MRI - Alphabetical'!U160-'2017 MRI'!U160</f>
        <v>-0.57537944098437899</v>
      </c>
      <c r="W160" s="11">
        <f>'2020 MRI - Alphabetical'!V160-'2017 MRI'!V160</f>
        <v>3.0873305833824388E-2</v>
      </c>
      <c r="X160" s="10">
        <f>'2020 MRI - Alphabetical'!W160-'2017 MRI'!W160</f>
        <v>13</v>
      </c>
      <c r="Y160" s="33">
        <f>'2020 MRI - Alphabetical'!X160-'2017 MRI'!X160</f>
        <v>3.4736817186151514E-2</v>
      </c>
      <c r="Z160" s="13">
        <f>'2020 MRI - Alphabetical'!Y160-'2017 MRI'!Y160</f>
        <v>10179</v>
      </c>
      <c r="AA160" s="10">
        <f>'2020 MRI - Alphabetical'!Z160-'2017 MRI'!Z160</f>
        <v>0</v>
      </c>
      <c r="AB160" s="33">
        <f>'2020 MRI - Alphabetical'!AA160-'2017 MRI'!AA160</f>
        <v>0.21462450167620517</v>
      </c>
      <c r="AC160" s="11">
        <f>'2020 MRI - Alphabetical'!AB160-'2017 MRI'!AB160</f>
        <v>-3.3999999999999989E-2</v>
      </c>
      <c r="AD160" s="10">
        <f>'2020 MRI - Alphabetical'!AC160-'2017 MRI'!AC160</f>
        <v>88</v>
      </c>
      <c r="AE160" s="33">
        <f>'2020 MRI - Alphabetical'!AD160-'2017 MRI'!AD160</f>
        <v>0.54760234239900885</v>
      </c>
      <c r="AF160" s="11">
        <f>'2020 MRI - Alphabetical'!AE160-'2017 MRI'!AE160</f>
        <v>4.7624161073825499E-2</v>
      </c>
      <c r="AG160" s="10">
        <f>'2020 MRI - Alphabetical'!AF160-'2017 MRI'!AF160</f>
        <v>-38</v>
      </c>
      <c r="AH160" s="33">
        <f>'2020 MRI - Alphabetical'!AG160-'2017 MRI'!AG160</f>
        <v>-0.14471119747209776</v>
      </c>
      <c r="AI160" s="14">
        <f>'2020 MRI - Alphabetical'!AH160-'2017 MRI'!AH160</f>
        <v>0.1503699374729992</v>
      </c>
      <c r="AJ160" s="10">
        <f>'2020 MRI - Alphabetical'!AI160-'2017 MRI'!AI160</f>
        <v>-15</v>
      </c>
      <c r="AK160" s="33">
        <f>'2020 MRI - Alphabetical'!AJ160-'2017 MRI'!AJ160</f>
        <v>4.5391661430613239E-3</v>
      </c>
      <c r="AL160" s="13">
        <f>'2020 MRI - Alphabetical'!AK160-'2017 MRI'!AK160</f>
        <v>5204.8173740878556</v>
      </c>
      <c r="AM160" s="38"/>
    </row>
    <row r="161" spans="1:39" x14ac:dyDescent="0.25">
      <c r="A161" t="s">
        <v>762</v>
      </c>
      <c r="B161" s="5" t="s">
        <v>327</v>
      </c>
      <c r="C161" s="6" t="s">
        <v>93</v>
      </c>
      <c r="D161" s="7" t="s">
        <v>34</v>
      </c>
      <c r="E161" s="8">
        <f>VLOOKUP(A161,'2017 MRI'!$A$7:$F$571,6,FALSE)</f>
        <v>23.882721502505557</v>
      </c>
      <c r="F161" s="36">
        <f>'2020 MRI - Alphabetical'!E161-'2017 MRI'!E161</f>
        <v>0.32441534410453632</v>
      </c>
      <c r="G161" s="8">
        <f>'2020 MRI - Alphabetical'!F161-'2017 MRI'!F161</f>
        <v>-0.66074996721158641</v>
      </c>
      <c r="H161" s="9">
        <f>'2020 MRI - Alphabetical'!G161-'2017 MRI'!G161</f>
        <v>33</v>
      </c>
      <c r="I161" s="10">
        <f>'2020 MRI - Alphabetical'!H161-'2017 MRI'!H161</f>
        <v>150</v>
      </c>
      <c r="J161" s="33">
        <f>'2020 MRI - Alphabetical'!I161-'2017 MRI'!I161</f>
        <v>1.2632007043486406</v>
      </c>
      <c r="K161" s="11">
        <f>'2020 MRI - Alphabetical'!J161-'2017 MRI'!J161</f>
        <v>5.5494492943457985E-2</v>
      </c>
      <c r="L161" s="10">
        <f>'2020 MRI - Alphabetical'!K161-'2017 MRI'!K161</f>
        <v>99</v>
      </c>
      <c r="M161" s="33">
        <f>'2020 MRI - Alphabetical'!L161-'2017 MRI'!L161</f>
        <v>0.32538008070221081</v>
      </c>
      <c r="N161" s="11">
        <f>'2020 MRI - Alphabetical'!M161-'2017 MRI'!M161</f>
        <v>-1.4702825314055992E-2</v>
      </c>
      <c r="O161" s="10">
        <f>'2020 MRI - Alphabetical'!N161-'2017 MRI'!N161</f>
        <v>-21</v>
      </c>
      <c r="P161" s="33">
        <f>'2020 MRI - Alphabetical'!O161-'2017 MRI'!O161</f>
        <v>-4.7359825175597836E-2</v>
      </c>
      <c r="Q161" s="11">
        <f>'2020 MRI - Alphabetical'!P161-'2017 MRI'!P161</f>
        <v>7.3940156759539494E-4</v>
      </c>
      <c r="R161" s="10">
        <f>'2020 MRI - Alphabetical'!Q161-'2017 MRI'!Q161</f>
        <v>65</v>
      </c>
      <c r="S161" s="33">
        <f>'2020 MRI - Alphabetical'!R161-'2017 MRI'!R161</f>
        <v>-0.13843217078188352</v>
      </c>
      <c r="T161" s="12">
        <f>'2020 MRI - Alphabetical'!S161-'2017 MRI'!S161</f>
        <v>-0.46629969646030089</v>
      </c>
      <c r="U161" s="10">
        <f>'2020 MRI - Alphabetical'!T161-'2017 MRI'!T161</f>
        <v>-3</v>
      </c>
      <c r="V161" s="33">
        <f>'2020 MRI - Alphabetical'!U161-'2017 MRI'!U161</f>
        <v>-5.6471682811430501E-2</v>
      </c>
      <c r="W161" s="11">
        <f>'2020 MRI - Alphabetical'!V161-'2017 MRI'!V161</f>
        <v>-2.3815121560245844E-3</v>
      </c>
      <c r="X161" s="10">
        <f>'2020 MRI - Alphabetical'!W161-'2017 MRI'!W161</f>
        <v>27</v>
      </c>
      <c r="Y161" s="33">
        <f>'2020 MRI - Alphabetical'!X161-'2017 MRI'!X161</f>
        <v>9.8963721623897993E-2</v>
      </c>
      <c r="Z161" s="13">
        <f>'2020 MRI - Alphabetical'!Y161-'2017 MRI'!Y161</f>
        <v>13352</v>
      </c>
      <c r="AA161" s="10">
        <f>'2020 MRI - Alphabetical'!Z161-'2017 MRI'!Z161</f>
        <v>6</v>
      </c>
      <c r="AB161" s="33">
        <f>'2020 MRI - Alphabetical'!AA161-'2017 MRI'!AA161</f>
        <v>-3.9695211026364974E-2</v>
      </c>
      <c r="AC161" s="11">
        <f>'2020 MRI - Alphabetical'!AB161-'2017 MRI'!AB161</f>
        <v>-1.3000000000000001E-2</v>
      </c>
      <c r="AD161" s="10">
        <f>'2020 MRI - Alphabetical'!AC161-'2017 MRI'!AC161</f>
        <v>45</v>
      </c>
      <c r="AE161" s="33">
        <f>'2020 MRI - Alphabetical'!AD161-'2017 MRI'!AD161</f>
        <v>0.13308740273757594</v>
      </c>
      <c r="AF161" s="11">
        <f>'2020 MRI - Alphabetical'!AE161-'2017 MRI'!AE161</f>
        <v>1.8355191256830605E-2</v>
      </c>
      <c r="AG161" s="10">
        <f>'2020 MRI - Alphabetical'!AF161-'2017 MRI'!AF161</f>
        <v>-38</v>
      </c>
      <c r="AH161" s="33">
        <f>'2020 MRI - Alphabetical'!AG161-'2017 MRI'!AG161</f>
        <v>-8.8626485503723262E-2</v>
      </c>
      <c r="AI161" s="14">
        <f>'2020 MRI - Alphabetical'!AH161-'2017 MRI'!AH161</f>
        <v>9.6033062380336709E-2</v>
      </c>
      <c r="AJ161" s="10">
        <f>'2020 MRI - Alphabetical'!AI161-'2017 MRI'!AI161</f>
        <v>-11</v>
      </c>
      <c r="AK161" s="33">
        <f>'2020 MRI - Alphabetical'!AJ161-'2017 MRI'!AJ161</f>
        <v>-2.6618613937708924E-3</v>
      </c>
      <c r="AL161" s="13">
        <f>'2020 MRI - Alphabetical'!AK161-'2017 MRI'!AK161</f>
        <v>12753.611730205797</v>
      </c>
      <c r="AM161" s="38"/>
    </row>
    <row r="162" spans="1:39" x14ac:dyDescent="0.25">
      <c r="A162" t="s">
        <v>763</v>
      </c>
      <c r="B162" s="5" t="s">
        <v>365</v>
      </c>
      <c r="C162" s="6" t="s">
        <v>71</v>
      </c>
      <c r="D162" s="7" t="s">
        <v>34</v>
      </c>
      <c r="E162" s="8">
        <f>VLOOKUP(A162,'2017 MRI'!$A$7:$F$571,6,FALSE)</f>
        <v>22.417141142261514</v>
      </c>
      <c r="F162" s="36">
        <f>'2020 MRI - Alphabetical'!E162-'2017 MRI'!E162</f>
        <v>-1.1440411230767653</v>
      </c>
      <c r="G162" s="8">
        <f>'2020 MRI - Alphabetical'!F162-'2017 MRI'!F162</f>
        <v>3.7397849136967807</v>
      </c>
      <c r="H162" s="9">
        <f>'2020 MRI - Alphabetical'!G162-'2017 MRI'!G162</f>
        <v>-59</v>
      </c>
      <c r="I162" s="10">
        <f>'2020 MRI - Alphabetical'!H162-'2017 MRI'!H162</f>
        <v>-31</v>
      </c>
      <c r="J162" s="33">
        <f>'2020 MRI - Alphabetical'!I162-'2017 MRI'!I162</f>
        <v>-0.17412132967872318</v>
      </c>
      <c r="K162" s="11">
        <f>'2020 MRI - Alphabetical'!J162-'2017 MRI'!J162</f>
        <v>-1.3995054759282977E-2</v>
      </c>
      <c r="L162" s="10">
        <f>'2020 MRI - Alphabetical'!K162-'2017 MRI'!K162</f>
        <v>-84</v>
      </c>
      <c r="M162" s="33">
        <f>'2020 MRI - Alphabetical'!L162-'2017 MRI'!L162</f>
        <v>-0.25434725931669255</v>
      </c>
      <c r="N162" s="11">
        <f>'2020 MRI - Alphabetical'!M162-'2017 MRI'!M162</f>
        <v>1.6234083676237784E-2</v>
      </c>
      <c r="O162" s="10">
        <f>'2020 MRI - Alphabetical'!N162-'2017 MRI'!N162</f>
        <v>-30</v>
      </c>
      <c r="P162" s="33">
        <f>'2020 MRI - Alphabetical'!O162-'2017 MRI'!O162</f>
        <v>-8.3054804912916891E-2</v>
      </c>
      <c r="Q162" s="11">
        <f>'2020 MRI - Alphabetical'!P162-'2017 MRI'!P162</f>
        <v>3.2360756259581028E-3</v>
      </c>
      <c r="R162" s="10">
        <f>'2020 MRI - Alphabetical'!Q162-'2017 MRI'!Q162</f>
        <v>-44</v>
      </c>
      <c r="S162" s="33">
        <f>'2020 MRI - Alphabetical'!R162-'2017 MRI'!R162</f>
        <v>-0.27985758730862836</v>
      </c>
      <c r="T162" s="12">
        <f>'2020 MRI - Alphabetical'!S162-'2017 MRI'!S162</f>
        <v>0</v>
      </c>
      <c r="U162" s="10">
        <f>'2020 MRI - Alphabetical'!T162-'2017 MRI'!T162</f>
        <v>-150</v>
      </c>
      <c r="V162" s="33">
        <f>'2020 MRI - Alphabetical'!U162-'2017 MRI'!U162</f>
        <v>-0.43734156903585131</v>
      </c>
      <c r="W162" s="11">
        <f>'2020 MRI - Alphabetical'!V162-'2017 MRI'!V162</f>
        <v>2.4825721383527614E-2</v>
      </c>
      <c r="X162" s="10">
        <f>'2020 MRI - Alphabetical'!W162-'2017 MRI'!W162</f>
        <v>-109</v>
      </c>
      <c r="Y162" s="33">
        <f>'2020 MRI - Alphabetical'!X162-'2017 MRI'!X162</f>
        <v>-0.44967735624965632</v>
      </c>
      <c r="Z162" s="13">
        <f>'2020 MRI - Alphabetical'!Y162-'2017 MRI'!Y162</f>
        <v>-2687</v>
      </c>
      <c r="AA162" s="10">
        <f>'2020 MRI - Alphabetical'!Z162-'2017 MRI'!Z162</f>
        <v>11</v>
      </c>
      <c r="AB162" s="33">
        <f>'2020 MRI - Alphabetical'!AA162-'2017 MRI'!AA162</f>
        <v>8.8599325075215785E-2</v>
      </c>
      <c r="AC162" s="11">
        <f>'2020 MRI - Alphabetical'!AB162-'2017 MRI'!AB162</f>
        <v>-2.3E-2</v>
      </c>
      <c r="AD162" s="10">
        <f>'2020 MRI - Alphabetical'!AC162-'2017 MRI'!AC162</f>
        <v>45</v>
      </c>
      <c r="AE162" s="33">
        <f>'2020 MRI - Alphabetical'!AD162-'2017 MRI'!AD162</f>
        <v>0.13849275079591103</v>
      </c>
      <c r="AF162" s="11">
        <f>'2020 MRI - Alphabetical'!AE162-'2017 MRI'!AE162</f>
        <v>1.8839683325086565E-2</v>
      </c>
      <c r="AG162" s="10">
        <f>'2020 MRI - Alphabetical'!AF162-'2017 MRI'!AF162</f>
        <v>-15</v>
      </c>
      <c r="AH162" s="33">
        <f>'2020 MRI - Alphabetical'!AG162-'2017 MRI'!AG162</f>
        <v>-4.7097801689292118E-2</v>
      </c>
      <c r="AI162" s="14">
        <f>'2020 MRI - Alphabetical'!AH162-'2017 MRI'!AH162</f>
        <v>6.3884355227547207E-2</v>
      </c>
      <c r="AJ162" s="10">
        <f>'2020 MRI - Alphabetical'!AI162-'2017 MRI'!AI162</f>
        <v>-13</v>
      </c>
      <c r="AK162" s="33">
        <f>'2020 MRI - Alphabetical'!AJ162-'2017 MRI'!AJ162</f>
        <v>-9.2411350786492374E-3</v>
      </c>
      <c r="AL162" s="13">
        <f>'2020 MRI - Alphabetical'!AK162-'2017 MRI'!AK162</f>
        <v>4046.4886166658544</v>
      </c>
      <c r="AM162" s="38"/>
    </row>
    <row r="163" spans="1:39" x14ac:dyDescent="0.25">
      <c r="A163" t="s">
        <v>764</v>
      </c>
      <c r="B163" s="5" t="s">
        <v>190</v>
      </c>
      <c r="C163" s="6" t="s">
        <v>71</v>
      </c>
      <c r="D163" s="7" t="s">
        <v>34</v>
      </c>
      <c r="E163" s="8">
        <f>VLOOKUP(A163,'2017 MRI'!$A$7:$F$571,6,FALSE)</f>
        <v>33.520247834043438</v>
      </c>
      <c r="F163" s="36">
        <f>'2020 MRI - Alphabetical'!E163-'2017 MRI'!E163</f>
        <v>-0.6827494467303743</v>
      </c>
      <c r="G163" s="8">
        <f>'2020 MRI - Alphabetical'!F163-'2017 MRI'!F163</f>
        <v>3.6395775337378709</v>
      </c>
      <c r="H163" s="9">
        <f>'2020 MRI - Alphabetical'!G163-'2017 MRI'!G163</f>
        <v>-23</v>
      </c>
      <c r="I163" s="10">
        <f>'2020 MRI - Alphabetical'!H163-'2017 MRI'!H163</f>
        <v>-17</v>
      </c>
      <c r="J163" s="33">
        <f>'2020 MRI - Alphabetical'!I163-'2017 MRI'!I163</f>
        <v>-0.13143410161824343</v>
      </c>
      <c r="K163" s="11">
        <f>'2020 MRI - Alphabetical'!J163-'2017 MRI'!J163</f>
        <v>-2.6778018908035772E-3</v>
      </c>
      <c r="L163" s="10">
        <f>'2020 MRI - Alphabetical'!K163-'2017 MRI'!K163</f>
        <v>-79</v>
      </c>
      <c r="M163" s="33">
        <f>'2020 MRI - Alphabetical'!L163-'2017 MRI'!L163</f>
        <v>-0.82731872155411557</v>
      </c>
      <c r="N163" s="11">
        <f>'2020 MRI - Alphabetical'!M163-'2017 MRI'!M163</f>
        <v>4.5837127009230039E-2</v>
      </c>
      <c r="O163" s="10">
        <f>'2020 MRI - Alphabetical'!N163-'2017 MRI'!N163</f>
        <v>-14</v>
      </c>
      <c r="P163" s="33">
        <f>'2020 MRI - Alphabetical'!O163-'2017 MRI'!O163</f>
        <v>-0.10688331135484949</v>
      </c>
      <c r="Q163" s="11">
        <f>'2020 MRI - Alphabetical'!P163-'2017 MRI'!P163</f>
        <v>4.1301059001512819E-3</v>
      </c>
      <c r="R163" s="10">
        <f>'2020 MRI - Alphabetical'!Q163-'2017 MRI'!Q163</f>
        <v>130</v>
      </c>
      <c r="S163" s="33">
        <f>'2020 MRI - Alphabetical'!R163-'2017 MRI'!R163</f>
        <v>0.3528578950972085</v>
      </c>
      <c r="T163" s="12">
        <f>'2020 MRI - Alphabetical'!S163-'2017 MRI'!S163</f>
        <v>-2.0480396222500814</v>
      </c>
      <c r="U163" s="10">
        <f>'2020 MRI - Alphabetical'!T163-'2017 MRI'!T163</f>
        <v>1</v>
      </c>
      <c r="V163" s="33">
        <f>'2020 MRI - Alphabetical'!U163-'2017 MRI'!U163</f>
        <v>7.6365716597006916E-3</v>
      </c>
      <c r="W163" s="11">
        <f>'2020 MRI - Alphabetical'!V163-'2017 MRI'!V163</f>
        <v>-5.4047768698931575E-3</v>
      </c>
      <c r="X163" s="10">
        <f>'2020 MRI - Alphabetical'!W163-'2017 MRI'!W163</f>
        <v>6</v>
      </c>
      <c r="Y163" s="33">
        <f>'2020 MRI - Alphabetical'!X163-'2017 MRI'!X163</f>
        <v>1.5208724600511703E-2</v>
      </c>
      <c r="Z163" s="13">
        <f>'2020 MRI - Alphabetical'!Y163-'2017 MRI'!Y163</f>
        <v>7730</v>
      </c>
      <c r="AA163" s="10">
        <f>'2020 MRI - Alphabetical'!Z163-'2017 MRI'!Z163</f>
        <v>-58</v>
      </c>
      <c r="AB163" s="33">
        <f>'2020 MRI - Alphabetical'!AA163-'2017 MRI'!AA163</f>
        <v>-0.45140766531536813</v>
      </c>
      <c r="AC163" s="11">
        <f>'2020 MRI - Alphabetical'!AB163-'2017 MRI'!AB163</f>
        <v>-1.7000000000000001E-2</v>
      </c>
      <c r="AD163" s="10">
        <f>'2020 MRI - Alphabetical'!AC163-'2017 MRI'!AC163</f>
        <v>-54</v>
      </c>
      <c r="AE163" s="33">
        <f>'2020 MRI - Alphabetical'!AD163-'2017 MRI'!AD163</f>
        <v>-0.23130080993319108</v>
      </c>
      <c r="AF163" s="11">
        <f>'2020 MRI - Alphabetical'!AE163-'2017 MRI'!AE163</f>
        <v>-2.4972880388237639E-3</v>
      </c>
      <c r="AG163" s="10">
        <f>'2020 MRI - Alphabetical'!AF163-'2017 MRI'!AF163</f>
        <v>-15</v>
      </c>
      <c r="AH163" s="33">
        <f>'2020 MRI - Alphabetical'!AG163-'2017 MRI'!AG163</f>
        <v>-0.12055428438776528</v>
      </c>
      <c r="AI163" s="14">
        <f>'2020 MRI - Alphabetical'!AH163-'2017 MRI'!AH163</f>
        <v>0.22109636891377438</v>
      </c>
      <c r="AJ163" s="10">
        <f>'2020 MRI - Alphabetical'!AI163-'2017 MRI'!AI163</f>
        <v>-8</v>
      </c>
      <c r="AK163" s="33">
        <f>'2020 MRI - Alphabetical'!AJ163-'2017 MRI'!AJ163</f>
        <v>3.8637016225764875E-3</v>
      </c>
      <c r="AL163" s="13">
        <f>'2020 MRI - Alphabetical'!AK163-'2017 MRI'!AK163</f>
        <v>3610.8498690798151</v>
      </c>
      <c r="AM163" s="38"/>
    </row>
    <row r="164" spans="1:39" x14ac:dyDescent="0.25">
      <c r="A164" t="s">
        <v>765</v>
      </c>
      <c r="B164" s="5" t="s">
        <v>571</v>
      </c>
      <c r="C164" s="6" t="s">
        <v>93</v>
      </c>
      <c r="D164" s="7" t="s">
        <v>34</v>
      </c>
      <c r="E164" s="8">
        <f>VLOOKUP(A164,'2017 MRI'!$A$7:$F$571,6,FALSE)</f>
        <v>8.6157614669878946</v>
      </c>
      <c r="F164" s="36">
        <f>'2020 MRI - Alphabetical'!E164-'2017 MRI'!E164</f>
        <v>-7.4327022169681456E-2</v>
      </c>
      <c r="G164" s="8">
        <f>'2020 MRI - Alphabetical'!F164-'2017 MRI'!F164</f>
        <v>-1.2571327653108888</v>
      </c>
      <c r="H164" s="9">
        <f>'2020 MRI - Alphabetical'!G164-'2017 MRI'!G164</f>
        <v>6</v>
      </c>
      <c r="I164" s="10">
        <f>'2020 MRI - Alphabetical'!H164-'2017 MRI'!H164</f>
        <v>105</v>
      </c>
      <c r="J164" s="33">
        <f>'2020 MRI - Alphabetical'!I164-'2017 MRI'!I164</f>
        <v>0.61227612614657811</v>
      </c>
      <c r="K164" s="11">
        <f>'2020 MRI - Alphabetical'!J164-'2017 MRI'!J164</f>
        <v>1.4257562275887592E-2</v>
      </c>
      <c r="L164" s="10">
        <f>'2020 MRI - Alphabetical'!K164-'2017 MRI'!K164</f>
        <v>17</v>
      </c>
      <c r="M164" s="33">
        <f>'2020 MRI - Alphabetical'!L164-'2017 MRI'!L164</f>
        <v>6.0003554319488062E-2</v>
      </c>
      <c r="N164" s="11">
        <f>'2020 MRI - Alphabetical'!M164-'2017 MRI'!M164</f>
        <v>2.713054252879224E-4</v>
      </c>
      <c r="O164" s="10">
        <f>'2020 MRI - Alphabetical'!N164-'2017 MRI'!N164</f>
        <v>-101</v>
      </c>
      <c r="P164" s="33">
        <f>'2020 MRI - Alphabetical'!O164-'2017 MRI'!O164</f>
        <v>-0.2466225391837239</v>
      </c>
      <c r="Q164" s="11">
        <f>'2020 MRI - Alphabetical'!P164-'2017 MRI'!P164</f>
        <v>1.4165149544863458E-2</v>
      </c>
      <c r="R164" s="10">
        <f>'2020 MRI - Alphabetical'!Q164-'2017 MRI'!Q164</f>
        <v>-44</v>
      </c>
      <c r="S164" s="33">
        <f>'2020 MRI - Alphabetical'!R164-'2017 MRI'!R164</f>
        <v>-0.27985758730862836</v>
      </c>
      <c r="T164" s="12">
        <f>'2020 MRI - Alphabetical'!S164-'2017 MRI'!S164</f>
        <v>0</v>
      </c>
      <c r="U164" s="10">
        <f>'2020 MRI - Alphabetical'!T164-'2017 MRI'!T164</f>
        <v>92</v>
      </c>
      <c r="V164" s="33">
        <f>'2020 MRI - Alphabetical'!U164-'2017 MRI'!U164</f>
        <v>0.40973092515163978</v>
      </c>
      <c r="W164" s="11">
        <f>'2020 MRI - Alphabetical'!V164-'2017 MRI'!V164</f>
        <v>-2.4239539557829343E-2</v>
      </c>
      <c r="X164" s="10">
        <f>'2020 MRI - Alphabetical'!W164-'2017 MRI'!W164</f>
        <v>-7</v>
      </c>
      <c r="Y164" s="33">
        <f>'2020 MRI - Alphabetical'!X164-'2017 MRI'!X164</f>
        <v>-0.28496929610149691</v>
      </c>
      <c r="Z164" s="13">
        <f>'2020 MRI - Alphabetical'!Y164-'2017 MRI'!Y164</f>
        <v>16620</v>
      </c>
      <c r="AA164" s="10">
        <f>'2020 MRI - Alphabetical'!Z164-'2017 MRI'!Z164</f>
        <v>16</v>
      </c>
      <c r="AB164" s="33">
        <f>'2020 MRI - Alphabetical'!AA164-'2017 MRI'!AA164</f>
        <v>6.095447008283128E-3</v>
      </c>
      <c r="AC164" s="11">
        <f>'2020 MRI - Alphabetical'!AB164-'2017 MRI'!AB164</f>
        <v>-1.4999999999999999E-2</v>
      </c>
      <c r="AD164" s="10">
        <f>'2020 MRI - Alphabetical'!AC164-'2017 MRI'!AC164</f>
        <v>57</v>
      </c>
      <c r="AE164" s="33">
        <f>'2020 MRI - Alphabetical'!AD164-'2017 MRI'!AD164</f>
        <v>0.1958798666054371</v>
      </c>
      <c r="AF164" s="11">
        <f>'2020 MRI - Alphabetical'!AE164-'2017 MRI'!AE164</f>
        <v>1.8862999614445375E-2</v>
      </c>
      <c r="AG164" s="10">
        <f>'2020 MRI - Alphabetical'!AF164-'2017 MRI'!AF164</f>
        <v>-9</v>
      </c>
      <c r="AH164" s="33">
        <f>'2020 MRI - Alphabetical'!AG164-'2017 MRI'!AG164</f>
        <v>-8.1625032902730599E-2</v>
      </c>
      <c r="AI164" s="14">
        <f>'2020 MRI - Alphabetical'!AH164-'2017 MRI'!AH164</f>
        <v>5.2280963559660831E-2</v>
      </c>
      <c r="AJ164" s="10">
        <f>'2020 MRI - Alphabetical'!AI164-'2017 MRI'!AI164</f>
        <v>-6</v>
      </c>
      <c r="AK164" s="33">
        <f>'2020 MRI - Alphabetical'!AJ164-'2017 MRI'!AJ164</f>
        <v>-8.8990000928105273E-2</v>
      </c>
      <c r="AL164" s="13">
        <f>'2020 MRI - Alphabetical'!AK164-'2017 MRI'!AK164</f>
        <v>-12200.993478362798</v>
      </c>
      <c r="AM164" s="38"/>
    </row>
    <row r="165" spans="1:39" x14ac:dyDescent="0.25">
      <c r="A165" t="s">
        <v>766</v>
      </c>
      <c r="B165" s="5" t="s">
        <v>186</v>
      </c>
      <c r="C165" s="6" t="s">
        <v>47</v>
      </c>
      <c r="D165" s="7" t="s">
        <v>20</v>
      </c>
      <c r="E165" s="8">
        <f>VLOOKUP(A165,'2017 MRI'!$A$7:$F$571,6,FALSE)</f>
        <v>33.79038921289024</v>
      </c>
      <c r="F165" s="36">
        <f>'2020 MRI - Alphabetical'!E165-'2017 MRI'!E165</f>
        <v>0.28166835966352144</v>
      </c>
      <c r="G165" s="8">
        <f>'2020 MRI - Alphabetical'!F165-'2017 MRI'!F165</f>
        <v>0.66608594588796421</v>
      </c>
      <c r="H165" s="9">
        <f>'2020 MRI - Alphabetical'!G165-'2017 MRI'!G165</f>
        <v>10</v>
      </c>
      <c r="I165" s="10">
        <f>'2020 MRI - Alphabetical'!H165-'2017 MRI'!H165</f>
        <v>-129</v>
      </c>
      <c r="J165" s="33">
        <f>'2020 MRI - Alphabetical'!I165-'2017 MRI'!I165</f>
        <v>-0.51928873091360428</v>
      </c>
      <c r="K165" s="11">
        <f>'2020 MRI - Alphabetical'!J165-'2017 MRI'!J165</f>
        <v>-5.1979220958986438E-2</v>
      </c>
      <c r="L165" s="10">
        <f>'2020 MRI - Alphabetical'!K165-'2017 MRI'!K165</f>
        <v>269</v>
      </c>
      <c r="M165" s="33">
        <f>'2020 MRI - Alphabetical'!L165-'2017 MRI'!L165</f>
        <v>0.9208285432639236</v>
      </c>
      <c r="N165" s="11">
        <f>'2020 MRI - Alphabetical'!M165-'2017 MRI'!M165</f>
        <v>-4.6506138014223597E-2</v>
      </c>
      <c r="O165" s="10">
        <f>'2020 MRI - Alphabetical'!N165-'2017 MRI'!N165</f>
        <v>72</v>
      </c>
      <c r="P165" s="33">
        <f>'2020 MRI - Alphabetical'!O165-'2017 MRI'!O165</f>
        <v>0.41234642414445044</v>
      </c>
      <c r="Q165" s="11">
        <f>'2020 MRI - Alphabetical'!P165-'2017 MRI'!P165</f>
        <v>-2.952791178497588E-2</v>
      </c>
      <c r="R165" s="10">
        <f>'2020 MRI - Alphabetical'!Q165-'2017 MRI'!Q165</f>
        <v>-7</v>
      </c>
      <c r="S165" s="33">
        <f>'2020 MRI - Alphabetical'!R165-'2017 MRI'!R165</f>
        <v>-2.1244341813942552E-2</v>
      </c>
      <c r="T165" s="12">
        <f>'2020 MRI - Alphabetical'!S165-'2017 MRI'!S165</f>
        <v>-0.70088592505024749</v>
      </c>
      <c r="U165" s="10">
        <f>'2020 MRI - Alphabetical'!T165-'2017 MRI'!T165</f>
        <v>11</v>
      </c>
      <c r="V165" s="33">
        <f>'2020 MRI - Alphabetical'!U165-'2017 MRI'!U165</f>
        <v>2.7868382343002214E-2</v>
      </c>
      <c r="W165" s="11">
        <f>'2020 MRI - Alphabetical'!V165-'2017 MRI'!V165</f>
        <v>-5.6880901614377033E-3</v>
      </c>
      <c r="X165" s="10">
        <f>'2020 MRI - Alphabetical'!W165-'2017 MRI'!W165</f>
        <v>-157</v>
      </c>
      <c r="Y165" s="33">
        <f>'2020 MRI - Alphabetical'!X165-'2017 MRI'!X165</f>
        <v>-0.1459995279406569</v>
      </c>
      <c r="Z165" s="13">
        <f>'2020 MRI - Alphabetical'!Y165-'2017 MRI'!Y165</f>
        <v>5915</v>
      </c>
      <c r="AA165" s="10">
        <f>'2020 MRI - Alphabetical'!Z165-'2017 MRI'!Z165</f>
        <v>3</v>
      </c>
      <c r="AB165" s="33">
        <f>'2020 MRI - Alphabetical'!AA165-'2017 MRI'!AA165</f>
        <v>0.19626789166006353</v>
      </c>
      <c r="AC165" s="11">
        <f>'2020 MRI - Alphabetical'!AB165-'2017 MRI'!AB165</f>
        <v>-3.1E-2</v>
      </c>
      <c r="AD165" s="10">
        <f>'2020 MRI - Alphabetical'!AC165-'2017 MRI'!AC165</f>
        <v>-42</v>
      </c>
      <c r="AE165" s="33">
        <f>'2020 MRI - Alphabetical'!AD165-'2017 MRI'!AD165</f>
        <v>-0.27575008354964731</v>
      </c>
      <c r="AF165" s="11">
        <f>'2020 MRI - Alphabetical'!AE165-'2017 MRI'!AE165</f>
        <v>-3.0442162437409603E-3</v>
      </c>
      <c r="AG165" s="10">
        <f>'2020 MRI - Alphabetical'!AF165-'2017 MRI'!AF165</f>
        <v>-13</v>
      </c>
      <c r="AH165" s="33">
        <f>'2020 MRI - Alphabetical'!AG165-'2017 MRI'!AG165</f>
        <v>-5.4722802802678494E-2</v>
      </c>
      <c r="AI165" s="14">
        <f>'2020 MRI - Alphabetical'!AH165-'2017 MRI'!AH165</f>
        <v>0.1184473495802667</v>
      </c>
      <c r="AJ165" s="10">
        <f>'2020 MRI - Alphabetical'!AI165-'2017 MRI'!AI165</f>
        <v>0</v>
      </c>
      <c r="AK165" s="33">
        <f>'2020 MRI - Alphabetical'!AJ165-'2017 MRI'!AJ165</f>
        <v>5.9014497333667593E-3</v>
      </c>
      <c r="AL165" s="13">
        <f>'2020 MRI - Alphabetical'!AK165-'2017 MRI'!AK165</f>
        <v>3809.3097064901813</v>
      </c>
      <c r="AM165" s="38"/>
    </row>
    <row r="166" spans="1:39" x14ac:dyDescent="0.25">
      <c r="A166" t="s">
        <v>767</v>
      </c>
      <c r="B166" s="5" t="s">
        <v>186</v>
      </c>
      <c r="C166" s="6" t="s">
        <v>172</v>
      </c>
      <c r="D166" s="7" t="s">
        <v>39</v>
      </c>
      <c r="E166" s="8">
        <f>VLOOKUP(A166,'2017 MRI'!$A$7:$F$571,6,FALSE)</f>
        <v>20.675354119195642</v>
      </c>
      <c r="F166" s="36">
        <f>'2020 MRI - Alphabetical'!E166-'2017 MRI'!E166</f>
        <v>-0.987697382350613</v>
      </c>
      <c r="G166" s="8">
        <f>'2020 MRI - Alphabetical'!F166-'2017 MRI'!F166</f>
        <v>3.0426338049339279</v>
      </c>
      <c r="H166" s="9">
        <f>'2020 MRI - Alphabetical'!G166-'2017 MRI'!G166</f>
        <v>-52</v>
      </c>
      <c r="I166" s="10">
        <f>'2020 MRI - Alphabetical'!H166-'2017 MRI'!H166</f>
        <v>-28</v>
      </c>
      <c r="J166" s="33">
        <f>'2020 MRI - Alphabetical'!I166-'2017 MRI'!I166</f>
        <v>-0.50980438791289728</v>
      </c>
      <c r="K166" s="11">
        <f>'2020 MRI - Alphabetical'!J166-'2017 MRI'!J166</f>
        <v>-8.9538407408356946E-2</v>
      </c>
      <c r="L166" s="10">
        <f>'2020 MRI - Alphabetical'!K166-'2017 MRI'!K166</f>
        <v>-57</v>
      </c>
      <c r="M166" s="33">
        <f>'2020 MRI - Alphabetical'!L166-'2017 MRI'!L166</f>
        <v>-0.11675832320560797</v>
      </c>
      <c r="N166" s="11">
        <f>'2020 MRI - Alphabetical'!M166-'2017 MRI'!M166</f>
        <v>9.1395619639503128E-3</v>
      </c>
      <c r="O166" s="10">
        <f>'2020 MRI - Alphabetical'!N166-'2017 MRI'!N166</f>
        <v>-2</v>
      </c>
      <c r="P166" s="33">
        <f>'2020 MRI - Alphabetical'!O166-'2017 MRI'!O166</f>
        <v>-5.3189264033061123E-3</v>
      </c>
      <c r="Q166" s="11">
        <f>'2020 MRI - Alphabetical'!P166-'2017 MRI'!P166</f>
        <v>-1.758546497728903E-3</v>
      </c>
      <c r="R166" s="10">
        <f>'2020 MRI - Alphabetical'!Q166-'2017 MRI'!Q166</f>
        <v>-49</v>
      </c>
      <c r="S166" s="33">
        <f>'2020 MRI - Alphabetical'!R166-'2017 MRI'!R166</f>
        <v>-0.13061987139827622</v>
      </c>
      <c r="T166" s="12">
        <f>'2020 MRI - Alphabetical'!S166-'2017 MRI'!S166</f>
        <v>-0.29410809522204517</v>
      </c>
      <c r="U166" s="10">
        <f>'2020 MRI - Alphabetical'!T166-'2017 MRI'!T166</f>
        <v>-79</v>
      </c>
      <c r="V166" s="33">
        <f>'2020 MRI - Alphabetical'!U166-'2017 MRI'!U166</f>
        <v>-0.26157133843966085</v>
      </c>
      <c r="W166" s="11">
        <f>'2020 MRI - Alphabetical'!V166-'2017 MRI'!V166</f>
        <v>1.3357143958908545E-2</v>
      </c>
      <c r="X166" s="10">
        <f>'2020 MRI - Alphabetical'!W166-'2017 MRI'!W166</f>
        <v>-35</v>
      </c>
      <c r="Y166" s="33">
        <f>'2020 MRI - Alphabetical'!X166-'2017 MRI'!X166</f>
        <v>-0.31570745253439014</v>
      </c>
      <c r="Z166" s="13">
        <f>'2020 MRI - Alphabetical'!Y166-'2017 MRI'!Y166</f>
        <v>2398</v>
      </c>
      <c r="AA166" s="10">
        <f>'2020 MRI - Alphabetical'!Z166-'2017 MRI'!Z166</f>
        <v>-59</v>
      </c>
      <c r="AB166" s="33">
        <f>'2020 MRI - Alphabetical'!AA166-'2017 MRI'!AA166</f>
        <v>-0.17232673211771257</v>
      </c>
      <c r="AC166" s="11">
        <f>'2020 MRI - Alphabetical'!AB166-'2017 MRI'!AB166</f>
        <v>-1.6E-2</v>
      </c>
      <c r="AD166" s="10">
        <f>'2020 MRI - Alphabetical'!AC166-'2017 MRI'!AC166</f>
        <v>24</v>
      </c>
      <c r="AE166" s="33">
        <f>'2020 MRI - Alphabetical'!AD166-'2017 MRI'!AD166</f>
        <v>1.477494412178787E-2</v>
      </c>
      <c r="AF166" s="11">
        <f>'2020 MRI - Alphabetical'!AE166-'2017 MRI'!AE166</f>
        <v>1.0566645013934672E-2</v>
      </c>
      <c r="AG166" s="10">
        <f>'2020 MRI - Alphabetical'!AF166-'2017 MRI'!AF166</f>
        <v>45</v>
      </c>
      <c r="AH166" s="33">
        <f>'2020 MRI - Alphabetical'!AG166-'2017 MRI'!AG166</f>
        <v>0.13828453433677845</v>
      </c>
      <c r="AI166" s="14">
        <f>'2020 MRI - Alphabetical'!AH166-'2017 MRI'!AH166</f>
        <v>-0.14549103380388262</v>
      </c>
      <c r="AJ166" s="10">
        <f>'2020 MRI - Alphabetical'!AI166-'2017 MRI'!AI166</f>
        <v>27</v>
      </c>
      <c r="AK166" s="33">
        <f>'2020 MRI - Alphabetical'!AJ166-'2017 MRI'!AJ166</f>
        <v>2.0566154465505665E-2</v>
      </c>
      <c r="AL166" s="13">
        <f>'2020 MRI - Alphabetical'!AK166-'2017 MRI'!AK166</f>
        <v>23198.636038015306</v>
      </c>
      <c r="AM166" s="38"/>
    </row>
    <row r="167" spans="1:39" x14ac:dyDescent="0.25">
      <c r="A167" t="s">
        <v>768</v>
      </c>
      <c r="B167" s="5" t="s">
        <v>186</v>
      </c>
      <c r="C167" s="6" t="s">
        <v>63</v>
      </c>
      <c r="D167" s="7" t="s">
        <v>34</v>
      </c>
      <c r="E167" s="8">
        <f>VLOOKUP(A167,'2017 MRI'!$A$7:$F$571,6,FALSE)</f>
        <v>19.848897697093669</v>
      </c>
      <c r="F167" s="36">
        <f>'2020 MRI - Alphabetical'!E167-'2017 MRI'!E167</f>
        <v>-1.1004557934272339</v>
      </c>
      <c r="G167" s="8">
        <f>'2020 MRI - Alphabetical'!F167-'2017 MRI'!F167</f>
        <v>3.294530618499131</v>
      </c>
      <c r="H167" s="9">
        <f>'2020 MRI - Alphabetical'!G167-'2017 MRI'!G167</f>
        <v>-55</v>
      </c>
      <c r="I167" s="10">
        <f>'2020 MRI - Alphabetical'!H167-'2017 MRI'!H167</f>
        <v>-149</v>
      </c>
      <c r="J167" s="33">
        <f>'2020 MRI - Alphabetical'!I167-'2017 MRI'!I167</f>
        <v>-0.59468989818651319</v>
      </c>
      <c r="K167" s="11">
        <f>'2020 MRI - Alphabetical'!J167-'2017 MRI'!J167</f>
        <v>-5.3866090775303799E-2</v>
      </c>
      <c r="L167" s="10">
        <f>'2020 MRI - Alphabetical'!K167-'2017 MRI'!K167</f>
        <v>-143</v>
      </c>
      <c r="M167" s="33">
        <f>'2020 MRI - Alphabetical'!L167-'2017 MRI'!L167</f>
        <v>-0.38284879355698848</v>
      </c>
      <c r="N167" s="11">
        <f>'2020 MRI - Alphabetical'!M167-'2017 MRI'!M167</f>
        <v>2.4016342062585006E-2</v>
      </c>
      <c r="O167" s="10">
        <f>'2020 MRI - Alphabetical'!N167-'2017 MRI'!N167</f>
        <v>91</v>
      </c>
      <c r="P167" s="33">
        <f>'2020 MRI - Alphabetical'!O167-'2017 MRI'!O167</f>
        <v>0.18525022764810073</v>
      </c>
      <c r="Q167" s="11">
        <f>'2020 MRI - Alphabetical'!P167-'2017 MRI'!P167</f>
        <v>-1.3817263544536272E-2</v>
      </c>
      <c r="R167" s="10">
        <f>'2020 MRI - Alphabetical'!Q167-'2017 MRI'!Q167</f>
        <v>99</v>
      </c>
      <c r="S167" s="33">
        <f>'2020 MRI - Alphabetical'!R167-'2017 MRI'!R167</f>
        <v>-8.8162630088693961E-2</v>
      </c>
      <c r="T167" s="12">
        <f>'2020 MRI - Alphabetical'!S167-'2017 MRI'!S167</f>
        <v>-0.64599483204134367</v>
      </c>
      <c r="U167" s="10">
        <f>'2020 MRI - Alphabetical'!T167-'2017 MRI'!T167</f>
        <v>-38</v>
      </c>
      <c r="V167" s="33">
        <f>'2020 MRI - Alphabetical'!U167-'2017 MRI'!U167</f>
        <v>-9.1708094011002883E-2</v>
      </c>
      <c r="W167" s="11">
        <f>'2020 MRI - Alphabetical'!V167-'2017 MRI'!V167</f>
        <v>5.852459016393443E-3</v>
      </c>
      <c r="X167" s="10">
        <f>'2020 MRI - Alphabetical'!W167-'2017 MRI'!W167</f>
        <v>-78</v>
      </c>
      <c r="Y167" s="33">
        <f>'2020 MRI - Alphabetical'!X167-'2017 MRI'!X167</f>
        <v>1.3702751143454511E-2</v>
      </c>
      <c r="Z167" s="13">
        <f>'2020 MRI - Alphabetical'!Y167-'2017 MRI'!Y167</f>
        <v>14071</v>
      </c>
      <c r="AA167" s="10">
        <f>'2020 MRI - Alphabetical'!Z167-'2017 MRI'!Z167</f>
        <v>-23</v>
      </c>
      <c r="AB167" s="33">
        <f>'2020 MRI - Alphabetical'!AA167-'2017 MRI'!AA167</f>
        <v>-7.6206697047234706E-2</v>
      </c>
      <c r="AC167" s="11">
        <f>'2020 MRI - Alphabetical'!AB167-'2017 MRI'!AB167</f>
        <v>-1.7999999999999995E-2</v>
      </c>
      <c r="AD167" s="10">
        <f>'2020 MRI - Alphabetical'!AC167-'2017 MRI'!AC167</f>
        <v>-71</v>
      </c>
      <c r="AE167" s="33">
        <f>'2020 MRI - Alphabetical'!AD167-'2017 MRI'!AD167</f>
        <v>-0.82040693939292342</v>
      </c>
      <c r="AF167" s="11">
        <f>'2020 MRI - Alphabetical'!AE167-'2017 MRI'!AE167</f>
        <v>-3.9754911131898996E-2</v>
      </c>
      <c r="AG167" s="10">
        <f>'2020 MRI - Alphabetical'!AF167-'2017 MRI'!AF167</f>
        <v>17</v>
      </c>
      <c r="AH167" s="33">
        <f>'2020 MRI - Alphabetical'!AG167-'2017 MRI'!AG167</f>
        <v>9.6151344586001275E-2</v>
      </c>
      <c r="AI167" s="14">
        <f>'2020 MRI - Alphabetical'!AH167-'2017 MRI'!AH167</f>
        <v>-4.1013262561190089E-2</v>
      </c>
      <c r="AJ167" s="10">
        <f>'2020 MRI - Alphabetical'!AI167-'2017 MRI'!AI167</f>
        <v>-16</v>
      </c>
      <c r="AK167" s="33">
        <f>'2020 MRI - Alphabetical'!AJ167-'2017 MRI'!AJ167</f>
        <v>-1.0310299558237201E-2</v>
      </c>
      <c r="AL167" s="13">
        <f>'2020 MRI - Alphabetical'!AK167-'2017 MRI'!AK167</f>
        <v>851.12386181863258</v>
      </c>
      <c r="AM167" s="38"/>
    </row>
    <row r="168" spans="1:39" x14ac:dyDescent="0.25">
      <c r="A168" t="s">
        <v>769</v>
      </c>
      <c r="B168" s="5" t="s">
        <v>186</v>
      </c>
      <c r="C168" s="6" t="s">
        <v>91</v>
      </c>
      <c r="D168" s="7" t="s">
        <v>39</v>
      </c>
      <c r="E168" s="8">
        <f>VLOOKUP(A168,'2017 MRI'!$A$7:$F$571,6,FALSE)</f>
        <v>16.665523204394724</v>
      </c>
      <c r="F168" s="36">
        <f>'2020 MRI - Alphabetical'!E168-'2017 MRI'!E168</f>
        <v>0.43656276176265862</v>
      </c>
      <c r="G168" s="8">
        <f>'2020 MRI - Alphabetical'!F168-'2017 MRI'!F168</f>
        <v>-1.8797770517887908</v>
      </c>
      <c r="H168" s="9">
        <f>'2020 MRI - Alphabetical'!G168-'2017 MRI'!G168</f>
        <v>34</v>
      </c>
      <c r="I168" s="10">
        <f>'2020 MRI - Alphabetical'!H168-'2017 MRI'!H168</f>
        <v>241</v>
      </c>
      <c r="J168" s="33">
        <f>'2020 MRI - Alphabetical'!I168-'2017 MRI'!I168</f>
        <v>1.5802314776878459</v>
      </c>
      <c r="K168" s="11">
        <f>'2020 MRI - Alphabetical'!J168-'2017 MRI'!J168</f>
        <v>8.1219031339369474E-2</v>
      </c>
      <c r="L168" s="10">
        <f>'2020 MRI - Alphabetical'!K168-'2017 MRI'!K168</f>
        <v>36</v>
      </c>
      <c r="M168" s="33">
        <f>'2020 MRI - Alphabetical'!L168-'2017 MRI'!L168</f>
        <v>0.13433956637902109</v>
      </c>
      <c r="N168" s="11">
        <f>'2020 MRI - Alphabetical'!M168-'2017 MRI'!M168</f>
        <v>-4.7127762920676358E-3</v>
      </c>
      <c r="O168" s="10">
        <f>'2020 MRI - Alphabetical'!N168-'2017 MRI'!N168</f>
        <v>29</v>
      </c>
      <c r="P168" s="33">
        <f>'2020 MRI - Alphabetical'!O168-'2017 MRI'!O168</f>
        <v>7.0468542525229383E-2</v>
      </c>
      <c r="Q168" s="11">
        <f>'2020 MRI - Alphabetical'!P168-'2017 MRI'!P168</f>
        <v>-6.2718676122931454E-3</v>
      </c>
      <c r="R168" s="10">
        <f>'2020 MRI - Alphabetical'!Q168-'2017 MRI'!Q168</f>
        <v>141</v>
      </c>
      <c r="S168" s="33">
        <f>'2020 MRI - Alphabetical'!R168-'2017 MRI'!R168</f>
        <v>-4.1588008950714794E-3</v>
      </c>
      <c r="T168" s="12">
        <f>'2020 MRI - Alphabetical'!S168-'2017 MRI'!S168</f>
        <v>-0.92908021059151435</v>
      </c>
      <c r="U168" s="10">
        <f>'2020 MRI - Alphabetical'!T168-'2017 MRI'!T168</f>
        <v>-2</v>
      </c>
      <c r="V168" s="33">
        <f>'2020 MRI - Alphabetical'!U168-'2017 MRI'!U168</f>
        <v>-1.5389150554448783E-2</v>
      </c>
      <c r="W168" s="11">
        <f>'2020 MRI - Alphabetical'!V168-'2017 MRI'!V168</f>
        <v>7.9710144927536489E-4</v>
      </c>
      <c r="X168" s="10">
        <f>'2020 MRI - Alphabetical'!W168-'2017 MRI'!W168</f>
        <v>-51</v>
      </c>
      <c r="Y168" s="33">
        <f>'2020 MRI - Alphabetical'!X168-'2017 MRI'!X168</f>
        <v>9.1782600559073668E-2</v>
      </c>
      <c r="Z168" s="13">
        <f>'2020 MRI - Alphabetical'!Y168-'2017 MRI'!Y168</f>
        <v>18352</v>
      </c>
      <c r="AA168" s="10">
        <f>'2020 MRI - Alphabetical'!Z168-'2017 MRI'!Z168</f>
        <v>38</v>
      </c>
      <c r="AB168" s="33">
        <f>'2020 MRI - Alphabetical'!AA168-'2017 MRI'!AA168</f>
        <v>5.4155464543522269E-2</v>
      </c>
      <c r="AC168" s="11">
        <f>'2020 MRI - Alphabetical'!AB168-'2017 MRI'!AB168</f>
        <v>-1.6E-2</v>
      </c>
      <c r="AD168" s="10">
        <f>'2020 MRI - Alphabetical'!AC168-'2017 MRI'!AC168</f>
        <v>-144</v>
      </c>
      <c r="AE168" s="33">
        <f>'2020 MRI - Alphabetical'!AD168-'2017 MRI'!AD168</f>
        <v>-0.15996107688552874</v>
      </c>
      <c r="AF168" s="11">
        <f>'2020 MRI - Alphabetical'!AE168-'2017 MRI'!AE168</f>
        <v>-2.6131267835303174E-3</v>
      </c>
      <c r="AG168" s="10">
        <f>'2020 MRI - Alphabetical'!AF168-'2017 MRI'!AF168</f>
        <v>-16</v>
      </c>
      <c r="AH168" s="33">
        <f>'2020 MRI - Alphabetical'!AG168-'2017 MRI'!AG168</f>
        <v>-8.0792447556855052E-2</v>
      </c>
      <c r="AI168" s="14">
        <f>'2020 MRI - Alphabetical'!AH168-'2017 MRI'!AH168</f>
        <v>0.10629001538276928</v>
      </c>
      <c r="AJ168" s="10">
        <f>'2020 MRI - Alphabetical'!AI168-'2017 MRI'!AI168</f>
        <v>-40</v>
      </c>
      <c r="AK168" s="33">
        <f>'2020 MRI - Alphabetical'!AJ168-'2017 MRI'!AJ168</f>
        <v>-3.5117866630481748E-2</v>
      </c>
      <c r="AL168" s="13">
        <f>'2020 MRI - Alphabetical'!AK168-'2017 MRI'!AK168</f>
        <v>-10315.350007949193</v>
      </c>
      <c r="AM168" s="38"/>
    </row>
    <row r="169" spans="1:39" x14ac:dyDescent="0.25">
      <c r="A169" t="s">
        <v>770</v>
      </c>
      <c r="B169" s="5" t="s">
        <v>453</v>
      </c>
      <c r="C169" s="6" t="s">
        <v>71</v>
      </c>
      <c r="D169" s="7" t="s">
        <v>34</v>
      </c>
      <c r="E169" s="8">
        <f>VLOOKUP(A169,'2017 MRI'!$A$7:$F$571,6,FALSE)</f>
        <v>17.650817554188059</v>
      </c>
      <c r="F169" s="36">
        <f>'2020 MRI - Alphabetical'!E169-'2017 MRI'!E169</f>
        <v>-1.3185511772016114</v>
      </c>
      <c r="G169" s="8">
        <f>'2020 MRI - Alphabetical'!F169-'2017 MRI'!F169</f>
        <v>3.7095146766657123</v>
      </c>
      <c r="H169" s="9">
        <f>'2020 MRI - Alphabetical'!G169-'2017 MRI'!G169</f>
        <v>-61</v>
      </c>
      <c r="I169" s="10">
        <f>'2020 MRI - Alphabetical'!H169-'2017 MRI'!H169</f>
        <v>-204</v>
      </c>
      <c r="J169" s="33">
        <f>'2020 MRI - Alphabetical'!I169-'2017 MRI'!I169</f>
        <v>-0.97746832905696834</v>
      </c>
      <c r="K169" s="11">
        <f>'2020 MRI - Alphabetical'!J169-'2017 MRI'!J169</f>
        <v>-7.5469619147654599E-2</v>
      </c>
      <c r="L169" s="10">
        <f>'2020 MRI - Alphabetical'!K169-'2017 MRI'!K169</f>
        <v>-384</v>
      </c>
      <c r="M169" s="33">
        <f>'2020 MRI - Alphabetical'!L169-'2017 MRI'!L169</f>
        <v>-1.5009293925852041</v>
      </c>
      <c r="N169" s="11">
        <f>'2020 MRI - Alphabetical'!M169-'2017 MRI'!M169</f>
        <v>8.2637277648878571E-2</v>
      </c>
      <c r="O169" s="10">
        <f>'2020 MRI - Alphabetical'!N169-'2017 MRI'!N169</f>
        <v>96</v>
      </c>
      <c r="P169" s="33">
        <f>'2020 MRI - Alphabetical'!O169-'2017 MRI'!O169</f>
        <v>0.19240617297397655</v>
      </c>
      <c r="Q169" s="11">
        <f>'2020 MRI - Alphabetical'!P169-'2017 MRI'!P169</f>
        <v>-1.421072796934866E-2</v>
      </c>
      <c r="R169" s="10">
        <f>'2020 MRI - Alphabetical'!Q169-'2017 MRI'!Q169</f>
        <v>-44</v>
      </c>
      <c r="S169" s="33">
        <f>'2020 MRI - Alphabetical'!R169-'2017 MRI'!R169</f>
        <v>-0.27985758730862836</v>
      </c>
      <c r="T169" s="12">
        <f>'2020 MRI - Alphabetical'!S169-'2017 MRI'!S169</f>
        <v>0</v>
      </c>
      <c r="U169" s="10">
        <f>'2020 MRI - Alphabetical'!T169-'2017 MRI'!T169</f>
        <v>-41</v>
      </c>
      <c r="V169" s="33">
        <f>'2020 MRI - Alphabetical'!U169-'2017 MRI'!U169</f>
        <v>-0.17453657282589541</v>
      </c>
      <c r="W169" s="11">
        <f>'2020 MRI - Alphabetical'!V169-'2017 MRI'!V169</f>
        <v>6.8506900878293475E-3</v>
      </c>
      <c r="X169" s="10">
        <f>'2020 MRI - Alphabetical'!W169-'2017 MRI'!W169</f>
        <v>44</v>
      </c>
      <c r="Y169" s="33">
        <f>'2020 MRI - Alphabetical'!X169-'2017 MRI'!X169</f>
        <v>0.31856515107141137</v>
      </c>
      <c r="Z169" s="13">
        <f>'2020 MRI - Alphabetical'!Y169-'2017 MRI'!Y169</f>
        <v>27359</v>
      </c>
      <c r="AA169" s="10">
        <f>'2020 MRI - Alphabetical'!Z169-'2017 MRI'!Z169</f>
        <v>-236</v>
      </c>
      <c r="AB169" s="33">
        <f>'2020 MRI - Alphabetical'!AA169-'2017 MRI'!AA169</f>
        <v>-0.70325628450593347</v>
      </c>
      <c r="AC169" s="11">
        <f>'2020 MRI - Alphabetical'!AB169-'2017 MRI'!AB169</f>
        <v>-5.9999999999999915E-3</v>
      </c>
      <c r="AD169" s="10">
        <f>'2020 MRI - Alphabetical'!AC169-'2017 MRI'!AC169</f>
        <v>-2</v>
      </c>
      <c r="AE169" s="33">
        <f>'2020 MRI - Alphabetical'!AD169-'2017 MRI'!AD169</f>
        <v>-2.9868435402715332E-2</v>
      </c>
      <c r="AF169" s="11">
        <f>'2020 MRI - Alphabetical'!AE169-'2017 MRI'!AE169</f>
        <v>5.1495628163829021E-3</v>
      </c>
      <c r="AG169" s="10">
        <f>'2020 MRI - Alphabetical'!AF169-'2017 MRI'!AF169</f>
        <v>-28</v>
      </c>
      <c r="AH169" s="33">
        <f>'2020 MRI - Alphabetical'!AG169-'2017 MRI'!AG169</f>
        <v>-8.4879394583107476E-2</v>
      </c>
      <c r="AI169" s="14">
        <f>'2020 MRI - Alphabetical'!AH169-'2017 MRI'!AH169</f>
        <v>0.14205215623836631</v>
      </c>
      <c r="AJ169" s="10">
        <f>'2020 MRI - Alphabetical'!AI169-'2017 MRI'!AI169</f>
        <v>-17</v>
      </c>
      <c r="AK169" s="33">
        <f>'2020 MRI - Alphabetical'!AJ169-'2017 MRI'!AJ169</f>
        <v>-4.7373685900275464E-3</v>
      </c>
      <c r="AL169" s="13">
        <f>'2020 MRI - Alphabetical'!AK169-'2017 MRI'!AK169</f>
        <v>4639.2656553180714</v>
      </c>
      <c r="AM169" s="38"/>
    </row>
    <row r="170" spans="1:39" x14ac:dyDescent="0.25">
      <c r="A170" t="s">
        <v>771</v>
      </c>
      <c r="B170" s="5" t="s">
        <v>113</v>
      </c>
      <c r="C170" s="6" t="s">
        <v>54</v>
      </c>
      <c r="D170" s="7" t="s">
        <v>39</v>
      </c>
      <c r="E170" s="8">
        <f>VLOOKUP(A170,'2017 MRI'!$A$7:$F$571,6,FALSE)</f>
        <v>41.707109364166392</v>
      </c>
      <c r="F170" s="36">
        <f>'2020 MRI - Alphabetical'!E170-'2017 MRI'!E170</f>
        <v>-1.0135083377349376</v>
      </c>
      <c r="G170" s="8">
        <f>'2020 MRI - Alphabetical'!F170-'2017 MRI'!F170</f>
        <v>5.656821494068204</v>
      </c>
      <c r="H170" s="9">
        <f>'2020 MRI - Alphabetical'!G170-'2017 MRI'!G170</f>
        <v>-24</v>
      </c>
      <c r="I170" s="10">
        <f>'2020 MRI - Alphabetical'!H170-'2017 MRI'!H170</f>
        <v>-87</v>
      </c>
      <c r="J170" s="33">
        <f>'2020 MRI - Alphabetical'!I170-'2017 MRI'!I170</f>
        <v>-0.39099938542567481</v>
      </c>
      <c r="K170" s="11">
        <f>'2020 MRI - Alphabetical'!J170-'2017 MRI'!J170</f>
        <v>-4.2840549407022865E-2</v>
      </c>
      <c r="L170" s="10">
        <f>'2020 MRI - Alphabetical'!K170-'2017 MRI'!K170</f>
        <v>128</v>
      </c>
      <c r="M170" s="33">
        <f>'2020 MRI - Alphabetical'!L170-'2017 MRI'!L170</f>
        <v>0.41883386768254094</v>
      </c>
      <c r="N170" s="11">
        <f>'2020 MRI - Alphabetical'!M170-'2017 MRI'!M170</f>
        <v>-1.964888173470615E-2</v>
      </c>
      <c r="O170" s="10">
        <f>'2020 MRI - Alphabetical'!N170-'2017 MRI'!N170</f>
        <v>29</v>
      </c>
      <c r="P170" s="33">
        <f>'2020 MRI - Alphabetical'!O170-'2017 MRI'!O170</f>
        <v>0.52823581901770689</v>
      </c>
      <c r="Q170" s="11">
        <f>'2020 MRI - Alphabetical'!P170-'2017 MRI'!P170</f>
        <v>-3.7922109337203677E-2</v>
      </c>
      <c r="R170" s="10">
        <f>'2020 MRI - Alphabetical'!Q170-'2017 MRI'!Q170</f>
        <v>-108</v>
      </c>
      <c r="S170" s="33">
        <f>'2020 MRI - Alphabetical'!R170-'2017 MRI'!R170</f>
        <v>-0.26900992147119906</v>
      </c>
      <c r="T170" s="12">
        <f>'2020 MRI - Alphabetical'!S170-'2017 MRI'!S170</f>
        <v>9.9481022294986898E-2</v>
      </c>
      <c r="U170" s="10">
        <f>'2020 MRI - Alphabetical'!T170-'2017 MRI'!T170</f>
        <v>-13</v>
      </c>
      <c r="V170" s="33">
        <f>'2020 MRI - Alphabetical'!U170-'2017 MRI'!U170</f>
        <v>-0.31687138516988544</v>
      </c>
      <c r="W170" s="11">
        <f>'2020 MRI - Alphabetical'!V170-'2017 MRI'!V170</f>
        <v>8.1358130011943419E-3</v>
      </c>
      <c r="X170" s="10">
        <f>'2020 MRI - Alphabetical'!W170-'2017 MRI'!W170</f>
        <v>-8</v>
      </c>
      <c r="Y170" s="33">
        <f>'2020 MRI - Alphabetical'!X170-'2017 MRI'!X170</f>
        <v>4.0118338909198581E-3</v>
      </c>
      <c r="Z170" s="13">
        <f>'2020 MRI - Alphabetical'!Y170-'2017 MRI'!Y170</f>
        <v>6719</v>
      </c>
      <c r="AA170" s="10">
        <f>'2020 MRI - Alphabetical'!Z170-'2017 MRI'!Z170</f>
        <v>-14</v>
      </c>
      <c r="AB170" s="33">
        <f>'2020 MRI - Alphabetical'!AA170-'2017 MRI'!AA170</f>
        <v>-4.6503289528137204E-2</v>
      </c>
      <c r="AC170" s="11">
        <f>'2020 MRI - Alphabetical'!AB170-'2017 MRI'!AB170</f>
        <v>-1.6000000000000007E-2</v>
      </c>
      <c r="AD170" s="10">
        <f>'2020 MRI - Alphabetical'!AC170-'2017 MRI'!AC170</f>
        <v>-15</v>
      </c>
      <c r="AE170" s="33">
        <f>'2020 MRI - Alphabetical'!AD170-'2017 MRI'!AD170</f>
        <v>-0.95098680008710446</v>
      </c>
      <c r="AF170" s="11">
        <f>'2020 MRI - Alphabetical'!AE170-'2017 MRI'!AE170</f>
        <v>-3.2889982336613555E-2</v>
      </c>
      <c r="AG170" s="10">
        <f>'2020 MRI - Alphabetical'!AF170-'2017 MRI'!AF170</f>
        <v>34</v>
      </c>
      <c r="AH170" s="33">
        <f>'2020 MRI - Alphabetical'!AG170-'2017 MRI'!AG170</f>
        <v>0.11134449615676643</v>
      </c>
      <c r="AI170" s="14">
        <f>'2020 MRI - Alphabetical'!AH170-'2017 MRI'!AH170</f>
        <v>-8.4618652511902148E-2</v>
      </c>
      <c r="AJ170" s="10">
        <f>'2020 MRI - Alphabetical'!AI170-'2017 MRI'!AI170</f>
        <v>2</v>
      </c>
      <c r="AK170" s="33">
        <f>'2020 MRI - Alphabetical'!AJ170-'2017 MRI'!AJ170</f>
        <v>1.1282644037418577E-2</v>
      </c>
      <c r="AL170" s="13">
        <f>'2020 MRI - Alphabetical'!AK170-'2017 MRI'!AK170</f>
        <v>8768.3294312693324</v>
      </c>
      <c r="AM170" s="38"/>
    </row>
    <row r="171" spans="1:39" x14ac:dyDescent="0.25">
      <c r="A171" t="s">
        <v>772</v>
      </c>
      <c r="B171" s="5" t="s">
        <v>461</v>
      </c>
      <c r="C171" s="6" t="s">
        <v>54</v>
      </c>
      <c r="D171" s="7" t="s">
        <v>39</v>
      </c>
      <c r="E171" s="8">
        <f>VLOOKUP(A171,'2017 MRI'!$A$7:$F$571,6,FALSE)</f>
        <v>17.157032093028469</v>
      </c>
      <c r="F171" s="36">
        <f>'2020 MRI - Alphabetical'!E171-'2017 MRI'!E171</f>
        <v>-1.4540905432068887</v>
      </c>
      <c r="G171" s="8">
        <f>'2020 MRI - Alphabetical'!F171-'2017 MRI'!F171</f>
        <v>4.0724959617227086</v>
      </c>
      <c r="H171" s="9">
        <f>'2020 MRI - Alphabetical'!G171-'2017 MRI'!G171</f>
        <v>-66</v>
      </c>
      <c r="I171" s="10">
        <f>'2020 MRI - Alphabetical'!H171-'2017 MRI'!H171</f>
        <v>-244</v>
      </c>
      <c r="J171" s="33">
        <f>'2020 MRI - Alphabetical'!I171-'2017 MRI'!I171</f>
        <v>-0.80253885859350671</v>
      </c>
      <c r="K171" s="11">
        <f>'2020 MRI - Alphabetical'!J171-'2017 MRI'!J171</f>
        <v>-7.5599969949717516E-2</v>
      </c>
      <c r="L171" s="10">
        <f>'2020 MRI - Alphabetical'!K171-'2017 MRI'!K171</f>
        <v>-69</v>
      </c>
      <c r="M171" s="33">
        <f>'2020 MRI - Alphabetical'!L171-'2017 MRI'!L171</f>
        <v>-0.18156340131378601</v>
      </c>
      <c r="N171" s="11">
        <f>'2020 MRI - Alphabetical'!M171-'2017 MRI'!M171</f>
        <v>1.3055052930792801E-2</v>
      </c>
      <c r="O171" s="10">
        <f>'2020 MRI - Alphabetical'!N171-'2017 MRI'!N171</f>
        <v>-152</v>
      </c>
      <c r="P171" s="33">
        <f>'2020 MRI - Alphabetical'!O171-'2017 MRI'!O171</f>
        <v>-0.35943426514108445</v>
      </c>
      <c r="Q171" s="11">
        <f>'2020 MRI - Alphabetical'!P171-'2017 MRI'!P171</f>
        <v>2.1227864374096097E-2</v>
      </c>
      <c r="R171" s="10">
        <f>'2020 MRI - Alphabetical'!Q171-'2017 MRI'!Q171</f>
        <v>-59</v>
      </c>
      <c r="S171" s="33">
        <f>'2020 MRI - Alphabetical'!R171-'2017 MRI'!R171</f>
        <v>-0.26021548231266484</v>
      </c>
      <c r="T171" s="12">
        <f>'2020 MRI - Alphabetical'!S171-'2017 MRI'!S171</f>
        <v>-2.0293897448877052E-2</v>
      </c>
      <c r="U171" s="10">
        <f>'2020 MRI - Alphabetical'!T171-'2017 MRI'!T171</f>
        <v>12</v>
      </c>
      <c r="V171" s="33">
        <f>'2020 MRI - Alphabetical'!U171-'2017 MRI'!U171</f>
        <v>4.0069555199276907E-3</v>
      </c>
      <c r="W171" s="11">
        <f>'2020 MRI - Alphabetical'!V171-'2017 MRI'!V171</f>
        <v>-1.656773435204234E-3</v>
      </c>
      <c r="X171" s="10">
        <f>'2020 MRI - Alphabetical'!W171-'2017 MRI'!W171</f>
        <v>-11</v>
      </c>
      <c r="Y171" s="33">
        <f>'2020 MRI - Alphabetical'!X171-'2017 MRI'!X171</f>
        <v>-0.16988908089013044</v>
      </c>
      <c r="Z171" s="13">
        <f>'2020 MRI - Alphabetical'!Y171-'2017 MRI'!Y171</f>
        <v>9673</v>
      </c>
      <c r="AA171" s="10">
        <f>'2020 MRI - Alphabetical'!Z171-'2017 MRI'!Z171</f>
        <v>-33</v>
      </c>
      <c r="AB171" s="33">
        <f>'2020 MRI - Alphabetical'!AA171-'2017 MRI'!AA171</f>
        <v>-0.11972799558129127</v>
      </c>
      <c r="AC171" s="11">
        <f>'2020 MRI - Alphabetical'!AB171-'2017 MRI'!AB171</f>
        <v>-1.5000000000000006E-2</v>
      </c>
      <c r="AD171" s="10">
        <f>'2020 MRI - Alphabetical'!AC171-'2017 MRI'!AC171</f>
        <v>-109</v>
      </c>
      <c r="AE171" s="33">
        <f>'2020 MRI - Alphabetical'!AD171-'2017 MRI'!AD171</f>
        <v>-0.31228355780965722</v>
      </c>
      <c r="AF171" s="11">
        <f>'2020 MRI - Alphabetical'!AE171-'2017 MRI'!AE171</f>
        <v>-9.8398289959740204E-3</v>
      </c>
      <c r="AG171" s="10">
        <f>'2020 MRI - Alphabetical'!AF171-'2017 MRI'!AF171</f>
        <v>8</v>
      </c>
      <c r="AH171" s="33">
        <f>'2020 MRI - Alphabetical'!AG171-'2017 MRI'!AG171</f>
        <v>4.0450106221127491E-2</v>
      </c>
      <c r="AI171" s="14">
        <f>'2020 MRI - Alphabetical'!AH171-'2017 MRI'!AH171</f>
        <v>-4.2432814540676489E-2</v>
      </c>
      <c r="AJ171" s="10">
        <f>'2020 MRI - Alphabetical'!AI171-'2017 MRI'!AI171</f>
        <v>-3</v>
      </c>
      <c r="AK171" s="33">
        <f>'2020 MRI - Alphabetical'!AJ171-'2017 MRI'!AJ171</f>
        <v>-2.5363142817862866E-3</v>
      </c>
      <c r="AL171" s="13">
        <f>'2020 MRI - Alphabetical'!AK171-'2017 MRI'!AK171</f>
        <v>13499.82791108411</v>
      </c>
      <c r="AM171" s="38"/>
    </row>
    <row r="172" spans="1:39" x14ac:dyDescent="0.25">
      <c r="A172" t="s">
        <v>773</v>
      </c>
      <c r="B172" s="5" t="s">
        <v>416</v>
      </c>
      <c r="C172" s="6" t="s">
        <v>63</v>
      </c>
      <c r="D172" s="7" t="s">
        <v>34</v>
      </c>
      <c r="E172" s="8">
        <f>VLOOKUP(A172,'2017 MRI'!$A$7:$F$571,6,FALSE)</f>
        <v>19.802747667652696</v>
      </c>
      <c r="F172" s="36">
        <f>'2020 MRI - Alphabetical'!E172-'2017 MRI'!E172</f>
        <v>-0.65918775846517041</v>
      </c>
      <c r="G172" s="8">
        <f>'2020 MRI - Alphabetical'!F172-'2017 MRI'!F172</f>
        <v>1.9135631956343744</v>
      </c>
      <c r="H172" s="9">
        <f>'2020 MRI - Alphabetical'!G172-'2017 MRI'!G172</f>
        <v>-27</v>
      </c>
      <c r="I172" s="10">
        <f>'2020 MRI - Alphabetical'!H172-'2017 MRI'!H172</f>
        <v>29</v>
      </c>
      <c r="J172" s="33">
        <f>'2020 MRI - Alphabetical'!I172-'2017 MRI'!I172</f>
        <v>6.4145114543679049E-2</v>
      </c>
      <c r="K172" s="11">
        <f>'2020 MRI - Alphabetical'!J172-'2017 MRI'!J172</f>
        <v>-2.3471544427623448E-3</v>
      </c>
      <c r="L172" s="10">
        <f>'2020 MRI - Alphabetical'!K172-'2017 MRI'!K172</f>
        <v>-253</v>
      </c>
      <c r="M172" s="33">
        <f>'2020 MRI - Alphabetical'!L172-'2017 MRI'!L172</f>
        <v>-0.77542887573238506</v>
      </c>
      <c r="N172" s="11">
        <f>'2020 MRI - Alphabetical'!M172-'2017 MRI'!M172</f>
        <v>4.4959909174767616E-2</v>
      </c>
      <c r="O172" s="10">
        <f>'2020 MRI - Alphabetical'!N172-'2017 MRI'!N172</f>
        <v>-111</v>
      </c>
      <c r="P172" s="33">
        <f>'2020 MRI - Alphabetical'!O172-'2017 MRI'!O172</f>
        <v>-0.22866279641404708</v>
      </c>
      <c r="Q172" s="11">
        <f>'2020 MRI - Alphabetical'!P172-'2017 MRI'!P172</f>
        <v>1.2869109947643977E-2</v>
      </c>
      <c r="R172" s="10">
        <f>'2020 MRI - Alphabetical'!Q172-'2017 MRI'!Q172</f>
        <v>-44</v>
      </c>
      <c r="S172" s="33">
        <f>'2020 MRI - Alphabetical'!R172-'2017 MRI'!R172</f>
        <v>-0.27985758730862836</v>
      </c>
      <c r="T172" s="12">
        <f>'2020 MRI - Alphabetical'!S172-'2017 MRI'!S172</f>
        <v>0</v>
      </c>
      <c r="U172" s="10">
        <f>'2020 MRI - Alphabetical'!T172-'2017 MRI'!T172</f>
        <v>-164</v>
      </c>
      <c r="V172" s="33">
        <f>'2020 MRI - Alphabetical'!U172-'2017 MRI'!U172</f>
        <v>-0.45821687433200831</v>
      </c>
      <c r="W172" s="11">
        <f>'2020 MRI - Alphabetical'!V172-'2017 MRI'!V172</f>
        <v>2.6379928315412186E-2</v>
      </c>
      <c r="X172" s="10">
        <f>'2020 MRI - Alphabetical'!W172-'2017 MRI'!W172</f>
        <v>29</v>
      </c>
      <c r="Y172" s="33">
        <f>'2020 MRI - Alphabetical'!X172-'2017 MRI'!X172</f>
        <v>0.21546482301897563</v>
      </c>
      <c r="Z172" s="13">
        <f>'2020 MRI - Alphabetical'!Y172-'2017 MRI'!Y172</f>
        <v>23661</v>
      </c>
      <c r="AA172" s="10">
        <f>'2020 MRI - Alphabetical'!Z172-'2017 MRI'!Z172</f>
        <v>-119</v>
      </c>
      <c r="AB172" s="33">
        <f>'2020 MRI - Alphabetical'!AA172-'2017 MRI'!AA172</f>
        <v>-0.33940211374075357</v>
      </c>
      <c r="AC172" s="11">
        <f>'2020 MRI - Alphabetical'!AB172-'2017 MRI'!AB172</f>
        <v>-1.2000000000000004E-2</v>
      </c>
      <c r="AD172" s="10">
        <f>'2020 MRI - Alphabetical'!AC172-'2017 MRI'!AC172</f>
        <v>131</v>
      </c>
      <c r="AE172" s="33">
        <f>'2020 MRI - Alphabetical'!AD172-'2017 MRI'!AD172</f>
        <v>0.62745488767934243</v>
      </c>
      <c r="AF172" s="11">
        <f>'2020 MRI - Alphabetical'!AE172-'2017 MRI'!AE172</f>
        <v>5.1741190765492107E-2</v>
      </c>
      <c r="AG172" s="10">
        <f>'2020 MRI - Alphabetical'!AF172-'2017 MRI'!AF172</f>
        <v>-31</v>
      </c>
      <c r="AH172" s="33">
        <f>'2020 MRI - Alphabetical'!AG172-'2017 MRI'!AG172</f>
        <v>-6.8846980193515595E-2</v>
      </c>
      <c r="AI172" s="14">
        <f>'2020 MRI - Alphabetical'!AH172-'2017 MRI'!AH172</f>
        <v>9.9258183398018396E-2</v>
      </c>
      <c r="AJ172" s="10">
        <f>'2020 MRI - Alphabetical'!AI172-'2017 MRI'!AI172</f>
        <v>-17</v>
      </c>
      <c r="AK172" s="33">
        <f>'2020 MRI - Alphabetical'!AJ172-'2017 MRI'!AJ172</f>
        <v>-3.7416480899826465E-3</v>
      </c>
      <c r="AL172" s="13">
        <f>'2020 MRI - Alphabetical'!AK172-'2017 MRI'!AK172</f>
        <v>4519.4427902772295</v>
      </c>
      <c r="AM172" s="38"/>
    </row>
    <row r="173" spans="1:39" x14ac:dyDescent="0.25">
      <c r="A173" t="s">
        <v>774</v>
      </c>
      <c r="B173" s="5" t="s">
        <v>339</v>
      </c>
      <c r="C173" s="6" t="s">
        <v>91</v>
      </c>
      <c r="D173" s="7" t="s">
        <v>39</v>
      </c>
      <c r="E173" s="8">
        <f>VLOOKUP(A173,'2017 MRI'!$A$7:$F$571,6,FALSE)</f>
        <v>23.483137861866155</v>
      </c>
      <c r="F173" s="36">
        <f>'2020 MRI - Alphabetical'!E173-'2017 MRI'!E173</f>
        <v>-2.8136879679691305</v>
      </c>
      <c r="G173" s="8">
        <f>'2020 MRI - Alphabetical'!F173-'2017 MRI'!F173</f>
        <v>9.072402889511217</v>
      </c>
      <c r="H173" s="9">
        <f>'2020 MRI - Alphabetical'!G173-'2017 MRI'!G173</f>
        <v>-125</v>
      </c>
      <c r="I173" s="10">
        <f>'2020 MRI - Alphabetical'!H173-'2017 MRI'!H173</f>
        <v>112</v>
      </c>
      <c r="J173" s="33">
        <f>'2020 MRI - Alphabetical'!I173-'2017 MRI'!I173</f>
        <v>0.35743914666522048</v>
      </c>
      <c r="K173" s="11">
        <f>'2020 MRI - Alphabetical'!J173-'2017 MRI'!J173</f>
        <v>2.3427416842461302E-2</v>
      </c>
      <c r="L173" s="10">
        <f>'2020 MRI - Alphabetical'!K173-'2017 MRI'!K173</f>
        <v>-112</v>
      </c>
      <c r="M173" s="33">
        <f>'2020 MRI - Alphabetical'!L173-'2017 MRI'!L173</f>
        <v>-0.30072490486952363</v>
      </c>
      <c r="N173" s="11">
        <f>'2020 MRI - Alphabetical'!M173-'2017 MRI'!M173</f>
        <v>1.9309505243912464E-2</v>
      </c>
      <c r="O173" s="10">
        <f>'2020 MRI - Alphabetical'!N173-'2017 MRI'!N173</f>
        <v>3</v>
      </c>
      <c r="P173" s="33">
        <f>'2020 MRI - Alphabetical'!O173-'2017 MRI'!O173</f>
        <v>2.9854728656567631E-2</v>
      </c>
      <c r="Q173" s="11">
        <f>'2020 MRI - Alphabetical'!P173-'2017 MRI'!P173</f>
        <v>-5.0645161290322482E-3</v>
      </c>
      <c r="R173" s="10">
        <f>'2020 MRI - Alphabetical'!Q173-'2017 MRI'!Q173</f>
        <v>-364</v>
      </c>
      <c r="S173" s="33">
        <f>'2020 MRI - Alphabetical'!R173-'2017 MRI'!R173</f>
        <v>-0.80790279989578273</v>
      </c>
      <c r="T173" s="12">
        <f>'2020 MRI - Alphabetical'!S173-'2017 MRI'!S173</f>
        <v>2.2205773501110291</v>
      </c>
      <c r="U173" s="10">
        <f>'2020 MRI - Alphabetical'!T173-'2017 MRI'!T173</f>
        <v>-148</v>
      </c>
      <c r="V173" s="33">
        <f>'2020 MRI - Alphabetical'!U173-'2017 MRI'!U173</f>
        <v>-0.88952270226587193</v>
      </c>
      <c r="W173" s="11">
        <f>'2020 MRI - Alphabetical'!V173-'2017 MRI'!V173</f>
        <v>4.8491349480968851E-2</v>
      </c>
      <c r="X173" s="10">
        <f>'2020 MRI - Alphabetical'!W173-'2017 MRI'!W173</f>
        <v>-106</v>
      </c>
      <c r="Y173" s="33">
        <f>'2020 MRI - Alphabetical'!X173-'2017 MRI'!X173</f>
        <v>-0.41081466958425011</v>
      </c>
      <c r="Z173" s="13">
        <f>'2020 MRI - Alphabetical'!Y173-'2017 MRI'!Y173</f>
        <v>-3785</v>
      </c>
      <c r="AA173" s="10">
        <f>'2020 MRI - Alphabetical'!Z173-'2017 MRI'!Z173</f>
        <v>-77</v>
      </c>
      <c r="AB173" s="33">
        <f>'2020 MRI - Alphabetical'!AA173-'2017 MRI'!AA173</f>
        <v>-0.35548936425630528</v>
      </c>
      <c r="AC173" s="11">
        <f>'2020 MRI - Alphabetical'!AB173-'2017 MRI'!AB173</f>
        <v>-8.0000000000000002E-3</v>
      </c>
      <c r="AD173" s="10">
        <f>'2020 MRI - Alphabetical'!AC173-'2017 MRI'!AC173</f>
        <v>-132</v>
      </c>
      <c r="AE173" s="33">
        <f>'2020 MRI - Alphabetical'!AD173-'2017 MRI'!AD173</f>
        <v>-0.38564646128457214</v>
      </c>
      <c r="AF173" s="11">
        <f>'2020 MRI - Alphabetical'!AE173-'2017 MRI'!AE173</f>
        <v>-1.4622309197651728E-2</v>
      </c>
      <c r="AG173" s="10">
        <f>'2020 MRI - Alphabetical'!AF173-'2017 MRI'!AF173</f>
        <v>-15</v>
      </c>
      <c r="AH173" s="33">
        <f>'2020 MRI - Alphabetical'!AG173-'2017 MRI'!AG173</f>
        <v>-3.3299928361708975E-2</v>
      </c>
      <c r="AI173" s="14">
        <f>'2020 MRI - Alphabetical'!AH173-'2017 MRI'!AH173</f>
        <v>8.7697314340210664E-2</v>
      </c>
      <c r="AJ173" s="10">
        <f>'2020 MRI - Alphabetical'!AI173-'2017 MRI'!AI173</f>
        <v>-7</v>
      </c>
      <c r="AK173" s="33">
        <f>'2020 MRI - Alphabetical'!AJ173-'2017 MRI'!AJ173</f>
        <v>-8.1110789653587867E-5</v>
      </c>
      <c r="AL173" s="13">
        <f>'2020 MRI - Alphabetical'!AK173-'2017 MRI'!AK173</f>
        <v>5948.0070953801478</v>
      </c>
      <c r="AM173" s="38"/>
    </row>
    <row r="174" spans="1:39" x14ac:dyDescent="0.25">
      <c r="A174" t="s">
        <v>775</v>
      </c>
      <c r="B174" s="5" t="s">
        <v>167</v>
      </c>
      <c r="C174" s="6" t="s">
        <v>24</v>
      </c>
      <c r="D174" s="7" t="s">
        <v>20</v>
      </c>
      <c r="E174" s="8">
        <f>VLOOKUP(A174,'2017 MRI'!$A$7:$F$571,6,FALSE)</f>
        <v>35.463461808648773</v>
      </c>
      <c r="F174" s="36">
        <f>'2020 MRI - Alphabetical'!E174-'2017 MRI'!E174</f>
        <v>1.2244821800116923</v>
      </c>
      <c r="G174" s="8">
        <f>'2020 MRI - Alphabetical'!F174-'2017 MRI'!F174</f>
        <v>-2.0710533850191837</v>
      </c>
      <c r="H174" s="9">
        <f>'2020 MRI - Alphabetical'!G174-'2017 MRI'!G174</f>
        <v>42</v>
      </c>
      <c r="I174" s="10">
        <f>'2020 MRI - Alphabetical'!H174-'2017 MRI'!H174</f>
        <v>-335</v>
      </c>
      <c r="J174" s="33">
        <f>'2020 MRI - Alphabetical'!I174-'2017 MRI'!I174</f>
        <v>-1.1076132869538164</v>
      </c>
      <c r="K174" s="11">
        <f>'2020 MRI - Alphabetical'!J174-'2017 MRI'!J174</f>
        <v>-0.10032505272320236</v>
      </c>
      <c r="L174" s="10">
        <f>'2020 MRI - Alphabetical'!K174-'2017 MRI'!K174</f>
        <v>-80</v>
      </c>
      <c r="M174" s="33">
        <f>'2020 MRI - Alphabetical'!L174-'2017 MRI'!L174</f>
        <v>-0.16820907591239054</v>
      </c>
      <c r="N174" s="11">
        <f>'2020 MRI - Alphabetical'!M174-'2017 MRI'!M174</f>
        <v>1.1864917975172043E-2</v>
      </c>
      <c r="O174" s="10">
        <f>'2020 MRI - Alphabetical'!N174-'2017 MRI'!N174</f>
        <v>24</v>
      </c>
      <c r="P174" s="33">
        <f>'2020 MRI - Alphabetical'!O174-'2017 MRI'!O174</f>
        <v>0.10829301786956186</v>
      </c>
      <c r="Q174" s="11">
        <f>'2020 MRI - Alphabetical'!P174-'2017 MRI'!P174</f>
        <v>-9.9096573208722616E-3</v>
      </c>
      <c r="R174" s="10">
        <f>'2020 MRI - Alphabetical'!Q174-'2017 MRI'!Q174</f>
        <v>-2</v>
      </c>
      <c r="S174" s="33">
        <f>'2020 MRI - Alphabetical'!R174-'2017 MRI'!R174</f>
        <v>0.10277433445712422</v>
      </c>
      <c r="T174" s="12">
        <f>'2020 MRI - Alphabetical'!S174-'2017 MRI'!S174</f>
        <v>-1.0440399065632899</v>
      </c>
      <c r="U174" s="10">
        <f>'2020 MRI - Alphabetical'!T174-'2017 MRI'!T174</f>
        <v>96</v>
      </c>
      <c r="V174" s="33">
        <f>'2020 MRI - Alphabetical'!U174-'2017 MRI'!U174</f>
        <v>0.32025642678376715</v>
      </c>
      <c r="W174" s="11">
        <f>'2020 MRI - Alphabetical'!V174-'2017 MRI'!V174</f>
        <v>-2.3180021125697892E-2</v>
      </c>
      <c r="X174" s="10">
        <f>'2020 MRI - Alphabetical'!W174-'2017 MRI'!W174</f>
        <v>46</v>
      </c>
      <c r="Y174" s="33">
        <f>'2020 MRI - Alphabetical'!X174-'2017 MRI'!X174</f>
        <v>0.1292041838793011</v>
      </c>
      <c r="Z174" s="13">
        <f>'2020 MRI - Alphabetical'!Y174-'2017 MRI'!Y174</f>
        <v>12666</v>
      </c>
      <c r="AA174" s="10">
        <f>'2020 MRI - Alphabetical'!Z174-'2017 MRI'!Z174</f>
        <v>48</v>
      </c>
      <c r="AB174" s="33">
        <f>'2020 MRI - Alphabetical'!AA174-'2017 MRI'!AA174</f>
        <v>0.75236213256619899</v>
      </c>
      <c r="AC174" s="11">
        <f>'2020 MRI - Alphabetical'!AB174-'2017 MRI'!AB174</f>
        <v>-4.1000000000000002E-2</v>
      </c>
      <c r="AD174" s="10">
        <f>'2020 MRI - Alphabetical'!AC174-'2017 MRI'!AC174</f>
        <v>26</v>
      </c>
      <c r="AE174" s="33">
        <f>'2020 MRI - Alphabetical'!AD174-'2017 MRI'!AD174</f>
        <v>0.16027670159830743</v>
      </c>
      <c r="AF174" s="11">
        <f>'2020 MRI - Alphabetical'!AE174-'2017 MRI'!AE174</f>
        <v>2.256882779872682E-2</v>
      </c>
      <c r="AG174" s="10">
        <f>'2020 MRI - Alphabetical'!AF174-'2017 MRI'!AF174</f>
        <v>-43</v>
      </c>
      <c r="AH174" s="33">
        <f>'2020 MRI - Alphabetical'!AG174-'2017 MRI'!AG174</f>
        <v>-0.12904550185610361</v>
      </c>
      <c r="AI174" s="14">
        <f>'2020 MRI - Alphabetical'!AH174-'2017 MRI'!AH174</f>
        <v>0.19154594843837369</v>
      </c>
      <c r="AJ174" s="10">
        <f>'2020 MRI - Alphabetical'!AI174-'2017 MRI'!AI174</f>
        <v>-1</v>
      </c>
      <c r="AK174" s="33">
        <f>'2020 MRI - Alphabetical'!AJ174-'2017 MRI'!AJ174</f>
        <v>1.0129396152038117E-2</v>
      </c>
      <c r="AL174" s="13">
        <f>'2020 MRI - Alphabetical'!AK174-'2017 MRI'!AK174</f>
        <v>6160.955469413675</v>
      </c>
      <c r="AM174" s="38"/>
    </row>
    <row r="175" spans="1:39" x14ac:dyDescent="0.25">
      <c r="A175" t="s">
        <v>776</v>
      </c>
      <c r="B175" s="5" t="s">
        <v>92</v>
      </c>
      <c r="C175" s="6" t="s">
        <v>93</v>
      </c>
      <c r="D175" s="7" t="s">
        <v>34</v>
      </c>
      <c r="E175" s="8">
        <f>VLOOKUP(A175,'2017 MRI'!$A$7:$F$571,6,FALSE)</f>
        <v>45.325362231345196</v>
      </c>
      <c r="F175" s="36">
        <f>'2020 MRI - Alphabetical'!E175-'2017 MRI'!E175</f>
        <v>1.0453600327007031</v>
      </c>
      <c r="G175" s="8">
        <f>'2020 MRI - Alphabetical'!F175-'2017 MRI'!F175</f>
        <v>-0.32465743574816486</v>
      </c>
      <c r="H175" s="9">
        <f>'2020 MRI - Alphabetical'!G175-'2017 MRI'!G175</f>
        <v>9</v>
      </c>
      <c r="I175" s="10">
        <f>'2020 MRI - Alphabetical'!H175-'2017 MRI'!H175</f>
        <v>32</v>
      </c>
      <c r="J175" s="33">
        <f>'2020 MRI - Alphabetical'!I175-'2017 MRI'!I175</f>
        <v>0.3070495008683175</v>
      </c>
      <c r="K175" s="11">
        <f>'2020 MRI - Alphabetical'!J175-'2017 MRI'!J175</f>
        <v>-1.0124333098069815E-2</v>
      </c>
      <c r="L175" s="10">
        <f>'2020 MRI - Alphabetical'!K175-'2017 MRI'!K175</f>
        <v>52</v>
      </c>
      <c r="M175" s="33">
        <f>'2020 MRI - Alphabetical'!L175-'2017 MRI'!L175</f>
        <v>0.20069837007808056</v>
      </c>
      <c r="N175" s="11">
        <f>'2020 MRI - Alphabetical'!M175-'2017 MRI'!M175</f>
        <v>-7.8786243952966642E-3</v>
      </c>
      <c r="O175" s="10">
        <f>'2020 MRI - Alphabetical'!N175-'2017 MRI'!N175</f>
        <v>13</v>
      </c>
      <c r="P175" s="33">
        <f>'2020 MRI - Alphabetical'!O175-'2017 MRI'!O175</f>
        <v>0.22016148455583595</v>
      </c>
      <c r="Q175" s="11">
        <f>'2020 MRI - Alphabetical'!P175-'2017 MRI'!P175</f>
        <v>-1.8159781761496491E-2</v>
      </c>
      <c r="R175" s="10">
        <f>'2020 MRI - Alphabetical'!Q175-'2017 MRI'!Q175</f>
        <v>60</v>
      </c>
      <c r="S175" s="33">
        <f>'2020 MRI - Alphabetical'!R175-'2017 MRI'!R175</f>
        <v>0.46803262510477406</v>
      </c>
      <c r="T175" s="12">
        <f>'2020 MRI - Alphabetical'!S175-'2017 MRI'!S175</f>
        <v>-2.2954531161562168</v>
      </c>
      <c r="U175" s="10">
        <f>'2020 MRI - Alphabetical'!T175-'2017 MRI'!T175</f>
        <v>-3</v>
      </c>
      <c r="V175" s="33">
        <f>'2020 MRI - Alphabetical'!U175-'2017 MRI'!U175</f>
        <v>-0.14143872408814762</v>
      </c>
      <c r="W175" s="11">
        <f>'2020 MRI - Alphabetical'!V175-'2017 MRI'!V175</f>
        <v>-2.7374928666539788E-3</v>
      </c>
      <c r="X175" s="10">
        <f>'2020 MRI - Alphabetical'!W175-'2017 MRI'!W175</f>
        <v>44</v>
      </c>
      <c r="Y175" s="33">
        <f>'2020 MRI - Alphabetical'!X175-'2017 MRI'!X175</f>
        <v>0.3500553623529985</v>
      </c>
      <c r="Z175" s="13">
        <f>'2020 MRI - Alphabetical'!Y175-'2017 MRI'!Y175</f>
        <v>17470</v>
      </c>
      <c r="AA175" s="10">
        <f>'2020 MRI - Alphabetical'!Z175-'2017 MRI'!Z175</f>
        <v>-24</v>
      </c>
      <c r="AB175" s="33">
        <f>'2020 MRI - Alphabetical'!AA175-'2017 MRI'!AA175</f>
        <v>-6.9196884534046266E-2</v>
      </c>
      <c r="AC175" s="11">
        <f>'2020 MRI - Alphabetical'!AB175-'2017 MRI'!AB175</f>
        <v>-2.6000000000000009E-2</v>
      </c>
      <c r="AD175" s="10">
        <f>'2020 MRI - Alphabetical'!AC175-'2017 MRI'!AC175</f>
        <v>4</v>
      </c>
      <c r="AE175" s="33">
        <f>'2020 MRI - Alphabetical'!AD175-'2017 MRI'!AD175</f>
        <v>4.1242881644359963E-2</v>
      </c>
      <c r="AF175" s="11">
        <f>'2020 MRI - Alphabetical'!AE175-'2017 MRI'!AE175</f>
        <v>2.0162642537278952E-2</v>
      </c>
      <c r="AG175" s="10">
        <f>'2020 MRI - Alphabetical'!AF175-'2017 MRI'!AF175</f>
        <v>56</v>
      </c>
      <c r="AH175" s="33">
        <f>'2020 MRI - Alphabetical'!AG175-'2017 MRI'!AG175</f>
        <v>0.17700322678267671</v>
      </c>
      <c r="AI175" s="14">
        <f>'2020 MRI - Alphabetical'!AH175-'2017 MRI'!AH175</f>
        <v>-0.16850185131451401</v>
      </c>
      <c r="AJ175" s="10">
        <f>'2020 MRI - Alphabetical'!AI175-'2017 MRI'!AI175</f>
        <v>24</v>
      </c>
      <c r="AK175" s="33">
        <f>'2020 MRI - Alphabetical'!AJ175-'2017 MRI'!AJ175</f>
        <v>2.126205293063832E-2</v>
      </c>
      <c r="AL175" s="13">
        <f>'2020 MRI - Alphabetical'!AK175-'2017 MRI'!AK175</f>
        <v>13171.755707188233</v>
      </c>
      <c r="AM175" s="38">
        <v>1</v>
      </c>
    </row>
    <row r="176" spans="1:39" x14ac:dyDescent="0.25">
      <c r="A176" t="s">
        <v>777</v>
      </c>
      <c r="B176" s="5" t="s">
        <v>344</v>
      </c>
      <c r="C176" s="6" t="s">
        <v>61</v>
      </c>
      <c r="D176" s="7" t="s">
        <v>39</v>
      </c>
      <c r="E176" s="8">
        <f>VLOOKUP(A176,'2017 MRI'!$A$7:$F$571,6,FALSE)</f>
        <v>23.234441495044308</v>
      </c>
      <c r="F176" s="36">
        <f>'2020 MRI - Alphabetical'!E176-'2017 MRI'!E176</f>
        <v>0.10953700374125708</v>
      </c>
      <c r="G176" s="8">
        <f>'2020 MRI - Alphabetical'!F176-'2017 MRI'!F176</f>
        <v>-6.9085820684001931E-2</v>
      </c>
      <c r="H176" s="9">
        <f>'2020 MRI - Alphabetical'!G176-'2017 MRI'!G176</f>
        <v>17</v>
      </c>
      <c r="I176" s="10">
        <f>'2020 MRI - Alphabetical'!H176-'2017 MRI'!H176</f>
        <v>60</v>
      </c>
      <c r="J176" s="33">
        <f>'2020 MRI - Alphabetical'!I176-'2017 MRI'!I176</f>
        <v>0.28804938659347989</v>
      </c>
      <c r="K176" s="11">
        <f>'2020 MRI - Alphabetical'!J176-'2017 MRI'!J176</f>
        <v>-7.2253261912027522E-3</v>
      </c>
      <c r="L176" s="10">
        <f>'2020 MRI - Alphabetical'!K176-'2017 MRI'!K176</f>
        <v>332</v>
      </c>
      <c r="M176" s="33">
        <f>'2020 MRI - Alphabetical'!L176-'2017 MRI'!L176</f>
        <v>0.97828650178935728</v>
      </c>
      <c r="N176" s="11">
        <f>'2020 MRI - Alphabetical'!M176-'2017 MRI'!M176</f>
        <v>-4.9145468998410172E-2</v>
      </c>
      <c r="O176" s="10">
        <f>'2020 MRI - Alphabetical'!N176-'2017 MRI'!N176</f>
        <v>-77</v>
      </c>
      <c r="P176" s="33">
        <f>'2020 MRI - Alphabetical'!O176-'2017 MRI'!O176</f>
        <v>-0.14536541011995141</v>
      </c>
      <c r="Q176" s="11">
        <f>'2020 MRI - Alphabetical'!P176-'2017 MRI'!P176</f>
        <v>7.5507246376811579E-3</v>
      </c>
      <c r="R176" s="10">
        <f>'2020 MRI - Alphabetical'!Q176-'2017 MRI'!Q176</f>
        <v>-4</v>
      </c>
      <c r="S176" s="33">
        <f>'2020 MRI - Alphabetical'!R176-'2017 MRI'!R176</f>
        <v>6.0750443914576395E-2</v>
      </c>
      <c r="T176" s="12">
        <f>'2020 MRI - Alphabetical'!S176-'2017 MRI'!S176</f>
        <v>-0.9195929434747927</v>
      </c>
      <c r="U176" s="10">
        <f>'2020 MRI - Alphabetical'!T176-'2017 MRI'!T176</f>
        <v>-167</v>
      </c>
      <c r="V176" s="33">
        <f>'2020 MRI - Alphabetical'!U176-'2017 MRI'!U176</f>
        <v>-0.44189763439958701</v>
      </c>
      <c r="W176" s="11">
        <f>'2020 MRI - Alphabetical'!V176-'2017 MRI'!V176</f>
        <v>2.6408489909533754E-2</v>
      </c>
      <c r="X176" s="10">
        <f>'2020 MRI - Alphabetical'!W176-'2017 MRI'!W176</f>
        <v>27</v>
      </c>
      <c r="Y176" s="33">
        <f>'2020 MRI - Alphabetical'!X176-'2017 MRI'!X176</f>
        <v>0.12400479518485316</v>
      </c>
      <c r="Z176" s="13">
        <f>'2020 MRI - Alphabetical'!Y176-'2017 MRI'!Y176</f>
        <v>14968</v>
      </c>
      <c r="AA176" s="10">
        <f>'2020 MRI - Alphabetical'!Z176-'2017 MRI'!Z176</f>
        <v>11</v>
      </c>
      <c r="AB176" s="33">
        <f>'2020 MRI - Alphabetical'!AA176-'2017 MRI'!AA176</f>
        <v>4.2808667040567586E-2</v>
      </c>
      <c r="AC176" s="11">
        <f>'2020 MRI - Alphabetical'!AB176-'2017 MRI'!AB176</f>
        <v>-2.0999999999999998E-2</v>
      </c>
      <c r="AD176" s="10">
        <f>'2020 MRI - Alphabetical'!AC176-'2017 MRI'!AC176</f>
        <v>43</v>
      </c>
      <c r="AE176" s="33">
        <f>'2020 MRI - Alphabetical'!AD176-'2017 MRI'!AD176</f>
        <v>0.11008811409905894</v>
      </c>
      <c r="AF176" s="11">
        <f>'2020 MRI - Alphabetical'!AE176-'2017 MRI'!AE176</f>
        <v>1.690183660544653E-2</v>
      </c>
      <c r="AG176" s="10">
        <f>'2020 MRI - Alphabetical'!AF176-'2017 MRI'!AF176</f>
        <v>52</v>
      </c>
      <c r="AH176" s="33">
        <f>'2020 MRI - Alphabetical'!AG176-'2017 MRI'!AG176</f>
        <v>0.16938292504584745</v>
      </c>
      <c r="AI176" s="14">
        <f>'2020 MRI - Alphabetical'!AH176-'2017 MRI'!AH176</f>
        <v>-0.15295584008823271</v>
      </c>
      <c r="AJ176" s="10">
        <f>'2020 MRI - Alphabetical'!AI176-'2017 MRI'!AI176</f>
        <v>5</v>
      </c>
      <c r="AK176" s="33">
        <f>'2020 MRI - Alphabetical'!AJ176-'2017 MRI'!AJ176</f>
        <v>8.7329865827398545E-4</v>
      </c>
      <c r="AL176" s="13">
        <f>'2020 MRI - Alphabetical'!AK176-'2017 MRI'!AK176</f>
        <v>11723.562952799053</v>
      </c>
      <c r="AM176" s="38"/>
    </row>
    <row r="177" spans="1:39" x14ac:dyDescent="0.25">
      <c r="A177" t="s">
        <v>778</v>
      </c>
      <c r="B177" s="5" t="s">
        <v>286</v>
      </c>
      <c r="C177" s="6" t="s">
        <v>19</v>
      </c>
      <c r="D177" s="7" t="s">
        <v>20</v>
      </c>
      <c r="E177" s="8">
        <f>VLOOKUP(A177,'2017 MRI'!$A$7:$F$571,6,FALSE)</f>
        <v>25.995552249121481</v>
      </c>
      <c r="F177" s="36">
        <f>'2020 MRI - Alphabetical'!E177-'2017 MRI'!E177</f>
        <v>0.41322797583789761</v>
      </c>
      <c r="G177" s="8">
        <f>'2020 MRI - Alphabetical'!F177-'2017 MRI'!F177</f>
        <v>-0.68303712102964553</v>
      </c>
      <c r="H177" s="9">
        <f>'2020 MRI - Alphabetical'!G177-'2017 MRI'!G177</f>
        <v>39</v>
      </c>
      <c r="I177" s="10">
        <f>'2020 MRI - Alphabetical'!H177-'2017 MRI'!H177</f>
        <v>78</v>
      </c>
      <c r="J177" s="33">
        <f>'2020 MRI - Alphabetical'!I177-'2017 MRI'!I177</f>
        <v>0.20041174830477992</v>
      </c>
      <c r="K177" s="11">
        <f>'2020 MRI - Alphabetical'!J177-'2017 MRI'!J177</f>
        <v>1.1264754989244286E-2</v>
      </c>
      <c r="L177" s="10">
        <f>'2020 MRI - Alphabetical'!K177-'2017 MRI'!K177</f>
        <v>-91</v>
      </c>
      <c r="M177" s="33">
        <f>'2020 MRI - Alphabetical'!L177-'2017 MRI'!L177</f>
        <v>-0.21774617697004661</v>
      </c>
      <c r="N177" s="11">
        <f>'2020 MRI - Alphabetical'!M177-'2017 MRI'!M177</f>
        <v>1.5181344883405518E-2</v>
      </c>
      <c r="O177" s="10">
        <f>'2020 MRI - Alphabetical'!N177-'2017 MRI'!N177</f>
        <v>35</v>
      </c>
      <c r="P177" s="33">
        <f>'2020 MRI - Alphabetical'!O177-'2017 MRI'!O177</f>
        <v>0.10388691545238063</v>
      </c>
      <c r="Q177" s="11">
        <f>'2020 MRI - Alphabetical'!P177-'2017 MRI'!P177</f>
        <v>-9.0602883355176897E-3</v>
      </c>
      <c r="R177" s="10">
        <f>'2020 MRI - Alphabetical'!Q177-'2017 MRI'!Q177</f>
        <v>-72</v>
      </c>
      <c r="S177" s="33">
        <f>'2020 MRI - Alphabetical'!R177-'2017 MRI'!R177</f>
        <v>-0.1547240771821744</v>
      </c>
      <c r="T177" s="12">
        <f>'2020 MRI - Alphabetical'!S177-'2017 MRI'!S177</f>
        <v>2.6119145092252882E-2</v>
      </c>
      <c r="U177" s="10">
        <f>'2020 MRI - Alphabetical'!T177-'2017 MRI'!T177</f>
        <v>75</v>
      </c>
      <c r="V177" s="33">
        <f>'2020 MRI - Alphabetical'!U177-'2017 MRI'!U177</f>
        <v>0.17794958732986321</v>
      </c>
      <c r="W177" s="11">
        <f>'2020 MRI - Alphabetical'!V177-'2017 MRI'!V177</f>
        <v>-1.1867158671586713E-2</v>
      </c>
      <c r="X177" s="10">
        <f>'2020 MRI - Alphabetical'!W177-'2017 MRI'!W177</f>
        <v>-70</v>
      </c>
      <c r="Y177" s="33">
        <f>'2020 MRI - Alphabetical'!X177-'2017 MRI'!X177</f>
        <v>-0.26882845035503294</v>
      </c>
      <c r="Z177" s="13">
        <f>'2020 MRI - Alphabetical'!Y177-'2017 MRI'!Y177</f>
        <v>2494</v>
      </c>
      <c r="AA177" s="10">
        <f>'2020 MRI - Alphabetical'!Z177-'2017 MRI'!Z177</f>
        <v>186</v>
      </c>
      <c r="AB177" s="33">
        <f>'2020 MRI - Alphabetical'!AA177-'2017 MRI'!AA177</f>
        <v>0.62633695596520911</v>
      </c>
      <c r="AC177" s="11">
        <f>'2020 MRI - Alphabetical'!AB177-'2017 MRI'!AB177</f>
        <v>-0.03</v>
      </c>
      <c r="AD177" s="10">
        <f>'2020 MRI - Alphabetical'!AC177-'2017 MRI'!AC177</f>
        <v>-22</v>
      </c>
      <c r="AE177" s="33">
        <f>'2020 MRI - Alphabetical'!AD177-'2017 MRI'!AD177</f>
        <v>-8.2308710191265955E-2</v>
      </c>
      <c r="AF177" s="11">
        <f>'2020 MRI - Alphabetical'!AE177-'2017 MRI'!AE177</f>
        <v>4.8545935228023751E-3</v>
      </c>
      <c r="AG177" s="10">
        <f>'2020 MRI - Alphabetical'!AF177-'2017 MRI'!AF177</f>
        <v>4</v>
      </c>
      <c r="AH177" s="33">
        <f>'2020 MRI - Alphabetical'!AG177-'2017 MRI'!AG177</f>
        <v>3.0591219158202065E-2</v>
      </c>
      <c r="AI177" s="14">
        <f>'2020 MRI - Alphabetical'!AH177-'2017 MRI'!AH177</f>
        <v>6.174731626962604E-2</v>
      </c>
      <c r="AJ177" s="10">
        <f>'2020 MRI - Alphabetical'!AI177-'2017 MRI'!AI177</f>
        <v>59</v>
      </c>
      <c r="AK177" s="33">
        <f>'2020 MRI - Alphabetical'!AJ177-'2017 MRI'!AJ177</f>
        <v>3.0406228782735883E-2</v>
      </c>
      <c r="AL177" s="13">
        <f>'2020 MRI - Alphabetical'!AK177-'2017 MRI'!AK177</f>
        <v>23153.67392859266</v>
      </c>
      <c r="AM177" s="38"/>
    </row>
    <row r="178" spans="1:39" x14ac:dyDescent="0.25">
      <c r="A178" t="s">
        <v>779</v>
      </c>
      <c r="B178" s="5" t="s">
        <v>132</v>
      </c>
      <c r="C178" s="6" t="s">
        <v>47</v>
      </c>
      <c r="D178" s="7" t="s">
        <v>20</v>
      </c>
      <c r="E178" s="8">
        <f>VLOOKUP(A178,'2017 MRI'!$A$7:$F$571,6,FALSE)</f>
        <v>39.515449612907204</v>
      </c>
      <c r="F178" s="36">
        <f>'2020 MRI - Alphabetical'!E178-'2017 MRI'!E178</f>
        <v>-0.8488610965821044</v>
      </c>
      <c r="G178" s="8">
        <f>'2020 MRI - Alphabetical'!F178-'2017 MRI'!F178</f>
        <v>4.8795918005132251</v>
      </c>
      <c r="H178" s="9">
        <f>'2020 MRI - Alphabetical'!G178-'2017 MRI'!G178</f>
        <v>-25</v>
      </c>
      <c r="I178" s="10">
        <f>'2020 MRI - Alphabetical'!H178-'2017 MRI'!H178</f>
        <v>249</v>
      </c>
      <c r="J178" s="33">
        <f>'2020 MRI - Alphabetical'!I178-'2017 MRI'!I178</f>
        <v>1.3637319519614735</v>
      </c>
      <c r="K178" s="11">
        <f>'2020 MRI - Alphabetical'!J178-'2017 MRI'!J178</f>
        <v>6.8403988477590438E-2</v>
      </c>
      <c r="L178" s="10">
        <f>'2020 MRI - Alphabetical'!K178-'2017 MRI'!K178</f>
        <v>14</v>
      </c>
      <c r="M178" s="33">
        <f>'2020 MRI - Alphabetical'!L178-'2017 MRI'!L178</f>
        <v>9.289454674568165E-2</v>
      </c>
      <c r="N178" s="11">
        <f>'2020 MRI - Alphabetical'!M178-'2017 MRI'!M178</f>
        <v>-3.0280202623813729E-3</v>
      </c>
      <c r="O178" s="10">
        <f>'2020 MRI - Alphabetical'!N178-'2017 MRI'!N178</f>
        <v>-39</v>
      </c>
      <c r="P178" s="33">
        <f>'2020 MRI - Alphabetical'!O178-'2017 MRI'!O178</f>
        <v>-0.507994282008005</v>
      </c>
      <c r="Q178" s="11">
        <f>'2020 MRI - Alphabetical'!P178-'2017 MRI'!P178</f>
        <v>2.9445616348055356E-2</v>
      </c>
      <c r="R178" s="10">
        <f>'2020 MRI - Alphabetical'!Q178-'2017 MRI'!Q178</f>
        <v>14</v>
      </c>
      <c r="S178" s="33">
        <f>'2020 MRI - Alphabetical'!R178-'2017 MRI'!R178</f>
        <v>0.53247506139477907</v>
      </c>
      <c r="T178" s="12">
        <f>'2020 MRI - Alphabetical'!S178-'2017 MRI'!S178</f>
        <v>-2.3066674196319048</v>
      </c>
      <c r="U178" s="10">
        <f>'2020 MRI - Alphabetical'!T178-'2017 MRI'!T178</f>
        <v>-17</v>
      </c>
      <c r="V178" s="33">
        <f>'2020 MRI - Alphabetical'!U178-'2017 MRI'!U178</f>
        <v>-1.0659136407271459</v>
      </c>
      <c r="W178" s="11">
        <f>'2020 MRI - Alphabetical'!V178-'2017 MRI'!V178</f>
        <v>4.8898276156340653E-2</v>
      </c>
      <c r="X178" s="10">
        <f>'2020 MRI - Alphabetical'!W178-'2017 MRI'!W178</f>
        <v>17</v>
      </c>
      <c r="Y178" s="33">
        <f>'2020 MRI - Alphabetical'!X178-'2017 MRI'!X178</f>
        <v>4.0230184737446106E-2</v>
      </c>
      <c r="Z178" s="13">
        <f>'2020 MRI - Alphabetical'!Y178-'2017 MRI'!Y178</f>
        <v>9976</v>
      </c>
      <c r="AA178" s="10">
        <f>'2020 MRI - Alphabetical'!Z178-'2017 MRI'!Z178</f>
        <v>-5</v>
      </c>
      <c r="AB178" s="33">
        <f>'2020 MRI - Alphabetical'!AA178-'2017 MRI'!AA178</f>
        <v>-1.2059428996444077E-2</v>
      </c>
      <c r="AC178" s="11">
        <f>'2020 MRI - Alphabetical'!AB178-'2017 MRI'!AB178</f>
        <v>-2.3E-2</v>
      </c>
      <c r="AD178" s="10">
        <f>'2020 MRI - Alphabetical'!AC178-'2017 MRI'!AC178</f>
        <v>-42</v>
      </c>
      <c r="AE178" s="33">
        <f>'2020 MRI - Alphabetical'!AD178-'2017 MRI'!AD178</f>
        <v>-0.19341100287094751</v>
      </c>
      <c r="AF178" s="11">
        <f>'2020 MRI - Alphabetical'!AE178-'2017 MRI'!AE178</f>
        <v>-7.2224244630514356E-4</v>
      </c>
      <c r="AG178" s="10">
        <f>'2020 MRI - Alphabetical'!AF178-'2017 MRI'!AF178</f>
        <v>-2</v>
      </c>
      <c r="AH178" s="33">
        <f>'2020 MRI - Alphabetical'!AG178-'2017 MRI'!AG178</f>
        <v>-3.3615354385948648E-2</v>
      </c>
      <c r="AI178" s="14">
        <f>'2020 MRI - Alphabetical'!AH178-'2017 MRI'!AH178</f>
        <v>0.12811256504732382</v>
      </c>
      <c r="AJ178" s="10">
        <f>'2020 MRI - Alphabetical'!AI178-'2017 MRI'!AI178</f>
        <v>-5</v>
      </c>
      <c r="AK178" s="33">
        <f>'2020 MRI - Alphabetical'!AJ178-'2017 MRI'!AJ178</f>
        <v>8.2369032316448876E-3</v>
      </c>
      <c r="AL178" s="13">
        <f>'2020 MRI - Alphabetical'!AK178-'2017 MRI'!AK178</f>
        <v>2822.8316852642529</v>
      </c>
      <c r="AM178" s="38">
        <v>1</v>
      </c>
    </row>
    <row r="179" spans="1:39" x14ac:dyDescent="0.25">
      <c r="A179" t="s">
        <v>780</v>
      </c>
      <c r="B179" s="5" t="s">
        <v>248</v>
      </c>
      <c r="C179" s="6" t="s">
        <v>91</v>
      </c>
      <c r="D179" s="7" t="s">
        <v>39</v>
      </c>
      <c r="E179" s="8">
        <f>VLOOKUP(A179,'2017 MRI'!$A$7:$F$571,6,FALSE)</f>
        <v>29.074350553646568</v>
      </c>
      <c r="F179" s="36">
        <f>'2020 MRI - Alphabetical'!E179-'2017 MRI'!E179</f>
        <v>0.96150157084080201</v>
      </c>
      <c r="G179" s="8">
        <f>'2020 MRI - Alphabetical'!F179-'2017 MRI'!F179</f>
        <v>-2.0210662606572924</v>
      </c>
      <c r="H179" s="9">
        <f>'2020 MRI - Alphabetical'!G179-'2017 MRI'!G179</f>
        <v>50</v>
      </c>
      <c r="I179" s="10">
        <f>'2020 MRI - Alphabetical'!H179-'2017 MRI'!H179</f>
        <v>509</v>
      </c>
      <c r="J179" s="33">
        <f>'2020 MRI - Alphabetical'!I179-'2017 MRI'!I179</f>
        <v>2.9680200012396183</v>
      </c>
      <c r="K179" s="11">
        <f>'2020 MRI - Alphabetical'!J179-'2017 MRI'!J179</f>
        <v>0.20126278999615133</v>
      </c>
      <c r="L179" s="10">
        <f>'2020 MRI - Alphabetical'!K179-'2017 MRI'!K179</f>
        <v>-24</v>
      </c>
      <c r="M179" s="33">
        <f>'2020 MRI - Alphabetical'!L179-'2017 MRI'!L179</f>
        <v>-0.23476442123437807</v>
      </c>
      <c r="N179" s="11">
        <f>'2020 MRI - Alphabetical'!M179-'2017 MRI'!M179</f>
        <v>1.4506932021466912E-2</v>
      </c>
      <c r="O179" s="10">
        <f>'2020 MRI - Alphabetical'!N179-'2017 MRI'!N179</f>
        <v>89</v>
      </c>
      <c r="P179" s="33">
        <f>'2020 MRI - Alphabetical'!O179-'2017 MRI'!O179</f>
        <v>0.42601452125478645</v>
      </c>
      <c r="Q179" s="11">
        <f>'2020 MRI - Alphabetical'!P179-'2017 MRI'!P179</f>
        <v>-3.0241199478487621E-2</v>
      </c>
      <c r="R179" s="10">
        <f>'2020 MRI - Alphabetical'!Q179-'2017 MRI'!Q179</f>
        <v>109</v>
      </c>
      <c r="S179" s="33">
        <f>'2020 MRI - Alphabetical'!R179-'2017 MRI'!R179</f>
        <v>0.30946221664462353</v>
      </c>
      <c r="T179" s="12">
        <f>'2020 MRI - Alphabetical'!S179-'2017 MRI'!S179</f>
        <v>-1.8820054040395935</v>
      </c>
      <c r="U179" s="10">
        <f>'2020 MRI - Alphabetical'!T179-'2017 MRI'!T179</f>
        <v>-13</v>
      </c>
      <c r="V179" s="33">
        <f>'2020 MRI - Alphabetical'!U179-'2017 MRI'!U179</f>
        <v>-7.0577134865227764E-2</v>
      </c>
      <c r="W179" s="11">
        <f>'2020 MRI - Alphabetical'!V179-'2017 MRI'!V179</f>
        <v>7.4829931972789088E-4</v>
      </c>
      <c r="X179" s="10">
        <f>'2020 MRI - Alphabetical'!W179-'2017 MRI'!W179</f>
        <v>7</v>
      </c>
      <c r="Y179" s="33">
        <f>'2020 MRI - Alphabetical'!X179-'2017 MRI'!X179</f>
        <v>7.9254861208616356E-3</v>
      </c>
      <c r="Z179" s="13">
        <f>'2020 MRI - Alphabetical'!Y179-'2017 MRI'!Y179</f>
        <v>8333</v>
      </c>
      <c r="AA179" s="10">
        <f>'2020 MRI - Alphabetical'!Z179-'2017 MRI'!Z179</f>
        <v>-154</v>
      </c>
      <c r="AB179" s="33">
        <f>'2020 MRI - Alphabetical'!AA179-'2017 MRI'!AA179</f>
        <v>-0.46068683732914717</v>
      </c>
      <c r="AC179" s="11">
        <f>'2020 MRI - Alphabetical'!AB179-'2017 MRI'!AB179</f>
        <v>-9.999999999999995E-3</v>
      </c>
      <c r="AD179" s="10">
        <f>'2020 MRI - Alphabetical'!AC179-'2017 MRI'!AC179</f>
        <v>28</v>
      </c>
      <c r="AE179" s="33">
        <f>'2020 MRI - Alphabetical'!AD179-'2017 MRI'!AD179</f>
        <v>7.2157288994157409E-2</v>
      </c>
      <c r="AF179" s="11">
        <f>'2020 MRI - Alphabetical'!AE179-'2017 MRI'!AE179</f>
        <v>1.3828724353256105E-2</v>
      </c>
      <c r="AG179" s="10">
        <f>'2020 MRI - Alphabetical'!AF179-'2017 MRI'!AF179</f>
        <v>-15</v>
      </c>
      <c r="AH179" s="33">
        <f>'2020 MRI - Alphabetical'!AG179-'2017 MRI'!AG179</f>
        <v>-1.510446068141684E-2</v>
      </c>
      <c r="AI179" s="14">
        <f>'2020 MRI - Alphabetical'!AH179-'2017 MRI'!AH179</f>
        <v>5.4550303239306874E-2</v>
      </c>
      <c r="AJ179" s="10">
        <f>'2020 MRI - Alphabetical'!AI179-'2017 MRI'!AI179</f>
        <v>-37</v>
      </c>
      <c r="AK179" s="33">
        <f>'2020 MRI - Alphabetical'!AJ179-'2017 MRI'!AJ179</f>
        <v>-9.3269992408318014E-3</v>
      </c>
      <c r="AL179" s="13">
        <f>'2020 MRI - Alphabetical'!AK179-'2017 MRI'!AK179</f>
        <v>-4313.921260682444</v>
      </c>
      <c r="AM179" s="38"/>
    </row>
    <row r="180" spans="1:39" x14ac:dyDescent="0.25">
      <c r="A180" t="s">
        <v>781</v>
      </c>
      <c r="B180" s="5" t="s">
        <v>580</v>
      </c>
      <c r="C180" s="6" t="s">
        <v>41</v>
      </c>
      <c r="D180" s="7" t="s">
        <v>34</v>
      </c>
      <c r="E180" s="8">
        <f>VLOOKUP(A180,'2017 MRI'!$A$7:$F$571,6,FALSE)</f>
        <v>6.5941701663413923</v>
      </c>
      <c r="F180" s="36">
        <f>'2020 MRI - Alphabetical'!E180-'2017 MRI'!E180</f>
        <v>-0.7429360064821493</v>
      </c>
      <c r="G180" s="8">
        <f>'2020 MRI - Alphabetical'!F180-'2017 MRI'!F180</f>
        <v>0.58333879333375904</v>
      </c>
      <c r="H180" s="9">
        <f>'2020 MRI - Alphabetical'!G180-'2017 MRI'!G180</f>
        <v>-2</v>
      </c>
      <c r="I180" s="10">
        <f>'2020 MRI - Alphabetical'!H180-'2017 MRI'!H180</f>
        <v>12</v>
      </c>
      <c r="J180" s="33">
        <f>'2020 MRI - Alphabetical'!I180-'2017 MRI'!I180</f>
        <v>5.8312050316610686E-3</v>
      </c>
      <c r="K180" s="11">
        <f>'2020 MRI - Alphabetical'!J180-'2017 MRI'!J180</f>
        <v>-2.2266431066534365E-2</v>
      </c>
      <c r="L180" s="10">
        <f>'2020 MRI - Alphabetical'!K180-'2017 MRI'!K180</f>
        <v>3</v>
      </c>
      <c r="M180" s="33">
        <f>'2020 MRI - Alphabetical'!L180-'2017 MRI'!L180</f>
        <v>0.12127097729946223</v>
      </c>
      <c r="N180" s="11">
        <f>'2020 MRI - Alphabetical'!M180-'2017 MRI'!M180</f>
        <v>-2.3722247627894939E-3</v>
      </c>
      <c r="O180" s="10">
        <f>'2020 MRI - Alphabetical'!N180-'2017 MRI'!N180</f>
        <v>10</v>
      </c>
      <c r="P180" s="33">
        <f>'2020 MRI - Alphabetical'!O180-'2017 MRI'!O180</f>
        <v>3.6765574472991003E-2</v>
      </c>
      <c r="Q180" s="11">
        <f>'2020 MRI - Alphabetical'!P180-'2017 MRI'!P180</f>
        <v>-4.0000000000000001E-3</v>
      </c>
      <c r="R180" s="10">
        <f>'2020 MRI - Alphabetical'!Q180-'2017 MRI'!Q180</f>
        <v>-53</v>
      </c>
      <c r="S180" s="33">
        <f>'2020 MRI - Alphabetical'!R180-'2017 MRI'!R180</f>
        <v>-0.21174620831260629</v>
      </c>
      <c r="T180" s="12">
        <f>'2020 MRI - Alphabetical'!S180-'2017 MRI'!S180</f>
        <v>-0.1246189899346466</v>
      </c>
      <c r="U180" s="10">
        <f>'2020 MRI - Alphabetical'!T180-'2017 MRI'!T180</f>
        <v>-206</v>
      </c>
      <c r="V180" s="33">
        <f>'2020 MRI - Alphabetical'!U180-'2017 MRI'!U180</f>
        <v>-0.63241082638072088</v>
      </c>
      <c r="W180" s="11">
        <f>'2020 MRI - Alphabetical'!V180-'2017 MRI'!V180</f>
        <v>3.8578059071729953E-2</v>
      </c>
      <c r="X180" s="10">
        <f>'2020 MRI - Alphabetical'!W180-'2017 MRI'!W180</f>
        <v>-2</v>
      </c>
      <c r="Y180" s="33">
        <f>'2020 MRI - Alphabetical'!X180-'2017 MRI'!X180</f>
        <v>5.3160104165335564E-2</v>
      </c>
      <c r="Z180" s="13">
        <f>'2020 MRI - Alphabetical'!Y180-'2017 MRI'!Y180</f>
        <v>31789</v>
      </c>
      <c r="AA180" s="10">
        <f>'2020 MRI - Alphabetical'!Z180-'2017 MRI'!Z180</f>
        <v>-18</v>
      </c>
      <c r="AB180" s="33">
        <f>'2020 MRI - Alphabetical'!AA180-'2017 MRI'!AA180</f>
        <v>-0.11065055757892805</v>
      </c>
      <c r="AC180" s="11">
        <f>'2020 MRI - Alphabetical'!AB180-'2017 MRI'!AB180</f>
        <v>-1.0999999999999999E-2</v>
      </c>
      <c r="AD180" s="10">
        <f>'2020 MRI - Alphabetical'!AC180-'2017 MRI'!AC180</f>
        <v>6</v>
      </c>
      <c r="AE180" s="33">
        <f>'2020 MRI - Alphabetical'!AD180-'2017 MRI'!AD180</f>
        <v>2.1837992469701417E-2</v>
      </c>
      <c r="AF180" s="11">
        <f>'2020 MRI - Alphabetical'!AE180-'2017 MRI'!AE180</f>
        <v>7.5061241436578108E-3</v>
      </c>
      <c r="AG180" s="10">
        <f>'2020 MRI - Alphabetical'!AF180-'2017 MRI'!AF180</f>
        <v>58</v>
      </c>
      <c r="AH180" s="33">
        <f>'2020 MRI - Alphabetical'!AG180-'2017 MRI'!AG180</f>
        <v>0.25837652274273226</v>
      </c>
      <c r="AI180" s="14">
        <f>'2020 MRI - Alphabetical'!AH180-'2017 MRI'!AH180</f>
        <v>-0.22401303144282458</v>
      </c>
      <c r="AJ180" s="10">
        <f>'2020 MRI - Alphabetical'!AI180-'2017 MRI'!AI180</f>
        <v>7</v>
      </c>
      <c r="AK180" s="33">
        <f>'2020 MRI - Alphabetical'!AJ180-'2017 MRI'!AJ180</f>
        <v>1.4952953654458603E-2</v>
      </c>
      <c r="AL180" s="13">
        <f>'2020 MRI - Alphabetical'!AK180-'2017 MRI'!AK180</f>
        <v>30660.338425670896</v>
      </c>
      <c r="AM180" s="38"/>
    </row>
    <row r="181" spans="1:39" x14ac:dyDescent="0.25">
      <c r="A181" t="s">
        <v>782</v>
      </c>
      <c r="B181" s="5" t="s">
        <v>572</v>
      </c>
      <c r="C181" s="6" t="s">
        <v>93</v>
      </c>
      <c r="D181" s="7" t="s">
        <v>34</v>
      </c>
      <c r="E181" s="8">
        <f>VLOOKUP(A181,'2017 MRI'!$A$7:$F$571,6,FALSE)</f>
        <v>8.3635518095855623</v>
      </c>
      <c r="F181" s="36">
        <f>'2020 MRI - Alphabetical'!E181-'2017 MRI'!E181</f>
        <v>-0.36635611051220618</v>
      </c>
      <c r="G181" s="8">
        <f>'2020 MRI - Alphabetical'!F181-'2017 MRI'!F181</f>
        <v>-0.37727871368704058</v>
      </c>
      <c r="H181" s="9">
        <f>'2020 MRI - Alphabetical'!G181-'2017 MRI'!G181</f>
        <v>0</v>
      </c>
      <c r="I181" s="10">
        <f>'2020 MRI - Alphabetical'!H181-'2017 MRI'!H181</f>
        <v>-4</v>
      </c>
      <c r="J181" s="33">
        <f>'2020 MRI - Alphabetical'!I181-'2017 MRI'!I181</f>
        <v>-4.7296993000459586E-2</v>
      </c>
      <c r="K181" s="11">
        <f>'2020 MRI - Alphabetical'!J181-'2017 MRI'!J181</f>
        <v>-2.7431767191565148E-2</v>
      </c>
      <c r="L181" s="10">
        <f>'2020 MRI - Alphabetical'!K181-'2017 MRI'!K181</f>
        <v>-36</v>
      </c>
      <c r="M181" s="33">
        <f>'2020 MRI - Alphabetical'!L181-'2017 MRI'!L181</f>
        <v>-7.324429982709868E-2</v>
      </c>
      <c r="N181" s="11">
        <f>'2020 MRI - Alphabetical'!M181-'2017 MRI'!M181</f>
        <v>7.6863835979858082E-3</v>
      </c>
      <c r="O181" s="10">
        <f>'2020 MRI - Alphabetical'!N181-'2017 MRI'!N181</f>
        <v>44</v>
      </c>
      <c r="P181" s="33">
        <f>'2020 MRI - Alphabetical'!O181-'2017 MRI'!O181</f>
        <v>0.10176483974983253</v>
      </c>
      <c r="Q181" s="11">
        <f>'2020 MRI - Alphabetical'!P181-'2017 MRI'!P181</f>
        <v>-8.2923728813559319E-3</v>
      </c>
      <c r="R181" s="10">
        <f>'2020 MRI - Alphabetical'!Q181-'2017 MRI'!Q181</f>
        <v>-44</v>
      </c>
      <c r="S181" s="33">
        <f>'2020 MRI - Alphabetical'!R181-'2017 MRI'!R181</f>
        <v>-0.27985758730862836</v>
      </c>
      <c r="T181" s="12">
        <f>'2020 MRI - Alphabetical'!S181-'2017 MRI'!S181</f>
        <v>0</v>
      </c>
      <c r="U181" s="10">
        <f>'2020 MRI - Alphabetical'!T181-'2017 MRI'!T181</f>
        <v>-56</v>
      </c>
      <c r="V181" s="33">
        <f>'2020 MRI - Alphabetical'!U181-'2017 MRI'!U181</f>
        <v>-0.14167723346206829</v>
      </c>
      <c r="W181" s="11">
        <f>'2020 MRI - Alphabetical'!V181-'2017 MRI'!V181</f>
        <v>9.0322580645161299E-3</v>
      </c>
      <c r="X181" s="10">
        <f>'2020 MRI - Alphabetical'!W181-'2017 MRI'!W181</f>
        <v>4</v>
      </c>
      <c r="Y181" s="33">
        <f>'2020 MRI - Alphabetical'!X181-'2017 MRI'!X181</f>
        <v>0.1369538035857758</v>
      </c>
      <c r="Z181" s="13">
        <f>'2020 MRI - Alphabetical'!Y181-'2017 MRI'!Y181</f>
        <v>31779</v>
      </c>
      <c r="AA181" s="10">
        <f>'2020 MRI - Alphabetical'!Z181-'2017 MRI'!Z181</f>
        <v>6</v>
      </c>
      <c r="AB181" s="33">
        <f>'2020 MRI - Alphabetical'!AA181-'2017 MRI'!AA181</f>
        <v>-3.9695211026364974E-2</v>
      </c>
      <c r="AC181" s="11">
        <f>'2020 MRI - Alphabetical'!AB181-'2017 MRI'!AB181</f>
        <v>-1.3000000000000001E-2</v>
      </c>
      <c r="AD181" s="10">
        <f>'2020 MRI - Alphabetical'!AC181-'2017 MRI'!AC181</f>
        <v>-23</v>
      </c>
      <c r="AE181" s="33">
        <f>'2020 MRI - Alphabetical'!AD181-'2017 MRI'!AD181</f>
        <v>-0.11247265525494876</v>
      </c>
      <c r="AF181" s="11">
        <f>'2020 MRI - Alphabetical'!AE181-'2017 MRI'!AE181</f>
        <v>-3.4630350194553294E-4</v>
      </c>
      <c r="AG181" s="10">
        <f>'2020 MRI - Alphabetical'!AF181-'2017 MRI'!AF181</f>
        <v>-13</v>
      </c>
      <c r="AH181" s="33">
        <f>'2020 MRI - Alphabetical'!AG181-'2017 MRI'!AG181</f>
        <v>-6.239912832352295E-3</v>
      </c>
      <c r="AI181" s="14">
        <f>'2020 MRI - Alphabetical'!AH181-'2017 MRI'!AH181</f>
        <v>3.7961206786837121E-2</v>
      </c>
      <c r="AJ181" s="10">
        <f>'2020 MRI - Alphabetical'!AI181-'2017 MRI'!AI181</f>
        <v>-3</v>
      </c>
      <c r="AK181" s="33">
        <f>'2020 MRI - Alphabetical'!AJ181-'2017 MRI'!AJ181</f>
        <v>1.292938476694927E-3</v>
      </c>
      <c r="AL181" s="13">
        <f>'2020 MRI - Alphabetical'!AK181-'2017 MRI'!AK181</f>
        <v>20512.801292330289</v>
      </c>
      <c r="AM181" s="38"/>
    </row>
    <row r="182" spans="1:39" x14ac:dyDescent="0.25">
      <c r="A182" t="s">
        <v>783</v>
      </c>
      <c r="B182" s="5" t="s">
        <v>89</v>
      </c>
      <c r="C182" s="6" t="s">
        <v>19</v>
      </c>
      <c r="D182" s="7" t="s">
        <v>20</v>
      </c>
      <c r="E182" s="8">
        <f>VLOOKUP(A182,'2017 MRI'!$A$7:$F$571,6,FALSE)</f>
        <v>45.369033796384677</v>
      </c>
      <c r="F182" s="36">
        <f>'2020 MRI - Alphabetical'!E182-'2017 MRI'!E182</f>
        <v>0.30761396353626491</v>
      </c>
      <c r="G182" s="8">
        <f>'2020 MRI - Alphabetical'!F182-'2017 MRI'!F182</f>
        <v>1.9801167544305258</v>
      </c>
      <c r="H182" s="9">
        <f>'2020 MRI - Alphabetical'!G182-'2017 MRI'!G182</f>
        <v>-1</v>
      </c>
      <c r="I182" s="10">
        <f>'2020 MRI - Alphabetical'!H182-'2017 MRI'!H182</f>
        <v>21</v>
      </c>
      <c r="J182" s="33">
        <f>'2020 MRI - Alphabetical'!I182-'2017 MRI'!I182</f>
        <v>3.2712672184480596E-2</v>
      </c>
      <c r="K182" s="11">
        <f>'2020 MRI - Alphabetical'!J182-'2017 MRI'!J182</f>
        <v>-6.5842250033785188E-3</v>
      </c>
      <c r="L182" s="10">
        <f>'2020 MRI - Alphabetical'!K182-'2017 MRI'!K182</f>
        <v>58</v>
      </c>
      <c r="M182" s="33">
        <f>'2020 MRI - Alphabetical'!L182-'2017 MRI'!L182</f>
        <v>0.36896192240936193</v>
      </c>
      <c r="N182" s="11">
        <f>'2020 MRI - Alphabetical'!M182-'2017 MRI'!M182</f>
        <v>-1.7764634662466583E-2</v>
      </c>
      <c r="O182" s="10">
        <f>'2020 MRI - Alphabetical'!N182-'2017 MRI'!N182</f>
        <v>-16</v>
      </c>
      <c r="P182" s="33">
        <f>'2020 MRI - Alphabetical'!O182-'2017 MRI'!O182</f>
        <v>-0.33473617754590124</v>
      </c>
      <c r="Q182" s="11">
        <f>'2020 MRI - Alphabetical'!P182-'2017 MRI'!P182</f>
        <v>1.7588041550544692E-2</v>
      </c>
      <c r="R182" s="10">
        <f>'2020 MRI - Alphabetical'!Q182-'2017 MRI'!Q182</f>
        <v>-11</v>
      </c>
      <c r="S182" s="33">
        <f>'2020 MRI - Alphabetical'!R182-'2017 MRI'!R182</f>
        <v>0.39531015557845606</v>
      </c>
      <c r="T182" s="12">
        <f>'2020 MRI - Alphabetical'!S182-'2017 MRI'!S182</f>
        <v>-1.4607625924556071</v>
      </c>
      <c r="U182" s="10">
        <f>'2020 MRI - Alphabetical'!T182-'2017 MRI'!T182</f>
        <v>-38</v>
      </c>
      <c r="V182" s="33">
        <f>'2020 MRI - Alphabetical'!U182-'2017 MRI'!U182</f>
        <v>-0.27648356850499295</v>
      </c>
      <c r="W182" s="11">
        <f>'2020 MRI - Alphabetical'!V182-'2017 MRI'!V182</f>
        <v>1.0697541859636617E-2</v>
      </c>
      <c r="X182" s="10">
        <f>'2020 MRI - Alphabetical'!W182-'2017 MRI'!W182</f>
        <v>9</v>
      </c>
      <c r="Y182" s="33">
        <f>'2020 MRI - Alphabetical'!X182-'2017 MRI'!X182</f>
        <v>8.2648842011088686E-2</v>
      </c>
      <c r="Z182" s="13">
        <f>'2020 MRI - Alphabetical'!Y182-'2017 MRI'!Y182</f>
        <v>8779</v>
      </c>
      <c r="AA182" s="10">
        <f>'2020 MRI - Alphabetical'!Z182-'2017 MRI'!Z182</f>
        <v>-12</v>
      </c>
      <c r="AB182" s="33">
        <f>'2020 MRI - Alphabetical'!AA182-'2017 MRI'!AA182</f>
        <v>2.2384431535248606E-2</v>
      </c>
      <c r="AC182" s="11">
        <f>'2020 MRI - Alphabetical'!AB182-'2017 MRI'!AB182</f>
        <v>-2.9999999999999985E-2</v>
      </c>
      <c r="AD182" s="10">
        <f>'2020 MRI - Alphabetical'!AC182-'2017 MRI'!AC182</f>
        <v>49</v>
      </c>
      <c r="AE182" s="33">
        <f>'2020 MRI - Alphabetical'!AD182-'2017 MRI'!AD182</f>
        <v>0.44312071324435937</v>
      </c>
      <c r="AF182" s="11">
        <f>'2020 MRI - Alphabetical'!AE182-'2017 MRI'!AE182</f>
        <v>4.3009216589861787E-2</v>
      </c>
      <c r="AG182" s="10">
        <f>'2020 MRI - Alphabetical'!AF182-'2017 MRI'!AF182</f>
        <v>-38</v>
      </c>
      <c r="AH182" s="33">
        <f>'2020 MRI - Alphabetical'!AG182-'2017 MRI'!AG182</f>
        <v>-0.5069862213139682</v>
      </c>
      <c r="AI182" s="14">
        <f>'2020 MRI - Alphabetical'!AH182-'2017 MRI'!AH182</f>
        <v>0.66730038082083398</v>
      </c>
      <c r="AJ182" s="10">
        <f>'2020 MRI - Alphabetical'!AI182-'2017 MRI'!AI182</f>
        <v>-10</v>
      </c>
      <c r="AK182" s="33">
        <f>'2020 MRI - Alphabetical'!AJ182-'2017 MRI'!AJ182</f>
        <v>6.789895592152928E-3</v>
      </c>
      <c r="AL182" s="13">
        <f>'2020 MRI - Alphabetical'!AK182-'2017 MRI'!AK182</f>
        <v>-101.72093796406261</v>
      </c>
      <c r="AM182" s="38">
        <v>1</v>
      </c>
    </row>
    <row r="183" spans="1:39" x14ac:dyDescent="0.25">
      <c r="A183" t="s">
        <v>784</v>
      </c>
      <c r="B183" s="5" t="s">
        <v>235</v>
      </c>
      <c r="C183" s="6" t="s">
        <v>19</v>
      </c>
      <c r="D183" s="7" t="s">
        <v>20</v>
      </c>
      <c r="E183" s="8">
        <f>VLOOKUP(A183,'2017 MRI'!$A$7:$F$571,6,FALSE)</f>
        <v>29.843516384848918</v>
      </c>
      <c r="F183" s="36">
        <f>'2020 MRI - Alphabetical'!E183-'2017 MRI'!E183</f>
        <v>0.13238019095026021</v>
      </c>
      <c r="G183" s="8">
        <f>'2020 MRI - Alphabetical'!F183-'2017 MRI'!F183</f>
        <v>0.65592133526530816</v>
      </c>
      <c r="H183" s="9">
        <f>'2020 MRI - Alphabetical'!G183-'2017 MRI'!G183</f>
        <v>7</v>
      </c>
      <c r="I183" s="10">
        <f>'2020 MRI - Alphabetical'!H183-'2017 MRI'!H183</f>
        <v>45</v>
      </c>
      <c r="J183" s="33">
        <f>'2020 MRI - Alphabetical'!I183-'2017 MRI'!I183</f>
        <v>6.2103140155970418E-2</v>
      </c>
      <c r="K183" s="11">
        <f>'2020 MRI - Alphabetical'!J183-'2017 MRI'!J183</f>
        <v>-8.529639039135728E-3</v>
      </c>
      <c r="L183" s="10">
        <f>'2020 MRI - Alphabetical'!K183-'2017 MRI'!K183</f>
        <v>24</v>
      </c>
      <c r="M183" s="33">
        <f>'2020 MRI - Alphabetical'!L183-'2017 MRI'!L183</f>
        <v>0.10474236705211384</v>
      </c>
      <c r="N183" s="11">
        <f>'2020 MRI - Alphabetical'!M183-'2017 MRI'!M183</f>
        <v>-2.8309257451037545E-3</v>
      </c>
      <c r="O183" s="10">
        <f>'2020 MRI - Alphabetical'!N183-'2017 MRI'!N183</f>
        <v>30</v>
      </c>
      <c r="P183" s="33">
        <f>'2020 MRI - Alphabetical'!O183-'2017 MRI'!O183</f>
        <v>0.12610736981669388</v>
      </c>
      <c r="Q183" s="11">
        <f>'2020 MRI - Alphabetical'!P183-'2017 MRI'!P183</f>
        <v>-1.0726428079834829E-2</v>
      </c>
      <c r="R183" s="10">
        <f>'2020 MRI - Alphabetical'!Q183-'2017 MRI'!Q183</f>
        <v>-8</v>
      </c>
      <c r="S183" s="33">
        <f>'2020 MRI - Alphabetical'!R183-'2017 MRI'!R183</f>
        <v>-1.3938785355677275E-2</v>
      </c>
      <c r="T183" s="12">
        <f>'2020 MRI - Alphabetical'!S183-'2017 MRI'!S183</f>
        <v>-0.71893349648118132</v>
      </c>
      <c r="U183" s="10">
        <f>'2020 MRI - Alphabetical'!T183-'2017 MRI'!T183</f>
        <v>85</v>
      </c>
      <c r="V183" s="33">
        <f>'2020 MRI - Alphabetical'!U183-'2017 MRI'!U183</f>
        <v>0.31790255885082636</v>
      </c>
      <c r="W183" s="11">
        <f>'2020 MRI - Alphabetical'!V183-'2017 MRI'!V183</f>
        <v>-2.3452889944576394E-2</v>
      </c>
      <c r="X183" s="10">
        <f>'2020 MRI - Alphabetical'!W183-'2017 MRI'!W183</f>
        <v>-8</v>
      </c>
      <c r="Y183" s="33">
        <f>'2020 MRI - Alphabetical'!X183-'2017 MRI'!X183</f>
        <v>-5.42749457021941E-2</v>
      </c>
      <c r="Z183" s="13">
        <f>'2020 MRI - Alphabetical'!Y183-'2017 MRI'!Y183</f>
        <v>8090</v>
      </c>
      <c r="AA183" s="10">
        <f>'2020 MRI - Alphabetical'!Z183-'2017 MRI'!Z183</f>
        <v>-32</v>
      </c>
      <c r="AB183" s="33">
        <f>'2020 MRI - Alphabetical'!AA183-'2017 MRI'!AA183</f>
        <v>-0.1539701221015701</v>
      </c>
      <c r="AC183" s="11">
        <f>'2020 MRI - Alphabetical'!AB183-'2017 MRI'!AB183</f>
        <v>-1.9000000000000003E-2</v>
      </c>
      <c r="AD183" s="10">
        <f>'2020 MRI - Alphabetical'!AC183-'2017 MRI'!AC183</f>
        <v>-25</v>
      </c>
      <c r="AE183" s="33">
        <f>'2020 MRI - Alphabetical'!AD183-'2017 MRI'!AD183</f>
        <v>-0.13713088572370843</v>
      </c>
      <c r="AF183" s="11">
        <f>'2020 MRI - Alphabetical'!AE183-'2017 MRI'!AE183</f>
        <v>3.0408997955010397E-3</v>
      </c>
      <c r="AG183" s="10">
        <f>'2020 MRI - Alphabetical'!AF183-'2017 MRI'!AF183</f>
        <v>0</v>
      </c>
      <c r="AH183" s="33">
        <f>'2020 MRI - Alphabetical'!AG183-'2017 MRI'!AG183</f>
        <v>1.5318690511360922E-2</v>
      </c>
      <c r="AI183" s="14">
        <f>'2020 MRI - Alphabetical'!AH183-'2017 MRI'!AH183</f>
        <v>8.4063934174322341E-2</v>
      </c>
      <c r="AJ183" s="10">
        <f>'2020 MRI - Alphabetical'!AI183-'2017 MRI'!AI183</f>
        <v>2</v>
      </c>
      <c r="AK183" s="33">
        <f>'2020 MRI - Alphabetical'!AJ183-'2017 MRI'!AJ183</f>
        <v>8.5758069441134732E-3</v>
      </c>
      <c r="AL183" s="13">
        <f>'2020 MRI - Alphabetical'!AK183-'2017 MRI'!AK183</f>
        <v>3968.0029202622973</v>
      </c>
      <c r="AM183" s="38">
        <v>1</v>
      </c>
    </row>
    <row r="184" spans="1:39" x14ac:dyDescent="0.25">
      <c r="A184" t="s">
        <v>785</v>
      </c>
      <c r="B184" s="5" t="s">
        <v>445</v>
      </c>
      <c r="C184" s="6" t="s">
        <v>172</v>
      </c>
      <c r="D184" s="7" t="s">
        <v>39</v>
      </c>
      <c r="E184" s="8">
        <f>VLOOKUP(A184,'2017 MRI'!$A$7:$F$571,6,FALSE)</f>
        <v>18.152366021706186</v>
      </c>
      <c r="F184" s="36">
        <f>'2020 MRI - Alphabetical'!E184-'2017 MRI'!E184</f>
        <v>0.61675054192047662</v>
      </c>
      <c r="G184" s="8">
        <f>'2020 MRI - Alphabetical'!F184-'2017 MRI'!F184</f>
        <v>-2.2622893838452747</v>
      </c>
      <c r="H184" s="9">
        <f>'2020 MRI - Alphabetical'!G184-'2017 MRI'!G184</f>
        <v>40</v>
      </c>
      <c r="I184" s="10">
        <f>'2020 MRI - Alphabetical'!H184-'2017 MRI'!H184</f>
        <v>-259</v>
      </c>
      <c r="J184" s="33">
        <f>'2020 MRI - Alphabetical'!I184-'2017 MRI'!I184</f>
        <v>-1.2823186693079194</v>
      </c>
      <c r="K184" s="11">
        <f>'2020 MRI - Alphabetical'!J184-'2017 MRI'!J184</f>
        <v>-0.1261650958886158</v>
      </c>
      <c r="L184" s="10">
        <f>'2020 MRI - Alphabetical'!K184-'2017 MRI'!K184</f>
        <v>336</v>
      </c>
      <c r="M184" s="33">
        <f>'2020 MRI - Alphabetical'!L184-'2017 MRI'!L184</f>
        <v>1.2116466007692999</v>
      </c>
      <c r="N184" s="11">
        <f>'2020 MRI - Alphabetical'!M184-'2017 MRI'!M184</f>
        <v>-6.1147672709172159E-2</v>
      </c>
      <c r="O184" s="10">
        <f>'2020 MRI - Alphabetical'!N184-'2017 MRI'!N184</f>
        <v>22</v>
      </c>
      <c r="P184" s="33">
        <f>'2020 MRI - Alphabetical'!O184-'2017 MRI'!O184</f>
        <v>8.7217126375507992E-2</v>
      </c>
      <c r="Q184" s="11">
        <f>'2020 MRI - Alphabetical'!P184-'2017 MRI'!P184</f>
        <v>-7.7010119595216191E-3</v>
      </c>
      <c r="R184" s="10">
        <f>'2020 MRI - Alphabetical'!Q184-'2017 MRI'!Q184</f>
        <v>-44</v>
      </c>
      <c r="S184" s="33">
        <f>'2020 MRI - Alphabetical'!R184-'2017 MRI'!R184</f>
        <v>-0.27985758730862836</v>
      </c>
      <c r="T184" s="12">
        <f>'2020 MRI - Alphabetical'!S184-'2017 MRI'!S184</f>
        <v>0</v>
      </c>
      <c r="U184" s="10">
        <f>'2020 MRI - Alphabetical'!T184-'2017 MRI'!T184</f>
        <v>118</v>
      </c>
      <c r="V184" s="33">
        <f>'2020 MRI - Alphabetical'!U184-'2017 MRI'!U184</f>
        <v>0.32702530109356531</v>
      </c>
      <c r="W184" s="11">
        <f>'2020 MRI - Alphabetical'!V184-'2017 MRI'!V184</f>
        <v>-2.1686567164179112E-2</v>
      </c>
      <c r="X184" s="10">
        <f>'2020 MRI - Alphabetical'!W184-'2017 MRI'!W184</f>
        <v>2</v>
      </c>
      <c r="Y184" s="33">
        <f>'2020 MRI - Alphabetical'!X184-'2017 MRI'!X184</f>
        <v>-8.9569659034186344E-2</v>
      </c>
      <c r="Z184" s="13">
        <f>'2020 MRI - Alphabetical'!Y184-'2017 MRI'!Y184</f>
        <v>18482</v>
      </c>
      <c r="AA184" s="10">
        <f>'2020 MRI - Alphabetical'!Z184-'2017 MRI'!Z184</f>
        <v>-19</v>
      </c>
      <c r="AB184" s="33">
        <f>'2020 MRI - Alphabetical'!AA184-'2017 MRI'!AA184</f>
        <v>-7.1667978046052572E-2</v>
      </c>
      <c r="AC184" s="11">
        <f>'2020 MRI - Alphabetical'!AB184-'2017 MRI'!AB184</f>
        <v>-1.6E-2</v>
      </c>
      <c r="AD184" s="10">
        <f>'2020 MRI - Alphabetical'!AC184-'2017 MRI'!AC184</f>
        <v>168</v>
      </c>
      <c r="AE184" s="33">
        <f>'2020 MRI - Alphabetical'!AD184-'2017 MRI'!AD184</f>
        <v>0.6806575047529495</v>
      </c>
      <c r="AF184" s="11">
        <f>'2020 MRI - Alphabetical'!AE184-'2017 MRI'!AE184</f>
        <v>5.3863125638406562E-2</v>
      </c>
      <c r="AG184" s="10">
        <f>'2020 MRI - Alphabetical'!AF184-'2017 MRI'!AF184</f>
        <v>-26</v>
      </c>
      <c r="AH184" s="33">
        <f>'2020 MRI - Alphabetical'!AG184-'2017 MRI'!AG184</f>
        <v>-5.9816878108286342E-2</v>
      </c>
      <c r="AI184" s="14">
        <f>'2020 MRI - Alphabetical'!AH184-'2017 MRI'!AH184</f>
        <v>8.7213213923924116E-2</v>
      </c>
      <c r="AJ184" s="10">
        <f>'2020 MRI - Alphabetical'!AI184-'2017 MRI'!AI184</f>
        <v>-10</v>
      </c>
      <c r="AK184" s="33">
        <f>'2020 MRI - Alphabetical'!AJ184-'2017 MRI'!AJ184</f>
        <v>-1.7727717003805168E-2</v>
      </c>
      <c r="AL184" s="13">
        <f>'2020 MRI - Alphabetical'!AK184-'2017 MRI'!AK184</f>
        <v>5448.117018114368</v>
      </c>
      <c r="AM184" s="38"/>
    </row>
    <row r="185" spans="1:39" x14ac:dyDescent="0.25">
      <c r="A185" t="s">
        <v>786</v>
      </c>
      <c r="B185" s="5" t="s">
        <v>516</v>
      </c>
      <c r="C185" s="6" t="s">
        <v>71</v>
      </c>
      <c r="D185" s="7" t="s">
        <v>34</v>
      </c>
      <c r="E185" s="8">
        <f>VLOOKUP(A185,'2017 MRI'!$A$7:$F$571,6,FALSE)</f>
        <v>14.296304217143303</v>
      </c>
      <c r="F185" s="36">
        <f>'2020 MRI - Alphabetical'!E185-'2017 MRI'!E185</f>
        <v>-1.6256750050782451</v>
      </c>
      <c r="G185" s="8">
        <f>'2020 MRI - Alphabetical'!F185-'2017 MRI'!F185</f>
        <v>4.2626776339196493</v>
      </c>
      <c r="H185" s="9">
        <f>'2020 MRI - Alphabetical'!G185-'2017 MRI'!G185</f>
        <v>-77</v>
      </c>
      <c r="I185" s="10">
        <f>'2020 MRI - Alphabetical'!H185-'2017 MRI'!H185</f>
        <v>-78</v>
      </c>
      <c r="J185" s="33">
        <f>'2020 MRI - Alphabetical'!I185-'2017 MRI'!I185</f>
        <v>-0.35522573427805648</v>
      </c>
      <c r="K185" s="11">
        <f>'2020 MRI - Alphabetical'!J185-'2017 MRI'!J185</f>
        <v>-3.6959713638631819E-2</v>
      </c>
      <c r="L185" s="10">
        <f>'2020 MRI - Alphabetical'!K185-'2017 MRI'!K185</f>
        <v>-195</v>
      </c>
      <c r="M185" s="33">
        <f>'2020 MRI - Alphabetical'!L185-'2017 MRI'!L185</f>
        <v>-0.57223320023942459</v>
      </c>
      <c r="N185" s="11">
        <f>'2020 MRI - Alphabetical'!M185-'2017 MRI'!M185</f>
        <v>3.3328201970443345E-2</v>
      </c>
      <c r="O185" s="10">
        <f>'2020 MRI - Alphabetical'!N185-'2017 MRI'!N185</f>
        <v>-91</v>
      </c>
      <c r="P185" s="33">
        <f>'2020 MRI - Alphabetical'!O185-'2017 MRI'!O185</f>
        <v>-0.21381461536832347</v>
      </c>
      <c r="Q185" s="11">
        <f>'2020 MRI - Alphabetical'!P185-'2017 MRI'!P185</f>
        <v>1.2031630170316301E-2</v>
      </c>
      <c r="R185" s="10">
        <f>'2020 MRI - Alphabetical'!Q185-'2017 MRI'!Q185</f>
        <v>-44</v>
      </c>
      <c r="S185" s="33">
        <f>'2020 MRI - Alphabetical'!R185-'2017 MRI'!R185</f>
        <v>-0.27985758730862836</v>
      </c>
      <c r="T185" s="12">
        <f>'2020 MRI - Alphabetical'!S185-'2017 MRI'!S185</f>
        <v>0</v>
      </c>
      <c r="U185" s="10">
        <f>'2020 MRI - Alphabetical'!T185-'2017 MRI'!T185</f>
        <v>-212</v>
      </c>
      <c r="V185" s="33">
        <f>'2020 MRI - Alphabetical'!U185-'2017 MRI'!U185</f>
        <v>-0.5761385141577865</v>
      </c>
      <c r="W185" s="11">
        <f>'2020 MRI - Alphabetical'!V185-'2017 MRI'!V185</f>
        <v>3.4535017221584391E-2</v>
      </c>
      <c r="X185" s="10">
        <f>'2020 MRI - Alphabetical'!W185-'2017 MRI'!W185</f>
        <v>2</v>
      </c>
      <c r="Y185" s="33">
        <f>'2020 MRI - Alphabetical'!X185-'2017 MRI'!X185</f>
        <v>3.4439341636071985E-2</v>
      </c>
      <c r="Z185" s="13">
        <f>'2020 MRI - Alphabetical'!Y185-'2017 MRI'!Y185</f>
        <v>20828</v>
      </c>
      <c r="AA185" s="10">
        <f>'2020 MRI - Alphabetical'!Z185-'2017 MRI'!Z185</f>
        <v>-193</v>
      </c>
      <c r="AB185" s="33">
        <f>'2020 MRI - Alphabetical'!AA185-'2017 MRI'!AA185</f>
        <v>-0.5819715609175401</v>
      </c>
      <c r="AC185" s="11">
        <f>'2020 MRI - Alphabetical'!AB185-'2017 MRI'!AB185</f>
        <v>-8.0000000000000002E-3</v>
      </c>
      <c r="AD185" s="10">
        <f>'2020 MRI - Alphabetical'!AC185-'2017 MRI'!AC185</f>
        <v>79</v>
      </c>
      <c r="AE185" s="33">
        <f>'2020 MRI - Alphabetical'!AD185-'2017 MRI'!AD185</f>
        <v>0.25633916034019733</v>
      </c>
      <c r="AF185" s="11">
        <f>'2020 MRI - Alphabetical'!AE185-'2017 MRI'!AE185</f>
        <v>2.352332485156905E-2</v>
      </c>
      <c r="AG185" s="10">
        <f>'2020 MRI - Alphabetical'!AF185-'2017 MRI'!AF185</f>
        <v>-32</v>
      </c>
      <c r="AH185" s="33">
        <f>'2020 MRI - Alphabetical'!AG185-'2017 MRI'!AG185</f>
        <v>-0.12198687489607152</v>
      </c>
      <c r="AI185" s="14">
        <f>'2020 MRI - Alphabetical'!AH185-'2017 MRI'!AH185</f>
        <v>0.20079811788721891</v>
      </c>
      <c r="AJ185" s="10">
        <f>'2020 MRI - Alphabetical'!AI185-'2017 MRI'!AI185</f>
        <v>-29</v>
      </c>
      <c r="AK185" s="33">
        <f>'2020 MRI - Alphabetical'!AJ185-'2017 MRI'!AJ185</f>
        <v>-9.2391077953913048E-3</v>
      </c>
      <c r="AL185" s="13">
        <f>'2020 MRI - Alphabetical'!AK185-'2017 MRI'!AK185</f>
        <v>1589.5173632459191</v>
      </c>
      <c r="AM185" s="38"/>
    </row>
    <row r="186" spans="1:39" x14ac:dyDescent="0.25">
      <c r="A186" t="s">
        <v>787</v>
      </c>
      <c r="B186" s="5" t="s">
        <v>210</v>
      </c>
      <c r="C186" s="6" t="s">
        <v>47</v>
      </c>
      <c r="D186" s="7" t="s">
        <v>20</v>
      </c>
      <c r="E186" s="8">
        <f>VLOOKUP(A186,'2017 MRI'!$A$7:$F$571,6,FALSE)</f>
        <v>31.728713948926881</v>
      </c>
      <c r="F186" s="36">
        <f>'2020 MRI - Alphabetical'!E186-'2017 MRI'!E186</f>
        <v>-0.68235026299829515</v>
      </c>
      <c r="G186" s="8">
        <f>'2020 MRI - Alphabetical'!F186-'2017 MRI'!F186</f>
        <v>3.4225037346048808</v>
      </c>
      <c r="H186" s="9">
        <f>'2020 MRI - Alphabetical'!G186-'2017 MRI'!G186</f>
        <v>-22</v>
      </c>
      <c r="I186" s="10">
        <f>'2020 MRI - Alphabetical'!H186-'2017 MRI'!H186</f>
        <v>3</v>
      </c>
      <c r="J186" s="33">
        <f>'2020 MRI - Alphabetical'!I186-'2017 MRI'!I186</f>
        <v>-2.9099848388733141E-2</v>
      </c>
      <c r="K186" s="11">
        <f>'2020 MRI - Alphabetical'!J186-'2017 MRI'!J186</f>
        <v>-1.0391076849665559E-2</v>
      </c>
      <c r="L186" s="10">
        <f>'2020 MRI - Alphabetical'!K186-'2017 MRI'!K186</f>
        <v>-110</v>
      </c>
      <c r="M186" s="33">
        <f>'2020 MRI - Alphabetical'!L186-'2017 MRI'!L186</f>
        <v>-0.33255735317226687</v>
      </c>
      <c r="N186" s="11">
        <f>'2020 MRI - Alphabetical'!M186-'2017 MRI'!M186</f>
        <v>2.0376404474845518E-2</v>
      </c>
      <c r="O186" s="10">
        <f>'2020 MRI - Alphabetical'!N186-'2017 MRI'!N186</f>
        <v>-65</v>
      </c>
      <c r="P186" s="33">
        <f>'2020 MRI - Alphabetical'!O186-'2017 MRI'!O186</f>
        <v>-0.35406496292283635</v>
      </c>
      <c r="Q186" s="11">
        <f>'2020 MRI - Alphabetical'!P186-'2017 MRI'!P186</f>
        <v>2.0073727933541022E-2</v>
      </c>
      <c r="R186" s="10">
        <f>'2020 MRI - Alphabetical'!Q186-'2017 MRI'!Q186</f>
        <v>56</v>
      </c>
      <c r="S186" s="33">
        <f>'2020 MRI - Alphabetical'!R186-'2017 MRI'!R186</f>
        <v>0.38862118705293214</v>
      </c>
      <c r="T186" s="12">
        <f>'2020 MRI - Alphabetical'!S186-'2017 MRI'!S186</f>
        <v>-2.0455732596686502</v>
      </c>
      <c r="U186" s="10">
        <f>'2020 MRI - Alphabetical'!T186-'2017 MRI'!T186</f>
        <v>-105</v>
      </c>
      <c r="V186" s="33">
        <f>'2020 MRI - Alphabetical'!U186-'2017 MRI'!U186</f>
        <v>-0.62643719024843159</v>
      </c>
      <c r="W186" s="11">
        <f>'2020 MRI - Alphabetical'!V186-'2017 MRI'!V186</f>
        <v>3.2719469210035254E-2</v>
      </c>
      <c r="X186" s="10">
        <f>'2020 MRI - Alphabetical'!W186-'2017 MRI'!W186</f>
        <v>205</v>
      </c>
      <c r="Y186" s="33">
        <f>'2020 MRI - Alphabetical'!X186-'2017 MRI'!X186</f>
        <v>-4.4948056827348593E-3</v>
      </c>
      <c r="Z186" s="13">
        <f>'2020 MRI - Alphabetical'!Y186-'2017 MRI'!Y186</f>
        <v>8431</v>
      </c>
      <c r="AA186" s="10">
        <f>'2020 MRI - Alphabetical'!Z186-'2017 MRI'!Z186</f>
        <v>12</v>
      </c>
      <c r="AB186" s="33">
        <f>'2020 MRI - Alphabetical'!AA186-'2017 MRI'!AA186</f>
        <v>8.632996557462505E-2</v>
      </c>
      <c r="AC186" s="11">
        <f>'2020 MRI - Alphabetical'!AB186-'2017 MRI'!AB186</f>
        <v>-2.4E-2</v>
      </c>
      <c r="AD186" s="10">
        <f>'2020 MRI - Alphabetical'!AC186-'2017 MRI'!AC186</f>
        <v>162</v>
      </c>
      <c r="AE186" s="33">
        <f>'2020 MRI - Alphabetical'!AD186-'2017 MRI'!AD186</f>
        <v>-4.6225264464637331E-2</v>
      </c>
      <c r="AF186" s="11">
        <f>'2020 MRI - Alphabetical'!AE186-'2017 MRI'!AE186</f>
        <v>9.3560194452388945E-3</v>
      </c>
      <c r="AG186" s="10">
        <f>'2020 MRI - Alphabetical'!AF186-'2017 MRI'!AF186</f>
        <v>-42</v>
      </c>
      <c r="AH186" s="33">
        <f>'2020 MRI - Alphabetical'!AG186-'2017 MRI'!AG186</f>
        <v>-0.12907621071042183</v>
      </c>
      <c r="AI186" s="14">
        <f>'2020 MRI - Alphabetical'!AH186-'2017 MRI'!AH186</f>
        <v>0.1919559576704204</v>
      </c>
      <c r="AJ186" s="10">
        <f>'2020 MRI - Alphabetical'!AI186-'2017 MRI'!AI186</f>
        <v>-4</v>
      </c>
      <c r="AK186" s="33">
        <f>'2020 MRI - Alphabetical'!AJ186-'2017 MRI'!AJ186</f>
        <v>-1.3583356957426851E-2</v>
      </c>
      <c r="AL186" s="13">
        <f>'2020 MRI - Alphabetical'!AK186-'2017 MRI'!AK186</f>
        <v>3049.523096578836</v>
      </c>
      <c r="AM186" s="38"/>
    </row>
    <row r="187" spans="1:39" x14ac:dyDescent="0.25">
      <c r="A187" t="s">
        <v>788</v>
      </c>
      <c r="B187" s="5" t="s">
        <v>210</v>
      </c>
      <c r="C187" s="6" t="s">
        <v>26</v>
      </c>
      <c r="D187" s="7" t="s">
        <v>20</v>
      </c>
      <c r="E187" s="8">
        <f>VLOOKUP(A187,'2017 MRI'!$A$7:$F$571,6,FALSE)</f>
        <v>31.720548670853809</v>
      </c>
      <c r="F187" s="36">
        <f>'2020 MRI - Alphabetical'!E187-'2017 MRI'!E187</f>
        <v>0.8814634768773737</v>
      </c>
      <c r="G187" s="8">
        <f>'2020 MRI - Alphabetical'!F187-'2017 MRI'!F187</f>
        <v>-1.4527993992172767</v>
      </c>
      <c r="H187" s="9">
        <f>'2020 MRI - Alphabetical'!G187-'2017 MRI'!G187</f>
        <v>35</v>
      </c>
      <c r="I187" s="10">
        <f>'2020 MRI - Alphabetical'!H187-'2017 MRI'!H187</f>
        <v>-48</v>
      </c>
      <c r="J187" s="33">
        <f>'2020 MRI - Alphabetical'!I187-'2017 MRI'!I187</f>
        <v>-0.3094782878519885</v>
      </c>
      <c r="K187" s="11">
        <f>'2020 MRI - Alphabetical'!J187-'2017 MRI'!J187</f>
        <v>-2.164667220429306E-2</v>
      </c>
      <c r="L187" s="10">
        <f>'2020 MRI - Alphabetical'!K187-'2017 MRI'!K187</f>
        <v>-325</v>
      </c>
      <c r="M187" s="33">
        <f>'2020 MRI - Alphabetical'!L187-'2017 MRI'!L187</f>
        <v>-2.5462264492176199</v>
      </c>
      <c r="N187" s="11">
        <f>'2020 MRI - Alphabetical'!M187-'2017 MRI'!M187</f>
        <v>0.13729096989966555</v>
      </c>
      <c r="O187" s="10">
        <f>'2020 MRI - Alphabetical'!N187-'2017 MRI'!N187</f>
        <v>-92</v>
      </c>
      <c r="P187" s="33">
        <f>'2020 MRI - Alphabetical'!O187-'2017 MRI'!O187</f>
        <v>-0.31968466623578706</v>
      </c>
      <c r="Q187" s="11">
        <f>'2020 MRI - Alphabetical'!P187-'2017 MRI'!P187</f>
        <v>1.8277056277056281E-2</v>
      </c>
      <c r="R187" s="10">
        <f>'2020 MRI - Alphabetical'!Q187-'2017 MRI'!Q187</f>
        <v>-17</v>
      </c>
      <c r="S187" s="33">
        <f>'2020 MRI - Alphabetical'!R187-'2017 MRI'!R187</f>
        <v>0.28722353474179818</v>
      </c>
      <c r="T187" s="12">
        <f>'2020 MRI - Alphabetical'!S187-'2017 MRI'!S187</f>
        <v>-1.1248084808212613</v>
      </c>
      <c r="U187" s="10">
        <f>'2020 MRI - Alphabetical'!T187-'2017 MRI'!T187</f>
        <v>190</v>
      </c>
      <c r="V187" s="33">
        <f>'2020 MRI - Alphabetical'!U187-'2017 MRI'!U187</f>
        <v>0.57219281559138913</v>
      </c>
      <c r="W187" s="11">
        <f>'2020 MRI - Alphabetical'!V187-'2017 MRI'!V187</f>
        <v>-3.7393162393162392E-2</v>
      </c>
      <c r="X187" s="10">
        <f>'2020 MRI - Alphabetical'!W187-'2017 MRI'!W187</f>
        <v>3</v>
      </c>
      <c r="Y187" s="33">
        <f>'2020 MRI - Alphabetical'!X187-'2017 MRI'!X187</f>
        <v>3.8151436994746213E-2</v>
      </c>
      <c r="Z187" s="13">
        <f>'2020 MRI - Alphabetical'!Y187-'2017 MRI'!Y187</f>
        <v>10387</v>
      </c>
      <c r="AA187" s="10">
        <f>'2020 MRI - Alphabetical'!Z187-'2017 MRI'!Z187</f>
        <v>150</v>
      </c>
      <c r="AB187" s="33">
        <f>'2020 MRI - Alphabetical'!AA187-'2017 MRI'!AA187</f>
        <v>0.57600757892937915</v>
      </c>
      <c r="AC187" s="11">
        <f>'2020 MRI - Alphabetical'!AB187-'2017 MRI'!AB187</f>
        <v>-0.03</v>
      </c>
      <c r="AD187" s="10">
        <f>'2020 MRI - Alphabetical'!AC187-'2017 MRI'!AC187</f>
        <v>-41</v>
      </c>
      <c r="AE187" s="33">
        <f>'2020 MRI - Alphabetical'!AD187-'2017 MRI'!AD187</f>
        <v>0.49987241979441155</v>
      </c>
      <c r="AF187" s="11">
        <f>'2020 MRI - Alphabetical'!AE187-'2017 MRI'!AE187</f>
        <v>4.1294117647058814E-2</v>
      </c>
      <c r="AG187" s="10">
        <f>'2020 MRI - Alphabetical'!AF187-'2017 MRI'!AF187</f>
        <v>-32</v>
      </c>
      <c r="AH187" s="33">
        <f>'2020 MRI - Alphabetical'!AG187-'2017 MRI'!AG187</f>
        <v>-0.22586339843603043</v>
      </c>
      <c r="AI187" s="14">
        <f>'2020 MRI - Alphabetical'!AH187-'2017 MRI'!AH187</f>
        <v>0.32564072021954127</v>
      </c>
      <c r="AJ187" s="10">
        <f>'2020 MRI - Alphabetical'!AI187-'2017 MRI'!AI187</f>
        <v>-7</v>
      </c>
      <c r="AK187" s="33">
        <f>'2020 MRI - Alphabetical'!AJ187-'2017 MRI'!AJ187</f>
        <v>-7.6304362486151467E-3</v>
      </c>
      <c r="AL187" s="13">
        <f>'2020 MRI - Alphabetical'!AK187-'2017 MRI'!AK187</f>
        <v>-2272.5090789310489</v>
      </c>
      <c r="AM187" s="38"/>
    </row>
    <row r="188" spans="1:39" x14ac:dyDescent="0.25">
      <c r="A188" t="s">
        <v>789</v>
      </c>
      <c r="B188" s="5" t="s">
        <v>210</v>
      </c>
      <c r="C188" s="6" t="s">
        <v>63</v>
      </c>
      <c r="D188" s="7" t="s">
        <v>34</v>
      </c>
      <c r="E188" s="8">
        <f>VLOOKUP(A188,'2017 MRI'!$A$7:$F$571,6,FALSE)</f>
        <v>16.27333101305884</v>
      </c>
      <c r="F188" s="36">
        <f>'2020 MRI - Alphabetical'!E188-'2017 MRI'!E188</f>
        <v>-1.0842412336292009</v>
      </c>
      <c r="G188" s="8">
        <f>'2020 MRI - Alphabetical'!F188-'2017 MRI'!F188</f>
        <v>2.8132352864643089</v>
      </c>
      <c r="H188" s="9">
        <f>'2020 MRI - Alphabetical'!G188-'2017 MRI'!G188</f>
        <v>-43</v>
      </c>
      <c r="I188" s="10">
        <f>'2020 MRI - Alphabetical'!H188-'2017 MRI'!H188</f>
        <v>-317</v>
      </c>
      <c r="J188" s="33">
        <f>'2020 MRI - Alphabetical'!I188-'2017 MRI'!I188</f>
        <v>-1.0495582810337707</v>
      </c>
      <c r="K188" s="11">
        <f>'2020 MRI - Alphabetical'!J188-'2017 MRI'!J188</f>
        <v>-9.6925564531803232E-2</v>
      </c>
      <c r="L188" s="10">
        <f>'2020 MRI - Alphabetical'!K188-'2017 MRI'!K188</f>
        <v>275</v>
      </c>
      <c r="M188" s="33">
        <f>'2020 MRI - Alphabetical'!L188-'2017 MRI'!L188</f>
        <v>0.8835969407604598</v>
      </c>
      <c r="N188" s="11">
        <f>'2020 MRI - Alphabetical'!M188-'2017 MRI'!M188</f>
        <v>-4.3720118185001079E-2</v>
      </c>
      <c r="O188" s="10">
        <f>'2020 MRI - Alphabetical'!N188-'2017 MRI'!N188</f>
        <v>-29</v>
      </c>
      <c r="P188" s="33">
        <f>'2020 MRI - Alphabetical'!O188-'2017 MRI'!O188</f>
        <v>-8.6902463222717441E-2</v>
      </c>
      <c r="Q188" s="11">
        <f>'2020 MRI - Alphabetical'!P188-'2017 MRI'!P188</f>
        <v>3.4500792393026905E-3</v>
      </c>
      <c r="R188" s="10">
        <f>'2020 MRI - Alphabetical'!Q188-'2017 MRI'!Q188</f>
        <v>-5</v>
      </c>
      <c r="S188" s="33">
        <f>'2020 MRI - Alphabetical'!R188-'2017 MRI'!R188</f>
        <v>-0.22644797719767468</v>
      </c>
      <c r="T188" s="12">
        <f>'2020 MRI - Alphabetical'!S188-'2017 MRI'!S188</f>
        <v>-0.17998560115190784</v>
      </c>
      <c r="U188" s="10">
        <f>'2020 MRI - Alphabetical'!T188-'2017 MRI'!T188</f>
        <v>8</v>
      </c>
      <c r="V188" s="33">
        <f>'2020 MRI - Alphabetical'!U188-'2017 MRI'!U188</f>
        <v>3.5816624657336815E-2</v>
      </c>
      <c r="W188" s="11">
        <f>'2020 MRI - Alphabetical'!V188-'2017 MRI'!V188</f>
        <v>-2.3730797366495991E-3</v>
      </c>
      <c r="X188" s="10">
        <f>'2020 MRI - Alphabetical'!W188-'2017 MRI'!W188</f>
        <v>-188</v>
      </c>
      <c r="Y188" s="33">
        <f>'2020 MRI - Alphabetical'!X188-'2017 MRI'!X188</f>
        <v>-0.32808026089166753</v>
      </c>
      <c r="Z188" s="13">
        <f>'2020 MRI - Alphabetical'!Y188-'2017 MRI'!Y188</f>
        <v>5997</v>
      </c>
      <c r="AA188" s="10">
        <f>'2020 MRI - Alphabetical'!Z188-'2017 MRI'!Z188</f>
        <v>-79</v>
      </c>
      <c r="AB188" s="33">
        <f>'2020 MRI - Alphabetical'!AA188-'2017 MRI'!AA188</f>
        <v>-0.21811739015236076</v>
      </c>
      <c r="AC188" s="11">
        <f>'2020 MRI - Alphabetical'!AB188-'2017 MRI'!AB188</f>
        <v>-1.3999999999999999E-2</v>
      </c>
      <c r="AD188" s="10">
        <f>'2020 MRI - Alphabetical'!AC188-'2017 MRI'!AC188</f>
        <v>-204</v>
      </c>
      <c r="AE188" s="33">
        <f>'2020 MRI - Alphabetical'!AD188-'2017 MRI'!AD188</f>
        <v>-0.23998716195541581</v>
      </c>
      <c r="AF188" s="11">
        <f>'2020 MRI - Alphabetical'!AE188-'2017 MRI'!AE188</f>
        <v>-7.2263688368291445E-3</v>
      </c>
      <c r="AG188" s="10">
        <f>'2020 MRI - Alphabetical'!AF188-'2017 MRI'!AF188</f>
        <v>19</v>
      </c>
      <c r="AH188" s="33">
        <f>'2020 MRI - Alphabetical'!AG188-'2017 MRI'!AG188</f>
        <v>8.1337270732545014E-2</v>
      </c>
      <c r="AI188" s="14">
        <f>'2020 MRI - Alphabetical'!AH188-'2017 MRI'!AH188</f>
        <v>-4.7580513734340801E-2</v>
      </c>
      <c r="AJ188" s="10">
        <f>'2020 MRI - Alphabetical'!AI188-'2017 MRI'!AI188</f>
        <v>6</v>
      </c>
      <c r="AK188" s="33">
        <f>'2020 MRI - Alphabetical'!AJ188-'2017 MRI'!AJ188</f>
        <v>2.5336500739591983E-3</v>
      </c>
      <c r="AL188" s="13">
        <f>'2020 MRI - Alphabetical'!AK188-'2017 MRI'!AK188</f>
        <v>8127.3453695479402</v>
      </c>
      <c r="AM188" s="38"/>
    </row>
    <row r="189" spans="1:39" x14ac:dyDescent="0.25">
      <c r="A189" t="s">
        <v>790</v>
      </c>
      <c r="B189" s="5" t="s">
        <v>110</v>
      </c>
      <c r="C189" s="6" t="s">
        <v>52</v>
      </c>
      <c r="D189" s="7" t="s">
        <v>34</v>
      </c>
      <c r="E189" s="8">
        <f>VLOOKUP(A189,'2017 MRI'!$A$7:$F$571,6,FALSE)</f>
        <v>41.764019164608783</v>
      </c>
      <c r="F189" s="36">
        <f>'2020 MRI - Alphabetical'!E189-'2017 MRI'!E189</f>
        <v>0.68108403166899123</v>
      </c>
      <c r="G189" s="8">
        <f>'2020 MRI - Alphabetical'!F189-'2017 MRI'!F189</f>
        <v>0.38172845069168204</v>
      </c>
      <c r="H189" s="9">
        <f>'2020 MRI - Alphabetical'!G189-'2017 MRI'!G189</f>
        <v>14</v>
      </c>
      <c r="I189" s="10">
        <f>'2020 MRI - Alphabetical'!H189-'2017 MRI'!H189</f>
        <v>-152</v>
      </c>
      <c r="J189" s="33">
        <f>'2020 MRI - Alphabetical'!I189-'2017 MRI'!I189</f>
        <v>-0.60598836769124997</v>
      </c>
      <c r="K189" s="11">
        <f>'2020 MRI - Alphabetical'!J189-'2017 MRI'!J189</f>
        <v>-7.3046611942224393E-2</v>
      </c>
      <c r="L189" s="10">
        <f>'2020 MRI - Alphabetical'!K189-'2017 MRI'!K189</f>
        <v>102</v>
      </c>
      <c r="M189" s="33">
        <f>'2020 MRI - Alphabetical'!L189-'2017 MRI'!L189</f>
        <v>0.33131861289067988</v>
      </c>
      <c r="N189" s="11">
        <f>'2020 MRI - Alphabetical'!M189-'2017 MRI'!M189</f>
        <v>-1.4759484791785946E-2</v>
      </c>
      <c r="O189" s="10">
        <f>'2020 MRI - Alphabetical'!N189-'2017 MRI'!N189</f>
        <v>-2</v>
      </c>
      <c r="P189" s="33">
        <f>'2020 MRI - Alphabetical'!O189-'2017 MRI'!O189</f>
        <v>-9.2099043610244902E-2</v>
      </c>
      <c r="Q189" s="11">
        <f>'2020 MRI - Alphabetical'!P189-'2017 MRI'!P189</f>
        <v>1.7896138482023927E-3</v>
      </c>
      <c r="R189" s="10">
        <f>'2020 MRI - Alphabetical'!Q189-'2017 MRI'!Q189</f>
        <v>116</v>
      </c>
      <c r="S189" s="33">
        <f>'2020 MRI - Alphabetical'!R189-'2017 MRI'!R189</f>
        <v>0.30007724700603666</v>
      </c>
      <c r="T189" s="12">
        <f>'2020 MRI - Alphabetical'!S189-'2017 MRI'!S189</f>
        <v>-1.8650165176396352</v>
      </c>
      <c r="U189" s="10">
        <f>'2020 MRI - Alphabetical'!T189-'2017 MRI'!T189</f>
        <v>-2</v>
      </c>
      <c r="V189" s="33">
        <f>'2020 MRI - Alphabetical'!U189-'2017 MRI'!U189</f>
        <v>2.8518810919520021E-3</v>
      </c>
      <c r="W189" s="11">
        <f>'2020 MRI - Alphabetical'!V189-'2017 MRI'!V189</f>
        <v>-1.0467439785905447E-2</v>
      </c>
      <c r="X189" s="10">
        <f>'2020 MRI - Alphabetical'!W189-'2017 MRI'!W189</f>
        <v>-13</v>
      </c>
      <c r="Y189" s="33">
        <f>'2020 MRI - Alphabetical'!X189-'2017 MRI'!X189</f>
        <v>-3.8789032809595447E-2</v>
      </c>
      <c r="Z189" s="13">
        <f>'2020 MRI - Alphabetical'!Y189-'2017 MRI'!Y189</f>
        <v>5613</v>
      </c>
      <c r="AA189" s="10">
        <f>'2020 MRI - Alphabetical'!Z189-'2017 MRI'!Z189</f>
        <v>48</v>
      </c>
      <c r="AB189" s="33">
        <f>'2020 MRI - Alphabetical'!AA189-'2017 MRI'!AA189</f>
        <v>0.14573678061281881</v>
      </c>
      <c r="AC189" s="11">
        <f>'2020 MRI - Alphabetical'!AB189-'2017 MRI'!AB189</f>
        <v>-2.0000000000000004E-2</v>
      </c>
      <c r="AD189" s="10">
        <f>'2020 MRI - Alphabetical'!AC189-'2017 MRI'!AC189</f>
        <v>10</v>
      </c>
      <c r="AE189" s="33">
        <f>'2020 MRI - Alphabetical'!AD189-'2017 MRI'!AD189</f>
        <v>0.28749367599064812</v>
      </c>
      <c r="AF189" s="11">
        <f>'2020 MRI - Alphabetical'!AE189-'2017 MRI'!AE189</f>
        <v>3.8419496701685873E-2</v>
      </c>
      <c r="AG189" s="10">
        <f>'2020 MRI - Alphabetical'!AF189-'2017 MRI'!AF189</f>
        <v>144</v>
      </c>
      <c r="AH189" s="33">
        <f>'2020 MRI - Alphabetical'!AG189-'2017 MRI'!AG189</f>
        <v>0.54070364282288397</v>
      </c>
      <c r="AI189" s="14">
        <f>'2020 MRI - Alphabetical'!AH189-'2017 MRI'!AH189</f>
        <v>-0.53659652849419137</v>
      </c>
      <c r="AJ189" s="10">
        <f>'2020 MRI - Alphabetical'!AI189-'2017 MRI'!AI189</f>
        <v>58</v>
      </c>
      <c r="AK189" s="33">
        <f>'2020 MRI - Alphabetical'!AJ189-'2017 MRI'!AJ189</f>
        <v>3.7216205527190016E-2</v>
      </c>
      <c r="AL189" s="13">
        <f>'2020 MRI - Alphabetical'!AK189-'2017 MRI'!AK189</f>
        <v>25836.761834325778</v>
      </c>
      <c r="AM189" s="38"/>
    </row>
    <row r="190" spans="1:39" x14ac:dyDescent="0.25">
      <c r="A190" t="s">
        <v>791</v>
      </c>
      <c r="B190" s="5" t="s">
        <v>149</v>
      </c>
      <c r="C190" s="6" t="s">
        <v>93</v>
      </c>
      <c r="D190" s="7" t="s">
        <v>34</v>
      </c>
      <c r="E190" s="8">
        <f>VLOOKUP(A190,'2017 MRI'!$A$7:$F$571,6,FALSE)</f>
        <v>37.533791875199427</v>
      </c>
      <c r="F190" s="36">
        <f>'2020 MRI - Alphabetical'!E190-'2017 MRI'!E190</f>
        <v>0.61840956350951437</v>
      </c>
      <c r="G190" s="8">
        <f>'2020 MRI - Alphabetical'!F190-'2017 MRI'!F190</f>
        <v>6.7457546163979032E-2</v>
      </c>
      <c r="H190" s="9">
        <f>'2020 MRI - Alphabetical'!G190-'2017 MRI'!G190</f>
        <v>13</v>
      </c>
      <c r="I190" s="10">
        <f>'2020 MRI - Alphabetical'!H190-'2017 MRI'!H190</f>
        <v>26</v>
      </c>
      <c r="J190" s="33">
        <f>'2020 MRI - Alphabetical'!I190-'2017 MRI'!I190</f>
        <v>0.12722099066923498</v>
      </c>
      <c r="K190" s="11">
        <f>'2020 MRI - Alphabetical'!J190-'2017 MRI'!J190</f>
        <v>-1.9328252510396382E-2</v>
      </c>
      <c r="L190" s="10">
        <f>'2020 MRI - Alphabetical'!K190-'2017 MRI'!K190</f>
        <v>79</v>
      </c>
      <c r="M190" s="33">
        <f>'2020 MRI - Alphabetical'!L190-'2017 MRI'!L190</f>
        <v>0.28303914394584129</v>
      </c>
      <c r="N190" s="11">
        <f>'2020 MRI - Alphabetical'!M190-'2017 MRI'!M190</f>
        <v>-1.2345922827260006E-2</v>
      </c>
      <c r="O190" s="10">
        <f>'2020 MRI - Alphabetical'!N190-'2017 MRI'!N190</f>
        <v>18</v>
      </c>
      <c r="P190" s="33">
        <f>'2020 MRI - Alphabetical'!O190-'2017 MRI'!O190</f>
        <v>0.10109078566511642</v>
      </c>
      <c r="Q190" s="11">
        <f>'2020 MRI - Alphabetical'!P190-'2017 MRI'!P190</f>
        <v>-9.5618448637316694E-3</v>
      </c>
      <c r="R190" s="10">
        <f>'2020 MRI - Alphabetical'!Q190-'2017 MRI'!Q190</f>
        <v>33</v>
      </c>
      <c r="S190" s="33">
        <f>'2020 MRI - Alphabetical'!R190-'2017 MRI'!R190</f>
        <v>0.22051044508561363</v>
      </c>
      <c r="T190" s="12">
        <f>'2020 MRI - Alphabetical'!S190-'2017 MRI'!S190</f>
        <v>-1.4794020103303012</v>
      </c>
      <c r="U190" s="10">
        <f>'2020 MRI - Alphabetical'!T190-'2017 MRI'!T190</f>
        <v>12</v>
      </c>
      <c r="V190" s="33">
        <f>'2020 MRI - Alphabetical'!U190-'2017 MRI'!U190</f>
        <v>0.23042588029536482</v>
      </c>
      <c r="W190" s="11">
        <f>'2020 MRI - Alphabetical'!V190-'2017 MRI'!V190</f>
        <v>-2.415480390122432E-2</v>
      </c>
      <c r="X190" s="10">
        <f>'2020 MRI - Alphabetical'!W190-'2017 MRI'!W190</f>
        <v>44</v>
      </c>
      <c r="Y190" s="33">
        <f>'2020 MRI - Alphabetical'!X190-'2017 MRI'!X190</f>
        <v>0.22239873656092868</v>
      </c>
      <c r="Z190" s="13">
        <f>'2020 MRI - Alphabetical'!Y190-'2017 MRI'!Y190</f>
        <v>14801</v>
      </c>
      <c r="AA190" s="10">
        <f>'2020 MRI - Alphabetical'!Z190-'2017 MRI'!Z190</f>
        <v>-38</v>
      </c>
      <c r="AB190" s="33">
        <f>'2020 MRI - Alphabetical'!AA190-'2017 MRI'!AA190</f>
        <v>-0.17686545111889471</v>
      </c>
      <c r="AC190" s="11">
        <f>'2020 MRI - Alphabetical'!AB190-'2017 MRI'!AB190</f>
        <v>-1.7999999999999995E-2</v>
      </c>
      <c r="AD190" s="10">
        <f>'2020 MRI - Alphabetical'!AC190-'2017 MRI'!AC190</f>
        <v>-17</v>
      </c>
      <c r="AE190" s="33">
        <f>'2020 MRI - Alphabetical'!AD190-'2017 MRI'!AD190</f>
        <v>-9.2487679626840902E-2</v>
      </c>
      <c r="AF190" s="11">
        <f>'2020 MRI - Alphabetical'!AE190-'2017 MRI'!AE190</f>
        <v>9.8345669315126338E-3</v>
      </c>
      <c r="AG190" s="10">
        <f>'2020 MRI - Alphabetical'!AF190-'2017 MRI'!AF190</f>
        <v>2</v>
      </c>
      <c r="AH190" s="33">
        <f>'2020 MRI - Alphabetical'!AG190-'2017 MRI'!AG190</f>
        <v>3.8329912970101854E-2</v>
      </c>
      <c r="AI190" s="14">
        <f>'2020 MRI - Alphabetical'!AH190-'2017 MRI'!AH190</f>
        <v>2.4787295349165017E-2</v>
      </c>
      <c r="AJ190" s="10">
        <f>'2020 MRI - Alphabetical'!AI190-'2017 MRI'!AI190</f>
        <v>-2</v>
      </c>
      <c r="AK190" s="33">
        <f>'2020 MRI - Alphabetical'!AJ190-'2017 MRI'!AJ190</f>
        <v>4.7573390077270683E-3</v>
      </c>
      <c r="AL190" s="13">
        <f>'2020 MRI - Alphabetical'!AK190-'2017 MRI'!AK190</f>
        <v>10080.548316770539</v>
      </c>
      <c r="AM190" s="38">
        <v>1</v>
      </c>
    </row>
    <row r="191" spans="1:39" x14ac:dyDescent="0.25">
      <c r="A191" t="s">
        <v>792</v>
      </c>
      <c r="B191" s="5" t="s">
        <v>202</v>
      </c>
      <c r="C191" s="6" t="s">
        <v>63</v>
      </c>
      <c r="D191" s="7" t="s">
        <v>34</v>
      </c>
      <c r="E191" s="8">
        <f>VLOOKUP(A191,'2017 MRI'!$A$7:$F$571,6,FALSE)</f>
        <v>32.53208343129436</v>
      </c>
      <c r="F191" s="36">
        <f>'2020 MRI - Alphabetical'!E191-'2017 MRI'!E191</f>
        <v>-0.244454893539642</v>
      </c>
      <c r="G191" s="8">
        <f>'2020 MRI - Alphabetical'!F191-'2017 MRI'!F191</f>
        <v>2.1543919855323495</v>
      </c>
      <c r="H191" s="9">
        <f>'2020 MRI - Alphabetical'!G191-'2017 MRI'!G191</f>
        <v>-9</v>
      </c>
      <c r="I191" s="10">
        <f>'2020 MRI - Alphabetical'!H191-'2017 MRI'!H191</f>
        <v>-77</v>
      </c>
      <c r="J191" s="33">
        <f>'2020 MRI - Alphabetical'!I191-'2017 MRI'!I191</f>
        <v>-0.30602787180225499</v>
      </c>
      <c r="K191" s="11">
        <f>'2020 MRI - Alphabetical'!J191-'2017 MRI'!J191</f>
        <v>-3.1086324948218946E-2</v>
      </c>
      <c r="L191" s="10">
        <f>'2020 MRI - Alphabetical'!K191-'2017 MRI'!K191</f>
        <v>45</v>
      </c>
      <c r="M191" s="33">
        <f>'2020 MRI - Alphabetical'!L191-'2017 MRI'!L191</f>
        <v>0.15997130525296677</v>
      </c>
      <c r="N191" s="11">
        <f>'2020 MRI - Alphabetical'!M191-'2017 MRI'!M191</f>
        <v>-4.9171280254951821E-3</v>
      </c>
      <c r="O191" s="10">
        <f>'2020 MRI - Alphabetical'!N191-'2017 MRI'!N191</f>
        <v>-58</v>
      </c>
      <c r="P191" s="33">
        <f>'2020 MRI - Alphabetical'!O191-'2017 MRI'!O191</f>
        <v>-0.37812572212958911</v>
      </c>
      <c r="Q191" s="11">
        <f>'2020 MRI - Alphabetical'!P191-'2017 MRI'!P191</f>
        <v>2.1468795355587794E-2</v>
      </c>
      <c r="R191" s="10">
        <f>'2020 MRI - Alphabetical'!Q191-'2017 MRI'!Q191</f>
        <v>180</v>
      </c>
      <c r="S191" s="33">
        <f>'2020 MRI - Alphabetical'!R191-'2017 MRI'!R191</f>
        <v>9.1885342571056461E-2</v>
      </c>
      <c r="T191" s="12">
        <f>'2020 MRI - Alphabetical'!S191-'2017 MRI'!S191</f>
        <v>-1.252740369558409</v>
      </c>
      <c r="U191" s="10">
        <f>'2020 MRI - Alphabetical'!T191-'2017 MRI'!T191</f>
        <v>-21</v>
      </c>
      <c r="V191" s="33">
        <f>'2020 MRI - Alphabetical'!U191-'2017 MRI'!U191</f>
        <v>-0.23963546245812134</v>
      </c>
      <c r="W191" s="11">
        <f>'2020 MRI - Alphabetical'!V191-'2017 MRI'!V191</f>
        <v>7.4658634538152663E-3</v>
      </c>
      <c r="X191" s="10">
        <f>'2020 MRI - Alphabetical'!W191-'2017 MRI'!W191</f>
        <v>-22</v>
      </c>
      <c r="Y191" s="33">
        <f>'2020 MRI - Alphabetical'!X191-'2017 MRI'!X191</f>
        <v>-7.6622553895301704E-2</v>
      </c>
      <c r="Z191" s="13">
        <f>'2020 MRI - Alphabetical'!Y191-'2017 MRI'!Y191</f>
        <v>5770</v>
      </c>
      <c r="AA191" s="10">
        <f>'2020 MRI - Alphabetical'!Z191-'2017 MRI'!Z191</f>
        <v>-12</v>
      </c>
      <c r="AB191" s="33">
        <f>'2020 MRI - Alphabetical'!AA191-'2017 MRI'!AA191</f>
        <v>-3.0416039012586518E-2</v>
      </c>
      <c r="AC191" s="11">
        <f>'2020 MRI - Alphabetical'!AB191-'2017 MRI'!AB191</f>
        <v>-1.9999999999999997E-2</v>
      </c>
      <c r="AD191" s="10">
        <f>'2020 MRI - Alphabetical'!AC191-'2017 MRI'!AC191</f>
        <v>54</v>
      </c>
      <c r="AE191" s="33">
        <f>'2020 MRI - Alphabetical'!AD191-'2017 MRI'!AD191</f>
        <v>0.43871909484082217</v>
      </c>
      <c r="AF191" s="11">
        <f>'2020 MRI - Alphabetical'!AE191-'2017 MRI'!AE191</f>
        <v>4.1612903225806464E-2</v>
      </c>
      <c r="AG191" s="10">
        <f>'2020 MRI - Alphabetical'!AF191-'2017 MRI'!AF191</f>
        <v>-14</v>
      </c>
      <c r="AH191" s="33">
        <f>'2020 MRI - Alphabetical'!AG191-'2017 MRI'!AG191</f>
        <v>-6.1826623336658282E-2</v>
      </c>
      <c r="AI191" s="14">
        <f>'2020 MRI - Alphabetical'!AH191-'2017 MRI'!AH191</f>
        <v>0.12581258958464803</v>
      </c>
      <c r="AJ191" s="10">
        <f>'2020 MRI - Alphabetical'!AI191-'2017 MRI'!AI191</f>
        <v>-7</v>
      </c>
      <c r="AK191" s="33">
        <f>'2020 MRI - Alphabetical'!AJ191-'2017 MRI'!AJ191</f>
        <v>6.8449760622582567E-3</v>
      </c>
      <c r="AL191" s="13">
        <f>'2020 MRI - Alphabetical'!AK191-'2017 MRI'!AK191</f>
        <v>8072.9593579634238</v>
      </c>
      <c r="AM191" s="38"/>
    </row>
    <row r="192" spans="1:39" x14ac:dyDescent="0.25">
      <c r="A192" t="s">
        <v>793</v>
      </c>
      <c r="B192" s="5" t="s">
        <v>409</v>
      </c>
      <c r="C192" s="6" t="s">
        <v>19</v>
      </c>
      <c r="D192" s="7" t="s">
        <v>20</v>
      </c>
      <c r="E192" s="8">
        <f>VLOOKUP(A192,'2017 MRI'!$A$7:$F$571,6,FALSE)</f>
        <v>20.142442299371048</v>
      </c>
      <c r="F192" s="36">
        <f>'2020 MRI - Alphabetical'!E192-'2017 MRI'!E192</f>
        <v>-6.0425684542846358E-2</v>
      </c>
      <c r="G192" s="8">
        <f>'2020 MRI - Alphabetical'!F192-'2017 MRI'!F192</f>
        <v>8.8179169510510746E-2</v>
      </c>
      <c r="H192" s="9">
        <f>'2020 MRI - Alphabetical'!G192-'2017 MRI'!G192</f>
        <v>7</v>
      </c>
      <c r="I192" s="10">
        <f>'2020 MRI - Alphabetical'!H192-'2017 MRI'!H192</f>
        <v>117</v>
      </c>
      <c r="J192" s="33">
        <f>'2020 MRI - Alphabetical'!I192-'2017 MRI'!I192</f>
        <v>0.3145944991150279</v>
      </c>
      <c r="K192" s="11">
        <f>'2020 MRI - Alphabetical'!J192-'2017 MRI'!J192</f>
        <v>7.3368392375222635E-3</v>
      </c>
      <c r="L192" s="10">
        <f>'2020 MRI - Alphabetical'!K192-'2017 MRI'!K192</f>
        <v>129</v>
      </c>
      <c r="M192" s="33">
        <f>'2020 MRI - Alphabetical'!L192-'2017 MRI'!L192</f>
        <v>0.41739238584331528</v>
      </c>
      <c r="N192" s="11">
        <f>'2020 MRI - Alphabetical'!M192-'2017 MRI'!M192</f>
        <v>-1.9081917171093199E-2</v>
      </c>
      <c r="O192" s="10">
        <f>'2020 MRI - Alphabetical'!N192-'2017 MRI'!N192</f>
        <v>83</v>
      </c>
      <c r="P192" s="33">
        <f>'2020 MRI - Alphabetical'!O192-'2017 MRI'!O192</f>
        <v>0.25246514210805138</v>
      </c>
      <c r="Q192" s="11">
        <f>'2020 MRI - Alphabetical'!P192-'2017 MRI'!P192</f>
        <v>-1.8478408704522269E-2</v>
      </c>
      <c r="R192" s="10">
        <f>'2020 MRI - Alphabetical'!Q192-'2017 MRI'!Q192</f>
        <v>72</v>
      </c>
      <c r="S192" s="33">
        <f>'2020 MRI - Alphabetical'!R192-'2017 MRI'!R192</f>
        <v>-0.12188910512792117</v>
      </c>
      <c r="T192" s="12">
        <f>'2020 MRI - Alphabetical'!S192-'2017 MRI'!S192</f>
        <v>-0.53233963268565343</v>
      </c>
      <c r="U192" s="10">
        <f>'2020 MRI - Alphabetical'!T192-'2017 MRI'!T192</f>
        <v>-96</v>
      </c>
      <c r="V192" s="33">
        <f>'2020 MRI - Alphabetical'!U192-'2017 MRI'!U192</f>
        <v>-0.25708532093421543</v>
      </c>
      <c r="W192" s="11">
        <f>'2020 MRI - Alphabetical'!V192-'2017 MRI'!V192</f>
        <v>1.4573560767590615E-2</v>
      </c>
      <c r="X192" s="10">
        <f>'2020 MRI - Alphabetical'!W192-'2017 MRI'!W192</f>
        <v>12</v>
      </c>
      <c r="Y192" s="33">
        <f>'2020 MRI - Alphabetical'!X192-'2017 MRI'!X192</f>
        <v>2.8628875852221625E-2</v>
      </c>
      <c r="Z192" s="13">
        <f>'2020 MRI - Alphabetical'!Y192-'2017 MRI'!Y192</f>
        <v>14361</v>
      </c>
      <c r="AA192" s="10">
        <f>'2020 MRI - Alphabetical'!Z192-'2017 MRI'!Z192</f>
        <v>16</v>
      </c>
      <c r="AB192" s="33">
        <f>'2020 MRI - Alphabetical'!AA192-'2017 MRI'!AA192</f>
        <v>-1.9069241509631851E-2</v>
      </c>
      <c r="AC192" s="11">
        <f>'2020 MRI - Alphabetical'!AB192-'2017 MRI'!AB192</f>
        <v>-1.4999999999999999E-2</v>
      </c>
      <c r="AD192" s="10">
        <f>'2020 MRI - Alphabetical'!AC192-'2017 MRI'!AC192</f>
        <v>-37</v>
      </c>
      <c r="AE192" s="33">
        <f>'2020 MRI - Alphabetical'!AD192-'2017 MRI'!AD192</f>
        <v>-0.10912289944014797</v>
      </c>
      <c r="AF192" s="11">
        <f>'2020 MRI - Alphabetical'!AE192-'2017 MRI'!AE192</f>
        <v>2.1209114296213416E-3</v>
      </c>
      <c r="AG192" s="10">
        <f>'2020 MRI - Alphabetical'!AF192-'2017 MRI'!AF192</f>
        <v>-21</v>
      </c>
      <c r="AH192" s="33">
        <f>'2020 MRI - Alphabetical'!AG192-'2017 MRI'!AG192</f>
        <v>-6.7501158736524514E-2</v>
      </c>
      <c r="AI192" s="14">
        <f>'2020 MRI - Alphabetical'!AH192-'2017 MRI'!AH192</f>
        <v>0.14091602959766014</v>
      </c>
      <c r="AJ192" s="10">
        <f>'2020 MRI - Alphabetical'!AI192-'2017 MRI'!AI192</f>
        <v>-26</v>
      </c>
      <c r="AK192" s="33">
        <f>'2020 MRI - Alphabetical'!AJ192-'2017 MRI'!AJ192</f>
        <v>-1.898268186631219E-3</v>
      </c>
      <c r="AL192" s="13">
        <f>'2020 MRI - Alphabetical'!AK192-'2017 MRI'!AK192</f>
        <v>3066.6875658994832</v>
      </c>
      <c r="AM192" s="38"/>
    </row>
    <row r="193" spans="1:39" x14ac:dyDescent="0.25">
      <c r="A193" t="s">
        <v>794</v>
      </c>
      <c r="B193" s="5" t="s">
        <v>387</v>
      </c>
      <c r="C193" s="6" t="s">
        <v>19</v>
      </c>
      <c r="D193" s="7" t="s">
        <v>20</v>
      </c>
      <c r="E193" s="8">
        <f>VLOOKUP(A193,'2017 MRI'!$A$7:$F$571,6,FALSE)</f>
        <v>21.271855837537501</v>
      </c>
      <c r="F193" s="36">
        <f>'2020 MRI - Alphabetical'!E193-'2017 MRI'!E193</f>
        <v>0.24470959991405117</v>
      </c>
      <c r="G193" s="8">
        <f>'2020 MRI - Alphabetical'!F193-'2017 MRI'!F193</f>
        <v>-0.72684770319684588</v>
      </c>
      <c r="H193" s="9">
        <f>'2020 MRI - Alphabetical'!G193-'2017 MRI'!G193</f>
        <v>24</v>
      </c>
      <c r="I193" s="10">
        <f>'2020 MRI - Alphabetical'!H193-'2017 MRI'!H193</f>
        <v>69</v>
      </c>
      <c r="J193" s="33">
        <f>'2020 MRI - Alphabetical'!I193-'2017 MRI'!I193</f>
        <v>0.1597390815145272</v>
      </c>
      <c r="K193" s="11">
        <f>'2020 MRI - Alphabetical'!J193-'2017 MRI'!J193</f>
        <v>7.3556589684431462E-4</v>
      </c>
      <c r="L193" s="10">
        <f>'2020 MRI - Alphabetical'!K193-'2017 MRI'!K193</f>
        <v>-11</v>
      </c>
      <c r="M193" s="33">
        <f>'2020 MRI - Alphabetical'!L193-'2017 MRI'!L193</f>
        <v>-7.1899472859300595E-2</v>
      </c>
      <c r="N193" s="11">
        <f>'2020 MRI - Alphabetical'!M193-'2017 MRI'!M193</f>
        <v>6.1472403924086039E-3</v>
      </c>
      <c r="O193" s="10">
        <f>'2020 MRI - Alphabetical'!N193-'2017 MRI'!N193</f>
        <v>128</v>
      </c>
      <c r="P193" s="33">
        <f>'2020 MRI - Alphabetical'!O193-'2017 MRI'!O193</f>
        <v>0.34679353243348121</v>
      </c>
      <c r="Q193" s="11">
        <f>'2020 MRI - Alphabetical'!P193-'2017 MRI'!P193</f>
        <v>-2.4503249458423599E-2</v>
      </c>
      <c r="R193" s="10">
        <f>'2020 MRI - Alphabetical'!Q193-'2017 MRI'!Q193</f>
        <v>-92</v>
      </c>
      <c r="S193" s="33">
        <f>'2020 MRI - Alphabetical'!R193-'2017 MRI'!R193</f>
        <v>-0.27190466917617262</v>
      </c>
      <c r="T193" s="12">
        <f>'2020 MRI - Alphabetical'!S193-'2017 MRI'!S193</f>
        <v>6.882780683874884E-2</v>
      </c>
      <c r="U193" s="10">
        <f>'2020 MRI - Alphabetical'!T193-'2017 MRI'!T193</f>
        <v>11</v>
      </c>
      <c r="V193" s="33">
        <f>'2020 MRI - Alphabetical'!U193-'2017 MRI'!U193</f>
        <v>2.7362611001316317E-2</v>
      </c>
      <c r="W193" s="11">
        <f>'2020 MRI - Alphabetical'!V193-'2017 MRI'!V193</f>
        <v>-2.9455360220613583E-3</v>
      </c>
      <c r="X193" s="10">
        <f>'2020 MRI - Alphabetical'!W193-'2017 MRI'!W193</f>
        <v>-19</v>
      </c>
      <c r="Y193" s="33">
        <f>'2020 MRI - Alphabetical'!X193-'2017 MRI'!X193</f>
        <v>-6.1841121296080534E-2</v>
      </c>
      <c r="Z193" s="13">
        <f>'2020 MRI - Alphabetical'!Y193-'2017 MRI'!Y193</f>
        <v>9957</v>
      </c>
      <c r="AA193" s="10">
        <f>'2020 MRI - Alphabetical'!Z193-'2017 MRI'!Z193</f>
        <v>16</v>
      </c>
      <c r="AB193" s="33">
        <f>'2020 MRI - Alphabetical'!AA193-'2017 MRI'!AA193</f>
        <v>-1.9069241509631851E-2</v>
      </c>
      <c r="AC193" s="11">
        <f>'2020 MRI - Alphabetical'!AB193-'2017 MRI'!AB193</f>
        <v>-1.4999999999999999E-2</v>
      </c>
      <c r="AD193" s="10">
        <f>'2020 MRI - Alphabetical'!AC193-'2017 MRI'!AC193</f>
        <v>62</v>
      </c>
      <c r="AE193" s="33">
        <f>'2020 MRI - Alphabetical'!AD193-'2017 MRI'!AD193</f>
        <v>0.19112314648796558</v>
      </c>
      <c r="AF193" s="11">
        <f>'2020 MRI - Alphabetical'!AE193-'2017 MRI'!AE193</f>
        <v>1.9712830576581686E-2</v>
      </c>
      <c r="AG193" s="10">
        <f>'2020 MRI - Alphabetical'!AF193-'2017 MRI'!AF193</f>
        <v>6</v>
      </c>
      <c r="AH193" s="33">
        <f>'2020 MRI - Alphabetical'!AG193-'2017 MRI'!AG193</f>
        <v>3.3306508718356609E-2</v>
      </c>
      <c r="AI193" s="14">
        <f>'2020 MRI - Alphabetical'!AH193-'2017 MRI'!AH193</f>
        <v>3.8929520716564525E-2</v>
      </c>
      <c r="AJ193" s="10">
        <f>'2020 MRI - Alphabetical'!AI193-'2017 MRI'!AI193</f>
        <v>-3</v>
      </c>
      <c r="AK193" s="33">
        <f>'2020 MRI - Alphabetical'!AJ193-'2017 MRI'!AJ193</f>
        <v>7.8352505191087163E-3</v>
      </c>
      <c r="AL193" s="13">
        <f>'2020 MRI - Alphabetical'!AK193-'2017 MRI'!AK193</f>
        <v>7280.782661443649</v>
      </c>
      <c r="AM193" s="38"/>
    </row>
    <row r="194" spans="1:39" x14ac:dyDescent="0.25">
      <c r="A194" t="s">
        <v>795</v>
      </c>
      <c r="B194" s="5" t="s">
        <v>543</v>
      </c>
      <c r="C194" s="6" t="s">
        <v>19</v>
      </c>
      <c r="D194" s="7" t="s">
        <v>20</v>
      </c>
      <c r="E194" s="8">
        <f>VLOOKUP(A194,'2017 MRI'!$A$7:$F$571,6,FALSE)</f>
        <v>11.619058027248069</v>
      </c>
      <c r="F194" s="36">
        <f>'2020 MRI - Alphabetical'!E194-'2017 MRI'!E194</f>
        <v>5.3717347397948423E-2</v>
      </c>
      <c r="G194" s="8">
        <f>'2020 MRI - Alphabetical'!F194-'2017 MRI'!F194</f>
        <v>-1.294426893122715</v>
      </c>
      <c r="H194" s="9">
        <f>'2020 MRI - Alphabetical'!G194-'2017 MRI'!G194</f>
        <v>19</v>
      </c>
      <c r="I194" s="10">
        <f>'2020 MRI - Alphabetical'!H194-'2017 MRI'!H194</f>
        <v>18</v>
      </c>
      <c r="J194" s="33">
        <f>'2020 MRI - Alphabetical'!I194-'2017 MRI'!I194</f>
        <v>4.6468190353782801E-3</v>
      </c>
      <c r="K194" s="11">
        <f>'2020 MRI - Alphabetical'!J194-'2017 MRI'!J194</f>
        <v>-8.1056303974819111E-3</v>
      </c>
      <c r="L194" s="10">
        <f>'2020 MRI - Alphabetical'!K194-'2017 MRI'!K194</f>
        <v>-169</v>
      </c>
      <c r="M194" s="33">
        <f>'2020 MRI - Alphabetical'!L194-'2017 MRI'!L194</f>
        <v>-0.42521521381505378</v>
      </c>
      <c r="N194" s="11">
        <f>'2020 MRI - Alphabetical'!M194-'2017 MRI'!M194</f>
        <v>2.6079458534598074E-2</v>
      </c>
      <c r="O194" s="10">
        <f>'2020 MRI - Alphabetical'!N194-'2017 MRI'!N194</f>
        <v>-4</v>
      </c>
      <c r="P194" s="33">
        <f>'2020 MRI - Alphabetical'!O194-'2017 MRI'!O194</f>
        <v>-2.7329048823522162E-2</v>
      </c>
      <c r="Q194" s="11">
        <f>'2020 MRI - Alphabetical'!P194-'2017 MRI'!P194</f>
        <v>7.238280301190194E-5</v>
      </c>
      <c r="R194" s="10">
        <f>'2020 MRI - Alphabetical'!Q194-'2017 MRI'!Q194</f>
        <v>44</v>
      </c>
      <c r="S194" s="33">
        <f>'2020 MRI - Alphabetical'!R194-'2017 MRI'!R194</f>
        <v>-0.17087875309960371</v>
      </c>
      <c r="T194" s="12">
        <f>'2020 MRI - Alphabetical'!S194-'2017 MRI'!S194</f>
        <v>-0.34969588434319765</v>
      </c>
      <c r="U194" s="10">
        <f>'2020 MRI - Alphabetical'!T194-'2017 MRI'!T194</f>
        <v>59</v>
      </c>
      <c r="V194" s="33">
        <f>'2020 MRI - Alphabetical'!U194-'2017 MRI'!U194</f>
        <v>0.21771041430012217</v>
      </c>
      <c r="W194" s="11">
        <f>'2020 MRI - Alphabetical'!V194-'2017 MRI'!V194</f>
        <v>-1.272136359622008E-2</v>
      </c>
      <c r="X194" s="10">
        <f>'2020 MRI - Alphabetical'!W194-'2017 MRI'!W194</f>
        <v>11</v>
      </c>
      <c r="Y194" s="33">
        <f>'2020 MRI - Alphabetical'!X194-'2017 MRI'!X194</f>
        <v>3.031819339819819E-2</v>
      </c>
      <c r="Z194" s="13">
        <f>'2020 MRI - Alphabetical'!Y194-'2017 MRI'!Y194</f>
        <v>22518</v>
      </c>
      <c r="AA194" s="10">
        <f>'2020 MRI - Alphabetical'!Z194-'2017 MRI'!Z194</f>
        <v>26</v>
      </c>
      <c r="AB194" s="33">
        <f>'2020 MRI - Alphabetical'!AA194-'2017 MRI'!AA194</f>
        <v>0.10675420107994338</v>
      </c>
      <c r="AC194" s="11">
        <f>'2020 MRI - Alphabetical'!AB194-'2017 MRI'!AB194</f>
        <v>-1.5000000000000003E-2</v>
      </c>
      <c r="AD194" s="10">
        <f>'2020 MRI - Alphabetical'!AC194-'2017 MRI'!AC194</f>
        <v>5</v>
      </c>
      <c r="AE194" s="33">
        <f>'2020 MRI - Alphabetical'!AD194-'2017 MRI'!AD194</f>
        <v>1.2400183579175383E-4</v>
      </c>
      <c r="AF194" s="11">
        <f>'2020 MRI - Alphabetical'!AE194-'2017 MRI'!AE194</f>
        <v>5.5626304801670301E-3</v>
      </c>
      <c r="AG194" s="10">
        <f>'2020 MRI - Alphabetical'!AF194-'2017 MRI'!AF194</f>
        <v>1</v>
      </c>
      <c r="AH194" s="33">
        <f>'2020 MRI - Alphabetical'!AG194-'2017 MRI'!AG194</f>
        <v>1.3804769316731913E-2</v>
      </c>
      <c r="AI194" s="14">
        <f>'2020 MRI - Alphabetical'!AH194-'2017 MRI'!AH194</f>
        <v>3.9039208032243256E-2</v>
      </c>
      <c r="AJ194" s="10">
        <f>'2020 MRI - Alphabetical'!AI194-'2017 MRI'!AI194</f>
        <v>-1</v>
      </c>
      <c r="AK194" s="33">
        <f>'2020 MRI - Alphabetical'!AJ194-'2017 MRI'!AJ194</f>
        <v>-5.163019708981878E-3</v>
      </c>
      <c r="AL194" s="13">
        <f>'2020 MRI - Alphabetical'!AK194-'2017 MRI'!AK194</f>
        <v>14453.010806873237</v>
      </c>
      <c r="AM194" s="38"/>
    </row>
    <row r="195" spans="1:39" x14ac:dyDescent="0.25">
      <c r="A195" t="s">
        <v>796</v>
      </c>
      <c r="B195" s="5" t="s">
        <v>441</v>
      </c>
      <c r="C195" s="6" t="s">
        <v>44</v>
      </c>
      <c r="D195" s="7" t="s">
        <v>20</v>
      </c>
      <c r="E195" s="8">
        <f>VLOOKUP(A195,'2017 MRI'!$A$7:$F$571,6,FALSE)</f>
        <v>18.403290696523214</v>
      </c>
      <c r="F195" s="36">
        <f>'2020 MRI - Alphabetical'!E195-'2017 MRI'!E195</f>
        <v>-0.66560731493595959</v>
      </c>
      <c r="G195" s="8">
        <f>'2020 MRI - Alphabetical'!F195-'2017 MRI'!F195</f>
        <v>1.7649772932446304</v>
      </c>
      <c r="H195" s="9">
        <f>'2020 MRI - Alphabetical'!G195-'2017 MRI'!G195</f>
        <v>-29</v>
      </c>
      <c r="I195" s="10">
        <f>'2020 MRI - Alphabetical'!H195-'2017 MRI'!H195</f>
        <v>-217</v>
      </c>
      <c r="J195" s="33">
        <f>'2020 MRI - Alphabetical'!I195-'2017 MRI'!I195</f>
        <v>-1.3935310600435644</v>
      </c>
      <c r="K195" s="11">
        <f>'2020 MRI - Alphabetical'!J195-'2017 MRI'!J195</f>
        <v>-0.14107044657248502</v>
      </c>
      <c r="L195" s="10">
        <f>'2020 MRI - Alphabetical'!K195-'2017 MRI'!K195</f>
        <v>-34</v>
      </c>
      <c r="M195" s="33">
        <f>'2020 MRI - Alphabetical'!L195-'2017 MRI'!L195</f>
        <v>-0.10063307959352663</v>
      </c>
      <c r="N195" s="11">
        <f>'2020 MRI - Alphabetical'!M195-'2017 MRI'!M195</f>
        <v>8.7545085934566391E-3</v>
      </c>
      <c r="O195" s="10">
        <f>'2020 MRI - Alphabetical'!N195-'2017 MRI'!N195</f>
        <v>0</v>
      </c>
      <c r="P195" s="33">
        <f>'2020 MRI - Alphabetical'!O195-'2017 MRI'!O195</f>
        <v>-2.468057563044801E-2</v>
      </c>
      <c r="Q195" s="11">
        <f>'2020 MRI - Alphabetical'!P195-'2017 MRI'!P195</f>
        <v>0</v>
      </c>
      <c r="R195" s="10">
        <f>'2020 MRI - Alphabetical'!Q195-'2017 MRI'!Q195</f>
        <v>6</v>
      </c>
      <c r="S195" s="33">
        <f>'2020 MRI - Alphabetical'!R195-'2017 MRI'!R195</f>
        <v>1.1425454944471919E-2</v>
      </c>
      <c r="T195" s="12">
        <f>'2020 MRI - Alphabetical'!S195-'2017 MRI'!S195</f>
        <v>-0.81539329850930797</v>
      </c>
      <c r="U195" s="10">
        <f>'2020 MRI - Alphabetical'!T195-'2017 MRI'!T195</f>
        <v>-35</v>
      </c>
      <c r="V195" s="33">
        <f>'2020 MRI - Alphabetical'!U195-'2017 MRI'!U195</f>
        <v>-0.13003461785501036</v>
      </c>
      <c r="W195" s="11">
        <f>'2020 MRI - Alphabetical'!V195-'2017 MRI'!V195</f>
        <v>5.5537661466196903E-3</v>
      </c>
      <c r="X195" s="10">
        <f>'2020 MRI - Alphabetical'!W195-'2017 MRI'!W195</f>
        <v>25</v>
      </c>
      <c r="Y195" s="33">
        <f>'2020 MRI - Alphabetical'!X195-'2017 MRI'!X195</f>
        <v>0.11757959745129554</v>
      </c>
      <c r="Z195" s="13">
        <f>'2020 MRI - Alphabetical'!Y195-'2017 MRI'!Y195</f>
        <v>18032</v>
      </c>
      <c r="AA195" s="10">
        <f>'2020 MRI - Alphabetical'!Z195-'2017 MRI'!Z195</f>
        <v>11</v>
      </c>
      <c r="AB195" s="33">
        <f>'2020 MRI - Alphabetical'!AA195-'2017 MRI'!AA195</f>
        <v>2.4452057024425655E-2</v>
      </c>
      <c r="AC195" s="11">
        <f>'2020 MRI - Alphabetical'!AB195-'2017 MRI'!AB195</f>
        <v>-1.8000000000000002E-2</v>
      </c>
      <c r="AD195" s="10">
        <f>'2020 MRI - Alphabetical'!AC195-'2017 MRI'!AC195</f>
        <v>-95</v>
      </c>
      <c r="AE195" s="33">
        <f>'2020 MRI - Alphabetical'!AD195-'2017 MRI'!AD195</f>
        <v>-0.28313882046836042</v>
      </c>
      <c r="AF195" s="11">
        <f>'2020 MRI - Alphabetical'!AE195-'2017 MRI'!AE195</f>
        <v>-8.7485582468280754E-3</v>
      </c>
      <c r="AG195" s="10">
        <f>'2020 MRI - Alphabetical'!AF195-'2017 MRI'!AF195</f>
        <v>-14</v>
      </c>
      <c r="AH195" s="33">
        <f>'2020 MRI - Alphabetical'!AG195-'2017 MRI'!AG195</f>
        <v>-3.2110917154839269E-2</v>
      </c>
      <c r="AI195" s="14">
        <f>'2020 MRI - Alphabetical'!AH195-'2017 MRI'!AH195</f>
        <v>3.9352892582161569E-2</v>
      </c>
      <c r="AJ195" s="10">
        <f>'2020 MRI - Alphabetical'!AI195-'2017 MRI'!AI195</f>
        <v>-3</v>
      </c>
      <c r="AK195" s="33">
        <f>'2020 MRI - Alphabetical'!AJ195-'2017 MRI'!AJ195</f>
        <v>1.4334151825930175E-3</v>
      </c>
      <c r="AL195" s="13">
        <f>'2020 MRI - Alphabetical'!AK195-'2017 MRI'!AK195</f>
        <v>9137.637546966318</v>
      </c>
      <c r="AM195" s="38"/>
    </row>
    <row r="196" spans="1:39" x14ac:dyDescent="0.25">
      <c r="A196" t="s">
        <v>797</v>
      </c>
      <c r="B196" s="5" t="s">
        <v>88</v>
      </c>
      <c r="C196" s="6" t="s">
        <v>33</v>
      </c>
      <c r="D196" s="7" t="s">
        <v>34</v>
      </c>
      <c r="E196" s="8">
        <f>VLOOKUP(A196,'2017 MRI'!$A$7:$F$571,6,FALSE)</f>
        <v>45.876658621999297</v>
      </c>
      <c r="F196" s="36">
        <f>'2020 MRI - Alphabetical'!E196-'2017 MRI'!E196</f>
        <v>1.3558652969165372</v>
      </c>
      <c r="G196" s="8">
        <f>'2020 MRI - Alphabetical'!F196-'2017 MRI'!F196</f>
        <v>-1.226069128583724</v>
      </c>
      <c r="H196" s="9">
        <f>'2020 MRI - Alphabetical'!G196-'2017 MRI'!G196</f>
        <v>16</v>
      </c>
      <c r="I196" s="10">
        <f>'2020 MRI - Alphabetical'!H196-'2017 MRI'!H196</f>
        <v>-20</v>
      </c>
      <c r="J196" s="33">
        <f>'2020 MRI - Alphabetical'!I196-'2017 MRI'!I196</f>
        <v>-0.11364820848855089</v>
      </c>
      <c r="K196" s="11">
        <f>'2020 MRI - Alphabetical'!J196-'2017 MRI'!J196</f>
        <v>-2.8932814012694763E-2</v>
      </c>
      <c r="L196" s="10">
        <f>'2020 MRI - Alphabetical'!K196-'2017 MRI'!K196</f>
        <v>175</v>
      </c>
      <c r="M196" s="33">
        <f>'2020 MRI - Alphabetical'!L196-'2017 MRI'!L196</f>
        <v>0.61914508016966396</v>
      </c>
      <c r="N196" s="11">
        <f>'2020 MRI - Alphabetical'!M196-'2017 MRI'!M196</f>
        <v>-2.9410802656027239E-2</v>
      </c>
      <c r="O196" s="10">
        <f>'2020 MRI - Alphabetical'!N196-'2017 MRI'!N196</f>
        <v>-13</v>
      </c>
      <c r="P196" s="33">
        <f>'2020 MRI - Alphabetical'!O196-'2017 MRI'!O196</f>
        <v>-0.51018594279918816</v>
      </c>
      <c r="Q196" s="11">
        <f>'2020 MRI - Alphabetical'!P196-'2017 MRI'!P196</f>
        <v>2.8127487103905668E-2</v>
      </c>
      <c r="R196" s="10">
        <f>'2020 MRI - Alphabetical'!Q196-'2017 MRI'!Q196</f>
        <v>59</v>
      </c>
      <c r="S196" s="33">
        <f>'2020 MRI - Alphabetical'!R196-'2017 MRI'!R196</f>
        <v>1.1861536835715549</v>
      </c>
      <c r="T196" s="12">
        <f>'2020 MRI - Alphabetical'!S196-'2017 MRI'!S196</f>
        <v>-4.5810219866710788</v>
      </c>
      <c r="U196" s="10">
        <f>'2020 MRI - Alphabetical'!T196-'2017 MRI'!T196</f>
        <v>17</v>
      </c>
      <c r="V196" s="33">
        <f>'2020 MRI - Alphabetical'!U196-'2017 MRI'!U196</f>
        <v>9.2672501770424742E-2</v>
      </c>
      <c r="W196" s="11">
        <f>'2020 MRI - Alphabetical'!V196-'2017 MRI'!V196</f>
        <v>-1.3684684684684686E-2</v>
      </c>
      <c r="X196" s="10">
        <f>'2020 MRI - Alphabetical'!W196-'2017 MRI'!W196</f>
        <v>-18</v>
      </c>
      <c r="Y196" s="33">
        <f>'2020 MRI - Alphabetical'!X196-'2017 MRI'!X196</f>
        <v>-6.3934917601051966E-2</v>
      </c>
      <c r="Z196" s="13">
        <f>'2020 MRI - Alphabetical'!Y196-'2017 MRI'!Y196</f>
        <v>6143</v>
      </c>
      <c r="AA196" s="10">
        <f>'2020 MRI - Alphabetical'!Z196-'2017 MRI'!Z196</f>
        <v>-21</v>
      </c>
      <c r="AB196" s="33">
        <f>'2020 MRI - Alphabetical'!AA196-'2017 MRI'!AA196</f>
        <v>-0.16077820060334314</v>
      </c>
      <c r="AC196" s="11">
        <f>'2020 MRI - Alphabetical'!AB196-'2017 MRI'!AB196</f>
        <v>-2.1999999999999999E-2</v>
      </c>
      <c r="AD196" s="10">
        <f>'2020 MRI - Alphabetical'!AC196-'2017 MRI'!AC196</f>
        <v>53</v>
      </c>
      <c r="AE196" s="33">
        <f>'2020 MRI - Alphabetical'!AD196-'2017 MRI'!AD196</f>
        <v>0.62118041291516191</v>
      </c>
      <c r="AF196" s="11">
        <f>'2020 MRI - Alphabetical'!AE196-'2017 MRI'!AE196</f>
        <v>5.4929742388758807E-2</v>
      </c>
      <c r="AG196" s="10">
        <f>'2020 MRI - Alphabetical'!AF196-'2017 MRI'!AF196</f>
        <v>16</v>
      </c>
      <c r="AH196" s="33">
        <f>'2020 MRI - Alphabetical'!AG196-'2017 MRI'!AG196</f>
        <v>0.23706586845095368</v>
      </c>
      <c r="AI196" s="14">
        <f>'2020 MRI - Alphabetical'!AH196-'2017 MRI'!AH196</f>
        <v>-0.13207407611114341</v>
      </c>
      <c r="AJ196" s="10">
        <f>'2020 MRI - Alphabetical'!AI196-'2017 MRI'!AI196</f>
        <v>23</v>
      </c>
      <c r="AK196" s="33">
        <f>'2020 MRI - Alphabetical'!AJ196-'2017 MRI'!AJ196</f>
        <v>2.046829851985138E-2</v>
      </c>
      <c r="AL196" s="13">
        <f>'2020 MRI - Alphabetical'!AK196-'2017 MRI'!AK196</f>
        <v>11653.445090025576</v>
      </c>
      <c r="AM196" s="38"/>
    </row>
    <row r="197" spans="1:39" x14ac:dyDescent="0.25">
      <c r="A197" t="s">
        <v>798</v>
      </c>
      <c r="B197" s="5" t="s">
        <v>245</v>
      </c>
      <c r="C197" s="6" t="s">
        <v>71</v>
      </c>
      <c r="D197" s="7" t="s">
        <v>34</v>
      </c>
      <c r="E197" s="8">
        <f>VLOOKUP(A197,'2017 MRI'!$A$7:$F$571,6,FALSE)</f>
        <v>29.147468120599441</v>
      </c>
      <c r="F197" s="36">
        <f>'2020 MRI - Alphabetical'!E197-'2017 MRI'!E197</f>
        <v>0.14532270450256635</v>
      </c>
      <c r="G197" s="8">
        <f>'2020 MRI - Alphabetical'!F197-'2017 MRI'!F197</f>
        <v>0.53172596270529837</v>
      </c>
      <c r="H197" s="9">
        <f>'2020 MRI - Alphabetical'!G197-'2017 MRI'!G197</f>
        <v>5</v>
      </c>
      <c r="I197" s="10">
        <f>'2020 MRI - Alphabetical'!H197-'2017 MRI'!H197</f>
        <v>-19</v>
      </c>
      <c r="J197" s="33">
        <f>'2020 MRI - Alphabetical'!I197-'2017 MRI'!I197</f>
        <v>-0.12180412346928837</v>
      </c>
      <c r="K197" s="11">
        <f>'2020 MRI - Alphabetical'!J197-'2017 MRI'!J197</f>
        <v>-1.1454569038697016E-2</v>
      </c>
      <c r="L197" s="10">
        <f>'2020 MRI - Alphabetical'!K197-'2017 MRI'!K197</f>
        <v>139</v>
      </c>
      <c r="M197" s="33">
        <f>'2020 MRI - Alphabetical'!L197-'2017 MRI'!L197</f>
        <v>0.4108239458653134</v>
      </c>
      <c r="N197" s="11">
        <f>'2020 MRI - Alphabetical'!M197-'2017 MRI'!M197</f>
        <v>-1.8933344482071429E-2</v>
      </c>
      <c r="O197" s="10">
        <f>'2020 MRI - Alphabetical'!N197-'2017 MRI'!N197</f>
        <v>33</v>
      </c>
      <c r="P197" s="33">
        <f>'2020 MRI - Alphabetical'!O197-'2017 MRI'!O197</f>
        <v>9.1667032981740254E-2</v>
      </c>
      <c r="Q197" s="11">
        <f>'2020 MRI - Alphabetical'!P197-'2017 MRI'!P197</f>
        <v>-8.2452830188679271E-3</v>
      </c>
      <c r="R197" s="10">
        <f>'2020 MRI - Alphabetical'!Q197-'2017 MRI'!Q197</f>
        <v>86</v>
      </c>
      <c r="S197" s="33">
        <f>'2020 MRI - Alphabetical'!R197-'2017 MRI'!R197</f>
        <v>0.52690130979947425</v>
      </c>
      <c r="T197" s="12">
        <f>'2020 MRI - Alphabetical'!S197-'2017 MRI'!S197</f>
        <v>-2.5283689863797489</v>
      </c>
      <c r="U197" s="10">
        <f>'2020 MRI - Alphabetical'!T197-'2017 MRI'!T197</f>
        <v>-77</v>
      </c>
      <c r="V197" s="33">
        <f>'2020 MRI - Alphabetical'!U197-'2017 MRI'!U197</f>
        <v>-0.31865331624296866</v>
      </c>
      <c r="W197" s="11">
        <f>'2020 MRI - Alphabetical'!V197-'2017 MRI'!V197</f>
        <v>1.5639135959339259E-2</v>
      </c>
      <c r="X197" s="10">
        <f>'2020 MRI - Alphabetical'!W197-'2017 MRI'!W197</f>
        <v>-68</v>
      </c>
      <c r="Y197" s="33">
        <f>'2020 MRI - Alphabetical'!X197-'2017 MRI'!X197</f>
        <v>-0.25404376965108033</v>
      </c>
      <c r="Z197" s="13">
        <f>'2020 MRI - Alphabetical'!Y197-'2017 MRI'!Y197</f>
        <v>1471</v>
      </c>
      <c r="AA197" s="10">
        <f>'2020 MRI - Alphabetical'!Z197-'2017 MRI'!Z197</f>
        <v>-27</v>
      </c>
      <c r="AB197" s="33">
        <f>'2020 MRI - Alphabetical'!AA197-'2017 MRI'!AA197</f>
        <v>-0.12880543358365595</v>
      </c>
      <c r="AC197" s="11">
        <f>'2020 MRI - Alphabetical'!AB197-'2017 MRI'!AB197</f>
        <v>-1.8999999999999989E-2</v>
      </c>
      <c r="AD197" s="10">
        <f>'2020 MRI - Alphabetical'!AC197-'2017 MRI'!AC197</f>
        <v>68</v>
      </c>
      <c r="AE197" s="33">
        <f>'2020 MRI - Alphabetical'!AD197-'2017 MRI'!AD197</f>
        <v>0.20159866891423311</v>
      </c>
      <c r="AF197" s="11">
        <f>'2020 MRI - Alphabetical'!AE197-'2017 MRI'!AE197</f>
        <v>2.276719576719588E-2</v>
      </c>
      <c r="AG197" s="10">
        <f>'2020 MRI - Alphabetical'!AF197-'2017 MRI'!AF197</f>
        <v>-22</v>
      </c>
      <c r="AH197" s="33">
        <f>'2020 MRI - Alphabetical'!AG197-'2017 MRI'!AG197</f>
        <v>-0.18215472861388893</v>
      </c>
      <c r="AI197" s="14">
        <f>'2020 MRI - Alphabetical'!AH197-'2017 MRI'!AH197</f>
        <v>0.29353585919326264</v>
      </c>
      <c r="AJ197" s="10">
        <f>'2020 MRI - Alphabetical'!AI197-'2017 MRI'!AI197</f>
        <v>-16</v>
      </c>
      <c r="AK197" s="33">
        <f>'2020 MRI - Alphabetical'!AJ197-'2017 MRI'!AJ197</f>
        <v>-2.3224464284199442E-4</v>
      </c>
      <c r="AL197" s="13">
        <f>'2020 MRI - Alphabetical'!AK197-'2017 MRI'!AK197</f>
        <v>795.44300059575471</v>
      </c>
      <c r="AM197" s="38"/>
    </row>
    <row r="198" spans="1:39" x14ac:dyDescent="0.25">
      <c r="A198" t="s">
        <v>799</v>
      </c>
      <c r="B198" s="5" t="s">
        <v>121</v>
      </c>
      <c r="C198" s="6" t="s">
        <v>24</v>
      </c>
      <c r="D198" s="7" t="s">
        <v>20</v>
      </c>
      <c r="E198" s="8">
        <f>VLOOKUP(A198,'2017 MRI'!$A$7:$F$571,6,FALSE)</f>
        <v>40.242102323685472</v>
      </c>
      <c r="F198" s="36">
        <f>'2020 MRI - Alphabetical'!E198-'2017 MRI'!E198</f>
        <v>0.95425599729957966</v>
      </c>
      <c r="G198" s="8">
        <f>'2020 MRI - Alphabetical'!F198-'2017 MRI'!F198</f>
        <v>-0.65308147455240828</v>
      </c>
      <c r="H198" s="9">
        <f>'2020 MRI - Alphabetical'!G198-'2017 MRI'!G198</f>
        <v>21</v>
      </c>
      <c r="I198" s="10">
        <f>'2020 MRI - Alphabetical'!H198-'2017 MRI'!H198</f>
        <v>-270</v>
      </c>
      <c r="J198" s="33">
        <f>'2020 MRI - Alphabetical'!I198-'2017 MRI'!I198</f>
        <v>-1.2824170447331322</v>
      </c>
      <c r="K198" s="11">
        <f>'2020 MRI - Alphabetical'!J198-'2017 MRI'!J198</f>
        <v>-0.12465542757417447</v>
      </c>
      <c r="L198" s="10">
        <f>'2020 MRI - Alphabetical'!K198-'2017 MRI'!K198</f>
        <v>21</v>
      </c>
      <c r="M198" s="33">
        <f>'2020 MRI - Alphabetical'!L198-'2017 MRI'!L198</f>
        <v>7.766432862925722E-2</v>
      </c>
      <c r="N198" s="11">
        <f>'2020 MRI - Alphabetical'!M198-'2017 MRI'!M198</f>
        <v>-1.5938879009418511E-3</v>
      </c>
      <c r="O198" s="10">
        <f>'2020 MRI - Alphabetical'!N198-'2017 MRI'!N198</f>
        <v>-34</v>
      </c>
      <c r="P198" s="33">
        <f>'2020 MRI - Alphabetical'!O198-'2017 MRI'!O198</f>
        <v>-0.53026481571731687</v>
      </c>
      <c r="Q198" s="11">
        <f>'2020 MRI - Alphabetical'!P198-'2017 MRI'!P198</f>
        <v>3.0661211129296248E-2</v>
      </c>
      <c r="R198" s="10">
        <f>'2020 MRI - Alphabetical'!Q198-'2017 MRI'!Q198</f>
        <v>-2</v>
      </c>
      <c r="S198" s="33">
        <f>'2020 MRI - Alphabetical'!R198-'2017 MRI'!R198</f>
        <v>0.53773015542462743</v>
      </c>
      <c r="T198" s="12">
        <f>'2020 MRI - Alphabetical'!S198-'2017 MRI'!S198</f>
        <v>-2.2073850732489468</v>
      </c>
      <c r="U198" s="10">
        <f>'2020 MRI - Alphabetical'!T198-'2017 MRI'!T198</f>
        <v>99</v>
      </c>
      <c r="V198" s="33">
        <f>'2020 MRI - Alphabetical'!U198-'2017 MRI'!U198</f>
        <v>0.54735119550637101</v>
      </c>
      <c r="W198" s="11">
        <f>'2020 MRI - Alphabetical'!V198-'2017 MRI'!V198</f>
        <v>-3.9469911995560145E-2</v>
      </c>
      <c r="X198" s="10">
        <f>'2020 MRI - Alphabetical'!W198-'2017 MRI'!W198</f>
        <v>52</v>
      </c>
      <c r="Y198" s="33">
        <f>'2020 MRI - Alphabetical'!X198-'2017 MRI'!X198</f>
        <v>0.15571266023851205</v>
      </c>
      <c r="Z198" s="13">
        <f>'2020 MRI - Alphabetical'!Y198-'2017 MRI'!Y198</f>
        <v>13491</v>
      </c>
      <c r="AA198" s="10">
        <f>'2020 MRI - Alphabetical'!Z198-'2017 MRI'!Z198</f>
        <v>8</v>
      </c>
      <c r="AB198" s="33">
        <f>'2020 MRI - Alphabetical'!AA198-'2017 MRI'!AA198</f>
        <v>0.36107391378251341</v>
      </c>
      <c r="AC198" s="11">
        <f>'2020 MRI - Alphabetical'!AB198-'2017 MRI'!AB198</f>
        <v>-3.599999999999999E-2</v>
      </c>
      <c r="AD198" s="10">
        <f>'2020 MRI - Alphabetical'!AC198-'2017 MRI'!AC198</f>
        <v>40</v>
      </c>
      <c r="AE198" s="33">
        <f>'2020 MRI - Alphabetical'!AD198-'2017 MRI'!AD198</f>
        <v>0.2206918312958574</v>
      </c>
      <c r="AF198" s="11">
        <f>'2020 MRI - Alphabetical'!AE198-'2017 MRI'!AE198</f>
        <v>2.6416755813298831E-2</v>
      </c>
      <c r="AG198" s="10">
        <f>'2020 MRI - Alphabetical'!AF198-'2017 MRI'!AF198</f>
        <v>-56</v>
      </c>
      <c r="AH198" s="33">
        <f>'2020 MRI - Alphabetical'!AG198-'2017 MRI'!AG198</f>
        <v>-0.15823923258992773</v>
      </c>
      <c r="AI198" s="14">
        <f>'2020 MRI - Alphabetical'!AH198-'2017 MRI'!AH198</f>
        <v>0.21843227200924353</v>
      </c>
      <c r="AJ198" s="10">
        <f>'2020 MRI - Alphabetical'!AI198-'2017 MRI'!AI198</f>
        <v>5</v>
      </c>
      <c r="AK198" s="33">
        <f>'2020 MRI - Alphabetical'!AJ198-'2017 MRI'!AJ198</f>
        <v>1.0836175769862233E-2</v>
      </c>
      <c r="AL198" s="13">
        <f>'2020 MRI - Alphabetical'!AK198-'2017 MRI'!AK198</f>
        <v>7520.5340307884908</v>
      </c>
      <c r="AM198" s="38"/>
    </row>
    <row r="199" spans="1:39" x14ac:dyDescent="0.25">
      <c r="A199" t="s">
        <v>800</v>
      </c>
      <c r="B199" s="5" t="s">
        <v>121</v>
      </c>
      <c r="C199" s="6" t="s">
        <v>38</v>
      </c>
      <c r="D199" s="7" t="s">
        <v>39</v>
      </c>
      <c r="E199" s="8">
        <f>VLOOKUP(A199,'2017 MRI'!$A$7:$F$571,6,FALSE)</f>
        <v>27.195559144641877</v>
      </c>
      <c r="F199" s="36">
        <f>'2020 MRI - Alphabetical'!E199-'2017 MRI'!E199</f>
        <v>-0.27323341543474178</v>
      </c>
      <c r="G199" s="8">
        <f>'2020 MRI - Alphabetical'!F199-'2017 MRI'!F199</f>
        <v>1.6011915760477073</v>
      </c>
      <c r="H199" s="9">
        <f>'2020 MRI - Alphabetical'!G199-'2017 MRI'!G199</f>
        <v>-9</v>
      </c>
      <c r="I199" s="10">
        <f>'2020 MRI - Alphabetical'!H199-'2017 MRI'!H199</f>
        <v>10</v>
      </c>
      <c r="J199" s="33">
        <f>'2020 MRI - Alphabetical'!I199-'2017 MRI'!I199</f>
        <v>-9.6428891312115059E-2</v>
      </c>
      <c r="K199" s="11">
        <f>'2020 MRI - Alphabetical'!J199-'2017 MRI'!J199</f>
        <v>-2.0512262646016022E-2</v>
      </c>
      <c r="L199" s="10">
        <f>'2020 MRI - Alphabetical'!K199-'2017 MRI'!K199</f>
        <v>41</v>
      </c>
      <c r="M199" s="33">
        <f>'2020 MRI - Alphabetical'!L199-'2017 MRI'!L199</f>
        <v>0.16164507499612268</v>
      </c>
      <c r="N199" s="11">
        <f>'2020 MRI - Alphabetical'!M199-'2017 MRI'!M199</f>
        <v>-5.6571752544871401E-3</v>
      </c>
      <c r="O199" s="10">
        <f>'2020 MRI - Alphabetical'!N199-'2017 MRI'!N199</f>
        <v>40</v>
      </c>
      <c r="P199" s="33">
        <f>'2020 MRI - Alphabetical'!O199-'2017 MRI'!O199</f>
        <v>0.11144704510602998</v>
      </c>
      <c r="Q199" s="11">
        <f>'2020 MRI - Alphabetical'!P199-'2017 MRI'!P199</f>
        <v>-9.6903084770463901E-3</v>
      </c>
      <c r="R199" s="10">
        <f>'2020 MRI - Alphabetical'!Q199-'2017 MRI'!Q199</f>
        <v>17</v>
      </c>
      <c r="S199" s="33">
        <f>'2020 MRI - Alphabetical'!R199-'2017 MRI'!R199</f>
        <v>-9.8806026304688516E-2</v>
      </c>
      <c r="T199" s="12">
        <f>'2020 MRI - Alphabetical'!S199-'2017 MRI'!S199</f>
        <v>-0.53027151447843213</v>
      </c>
      <c r="U199" s="10">
        <f>'2020 MRI - Alphabetical'!T199-'2017 MRI'!T199</f>
        <v>-54</v>
      </c>
      <c r="V199" s="33">
        <f>'2020 MRI - Alphabetical'!U199-'2017 MRI'!U199</f>
        <v>-0.21862761773967787</v>
      </c>
      <c r="W199" s="11">
        <f>'2020 MRI - Alphabetical'!V199-'2017 MRI'!V199</f>
        <v>9.4388224471021048E-3</v>
      </c>
      <c r="X199" s="10">
        <f>'2020 MRI - Alphabetical'!W199-'2017 MRI'!W199</f>
        <v>-14</v>
      </c>
      <c r="Y199" s="33">
        <f>'2020 MRI - Alphabetical'!X199-'2017 MRI'!X199</f>
        <v>-7.3924668477506394E-2</v>
      </c>
      <c r="Z199" s="13">
        <f>'2020 MRI - Alphabetical'!Y199-'2017 MRI'!Y199</f>
        <v>7181</v>
      </c>
      <c r="AA199" s="10">
        <f>'2020 MRI - Alphabetical'!Z199-'2017 MRI'!Z199</f>
        <v>-22</v>
      </c>
      <c r="AB199" s="33">
        <f>'2020 MRI - Alphabetical'!AA199-'2017 MRI'!AA199</f>
        <v>-4.8772649028728465E-2</v>
      </c>
      <c r="AC199" s="11">
        <f>'2020 MRI - Alphabetical'!AB199-'2017 MRI'!AB199</f>
        <v>-1.7000000000000001E-2</v>
      </c>
      <c r="AD199" s="10">
        <f>'2020 MRI - Alphabetical'!AC199-'2017 MRI'!AC199</f>
        <v>-2</v>
      </c>
      <c r="AE199" s="33">
        <f>'2020 MRI - Alphabetical'!AD199-'2017 MRI'!AD199</f>
        <v>4.2607136089332975E-2</v>
      </c>
      <c r="AF199" s="11">
        <f>'2020 MRI - Alphabetical'!AE199-'2017 MRI'!AE199</f>
        <v>1.5628405225849518E-2</v>
      </c>
      <c r="AG199" s="10">
        <f>'2020 MRI - Alphabetical'!AF199-'2017 MRI'!AF199</f>
        <v>-15</v>
      </c>
      <c r="AH199" s="33">
        <f>'2020 MRI - Alphabetical'!AG199-'2017 MRI'!AG199</f>
        <v>-2.0946214273686103E-2</v>
      </c>
      <c r="AI199" s="14">
        <f>'2020 MRI - Alphabetical'!AH199-'2017 MRI'!AH199</f>
        <v>5.8357683161308405E-2</v>
      </c>
      <c r="AJ199" s="10">
        <f>'2020 MRI - Alphabetical'!AI199-'2017 MRI'!AI199</f>
        <v>-1</v>
      </c>
      <c r="AK199" s="33">
        <f>'2020 MRI - Alphabetical'!AJ199-'2017 MRI'!AJ199</f>
        <v>7.1034902716642367E-3</v>
      </c>
      <c r="AL199" s="13">
        <f>'2020 MRI - Alphabetical'!AK199-'2017 MRI'!AK199</f>
        <v>7547.9552249352855</v>
      </c>
      <c r="AM199" s="38"/>
    </row>
    <row r="200" spans="1:39" x14ac:dyDescent="0.25">
      <c r="A200" t="s">
        <v>801</v>
      </c>
      <c r="B200" s="5" t="s">
        <v>133</v>
      </c>
      <c r="C200" s="6" t="s">
        <v>24</v>
      </c>
      <c r="D200" s="7" t="s">
        <v>20</v>
      </c>
      <c r="E200" s="8">
        <f>VLOOKUP(A200,'2017 MRI'!$A$7:$F$571,6,FALSE)</f>
        <v>39.385177844227385</v>
      </c>
      <c r="F200" s="36">
        <f>'2020 MRI - Alphabetical'!E200-'2017 MRI'!E200</f>
        <v>-2.7546925378316267E-2</v>
      </c>
      <c r="G200" s="8">
        <f>'2020 MRI - Alphabetical'!F200-'2017 MRI'!F200</f>
        <v>2.3039076431346075</v>
      </c>
      <c r="H200" s="9">
        <f>'2020 MRI - Alphabetical'!G200-'2017 MRI'!G200</f>
        <v>-8</v>
      </c>
      <c r="I200" s="10">
        <f>'2020 MRI - Alphabetical'!H200-'2017 MRI'!H200</f>
        <v>-202</v>
      </c>
      <c r="J200" s="33">
        <f>'2020 MRI - Alphabetical'!I200-'2017 MRI'!I200</f>
        <v>-0.83231515857141636</v>
      </c>
      <c r="K200" s="11">
        <f>'2020 MRI - Alphabetical'!J200-'2017 MRI'!J200</f>
        <v>-6.9954657840241685E-2</v>
      </c>
      <c r="L200" s="10">
        <f>'2020 MRI - Alphabetical'!K200-'2017 MRI'!K200</f>
        <v>-25</v>
      </c>
      <c r="M200" s="33">
        <f>'2020 MRI - Alphabetical'!L200-'2017 MRI'!L200</f>
        <v>-0.12954509365482997</v>
      </c>
      <c r="N200" s="11">
        <f>'2020 MRI - Alphabetical'!M200-'2017 MRI'!M200</f>
        <v>9.2829275310180454E-3</v>
      </c>
      <c r="O200" s="10">
        <f>'2020 MRI - Alphabetical'!N200-'2017 MRI'!N200</f>
        <v>-33</v>
      </c>
      <c r="P200" s="33">
        <f>'2020 MRI - Alphabetical'!O200-'2017 MRI'!O200</f>
        <v>-0.22208926931047485</v>
      </c>
      <c r="Q200" s="11">
        <f>'2020 MRI - Alphabetical'!P200-'2017 MRI'!P200</f>
        <v>1.1346153846153839E-2</v>
      </c>
      <c r="R200" s="10">
        <f>'2020 MRI - Alphabetical'!Q200-'2017 MRI'!Q200</f>
        <v>-31</v>
      </c>
      <c r="S200" s="33">
        <f>'2020 MRI - Alphabetical'!R200-'2017 MRI'!R200</f>
        <v>0.10927029385792514</v>
      </c>
      <c r="T200" s="12">
        <f>'2020 MRI - Alphabetical'!S200-'2017 MRI'!S200</f>
        <v>-0.6697916803927777</v>
      </c>
      <c r="U200" s="10">
        <f>'2020 MRI - Alphabetical'!T200-'2017 MRI'!T200</f>
        <v>7</v>
      </c>
      <c r="V200" s="33">
        <f>'2020 MRI - Alphabetical'!U200-'2017 MRI'!U200</f>
        <v>-4.8043554477495032E-2</v>
      </c>
      <c r="W200" s="11">
        <f>'2020 MRI - Alphabetical'!V200-'2017 MRI'!V200</f>
        <v>-3.4516973177291521E-3</v>
      </c>
      <c r="X200" s="10">
        <f>'2020 MRI - Alphabetical'!W200-'2017 MRI'!W200</f>
        <v>16</v>
      </c>
      <c r="Y200" s="33">
        <f>'2020 MRI - Alphabetical'!X200-'2017 MRI'!X200</f>
        <v>5.5766403502765516E-2</v>
      </c>
      <c r="Z200" s="13">
        <f>'2020 MRI - Alphabetical'!Y200-'2017 MRI'!Y200</f>
        <v>10250</v>
      </c>
      <c r="AA200" s="10">
        <f>'2020 MRI - Alphabetical'!Z200-'2017 MRI'!Z200</f>
        <v>-4</v>
      </c>
      <c r="AB200" s="33">
        <f>'2020 MRI - Alphabetical'!AA200-'2017 MRI'!AA200</f>
        <v>0.1939985321594726</v>
      </c>
      <c r="AC200" s="11">
        <f>'2020 MRI - Alphabetical'!AB200-'2017 MRI'!AB200</f>
        <v>-3.2000000000000001E-2</v>
      </c>
      <c r="AD200" s="10">
        <f>'2020 MRI - Alphabetical'!AC200-'2017 MRI'!AC200</f>
        <v>14</v>
      </c>
      <c r="AE200" s="33">
        <f>'2020 MRI - Alphabetical'!AD200-'2017 MRI'!AD200</f>
        <v>0.1315243110018397</v>
      </c>
      <c r="AF200" s="11">
        <f>'2020 MRI - Alphabetical'!AE200-'2017 MRI'!AE200</f>
        <v>2.474001629991851E-2</v>
      </c>
      <c r="AG200" s="10">
        <f>'2020 MRI - Alphabetical'!AF200-'2017 MRI'!AF200</f>
        <v>-25</v>
      </c>
      <c r="AH200" s="33">
        <f>'2020 MRI - Alphabetical'!AG200-'2017 MRI'!AG200</f>
        <v>-4.4379012480671685E-2</v>
      </c>
      <c r="AI200" s="14">
        <f>'2020 MRI - Alphabetical'!AH200-'2017 MRI'!AH200</f>
        <v>7.7306278078526525E-2</v>
      </c>
      <c r="AJ200" s="10">
        <f>'2020 MRI - Alphabetical'!AI200-'2017 MRI'!AI200</f>
        <v>13</v>
      </c>
      <c r="AK200" s="33">
        <f>'2020 MRI - Alphabetical'!AJ200-'2017 MRI'!AJ200</f>
        <v>1.4344696257520162E-2</v>
      </c>
      <c r="AL200" s="13">
        <f>'2020 MRI - Alphabetical'!AK200-'2017 MRI'!AK200</f>
        <v>11802.52880527424</v>
      </c>
      <c r="AM200" s="38"/>
    </row>
    <row r="201" spans="1:39" x14ac:dyDescent="0.25">
      <c r="A201" t="s">
        <v>802</v>
      </c>
      <c r="B201" s="5" t="s">
        <v>273</v>
      </c>
      <c r="C201" s="6" t="s">
        <v>91</v>
      </c>
      <c r="D201" s="7" t="s">
        <v>39</v>
      </c>
      <c r="E201" s="8">
        <f>VLOOKUP(A201,'2017 MRI'!$A$7:$F$571,6,FALSE)</f>
        <v>27.318505408198924</v>
      </c>
      <c r="F201" s="36">
        <f>'2020 MRI - Alphabetical'!E201-'2017 MRI'!E201</f>
        <v>-2.4149215886403139</v>
      </c>
      <c r="G201" s="8">
        <f>'2020 MRI - Alphabetical'!F201-'2017 MRI'!F201</f>
        <v>8.2915246955017281</v>
      </c>
      <c r="H201" s="9">
        <f>'2020 MRI - Alphabetical'!G201-'2017 MRI'!G201</f>
        <v>-89</v>
      </c>
      <c r="I201" s="10">
        <f>'2020 MRI - Alphabetical'!H201-'2017 MRI'!H201</f>
        <v>3</v>
      </c>
      <c r="J201" s="33">
        <f>'2020 MRI - Alphabetical'!I201-'2017 MRI'!I201</f>
        <v>6.4906220348592392E-2</v>
      </c>
      <c r="K201" s="11">
        <f>'2020 MRI - Alphabetical'!J201-'2017 MRI'!J201</f>
        <v>1.4332860285923843E-2</v>
      </c>
      <c r="L201" s="10">
        <f>'2020 MRI - Alphabetical'!K201-'2017 MRI'!K201</f>
        <v>-25</v>
      </c>
      <c r="M201" s="33">
        <f>'2020 MRI - Alphabetical'!L201-'2017 MRI'!L201</f>
        <v>-3.7922943531871152E-2</v>
      </c>
      <c r="N201" s="11">
        <f>'2020 MRI - Alphabetical'!M201-'2017 MRI'!M201</f>
        <v>4.8006832874372268E-3</v>
      </c>
      <c r="O201" s="10">
        <f>'2020 MRI - Alphabetical'!N201-'2017 MRI'!N201</f>
        <v>17</v>
      </c>
      <c r="P201" s="33">
        <f>'2020 MRI - Alphabetical'!O201-'2017 MRI'!O201</f>
        <v>0.11668279614659299</v>
      </c>
      <c r="Q201" s="11">
        <f>'2020 MRI - Alphabetical'!P201-'2017 MRI'!P201</f>
        <v>-1.0544194107452332E-2</v>
      </c>
      <c r="R201" s="10">
        <f>'2020 MRI - Alphabetical'!Q201-'2017 MRI'!Q201</f>
        <v>-368</v>
      </c>
      <c r="S201" s="33">
        <f>'2020 MRI - Alphabetical'!R201-'2017 MRI'!R201</f>
        <v>-0.82112396227467188</v>
      </c>
      <c r="T201" s="12">
        <f>'2020 MRI - Alphabetical'!S201-'2017 MRI'!S201</f>
        <v>2.2761760242792106</v>
      </c>
      <c r="U201" s="10">
        <f>'2020 MRI - Alphabetical'!T201-'2017 MRI'!T201</f>
        <v>-154</v>
      </c>
      <c r="V201" s="33">
        <f>'2020 MRI - Alphabetical'!U201-'2017 MRI'!U201</f>
        <v>-0.57498523254222644</v>
      </c>
      <c r="W201" s="11">
        <f>'2020 MRI - Alphabetical'!V201-'2017 MRI'!V201</f>
        <v>3.1590038314176248E-2</v>
      </c>
      <c r="X201" s="10">
        <f>'2020 MRI - Alphabetical'!W201-'2017 MRI'!W201</f>
        <v>-59</v>
      </c>
      <c r="Y201" s="33">
        <f>'2020 MRI - Alphabetical'!X201-'2017 MRI'!X201</f>
        <v>-0.22168352825349408</v>
      </c>
      <c r="Z201" s="13">
        <f>'2020 MRI - Alphabetical'!Y201-'2017 MRI'!Y201</f>
        <v>2018</v>
      </c>
      <c r="AA201" s="10">
        <f>'2020 MRI - Alphabetical'!Z201-'2017 MRI'!Z201</f>
        <v>-130</v>
      </c>
      <c r="AB201" s="33">
        <f>'2020 MRI - Alphabetical'!AA201-'2017 MRI'!AA201</f>
        <v>-0.8358878055972806</v>
      </c>
      <c r="AC201" s="11">
        <f>'2020 MRI - Alphabetical'!AB201-'2017 MRI'!AB201</f>
        <v>-9.0000000000000011E-3</v>
      </c>
      <c r="AD201" s="10">
        <f>'2020 MRI - Alphabetical'!AC201-'2017 MRI'!AC201</f>
        <v>-10</v>
      </c>
      <c r="AE201" s="33">
        <f>'2020 MRI - Alphabetical'!AD201-'2017 MRI'!AD201</f>
        <v>-5.6103112935480315E-2</v>
      </c>
      <c r="AF201" s="11">
        <f>'2020 MRI - Alphabetical'!AE201-'2017 MRI'!AE201</f>
        <v>6.4182939362794622E-3</v>
      </c>
      <c r="AG201" s="10">
        <f>'2020 MRI - Alphabetical'!AF201-'2017 MRI'!AF201</f>
        <v>-30</v>
      </c>
      <c r="AH201" s="33">
        <f>'2020 MRI - Alphabetical'!AG201-'2017 MRI'!AG201</f>
        <v>-0.1229896386966457</v>
      </c>
      <c r="AI201" s="14">
        <f>'2020 MRI - Alphabetical'!AH201-'2017 MRI'!AH201</f>
        <v>0.19682469980855499</v>
      </c>
      <c r="AJ201" s="10">
        <f>'2020 MRI - Alphabetical'!AI201-'2017 MRI'!AI201</f>
        <v>-5</v>
      </c>
      <c r="AK201" s="33">
        <f>'2020 MRI - Alphabetical'!AJ201-'2017 MRI'!AJ201</f>
        <v>8.7233891449103318E-3</v>
      </c>
      <c r="AL201" s="13">
        <f>'2020 MRI - Alphabetical'!AK201-'2017 MRI'!AK201</f>
        <v>7225.5418737226719</v>
      </c>
      <c r="AM201" s="38"/>
    </row>
    <row r="202" spans="1:39" x14ac:dyDescent="0.25">
      <c r="A202" t="s">
        <v>803</v>
      </c>
      <c r="B202" s="5" t="s">
        <v>376</v>
      </c>
      <c r="C202" s="6" t="s">
        <v>71</v>
      </c>
      <c r="D202" s="7" t="s">
        <v>34</v>
      </c>
      <c r="E202" s="8">
        <f>VLOOKUP(A202,'2017 MRI'!$A$7:$F$571,6,FALSE)</f>
        <v>21.878384247941028</v>
      </c>
      <c r="F202" s="36">
        <f>'2020 MRI - Alphabetical'!E202-'2017 MRI'!E202</f>
        <v>-0.96845633533436581</v>
      </c>
      <c r="G202" s="8">
        <f>'2020 MRI - Alphabetical'!F202-'2017 MRI'!F202</f>
        <v>3.1275919195124544</v>
      </c>
      <c r="H202" s="9">
        <f>'2020 MRI - Alphabetical'!G202-'2017 MRI'!G202</f>
        <v>-47</v>
      </c>
      <c r="I202" s="10">
        <f>'2020 MRI - Alphabetical'!H202-'2017 MRI'!H202</f>
        <v>-77</v>
      </c>
      <c r="J202" s="33">
        <f>'2020 MRI - Alphabetical'!I202-'2017 MRI'!I202</f>
        <v>-0.45395705817226695</v>
      </c>
      <c r="K202" s="11">
        <f>'2020 MRI - Alphabetical'!J202-'2017 MRI'!J202</f>
        <v>-3.1738660784539907E-2</v>
      </c>
      <c r="L202" s="10">
        <f>'2020 MRI - Alphabetical'!K202-'2017 MRI'!K202</f>
        <v>-28</v>
      </c>
      <c r="M202" s="33">
        <f>'2020 MRI - Alphabetical'!L202-'2017 MRI'!L202</f>
        <v>-5.9443292304852784E-2</v>
      </c>
      <c r="N202" s="11">
        <f>'2020 MRI - Alphabetical'!M202-'2017 MRI'!M202</f>
        <v>5.9216746111187685E-3</v>
      </c>
      <c r="O202" s="10">
        <f>'2020 MRI - Alphabetical'!N202-'2017 MRI'!N202</f>
        <v>-119</v>
      </c>
      <c r="P202" s="33">
        <f>'2020 MRI - Alphabetical'!O202-'2017 MRI'!O202</f>
        <v>-0.29186869060899556</v>
      </c>
      <c r="Q202" s="11">
        <f>'2020 MRI - Alphabetical'!P202-'2017 MRI'!P202</f>
        <v>1.6852165256346439E-2</v>
      </c>
      <c r="R202" s="10">
        <f>'2020 MRI - Alphabetical'!Q202-'2017 MRI'!Q202</f>
        <v>-44</v>
      </c>
      <c r="S202" s="33">
        <f>'2020 MRI - Alphabetical'!R202-'2017 MRI'!R202</f>
        <v>-0.27985758730862836</v>
      </c>
      <c r="T202" s="12">
        <f>'2020 MRI - Alphabetical'!S202-'2017 MRI'!S202</f>
        <v>0</v>
      </c>
      <c r="U202" s="10">
        <f>'2020 MRI - Alphabetical'!T202-'2017 MRI'!T202</f>
        <v>-109</v>
      </c>
      <c r="V202" s="33">
        <f>'2020 MRI - Alphabetical'!U202-'2017 MRI'!U202</f>
        <v>-0.31075753478615992</v>
      </c>
      <c r="W202" s="11">
        <f>'2020 MRI - Alphabetical'!V202-'2017 MRI'!V202</f>
        <v>1.7313064913722268E-2</v>
      </c>
      <c r="X202" s="10">
        <f>'2020 MRI - Alphabetical'!W202-'2017 MRI'!W202</f>
        <v>-57</v>
      </c>
      <c r="Y202" s="33">
        <f>'2020 MRI - Alphabetical'!X202-'2017 MRI'!X202</f>
        <v>-0.23714862281126159</v>
      </c>
      <c r="Z202" s="13">
        <f>'2020 MRI - Alphabetical'!Y202-'2017 MRI'!Y202</f>
        <v>2276</v>
      </c>
      <c r="AA202" s="10">
        <f>'2020 MRI - Alphabetical'!Z202-'2017 MRI'!Z202</f>
        <v>112</v>
      </c>
      <c r="AB202" s="33">
        <f>'2020 MRI - Alphabetical'!AA202-'2017 MRI'!AA202</f>
        <v>0.31281216223585989</v>
      </c>
      <c r="AC202" s="11">
        <f>'2020 MRI - Alphabetical'!AB202-'2017 MRI'!AB202</f>
        <v>-2.4E-2</v>
      </c>
      <c r="AD202" s="10">
        <f>'2020 MRI - Alphabetical'!AC202-'2017 MRI'!AC202</f>
        <v>-4</v>
      </c>
      <c r="AE202" s="33">
        <f>'2020 MRI - Alphabetical'!AD202-'2017 MRI'!AD202</f>
        <v>-2.1396088781551803E-2</v>
      </c>
      <c r="AF202" s="11">
        <f>'2020 MRI - Alphabetical'!AE202-'2017 MRI'!AE202</f>
        <v>8.0843975569129256E-3</v>
      </c>
      <c r="AG202" s="10">
        <f>'2020 MRI - Alphabetical'!AF202-'2017 MRI'!AF202</f>
        <v>-30</v>
      </c>
      <c r="AH202" s="33">
        <f>'2020 MRI - Alphabetical'!AG202-'2017 MRI'!AG202</f>
        <v>-5.4336468851242957E-2</v>
      </c>
      <c r="AI202" s="14">
        <f>'2020 MRI - Alphabetical'!AH202-'2017 MRI'!AH202</f>
        <v>9.1842037044880254E-2</v>
      </c>
      <c r="AJ202" s="10">
        <f>'2020 MRI - Alphabetical'!AI202-'2017 MRI'!AI202</f>
        <v>5</v>
      </c>
      <c r="AK202" s="33">
        <f>'2020 MRI - Alphabetical'!AJ202-'2017 MRI'!AJ202</f>
        <v>6.776926233849595E-3</v>
      </c>
      <c r="AL202" s="13">
        <f>'2020 MRI - Alphabetical'!AK202-'2017 MRI'!AK202</f>
        <v>11975.227230420991</v>
      </c>
      <c r="AM202" s="38"/>
    </row>
    <row r="203" spans="1:39" x14ac:dyDescent="0.25">
      <c r="A203" t="s">
        <v>804</v>
      </c>
      <c r="B203" s="5" t="s">
        <v>488</v>
      </c>
      <c r="C203" s="6" t="s">
        <v>81</v>
      </c>
      <c r="D203" s="7" t="s">
        <v>34</v>
      </c>
      <c r="E203" s="8">
        <f>VLOOKUP(A203,'2017 MRI'!$A$7:$F$571,6,FALSE)</f>
        <v>15.363754036462026</v>
      </c>
      <c r="F203" s="36">
        <f>'2020 MRI - Alphabetical'!E203-'2017 MRI'!E203</f>
        <v>-0.28925719414147011</v>
      </c>
      <c r="G203" s="8">
        <f>'2020 MRI - Alphabetical'!F203-'2017 MRI'!F203</f>
        <v>0.22573625667529562</v>
      </c>
      <c r="H203" s="9">
        <f>'2020 MRI - Alphabetical'!G203-'2017 MRI'!G203</f>
        <v>-2</v>
      </c>
      <c r="I203" s="10">
        <f>'2020 MRI - Alphabetical'!H203-'2017 MRI'!H203</f>
        <v>7</v>
      </c>
      <c r="J203" s="33">
        <f>'2020 MRI - Alphabetical'!I203-'2017 MRI'!I203</f>
        <v>9.393514621330501E-2</v>
      </c>
      <c r="K203" s="11">
        <f>'2020 MRI - Alphabetical'!J203-'2017 MRI'!J203</f>
        <v>-2.6766378943537061E-2</v>
      </c>
      <c r="L203" s="10">
        <f>'2020 MRI - Alphabetical'!K203-'2017 MRI'!K203</f>
        <v>4</v>
      </c>
      <c r="M203" s="33">
        <f>'2020 MRI - Alphabetical'!L203-'2017 MRI'!L203</f>
        <v>2.8724768885845242E-2</v>
      </c>
      <c r="N203" s="11">
        <f>'2020 MRI - Alphabetical'!M203-'2017 MRI'!M203</f>
        <v>1.7968702381426088E-3</v>
      </c>
      <c r="O203" s="10">
        <f>'2020 MRI - Alphabetical'!N203-'2017 MRI'!N203</f>
        <v>87</v>
      </c>
      <c r="P203" s="33">
        <f>'2020 MRI - Alphabetical'!O203-'2017 MRI'!O203</f>
        <v>0.22401112010104762</v>
      </c>
      <c r="Q203" s="11">
        <f>'2020 MRI - Alphabetical'!P203-'2017 MRI'!P203</f>
        <v>-1.6477876106194694E-2</v>
      </c>
      <c r="R203" s="10">
        <f>'2020 MRI - Alphabetical'!Q203-'2017 MRI'!Q203</f>
        <v>1</v>
      </c>
      <c r="S203" s="33">
        <f>'2020 MRI - Alphabetical'!R203-'2017 MRI'!R203</f>
        <v>-0.21025614938370221</v>
      </c>
      <c r="T203" s="12">
        <f>'2020 MRI - Alphabetical'!S203-'2017 MRI'!S203</f>
        <v>-0.2066741622937468</v>
      </c>
      <c r="U203" s="10">
        <f>'2020 MRI - Alphabetical'!T203-'2017 MRI'!T203</f>
        <v>27</v>
      </c>
      <c r="V203" s="33">
        <f>'2020 MRI - Alphabetical'!U203-'2017 MRI'!U203</f>
        <v>9.492624957049689E-2</v>
      </c>
      <c r="W203" s="11">
        <f>'2020 MRI - Alphabetical'!V203-'2017 MRI'!V203</f>
        <v>-5.5139664804469239E-3</v>
      </c>
      <c r="X203" s="10">
        <f>'2020 MRI - Alphabetical'!W203-'2017 MRI'!W203</f>
        <v>-19</v>
      </c>
      <c r="Y203" s="33">
        <f>'2020 MRI - Alphabetical'!X203-'2017 MRI'!X203</f>
        <v>-0.15491352990857565</v>
      </c>
      <c r="Z203" s="13">
        <f>'2020 MRI - Alphabetical'!Y203-'2017 MRI'!Y203</f>
        <v>12842</v>
      </c>
      <c r="AA203" s="10">
        <f>'2020 MRI - Alphabetical'!Z203-'2017 MRI'!Z203</f>
        <v>-81</v>
      </c>
      <c r="AB203" s="33">
        <f>'2020 MRI - Alphabetical'!AA203-'2017 MRI'!AA203</f>
        <v>-0.23874335966909366</v>
      </c>
      <c r="AC203" s="11">
        <f>'2020 MRI - Alphabetical'!AB203-'2017 MRI'!AB203</f>
        <v>-1.2000000000000004E-2</v>
      </c>
      <c r="AD203" s="10">
        <f>'2020 MRI - Alphabetical'!AC203-'2017 MRI'!AC203</f>
        <v>5</v>
      </c>
      <c r="AE203" s="33">
        <f>'2020 MRI - Alphabetical'!AD203-'2017 MRI'!AD203</f>
        <v>4.5864510068266418E-4</v>
      </c>
      <c r="AF203" s="11">
        <f>'2020 MRI - Alphabetical'!AE203-'2017 MRI'!AE203</f>
        <v>9.5504322766570837E-3</v>
      </c>
      <c r="AG203" s="10">
        <f>'2020 MRI - Alphabetical'!AF203-'2017 MRI'!AF203</f>
        <v>-7</v>
      </c>
      <c r="AH203" s="33">
        <f>'2020 MRI - Alphabetical'!AG203-'2017 MRI'!AG203</f>
        <v>-8.460379430780629E-2</v>
      </c>
      <c r="AI203" s="14">
        <f>'2020 MRI - Alphabetical'!AH203-'2017 MRI'!AH203</f>
        <v>5.9688669749499823E-2</v>
      </c>
      <c r="AJ203" s="10">
        <f>'2020 MRI - Alphabetical'!AI203-'2017 MRI'!AI203</f>
        <v>-15</v>
      </c>
      <c r="AK203" s="33">
        <f>'2020 MRI - Alphabetical'!AJ203-'2017 MRI'!AJ203</f>
        <v>-5.7016800600647607E-2</v>
      </c>
      <c r="AL203" s="13">
        <f>'2020 MRI - Alphabetical'!AK203-'2017 MRI'!AK203</f>
        <v>-7582.7121682853322</v>
      </c>
      <c r="AM203" s="38"/>
    </row>
    <row r="204" spans="1:39" x14ac:dyDescent="0.25">
      <c r="A204" t="s">
        <v>805</v>
      </c>
      <c r="B204" s="5" t="s">
        <v>585</v>
      </c>
      <c r="C204" s="6" t="s">
        <v>81</v>
      </c>
      <c r="D204" s="7" t="s">
        <v>34</v>
      </c>
      <c r="E204" s="8">
        <f>VLOOKUP(A204,'2017 MRI'!$A$7:$F$571,6,FALSE)</f>
        <v>4.9229037795469353</v>
      </c>
      <c r="F204" s="36">
        <f>'2020 MRI - Alphabetical'!E204-'2017 MRI'!E204</f>
        <v>-3.1408404521692592</v>
      </c>
      <c r="G204" s="8">
        <f>'2020 MRI - Alphabetical'!F204-'2017 MRI'!F204</f>
        <v>7.8561313374189563</v>
      </c>
      <c r="H204" s="9">
        <f>'2020 MRI - Alphabetical'!G204-'2017 MRI'!G204</f>
        <v>-51</v>
      </c>
      <c r="I204" s="10">
        <f>'2020 MRI - Alphabetical'!H204-'2017 MRI'!H204</f>
        <v>-225</v>
      </c>
      <c r="J204" s="33">
        <f>'2020 MRI - Alphabetical'!I204-'2017 MRI'!I204</f>
        <v>-0.87828572593972543</v>
      </c>
      <c r="K204" s="11">
        <f>'2020 MRI - Alphabetical'!J204-'2017 MRI'!J204</f>
        <v>-9.1361901506995635E-2</v>
      </c>
      <c r="L204" s="10">
        <f>'2020 MRI - Alphabetical'!K204-'2017 MRI'!K204</f>
        <v>-360</v>
      </c>
      <c r="M204" s="33">
        <f>'2020 MRI - Alphabetical'!L204-'2017 MRI'!L204</f>
        <v>-1.1130294734939299</v>
      </c>
      <c r="N204" s="11">
        <f>'2020 MRI - Alphabetical'!M204-'2017 MRI'!M204</f>
        <v>6.2771668776372747E-2</v>
      </c>
      <c r="O204" s="10">
        <f>'2020 MRI - Alphabetical'!N204-'2017 MRI'!N204</f>
        <v>-24</v>
      </c>
      <c r="P204" s="33">
        <f>'2020 MRI - Alphabetical'!O204-'2017 MRI'!O204</f>
        <v>-0.12178616371494388</v>
      </c>
      <c r="Q204" s="11">
        <f>'2020 MRI - Alphabetical'!P204-'2017 MRI'!P204</f>
        <v>6.2189054726368162E-3</v>
      </c>
      <c r="R204" s="10">
        <f>'2020 MRI - Alphabetical'!Q204-'2017 MRI'!Q204</f>
        <v>-44</v>
      </c>
      <c r="S204" s="33">
        <f>'2020 MRI - Alphabetical'!R204-'2017 MRI'!R204</f>
        <v>-0.27985758730862836</v>
      </c>
      <c r="T204" s="12">
        <f>'2020 MRI - Alphabetical'!S204-'2017 MRI'!S204</f>
        <v>0</v>
      </c>
      <c r="U204" s="10">
        <f>'2020 MRI - Alphabetical'!T204-'2017 MRI'!T204</f>
        <v>-118</v>
      </c>
      <c r="V204" s="33">
        <f>'2020 MRI - Alphabetical'!U204-'2017 MRI'!U204</f>
        <v>-0.31226969683567707</v>
      </c>
      <c r="W204" s="11">
        <f>'2020 MRI - Alphabetical'!V204-'2017 MRI'!V204</f>
        <v>1.7977284733227676E-2</v>
      </c>
      <c r="X204" s="10">
        <f>'2020 MRI - Alphabetical'!W204-'2017 MRI'!W204</f>
        <v>-65</v>
      </c>
      <c r="Y204" s="33">
        <f>'2020 MRI - Alphabetical'!X204-'2017 MRI'!X204</f>
        <v>-1.6544619105127252</v>
      </c>
      <c r="Z204" s="13">
        <f>'2020 MRI - Alphabetical'!Y204-'2017 MRI'!Y204</f>
        <v>-30135</v>
      </c>
      <c r="AA204" s="10">
        <f>'2020 MRI - Alphabetical'!Z204-'2017 MRI'!Z204</f>
        <v>-30</v>
      </c>
      <c r="AB204" s="33">
        <f>'2020 MRI - Alphabetical'!AA204-'2017 MRI'!AA204</f>
        <v>-0.16324929411534883</v>
      </c>
      <c r="AC204" s="11">
        <f>'2020 MRI - Alphabetical'!AB204-'2017 MRI'!AB204</f>
        <v>-1.2000000000000004E-2</v>
      </c>
      <c r="AD204" s="10">
        <f>'2020 MRI - Alphabetical'!AC204-'2017 MRI'!AC204</f>
        <v>-4</v>
      </c>
      <c r="AE204" s="33">
        <f>'2020 MRI - Alphabetical'!AD204-'2017 MRI'!AD204</f>
        <v>-6.9652391055042617E-2</v>
      </c>
      <c r="AF204" s="11">
        <f>'2020 MRI - Alphabetical'!AE204-'2017 MRI'!AE204</f>
        <v>1.5609924190214119E-3</v>
      </c>
      <c r="AG204" s="10">
        <f>'2020 MRI - Alphabetical'!AF204-'2017 MRI'!AF204</f>
        <v>-5</v>
      </c>
      <c r="AH204" s="33">
        <f>'2020 MRI - Alphabetical'!AG204-'2017 MRI'!AG204</f>
        <v>-0.10569881949707671</v>
      </c>
      <c r="AI204" s="14">
        <f>'2020 MRI - Alphabetical'!AH204-'2017 MRI'!AH204</f>
        <v>4.3277598631649261E-2</v>
      </c>
      <c r="AJ204" s="10">
        <f>'2020 MRI - Alphabetical'!AI204-'2017 MRI'!AI204</f>
        <v>-2</v>
      </c>
      <c r="AK204" s="33">
        <f>'2020 MRI - Alphabetical'!AJ204-'2017 MRI'!AJ204</f>
        <v>-6.1239615576842987E-2</v>
      </c>
      <c r="AL204" s="13">
        <f>'2020 MRI - Alphabetical'!AK204-'2017 MRI'!AK204</f>
        <v>31066.98835806339</v>
      </c>
      <c r="AM204" s="38"/>
    </row>
    <row r="205" spans="1:39" x14ac:dyDescent="0.25">
      <c r="A205" t="s">
        <v>806</v>
      </c>
      <c r="B205" s="5" t="s">
        <v>412</v>
      </c>
      <c r="C205" s="6" t="s">
        <v>63</v>
      </c>
      <c r="D205" s="7" t="s">
        <v>34</v>
      </c>
      <c r="E205" s="8">
        <f>VLOOKUP(A205,'2017 MRI'!$A$7:$F$571,6,FALSE)</f>
        <v>19.872485462616432</v>
      </c>
      <c r="F205" s="36">
        <f>'2020 MRI - Alphabetical'!E205-'2017 MRI'!E205</f>
        <v>-2.6085524560483178</v>
      </c>
      <c r="G205" s="8">
        <f>'2020 MRI - Alphabetical'!F205-'2017 MRI'!F205</f>
        <v>7.9980247341756616</v>
      </c>
      <c r="H205" s="9">
        <f>'2020 MRI - Alphabetical'!G205-'2017 MRI'!G205</f>
        <v>-134</v>
      </c>
      <c r="I205" s="10">
        <f>'2020 MRI - Alphabetical'!H205-'2017 MRI'!H205</f>
        <v>-166</v>
      </c>
      <c r="J205" s="33">
        <f>'2020 MRI - Alphabetical'!I205-'2017 MRI'!I205</f>
        <v>-0.63756544340444377</v>
      </c>
      <c r="K205" s="11">
        <f>'2020 MRI - Alphabetical'!J205-'2017 MRI'!J205</f>
        <v>-5.8687682540235042E-2</v>
      </c>
      <c r="L205" s="10">
        <f>'2020 MRI - Alphabetical'!K205-'2017 MRI'!K205</f>
        <v>-255</v>
      </c>
      <c r="M205" s="33">
        <f>'2020 MRI - Alphabetical'!L205-'2017 MRI'!L205</f>
        <v>-0.84716839760642793</v>
      </c>
      <c r="N205" s="11">
        <f>'2020 MRI - Alphabetical'!M205-'2017 MRI'!M205</f>
        <v>4.7890040993489272E-2</v>
      </c>
      <c r="O205" s="10">
        <f>'2020 MRI - Alphabetical'!N205-'2017 MRI'!N205</f>
        <v>-70</v>
      </c>
      <c r="P205" s="33">
        <f>'2020 MRI - Alphabetical'!O205-'2017 MRI'!O205</f>
        <v>-0.14371548098790565</v>
      </c>
      <c r="Q205" s="11">
        <f>'2020 MRI - Alphabetical'!P205-'2017 MRI'!P205</f>
        <v>7.3478260869565201E-3</v>
      </c>
      <c r="R205" s="10">
        <f>'2020 MRI - Alphabetical'!Q205-'2017 MRI'!Q205</f>
        <v>-44</v>
      </c>
      <c r="S205" s="33">
        <f>'2020 MRI - Alphabetical'!R205-'2017 MRI'!R205</f>
        <v>-0.27985758730862836</v>
      </c>
      <c r="T205" s="12">
        <f>'2020 MRI - Alphabetical'!S205-'2017 MRI'!S205</f>
        <v>0</v>
      </c>
      <c r="U205" s="10">
        <f>'2020 MRI - Alphabetical'!T205-'2017 MRI'!T205</f>
        <v>-200</v>
      </c>
      <c r="V205" s="33">
        <f>'2020 MRI - Alphabetical'!U205-'2017 MRI'!U205</f>
        <v>-1.0148790625398345</v>
      </c>
      <c r="W205" s="11">
        <f>'2020 MRI - Alphabetical'!V205-'2017 MRI'!V205</f>
        <v>5.7000646412411121E-2</v>
      </c>
      <c r="X205" s="10">
        <f>'2020 MRI - Alphabetical'!W205-'2017 MRI'!W205</f>
        <v>-59</v>
      </c>
      <c r="Y205" s="33">
        <f>'2020 MRI - Alphabetical'!X205-'2017 MRI'!X205</f>
        <v>-0.45092957130228634</v>
      </c>
      <c r="Z205" s="13">
        <f>'2020 MRI - Alphabetical'!Y205-'2017 MRI'!Y205</f>
        <v>416</v>
      </c>
      <c r="AA205" s="10">
        <f>'2020 MRI - Alphabetical'!Z205-'2017 MRI'!Z205</f>
        <v>-43</v>
      </c>
      <c r="AB205" s="33">
        <f>'2020 MRI - Alphabetical'!AA205-'2017 MRI'!AA205</f>
        <v>-0.14943140310038883</v>
      </c>
      <c r="AC205" s="11">
        <f>'2020 MRI - Alphabetical'!AB205-'2017 MRI'!AB205</f>
        <v>-1.6999999999999994E-2</v>
      </c>
      <c r="AD205" s="10">
        <f>'2020 MRI - Alphabetical'!AC205-'2017 MRI'!AC205</f>
        <v>-41</v>
      </c>
      <c r="AE205" s="33">
        <f>'2020 MRI - Alphabetical'!AD205-'2017 MRI'!AD205</f>
        <v>-0.19406261643070832</v>
      </c>
      <c r="AF205" s="11">
        <f>'2020 MRI - Alphabetical'!AE205-'2017 MRI'!AE205</f>
        <v>-9.2307692307691536E-4</v>
      </c>
      <c r="AG205" s="10">
        <f>'2020 MRI - Alphabetical'!AF205-'2017 MRI'!AF205</f>
        <v>-16</v>
      </c>
      <c r="AH205" s="33">
        <f>'2020 MRI - Alphabetical'!AG205-'2017 MRI'!AG205</f>
        <v>-2.837931456525114E-2</v>
      </c>
      <c r="AI205" s="14">
        <f>'2020 MRI - Alphabetical'!AH205-'2017 MRI'!AH205</f>
        <v>6.4351241336563447E-2</v>
      </c>
      <c r="AJ205" s="10">
        <f>'2020 MRI - Alphabetical'!AI205-'2017 MRI'!AI205</f>
        <v>11</v>
      </c>
      <c r="AK205" s="33">
        <f>'2020 MRI - Alphabetical'!AJ205-'2017 MRI'!AJ205</f>
        <v>1.0406218061859401E-2</v>
      </c>
      <c r="AL205" s="13">
        <f>'2020 MRI - Alphabetical'!AK205-'2017 MRI'!AK205</f>
        <v>11889.21805212769</v>
      </c>
      <c r="AM205" s="38"/>
    </row>
    <row r="206" spans="1:39" x14ac:dyDescent="0.25">
      <c r="A206" t="s">
        <v>807</v>
      </c>
      <c r="B206" s="5" t="s">
        <v>462</v>
      </c>
      <c r="C206" s="6" t="s">
        <v>71</v>
      </c>
      <c r="D206" s="7" t="s">
        <v>34</v>
      </c>
      <c r="E206" s="8">
        <f>VLOOKUP(A206,'2017 MRI'!$A$7:$F$571,6,FALSE)</f>
        <v>17.148913772225335</v>
      </c>
      <c r="F206" s="36">
        <f>'2020 MRI - Alphabetical'!E206-'2017 MRI'!E206</f>
        <v>-2.1046925998731467</v>
      </c>
      <c r="G206" s="8">
        <f>'2020 MRI - Alphabetical'!F206-'2017 MRI'!F206</f>
        <v>6.0994079395612246</v>
      </c>
      <c r="H206" s="9">
        <f>'2020 MRI - Alphabetical'!G206-'2017 MRI'!G206</f>
        <v>-112</v>
      </c>
      <c r="I206" s="10">
        <f>'2020 MRI - Alphabetical'!H206-'2017 MRI'!H206</f>
        <v>-368</v>
      </c>
      <c r="J206" s="33">
        <f>'2020 MRI - Alphabetical'!I206-'2017 MRI'!I206</f>
        <v>-1.3400551132998997</v>
      </c>
      <c r="K206" s="11">
        <f>'2020 MRI - Alphabetical'!J206-'2017 MRI'!J206</f>
        <v>-0.12116617677118502</v>
      </c>
      <c r="L206" s="10">
        <f>'2020 MRI - Alphabetical'!K206-'2017 MRI'!K206</f>
        <v>-29</v>
      </c>
      <c r="M206" s="33">
        <f>'2020 MRI - Alphabetical'!L206-'2017 MRI'!L206</f>
        <v>-0.28466959351600268</v>
      </c>
      <c r="N206" s="11">
        <f>'2020 MRI - Alphabetical'!M206-'2017 MRI'!M206</f>
        <v>1.7157315823763952E-2</v>
      </c>
      <c r="O206" s="10">
        <f>'2020 MRI - Alphabetical'!N206-'2017 MRI'!N206</f>
        <v>-100</v>
      </c>
      <c r="P206" s="33">
        <f>'2020 MRI - Alphabetical'!O206-'2017 MRI'!O206</f>
        <v>-0.28330822082555707</v>
      </c>
      <c r="Q206" s="11">
        <f>'2020 MRI - Alphabetical'!P206-'2017 MRI'!P206</f>
        <v>1.6190491487311276E-2</v>
      </c>
      <c r="R206" s="10">
        <f>'2020 MRI - Alphabetical'!Q206-'2017 MRI'!Q206</f>
        <v>-44</v>
      </c>
      <c r="S206" s="33">
        <f>'2020 MRI - Alphabetical'!R206-'2017 MRI'!R206</f>
        <v>-0.27985758730862836</v>
      </c>
      <c r="T206" s="12">
        <f>'2020 MRI - Alphabetical'!S206-'2017 MRI'!S206</f>
        <v>0</v>
      </c>
      <c r="U206" s="10">
        <f>'2020 MRI - Alphabetical'!T206-'2017 MRI'!T206</f>
        <v>-101</v>
      </c>
      <c r="V206" s="33">
        <f>'2020 MRI - Alphabetical'!U206-'2017 MRI'!U206</f>
        <v>-0.22973787290880587</v>
      </c>
      <c r="W206" s="11">
        <f>'2020 MRI - Alphabetical'!V206-'2017 MRI'!V206</f>
        <v>1.3790353451575858E-2</v>
      </c>
      <c r="X206" s="10">
        <f>'2020 MRI - Alphabetical'!W206-'2017 MRI'!W206</f>
        <v>-44</v>
      </c>
      <c r="Y206" s="33">
        <f>'2020 MRI - Alphabetical'!X206-'2017 MRI'!X206</f>
        <v>-0.24517722601373382</v>
      </c>
      <c r="Z206" s="13">
        <f>'2020 MRI - Alphabetical'!Y206-'2017 MRI'!Y206</f>
        <v>5710</v>
      </c>
      <c r="AA206" s="10">
        <f>'2020 MRI - Alphabetical'!Z206-'2017 MRI'!Z206</f>
        <v>-3</v>
      </c>
      <c r="AB206" s="33">
        <f>'2020 MRI - Alphabetical'!AA206-'2017 MRI'!AA206</f>
        <v>-2.9819909940806133E-3</v>
      </c>
      <c r="AC206" s="11">
        <f>'2020 MRI - Alphabetical'!AB206-'2017 MRI'!AB206</f>
        <v>-1.8999999999999996E-2</v>
      </c>
      <c r="AD206" s="10">
        <f>'2020 MRI - Alphabetical'!AC206-'2017 MRI'!AC206</f>
        <v>-187</v>
      </c>
      <c r="AE206" s="33">
        <f>'2020 MRI - Alphabetical'!AD206-'2017 MRI'!AD206</f>
        <v>-0.6215424018903144</v>
      </c>
      <c r="AF206" s="11">
        <f>'2020 MRI - Alphabetical'!AE206-'2017 MRI'!AE206</f>
        <v>-3.0965665236051487E-2</v>
      </c>
      <c r="AG206" s="10">
        <f>'2020 MRI - Alphabetical'!AF206-'2017 MRI'!AF206</f>
        <v>-52</v>
      </c>
      <c r="AH206" s="33">
        <f>'2020 MRI - Alphabetical'!AG206-'2017 MRI'!AG206</f>
        <v>-0.1383126090809495</v>
      </c>
      <c r="AI206" s="14">
        <f>'2020 MRI - Alphabetical'!AH206-'2017 MRI'!AH206</f>
        <v>0.18129427717145852</v>
      </c>
      <c r="AJ206" s="10">
        <f>'2020 MRI - Alphabetical'!AI206-'2017 MRI'!AI206</f>
        <v>-14</v>
      </c>
      <c r="AK206" s="33">
        <f>'2020 MRI - Alphabetical'!AJ206-'2017 MRI'!AJ206</f>
        <v>-5.3118838312542216E-3</v>
      </c>
      <c r="AL206" s="13">
        <f>'2020 MRI - Alphabetical'!AK206-'2017 MRI'!AK206</f>
        <v>5746.6664067350794</v>
      </c>
      <c r="AM206" s="38"/>
    </row>
    <row r="207" spans="1:39" x14ac:dyDescent="0.25">
      <c r="A207" t="s">
        <v>808</v>
      </c>
      <c r="B207" s="5" t="s">
        <v>352</v>
      </c>
      <c r="C207" s="6" t="s">
        <v>63</v>
      </c>
      <c r="D207" s="7" t="s">
        <v>34</v>
      </c>
      <c r="E207" s="8">
        <f>VLOOKUP(A207,'2017 MRI'!$A$7:$F$571,6,FALSE)</f>
        <v>22.927120815274424</v>
      </c>
      <c r="F207" s="36">
        <f>'2020 MRI - Alphabetical'!E207-'2017 MRI'!E207</f>
        <v>-0.9522283837630271</v>
      </c>
      <c r="G207" s="8">
        <f>'2020 MRI - Alphabetical'!F207-'2017 MRI'!F207</f>
        <v>3.203353638128899</v>
      </c>
      <c r="H207" s="9">
        <f>'2020 MRI - Alphabetical'!G207-'2017 MRI'!G207</f>
        <v>-45</v>
      </c>
      <c r="I207" s="10">
        <f>'2020 MRI - Alphabetical'!H207-'2017 MRI'!H207</f>
        <v>-28</v>
      </c>
      <c r="J207" s="33">
        <f>'2020 MRI - Alphabetical'!I207-'2017 MRI'!I207</f>
        <v>-0.22883920203829744</v>
      </c>
      <c r="K207" s="11">
        <f>'2020 MRI - Alphabetical'!J207-'2017 MRI'!J207</f>
        <v>-6.9524781457028784E-3</v>
      </c>
      <c r="L207" s="10">
        <f>'2020 MRI - Alphabetical'!K207-'2017 MRI'!K207</f>
        <v>1</v>
      </c>
      <c r="M207" s="33">
        <f>'2020 MRI - Alphabetical'!L207-'2017 MRI'!L207</f>
        <v>2.9722640795556643E-2</v>
      </c>
      <c r="N207" s="11">
        <f>'2020 MRI - Alphabetical'!M207-'2017 MRI'!M207</f>
        <v>1.9137824485698854E-3</v>
      </c>
      <c r="O207" s="10">
        <f>'2020 MRI - Alphabetical'!N207-'2017 MRI'!N207</f>
        <v>150</v>
      </c>
      <c r="P207" s="33">
        <f>'2020 MRI - Alphabetical'!O207-'2017 MRI'!O207</f>
        <v>0.50255348153808599</v>
      </c>
      <c r="Q207" s="11">
        <f>'2020 MRI - Alphabetical'!P207-'2017 MRI'!P207</f>
        <v>-3.4867469879518075E-2</v>
      </c>
      <c r="R207" s="10">
        <f>'2020 MRI - Alphabetical'!Q207-'2017 MRI'!Q207</f>
        <v>-44</v>
      </c>
      <c r="S207" s="33">
        <f>'2020 MRI - Alphabetical'!R207-'2017 MRI'!R207</f>
        <v>-0.27985758730862836</v>
      </c>
      <c r="T207" s="12">
        <f>'2020 MRI - Alphabetical'!S207-'2017 MRI'!S207</f>
        <v>0</v>
      </c>
      <c r="U207" s="10">
        <f>'2020 MRI - Alphabetical'!T207-'2017 MRI'!T207</f>
        <v>-143</v>
      </c>
      <c r="V207" s="33">
        <f>'2020 MRI - Alphabetical'!U207-'2017 MRI'!U207</f>
        <v>-0.49149922322899342</v>
      </c>
      <c r="W207" s="11">
        <f>'2020 MRI - Alphabetical'!V207-'2017 MRI'!V207</f>
        <v>2.7264888564121306E-2</v>
      </c>
      <c r="X207" s="10">
        <f>'2020 MRI - Alphabetical'!W207-'2017 MRI'!W207</f>
        <v>-29</v>
      </c>
      <c r="Y207" s="33">
        <f>'2020 MRI - Alphabetical'!X207-'2017 MRI'!X207</f>
        <v>-0.1252615377135935</v>
      </c>
      <c r="Z207" s="13">
        <f>'2020 MRI - Alphabetical'!Y207-'2017 MRI'!Y207</f>
        <v>7354</v>
      </c>
      <c r="AA207" s="10">
        <f>'2020 MRI - Alphabetical'!Z207-'2017 MRI'!Z207</f>
        <v>14</v>
      </c>
      <c r="AB207" s="33">
        <f>'2020 MRI - Alphabetical'!AA207-'2017 MRI'!AA207</f>
        <v>4.7347386041749706E-2</v>
      </c>
      <c r="AC207" s="11">
        <f>'2020 MRI - Alphabetical'!AB207-'2017 MRI'!AB207</f>
        <v>-1.9000000000000003E-2</v>
      </c>
      <c r="AD207" s="10">
        <f>'2020 MRI - Alphabetical'!AC207-'2017 MRI'!AC207</f>
        <v>-165</v>
      </c>
      <c r="AE207" s="33">
        <f>'2020 MRI - Alphabetical'!AD207-'2017 MRI'!AD207</f>
        <v>-0.56474379791162688</v>
      </c>
      <c r="AF207" s="11">
        <f>'2020 MRI - Alphabetical'!AE207-'2017 MRI'!AE207</f>
        <v>-2.466132264529064E-2</v>
      </c>
      <c r="AG207" s="10">
        <f>'2020 MRI - Alphabetical'!AF207-'2017 MRI'!AF207</f>
        <v>19</v>
      </c>
      <c r="AH207" s="33">
        <f>'2020 MRI - Alphabetical'!AG207-'2017 MRI'!AG207</f>
        <v>4.978823052119552E-2</v>
      </c>
      <c r="AI207" s="14">
        <f>'2020 MRI - Alphabetical'!AH207-'2017 MRI'!AH207</f>
        <v>-4.7105975766141839E-2</v>
      </c>
      <c r="AJ207" s="10">
        <f>'2020 MRI - Alphabetical'!AI207-'2017 MRI'!AI207</f>
        <v>-8</v>
      </c>
      <c r="AK207" s="33">
        <f>'2020 MRI - Alphabetical'!AJ207-'2017 MRI'!AJ207</f>
        <v>-1.3740089998537125E-2</v>
      </c>
      <c r="AL207" s="13">
        <f>'2020 MRI - Alphabetical'!AK207-'2017 MRI'!AK207</f>
        <v>10125.789212158619</v>
      </c>
      <c r="AM207" s="38"/>
    </row>
    <row r="208" spans="1:39" x14ac:dyDescent="0.25">
      <c r="A208" t="s">
        <v>809</v>
      </c>
      <c r="B208" s="5" t="s">
        <v>533</v>
      </c>
      <c r="C208" s="6" t="s">
        <v>93</v>
      </c>
      <c r="D208" s="7" t="s">
        <v>34</v>
      </c>
      <c r="E208" s="8">
        <f>VLOOKUP(A208,'2017 MRI'!$A$7:$F$571,6,FALSE)</f>
        <v>12.879542263015832</v>
      </c>
      <c r="F208" s="36">
        <f>'2020 MRI - Alphabetical'!E208-'2017 MRI'!E208</f>
        <v>-1.221674314478463</v>
      </c>
      <c r="G208" s="8">
        <f>'2020 MRI - Alphabetical'!F208-'2017 MRI'!F208</f>
        <v>2.8327501467797482</v>
      </c>
      <c r="H208" s="9">
        <f>'2020 MRI - Alphabetical'!G208-'2017 MRI'!G208</f>
        <v>-50</v>
      </c>
      <c r="I208" s="10">
        <f>'2020 MRI - Alphabetical'!H208-'2017 MRI'!H208</f>
        <v>56</v>
      </c>
      <c r="J208" s="33">
        <f>'2020 MRI - Alphabetical'!I208-'2017 MRI'!I208</f>
        <v>0.12794360477304983</v>
      </c>
      <c r="K208" s="11">
        <f>'2020 MRI - Alphabetical'!J208-'2017 MRI'!J208</f>
        <v>-1.3346902861262278E-2</v>
      </c>
      <c r="L208" s="10">
        <f>'2020 MRI - Alphabetical'!K208-'2017 MRI'!K208</f>
        <v>-19</v>
      </c>
      <c r="M208" s="33">
        <f>'2020 MRI - Alphabetical'!L208-'2017 MRI'!L208</f>
        <v>-0.19176058962972808</v>
      </c>
      <c r="N208" s="11">
        <f>'2020 MRI - Alphabetical'!M208-'2017 MRI'!M208</f>
        <v>1.4545454545454545E-2</v>
      </c>
      <c r="O208" s="10">
        <f>'2020 MRI - Alphabetical'!N208-'2017 MRI'!N208</f>
        <v>-44</v>
      </c>
      <c r="P208" s="33">
        <f>'2020 MRI - Alphabetical'!O208-'2017 MRI'!O208</f>
        <v>-0.10153868471114114</v>
      </c>
      <c r="Q208" s="11">
        <f>'2020 MRI - Alphabetical'!P208-'2017 MRI'!P208</f>
        <v>4.7601476014760141E-3</v>
      </c>
      <c r="R208" s="10">
        <f>'2020 MRI - Alphabetical'!Q208-'2017 MRI'!Q208</f>
        <v>56</v>
      </c>
      <c r="S208" s="33">
        <f>'2020 MRI - Alphabetical'!R208-'2017 MRI'!R208</f>
        <v>-0.15680397180937128</v>
      </c>
      <c r="T208" s="12">
        <f>'2020 MRI - Alphabetical'!S208-'2017 MRI'!S208</f>
        <v>-0.4146796599626788</v>
      </c>
      <c r="U208" s="10">
        <f>'2020 MRI - Alphabetical'!T208-'2017 MRI'!T208</f>
        <v>-181</v>
      </c>
      <c r="V208" s="33">
        <f>'2020 MRI - Alphabetical'!U208-'2017 MRI'!U208</f>
        <v>-0.66319726018978487</v>
      </c>
      <c r="W208" s="11">
        <f>'2020 MRI - Alphabetical'!V208-'2017 MRI'!V208</f>
        <v>3.7261308647170213E-2</v>
      </c>
      <c r="X208" s="10">
        <f>'2020 MRI - Alphabetical'!W208-'2017 MRI'!W208</f>
        <v>-28</v>
      </c>
      <c r="Y208" s="33">
        <f>'2020 MRI - Alphabetical'!X208-'2017 MRI'!X208</f>
        <v>-0.4054170308301126</v>
      </c>
      <c r="Z208" s="13">
        <f>'2020 MRI - Alphabetical'!Y208-'2017 MRI'!Y208</f>
        <v>6600</v>
      </c>
      <c r="AA208" s="10">
        <f>'2020 MRI - Alphabetical'!Z208-'2017 MRI'!Z208</f>
        <v>11</v>
      </c>
      <c r="AB208" s="33">
        <f>'2020 MRI - Alphabetical'!AA208-'2017 MRI'!AA208</f>
        <v>-1.679988200904059E-2</v>
      </c>
      <c r="AC208" s="11">
        <f>'2020 MRI - Alphabetical'!AB208-'2017 MRI'!AB208</f>
        <v>-1.4000000000000005E-2</v>
      </c>
      <c r="AD208" s="10">
        <f>'2020 MRI - Alphabetical'!AC208-'2017 MRI'!AC208</f>
        <v>54</v>
      </c>
      <c r="AE208" s="33">
        <f>'2020 MRI - Alphabetical'!AD208-'2017 MRI'!AD208</f>
        <v>0.1498253467929217</v>
      </c>
      <c r="AF208" s="11">
        <f>'2020 MRI - Alphabetical'!AE208-'2017 MRI'!AE208</f>
        <v>1.6276856967464726E-2</v>
      </c>
      <c r="AG208" s="10">
        <f>'2020 MRI - Alphabetical'!AF208-'2017 MRI'!AF208</f>
        <v>-16</v>
      </c>
      <c r="AH208" s="33">
        <f>'2020 MRI - Alphabetical'!AG208-'2017 MRI'!AG208</f>
        <v>-3.1708168131737088E-2</v>
      </c>
      <c r="AI208" s="14">
        <f>'2020 MRI - Alphabetical'!AH208-'2017 MRI'!AH208</f>
        <v>6.1180625738714411E-2</v>
      </c>
      <c r="AJ208" s="10">
        <f>'2020 MRI - Alphabetical'!AI208-'2017 MRI'!AI208</f>
        <v>-8</v>
      </c>
      <c r="AK208" s="33">
        <f>'2020 MRI - Alphabetical'!AJ208-'2017 MRI'!AJ208</f>
        <v>-1.5446173899322013E-2</v>
      </c>
      <c r="AL208" s="13">
        <f>'2020 MRI - Alphabetical'!AK208-'2017 MRI'!AK208</f>
        <v>8575.2984417074767</v>
      </c>
      <c r="AM208" s="38"/>
    </row>
    <row r="209" spans="1:39" x14ac:dyDescent="0.25">
      <c r="A209" t="s">
        <v>810</v>
      </c>
      <c r="B209" s="5" t="s">
        <v>127</v>
      </c>
      <c r="C209" s="6" t="s">
        <v>52</v>
      </c>
      <c r="D209" s="7" t="s">
        <v>34</v>
      </c>
      <c r="E209" s="8">
        <f>VLOOKUP(A209,'2017 MRI'!$A$7:$F$571,6,FALSE)</f>
        <v>40.017343774956309</v>
      </c>
      <c r="F209" s="36">
        <f>'2020 MRI - Alphabetical'!E209-'2017 MRI'!E209</f>
        <v>2.6266361905953723</v>
      </c>
      <c r="G209" s="8">
        <f>'2020 MRI - Alphabetical'!F209-'2017 MRI'!F209</f>
        <v>-5.8928735476201553</v>
      </c>
      <c r="H209" s="9">
        <f>'2020 MRI - Alphabetical'!G209-'2017 MRI'!G209</f>
        <v>75</v>
      </c>
      <c r="I209" s="10">
        <f>'2020 MRI - Alphabetical'!H209-'2017 MRI'!H209</f>
        <v>32</v>
      </c>
      <c r="J209" s="33">
        <f>'2020 MRI - Alphabetical'!I209-'2017 MRI'!I209</f>
        <v>6.3428005846408659</v>
      </c>
      <c r="K209" s="11">
        <f>'2020 MRI - Alphabetical'!J209-'2017 MRI'!J209</f>
        <v>0.35377008373239383</v>
      </c>
      <c r="L209" s="10">
        <f>'2020 MRI - Alphabetical'!K209-'2017 MRI'!K209</f>
        <v>82</v>
      </c>
      <c r="M209" s="33">
        <f>'2020 MRI - Alphabetical'!L209-'2017 MRI'!L209</f>
        <v>0.2525682425893282</v>
      </c>
      <c r="N209" s="11">
        <f>'2020 MRI - Alphabetical'!M209-'2017 MRI'!M209</f>
        <v>-1.025526422199588E-2</v>
      </c>
      <c r="O209" s="10">
        <f>'2020 MRI - Alphabetical'!N209-'2017 MRI'!N209</f>
        <v>36</v>
      </c>
      <c r="P209" s="33">
        <f>'2020 MRI - Alphabetical'!O209-'2017 MRI'!O209</f>
        <v>0.5543864317840187</v>
      </c>
      <c r="Q209" s="11">
        <f>'2020 MRI - Alphabetical'!P209-'2017 MRI'!P209</f>
        <v>-3.9240345999382156E-2</v>
      </c>
      <c r="R209" s="10">
        <f>'2020 MRI - Alphabetical'!Q209-'2017 MRI'!Q209</f>
        <v>-45</v>
      </c>
      <c r="S209" s="33">
        <f>'2020 MRI - Alphabetical'!R209-'2017 MRI'!R209</f>
        <v>-0.1114225088774539</v>
      </c>
      <c r="T209" s="12">
        <f>'2020 MRI - Alphabetical'!S209-'2017 MRI'!S209</f>
        <v>-0.33986105851368142</v>
      </c>
      <c r="U209" s="10">
        <f>'2020 MRI - Alphabetical'!T209-'2017 MRI'!T209</f>
        <v>-29</v>
      </c>
      <c r="V209" s="33">
        <f>'2020 MRI - Alphabetical'!U209-'2017 MRI'!U209</f>
        <v>-0.58814398092243125</v>
      </c>
      <c r="W209" s="11">
        <f>'2020 MRI - Alphabetical'!V209-'2017 MRI'!V209</f>
        <v>2.5539185499331901E-2</v>
      </c>
      <c r="X209" s="10">
        <f>'2020 MRI - Alphabetical'!W209-'2017 MRI'!W209</f>
        <v>35</v>
      </c>
      <c r="Y209" s="33">
        <f>'2020 MRI - Alphabetical'!X209-'2017 MRI'!X209</f>
        <v>0.16201177789438181</v>
      </c>
      <c r="Z209" s="13">
        <f>'2020 MRI - Alphabetical'!Y209-'2017 MRI'!Y209</f>
        <v>12891</v>
      </c>
      <c r="AA209" s="10">
        <f>'2020 MRI - Alphabetical'!Z209-'2017 MRI'!Z209</f>
        <v>52</v>
      </c>
      <c r="AB209" s="33">
        <f>'2020 MRI - Alphabetical'!AA209-'2017 MRI'!AA209</f>
        <v>0.16636275012955171</v>
      </c>
      <c r="AC209" s="11">
        <f>'2020 MRI - Alphabetical'!AB209-'2017 MRI'!AB209</f>
        <v>-2.1999999999999999E-2</v>
      </c>
      <c r="AD209" s="10">
        <f>'2020 MRI - Alphabetical'!AC209-'2017 MRI'!AC209</f>
        <v>22</v>
      </c>
      <c r="AE209" s="33">
        <f>'2020 MRI - Alphabetical'!AD209-'2017 MRI'!AD209</f>
        <v>0.6747536815158115</v>
      </c>
      <c r="AF209" s="11">
        <f>'2020 MRI - Alphabetical'!AE209-'2017 MRI'!AE209</f>
        <v>6.2661151555261418E-2</v>
      </c>
      <c r="AG209" s="10">
        <f>'2020 MRI - Alphabetical'!AF209-'2017 MRI'!AF209</f>
        <v>154</v>
      </c>
      <c r="AH209" s="33">
        <f>'2020 MRI - Alphabetical'!AG209-'2017 MRI'!AG209</f>
        <v>0.49615963615218994</v>
      </c>
      <c r="AI209" s="14">
        <f>'2020 MRI - Alphabetical'!AH209-'2017 MRI'!AH209</f>
        <v>-0.49920374370013176</v>
      </c>
      <c r="AJ209" s="10">
        <f>'2020 MRI - Alphabetical'!AI209-'2017 MRI'!AI209</f>
        <v>-48</v>
      </c>
      <c r="AK209" s="33">
        <f>'2020 MRI - Alphabetical'!AJ209-'2017 MRI'!AJ209</f>
        <v>-1.6776307096413035E-2</v>
      </c>
      <c r="AL209" s="13">
        <f>'2020 MRI - Alphabetical'!AK209-'2017 MRI'!AK209</f>
        <v>-10954.238552929266</v>
      </c>
      <c r="AM209" s="38"/>
    </row>
    <row r="210" spans="1:39" x14ac:dyDescent="0.25">
      <c r="A210" t="s">
        <v>811</v>
      </c>
      <c r="B210" s="5" t="s">
        <v>511</v>
      </c>
      <c r="C210" s="6" t="s">
        <v>47</v>
      </c>
      <c r="D210" s="7" t="s">
        <v>20</v>
      </c>
      <c r="E210" s="8">
        <f>VLOOKUP(A210,'2017 MRI'!$A$7:$F$571,6,FALSE)</f>
        <v>14.472525071323478</v>
      </c>
      <c r="F210" s="36">
        <f>'2020 MRI - Alphabetical'!E210-'2017 MRI'!E210</f>
        <v>0.30515591437463918</v>
      </c>
      <c r="G210" s="8">
        <f>'2020 MRI - Alphabetical'!F210-'2017 MRI'!F210</f>
        <v>-1.7343840448422476</v>
      </c>
      <c r="H210" s="9">
        <f>'2020 MRI - Alphabetical'!G210-'2017 MRI'!G210</f>
        <v>27</v>
      </c>
      <c r="I210" s="10">
        <f>'2020 MRI - Alphabetical'!H210-'2017 MRI'!H210</f>
        <v>-27</v>
      </c>
      <c r="J210" s="33">
        <f>'2020 MRI - Alphabetical'!I210-'2017 MRI'!I210</f>
        <v>-0.94298971894991923</v>
      </c>
      <c r="K210" s="11">
        <f>'2020 MRI - Alphabetical'!J210-'2017 MRI'!J210</f>
        <v>-0.13002779680575993</v>
      </c>
      <c r="L210" s="10">
        <f>'2020 MRI - Alphabetical'!K210-'2017 MRI'!K210</f>
        <v>-54</v>
      </c>
      <c r="M210" s="33">
        <f>'2020 MRI - Alphabetical'!L210-'2017 MRI'!L210</f>
        <v>-0.21462156567309099</v>
      </c>
      <c r="N210" s="11">
        <f>'2020 MRI - Alphabetical'!M210-'2017 MRI'!M210</f>
        <v>1.5452143932398897E-2</v>
      </c>
      <c r="O210" s="10">
        <f>'2020 MRI - Alphabetical'!N210-'2017 MRI'!N210</f>
        <v>11</v>
      </c>
      <c r="P210" s="33">
        <f>'2020 MRI - Alphabetical'!O210-'2017 MRI'!O210</f>
        <v>1.3086272345939842E-2</v>
      </c>
      <c r="Q210" s="11">
        <f>'2020 MRI - Alphabetical'!P210-'2017 MRI'!P210</f>
        <v>-2.6941838649155742E-3</v>
      </c>
      <c r="R210" s="10">
        <f>'2020 MRI - Alphabetical'!Q210-'2017 MRI'!Q210</f>
        <v>93</v>
      </c>
      <c r="S210" s="33">
        <f>'2020 MRI - Alphabetical'!R210-'2017 MRI'!R210</f>
        <v>0.13229179843490102</v>
      </c>
      <c r="T210" s="12">
        <f>'2020 MRI - Alphabetical'!S210-'2017 MRI'!S210</f>
        <v>-1.3131793145085597</v>
      </c>
      <c r="U210" s="10">
        <f>'2020 MRI - Alphabetical'!T210-'2017 MRI'!T210</f>
        <v>42</v>
      </c>
      <c r="V210" s="33">
        <f>'2020 MRI - Alphabetical'!U210-'2017 MRI'!U210</f>
        <v>0.15812213040103029</v>
      </c>
      <c r="W210" s="11">
        <f>'2020 MRI - Alphabetical'!V210-'2017 MRI'!V210</f>
        <v>-9.2235475182762573E-3</v>
      </c>
      <c r="X210" s="10">
        <f>'2020 MRI - Alphabetical'!W210-'2017 MRI'!W210</f>
        <v>-2</v>
      </c>
      <c r="Y210" s="33">
        <f>'2020 MRI - Alphabetical'!X210-'2017 MRI'!X210</f>
        <v>-0.1080837368463663</v>
      </c>
      <c r="Z210" s="13">
        <f>'2020 MRI - Alphabetical'!Y210-'2017 MRI'!Y210</f>
        <v>17391</v>
      </c>
      <c r="AA210" s="10">
        <f>'2020 MRI - Alphabetical'!Z210-'2017 MRI'!Z210</f>
        <v>78</v>
      </c>
      <c r="AB210" s="33">
        <f>'2020 MRI - Alphabetical'!AA210-'2017 MRI'!AA210</f>
        <v>0.21896148666597248</v>
      </c>
      <c r="AC210" s="11">
        <f>'2020 MRI - Alphabetical'!AB210-'2017 MRI'!AB210</f>
        <v>-2.0999999999999998E-2</v>
      </c>
      <c r="AD210" s="10">
        <f>'2020 MRI - Alphabetical'!AC210-'2017 MRI'!AC210</f>
        <v>62</v>
      </c>
      <c r="AE210" s="33">
        <f>'2020 MRI - Alphabetical'!AD210-'2017 MRI'!AD210</f>
        <v>0.18487024571022204</v>
      </c>
      <c r="AF210" s="11">
        <f>'2020 MRI - Alphabetical'!AE210-'2017 MRI'!AE210</f>
        <v>1.9582645602452264E-2</v>
      </c>
      <c r="AG210" s="10">
        <f>'2020 MRI - Alphabetical'!AF210-'2017 MRI'!AF210</f>
        <v>-13</v>
      </c>
      <c r="AH210" s="33">
        <f>'2020 MRI - Alphabetical'!AG210-'2017 MRI'!AG210</f>
        <v>-1.8415330302603783E-2</v>
      </c>
      <c r="AI210" s="14">
        <f>'2020 MRI - Alphabetical'!AH210-'2017 MRI'!AH210</f>
        <v>6.153315764386269E-2</v>
      </c>
      <c r="AJ210" s="10">
        <f>'2020 MRI - Alphabetical'!AI210-'2017 MRI'!AI210</f>
        <v>-16</v>
      </c>
      <c r="AK210" s="33">
        <f>'2020 MRI - Alphabetical'!AJ210-'2017 MRI'!AJ210</f>
        <v>-3.4251442262955845E-4</v>
      </c>
      <c r="AL210" s="13">
        <f>'2020 MRI - Alphabetical'!AK210-'2017 MRI'!AK210</f>
        <v>5229.1522349415609</v>
      </c>
      <c r="AM210" s="38"/>
    </row>
    <row r="211" spans="1:39" x14ac:dyDescent="0.25">
      <c r="A211" t="s">
        <v>812</v>
      </c>
      <c r="B211" s="5" t="s">
        <v>359</v>
      </c>
      <c r="C211" s="6" t="s">
        <v>30</v>
      </c>
      <c r="D211" s="7" t="s">
        <v>20</v>
      </c>
      <c r="E211" s="8">
        <f>VLOOKUP(A211,'2017 MRI'!$A$7:$F$571,6,FALSE)</f>
        <v>22.659050003849551</v>
      </c>
      <c r="F211" s="36">
        <f>'2020 MRI - Alphabetical'!E211-'2017 MRI'!E211</f>
        <v>2.572106082451433</v>
      </c>
      <c r="G211" s="8">
        <f>'2020 MRI - Alphabetical'!F211-'2017 MRI'!F211</f>
        <v>-7.8140936249337329</v>
      </c>
      <c r="H211" s="9">
        <f>'2020 MRI - Alphabetical'!G211-'2017 MRI'!G211</f>
        <v>148</v>
      </c>
      <c r="I211" s="10">
        <f>'2020 MRI - Alphabetical'!H211-'2017 MRI'!H211</f>
        <v>289</v>
      </c>
      <c r="J211" s="33">
        <f>'2020 MRI - Alphabetical'!I211-'2017 MRI'!I211</f>
        <v>0.90372081461970888</v>
      </c>
      <c r="K211" s="11">
        <f>'2020 MRI - Alphabetical'!J211-'2017 MRI'!J211</f>
        <v>5.4422278886055775E-2</v>
      </c>
      <c r="L211" s="10">
        <f>'2020 MRI - Alphabetical'!K211-'2017 MRI'!K211</f>
        <v>-25</v>
      </c>
      <c r="M211" s="33">
        <f>'2020 MRI - Alphabetical'!L211-'2017 MRI'!L211</f>
        <v>-4.9060484282616557E-2</v>
      </c>
      <c r="N211" s="11">
        <f>'2020 MRI - Alphabetical'!M211-'2017 MRI'!M211</f>
        <v>6.6030246112735516E-3</v>
      </c>
      <c r="O211" s="10">
        <f>'2020 MRI - Alphabetical'!N211-'2017 MRI'!N211</f>
        <v>125</v>
      </c>
      <c r="P211" s="33">
        <f>'2020 MRI - Alphabetical'!O211-'2017 MRI'!O211</f>
        <v>0.27951368242922064</v>
      </c>
      <c r="Q211" s="11">
        <f>'2020 MRI - Alphabetical'!P211-'2017 MRI'!P211</f>
        <v>-0.02</v>
      </c>
      <c r="R211" s="10">
        <f>'2020 MRI - Alphabetical'!Q211-'2017 MRI'!Q211</f>
        <v>-44</v>
      </c>
      <c r="S211" s="33">
        <f>'2020 MRI - Alphabetical'!R211-'2017 MRI'!R211</f>
        <v>-0.27985758730862836</v>
      </c>
      <c r="T211" s="12">
        <f>'2020 MRI - Alphabetical'!S211-'2017 MRI'!S211</f>
        <v>0</v>
      </c>
      <c r="U211" s="10">
        <f>'2020 MRI - Alphabetical'!T211-'2017 MRI'!T211</f>
        <v>-54</v>
      </c>
      <c r="V211" s="33">
        <f>'2020 MRI - Alphabetical'!U211-'2017 MRI'!U211</f>
        <v>-0.19417552167540658</v>
      </c>
      <c r="W211" s="11">
        <f>'2020 MRI - Alphabetical'!V211-'2017 MRI'!V211</f>
        <v>8.5789473684210471E-3</v>
      </c>
      <c r="X211" s="10">
        <f>'2020 MRI - Alphabetical'!W211-'2017 MRI'!W211</f>
        <v>125</v>
      </c>
      <c r="Y211" s="33">
        <f>'2020 MRI - Alphabetical'!X211-'2017 MRI'!X211</f>
        <v>0.50248984332524038</v>
      </c>
      <c r="Z211" s="13">
        <f>'2020 MRI - Alphabetical'!Y211-'2017 MRI'!Y211</f>
        <v>27777</v>
      </c>
      <c r="AA211" s="10">
        <f>'2020 MRI - Alphabetical'!Z211-'2017 MRI'!Z211</f>
        <v>320</v>
      </c>
      <c r="AB211" s="33">
        <f>'2020 MRI - Alphabetical'!AA211-'2017 MRI'!AA211</f>
        <v>2.4274529337863777</v>
      </c>
      <c r="AC211" s="11">
        <f>'2020 MRI - Alphabetical'!AB211-'2017 MRI'!AB211</f>
        <v>-6.7999999999999991E-2</v>
      </c>
      <c r="AD211" s="10">
        <f>'2020 MRI - Alphabetical'!AC211-'2017 MRI'!AC211</f>
        <v>-43</v>
      </c>
      <c r="AE211" s="33">
        <f>'2020 MRI - Alphabetical'!AD211-'2017 MRI'!AD211</f>
        <v>-0.17242606585569509</v>
      </c>
      <c r="AF211" s="11">
        <f>'2020 MRI - Alphabetical'!AE211-'2017 MRI'!AE211</f>
        <v>-4.0047281323877248E-3</v>
      </c>
      <c r="AG211" s="10">
        <f>'2020 MRI - Alphabetical'!AF211-'2017 MRI'!AF211</f>
        <v>-1</v>
      </c>
      <c r="AH211" s="33">
        <f>'2020 MRI - Alphabetical'!AG211-'2017 MRI'!AG211</f>
        <v>-5.2401875806297182E-2</v>
      </c>
      <c r="AI211" s="14">
        <f>'2020 MRI - Alphabetical'!AH211-'2017 MRI'!AH211</f>
        <v>-1.8074047513549685E-2</v>
      </c>
      <c r="AJ211" s="10">
        <f>'2020 MRI - Alphabetical'!AI211-'2017 MRI'!AI211</f>
        <v>-2</v>
      </c>
      <c r="AK211" s="33">
        <f>'2020 MRI - Alphabetical'!AJ211-'2017 MRI'!AJ211</f>
        <v>-0.76582326352949615</v>
      </c>
      <c r="AL211" s="13">
        <f>'2020 MRI - Alphabetical'!AK211-'2017 MRI'!AK211</f>
        <v>17378.917846062221</v>
      </c>
      <c r="AM211" s="38"/>
    </row>
    <row r="212" spans="1:39" ht="22.5" x14ac:dyDescent="0.25">
      <c r="A212" t="s">
        <v>813</v>
      </c>
      <c r="B212" s="5" t="s">
        <v>358</v>
      </c>
      <c r="C212" s="6" t="s">
        <v>93</v>
      </c>
      <c r="D212" s="7" t="s">
        <v>34</v>
      </c>
      <c r="E212" s="8">
        <f>VLOOKUP(A212,'2017 MRI'!$A$7:$F$571,6,FALSE)</f>
        <v>22.669893930938855</v>
      </c>
      <c r="F212" s="36">
        <f>'2020 MRI - Alphabetical'!E212-'2017 MRI'!E212</f>
        <v>-0.96152557956183649</v>
      </c>
      <c r="G212" s="8">
        <f>'2020 MRI - Alphabetical'!F212-'2017 MRI'!F212</f>
        <v>3.2013438521398783</v>
      </c>
      <c r="H212" s="9">
        <f>'2020 MRI - Alphabetical'!G212-'2017 MRI'!G212</f>
        <v>-41</v>
      </c>
      <c r="I212" s="10">
        <f>'2020 MRI - Alphabetical'!H212-'2017 MRI'!H212</f>
        <v>-12</v>
      </c>
      <c r="J212" s="33">
        <f>'2020 MRI - Alphabetical'!I212-'2017 MRI'!I212</f>
        <v>-3.5009558904546101E-2</v>
      </c>
      <c r="K212" s="11">
        <f>'2020 MRI - Alphabetical'!J212-'2017 MRI'!J212</f>
        <v>-2.8106730825285142E-2</v>
      </c>
      <c r="L212" s="10">
        <f>'2020 MRI - Alphabetical'!K212-'2017 MRI'!K212</f>
        <v>-152</v>
      </c>
      <c r="M212" s="33">
        <f>'2020 MRI - Alphabetical'!L212-'2017 MRI'!L212</f>
        <v>-0.46885405926753038</v>
      </c>
      <c r="N212" s="11">
        <f>'2020 MRI - Alphabetical'!M212-'2017 MRI'!M212</f>
        <v>2.8708884615216475E-2</v>
      </c>
      <c r="O212" s="10">
        <f>'2020 MRI - Alphabetical'!N212-'2017 MRI'!N212</f>
        <v>-34</v>
      </c>
      <c r="P212" s="33">
        <f>'2020 MRI - Alphabetical'!O212-'2017 MRI'!O212</f>
        <v>-0.12613410649524906</v>
      </c>
      <c r="Q212" s="11">
        <f>'2020 MRI - Alphabetical'!P212-'2017 MRI'!P212</f>
        <v>5.6060606060606075E-3</v>
      </c>
      <c r="R212" s="10">
        <f>'2020 MRI - Alphabetical'!Q212-'2017 MRI'!Q212</f>
        <v>-85</v>
      </c>
      <c r="S212" s="33">
        <f>'2020 MRI - Alphabetical'!R212-'2017 MRI'!R212</f>
        <v>-0.24433784836435118</v>
      </c>
      <c r="T212" s="12">
        <f>'2020 MRI - Alphabetical'!S212-'2017 MRI'!S212</f>
        <v>1.2821720846257545E-2</v>
      </c>
      <c r="U212" s="10">
        <f>'2020 MRI - Alphabetical'!T212-'2017 MRI'!T212</f>
        <v>-71</v>
      </c>
      <c r="V212" s="33">
        <f>'2020 MRI - Alphabetical'!U212-'2017 MRI'!U212</f>
        <v>-0.28489804642998456</v>
      </c>
      <c r="W212" s="11">
        <f>'2020 MRI - Alphabetical'!V212-'2017 MRI'!V212</f>
        <v>1.4150959063356311E-2</v>
      </c>
      <c r="X212" s="10">
        <f>'2020 MRI - Alphabetical'!W212-'2017 MRI'!W212</f>
        <v>5</v>
      </c>
      <c r="Y212" s="33">
        <f>'2020 MRI - Alphabetical'!X212-'2017 MRI'!X212</f>
        <v>3.7621406987588653E-2</v>
      </c>
      <c r="Z212" s="13">
        <f>'2020 MRI - Alphabetical'!Y212-'2017 MRI'!Y212</f>
        <v>13341</v>
      </c>
      <c r="AA212" s="10">
        <f>'2020 MRI - Alphabetical'!Z212-'2017 MRI'!Z212</f>
        <v>28</v>
      </c>
      <c r="AB212" s="33">
        <f>'2020 MRI - Alphabetical'!AA212-'2017 MRI'!AA212</f>
        <v>9.5407403576988792E-2</v>
      </c>
      <c r="AC212" s="11">
        <f>'2020 MRI - Alphabetical'!AB212-'2017 MRI'!AB212</f>
        <v>-2.0000000000000004E-2</v>
      </c>
      <c r="AD212" s="10">
        <f>'2020 MRI - Alphabetical'!AC212-'2017 MRI'!AC212</f>
        <v>-103</v>
      </c>
      <c r="AE212" s="33">
        <f>'2020 MRI - Alphabetical'!AD212-'2017 MRI'!AD212</f>
        <v>-0.32369309570935823</v>
      </c>
      <c r="AF212" s="11">
        <f>'2020 MRI - Alphabetical'!AE212-'2017 MRI'!AE212</f>
        <v>-1.0277712952158735E-2</v>
      </c>
      <c r="AG212" s="10">
        <f>'2020 MRI - Alphabetical'!AF212-'2017 MRI'!AF212</f>
        <v>11</v>
      </c>
      <c r="AH212" s="33">
        <f>'2020 MRI - Alphabetical'!AG212-'2017 MRI'!AG212</f>
        <v>4.5252702787355943E-2</v>
      </c>
      <c r="AI212" s="14">
        <f>'2020 MRI - Alphabetical'!AH212-'2017 MRI'!AH212</f>
        <v>-1.4141450728319072E-2</v>
      </c>
      <c r="AJ212" s="10">
        <f>'2020 MRI - Alphabetical'!AI212-'2017 MRI'!AI212</f>
        <v>-2</v>
      </c>
      <c r="AK212" s="33">
        <f>'2020 MRI - Alphabetical'!AJ212-'2017 MRI'!AJ212</f>
        <v>-3.354257125163157E-3</v>
      </c>
      <c r="AL212" s="13">
        <f>'2020 MRI - Alphabetical'!AK212-'2017 MRI'!AK212</f>
        <v>8477.5366795401205</v>
      </c>
      <c r="AM212" s="38"/>
    </row>
    <row r="213" spans="1:39" x14ac:dyDescent="0.25">
      <c r="A213" t="s">
        <v>814</v>
      </c>
      <c r="B213" s="5" t="s">
        <v>582</v>
      </c>
      <c r="C213" s="6" t="s">
        <v>93</v>
      </c>
      <c r="D213" s="7" t="s">
        <v>34</v>
      </c>
      <c r="E213" s="8">
        <f>VLOOKUP(A213,'2017 MRI'!$A$7:$F$571,6,FALSE)</f>
        <v>6.5663552489438608</v>
      </c>
      <c r="F213" s="36">
        <f>'2020 MRI - Alphabetical'!E213-'2017 MRI'!E213</f>
        <v>-1.1702942310873299</v>
      </c>
      <c r="G213" s="8">
        <f>'2020 MRI - Alphabetical'!F213-'2017 MRI'!F213</f>
        <v>1.9120394191140306</v>
      </c>
      <c r="H213" s="9">
        <f>'2020 MRI - Alphabetical'!G213-'2017 MRI'!G213</f>
        <v>-12</v>
      </c>
      <c r="I213" s="10">
        <f>'2020 MRI - Alphabetical'!H213-'2017 MRI'!H213</f>
        <v>11</v>
      </c>
      <c r="J213" s="33">
        <f>'2020 MRI - Alphabetical'!I213-'2017 MRI'!I213</f>
        <v>-3.0232279892287994E-2</v>
      </c>
      <c r="K213" s="11">
        <f>'2020 MRI - Alphabetical'!J213-'2017 MRI'!J213</f>
        <v>-2.3460109813429941E-2</v>
      </c>
      <c r="L213" s="10">
        <f>'2020 MRI - Alphabetical'!K213-'2017 MRI'!K213</f>
        <v>-25</v>
      </c>
      <c r="M213" s="33">
        <f>'2020 MRI - Alphabetical'!L213-'2017 MRI'!L213</f>
        <v>-5.225042548076797E-2</v>
      </c>
      <c r="N213" s="11">
        <f>'2020 MRI - Alphabetical'!M213-'2017 MRI'!M213</f>
        <v>6.8191810380400612E-3</v>
      </c>
      <c r="O213" s="10">
        <f>'2020 MRI - Alphabetical'!N213-'2017 MRI'!N213</f>
        <v>-86</v>
      </c>
      <c r="P213" s="33">
        <f>'2020 MRI - Alphabetical'!O213-'2017 MRI'!O213</f>
        <v>-0.20039976504676027</v>
      </c>
      <c r="Q213" s="11">
        <f>'2020 MRI - Alphabetical'!P213-'2017 MRI'!P213</f>
        <v>1.1172506738544474E-2</v>
      </c>
      <c r="R213" s="10">
        <f>'2020 MRI - Alphabetical'!Q213-'2017 MRI'!Q213</f>
        <v>-44</v>
      </c>
      <c r="S213" s="33">
        <f>'2020 MRI - Alphabetical'!R213-'2017 MRI'!R213</f>
        <v>-0.27985758730862836</v>
      </c>
      <c r="T213" s="12">
        <f>'2020 MRI - Alphabetical'!S213-'2017 MRI'!S213</f>
        <v>0</v>
      </c>
      <c r="U213" s="10">
        <f>'2020 MRI - Alphabetical'!T213-'2017 MRI'!T213</f>
        <v>-1</v>
      </c>
      <c r="V213" s="33">
        <f>'2020 MRI - Alphabetical'!U213-'2017 MRI'!U213</f>
        <v>-8.4750169527592067E-3</v>
      </c>
      <c r="W213" s="11">
        <f>'2020 MRI - Alphabetical'!V213-'2017 MRI'!V213</f>
        <v>2.1176126389701577E-3</v>
      </c>
      <c r="X213" s="10">
        <f>'2020 MRI - Alphabetical'!W213-'2017 MRI'!W213</f>
        <v>-7</v>
      </c>
      <c r="Y213" s="33">
        <f>'2020 MRI - Alphabetical'!X213-'2017 MRI'!X213</f>
        <v>-0.27332051434148097</v>
      </c>
      <c r="Z213" s="13">
        <f>'2020 MRI - Alphabetical'!Y213-'2017 MRI'!Y213</f>
        <v>17924</v>
      </c>
      <c r="AA213" s="10">
        <f>'2020 MRI - Alphabetical'!Z213-'2017 MRI'!Z213</f>
        <v>-36</v>
      </c>
      <c r="AB213" s="33">
        <f>'2020 MRI - Alphabetical'!AA213-'2017 MRI'!AA213</f>
        <v>-0.20903995214999704</v>
      </c>
      <c r="AC213" s="11">
        <f>'2020 MRI - Alphabetical'!AB213-'2017 MRI'!AB213</f>
        <v>-1.0000000000000002E-2</v>
      </c>
      <c r="AD213" s="10">
        <f>'2020 MRI - Alphabetical'!AC213-'2017 MRI'!AC213</f>
        <v>-40</v>
      </c>
      <c r="AE213" s="33">
        <f>'2020 MRI - Alphabetical'!AD213-'2017 MRI'!AD213</f>
        <v>-0.1543277974345888</v>
      </c>
      <c r="AF213" s="11">
        <f>'2020 MRI - Alphabetical'!AE213-'2017 MRI'!AE213</f>
        <v>-2.9247958745165503E-3</v>
      </c>
      <c r="AG213" s="10">
        <f>'2020 MRI - Alphabetical'!AF213-'2017 MRI'!AF213</f>
        <v>-28</v>
      </c>
      <c r="AH213" s="33">
        <f>'2020 MRI - Alphabetical'!AG213-'2017 MRI'!AG213</f>
        <v>-7.4536434626993928E-2</v>
      </c>
      <c r="AI213" s="14">
        <f>'2020 MRI - Alphabetical'!AH213-'2017 MRI'!AH213</f>
        <v>0.1027576925014615</v>
      </c>
      <c r="AJ213" s="10">
        <f>'2020 MRI - Alphabetical'!AI213-'2017 MRI'!AI213</f>
        <v>-2</v>
      </c>
      <c r="AK213" s="33">
        <f>'2020 MRI - Alphabetical'!AJ213-'2017 MRI'!AJ213</f>
        <v>-2.247525141240924E-2</v>
      </c>
      <c r="AL213" s="13">
        <f>'2020 MRI - Alphabetical'!AK213-'2017 MRI'!AK213</f>
        <v>12388.705493765359</v>
      </c>
      <c r="AM213" s="38"/>
    </row>
    <row r="214" spans="1:39" x14ac:dyDescent="0.25">
      <c r="A214" t="s">
        <v>815</v>
      </c>
      <c r="B214" s="5" t="s">
        <v>342</v>
      </c>
      <c r="C214" s="6" t="s">
        <v>33</v>
      </c>
      <c r="D214" s="7" t="s">
        <v>34</v>
      </c>
      <c r="E214" s="8">
        <f>VLOOKUP(A214,'2017 MRI'!$A$7:$F$571,6,FALSE)</f>
        <v>23.362939068833708</v>
      </c>
      <c r="F214" s="36">
        <f>'2020 MRI - Alphabetical'!E214-'2017 MRI'!E214</f>
        <v>-0.74638152838263283</v>
      </c>
      <c r="G214" s="8">
        <f>'2020 MRI - Alphabetical'!F214-'2017 MRI'!F214</f>
        <v>2.614244442135174</v>
      </c>
      <c r="H214" s="9">
        <f>'2020 MRI - Alphabetical'!G214-'2017 MRI'!G214</f>
        <v>-29</v>
      </c>
      <c r="I214" s="10">
        <f>'2020 MRI - Alphabetical'!H214-'2017 MRI'!H214</f>
        <v>-27</v>
      </c>
      <c r="J214" s="33">
        <f>'2020 MRI - Alphabetical'!I214-'2017 MRI'!I214</f>
        <v>-0.12336419505683786</v>
      </c>
      <c r="K214" s="11">
        <f>'2020 MRI - Alphabetical'!J214-'2017 MRI'!J214</f>
        <v>-3.0406038631707766E-2</v>
      </c>
      <c r="L214" s="10">
        <f>'2020 MRI - Alphabetical'!K214-'2017 MRI'!K214</f>
        <v>137</v>
      </c>
      <c r="M214" s="33">
        <f>'2020 MRI - Alphabetical'!L214-'2017 MRI'!L214</f>
        <v>0.41761869758604014</v>
      </c>
      <c r="N214" s="11">
        <f>'2020 MRI - Alphabetical'!M214-'2017 MRI'!M214</f>
        <v>-1.8769535364468889E-2</v>
      </c>
      <c r="O214" s="10">
        <f>'2020 MRI - Alphabetical'!N214-'2017 MRI'!N214</f>
        <v>-124</v>
      </c>
      <c r="P214" s="33">
        <f>'2020 MRI - Alphabetical'!O214-'2017 MRI'!O214</f>
        <v>-0.382086845568262</v>
      </c>
      <c r="Q214" s="11">
        <f>'2020 MRI - Alphabetical'!P214-'2017 MRI'!P214</f>
        <v>2.2435515594268055E-2</v>
      </c>
      <c r="R214" s="10">
        <f>'2020 MRI - Alphabetical'!Q214-'2017 MRI'!Q214</f>
        <v>92</v>
      </c>
      <c r="S214" s="33">
        <f>'2020 MRI - Alphabetical'!R214-'2017 MRI'!R214</f>
        <v>-1.9429321455841531E-2</v>
      </c>
      <c r="T214" s="12">
        <f>'2020 MRI - Alphabetical'!S214-'2017 MRI'!S214</f>
        <v>-0.83524855589006974</v>
      </c>
      <c r="U214" s="10">
        <f>'2020 MRI - Alphabetical'!T214-'2017 MRI'!T214</f>
        <v>-19</v>
      </c>
      <c r="V214" s="33">
        <f>'2020 MRI - Alphabetical'!U214-'2017 MRI'!U214</f>
        <v>-6.2988741578568097E-2</v>
      </c>
      <c r="W214" s="11">
        <f>'2020 MRI - Alphabetical'!V214-'2017 MRI'!V214</f>
        <v>1.70039946737683E-3</v>
      </c>
      <c r="X214" s="10">
        <f>'2020 MRI - Alphabetical'!W214-'2017 MRI'!W214</f>
        <v>25</v>
      </c>
      <c r="Y214" s="33">
        <f>'2020 MRI - Alphabetical'!X214-'2017 MRI'!X214</f>
        <v>8.1712165475042745E-2</v>
      </c>
      <c r="Z214" s="13">
        <f>'2020 MRI - Alphabetical'!Y214-'2017 MRI'!Y214</f>
        <v>15160</v>
      </c>
      <c r="AA214" s="10">
        <f>'2020 MRI - Alphabetical'!Z214-'2017 MRI'!Z214</f>
        <v>-12</v>
      </c>
      <c r="AB214" s="33">
        <f>'2020 MRI - Alphabetical'!AA214-'2017 MRI'!AA214</f>
        <v>-2.814667951199526E-2</v>
      </c>
      <c r="AC214" s="11">
        <f>'2020 MRI - Alphabetical'!AB214-'2017 MRI'!AB214</f>
        <v>-1.9000000000000003E-2</v>
      </c>
      <c r="AD214" s="10">
        <f>'2020 MRI - Alphabetical'!AC214-'2017 MRI'!AC214</f>
        <v>-103</v>
      </c>
      <c r="AE214" s="33">
        <f>'2020 MRI - Alphabetical'!AD214-'2017 MRI'!AD214</f>
        <v>-0.45039978856900037</v>
      </c>
      <c r="AF214" s="11">
        <f>'2020 MRI - Alphabetical'!AE214-'2017 MRI'!AE214</f>
        <v>-1.6056885138575727E-2</v>
      </c>
      <c r="AG214" s="10">
        <f>'2020 MRI - Alphabetical'!AF214-'2017 MRI'!AF214</f>
        <v>42</v>
      </c>
      <c r="AH214" s="33">
        <f>'2020 MRI - Alphabetical'!AG214-'2017 MRI'!AG214</f>
        <v>0.15231633446339479</v>
      </c>
      <c r="AI214" s="14">
        <f>'2020 MRI - Alphabetical'!AH214-'2017 MRI'!AH214</f>
        <v>-0.1149829841804233</v>
      </c>
      <c r="AJ214" s="10">
        <f>'2020 MRI - Alphabetical'!AI214-'2017 MRI'!AI214</f>
        <v>18</v>
      </c>
      <c r="AK214" s="33">
        <f>'2020 MRI - Alphabetical'!AJ214-'2017 MRI'!AJ214</f>
        <v>1.3259894311370563E-2</v>
      </c>
      <c r="AL214" s="13">
        <f>'2020 MRI - Alphabetical'!AK214-'2017 MRI'!AK214</f>
        <v>15729.734160080785</v>
      </c>
      <c r="AM214" s="38"/>
    </row>
    <row r="215" spans="1:39" x14ac:dyDescent="0.25">
      <c r="A215" t="s">
        <v>816</v>
      </c>
      <c r="B215" s="5" t="s">
        <v>310</v>
      </c>
      <c r="C215" s="6" t="s">
        <v>54</v>
      </c>
      <c r="D215" s="7" t="s">
        <v>39</v>
      </c>
      <c r="E215" s="8">
        <f>VLOOKUP(A215,'2017 MRI'!$A$7:$F$571,6,FALSE)</f>
        <v>24.802705926227112</v>
      </c>
      <c r="F215" s="36">
        <f>'2020 MRI - Alphabetical'!E215-'2017 MRI'!E215</f>
        <v>9.6452401924547626E-2</v>
      </c>
      <c r="G215" s="8">
        <f>'2020 MRI - Alphabetical'!F215-'2017 MRI'!F215</f>
        <v>0.16063000828148688</v>
      </c>
      <c r="H215" s="9">
        <f>'2020 MRI - Alphabetical'!G215-'2017 MRI'!G215</f>
        <v>21</v>
      </c>
      <c r="I215" s="10">
        <f>'2020 MRI - Alphabetical'!H215-'2017 MRI'!H215</f>
        <v>48</v>
      </c>
      <c r="J215" s="33">
        <f>'2020 MRI - Alphabetical'!I215-'2017 MRI'!I215</f>
        <v>0.12039696563212676</v>
      </c>
      <c r="K215" s="11">
        <f>'2020 MRI - Alphabetical'!J215-'2017 MRI'!J215</f>
        <v>6.3874279563828074E-3</v>
      </c>
      <c r="L215" s="10">
        <f>'2020 MRI - Alphabetical'!K215-'2017 MRI'!K215</f>
        <v>35</v>
      </c>
      <c r="M215" s="33">
        <f>'2020 MRI - Alphabetical'!L215-'2017 MRI'!L215</f>
        <v>0.13740622932904711</v>
      </c>
      <c r="N215" s="11">
        <f>'2020 MRI - Alphabetical'!M215-'2017 MRI'!M215</f>
        <v>-3.8421976632779659E-3</v>
      </c>
      <c r="O215" s="10">
        <f>'2020 MRI - Alphabetical'!N215-'2017 MRI'!N215</f>
        <v>-11</v>
      </c>
      <c r="P215" s="33">
        <f>'2020 MRI - Alphabetical'!O215-'2017 MRI'!O215</f>
        <v>-5.5117255526653287E-2</v>
      </c>
      <c r="Q215" s="11">
        <f>'2020 MRI - Alphabetical'!P215-'2017 MRI'!P215</f>
        <v>1.009332376166551E-3</v>
      </c>
      <c r="R215" s="10">
        <f>'2020 MRI - Alphabetical'!Q215-'2017 MRI'!Q215</f>
        <v>-39</v>
      </c>
      <c r="S215" s="33">
        <f>'2020 MRI - Alphabetical'!R215-'2017 MRI'!R215</f>
        <v>-0.2195252781445042</v>
      </c>
      <c r="T215" s="12">
        <f>'2020 MRI - Alphabetical'!S215-'2017 MRI'!S215</f>
        <v>-0.14270191523916165</v>
      </c>
      <c r="U215" s="10">
        <f>'2020 MRI - Alphabetical'!T215-'2017 MRI'!T215</f>
        <v>67</v>
      </c>
      <c r="V215" s="33">
        <f>'2020 MRI - Alphabetical'!U215-'2017 MRI'!U215</f>
        <v>0.17461884613123241</v>
      </c>
      <c r="W215" s="11">
        <f>'2020 MRI - Alphabetical'!V215-'2017 MRI'!V215</f>
        <v>-1.2575933567680476E-2</v>
      </c>
      <c r="X215" s="10">
        <f>'2020 MRI - Alphabetical'!W215-'2017 MRI'!W215</f>
        <v>21</v>
      </c>
      <c r="Y215" s="33">
        <f>'2020 MRI - Alphabetical'!X215-'2017 MRI'!X215</f>
        <v>7.4724877891270192E-2</v>
      </c>
      <c r="Z215" s="13">
        <f>'2020 MRI - Alphabetical'!Y215-'2017 MRI'!Y215</f>
        <v>15376</v>
      </c>
      <c r="AA215" s="10">
        <f>'2020 MRI - Alphabetical'!Z215-'2017 MRI'!Z215</f>
        <v>-14</v>
      </c>
      <c r="AB215" s="33">
        <f>'2020 MRI - Alphabetical'!AA215-'2017 MRI'!AA215</f>
        <v>-5.3311368029910614E-2</v>
      </c>
      <c r="AC215" s="11">
        <f>'2020 MRI - Alphabetical'!AB215-'2017 MRI'!AB215</f>
        <v>-1.8999999999999996E-2</v>
      </c>
      <c r="AD215" s="10">
        <f>'2020 MRI - Alphabetical'!AC215-'2017 MRI'!AC215</f>
        <v>32</v>
      </c>
      <c r="AE215" s="33">
        <f>'2020 MRI - Alphabetical'!AD215-'2017 MRI'!AD215</f>
        <v>8.2843045295141804E-2</v>
      </c>
      <c r="AF215" s="11">
        <f>'2020 MRI - Alphabetical'!AE215-'2017 MRI'!AE215</f>
        <v>1.6409777138749027E-2</v>
      </c>
      <c r="AG215" s="10">
        <f>'2020 MRI - Alphabetical'!AF215-'2017 MRI'!AF215</f>
        <v>36</v>
      </c>
      <c r="AH215" s="33">
        <f>'2020 MRI - Alphabetical'!AG215-'2017 MRI'!AG215</f>
        <v>0.10592873067694232</v>
      </c>
      <c r="AI215" s="14">
        <f>'2020 MRI - Alphabetical'!AH215-'2017 MRI'!AH215</f>
        <v>-9.3510674508533675E-2</v>
      </c>
      <c r="AJ215" s="10">
        <f>'2020 MRI - Alphabetical'!AI215-'2017 MRI'!AI215</f>
        <v>0</v>
      </c>
      <c r="AK215" s="33">
        <f>'2020 MRI - Alphabetical'!AJ215-'2017 MRI'!AJ215</f>
        <v>5.1462115937690733E-3</v>
      </c>
      <c r="AL215" s="13">
        <f>'2020 MRI - Alphabetical'!AK215-'2017 MRI'!AK215</f>
        <v>9847.7136338412965</v>
      </c>
      <c r="AM215" s="38"/>
    </row>
    <row r="216" spans="1:39" x14ac:dyDescent="0.25">
      <c r="A216" t="s">
        <v>817</v>
      </c>
      <c r="B216" s="5" t="s">
        <v>322</v>
      </c>
      <c r="C216" s="6" t="s">
        <v>49</v>
      </c>
      <c r="D216" s="7" t="s">
        <v>39</v>
      </c>
      <c r="E216" s="8">
        <f>VLOOKUP(A216,'2017 MRI'!$A$7:$F$571,6,FALSE)</f>
        <v>24.346898377909646</v>
      </c>
      <c r="F216" s="36">
        <f>'2020 MRI - Alphabetical'!E216-'2017 MRI'!E216</f>
        <v>0.26273248902347257</v>
      </c>
      <c r="G216" s="8">
        <f>'2020 MRI - Alphabetical'!F216-'2017 MRI'!F216</f>
        <v>-0.41256768869819638</v>
      </c>
      <c r="H216" s="9">
        <f>'2020 MRI - Alphabetical'!G216-'2017 MRI'!G216</f>
        <v>24</v>
      </c>
      <c r="I216" s="10">
        <f>'2020 MRI - Alphabetical'!H216-'2017 MRI'!H216</f>
        <v>-190</v>
      </c>
      <c r="J216" s="33">
        <f>'2020 MRI - Alphabetical'!I216-'2017 MRI'!I216</f>
        <v>-0.90385490087903253</v>
      </c>
      <c r="K216" s="11">
        <f>'2020 MRI - Alphabetical'!J216-'2017 MRI'!J216</f>
        <v>-9.8162379695163615E-2</v>
      </c>
      <c r="L216" s="10">
        <f>'2020 MRI - Alphabetical'!K216-'2017 MRI'!K216</f>
        <v>331</v>
      </c>
      <c r="M216" s="33">
        <f>'2020 MRI - Alphabetical'!L216-'2017 MRI'!L216</f>
        <v>0.98058333563501598</v>
      </c>
      <c r="N216" s="11">
        <f>'2020 MRI - Alphabetical'!M216-'2017 MRI'!M216</f>
        <v>-4.9311448045625254E-2</v>
      </c>
      <c r="O216" s="10">
        <f>'2020 MRI - Alphabetical'!N216-'2017 MRI'!N216</f>
        <v>-162</v>
      </c>
      <c r="P216" s="33">
        <f>'2020 MRI - Alphabetical'!O216-'2017 MRI'!O216</f>
        <v>-0.38128249141856091</v>
      </c>
      <c r="Q216" s="11">
        <f>'2020 MRI - Alphabetical'!P216-'2017 MRI'!P216</f>
        <v>2.2610878661087866E-2</v>
      </c>
      <c r="R216" s="10">
        <f>'2020 MRI - Alphabetical'!Q216-'2017 MRI'!Q216</f>
        <v>4</v>
      </c>
      <c r="S216" s="33">
        <f>'2020 MRI - Alphabetical'!R216-'2017 MRI'!R216</f>
        <v>0.18715931773009614</v>
      </c>
      <c r="T216" s="12">
        <f>'2020 MRI - Alphabetical'!S216-'2017 MRI'!S216</f>
        <v>-1.2972655920945215</v>
      </c>
      <c r="U216" s="10">
        <f>'2020 MRI - Alphabetical'!T216-'2017 MRI'!T216</f>
        <v>110</v>
      </c>
      <c r="V216" s="33">
        <f>'2020 MRI - Alphabetical'!U216-'2017 MRI'!U216</f>
        <v>0.27633345115668673</v>
      </c>
      <c r="W216" s="11">
        <f>'2020 MRI - Alphabetical'!V216-'2017 MRI'!V216</f>
        <v>-1.7888888888888892E-2</v>
      </c>
      <c r="X216" s="10">
        <f>'2020 MRI - Alphabetical'!W216-'2017 MRI'!W216</f>
        <v>48</v>
      </c>
      <c r="Y216" s="33">
        <f>'2020 MRI - Alphabetical'!X216-'2017 MRI'!X216</f>
        <v>0.2176938086075827</v>
      </c>
      <c r="Z216" s="13">
        <f>'2020 MRI - Alphabetical'!Y216-'2017 MRI'!Y216</f>
        <v>18502</v>
      </c>
      <c r="AA216" s="10">
        <f>'2020 MRI - Alphabetical'!Z216-'2017 MRI'!Z216</f>
        <v>63</v>
      </c>
      <c r="AB216" s="33">
        <f>'2020 MRI - Alphabetical'!AA216-'2017 MRI'!AA216</f>
        <v>0.21442276766479113</v>
      </c>
      <c r="AC216" s="11">
        <f>'2020 MRI - Alphabetical'!AB216-'2017 MRI'!AB216</f>
        <v>-2.3000000000000007E-2</v>
      </c>
      <c r="AD216" s="10">
        <f>'2020 MRI - Alphabetical'!AC216-'2017 MRI'!AC216</f>
        <v>-58</v>
      </c>
      <c r="AE216" s="33">
        <f>'2020 MRI - Alphabetical'!AD216-'2017 MRI'!AD216</f>
        <v>-0.25429258871497606</v>
      </c>
      <c r="AF216" s="11">
        <f>'2020 MRI - Alphabetical'!AE216-'2017 MRI'!AE216</f>
        <v>-4.9219088937093591E-3</v>
      </c>
      <c r="AG216" s="10">
        <f>'2020 MRI - Alphabetical'!AF216-'2017 MRI'!AF216</f>
        <v>-35</v>
      </c>
      <c r="AH216" s="33">
        <f>'2020 MRI - Alphabetical'!AG216-'2017 MRI'!AG216</f>
        <v>-7.3178012842695733E-2</v>
      </c>
      <c r="AI216" s="14">
        <f>'2020 MRI - Alphabetical'!AH216-'2017 MRI'!AH216</f>
        <v>0.11262629988912298</v>
      </c>
      <c r="AJ216" s="10">
        <f>'2020 MRI - Alphabetical'!AI216-'2017 MRI'!AI216</f>
        <v>-4</v>
      </c>
      <c r="AK216" s="33">
        <f>'2020 MRI - Alphabetical'!AJ216-'2017 MRI'!AJ216</f>
        <v>7.2424740781230068E-3</v>
      </c>
      <c r="AL216" s="13">
        <f>'2020 MRI - Alphabetical'!AK216-'2017 MRI'!AK216</f>
        <v>6954.5813565650024</v>
      </c>
      <c r="AM216" s="38"/>
    </row>
    <row r="217" spans="1:39" x14ac:dyDescent="0.25">
      <c r="A217" t="s">
        <v>818</v>
      </c>
      <c r="B217" s="5" t="s">
        <v>304</v>
      </c>
      <c r="C217" s="6" t="s">
        <v>91</v>
      </c>
      <c r="D217" s="7" t="s">
        <v>39</v>
      </c>
      <c r="E217" s="8">
        <f>VLOOKUP(A217,'2017 MRI'!$A$7:$F$571,6,FALSE)</f>
        <v>25.045127715669871</v>
      </c>
      <c r="F217" s="36">
        <f>'2020 MRI - Alphabetical'!E217-'2017 MRI'!E217</f>
        <v>-2.9964671011116124</v>
      </c>
      <c r="G217" s="8">
        <f>'2020 MRI - Alphabetical'!F217-'2017 MRI'!F217</f>
        <v>9.8302911150717591</v>
      </c>
      <c r="H217" s="9">
        <f>'2020 MRI - Alphabetical'!G217-'2017 MRI'!G217</f>
        <v>-116</v>
      </c>
      <c r="I217" s="10">
        <f>'2020 MRI - Alphabetical'!H217-'2017 MRI'!H217</f>
        <v>-32</v>
      </c>
      <c r="J217" s="33">
        <f>'2020 MRI - Alphabetical'!I217-'2017 MRI'!I217</f>
        <v>-0.23623808338611596</v>
      </c>
      <c r="K217" s="11">
        <f>'2020 MRI - Alphabetical'!J217-'2017 MRI'!J217</f>
        <v>-1.0858135853985207E-2</v>
      </c>
      <c r="L217" s="10">
        <f>'2020 MRI - Alphabetical'!K217-'2017 MRI'!K217</f>
        <v>-203</v>
      </c>
      <c r="M217" s="33">
        <f>'2020 MRI - Alphabetical'!L217-'2017 MRI'!L217</f>
        <v>-0.55219699324762228</v>
      </c>
      <c r="N217" s="11">
        <f>'2020 MRI - Alphabetical'!M217-'2017 MRI'!M217</f>
        <v>3.3015935059109144E-2</v>
      </c>
      <c r="O217" s="10">
        <f>'2020 MRI - Alphabetical'!N217-'2017 MRI'!N217</f>
        <v>-165</v>
      </c>
      <c r="P217" s="33">
        <f>'2020 MRI - Alphabetical'!O217-'2017 MRI'!O217</f>
        <v>-0.96397977021842651</v>
      </c>
      <c r="Q217" s="11">
        <f>'2020 MRI - Alphabetical'!P217-'2017 MRI'!P217</f>
        <v>5.9361204013377925E-2</v>
      </c>
      <c r="R217" s="10">
        <f>'2020 MRI - Alphabetical'!Q217-'2017 MRI'!Q217</f>
        <v>129</v>
      </c>
      <c r="S217" s="33">
        <f>'2020 MRI - Alphabetical'!R217-'2017 MRI'!R217</f>
        <v>0.5820575372493263</v>
      </c>
      <c r="T217" s="12">
        <f>'2020 MRI - Alphabetical'!S217-'2017 MRI'!S217</f>
        <v>-2.7880679137981654</v>
      </c>
      <c r="U217" s="10">
        <f>'2020 MRI - Alphabetical'!T217-'2017 MRI'!T217</f>
        <v>-437</v>
      </c>
      <c r="V217" s="33">
        <f>'2020 MRI - Alphabetical'!U217-'2017 MRI'!U217</f>
        <v>-1.9177925050594249</v>
      </c>
      <c r="W217" s="11">
        <f>'2020 MRI - Alphabetical'!V217-'2017 MRI'!V217</f>
        <v>0.11271428571428571</v>
      </c>
      <c r="X217" s="10">
        <f>'2020 MRI - Alphabetical'!W217-'2017 MRI'!W217</f>
        <v>20</v>
      </c>
      <c r="Y217" s="33">
        <f>'2020 MRI - Alphabetical'!X217-'2017 MRI'!X217</f>
        <v>8.0768282211984149E-2</v>
      </c>
      <c r="Z217" s="13">
        <f>'2020 MRI - Alphabetical'!Y217-'2017 MRI'!Y217</f>
        <v>14868</v>
      </c>
      <c r="AA217" s="10">
        <f>'2020 MRI - Alphabetical'!Z217-'2017 MRI'!Z217</f>
        <v>-65</v>
      </c>
      <c r="AB217" s="33">
        <f>'2020 MRI - Alphabetical'!AA217-'2017 MRI'!AA217</f>
        <v>-0.29815017470728705</v>
      </c>
      <c r="AC217" s="11">
        <f>'2020 MRI - Alphabetical'!AB217-'2017 MRI'!AB217</f>
        <v>-1.6000000000000007E-2</v>
      </c>
      <c r="AD217" s="10">
        <f>'2020 MRI - Alphabetical'!AC217-'2017 MRI'!AC217</f>
        <v>-88</v>
      </c>
      <c r="AE217" s="33">
        <f>'2020 MRI - Alphabetical'!AD217-'2017 MRI'!AD217</f>
        <v>-0.26517035360027352</v>
      </c>
      <c r="AF217" s="11">
        <f>'2020 MRI - Alphabetical'!AE217-'2017 MRI'!AE217</f>
        <v>-7.190514149063465E-3</v>
      </c>
      <c r="AG217" s="10">
        <f>'2020 MRI - Alphabetical'!AF217-'2017 MRI'!AF217</f>
        <v>-9</v>
      </c>
      <c r="AH217" s="33">
        <f>'2020 MRI - Alphabetical'!AG217-'2017 MRI'!AG217</f>
        <v>-6.7302779558532588E-2</v>
      </c>
      <c r="AI217" s="14">
        <f>'2020 MRI - Alphabetical'!AH217-'2017 MRI'!AH217</f>
        <v>0.16765809822875299</v>
      </c>
      <c r="AJ217" s="10">
        <f>'2020 MRI - Alphabetical'!AI217-'2017 MRI'!AI217</f>
        <v>-27</v>
      </c>
      <c r="AK217" s="33">
        <f>'2020 MRI - Alphabetical'!AJ217-'2017 MRI'!AJ217</f>
        <v>-1.0626117577747229E-3</v>
      </c>
      <c r="AL217" s="13">
        <f>'2020 MRI - Alphabetical'!AK217-'2017 MRI'!AK217</f>
        <v>2420.147036440816</v>
      </c>
      <c r="AM217" s="38"/>
    </row>
    <row r="218" spans="1:39" x14ac:dyDescent="0.25">
      <c r="A218" t="s">
        <v>819</v>
      </c>
      <c r="B218" s="5" t="s">
        <v>307</v>
      </c>
      <c r="C218" s="6" t="s">
        <v>49</v>
      </c>
      <c r="D218" s="7" t="s">
        <v>39</v>
      </c>
      <c r="E218" s="8">
        <f>VLOOKUP(A218,'2017 MRI'!$A$7:$F$571,6,FALSE)</f>
        <v>24.976500196450136</v>
      </c>
      <c r="F218" s="36">
        <f>'2020 MRI - Alphabetical'!E218-'2017 MRI'!E218</f>
        <v>-0.58940172991013706</v>
      </c>
      <c r="G218" s="8">
        <f>'2020 MRI - Alphabetical'!F218-'2017 MRI'!F218</f>
        <v>2.319336084210164</v>
      </c>
      <c r="H218" s="9">
        <f>'2020 MRI - Alphabetical'!G218-'2017 MRI'!G218</f>
        <v>-17</v>
      </c>
      <c r="I218" s="10">
        <f>'2020 MRI - Alphabetical'!H218-'2017 MRI'!H218</f>
        <v>-52</v>
      </c>
      <c r="J218" s="33">
        <f>'2020 MRI - Alphabetical'!I218-'2017 MRI'!I218</f>
        <v>-0.28197246393984943</v>
      </c>
      <c r="K218" s="11">
        <f>'2020 MRI - Alphabetical'!J218-'2017 MRI'!J218</f>
        <v>-3.5311039618365569E-2</v>
      </c>
      <c r="L218" s="10">
        <f>'2020 MRI - Alphabetical'!K218-'2017 MRI'!K218</f>
        <v>-83</v>
      </c>
      <c r="M218" s="33">
        <f>'2020 MRI - Alphabetical'!L218-'2017 MRI'!L218</f>
        <v>-0.20901969966030953</v>
      </c>
      <c r="N218" s="11">
        <f>'2020 MRI - Alphabetical'!M218-'2017 MRI'!M218</f>
        <v>1.4338655316798898E-2</v>
      </c>
      <c r="O218" s="10">
        <f>'2020 MRI - Alphabetical'!N218-'2017 MRI'!N218</f>
        <v>-44</v>
      </c>
      <c r="P218" s="33">
        <f>'2020 MRI - Alphabetical'!O218-'2017 MRI'!O218</f>
        <v>-0.18836370217087225</v>
      </c>
      <c r="Q218" s="11">
        <f>'2020 MRI - Alphabetical'!P218-'2017 MRI'!P218</f>
        <v>9.5265911072362694E-3</v>
      </c>
      <c r="R218" s="10">
        <f>'2020 MRI - Alphabetical'!Q218-'2017 MRI'!Q218</f>
        <v>-145</v>
      </c>
      <c r="S218" s="33">
        <f>'2020 MRI - Alphabetical'!R218-'2017 MRI'!R218</f>
        <v>-0.36452342982797709</v>
      </c>
      <c r="T218" s="12">
        <f>'2020 MRI - Alphabetical'!S218-'2017 MRI'!S218</f>
        <v>0.54610371785835188</v>
      </c>
      <c r="U218" s="10">
        <f>'2020 MRI - Alphabetical'!T218-'2017 MRI'!T218</f>
        <v>27</v>
      </c>
      <c r="V218" s="33">
        <f>'2020 MRI - Alphabetical'!U218-'2017 MRI'!U218</f>
        <v>7.8041781564419599E-2</v>
      </c>
      <c r="W218" s="11">
        <f>'2020 MRI - Alphabetical'!V218-'2017 MRI'!V218</f>
        <v>-1.1346120565330256E-2</v>
      </c>
      <c r="X218" s="10">
        <f>'2020 MRI - Alphabetical'!W218-'2017 MRI'!W218</f>
        <v>24</v>
      </c>
      <c r="Y218" s="33">
        <f>'2020 MRI - Alphabetical'!X218-'2017 MRI'!X218</f>
        <v>8.6045177882445645E-2</v>
      </c>
      <c r="Z218" s="13">
        <f>'2020 MRI - Alphabetical'!Y218-'2017 MRI'!Y218</f>
        <v>12565</v>
      </c>
      <c r="AA218" s="10">
        <f>'2020 MRI - Alphabetical'!Z218-'2017 MRI'!Z218</f>
        <v>-7</v>
      </c>
      <c r="AB218" s="33">
        <f>'2020 MRI - Alphabetical'!AA218-'2017 MRI'!AA218</f>
        <v>-6.485989954427962E-2</v>
      </c>
      <c r="AC218" s="11">
        <f>'2020 MRI - Alphabetical'!AB218-'2017 MRI'!AB218</f>
        <v>-1.3000000000000005E-2</v>
      </c>
      <c r="AD218" s="10">
        <f>'2020 MRI - Alphabetical'!AC218-'2017 MRI'!AC218</f>
        <v>-18</v>
      </c>
      <c r="AE218" s="33">
        <f>'2020 MRI - Alphabetical'!AD218-'2017 MRI'!AD218</f>
        <v>-5.21520565877297E-2</v>
      </c>
      <c r="AF218" s="11">
        <f>'2020 MRI - Alphabetical'!AE218-'2017 MRI'!AE218</f>
        <v>4.9535552815455075E-3</v>
      </c>
      <c r="AG218" s="10">
        <f>'2020 MRI - Alphabetical'!AF218-'2017 MRI'!AF218</f>
        <v>20</v>
      </c>
      <c r="AH218" s="33">
        <f>'2020 MRI - Alphabetical'!AG218-'2017 MRI'!AG218</f>
        <v>0.11477409358440349</v>
      </c>
      <c r="AI218" s="14">
        <f>'2020 MRI - Alphabetical'!AH218-'2017 MRI'!AH218</f>
        <v>-5.2190689003192681E-2</v>
      </c>
      <c r="AJ218" s="10">
        <f>'2020 MRI - Alphabetical'!AI218-'2017 MRI'!AI218</f>
        <v>85</v>
      </c>
      <c r="AK218" s="33">
        <f>'2020 MRI - Alphabetical'!AJ218-'2017 MRI'!AJ218</f>
        <v>4.1859665111181749E-2</v>
      </c>
      <c r="AL218" s="13">
        <f>'2020 MRI - Alphabetical'!AK218-'2017 MRI'!AK218</f>
        <v>29887.002919027946</v>
      </c>
      <c r="AM218" s="38"/>
    </row>
    <row r="219" spans="1:39" x14ac:dyDescent="0.25">
      <c r="A219" t="s">
        <v>820</v>
      </c>
      <c r="B219" s="5" t="s">
        <v>227</v>
      </c>
      <c r="C219" s="6" t="s">
        <v>54</v>
      </c>
      <c r="D219" s="7" t="s">
        <v>39</v>
      </c>
      <c r="E219" s="8">
        <f>VLOOKUP(A219,'2017 MRI'!$A$7:$F$571,6,FALSE)</f>
        <v>30.563104785066905</v>
      </c>
      <c r="F219" s="36">
        <f>'2020 MRI - Alphabetical'!E219-'2017 MRI'!E219</f>
        <v>-0.87452281607345572</v>
      </c>
      <c r="G219" s="8">
        <f>'2020 MRI - Alphabetical'!F219-'2017 MRI'!F219</f>
        <v>3.8810715715757524</v>
      </c>
      <c r="H219" s="9">
        <f>'2020 MRI - Alphabetical'!G219-'2017 MRI'!G219</f>
        <v>-31</v>
      </c>
      <c r="I219" s="10">
        <f>'2020 MRI - Alphabetical'!H219-'2017 MRI'!H219</f>
        <v>-4</v>
      </c>
      <c r="J219" s="33">
        <f>'2020 MRI - Alphabetical'!I219-'2017 MRI'!I219</f>
        <v>-3.3865082892850951E-2</v>
      </c>
      <c r="K219" s="11">
        <f>'2020 MRI - Alphabetical'!J219-'2017 MRI'!J219</f>
        <v>3.0470127747429521E-3</v>
      </c>
      <c r="L219" s="10">
        <f>'2020 MRI - Alphabetical'!K219-'2017 MRI'!K219</f>
        <v>183</v>
      </c>
      <c r="M219" s="33">
        <f>'2020 MRI - Alphabetical'!L219-'2017 MRI'!L219</f>
        <v>1.6498160435294644</v>
      </c>
      <c r="N219" s="11">
        <f>'2020 MRI - Alphabetical'!M219-'2017 MRI'!M219</f>
        <v>-8.6533669676722547E-2</v>
      </c>
      <c r="O219" s="10">
        <f>'2020 MRI - Alphabetical'!N219-'2017 MRI'!N219</f>
        <v>-207</v>
      </c>
      <c r="P219" s="33">
        <f>'2020 MRI - Alphabetical'!O219-'2017 MRI'!O219</f>
        <v>-1.138215655153217</v>
      </c>
      <c r="Q219" s="11">
        <f>'2020 MRI - Alphabetical'!P219-'2017 MRI'!P219</f>
        <v>7.0633181126331795E-2</v>
      </c>
      <c r="R219" s="10">
        <f>'2020 MRI - Alphabetical'!Q219-'2017 MRI'!Q219</f>
        <v>-41</v>
      </c>
      <c r="S219" s="33">
        <f>'2020 MRI - Alphabetical'!R219-'2017 MRI'!R219</f>
        <v>-0.19783527813617313</v>
      </c>
      <c r="T219" s="12">
        <f>'2020 MRI - Alphabetical'!S219-'2017 MRI'!S219</f>
        <v>-0.19212799978799677</v>
      </c>
      <c r="U219" s="10">
        <f>'2020 MRI - Alphabetical'!T219-'2017 MRI'!T219</f>
        <v>136</v>
      </c>
      <c r="V219" s="33">
        <f>'2020 MRI - Alphabetical'!U219-'2017 MRI'!U219</f>
        <v>0.70656052521154411</v>
      </c>
      <c r="W219" s="11">
        <f>'2020 MRI - Alphabetical'!V219-'2017 MRI'!V219</f>
        <v>-4.9062080536912744E-2</v>
      </c>
      <c r="X219" s="10">
        <f>'2020 MRI - Alphabetical'!W219-'2017 MRI'!W219</f>
        <v>-65</v>
      </c>
      <c r="Y219" s="33">
        <f>'2020 MRI - Alphabetical'!X219-'2017 MRI'!X219</f>
        <v>-0.28453371563620744</v>
      </c>
      <c r="Z219" s="13">
        <f>'2020 MRI - Alphabetical'!Y219-'2017 MRI'!Y219</f>
        <v>-2132</v>
      </c>
      <c r="AA219" s="10">
        <f>'2020 MRI - Alphabetical'!Z219-'2017 MRI'!Z219</f>
        <v>18</v>
      </c>
      <c r="AB219" s="33">
        <f>'2020 MRI - Alphabetical'!AA219-'2017 MRI'!AA219</f>
        <v>0.11376401359313044</v>
      </c>
      <c r="AC219" s="11">
        <f>'2020 MRI - Alphabetical'!AB219-'2017 MRI'!AB219</f>
        <v>-2.2999999999999993E-2</v>
      </c>
      <c r="AD219" s="10">
        <f>'2020 MRI - Alphabetical'!AC219-'2017 MRI'!AC219</f>
        <v>-127</v>
      </c>
      <c r="AE219" s="33">
        <f>'2020 MRI - Alphabetical'!AD219-'2017 MRI'!AD219</f>
        <v>-0.50391522952184276</v>
      </c>
      <c r="AF219" s="11">
        <f>'2020 MRI - Alphabetical'!AE219-'2017 MRI'!AE219</f>
        <v>-2.038384358116796E-2</v>
      </c>
      <c r="AG219" s="10">
        <f>'2020 MRI - Alphabetical'!AF219-'2017 MRI'!AF219</f>
        <v>22</v>
      </c>
      <c r="AH219" s="33">
        <f>'2020 MRI - Alphabetical'!AG219-'2017 MRI'!AG219</f>
        <v>8.0634900430299597E-2</v>
      </c>
      <c r="AI219" s="14">
        <f>'2020 MRI - Alphabetical'!AH219-'2017 MRI'!AH219</f>
        <v>-5.8058977445453852E-2</v>
      </c>
      <c r="AJ219" s="10">
        <f>'2020 MRI - Alphabetical'!AI219-'2017 MRI'!AI219</f>
        <v>30</v>
      </c>
      <c r="AK219" s="33">
        <f>'2020 MRI - Alphabetical'!AJ219-'2017 MRI'!AJ219</f>
        <v>2.2024233210328259E-2</v>
      </c>
      <c r="AL219" s="13">
        <f>'2020 MRI - Alphabetical'!AK219-'2017 MRI'!AK219</f>
        <v>22146.519037234757</v>
      </c>
      <c r="AM219" s="38"/>
    </row>
    <row r="220" spans="1:39" x14ac:dyDescent="0.25">
      <c r="A220" t="s">
        <v>821</v>
      </c>
      <c r="B220" s="5" t="s">
        <v>241</v>
      </c>
      <c r="C220" s="6" t="s">
        <v>38</v>
      </c>
      <c r="D220" s="7" t="s">
        <v>39</v>
      </c>
      <c r="E220" s="8">
        <f>VLOOKUP(A220,'2017 MRI'!$A$7:$F$571,6,FALSE)</f>
        <v>29.263588290874182</v>
      </c>
      <c r="F220" s="36">
        <f>'2020 MRI - Alphabetical'!E220-'2017 MRI'!E220</f>
        <v>-1.1035981711115381</v>
      </c>
      <c r="G220" s="8">
        <f>'2020 MRI - Alphabetical'!F220-'2017 MRI'!F220</f>
        <v>4.4385312900074396</v>
      </c>
      <c r="H220" s="9">
        <f>'2020 MRI - Alphabetical'!G220-'2017 MRI'!G220</f>
        <v>-35</v>
      </c>
      <c r="I220" s="10">
        <f>'2020 MRI - Alphabetical'!H220-'2017 MRI'!H220</f>
        <v>-109</v>
      </c>
      <c r="J220" s="33">
        <f>'2020 MRI - Alphabetical'!I220-'2017 MRI'!I220</f>
        <v>-0.43281073607068576</v>
      </c>
      <c r="K220" s="11">
        <f>'2020 MRI - Alphabetical'!J220-'2017 MRI'!J220</f>
        <v>-4.3244927035736902E-2</v>
      </c>
      <c r="L220" s="10">
        <f>'2020 MRI - Alphabetical'!K220-'2017 MRI'!K220</f>
        <v>74</v>
      </c>
      <c r="M220" s="33">
        <f>'2020 MRI - Alphabetical'!L220-'2017 MRI'!L220</f>
        <v>0.25624494579280788</v>
      </c>
      <c r="N220" s="11">
        <f>'2020 MRI - Alphabetical'!M220-'2017 MRI'!M220</f>
        <v>-1.0973767154917713E-2</v>
      </c>
      <c r="O220" s="10">
        <f>'2020 MRI - Alphabetical'!N220-'2017 MRI'!N220</f>
        <v>-75</v>
      </c>
      <c r="P220" s="33">
        <f>'2020 MRI - Alphabetical'!O220-'2017 MRI'!O220</f>
        <v>-0.36450530136586573</v>
      </c>
      <c r="Q220" s="11">
        <f>'2020 MRI - Alphabetical'!P220-'2017 MRI'!P220</f>
        <v>2.0807177289769684E-2</v>
      </c>
      <c r="R220" s="10">
        <f>'2020 MRI - Alphabetical'!Q220-'2017 MRI'!Q220</f>
        <v>159</v>
      </c>
      <c r="S220" s="33">
        <f>'2020 MRI - Alphabetical'!R220-'2017 MRI'!R220</f>
        <v>4.2865407554295382E-2</v>
      </c>
      <c r="T220" s="12">
        <f>'2020 MRI - Alphabetical'!S220-'2017 MRI'!S220</f>
        <v>-1.0875475802066339</v>
      </c>
      <c r="U220" s="10">
        <f>'2020 MRI - Alphabetical'!T220-'2017 MRI'!T220</f>
        <v>-155</v>
      </c>
      <c r="V220" s="33">
        <f>'2020 MRI - Alphabetical'!U220-'2017 MRI'!U220</f>
        <v>-0.7891832467258173</v>
      </c>
      <c r="W220" s="11">
        <f>'2020 MRI - Alphabetical'!V220-'2017 MRI'!V220</f>
        <v>4.3341323106423774E-2</v>
      </c>
      <c r="X220" s="10">
        <f>'2020 MRI - Alphabetical'!W220-'2017 MRI'!W220</f>
        <v>1</v>
      </c>
      <c r="Y220" s="33">
        <f>'2020 MRI - Alphabetical'!X220-'2017 MRI'!X220</f>
        <v>-1.840420162859957E-2</v>
      </c>
      <c r="Z220" s="13">
        <f>'2020 MRI - Alphabetical'!Y220-'2017 MRI'!Y220</f>
        <v>9236</v>
      </c>
      <c r="AA220" s="10">
        <f>'2020 MRI - Alphabetical'!Z220-'2017 MRI'!Z220</f>
        <v>24</v>
      </c>
      <c r="AB220" s="33">
        <f>'2020 MRI - Alphabetical'!AA220-'2017 MRI'!AA220</f>
        <v>3.1260135526198218E-2</v>
      </c>
      <c r="AC220" s="11">
        <f>'2020 MRI - Alphabetical'!AB220-'2017 MRI'!AB220</f>
        <v>-1.4999999999999999E-2</v>
      </c>
      <c r="AD220" s="10">
        <f>'2020 MRI - Alphabetical'!AC220-'2017 MRI'!AC220</f>
        <v>3</v>
      </c>
      <c r="AE220" s="33">
        <f>'2020 MRI - Alphabetical'!AD220-'2017 MRI'!AD220</f>
        <v>5.2699585663966708E-3</v>
      </c>
      <c r="AF220" s="11">
        <f>'2020 MRI - Alphabetical'!AE220-'2017 MRI'!AE220</f>
        <v>1.80970973542256E-2</v>
      </c>
      <c r="AG220" s="10">
        <f>'2020 MRI - Alphabetical'!AF220-'2017 MRI'!AF220</f>
        <v>7</v>
      </c>
      <c r="AH220" s="33">
        <f>'2020 MRI - Alphabetical'!AG220-'2017 MRI'!AG220</f>
        <v>0.11323098736878978</v>
      </c>
      <c r="AI220" s="14">
        <f>'2020 MRI - Alphabetical'!AH220-'2017 MRI'!AH220</f>
        <v>-1.332969770462622E-2</v>
      </c>
      <c r="AJ220" s="10">
        <f>'2020 MRI - Alphabetical'!AI220-'2017 MRI'!AI220</f>
        <v>22</v>
      </c>
      <c r="AK220" s="33">
        <f>'2020 MRI - Alphabetical'!AJ220-'2017 MRI'!AJ220</f>
        <v>1.9731110756503467E-2</v>
      </c>
      <c r="AL220" s="13">
        <f>'2020 MRI - Alphabetical'!AK220-'2017 MRI'!AK220</f>
        <v>12714.156749151327</v>
      </c>
      <c r="AM220" s="38"/>
    </row>
    <row r="221" spans="1:39" x14ac:dyDescent="0.25">
      <c r="A221" t="s">
        <v>822</v>
      </c>
      <c r="B221" s="5" t="s">
        <v>515</v>
      </c>
      <c r="C221" s="6" t="s">
        <v>172</v>
      </c>
      <c r="D221" s="7" t="s">
        <v>39</v>
      </c>
      <c r="E221" s="8">
        <f>VLOOKUP(A221,'2017 MRI'!$A$7:$F$571,6,FALSE)</f>
        <v>14.300155355729588</v>
      </c>
      <c r="F221" s="36">
        <f>'2020 MRI - Alphabetical'!E221-'2017 MRI'!E221</f>
        <v>-0.39916461804528858</v>
      </c>
      <c r="G221" s="8">
        <f>'2020 MRI - Alphabetical'!F221-'2017 MRI'!F221</f>
        <v>0.4401777152451718</v>
      </c>
      <c r="H221" s="9">
        <f>'2020 MRI - Alphabetical'!G221-'2017 MRI'!G221</f>
        <v>-14</v>
      </c>
      <c r="I221" s="10">
        <f>'2020 MRI - Alphabetical'!H221-'2017 MRI'!H221</f>
        <v>40</v>
      </c>
      <c r="J221" s="33">
        <f>'2020 MRI - Alphabetical'!I221-'2017 MRI'!I221</f>
        <v>0.29299397064471366</v>
      </c>
      <c r="K221" s="11">
        <f>'2020 MRI - Alphabetical'!J221-'2017 MRI'!J221</f>
        <v>-1.0460602760122395E-2</v>
      </c>
      <c r="L221" s="10">
        <f>'2020 MRI - Alphabetical'!K221-'2017 MRI'!K221</f>
        <v>-90</v>
      </c>
      <c r="M221" s="33">
        <f>'2020 MRI - Alphabetical'!L221-'2017 MRI'!L221</f>
        <v>-0.20987037168858319</v>
      </c>
      <c r="N221" s="11">
        <f>'2020 MRI - Alphabetical'!M221-'2017 MRI'!M221</f>
        <v>1.423595201564886E-2</v>
      </c>
      <c r="O221" s="10">
        <f>'2020 MRI - Alphabetical'!N221-'2017 MRI'!N221</f>
        <v>-15</v>
      </c>
      <c r="P221" s="33">
        <f>'2020 MRI - Alphabetical'!O221-'2017 MRI'!O221</f>
        <v>-2.6154578827918717E-2</v>
      </c>
      <c r="Q221" s="11">
        <f>'2020 MRI - Alphabetical'!P221-'2017 MRI'!P221</f>
        <v>-1.8109322894012056E-4</v>
      </c>
      <c r="R221" s="10">
        <f>'2020 MRI - Alphabetical'!Q221-'2017 MRI'!Q221</f>
        <v>-75</v>
      </c>
      <c r="S221" s="33">
        <f>'2020 MRI - Alphabetical'!R221-'2017 MRI'!R221</f>
        <v>-0.27231360128531124</v>
      </c>
      <c r="T221" s="12">
        <f>'2020 MRI - Alphabetical'!S221-'2017 MRI'!S221</f>
        <v>2.4301490094329775E-2</v>
      </c>
      <c r="U221" s="10">
        <f>'2020 MRI - Alphabetical'!T221-'2017 MRI'!T221</f>
        <v>63</v>
      </c>
      <c r="V221" s="33">
        <f>'2020 MRI - Alphabetical'!U221-'2017 MRI'!U221</f>
        <v>0.18162763971285822</v>
      </c>
      <c r="W221" s="11">
        <f>'2020 MRI - Alphabetical'!V221-'2017 MRI'!V221</f>
        <v>-1.1260978893093906E-2</v>
      </c>
      <c r="X221" s="10">
        <f>'2020 MRI - Alphabetical'!W221-'2017 MRI'!W221</f>
        <v>-2</v>
      </c>
      <c r="Y221" s="33">
        <f>'2020 MRI - Alphabetical'!X221-'2017 MRI'!X221</f>
        <v>-4.876211544994935E-2</v>
      </c>
      <c r="Z221" s="13">
        <f>'2020 MRI - Alphabetical'!Y221-'2017 MRI'!Y221</f>
        <v>16496</v>
      </c>
      <c r="AA221" s="10">
        <f>'2020 MRI - Alphabetical'!Z221-'2017 MRI'!Z221</f>
        <v>-51</v>
      </c>
      <c r="AB221" s="33">
        <f>'2020 MRI - Alphabetical'!AA221-'2017 MRI'!AA221</f>
        <v>-0.16551865361593998</v>
      </c>
      <c r="AC221" s="11">
        <f>'2020 MRI - Alphabetical'!AB221-'2017 MRI'!AB221</f>
        <v>-1.2999999999999998E-2</v>
      </c>
      <c r="AD221" s="10">
        <f>'2020 MRI - Alphabetical'!AC221-'2017 MRI'!AC221</f>
        <v>-24</v>
      </c>
      <c r="AE221" s="33">
        <f>'2020 MRI - Alphabetical'!AD221-'2017 MRI'!AD221</f>
        <v>-0.11525628433076185</v>
      </c>
      <c r="AF221" s="11">
        <f>'2020 MRI - Alphabetical'!AE221-'2017 MRI'!AE221</f>
        <v>-1.075230019844664E-4</v>
      </c>
      <c r="AG221" s="10">
        <f>'2020 MRI - Alphabetical'!AF221-'2017 MRI'!AF221</f>
        <v>33</v>
      </c>
      <c r="AH221" s="33">
        <f>'2020 MRI - Alphabetical'!AG221-'2017 MRI'!AG221</f>
        <v>0.10377095574906398</v>
      </c>
      <c r="AI221" s="14">
        <f>'2020 MRI - Alphabetical'!AH221-'2017 MRI'!AH221</f>
        <v>-0.10674980630039244</v>
      </c>
      <c r="AJ221" s="10">
        <f>'2020 MRI - Alphabetical'!AI221-'2017 MRI'!AI221</f>
        <v>5</v>
      </c>
      <c r="AK221" s="33">
        <f>'2020 MRI - Alphabetical'!AJ221-'2017 MRI'!AJ221</f>
        <v>1.9573483017420457E-3</v>
      </c>
      <c r="AL221" s="13">
        <f>'2020 MRI - Alphabetical'!AK221-'2017 MRI'!AK221</f>
        <v>12734.041699473746</v>
      </c>
      <c r="AM221" s="38"/>
    </row>
    <row r="222" spans="1:39" x14ac:dyDescent="0.25">
      <c r="A222" t="s">
        <v>823</v>
      </c>
      <c r="B222" s="5" t="s">
        <v>449</v>
      </c>
      <c r="C222" s="6" t="s">
        <v>93</v>
      </c>
      <c r="D222" s="7" t="s">
        <v>34</v>
      </c>
      <c r="E222" s="8">
        <f>VLOOKUP(A222,'2017 MRI'!$A$7:$F$571,6,FALSE)</f>
        <v>18.02555583321152</v>
      </c>
      <c r="F222" s="36">
        <f>'2020 MRI - Alphabetical'!E222-'2017 MRI'!E222</f>
        <v>0.16845423254562553</v>
      </c>
      <c r="G222" s="8">
        <f>'2020 MRI - Alphabetical'!F222-'2017 MRI'!F222</f>
        <v>-0.88025207835185881</v>
      </c>
      <c r="H222" s="9">
        <f>'2020 MRI - Alphabetical'!G222-'2017 MRI'!G222</f>
        <v>11</v>
      </c>
      <c r="I222" s="10">
        <f>'2020 MRI - Alphabetical'!H222-'2017 MRI'!H222</f>
        <v>-18</v>
      </c>
      <c r="J222" s="33">
        <f>'2020 MRI - Alphabetical'!I222-'2017 MRI'!I222</f>
        <v>-8.1127579333450939E-2</v>
      </c>
      <c r="K222" s="11">
        <f>'2020 MRI - Alphabetical'!J222-'2017 MRI'!J222</f>
        <v>-3.0413566586839913E-2</v>
      </c>
      <c r="L222" s="10">
        <f>'2020 MRI - Alphabetical'!K222-'2017 MRI'!K222</f>
        <v>10</v>
      </c>
      <c r="M222" s="33">
        <f>'2020 MRI - Alphabetical'!L222-'2017 MRI'!L222</f>
        <v>0.17477580395059866</v>
      </c>
      <c r="N222" s="11">
        <f>'2020 MRI - Alphabetical'!M222-'2017 MRI'!M222</f>
        <v>-5.2355411167804705E-3</v>
      </c>
      <c r="O222" s="10">
        <f>'2020 MRI - Alphabetical'!N222-'2017 MRI'!N222</f>
        <v>-139</v>
      </c>
      <c r="P222" s="33">
        <f>'2020 MRI - Alphabetical'!O222-'2017 MRI'!O222</f>
        <v>-0.37633237094158967</v>
      </c>
      <c r="Q222" s="11">
        <f>'2020 MRI - Alphabetical'!P222-'2017 MRI'!P222</f>
        <v>2.2131805157593124E-2</v>
      </c>
      <c r="R222" s="10">
        <f>'2020 MRI - Alphabetical'!Q222-'2017 MRI'!Q222</f>
        <v>-89</v>
      </c>
      <c r="S222" s="33">
        <f>'2020 MRI - Alphabetical'!R222-'2017 MRI'!R222</f>
        <v>-0.29789687947228949</v>
      </c>
      <c r="T222" s="12">
        <f>'2020 MRI - Alphabetical'!S222-'2017 MRI'!S222</f>
        <v>9.9336945414931946E-2</v>
      </c>
      <c r="U222" s="10">
        <f>'2020 MRI - Alphabetical'!T222-'2017 MRI'!T222</f>
        <v>167</v>
      </c>
      <c r="V222" s="33">
        <f>'2020 MRI - Alphabetical'!U222-'2017 MRI'!U222</f>
        <v>0.52913100320739481</v>
      </c>
      <c r="W222" s="11">
        <f>'2020 MRI - Alphabetical'!V222-'2017 MRI'!V222</f>
        <v>-3.5440902021772927E-2</v>
      </c>
      <c r="X222" s="10">
        <f>'2020 MRI - Alphabetical'!W222-'2017 MRI'!W222</f>
        <v>54</v>
      </c>
      <c r="Y222" s="33">
        <f>'2020 MRI - Alphabetical'!X222-'2017 MRI'!X222</f>
        <v>0.56377419757114211</v>
      </c>
      <c r="Z222" s="13">
        <f>'2020 MRI - Alphabetical'!Y222-'2017 MRI'!Y222</f>
        <v>37856</v>
      </c>
      <c r="AA222" s="10">
        <f>'2020 MRI - Alphabetical'!Z222-'2017 MRI'!Z222</f>
        <v>-81</v>
      </c>
      <c r="AB222" s="33">
        <f>'2020 MRI - Alphabetical'!AA222-'2017 MRI'!AA222</f>
        <v>-0.23874335966909366</v>
      </c>
      <c r="AC222" s="11">
        <f>'2020 MRI - Alphabetical'!AB222-'2017 MRI'!AB222</f>
        <v>-1.2000000000000004E-2</v>
      </c>
      <c r="AD222" s="10">
        <f>'2020 MRI - Alphabetical'!AC222-'2017 MRI'!AC222</f>
        <v>-2</v>
      </c>
      <c r="AE222" s="33">
        <f>'2020 MRI - Alphabetical'!AD222-'2017 MRI'!AD222</f>
        <v>-1.6830273002822693E-2</v>
      </c>
      <c r="AF222" s="11">
        <f>'2020 MRI - Alphabetical'!AE222-'2017 MRI'!AE222</f>
        <v>8.1948895625811868E-3</v>
      </c>
      <c r="AG222" s="10">
        <f>'2020 MRI - Alphabetical'!AF222-'2017 MRI'!AF222</f>
        <v>-26</v>
      </c>
      <c r="AH222" s="33">
        <f>'2020 MRI - Alphabetical'!AG222-'2017 MRI'!AG222</f>
        <v>-6.511068606173917E-2</v>
      </c>
      <c r="AI222" s="14">
        <f>'2020 MRI - Alphabetical'!AH222-'2017 MRI'!AH222</f>
        <v>9.8348432877915393E-2</v>
      </c>
      <c r="AJ222" s="10">
        <f>'2020 MRI - Alphabetical'!AI222-'2017 MRI'!AI222</f>
        <v>-10</v>
      </c>
      <c r="AK222" s="33">
        <f>'2020 MRI - Alphabetical'!AJ222-'2017 MRI'!AJ222</f>
        <v>-7.1298791438719755E-3</v>
      </c>
      <c r="AL222" s="13">
        <f>'2020 MRI - Alphabetical'!AK222-'2017 MRI'!AK222</f>
        <v>9043.0521167962288</v>
      </c>
      <c r="AM222" s="38"/>
    </row>
    <row r="223" spans="1:39" x14ac:dyDescent="0.25">
      <c r="A223" t="s">
        <v>824</v>
      </c>
      <c r="B223" s="5" t="s">
        <v>154</v>
      </c>
      <c r="C223" s="6" t="s">
        <v>61</v>
      </c>
      <c r="D223" s="7" t="s">
        <v>39</v>
      </c>
      <c r="E223" s="8">
        <f>VLOOKUP(A223,'2017 MRI'!$A$7:$F$571,6,FALSE)</f>
        <v>36.915778034289708</v>
      </c>
      <c r="F223" s="36">
        <f>'2020 MRI - Alphabetical'!E223-'2017 MRI'!E223</f>
        <v>0.67057428391222951</v>
      </c>
      <c r="G223" s="8">
        <f>'2020 MRI - Alphabetical'!F223-'2017 MRI'!F223</f>
        <v>-0.16959027999939735</v>
      </c>
      <c r="H223" s="9">
        <f>'2020 MRI - Alphabetical'!G223-'2017 MRI'!G223</f>
        <v>19</v>
      </c>
      <c r="I223" s="10">
        <f>'2020 MRI - Alphabetical'!H223-'2017 MRI'!H223</f>
        <v>135</v>
      </c>
      <c r="J223" s="33">
        <f>'2020 MRI - Alphabetical'!I223-'2017 MRI'!I223</f>
        <v>0.39496599169829782</v>
      </c>
      <c r="K223" s="11">
        <f>'2020 MRI - Alphabetical'!J223-'2017 MRI'!J223</f>
        <v>4.5014395538176544E-3</v>
      </c>
      <c r="L223" s="10">
        <f>'2020 MRI - Alphabetical'!K223-'2017 MRI'!K223</f>
        <v>-47</v>
      </c>
      <c r="M223" s="33">
        <f>'2020 MRI - Alphabetical'!L223-'2017 MRI'!L223</f>
        <v>-9.1837530294359371E-2</v>
      </c>
      <c r="N223" s="11">
        <f>'2020 MRI - Alphabetical'!M223-'2017 MRI'!M223</f>
        <v>8.1126267650877965E-3</v>
      </c>
      <c r="O223" s="10">
        <f>'2020 MRI - Alphabetical'!N223-'2017 MRI'!N223</f>
        <v>50</v>
      </c>
      <c r="P223" s="33">
        <f>'2020 MRI - Alphabetical'!O223-'2017 MRI'!O223</f>
        <v>0.17368807798437147</v>
      </c>
      <c r="Q223" s="11">
        <f>'2020 MRI - Alphabetical'!P223-'2017 MRI'!P223</f>
        <v>-1.3741214927812585E-2</v>
      </c>
      <c r="R223" s="10">
        <f>'2020 MRI - Alphabetical'!Q223-'2017 MRI'!Q223</f>
        <v>132</v>
      </c>
      <c r="S223" s="33">
        <f>'2020 MRI - Alphabetical'!R223-'2017 MRI'!R223</f>
        <v>0.1249544144130505</v>
      </c>
      <c r="T223" s="12">
        <f>'2020 MRI - Alphabetical'!S223-'2017 MRI'!S223</f>
        <v>-1.3189651819266546</v>
      </c>
      <c r="U223" s="10">
        <f>'2020 MRI - Alphabetical'!T223-'2017 MRI'!T223</f>
        <v>60</v>
      </c>
      <c r="V223" s="33">
        <f>'2020 MRI - Alphabetical'!U223-'2017 MRI'!U223</f>
        <v>0.3283807365872668</v>
      </c>
      <c r="W223" s="11">
        <f>'2020 MRI - Alphabetical'!V223-'2017 MRI'!V223</f>
        <v>-2.6369781403235426E-2</v>
      </c>
      <c r="X223" s="10">
        <f>'2020 MRI - Alphabetical'!W223-'2017 MRI'!W223</f>
        <v>62</v>
      </c>
      <c r="Y223" s="33">
        <f>'2020 MRI - Alphabetical'!X223-'2017 MRI'!X223</f>
        <v>0.21042113123839823</v>
      </c>
      <c r="Z223" s="13">
        <f>'2020 MRI - Alphabetical'!Y223-'2017 MRI'!Y223</f>
        <v>15300</v>
      </c>
      <c r="AA223" s="10">
        <f>'2020 MRI - Alphabetical'!Z223-'2017 MRI'!Z223</f>
        <v>-27</v>
      </c>
      <c r="AB223" s="33">
        <f>'2020 MRI - Alphabetical'!AA223-'2017 MRI'!AA223</f>
        <v>-0.24308034465886053</v>
      </c>
      <c r="AC223" s="11">
        <f>'2020 MRI - Alphabetical'!AB223-'2017 MRI'!AB223</f>
        <v>-2.5000000000000001E-2</v>
      </c>
      <c r="AD223" s="10">
        <f>'2020 MRI - Alphabetical'!AC223-'2017 MRI'!AC223</f>
        <v>-13</v>
      </c>
      <c r="AE223" s="33">
        <f>'2020 MRI - Alphabetical'!AD223-'2017 MRI'!AD223</f>
        <v>-0.10782161159694459</v>
      </c>
      <c r="AF223" s="11">
        <f>'2020 MRI - Alphabetical'!AE223-'2017 MRI'!AE223</f>
        <v>9.2434887137705646E-3</v>
      </c>
      <c r="AG223" s="10">
        <f>'2020 MRI - Alphabetical'!AF223-'2017 MRI'!AF223</f>
        <v>30</v>
      </c>
      <c r="AH223" s="33">
        <f>'2020 MRI - Alphabetical'!AG223-'2017 MRI'!AG223</f>
        <v>0.41071730224395886</v>
      </c>
      <c r="AI223" s="14">
        <f>'2020 MRI - Alphabetical'!AH223-'2017 MRI'!AH223</f>
        <v>-0.33586103246449062</v>
      </c>
      <c r="AJ223" s="10">
        <f>'2020 MRI - Alphabetical'!AI223-'2017 MRI'!AI223</f>
        <v>25</v>
      </c>
      <c r="AK223" s="33">
        <f>'2020 MRI - Alphabetical'!AJ223-'2017 MRI'!AJ223</f>
        <v>2.2281756131891428E-2</v>
      </c>
      <c r="AL223" s="13">
        <f>'2020 MRI - Alphabetical'!AK223-'2017 MRI'!AK223</f>
        <v>14764.520285398656</v>
      </c>
      <c r="AM223" s="38">
        <v>1</v>
      </c>
    </row>
    <row r="224" spans="1:39" x14ac:dyDescent="0.25">
      <c r="A224" t="s">
        <v>825</v>
      </c>
      <c r="B224" s="5" t="s">
        <v>124</v>
      </c>
      <c r="C224" s="6" t="s">
        <v>19</v>
      </c>
      <c r="D224" s="7" t="s">
        <v>20</v>
      </c>
      <c r="E224" s="8">
        <f>VLOOKUP(A224,'2017 MRI'!$A$7:$F$571,6,FALSE)</f>
        <v>40.147041676466266</v>
      </c>
      <c r="F224" s="36">
        <f>'2020 MRI - Alphabetical'!E224-'2017 MRI'!E224</f>
        <v>0.81437581459804465</v>
      </c>
      <c r="G224" s="8">
        <f>'2020 MRI - Alphabetical'!F224-'2017 MRI'!F224</f>
        <v>-0.22853495549801295</v>
      </c>
      <c r="H224" s="9">
        <f>'2020 MRI - Alphabetical'!G224-'2017 MRI'!G224</f>
        <v>15</v>
      </c>
      <c r="I224" s="10">
        <f>'2020 MRI - Alphabetical'!H224-'2017 MRI'!H224</f>
        <v>81</v>
      </c>
      <c r="J224" s="33">
        <f>'2020 MRI - Alphabetical'!I224-'2017 MRI'!I224</f>
        <v>0.19820976169299587</v>
      </c>
      <c r="K224" s="11">
        <f>'2020 MRI - Alphabetical'!J224-'2017 MRI'!J224</f>
        <v>5.5604262558579531E-3</v>
      </c>
      <c r="L224" s="10">
        <f>'2020 MRI - Alphabetical'!K224-'2017 MRI'!K224</f>
        <v>407</v>
      </c>
      <c r="M224" s="33">
        <f>'2020 MRI - Alphabetical'!L224-'2017 MRI'!L224</f>
        <v>1.3053478371576284</v>
      </c>
      <c r="N224" s="11">
        <f>'2020 MRI - Alphabetical'!M224-'2017 MRI'!M224</f>
        <v>-6.6621279906632941E-2</v>
      </c>
      <c r="O224" s="10">
        <f>'2020 MRI - Alphabetical'!N224-'2017 MRI'!N224</f>
        <v>-52</v>
      </c>
      <c r="P224" s="33">
        <f>'2020 MRI - Alphabetical'!O224-'2017 MRI'!O224</f>
        <v>-0.36585865738365186</v>
      </c>
      <c r="Q224" s="11">
        <f>'2020 MRI - Alphabetical'!P224-'2017 MRI'!P224</f>
        <v>2.0618357487922706E-2</v>
      </c>
      <c r="R224" s="10">
        <f>'2020 MRI - Alphabetical'!Q224-'2017 MRI'!Q224</f>
        <v>7</v>
      </c>
      <c r="S224" s="33">
        <f>'2020 MRI - Alphabetical'!R224-'2017 MRI'!R224</f>
        <v>0.13309232309446195</v>
      </c>
      <c r="T224" s="12">
        <f>'2020 MRI - Alphabetical'!S224-'2017 MRI'!S224</f>
        <v>-1.1600802298476718</v>
      </c>
      <c r="U224" s="10">
        <f>'2020 MRI - Alphabetical'!T224-'2017 MRI'!T224</f>
        <v>-2</v>
      </c>
      <c r="V224" s="33">
        <f>'2020 MRI - Alphabetical'!U224-'2017 MRI'!U224</f>
        <v>-2.6431264277757216E-2</v>
      </c>
      <c r="W224" s="11">
        <f>'2020 MRI - Alphabetical'!V224-'2017 MRI'!V224</f>
        <v>-7.4331983805668023E-3</v>
      </c>
      <c r="X224" s="10">
        <f>'2020 MRI - Alphabetical'!W224-'2017 MRI'!W224</f>
        <v>-11</v>
      </c>
      <c r="Y224" s="33">
        <f>'2020 MRI - Alphabetical'!X224-'2017 MRI'!X224</f>
        <v>-6.0434525179370757E-2</v>
      </c>
      <c r="Z224" s="13">
        <f>'2020 MRI - Alphabetical'!Y224-'2017 MRI'!Y224</f>
        <v>2967</v>
      </c>
      <c r="AA224" s="10">
        <f>'2020 MRI - Alphabetical'!Z224-'2017 MRI'!Z224</f>
        <v>50</v>
      </c>
      <c r="AB224" s="33">
        <f>'2020 MRI - Alphabetical'!AA224-'2017 MRI'!AA224</f>
        <v>0.68140678601363558</v>
      </c>
      <c r="AC224" s="11">
        <f>'2020 MRI - Alphabetical'!AB224-'2017 MRI'!AB224</f>
        <v>-3.8999999999999993E-2</v>
      </c>
      <c r="AD224" s="10">
        <f>'2020 MRI - Alphabetical'!AC224-'2017 MRI'!AC224</f>
        <v>42</v>
      </c>
      <c r="AE224" s="33">
        <f>'2020 MRI - Alphabetical'!AD224-'2017 MRI'!AD224</f>
        <v>0.1389674678205105</v>
      </c>
      <c r="AF224" s="11">
        <f>'2020 MRI - Alphabetical'!AE224-'2017 MRI'!AE224</f>
        <v>2.0325581395348791E-2</v>
      </c>
      <c r="AG224" s="10">
        <f>'2020 MRI - Alphabetical'!AF224-'2017 MRI'!AF224</f>
        <v>-2</v>
      </c>
      <c r="AH224" s="33">
        <f>'2020 MRI - Alphabetical'!AG224-'2017 MRI'!AG224</f>
        <v>-0.25801125979987538</v>
      </c>
      <c r="AI224" s="14">
        <f>'2020 MRI - Alphabetical'!AH224-'2017 MRI'!AH224</f>
        <v>0.45383117540078466</v>
      </c>
      <c r="AJ224" s="10">
        <f>'2020 MRI - Alphabetical'!AI224-'2017 MRI'!AI224</f>
        <v>-2</v>
      </c>
      <c r="AK224" s="33">
        <f>'2020 MRI - Alphabetical'!AJ224-'2017 MRI'!AJ224</f>
        <v>8.9883989901180517E-3</v>
      </c>
      <c r="AL224" s="13">
        <f>'2020 MRI - Alphabetical'!AK224-'2017 MRI'!AK224</f>
        <v>679.57379248658253</v>
      </c>
      <c r="AM224" s="38"/>
    </row>
    <row r="225" spans="1:39" x14ac:dyDescent="0.25">
      <c r="A225" t="s">
        <v>826</v>
      </c>
      <c r="B225" s="5" t="s">
        <v>457</v>
      </c>
      <c r="C225" s="6" t="s">
        <v>52</v>
      </c>
      <c r="D225" s="7" t="s">
        <v>34</v>
      </c>
      <c r="E225" s="8">
        <f>VLOOKUP(A225,'2017 MRI'!$A$7:$F$571,6,FALSE)</f>
        <v>17.349444721596118</v>
      </c>
      <c r="F225" s="36">
        <f>'2020 MRI - Alphabetical'!E225-'2017 MRI'!E225</f>
        <v>0.15834844984910834</v>
      </c>
      <c r="G225" s="8">
        <f>'2020 MRI - Alphabetical'!F225-'2017 MRI'!F225</f>
        <v>-0.93020534071179739</v>
      </c>
      <c r="H225" s="9">
        <f>'2020 MRI - Alphabetical'!G225-'2017 MRI'!G225</f>
        <v>17</v>
      </c>
      <c r="I225" s="10">
        <f>'2020 MRI - Alphabetical'!H225-'2017 MRI'!H225</f>
        <v>-27</v>
      </c>
      <c r="J225" s="33">
        <f>'2020 MRI - Alphabetical'!I225-'2017 MRI'!I225</f>
        <v>-1.0317351699135908</v>
      </c>
      <c r="K225" s="11">
        <f>'2020 MRI - Alphabetical'!J225-'2017 MRI'!J225</f>
        <v>-0.13936192643118894</v>
      </c>
      <c r="L225" s="10">
        <f>'2020 MRI - Alphabetical'!K225-'2017 MRI'!K225</f>
        <v>-30</v>
      </c>
      <c r="M225" s="33">
        <f>'2020 MRI - Alphabetical'!L225-'2017 MRI'!L225</f>
        <v>-7.6043204102058282E-2</v>
      </c>
      <c r="N225" s="11">
        <f>'2020 MRI - Alphabetical'!M225-'2017 MRI'!M225</f>
        <v>6.6643461107335489E-3</v>
      </c>
      <c r="O225" s="10">
        <f>'2020 MRI - Alphabetical'!N225-'2017 MRI'!N225</f>
        <v>-37</v>
      </c>
      <c r="P225" s="33">
        <f>'2020 MRI - Alphabetical'!O225-'2017 MRI'!O225</f>
        <v>-0.13518221379617695</v>
      </c>
      <c r="Q225" s="11">
        <f>'2020 MRI - Alphabetical'!P225-'2017 MRI'!P225</f>
        <v>6.2017313954411818E-3</v>
      </c>
      <c r="R225" s="10">
        <f>'2020 MRI - Alphabetical'!Q225-'2017 MRI'!Q225</f>
        <v>-8</v>
      </c>
      <c r="S225" s="33">
        <f>'2020 MRI - Alphabetical'!R225-'2017 MRI'!R225</f>
        <v>-0.11855826160153496</v>
      </c>
      <c r="T225" s="12">
        <f>'2020 MRI - Alphabetical'!S225-'2017 MRI'!S225</f>
        <v>-0.43797489426455305</v>
      </c>
      <c r="U225" s="10">
        <f>'2020 MRI - Alphabetical'!T225-'2017 MRI'!T225</f>
        <v>53</v>
      </c>
      <c r="V225" s="33">
        <f>'2020 MRI - Alphabetical'!U225-'2017 MRI'!U225</f>
        <v>0.25416859711715806</v>
      </c>
      <c r="W225" s="11">
        <f>'2020 MRI - Alphabetical'!V225-'2017 MRI'!V225</f>
        <v>-2.1438092657816321E-2</v>
      </c>
      <c r="X225" s="10">
        <f>'2020 MRI - Alphabetical'!W225-'2017 MRI'!W225</f>
        <v>36</v>
      </c>
      <c r="Y225" s="33">
        <f>'2020 MRI - Alphabetical'!X225-'2017 MRI'!X225</f>
        <v>0.40279891897239051</v>
      </c>
      <c r="Z225" s="13">
        <f>'2020 MRI - Alphabetical'!Y225-'2017 MRI'!Y225</f>
        <v>33239</v>
      </c>
      <c r="AA225" s="10">
        <f>'2020 MRI - Alphabetical'!Z225-'2017 MRI'!Z225</f>
        <v>-6</v>
      </c>
      <c r="AB225" s="33">
        <f>'2020 MRI - Alphabetical'!AA225-'2017 MRI'!AA225</f>
        <v>-0.13127652709566129</v>
      </c>
      <c r="AC225" s="11">
        <f>'2020 MRI - Alphabetical'!AB225-'2017 MRI'!AB225</f>
        <v>-9.0000000000000011E-3</v>
      </c>
      <c r="AD225" s="10">
        <f>'2020 MRI - Alphabetical'!AC225-'2017 MRI'!AC225</f>
        <v>41</v>
      </c>
      <c r="AE225" s="33">
        <f>'2020 MRI - Alphabetical'!AD225-'2017 MRI'!AD225</f>
        <v>0.11009500245856652</v>
      </c>
      <c r="AF225" s="11">
        <f>'2020 MRI - Alphabetical'!AE225-'2017 MRI'!AE225</f>
        <v>1.5930533316910966E-2</v>
      </c>
      <c r="AG225" s="10">
        <f>'2020 MRI - Alphabetical'!AF225-'2017 MRI'!AF225</f>
        <v>9</v>
      </c>
      <c r="AH225" s="33">
        <f>'2020 MRI - Alphabetical'!AG225-'2017 MRI'!AG225</f>
        <v>0.1834675686448155</v>
      </c>
      <c r="AI225" s="14">
        <f>'2020 MRI - Alphabetical'!AH225-'2017 MRI'!AH225</f>
        <v>-0.25871013141481414</v>
      </c>
      <c r="AJ225" s="10">
        <f>'2020 MRI - Alphabetical'!AI225-'2017 MRI'!AI225</f>
        <v>17</v>
      </c>
      <c r="AK225" s="33">
        <f>'2020 MRI - Alphabetical'!AJ225-'2017 MRI'!AJ225</f>
        <v>2.9522540548302202E-2</v>
      </c>
      <c r="AL225" s="13">
        <f>'2020 MRI - Alphabetical'!AK225-'2017 MRI'!AK225</f>
        <v>50890.11413435312</v>
      </c>
      <c r="AM225" s="38">
        <v>1</v>
      </c>
    </row>
    <row r="226" spans="1:39" x14ac:dyDescent="0.25">
      <c r="A226" t="s">
        <v>827</v>
      </c>
      <c r="B226" s="5" t="s">
        <v>579</v>
      </c>
      <c r="C226" s="6" t="s">
        <v>93</v>
      </c>
      <c r="D226" s="7" t="s">
        <v>34</v>
      </c>
      <c r="E226" s="8">
        <f>VLOOKUP(A226,'2017 MRI'!$A$7:$F$571,6,FALSE)</f>
        <v>6.7713759700405554</v>
      </c>
      <c r="F226" s="36">
        <f>'2020 MRI - Alphabetical'!E226-'2017 MRI'!E226</f>
        <v>0.40611461611597477</v>
      </c>
      <c r="G226" s="8">
        <f>'2020 MRI - Alphabetical'!F226-'2017 MRI'!F226</f>
        <v>-2.9768390243671909</v>
      </c>
      <c r="H226" s="9">
        <f>'2020 MRI - Alphabetical'!G226-'2017 MRI'!G226</f>
        <v>7</v>
      </c>
      <c r="I226" s="10">
        <f>'2020 MRI - Alphabetical'!H226-'2017 MRI'!H226</f>
        <v>-5</v>
      </c>
      <c r="J226" s="33">
        <f>'2020 MRI - Alphabetical'!I226-'2017 MRI'!I226</f>
        <v>-9.3435702070386595E-2</v>
      </c>
      <c r="K226" s="11">
        <f>'2020 MRI - Alphabetical'!J226-'2017 MRI'!J226</f>
        <v>-2.6641812634311313E-2</v>
      </c>
      <c r="L226" s="10">
        <f>'2020 MRI - Alphabetical'!K226-'2017 MRI'!K226</f>
        <v>-202</v>
      </c>
      <c r="M226" s="33">
        <f>'2020 MRI - Alphabetical'!L226-'2017 MRI'!L226</f>
        <v>-0.58077506701361004</v>
      </c>
      <c r="N226" s="11">
        <f>'2020 MRI - Alphabetical'!M226-'2017 MRI'!M226</f>
        <v>3.3964308721822253E-2</v>
      </c>
      <c r="O226" s="10">
        <f>'2020 MRI - Alphabetical'!N226-'2017 MRI'!N226</f>
        <v>12</v>
      </c>
      <c r="P226" s="33">
        <f>'2020 MRI - Alphabetical'!O226-'2017 MRI'!O226</f>
        <v>1.3195956325868563E-2</v>
      </c>
      <c r="Q226" s="11">
        <f>'2020 MRI - Alphabetical'!P226-'2017 MRI'!P226</f>
        <v>-2.5229485396383866E-3</v>
      </c>
      <c r="R226" s="10">
        <f>'2020 MRI - Alphabetical'!Q226-'2017 MRI'!Q226</f>
        <v>-44</v>
      </c>
      <c r="S226" s="33">
        <f>'2020 MRI - Alphabetical'!R226-'2017 MRI'!R226</f>
        <v>-0.27985758730862836</v>
      </c>
      <c r="T226" s="12">
        <f>'2020 MRI - Alphabetical'!S226-'2017 MRI'!S226</f>
        <v>0</v>
      </c>
      <c r="U226" s="10">
        <f>'2020 MRI - Alphabetical'!T226-'2017 MRI'!T226</f>
        <v>0</v>
      </c>
      <c r="V226" s="33">
        <f>'2020 MRI - Alphabetical'!U226-'2017 MRI'!U226</f>
        <v>6.3153068726804706E-2</v>
      </c>
      <c r="W226" s="11">
        <f>'2020 MRI - Alphabetical'!V226-'2017 MRI'!V226</f>
        <v>-1.5114802149487055E-3</v>
      </c>
      <c r="X226" s="10">
        <f>'2020 MRI - Alphabetical'!W226-'2017 MRI'!W226</f>
        <v>7</v>
      </c>
      <c r="Y226" s="33">
        <f>'2020 MRI - Alphabetical'!X226-'2017 MRI'!X226</f>
        <v>0.72178968537530164</v>
      </c>
      <c r="Z226" s="13">
        <f>'2020 MRI - Alphabetical'!Y226-'2017 MRI'!Y226</f>
        <v>54489</v>
      </c>
      <c r="AA226" s="10">
        <f>'2020 MRI - Alphabetical'!Z226-'2017 MRI'!Z226</f>
        <v>14</v>
      </c>
      <c r="AB226" s="33">
        <f>'2020 MRI - Alphabetical'!AA226-'2017 MRI'!AA226</f>
        <v>3.3529495026789258E-2</v>
      </c>
      <c r="AC226" s="11">
        <f>'2020 MRI - Alphabetical'!AB226-'2017 MRI'!AB226</f>
        <v>-1.4000000000000002E-2</v>
      </c>
      <c r="AD226" s="10">
        <f>'2020 MRI - Alphabetical'!AC226-'2017 MRI'!AC226</f>
        <v>22</v>
      </c>
      <c r="AE226" s="33">
        <f>'2020 MRI - Alphabetical'!AD226-'2017 MRI'!AD226</f>
        <v>5.3612503322922112E-2</v>
      </c>
      <c r="AF226" s="11">
        <f>'2020 MRI - Alphabetical'!AE226-'2017 MRI'!AE226</f>
        <v>1.0292862398822655E-2</v>
      </c>
      <c r="AG226" s="10">
        <f>'2020 MRI - Alphabetical'!AF226-'2017 MRI'!AF226</f>
        <v>-19</v>
      </c>
      <c r="AH226" s="33">
        <f>'2020 MRI - Alphabetical'!AG226-'2017 MRI'!AG226</f>
        <v>-7.825843231501306E-2</v>
      </c>
      <c r="AI226" s="14">
        <f>'2020 MRI - Alphabetical'!AH226-'2017 MRI'!AH226</f>
        <v>6.910781610172223E-2</v>
      </c>
      <c r="AJ226" s="10">
        <f>'2020 MRI - Alphabetical'!AI226-'2017 MRI'!AI226</f>
        <v>-8</v>
      </c>
      <c r="AK226" s="33">
        <f>'2020 MRI - Alphabetical'!AJ226-'2017 MRI'!AJ226</f>
        <v>-4.4764820013317497E-2</v>
      </c>
      <c r="AL226" s="13">
        <f>'2020 MRI - Alphabetical'!AK226-'2017 MRI'!AK226</f>
        <v>4933.6923454252537</v>
      </c>
      <c r="AM226" s="38"/>
    </row>
    <row r="227" spans="1:39" x14ac:dyDescent="0.25">
      <c r="A227" t="s">
        <v>828</v>
      </c>
      <c r="B227" s="5" t="s">
        <v>439</v>
      </c>
      <c r="C227" s="6" t="s">
        <v>91</v>
      </c>
      <c r="D227" s="7" t="s">
        <v>39</v>
      </c>
      <c r="E227" s="8">
        <f>VLOOKUP(A227,'2017 MRI'!$A$7:$F$571,6,FALSE)</f>
        <v>18.437172404078595</v>
      </c>
      <c r="F227" s="36">
        <f>'2020 MRI - Alphabetical'!E227-'2017 MRI'!E227</f>
        <v>-0.64337111388953616</v>
      </c>
      <c r="G227" s="8">
        <f>'2020 MRI - Alphabetical'!F227-'2017 MRI'!F227</f>
        <v>1.6997501006931159</v>
      </c>
      <c r="H227" s="9">
        <f>'2020 MRI - Alphabetical'!G227-'2017 MRI'!G227</f>
        <v>-25</v>
      </c>
      <c r="I227" s="10">
        <f>'2020 MRI - Alphabetical'!H227-'2017 MRI'!H227</f>
        <v>-2</v>
      </c>
      <c r="J227" s="33">
        <f>'2020 MRI - Alphabetical'!I227-'2017 MRI'!I227</f>
        <v>-2.8452455797464249E-2</v>
      </c>
      <c r="K227" s="11">
        <f>'2020 MRI - Alphabetical'!J227-'2017 MRI'!J227</f>
        <v>-5.3321944926753018E-3</v>
      </c>
      <c r="L227" s="10">
        <f>'2020 MRI - Alphabetical'!K227-'2017 MRI'!K227</f>
        <v>-80</v>
      </c>
      <c r="M227" s="33">
        <f>'2020 MRI - Alphabetical'!L227-'2017 MRI'!L227</f>
        <v>-0.5072905532426969</v>
      </c>
      <c r="N227" s="11">
        <f>'2020 MRI - Alphabetical'!M227-'2017 MRI'!M227</f>
        <v>2.9148297233403619E-2</v>
      </c>
      <c r="O227" s="10">
        <f>'2020 MRI - Alphabetical'!N227-'2017 MRI'!N227</f>
        <v>67</v>
      </c>
      <c r="P227" s="33">
        <f>'2020 MRI - Alphabetical'!O227-'2017 MRI'!O227</f>
        <v>0.13093142584330042</v>
      </c>
      <c r="Q227" s="11">
        <f>'2020 MRI - Alphabetical'!P227-'2017 MRI'!P227</f>
        <v>-1.0370950888192268E-2</v>
      </c>
      <c r="R227" s="10">
        <f>'2020 MRI - Alphabetical'!Q227-'2017 MRI'!Q227</f>
        <v>-44</v>
      </c>
      <c r="S227" s="33">
        <f>'2020 MRI - Alphabetical'!R227-'2017 MRI'!R227</f>
        <v>-0.27985758730862836</v>
      </c>
      <c r="T227" s="12">
        <f>'2020 MRI - Alphabetical'!S227-'2017 MRI'!S227</f>
        <v>0</v>
      </c>
      <c r="U227" s="10">
        <f>'2020 MRI - Alphabetical'!T227-'2017 MRI'!T227</f>
        <v>-50</v>
      </c>
      <c r="V227" s="33">
        <f>'2020 MRI - Alphabetical'!U227-'2017 MRI'!U227</f>
        <v>-0.11940487239411013</v>
      </c>
      <c r="W227" s="11">
        <f>'2020 MRI - Alphabetical'!V227-'2017 MRI'!V227</f>
        <v>7.0672121566335497E-3</v>
      </c>
      <c r="X227" s="10">
        <f>'2020 MRI - Alphabetical'!W227-'2017 MRI'!W227</f>
        <v>9</v>
      </c>
      <c r="Y227" s="33">
        <f>'2020 MRI - Alphabetical'!X227-'2017 MRI'!X227</f>
        <v>7.9364327817832564E-3</v>
      </c>
      <c r="Z227" s="13">
        <f>'2020 MRI - Alphabetical'!Y227-'2017 MRI'!Y227</f>
        <v>13601</v>
      </c>
      <c r="AA227" s="10">
        <f>'2020 MRI - Alphabetical'!Z227-'2017 MRI'!Z227</f>
        <v>47</v>
      </c>
      <c r="AB227" s="33">
        <f>'2020 MRI - Alphabetical'!AA227-'2017 MRI'!AA227</f>
        <v>0.12284145159549431</v>
      </c>
      <c r="AC227" s="11">
        <f>'2020 MRI - Alphabetical'!AB227-'2017 MRI'!AB227</f>
        <v>-1.8999999999999996E-2</v>
      </c>
      <c r="AD227" s="10">
        <f>'2020 MRI - Alphabetical'!AC227-'2017 MRI'!AC227</f>
        <v>-103</v>
      </c>
      <c r="AE227" s="33">
        <f>'2020 MRI - Alphabetical'!AD227-'2017 MRI'!AD227</f>
        <v>-0.36044931384849122</v>
      </c>
      <c r="AF227" s="11">
        <f>'2020 MRI - Alphabetical'!AE227-'2017 MRI'!AE227</f>
        <v>-1.4657331136738061E-2</v>
      </c>
      <c r="AG227" s="10">
        <f>'2020 MRI - Alphabetical'!AF227-'2017 MRI'!AF227</f>
        <v>-21</v>
      </c>
      <c r="AH227" s="33">
        <f>'2020 MRI - Alphabetical'!AG227-'2017 MRI'!AG227</f>
        <v>-4.4954150120823155E-2</v>
      </c>
      <c r="AI227" s="14">
        <f>'2020 MRI - Alphabetical'!AH227-'2017 MRI'!AH227</f>
        <v>7.0405703521724483E-2</v>
      </c>
      <c r="AJ227" s="10">
        <f>'2020 MRI - Alphabetical'!AI227-'2017 MRI'!AI227</f>
        <v>-14</v>
      </c>
      <c r="AK227" s="33">
        <f>'2020 MRI - Alphabetical'!AJ227-'2017 MRI'!AJ227</f>
        <v>-7.7744307455535067E-4</v>
      </c>
      <c r="AL227" s="13">
        <f>'2020 MRI - Alphabetical'!AK227-'2017 MRI'!AK227</f>
        <v>6853.4040983836312</v>
      </c>
      <c r="AM227" s="38"/>
    </row>
    <row r="228" spans="1:39" x14ac:dyDescent="0.25">
      <c r="A228" t="s">
        <v>829</v>
      </c>
      <c r="B228" s="5" t="s">
        <v>527</v>
      </c>
      <c r="C228" s="6" t="s">
        <v>54</v>
      </c>
      <c r="D228" s="7" t="s">
        <v>39</v>
      </c>
      <c r="E228" s="8">
        <f>VLOOKUP(A228,'2017 MRI'!$A$7:$F$571,6,FALSE)</f>
        <v>13.136345887224545</v>
      </c>
      <c r="F228" s="36">
        <f>'2020 MRI - Alphabetical'!E228-'2017 MRI'!E228</f>
        <v>-0.88599350399104004</v>
      </c>
      <c r="G228" s="8">
        <f>'2020 MRI - Alphabetical'!F228-'2017 MRI'!F228</f>
        <v>1.8173895771809363</v>
      </c>
      <c r="H228" s="9">
        <f>'2020 MRI - Alphabetical'!G228-'2017 MRI'!G228</f>
        <v>-34</v>
      </c>
      <c r="I228" s="10">
        <f>'2020 MRI - Alphabetical'!H228-'2017 MRI'!H228</f>
        <v>53</v>
      </c>
      <c r="J228" s="33">
        <f>'2020 MRI - Alphabetical'!I228-'2017 MRI'!I228</f>
        <v>7.3692939960321918E-2</v>
      </c>
      <c r="K228" s="11">
        <f>'2020 MRI - Alphabetical'!J228-'2017 MRI'!J228</f>
        <v>-1.2780185300214075E-2</v>
      </c>
      <c r="L228" s="10">
        <f>'2020 MRI - Alphabetical'!K228-'2017 MRI'!K228</f>
        <v>48</v>
      </c>
      <c r="M228" s="33">
        <f>'2020 MRI - Alphabetical'!L228-'2017 MRI'!L228</f>
        <v>0.1628711598353999</v>
      </c>
      <c r="N228" s="11">
        <f>'2020 MRI - Alphabetical'!M228-'2017 MRI'!M228</f>
        <v>-5.2477344960590103E-3</v>
      </c>
      <c r="O228" s="10">
        <f>'2020 MRI - Alphabetical'!N228-'2017 MRI'!N228</f>
        <v>-9</v>
      </c>
      <c r="P228" s="33">
        <f>'2020 MRI - Alphabetical'!O228-'2017 MRI'!O228</f>
        <v>-3.1486104293074746E-2</v>
      </c>
      <c r="Q228" s="11">
        <f>'2020 MRI - Alphabetical'!P228-'2017 MRI'!P228</f>
        <v>2.4137931034482786E-4</v>
      </c>
      <c r="R228" s="10">
        <f>'2020 MRI - Alphabetical'!Q228-'2017 MRI'!Q228</f>
        <v>-75</v>
      </c>
      <c r="S228" s="33">
        <f>'2020 MRI - Alphabetical'!R228-'2017 MRI'!R228</f>
        <v>-0.30828342685618465</v>
      </c>
      <c r="T228" s="12">
        <f>'2020 MRI - Alphabetical'!S228-'2017 MRI'!S228</f>
        <v>0.1195385810770426</v>
      </c>
      <c r="U228" s="10">
        <f>'2020 MRI - Alphabetical'!T228-'2017 MRI'!T228</f>
        <v>-60</v>
      </c>
      <c r="V228" s="33">
        <f>'2020 MRI - Alphabetical'!U228-'2017 MRI'!U228</f>
        <v>-0.15229764240269228</v>
      </c>
      <c r="W228" s="11">
        <f>'2020 MRI - Alphabetical'!V228-'2017 MRI'!V228</f>
        <v>8.5869685938174817E-3</v>
      </c>
      <c r="X228" s="10">
        <f>'2020 MRI - Alphabetical'!W228-'2017 MRI'!W228</f>
        <v>-8</v>
      </c>
      <c r="Y228" s="33">
        <f>'2020 MRI - Alphabetical'!X228-'2017 MRI'!X228</f>
        <v>-0.27862689629882165</v>
      </c>
      <c r="Z228" s="13">
        <f>'2020 MRI - Alphabetical'!Y228-'2017 MRI'!Y228</f>
        <v>12907</v>
      </c>
      <c r="AA228" s="10">
        <f>'2020 MRI - Alphabetical'!Z228-'2017 MRI'!Z228</f>
        <v>-29</v>
      </c>
      <c r="AB228" s="33">
        <f>'2020 MRI - Alphabetical'!AA228-'2017 MRI'!AA228</f>
        <v>-9.4563307063376678E-2</v>
      </c>
      <c r="AC228" s="11">
        <f>'2020 MRI - Alphabetical'!AB228-'2017 MRI'!AB228</f>
        <v>-1.4999999999999999E-2</v>
      </c>
      <c r="AD228" s="10">
        <f>'2020 MRI - Alphabetical'!AC228-'2017 MRI'!AC228</f>
        <v>-23</v>
      </c>
      <c r="AE228" s="33">
        <f>'2020 MRI - Alphabetical'!AD228-'2017 MRI'!AD228</f>
        <v>-6.5524897980453356E-2</v>
      </c>
      <c r="AF228" s="11">
        <f>'2020 MRI - Alphabetical'!AE228-'2017 MRI'!AE228</f>
        <v>5.1273058152038198E-3</v>
      </c>
      <c r="AG228" s="10">
        <f>'2020 MRI - Alphabetical'!AF228-'2017 MRI'!AF228</f>
        <v>-5</v>
      </c>
      <c r="AH228" s="33">
        <f>'2020 MRI - Alphabetical'!AG228-'2017 MRI'!AG228</f>
        <v>-2.5322143412480735E-2</v>
      </c>
      <c r="AI228" s="14">
        <f>'2020 MRI - Alphabetical'!AH228-'2017 MRI'!AH228</f>
        <v>1.9820180582994951E-2</v>
      </c>
      <c r="AJ228" s="10">
        <f>'2020 MRI - Alphabetical'!AI228-'2017 MRI'!AI228</f>
        <v>-3</v>
      </c>
      <c r="AK228" s="33">
        <f>'2020 MRI - Alphabetical'!AJ228-'2017 MRI'!AJ228</f>
        <v>-3.2086872768985725E-2</v>
      </c>
      <c r="AL228" s="13">
        <f>'2020 MRI - Alphabetical'!AK228-'2017 MRI'!AK228</f>
        <v>4349.4002484474913</v>
      </c>
      <c r="AM228" s="38"/>
    </row>
    <row r="229" spans="1:39" x14ac:dyDescent="0.25">
      <c r="A229" t="s">
        <v>830</v>
      </c>
      <c r="B229" s="5" t="s">
        <v>314</v>
      </c>
      <c r="C229" s="6" t="s">
        <v>71</v>
      </c>
      <c r="D229" s="7" t="s">
        <v>34</v>
      </c>
      <c r="E229" s="8">
        <f>VLOOKUP(A229,'2017 MRI'!$A$7:$F$571,6,FALSE)</f>
        <v>24.745379437611746</v>
      </c>
      <c r="F229" s="36">
        <f>'2020 MRI - Alphabetical'!E229-'2017 MRI'!E229</f>
        <v>0.5680117810494848</v>
      </c>
      <c r="G229" s="8">
        <f>'2020 MRI - Alphabetical'!F229-'2017 MRI'!F229</f>
        <v>-1.316100279884644</v>
      </c>
      <c r="H229" s="9">
        <f>'2020 MRI - Alphabetical'!G229-'2017 MRI'!G229</f>
        <v>42</v>
      </c>
      <c r="I229" s="10">
        <f>'2020 MRI - Alphabetical'!H229-'2017 MRI'!H229</f>
        <v>-2</v>
      </c>
      <c r="J229" s="33">
        <f>'2020 MRI - Alphabetical'!I229-'2017 MRI'!I229</f>
        <v>4.8369801379984922E-2</v>
      </c>
      <c r="K229" s="11">
        <f>'2020 MRI - Alphabetical'!J229-'2017 MRI'!J229</f>
        <v>1.3687808442421789E-2</v>
      </c>
      <c r="L229" s="10">
        <f>'2020 MRI - Alphabetical'!K229-'2017 MRI'!K229</f>
        <v>-12</v>
      </c>
      <c r="M229" s="33">
        <f>'2020 MRI - Alphabetical'!L229-'2017 MRI'!L229</f>
        <v>-9.8129518820991746E-2</v>
      </c>
      <c r="N229" s="11">
        <f>'2020 MRI - Alphabetical'!M229-'2017 MRI'!M229</f>
        <v>7.5100196103369821E-3</v>
      </c>
      <c r="O229" s="10">
        <f>'2020 MRI - Alphabetical'!N229-'2017 MRI'!N229</f>
        <v>2</v>
      </c>
      <c r="P229" s="33">
        <f>'2020 MRI - Alphabetical'!O229-'2017 MRI'!O229</f>
        <v>4.6791180946387234E-3</v>
      </c>
      <c r="Q229" s="11">
        <f>'2020 MRI - Alphabetical'!P229-'2017 MRI'!P229</f>
        <v>-2.3016157989228028E-3</v>
      </c>
      <c r="R229" s="10">
        <f>'2020 MRI - Alphabetical'!Q229-'2017 MRI'!Q229</f>
        <v>-40</v>
      </c>
      <c r="S229" s="33">
        <f>'2020 MRI - Alphabetical'!R229-'2017 MRI'!R229</f>
        <v>-0.2483418946388708</v>
      </c>
      <c r="T229" s="12">
        <f>'2020 MRI - Alphabetical'!S229-'2017 MRI'!S229</f>
        <v>-6.4195847178710602E-2</v>
      </c>
      <c r="U229" s="10">
        <f>'2020 MRI - Alphabetical'!T229-'2017 MRI'!T229</f>
        <v>224</v>
      </c>
      <c r="V229" s="33">
        <f>'2020 MRI - Alphabetical'!U229-'2017 MRI'!U229</f>
        <v>0.60342775574956486</v>
      </c>
      <c r="W229" s="11">
        <f>'2020 MRI - Alphabetical'!V229-'2017 MRI'!V229</f>
        <v>-3.8486772486772486E-2</v>
      </c>
      <c r="X229" s="10">
        <f>'2020 MRI - Alphabetical'!W229-'2017 MRI'!W229</f>
        <v>15</v>
      </c>
      <c r="Y229" s="33">
        <f>'2020 MRI - Alphabetical'!X229-'2017 MRI'!X229</f>
        <v>4.0523575432415859E-2</v>
      </c>
      <c r="Z229" s="13">
        <f>'2020 MRI - Alphabetical'!Y229-'2017 MRI'!Y229</f>
        <v>12525</v>
      </c>
      <c r="AA229" s="10">
        <f>'2020 MRI - Alphabetical'!Z229-'2017 MRI'!Z229</f>
        <v>-17</v>
      </c>
      <c r="AB229" s="33">
        <f>'2020 MRI - Alphabetical'!AA229-'2017 MRI'!AA229</f>
        <v>-5.5580727530501847E-2</v>
      </c>
      <c r="AC229" s="11">
        <f>'2020 MRI - Alphabetical'!AB229-'2017 MRI'!AB229</f>
        <v>-1.999999999999999E-2</v>
      </c>
      <c r="AD229" s="10">
        <f>'2020 MRI - Alphabetical'!AC229-'2017 MRI'!AC229</f>
        <v>86</v>
      </c>
      <c r="AE229" s="33">
        <f>'2020 MRI - Alphabetical'!AD229-'2017 MRI'!AD229</f>
        <v>0.2402106410986502</v>
      </c>
      <c r="AF229" s="11">
        <f>'2020 MRI - Alphabetical'!AE229-'2017 MRI'!AE229</f>
        <v>2.3613618974751338E-2</v>
      </c>
      <c r="AG229" s="10">
        <f>'2020 MRI - Alphabetical'!AF229-'2017 MRI'!AF229</f>
        <v>-11</v>
      </c>
      <c r="AH229" s="33">
        <f>'2020 MRI - Alphabetical'!AG229-'2017 MRI'!AG229</f>
        <v>-2.5167261042768257E-2</v>
      </c>
      <c r="AI229" s="14">
        <f>'2020 MRI - Alphabetical'!AH229-'2017 MRI'!AH229</f>
        <v>7.5070236307441807E-2</v>
      </c>
      <c r="AJ229" s="10">
        <f>'2020 MRI - Alphabetical'!AI229-'2017 MRI'!AI229</f>
        <v>2</v>
      </c>
      <c r="AK229" s="33">
        <f>'2020 MRI - Alphabetical'!AJ229-'2017 MRI'!AJ229</f>
        <v>7.3002298581268388E-3</v>
      </c>
      <c r="AL229" s="13">
        <f>'2020 MRI - Alphabetical'!AK229-'2017 MRI'!AK229</f>
        <v>9397.5011166793265</v>
      </c>
      <c r="AM229" s="38"/>
    </row>
    <row r="230" spans="1:39" x14ac:dyDescent="0.25">
      <c r="A230" t="s">
        <v>831</v>
      </c>
      <c r="B230" s="5" t="s">
        <v>355</v>
      </c>
      <c r="C230" s="6" t="s">
        <v>63</v>
      </c>
      <c r="D230" s="7" t="s">
        <v>34</v>
      </c>
      <c r="E230" s="8">
        <f>VLOOKUP(A230,'2017 MRI'!$A$7:$F$571,6,FALSE)</f>
        <v>22.840550019214355</v>
      </c>
      <c r="F230" s="36">
        <f>'2020 MRI - Alphabetical'!E230-'2017 MRI'!E230</f>
        <v>0.30795892031241734</v>
      </c>
      <c r="G230" s="8">
        <f>'2020 MRI - Alphabetical'!F230-'2017 MRI'!F230</f>
        <v>-0.73500864234723196</v>
      </c>
      <c r="H230" s="9">
        <f>'2020 MRI - Alphabetical'!G230-'2017 MRI'!G230</f>
        <v>34</v>
      </c>
      <c r="I230" s="10">
        <f>'2020 MRI - Alphabetical'!H230-'2017 MRI'!H230</f>
        <v>-25</v>
      </c>
      <c r="J230" s="33">
        <f>'2020 MRI - Alphabetical'!I230-'2017 MRI'!I230</f>
        <v>-0.16673330328940428</v>
      </c>
      <c r="K230" s="11">
        <f>'2020 MRI - Alphabetical'!J230-'2017 MRI'!J230</f>
        <v>-1.2850004333224696E-2</v>
      </c>
      <c r="L230" s="10">
        <f>'2020 MRI - Alphabetical'!K230-'2017 MRI'!K230</f>
        <v>-265</v>
      </c>
      <c r="M230" s="33">
        <f>'2020 MRI - Alphabetical'!L230-'2017 MRI'!L230</f>
        <v>-0.73243317103951344</v>
      </c>
      <c r="N230" s="11">
        <f>'2020 MRI - Alphabetical'!M230-'2017 MRI'!M230</f>
        <v>4.2121149756465665E-2</v>
      </c>
      <c r="O230" s="10">
        <f>'2020 MRI - Alphabetical'!N230-'2017 MRI'!N230</f>
        <v>56</v>
      </c>
      <c r="P230" s="33">
        <f>'2020 MRI - Alphabetical'!O230-'2017 MRI'!O230</f>
        <v>0.1380094098544013</v>
      </c>
      <c r="Q230" s="11">
        <f>'2020 MRI - Alphabetical'!P230-'2017 MRI'!P230</f>
        <v>-1.1115942028985505E-2</v>
      </c>
      <c r="R230" s="10">
        <f>'2020 MRI - Alphabetical'!Q230-'2017 MRI'!Q230</f>
        <v>157</v>
      </c>
      <c r="S230" s="33">
        <f>'2020 MRI - Alphabetical'!R230-'2017 MRI'!R230</f>
        <v>3.0706299427591843E-2</v>
      </c>
      <c r="T230" s="12">
        <f>'2020 MRI - Alphabetical'!S230-'2017 MRI'!S230</f>
        <v>-1.0465724751439036</v>
      </c>
      <c r="U230" s="10">
        <f>'2020 MRI - Alphabetical'!T230-'2017 MRI'!T230</f>
        <v>155</v>
      </c>
      <c r="V230" s="33">
        <f>'2020 MRI - Alphabetical'!U230-'2017 MRI'!U230</f>
        <v>0.4259722547853273</v>
      </c>
      <c r="W230" s="11">
        <f>'2020 MRI - Alphabetical'!V230-'2017 MRI'!V230</f>
        <v>-2.6426021876799079E-2</v>
      </c>
      <c r="X230" s="10">
        <f>'2020 MRI - Alphabetical'!W230-'2017 MRI'!W230</f>
        <v>-31</v>
      </c>
      <c r="Y230" s="33">
        <f>'2020 MRI - Alphabetical'!X230-'2017 MRI'!X230</f>
        <v>-0.14612486015666401</v>
      </c>
      <c r="Z230" s="13">
        <f>'2020 MRI - Alphabetical'!Y230-'2017 MRI'!Y230</f>
        <v>8333</v>
      </c>
      <c r="AA230" s="10">
        <f>'2020 MRI - Alphabetical'!Z230-'2017 MRI'!Z230</f>
        <v>115</v>
      </c>
      <c r="AB230" s="33">
        <f>'2020 MRI - Alphabetical'!AA230-'2017 MRI'!AA230</f>
        <v>0.38376750878842275</v>
      </c>
      <c r="AC230" s="11">
        <f>'2020 MRI - Alphabetical'!AB230-'2017 MRI'!AB230</f>
        <v>-2.5999999999999995E-2</v>
      </c>
      <c r="AD230" s="10">
        <f>'2020 MRI - Alphabetical'!AC230-'2017 MRI'!AC230</f>
        <v>-113</v>
      </c>
      <c r="AE230" s="33">
        <f>'2020 MRI - Alphabetical'!AD230-'2017 MRI'!AD230</f>
        <v>-0.32778807793521059</v>
      </c>
      <c r="AF230" s="11">
        <f>'2020 MRI - Alphabetical'!AE230-'2017 MRI'!AE230</f>
        <v>-1.0684014869888458E-2</v>
      </c>
      <c r="AG230" s="10">
        <f>'2020 MRI - Alphabetical'!AF230-'2017 MRI'!AF230</f>
        <v>25</v>
      </c>
      <c r="AH230" s="33">
        <f>'2020 MRI - Alphabetical'!AG230-'2017 MRI'!AG230</f>
        <v>0.10065648434613202</v>
      </c>
      <c r="AI230" s="14">
        <f>'2020 MRI - Alphabetical'!AH230-'2017 MRI'!AH230</f>
        <v>-6.8911845086264911E-2</v>
      </c>
      <c r="AJ230" s="10">
        <f>'2020 MRI - Alphabetical'!AI230-'2017 MRI'!AI230</f>
        <v>8</v>
      </c>
      <c r="AK230" s="33">
        <f>'2020 MRI - Alphabetical'!AJ230-'2017 MRI'!AJ230</f>
        <v>1.2175532176980974E-2</v>
      </c>
      <c r="AL230" s="13">
        <f>'2020 MRI - Alphabetical'!AK230-'2017 MRI'!AK230</f>
        <v>14004.42620691871</v>
      </c>
      <c r="AM230" s="38"/>
    </row>
    <row r="231" spans="1:39" x14ac:dyDescent="0.25">
      <c r="A231" t="s">
        <v>832</v>
      </c>
      <c r="B231" s="5" t="s">
        <v>493</v>
      </c>
      <c r="C231" s="6" t="s">
        <v>38</v>
      </c>
      <c r="D231" s="7" t="s">
        <v>39</v>
      </c>
      <c r="E231" s="8">
        <f>VLOOKUP(A231,'2017 MRI'!$A$7:$F$571,6,FALSE)</f>
        <v>15.148584744617905</v>
      </c>
      <c r="F231" s="36">
        <f>'2020 MRI - Alphabetical'!E231-'2017 MRI'!E231</f>
        <v>-0.57961638499145884</v>
      </c>
      <c r="G231" s="8">
        <f>'2020 MRI - Alphabetical'!F231-'2017 MRI'!F231</f>
        <v>1.1048476565263723</v>
      </c>
      <c r="H231" s="9">
        <f>'2020 MRI - Alphabetical'!G231-'2017 MRI'!G231</f>
        <v>-20</v>
      </c>
      <c r="I231" s="10">
        <f>'2020 MRI - Alphabetical'!H231-'2017 MRI'!H231</f>
        <v>126</v>
      </c>
      <c r="J231" s="33">
        <f>'2020 MRI - Alphabetical'!I231-'2017 MRI'!I231</f>
        <v>0.36161543943625363</v>
      </c>
      <c r="K231" s="11">
        <f>'2020 MRI - Alphabetical'!J231-'2017 MRI'!J231</f>
        <v>1.9114781262519975E-2</v>
      </c>
      <c r="L231" s="10">
        <f>'2020 MRI - Alphabetical'!K231-'2017 MRI'!K231</f>
        <v>-34</v>
      </c>
      <c r="M231" s="33">
        <f>'2020 MRI - Alphabetical'!L231-'2017 MRI'!L231</f>
        <v>-0.17331509409277146</v>
      </c>
      <c r="N231" s="11">
        <f>'2020 MRI - Alphabetical'!M231-'2017 MRI'!M231</f>
        <v>1.3376220656638467E-2</v>
      </c>
      <c r="O231" s="10">
        <f>'2020 MRI - Alphabetical'!N231-'2017 MRI'!N231</f>
        <v>190</v>
      </c>
      <c r="P231" s="33">
        <f>'2020 MRI - Alphabetical'!O231-'2017 MRI'!O231</f>
        <v>0.47151108635442446</v>
      </c>
      <c r="Q231" s="11">
        <f>'2020 MRI - Alphabetical'!P231-'2017 MRI'!P231</f>
        <v>-3.2522911051212938E-2</v>
      </c>
      <c r="R231" s="10">
        <f>'2020 MRI - Alphabetical'!Q231-'2017 MRI'!Q231</f>
        <v>-44</v>
      </c>
      <c r="S231" s="33">
        <f>'2020 MRI - Alphabetical'!R231-'2017 MRI'!R231</f>
        <v>-0.27985758730862836</v>
      </c>
      <c r="T231" s="12">
        <f>'2020 MRI - Alphabetical'!S231-'2017 MRI'!S231</f>
        <v>0</v>
      </c>
      <c r="U231" s="10">
        <f>'2020 MRI - Alphabetical'!T231-'2017 MRI'!T231</f>
        <v>-268</v>
      </c>
      <c r="V231" s="33">
        <f>'2020 MRI - Alphabetical'!U231-'2017 MRI'!U231</f>
        <v>-0.77549368226853155</v>
      </c>
      <c r="W231" s="11">
        <f>'2020 MRI - Alphabetical'!V231-'2017 MRI'!V231</f>
        <v>4.6483735571878279E-2</v>
      </c>
      <c r="X231" s="10">
        <f>'2020 MRI - Alphabetical'!W231-'2017 MRI'!W231</f>
        <v>-18</v>
      </c>
      <c r="Y231" s="33">
        <f>'2020 MRI - Alphabetical'!X231-'2017 MRI'!X231</f>
        <v>-0.22130520573056928</v>
      </c>
      <c r="Z231" s="13">
        <f>'2020 MRI - Alphabetical'!Y231-'2017 MRI'!Y231</f>
        <v>7915</v>
      </c>
      <c r="AA231" s="10">
        <f>'2020 MRI - Alphabetical'!Z231-'2017 MRI'!Z231</f>
        <v>42</v>
      </c>
      <c r="AB231" s="33">
        <f>'2020 MRI - Alphabetical'!AA231-'2017 MRI'!AA231</f>
        <v>0.30126363072149032</v>
      </c>
      <c r="AC231" s="11">
        <f>'2020 MRI - Alphabetical'!AB231-'2017 MRI'!AB231</f>
        <v>-1.8000000000000002E-2</v>
      </c>
      <c r="AD231" s="10">
        <f>'2020 MRI - Alphabetical'!AC231-'2017 MRI'!AC231</f>
        <v>-28</v>
      </c>
      <c r="AE231" s="33">
        <f>'2020 MRI - Alphabetical'!AD231-'2017 MRI'!AD231</f>
        <v>-0.12727328435516183</v>
      </c>
      <c r="AF231" s="11">
        <f>'2020 MRI - Alphabetical'!AE231-'2017 MRI'!AE231</f>
        <v>-1.4723926380367791E-3</v>
      </c>
      <c r="AG231" s="10">
        <f>'2020 MRI - Alphabetical'!AF231-'2017 MRI'!AF231</f>
        <v>-2</v>
      </c>
      <c r="AH231" s="33">
        <f>'2020 MRI - Alphabetical'!AG231-'2017 MRI'!AG231</f>
        <v>2.1233878810209245E-2</v>
      </c>
      <c r="AI231" s="14">
        <f>'2020 MRI - Alphabetical'!AH231-'2017 MRI'!AH231</f>
        <v>1.5326670229256933E-2</v>
      </c>
      <c r="AJ231" s="10">
        <f>'2020 MRI - Alphabetical'!AI231-'2017 MRI'!AI231</f>
        <v>-4</v>
      </c>
      <c r="AK231" s="33">
        <f>'2020 MRI - Alphabetical'!AJ231-'2017 MRI'!AJ231</f>
        <v>-3.3795937716253888E-3</v>
      </c>
      <c r="AL231" s="13">
        <f>'2020 MRI - Alphabetical'!AK231-'2017 MRI'!AK231</f>
        <v>10603.343690792273</v>
      </c>
      <c r="AM231" s="38"/>
    </row>
    <row r="232" spans="1:39" x14ac:dyDescent="0.25">
      <c r="A232" t="s">
        <v>833</v>
      </c>
      <c r="B232" s="5" t="s">
        <v>238</v>
      </c>
      <c r="C232" s="6" t="s">
        <v>26</v>
      </c>
      <c r="D232" s="7" t="s">
        <v>20</v>
      </c>
      <c r="E232" s="8">
        <f>VLOOKUP(A232,'2017 MRI'!$A$7:$F$571,6,FALSE)</f>
        <v>29.477907713653714</v>
      </c>
      <c r="F232" s="36">
        <f>'2020 MRI - Alphabetical'!E232-'2017 MRI'!E232</f>
        <v>0.34460946776187951</v>
      </c>
      <c r="G232" s="8">
        <f>'2020 MRI - Alphabetical'!F232-'2017 MRI'!F232</f>
        <v>-4.9630967071113474E-2</v>
      </c>
      <c r="H232" s="9">
        <f>'2020 MRI - Alphabetical'!G232-'2017 MRI'!G232</f>
        <v>18</v>
      </c>
      <c r="I232" s="10">
        <f>'2020 MRI - Alphabetical'!H232-'2017 MRI'!H232</f>
        <v>-111</v>
      </c>
      <c r="J232" s="33">
        <f>'2020 MRI - Alphabetical'!I232-'2017 MRI'!I232</f>
        <v>-0.43874611648769585</v>
      </c>
      <c r="K232" s="11">
        <f>'2020 MRI - Alphabetical'!J232-'2017 MRI'!J232</f>
        <v>-3.7924631816085741E-2</v>
      </c>
      <c r="L232" s="10">
        <f>'2020 MRI - Alphabetical'!K232-'2017 MRI'!K232</f>
        <v>200</v>
      </c>
      <c r="M232" s="33">
        <f>'2020 MRI - Alphabetical'!L232-'2017 MRI'!L232</f>
        <v>0.60674802935260019</v>
      </c>
      <c r="N232" s="11">
        <f>'2020 MRI - Alphabetical'!M232-'2017 MRI'!M232</f>
        <v>-2.9578353830316324E-2</v>
      </c>
      <c r="O232" s="10">
        <f>'2020 MRI - Alphabetical'!N232-'2017 MRI'!N232</f>
        <v>75</v>
      </c>
      <c r="P232" s="33">
        <f>'2020 MRI - Alphabetical'!O232-'2017 MRI'!O232</f>
        <v>0.2371098437526411</v>
      </c>
      <c r="Q232" s="11">
        <f>'2020 MRI - Alphabetical'!P232-'2017 MRI'!P232</f>
        <v>-1.7738095238095233E-2</v>
      </c>
      <c r="R232" s="10">
        <f>'2020 MRI - Alphabetical'!Q232-'2017 MRI'!Q232</f>
        <v>9</v>
      </c>
      <c r="S232" s="33">
        <f>'2020 MRI - Alphabetical'!R232-'2017 MRI'!R232</f>
        <v>-0.21327832013868031</v>
      </c>
      <c r="T232" s="12">
        <f>'2020 MRI - Alphabetical'!S232-'2017 MRI'!S232</f>
        <v>-0.22436616558223021</v>
      </c>
      <c r="U232" s="10">
        <f>'2020 MRI - Alphabetical'!T232-'2017 MRI'!T232</f>
        <v>23</v>
      </c>
      <c r="V232" s="33">
        <f>'2020 MRI - Alphabetical'!U232-'2017 MRI'!U232</f>
        <v>4.9526831575296519E-2</v>
      </c>
      <c r="W232" s="11">
        <f>'2020 MRI - Alphabetical'!V232-'2017 MRI'!V232</f>
        <v>-6.7950191570881197E-3</v>
      </c>
      <c r="X232" s="10">
        <f>'2020 MRI - Alphabetical'!W232-'2017 MRI'!W232</f>
        <v>43</v>
      </c>
      <c r="Y232" s="33">
        <f>'2020 MRI - Alphabetical'!X232-'2017 MRI'!X232</f>
        <v>0.13753660402143009</v>
      </c>
      <c r="Z232" s="13">
        <f>'2020 MRI - Alphabetical'!Y232-'2017 MRI'!Y232</f>
        <v>13933</v>
      </c>
      <c r="AA232" s="10">
        <f>'2020 MRI - Alphabetical'!Z232-'2017 MRI'!Z232</f>
        <v>34</v>
      </c>
      <c r="AB232" s="33">
        <f>'2020 MRI - Alphabetical'!AA232-'2017 MRI'!AA232</f>
        <v>0.20761468916301773</v>
      </c>
      <c r="AC232" s="11">
        <f>'2020 MRI - Alphabetical'!AB232-'2017 MRI'!AB232</f>
        <v>-2.5999999999999995E-2</v>
      </c>
      <c r="AD232" s="10">
        <f>'2020 MRI - Alphabetical'!AC232-'2017 MRI'!AC232</f>
        <v>-29</v>
      </c>
      <c r="AE232" s="33">
        <f>'2020 MRI - Alphabetical'!AD232-'2017 MRI'!AD232</f>
        <v>-0.11054279233463926</v>
      </c>
      <c r="AF232" s="11">
        <f>'2020 MRI - Alphabetical'!AE232-'2017 MRI'!AE232</f>
        <v>5.5181620614717097E-3</v>
      </c>
      <c r="AG232" s="10">
        <f>'2020 MRI - Alphabetical'!AF232-'2017 MRI'!AF232</f>
        <v>-11</v>
      </c>
      <c r="AH232" s="33">
        <f>'2020 MRI - Alphabetical'!AG232-'2017 MRI'!AG232</f>
        <v>-2.733779180686946E-2</v>
      </c>
      <c r="AI232" s="14">
        <f>'2020 MRI - Alphabetical'!AH232-'2017 MRI'!AH232</f>
        <v>8.239931028754377E-2</v>
      </c>
      <c r="AJ232" s="10">
        <f>'2020 MRI - Alphabetical'!AI232-'2017 MRI'!AI232</f>
        <v>-5</v>
      </c>
      <c r="AK232" s="33">
        <f>'2020 MRI - Alphabetical'!AJ232-'2017 MRI'!AJ232</f>
        <v>5.9063258332190949E-3</v>
      </c>
      <c r="AL232" s="13">
        <f>'2020 MRI - Alphabetical'!AK232-'2017 MRI'!AK232</f>
        <v>3035.0796182680497</v>
      </c>
      <c r="AM232" s="38"/>
    </row>
    <row r="233" spans="1:39" x14ac:dyDescent="0.25">
      <c r="A233" t="s">
        <v>834</v>
      </c>
      <c r="B233" s="5" t="s">
        <v>238</v>
      </c>
      <c r="C233" s="6" t="s">
        <v>38</v>
      </c>
      <c r="D233" s="7" t="s">
        <v>39</v>
      </c>
      <c r="E233" s="8">
        <f>VLOOKUP(A233,'2017 MRI'!$A$7:$F$571,6,FALSE)</f>
        <v>10.067037277041905</v>
      </c>
      <c r="F233" s="36">
        <f>'2020 MRI - Alphabetical'!E233-'2017 MRI'!E233</f>
        <v>-1.7785533991500042</v>
      </c>
      <c r="G233" s="8">
        <f>'2020 MRI - Alphabetical'!F233-'2017 MRI'!F233</f>
        <v>4.2296829867269956</v>
      </c>
      <c r="H233" s="9">
        <f>'2020 MRI - Alphabetical'!G233-'2017 MRI'!G233</f>
        <v>-55</v>
      </c>
      <c r="I233" s="10">
        <f>'2020 MRI - Alphabetical'!H233-'2017 MRI'!H233</f>
        <v>-64</v>
      </c>
      <c r="J233" s="33">
        <f>'2020 MRI - Alphabetical'!I233-'2017 MRI'!I233</f>
        <v>-0.47027912072393729</v>
      </c>
      <c r="K233" s="11">
        <f>'2020 MRI - Alphabetical'!J233-'2017 MRI'!J233</f>
        <v>-7.0474268078432711E-2</v>
      </c>
      <c r="L233" s="10">
        <f>'2020 MRI - Alphabetical'!K233-'2017 MRI'!K233</f>
        <v>-66</v>
      </c>
      <c r="M233" s="33">
        <f>'2020 MRI - Alphabetical'!L233-'2017 MRI'!L233</f>
        <v>-0.1763950556787694</v>
      </c>
      <c r="N233" s="11">
        <f>'2020 MRI - Alphabetical'!M233-'2017 MRI'!M233</f>
        <v>1.2769603907601519E-2</v>
      </c>
      <c r="O233" s="10">
        <f>'2020 MRI - Alphabetical'!N233-'2017 MRI'!N233</f>
        <v>-22</v>
      </c>
      <c r="P233" s="33">
        <f>'2020 MRI - Alphabetical'!O233-'2017 MRI'!O233</f>
        <v>-3.7561033833528046E-2</v>
      </c>
      <c r="Q233" s="11">
        <f>'2020 MRI - Alphabetical'!P233-'2017 MRI'!P233</f>
        <v>5.4940711462450609E-4</v>
      </c>
      <c r="R233" s="10">
        <f>'2020 MRI - Alphabetical'!Q233-'2017 MRI'!Q233</f>
        <v>-55</v>
      </c>
      <c r="S233" s="33">
        <f>'2020 MRI - Alphabetical'!R233-'2017 MRI'!R233</f>
        <v>-0.29327346097492352</v>
      </c>
      <c r="T233" s="12">
        <f>'2020 MRI - Alphabetical'!S233-'2017 MRI'!S233</f>
        <v>5.6417489421720729E-2</v>
      </c>
      <c r="U233" s="10">
        <f>'2020 MRI - Alphabetical'!T233-'2017 MRI'!T233</f>
        <v>-37</v>
      </c>
      <c r="V233" s="33">
        <f>'2020 MRI - Alphabetical'!U233-'2017 MRI'!U233</f>
        <v>-9.5904073779759069E-2</v>
      </c>
      <c r="W233" s="11">
        <f>'2020 MRI - Alphabetical'!V233-'2017 MRI'!V233</f>
        <v>6.4275940706955519E-3</v>
      </c>
      <c r="X233" s="10">
        <f>'2020 MRI - Alphabetical'!W233-'2017 MRI'!W233</f>
        <v>-53</v>
      </c>
      <c r="Y233" s="33">
        <f>'2020 MRI - Alphabetical'!X233-'2017 MRI'!X233</f>
        <v>-0.78947533876712517</v>
      </c>
      <c r="Z233" s="13">
        <f>'2020 MRI - Alphabetical'!Y233-'2017 MRI'!Y233</f>
        <v>-4772</v>
      </c>
      <c r="AA233" s="10">
        <f>'2020 MRI - Alphabetical'!Z233-'2017 MRI'!Z233</f>
        <v>-7</v>
      </c>
      <c r="AB233" s="33">
        <f>'2020 MRI - Alphabetical'!AA233-'2017 MRI'!AA233</f>
        <v>-0.10838119807833735</v>
      </c>
      <c r="AC233" s="11">
        <f>'2020 MRI - Alphabetical'!AB233-'2017 MRI'!AB233</f>
        <v>-9.9999999999999985E-3</v>
      </c>
      <c r="AD233" s="10">
        <f>'2020 MRI - Alphabetical'!AC233-'2017 MRI'!AC233</f>
        <v>-104</v>
      </c>
      <c r="AE233" s="33">
        <f>'2020 MRI - Alphabetical'!AD233-'2017 MRI'!AD233</f>
        <v>-0.29376850873531757</v>
      </c>
      <c r="AF233" s="11">
        <f>'2020 MRI - Alphabetical'!AE233-'2017 MRI'!AE233</f>
        <v>-8.6540510455592745E-3</v>
      </c>
      <c r="AG233" s="10">
        <f>'2020 MRI - Alphabetical'!AF233-'2017 MRI'!AF233</f>
        <v>-5</v>
      </c>
      <c r="AH233" s="33">
        <f>'2020 MRI - Alphabetical'!AG233-'2017 MRI'!AG233</f>
        <v>1.7801150731289427E-2</v>
      </c>
      <c r="AI233" s="14">
        <f>'2020 MRI - Alphabetical'!AH233-'2017 MRI'!AH233</f>
        <v>1.0923549695315948E-2</v>
      </c>
      <c r="AJ233" s="10">
        <f>'2020 MRI - Alphabetical'!AI233-'2017 MRI'!AI233</f>
        <v>-3</v>
      </c>
      <c r="AK233" s="33">
        <f>'2020 MRI - Alphabetical'!AJ233-'2017 MRI'!AJ233</f>
        <v>-1.1886114252639766E-2</v>
      </c>
      <c r="AL233" s="13">
        <f>'2020 MRI - Alphabetical'!AK233-'2017 MRI'!AK233</f>
        <v>13695.631070681498</v>
      </c>
      <c r="AM233" s="38"/>
    </row>
    <row r="234" spans="1:39" x14ac:dyDescent="0.25">
      <c r="A234" t="s">
        <v>835</v>
      </c>
      <c r="B234" s="5" t="s">
        <v>406</v>
      </c>
      <c r="C234" s="6" t="s">
        <v>54</v>
      </c>
      <c r="D234" s="7" t="s">
        <v>39</v>
      </c>
      <c r="E234" s="8">
        <f>VLOOKUP(A234,'2017 MRI'!$A$7:$F$571,6,FALSE)</f>
        <v>20.43520961428122</v>
      </c>
      <c r="F234" s="36">
        <f>'2020 MRI - Alphabetical'!E234-'2017 MRI'!E234</f>
        <v>-0.34789895234108981</v>
      </c>
      <c r="G234" s="8">
        <f>'2020 MRI - Alphabetical'!F234-'2017 MRI'!F234</f>
        <v>1.0194874188865413</v>
      </c>
      <c r="H234" s="9">
        <f>'2020 MRI - Alphabetical'!G234-'2017 MRI'!G234</f>
        <v>-9</v>
      </c>
      <c r="I234" s="10">
        <f>'2020 MRI - Alphabetical'!H234-'2017 MRI'!H234</f>
        <v>82</v>
      </c>
      <c r="J234" s="33">
        <f>'2020 MRI - Alphabetical'!I234-'2017 MRI'!I234</f>
        <v>0.18899189109664596</v>
      </c>
      <c r="K234" s="11">
        <f>'2020 MRI - Alphabetical'!J234-'2017 MRI'!J234</f>
        <v>-9.7121443286243281E-3</v>
      </c>
      <c r="L234" s="10">
        <f>'2020 MRI - Alphabetical'!K234-'2017 MRI'!K234</f>
        <v>-130</v>
      </c>
      <c r="M234" s="33">
        <f>'2020 MRI - Alphabetical'!L234-'2017 MRI'!L234</f>
        <v>-0.33598375131580127</v>
      </c>
      <c r="N234" s="11">
        <f>'2020 MRI - Alphabetical'!M234-'2017 MRI'!M234</f>
        <v>2.1515755529170833E-2</v>
      </c>
      <c r="O234" s="10">
        <f>'2020 MRI - Alphabetical'!N234-'2017 MRI'!N234</f>
        <v>-9</v>
      </c>
      <c r="P234" s="33">
        <f>'2020 MRI - Alphabetical'!O234-'2017 MRI'!O234</f>
        <v>-1.9214628328797445E-2</v>
      </c>
      <c r="Q234" s="11">
        <f>'2020 MRI - Alphabetical'!P234-'2017 MRI'!P234</f>
        <v>-1.0630932439977744E-3</v>
      </c>
      <c r="R234" s="10">
        <f>'2020 MRI - Alphabetical'!Q234-'2017 MRI'!Q234</f>
        <v>-40</v>
      </c>
      <c r="S234" s="33">
        <f>'2020 MRI - Alphabetical'!R234-'2017 MRI'!R234</f>
        <v>-0.25382801315966119</v>
      </c>
      <c r="T234" s="12">
        <f>'2020 MRI - Alphabetical'!S234-'2017 MRI'!S234</f>
        <v>-5.7127932190864539E-2</v>
      </c>
      <c r="U234" s="10">
        <f>'2020 MRI - Alphabetical'!T234-'2017 MRI'!T234</f>
        <v>-46</v>
      </c>
      <c r="V234" s="33">
        <f>'2020 MRI - Alphabetical'!U234-'2017 MRI'!U234</f>
        <v>-0.12028869033027972</v>
      </c>
      <c r="W234" s="11">
        <f>'2020 MRI - Alphabetical'!V234-'2017 MRI'!V234</f>
        <v>5.8859713480325926E-3</v>
      </c>
      <c r="X234" s="10">
        <f>'2020 MRI - Alphabetical'!W234-'2017 MRI'!W234</f>
        <v>-11</v>
      </c>
      <c r="Y234" s="33">
        <f>'2020 MRI - Alphabetical'!X234-'2017 MRI'!X234</f>
        <v>-8.4976890722629123E-2</v>
      </c>
      <c r="Z234" s="13">
        <f>'2020 MRI - Alphabetical'!Y234-'2017 MRI'!Y234</f>
        <v>11349</v>
      </c>
      <c r="AA234" s="10">
        <f>'2020 MRI - Alphabetical'!Z234-'2017 MRI'!Z234</f>
        <v>-3</v>
      </c>
      <c r="AB234" s="33">
        <f>'2020 MRI - Alphabetical'!AA234-'2017 MRI'!AA234</f>
        <v>-2.9819909940806133E-3</v>
      </c>
      <c r="AC234" s="11">
        <f>'2020 MRI - Alphabetical'!AB234-'2017 MRI'!AB234</f>
        <v>-1.8999999999999996E-2</v>
      </c>
      <c r="AD234" s="10">
        <f>'2020 MRI - Alphabetical'!AC234-'2017 MRI'!AC234</f>
        <v>52</v>
      </c>
      <c r="AE234" s="33">
        <f>'2020 MRI - Alphabetical'!AD234-'2017 MRI'!AD234</f>
        <v>0.13419452997839992</v>
      </c>
      <c r="AF234" s="11">
        <f>'2020 MRI - Alphabetical'!AE234-'2017 MRI'!AE234</f>
        <v>1.7692468324068122E-2</v>
      </c>
      <c r="AG234" s="10">
        <f>'2020 MRI - Alphabetical'!AF234-'2017 MRI'!AF234</f>
        <v>45</v>
      </c>
      <c r="AH234" s="33">
        <f>'2020 MRI - Alphabetical'!AG234-'2017 MRI'!AG234</f>
        <v>0.12948716962233114</v>
      </c>
      <c r="AI234" s="14">
        <f>'2020 MRI - Alphabetical'!AH234-'2017 MRI'!AH234</f>
        <v>-0.13469893818129819</v>
      </c>
      <c r="AJ234" s="10">
        <f>'2020 MRI - Alphabetical'!AI234-'2017 MRI'!AI234</f>
        <v>16</v>
      </c>
      <c r="AK234" s="33">
        <f>'2020 MRI - Alphabetical'!AJ234-'2017 MRI'!AJ234</f>
        <v>1.4291615460658658E-2</v>
      </c>
      <c r="AL234" s="13">
        <f>'2020 MRI - Alphabetical'!AK234-'2017 MRI'!AK234</f>
        <v>17402.33141917226</v>
      </c>
      <c r="AM234" s="38"/>
    </row>
    <row r="235" spans="1:39" x14ac:dyDescent="0.25">
      <c r="A235" t="s">
        <v>836</v>
      </c>
      <c r="B235" s="5" t="s">
        <v>386</v>
      </c>
      <c r="C235" s="6" t="s">
        <v>63</v>
      </c>
      <c r="D235" s="7" t="s">
        <v>34</v>
      </c>
      <c r="E235" s="8">
        <f>VLOOKUP(A235,'2017 MRI'!$A$7:$F$571,6,FALSE)</f>
        <v>21.293012773206144</v>
      </c>
      <c r="F235" s="36">
        <f>'2020 MRI - Alphabetical'!E235-'2017 MRI'!E235</f>
        <v>-0.82412063580521955</v>
      </c>
      <c r="G235" s="8">
        <f>'2020 MRI - Alphabetical'!F235-'2017 MRI'!F235</f>
        <v>2.6071848261952546</v>
      </c>
      <c r="H235" s="9">
        <f>'2020 MRI - Alphabetical'!G235-'2017 MRI'!G235</f>
        <v>-40</v>
      </c>
      <c r="I235" s="10">
        <f>'2020 MRI - Alphabetical'!H235-'2017 MRI'!H235</f>
        <v>16</v>
      </c>
      <c r="J235" s="33">
        <f>'2020 MRI - Alphabetical'!I235-'2017 MRI'!I235</f>
        <v>1.0051823674149363E-2</v>
      </c>
      <c r="K235" s="11">
        <f>'2020 MRI - Alphabetical'!J235-'2017 MRI'!J235</f>
        <v>1.4975284744311868E-3</v>
      </c>
      <c r="L235" s="10">
        <f>'2020 MRI - Alphabetical'!K235-'2017 MRI'!K235</f>
        <v>-142</v>
      </c>
      <c r="M235" s="33">
        <f>'2020 MRI - Alphabetical'!L235-'2017 MRI'!L235</f>
        <v>-0.34706075974014644</v>
      </c>
      <c r="N235" s="11">
        <f>'2020 MRI - Alphabetical'!M235-'2017 MRI'!M235</f>
        <v>2.184546469156947E-2</v>
      </c>
      <c r="O235" s="10">
        <f>'2020 MRI - Alphabetical'!N235-'2017 MRI'!N235</f>
        <v>-84</v>
      </c>
      <c r="P235" s="33">
        <f>'2020 MRI - Alphabetical'!O235-'2017 MRI'!O235</f>
        <v>-0.17246410697390491</v>
      </c>
      <c r="Q235" s="11">
        <f>'2020 MRI - Alphabetical'!P235-'2017 MRI'!P235</f>
        <v>9.2537878787878787E-3</v>
      </c>
      <c r="R235" s="10">
        <f>'2020 MRI - Alphabetical'!Q235-'2017 MRI'!Q235</f>
        <v>43</v>
      </c>
      <c r="S235" s="33">
        <f>'2020 MRI - Alphabetical'!R235-'2017 MRI'!R235</f>
        <v>-0.17247788990444579</v>
      </c>
      <c r="T235" s="12">
        <f>'2020 MRI - Alphabetical'!S235-'2017 MRI'!S235</f>
        <v>-0.3618599601954044</v>
      </c>
      <c r="U235" s="10">
        <f>'2020 MRI - Alphabetical'!T235-'2017 MRI'!T235</f>
        <v>-181</v>
      </c>
      <c r="V235" s="33">
        <f>'2020 MRI - Alphabetical'!U235-'2017 MRI'!U235</f>
        <v>-0.54963569599310591</v>
      </c>
      <c r="W235" s="11">
        <f>'2020 MRI - Alphabetical'!V235-'2017 MRI'!V235</f>
        <v>3.1417356131641851E-2</v>
      </c>
      <c r="X235" s="10">
        <f>'2020 MRI - Alphabetical'!W235-'2017 MRI'!W235</f>
        <v>20</v>
      </c>
      <c r="Y235" s="33">
        <f>'2020 MRI - Alphabetical'!X235-'2017 MRI'!X235</f>
        <v>9.3766543892681894E-2</v>
      </c>
      <c r="Z235" s="13">
        <f>'2020 MRI - Alphabetical'!Y235-'2017 MRI'!Y235</f>
        <v>14949</v>
      </c>
      <c r="AA235" s="10">
        <f>'2020 MRI - Alphabetical'!Z235-'2017 MRI'!Z235</f>
        <v>83</v>
      </c>
      <c r="AB235" s="33">
        <f>'2020 MRI - Alphabetical'!AA235-'2017 MRI'!AA235</f>
        <v>0.21669212716538169</v>
      </c>
      <c r="AC235" s="11">
        <f>'2020 MRI - Alphabetical'!AB235-'2017 MRI'!AB235</f>
        <v>-2.1999999999999999E-2</v>
      </c>
      <c r="AD235" s="10">
        <f>'2020 MRI - Alphabetical'!AC235-'2017 MRI'!AC235</f>
        <v>-54</v>
      </c>
      <c r="AE235" s="33">
        <f>'2020 MRI - Alphabetical'!AD235-'2017 MRI'!AD235</f>
        <v>-0.16951610759973418</v>
      </c>
      <c r="AF235" s="11">
        <f>'2020 MRI - Alphabetical'!AE235-'2017 MRI'!AE235</f>
        <v>-9.1594658287519337E-4</v>
      </c>
      <c r="AG235" s="10">
        <f>'2020 MRI - Alphabetical'!AF235-'2017 MRI'!AF235</f>
        <v>11</v>
      </c>
      <c r="AH235" s="33">
        <f>'2020 MRI - Alphabetical'!AG235-'2017 MRI'!AG235</f>
        <v>5.1953024378559393E-2</v>
      </c>
      <c r="AI235" s="14">
        <f>'2020 MRI - Alphabetical'!AH235-'2017 MRI'!AH235</f>
        <v>-9.3973738048256372E-3</v>
      </c>
      <c r="AJ235" s="10">
        <f>'2020 MRI - Alphabetical'!AI235-'2017 MRI'!AI235</f>
        <v>-21</v>
      </c>
      <c r="AK235" s="33">
        <f>'2020 MRI - Alphabetical'!AJ235-'2017 MRI'!AJ235</f>
        <v>3.1138861190685985E-3</v>
      </c>
      <c r="AL235" s="13">
        <f>'2020 MRI - Alphabetical'!AK235-'2017 MRI'!AK235</f>
        <v>5731.7173404917994</v>
      </c>
      <c r="AM235" s="38"/>
    </row>
    <row r="236" spans="1:39" x14ac:dyDescent="0.25">
      <c r="A236" t="s">
        <v>837</v>
      </c>
      <c r="B236" s="5" t="s">
        <v>547</v>
      </c>
      <c r="C236" s="6" t="s">
        <v>54</v>
      </c>
      <c r="D236" s="7" t="s">
        <v>39</v>
      </c>
      <c r="E236" s="8">
        <f>VLOOKUP(A236,'2017 MRI'!$A$7:$F$571,6,FALSE)</f>
        <v>11.312854221994076</v>
      </c>
      <c r="F236" s="36">
        <f>'2020 MRI - Alphabetical'!E236-'2017 MRI'!E236</f>
        <v>-2.234305444542501</v>
      </c>
      <c r="G236" s="8">
        <f>'2020 MRI - Alphabetical'!F236-'2017 MRI'!F236</f>
        <v>5.8003224580284716</v>
      </c>
      <c r="H236" s="9">
        <f>'2020 MRI - Alphabetical'!G236-'2017 MRI'!G236</f>
        <v>-92</v>
      </c>
      <c r="I236" s="10">
        <f>'2020 MRI - Alphabetical'!H236-'2017 MRI'!H236</f>
        <v>63</v>
      </c>
      <c r="J236" s="33">
        <f>'2020 MRI - Alphabetical'!I236-'2017 MRI'!I236</f>
        <v>0.27792766300763161</v>
      </c>
      <c r="K236" s="11">
        <f>'2020 MRI - Alphabetical'!J236-'2017 MRI'!J236</f>
        <v>2.3338232206592591E-2</v>
      </c>
      <c r="L236" s="10">
        <f>'2020 MRI - Alphabetical'!K236-'2017 MRI'!K236</f>
        <v>-207</v>
      </c>
      <c r="M236" s="33">
        <f>'2020 MRI - Alphabetical'!L236-'2017 MRI'!L236</f>
        <v>-0.53748163714625175</v>
      </c>
      <c r="N236" s="11">
        <f>'2020 MRI - Alphabetical'!M236-'2017 MRI'!M236</f>
        <v>3.1802469135802459E-2</v>
      </c>
      <c r="O236" s="10">
        <f>'2020 MRI - Alphabetical'!N236-'2017 MRI'!N236</f>
        <v>13</v>
      </c>
      <c r="P236" s="33">
        <f>'2020 MRI - Alphabetical'!O236-'2017 MRI'!O236</f>
        <v>2.2526156772919692E-2</v>
      </c>
      <c r="Q236" s="11">
        <f>'2020 MRI - Alphabetical'!P236-'2017 MRI'!P236</f>
        <v>-3.1690962099125376E-3</v>
      </c>
      <c r="R236" s="10">
        <f>'2020 MRI - Alphabetical'!Q236-'2017 MRI'!Q236</f>
        <v>-44</v>
      </c>
      <c r="S236" s="33">
        <f>'2020 MRI - Alphabetical'!R236-'2017 MRI'!R236</f>
        <v>-0.27985758730862836</v>
      </c>
      <c r="T236" s="12">
        <f>'2020 MRI - Alphabetical'!S236-'2017 MRI'!S236</f>
        <v>0</v>
      </c>
      <c r="U236" s="10">
        <f>'2020 MRI - Alphabetical'!T236-'2017 MRI'!T236</f>
        <v>-287</v>
      </c>
      <c r="V236" s="33">
        <f>'2020 MRI - Alphabetical'!U236-'2017 MRI'!U236</f>
        <v>-0.87955657301613055</v>
      </c>
      <c r="W236" s="11">
        <f>'2020 MRI - Alphabetical'!V236-'2017 MRI'!V236</f>
        <v>5.3085447263017359E-2</v>
      </c>
      <c r="X236" s="10">
        <f>'2020 MRI - Alphabetical'!W236-'2017 MRI'!W236</f>
        <v>-107</v>
      </c>
      <c r="Y236" s="33">
        <f>'2020 MRI - Alphabetical'!X236-'2017 MRI'!X236</f>
        <v>-1.2266052694221243</v>
      </c>
      <c r="Z236" s="13">
        <f>'2020 MRI - Alphabetical'!Y236-'2017 MRI'!Y236</f>
        <v>-21688</v>
      </c>
      <c r="AA236" s="10">
        <f>'2020 MRI - Alphabetical'!Z236-'2017 MRI'!Z236</f>
        <v>84</v>
      </c>
      <c r="AB236" s="33">
        <f>'2020 MRI - Alphabetical'!AA236-'2017 MRI'!AA236</f>
        <v>0.19606615764864832</v>
      </c>
      <c r="AC236" s="11">
        <f>'2020 MRI - Alphabetical'!AB236-'2017 MRI'!AB236</f>
        <v>-1.9999999999999997E-2</v>
      </c>
      <c r="AD236" s="10">
        <f>'2020 MRI - Alphabetical'!AC236-'2017 MRI'!AC236</f>
        <v>-15</v>
      </c>
      <c r="AE236" s="33">
        <f>'2020 MRI - Alphabetical'!AD236-'2017 MRI'!AD236</f>
        <v>-7.5673125845796219E-2</v>
      </c>
      <c r="AF236" s="11">
        <f>'2020 MRI - Alphabetical'!AE236-'2017 MRI'!AE236</f>
        <v>2.0114942528736135E-3</v>
      </c>
      <c r="AG236" s="10">
        <f>'2020 MRI - Alphabetical'!AF236-'2017 MRI'!AF236</f>
        <v>12</v>
      </c>
      <c r="AH236" s="33">
        <f>'2020 MRI - Alphabetical'!AG236-'2017 MRI'!AG236</f>
        <v>0.22061594787573791</v>
      </c>
      <c r="AI236" s="14">
        <f>'2020 MRI - Alphabetical'!AH236-'2017 MRI'!AH236</f>
        <v>-0.29671390924101826</v>
      </c>
      <c r="AJ236" s="10">
        <f>'2020 MRI - Alphabetical'!AI236-'2017 MRI'!AI236</f>
        <v>12</v>
      </c>
      <c r="AK236" s="33">
        <f>'2020 MRI - Alphabetical'!AJ236-'2017 MRI'!AJ236</f>
        <v>7.4117212777323652E-2</v>
      </c>
      <c r="AL236" s="13">
        <f>'2020 MRI - Alphabetical'!AK236-'2017 MRI'!AK236</f>
        <v>84627.246552221768</v>
      </c>
      <c r="AM236" s="38"/>
    </row>
    <row r="237" spans="1:39" x14ac:dyDescent="0.25">
      <c r="A237" t="s">
        <v>838</v>
      </c>
      <c r="B237" s="5" t="s">
        <v>57</v>
      </c>
      <c r="C237" s="6" t="s">
        <v>41</v>
      </c>
      <c r="D237" s="7" t="s">
        <v>34</v>
      </c>
      <c r="E237" s="8">
        <f>VLOOKUP(A237,'2017 MRI'!$A$7:$F$571,6,FALSE)</f>
        <v>59.934171053846939</v>
      </c>
      <c r="F237" s="36">
        <f>'2020 MRI - Alphabetical'!E237-'2017 MRI'!E237</f>
        <v>2.0451493223587356</v>
      </c>
      <c r="G237" s="8">
        <f>'2020 MRI - Alphabetical'!F237-'2017 MRI'!F237</f>
        <v>-1.6809928375070342</v>
      </c>
      <c r="H237" s="9">
        <f>'2020 MRI - Alphabetical'!G237-'2017 MRI'!G237</f>
        <v>3</v>
      </c>
      <c r="I237" s="10">
        <f>'2020 MRI - Alphabetical'!H237-'2017 MRI'!H237</f>
        <v>232</v>
      </c>
      <c r="J237" s="33">
        <f>'2020 MRI - Alphabetical'!I237-'2017 MRI'!I237</f>
        <v>0.71904445996832655</v>
      </c>
      <c r="K237" s="11">
        <f>'2020 MRI - Alphabetical'!J237-'2017 MRI'!J237</f>
        <v>4.4667850384077168E-2</v>
      </c>
      <c r="L237" s="10">
        <f>'2020 MRI - Alphabetical'!K237-'2017 MRI'!K237</f>
        <v>7</v>
      </c>
      <c r="M237" s="33">
        <f>'2020 MRI - Alphabetical'!L237-'2017 MRI'!L237</f>
        <v>1.7416846095788641E-2</v>
      </c>
      <c r="N237" s="11">
        <f>'2020 MRI - Alphabetical'!M237-'2017 MRI'!M237</f>
        <v>-5.564994676768853E-4</v>
      </c>
      <c r="O237" s="10">
        <f>'2020 MRI - Alphabetical'!N237-'2017 MRI'!N237</f>
        <v>1</v>
      </c>
      <c r="P237" s="33">
        <f>'2020 MRI - Alphabetical'!O237-'2017 MRI'!O237</f>
        <v>-2.6932293144387387E-2</v>
      </c>
      <c r="Q237" s="11">
        <f>'2020 MRI - Alphabetical'!P237-'2017 MRI'!P237</f>
        <v>-2.7079504594486881E-3</v>
      </c>
      <c r="R237" s="10">
        <f>'2020 MRI - Alphabetical'!Q237-'2017 MRI'!Q237</f>
        <v>23</v>
      </c>
      <c r="S237" s="33">
        <f>'2020 MRI - Alphabetical'!R237-'2017 MRI'!R237</f>
        <v>1.4760101269578254</v>
      </c>
      <c r="T237" s="12">
        <f>'2020 MRI - Alphabetical'!S237-'2017 MRI'!S237</f>
        <v>-5.3355702089810642</v>
      </c>
      <c r="U237" s="10">
        <f>'2020 MRI - Alphabetical'!T237-'2017 MRI'!T237</f>
        <v>7</v>
      </c>
      <c r="V237" s="33">
        <f>'2020 MRI - Alphabetical'!U237-'2017 MRI'!U237</f>
        <v>0.50541437309018566</v>
      </c>
      <c r="W237" s="11">
        <f>'2020 MRI - Alphabetical'!V237-'2017 MRI'!V237</f>
        <v>-4.6790989317231746E-2</v>
      </c>
      <c r="X237" s="10">
        <f>'2020 MRI - Alphabetical'!W237-'2017 MRI'!W237</f>
        <v>4</v>
      </c>
      <c r="Y237" s="33">
        <f>'2020 MRI - Alphabetical'!X237-'2017 MRI'!X237</f>
        <v>0.14851055807358793</v>
      </c>
      <c r="Z237" s="13">
        <f>'2020 MRI - Alphabetical'!Y237-'2017 MRI'!Y237</f>
        <v>8394</v>
      </c>
      <c r="AA237" s="10">
        <f>'2020 MRI - Alphabetical'!Z237-'2017 MRI'!Z237</f>
        <v>-16</v>
      </c>
      <c r="AB237" s="33">
        <f>'2020 MRI - Alphabetical'!AA237-'2017 MRI'!AA237</f>
        <v>-0.19955904612480335</v>
      </c>
      <c r="AC237" s="11">
        <f>'2020 MRI - Alphabetical'!AB237-'2017 MRI'!AB237</f>
        <v>-2.8000000000000004E-2</v>
      </c>
      <c r="AD237" s="10">
        <f>'2020 MRI - Alphabetical'!AC237-'2017 MRI'!AC237</f>
        <v>3</v>
      </c>
      <c r="AE237" s="33">
        <f>'2020 MRI - Alphabetical'!AD237-'2017 MRI'!AD237</f>
        <v>4.3172870274240438E-2</v>
      </c>
      <c r="AF237" s="11">
        <f>'2020 MRI - Alphabetical'!AE237-'2017 MRI'!AE237</f>
        <v>2.1816353547587597E-2</v>
      </c>
      <c r="AG237" s="10">
        <f>'2020 MRI - Alphabetical'!AF237-'2017 MRI'!AF237</f>
        <v>-3</v>
      </c>
      <c r="AH237" s="33">
        <f>'2020 MRI - Alphabetical'!AG237-'2017 MRI'!AG237</f>
        <v>-0.35236294042716887</v>
      </c>
      <c r="AI237" s="14">
        <f>'2020 MRI - Alphabetical'!AH237-'2017 MRI'!AH237</f>
        <v>0.56277073796385313</v>
      </c>
      <c r="AJ237" s="10">
        <f>'2020 MRI - Alphabetical'!AI237-'2017 MRI'!AI237</f>
        <v>1</v>
      </c>
      <c r="AK237" s="33">
        <f>'2020 MRI - Alphabetical'!AJ237-'2017 MRI'!AJ237</f>
        <v>1.0032567291397954E-2</v>
      </c>
      <c r="AL237" s="13">
        <f>'2020 MRI - Alphabetical'!AK237-'2017 MRI'!AK237</f>
        <v>537.87539796529018</v>
      </c>
      <c r="AM237" s="38">
        <v>1</v>
      </c>
    </row>
    <row r="238" spans="1:39" x14ac:dyDescent="0.25">
      <c r="A238" t="s">
        <v>839</v>
      </c>
      <c r="B238" s="5" t="s">
        <v>341</v>
      </c>
      <c r="C238" s="6" t="s">
        <v>30</v>
      </c>
      <c r="D238" s="7" t="s">
        <v>20</v>
      </c>
      <c r="E238" s="8">
        <f>VLOOKUP(A238,'2017 MRI'!$A$7:$F$571,6,FALSE)</f>
        <v>23.377885045668933</v>
      </c>
      <c r="F238" s="36">
        <f>'2020 MRI - Alphabetical'!E238-'2017 MRI'!E238</f>
        <v>1.4590418512843217</v>
      </c>
      <c r="G238" s="8">
        <f>'2020 MRI - Alphabetical'!F238-'2017 MRI'!F238</f>
        <v>-4.2581355841556636</v>
      </c>
      <c r="H238" s="9">
        <f>'2020 MRI - Alphabetical'!G238-'2017 MRI'!G238</f>
        <v>101</v>
      </c>
      <c r="I238" s="10">
        <f>'2020 MRI - Alphabetical'!H238-'2017 MRI'!H238</f>
        <v>224</v>
      </c>
      <c r="J238" s="33">
        <f>'2020 MRI - Alphabetical'!I238-'2017 MRI'!I238</f>
        <v>0.83416281935557868</v>
      </c>
      <c r="K238" s="11">
        <f>'2020 MRI - Alphabetical'!J238-'2017 MRI'!J238</f>
        <v>5.7526838289437054E-2</v>
      </c>
      <c r="L238" s="10">
        <f>'2020 MRI - Alphabetical'!K238-'2017 MRI'!K238</f>
        <v>53</v>
      </c>
      <c r="M238" s="33">
        <f>'2020 MRI - Alphabetical'!L238-'2017 MRI'!L238</f>
        <v>0.15900200394264752</v>
      </c>
      <c r="N238" s="11">
        <f>'2020 MRI - Alphabetical'!M238-'2017 MRI'!M238</f>
        <v>-5.581061244885846E-3</v>
      </c>
      <c r="O238" s="10">
        <f>'2020 MRI - Alphabetical'!N238-'2017 MRI'!N238</f>
        <v>96</v>
      </c>
      <c r="P238" s="33">
        <f>'2020 MRI - Alphabetical'!O238-'2017 MRI'!O238</f>
        <v>0.26696008814156624</v>
      </c>
      <c r="Q238" s="11">
        <f>'2020 MRI - Alphabetical'!P238-'2017 MRI'!P238</f>
        <v>-1.9503937007874013E-2</v>
      </c>
      <c r="R238" s="10">
        <f>'2020 MRI - Alphabetical'!Q238-'2017 MRI'!Q238</f>
        <v>-44</v>
      </c>
      <c r="S238" s="33">
        <f>'2020 MRI - Alphabetical'!R238-'2017 MRI'!R238</f>
        <v>-0.27985758730862836</v>
      </c>
      <c r="T238" s="12">
        <f>'2020 MRI - Alphabetical'!S238-'2017 MRI'!S238</f>
        <v>0</v>
      </c>
      <c r="U238" s="10">
        <f>'2020 MRI - Alphabetical'!T238-'2017 MRI'!T238</f>
        <v>364</v>
      </c>
      <c r="V238" s="33">
        <f>'2020 MRI - Alphabetical'!U238-'2017 MRI'!U238</f>
        <v>1.2540250212805202</v>
      </c>
      <c r="W238" s="11">
        <f>'2020 MRI - Alphabetical'!V238-'2017 MRI'!V238</f>
        <v>-7.7991983967935857E-2</v>
      </c>
      <c r="X238" s="10">
        <f>'2020 MRI - Alphabetical'!W238-'2017 MRI'!W238</f>
        <v>35</v>
      </c>
      <c r="Y238" s="33">
        <f>'2020 MRI - Alphabetical'!X238-'2017 MRI'!X238</f>
        <v>0.13775855048373448</v>
      </c>
      <c r="Z238" s="13">
        <f>'2020 MRI - Alphabetical'!Y238-'2017 MRI'!Y238</f>
        <v>16317</v>
      </c>
      <c r="AA238" s="10">
        <f>'2020 MRI - Alphabetical'!Z238-'2017 MRI'!Z238</f>
        <v>17</v>
      </c>
      <c r="AB238" s="33">
        <f>'2020 MRI - Alphabetical'!AA238-'2017 MRI'!AA238</f>
        <v>6.7973355558482926E-2</v>
      </c>
      <c r="AC238" s="11">
        <f>'2020 MRI - Alphabetical'!AB238-'2017 MRI'!AB238</f>
        <v>-2.1000000000000005E-2</v>
      </c>
      <c r="AD238" s="10">
        <f>'2020 MRI - Alphabetical'!AC238-'2017 MRI'!AC238</f>
        <v>-61</v>
      </c>
      <c r="AE238" s="33">
        <f>'2020 MRI - Alphabetical'!AD238-'2017 MRI'!AD238</f>
        <v>-0.22256617523880573</v>
      </c>
      <c r="AF238" s="11">
        <f>'2020 MRI - Alphabetical'!AE238-'2017 MRI'!AE238</f>
        <v>-6.5917312661498695E-3</v>
      </c>
      <c r="AG238" s="10">
        <f>'2020 MRI - Alphabetical'!AF238-'2017 MRI'!AF238</f>
        <v>-14</v>
      </c>
      <c r="AH238" s="33">
        <f>'2020 MRI - Alphabetical'!AG238-'2017 MRI'!AG238</f>
        <v>-6.5894258258949012E-2</v>
      </c>
      <c r="AI238" s="14">
        <f>'2020 MRI - Alphabetical'!AH238-'2017 MRI'!AH238</f>
        <v>5.4397116080070695E-2</v>
      </c>
      <c r="AJ238" s="10">
        <f>'2020 MRI - Alphabetical'!AI238-'2017 MRI'!AI238</f>
        <v>14</v>
      </c>
      <c r="AK238" s="33">
        <f>'2020 MRI - Alphabetical'!AJ238-'2017 MRI'!AJ238</f>
        <v>1.1723828430530756E-2</v>
      </c>
      <c r="AL238" s="13">
        <f>'2020 MRI - Alphabetical'!AK238-'2017 MRI'!AK238</f>
        <v>25784.828940302192</v>
      </c>
      <c r="AM238" s="38"/>
    </row>
    <row r="239" spans="1:39" x14ac:dyDescent="0.25">
      <c r="A239" t="s">
        <v>840</v>
      </c>
      <c r="B239" s="5" t="s">
        <v>383</v>
      </c>
      <c r="C239" s="6" t="s">
        <v>30</v>
      </c>
      <c r="D239" s="7" t="s">
        <v>20</v>
      </c>
      <c r="E239" s="8">
        <f>VLOOKUP(A239,'2017 MRI'!$A$7:$F$571,6,FALSE)</f>
        <v>21.438680604894913</v>
      </c>
      <c r="F239" s="36">
        <f>'2020 MRI - Alphabetical'!E239-'2017 MRI'!E239</f>
        <v>-0.24276054150835558</v>
      </c>
      <c r="G239" s="8">
        <f>'2020 MRI - Alphabetical'!F239-'2017 MRI'!F239</f>
        <v>0.81266700617108256</v>
      </c>
      <c r="H239" s="9">
        <f>'2020 MRI - Alphabetical'!G239-'2017 MRI'!G239</f>
        <v>4</v>
      </c>
      <c r="I239" s="10">
        <f>'2020 MRI - Alphabetical'!H239-'2017 MRI'!H239</f>
        <v>-21</v>
      </c>
      <c r="J239" s="33">
        <f>'2020 MRI - Alphabetical'!I239-'2017 MRI'!I239</f>
        <v>-0.1635281717511996</v>
      </c>
      <c r="K239" s="11">
        <f>'2020 MRI - Alphabetical'!J239-'2017 MRI'!J239</f>
        <v>-5.8765625622619888E-2</v>
      </c>
      <c r="L239" s="10">
        <f>'2020 MRI - Alphabetical'!K239-'2017 MRI'!K239</f>
        <v>-74</v>
      </c>
      <c r="M239" s="33">
        <f>'2020 MRI - Alphabetical'!L239-'2017 MRI'!L239</f>
        <v>-0.18926996491142545</v>
      </c>
      <c r="N239" s="11">
        <f>'2020 MRI - Alphabetical'!M239-'2017 MRI'!M239</f>
        <v>1.3244242672030969E-2</v>
      </c>
      <c r="O239" s="10">
        <f>'2020 MRI - Alphabetical'!N239-'2017 MRI'!N239</f>
        <v>22</v>
      </c>
      <c r="P239" s="33">
        <f>'2020 MRI - Alphabetical'!O239-'2017 MRI'!O239</f>
        <v>4.8421431348714905E-2</v>
      </c>
      <c r="Q239" s="11">
        <f>'2020 MRI - Alphabetical'!P239-'2017 MRI'!P239</f>
        <v>-5.362279246755787E-3</v>
      </c>
      <c r="R239" s="10">
        <f>'2020 MRI - Alphabetical'!Q239-'2017 MRI'!Q239</f>
        <v>-19</v>
      </c>
      <c r="S239" s="33">
        <f>'2020 MRI - Alphabetical'!R239-'2017 MRI'!R239</f>
        <v>-0.18270464382300075</v>
      </c>
      <c r="T239" s="12">
        <f>'2020 MRI - Alphabetical'!S239-'2017 MRI'!S239</f>
        <v>-0.27234204675265822</v>
      </c>
      <c r="U239" s="10">
        <f>'2020 MRI - Alphabetical'!T239-'2017 MRI'!T239</f>
        <v>-65</v>
      </c>
      <c r="V239" s="33">
        <f>'2020 MRI - Alphabetical'!U239-'2017 MRI'!U239</f>
        <v>-0.18816583145990778</v>
      </c>
      <c r="W239" s="11">
        <f>'2020 MRI - Alphabetical'!V239-'2017 MRI'!V239</f>
        <v>9.7881330483474902E-3</v>
      </c>
      <c r="X239" s="10">
        <f>'2020 MRI - Alphabetical'!W239-'2017 MRI'!W239</f>
        <v>-13</v>
      </c>
      <c r="Y239" s="33">
        <f>'2020 MRI - Alphabetical'!X239-'2017 MRI'!X239</f>
        <v>-6.7649154300800443E-2</v>
      </c>
      <c r="Z239" s="13">
        <f>'2020 MRI - Alphabetical'!Y239-'2017 MRI'!Y239</f>
        <v>10198</v>
      </c>
      <c r="AA239" s="10">
        <f>'2020 MRI - Alphabetical'!Z239-'2017 MRI'!Z239</f>
        <v>51</v>
      </c>
      <c r="AB239" s="33">
        <f>'2020 MRI - Alphabetical'!AA239-'2017 MRI'!AA239</f>
        <v>0.18925807914687579</v>
      </c>
      <c r="AC239" s="11">
        <f>'2020 MRI - Alphabetical'!AB239-'2017 MRI'!AB239</f>
        <v>-2.3E-2</v>
      </c>
      <c r="AD239" s="10">
        <f>'2020 MRI - Alphabetical'!AC239-'2017 MRI'!AC239</f>
        <v>8</v>
      </c>
      <c r="AE239" s="33">
        <f>'2020 MRI - Alphabetical'!AD239-'2017 MRI'!AD239</f>
        <v>9.825846936945104E-3</v>
      </c>
      <c r="AF239" s="11">
        <f>'2020 MRI - Alphabetical'!AE239-'2017 MRI'!AE239</f>
        <v>1.0190353844979683E-2</v>
      </c>
      <c r="AG239" s="10">
        <f>'2020 MRI - Alphabetical'!AF239-'2017 MRI'!AF239</f>
        <v>40</v>
      </c>
      <c r="AH239" s="33">
        <f>'2020 MRI - Alphabetical'!AG239-'2017 MRI'!AG239</f>
        <v>0.13752484407080662</v>
      </c>
      <c r="AI239" s="14">
        <f>'2020 MRI - Alphabetical'!AH239-'2017 MRI'!AH239</f>
        <v>-0.15064435908784235</v>
      </c>
      <c r="AJ239" s="10">
        <f>'2020 MRI - Alphabetical'!AI239-'2017 MRI'!AI239</f>
        <v>4</v>
      </c>
      <c r="AK239" s="33">
        <f>'2020 MRI - Alphabetical'!AJ239-'2017 MRI'!AJ239</f>
        <v>8.2882151630885581E-3</v>
      </c>
      <c r="AL239" s="13">
        <f>'2020 MRI - Alphabetical'!AK239-'2017 MRI'!AK239</f>
        <v>12288.251324217519</v>
      </c>
      <c r="AM239" s="38"/>
    </row>
    <row r="240" spans="1:39" x14ac:dyDescent="0.25">
      <c r="A240" t="s">
        <v>841</v>
      </c>
      <c r="B240" s="5" t="s">
        <v>205</v>
      </c>
      <c r="C240" s="6" t="s">
        <v>49</v>
      </c>
      <c r="D240" s="7" t="s">
        <v>39</v>
      </c>
      <c r="E240" s="8">
        <f>VLOOKUP(A240,'2017 MRI'!$A$7:$F$571,6,FALSE)</f>
        <v>32.344038820589539</v>
      </c>
      <c r="F240" s="36">
        <f>'2020 MRI - Alphabetical'!E240-'2017 MRI'!E240</f>
        <v>0.87220068056134947</v>
      </c>
      <c r="G240" s="8">
        <f>'2020 MRI - Alphabetical'!F240-'2017 MRI'!F240</f>
        <v>-1.3488147152087038</v>
      </c>
      <c r="H240" s="9">
        <f>'2020 MRI - Alphabetical'!G240-'2017 MRI'!G240</f>
        <v>30</v>
      </c>
      <c r="I240" s="10">
        <f>'2020 MRI - Alphabetical'!H240-'2017 MRI'!H240</f>
        <v>-8</v>
      </c>
      <c r="J240" s="33">
        <f>'2020 MRI - Alphabetical'!I240-'2017 MRI'!I240</f>
        <v>-0.11626160300325517</v>
      </c>
      <c r="K240" s="11">
        <f>'2020 MRI - Alphabetical'!J240-'2017 MRI'!J240</f>
        <v>-2.7170241421525021E-2</v>
      </c>
      <c r="L240" s="10">
        <f>'2020 MRI - Alphabetical'!K240-'2017 MRI'!K240</f>
        <v>-249</v>
      </c>
      <c r="M240" s="33">
        <f>'2020 MRI - Alphabetical'!L240-'2017 MRI'!L240</f>
        <v>-0.87815261354233798</v>
      </c>
      <c r="N240" s="11">
        <f>'2020 MRI - Alphabetical'!M240-'2017 MRI'!M240</f>
        <v>4.9435838592465094E-2</v>
      </c>
      <c r="O240" s="10">
        <f>'2020 MRI - Alphabetical'!N240-'2017 MRI'!N240</f>
        <v>-47</v>
      </c>
      <c r="P240" s="33">
        <f>'2020 MRI - Alphabetical'!O240-'2017 MRI'!O240</f>
        <v>-0.22878848649091366</v>
      </c>
      <c r="Q240" s="11">
        <f>'2020 MRI - Alphabetical'!P240-'2017 MRI'!P240</f>
        <v>1.1985860555826428E-2</v>
      </c>
      <c r="R240" s="10">
        <f>'2020 MRI - Alphabetical'!Q240-'2017 MRI'!Q240</f>
        <v>33</v>
      </c>
      <c r="S240" s="33">
        <f>'2020 MRI - Alphabetical'!R240-'2017 MRI'!R240</f>
        <v>0.21599030174266243</v>
      </c>
      <c r="T240" s="12">
        <f>'2020 MRI - Alphabetical'!S240-'2017 MRI'!S240</f>
        <v>-1.4684335820650487</v>
      </c>
      <c r="U240" s="10">
        <f>'2020 MRI - Alphabetical'!T240-'2017 MRI'!T240</f>
        <v>150</v>
      </c>
      <c r="V240" s="33">
        <f>'2020 MRI - Alphabetical'!U240-'2017 MRI'!U240</f>
        <v>0.67952055808899403</v>
      </c>
      <c r="W240" s="11">
        <f>'2020 MRI - Alphabetical'!V240-'2017 MRI'!V240</f>
        <v>-4.6652761357878741E-2</v>
      </c>
      <c r="X240" s="10">
        <f>'2020 MRI - Alphabetical'!W240-'2017 MRI'!W240</f>
        <v>33</v>
      </c>
      <c r="Y240" s="33">
        <f>'2020 MRI - Alphabetical'!X240-'2017 MRI'!X240</f>
        <v>0.13597962064881491</v>
      </c>
      <c r="Z240" s="13">
        <f>'2020 MRI - Alphabetical'!Y240-'2017 MRI'!Y240</f>
        <v>14773</v>
      </c>
      <c r="AA240" s="10">
        <f>'2020 MRI - Alphabetical'!Z240-'2017 MRI'!Z240</f>
        <v>-26</v>
      </c>
      <c r="AB240" s="33">
        <f>'2020 MRI - Alphabetical'!AA240-'2017 MRI'!AA240</f>
        <v>-7.8476056547825288E-2</v>
      </c>
      <c r="AC240" s="11">
        <f>'2020 MRI - Alphabetical'!AB240-'2017 MRI'!AB240</f>
        <v>-1.9000000000000003E-2</v>
      </c>
      <c r="AD240" s="10">
        <f>'2020 MRI - Alphabetical'!AC240-'2017 MRI'!AC240</f>
        <v>65</v>
      </c>
      <c r="AE240" s="33">
        <f>'2020 MRI - Alphabetical'!AD240-'2017 MRI'!AD240</f>
        <v>0.41184674178210057</v>
      </c>
      <c r="AF240" s="11">
        <f>'2020 MRI - Alphabetical'!AE240-'2017 MRI'!AE240</f>
        <v>3.9118679050567651E-2</v>
      </c>
      <c r="AG240" s="10">
        <f>'2020 MRI - Alphabetical'!AF240-'2017 MRI'!AF240</f>
        <v>-15</v>
      </c>
      <c r="AH240" s="33">
        <f>'2020 MRI - Alphabetical'!AG240-'2017 MRI'!AG240</f>
        <v>-6.4080195210131197E-2</v>
      </c>
      <c r="AI240" s="14">
        <f>'2020 MRI - Alphabetical'!AH240-'2017 MRI'!AH240</f>
        <v>0.14189182181479554</v>
      </c>
      <c r="AJ240" s="10">
        <f>'2020 MRI - Alphabetical'!AI240-'2017 MRI'!AI240</f>
        <v>-10</v>
      </c>
      <c r="AK240" s="33">
        <f>'2020 MRI - Alphabetical'!AJ240-'2017 MRI'!AJ240</f>
        <v>3.006417105790582E-3</v>
      </c>
      <c r="AL240" s="13">
        <f>'2020 MRI - Alphabetical'!AK240-'2017 MRI'!AK240</f>
        <v>1118.7512291835592</v>
      </c>
      <c r="AM240" s="38"/>
    </row>
    <row r="241" spans="1:39" x14ac:dyDescent="0.25">
      <c r="A241" t="s">
        <v>842</v>
      </c>
      <c r="B241" s="5" t="s">
        <v>385</v>
      </c>
      <c r="C241" s="6" t="s">
        <v>81</v>
      </c>
      <c r="D241" s="7" t="s">
        <v>34</v>
      </c>
      <c r="E241" s="8">
        <f>VLOOKUP(A241,'2017 MRI'!$A$7:$F$571,6,FALSE)</f>
        <v>21.310181490176738</v>
      </c>
      <c r="F241" s="36">
        <f>'2020 MRI - Alphabetical'!E241-'2017 MRI'!E241</f>
        <v>-0.5325013759446573</v>
      </c>
      <c r="G241" s="8">
        <f>'2020 MRI - Alphabetical'!F241-'2017 MRI'!F241</f>
        <v>1.7002923484019341</v>
      </c>
      <c r="H241" s="9">
        <f>'2020 MRI - Alphabetical'!G241-'2017 MRI'!G241</f>
        <v>-17</v>
      </c>
      <c r="I241" s="10">
        <f>'2020 MRI - Alphabetical'!H241-'2017 MRI'!H241</f>
        <v>-169</v>
      </c>
      <c r="J241" s="33">
        <f>'2020 MRI - Alphabetical'!I241-'2017 MRI'!I241</f>
        <v>-0.57732136405199408</v>
      </c>
      <c r="K241" s="11">
        <f>'2020 MRI - Alphabetical'!J241-'2017 MRI'!J241</f>
        <v>-5.9919344896445681E-2</v>
      </c>
      <c r="L241" s="10">
        <f>'2020 MRI - Alphabetical'!K241-'2017 MRI'!K241</f>
        <v>-153</v>
      </c>
      <c r="M241" s="33">
        <f>'2020 MRI - Alphabetical'!L241-'2017 MRI'!L241</f>
        <v>-0.40319488788438568</v>
      </c>
      <c r="N241" s="11">
        <f>'2020 MRI - Alphabetical'!M241-'2017 MRI'!M241</f>
        <v>2.4499503754626825E-2</v>
      </c>
      <c r="O241" s="10">
        <f>'2020 MRI - Alphabetical'!N241-'2017 MRI'!N241</f>
        <v>-20</v>
      </c>
      <c r="P241" s="33">
        <f>'2020 MRI - Alphabetical'!O241-'2017 MRI'!O241</f>
        <v>-4.8596346609619645E-2</v>
      </c>
      <c r="Q241" s="11">
        <f>'2020 MRI - Alphabetical'!P241-'2017 MRI'!P241</f>
        <v>1.1102895871842253E-3</v>
      </c>
      <c r="R241" s="10">
        <f>'2020 MRI - Alphabetical'!Q241-'2017 MRI'!Q241</f>
        <v>-11</v>
      </c>
      <c r="S241" s="33">
        <f>'2020 MRI - Alphabetical'!R241-'2017 MRI'!R241</f>
        <v>-0.2337858873483592</v>
      </c>
      <c r="T241" s="12">
        <f>'2020 MRI - Alphabetical'!S241-'2017 MRI'!S241</f>
        <v>-0.13607932328582589</v>
      </c>
      <c r="U241" s="10">
        <f>'2020 MRI - Alphabetical'!T241-'2017 MRI'!T241</f>
        <v>88</v>
      </c>
      <c r="V241" s="33">
        <f>'2020 MRI - Alphabetical'!U241-'2017 MRI'!U241</f>
        <v>0.25490245262202815</v>
      </c>
      <c r="W241" s="11">
        <f>'2020 MRI - Alphabetical'!V241-'2017 MRI'!V241</f>
        <v>-1.8192847959620978E-2</v>
      </c>
      <c r="X241" s="10">
        <f>'2020 MRI - Alphabetical'!W241-'2017 MRI'!W241</f>
        <v>0</v>
      </c>
      <c r="Y241" s="33">
        <f>'2020 MRI - Alphabetical'!X241-'2017 MRI'!X241</f>
        <v>-6.5887048710815799E-2</v>
      </c>
      <c r="Z241" s="13">
        <f>'2020 MRI - Alphabetical'!Y241-'2017 MRI'!Y241</f>
        <v>12230</v>
      </c>
      <c r="AA241" s="10">
        <f>'2020 MRI - Alphabetical'!Z241-'2017 MRI'!Z241</f>
        <v>-42</v>
      </c>
      <c r="AB241" s="33">
        <f>'2020 MRI - Alphabetical'!AA241-'2017 MRI'!AA241</f>
        <v>-0.15170076260097937</v>
      </c>
      <c r="AC241" s="11">
        <f>'2020 MRI - Alphabetical'!AB241-'2017 MRI'!AB241</f>
        <v>-1.8000000000000002E-2</v>
      </c>
      <c r="AD241" s="10">
        <f>'2020 MRI - Alphabetical'!AC241-'2017 MRI'!AC241</f>
        <v>-8</v>
      </c>
      <c r="AE241" s="33">
        <f>'2020 MRI - Alphabetical'!AD241-'2017 MRI'!AD241</f>
        <v>-3.5779327320663579E-2</v>
      </c>
      <c r="AF241" s="11">
        <f>'2020 MRI - Alphabetical'!AE241-'2017 MRI'!AE241</f>
        <v>7.1451667002080388E-3</v>
      </c>
      <c r="AG241" s="10">
        <f>'2020 MRI - Alphabetical'!AF241-'2017 MRI'!AF241</f>
        <v>-18</v>
      </c>
      <c r="AH241" s="33">
        <f>'2020 MRI - Alphabetical'!AG241-'2017 MRI'!AG241</f>
        <v>-2.9369903396213315E-2</v>
      </c>
      <c r="AI241" s="14">
        <f>'2020 MRI - Alphabetical'!AH241-'2017 MRI'!AH241</f>
        <v>6.5000247023713431E-2</v>
      </c>
      <c r="AJ241" s="10">
        <f>'2020 MRI - Alphabetical'!AI241-'2017 MRI'!AI241</f>
        <v>-6</v>
      </c>
      <c r="AK241" s="33">
        <f>'2020 MRI - Alphabetical'!AJ241-'2017 MRI'!AJ241</f>
        <v>3.2683314276018838E-3</v>
      </c>
      <c r="AL241" s="13">
        <f>'2020 MRI - Alphabetical'!AK241-'2017 MRI'!AK241</f>
        <v>9026.6850184174982</v>
      </c>
      <c r="AM241" s="38"/>
    </row>
    <row r="242" spans="1:39" x14ac:dyDescent="0.25">
      <c r="A242" t="s">
        <v>843</v>
      </c>
      <c r="B242" s="5" t="s">
        <v>104</v>
      </c>
      <c r="C242" s="6" t="s">
        <v>52</v>
      </c>
      <c r="D242" s="7" t="s">
        <v>34</v>
      </c>
      <c r="E242" s="8">
        <f>VLOOKUP(A242,'2017 MRI'!$A$7:$F$571,6,FALSE)</f>
        <v>43.664475969441455</v>
      </c>
      <c r="F242" s="36">
        <f>'2020 MRI - Alphabetical'!E242-'2017 MRI'!E242</f>
        <v>0.94430968689706063</v>
      </c>
      <c r="G242" s="8">
        <f>'2020 MRI - Alphabetical'!F242-'2017 MRI'!F242</f>
        <v>-0.20977938601930646</v>
      </c>
      <c r="H242" s="9">
        <f>'2020 MRI - Alphabetical'!G242-'2017 MRI'!G242</f>
        <v>13</v>
      </c>
      <c r="I242" s="10">
        <f>'2020 MRI - Alphabetical'!H242-'2017 MRI'!H242</f>
        <v>3</v>
      </c>
      <c r="J242" s="33">
        <f>'2020 MRI - Alphabetical'!I242-'2017 MRI'!I242</f>
        <v>0.17452161476011985</v>
      </c>
      <c r="K242" s="11">
        <f>'2020 MRI - Alphabetical'!J242-'2017 MRI'!J242</f>
        <v>-2.9068751921166758E-2</v>
      </c>
      <c r="L242" s="10">
        <f>'2020 MRI - Alphabetical'!K242-'2017 MRI'!K242</f>
        <v>65</v>
      </c>
      <c r="M242" s="33">
        <f>'2020 MRI - Alphabetical'!L242-'2017 MRI'!L242</f>
        <v>0.36237781257212132</v>
      </c>
      <c r="N242" s="11">
        <f>'2020 MRI - Alphabetical'!M242-'2017 MRI'!M242</f>
        <v>-1.7339933110255432E-2</v>
      </c>
      <c r="O242" s="10">
        <f>'2020 MRI - Alphabetical'!N242-'2017 MRI'!N242</f>
        <v>-11</v>
      </c>
      <c r="P242" s="33">
        <f>'2020 MRI - Alphabetical'!O242-'2017 MRI'!O242</f>
        <v>-0.23570867659648842</v>
      </c>
      <c r="Q242" s="11">
        <f>'2020 MRI - Alphabetical'!P242-'2017 MRI'!P242</f>
        <v>1.1051586340518282E-2</v>
      </c>
      <c r="R242" s="10">
        <f>'2020 MRI - Alphabetical'!Q242-'2017 MRI'!Q242</f>
        <v>0</v>
      </c>
      <c r="S242" s="33">
        <f>'2020 MRI - Alphabetical'!R242-'2017 MRI'!R242</f>
        <v>0.67957916004263619</v>
      </c>
      <c r="T242" s="12">
        <f>'2020 MRI - Alphabetical'!S242-'2017 MRI'!S242</f>
        <v>-2.5714994773586759</v>
      </c>
      <c r="U242" s="10">
        <f>'2020 MRI - Alphabetical'!T242-'2017 MRI'!T242</f>
        <v>7</v>
      </c>
      <c r="V242" s="33">
        <f>'2020 MRI - Alphabetical'!U242-'2017 MRI'!U242</f>
        <v>0.13559420133908295</v>
      </c>
      <c r="W242" s="11">
        <f>'2020 MRI - Alphabetical'!V242-'2017 MRI'!V242</f>
        <v>-2.1465491697018335E-2</v>
      </c>
      <c r="X242" s="10">
        <f>'2020 MRI - Alphabetical'!W242-'2017 MRI'!W242</f>
        <v>31</v>
      </c>
      <c r="Y242" s="33">
        <f>'2020 MRI - Alphabetical'!X242-'2017 MRI'!X242</f>
        <v>0.10032181391730788</v>
      </c>
      <c r="Z242" s="13">
        <f>'2020 MRI - Alphabetical'!Y242-'2017 MRI'!Y242</f>
        <v>11215</v>
      </c>
      <c r="AA242" s="10">
        <f>'2020 MRI - Alphabetical'!Z242-'2017 MRI'!Z242</f>
        <v>-37</v>
      </c>
      <c r="AB242" s="33">
        <f>'2020 MRI - Alphabetical'!AA242-'2017 MRI'!AA242</f>
        <v>-0.12653607408306472</v>
      </c>
      <c r="AC242" s="11">
        <f>'2020 MRI - Alphabetical'!AB242-'2017 MRI'!AB242</f>
        <v>-1.7999999999999995E-2</v>
      </c>
      <c r="AD242" s="10">
        <f>'2020 MRI - Alphabetical'!AC242-'2017 MRI'!AC242</f>
        <v>10</v>
      </c>
      <c r="AE242" s="33">
        <f>'2020 MRI - Alphabetical'!AD242-'2017 MRI'!AD242</f>
        <v>8.5147180019226165E-2</v>
      </c>
      <c r="AF242" s="11">
        <f>'2020 MRI - Alphabetical'!AE242-'2017 MRI'!AE242</f>
        <v>2.1324861357942759E-2</v>
      </c>
      <c r="AG242" s="10">
        <f>'2020 MRI - Alphabetical'!AF242-'2017 MRI'!AF242</f>
        <v>122</v>
      </c>
      <c r="AH242" s="33">
        <f>'2020 MRI - Alphabetical'!AG242-'2017 MRI'!AG242</f>
        <v>0.60921005591739386</v>
      </c>
      <c r="AI242" s="14">
        <f>'2020 MRI - Alphabetical'!AH242-'2017 MRI'!AH242</f>
        <v>-0.6808974468703235</v>
      </c>
      <c r="AJ242" s="10">
        <f>'2020 MRI - Alphabetical'!AI242-'2017 MRI'!AI242</f>
        <v>147</v>
      </c>
      <c r="AK242" s="33">
        <f>'2020 MRI - Alphabetical'!AJ242-'2017 MRI'!AJ242</f>
        <v>7.7538845783805987E-2</v>
      </c>
      <c r="AL242" s="13">
        <f>'2020 MRI - Alphabetical'!AK242-'2017 MRI'!AK242</f>
        <v>55896.437498116604</v>
      </c>
      <c r="AM242" s="38">
        <v>1</v>
      </c>
    </row>
    <row r="243" spans="1:39" x14ac:dyDescent="0.25">
      <c r="A243" t="s">
        <v>844</v>
      </c>
      <c r="B243" s="5" t="s">
        <v>76</v>
      </c>
      <c r="C243" s="6" t="s">
        <v>54</v>
      </c>
      <c r="D243" s="7" t="s">
        <v>39</v>
      </c>
      <c r="E243" s="8">
        <f>VLOOKUP(A243,'2017 MRI'!$A$7:$F$571,6,FALSE)</f>
        <v>50.095959045914981</v>
      </c>
      <c r="F243" s="36">
        <f>'2020 MRI - Alphabetical'!E243-'2017 MRI'!E243</f>
        <v>-3.5439933161979535</v>
      </c>
      <c r="G243" s="8">
        <f>'2020 MRI - Alphabetical'!F243-'2017 MRI'!F243</f>
        <v>14.554821817098784</v>
      </c>
      <c r="H243" s="9">
        <f>'2020 MRI - Alphabetical'!G243-'2017 MRI'!G243</f>
        <v>-21</v>
      </c>
      <c r="I243" s="10">
        <f>'2020 MRI - Alphabetical'!H243-'2017 MRI'!H243</f>
        <v>17</v>
      </c>
      <c r="J243" s="33">
        <f>'2020 MRI - Alphabetical'!I243-'2017 MRI'!I243</f>
        <v>6.3113448567980956E-2</v>
      </c>
      <c r="K243" s="11">
        <f>'2020 MRI - Alphabetical'!J243-'2017 MRI'!J243</f>
        <v>7.0078640594658514E-3</v>
      </c>
      <c r="L243" s="10">
        <f>'2020 MRI - Alphabetical'!K243-'2017 MRI'!K243</f>
        <v>0</v>
      </c>
      <c r="M243" s="33">
        <f>'2020 MRI - Alphabetical'!L243-'2017 MRI'!L243</f>
        <v>-0.31735966584543096</v>
      </c>
      <c r="N243" s="11">
        <f>'2020 MRI - Alphabetical'!M243-'2017 MRI'!M243</f>
        <v>1.6577654092088973E-2</v>
      </c>
      <c r="O243" s="10">
        <f>'2020 MRI - Alphabetical'!N243-'2017 MRI'!N243</f>
        <v>-9</v>
      </c>
      <c r="P243" s="33">
        <f>'2020 MRI - Alphabetical'!O243-'2017 MRI'!O243</f>
        <v>-0.74864196844516595</v>
      </c>
      <c r="Q243" s="11">
        <f>'2020 MRI - Alphabetical'!P243-'2017 MRI'!P243</f>
        <v>4.250755939524839E-2</v>
      </c>
      <c r="R243" s="10">
        <f>'2020 MRI - Alphabetical'!Q243-'2017 MRI'!Q243</f>
        <v>-33</v>
      </c>
      <c r="S243" s="33">
        <f>'2020 MRI - Alphabetical'!R243-'2017 MRI'!R243</f>
        <v>6.4733339077305108E-2</v>
      </c>
      <c r="T243" s="12">
        <f>'2020 MRI - Alphabetical'!S243-'2017 MRI'!S243</f>
        <v>-0.64564781697659956</v>
      </c>
      <c r="U243" s="10">
        <f>'2020 MRI - Alphabetical'!T243-'2017 MRI'!T243</f>
        <v>-39</v>
      </c>
      <c r="V243" s="33">
        <f>'2020 MRI - Alphabetical'!U243-'2017 MRI'!U243</f>
        <v>-1.9112014766612713</v>
      </c>
      <c r="W243" s="11">
        <f>'2020 MRI - Alphabetical'!V243-'2017 MRI'!V243</f>
        <v>0.10122930800542743</v>
      </c>
      <c r="X243" s="10">
        <f>'2020 MRI - Alphabetical'!W243-'2017 MRI'!W243</f>
        <v>-7</v>
      </c>
      <c r="Y243" s="33">
        <f>'2020 MRI - Alphabetical'!X243-'2017 MRI'!X243</f>
        <v>-1.5107347156012141E-2</v>
      </c>
      <c r="Z243" s="13">
        <f>'2020 MRI - Alphabetical'!Y243-'2017 MRI'!Y243</f>
        <v>4635</v>
      </c>
      <c r="AA243" s="10">
        <f>'2020 MRI - Alphabetical'!Z243-'2017 MRI'!Z243</f>
        <v>-42</v>
      </c>
      <c r="AB243" s="33">
        <f>'2020 MRI - Alphabetical'!AA243-'2017 MRI'!AA243</f>
        <v>-0.30949697221024175</v>
      </c>
      <c r="AC243" s="11">
        <f>'2020 MRI - Alphabetical'!AB243-'2017 MRI'!AB243</f>
        <v>-2.1000000000000005E-2</v>
      </c>
      <c r="AD243" s="10">
        <f>'2020 MRI - Alphabetical'!AC243-'2017 MRI'!AC243</f>
        <v>-27</v>
      </c>
      <c r="AE243" s="33">
        <f>'2020 MRI - Alphabetical'!AD243-'2017 MRI'!AD243</f>
        <v>-0.56584845700075326</v>
      </c>
      <c r="AF243" s="11">
        <f>'2020 MRI - Alphabetical'!AE243-'2017 MRI'!AE243</f>
        <v>-1.7115476001900776E-2</v>
      </c>
      <c r="AG243" s="10">
        <f>'2020 MRI - Alphabetical'!AF243-'2017 MRI'!AF243</f>
        <v>-4</v>
      </c>
      <c r="AH243" s="33">
        <f>'2020 MRI - Alphabetical'!AG243-'2017 MRI'!AG243</f>
        <v>2.754030686366038E-3</v>
      </c>
      <c r="AI243" s="14">
        <f>'2020 MRI - Alphabetical'!AH243-'2017 MRI'!AH243</f>
        <v>6.9077430888363267E-2</v>
      </c>
      <c r="AJ243" s="10">
        <f>'2020 MRI - Alphabetical'!AI243-'2017 MRI'!AI243</f>
        <v>7</v>
      </c>
      <c r="AK243" s="33">
        <f>'2020 MRI - Alphabetical'!AJ243-'2017 MRI'!AJ243</f>
        <v>1.7770451383823493E-2</v>
      </c>
      <c r="AL243" s="13">
        <f>'2020 MRI - Alphabetical'!AK243-'2017 MRI'!AK243</f>
        <v>8112.9429330676503</v>
      </c>
      <c r="AM243" s="38"/>
    </row>
    <row r="244" spans="1:39" x14ac:dyDescent="0.25">
      <c r="A244" t="s">
        <v>845</v>
      </c>
      <c r="B244" s="5" t="s">
        <v>146</v>
      </c>
      <c r="C244" s="6" t="s">
        <v>52</v>
      </c>
      <c r="D244" s="7" t="s">
        <v>34</v>
      </c>
      <c r="E244" s="8">
        <f>VLOOKUP(A244,'2017 MRI'!$A$7:$F$571,6,FALSE)</f>
        <v>37.7301002203859</v>
      </c>
      <c r="F244" s="36">
        <f>'2020 MRI - Alphabetical'!E244-'2017 MRI'!E244</f>
        <v>-0.25367877830595509</v>
      </c>
      <c r="G244" s="8">
        <f>'2020 MRI - Alphabetical'!F244-'2017 MRI'!F244</f>
        <v>2.8093574913806876</v>
      </c>
      <c r="H244" s="9">
        <f>'2020 MRI - Alphabetical'!G244-'2017 MRI'!G244</f>
        <v>-15</v>
      </c>
      <c r="I244" s="10">
        <f>'2020 MRI - Alphabetical'!H244-'2017 MRI'!H244</f>
        <v>-31</v>
      </c>
      <c r="J244" s="33">
        <f>'2020 MRI - Alphabetical'!I244-'2017 MRI'!I244</f>
        <v>-0.11500723034867599</v>
      </c>
      <c r="K244" s="11">
        <f>'2020 MRI - Alphabetical'!J244-'2017 MRI'!J244</f>
        <v>-3.4177249391423858E-2</v>
      </c>
      <c r="L244" s="10">
        <f>'2020 MRI - Alphabetical'!K244-'2017 MRI'!K244</f>
        <v>-40</v>
      </c>
      <c r="M244" s="33">
        <f>'2020 MRI - Alphabetical'!L244-'2017 MRI'!L244</f>
        <v>-5.1936160774411932E-2</v>
      </c>
      <c r="N244" s="11">
        <f>'2020 MRI - Alphabetical'!M244-'2017 MRI'!M244</f>
        <v>5.7500467664053853E-3</v>
      </c>
      <c r="O244" s="10">
        <f>'2020 MRI - Alphabetical'!N244-'2017 MRI'!N244</f>
        <v>-23</v>
      </c>
      <c r="P244" s="33">
        <f>'2020 MRI - Alphabetical'!O244-'2017 MRI'!O244</f>
        <v>-0.26917765599239984</v>
      </c>
      <c r="Q244" s="11">
        <f>'2020 MRI - Alphabetical'!P244-'2017 MRI'!P244</f>
        <v>1.4037713259503135E-2</v>
      </c>
      <c r="R244" s="10">
        <f>'2020 MRI - Alphabetical'!Q244-'2017 MRI'!Q244</f>
        <v>34</v>
      </c>
      <c r="S244" s="33">
        <f>'2020 MRI - Alphabetical'!R244-'2017 MRI'!R244</f>
        <v>0.1110300633358257</v>
      </c>
      <c r="T244" s="12">
        <f>'2020 MRI - Alphabetical'!S244-'2017 MRI'!S244</f>
        <v>-1.1672715950666861</v>
      </c>
      <c r="U244" s="10">
        <f>'2020 MRI - Alphabetical'!T244-'2017 MRI'!T244</f>
        <v>29</v>
      </c>
      <c r="V244" s="33">
        <f>'2020 MRI - Alphabetical'!U244-'2017 MRI'!U244</f>
        <v>0.15667497700597927</v>
      </c>
      <c r="W244" s="11">
        <f>'2020 MRI - Alphabetical'!V244-'2017 MRI'!V244</f>
        <v>-1.6701740186159442E-2</v>
      </c>
      <c r="X244" s="10">
        <f>'2020 MRI - Alphabetical'!W244-'2017 MRI'!W244</f>
        <v>26</v>
      </c>
      <c r="Y244" s="33">
        <f>'2020 MRI - Alphabetical'!X244-'2017 MRI'!X244</f>
        <v>8.3162299427277708E-2</v>
      </c>
      <c r="Z244" s="13">
        <f>'2020 MRI - Alphabetical'!Y244-'2017 MRI'!Y244</f>
        <v>10687</v>
      </c>
      <c r="AA244" s="10">
        <f>'2020 MRI - Alphabetical'!Z244-'2017 MRI'!Z244</f>
        <v>27</v>
      </c>
      <c r="AB244" s="33">
        <f>'2020 MRI - Alphabetical'!AA244-'2017 MRI'!AA244</f>
        <v>0.18245000064510322</v>
      </c>
      <c r="AC244" s="11">
        <f>'2020 MRI - Alphabetical'!AB244-'2017 MRI'!AB244</f>
        <v>-2.6000000000000002E-2</v>
      </c>
      <c r="AD244" s="10">
        <f>'2020 MRI - Alphabetical'!AC244-'2017 MRI'!AC244</f>
        <v>-25</v>
      </c>
      <c r="AE244" s="33">
        <f>'2020 MRI - Alphabetical'!AD244-'2017 MRI'!AD244</f>
        <v>-0.56358111098321517</v>
      </c>
      <c r="AF244" s="11">
        <f>'2020 MRI - Alphabetical'!AE244-'2017 MRI'!AE244</f>
        <v>-1.5603587103016903E-2</v>
      </c>
      <c r="AG244" s="10">
        <f>'2020 MRI - Alphabetical'!AF244-'2017 MRI'!AF244</f>
        <v>77</v>
      </c>
      <c r="AH244" s="33">
        <f>'2020 MRI - Alphabetical'!AG244-'2017 MRI'!AG244</f>
        <v>0.32277753982944329</v>
      </c>
      <c r="AI244" s="14">
        <f>'2020 MRI - Alphabetical'!AH244-'2017 MRI'!AH244</f>
        <v>-0.29335249246910955</v>
      </c>
      <c r="AJ244" s="10">
        <f>'2020 MRI - Alphabetical'!AI244-'2017 MRI'!AI244</f>
        <v>39</v>
      </c>
      <c r="AK244" s="33">
        <f>'2020 MRI - Alphabetical'!AJ244-'2017 MRI'!AJ244</f>
        <v>2.7216444315540544E-2</v>
      </c>
      <c r="AL244" s="13">
        <f>'2020 MRI - Alphabetical'!AK244-'2017 MRI'!AK244</f>
        <v>19465.666626973267</v>
      </c>
      <c r="AM244" s="38">
        <v>1</v>
      </c>
    </row>
    <row r="245" spans="1:39" x14ac:dyDescent="0.25">
      <c r="A245" t="s">
        <v>846</v>
      </c>
      <c r="B245" s="5" t="s">
        <v>350</v>
      </c>
      <c r="C245" s="6" t="s">
        <v>61</v>
      </c>
      <c r="D245" s="7" t="s">
        <v>39</v>
      </c>
      <c r="E245" s="8">
        <f>VLOOKUP(A245,'2017 MRI'!$A$7:$F$571,6,FALSE)</f>
        <v>23.044655573942173</v>
      </c>
      <c r="F245" s="36">
        <f>'2020 MRI - Alphabetical'!E245-'2017 MRI'!E245</f>
        <v>-1.4778524349136439</v>
      </c>
      <c r="G245" s="8">
        <f>'2020 MRI - Alphabetical'!F245-'2017 MRI'!F245</f>
        <v>4.8558538745208928</v>
      </c>
      <c r="H245" s="9">
        <f>'2020 MRI - Alphabetical'!G245-'2017 MRI'!G245</f>
        <v>-71</v>
      </c>
      <c r="I245" s="10">
        <f>'2020 MRI - Alphabetical'!H245-'2017 MRI'!H245</f>
        <v>20</v>
      </c>
      <c r="J245" s="33">
        <f>'2020 MRI - Alphabetical'!I245-'2017 MRI'!I245</f>
        <v>0.2003575029494099</v>
      </c>
      <c r="K245" s="11">
        <f>'2020 MRI - Alphabetical'!J245-'2017 MRI'!J245</f>
        <v>-1.7373665589023091E-2</v>
      </c>
      <c r="L245" s="10">
        <f>'2020 MRI - Alphabetical'!K245-'2017 MRI'!K245</f>
        <v>-113</v>
      </c>
      <c r="M245" s="33">
        <f>'2020 MRI - Alphabetical'!L245-'2017 MRI'!L245</f>
        <v>-0.2887399421761162</v>
      </c>
      <c r="N245" s="11">
        <f>'2020 MRI - Alphabetical'!M245-'2017 MRI'!M245</f>
        <v>1.8873998802608368E-2</v>
      </c>
      <c r="O245" s="10">
        <f>'2020 MRI - Alphabetical'!N245-'2017 MRI'!N245</f>
        <v>-75</v>
      </c>
      <c r="P245" s="33">
        <f>'2020 MRI - Alphabetical'!O245-'2017 MRI'!O245</f>
        <v>-0.20297369750971583</v>
      </c>
      <c r="Q245" s="11">
        <f>'2020 MRI - Alphabetical'!P245-'2017 MRI'!P245</f>
        <v>1.0834979875594578E-2</v>
      </c>
      <c r="R245" s="10">
        <f>'2020 MRI - Alphabetical'!Q245-'2017 MRI'!Q245</f>
        <v>7</v>
      </c>
      <c r="S245" s="33">
        <f>'2020 MRI - Alphabetical'!R245-'2017 MRI'!R245</f>
        <v>-0.15730947540905804</v>
      </c>
      <c r="T245" s="12">
        <f>'2020 MRI - Alphabetical'!S245-'2017 MRI'!S245</f>
        <v>-0.36447229575860507</v>
      </c>
      <c r="U245" s="10">
        <f>'2020 MRI - Alphabetical'!T245-'2017 MRI'!T245</f>
        <v>-314</v>
      </c>
      <c r="V245" s="33">
        <f>'2020 MRI - Alphabetical'!U245-'2017 MRI'!U245</f>
        <v>-0.92257427176590878</v>
      </c>
      <c r="W245" s="11">
        <f>'2020 MRI - Alphabetical'!V245-'2017 MRI'!V245</f>
        <v>5.4706285994363432E-2</v>
      </c>
      <c r="X245" s="10">
        <f>'2020 MRI - Alphabetical'!W245-'2017 MRI'!W245</f>
        <v>-105</v>
      </c>
      <c r="Y245" s="33">
        <f>'2020 MRI - Alphabetical'!X245-'2017 MRI'!X245</f>
        <v>-0.52856131091821301</v>
      </c>
      <c r="Z245" s="13">
        <f>'2020 MRI - Alphabetical'!Y245-'2017 MRI'!Y245</f>
        <v>-4071</v>
      </c>
      <c r="AA245" s="10">
        <f>'2020 MRI - Alphabetical'!Z245-'2017 MRI'!Z245</f>
        <v>62</v>
      </c>
      <c r="AB245" s="33">
        <f>'2020 MRI - Alphabetical'!AA245-'2017 MRI'!AA245</f>
        <v>0.23731809668211454</v>
      </c>
      <c r="AC245" s="11">
        <f>'2020 MRI - Alphabetical'!AB245-'2017 MRI'!AB245</f>
        <v>-2.3999999999999994E-2</v>
      </c>
      <c r="AD245" s="10">
        <f>'2020 MRI - Alphabetical'!AC245-'2017 MRI'!AC245</f>
        <v>2</v>
      </c>
      <c r="AE245" s="33">
        <f>'2020 MRI - Alphabetical'!AD245-'2017 MRI'!AD245</f>
        <v>0.10591372032182367</v>
      </c>
      <c r="AF245" s="11">
        <f>'2020 MRI - Alphabetical'!AE245-'2017 MRI'!AE245</f>
        <v>2.1916201117318401E-2</v>
      </c>
      <c r="AG245" s="10">
        <f>'2020 MRI - Alphabetical'!AF245-'2017 MRI'!AF245</f>
        <v>3</v>
      </c>
      <c r="AH245" s="33">
        <f>'2020 MRI - Alphabetical'!AG245-'2017 MRI'!AG245</f>
        <v>3.4378739320223471E-2</v>
      </c>
      <c r="AI245" s="14">
        <f>'2020 MRI - Alphabetical'!AH245-'2017 MRI'!AH245</f>
        <v>3.5672307165501849E-4</v>
      </c>
      <c r="AJ245" s="10">
        <f>'2020 MRI - Alphabetical'!AI245-'2017 MRI'!AI245</f>
        <v>16</v>
      </c>
      <c r="AK245" s="33">
        <f>'2020 MRI - Alphabetical'!AJ245-'2017 MRI'!AJ245</f>
        <v>1.5341714647736357E-2</v>
      </c>
      <c r="AL245" s="13">
        <f>'2020 MRI - Alphabetical'!AK245-'2017 MRI'!AK245</f>
        <v>24146.073609701678</v>
      </c>
      <c r="AM245" s="38"/>
    </row>
    <row r="246" spans="1:39" x14ac:dyDescent="0.25">
      <c r="A246" t="s">
        <v>847</v>
      </c>
      <c r="B246" s="5" t="s">
        <v>177</v>
      </c>
      <c r="C246" s="6" t="s">
        <v>54</v>
      </c>
      <c r="D246" s="7" t="s">
        <v>39</v>
      </c>
      <c r="E246" s="8">
        <f>VLOOKUP(A246,'2017 MRI'!$A$7:$F$571,6,FALSE)</f>
        <v>34.637389122066587</v>
      </c>
      <c r="F246" s="36">
        <f>'2020 MRI - Alphabetical'!E246-'2017 MRI'!E246</f>
        <v>-0.44228367109104516</v>
      </c>
      <c r="G246" s="8">
        <f>'2020 MRI - Alphabetical'!F246-'2017 MRI'!F246</f>
        <v>3.0246434198988723</v>
      </c>
      <c r="H246" s="9">
        <f>'2020 MRI - Alphabetical'!G246-'2017 MRI'!G246</f>
        <v>-17</v>
      </c>
      <c r="I246" s="10">
        <f>'2020 MRI - Alphabetical'!H246-'2017 MRI'!H246</f>
        <v>36</v>
      </c>
      <c r="J246" s="33">
        <f>'2020 MRI - Alphabetical'!I246-'2017 MRI'!I246</f>
        <v>6.9264064473247067E-2</v>
      </c>
      <c r="K246" s="11">
        <f>'2020 MRI - Alphabetical'!J246-'2017 MRI'!J246</f>
        <v>3.1200299119159558E-3</v>
      </c>
      <c r="L246" s="10">
        <f>'2020 MRI - Alphabetical'!K246-'2017 MRI'!K246</f>
        <v>-17</v>
      </c>
      <c r="M246" s="33">
        <f>'2020 MRI - Alphabetical'!L246-'2017 MRI'!L246</f>
        <v>3.8294072372077326E-3</v>
      </c>
      <c r="N246" s="11">
        <f>'2020 MRI - Alphabetical'!M246-'2017 MRI'!M246</f>
        <v>2.7938451381542898E-3</v>
      </c>
      <c r="O246" s="10">
        <f>'2020 MRI - Alphabetical'!N246-'2017 MRI'!N246</f>
        <v>-46</v>
      </c>
      <c r="P246" s="33">
        <f>'2020 MRI - Alphabetical'!O246-'2017 MRI'!O246</f>
        <v>-0.40466236482508666</v>
      </c>
      <c r="Q246" s="11">
        <f>'2020 MRI - Alphabetical'!P246-'2017 MRI'!P246</f>
        <v>2.2973808772483423E-2</v>
      </c>
      <c r="R246" s="10">
        <f>'2020 MRI - Alphabetical'!Q246-'2017 MRI'!Q246</f>
        <v>72</v>
      </c>
      <c r="S246" s="33">
        <f>'2020 MRI - Alphabetical'!R246-'2017 MRI'!R246</f>
        <v>0.16525423414226437</v>
      </c>
      <c r="T246" s="12">
        <f>'2020 MRI - Alphabetical'!S246-'2017 MRI'!S246</f>
        <v>-1.3860998644651983</v>
      </c>
      <c r="U246" s="10">
        <f>'2020 MRI - Alphabetical'!T246-'2017 MRI'!T246</f>
        <v>1</v>
      </c>
      <c r="V246" s="33">
        <f>'2020 MRI - Alphabetical'!U246-'2017 MRI'!U246</f>
        <v>-7.6816942514929265E-2</v>
      </c>
      <c r="W246" s="11">
        <f>'2020 MRI - Alphabetical'!V246-'2017 MRI'!V246</f>
        <v>-1.5160831198405833E-3</v>
      </c>
      <c r="X246" s="10">
        <f>'2020 MRI - Alphabetical'!W246-'2017 MRI'!W246</f>
        <v>-9</v>
      </c>
      <c r="Y246" s="33">
        <f>'2020 MRI - Alphabetical'!X246-'2017 MRI'!X246</f>
        <v>-3.6135513864716806E-3</v>
      </c>
      <c r="Z246" s="13">
        <f>'2020 MRI - Alphabetical'!Y246-'2017 MRI'!Y246</f>
        <v>6427</v>
      </c>
      <c r="AA246" s="10">
        <f>'2020 MRI - Alphabetical'!Z246-'2017 MRI'!Z246</f>
        <v>-131</v>
      </c>
      <c r="AB246" s="33">
        <f>'2020 MRI - Alphabetical'!AA246-'2017 MRI'!AA246</f>
        <v>-0.61394432793722709</v>
      </c>
      <c r="AC246" s="11">
        <f>'2020 MRI - Alphabetical'!AB246-'2017 MRI'!AB246</f>
        <v>-1.100000000000001E-2</v>
      </c>
      <c r="AD246" s="10">
        <f>'2020 MRI - Alphabetical'!AC246-'2017 MRI'!AC246</f>
        <v>52</v>
      </c>
      <c r="AE246" s="33">
        <f>'2020 MRI - Alphabetical'!AD246-'2017 MRI'!AD246</f>
        <v>0.43004863243141361</v>
      </c>
      <c r="AF246" s="11">
        <f>'2020 MRI - Alphabetical'!AE246-'2017 MRI'!AE246</f>
        <v>4.190529455630132E-2</v>
      </c>
      <c r="AG246" s="10">
        <f>'2020 MRI - Alphabetical'!AF246-'2017 MRI'!AF246</f>
        <v>50</v>
      </c>
      <c r="AH246" s="33">
        <f>'2020 MRI - Alphabetical'!AG246-'2017 MRI'!AG246</f>
        <v>0.15828472580757852</v>
      </c>
      <c r="AI246" s="14">
        <f>'2020 MRI - Alphabetical'!AH246-'2017 MRI'!AH246</f>
        <v>-0.1414086227837057</v>
      </c>
      <c r="AJ246" s="10">
        <f>'2020 MRI - Alphabetical'!AI246-'2017 MRI'!AI246</f>
        <v>18</v>
      </c>
      <c r="AK246" s="33">
        <f>'2020 MRI - Alphabetical'!AJ246-'2017 MRI'!AJ246</f>
        <v>1.4424398477932227E-2</v>
      </c>
      <c r="AL246" s="13">
        <f>'2020 MRI - Alphabetical'!AK246-'2017 MRI'!AK246</f>
        <v>12787.215170008261</v>
      </c>
      <c r="AM246" s="38"/>
    </row>
    <row r="247" spans="1:39" x14ac:dyDescent="0.25">
      <c r="A247" t="s">
        <v>848</v>
      </c>
      <c r="B247" s="5" t="s">
        <v>510</v>
      </c>
      <c r="C247" s="6" t="s">
        <v>91</v>
      </c>
      <c r="D247" s="7" t="s">
        <v>39</v>
      </c>
      <c r="E247" s="8">
        <f>VLOOKUP(A247,'2017 MRI'!$A$7:$F$571,6,FALSE)</f>
        <v>14.565671121800277</v>
      </c>
      <c r="F247" s="36">
        <f>'2020 MRI - Alphabetical'!E247-'2017 MRI'!E247</f>
        <v>-2.1641705211791344</v>
      </c>
      <c r="G247" s="8">
        <f>'2020 MRI - Alphabetical'!F247-'2017 MRI'!F247</f>
        <v>5.973589015863487</v>
      </c>
      <c r="H247" s="9">
        <f>'2020 MRI - Alphabetical'!G247-'2017 MRI'!G247</f>
        <v>-109</v>
      </c>
      <c r="I247" s="10">
        <f>'2020 MRI - Alphabetical'!H247-'2017 MRI'!H247</f>
        <v>27</v>
      </c>
      <c r="J247" s="33">
        <f>'2020 MRI - Alphabetical'!I247-'2017 MRI'!I247</f>
        <v>5.196059439976225E-2</v>
      </c>
      <c r="K247" s="11">
        <f>'2020 MRI - Alphabetical'!J247-'2017 MRI'!J247</f>
        <v>-1.8266003993033797E-3</v>
      </c>
      <c r="L247" s="10">
        <f>'2020 MRI - Alphabetical'!K247-'2017 MRI'!K247</f>
        <v>-313</v>
      </c>
      <c r="M247" s="33">
        <f>'2020 MRI - Alphabetical'!L247-'2017 MRI'!L247</f>
        <v>-0.85668358905263409</v>
      </c>
      <c r="N247" s="11">
        <f>'2020 MRI - Alphabetical'!M247-'2017 MRI'!M247</f>
        <v>4.896967994764273E-2</v>
      </c>
      <c r="O247" s="10">
        <f>'2020 MRI - Alphabetical'!N247-'2017 MRI'!N247</f>
        <v>0</v>
      </c>
      <c r="P247" s="33">
        <f>'2020 MRI - Alphabetical'!O247-'2017 MRI'!O247</f>
        <v>-2.468057563044801E-2</v>
      </c>
      <c r="Q247" s="11">
        <f>'2020 MRI - Alphabetical'!P247-'2017 MRI'!P247</f>
        <v>0</v>
      </c>
      <c r="R247" s="10">
        <f>'2020 MRI - Alphabetical'!Q247-'2017 MRI'!Q247</f>
        <v>-44</v>
      </c>
      <c r="S247" s="33">
        <f>'2020 MRI - Alphabetical'!R247-'2017 MRI'!R247</f>
        <v>-0.27985758730862836</v>
      </c>
      <c r="T247" s="12">
        <f>'2020 MRI - Alphabetical'!S247-'2017 MRI'!S247</f>
        <v>0</v>
      </c>
      <c r="U247" s="10">
        <f>'2020 MRI - Alphabetical'!T247-'2017 MRI'!T247</f>
        <v>15</v>
      </c>
      <c r="V247" s="33">
        <f>'2020 MRI - Alphabetical'!U247-'2017 MRI'!U247</f>
        <v>0.12691357537412873</v>
      </c>
      <c r="W247" s="11">
        <f>'2020 MRI - Alphabetical'!V247-'2017 MRI'!V247</f>
        <v>-6.4051172707889122E-3</v>
      </c>
      <c r="X247" s="10">
        <f>'2020 MRI - Alphabetical'!W247-'2017 MRI'!W247</f>
        <v>-46</v>
      </c>
      <c r="Y247" s="33">
        <f>'2020 MRI - Alphabetical'!X247-'2017 MRI'!X247</f>
        <v>-0.40420540132486971</v>
      </c>
      <c r="Z247" s="13">
        <f>'2020 MRI - Alphabetical'!Y247-'2017 MRI'!Y247</f>
        <v>3673</v>
      </c>
      <c r="AA247" s="10">
        <f>'2020 MRI - Alphabetical'!Z247-'2017 MRI'!Z247</f>
        <v>-49</v>
      </c>
      <c r="AB247" s="33">
        <f>'2020 MRI - Alphabetical'!AA247-'2017 MRI'!AA247</f>
        <v>-0.12199735508188253</v>
      </c>
      <c r="AC247" s="11">
        <f>'2020 MRI - Alphabetical'!AB247-'2017 MRI'!AB247</f>
        <v>-1.6E-2</v>
      </c>
      <c r="AD247" s="10">
        <f>'2020 MRI - Alphabetical'!AC247-'2017 MRI'!AC247</f>
        <v>-304</v>
      </c>
      <c r="AE247" s="33">
        <f>'2020 MRI - Alphabetical'!AD247-'2017 MRI'!AD247</f>
        <v>-1.2347064696698569</v>
      </c>
      <c r="AF247" s="11">
        <f>'2020 MRI - Alphabetical'!AE247-'2017 MRI'!AE247</f>
        <v>-6.5205146281283044E-2</v>
      </c>
      <c r="AG247" s="10">
        <f>'2020 MRI - Alphabetical'!AF247-'2017 MRI'!AF247</f>
        <v>-33</v>
      </c>
      <c r="AH247" s="33">
        <f>'2020 MRI - Alphabetical'!AG247-'2017 MRI'!AG247</f>
        <v>-8.906346837420881E-2</v>
      </c>
      <c r="AI247" s="14">
        <f>'2020 MRI - Alphabetical'!AH247-'2017 MRI'!AH247</f>
        <v>0.10352151487234718</v>
      </c>
      <c r="AJ247" s="10">
        <f>'2020 MRI - Alphabetical'!AI247-'2017 MRI'!AI247</f>
        <v>-4</v>
      </c>
      <c r="AK247" s="33">
        <f>'2020 MRI - Alphabetical'!AJ247-'2017 MRI'!AJ247</f>
        <v>-8.7603671232322211E-3</v>
      </c>
      <c r="AL247" s="13">
        <f>'2020 MRI - Alphabetical'!AK247-'2017 MRI'!AK247</f>
        <v>6266.3654649947712</v>
      </c>
      <c r="AM247" s="38"/>
    </row>
    <row r="248" spans="1:39" x14ac:dyDescent="0.25">
      <c r="A248" t="s">
        <v>849</v>
      </c>
      <c r="B248" s="5" t="s">
        <v>559</v>
      </c>
      <c r="C248" s="6" t="s">
        <v>81</v>
      </c>
      <c r="D248" s="7" t="s">
        <v>34</v>
      </c>
      <c r="E248" s="8">
        <f>VLOOKUP(A248,'2017 MRI'!$A$7:$F$571,6,FALSE)</f>
        <v>10.292973976752556</v>
      </c>
      <c r="F248" s="36">
        <f>'2020 MRI - Alphabetical'!E248-'2017 MRI'!E248</f>
        <v>-1.3240143995727864</v>
      </c>
      <c r="G248" s="8">
        <f>'2020 MRI - Alphabetical'!F248-'2017 MRI'!F248</f>
        <v>2.8401295303747247</v>
      </c>
      <c r="H248" s="9">
        <f>'2020 MRI - Alphabetical'!G248-'2017 MRI'!G248</f>
        <v>-30</v>
      </c>
      <c r="I248" s="10">
        <f>'2020 MRI - Alphabetical'!H248-'2017 MRI'!H248</f>
        <v>-196</v>
      </c>
      <c r="J248" s="33">
        <f>'2020 MRI - Alphabetical'!I248-'2017 MRI'!I248</f>
        <v>-0.6648394816999702</v>
      </c>
      <c r="K248" s="11">
        <f>'2020 MRI - Alphabetical'!J248-'2017 MRI'!J248</f>
        <v>-6.4704954574074547E-2</v>
      </c>
      <c r="L248" s="10">
        <f>'2020 MRI - Alphabetical'!K248-'2017 MRI'!K248</f>
        <v>-106</v>
      </c>
      <c r="M248" s="33">
        <f>'2020 MRI - Alphabetical'!L248-'2017 MRI'!L248</f>
        <v>-0.46402071885523888</v>
      </c>
      <c r="N248" s="11">
        <f>'2020 MRI - Alphabetical'!M248-'2017 MRI'!M248</f>
        <v>2.8727459457060185E-2</v>
      </c>
      <c r="O248" s="10">
        <f>'2020 MRI - Alphabetical'!N248-'2017 MRI'!N248</f>
        <v>-44</v>
      </c>
      <c r="P248" s="33">
        <f>'2020 MRI - Alphabetical'!O248-'2017 MRI'!O248</f>
        <v>-0.16882945457136378</v>
      </c>
      <c r="Q248" s="11">
        <f>'2020 MRI - Alphabetical'!P248-'2017 MRI'!P248</f>
        <v>9.2316855270994647E-3</v>
      </c>
      <c r="R248" s="10">
        <f>'2020 MRI - Alphabetical'!Q248-'2017 MRI'!Q248</f>
        <v>0</v>
      </c>
      <c r="S248" s="33">
        <f>'2020 MRI - Alphabetical'!R248-'2017 MRI'!R248</f>
        <v>-0.22274754231700816</v>
      </c>
      <c r="T248" s="12">
        <f>'2020 MRI - Alphabetical'!S248-'2017 MRI'!S248</f>
        <v>-0.19245573518090839</v>
      </c>
      <c r="U248" s="10">
        <f>'2020 MRI - Alphabetical'!T248-'2017 MRI'!T248</f>
        <v>-23</v>
      </c>
      <c r="V248" s="33">
        <f>'2020 MRI - Alphabetical'!U248-'2017 MRI'!U248</f>
        <v>-3.9193228592584561E-2</v>
      </c>
      <c r="W248" s="11">
        <f>'2020 MRI - Alphabetical'!V248-'2017 MRI'!V248</f>
        <v>2.441018500099458E-3</v>
      </c>
      <c r="X248" s="10">
        <f>'2020 MRI - Alphabetical'!W248-'2017 MRI'!W248</f>
        <v>-2</v>
      </c>
      <c r="Y248" s="33">
        <f>'2020 MRI - Alphabetical'!X248-'2017 MRI'!X248</f>
        <v>-0.16654544394859649</v>
      </c>
      <c r="Z248" s="13">
        <f>'2020 MRI - Alphabetical'!Y248-'2017 MRI'!Y248</f>
        <v>17735</v>
      </c>
      <c r="AA248" s="10">
        <f>'2020 MRI - Alphabetical'!Z248-'2017 MRI'!Z248</f>
        <v>-133</v>
      </c>
      <c r="AB248" s="33">
        <f>'2020 MRI - Alphabetical'!AA248-'2017 MRI'!AA248</f>
        <v>-0.38519277177540184</v>
      </c>
      <c r="AC248" s="11">
        <f>'2020 MRI - Alphabetical'!AB248-'2017 MRI'!AB248</f>
        <v>-1.0000000000000002E-2</v>
      </c>
      <c r="AD248" s="10">
        <f>'2020 MRI - Alphabetical'!AC248-'2017 MRI'!AC248</f>
        <v>-6</v>
      </c>
      <c r="AE248" s="33">
        <f>'2020 MRI - Alphabetical'!AD248-'2017 MRI'!AD248</f>
        <v>-3.8298308214774535E-2</v>
      </c>
      <c r="AF248" s="11">
        <f>'2020 MRI - Alphabetical'!AE248-'2017 MRI'!AE248</f>
        <v>4.4845959220122245E-3</v>
      </c>
      <c r="AG248" s="10">
        <f>'2020 MRI - Alphabetical'!AF248-'2017 MRI'!AF248</f>
        <v>-29</v>
      </c>
      <c r="AH248" s="33">
        <f>'2020 MRI - Alphabetical'!AG248-'2017 MRI'!AG248</f>
        <v>-7.4677371558977135E-2</v>
      </c>
      <c r="AI248" s="14">
        <f>'2020 MRI - Alphabetical'!AH248-'2017 MRI'!AH248</f>
        <v>0.1046475874033197</v>
      </c>
      <c r="AJ248" s="10">
        <f>'2020 MRI - Alphabetical'!AI248-'2017 MRI'!AI248</f>
        <v>-1</v>
      </c>
      <c r="AK248" s="33">
        <f>'2020 MRI - Alphabetical'!AJ248-'2017 MRI'!AJ248</f>
        <v>-9.2930284980463213E-3</v>
      </c>
      <c r="AL248" s="13">
        <f>'2020 MRI - Alphabetical'!AK248-'2017 MRI'!AK248</f>
        <v>12572.524507067486</v>
      </c>
      <c r="AM248" s="38"/>
    </row>
    <row r="249" spans="1:39" x14ac:dyDescent="0.25">
      <c r="A249" t="s">
        <v>850</v>
      </c>
      <c r="B249" s="5" t="s">
        <v>320</v>
      </c>
      <c r="C249" s="6" t="s">
        <v>63</v>
      </c>
      <c r="D249" s="7" t="s">
        <v>34</v>
      </c>
      <c r="E249" s="8">
        <f>VLOOKUP(A249,'2017 MRI'!$A$7:$F$571,6,FALSE)</f>
        <v>24.412075300737609</v>
      </c>
      <c r="F249" s="36">
        <f>'2020 MRI - Alphabetical'!E249-'2017 MRI'!E249</f>
        <v>-1.2903322119607414</v>
      </c>
      <c r="G249" s="8">
        <f>'2020 MRI - Alphabetical'!F249-'2017 MRI'!F249</f>
        <v>4.4360995991884948</v>
      </c>
      <c r="H249" s="9">
        <f>'2020 MRI - Alphabetical'!G249-'2017 MRI'!G249</f>
        <v>-55</v>
      </c>
      <c r="I249" s="10">
        <f>'2020 MRI - Alphabetical'!H249-'2017 MRI'!H249</f>
        <v>17</v>
      </c>
      <c r="J249" s="33">
        <f>'2020 MRI - Alphabetical'!I249-'2017 MRI'!I249</f>
        <v>-2.081987565017962E-2</v>
      </c>
      <c r="K249" s="11">
        <f>'2020 MRI - Alphabetical'!J249-'2017 MRI'!J249</f>
        <v>-2.6394737151012038E-3</v>
      </c>
      <c r="L249" s="10">
        <f>'2020 MRI - Alphabetical'!K249-'2017 MRI'!K249</f>
        <v>-95</v>
      </c>
      <c r="M249" s="33">
        <f>'2020 MRI - Alphabetical'!L249-'2017 MRI'!L249</f>
        <v>-0.69818869472552425</v>
      </c>
      <c r="N249" s="11">
        <f>'2020 MRI - Alphabetical'!M249-'2017 MRI'!M249</f>
        <v>3.9244357792744891E-2</v>
      </c>
      <c r="O249" s="10">
        <f>'2020 MRI - Alphabetical'!N249-'2017 MRI'!N249</f>
        <v>-65</v>
      </c>
      <c r="P249" s="33">
        <f>'2020 MRI - Alphabetical'!O249-'2017 MRI'!O249</f>
        <v>-0.16849793294964438</v>
      </c>
      <c r="Q249" s="11">
        <f>'2020 MRI - Alphabetical'!P249-'2017 MRI'!P249</f>
        <v>8.6432637571157434E-3</v>
      </c>
      <c r="R249" s="10">
        <f>'2020 MRI - Alphabetical'!Q249-'2017 MRI'!Q249</f>
        <v>-277</v>
      </c>
      <c r="S249" s="33">
        <f>'2020 MRI - Alphabetical'!R249-'2017 MRI'!R249</f>
        <v>-0.52350139953719577</v>
      </c>
      <c r="T249" s="12">
        <f>'2020 MRI - Alphabetical'!S249-'2017 MRI'!S249</f>
        <v>1.0245901639344261</v>
      </c>
      <c r="U249" s="10">
        <f>'2020 MRI - Alphabetical'!T249-'2017 MRI'!T249</f>
        <v>165</v>
      </c>
      <c r="V249" s="33">
        <f>'2020 MRI - Alphabetical'!U249-'2017 MRI'!U249</f>
        <v>0.44787190149646061</v>
      </c>
      <c r="W249" s="11">
        <f>'2020 MRI - Alphabetical'!V249-'2017 MRI'!V249</f>
        <v>-2.7711525189786059E-2</v>
      </c>
      <c r="X249" s="10">
        <f>'2020 MRI - Alphabetical'!W249-'2017 MRI'!W249</f>
        <v>5</v>
      </c>
      <c r="Y249" s="33">
        <f>'2020 MRI - Alphabetical'!X249-'2017 MRI'!X249</f>
        <v>1.8891673604358172E-3</v>
      </c>
      <c r="Z249" s="13">
        <f>'2020 MRI - Alphabetical'!Y249-'2017 MRI'!Y249</f>
        <v>13408</v>
      </c>
      <c r="AA249" s="10">
        <f>'2020 MRI - Alphabetical'!Z249-'2017 MRI'!Z249</f>
        <v>-66</v>
      </c>
      <c r="AB249" s="33">
        <f>'2020 MRI - Alphabetical'!AA249-'2017 MRI'!AA249</f>
        <v>-0.40107828827953862</v>
      </c>
      <c r="AC249" s="11">
        <f>'2020 MRI - Alphabetical'!AB249-'2017 MRI'!AB249</f>
        <v>-1.6999999999999994E-2</v>
      </c>
      <c r="AD249" s="10">
        <f>'2020 MRI - Alphabetical'!AC249-'2017 MRI'!AC249</f>
        <v>-88</v>
      </c>
      <c r="AE249" s="33">
        <f>'2020 MRI - Alphabetical'!AD249-'2017 MRI'!AD249</f>
        <v>-0.47057309921934831</v>
      </c>
      <c r="AF249" s="11">
        <f>'2020 MRI - Alphabetical'!AE249-'2017 MRI'!AE249</f>
        <v>-1.6612826603325415E-2</v>
      </c>
      <c r="AG249" s="10">
        <f>'2020 MRI - Alphabetical'!AF249-'2017 MRI'!AF249</f>
        <v>-2</v>
      </c>
      <c r="AH249" s="33">
        <f>'2020 MRI - Alphabetical'!AG249-'2017 MRI'!AG249</f>
        <v>7.1914187976753474E-3</v>
      </c>
      <c r="AI249" s="14">
        <f>'2020 MRI - Alphabetical'!AH249-'2017 MRI'!AH249</f>
        <v>3.8041440791772629E-2</v>
      </c>
      <c r="AJ249" s="10">
        <f>'2020 MRI - Alphabetical'!AI249-'2017 MRI'!AI249</f>
        <v>-4</v>
      </c>
      <c r="AK249" s="33">
        <f>'2020 MRI - Alphabetical'!AJ249-'2017 MRI'!AJ249</f>
        <v>6.0469082503856186E-3</v>
      </c>
      <c r="AL249" s="13">
        <f>'2020 MRI - Alphabetical'!AK249-'2017 MRI'!AK249</f>
        <v>7889.4861813094321</v>
      </c>
      <c r="AM249" s="38"/>
    </row>
    <row r="250" spans="1:39" x14ac:dyDescent="0.25">
      <c r="A250" t="s">
        <v>851</v>
      </c>
      <c r="B250" s="5" t="s">
        <v>276</v>
      </c>
      <c r="C250" s="6" t="s">
        <v>30</v>
      </c>
      <c r="D250" s="7" t="s">
        <v>20</v>
      </c>
      <c r="E250" s="8">
        <f>VLOOKUP(A250,'2017 MRI'!$A$7:$F$571,6,FALSE)</f>
        <v>27.211986323009246</v>
      </c>
      <c r="F250" s="36">
        <f>'2020 MRI - Alphabetical'!E250-'2017 MRI'!E250</f>
        <v>0.78760803819787095</v>
      </c>
      <c r="G250" s="8">
        <f>'2020 MRI - Alphabetical'!F250-'2017 MRI'!F250</f>
        <v>-1.7034125378318734</v>
      </c>
      <c r="H250" s="9">
        <f>'2020 MRI - Alphabetical'!G250-'2017 MRI'!G250</f>
        <v>48</v>
      </c>
      <c r="I250" s="10">
        <f>'2020 MRI - Alphabetical'!H250-'2017 MRI'!H250</f>
        <v>88</v>
      </c>
      <c r="J250" s="33">
        <f>'2020 MRI - Alphabetical'!I250-'2017 MRI'!I250</f>
        <v>0.65974771984800007</v>
      </c>
      <c r="K250" s="11">
        <f>'2020 MRI - Alphabetical'!J250-'2017 MRI'!J250</f>
        <v>1.5225700675236986E-2</v>
      </c>
      <c r="L250" s="10">
        <f>'2020 MRI - Alphabetical'!K250-'2017 MRI'!K250</f>
        <v>-60</v>
      </c>
      <c r="M250" s="33">
        <f>'2020 MRI - Alphabetical'!L250-'2017 MRI'!L250</f>
        <v>-0.14027763566793566</v>
      </c>
      <c r="N250" s="11">
        <f>'2020 MRI - Alphabetical'!M250-'2017 MRI'!M250</f>
        <v>1.0617736266895959E-2</v>
      </c>
      <c r="O250" s="10">
        <f>'2020 MRI - Alphabetical'!N250-'2017 MRI'!N250</f>
        <v>171</v>
      </c>
      <c r="P250" s="33">
        <f>'2020 MRI - Alphabetical'!O250-'2017 MRI'!O250</f>
        <v>0.55383284326785243</v>
      </c>
      <c r="Q250" s="11">
        <f>'2020 MRI - Alphabetical'!P250-'2017 MRI'!P250</f>
        <v>-3.8070512237285054E-2</v>
      </c>
      <c r="R250" s="10">
        <f>'2020 MRI - Alphabetical'!Q250-'2017 MRI'!Q250</f>
        <v>3</v>
      </c>
      <c r="S250" s="33">
        <f>'2020 MRI - Alphabetical'!R250-'2017 MRI'!R250</f>
        <v>-3.5419515407095745E-2</v>
      </c>
      <c r="T250" s="12">
        <f>'2020 MRI - Alphabetical'!S250-'2017 MRI'!S250</f>
        <v>-0.68811565041510059</v>
      </c>
      <c r="U250" s="10">
        <f>'2020 MRI - Alphabetical'!T250-'2017 MRI'!T250</f>
        <v>24</v>
      </c>
      <c r="V250" s="33">
        <f>'2020 MRI - Alphabetical'!U250-'2017 MRI'!U250</f>
        <v>0.1065430986044241</v>
      </c>
      <c r="W250" s="11">
        <f>'2020 MRI - Alphabetical'!V250-'2017 MRI'!V250</f>
        <v>-1.1210563133962931E-2</v>
      </c>
      <c r="X250" s="10">
        <f>'2020 MRI - Alphabetical'!W250-'2017 MRI'!W250</f>
        <v>21</v>
      </c>
      <c r="Y250" s="33">
        <f>'2020 MRI - Alphabetical'!X250-'2017 MRI'!X250</f>
        <v>7.806435797763922E-2</v>
      </c>
      <c r="Z250" s="13">
        <f>'2020 MRI - Alphabetical'!Y250-'2017 MRI'!Y250</f>
        <v>12853</v>
      </c>
      <c r="AA250" s="10">
        <f>'2020 MRI - Alphabetical'!Z250-'2017 MRI'!Z250</f>
        <v>-28</v>
      </c>
      <c r="AB250" s="33">
        <f>'2020 MRI - Alphabetical'!AA250-'2017 MRI'!AA250</f>
        <v>-0.10364074506574061</v>
      </c>
      <c r="AC250" s="11">
        <f>'2020 MRI - Alphabetical'!AB250-'2017 MRI'!AB250</f>
        <v>-1.8999999999999996E-2</v>
      </c>
      <c r="AD250" s="10">
        <f>'2020 MRI - Alphabetical'!AC250-'2017 MRI'!AC250</f>
        <v>34</v>
      </c>
      <c r="AE250" s="33">
        <f>'2020 MRI - Alphabetical'!AD250-'2017 MRI'!AD250</f>
        <v>9.695008084881529E-2</v>
      </c>
      <c r="AF250" s="11">
        <f>'2020 MRI - Alphabetical'!AE250-'2017 MRI'!AE250</f>
        <v>1.6441788705490512E-2</v>
      </c>
      <c r="AG250" s="10">
        <f>'2020 MRI - Alphabetical'!AF250-'2017 MRI'!AF250</f>
        <v>-40</v>
      </c>
      <c r="AH250" s="33">
        <f>'2020 MRI - Alphabetical'!AG250-'2017 MRI'!AG250</f>
        <v>-0.14671503346451714</v>
      </c>
      <c r="AI250" s="14">
        <f>'2020 MRI - Alphabetical'!AH250-'2017 MRI'!AH250</f>
        <v>0.15420881340455561</v>
      </c>
      <c r="AJ250" s="10">
        <f>'2020 MRI - Alphabetical'!AI250-'2017 MRI'!AI250</f>
        <v>-22</v>
      </c>
      <c r="AK250" s="33">
        <f>'2020 MRI - Alphabetical'!AJ250-'2017 MRI'!AJ250</f>
        <v>-7.6433788276422387E-3</v>
      </c>
      <c r="AL250" s="13">
        <f>'2020 MRI - Alphabetical'!AK250-'2017 MRI'!AK250</f>
        <v>2617.3904708091868</v>
      </c>
      <c r="AM250" s="38"/>
    </row>
    <row r="251" spans="1:39" x14ac:dyDescent="0.25">
      <c r="A251" t="s">
        <v>852</v>
      </c>
      <c r="B251" s="5" t="s">
        <v>407</v>
      </c>
      <c r="C251" s="6" t="s">
        <v>71</v>
      </c>
      <c r="D251" s="7" t="s">
        <v>34</v>
      </c>
      <c r="E251" s="8">
        <f>VLOOKUP(A251,'2017 MRI'!$A$7:$F$571,6,FALSE)</f>
        <v>20.206930176778627</v>
      </c>
      <c r="F251" s="36">
        <f>'2020 MRI - Alphabetical'!E251-'2017 MRI'!E251</f>
        <v>-1.1565389315921639</v>
      </c>
      <c r="G251" s="8">
        <f>'2020 MRI - Alphabetical'!F251-'2017 MRI'!F251</f>
        <v>3.5124714729644495</v>
      </c>
      <c r="H251" s="9">
        <f>'2020 MRI - Alphabetical'!G251-'2017 MRI'!G251</f>
        <v>-58</v>
      </c>
      <c r="I251" s="10">
        <f>'2020 MRI - Alphabetical'!H251-'2017 MRI'!H251</f>
        <v>-130</v>
      </c>
      <c r="J251" s="33">
        <f>'2020 MRI - Alphabetical'!I251-'2017 MRI'!I251</f>
        <v>-0.62827258643408956</v>
      </c>
      <c r="K251" s="11">
        <f>'2020 MRI - Alphabetical'!J251-'2017 MRI'!J251</f>
        <v>-4.7471053227985838E-2</v>
      </c>
      <c r="L251" s="10">
        <f>'2020 MRI - Alphabetical'!K251-'2017 MRI'!K251</f>
        <v>192</v>
      </c>
      <c r="M251" s="33">
        <f>'2020 MRI - Alphabetical'!L251-'2017 MRI'!L251</f>
        <v>0.86613208422488641</v>
      </c>
      <c r="N251" s="11">
        <f>'2020 MRI - Alphabetical'!M251-'2017 MRI'!M251</f>
        <v>-4.393819220809006E-2</v>
      </c>
      <c r="O251" s="10">
        <f>'2020 MRI - Alphabetical'!N251-'2017 MRI'!N251</f>
        <v>-8</v>
      </c>
      <c r="P251" s="33">
        <f>'2020 MRI - Alphabetical'!O251-'2017 MRI'!O251</f>
        <v>-2.1970224935167204E-2</v>
      </c>
      <c r="Q251" s="11">
        <f>'2020 MRI - Alphabetical'!P251-'2017 MRI'!P251</f>
        <v>-4.8148148148148204E-4</v>
      </c>
      <c r="R251" s="10">
        <f>'2020 MRI - Alphabetical'!Q251-'2017 MRI'!Q251</f>
        <v>-254</v>
      </c>
      <c r="S251" s="33">
        <f>'2020 MRI - Alphabetical'!R251-'2017 MRI'!R251</f>
        <v>-0.48112407967856641</v>
      </c>
      <c r="T251" s="12">
        <f>'2020 MRI - Alphabetical'!S251-'2017 MRI'!S251</f>
        <v>0.84638171815488783</v>
      </c>
      <c r="U251" s="10">
        <f>'2020 MRI - Alphabetical'!T251-'2017 MRI'!T251</f>
        <v>-60</v>
      </c>
      <c r="V251" s="33">
        <f>'2020 MRI - Alphabetical'!U251-'2017 MRI'!U251</f>
        <v>-0.19081792539127318</v>
      </c>
      <c r="W251" s="11">
        <f>'2020 MRI - Alphabetical'!V251-'2017 MRI'!V251</f>
        <v>9.2861458782908871E-3</v>
      </c>
      <c r="X251" s="10">
        <f>'2020 MRI - Alphabetical'!W251-'2017 MRI'!W251</f>
        <v>-28</v>
      </c>
      <c r="Y251" s="33">
        <f>'2020 MRI - Alphabetical'!X251-'2017 MRI'!X251</f>
        <v>-0.19058254865402471</v>
      </c>
      <c r="Z251" s="13">
        <f>'2020 MRI - Alphabetical'!Y251-'2017 MRI'!Y251</f>
        <v>7705</v>
      </c>
      <c r="AA251" s="10">
        <f>'2020 MRI - Alphabetical'!Z251-'2017 MRI'!Z251</f>
        <v>-4</v>
      </c>
      <c r="AB251" s="33">
        <f>'2020 MRI - Alphabetical'!AA251-'2017 MRI'!AA251</f>
        <v>-7.126314934893796E-4</v>
      </c>
      <c r="AC251" s="11">
        <f>'2020 MRI - Alphabetical'!AB251-'2017 MRI'!AB251</f>
        <v>-1.8000000000000002E-2</v>
      </c>
      <c r="AD251" s="10">
        <f>'2020 MRI - Alphabetical'!AC251-'2017 MRI'!AC251</f>
        <v>-115</v>
      </c>
      <c r="AE251" s="33">
        <f>'2020 MRI - Alphabetical'!AD251-'2017 MRI'!AD251</f>
        <v>-0.33475610535905909</v>
      </c>
      <c r="AF251" s="11">
        <f>'2020 MRI - Alphabetical'!AE251-'2017 MRI'!AE251</f>
        <v>-1.126175275681951E-2</v>
      </c>
      <c r="AG251" s="10">
        <f>'2020 MRI - Alphabetical'!AF251-'2017 MRI'!AF251</f>
        <v>-6</v>
      </c>
      <c r="AH251" s="33">
        <f>'2020 MRI - Alphabetical'!AG251-'2017 MRI'!AG251</f>
        <v>7.5801496061214599E-3</v>
      </c>
      <c r="AI251" s="14">
        <f>'2020 MRI - Alphabetical'!AH251-'2017 MRI'!AH251</f>
        <v>2.0410551646488084E-2</v>
      </c>
      <c r="AJ251" s="10">
        <f>'2020 MRI - Alphabetical'!AI251-'2017 MRI'!AI251</f>
        <v>10</v>
      </c>
      <c r="AK251" s="33">
        <f>'2020 MRI - Alphabetical'!AJ251-'2017 MRI'!AJ251</f>
        <v>8.2586882807472173E-3</v>
      </c>
      <c r="AL251" s="13">
        <f>'2020 MRI - Alphabetical'!AK251-'2017 MRI'!AK251</f>
        <v>14443.818461879098</v>
      </c>
      <c r="AM251" s="38"/>
    </row>
    <row r="252" spans="1:39" x14ac:dyDescent="0.25">
      <c r="A252" t="s">
        <v>853</v>
      </c>
      <c r="B252" s="5" t="s">
        <v>192</v>
      </c>
      <c r="C252" s="6" t="s">
        <v>54</v>
      </c>
      <c r="D252" s="7" t="s">
        <v>39</v>
      </c>
      <c r="E252" s="8">
        <f>VLOOKUP(A252,'2017 MRI'!$A$7:$F$571,6,FALSE)</f>
        <v>33.444515434375994</v>
      </c>
      <c r="F252" s="36">
        <f>'2020 MRI - Alphabetical'!E252-'2017 MRI'!E252</f>
        <v>1.2513588961264182</v>
      </c>
      <c r="G252" s="8">
        <f>'2020 MRI - Alphabetical'!F252-'2017 MRI'!F252</f>
        <v>-2.3980529871138323</v>
      </c>
      <c r="H252" s="9">
        <f>'2020 MRI - Alphabetical'!G252-'2017 MRI'!G252</f>
        <v>42</v>
      </c>
      <c r="I252" s="10">
        <f>'2020 MRI - Alphabetical'!H252-'2017 MRI'!H252</f>
        <v>-2</v>
      </c>
      <c r="J252" s="33">
        <f>'2020 MRI - Alphabetical'!I252-'2017 MRI'!I252</f>
        <v>-7.1781767914856465E-2</v>
      </c>
      <c r="K252" s="11">
        <f>'2020 MRI - Alphabetical'!J252-'2017 MRI'!J252</f>
        <v>-6.9356095839933074E-3</v>
      </c>
      <c r="L252" s="10">
        <f>'2020 MRI - Alphabetical'!K252-'2017 MRI'!K252</f>
        <v>22</v>
      </c>
      <c r="M252" s="33">
        <f>'2020 MRI - Alphabetical'!L252-'2017 MRI'!L252</f>
        <v>6.2501001600203221E-2</v>
      </c>
      <c r="N252" s="11">
        <f>'2020 MRI - Alphabetical'!M252-'2017 MRI'!M252</f>
        <v>-1.9915616274255865E-3</v>
      </c>
      <c r="O252" s="10">
        <f>'2020 MRI - Alphabetical'!N252-'2017 MRI'!N252</f>
        <v>-120</v>
      </c>
      <c r="P252" s="33">
        <f>'2020 MRI - Alphabetical'!O252-'2017 MRI'!O252</f>
        <v>-0.57450819256531449</v>
      </c>
      <c r="Q252" s="11">
        <f>'2020 MRI - Alphabetical'!P252-'2017 MRI'!P252</f>
        <v>3.4369770580296888E-2</v>
      </c>
      <c r="R252" s="10">
        <f>'2020 MRI - Alphabetical'!Q252-'2017 MRI'!Q252</f>
        <v>284</v>
      </c>
      <c r="S252" s="33">
        <f>'2020 MRI - Alphabetical'!R252-'2017 MRI'!R252</f>
        <v>0.58026935117385969</v>
      </c>
      <c r="T252" s="12">
        <f>'2020 MRI - Alphabetical'!S252-'2017 MRI'!S252</f>
        <v>-2.8985507246376812</v>
      </c>
      <c r="U252" s="10">
        <f>'2020 MRI - Alphabetical'!T252-'2017 MRI'!T252</f>
        <v>60</v>
      </c>
      <c r="V252" s="33">
        <f>'2020 MRI - Alphabetical'!U252-'2017 MRI'!U252</f>
        <v>0.51183425139387606</v>
      </c>
      <c r="W252" s="11">
        <f>'2020 MRI - Alphabetical'!V252-'2017 MRI'!V252</f>
        <v>-3.9275862068965509E-2</v>
      </c>
      <c r="X252" s="10">
        <f>'2020 MRI - Alphabetical'!W252-'2017 MRI'!W252</f>
        <v>182</v>
      </c>
      <c r="Y252" s="33">
        <f>'2020 MRI - Alphabetical'!X252-'2017 MRI'!X252</f>
        <v>0.67929575795425323</v>
      </c>
      <c r="Z252" s="13">
        <f>'2020 MRI - Alphabetical'!Y252-'2017 MRI'!Y252</f>
        <v>32900</v>
      </c>
      <c r="AA252" s="10">
        <f>'2020 MRI - Alphabetical'!Z252-'2017 MRI'!Z252</f>
        <v>-17</v>
      </c>
      <c r="AB252" s="33">
        <f>'2020 MRI - Alphabetical'!AA252-'2017 MRI'!AA252</f>
        <v>-5.5580727530501847E-2</v>
      </c>
      <c r="AC252" s="11">
        <f>'2020 MRI - Alphabetical'!AB252-'2017 MRI'!AB252</f>
        <v>-1.999999999999999E-2</v>
      </c>
      <c r="AD252" s="10">
        <f>'2020 MRI - Alphabetical'!AC252-'2017 MRI'!AC252</f>
        <v>20</v>
      </c>
      <c r="AE252" s="33">
        <f>'2020 MRI - Alphabetical'!AD252-'2017 MRI'!AD252</f>
        <v>6.1783403381980184E-2</v>
      </c>
      <c r="AF252" s="11">
        <f>'2020 MRI - Alphabetical'!AE252-'2017 MRI'!AE252</f>
        <v>1.5800947867298687E-2</v>
      </c>
      <c r="AG252" s="10">
        <f>'2020 MRI - Alphabetical'!AF252-'2017 MRI'!AF252</f>
        <v>22</v>
      </c>
      <c r="AH252" s="33">
        <f>'2020 MRI - Alphabetical'!AG252-'2017 MRI'!AG252</f>
        <v>0.20362256318575067</v>
      </c>
      <c r="AI252" s="14">
        <f>'2020 MRI - Alphabetical'!AH252-'2017 MRI'!AH252</f>
        <v>-0.25005125020658436</v>
      </c>
      <c r="AJ252" s="10">
        <f>'2020 MRI - Alphabetical'!AI252-'2017 MRI'!AI252</f>
        <v>5</v>
      </c>
      <c r="AK252" s="33">
        <f>'2020 MRI - Alphabetical'!AJ252-'2017 MRI'!AJ252</f>
        <v>-1.2815875980362462E-3</v>
      </c>
      <c r="AL252" s="13">
        <f>'2020 MRI - Alphabetical'!AK252-'2017 MRI'!AK252</f>
        <v>22365.848053559428</v>
      </c>
      <c r="AM252" s="38"/>
    </row>
    <row r="253" spans="1:39" x14ac:dyDescent="0.25">
      <c r="A253" t="s">
        <v>854</v>
      </c>
      <c r="B253" s="5" t="s">
        <v>147</v>
      </c>
      <c r="C253" s="6" t="s">
        <v>30</v>
      </c>
      <c r="D253" s="7" t="s">
        <v>20</v>
      </c>
      <c r="E253" s="8">
        <f>VLOOKUP(A253,'2017 MRI'!$A$7:$F$571,6,FALSE)</f>
        <v>37.669678805009326</v>
      </c>
      <c r="F253" s="36">
        <f>'2020 MRI - Alphabetical'!E253-'2017 MRI'!E253</f>
        <v>0.47915006506806179</v>
      </c>
      <c r="G253" s="8">
        <f>'2020 MRI - Alphabetical'!F253-'2017 MRI'!F253</f>
        <v>0.51789213035269199</v>
      </c>
      <c r="H253" s="9">
        <f>'2020 MRI - Alphabetical'!G253-'2017 MRI'!G253</f>
        <v>4</v>
      </c>
      <c r="I253" s="10">
        <f>'2020 MRI - Alphabetical'!H253-'2017 MRI'!H253</f>
        <v>164</v>
      </c>
      <c r="J253" s="33">
        <f>'2020 MRI - Alphabetical'!I253-'2017 MRI'!I253</f>
        <v>0.42647736234139866</v>
      </c>
      <c r="K253" s="11">
        <f>'2020 MRI - Alphabetical'!J253-'2017 MRI'!J253</f>
        <v>1.1721972063337471E-2</v>
      </c>
      <c r="L253" s="10">
        <f>'2020 MRI - Alphabetical'!K253-'2017 MRI'!K253</f>
        <v>205</v>
      </c>
      <c r="M253" s="33">
        <f>'2020 MRI - Alphabetical'!L253-'2017 MRI'!L253</f>
        <v>0.60021883783427921</v>
      </c>
      <c r="N253" s="11">
        <f>'2020 MRI - Alphabetical'!M253-'2017 MRI'!M253</f>
        <v>-2.9068915580543489E-2</v>
      </c>
      <c r="O253" s="10">
        <f>'2020 MRI - Alphabetical'!N253-'2017 MRI'!N253</f>
        <v>-8</v>
      </c>
      <c r="P253" s="33">
        <f>'2020 MRI - Alphabetical'!O253-'2017 MRI'!O253</f>
        <v>-0.16759462139425307</v>
      </c>
      <c r="Q253" s="11">
        <f>'2020 MRI - Alphabetical'!P253-'2017 MRI'!P253</f>
        <v>7.2241566920565742E-3</v>
      </c>
      <c r="R253" s="10">
        <f>'2020 MRI - Alphabetical'!Q253-'2017 MRI'!Q253</f>
        <v>249</v>
      </c>
      <c r="S253" s="33">
        <f>'2020 MRI - Alphabetical'!R253-'2017 MRI'!R253</f>
        <v>0.38104173067902958</v>
      </c>
      <c r="T253" s="12">
        <f>'2020 MRI - Alphabetical'!S253-'2017 MRI'!S253</f>
        <v>-2.2271714922048997</v>
      </c>
      <c r="U253" s="10">
        <f>'2020 MRI - Alphabetical'!T253-'2017 MRI'!T253</f>
        <v>96</v>
      </c>
      <c r="V253" s="33">
        <f>'2020 MRI - Alphabetical'!U253-'2017 MRI'!U253</f>
        <v>0.52326384079020061</v>
      </c>
      <c r="W253" s="11">
        <f>'2020 MRI - Alphabetical'!V253-'2017 MRI'!V253</f>
        <v>-3.7973782771535569E-2</v>
      </c>
      <c r="X253" s="10">
        <f>'2020 MRI - Alphabetical'!W253-'2017 MRI'!W253</f>
        <v>-45</v>
      </c>
      <c r="Y253" s="33">
        <f>'2020 MRI - Alphabetical'!X253-'2017 MRI'!X253</f>
        <v>-0.18249299799295859</v>
      </c>
      <c r="Z253" s="13">
        <f>'2020 MRI - Alphabetical'!Y253-'2017 MRI'!Y253</f>
        <v>2244</v>
      </c>
      <c r="AA253" s="10">
        <f>'2020 MRI - Alphabetical'!Z253-'2017 MRI'!Z253</f>
        <v>18</v>
      </c>
      <c r="AB253" s="33">
        <f>'2020 MRI - Alphabetical'!AA253-'2017 MRI'!AA253</f>
        <v>0.31982197474904717</v>
      </c>
      <c r="AC253" s="11">
        <f>'2020 MRI - Alphabetical'!AB253-'2017 MRI'!AB253</f>
        <v>-3.1999999999999994E-2</v>
      </c>
      <c r="AD253" s="10">
        <f>'2020 MRI - Alphabetical'!AC253-'2017 MRI'!AC253</f>
        <v>-69</v>
      </c>
      <c r="AE253" s="33">
        <f>'2020 MRI - Alphabetical'!AD253-'2017 MRI'!AD253</f>
        <v>-0.61842927985146789</v>
      </c>
      <c r="AF253" s="11">
        <f>'2020 MRI - Alphabetical'!AE253-'2017 MRI'!AE253</f>
        <v>-2.3168141592920244E-2</v>
      </c>
      <c r="AG253" s="10">
        <f>'2020 MRI - Alphabetical'!AF253-'2017 MRI'!AF253</f>
        <v>-55</v>
      </c>
      <c r="AH253" s="33">
        <f>'2020 MRI - Alphabetical'!AG253-'2017 MRI'!AG253</f>
        <v>-0.13798442907010025</v>
      </c>
      <c r="AI253" s="14">
        <f>'2020 MRI - Alphabetical'!AH253-'2017 MRI'!AH253</f>
        <v>0.18952568564386096</v>
      </c>
      <c r="AJ253" s="10">
        <f>'2020 MRI - Alphabetical'!AI253-'2017 MRI'!AI253</f>
        <v>-7</v>
      </c>
      <c r="AK253" s="33">
        <f>'2020 MRI - Alphabetical'!AJ253-'2017 MRI'!AJ253</f>
        <v>5.4459012482797609E-3</v>
      </c>
      <c r="AL253" s="13">
        <f>'2020 MRI - Alphabetical'!AK253-'2017 MRI'!AK253</f>
        <v>617.63257482297922</v>
      </c>
      <c r="AM253" s="38"/>
    </row>
    <row r="254" spans="1:39" x14ac:dyDescent="0.25">
      <c r="A254" t="s">
        <v>855</v>
      </c>
      <c r="B254" s="5" t="s">
        <v>74</v>
      </c>
      <c r="C254" s="6" t="s">
        <v>30</v>
      </c>
      <c r="D254" s="7" t="s">
        <v>20</v>
      </c>
      <c r="E254" s="8">
        <f>VLOOKUP(A254,'2017 MRI'!$A$7:$F$571,6,FALSE)</f>
        <v>50.328026781822373</v>
      </c>
      <c r="F254" s="36">
        <f>'2020 MRI - Alphabetical'!E254-'2017 MRI'!E254</f>
        <v>2.7319752777187283</v>
      </c>
      <c r="G254" s="8">
        <f>'2020 MRI - Alphabetical'!F254-'2017 MRI'!F254</f>
        <v>-4.9790615529208821</v>
      </c>
      <c r="H254" s="9">
        <f>'2020 MRI - Alphabetical'!G254-'2017 MRI'!G254</f>
        <v>21</v>
      </c>
      <c r="I254" s="10">
        <f>'2020 MRI - Alphabetical'!H254-'2017 MRI'!H254</f>
        <v>-2</v>
      </c>
      <c r="J254" s="33">
        <f>'2020 MRI - Alphabetical'!I254-'2017 MRI'!I254</f>
        <v>2.2475342541605769E-3</v>
      </c>
      <c r="K254" s="11">
        <f>'2020 MRI - Alphabetical'!J254-'2017 MRI'!J254</f>
        <v>-8.5409821859079527E-2</v>
      </c>
      <c r="L254" s="10">
        <f>'2020 MRI - Alphabetical'!K254-'2017 MRI'!K254</f>
        <v>30</v>
      </c>
      <c r="M254" s="33">
        <f>'2020 MRI - Alphabetical'!L254-'2017 MRI'!L254</f>
        <v>0.14489487153010275</v>
      </c>
      <c r="N254" s="11">
        <f>'2020 MRI - Alphabetical'!M254-'2017 MRI'!M254</f>
        <v>-5.0336446413438429E-3</v>
      </c>
      <c r="O254" s="10">
        <f>'2020 MRI - Alphabetical'!N254-'2017 MRI'!N254</f>
        <v>11</v>
      </c>
      <c r="P254" s="33">
        <f>'2020 MRI - Alphabetical'!O254-'2017 MRI'!O254</f>
        <v>0.74284969816405311</v>
      </c>
      <c r="Q254" s="11">
        <f>'2020 MRI - Alphabetical'!P254-'2017 MRI'!P254</f>
        <v>-5.3044026744039352E-2</v>
      </c>
      <c r="R254" s="10">
        <f>'2020 MRI - Alphabetical'!Q254-'2017 MRI'!Q254</f>
        <v>131</v>
      </c>
      <c r="S254" s="33">
        <f>'2020 MRI - Alphabetical'!R254-'2017 MRI'!R254</f>
        <v>0.19712057454533261</v>
      </c>
      <c r="T254" s="12">
        <f>'2020 MRI - Alphabetical'!S254-'2017 MRI'!S254</f>
        <v>-1.5513113304882411</v>
      </c>
      <c r="U254" s="10">
        <f>'2020 MRI - Alphabetical'!T254-'2017 MRI'!T254</f>
        <v>9</v>
      </c>
      <c r="V254" s="33">
        <f>'2020 MRI - Alphabetical'!U254-'2017 MRI'!U254</f>
        <v>0.93366617191789203</v>
      </c>
      <c r="W254" s="11">
        <f>'2020 MRI - Alphabetical'!V254-'2017 MRI'!V254</f>
        <v>-7.883472939109254E-2</v>
      </c>
      <c r="X254" s="10">
        <f>'2020 MRI - Alphabetical'!W254-'2017 MRI'!W254</f>
        <v>10</v>
      </c>
      <c r="Y254" s="33">
        <f>'2020 MRI - Alphabetical'!X254-'2017 MRI'!X254</f>
        <v>0.2014851374576998</v>
      </c>
      <c r="Z254" s="13">
        <f>'2020 MRI - Alphabetical'!Y254-'2017 MRI'!Y254</f>
        <v>11165</v>
      </c>
      <c r="AA254" s="10">
        <f>'2020 MRI - Alphabetical'!Z254-'2017 MRI'!Z254</f>
        <v>23</v>
      </c>
      <c r="AB254" s="33">
        <f>'2020 MRI - Alphabetical'!AA254-'2017 MRI'!AA254</f>
        <v>7.0242715059073507E-2</v>
      </c>
      <c r="AC254" s="11">
        <f>'2020 MRI - Alphabetical'!AB254-'2017 MRI'!AB254</f>
        <v>-1.9999999999999997E-2</v>
      </c>
      <c r="AD254" s="10">
        <f>'2020 MRI - Alphabetical'!AC254-'2017 MRI'!AC254</f>
        <v>39</v>
      </c>
      <c r="AE254" s="33">
        <f>'2020 MRI - Alphabetical'!AD254-'2017 MRI'!AD254</f>
        <v>0.462908464473618</v>
      </c>
      <c r="AF254" s="11">
        <f>'2020 MRI - Alphabetical'!AE254-'2017 MRI'!AE254</f>
        <v>4.5647532568273586E-2</v>
      </c>
      <c r="AG254" s="10">
        <f>'2020 MRI - Alphabetical'!AF254-'2017 MRI'!AF254</f>
        <v>90</v>
      </c>
      <c r="AH254" s="33">
        <f>'2020 MRI - Alphabetical'!AG254-'2017 MRI'!AG254</f>
        <v>0.321928726851198</v>
      </c>
      <c r="AI254" s="14">
        <f>'2020 MRI - Alphabetical'!AH254-'2017 MRI'!AH254</f>
        <v>-0.35510483843409157</v>
      </c>
      <c r="AJ254" s="10">
        <f>'2020 MRI - Alphabetical'!AI254-'2017 MRI'!AI254</f>
        <v>44</v>
      </c>
      <c r="AK254" s="33">
        <f>'2020 MRI - Alphabetical'!AJ254-'2017 MRI'!AJ254</f>
        <v>2.5738931768779422E-2</v>
      </c>
      <c r="AL254" s="13">
        <f>'2020 MRI - Alphabetical'!AK254-'2017 MRI'!AK254</f>
        <v>19380.076638584476</v>
      </c>
      <c r="AM254" s="38">
        <v>1</v>
      </c>
    </row>
    <row r="255" spans="1:39" x14ac:dyDescent="0.25">
      <c r="A255" t="s">
        <v>856</v>
      </c>
      <c r="B255" s="5" t="s">
        <v>420</v>
      </c>
      <c r="C255" s="6" t="s">
        <v>91</v>
      </c>
      <c r="D255" s="7" t="s">
        <v>39</v>
      </c>
      <c r="E255" s="8">
        <f>VLOOKUP(A255,'2017 MRI'!$A$7:$F$571,6,FALSE)</f>
        <v>19.666360427279418</v>
      </c>
      <c r="F255" s="36">
        <f>'2020 MRI - Alphabetical'!E255-'2017 MRI'!E255</f>
        <v>-2.0422774445115457</v>
      </c>
      <c r="G255" s="8">
        <f>'2020 MRI - Alphabetical'!F255-'2017 MRI'!F255</f>
        <v>6.2081450986331603</v>
      </c>
      <c r="H255" s="9">
        <f>'2020 MRI - Alphabetical'!G255-'2017 MRI'!G255</f>
        <v>-108</v>
      </c>
      <c r="I255" s="10">
        <f>'2020 MRI - Alphabetical'!H255-'2017 MRI'!H255</f>
        <v>48</v>
      </c>
      <c r="J255" s="33">
        <f>'2020 MRI - Alphabetical'!I255-'2017 MRI'!I255</f>
        <v>0.11869353832084772</v>
      </c>
      <c r="K255" s="11">
        <f>'2020 MRI - Alphabetical'!J255-'2017 MRI'!J255</f>
        <v>4.1516732637639775E-3</v>
      </c>
      <c r="L255" s="10">
        <f>'2020 MRI - Alphabetical'!K255-'2017 MRI'!K255</f>
        <v>-33</v>
      </c>
      <c r="M255" s="33">
        <f>'2020 MRI - Alphabetical'!L255-'2017 MRI'!L255</f>
        <v>-0.23922425909780032</v>
      </c>
      <c r="N255" s="11">
        <f>'2020 MRI - Alphabetical'!M255-'2017 MRI'!M255</f>
        <v>1.4847220492381782E-2</v>
      </c>
      <c r="O255" s="10">
        <f>'2020 MRI - Alphabetical'!N255-'2017 MRI'!N255</f>
        <v>-156</v>
      </c>
      <c r="P255" s="33">
        <f>'2020 MRI - Alphabetical'!O255-'2017 MRI'!O255</f>
        <v>-0.47040235102915384</v>
      </c>
      <c r="Q255" s="11">
        <f>'2020 MRI - Alphabetical'!P255-'2017 MRI'!P255</f>
        <v>2.8140096618357487E-2</v>
      </c>
      <c r="R255" s="10">
        <f>'2020 MRI - Alphabetical'!Q255-'2017 MRI'!Q255</f>
        <v>21</v>
      </c>
      <c r="S255" s="33">
        <f>'2020 MRI - Alphabetical'!R255-'2017 MRI'!R255</f>
        <v>-0.20243943083159771</v>
      </c>
      <c r="T255" s="12">
        <f>'2020 MRI - Alphabetical'!S255-'2017 MRI'!S255</f>
        <v>-0.26089225150013046</v>
      </c>
      <c r="U255" s="10">
        <f>'2020 MRI - Alphabetical'!T255-'2017 MRI'!T255</f>
        <v>-219</v>
      </c>
      <c r="V255" s="33">
        <f>'2020 MRI - Alphabetical'!U255-'2017 MRI'!U255</f>
        <v>-0.75607518753846759</v>
      </c>
      <c r="W255" s="11">
        <f>'2020 MRI - Alphabetical'!V255-'2017 MRI'!V255</f>
        <v>4.3042049934296986E-2</v>
      </c>
      <c r="X255" s="10">
        <f>'2020 MRI - Alphabetical'!W255-'2017 MRI'!W255</f>
        <v>-112</v>
      </c>
      <c r="Y255" s="33">
        <f>'2020 MRI - Alphabetical'!X255-'2017 MRI'!X255</f>
        <v>-0.4293093228847758</v>
      </c>
      <c r="Z255" s="13">
        <f>'2020 MRI - Alphabetical'!Y255-'2017 MRI'!Y255</f>
        <v>-4046</v>
      </c>
      <c r="AA255" s="10">
        <f>'2020 MRI - Alphabetical'!Z255-'2017 MRI'!Z255</f>
        <v>-21</v>
      </c>
      <c r="AB255" s="33">
        <f>'2020 MRI - Alphabetical'!AA255-'2017 MRI'!AA255</f>
        <v>-0.15871057511416709</v>
      </c>
      <c r="AC255" s="11">
        <f>'2020 MRI - Alphabetical'!AB255-'2017 MRI'!AB255</f>
        <v>-9.9999999999999985E-3</v>
      </c>
      <c r="AD255" s="10">
        <f>'2020 MRI - Alphabetical'!AC255-'2017 MRI'!AC255</f>
        <v>12</v>
      </c>
      <c r="AE255" s="33">
        <f>'2020 MRI - Alphabetical'!AD255-'2017 MRI'!AD255</f>
        <v>2.1177669985920855E-2</v>
      </c>
      <c r="AF255" s="11">
        <f>'2020 MRI - Alphabetical'!AE255-'2017 MRI'!AE255</f>
        <v>1.1515532055518807E-2</v>
      </c>
      <c r="AG255" s="10">
        <f>'2020 MRI - Alphabetical'!AF255-'2017 MRI'!AF255</f>
        <v>-14</v>
      </c>
      <c r="AH255" s="33">
        <f>'2020 MRI - Alphabetical'!AG255-'2017 MRI'!AG255</f>
        <v>-5.1779817940870165E-2</v>
      </c>
      <c r="AI255" s="14">
        <f>'2020 MRI - Alphabetical'!AH255-'2017 MRI'!AH255</f>
        <v>4.4861923656786651E-2</v>
      </c>
      <c r="AJ255" s="10">
        <f>'2020 MRI - Alphabetical'!AI255-'2017 MRI'!AI255</f>
        <v>-7</v>
      </c>
      <c r="AK255" s="33">
        <f>'2020 MRI - Alphabetical'!AJ255-'2017 MRI'!AJ255</f>
        <v>-1.3762449679396035E-2</v>
      </c>
      <c r="AL255" s="13">
        <f>'2020 MRI - Alphabetical'!AK255-'2017 MRI'!AK255</f>
        <v>9262.6884544985951</v>
      </c>
      <c r="AM255" s="38"/>
    </row>
    <row r="256" spans="1:39" x14ac:dyDescent="0.25">
      <c r="A256" t="s">
        <v>857</v>
      </c>
      <c r="B256" s="5" t="s">
        <v>217</v>
      </c>
      <c r="C256" s="6" t="s">
        <v>19</v>
      </c>
      <c r="D256" s="7" t="s">
        <v>20</v>
      </c>
      <c r="E256" s="8">
        <f>VLOOKUP(A256,'2017 MRI'!$A$7:$F$571,6,FALSE)</f>
        <v>31.241925996392279</v>
      </c>
      <c r="F256" s="36">
        <f>'2020 MRI - Alphabetical'!E256-'2017 MRI'!E256</f>
        <v>1.4346082647391838</v>
      </c>
      <c r="G256" s="8">
        <f>'2020 MRI - Alphabetical'!F256-'2017 MRI'!F256</f>
        <v>-3.2345811859870786</v>
      </c>
      <c r="H256" s="9">
        <f>'2020 MRI - Alphabetical'!G256-'2017 MRI'!G256</f>
        <v>61</v>
      </c>
      <c r="I256" s="10">
        <f>'2020 MRI - Alphabetical'!H256-'2017 MRI'!H256</f>
        <v>59</v>
      </c>
      <c r="J256" s="33">
        <f>'2020 MRI - Alphabetical'!I256-'2017 MRI'!I256</f>
        <v>0.16399001380432787</v>
      </c>
      <c r="K256" s="11">
        <f>'2020 MRI - Alphabetical'!J256-'2017 MRI'!J256</f>
        <v>6.272758741906137E-3</v>
      </c>
      <c r="L256" s="10">
        <f>'2020 MRI - Alphabetical'!K256-'2017 MRI'!K256</f>
        <v>-126</v>
      </c>
      <c r="M256" s="33">
        <f>'2020 MRI - Alphabetical'!L256-'2017 MRI'!L256</f>
        <v>-0.51294417201673748</v>
      </c>
      <c r="N256" s="11">
        <f>'2020 MRI - Alphabetical'!M256-'2017 MRI'!M256</f>
        <v>2.9799577593766599E-2</v>
      </c>
      <c r="O256" s="10">
        <f>'2020 MRI - Alphabetical'!N256-'2017 MRI'!N256</f>
        <v>-127</v>
      </c>
      <c r="P256" s="33">
        <f>'2020 MRI - Alphabetical'!O256-'2017 MRI'!O256</f>
        <v>-0.47294015818714413</v>
      </c>
      <c r="Q256" s="11">
        <f>'2020 MRI - Alphabetical'!P256-'2017 MRI'!P256</f>
        <v>2.8091954022988509E-2</v>
      </c>
      <c r="R256" s="10">
        <f>'2020 MRI - Alphabetical'!Q256-'2017 MRI'!Q256</f>
        <v>119</v>
      </c>
      <c r="S256" s="33">
        <f>'2020 MRI - Alphabetical'!R256-'2017 MRI'!R256</f>
        <v>1.8278793946643701</v>
      </c>
      <c r="T256" s="12">
        <f>'2020 MRI - Alphabetical'!S256-'2017 MRI'!S256</f>
        <v>-6.8899720782900173</v>
      </c>
      <c r="U256" s="10">
        <f>'2020 MRI - Alphabetical'!T256-'2017 MRI'!T256</f>
        <v>148</v>
      </c>
      <c r="V256" s="33">
        <f>'2020 MRI - Alphabetical'!U256-'2017 MRI'!U256</f>
        <v>0.42501735122618967</v>
      </c>
      <c r="W256" s="11">
        <f>'2020 MRI - Alphabetical'!V256-'2017 MRI'!V256</f>
        <v>-2.8589586523736596E-2</v>
      </c>
      <c r="X256" s="10">
        <f>'2020 MRI - Alphabetical'!W256-'2017 MRI'!W256</f>
        <v>-22</v>
      </c>
      <c r="Y256" s="33">
        <f>'2020 MRI - Alphabetical'!X256-'2017 MRI'!X256</f>
        <v>-0.10463691266463468</v>
      </c>
      <c r="Z256" s="13">
        <f>'2020 MRI - Alphabetical'!Y256-'2017 MRI'!Y256</f>
        <v>8125</v>
      </c>
      <c r="AA256" s="10">
        <f>'2020 MRI - Alphabetical'!Z256-'2017 MRI'!Z256</f>
        <v>-81</v>
      </c>
      <c r="AB256" s="33">
        <f>'2020 MRI - Alphabetical'!AA256-'2017 MRI'!AA256</f>
        <v>-0.32104550372461166</v>
      </c>
      <c r="AC256" s="11">
        <f>'2020 MRI - Alphabetical'!AB256-'2017 MRI'!AB256</f>
        <v>-1.4999999999999999E-2</v>
      </c>
      <c r="AD256" s="10">
        <f>'2020 MRI - Alphabetical'!AC256-'2017 MRI'!AC256</f>
        <v>37</v>
      </c>
      <c r="AE256" s="33">
        <f>'2020 MRI - Alphabetical'!AD256-'2017 MRI'!AD256</f>
        <v>0.10852908746434742</v>
      </c>
      <c r="AF256" s="11">
        <f>'2020 MRI - Alphabetical'!AE256-'2017 MRI'!AE256</f>
        <v>1.4703427719821138E-2</v>
      </c>
      <c r="AG256" s="10">
        <f>'2020 MRI - Alphabetical'!AF256-'2017 MRI'!AF256</f>
        <v>5</v>
      </c>
      <c r="AH256" s="33">
        <f>'2020 MRI - Alphabetical'!AG256-'2017 MRI'!AG256</f>
        <v>0.22024644301176233</v>
      </c>
      <c r="AI256" s="14">
        <f>'2020 MRI - Alphabetical'!AH256-'2017 MRI'!AH256</f>
        <v>-5.8349886353304292E-2</v>
      </c>
      <c r="AJ256" s="10">
        <f>'2020 MRI - Alphabetical'!AI256-'2017 MRI'!AI256</f>
        <v>14</v>
      </c>
      <c r="AK256" s="33">
        <f>'2020 MRI - Alphabetical'!AJ256-'2017 MRI'!AJ256</f>
        <v>1.5927739043316735E-2</v>
      </c>
      <c r="AL256" s="13">
        <f>'2020 MRI - Alphabetical'!AK256-'2017 MRI'!AK256</f>
        <v>7772.0672117885551</v>
      </c>
      <c r="AM256" s="38"/>
    </row>
    <row r="257" spans="1:39" x14ac:dyDescent="0.25">
      <c r="A257" t="s">
        <v>858</v>
      </c>
      <c r="B257" s="5" t="s">
        <v>300</v>
      </c>
      <c r="C257" s="6" t="s">
        <v>30</v>
      </c>
      <c r="D257" s="7" t="s">
        <v>20</v>
      </c>
      <c r="E257" s="8">
        <f>VLOOKUP(A257,'2017 MRI'!$A$7:$F$571,6,FALSE)</f>
        <v>25.34000166290329</v>
      </c>
      <c r="F257" s="36">
        <f>'2020 MRI - Alphabetical'!E257-'2017 MRI'!E257</f>
        <v>0.90601822145656319</v>
      </c>
      <c r="G257" s="8">
        <f>'2020 MRI - Alphabetical'!F257-'2017 MRI'!F257</f>
        <v>-2.2980120442622756</v>
      </c>
      <c r="H257" s="9">
        <f>'2020 MRI - Alphabetical'!G257-'2017 MRI'!G257</f>
        <v>68</v>
      </c>
      <c r="I257" s="10">
        <f>'2020 MRI - Alphabetical'!H257-'2017 MRI'!H257</f>
        <v>146</v>
      </c>
      <c r="J257" s="33">
        <f>'2020 MRI - Alphabetical'!I257-'2017 MRI'!I257</f>
        <v>1.8763512723754916</v>
      </c>
      <c r="K257" s="11">
        <f>'2020 MRI - Alphabetical'!J257-'2017 MRI'!J257</f>
        <v>0.16000222768050165</v>
      </c>
      <c r="L257" s="10">
        <f>'2020 MRI - Alphabetical'!K257-'2017 MRI'!K257</f>
        <v>223</v>
      </c>
      <c r="M257" s="33">
        <f>'2020 MRI - Alphabetical'!L257-'2017 MRI'!L257</f>
        <v>1.0330332565924756</v>
      </c>
      <c r="N257" s="11">
        <f>'2020 MRI - Alphabetical'!M257-'2017 MRI'!M257</f>
        <v>-5.2855740922473013E-2</v>
      </c>
      <c r="O257" s="10">
        <f>'2020 MRI - Alphabetical'!N257-'2017 MRI'!N257</f>
        <v>12</v>
      </c>
      <c r="P257" s="33">
        <f>'2020 MRI - Alphabetical'!O257-'2017 MRI'!O257</f>
        <v>5.7645826597659711E-2</v>
      </c>
      <c r="Q257" s="11">
        <f>'2020 MRI - Alphabetical'!P257-'2017 MRI'!P257</f>
        <v>-5.7747747747747755E-3</v>
      </c>
      <c r="R257" s="10">
        <f>'2020 MRI - Alphabetical'!Q257-'2017 MRI'!Q257</f>
        <v>75</v>
      </c>
      <c r="S257" s="33">
        <f>'2020 MRI - Alphabetical'!R257-'2017 MRI'!R257</f>
        <v>-0.11563855367472775</v>
      </c>
      <c r="T257" s="12">
        <f>'2020 MRI - Alphabetical'!S257-'2017 MRI'!S257</f>
        <v>-0.55340343110127288</v>
      </c>
      <c r="U257" s="10">
        <f>'2020 MRI - Alphabetical'!T257-'2017 MRI'!T257</f>
        <v>-25</v>
      </c>
      <c r="V257" s="33">
        <f>'2020 MRI - Alphabetical'!U257-'2017 MRI'!U257</f>
        <v>-0.12067263578261894</v>
      </c>
      <c r="W257" s="11">
        <f>'2020 MRI - Alphabetical'!V257-'2017 MRI'!V257</f>
        <v>3.5244755244755177E-3</v>
      </c>
      <c r="X257" s="10">
        <f>'2020 MRI - Alphabetical'!W257-'2017 MRI'!W257</f>
        <v>70</v>
      </c>
      <c r="Y257" s="33">
        <f>'2020 MRI - Alphabetical'!X257-'2017 MRI'!X257</f>
        <v>0.22257340991405772</v>
      </c>
      <c r="Z257" s="13">
        <f>'2020 MRI - Alphabetical'!Y257-'2017 MRI'!Y257</f>
        <v>16154</v>
      </c>
      <c r="AA257" s="10">
        <f>'2020 MRI - Alphabetical'!Z257-'2017 MRI'!Z257</f>
        <v>-37</v>
      </c>
      <c r="AB257" s="33">
        <f>'2020 MRI - Alphabetical'!AA257-'2017 MRI'!AA257</f>
        <v>-0.12653607408306472</v>
      </c>
      <c r="AC257" s="11">
        <f>'2020 MRI - Alphabetical'!AB257-'2017 MRI'!AB257</f>
        <v>-1.7999999999999995E-2</v>
      </c>
      <c r="AD257" s="10">
        <f>'2020 MRI - Alphabetical'!AC257-'2017 MRI'!AC257</f>
        <v>121</v>
      </c>
      <c r="AE257" s="33">
        <f>'2020 MRI - Alphabetical'!AD257-'2017 MRI'!AD257</f>
        <v>0.32440425631499231</v>
      </c>
      <c r="AF257" s="11">
        <f>'2020 MRI - Alphabetical'!AE257-'2017 MRI'!AE257</f>
        <v>2.9042372881356027E-2</v>
      </c>
      <c r="AG257" s="10">
        <f>'2020 MRI - Alphabetical'!AF257-'2017 MRI'!AF257</f>
        <v>1</v>
      </c>
      <c r="AH257" s="33">
        <f>'2020 MRI - Alphabetical'!AG257-'2017 MRI'!AG257</f>
        <v>-7.1086061329550088E-2</v>
      </c>
      <c r="AI257" s="14">
        <f>'2020 MRI - Alphabetical'!AH257-'2017 MRI'!AH257</f>
        <v>-4.1679304273132267E-3</v>
      </c>
      <c r="AJ257" s="10">
        <f>'2020 MRI - Alphabetical'!AI257-'2017 MRI'!AI257</f>
        <v>-1</v>
      </c>
      <c r="AK257" s="33">
        <f>'2020 MRI - Alphabetical'!AJ257-'2017 MRI'!AJ257</f>
        <v>-0.18133049895735676</v>
      </c>
      <c r="AL257" s="13">
        <f>'2020 MRI - Alphabetical'!AK257-'2017 MRI'!AK257</f>
        <v>43820.079305143561</v>
      </c>
      <c r="AM257" s="38"/>
    </row>
    <row r="258" spans="1:39" x14ac:dyDescent="0.25">
      <c r="A258" t="s">
        <v>859</v>
      </c>
      <c r="B258" s="5" t="s">
        <v>84</v>
      </c>
      <c r="C258" s="6" t="s">
        <v>19</v>
      </c>
      <c r="D258" s="7" t="s">
        <v>20</v>
      </c>
      <c r="E258" s="8">
        <f>VLOOKUP(A258,'2017 MRI'!$A$7:$F$571,6,FALSE)</f>
        <v>47.571250169400045</v>
      </c>
      <c r="F258" s="36">
        <f>'2020 MRI - Alphabetical'!E258-'2017 MRI'!E258</f>
        <v>1.1542439547950964</v>
      </c>
      <c r="G258" s="8">
        <f>'2020 MRI - Alphabetical'!F258-'2017 MRI'!F258</f>
        <v>-0.39347601418933209</v>
      </c>
      <c r="H258" s="9">
        <f>'2020 MRI - Alphabetical'!G258-'2017 MRI'!G258</f>
        <v>6</v>
      </c>
      <c r="I258" s="10">
        <f>'2020 MRI - Alphabetical'!H258-'2017 MRI'!H258</f>
        <v>-74</v>
      </c>
      <c r="J258" s="33">
        <f>'2020 MRI - Alphabetical'!I258-'2017 MRI'!I258</f>
        <v>-0.3538715136254208</v>
      </c>
      <c r="K258" s="11">
        <f>'2020 MRI - Alphabetical'!J258-'2017 MRI'!J258</f>
        <v>-4.2728388554803876E-2</v>
      </c>
      <c r="L258" s="10">
        <f>'2020 MRI - Alphabetical'!K258-'2017 MRI'!K258</f>
        <v>173</v>
      </c>
      <c r="M258" s="33">
        <f>'2020 MRI - Alphabetical'!L258-'2017 MRI'!L258</f>
        <v>0.8449249395659485</v>
      </c>
      <c r="N258" s="11">
        <f>'2020 MRI - Alphabetical'!M258-'2017 MRI'!M258</f>
        <v>-4.2866180288540529E-2</v>
      </c>
      <c r="O258" s="10">
        <f>'2020 MRI - Alphabetical'!N258-'2017 MRI'!N258</f>
        <v>23</v>
      </c>
      <c r="P258" s="33">
        <f>'2020 MRI - Alphabetical'!O258-'2017 MRI'!O258</f>
        <v>0.39315706487684299</v>
      </c>
      <c r="Q258" s="11">
        <f>'2020 MRI - Alphabetical'!P258-'2017 MRI'!P258</f>
        <v>-2.9303710094909396E-2</v>
      </c>
      <c r="R258" s="10">
        <f>'2020 MRI - Alphabetical'!Q258-'2017 MRI'!Q258</f>
        <v>-19</v>
      </c>
      <c r="S258" s="33">
        <f>'2020 MRI - Alphabetical'!R258-'2017 MRI'!R258</f>
        <v>0.17239197865479772</v>
      </c>
      <c r="T258" s="12">
        <f>'2020 MRI - Alphabetical'!S258-'2017 MRI'!S258</f>
        <v>-0.62798972678702558</v>
      </c>
      <c r="U258" s="10">
        <f>'2020 MRI - Alphabetical'!T258-'2017 MRI'!T258</f>
        <v>7</v>
      </c>
      <c r="V258" s="33">
        <f>'2020 MRI - Alphabetical'!U258-'2017 MRI'!U258</f>
        <v>0.16277028245097735</v>
      </c>
      <c r="W258" s="11">
        <f>'2020 MRI - Alphabetical'!V258-'2017 MRI'!V258</f>
        <v>-2.0265646731571635E-2</v>
      </c>
      <c r="X258" s="10">
        <f>'2020 MRI - Alphabetical'!W258-'2017 MRI'!W258</f>
        <v>-4</v>
      </c>
      <c r="Y258" s="33">
        <f>'2020 MRI - Alphabetical'!X258-'2017 MRI'!X258</f>
        <v>-4.1808714936463764E-2</v>
      </c>
      <c r="Z258" s="13">
        <f>'2020 MRI - Alphabetical'!Y258-'2017 MRI'!Y258</f>
        <v>5994</v>
      </c>
      <c r="AA258" s="10">
        <f>'2020 MRI - Alphabetical'!Z258-'2017 MRI'!Z258</f>
        <v>10</v>
      </c>
      <c r="AB258" s="33">
        <f>'2020 MRI - Alphabetical'!AA258-'2017 MRI'!AA258</f>
        <v>0.49617652838586723</v>
      </c>
      <c r="AC258" s="11">
        <f>'2020 MRI - Alphabetical'!AB258-'2017 MRI'!AB258</f>
        <v>-4.2999999999999997E-2</v>
      </c>
      <c r="AD258" s="10">
        <f>'2020 MRI - Alphabetical'!AC258-'2017 MRI'!AC258</f>
        <v>-26</v>
      </c>
      <c r="AE258" s="33">
        <f>'2020 MRI - Alphabetical'!AD258-'2017 MRI'!AD258</f>
        <v>-9.279212152684374E-2</v>
      </c>
      <c r="AF258" s="11">
        <f>'2020 MRI - Alphabetical'!AE258-'2017 MRI'!AE258</f>
        <v>6.4963768115942067E-3</v>
      </c>
      <c r="AG258" s="10">
        <f>'2020 MRI - Alphabetical'!AF258-'2017 MRI'!AF258</f>
        <v>-15</v>
      </c>
      <c r="AH258" s="33">
        <f>'2020 MRI - Alphabetical'!AG258-'2017 MRI'!AG258</f>
        <v>-0.23107102452399397</v>
      </c>
      <c r="AI258" s="14">
        <f>'2020 MRI - Alphabetical'!AH258-'2017 MRI'!AH258</f>
        <v>0.3649790016753891</v>
      </c>
      <c r="AJ258" s="10">
        <f>'2020 MRI - Alphabetical'!AI258-'2017 MRI'!AI258</f>
        <v>-19</v>
      </c>
      <c r="AK258" s="33">
        <f>'2020 MRI - Alphabetical'!AJ258-'2017 MRI'!AJ258</f>
        <v>-2.58665385685658E-3</v>
      </c>
      <c r="AL258" s="13">
        <f>'2020 MRI - Alphabetical'!AK258-'2017 MRI'!AK258</f>
        <v>-1993.353227401225</v>
      </c>
      <c r="AM258" s="38"/>
    </row>
    <row r="259" spans="1:39" x14ac:dyDescent="0.25">
      <c r="A259" t="s">
        <v>860</v>
      </c>
      <c r="B259" s="5" t="s">
        <v>85</v>
      </c>
      <c r="C259" s="6" t="s">
        <v>26</v>
      </c>
      <c r="D259" s="7" t="s">
        <v>20</v>
      </c>
      <c r="E259" s="8">
        <f>VLOOKUP(A259,'2017 MRI'!$A$7:$F$571,6,FALSE)</f>
        <v>46.426807549947014</v>
      </c>
      <c r="F259" s="36">
        <f>'2020 MRI - Alphabetical'!E259-'2017 MRI'!E259</f>
        <v>-1.2881403622289325</v>
      </c>
      <c r="G259" s="8">
        <f>'2020 MRI - Alphabetical'!F259-'2017 MRI'!F259</f>
        <v>7.0814252686378154</v>
      </c>
      <c r="H259" s="9">
        <f>'2020 MRI - Alphabetical'!G259-'2017 MRI'!G259</f>
        <v>-9</v>
      </c>
      <c r="I259" s="10">
        <f>'2020 MRI - Alphabetical'!H259-'2017 MRI'!H259</f>
        <v>-420</v>
      </c>
      <c r="J259" s="33">
        <f>'2020 MRI - Alphabetical'!I259-'2017 MRI'!I259</f>
        <v>-1.5455353045401721</v>
      </c>
      <c r="K259" s="11">
        <f>'2020 MRI - Alphabetical'!J259-'2017 MRI'!J259</f>
        <v>-0.13133436570439982</v>
      </c>
      <c r="L259" s="10">
        <f>'2020 MRI - Alphabetical'!K259-'2017 MRI'!K259</f>
        <v>-47</v>
      </c>
      <c r="M259" s="33">
        <f>'2020 MRI - Alphabetical'!L259-'2017 MRI'!L259</f>
        <v>-0.94084597796348013</v>
      </c>
      <c r="N259" s="11">
        <f>'2020 MRI - Alphabetical'!M259-'2017 MRI'!M259</f>
        <v>5.1340234629038931E-2</v>
      </c>
      <c r="O259" s="10">
        <f>'2020 MRI - Alphabetical'!N259-'2017 MRI'!N259</f>
        <v>-17</v>
      </c>
      <c r="P259" s="33">
        <f>'2020 MRI - Alphabetical'!O259-'2017 MRI'!O259</f>
        <v>-0.31871646212142313</v>
      </c>
      <c r="Q259" s="11">
        <f>'2020 MRI - Alphabetical'!P259-'2017 MRI'!P259</f>
        <v>1.6578300921187283E-2</v>
      </c>
      <c r="R259" s="10">
        <f>'2020 MRI - Alphabetical'!Q259-'2017 MRI'!Q259</f>
        <v>-10</v>
      </c>
      <c r="S259" s="33">
        <f>'2020 MRI - Alphabetical'!R259-'2017 MRI'!R259</f>
        <v>0.17344056016509457</v>
      </c>
      <c r="T259" s="12">
        <f>'2020 MRI - Alphabetical'!S259-'2017 MRI'!S259</f>
        <v>-1.138069110507544</v>
      </c>
      <c r="U259" s="10">
        <f>'2020 MRI - Alphabetical'!T259-'2017 MRI'!T259</f>
        <v>5</v>
      </c>
      <c r="V259" s="33">
        <f>'2020 MRI - Alphabetical'!U259-'2017 MRI'!U259</f>
        <v>0.13876138359056589</v>
      </c>
      <c r="W259" s="11">
        <f>'2020 MRI - Alphabetical'!V259-'2017 MRI'!V259</f>
        <v>-1.9267371117515197E-2</v>
      </c>
      <c r="X259" s="10">
        <f>'2020 MRI - Alphabetical'!W259-'2017 MRI'!W259</f>
        <v>-5</v>
      </c>
      <c r="Y259" s="33">
        <f>'2020 MRI - Alphabetical'!X259-'2017 MRI'!X259</f>
        <v>-2.7928368464177011E-2</v>
      </c>
      <c r="Z259" s="13">
        <f>'2020 MRI - Alphabetical'!Y259-'2017 MRI'!Y259</f>
        <v>7833</v>
      </c>
      <c r="AA259" s="10">
        <f>'2020 MRI - Alphabetical'!Z259-'2017 MRI'!Z259</f>
        <v>11</v>
      </c>
      <c r="AB259" s="33">
        <f>'2020 MRI - Alphabetical'!AA259-'2017 MRI'!AA259</f>
        <v>0.59002720395575481</v>
      </c>
      <c r="AC259" s="11">
        <f>'2020 MRI - Alphabetical'!AB259-'2017 MRI'!AB259</f>
        <v>-4.5999999999999999E-2</v>
      </c>
      <c r="AD259" s="10">
        <f>'2020 MRI - Alphabetical'!AC259-'2017 MRI'!AC259</f>
        <v>-57</v>
      </c>
      <c r="AE259" s="33">
        <f>'2020 MRI - Alphabetical'!AD259-'2017 MRI'!AD259</f>
        <v>-1.2030084304966633</v>
      </c>
      <c r="AF259" s="11">
        <f>'2020 MRI - Alphabetical'!AE259-'2017 MRI'!AE259</f>
        <v>-5.570194707938092E-2</v>
      </c>
      <c r="AG259" s="10">
        <f>'2020 MRI - Alphabetical'!AF259-'2017 MRI'!AF259</f>
        <v>-35</v>
      </c>
      <c r="AH259" s="33">
        <f>'2020 MRI - Alphabetical'!AG259-'2017 MRI'!AG259</f>
        <v>-8.7504670389141614E-2</v>
      </c>
      <c r="AI259" s="14">
        <f>'2020 MRI - Alphabetical'!AH259-'2017 MRI'!AH259</f>
        <v>0.13373294782753486</v>
      </c>
      <c r="AJ259" s="10">
        <f>'2020 MRI - Alphabetical'!AI259-'2017 MRI'!AI259</f>
        <v>5</v>
      </c>
      <c r="AK259" s="33">
        <f>'2020 MRI - Alphabetical'!AJ259-'2017 MRI'!AJ259</f>
        <v>1.1020957460451397E-2</v>
      </c>
      <c r="AL259" s="13">
        <f>'2020 MRI - Alphabetical'!AK259-'2017 MRI'!AK259</f>
        <v>5853.6610877178027</v>
      </c>
      <c r="AM259" s="38"/>
    </row>
    <row r="260" spans="1:39" x14ac:dyDescent="0.25">
      <c r="A260" t="s">
        <v>861</v>
      </c>
      <c r="B260" s="5" t="s">
        <v>85</v>
      </c>
      <c r="C260" s="6" t="s">
        <v>38</v>
      </c>
      <c r="D260" s="7" t="s">
        <v>39</v>
      </c>
      <c r="E260" s="8">
        <f>VLOOKUP(A260,'2017 MRI'!$A$7:$F$571,6,FALSE)</f>
        <v>20.03525226244243</v>
      </c>
      <c r="F260" s="36">
        <f>'2020 MRI - Alphabetical'!E260-'2017 MRI'!E260</f>
        <v>-0.34938777147225641</v>
      </c>
      <c r="G260" s="8">
        <f>'2020 MRI - Alphabetical'!F260-'2017 MRI'!F260</f>
        <v>0.97594434555355392</v>
      </c>
      <c r="H260" s="9">
        <f>'2020 MRI - Alphabetical'!G260-'2017 MRI'!G260</f>
        <v>-6</v>
      </c>
      <c r="I260" s="10">
        <f>'2020 MRI - Alphabetical'!H260-'2017 MRI'!H260</f>
        <v>-211</v>
      </c>
      <c r="J260" s="33">
        <f>'2020 MRI - Alphabetical'!I260-'2017 MRI'!I260</f>
        <v>-0.69574481854965331</v>
      </c>
      <c r="K260" s="11">
        <f>'2020 MRI - Alphabetical'!J260-'2017 MRI'!J260</f>
        <v>-7.1104979334681628E-2</v>
      </c>
      <c r="L260" s="10">
        <f>'2020 MRI - Alphabetical'!K260-'2017 MRI'!K260</f>
        <v>-164</v>
      </c>
      <c r="M260" s="33">
        <f>'2020 MRI - Alphabetical'!L260-'2017 MRI'!L260</f>
        <v>-0.44282914551754399</v>
      </c>
      <c r="N260" s="11">
        <f>'2020 MRI - Alphabetical'!M260-'2017 MRI'!M260</f>
        <v>2.6759996527521132E-2</v>
      </c>
      <c r="O260" s="10">
        <f>'2020 MRI - Alphabetical'!N260-'2017 MRI'!N260</f>
        <v>81</v>
      </c>
      <c r="P260" s="33">
        <f>'2020 MRI - Alphabetical'!O260-'2017 MRI'!O260</f>
        <v>0.22925671797687014</v>
      </c>
      <c r="Q260" s="11">
        <f>'2020 MRI - Alphabetical'!P260-'2017 MRI'!P260</f>
        <v>-1.6862434739371844E-2</v>
      </c>
      <c r="R260" s="10">
        <f>'2020 MRI - Alphabetical'!Q260-'2017 MRI'!Q260</f>
        <v>-95</v>
      </c>
      <c r="S260" s="33">
        <f>'2020 MRI - Alphabetical'!R260-'2017 MRI'!R260</f>
        <v>-0.26899574941752979</v>
      </c>
      <c r="T260" s="12">
        <f>'2020 MRI - Alphabetical'!S260-'2017 MRI'!S260</f>
        <v>7.3637252428985334E-2</v>
      </c>
      <c r="U260" s="10">
        <f>'2020 MRI - Alphabetical'!T260-'2017 MRI'!T260</f>
        <v>-3</v>
      </c>
      <c r="V260" s="33">
        <f>'2020 MRI - Alphabetical'!U260-'2017 MRI'!U260</f>
        <v>-4.2885328672796375E-2</v>
      </c>
      <c r="W260" s="11">
        <f>'2020 MRI - Alphabetical'!V260-'2017 MRI'!V260</f>
        <v>-5.5121727147451616E-5</v>
      </c>
      <c r="X260" s="10">
        <f>'2020 MRI - Alphabetical'!W260-'2017 MRI'!W260</f>
        <v>36</v>
      </c>
      <c r="Y260" s="33">
        <f>'2020 MRI - Alphabetical'!X260-'2017 MRI'!X260</f>
        <v>0.12217137459843416</v>
      </c>
      <c r="Z260" s="13">
        <f>'2020 MRI - Alphabetical'!Y260-'2017 MRI'!Y260</f>
        <v>17389</v>
      </c>
      <c r="AA260" s="10">
        <f>'2020 MRI - Alphabetical'!Z260-'2017 MRI'!Z260</f>
        <v>-7</v>
      </c>
      <c r="AB260" s="33">
        <f>'2020 MRI - Alphabetical'!AA260-'2017 MRI'!AA260</f>
        <v>-6.485989954427962E-2</v>
      </c>
      <c r="AC260" s="11">
        <f>'2020 MRI - Alphabetical'!AB260-'2017 MRI'!AB260</f>
        <v>-1.3000000000000005E-2</v>
      </c>
      <c r="AD260" s="10">
        <f>'2020 MRI - Alphabetical'!AC260-'2017 MRI'!AC260</f>
        <v>1</v>
      </c>
      <c r="AE260" s="33">
        <f>'2020 MRI - Alphabetical'!AD260-'2017 MRI'!AD260</f>
        <v>-1.6461363474522483E-2</v>
      </c>
      <c r="AF260" s="11">
        <f>'2020 MRI - Alphabetical'!AE260-'2017 MRI'!AE260</f>
        <v>8.8647121158600406E-3</v>
      </c>
      <c r="AG260" s="10">
        <f>'2020 MRI - Alphabetical'!AF260-'2017 MRI'!AF260</f>
        <v>-35</v>
      </c>
      <c r="AH260" s="33">
        <f>'2020 MRI - Alphabetical'!AG260-'2017 MRI'!AG260</f>
        <v>-7.7695631631098286E-2</v>
      </c>
      <c r="AI260" s="14">
        <f>'2020 MRI - Alphabetical'!AH260-'2017 MRI'!AH260</f>
        <v>0.11518026968368211</v>
      </c>
      <c r="AJ260" s="10">
        <f>'2020 MRI - Alphabetical'!AI260-'2017 MRI'!AI260</f>
        <v>-19</v>
      </c>
      <c r="AK260" s="33">
        <f>'2020 MRI - Alphabetical'!AJ260-'2017 MRI'!AJ260</f>
        <v>-1.4184496055436396E-2</v>
      </c>
      <c r="AL260" s="13">
        <f>'2020 MRI - Alphabetical'!AK260-'2017 MRI'!AK260</f>
        <v>951.06765479512978</v>
      </c>
      <c r="AM260" s="38"/>
    </row>
    <row r="261" spans="1:39" x14ac:dyDescent="0.25">
      <c r="A261" t="s">
        <v>862</v>
      </c>
      <c r="B261" s="5" t="s">
        <v>465</v>
      </c>
      <c r="C261" s="6" t="s">
        <v>91</v>
      </c>
      <c r="D261" s="7" t="s">
        <v>39</v>
      </c>
      <c r="E261" s="8">
        <f>VLOOKUP(A261,'2017 MRI'!$A$7:$F$571,6,FALSE)</f>
        <v>16.837137402071562</v>
      </c>
      <c r="F261" s="36">
        <f>'2020 MRI - Alphabetical'!E261-'2017 MRI'!E261</f>
        <v>-0.783600761164577</v>
      </c>
      <c r="G261" s="8">
        <f>'2020 MRI - Alphabetical'!F261-'2017 MRI'!F261</f>
        <v>1.9440786983172593</v>
      </c>
      <c r="H261" s="9">
        <f>'2020 MRI - Alphabetical'!G261-'2017 MRI'!G261</f>
        <v>-26</v>
      </c>
      <c r="I261" s="10">
        <f>'2020 MRI - Alphabetical'!H261-'2017 MRI'!H261</f>
        <v>1</v>
      </c>
      <c r="J261" s="33">
        <f>'2020 MRI - Alphabetical'!I261-'2017 MRI'!I261</f>
        <v>-0.11442869082941698</v>
      </c>
      <c r="K261" s="11">
        <f>'2020 MRI - Alphabetical'!J261-'2017 MRI'!J261</f>
        <v>-0.11605423495274292</v>
      </c>
      <c r="L261" s="10">
        <f>'2020 MRI - Alphabetical'!K261-'2017 MRI'!K261</f>
        <v>9</v>
      </c>
      <c r="M261" s="33">
        <f>'2020 MRI - Alphabetical'!L261-'2017 MRI'!L261</f>
        <v>8.4726360252129082E-2</v>
      </c>
      <c r="N261" s="11">
        <f>'2020 MRI - Alphabetical'!M261-'2017 MRI'!M261</f>
        <v>-1.5934486760044234E-3</v>
      </c>
      <c r="O261" s="10">
        <f>'2020 MRI - Alphabetical'!N261-'2017 MRI'!N261</f>
        <v>-90</v>
      </c>
      <c r="P261" s="33">
        <f>'2020 MRI - Alphabetical'!O261-'2017 MRI'!O261</f>
        <v>-0.26122154195010178</v>
      </c>
      <c r="Q261" s="11">
        <f>'2020 MRI - Alphabetical'!P261-'2017 MRI'!P261</f>
        <v>1.474358974358974E-2</v>
      </c>
      <c r="R261" s="10">
        <f>'2020 MRI - Alphabetical'!Q261-'2017 MRI'!Q261</f>
        <v>-44</v>
      </c>
      <c r="S261" s="33">
        <f>'2020 MRI - Alphabetical'!R261-'2017 MRI'!R261</f>
        <v>-0.27985758730862836</v>
      </c>
      <c r="T261" s="12">
        <f>'2020 MRI - Alphabetical'!S261-'2017 MRI'!S261</f>
        <v>0</v>
      </c>
      <c r="U261" s="10">
        <f>'2020 MRI - Alphabetical'!T261-'2017 MRI'!T261</f>
        <v>67</v>
      </c>
      <c r="V261" s="33">
        <f>'2020 MRI - Alphabetical'!U261-'2017 MRI'!U261</f>
        <v>0.16245755937660933</v>
      </c>
      <c r="W261" s="11">
        <f>'2020 MRI - Alphabetical'!V261-'2017 MRI'!V261</f>
        <v>-1.2601941747572822E-2</v>
      </c>
      <c r="X261" s="10">
        <f>'2020 MRI - Alphabetical'!W261-'2017 MRI'!W261</f>
        <v>-48</v>
      </c>
      <c r="Y261" s="33">
        <f>'2020 MRI - Alphabetical'!X261-'2017 MRI'!X261</f>
        <v>-0.19186308020655493</v>
      </c>
      <c r="Z261" s="13">
        <f>'2020 MRI - Alphabetical'!Y261-'2017 MRI'!Y261</f>
        <v>6032</v>
      </c>
      <c r="AA261" s="10">
        <f>'2020 MRI - Alphabetical'!Z261-'2017 MRI'!Z261</f>
        <v>-108</v>
      </c>
      <c r="AB261" s="33">
        <f>'2020 MRI - Alphabetical'!AA261-'2017 MRI'!AA261</f>
        <v>-0.31650678472342986</v>
      </c>
      <c r="AC261" s="11">
        <f>'2020 MRI - Alphabetical'!AB261-'2017 MRI'!AB261</f>
        <v>-1.2999999999999998E-2</v>
      </c>
      <c r="AD261" s="10">
        <f>'2020 MRI - Alphabetical'!AC261-'2017 MRI'!AC261</f>
        <v>35</v>
      </c>
      <c r="AE261" s="33">
        <f>'2020 MRI - Alphabetical'!AD261-'2017 MRI'!AD261</f>
        <v>0.11919594927175359</v>
      </c>
      <c r="AF261" s="11">
        <f>'2020 MRI - Alphabetical'!AE261-'2017 MRI'!AE261</f>
        <v>1.3882352941176457E-2</v>
      </c>
      <c r="AG261" s="10">
        <f>'2020 MRI - Alphabetical'!AF261-'2017 MRI'!AF261</f>
        <v>-9</v>
      </c>
      <c r="AH261" s="33">
        <f>'2020 MRI - Alphabetical'!AG261-'2017 MRI'!AG261</f>
        <v>-2.3122537569634893E-2</v>
      </c>
      <c r="AI261" s="14">
        <f>'2020 MRI - Alphabetical'!AH261-'2017 MRI'!AH261</f>
        <v>3.4042813385846582E-2</v>
      </c>
      <c r="AJ261" s="10">
        <f>'2020 MRI - Alphabetical'!AI261-'2017 MRI'!AI261</f>
        <v>-12</v>
      </c>
      <c r="AK261" s="33">
        <f>'2020 MRI - Alphabetical'!AJ261-'2017 MRI'!AJ261</f>
        <v>-1.039623434997905E-2</v>
      </c>
      <c r="AL261" s="13">
        <f>'2020 MRI - Alphabetical'!AK261-'2017 MRI'!AK261</f>
        <v>6057.1028744970972</v>
      </c>
      <c r="AM261" s="38"/>
    </row>
    <row r="262" spans="1:39" x14ac:dyDescent="0.25">
      <c r="A262" t="s">
        <v>863</v>
      </c>
      <c r="B262" s="5" t="s">
        <v>479</v>
      </c>
      <c r="C262" s="6" t="s">
        <v>91</v>
      </c>
      <c r="D262" s="7" t="s">
        <v>39</v>
      </c>
      <c r="E262" s="8">
        <f>VLOOKUP(A262,'2017 MRI'!$A$7:$F$571,6,FALSE)</f>
        <v>15.713820035133748</v>
      </c>
      <c r="F262" s="36">
        <f>'2020 MRI - Alphabetical'!E262-'2017 MRI'!E262</f>
        <v>-1.1283439277837286</v>
      </c>
      <c r="G262" s="8">
        <f>'2020 MRI - Alphabetical'!F262-'2017 MRI'!F262</f>
        <v>2.8832955289673396</v>
      </c>
      <c r="H262" s="9">
        <f>'2020 MRI - Alphabetical'!G262-'2017 MRI'!G262</f>
        <v>-42</v>
      </c>
      <c r="I262" s="10">
        <f>'2020 MRI - Alphabetical'!H262-'2017 MRI'!H262</f>
        <v>-211</v>
      </c>
      <c r="J262" s="33">
        <f>'2020 MRI - Alphabetical'!I262-'2017 MRI'!I262</f>
        <v>-0.98623926198821221</v>
      </c>
      <c r="K262" s="11">
        <f>'2020 MRI - Alphabetical'!J262-'2017 MRI'!J262</f>
        <v>-7.6742835932565479E-2</v>
      </c>
      <c r="L262" s="10">
        <f>'2020 MRI - Alphabetical'!K262-'2017 MRI'!K262</f>
        <v>-256</v>
      </c>
      <c r="M262" s="33">
        <f>'2020 MRI - Alphabetical'!L262-'2017 MRI'!L262</f>
        <v>-0.99390600688737596</v>
      </c>
      <c r="N262" s="11">
        <f>'2020 MRI - Alphabetical'!M262-'2017 MRI'!M262</f>
        <v>5.5510960509744758E-2</v>
      </c>
      <c r="O262" s="10">
        <f>'2020 MRI - Alphabetical'!N262-'2017 MRI'!N262</f>
        <v>59</v>
      </c>
      <c r="P262" s="33">
        <f>'2020 MRI - Alphabetical'!O262-'2017 MRI'!O262</f>
        <v>0.11495133223923026</v>
      </c>
      <c r="Q262" s="11">
        <f>'2020 MRI - Alphabetical'!P262-'2017 MRI'!P262</f>
        <v>-9.217898832684826E-3</v>
      </c>
      <c r="R262" s="10">
        <f>'2020 MRI - Alphabetical'!Q262-'2017 MRI'!Q262</f>
        <v>-44</v>
      </c>
      <c r="S262" s="33">
        <f>'2020 MRI - Alphabetical'!R262-'2017 MRI'!R262</f>
        <v>-0.27985758730862836</v>
      </c>
      <c r="T262" s="12">
        <f>'2020 MRI - Alphabetical'!S262-'2017 MRI'!S262</f>
        <v>0</v>
      </c>
      <c r="U262" s="10">
        <f>'2020 MRI - Alphabetical'!T262-'2017 MRI'!T262</f>
        <v>39</v>
      </c>
      <c r="V262" s="33">
        <f>'2020 MRI - Alphabetical'!U262-'2017 MRI'!U262</f>
        <v>0.11262518293451751</v>
      </c>
      <c r="W262" s="11">
        <f>'2020 MRI - Alphabetical'!V262-'2017 MRI'!V262</f>
        <v>-6.7173051519154557E-3</v>
      </c>
      <c r="X262" s="10">
        <f>'2020 MRI - Alphabetical'!W262-'2017 MRI'!W262</f>
        <v>-18</v>
      </c>
      <c r="Y262" s="33">
        <f>'2020 MRI - Alphabetical'!X262-'2017 MRI'!X262</f>
        <v>-0.15165251687356041</v>
      </c>
      <c r="Z262" s="13">
        <f>'2020 MRI - Alphabetical'!Y262-'2017 MRI'!Y262</f>
        <v>11421</v>
      </c>
      <c r="AA262" s="10">
        <f>'2020 MRI - Alphabetical'!Z262-'2017 MRI'!Z262</f>
        <v>-66</v>
      </c>
      <c r="AB262" s="33">
        <f>'2020 MRI - Alphabetical'!AA262-'2017 MRI'!AA262</f>
        <v>-0.19295270163444539</v>
      </c>
      <c r="AC262" s="11">
        <f>'2020 MRI - Alphabetical'!AB262-'2017 MRI'!AB262</f>
        <v>-1.4000000000000005E-2</v>
      </c>
      <c r="AD262" s="10">
        <f>'2020 MRI - Alphabetical'!AC262-'2017 MRI'!AC262</f>
        <v>-58</v>
      </c>
      <c r="AE262" s="33">
        <f>'2020 MRI - Alphabetical'!AD262-'2017 MRI'!AD262</f>
        <v>-0.20616800790096379</v>
      </c>
      <c r="AF262" s="11">
        <f>'2020 MRI - Alphabetical'!AE262-'2017 MRI'!AE262</f>
        <v>-4.9654352992006823E-3</v>
      </c>
      <c r="AG262" s="10">
        <f>'2020 MRI - Alphabetical'!AF262-'2017 MRI'!AF262</f>
        <v>-41</v>
      </c>
      <c r="AH262" s="33">
        <f>'2020 MRI - Alphabetical'!AG262-'2017 MRI'!AG262</f>
        <v>-0.12175163373013068</v>
      </c>
      <c r="AI262" s="14">
        <f>'2020 MRI - Alphabetical'!AH262-'2017 MRI'!AH262</f>
        <v>0.14553402901622459</v>
      </c>
      <c r="AJ262" s="10">
        <f>'2020 MRI - Alphabetical'!AI262-'2017 MRI'!AI262</f>
        <v>-3</v>
      </c>
      <c r="AK262" s="33">
        <f>'2020 MRI - Alphabetical'!AJ262-'2017 MRI'!AJ262</f>
        <v>7.3838564620729019E-4</v>
      </c>
      <c r="AL262" s="13">
        <f>'2020 MRI - Alphabetical'!AK262-'2017 MRI'!AK262</f>
        <v>9996.7556974277541</v>
      </c>
      <c r="AM262" s="38"/>
    </row>
    <row r="263" spans="1:39" x14ac:dyDescent="0.25">
      <c r="A263" t="s">
        <v>864</v>
      </c>
      <c r="B263" s="5" t="s">
        <v>340</v>
      </c>
      <c r="C263" s="6" t="s">
        <v>93</v>
      </c>
      <c r="D263" s="7" t="s">
        <v>34</v>
      </c>
      <c r="E263" s="8">
        <f>VLOOKUP(A263,'2017 MRI'!$A$7:$F$571,6,FALSE)</f>
        <v>23.393564469803003</v>
      </c>
      <c r="F263" s="36">
        <f>'2020 MRI - Alphabetical'!E263-'2017 MRI'!E263</f>
        <v>1.015038527876901</v>
      </c>
      <c r="G263" s="8">
        <f>'2020 MRI - Alphabetical'!F263-'2017 MRI'!F263</f>
        <v>-2.872313274082682</v>
      </c>
      <c r="H263" s="9">
        <f>'2020 MRI - Alphabetical'!G263-'2017 MRI'!G263</f>
        <v>74</v>
      </c>
      <c r="I263" s="10">
        <f>'2020 MRI - Alphabetical'!H263-'2017 MRI'!H263</f>
        <v>20</v>
      </c>
      <c r="J263" s="33">
        <f>'2020 MRI - Alphabetical'!I263-'2017 MRI'!I263</f>
        <v>3.5614015273683519E-2</v>
      </c>
      <c r="K263" s="11">
        <f>'2020 MRI - Alphabetical'!J263-'2017 MRI'!J263</f>
        <v>-2.0660229059061175E-2</v>
      </c>
      <c r="L263" s="10">
        <f>'2020 MRI - Alphabetical'!K263-'2017 MRI'!K263</f>
        <v>87</v>
      </c>
      <c r="M263" s="33">
        <f>'2020 MRI - Alphabetical'!L263-'2017 MRI'!L263</f>
        <v>0.27605739096649556</v>
      </c>
      <c r="N263" s="11">
        <f>'2020 MRI - Alphabetical'!M263-'2017 MRI'!M263</f>
        <v>-1.1256572010095722E-2</v>
      </c>
      <c r="O263" s="10">
        <f>'2020 MRI - Alphabetical'!N263-'2017 MRI'!N263</f>
        <v>21</v>
      </c>
      <c r="P263" s="33">
        <f>'2020 MRI - Alphabetical'!O263-'2017 MRI'!O263</f>
        <v>7.3202764682176014E-2</v>
      </c>
      <c r="Q263" s="11">
        <f>'2020 MRI - Alphabetical'!P263-'2017 MRI'!P263</f>
        <v>-7.0789865871833113E-3</v>
      </c>
      <c r="R263" s="10">
        <f>'2020 MRI - Alphabetical'!Q263-'2017 MRI'!Q263</f>
        <v>-29</v>
      </c>
      <c r="S263" s="33">
        <f>'2020 MRI - Alphabetical'!R263-'2017 MRI'!R263</f>
        <v>-0.23593166291716991</v>
      </c>
      <c r="T263" s="12">
        <f>'2020 MRI - Alphabetical'!S263-'2017 MRI'!S263</f>
        <v>-0.10405353156209424</v>
      </c>
      <c r="U263" s="10">
        <f>'2020 MRI - Alphabetical'!T263-'2017 MRI'!T263</f>
        <v>218</v>
      </c>
      <c r="V263" s="33">
        <f>'2020 MRI - Alphabetical'!U263-'2017 MRI'!U263</f>
        <v>0.92608211372148563</v>
      </c>
      <c r="W263" s="11">
        <f>'2020 MRI - Alphabetical'!V263-'2017 MRI'!V263</f>
        <v>-6.1536897923110907E-2</v>
      </c>
      <c r="X263" s="10">
        <f>'2020 MRI - Alphabetical'!W263-'2017 MRI'!W263</f>
        <v>26</v>
      </c>
      <c r="Y263" s="33">
        <f>'2020 MRI - Alphabetical'!X263-'2017 MRI'!X263</f>
        <v>8.8983555299771908E-2</v>
      </c>
      <c r="Z263" s="13">
        <f>'2020 MRI - Alphabetical'!Y263-'2017 MRI'!Y263</f>
        <v>16143</v>
      </c>
      <c r="AA263" s="10">
        <f>'2020 MRI - Alphabetical'!Z263-'2017 MRI'!Z263</f>
        <v>39</v>
      </c>
      <c r="AB263" s="33">
        <f>'2020 MRI - Alphabetical'!AA263-'2017 MRI'!AA263</f>
        <v>0.12964953009726743</v>
      </c>
      <c r="AC263" s="11">
        <f>'2020 MRI - Alphabetical'!AB263-'2017 MRI'!AB263</f>
        <v>-1.6000000000000004E-2</v>
      </c>
      <c r="AD263" s="10">
        <f>'2020 MRI - Alphabetical'!AC263-'2017 MRI'!AC263</f>
        <v>-24</v>
      </c>
      <c r="AE263" s="33">
        <f>'2020 MRI - Alphabetical'!AD263-'2017 MRI'!AD263</f>
        <v>-7.6702023357000493E-2</v>
      </c>
      <c r="AF263" s="11">
        <f>'2020 MRI - Alphabetical'!AE263-'2017 MRI'!AE263</f>
        <v>5.4320757646327822E-3</v>
      </c>
      <c r="AG263" s="10">
        <f>'2020 MRI - Alphabetical'!AF263-'2017 MRI'!AF263</f>
        <v>38</v>
      </c>
      <c r="AH263" s="33">
        <f>'2020 MRI - Alphabetical'!AG263-'2017 MRI'!AG263</f>
        <v>0.11792773924476313</v>
      </c>
      <c r="AI263" s="14">
        <f>'2020 MRI - Alphabetical'!AH263-'2017 MRI'!AH263</f>
        <v>-9.9026059509382591E-2</v>
      </c>
      <c r="AJ263" s="10">
        <f>'2020 MRI - Alphabetical'!AI263-'2017 MRI'!AI263</f>
        <v>14</v>
      </c>
      <c r="AK263" s="33">
        <f>'2020 MRI - Alphabetical'!AJ263-'2017 MRI'!AJ263</f>
        <v>9.4178559165388753E-3</v>
      </c>
      <c r="AL263" s="13">
        <f>'2020 MRI - Alphabetical'!AK263-'2017 MRI'!AK263</f>
        <v>16946.813758729433</v>
      </c>
      <c r="AM263" s="38"/>
    </row>
    <row r="264" spans="1:39" x14ac:dyDescent="0.25">
      <c r="A264" t="s">
        <v>865</v>
      </c>
      <c r="B264" s="5" t="s">
        <v>290</v>
      </c>
      <c r="C264" s="6" t="s">
        <v>63</v>
      </c>
      <c r="D264" s="7" t="s">
        <v>34</v>
      </c>
      <c r="E264" s="8">
        <f>VLOOKUP(A264,'2017 MRI'!$A$7:$F$571,6,FALSE)</f>
        <v>25.677943539570428</v>
      </c>
      <c r="F264" s="36">
        <f>'2020 MRI - Alphabetical'!E264-'2017 MRI'!E264</f>
        <v>1.5754757807841335</v>
      </c>
      <c r="G264" s="8">
        <f>'2020 MRI - Alphabetical'!F264-'2017 MRI'!F264</f>
        <v>-4.3439610788656147</v>
      </c>
      <c r="H264" s="9">
        <f>'2020 MRI - Alphabetical'!G264-'2017 MRI'!G264</f>
        <v>112</v>
      </c>
      <c r="I264" s="10">
        <f>'2020 MRI - Alphabetical'!H264-'2017 MRI'!H264</f>
        <v>-42</v>
      </c>
      <c r="J264" s="33">
        <f>'2020 MRI - Alphabetical'!I264-'2017 MRI'!I264</f>
        <v>-0.19304236650561812</v>
      </c>
      <c r="K264" s="11">
        <f>'2020 MRI - Alphabetical'!J264-'2017 MRI'!J264</f>
        <v>-1.6660999659979581E-2</v>
      </c>
      <c r="L264" s="10">
        <f>'2020 MRI - Alphabetical'!K264-'2017 MRI'!K264</f>
        <v>-223</v>
      </c>
      <c r="M264" s="33">
        <f>'2020 MRI - Alphabetical'!L264-'2017 MRI'!L264</f>
        <v>-0.77966395283566858</v>
      </c>
      <c r="N264" s="11">
        <f>'2020 MRI - Alphabetical'!M264-'2017 MRI'!M264</f>
        <v>4.4158451989777296E-2</v>
      </c>
      <c r="O264" s="10">
        <f>'2020 MRI - Alphabetical'!N264-'2017 MRI'!N264</f>
        <v>47</v>
      </c>
      <c r="P264" s="33">
        <f>'2020 MRI - Alphabetical'!O264-'2017 MRI'!O264</f>
        <v>0.17913018091868116</v>
      </c>
      <c r="Q264" s="11">
        <f>'2020 MRI - Alphabetical'!P264-'2017 MRI'!P264</f>
        <v>-1.3992509363295873E-2</v>
      </c>
      <c r="R264" s="10">
        <f>'2020 MRI - Alphabetical'!Q264-'2017 MRI'!Q264</f>
        <v>-44</v>
      </c>
      <c r="S264" s="33">
        <f>'2020 MRI - Alphabetical'!R264-'2017 MRI'!R264</f>
        <v>-0.27985758730862836</v>
      </c>
      <c r="T264" s="12">
        <f>'2020 MRI - Alphabetical'!S264-'2017 MRI'!S264</f>
        <v>0</v>
      </c>
      <c r="U264" s="10">
        <f>'2020 MRI - Alphabetical'!T264-'2017 MRI'!T264</f>
        <v>270</v>
      </c>
      <c r="V264" s="33">
        <f>'2020 MRI - Alphabetical'!U264-'2017 MRI'!U264</f>
        <v>0.77684393048119416</v>
      </c>
      <c r="W264" s="11">
        <f>'2020 MRI - Alphabetical'!V264-'2017 MRI'!V264</f>
        <v>-4.8830670926517578E-2</v>
      </c>
      <c r="X264" s="10">
        <f>'2020 MRI - Alphabetical'!W264-'2017 MRI'!W264</f>
        <v>-14</v>
      </c>
      <c r="Y264" s="33">
        <f>'2020 MRI - Alphabetical'!X264-'2017 MRI'!X264</f>
        <v>-0.10771876983669507</v>
      </c>
      <c r="Z264" s="13">
        <f>'2020 MRI - Alphabetical'!Y264-'2017 MRI'!Y264</f>
        <v>10542</v>
      </c>
      <c r="AA264" s="10">
        <f>'2020 MRI - Alphabetical'!Z264-'2017 MRI'!Z264</f>
        <v>96</v>
      </c>
      <c r="AB264" s="33">
        <f>'2020 MRI - Alphabetical'!AA264-'2017 MRI'!AA264</f>
        <v>0.3586028202705081</v>
      </c>
      <c r="AC264" s="11">
        <f>'2020 MRI - Alphabetical'!AB264-'2017 MRI'!AB264</f>
        <v>-2.6000000000000002E-2</v>
      </c>
      <c r="AD264" s="10">
        <f>'2020 MRI - Alphabetical'!AC264-'2017 MRI'!AC264</f>
        <v>241</v>
      </c>
      <c r="AE264" s="33">
        <f>'2020 MRI - Alphabetical'!AD264-'2017 MRI'!AD264</f>
        <v>0.83854539414354101</v>
      </c>
      <c r="AF264" s="11">
        <f>'2020 MRI - Alphabetical'!AE264-'2017 MRI'!AE264</f>
        <v>6.2717537506466581E-2</v>
      </c>
      <c r="AG264" s="10">
        <f>'2020 MRI - Alphabetical'!AF264-'2017 MRI'!AF264</f>
        <v>54</v>
      </c>
      <c r="AH264" s="33">
        <f>'2020 MRI - Alphabetical'!AG264-'2017 MRI'!AG264</f>
        <v>0.20294707089849326</v>
      </c>
      <c r="AI264" s="14">
        <f>'2020 MRI - Alphabetical'!AH264-'2017 MRI'!AH264</f>
        <v>-0.17032712424014296</v>
      </c>
      <c r="AJ264" s="10">
        <f>'2020 MRI - Alphabetical'!AI264-'2017 MRI'!AI264</f>
        <v>6</v>
      </c>
      <c r="AK264" s="33">
        <f>'2020 MRI - Alphabetical'!AJ264-'2017 MRI'!AJ264</f>
        <v>9.4784969049241941E-3</v>
      </c>
      <c r="AL264" s="13">
        <f>'2020 MRI - Alphabetical'!AK264-'2017 MRI'!AK264</f>
        <v>9090.1235976407042</v>
      </c>
      <c r="AM264" s="38"/>
    </row>
    <row r="265" spans="1:39" x14ac:dyDescent="0.25">
      <c r="A265" t="s">
        <v>866</v>
      </c>
      <c r="B265" s="5" t="s">
        <v>396</v>
      </c>
      <c r="C265" s="6" t="s">
        <v>81</v>
      </c>
      <c r="D265" s="7" t="s">
        <v>34</v>
      </c>
      <c r="E265" s="8">
        <f>VLOOKUP(A265,'2017 MRI'!$A$7:$F$571,6,FALSE)</f>
        <v>20.966988700398055</v>
      </c>
      <c r="F265" s="36">
        <f>'2020 MRI - Alphabetical'!E265-'2017 MRI'!E265</f>
        <v>-0.56006870378055917</v>
      </c>
      <c r="G265" s="8">
        <f>'2020 MRI - Alphabetical'!F265-'2017 MRI'!F265</f>
        <v>1.7448730565382746</v>
      </c>
      <c r="H265" s="9">
        <f>'2020 MRI - Alphabetical'!G265-'2017 MRI'!G265</f>
        <v>-22</v>
      </c>
      <c r="I265" s="10">
        <f>'2020 MRI - Alphabetical'!H265-'2017 MRI'!H265</f>
        <v>7</v>
      </c>
      <c r="J265" s="33">
        <f>'2020 MRI - Alphabetical'!I265-'2017 MRI'!I265</f>
        <v>-4.7005422368750494E-2</v>
      </c>
      <c r="K265" s="11">
        <f>'2020 MRI - Alphabetical'!J265-'2017 MRI'!J265</f>
        <v>-5.8482544107691936E-3</v>
      </c>
      <c r="L265" s="10">
        <f>'2020 MRI - Alphabetical'!K265-'2017 MRI'!K265</f>
        <v>26</v>
      </c>
      <c r="M265" s="33">
        <f>'2020 MRI - Alphabetical'!L265-'2017 MRI'!L265</f>
        <v>0.11778595657672083</v>
      </c>
      <c r="N265" s="11">
        <f>'2020 MRI - Alphabetical'!M265-'2017 MRI'!M265</f>
        <v>-3.3090410788252506E-3</v>
      </c>
      <c r="O265" s="10">
        <f>'2020 MRI - Alphabetical'!N265-'2017 MRI'!N265</f>
        <v>-20</v>
      </c>
      <c r="P265" s="33">
        <f>'2020 MRI - Alphabetical'!O265-'2017 MRI'!O265</f>
        <v>-4.1824009708471888E-2</v>
      </c>
      <c r="Q265" s="11">
        <f>'2020 MRI - Alphabetical'!P265-'2017 MRI'!P265</f>
        <v>8.0621422730989267E-4</v>
      </c>
      <c r="R265" s="10">
        <f>'2020 MRI - Alphabetical'!Q265-'2017 MRI'!Q265</f>
        <v>5</v>
      </c>
      <c r="S265" s="33">
        <f>'2020 MRI - Alphabetical'!R265-'2017 MRI'!R265</f>
        <v>-0.21781812953619942</v>
      </c>
      <c r="T265" s="12">
        <f>'2020 MRI - Alphabetical'!S265-'2017 MRI'!S265</f>
        <v>-0.18942073593396816</v>
      </c>
      <c r="U265" s="10">
        <f>'2020 MRI - Alphabetical'!T265-'2017 MRI'!T265</f>
        <v>16</v>
      </c>
      <c r="V265" s="33">
        <f>'2020 MRI - Alphabetical'!U265-'2017 MRI'!U265</f>
        <v>4.7326253442931843E-2</v>
      </c>
      <c r="W265" s="11">
        <f>'2020 MRI - Alphabetical'!V265-'2017 MRI'!V265</f>
        <v>-3.2131079106658342E-3</v>
      </c>
      <c r="X265" s="10">
        <f>'2020 MRI - Alphabetical'!W265-'2017 MRI'!W265</f>
        <v>23</v>
      </c>
      <c r="Y265" s="33">
        <f>'2020 MRI - Alphabetical'!X265-'2017 MRI'!X265</f>
        <v>8.1788369674814565E-2</v>
      </c>
      <c r="Z265" s="13">
        <f>'2020 MRI - Alphabetical'!Y265-'2017 MRI'!Y265</f>
        <v>15047</v>
      </c>
      <c r="AA265" s="10">
        <f>'2020 MRI - Alphabetical'!Z265-'2017 MRI'!Z265</f>
        <v>-39</v>
      </c>
      <c r="AB265" s="33">
        <f>'2020 MRI - Alphabetical'!AA265-'2017 MRI'!AA265</f>
        <v>-9.9102026064558479E-2</v>
      </c>
      <c r="AC265" s="11">
        <f>'2020 MRI - Alphabetical'!AB265-'2017 MRI'!AB265</f>
        <v>-1.7000000000000001E-2</v>
      </c>
      <c r="AD265" s="10">
        <f>'2020 MRI - Alphabetical'!AC265-'2017 MRI'!AC265</f>
        <v>-94</v>
      </c>
      <c r="AE265" s="33">
        <f>'2020 MRI - Alphabetical'!AD265-'2017 MRI'!AD265</f>
        <v>-0.35751983559185069</v>
      </c>
      <c r="AF265" s="11">
        <f>'2020 MRI - Alphabetical'!AE265-'2017 MRI'!AE265</f>
        <v>-1.1729337206231927E-2</v>
      </c>
      <c r="AG265" s="10">
        <f>'2020 MRI - Alphabetical'!AF265-'2017 MRI'!AF265</f>
        <v>6</v>
      </c>
      <c r="AH265" s="33">
        <f>'2020 MRI - Alphabetical'!AG265-'2017 MRI'!AG265</f>
        <v>3.2672507480834376E-2</v>
      </c>
      <c r="AI265" s="14">
        <f>'2020 MRI - Alphabetical'!AH265-'2017 MRI'!AH265</f>
        <v>-4.3200202743545191E-3</v>
      </c>
      <c r="AJ265" s="10">
        <f>'2020 MRI - Alphabetical'!AI265-'2017 MRI'!AI265</f>
        <v>5</v>
      </c>
      <c r="AK265" s="33">
        <f>'2020 MRI - Alphabetical'!AJ265-'2017 MRI'!AJ265</f>
        <v>4.8696543222945254E-3</v>
      </c>
      <c r="AL265" s="13">
        <f>'2020 MRI - Alphabetical'!AK265-'2017 MRI'!AK265</f>
        <v>11118.634214434103</v>
      </c>
      <c r="AM265" s="38"/>
    </row>
    <row r="266" spans="1:39" x14ac:dyDescent="0.25">
      <c r="A266" t="s">
        <v>867</v>
      </c>
      <c r="B266" s="5" t="s">
        <v>166</v>
      </c>
      <c r="C266" s="6" t="s">
        <v>61</v>
      </c>
      <c r="D266" s="7" t="s">
        <v>39</v>
      </c>
      <c r="E266" s="8">
        <f>VLOOKUP(A266,'2017 MRI'!$A$7:$F$571,6,FALSE)</f>
        <v>35.48373033024486</v>
      </c>
      <c r="F266" s="36">
        <f>'2020 MRI - Alphabetical'!E266-'2017 MRI'!E266</f>
        <v>4.2797492739770071E-2</v>
      </c>
      <c r="G266" s="8">
        <f>'2020 MRI - Alphabetical'!F266-'2017 MRI'!F266</f>
        <v>1.6146330916944436</v>
      </c>
      <c r="H266" s="9">
        <f>'2020 MRI - Alphabetical'!G266-'2017 MRI'!G266</f>
        <v>2</v>
      </c>
      <c r="I266" s="10">
        <f>'2020 MRI - Alphabetical'!H266-'2017 MRI'!H266</f>
        <v>40</v>
      </c>
      <c r="J266" s="33">
        <f>'2020 MRI - Alphabetical'!I266-'2017 MRI'!I266</f>
        <v>0.39555870905942203</v>
      </c>
      <c r="K266" s="11">
        <f>'2020 MRI - Alphabetical'!J266-'2017 MRI'!J266</f>
        <v>-4.4730369350374222E-3</v>
      </c>
      <c r="L266" s="10">
        <f>'2020 MRI - Alphabetical'!K266-'2017 MRI'!K266</f>
        <v>62</v>
      </c>
      <c r="M266" s="33">
        <f>'2020 MRI - Alphabetical'!L266-'2017 MRI'!L266</f>
        <v>0.22582573922277954</v>
      </c>
      <c r="N266" s="11">
        <f>'2020 MRI - Alphabetical'!M266-'2017 MRI'!M266</f>
        <v>-9.6510092980129081E-3</v>
      </c>
      <c r="O266" s="10">
        <f>'2020 MRI - Alphabetical'!N266-'2017 MRI'!N266</f>
        <v>-27</v>
      </c>
      <c r="P266" s="33">
        <f>'2020 MRI - Alphabetical'!O266-'2017 MRI'!O266</f>
        <v>-0.23590166803478851</v>
      </c>
      <c r="Q266" s="11">
        <f>'2020 MRI - Alphabetical'!P266-'2017 MRI'!P266</f>
        <v>1.2068683006759062E-2</v>
      </c>
      <c r="R266" s="10">
        <f>'2020 MRI - Alphabetical'!Q266-'2017 MRI'!Q266</f>
        <v>10</v>
      </c>
      <c r="S266" s="33">
        <f>'2020 MRI - Alphabetical'!R266-'2017 MRI'!R266</f>
        <v>-2.0391441783972217E-2</v>
      </c>
      <c r="T266" s="12">
        <f>'2020 MRI - Alphabetical'!S266-'2017 MRI'!S266</f>
        <v>-0.74307453453507533</v>
      </c>
      <c r="U266" s="10">
        <f>'2020 MRI - Alphabetical'!T266-'2017 MRI'!T266</f>
        <v>17</v>
      </c>
      <c r="V266" s="33">
        <f>'2020 MRI - Alphabetical'!U266-'2017 MRI'!U266</f>
        <v>0.10243073028009919</v>
      </c>
      <c r="W266" s="11">
        <f>'2020 MRI - Alphabetical'!V266-'2017 MRI'!V266</f>
        <v>-1.1380208457557189E-2</v>
      </c>
      <c r="X266" s="10">
        <f>'2020 MRI - Alphabetical'!W266-'2017 MRI'!W266</f>
        <v>15</v>
      </c>
      <c r="Y266" s="33">
        <f>'2020 MRI - Alphabetical'!X266-'2017 MRI'!X266</f>
        <v>5.0133900775319762E-2</v>
      </c>
      <c r="Z266" s="13">
        <f>'2020 MRI - Alphabetical'!Y266-'2017 MRI'!Y266</f>
        <v>10136</v>
      </c>
      <c r="AA266" s="10">
        <f>'2020 MRI - Alphabetical'!Z266-'2017 MRI'!Z266</f>
        <v>12</v>
      </c>
      <c r="AB266" s="33">
        <f>'2020 MRI - Alphabetical'!AA266-'2017 MRI'!AA266</f>
        <v>8.406060607403415E-2</v>
      </c>
      <c r="AC266" s="11">
        <f>'2020 MRI - Alphabetical'!AB266-'2017 MRI'!AB266</f>
        <v>-2.5000000000000001E-2</v>
      </c>
      <c r="AD266" s="10">
        <f>'2020 MRI - Alphabetical'!AC266-'2017 MRI'!AC266</f>
        <v>-8</v>
      </c>
      <c r="AE266" s="33">
        <f>'2020 MRI - Alphabetical'!AD266-'2017 MRI'!AD266</f>
        <v>-0.16298267199545169</v>
      </c>
      <c r="AF266" s="11">
        <f>'2020 MRI - Alphabetical'!AE266-'2017 MRI'!AE266</f>
        <v>7.4095735658309403E-3</v>
      </c>
      <c r="AG266" s="10">
        <f>'2020 MRI - Alphabetical'!AF266-'2017 MRI'!AF266</f>
        <v>45</v>
      </c>
      <c r="AH266" s="33">
        <f>'2020 MRI - Alphabetical'!AG266-'2017 MRI'!AG266</f>
        <v>0.26370069683121222</v>
      </c>
      <c r="AI266" s="14">
        <f>'2020 MRI - Alphabetical'!AH266-'2017 MRI'!AH266</f>
        <v>-0.21529681913746224</v>
      </c>
      <c r="AJ266" s="10">
        <f>'2020 MRI - Alphabetical'!AI266-'2017 MRI'!AI266</f>
        <v>20</v>
      </c>
      <c r="AK266" s="33">
        <f>'2020 MRI - Alphabetical'!AJ266-'2017 MRI'!AJ266</f>
        <v>1.6707004584703811E-2</v>
      </c>
      <c r="AL266" s="13">
        <f>'2020 MRI - Alphabetical'!AK266-'2017 MRI'!AK266</f>
        <v>18965.58911784309</v>
      </c>
      <c r="AM266" s="38"/>
    </row>
    <row r="267" spans="1:39" x14ac:dyDescent="0.25">
      <c r="A267" t="s">
        <v>868</v>
      </c>
      <c r="B267" s="5" t="s">
        <v>68</v>
      </c>
      <c r="C267" s="6" t="s">
        <v>19</v>
      </c>
      <c r="D267" s="7" t="s">
        <v>20</v>
      </c>
      <c r="E267" s="8">
        <f>VLOOKUP(A267,'2017 MRI'!$A$7:$F$571,6,FALSE)</f>
        <v>52.440595120163778</v>
      </c>
      <c r="F267" s="36">
        <f>'2020 MRI - Alphabetical'!E267-'2017 MRI'!E267</f>
        <v>1.2833977504115124</v>
      </c>
      <c r="G267" s="8">
        <f>'2020 MRI - Alphabetical'!F267-'2017 MRI'!F267</f>
        <v>-0.20942168752615942</v>
      </c>
      <c r="H267" s="9">
        <f>'2020 MRI - Alphabetical'!G267-'2017 MRI'!G267</f>
        <v>10</v>
      </c>
      <c r="I267" s="10">
        <f>'2020 MRI - Alphabetical'!H267-'2017 MRI'!H267</f>
        <v>9</v>
      </c>
      <c r="J267" s="33">
        <f>'2020 MRI - Alphabetical'!I267-'2017 MRI'!I267</f>
        <v>-3.9448578940528972E-2</v>
      </c>
      <c r="K267" s="11">
        <f>'2020 MRI - Alphabetical'!J267-'2017 MRI'!J267</f>
        <v>-1.3717866115371402E-2</v>
      </c>
      <c r="L267" s="10">
        <f>'2020 MRI - Alphabetical'!K267-'2017 MRI'!K267</f>
        <v>26</v>
      </c>
      <c r="M267" s="33">
        <f>'2020 MRI - Alphabetical'!L267-'2017 MRI'!L267</f>
        <v>0.12420153842055071</v>
      </c>
      <c r="N267" s="11">
        <f>'2020 MRI - Alphabetical'!M267-'2017 MRI'!M267</f>
        <v>-5.3377574137488254E-3</v>
      </c>
      <c r="O267" s="10">
        <f>'2020 MRI - Alphabetical'!N267-'2017 MRI'!N267</f>
        <v>-10</v>
      </c>
      <c r="P267" s="33">
        <f>'2020 MRI - Alphabetical'!O267-'2017 MRI'!O267</f>
        <v>-0.20905170806083029</v>
      </c>
      <c r="Q267" s="11">
        <f>'2020 MRI - Alphabetical'!P267-'2017 MRI'!P267</f>
        <v>9.5388669301712525E-3</v>
      </c>
      <c r="R267" s="10">
        <f>'2020 MRI - Alphabetical'!Q267-'2017 MRI'!Q267</f>
        <v>-2</v>
      </c>
      <c r="S267" s="33">
        <f>'2020 MRI - Alphabetical'!R267-'2017 MRI'!R267</f>
        <v>0.92482924690375168</v>
      </c>
      <c r="T267" s="12">
        <f>'2020 MRI - Alphabetical'!S267-'2017 MRI'!S267</f>
        <v>-3.0355522215009509</v>
      </c>
      <c r="U267" s="10">
        <f>'2020 MRI - Alphabetical'!T267-'2017 MRI'!T267</f>
        <v>16</v>
      </c>
      <c r="V267" s="33">
        <f>'2020 MRI - Alphabetical'!U267-'2017 MRI'!U267</f>
        <v>0.37480683344833499</v>
      </c>
      <c r="W267" s="11">
        <f>'2020 MRI - Alphabetical'!V267-'2017 MRI'!V267</f>
        <v>-3.4109671448403545E-2</v>
      </c>
      <c r="X267" s="10">
        <f>'2020 MRI - Alphabetical'!W267-'2017 MRI'!W267</f>
        <v>2</v>
      </c>
      <c r="Y267" s="33">
        <f>'2020 MRI - Alphabetical'!X267-'2017 MRI'!X267</f>
        <v>9.5225954820175485E-2</v>
      </c>
      <c r="Z267" s="13">
        <f>'2020 MRI - Alphabetical'!Y267-'2017 MRI'!Y267</f>
        <v>6883</v>
      </c>
      <c r="AA267" s="10">
        <f>'2020 MRI - Alphabetical'!Z267-'2017 MRI'!Z267</f>
        <v>-52</v>
      </c>
      <c r="AB267" s="33">
        <f>'2020 MRI - Alphabetical'!AA267-'2017 MRI'!AA267</f>
        <v>-0.43305105529922594</v>
      </c>
      <c r="AC267" s="11">
        <f>'2020 MRI - Alphabetical'!AB267-'2017 MRI'!AB267</f>
        <v>-1.9999999999999997E-2</v>
      </c>
      <c r="AD267" s="10">
        <f>'2020 MRI - Alphabetical'!AC267-'2017 MRI'!AC267</f>
        <v>45</v>
      </c>
      <c r="AE267" s="33">
        <f>'2020 MRI - Alphabetical'!AD267-'2017 MRI'!AD267</f>
        <v>0.59157263715981878</v>
      </c>
      <c r="AF267" s="11">
        <f>'2020 MRI - Alphabetical'!AE267-'2017 MRI'!AE267</f>
        <v>5.3972794304602112E-2</v>
      </c>
      <c r="AG267" s="10">
        <f>'2020 MRI - Alphabetical'!AF267-'2017 MRI'!AF267</f>
        <v>-4</v>
      </c>
      <c r="AH267" s="33">
        <f>'2020 MRI - Alphabetical'!AG267-'2017 MRI'!AG267</f>
        <v>-0.34009397499222738</v>
      </c>
      <c r="AI267" s="14">
        <f>'2020 MRI - Alphabetical'!AH267-'2017 MRI'!AH267</f>
        <v>0.53232519628034947</v>
      </c>
      <c r="AJ267" s="10">
        <f>'2020 MRI - Alphabetical'!AI267-'2017 MRI'!AI267</f>
        <v>0</v>
      </c>
      <c r="AK267" s="33">
        <f>'2020 MRI - Alphabetical'!AJ267-'2017 MRI'!AJ267</f>
        <v>1.1604381270154618E-2</v>
      </c>
      <c r="AL267" s="13">
        <f>'2020 MRI - Alphabetical'!AK267-'2017 MRI'!AK267</f>
        <v>989.83706644824269</v>
      </c>
      <c r="AM267" s="38">
        <v>1</v>
      </c>
    </row>
    <row r="268" spans="1:39" x14ac:dyDescent="0.25">
      <c r="A268" t="s">
        <v>869</v>
      </c>
      <c r="B268" s="5" t="s">
        <v>353</v>
      </c>
      <c r="C268" s="6" t="s">
        <v>24</v>
      </c>
      <c r="D268" s="7" t="s">
        <v>20</v>
      </c>
      <c r="E268" s="8">
        <f>VLOOKUP(A268,'2017 MRI'!$A$7:$F$571,6,FALSE)</f>
        <v>22.922925433922238</v>
      </c>
      <c r="F268" s="36">
        <f>'2020 MRI - Alphabetical'!E268-'2017 MRI'!E268</f>
        <v>0.39377026960766792</v>
      </c>
      <c r="G268" s="8">
        <f>'2020 MRI - Alphabetical'!F268-'2017 MRI'!F268</f>
        <v>-0.99255386418326808</v>
      </c>
      <c r="H268" s="9">
        <f>'2020 MRI - Alphabetical'!G268-'2017 MRI'!G268</f>
        <v>38</v>
      </c>
      <c r="I268" s="10">
        <f>'2020 MRI - Alphabetical'!H268-'2017 MRI'!H268</f>
        <v>-43</v>
      </c>
      <c r="J268" s="33">
        <f>'2020 MRI - Alphabetical'!I268-'2017 MRI'!I268</f>
        <v>-0.33974259833843024</v>
      </c>
      <c r="K268" s="11">
        <f>'2020 MRI - Alphabetical'!J268-'2017 MRI'!J268</f>
        <v>-2.2321864553025095E-2</v>
      </c>
      <c r="L268" s="10">
        <f>'2020 MRI - Alphabetical'!K268-'2017 MRI'!K268</f>
        <v>-90</v>
      </c>
      <c r="M268" s="33">
        <f>'2020 MRI - Alphabetical'!L268-'2017 MRI'!L268</f>
        <v>-0.26473084720121143</v>
      </c>
      <c r="N268" s="11">
        <f>'2020 MRI - Alphabetical'!M268-'2017 MRI'!M268</f>
        <v>1.6793659991496443E-2</v>
      </c>
      <c r="O268" s="10">
        <f>'2020 MRI - Alphabetical'!N268-'2017 MRI'!N268</f>
        <v>120</v>
      </c>
      <c r="P268" s="33">
        <f>'2020 MRI - Alphabetical'!O268-'2017 MRI'!O268</f>
        <v>0.28270643551576835</v>
      </c>
      <c r="Q268" s="11">
        <f>'2020 MRI - Alphabetical'!P268-'2017 MRI'!P268</f>
        <v>-2.025308888003189E-2</v>
      </c>
      <c r="R268" s="10">
        <f>'2020 MRI - Alphabetical'!Q268-'2017 MRI'!Q268</f>
        <v>59</v>
      </c>
      <c r="S268" s="33">
        <f>'2020 MRI - Alphabetical'!R268-'2017 MRI'!R268</f>
        <v>-0.15218924063870504</v>
      </c>
      <c r="T268" s="12">
        <f>'2020 MRI - Alphabetical'!S268-'2017 MRI'!S268</f>
        <v>-0.4302308905779435</v>
      </c>
      <c r="U268" s="10">
        <f>'2020 MRI - Alphabetical'!T268-'2017 MRI'!T268</f>
        <v>-25</v>
      </c>
      <c r="V268" s="33">
        <f>'2020 MRI - Alphabetical'!U268-'2017 MRI'!U268</f>
        <v>-6.9096047687920659E-2</v>
      </c>
      <c r="W268" s="11">
        <f>'2020 MRI - Alphabetical'!V268-'2017 MRI'!V268</f>
        <v>3.9496817217338567E-3</v>
      </c>
      <c r="X268" s="10">
        <f>'2020 MRI - Alphabetical'!W268-'2017 MRI'!W268</f>
        <v>92</v>
      </c>
      <c r="Y268" s="33">
        <f>'2020 MRI - Alphabetical'!X268-'2017 MRI'!X268</f>
        <v>0.39672535569276002</v>
      </c>
      <c r="Z268" s="13">
        <f>'2020 MRI - Alphabetical'!Y268-'2017 MRI'!Y268</f>
        <v>26594</v>
      </c>
      <c r="AA268" s="10">
        <f>'2020 MRI - Alphabetical'!Z268-'2017 MRI'!Z268</f>
        <v>107</v>
      </c>
      <c r="AB268" s="33">
        <f>'2020 MRI - Alphabetical'!AA268-'2017 MRI'!AA268</f>
        <v>0.40666283780574686</v>
      </c>
      <c r="AC268" s="11">
        <f>'2020 MRI - Alphabetical'!AB268-'2017 MRI'!AB268</f>
        <v>-2.6999999999999996E-2</v>
      </c>
      <c r="AD268" s="10">
        <f>'2020 MRI - Alphabetical'!AC268-'2017 MRI'!AC268</f>
        <v>-87</v>
      </c>
      <c r="AE268" s="33">
        <f>'2020 MRI - Alphabetical'!AD268-'2017 MRI'!AD268</f>
        <v>-0.24930668212180024</v>
      </c>
      <c r="AF268" s="11">
        <f>'2020 MRI - Alphabetical'!AE268-'2017 MRI'!AE268</f>
        <v>-5.9200165768752422E-3</v>
      </c>
      <c r="AG268" s="10">
        <f>'2020 MRI - Alphabetical'!AF268-'2017 MRI'!AF268</f>
        <v>-37</v>
      </c>
      <c r="AH268" s="33">
        <f>'2020 MRI - Alphabetical'!AG268-'2017 MRI'!AG268</f>
        <v>-0.27626259546072696</v>
      </c>
      <c r="AI268" s="14">
        <f>'2020 MRI - Alphabetical'!AH268-'2017 MRI'!AH268</f>
        <v>0.38420075802528153</v>
      </c>
      <c r="AJ268" s="10">
        <f>'2020 MRI - Alphabetical'!AI268-'2017 MRI'!AI268</f>
        <v>-17</v>
      </c>
      <c r="AK268" s="33">
        <f>'2020 MRI - Alphabetical'!AJ268-'2017 MRI'!AJ268</f>
        <v>-6.1935148323555289E-3</v>
      </c>
      <c r="AL268" s="13">
        <f>'2020 MRI - Alphabetical'!AK268-'2017 MRI'!AK268</f>
        <v>3960.762165395543</v>
      </c>
      <c r="AM268" s="38"/>
    </row>
    <row r="269" spans="1:39" x14ac:dyDescent="0.25">
      <c r="A269" t="s">
        <v>870</v>
      </c>
      <c r="B269" s="5" t="s">
        <v>180</v>
      </c>
      <c r="C269" s="6" t="s">
        <v>30</v>
      </c>
      <c r="D269" s="7" t="s">
        <v>20</v>
      </c>
      <c r="E269" s="8">
        <f>VLOOKUP(A269,'2017 MRI'!$A$7:$F$571,6,FALSE)</f>
        <v>34.398465170908999</v>
      </c>
      <c r="F269" s="36">
        <f>'2020 MRI - Alphabetical'!E269-'2017 MRI'!E269</f>
        <v>1.1678007286167396</v>
      </c>
      <c r="G269" s="8">
        <f>'2020 MRI - Alphabetical'!F269-'2017 MRI'!F269</f>
        <v>-2.0226827028575443</v>
      </c>
      <c r="H269" s="9">
        <f>'2020 MRI - Alphabetical'!G269-'2017 MRI'!G269</f>
        <v>41</v>
      </c>
      <c r="I269" s="10">
        <f>'2020 MRI - Alphabetical'!H269-'2017 MRI'!H269</f>
        <v>11</v>
      </c>
      <c r="J269" s="33">
        <f>'2020 MRI - Alphabetical'!I269-'2017 MRI'!I269</f>
        <v>0.40608327460686677</v>
      </c>
      <c r="K269" s="11">
        <f>'2020 MRI - Alphabetical'!J269-'2017 MRI'!J269</f>
        <v>-1.9889611779941418E-2</v>
      </c>
      <c r="L269" s="10">
        <f>'2020 MRI - Alphabetical'!K269-'2017 MRI'!K269</f>
        <v>155</v>
      </c>
      <c r="M269" s="33">
        <f>'2020 MRI - Alphabetical'!L269-'2017 MRI'!L269</f>
        <v>0.65633505352324595</v>
      </c>
      <c r="N269" s="11">
        <f>'2020 MRI - Alphabetical'!M269-'2017 MRI'!M269</f>
        <v>-3.2612701958648918E-2</v>
      </c>
      <c r="O269" s="10">
        <f>'2020 MRI - Alphabetical'!N269-'2017 MRI'!N269</f>
        <v>106</v>
      </c>
      <c r="P269" s="33">
        <f>'2020 MRI - Alphabetical'!O269-'2017 MRI'!O269</f>
        <v>0.48759407968346019</v>
      </c>
      <c r="Q269" s="11">
        <f>'2020 MRI - Alphabetical'!P269-'2017 MRI'!P269</f>
        <v>-3.4201127004768093E-2</v>
      </c>
      <c r="R269" s="10">
        <f>'2020 MRI - Alphabetical'!Q269-'2017 MRI'!Q269</f>
        <v>-25</v>
      </c>
      <c r="S269" s="33">
        <f>'2020 MRI - Alphabetical'!R269-'2017 MRI'!R269</f>
        <v>3.0611701854411963E-2</v>
      </c>
      <c r="T269" s="12">
        <f>'2020 MRI - Alphabetical'!S269-'2017 MRI'!S269</f>
        <v>-0.71688226115187459</v>
      </c>
      <c r="U269" s="10">
        <f>'2020 MRI - Alphabetical'!T269-'2017 MRI'!T269</f>
        <v>-7</v>
      </c>
      <c r="V269" s="33">
        <f>'2020 MRI - Alphabetical'!U269-'2017 MRI'!U269</f>
        <v>-3.2503275702185828E-2</v>
      </c>
      <c r="W269" s="11">
        <f>'2020 MRI - Alphabetical'!V269-'2017 MRI'!V269</f>
        <v>-2.4731224156168824E-3</v>
      </c>
      <c r="X269" s="10">
        <f>'2020 MRI - Alphabetical'!W269-'2017 MRI'!W269</f>
        <v>1</v>
      </c>
      <c r="Y269" s="33">
        <f>'2020 MRI - Alphabetical'!X269-'2017 MRI'!X269</f>
        <v>-1.9309581978498858E-2</v>
      </c>
      <c r="Z269" s="13">
        <f>'2020 MRI - Alphabetical'!Y269-'2017 MRI'!Y269</f>
        <v>6960</v>
      </c>
      <c r="AA269" s="10">
        <f>'2020 MRI - Alphabetical'!Z269-'2017 MRI'!Z269</f>
        <v>5</v>
      </c>
      <c r="AB269" s="33">
        <f>'2020 MRI - Alphabetical'!AA269-'2017 MRI'!AA269</f>
        <v>0.24432790919530256</v>
      </c>
      <c r="AC269" s="11">
        <f>'2020 MRI - Alphabetical'!AB269-'2017 MRI'!AB269</f>
        <v>-3.2000000000000001E-2</v>
      </c>
      <c r="AD269" s="10">
        <f>'2020 MRI - Alphabetical'!AC269-'2017 MRI'!AC269</f>
        <v>47</v>
      </c>
      <c r="AE269" s="33">
        <f>'2020 MRI - Alphabetical'!AD269-'2017 MRI'!AD269</f>
        <v>0.20181758767948982</v>
      </c>
      <c r="AF269" s="11">
        <f>'2020 MRI - Alphabetical'!AE269-'2017 MRI'!AE269</f>
        <v>2.4723687394144656E-2</v>
      </c>
      <c r="AG269" s="10">
        <f>'2020 MRI - Alphabetical'!AF269-'2017 MRI'!AF269</f>
        <v>-13</v>
      </c>
      <c r="AH269" s="33">
        <f>'2020 MRI - Alphabetical'!AG269-'2017 MRI'!AG269</f>
        <v>-3.7711236093494027E-2</v>
      </c>
      <c r="AI269" s="14">
        <f>'2020 MRI - Alphabetical'!AH269-'2017 MRI'!AH269</f>
        <v>5.15463339761979E-2</v>
      </c>
      <c r="AJ269" s="10">
        <f>'2020 MRI - Alphabetical'!AI269-'2017 MRI'!AI269</f>
        <v>-26</v>
      </c>
      <c r="AK269" s="33">
        <f>'2020 MRI - Alphabetical'!AJ269-'2017 MRI'!AJ269</f>
        <v>-3.6578604975794349E-3</v>
      </c>
      <c r="AL269" s="13">
        <f>'2020 MRI - Alphabetical'!AK269-'2017 MRI'!AK269</f>
        <v>2222.7482749607589</v>
      </c>
      <c r="AM269" s="38"/>
    </row>
    <row r="270" spans="1:39" x14ac:dyDescent="0.25">
      <c r="A270" t="s">
        <v>871</v>
      </c>
      <c r="B270" s="5" t="s">
        <v>317</v>
      </c>
      <c r="C270" s="6" t="s">
        <v>33</v>
      </c>
      <c r="D270" s="7" t="s">
        <v>34</v>
      </c>
      <c r="E270" s="44">
        <f>VLOOKUP(A270,'2017 MRI'!$A$7:$F$571,6,FALSE)</f>
        <v>24.596787622973363</v>
      </c>
      <c r="F270" s="36">
        <f>'2020 MRI - Alphabetical'!E270-'2017 MRI'!E270</f>
        <v>1.0717284332392585</v>
      </c>
      <c r="G270" s="8">
        <f>'2020 MRI - Alphabetical'!F270-'2017 MRI'!F270</f>
        <v>-2.9040578900661949</v>
      </c>
      <c r="H270" s="9">
        <f>'2020 MRI - Alphabetical'!G270-'2017 MRI'!G270</f>
        <v>79</v>
      </c>
      <c r="I270" s="10">
        <f>'2020 MRI - Alphabetical'!H270-'2017 MRI'!H270</f>
        <v>-97</v>
      </c>
      <c r="J270" s="33">
        <f>'2020 MRI - Alphabetical'!I270-'2017 MRI'!I270</f>
        <v>-0.71374119970382321</v>
      </c>
      <c r="K270" s="11">
        <f>'2020 MRI - Alphabetical'!J270-'2017 MRI'!J270</f>
        <v>-8.8994733908134505E-2</v>
      </c>
      <c r="L270" s="10">
        <f>'2020 MRI - Alphabetical'!K270-'2017 MRI'!K270</f>
        <v>57</v>
      </c>
      <c r="M270" s="33">
        <f>'2020 MRI - Alphabetical'!L270-'2017 MRI'!L270</f>
        <v>0.16843680097164454</v>
      </c>
      <c r="N270" s="11">
        <f>'2020 MRI - Alphabetical'!M270-'2017 MRI'!M270</f>
        <v>-5.4495766798842576E-3</v>
      </c>
      <c r="O270" s="10">
        <f>'2020 MRI - Alphabetical'!N270-'2017 MRI'!N270</f>
        <v>191</v>
      </c>
      <c r="P270" s="33">
        <f>'2020 MRI - Alphabetical'!O270-'2017 MRI'!O270</f>
        <v>0.55155538536608761</v>
      </c>
      <c r="Q270" s="11">
        <f>'2020 MRI - Alphabetical'!P270-'2017 MRI'!P270</f>
        <v>-3.7811219605590654E-2</v>
      </c>
      <c r="R270" s="10">
        <f>'2020 MRI - Alphabetical'!Q270-'2017 MRI'!Q270</f>
        <v>30</v>
      </c>
      <c r="S270" s="33">
        <f>'2020 MRI - Alphabetical'!R270-'2017 MRI'!R270</f>
        <v>-5.1734928788053552E-2</v>
      </c>
      <c r="T270" s="12">
        <f>'2020 MRI - Alphabetical'!S270-'2017 MRI'!S270</f>
        <v>-0.68640627205692106</v>
      </c>
      <c r="U270" s="10">
        <f>'2020 MRI - Alphabetical'!T270-'2017 MRI'!T270</f>
        <v>99</v>
      </c>
      <c r="V270" s="33">
        <f>'2020 MRI - Alphabetical'!U270-'2017 MRI'!U270</f>
        <v>0.2767911901013872</v>
      </c>
      <c r="W270" s="11">
        <f>'2020 MRI - Alphabetical'!V270-'2017 MRI'!V270</f>
        <v>-1.9148878721968049E-2</v>
      </c>
      <c r="X270" s="10">
        <f>'2020 MRI - Alphabetical'!W270-'2017 MRI'!W270</f>
        <v>121</v>
      </c>
      <c r="Y270" s="33">
        <f>'2020 MRI - Alphabetical'!X270-'2017 MRI'!X270</f>
        <v>0.49688460569369763</v>
      </c>
      <c r="Z270" s="13">
        <f>'2020 MRI - Alphabetical'!Y270-'2017 MRI'!Y270</f>
        <v>28395</v>
      </c>
      <c r="AA270" s="10">
        <f>'2020 MRI - Alphabetical'!Z270-'2017 MRI'!Z270</f>
        <v>-25</v>
      </c>
      <c r="AB270" s="33">
        <f>'2020 MRI - Alphabetical'!AA270-'2017 MRI'!AA270</f>
        <v>-5.1042008529319394E-2</v>
      </c>
      <c r="AC270" s="11">
        <f>'2020 MRI - Alphabetical'!AB270-'2017 MRI'!AB270</f>
        <v>-1.8000000000000002E-2</v>
      </c>
      <c r="AD270" s="10">
        <f>'2020 MRI - Alphabetical'!AC270-'2017 MRI'!AC270</f>
        <v>6</v>
      </c>
      <c r="AE270" s="33">
        <f>'2020 MRI - Alphabetical'!AD270-'2017 MRI'!AD270</f>
        <v>8.6188548409922849E-3</v>
      </c>
      <c r="AF270" s="11">
        <f>'2020 MRI - Alphabetical'!AE270-'2017 MRI'!AE270</f>
        <v>1.0847117794486327E-2</v>
      </c>
      <c r="AG270" s="10">
        <f>'2020 MRI - Alphabetical'!AF270-'2017 MRI'!AF270</f>
        <v>-35</v>
      </c>
      <c r="AH270" s="33">
        <f>'2020 MRI - Alphabetical'!AG270-'2017 MRI'!AG270</f>
        <v>-9.1084161224737364E-2</v>
      </c>
      <c r="AI270" s="14">
        <f>'2020 MRI - Alphabetical'!AH270-'2017 MRI'!AH270</f>
        <v>0.14639023007208518</v>
      </c>
      <c r="AJ270" s="10">
        <f>'2020 MRI - Alphabetical'!AI270-'2017 MRI'!AI270</f>
        <v>-24</v>
      </c>
      <c r="AK270" s="33">
        <f>'2020 MRI - Alphabetical'!AJ270-'2017 MRI'!AJ270</f>
        <v>-9.9010182521594436E-4</v>
      </c>
      <c r="AL270" s="13">
        <f>'2020 MRI - Alphabetical'!AK270-'2017 MRI'!AK270</f>
        <v>4071.8339799172099</v>
      </c>
      <c r="AM270" s="38"/>
    </row>
    <row r="271" spans="1:39" x14ac:dyDescent="0.25">
      <c r="A271" t="s">
        <v>872</v>
      </c>
      <c r="B271" s="5" t="s">
        <v>242</v>
      </c>
      <c r="C271" s="6" t="s">
        <v>93</v>
      </c>
      <c r="D271" s="7" t="s">
        <v>34</v>
      </c>
      <c r="E271" s="8">
        <f>VLOOKUP(A271,'2017 MRI'!$A$7:$F$571,6,FALSE)</f>
        <v>29.2538050846263</v>
      </c>
      <c r="F271" s="36">
        <f>'2020 MRI - Alphabetical'!E271-'2017 MRI'!E271</f>
        <v>-1.2114998069660925</v>
      </c>
      <c r="G271" s="8">
        <f>'2020 MRI - Alphabetical'!F271-'2017 MRI'!F271</f>
        <v>4.77367601655871</v>
      </c>
      <c r="H271" s="9">
        <f>'2020 MRI - Alphabetical'!G271-'2017 MRI'!G271</f>
        <v>-38</v>
      </c>
      <c r="I271" s="10">
        <f>'2020 MRI - Alphabetical'!H271-'2017 MRI'!H271</f>
        <v>56</v>
      </c>
      <c r="J271" s="33">
        <f>'2020 MRI - Alphabetical'!I271-'2017 MRI'!I271</f>
        <v>9.5011773343284395E-2</v>
      </c>
      <c r="K271" s="11">
        <f>'2020 MRI - Alphabetical'!J271-'2017 MRI'!J271</f>
        <v>-1.4827042667932888E-2</v>
      </c>
      <c r="L271" s="10">
        <f>'2020 MRI - Alphabetical'!K271-'2017 MRI'!K271</f>
        <v>126</v>
      </c>
      <c r="M271" s="33">
        <f>'2020 MRI - Alphabetical'!L271-'2017 MRI'!L271</f>
        <v>0.42107817488174226</v>
      </c>
      <c r="N271" s="11">
        <f>'2020 MRI - Alphabetical'!M271-'2017 MRI'!M271</f>
        <v>-1.9834656966372738E-2</v>
      </c>
      <c r="O271" s="10">
        <f>'2020 MRI - Alphabetical'!N271-'2017 MRI'!N271</f>
        <v>-56</v>
      </c>
      <c r="P271" s="33">
        <f>'2020 MRI - Alphabetical'!O271-'2017 MRI'!O271</f>
        <v>-0.31423663762819953</v>
      </c>
      <c r="Q271" s="11">
        <f>'2020 MRI - Alphabetical'!P271-'2017 MRI'!P271</f>
        <v>1.7425781249999994E-2</v>
      </c>
      <c r="R271" s="10">
        <f>'2020 MRI - Alphabetical'!Q271-'2017 MRI'!Q271</f>
        <v>30</v>
      </c>
      <c r="S271" s="33">
        <f>'2020 MRI - Alphabetical'!R271-'2017 MRI'!R271</f>
        <v>-0.1026775455457542</v>
      </c>
      <c r="T271" s="12">
        <f>'2020 MRI - Alphabetical'!S271-'2017 MRI'!S271</f>
        <v>-0.54158755278539916</v>
      </c>
      <c r="U271" s="10">
        <f>'2020 MRI - Alphabetical'!T271-'2017 MRI'!T271</f>
        <v>-25</v>
      </c>
      <c r="V271" s="33">
        <f>'2020 MRI - Alphabetical'!U271-'2017 MRI'!U271</f>
        <v>-0.18609943284664471</v>
      </c>
      <c r="W271" s="11">
        <f>'2020 MRI - Alphabetical'!V271-'2017 MRI'!V271</f>
        <v>5.2276015581524671E-3</v>
      </c>
      <c r="X271" s="10">
        <f>'2020 MRI - Alphabetical'!W271-'2017 MRI'!W271</f>
        <v>-86</v>
      </c>
      <c r="Y271" s="33">
        <f>'2020 MRI - Alphabetical'!X271-'2017 MRI'!X271</f>
        <v>-0.28587966783663998</v>
      </c>
      <c r="Z271" s="13">
        <f>'2020 MRI - Alphabetical'!Y271-'2017 MRI'!Y271</f>
        <v>-1259</v>
      </c>
      <c r="AA271" s="10">
        <f>'2020 MRI - Alphabetical'!Z271-'2017 MRI'!Z271</f>
        <v>14</v>
      </c>
      <c r="AB271" s="33">
        <f>'2020 MRI - Alphabetical'!AA271-'2017 MRI'!AA271</f>
        <v>4.7347386041749706E-2</v>
      </c>
      <c r="AC271" s="11">
        <f>'2020 MRI - Alphabetical'!AB271-'2017 MRI'!AB271</f>
        <v>-1.9000000000000003E-2</v>
      </c>
      <c r="AD271" s="10">
        <f>'2020 MRI - Alphabetical'!AC271-'2017 MRI'!AC271</f>
        <v>-85</v>
      </c>
      <c r="AE271" s="33">
        <f>'2020 MRI - Alphabetical'!AD271-'2017 MRI'!AD271</f>
        <v>-0.4913632678144873</v>
      </c>
      <c r="AF271" s="11">
        <f>'2020 MRI - Alphabetical'!AE271-'2017 MRI'!AE271</f>
        <v>-1.6962647694066857E-2</v>
      </c>
      <c r="AG271" s="10">
        <f>'2020 MRI - Alphabetical'!AF271-'2017 MRI'!AF271</f>
        <v>-18</v>
      </c>
      <c r="AH271" s="33">
        <f>'2020 MRI - Alphabetical'!AG271-'2017 MRI'!AG271</f>
        <v>-5.0710317565936081E-2</v>
      </c>
      <c r="AI271" s="14">
        <f>'2020 MRI - Alphabetical'!AH271-'2017 MRI'!AH271</f>
        <v>0.11747625215012825</v>
      </c>
      <c r="AJ271" s="10">
        <f>'2020 MRI - Alphabetical'!AI271-'2017 MRI'!AI271</f>
        <v>23</v>
      </c>
      <c r="AK271" s="33">
        <f>'2020 MRI - Alphabetical'!AJ271-'2017 MRI'!AJ271</f>
        <v>2.0257803996443641E-2</v>
      </c>
      <c r="AL271" s="13">
        <f>'2020 MRI - Alphabetical'!AK271-'2017 MRI'!AK271</f>
        <v>15939.865423995521</v>
      </c>
      <c r="AM271" s="38"/>
    </row>
    <row r="272" spans="1:39" x14ac:dyDescent="0.25">
      <c r="A272" t="s">
        <v>873</v>
      </c>
      <c r="B272" s="5" t="s">
        <v>567</v>
      </c>
      <c r="C272" s="6" t="s">
        <v>54</v>
      </c>
      <c r="D272" s="7" t="s">
        <v>39</v>
      </c>
      <c r="E272" s="8">
        <f>VLOOKUP(A272,'2017 MRI'!$A$7:$F$571,6,FALSE)</f>
        <v>9.5663409694065002</v>
      </c>
      <c r="F272" s="36">
        <f>'2020 MRI - Alphabetical'!E272-'2017 MRI'!E272</f>
        <v>0.58545687712089745</v>
      </c>
      <c r="G272" s="8">
        <f>'2020 MRI - Alphabetical'!F272-'2017 MRI'!F272</f>
        <v>-3.1991239014401849</v>
      </c>
      <c r="H272" s="9">
        <f>'2020 MRI - Alphabetical'!G272-'2017 MRI'!G272</f>
        <v>13</v>
      </c>
      <c r="I272" s="10">
        <f>'2020 MRI - Alphabetical'!H272-'2017 MRI'!H272</f>
        <v>41</v>
      </c>
      <c r="J272" s="33">
        <f>'2020 MRI - Alphabetical'!I272-'2017 MRI'!I272</f>
        <v>9.1938028427446694E-2</v>
      </c>
      <c r="K272" s="11">
        <f>'2020 MRI - Alphabetical'!J272-'2017 MRI'!J272</f>
        <v>1.7341328083757546E-3</v>
      </c>
      <c r="L272" s="10">
        <f>'2020 MRI - Alphabetical'!K272-'2017 MRI'!K272</f>
        <v>2</v>
      </c>
      <c r="M272" s="33">
        <f>'2020 MRI - Alphabetical'!L272-'2017 MRI'!L272</f>
        <v>6.2159914857357168E-2</v>
      </c>
      <c r="N272" s="11">
        <f>'2020 MRI - Alphabetical'!M272-'2017 MRI'!M272</f>
        <v>4.5269352648257336E-4</v>
      </c>
      <c r="O272" s="10">
        <f>'2020 MRI - Alphabetical'!N272-'2017 MRI'!N272</f>
        <v>0</v>
      </c>
      <c r="P272" s="33">
        <f>'2020 MRI - Alphabetical'!O272-'2017 MRI'!O272</f>
        <v>-2.468057563044801E-2</v>
      </c>
      <c r="Q272" s="11">
        <f>'2020 MRI - Alphabetical'!P272-'2017 MRI'!P272</f>
        <v>0</v>
      </c>
      <c r="R272" s="10">
        <f>'2020 MRI - Alphabetical'!Q272-'2017 MRI'!Q272</f>
        <v>-44</v>
      </c>
      <c r="S272" s="33">
        <f>'2020 MRI - Alphabetical'!R272-'2017 MRI'!R272</f>
        <v>-0.27985758730862836</v>
      </c>
      <c r="T272" s="12">
        <f>'2020 MRI - Alphabetical'!S272-'2017 MRI'!S272</f>
        <v>0</v>
      </c>
      <c r="U272" s="10">
        <f>'2020 MRI - Alphabetical'!T272-'2017 MRI'!T272</f>
        <v>108</v>
      </c>
      <c r="V272" s="33">
        <f>'2020 MRI - Alphabetical'!U272-'2017 MRI'!U272</f>
        <v>0.34548918496761827</v>
      </c>
      <c r="W272" s="11">
        <f>'2020 MRI - Alphabetical'!V272-'2017 MRI'!V272</f>
        <v>-2.0797399041752228E-2</v>
      </c>
      <c r="X272" s="10">
        <f>'2020 MRI - Alphabetical'!W272-'2017 MRI'!W272</f>
        <v>20</v>
      </c>
      <c r="Y272" s="33">
        <f>'2020 MRI - Alphabetical'!X272-'2017 MRI'!X272</f>
        <v>0.53544871845865694</v>
      </c>
      <c r="Z272" s="13">
        <f>'2020 MRI - Alphabetical'!Y272-'2017 MRI'!Y272</f>
        <v>42573</v>
      </c>
      <c r="AA272" s="10">
        <f>'2020 MRI - Alphabetical'!Z272-'2017 MRI'!Z272</f>
        <v>51</v>
      </c>
      <c r="AB272" s="33">
        <f>'2020 MRI - Alphabetical'!AA272-'2017 MRI'!AA272</f>
        <v>0.20287423615042155</v>
      </c>
      <c r="AC272" s="11">
        <f>'2020 MRI - Alphabetical'!AB272-'2017 MRI'!AB272</f>
        <v>-1.7000000000000005E-2</v>
      </c>
      <c r="AD272" s="10">
        <f>'2020 MRI - Alphabetical'!AC272-'2017 MRI'!AC272</f>
        <v>-12</v>
      </c>
      <c r="AE272" s="33">
        <f>'2020 MRI - Alphabetical'!AD272-'2017 MRI'!AD272</f>
        <v>-0.21507739614767218</v>
      </c>
      <c r="AF272" s="11">
        <f>'2020 MRI - Alphabetical'!AE272-'2017 MRI'!AE272</f>
        <v>-8.3312294875032E-3</v>
      </c>
      <c r="AG272" s="10">
        <f>'2020 MRI - Alphabetical'!AF272-'2017 MRI'!AF272</f>
        <v>-16</v>
      </c>
      <c r="AH272" s="33">
        <f>'2020 MRI - Alphabetical'!AG272-'2017 MRI'!AG272</f>
        <v>-5.8302681894575104E-2</v>
      </c>
      <c r="AI272" s="14">
        <f>'2020 MRI - Alphabetical'!AH272-'2017 MRI'!AH272</f>
        <v>5.1235285336534098E-2</v>
      </c>
      <c r="AJ272" s="10">
        <f>'2020 MRI - Alphabetical'!AI272-'2017 MRI'!AI272</f>
        <v>5</v>
      </c>
      <c r="AK272" s="33">
        <f>'2020 MRI - Alphabetical'!AJ272-'2017 MRI'!AJ272</f>
        <v>-1.0754074866435051E-2</v>
      </c>
      <c r="AL272" s="13">
        <f>'2020 MRI - Alphabetical'!AK272-'2017 MRI'!AK272</f>
        <v>23694.272536203673</v>
      </c>
      <c r="AM272" s="38"/>
    </row>
    <row r="273" spans="1:39" x14ac:dyDescent="0.25">
      <c r="A273" t="s">
        <v>874</v>
      </c>
      <c r="B273" s="5" t="s">
        <v>552</v>
      </c>
      <c r="C273" s="6" t="s">
        <v>41</v>
      </c>
      <c r="D273" s="7" t="s">
        <v>34</v>
      </c>
      <c r="E273" s="8">
        <f>VLOOKUP(A273,'2017 MRI'!$A$7:$F$571,6,FALSE)</f>
        <v>11.08265900729684</v>
      </c>
      <c r="F273" s="36">
        <f>'2020 MRI - Alphabetical'!E273-'2017 MRI'!E273</f>
        <v>-0.22948743388785964</v>
      </c>
      <c r="G273" s="8">
        <f>'2020 MRI - Alphabetical'!F273-'2017 MRI'!F273</f>
        <v>-0.47631455447695714</v>
      </c>
      <c r="H273" s="9">
        <f>'2020 MRI - Alphabetical'!G273-'2017 MRI'!G273</f>
        <v>7</v>
      </c>
      <c r="I273" s="10">
        <f>'2020 MRI - Alphabetical'!H273-'2017 MRI'!H273</f>
        <v>38</v>
      </c>
      <c r="J273" s="33">
        <f>'2020 MRI - Alphabetical'!I273-'2017 MRI'!I273</f>
        <v>0.24140690419718813</v>
      </c>
      <c r="K273" s="11">
        <f>'2020 MRI - Alphabetical'!J273-'2017 MRI'!J273</f>
        <v>-1.2894544187308732E-2</v>
      </c>
      <c r="L273" s="10">
        <f>'2020 MRI - Alphabetical'!K273-'2017 MRI'!K273</f>
        <v>83</v>
      </c>
      <c r="M273" s="33">
        <f>'2020 MRI - Alphabetical'!L273-'2017 MRI'!L273</f>
        <v>0.30572790998817756</v>
      </c>
      <c r="N273" s="11">
        <f>'2020 MRI - Alphabetical'!M273-'2017 MRI'!M273</f>
        <v>-1.2601173901471058E-2</v>
      </c>
      <c r="O273" s="10">
        <f>'2020 MRI - Alphabetical'!N273-'2017 MRI'!N273</f>
        <v>15</v>
      </c>
      <c r="P273" s="33">
        <f>'2020 MRI - Alphabetical'!O273-'2017 MRI'!O273</f>
        <v>1.9708181328815688E-2</v>
      </c>
      <c r="Q273" s="11">
        <f>'2020 MRI - Alphabetical'!P273-'2017 MRI'!P273</f>
        <v>-3.1344743276283636E-3</v>
      </c>
      <c r="R273" s="10">
        <f>'2020 MRI - Alphabetical'!Q273-'2017 MRI'!Q273</f>
        <v>9</v>
      </c>
      <c r="S273" s="33">
        <f>'2020 MRI - Alphabetical'!R273-'2017 MRI'!R273</f>
        <v>-0.20189025295379159</v>
      </c>
      <c r="T273" s="12">
        <f>'2020 MRI - Alphabetical'!S273-'2017 MRI'!S273</f>
        <v>-0.23652142651104091</v>
      </c>
      <c r="U273" s="10">
        <f>'2020 MRI - Alphabetical'!T273-'2017 MRI'!T273</f>
        <v>9</v>
      </c>
      <c r="V273" s="33">
        <f>'2020 MRI - Alphabetical'!U273-'2017 MRI'!U273</f>
        <v>4.1267138744761844E-2</v>
      </c>
      <c r="W273" s="11">
        <f>'2020 MRI - Alphabetical'!V273-'2017 MRI'!V273</f>
        <v>-2.3641912512716162E-3</v>
      </c>
      <c r="X273" s="10">
        <f>'2020 MRI - Alphabetical'!W273-'2017 MRI'!W273</f>
        <v>-4</v>
      </c>
      <c r="Y273" s="33">
        <f>'2020 MRI - Alphabetical'!X273-'2017 MRI'!X273</f>
        <v>-2.6302757436090785E-2</v>
      </c>
      <c r="Z273" s="13">
        <f>'2020 MRI - Alphabetical'!Y273-'2017 MRI'!Y273</f>
        <v>23426</v>
      </c>
      <c r="AA273" s="10">
        <f>'2020 MRI - Alphabetical'!Z273-'2017 MRI'!Z273</f>
        <v>-17</v>
      </c>
      <c r="AB273" s="33">
        <f>'2020 MRI - Alphabetical'!AA273-'2017 MRI'!AA273</f>
        <v>-0.11518927658011002</v>
      </c>
      <c r="AC273" s="11">
        <f>'2020 MRI - Alphabetical'!AB273-'2017 MRI'!AB273</f>
        <v>-1.2999999999999998E-2</v>
      </c>
      <c r="AD273" s="10">
        <f>'2020 MRI - Alphabetical'!AC273-'2017 MRI'!AC273</f>
        <v>-23</v>
      </c>
      <c r="AE273" s="33">
        <f>'2020 MRI - Alphabetical'!AD273-'2017 MRI'!AD273</f>
        <v>-9.4671261924771488E-2</v>
      </c>
      <c r="AF273" s="11">
        <f>'2020 MRI - Alphabetical'!AE273-'2017 MRI'!AE273</f>
        <v>1.6066522053507226E-3</v>
      </c>
      <c r="AG273" s="10">
        <f>'2020 MRI - Alphabetical'!AF273-'2017 MRI'!AF273</f>
        <v>25</v>
      </c>
      <c r="AH273" s="33">
        <f>'2020 MRI - Alphabetical'!AG273-'2017 MRI'!AG273</f>
        <v>5.7251097953810337E-2</v>
      </c>
      <c r="AI273" s="14">
        <f>'2020 MRI - Alphabetical'!AH273-'2017 MRI'!AH273</f>
        <v>-5.0551185014266142E-2</v>
      </c>
      <c r="AJ273" s="10">
        <f>'2020 MRI - Alphabetical'!AI273-'2017 MRI'!AI273</f>
        <v>6</v>
      </c>
      <c r="AK273" s="33">
        <f>'2020 MRI - Alphabetical'!AJ273-'2017 MRI'!AJ273</f>
        <v>-1.4022732405868597E-2</v>
      </c>
      <c r="AL273" s="13">
        <f>'2020 MRI - Alphabetical'!AK273-'2017 MRI'!AK273</f>
        <v>17698.442881797964</v>
      </c>
      <c r="AM273" s="38"/>
    </row>
    <row r="274" spans="1:39" x14ac:dyDescent="0.25">
      <c r="A274" t="s">
        <v>875</v>
      </c>
      <c r="B274" s="5" t="s">
        <v>460</v>
      </c>
      <c r="C274" s="6" t="s">
        <v>54</v>
      </c>
      <c r="D274" s="7" t="s">
        <v>39</v>
      </c>
      <c r="E274" s="8">
        <f>VLOOKUP(A274,'2017 MRI'!$A$7:$F$571,6,FALSE)</f>
        <v>17.157962771155198</v>
      </c>
      <c r="F274" s="36">
        <f>'2020 MRI - Alphabetical'!E274-'2017 MRI'!E274</f>
        <v>-6.7907590003805751E-2</v>
      </c>
      <c r="G274" s="8">
        <f>'2020 MRI - Alphabetical'!F274-'2017 MRI'!F274</f>
        <v>-0.24804619605629341</v>
      </c>
      <c r="H274" s="9">
        <f>'2020 MRI - Alphabetical'!G274-'2017 MRI'!G274</f>
        <v>4</v>
      </c>
      <c r="I274" s="10">
        <f>'2020 MRI - Alphabetical'!H274-'2017 MRI'!H274</f>
        <v>5</v>
      </c>
      <c r="J274" s="33">
        <f>'2020 MRI - Alphabetical'!I274-'2017 MRI'!I274</f>
        <v>1.1023732122380066</v>
      </c>
      <c r="K274" s="11">
        <f>'2020 MRI - Alphabetical'!J274-'2017 MRI'!J274</f>
        <v>0.11958877810119528</v>
      </c>
      <c r="L274" s="10">
        <f>'2020 MRI - Alphabetical'!K274-'2017 MRI'!K274</f>
        <v>61</v>
      </c>
      <c r="M274" s="33">
        <f>'2020 MRI - Alphabetical'!L274-'2017 MRI'!L274</f>
        <v>0.21136699856033575</v>
      </c>
      <c r="N274" s="11">
        <f>'2020 MRI - Alphabetical'!M274-'2017 MRI'!M274</f>
        <v>-8.9314194577352485E-3</v>
      </c>
      <c r="O274" s="10">
        <f>'2020 MRI - Alphabetical'!N274-'2017 MRI'!N274</f>
        <v>-143</v>
      </c>
      <c r="P274" s="33">
        <f>'2020 MRI - Alphabetical'!O274-'2017 MRI'!O274</f>
        <v>-0.37955736117560568</v>
      </c>
      <c r="Q274" s="11">
        <f>'2020 MRI - Alphabetical'!P274-'2017 MRI'!P274</f>
        <v>2.2727272727272728E-2</v>
      </c>
      <c r="R274" s="10">
        <f>'2020 MRI - Alphabetical'!Q274-'2017 MRI'!Q274</f>
        <v>343</v>
      </c>
      <c r="S274" s="33">
        <f>'2020 MRI - Alphabetical'!R274-'2017 MRI'!R274</f>
        <v>1.3070076200521117</v>
      </c>
      <c r="T274" s="12">
        <f>'2020 MRI - Alphabetical'!S274-'2017 MRI'!S274</f>
        <v>-5.3475935828877006</v>
      </c>
      <c r="U274" s="10">
        <f>'2020 MRI - Alphabetical'!T274-'2017 MRI'!T274</f>
        <v>-477</v>
      </c>
      <c r="V274" s="33">
        <f>'2020 MRI - Alphabetical'!U274-'2017 MRI'!U274</f>
        <v>-1.9555485183036414</v>
      </c>
      <c r="W274" s="11">
        <f>'2020 MRI - Alphabetical'!V274-'2017 MRI'!V274</f>
        <v>0.11673913043478261</v>
      </c>
      <c r="X274" s="10">
        <f>'2020 MRI - Alphabetical'!W274-'2017 MRI'!W274</f>
        <v>3</v>
      </c>
      <c r="Y274" s="33">
        <f>'2020 MRI - Alphabetical'!X274-'2017 MRI'!X274</f>
        <v>1.4805380504664178E-2</v>
      </c>
      <c r="Z274" s="13">
        <f>'2020 MRI - Alphabetical'!Y274-'2017 MRI'!Y274</f>
        <v>18750</v>
      </c>
      <c r="AA274" s="10">
        <f>'2020 MRI - Alphabetical'!Z274-'2017 MRI'!Z274</f>
        <v>35</v>
      </c>
      <c r="AB274" s="33">
        <f>'2020 MRI - Alphabetical'!AA274-'2017 MRI'!AA274</f>
        <v>0.25320361318625118</v>
      </c>
      <c r="AC274" s="11">
        <f>'2020 MRI - Alphabetical'!AB274-'2017 MRI'!AB274</f>
        <v>-1.7000000000000001E-2</v>
      </c>
      <c r="AD274" s="10">
        <f>'2020 MRI - Alphabetical'!AC274-'2017 MRI'!AC274</f>
        <v>17</v>
      </c>
      <c r="AE274" s="33">
        <f>'2020 MRI - Alphabetical'!AD274-'2017 MRI'!AD274</f>
        <v>0.15556800100296342</v>
      </c>
      <c r="AF274" s="11">
        <f>'2020 MRI - Alphabetical'!AE274-'2017 MRI'!AE274</f>
        <v>1.5000000000000013E-2</v>
      </c>
      <c r="AG274" s="10">
        <f>'2020 MRI - Alphabetical'!AF274-'2017 MRI'!AF274</f>
        <v>95</v>
      </c>
      <c r="AH274" s="33">
        <f>'2020 MRI - Alphabetical'!AG274-'2017 MRI'!AG274</f>
        <v>0.73838123067312145</v>
      </c>
      <c r="AI274" s="14">
        <f>'2020 MRI - Alphabetical'!AH274-'2017 MRI'!AH274</f>
        <v>-0.83678803222327569</v>
      </c>
      <c r="AJ274" s="10">
        <f>'2020 MRI - Alphabetical'!AI274-'2017 MRI'!AI274</f>
        <v>2</v>
      </c>
      <c r="AK274" s="33">
        <f>'2020 MRI - Alphabetical'!AJ274-'2017 MRI'!AJ274</f>
        <v>9.4333257446339247E-2</v>
      </c>
      <c r="AL274" s="13">
        <f>'2020 MRI - Alphabetical'!AK274-'2017 MRI'!AK274</f>
        <v>163490.73110516928</v>
      </c>
      <c r="AM274" s="38"/>
    </row>
    <row r="275" spans="1:39" x14ac:dyDescent="0.25">
      <c r="A275" t="s">
        <v>876</v>
      </c>
      <c r="B275" s="5" t="s">
        <v>117</v>
      </c>
      <c r="C275" s="6" t="s">
        <v>93</v>
      </c>
      <c r="D275" s="7" t="s">
        <v>34</v>
      </c>
      <c r="E275" s="8">
        <f>VLOOKUP(A275,'2017 MRI'!$A$7:$F$571,6,FALSE)</f>
        <v>41.471164230151651</v>
      </c>
      <c r="F275" s="36">
        <f>'2020 MRI - Alphabetical'!E275-'2017 MRI'!E275</f>
        <v>1.2386589460233144</v>
      </c>
      <c r="G275" s="8">
        <f>'2020 MRI - Alphabetical'!F275-'2017 MRI'!F275</f>
        <v>-1.3914819907582938</v>
      </c>
      <c r="H275" s="9">
        <f>'2020 MRI - Alphabetical'!G275-'2017 MRI'!G275</f>
        <v>19</v>
      </c>
      <c r="I275" s="10">
        <f>'2020 MRI - Alphabetical'!H275-'2017 MRI'!H275</f>
        <v>10</v>
      </c>
      <c r="J275" s="33">
        <f>'2020 MRI - Alphabetical'!I275-'2017 MRI'!I275</f>
        <v>5.6222651885923791E-3</v>
      </c>
      <c r="K275" s="11">
        <f>'2020 MRI - Alphabetical'!J275-'2017 MRI'!J275</f>
        <v>-2.2578996776946747E-2</v>
      </c>
      <c r="L275" s="10">
        <f>'2020 MRI - Alphabetical'!K275-'2017 MRI'!K275</f>
        <v>191</v>
      </c>
      <c r="M275" s="33">
        <f>'2020 MRI - Alphabetical'!L275-'2017 MRI'!L275</f>
        <v>0.57837094116599985</v>
      </c>
      <c r="N275" s="11">
        <f>'2020 MRI - Alphabetical'!M275-'2017 MRI'!M275</f>
        <v>-2.7779292945737055E-2</v>
      </c>
      <c r="O275" s="10">
        <f>'2020 MRI - Alphabetical'!N275-'2017 MRI'!N275</f>
        <v>23</v>
      </c>
      <c r="P275" s="33">
        <f>'2020 MRI - Alphabetical'!O275-'2017 MRI'!O275</f>
        <v>0.39164214547146126</v>
      </c>
      <c r="Q275" s="11">
        <f>'2020 MRI - Alphabetical'!P275-'2017 MRI'!P275</f>
        <v>-2.8785349233390128E-2</v>
      </c>
      <c r="R275" s="10">
        <f>'2020 MRI - Alphabetical'!Q275-'2017 MRI'!Q275</f>
        <v>61</v>
      </c>
      <c r="S275" s="33">
        <f>'2020 MRI - Alphabetical'!R275-'2017 MRI'!R275</f>
        <v>0.1330410452913548</v>
      </c>
      <c r="T275" s="12">
        <f>'2020 MRI - Alphabetical'!S275-'2017 MRI'!S275</f>
        <v>-1.2772051733166834</v>
      </c>
      <c r="U275" s="10">
        <f>'2020 MRI - Alphabetical'!T275-'2017 MRI'!T275</f>
        <v>61</v>
      </c>
      <c r="V275" s="33">
        <f>'2020 MRI - Alphabetical'!U275-'2017 MRI'!U275</f>
        <v>0.60054935369261053</v>
      </c>
      <c r="W275" s="11">
        <f>'2020 MRI - Alphabetical'!V275-'2017 MRI'!V275</f>
        <v>-4.5141078838174267E-2</v>
      </c>
      <c r="X275" s="10">
        <f>'2020 MRI - Alphabetical'!W275-'2017 MRI'!W275</f>
        <v>52</v>
      </c>
      <c r="Y275" s="33">
        <f>'2020 MRI - Alphabetical'!X275-'2017 MRI'!X275</f>
        <v>0.27539661741462018</v>
      </c>
      <c r="Z275" s="13">
        <f>'2020 MRI - Alphabetical'!Y275-'2017 MRI'!Y275</f>
        <v>15821</v>
      </c>
      <c r="AA275" s="10">
        <f>'2020 MRI - Alphabetical'!Z275-'2017 MRI'!Z275</f>
        <v>-11</v>
      </c>
      <c r="AB275" s="33">
        <f>'2020 MRI - Alphabetical'!AA275-'2017 MRI'!AA275</f>
        <v>-6.2388806032274091E-2</v>
      </c>
      <c r="AC275" s="11">
        <f>'2020 MRI - Alphabetical'!AB275-'2017 MRI'!AB275</f>
        <v>-2.3E-2</v>
      </c>
      <c r="AD275" s="10">
        <f>'2020 MRI - Alphabetical'!AC275-'2017 MRI'!AC275</f>
        <v>-15</v>
      </c>
      <c r="AE275" s="33">
        <f>'2020 MRI - Alphabetical'!AD275-'2017 MRI'!AD275</f>
        <v>-0.36752607675304705</v>
      </c>
      <c r="AF275" s="11">
        <f>'2020 MRI - Alphabetical'!AE275-'2017 MRI'!AE275</f>
        <v>-3.8239140588510745E-3</v>
      </c>
      <c r="AG275" s="10">
        <f>'2020 MRI - Alphabetical'!AF275-'2017 MRI'!AF275</f>
        <v>134</v>
      </c>
      <c r="AH275" s="33">
        <f>'2020 MRI - Alphabetical'!AG275-'2017 MRI'!AG275</f>
        <v>0.45044703951046916</v>
      </c>
      <c r="AI275" s="14">
        <f>'2020 MRI - Alphabetical'!AH275-'2017 MRI'!AH275</f>
        <v>-0.44673224038022008</v>
      </c>
      <c r="AJ275" s="10">
        <f>'2020 MRI - Alphabetical'!AI275-'2017 MRI'!AI275</f>
        <v>61</v>
      </c>
      <c r="AK275" s="33">
        <f>'2020 MRI - Alphabetical'!AJ275-'2017 MRI'!AJ275</f>
        <v>3.7338421889296952E-2</v>
      </c>
      <c r="AL275" s="13">
        <f>'2020 MRI - Alphabetical'!AK275-'2017 MRI'!AK275</f>
        <v>26159.199003646267</v>
      </c>
      <c r="AM275" s="38">
        <v>1</v>
      </c>
    </row>
    <row r="276" spans="1:39" x14ac:dyDescent="0.25">
      <c r="A276" t="s">
        <v>877</v>
      </c>
      <c r="B276" s="5" t="s">
        <v>364</v>
      </c>
      <c r="C276" s="6" t="s">
        <v>47</v>
      </c>
      <c r="D276" s="7" t="s">
        <v>20</v>
      </c>
      <c r="E276" s="8">
        <f>VLOOKUP(A276,'2017 MRI'!$A$7:$F$571,6,FALSE)</f>
        <v>22.44914275101803</v>
      </c>
      <c r="F276" s="36">
        <f>'2020 MRI - Alphabetical'!E276-'2017 MRI'!E276</f>
        <v>1.1650638121947714</v>
      </c>
      <c r="G276" s="8">
        <f>'2020 MRI - Alphabetical'!F276-'2017 MRI'!F276</f>
        <v>-3.4537099631858865</v>
      </c>
      <c r="H276" s="9">
        <f>'2020 MRI - Alphabetical'!G276-'2017 MRI'!G276</f>
        <v>80</v>
      </c>
      <c r="I276" s="10">
        <f>'2020 MRI - Alphabetical'!H276-'2017 MRI'!H276</f>
        <v>-28</v>
      </c>
      <c r="J276" s="33">
        <f>'2020 MRI - Alphabetical'!I276-'2017 MRI'!I276</f>
        <v>-0.13527944514640999</v>
      </c>
      <c r="K276" s="11">
        <f>'2020 MRI - Alphabetical'!J276-'2017 MRI'!J276</f>
        <v>-1.7302573203194394E-2</v>
      </c>
      <c r="L276" s="10">
        <f>'2020 MRI - Alphabetical'!K276-'2017 MRI'!K276</f>
        <v>-291</v>
      </c>
      <c r="M276" s="33">
        <f>'2020 MRI - Alphabetical'!L276-'2017 MRI'!L276</f>
        <v>-0.81691365510545577</v>
      </c>
      <c r="N276" s="11">
        <f>'2020 MRI - Alphabetical'!M276-'2017 MRI'!M276</f>
        <v>4.7004360952700441E-2</v>
      </c>
      <c r="O276" s="10">
        <f>'2020 MRI - Alphabetical'!N276-'2017 MRI'!N276</f>
        <v>18</v>
      </c>
      <c r="P276" s="33">
        <f>'2020 MRI - Alphabetical'!O276-'2017 MRI'!O276</f>
        <v>4.0899784883812962E-2</v>
      </c>
      <c r="Q276" s="11">
        <f>'2020 MRI - Alphabetical'!P276-'2017 MRI'!P276</f>
        <v>-4.6536964980544715E-3</v>
      </c>
      <c r="R276" s="10">
        <f>'2020 MRI - Alphabetical'!Q276-'2017 MRI'!Q276</f>
        <v>72</v>
      </c>
      <c r="S276" s="33">
        <f>'2020 MRI - Alphabetical'!R276-'2017 MRI'!R276</f>
        <v>3.5959287793553563E-2</v>
      </c>
      <c r="T276" s="12">
        <f>'2020 MRI - Alphabetical'!S276-'2017 MRI'!S276</f>
        <v>-0.99663835867724426</v>
      </c>
      <c r="U276" s="10">
        <f>'2020 MRI - Alphabetical'!T276-'2017 MRI'!T276</f>
        <v>118</v>
      </c>
      <c r="V276" s="33">
        <f>'2020 MRI - Alphabetical'!U276-'2017 MRI'!U276</f>
        <v>0.33352367593176158</v>
      </c>
      <c r="W276" s="11">
        <f>'2020 MRI - Alphabetical'!V276-'2017 MRI'!V276</f>
        <v>-2.2232436092771285E-2</v>
      </c>
      <c r="X276" s="10">
        <f>'2020 MRI - Alphabetical'!W276-'2017 MRI'!W276</f>
        <v>69</v>
      </c>
      <c r="Y276" s="33">
        <f>'2020 MRI - Alphabetical'!X276-'2017 MRI'!X276</f>
        <v>0.30238830550064361</v>
      </c>
      <c r="Z276" s="13">
        <f>'2020 MRI - Alphabetical'!Y276-'2017 MRI'!Y276</f>
        <v>24124</v>
      </c>
      <c r="AA276" s="10">
        <f>'2020 MRI - Alphabetical'!Z276-'2017 MRI'!Z276</f>
        <v>78</v>
      </c>
      <c r="AB276" s="33">
        <f>'2020 MRI - Alphabetical'!AA276-'2017 MRI'!AA276</f>
        <v>0.21896148666597248</v>
      </c>
      <c r="AC276" s="11">
        <f>'2020 MRI - Alphabetical'!AB276-'2017 MRI'!AB276</f>
        <v>-2.0999999999999998E-2</v>
      </c>
      <c r="AD276" s="10">
        <f>'2020 MRI - Alphabetical'!AC276-'2017 MRI'!AC276</f>
        <v>158</v>
      </c>
      <c r="AE276" s="33">
        <f>'2020 MRI - Alphabetical'!AD276-'2017 MRI'!AD276</f>
        <v>0.47292529610975298</v>
      </c>
      <c r="AF276" s="11">
        <f>'2020 MRI - Alphabetical'!AE276-'2017 MRI'!AE276</f>
        <v>3.9281289033225031E-2</v>
      </c>
      <c r="AG276" s="10">
        <f>'2020 MRI - Alphabetical'!AF276-'2017 MRI'!AF276</f>
        <v>-21</v>
      </c>
      <c r="AH276" s="33">
        <f>'2020 MRI - Alphabetical'!AG276-'2017 MRI'!AG276</f>
        <v>-5.17040853959706E-2</v>
      </c>
      <c r="AI276" s="14">
        <f>'2020 MRI - Alphabetical'!AH276-'2017 MRI'!AH276</f>
        <v>5.4723610181387272E-2</v>
      </c>
      <c r="AJ276" s="10">
        <f>'2020 MRI - Alphabetical'!AI276-'2017 MRI'!AI276</f>
        <v>29</v>
      </c>
      <c r="AK276" s="33">
        <f>'2020 MRI - Alphabetical'!AJ276-'2017 MRI'!AJ276</f>
        <v>4.5521086884932303E-2</v>
      </c>
      <c r="AL276" s="13">
        <f>'2020 MRI - Alphabetical'!AK276-'2017 MRI'!AK276</f>
        <v>49271.662846200634</v>
      </c>
      <c r="AM276" s="38"/>
    </row>
    <row r="277" spans="1:39" x14ac:dyDescent="0.25">
      <c r="A277" t="s">
        <v>878</v>
      </c>
      <c r="B277" s="5" t="s">
        <v>431</v>
      </c>
      <c r="C277" s="6" t="s">
        <v>30</v>
      </c>
      <c r="D277" s="7" t="s">
        <v>20</v>
      </c>
      <c r="E277" s="8">
        <f>VLOOKUP(A277,'2017 MRI'!$A$7:$F$571,6,FALSE)</f>
        <v>19.045857082921174</v>
      </c>
      <c r="F277" s="36">
        <f>'2020 MRI - Alphabetical'!E277-'2017 MRI'!E277</f>
        <v>-0.55594711193566049</v>
      </c>
      <c r="G277" s="8">
        <f>'2020 MRI - Alphabetical'!F277-'2017 MRI'!F277</f>
        <v>1.5005838302733068</v>
      </c>
      <c r="H277" s="9">
        <f>'2020 MRI - Alphabetical'!G277-'2017 MRI'!G277</f>
        <v>-25</v>
      </c>
      <c r="I277" s="10">
        <f>'2020 MRI - Alphabetical'!H277-'2017 MRI'!H277</f>
        <v>251</v>
      </c>
      <c r="J277" s="33">
        <f>'2020 MRI - Alphabetical'!I277-'2017 MRI'!I277</f>
        <v>0.92260242014741267</v>
      </c>
      <c r="K277" s="11">
        <f>'2020 MRI - Alphabetical'!J277-'2017 MRI'!J277</f>
        <v>6.4006749190827272E-2</v>
      </c>
      <c r="L277" s="10">
        <f>'2020 MRI - Alphabetical'!K277-'2017 MRI'!K277</f>
        <v>17</v>
      </c>
      <c r="M277" s="33">
        <f>'2020 MRI - Alphabetical'!L277-'2017 MRI'!L277</f>
        <v>0.10030795773733003</v>
      </c>
      <c r="N277" s="11">
        <f>'2020 MRI - Alphabetical'!M277-'2017 MRI'!M277</f>
        <v>-1.6189596206267268E-3</v>
      </c>
      <c r="O277" s="10">
        <f>'2020 MRI - Alphabetical'!N277-'2017 MRI'!N277</f>
        <v>-79</v>
      </c>
      <c r="P277" s="33">
        <f>'2020 MRI - Alphabetical'!O277-'2017 MRI'!O277</f>
        <v>-0.17507804844095498</v>
      </c>
      <c r="Q277" s="11">
        <f>'2020 MRI - Alphabetical'!P277-'2017 MRI'!P277</f>
        <v>9.5184243964421857E-3</v>
      </c>
      <c r="R277" s="10">
        <f>'2020 MRI - Alphabetical'!Q277-'2017 MRI'!Q277</f>
        <v>-44</v>
      </c>
      <c r="S277" s="33">
        <f>'2020 MRI - Alphabetical'!R277-'2017 MRI'!R277</f>
        <v>-0.27985758730862836</v>
      </c>
      <c r="T277" s="12">
        <f>'2020 MRI - Alphabetical'!S277-'2017 MRI'!S277</f>
        <v>0</v>
      </c>
      <c r="U277" s="10">
        <f>'2020 MRI - Alphabetical'!T277-'2017 MRI'!T277</f>
        <v>-69</v>
      </c>
      <c r="V277" s="33">
        <f>'2020 MRI - Alphabetical'!U277-'2017 MRI'!U277</f>
        <v>-0.41464794767608693</v>
      </c>
      <c r="W277" s="11">
        <f>'2020 MRI - Alphabetical'!V277-'2017 MRI'!V277</f>
        <v>1.9712041884816747E-2</v>
      </c>
      <c r="X277" s="10">
        <f>'2020 MRI - Alphabetical'!W277-'2017 MRI'!W277</f>
        <v>-41</v>
      </c>
      <c r="Y277" s="33">
        <f>'2020 MRI - Alphabetical'!X277-'2017 MRI'!X277</f>
        <v>-0.14832949252791064</v>
      </c>
      <c r="Z277" s="13">
        <f>'2020 MRI - Alphabetical'!Y277-'2017 MRI'!Y277</f>
        <v>6304</v>
      </c>
      <c r="AA277" s="10">
        <f>'2020 MRI - Alphabetical'!Z277-'2017 MRI'!Z277</f>
        <v>20</v>
      </c>
      <c r="AB277" s="33">
        <f>'2020 MRI - Alphabetical'!AA277-'2017 MRI'!AA277</f>
        <v>0.13212062360927324</v>
      </c>
      <c r="AC277" s="11">
        <f>'2020 MRI - Alphabetical'!AB277-'2017 MRI'!AB277</f>
        <v>-2.6000000000000002E-2</v>
      </c>
      <c r="AD277" s="10">
        <f>'2020 MRI - Alphabetical'!AC277-'2017 MRI'!AC277</f>
        <v>44</v>
      </c>
      <c r="AE277" s="33">
        <f>'2020 MRI - Alphabetical'!AD277-'2017 MRI'!AD277</f>
        <v>0.17422499227800636</v>
      </c>
      <c r="AF277" s="11">
        <f>'2020 MRI - Alphabetical'!AE277-'2017 MRI'!AE277</f>
        <v>1.7084985835694066E-2</v>
      </c>
      <c r="AG277" s="10">
        <f>'2020 MRI - Alphabetical'!AF277-'2017 MRI'!AF277</f>
        <v>1</v>
      </c>
      <c r="AH277" s="33">
        <f>'2020 MRI - Alphabetical'!AG277-'2017 MRI'!AG277</f>
        <v>-6.3015903142991991E-2</v>
      </c>
      <c r="AI277" s="14">
        <f>'2020 MRI - Alphabetical'!AH277-'2017 MRI'!AH277</f>
        <v>-9.8493691857750587E-3</v>
      </c>
      <c r="AJ277" s="10">
        <f>'2020 MRI - Alphabetical'!AI277-'2017 MRI'!AI277</f>
        <v>0</v>
      </c>
      <c r="AK277" s="33">
        <f>'2020 MRI - Alphabetical'!AJ277-'2017 MRI'!AJ277</f>
        <v>-0.33741308221918898</v>
      </c>
      <c r="AL277" s="13">
        <f>'2020 MRI - Alphabetical'!AK277-'2017 MRI'!AK277</f>
        <v>174679.30803254806</v>
      </c>
      <c r="AM277" s="38"/>
    </row>
    <row r="278" spans="1:39" x14ac:dyDescent="0.25">
      <c r="A278" t="s">
        <v>879</v>
      </c>
      <c r="B278" s="5" t="s">
        <v>118</v>
      </c>
      <c r="C278" s="6" t="s">
        <v>54</v>
      </c>
      <c r="D278" s="7" t="s">
        <v>39</v>
      </c>
      <c r="E278" s="8">
        <f>VLOOKUP(A278,'2017 MRI'!$A$7:$F$571,6,FALSE)</f>
        <v>41.262276534655676</v>
      </c>
      <c r="F278" s="36">
        <f>'2020 MRI - Alphabetical'!E278-'2017 MRI'!E278</f>
        <v>-0.57246731697097442</v>
      </c>
      <c r="G278" s="8">
        <f>'2020 MRI - Alphabetical'!F278-'2017 MRI'!F278</f>
        <v>4.2285315706098316</v>
      </c>
      <c r="H278" s="9">
        <f>'2020 MRI - Alphabetical'!G278-'2017 MRI'!G278</f>
        <v>-21</v>
      </c>
      <c r="I278" s="10">
        <f>'2020 MRI - Alphabetical'!H278-'2017 MRI'!H278</f>
        <v>45</v>
      </c>
      <c r="J278" s="33">
        <f>'2020 MRI - Alphabetical'!I278-'2017 MRI'!I278</f>
        <v>6.6500856897307253E-2</v>
      </c>
      <c r="K278" s="11">
        <f>'2020 MRI - Alphabetical'!J278-'2017 MRI'!J278</f>
        <v>-5.9645206130162221E-3</v>
      </c>
      <c r="L278" s="10">
        <f>'2020 MRI - Alphabetical'!K278-'2017 MRI'!K278</f>
        <v>61</v>
      </c>
      <c r="M278" s="33">
        <f>'2020 MRI - Alphabetical'!L278-'2017 MRI'!L278</f>
        <v>0.3290783517928999</v>
      </c>
      <c r="N278" s="11">
        <f>'2020 MRI - Alphabetical'!M278-'2017 MRI'!M278</f>
        <v>-1.5451139541882902E-2</v>
      </c>
      <c r="O278" s="10">
        <f>'2020 MRI - Alphabetical'!N278-'2017 MRI'!N278</f>
        <v>-8</v>
      </c>
      <c r="P278" s="33">
        <f>'2020 MRI - Alphabetical'!O278-'2017 MRI'!O278</f>
        <v>-0.19716005153400262</v>
      </c>
      <c r="Q278" s="11">
        <f>'2020 MRI - Alphabetical'!P278-'2017 MRI'!P278</f>
        <v>9.1662234042553248E-3</v>
      </c>
      <c r="R278" s="10">
        <f>'2020 MRI - Alphabetical'!Q278-'2017 MRI'!Q278</f>
        <v>55</v>
      </c>
      <c r="S278" s="33">
        <f>'2020 MRI - Alphabetical'!R278-'2017 MRI'!R278</f>
        <v>0.13485838842702755</v>
      </c>
      <c r="T278" s="12">
        <f>'2020 MRI - Alphabetical'!S278-'2017 MRI'!S278</f>
        <v>-1.2793169940059248</v>
      </c>
      <c r="U278" s="10">
        <f>'2020 MRI - Alphabetical'!T278-'2017 MRI'!T278</f>
        <v>-5</v>
      </c>
      <c r="V278" s="33">
        <f>'2020 MRI - Alphabetical'!U278-'2017 MRI'!U278</f>
        <v>-0.22569218806608293</v>
      </c>
      <c r="W278" s="11">
        <f>'2020 MRI - Alphabetical'!V278-'2017 MRI'!V278</f>
        <v>2.35169491525411E-4</v>
      </c>
      <c r="X278" s="10">
        <f>'2020 MRI - Alphabetical'!W278-'2017 MRI'!W278</f>
        <v>22</v>
      </c>
      <c r="Y278" s="33">
        <f>'2020 MRI - Alphabetical'!X278-'2017 MRI'!X278</f>
        <v>0.17189712332661933</v>
      </c>
      <c r="Z278" s="13">
        <f>'2020 MRI - Alphabetical'!Y278-'2017 MRI'!Y278</f>
        <v>11565</v>
      </c>
      <c r="AA278" s="10">
        <f>'2020 MRI - Alphabetical'!Z278-'2017 MRI'!Z278</f>
        <v>-9</v>
      </c>
      <c r="AB278" s="33">
        <f>'2020 MRI - Alphabetical'!AA278-'2017 MRI'!AA278</f>
        <v>-7.5207099952624146E-3</v>
      </c>
      <c r="AC278" s="11">
        <f>'2020 MRI - Alphabetical'!AB278-'2017 MRI'!AB278</f>
        <v>-2.0999999999999998E-2</v>
      </c>
      <c r="AD278" s="10">
        <f>'2020 MRI - Alphabetical'!AC278-'2017 MRI'!AC278</f>
        <v>-26</v>
      </c>
      <c r="AE278" s="33">
        <f>'2020 MRI - Alphabetical'!AD278-'2017 MRI'!AD278</f>
        <v>-0.56142777093044671</v>
      </c>
      <c r="AF278" s="11">
        <f>'2020 MRI - Alphabetical'!AE278-'2017 MRI'!AE278</f>
        <v>-1.6122905827884115E-2</v>
      </c>
      <c r="AG278" s="10">
        <f>'2020 MRI - Alphabetical'!AF278-'2017 MRI'!AF278</f>
        <v>8</v>
      </c>
      <c r="AH278" s="33">
        <f>'2020 MRI - Alphabetical'!AG278-'2017 MRI'!AG278</f>
        <v>4.2081249335800375E-2</v>
      </c>
      <c r="AI278" s="14">
        <f>'2020 MRI - Alphabetical'!AH278-'2017 MRI'!AH278</f>
        <v>-5.6385654517632666E-2</v>
      </c>
      <c r="AJ278" s="10">
        <f>'2020 MRI - Alphabetical'!AI278-'2017 MRI'!AI278</f>
        <v>22</v>
      </c>
      <c r="AK278" s="33">
        <f>'2020 MRI - Alphabetical'!AJ278-'2017 MRI'!AJ278</f>
        <v>1.2651109178685144E-2</v>
      </c>
      <c r="AL278" s="13">
        <f>'2020 MRI - Alphabetical'!AK278-'2017 MRI'!AK278</f>
        <v>19900.921936062921</v>
      </c>
      <c r="AM278" s="38">
        <v>1</v>
      </c>
    </row>
    <row r="279" spans="1:39" x14ac:dyDescent="0.25">
      <c r="A279" t="s">
        <v>880</v>
      </c>
      <c r="B279" s="5" t="s">
        <v>514</v>
      </c>
      <c r="C279" s="6" t="s">
        <v>81</v>
      </c>
      <c r="D279" s="7" t="s">
        <v>34</v>
      </c>
      <c r="E279" s="8">
        <f>VLOOKUP(A279,'2017 MRI'!$A$7:$F$571,6,FALSE)</f>
        <v>14.406064158314578</v>
      </c>
      <c r="F279" s="36">
        <f>'2020 MRI - Alphabetical'!E279-'2017 MRI'!E279</f>
        <v>-4.502318424341567E-3</v>
      </c>
      <c r="G279" s="8">
        <f>'2020 MRI - Alphabetical'!F279-'2017 MRI'!F279</f>
        <v>-0.77720342984497037</v>
      </c>
      <c r="H279" s="9">
        <f>'2020 MRI - Alphabetical'!G279-'2017 MRI'!G279</f>
        <v>8</v>
      </c>
      <c r="I279" s="10">
        <f>'2020 MRI - Alphabetical'!H279-'2017 MRI'!H279</f>
        <v>-60</v>
      </c>
      <c r="J279" s="33">
        <f>'2020 MRI - Alphabetical'!I279-'2017 MRI'!I279</f>
        <v>-0.271035437326689</v>
      </c>
      <c r="K279" s="11">
        <f>'2020 MRI - Alphabetical'!J279-'2017 MRI'!J279</f>
        <v>-2.9420614228032327E-2</v>
      </c>
      <c r="L279" s="10">
        <f>'2020 MRI - Alphabetical'!K279-'2017 MRI'!K279</f>
        <v>-56</v>
      </c>
      <c r="M279" s="33">
        <f>'2020 MRI - Alphabetical'!L279-'2017 MRI'!L279</f>
        <v>-0.28597636206552468</v>
      </c>
      <c r="N279" s="11">
        <f>'2020 MRI - Alphabetical'!M279-'2017 MRI'!M279</f>
        <v>1.9310932650125633E-2</v>
      </c>
      <c r="O279" s="10">
        <f>'2020 MRI - Alphabetical'!N279-'2017 MRI'!N279</f>
        <v>141</v>
      </c>
      <c r="P279" s="33">
        <f>'2020 MRI - Alphabetical'!O279-'2017 MRI'!O279</f>
        <v>0.34399632499018584</v>
      </c>
      <c r="Q279" s="11">
        <f>'2020 MRI - Alphabetical'!P279-'2017 MRI'!P279</f>
        <v>-2.4E-2</v>
      </c>
      <c r="R279" s="10">
        <f>'2020 MRI - Alphabetical'!Q279-'2017 MRI'!Q279</f>
        <v>-74</v>
      </c>
      <c r="S279" s="33">
        <f>'2020 MRI - Alphabetical'!R279-'2017 MRI'!R279</f>
        <v>-0.3080659337777959</v>
      </c>
      <c r="T279" s="12">
        <f>'2020 MRI - Alphabetical'!S279-'2017 MRI'!S279</f>
        <v>0.11862396204033215</v>
      </c>
      <c r="U279" s="10">
        <f>'2020 MRI - Alphabetical'!T279-'2017 MRI'!T279</f>
        <v>-10</v>
      </c>
      <c r="V279" s="33">
        <f>'2020 MRI - Alphabetical'!U279-'2017 MRI'!U279</f>
        <v>-1.3843358675131978E-2</v>
      </c>
      <c r="W279" s="11">
        <f>'2020 MRI - Alphabetical'!V279-'2017 MRI'!V279</f>
        <v>8.7077997671711552E-4</v>
      </c>
      <c r="X279" s="10">
        <f>'2020 MRI - Alphabetical'!W279-'2017 MRI'!W279</f>
        <v>18</v>
      </c>
      <c r="Y279" s="33">
        <f>'2020 MRI - Alphabetical'!X279-'2017 MRI'!X279</f>
        <v>0.20865161596619675</v>
      </c>
      <c r="Z279" s="13">
        <f>'2020 MRI - Alphabetical'!Y279-'2017 MRI'!Y279</f>
        <v>25599</v>
      </c>
      <c r="AA279" s="10">
        <f>'2020 MRI - Alphabetical'!Z279-'2017 MRI'!Z279</f>
        <v>-36</v>
      </c>
      <c r="AB279" s="33">
        <f>'2020 MRI - Alphabetical'!AA279-'2017 MRI'!AA279</f>
        <v>-0.14035396509802511</v>
      </c>
      <c r="AC279" s="11">
        <f>'2020 MRI - Alphabetical'!AB279-'2017 MRI'!AB279</f>
        <v>-1.2999999999999998E-2</v>
      </c>
      <c r="AD279" s="10">
        <f>'2020 MRI - Alphabetical'!AC279-'2017 MRI'!AC279</f>
        <v>19</v>
      </c>
      <c r="AE279" s="33">
        <f>'2020 MRI - Alphabetical'!AD279-'2017 MRI'!AD279</f>
        <v>5.5841962867382855E-2</v>
      </c>
      <c r="AF279" s="11">
        <f>'2020 MRI - Alphabetical'!AE279-'2017 MRI'!AE279</f>
        <v>1.1073704853734267E-2</v>
      </c>
      <c r="AG279" s="10">
        <f>'2020 MRI - Alphabetical'!AF279-'2017 MRI'!AF279</f>
        <v>-16</v>
      </c>
      <c r="AH279" s="33">
        <f>'2020 MRI - Alphabetical'!AG279-'2017 MRI'!AG279</f>
        <v>-3.1244127864793081E-2</v>
      </c>
      <c r="AI279" s="14">
        <f>'2020 MRI - Alphabetical'!AH279-'2017 MRI'!AH279</f>
        <v>4.1456576000737488E-2</v>
      </c>
      <c r="AJ279" s="10">
        <f>'2020 MRI - Alphabetical'!AI279-'2017 MRI'!AI279</f>
        <v>-6</v>
      </c>
      <c r="AK279" s="33">
        <f>'2020 MRI - Alphabetical'!AJ279-'2017 MRI'!AJ279</f>
        <v>-1.4659931531612783E-2</v>
      </c>
      <c r="AL279" s="13">
        <f>'2020 MRI - Alphabetical'!AK279-'2017 MRI'!AK279</f>
        <v>7919.3399664518074</v>
      </c>
      <c r="AM279" s="38"/>
    </row>
    <row r="280" spans="1:39" x14ac:dyDescent="0.25">
      <c r="A280" t="s">
        <v>881</v>
      </c>
      <c r="B280" s="5" t="s">
        <v>478</v>
      </c>
      <c r="C280" s="6" t="s">
        <v>24</v>
      </c>
      <c r="D280" s="7" t="s">
        <v>20</v>
      </c>
      <c r="E280" s="8">
        <f>VLOOKUP(A280,'2017 MRI'!$A$7:$F$571,6,FALSE)</f>
        <v>15.81969970077588</v>
      </c>
      <c r="F280" s="36">
        <f>'2020 MRI - Alphabetical'!E280-'2017 MRI'!E280</f>
        <v>0.71868638309966304</v>
      </c>
      <c r="G280" s="8">
        <f>'2020 MRI - Alphabetical'!F280-'2017 MRI'!F280</f>
        <v>-2.8610385070818261</v>
      </c>
      <c r="H280" s="9">
        <f>'2020 MRI - Alphabetical'!G280-'2017 MRI'!G280</f>
        <v>55</v>
      </c>
      <c r="I280" s="10">
        <f>'2020 MRI - Alphabetical'!H280-'2017 MRI'!H280</f>
        <v>22</v>
      </c>
      <c r="J280" s="33">
        <f>'2020 MRI - Alphabetical'!I280-'2017 MRI'!I280</f>
        <v>0.40648606624924455</v>
      </c>
      <c r="K280" s="11">
        <f>'2020 MRI - Alphabetical'!J280-'2017 MRI'!J280</f>
        <v>4.2919115124553153E-2</v>
      </c>
      <c r="L280" s="10">
        <f>'2020 MRI - Alphabetical'!K280-'2017 MRI'!K280</f>
        <v>6</v>
      </c>
      <c r="M280" s="33">
        <f>'2020 MRI - Alphabetical'!L280-'2017 MRI'!L280</f>
        <v>5.5695321168606093E-2</v>
      </c>
      <c r="N280" s="11">
        <f>'2020 MRI - Alphabetical'!M280-'2017 MRI'!M280</f>
        <v>7.0296747336979354E-4</v>
      </c>
      <c r="O280" s="10">
        <f>'2020 MRI - Alphabetical'!N280-'2017 MRI'!N280</f>
        <v>15</v>
      </c>
      <c r="P280" s="33">
        <f>'2020 MRI - Alphabetical'!O280-'2017 MRI'!O280</f>
        <v>3.0311081515217775E-2</v>
      </c>
      <c r="Q280" s="11">
        <f>'2020 MRI - Alphabetical'!P280-'2017 MRI'!P280</f>
        <v>-3.619047619047619E-3</v>
      </c>
      <c r="R280" s="10">
        <f>'2020 MRI - Alphabetical'!Q280-'2017 MRI'!Q280</f>
        <v>-44</v>
      </c>
      <c r="S280" s="33">
        <f>'2020 MRI - Alphabetical'!R280-'2017 MRI'!R280</f>
        <v>-0.27985758730862836</v>
      </c>
      <c r="T280" s="12">
        <f>'2020 MRI - Alphabetical'!S280-'2017 MRI'!S280</f>
        <v>0</v>
      </c>
      <c r="U280" s="10">
        <f>'2020 MRI - Alphabetical'!T280-'2017 MRI'!T280</f>
        <v>-31</v>
      </c>
      <c r="V280" s="33">
        <f>'2020 MRI - Alphabetical'!U280-'2017 MRI'!U280</f>
        <v>-5.5519937469486691E-2</v>
      </c>
      <c r="W280" s="11">
        <f>'2020 MRI - Alphabetical'!V280-'2017 MRI'!V280</f>
        <v>2.8239355581127709E-3</v>
      </c>
      <c r="X280" s="10">
        <f>'2020 MRI - Alphabetical'!W280-'2017 MRI'!W280</f>
        <v>86</v>
      </c>
      <c r="Y280" s="33">
        <f>'2020 MRI - Alphabetical'!X280-'2017 MRI'!X280</f>
        <v>0.46835139881135973</v>
      </c>
      <c r="Z280" s="13">
        <f>'2020 MRI - Alphabetical'!Y280-'2017 MRI'!Y280</f>
        <v>30016</v>
      </c>
      <c r="AA280" s="10">
        <f>'2020 MRI - Alphabetical'!Z280-'2017 MRI'!Z280</f>
        <v>169</v>
      </c>
      <c r="AB280" s="33">
        <f>'2020 MRI - Alphabetical'!AA280-'2017 MRI'!AA280</f>
        <v>0.43636624532484347</v>
      </c>
      <c r="AC280" s="11">
        <f>'2020 MRI - Alphabetical'!AB280-'2017 MRI'!AB280</f>
        <v>-2.4999999999999994E-2</v>
      </c>
      <c r="AD280" s="10">
        <f>'2020 MRI - Alphabetical'!AC280-'2017 MRI'!AC280</f>
        <v>22</v>
      </c>
      <c r="AE280" s="33">
        <f>'2020 MRI - Alphabetical'!AD280-'2017 MRI'!AD280</f>
        <v>6.0482600731497027E-2</v>
      </c>
      <c r="AF280" s="11">
        <f>'2020 MRI - Alphabetical'!AE280-'2017 MRI'!AE280</f>
        <v>1.1350613915416141E-2</v>
      </c>
      <c r="AG280" s="10">
        <f>'2020 MRI - Alphabetical'!AF280-'2017 MRI'!AF280</f>
        <v>-5</v>
      </c>
      <c r="AH280" s="33">
        <f>'2020 MRI - Alphabetical'!AG280-'2017 MRI'!AG280</f>
        <v>-0.12008251124172542</v>
      </c>
      <c r="AI280" s="14">
        <f>'2020 MRI - Alphabetical'!AH280-'2017 MRI'!AH280</f>
        <v>5.1881012037871321E-2</v>
      </c>
      <c r="AJ280" s="10">
        <f>'2020 MRI - Alphabetical'!AI280-'2017 MRI'!AI280</f>
        <v>0</v>
      </c>
      <c r="AK280" s="33">
        <f>'2020 MRI - Alphabetical'!AJ280-'2017 MRI'!AJ280</f>
        <v>-0.1078885501966842</v>
      </c>
      <c r="AL280" s="13">
        <f>'2020 MRI - Alphabetical'!AK280-'2017 MRI'!AK280</f>
        <v>234128.59087171359</v>
      </c>
      <c r="AM280" s="38"/>
    </row>
    <row r="281" spans="1:39" x14ac:dyDescent="0.25">
      <c r="A281" t="s">
        <v>882</v>
      </c>
      <c r="B281" s="5" t="s">
        <v>275</v>
      </c>
      <c r="C281" s="6" t="s">
        <v>63</v>
      </c>
      <c r="D281" s="7" t="s">
        <v>34</v>
      </c>
      <c r="E281" s="8">
        <f>VLOOKUP(A281,'2017 MRI'!$A$7:$F$571,6,FALSE)</f>
        <v>27.240780596340414</v>
      </c>
      <c r="F281" s="36">
        <f>'2020 MRI - Alphabetical'!E281-'2017 MRI'!E281</f>
        <v>0.61908417847598818</v>
      </c>
      <c r="G281" s="8">
        <f>'2020 MRI - Alphabetical'!F281-'2017 MRI'!F281</f>
        <v>-1.1746642462231414</v>
      </c>
      <c r="H281" s="9">
        <f>'2020 MRI - Alphabetical'!G281-'2017 MRI'!G281</f>
        <v>36</v>
      </c>
      <c r="I281" s="10">
        <f>'2020 MRI - Alphabetical'!H281-'2017 MRI'!H281</f>
        <v>-34</v>
      </c>
      <c r="J281" s="33">
        <f>'2020 MRI - Alphabetical'!I281-'2017 MRI'!I281</f>
        <v>-0.53180261806436646</v>
      </c>
      <c r="K281" s="11">
        <f>'2020 MRI - Alphabetical'!J281-'2017 MRI'!J281</f>
        <v>-9.0178197305636143E-2</v>
      </c>
      <c r="L281" s="10">
        <f>'2020 MRI - Alphabetical'!K281-'2017 MRI'!K281</f>
        <v>310</v>
      </c>
      <c r="M281" s="33">
        <f>'2020 MRI - Alphabetical'!L281-'2017 MRI'!L281</f>
        <v>0.94940429822349559</v>
      </c>
      <c r="N281" s="11">
        <f>'2020 MRI - Alphabetical'!M281-'2017 MRI'!M281</f>
        <v>-4.7699835996336509E-2</v>
      </c>
      <c r="O281" s="10">
        <f>'2020 MRI - Alphabetical'!N281-'2017 MRI'!N281</f>
        <v>60</v>
      </c>
      <c r="P281" s="33">
        <f>'2020 MRI - Alphabetical'!O281-'2017 MRI'!O281</f>
        <v>0.40192170822572998</v>
      </c>
      <c r="Q281" s="11">
        <f>'2020 MRI - Alphabetical'!P281-'2017 MRI'!P281</f>
        <v>-2.8941311852704266E-2</v>
      </c>
      <c r="R281" s="10">
        <f>'2020 MRI - Alphabetical'!Q281-'2017 MRI'!Q281</f>
        <v>-179</v>
      </c>
      <c r="S281" s="33">
        <f>'2020 MRI - Alphabetical'!R281-'2017 MRI'!R281</f>
        <v>-0.39870907675060419</v>
      </c>
      <c r="T281" s="12">
        <f>'2020 MRI - Alphabetical'!S281-'2017 MRI'!S281</f>
        <v>0.59000027693093704</v>
      </c>
      <c r="U281" s="10">
        <f>'2020 MRI - Alphabetical'!T281-'2017 MRI'!T281</f>
        <v>63</v>
      </c>
      <c r="V281" s="33">
        <f>'2020 MRI - Alphabetical'!U281-'2017 MRI'!U281</f>
        <v>0.2392571290624359</v>
      </c>
      <c r="W281" s="11">
        <f>'2020 MRI - Alphabetical'!V281-'2017 MRI'!V281</f>
        <v>-1.8589800443458981E-2</v>
      </c>
      <c r="X281" s="10">
        <f>'2020 MRI - Alphabetical'!W281-'2017 MRI'!W281</f>
        <v>32</v>
      </c>
      <c r="Y281" s="33">
        <f>'2020 MRI - Alphabetical'!X281-'2017 MRI'!X281</f>
        <v>0.13176383639666597</v>
      </c>
      <c r="Z281" s="13">
        <f>'2020 MRI - Alphabetical'!Y281-'2017 MRI'!Y281</f>
        <v>15212</v>
      </c>
      <c r="AA281" s="10">
        <f>'2020 MRI - Alphabetical'!Z281-'2017 MRI'!Z281</f>
        <v>30</v>
      </c>
      <c r="AB281" s="33">
        <f>'2020 MRI - Alphabetical'!AA281-'2017 MRI'!AA281</f>
        <v>9.767676307757972E-2</v>
      </c>
      <c r="AC281" s="11">
        <f>'2020 MRI - Alphabetical'!AB281-'2017 MRI'!AB281</f>
        <v>-1.9000000000000003E-2</v>
      </c>
      <c r="AD281" s="10">
        <f>'2020 MRI - Alphabetical'!AC281-'2017 MRI'!AC281</f>
        <v>25</v>
      </c>
      <c r="AE281" s="33">
        <f>'2020 MRI - Alphabetical'!AD281-'2017 MRI'!AD281</f>
        <v>3.753359661819005E-2</v>
      </c>
      <c r="AF281" s="11">
        <f>'2020 MRI - Alphabetical'!AE281-'2017 MRI'!AE281</f>
        <v>1.3787117046347275E-2</v>
      </c>
      <c r="AG281" s="10">
        <f>'2020 MRI - Alphabetical'!AF281-'2017 MRI'!AF281</f>
        <v>8</v>
      </c>
      <c r="AH281" s="33">
        <f>'2020 MRI - Alphabetical'!AG281-'2017 MRI'!AG281</f>
        <v>2.1051259489871021E-2</v>
      </c>
      <c r="AI281" s="14">
        <f>'2020 MRI - Alphabetical'!AH281-'2017 MRI'!AH281</f>
        <v>2.961444723719886E-2</v>
      </c>
      <c r="AJ281" s="10">
        <f>'2020 MRI - Alphabetical'!AI281-'2017 MRI'!AI281</f>
        <v>-28</v>
      </c>
      <c r="AK281" s="33">
        <f>'2020 MRI - Alphabetical'!AJ281-'2017 MRI'!AJ281</f>
        <v>-9.2052265037473324E-5</v>
      </c>
      <c r="AL281" s="13">
        <f>'2020 MRI - Alphabetical'!AK281-'2017 MRI'!AK281</f>
        <v>3839.547206565825</v>
      </c>
      <c r="AM281" s="38"/>
    </row>
    <row r="282" spans="1:39" ht="22.5" x14ac:dyDescent="0.25">
      <c r="A282" t="s">
        <v>883</v>
      </c>
      <c r="B282" s="5" t="s">
        <v>254</v>
      </c>
      <c r="C282" s="6" t="s">
        <v>22</v>
      </c>
      <c r="D282" s="7" t="s">
        <v>20</v>
      </c>
      <c r="E282" s="8">
        <f>VLOOKUP(A282,'2017 MRI'!$A$7:$F$571,6,FALSE)</f>
        <v>28.811386263089883</v>
      </c>
      <c r="F282" s="36">
        <f>'2020 MRI - Alphabetical'!E282-'2017 MRI'!E282</f>
        <v>1.509841426492313</v>
      </c>
      <c r="G282" s="8">
        <f>'2020 MRI - Alphabetical'!F282-'2017 MRI'!F282</f>
        <v>-3.761890559784046</v>
      </c>
      <c r="H282" s="9">
        <f>'2020 MRI - Alphabetical'!G282-'2017 MRI'!G282</f>
        <v>77</v>
      </c>
      <c r="I282" s="10">
        <f>'2020 MRI - Alphabetical'!H282-'2017 MRI'!H282</f>
        <v>-19</v>
      </c>
      <c r="J282" s="33">
        <f>'2020 MRI - Alphabetical'!I282-'2017 MRI'!I282</f>
        <v>-0.19014515517255659</v>
      </c>
      <c r="K282" s="11">
        <f>'2020 MRI - Alphabetical'!J282-'2017 MRI'!J282</f>
        <v>-1.0758865975855847E-2</v>
      </c>
      <c r="L282" s="10">
        <f>'2020 MRI - Alphabetical'!K282-'2017 MRI'!K282</f>
        <v>197</v>
      </c>
      <c r="M282" s="33">
        <f>'2020 MRI - Alphabetical'!L282-'2017 MRI'!L282</f>
        <v>0.80987323802908695</v>
      </c>
      <c r="N282" s="11">
        <f>'2020 MRI - Alphabetical'!M282-'2017 MRI'!M282</f>
        <v>-4.0783911412880867E-2</v>
      </c>
      <c r="O282" s="10">
        <f>'2020 MRI - Alphabetical'!N282-'2017 MRI'!N282</f>
        <v>265</v>
      </c>
      <c r="P282" s="33">
        <f>'2020 MRI - Alphabetical'!O282-'2017 MRI'!O282</f>
        <v>0.70364228193987421</v>
      </c>
      <c r="Q282" s="11">
        <f>'2020 MRI - Alphabetical'!P282-'2017 MRI'!P282</f>
        <v>-4.7616099071207424E-2</v>
      </c>
      <c r="R282" s="10">
        <f>'2020 MRI - Alphabetical'!Q282-'2017 MRI'!Q282</f>
        <v>-44</v>
      </c>
      <c r="S282" s="33">
        <f>'2020 MRI - Alphabetical'!R282-'2017 MRI'!R282</f>
        <v>-0.27985758730862836</v>
      </c>
      <c r="T282" s="12">
        <f>'2020 MRI - Alphabetical'!S282-'2017 MRI'!S282</f>
        <v>0</v>
      </c>
      <c r="U282" s="10">
        <f>'2020 MRI - Alphabetical'!T282-'2017 MRI'!T282</f>
        <v>266</v>
      </c>
      <c r="V282" s="33">
        <f>'2020 MRI - Alphabetical'!U282-'2017 MRI'!U282</f>
        <v>0.8880005447173881</v>
      </c>
      <c r="W282" s="11">
        <f>'2020 MRI - Alphabetical'!V282-'2017 MRI'!V282</f>
        <v>-5.7410735122520436E-2</v>
      </c>
      <c r="X282" s="10">
        <f>'2020 MRI - Alphabetical'!W282-'2017 MRI'!W282</f>
        <v>83</v>
      </c>
      <c r="Y282" s="33">
        <f>'2020 MRI - Alphabetical'!X282-'2017 MRI'!X282</f>
        <v>0.34722959321330038</v>
      </c>
      <c r="Z282" s="13">
        <f>'2020 MRI - Alphabetical'!Y282-'2017 MRI'!Y282</f>
        <v>22750</v>
      </c>
      <c r="AA282" s="10">
        <f>'2020 MRI - Alphabetical'!Z282-'2017 MRI'!Z282</f>
        <v>-55</v>
      </c>
      <c r="AB282" s="33">
        <f>'2020 MRI - Alphabetical'!AA282-'2017 MRI'!AA282</f>
        <v>-0.35301827074429953</v>
      </c>
      <c r="AC282" s="11">
        <f>'2020 MRI - Alphabetical'!AB282-'2017 MRI'!AB282</f>
        <v>-1.7999999999999995E-2</v>
      </c>
      <c r="AD282" s="10">
        <f>'2020 MRI - Alphabetical'!AC282-'2017 MRI'!AC282</f>
        <v>25</v>
      </c>
      <c r="AE282" s="33">
        <f>'2020 MRI - Alphabetical'!AD282-'2017 MRI'!AD282</f>
        <v>0.12268849653636524</v>
      </c>
      <c r="AF282" s="11">
        <f>'2020 MRI - Alphabetical'!AE282-'2017 MRI'!AE282</f>
        <v>1.984006462035548E-2</v>
      </c>
      <c r="AG282" s="10">
        <f>'2020 MRI - Alphabetical'!AF282-'2017 MRI'!AF282</f>
        <v>-11</v>
      </c>
      <c r="AH282" s="33">
        <f>'2020 MRI - Alphabetical'!AG282-'2017 MRI'!AG282</f>
        <v>-0.25634556788536966</v>
      </c>
      <c r="AI282" s="14">
        <f>'2020 MRI - Alphabetical'!AH282-'2017 MRI'!AH282</f>
        <v>0.21627779371480771</v>
      </c>
      <c r="AJ282" s="10">
        <f>'2020 MRI - Alphabetical'!AI282-'2017 MRI'!AI282</f>
        <v>-50</v>
      </c>
      <c r="AK282" s="33">
        <f>'2020 MRI - Alphabetical'!AJ282-'2017 MRI'!AJ282</f>
        <v>-3.8757042417908505E-2</v>
      </c>
      <c r="AL282" s="13">
        <f>'2020 MRI - Alphabetical'!AK282-'2017 MRI'!AK282</f>
        <v>-12828.65394345799</v>
      </c>
      <c r="AM282" s="38"/>
    </row>
    <row r="283" spans="1:39" x14ac:dyDescent="0.25">
      <c r="A283" t="s">
        <v>884</v>
      </c>
      <c r="B283" s="5" t="s">
        <v>114</v>
      </c>
      <c r="C283" s="6" t="s">
        <v>28</v>
      </c>
      <c r="D283" s="7" t="s">
        <v>20</v>
      </c>
      <c r="E283" s="8">
        <f>VLOOKUP(A283,'2017 MRI'!$A$7:$F$571,6,FALSE)</f>
        <v>41.681355889357462</v>
      </c>
      <c r="F283" s="36">
        <f>'2020 MRI - Alphabetical'!E283-'2017 MRI'!E283</f>
        <v>0.42156733966401738</v>
      </c>
      <c r="G283" s="8">
        <f>'2020 MRI - Alphabetical'!F283-'2017 MRI'!F283</f>
        <v>1.1806687739600648</v>
      </c>
      <c r="H283" s="9">
        <f>'2020 MRI - Alphabetical'!G283-'2017 MRI'!G283</f>
        <v>8</v>
      </c>
      <c r="I283" s="10">
        <f>'2020 MRI - Alphabetical'!H283-'2017 MRI'!H283</f>
        <v>-91</v>
      </c>
      <c r="J283" s="33">
        <f>'2020 MRI - Alphabetical'!I283-'2017 MRI'!I283</f>
        <v>-0.44204312082656616</v>
      </c>
      <c r="K283" s="11">
        <f>'2020 MRI - Alphabetical'!J283-'2017 MRI'!J283</f>
        <v>-3.2521607389396245E-2</v>
      </c>
      <c r="L283" s="10">
        <f>'2020 MRI - Alphabetical'!K283-'2017 MRI'!K283</f>
        <v>14</v>
      </c>
      <c r="M283" s="33">
        <f>'2020 MRI - Alphabetical'!L283-'2017 MRI'!L283</f>
        <v>9.800062262808551E-2</v>
      </c>
      <c r="N283" s="11">
        <f>'2020 MRI - Alphabetical'!M283-'2017 MRI'!M283</f>
        <v>-2.164740926167856E-3</v>
      </c>
      <c r="O283" s="10">
        <f>'2020 MRI - Alphabetical'!N283-'2017 MRI'!N283</f>
        <v>12</v>
      </c>
      <c r="P283" s="33">
        <f>'2020 MRI - Alphabetical'!O283-'2017 MRI'!O283</f>
        <v>6.1559420635821815E-2</v>
      </c>
      <c r="Q283" s="11">
        <f>'2020 MRI - Alphabetical'!P283-'2017 MRI'!P283</f>
        <v>-6.8680945816986527E-3</v>
      </c>
      <c r="R283" s="10">
        <f>'2020 MRI - Alphabetical'!Q283-'2017 MRI'!Q283</f>
        <v>18</v>
      </c>
      <c r="S283" s="33">
        <f>'2020 MRI - Alphabetical'!R283-'2017 MRI'!R283</f>
        <v>0.30239301440340904</v>
      </c>
      <c r="T283" s="12">
        <f>'2020 MRI - Alphabetical'!S283-'2017 MRI'!S283</f>
        <v>-1.6642401396027486</v>
      </c>
      <c r="U283" s="10">
        <f>'2020 MRI - Alphabetical'!T283-'2017 MRI'!T283</f>
        <v>-8</v>
      </c>
      <c r="V283" s="33">
        <f>'2020 MRI - Alphabetical'!U283-'2017 MRI'!U283</f>
        <v>-0.10618684674856077</v>
      </c>
      <c r="W283" s="11">
        <f>'2020 MRI - Alphabetical'!V283-'2017 MRI'!V283</f>
        <v>-3.8701855823927711E-5</v>
      </c>
      <c r="X283" s="10">
        <f>'2020 MRI - Alphabetical'!W283-'2017 MRI'!W283</f>
        <v>14</v>
      </c>
      <c r="Y283" s="33">
        <f>'2020 MRI - Alphabetical'!X283-'2017 MRI'!X283</f>
        <v>8.9033132295630146E-2</v>
      </c>
      <c r="Z283" s="13">
        <f>'2020 MRI - Alphabetical'!Y283-'2017 MRI'!Y283</f>
        <v>9783</v>
      </c>
      <c r="AA283" s="10">
        <f>'2020 MRI - Alphabetical'!Z283-'2017 MRI'!Z283</f>
        <v>-3</v>
      </c>
      <c r="AB283" s="33">
        <f>'2020 MRI - Alphabetical'!AA283-'2017 MRI'!AA283</f>
        <v>-0.41449271127166831</v>
      </c>
      <c r="AC283" s="11">
        <f>'2020 MRI - Alphabetical'!AB283-'2017 MRI'!AB283</f>
        <v>-3.4000000000000002E-2</v>
      </c>
      <c r="AD283" s="10">
        <f>'2020 MRI - Alphabetical'!AC283-'2017 MRI'!AC283</f>
        <v>121</v>
      </c>
      <c r="AE283" s="33">
        <f>'2020 MRI - Alphabetical'!AD283-'2017 MRI'!AD283</f>
        <v>0.57528739408897123</v>
      </c>
      <c r="AF283" s="11">
        <f>'2020 MRI - Alphabetical'!AE283-'2017 MRI'!AE283</f>
        <v>4.8628331688055249E-2</v>
      </c>
      <c r="AG283" s="10">
        <f>'2020 MRI - Alphabetical'!AF283-'2017 MRI'!AF283</f>
        <v>-1</v>
      </c>
      <c r="AH283" s="33">
        <f>'2020 MRI - Alphabetical'!AG283-'2017 MRI'!AG283</f>
        <v>-1.6744467313750233E-2</v>
      </c>
      <c r="AI283" s="14">
        <f>'2020 MRI - Alphabetical'!AH283-'2017 MRI'!AH283</f>
        <v>-1.7964114244435114E-2</v>
      </c>
      <c r="AJ283" s="10">
        <f>'2020 MRI - Alphabetical'!AI283-'2017 MRI'!AI283</f>
        <v>15</v>
      </c>
      <c r="AK283" s="33">
        <f>'2020 MRI - Alphabetical'!AJ283-'2017 MRI'!AJ283</f>
        <v>1.6682710553889424E-2</v>
      </c>
      <c r="AL283" s="13">
        <f>'2020 MRI - Alphabetical'!AK283-'2017 MRI'!AK283</f>
        <v>25270.28258807736</v>
      </c>
      <c r="AM283" s="38"/>
    </row>
    <row r="284" spans="1:39" x14ac:dyDescent="0.25">
      <c r="A284" t="s">
        <v>885</v>
      </c>
      <c r="B284" s="5" t="s">
        <v>288</v>
      </c>
      <c r="C284" s="6" t="s">
        <v>44</v>
      </c>
      <c r="D284" s="7" t="s">
        <v>20</v>
      </c>
      <c r="E284" s="8">
        <f>VLOOKUP(A284,'2017 MRI'!$A$7:$F$571,6,FALSE)</f>
        <v>25.774331355069446</v>
      </c>
      <c r="F284" s="36">
        <f>'2020 MRI - Alphabetical'!E284-'2017 MRI'!E284</f>
        <v>-0.81440264956785258</v>
      </c>
      <c r="G284" s="8">
        <f>'2020 MRI - Alphabetical'!F284-'2017 MRI'!F284</f>
        <v>3.1167675611037176</v>
      </c>
      <c r="H284" s="9">
        <f>'2020 MRI - Alphabetical'!G284-'2017 MRI'!G284</f>
        <v>-23</v>
      </c>
      <c r="I284" s="10">
        <f>'2020 MRI - Alphabetical'!H284-'2017 MRI'!H284</f>
        <v>-190</v>
      </c>
      <c r="J284" s="33">
        <f>'2020 MRI - Alphabetical'!I284-'2017 MRI'!I284</f>
        <v>-0.65082318323678912</v>
      </c>
      <c r="K284" s="11">
        <f>'2020 MRI - Alphabetical'!J284-'2017 MRI'!J284</f>
        <v>-6.832434367978435E-2</v>
      </c>
      <c r="L284" s="10">
        <f>'2020 MRI - Alphabetical'!K284-'2017 MRI'!K284</f>
        <v>-96</v>
      </c>
      <c r="M284" s="33">
        <f>'2020 MRI - Alphabetical'!L284-'2017 MRI'!L284</f>
        <v>-0.21425978493938697</v>
      </c>
      <c r="N284" s="11">
        <f>'2020 MRI - Alphabetical'!M284-'2017 MRI'!M284</f>
        <v>1.4374305468521087E-2</v>
      </c>
      <c r="O284" s="10">
        <f>'2020 MRI - Alphabetical'!N284-'2017 MRI'!N284</f>
        <v>-49</v>
      </c>
      <c r="P284" s="33">
        <f>'2020 MRI - Alphabetical'!O284-'2017 MRI'!O284</f>
        <v>-0.20185174639499676</v>
      </c>
      <c r="Q284" s="11">
        <f>'2020 MRI - Alphabetical'!P284-'2017 MRI'!P284</f>
        <v>1.0390402075226977E-2</v>
      </c>
      <c r="R284" s="10">
        <f>'2020 MRI - Alphabetical'!Q284-'2017 MRI'!Q284</f>
        <v>75</v>
      </c>
      <c r="S284" s="33">
        <f>'2020 MRI - Alphabetical'!R284-'2017 MRI'!R284</f>
        <v>0.25654207677902346</v>
      </c>
      <c r="T284" s="12">
        <f>'2020 MRI - Alphabetical'!S284-'2017 MRI'!S284</f>
        <v>-1.6772726389568215</v>
      </c>
      <c r="U284" s="10">
        <f>'2020 MRI - Alphabetical'!T284-'2017 MRI'!T284</f>
        <v>-7</v>
      </c>
      <c r="V284" s="33">
        <f>'2020 MRI - Alphabetical'!U284-'2017 MRI'!U284</f>
        <v>-4.9188778458773896E-2</v>
      </c>
      <c r="W284" s="11">
        <f>'2020 MRI - Alphabetical'!V284-'2017 MRI'!V284</f>
        <v>-7.5381552753815695E-4</v>
      </c>
      <c r="X284" s="10">
        <f>'2020 MRI - Alphabetical'!W284-'2017 MRI'!W284</f>
        <v>-58</v>
      </c>
      <c r="Y284" s="33">
        <f>'2020 MRI - Alphabetical'!X284-'2017 MRI'!X284</f>
        <v>-0.23906232960675744</v>
      </c>
      <c r="Z284" s="13">
        <f>'2020 MRI - Alphabetical'!Y284-'2017 MRI'!Y284</f>
        <v>3827</v>
      </c>
      <c r="AA284" s="10">
        <f>'2020 MRI - Alphabetical'!Z284-'2017 MRI'!Z284</f>
        <v>-104</v>
      </c>
      <c r="AB284" s="33">
        <f>'2020 MRI - Alphabetical'!AA284-'2017 MRI'!AA284</f>
        <v>-0.34394083274193576</v>
      </c>
      <c r="AC284" s="11">
        <f>'2020 MRI - Alphabetical'!AB284-'2017 MRI'!AB284</f>
        <v>-1.3999999999999999E-2</v>
      </c>
      <c r="AD284" s="10">
        <f>'2020 MRI - Alphabetical'!AC284-'2017 MRI'!AC284</f>
        <v>4</v>
      </c>
      <c r="AE284" s="33">
        <f>'2020 MRI - Alphabetical'!AD284-'2017 MRI'!AD284</f>
        <v>-1.4431591599418925E-2</v>
      </c>
      <c r="AF284" s="11">
        <f>'2020 MRI - Alphabetical'!AE284-'2017 MRI'!AE284</f>
        <v>1.0038520079616031E-2</v>
      </c>
      <c r="AG284" s="10">
        <f>'2020 MRI - Alphabetical'!AF284-'2017 MRI'!AF284</f>
        <v>-2</v>
      </c>
      <c r="AH284" s="33">
        <f>'2020 MRI - Alphabetical'!AG284-'2017 MRI'!AG284</f>
        <v>-2.6317174313330527E-2</v>
      </c>
      <c r="AI284" s="14">
        <f>'2020 MRI - Alphabetical'!AH284-'2017 MRI'!AH284</f>
        <v>4.3146994796003924E-2</v>
      </c>
      <c r="AJ284" s="10">
        <f>'2020 MRI - Alphabetical'!AI284-'2017 MRI'!AI284</f>
        <v>-20</v>
      </c>
      <c r="AK284" s="33">
        <f>'2020 MRI - Alphabetical'!AJ284-'2017 MRI'!AJ284</f>
        <v>1.5223523095335145E-3</v>
      </c>
      <c r="AL284" s="13">
        <f>'2020 MRI - Alphabetical'!AK284-'2017 MRI'!AK284</f>
        <v>5590.013082520687</v>
      </c>
      <c r="AM284" s="38"/>
    </row>
    <row r="285" spans="1:39" x14ac:dyDescent="0.25">
      <c r="A285" t="s">
        <v>886</v>
      </c>
      <c r="B285" s="5" t="s">
        <v>243</v>
      </c>
      <c r="C285" s="6" t="s">
        <v>93</v>
      </c>
      <c r="D285" s="7" t="s">
        <v>34</v>
      </c>
      <c r="E285" s="8">
        <f>VLOOKUP(A285,'2017 MRI'!$A$7:$F$571,6,FALSE)</f>
        <v>29.242365225386663</v>
      </c>
      <c r="F285" s="36">
        <f>'2020 MRI - Alphabetical'!E285-'2017 MRI'!E285</f>
        <v>0.46526033278613088</v>
      </c>
      <c r="G285" s="8">
        <f>'2020 MRI - Alphabetical'!F285-'2017 MRI'!F285</f>
        <v>-0.45406918645762673</v>
      </c>
      <c r="H285" s="9">
        <f>'2020 MRI - Alphabetical'!G285-'2017 MRI'!G285</f>
        <v>26</v>
      </c>
      <c r="I285" s="10">
        <f>'2020 MRI - Alphabetical'!H285-'2017 MRI'!H285</f>
        <v>18</v>
      </c>
      <c r="J285" s="33">
        <f>'2020 MRI - Alphabetical'!I285-'2017 MRI'!I285</f>
        <v>0.81201482785590584</v>
      </c>
      <c r="K285" s="11">
        <f>'2020 MRI - Alphabetical'!J285-'2017 MRI'!J285</f>
        <v>4.9295575302077399E-3</v>
      </c>
      <c r="L285" s="10">
        <f>'2020 MRI - Alphabetical'!K285-'2017 MRI'!K285</f>
        <v>170</v>
      </c>
      <c r="M285" s="33">
        <f>'2020 MRI - Alphabetical'!L285-'2017 MRI'!L285</f>
        <v>0.55240843568831011</v>
      </c>
      <c r="N285" s="11">
        <f>'2020 MRI - Alphabetical'!M285-'2017 MRI'!M285</f>
        <v>-2.6728406166877119E-2</v>
      </c>
      <c r="O285" s="10">
        <f>'2020 MRI - Alphabetical'!N285-'2017 MRI'!N285</f>
        <v>51</v>
      </c>
      <c r="P285" s="33">
        <f>'2020 MRI - Alphabetical'!O285-'2017 MRI'!O285</f>
        <v>0.2093390212327127</v>
      </c>
      <c r="Q285" s="11">
        <f>'2020 MRI - Alphabetical'!P285-'2017 MRI'!P285</f>
        <v>-1.6073014419775697E-2</v>
      </c>
      <c r="R285" s="10">
        <f>'2020 MRI - Alphabetical'!Q285-'2017 MRI'!Q285</f>
        <v>31</v>
      </c>
      <c r="S285" s="33">
        <f>'2020 MRI - Alphabetical'!R285-'2017 MRI'!R285</f>
        <v>-6.992967493724711E-2</v>
      </c>
      <c r="T285" s="12">
        <f>'2020 MRI - Alphabetical'!S285-'2017 MRI'!S285</f>
        <v>-0.63809623166571705</v>
      </c>
      <c r="U285" s="10">
        <f>'2020 MRI - Alphabetical'!T285-'2017 MRI'!T285</f>
        <v>3</v>
      </c>
      <c r="V285" s="33">
        <f>'2020 MRI - Alphabetical'!U285-'2017 MRI'!U285</f>
        <v>1.6150938722771901E-2</v>
      </c>
      <c r="W285" s="11">
        <f>'2020 MRI - Alphabetical'!V285-'2017 MRI'!V285</f>
        <v>-5.8223598581751412E-3</v>
      </c>
      <c r="X285" s="10">
        <f>'2020 MRI - Alphabetical'!W285-'2017 MRI'!W285</f>
        <v>5</v>
      </c>
      <c r="Y285" s="33">
        <f>'2020 MRI - Alphabetical'!X285-'2017 MRI'!X285</f>
        <v>-2.6813716848109737E-3</v>
      </c>
      <c r="Z285" s="13">
        <f>'2020 MRI - Alphabetical'!Y285-'2017 MRI'!Y285</f>
        <v>9641</v>
      </c>
      <c r="AA285" s="10">
        <f>'2020 MRI - Alphabetical'!Z285-'2017 MRI'!Z285</f>
        <v>18</v>
      </c>
      <c r="AB285" s="33">
        <f>'2020 MRI - Alphabetical'!AA285-'2017 MRI'!AA285</f>
        <v>0.11376401359313044</v>
      </c>
      <c r="AC285" s="11">
        <f>'2020 MRI - Alphabetical'!AB285-'2017 MRI'!AB285</f>
        <v>-2.2999999999999993E-2</v>
      </c>
      <c r="AD285" s="10">
        <f>'2020 MRI - Alphabetical'!AC285-'2017 MRI'!AC285</f>
        <v>-40</v>
      </c>
      <c r="AE285" s="33">
        <f>'2020 MRI - Alphabetical'!AD285-'2017 MRI'!AD285</f>
        <v>-0.20414432920392506</v>
      </c>
      <c r="AF285" s="11">
        <f>'2020 MRI - Alphabetical'!AE285-'2017 MRI'!AE285</f>
        <v>9.8560448944728929E-4</v>
      </c>
      <c r="AG285" s="10">
        <f>'2020 MRI - Alphabetical'!AF285-'2017 MRI'!AF285</f>
        <v>94</v>
      </c>
      <c r="AH285" s="33">
        <f>'2020 MRI - Alphabetical'!AG285-'2017 MRI'!AG285</f>
        <v>0.26681555083606345</v>
      </c>
      <c r="AI285" s="14">
        <f>'2020 MRI - Alphabetical'!AH285-'2017 MRI'!AH285</f>
        <v>-0.26085369087474009</v>
      </c>
      <c r="AJ285" s="10">
        <f>'2020 MRI - Alphabetical'!AI285-'2017 MRI'!AI285</f>
        <v>-40</v>
      </c>
      <c r="AK285" s="33">
        <f>'2020 MRI - Alphabetical'!AJ285-'2017 MRI'!AJ285</f>
        <v>-2.0191874126283121E-2</v>
      </c>
      <c r="AL285" s="13">
        <f>'2020 MRI - Alphabetical'!AK285-'2017 MRI'!AK285</f>
        <v>-4485.079953367007</v>
      </c>
      <c r="AM285" s="38"/>
    </row>
    <row r="286" spans="1:39" x14ac:dyDescent="0.25">
      <c r="A286" t="s">
        <v>887</v>
      </c>
      <c r="B286" s="5" t="s">
        <v>480</v>
      </c>
      <c r="C286" s="6" t="s">
        <v>81</v>
      </c>
      <c r="D286" s="7" t="s">
        <v>34</v>
      </c>
      <c r="E286" s="8">
        <f>VLOOKUP(A286,'2017 MRI'!$A$7:$F$571,6,FALSE)</f>
        <v>15.678437475494524</v>
      </c>
      <c r="F286" s="36">
        <f>'2020 MRI - Alphabetical'!E286-'2017 MRI'!E286</f>
        <v>0.33539187111631108</v>
      </c>
      <c r="G286" s="8">
        <f>'2020 MRI - Alphabetical'!F286-'2017 MRI'!F286</f>
        <v>-1.6833492119861795</v>
      </c>
      <c r="H286" s="9">
        <f>'2020 MRI - Alphabetical'!G286-'2017 MRI'!G286</f>
        <v>36</v>
      </c>
      <c r="I286" s="10">
        <f>'2020 MRI - Alphabetical'!H286-'2017 MRI'!H286</f>
        <v>243</v>
      </c>
      <c r="J286" s="33">
        <f>'2020 MRI - Alphabetical'!I286-'2017 MRI'!I286</f>
        <v>1.789889652031027</v>
      </c>
      <c r="K286" s="11">
        <f>'2020 MRI - Alphabetical'!J286-'2017 MRI'!J286</f>
        <v>9.4109046592204981E-2</v>
      </c>
      <c r="L286" s="10">
        <f>'2020 MRI - Alphabetical'!K286-'2017 MRI'!K286</f>
        <v>65</v>
      </c>
      <c r="M286" s="33">
        <f>'2020 MRI - Alphabetical'!L286-'2017 MRI'!L286</f>
        <v>0.2197744343161383</v>
      </c>
      <c r="N286" s="11">
        <f>'2020 MRI - Alphabetical'!M286-'2017 MRI'!M286</f>
        <v>-8.2578345613355322E-3</v>
      </c>
      <c r="O286" s="10">
        <f>'2020 MRI - Alphabetical'!N286-'2017 MRI'!N286</f>
        <v>-65</v>
      </c>
      <c r="P286" s="33">
        <f>'2020 MRI - Alphabetical'!O286-'2017 MRI'!O286</f>
        <v>-0.13434524526980918</v>
      </c>
      <c r="Q286" s="11">
        <f>'2020 MRI - Alphabetical'!P286-'2017 MRI'!P286</f>
        <v>6.7639361892812312E-3</v>
      </c>
      <c r="R286" s="10">
        <f>'2020 MRI - Alphabetical'!Q286-'2017 MRI'!Q286</f>
        <v>-44</v>
      </c>
      <c r="S286" s="33">
        <f>'2020 MRI - Alphabetical'!R286-'2017 MRI'!R286</f>
        <v>-0.27985758730862836</v>
      </c>
      <c r="T286" s="12">
        <f>'2020 MRI - Alphabetical'!S286-'2017 MRI'!S286</f>
        <v>0</v>
      </c>
      <c r="U286" s="10">
        <f>'2020 MRI - Alphabetical'!T286-'2017 MRI'!T286</f>
        <v>29</v>
      </c>
      <c r="V286" s="33">
        <f>'2020 MRI - Alphabetical'!U286-'2017 MRI'!U286</f>
        <v>6.7554332543173945E-2</v>
      </c>
      <c r="W286" s="11">
        <f>'2020 MRI - Alphabetical'!V286-'2017 MRI'!V286</f>
        <v>-6.2912757037332789E-3</v>
      </c>
      <c r="X286" s="10">
        <f>'2020 MRI - Alphabetical'!W286-'2017 MRI'!W286</f>
        <v>48</v>
      </c>
      <c r="Y286" s="33">
        <f>'2020 MRI - Alphabetical'!X286-'2017 MRI'!X286</f>
        <v>0.50592267028663551</v>
      </c>
      <c r="Z286" s="13">
        <f>'2020 MRI - Alphabetical'!Y286-'2017 MRI'!Y286</f>
        <v>36117</v>
      </c>
      <c r="AA286" s="10">
        <f>'2020 MRI - Alphabetical'!Z286-'2017 MRI'!Z286</f>
        <v>-51</v>
      </c>
      <c r="AB286" s="33">
        <f>'2020 MRI - Alphabetical'!AA286-'2017 MRI'!AA286</f>
        <v>-0.16551865361593998</v>
      </c>
      <c r="AC286" s="11">
        <f>'2020 MRI - Alphabetical'!AB286-'2017 MRI'!AB286</f>
        <v>-1.2999999999999998E-2</v>
      </c>
      <c r="AD286" s="10">
        <f>'2020 MRI - Alphabetical'!AC286-'2017 MRI'!AC286</f>
        <v>-54</v>
      </c>
      <c r="AE286" s="33">
        <f>'2020 MRI - Alphabetical'!AD286-'2017 MRI'!AD286</f>
        <v>-0.15729674180578657</v>
      </c>
      <c r="AF286" s="11">
        <f>'2020 MRI - Alphabetical'!AE286-'2017 MRI'!AE286</f>
        <v>-1.2395017457770274E-3</v>
      </c>
      <c r="AG286" s="10">
        <f>'2020 MRI - Alphabetical'!AF286-'2017 MRI'!AF286</f>
        <v>3</v>
      </c>
      <c r="AH286" s="33">
        <f>'2020 MRI - Alphabetical'!AG286-'2017 MRI'!AG286</f>
        <v>2.1102741372589162E-2</v>
      </c>
      <c r="AI286" s="14">
        <f>'2020 MRI - Alphabetical'!AH286-'2017 MRI'!AH286</f>
        <v>-5.2868602748575189E-2</v>
      </c>
      <c r="AJ286" s="10">
        <f>'2020 MRI - Alphabetical'!AI286-'2017 MRI'!AI286</f>
        <v>-6</v>
      </c>
      <c r="AK286" s="33">
        <f>'2020 MRI - Alphabetical'!AJ286-'2017 MRI'!AJ286</f>
        <v>-3.5034442573091178E-2</v>
      </c>
      <c r="AL286" s="13">
        <f>'2020 MRI - Alphabetical'!AK286-'2017 MRI'!AK286</f>
        <v>1595.85999508432</v>
      </c>
      <c r="AM286" s="38"/>
    </row>
    <row r="287" spans="1:39" x14ac:dyDescent="0.25">
      <c r="A287" t="s">
        <v>888</v>
      </c>
      <c r="B287" s="5" t="s">
        <v>158</v>
      </c>
      <c r="C287" s="6" t="s">
        <v>19</v>
      </c>
      <c r="D287" s="7" t="s">
        <v>20</v>
      </c>
      <c r="E287" s="8">
        <f>VLOOKUP(A287,'2017 MRI'!$A$7:$F$571,6,FALSE)</f>
        <v>36.266861298010383</v>
      </c>
      <c r="F287" s="36">
        <f>'2020 MRI - Alphabetical'!E287-'2017 MRI'!E287</f>
        <v>0.15378826417964131</v>
      </c>
      <c r="G287" s="8">
        <f>'2020 MRI - Alphabetical'!F287-'2017 MRI'!F287</f>
        <v>1.3630264098171949</v>
      </c>
      <c r="H287" s="9">
        <f>'2020 MRI - Alphabetical'!G287-'2017 MRI'!G287</f>
        <v>3</v>
      </c>
      <c r="I287" s="10">
        <f>'2020 MRI - Alphabetical'!H287-'2017 MRI'!H287</f>
        <v>65</v>
      </c>
      <c r="J287" s="33">
        <f>'2020 MRI - Alphabetical'!I287-'2017 MRI'!I287</f>
        <v>0.15096745094282968</v>
      </c>
      <c r="K287" s="11">
        <f>'2020 MRI - Alphabetical'!J287-'2017 MRI'!J287</f>
        <v>2.1369261360320024E-3</v>
      </c>
      <c r="L287" s="10">
        <f>'2020 MRI - Alphabetical'!K287-'2017 MRI'!K287</f>
        <v>-72</v>
      </c>
      <c r="M287" s="33">
        <f>'2020 MRI - Alphabetical'!L287-'2017 MRI'!L287</f>
        <v>-0.29178600850933972</v>
      </c>
      <c r="N287" s="11">
        <f>'2020 MRI - Alphabetical'!M287-'2017 MRI'!M287</f>
        <v>1.7924001983635016E-2</v>
      </c>
      <c r="O287" s="10">
        <f>'2020 MRI - Alphabetical'!N287-'2017 MRI'!N287</f>
        <v>-4</v>
      </c>
      <c r="P287" s="33">
        <f>'2020 MRI - Alphabetical'!O287-'2017 MRI'!O287</f>
        <v>-7.5802651274259669E-2</v>
      </c>
      <c r="Q287" s="11">
        <f>'2020 MRI - Alphabetical'!P287-'2017 MRI'!P287</f>
        <v>1.5238095238095106E-3</v>
      </c>
      <c r="R287" s="10">
        <f>'2020 MRI - Alphabetical'!Q287-'2017 MRI'!Q287</f>
        <v>-54</v>
      </c>
      <c r="S287" s="33">
        <f>'2020 MRI - Alphabetical'!R287-'2017 MRI'!R287</f>
        <v>-0.10368423340833291</v>
      </c>
      <c r="T287" s="12">
        <f>'2020 MRI - Alphabetical'!S287-'2017 MRI'!S287</f>
        <v>-0.22177628593491838</v>
      </c>
      <c r="U287" s="10">
        <f>'2020 MRI - Alphabetical'!T287-'2017 MRI'!T287</f>
        <v>100</v>
      </c>
      <c r="V287" s="33">
        <f>'2020 MRI - Alphabetical'!U287-'2017 MRI'!U287</f>
        <v>0.63791880035981374</v>
      </c>
      <c r="W287" s="11">
        <f>'2020 MRI - Alphabetical'!V287-'2017 MRI'!V287</f>
        <v>-4.5608286252354052E-2</v>
      </c>
      <c r="X287" s="10">
        <f>'2020 MRI - Alphabetical'!W287-'2017 MRI'!W287</f>
        <v>-32</v>
      </c>
      <c r="Y287" s="33">
        <f>'2020 MRI - Alphabetical'!X287-'2017 MRI'!X287</f>
        <v>-0.14069556353066015</v>
      </c>
      <c r="Z287" s="13">
        <f>'2020 MRI - Alphabetical'!Y287-'2017 MRI'!Y287</f>
        <v>2117</v>
      </c>
      <c r="AA287" s="10">
        <f>'2020 MRI - Alphabetical'!Z287-'2017 MRI'!Z287</f>
        <v>9</v>
      </c>
      <c r="AB287" s="33">
        <f>'2020 MRI - Alphabetical'!AA287-'2017 MRI'!AA287</f>
        <v>5.8895917556119615E-2</v>
      </c>
      <c r="AC287" s="11">
        <f>'2020 MRI - Alphabetical'!AB287-'2017 MRI'!AB287</f>
        <v>-2.5000000000000008E-2</v>
      </c>
      <c r="AD287" s="10">
        <f>'2020 MRI - Alphabetical'!AC287-'2017 MRI'!AC287</f>
        <v>-44</v>
      </c>
      <c r="AE287" s="33">
        <f>'2020 MRI - Alphabetical'!AD287-'2017 MRI'!AD287</f>
        <v>-0.20025345933115646</v>
      </c>
      <c r="AF287" s="11">
        <f>'2020 MRI - Alphabetical'!AE287-'2017 MRI'!AE287</f>
        <v>-1.6973684210527251E-3</v>
      </c>
      <c r="AG287" s="10">
        <f>'2020 MRI - Alphabetical'!AF287-'2017 MRI'!AF287</f>
        <v>6</v>
      </c>
      <c r="AH287" s="33">
        <f>'2020 MRI - Alphabetical'!AG287-'2017 MRI'!AG287</f>
        <v>4.039733760290587E-2</v>
      </c>
      <c r="AI287" s="14">
        <f>'2020 MRI - Alphabetical'!AH287-'2017 MRI'!AH287</f>
        <v>8.1119081503457924E-2</v>
      </c>
      <c r="AJ287" s="10">
        <f>'2020 MRI - Alphabetical'!AI287-'2017 MRI'!AI287</f>
        <v>-1</v>
      </c>
      <c r="AK287" s="33">
        <f>'2020 MRI - Alphabetical'!AJ287-'2017 MRI'!AJ287</f>
        <v>1.0059035196070709E-2</v>
      </c>
      <c r="AL287" s="13">
        <f>'2020 MRI - Alphabetical'!AK287-'2017 MRI'!AK287</f>
        <v>4107.0378182201166</v>
      </c>
      <c r="AM287" s="38"/>
    </row>
    <row r="288" spans="1:39" x14ac:dyDescent="0.25">
      <c r="A288" t="s">
        <v>889</v>
      </c>
      <c r="B288" s="5" t="s">
        <v>513</v>
      </c>
      <c r="C288" s="6" t="s">
        <v>93</v>
      </c>
      <c r="D288" s="7" t="s">
        <v>34</v>
      </c>
      <c r="E288" s="8">
        <f>VLOOKUP(A288,'2017 MRI'!$A$7:$F$571,6,FALSE)</f>
        <v>14.407084396659027</v>
      </c>
      <c r="F288" s="36">
        <f>'2020 MRI - Alphabetical'!E288-'2017 MRI'!E288</f>
        <v>-1.1922772187413559</v>
      </c>
      <c r="G288" s="8">
        <f>'2020 MRI - Alphabetical'!F288-'2017 MRI'!F288</f>
        <v>2.9251470202351904</v>
      </c>
      <c r="H288" s="9">
        <f>'2020 MRI - Alphabetical'!G288-'2017 MRI'!G288</f>
        <v>-61</v>
      </c>
      <c r="I288" s="10">
        <f>'2020 MRI - Alphabetical'!H288-'2017 MRI'!H288</f>
        <v>-46</v>
      </c>
      <c r="J288" s="33">
        <f>'2020 MRI - Alphabetical'!I288-'2017 MRI'!I288</f>
        <v>-0.23352386030311384</v>
      </c>
      <c r="K288" s="11">
        <f>'2020 MRI - Alphabetical'!J288-'2017 MRI'!J288</f>
        <v>-4.6919043224490808E-2</v>
      </c>
      <c r="L288" s="10">
        <f>'2020 MRI - Alphabetical'!K288-'2017 MRI'!K288</f>
        <v>4</v>
      </c>
      <c r="M288" s="33">
        <f>'2020 MRI - Alphabetical'!L288-'2017 MRI'!L288</f>
        <v>0.12541760204594454</v>
      </c>
      <c r="N288" s="11">
        <f>'2020 MRI - Alphabetical'!M288-'2017 MRI'!M288</f>
        <v>-2.5624938022075997E-3</v>
      </c>
      <c r="O288" s="10">
        <f>'2020 MRI - Alphabetical'!N288-'2017 MRI'!N288</f>
        <v>22</v>
      </c>
      <c r="P288" s="33">
        <f>'2020 MRI - Alphabetical'!O288-'2017 MRI'!O288</f>
        <v>3.3658088630875493E-2</v>
      </c>
      <c r="Q288" s="11">
        <f>'2020 MRI - Alphabetical'!P288-'2017 MRI'!P288</f>
        <v>-4.0116588259357759E-3</v>
      </c>
      <c r="R288" s="10">
        <f>'2020 MRI - Alphabetical'!Q288-'2017 MRI'!Q288</f>
        <v>-48</v>
      </c>
      <c r="S288" s="33">
        <f>'2020 MRI - Alphabetical'!R288-'2017 MRI'!R288</f>
        <v>-0.27569002685573074</v>
      </c>
      <c r="T288" s="12">
        <f>'2020 MRI - Alphabetical'!S288-'2017 MRI'!S288</f>
        <v>1.1196311533062109E-3</v>
      </c>
      <c r="U288" s="10">
        <f>'2020 MRI - Alphabetical'!T288-'2017 MRI'!T288</f>
        <v>-155</v>
      </c>
      <c r="V288" s="33">
        <f>'2020 MRI - Alphabetical'!U288-'2017 MRI'!U288</f>
        <v>-0.40691429680491004</v>
      </c>
      <c r="W288" s="11">
        <f>'2020 MRI - Alphabetical'!V288-'2017 MRI'!V288</f>
        <v>2.4190561404968995E-2</v>
      </c>
      <c r="X288" s="10">
        <f>'2020 MRI - Alphabetical'!W288-'2017 MRI'!W288</f>
        <v>-58</v>
      </c>
      <c r="Y288" s="33">
        <f>'2020 MRI - Alphabetical'!X288-'2017 MRI'!X288</f>
        <v>-0.47921647043545279</v>
      </c>
      <c r="Z288" s="13">
        <f>'2020 MRI - Alphabetical'!Y288-'2017 MRI'!Y288</f>
        <v>-255</v>
      </c>
      <c r="AA288" s="10">
        <f>'2020 MRI - Alphabetical'!Z288-'2017 MRI'!Z288</f>
        <v>16</v>
      </c>
      <c r="AB288" s="33">
        <f>'2020 MRI - Alphabetical'!AA288-'2017 MRI'!AA288</f>
        <v>2.6721416525016473E-2</v>
      </c>
      <c r="AC288" s="11">
        <f>'2020 MRI - Alphabetical'!AB288-'2017 MRI'!AB288</f>
        <v>-1.7000000000000001E-2</v>
      </c>
      <c r="AD288" s="10">
        <f>'2020 MRI - Alphabetical'!AC288-'2017 MRI'!AC288</f>
        <v>-14</v>
      </c>
      <c r="AE288" s="33">
        <f>'2020 MRI - Alphabetical'!AD288-'2017 MRI'!AD288</f>
        <v>-4.4403942645797279E-2</v>
      </c>
      <c r="AF288" s="11">
        <f>'2020 MRI - Alphabetical'!AE288-'2017 MRI'!AE288</f>
        <v>5.4158889141816546E-3</v>
      </c>
      <c r="AG288" s="10">
        <f>'2020 MRI - Alphabetical'!AF288-'2017 MRI'!AF288</f>
        <v>-4</v>
      </c>
      <c r="AH288" s="33">
        <f>'2020 MRI - Alphabetical'!AG288-'2017 MRI'!AG288</f>
        <v>-6.8733036190224084E-2</v>
      </c>
      <c r="AI288" s="14">
        <f>'2020 MRI - Alphabetical'!AH288-'2017 MRI'!AH288</f>
        <v>4.6597318042681302E-2</v>
      </c>
      <c r="AJ288" s="10">
        <f>'2020 MRI - Alphabetical'!AI288-'2017 MRI'!AI288</f>
        <v>-1</v>
      </c>
      <c r="AK288" s="33">
        <f>'2020 MRI - Alphabetical'!AJ288-'2017 MRI'!AJ288</f>
        <v>-8.8886541740332004E-3</v>
      </c>
      <c r="AL288" s="13">
        <f>'2020 MRI - Alphabetical'!AK288-'2017 MRI'!AK288</f>
        <v>16065.28208729389</v>
      </c>
      <c r="AM288" s="38"/>
    </row>
    <row r="289" spans="1:39" x14ac:dyDescent="0.25">
      <c r="A289" t="s">
        <v>890</v>
      </c>
      <c r="B289" s="5" t="s">
        <v>463</v>
      </c>
      <c r="C289" s="6" t="s">
        <v>54</v>
      </c>
      <c r="D289" s="7" t="s">
        <v>39</v>
      </c>
      <c r="E289" s="8">
        <f>VLOOKUP(A289,'2017 MRI'!$A$7:$F$571,6,FALSE)</f>
        <v>16.909243824698173</v>
      </c>
      <c r="F289" s="36">
        <f>'2020 MRI - Alphabetical'!E289-'2017 MRI'!E289</f>
        <v>-1.6250079443817178E-2</v>
      </c>
      <c r="G289" s="8">
        <f>'2020 MRI - Alphabetical'!F289-'2017 MRI'!F289</f>
        <v>-0.43902340465272971</v>
      </c>
      <c r="H289" s="9">
        <f>'2020 MRI - Alphabetical'!G289-'2017 MRI'!G289</f>
        <v>8</v>
      </c>
      <c r="I289" s="10">
        <f>'2020 MRI - Alphabetical'!H289-'2017 MRI'!H289</f>
        <v>-74</v>
      </c>
      <c r="J289" s="33">
        <f>'2020 MRI - Alphabetical'!I289-'2017 MRI'!I289</f>
        <v>-0.53705628045724985</v>
      </c>
      <c r="K289" s="11">
        <f>'2020 MRI - Alphabetical'!J289-'2017 MRI'!J289</f>
        <v>-7.4424399918620932E-2</v>
      </c>
      <c r="L289" s="10">
        <f>'2020 MRI - Alphabetical'!K289-'2017 MRI'!K289</f>
        <v>227</v>
      </c>
      <c r="M289" s="33">
        <f>'2020 MRI - Alphabetical'!L289-'2017 MRI'!L289</f>
        <v>0.82454850002922742</v>
      </c>
      <c r="N289" s="11">
        <f>'2020 MRI - Alphabetical'!M289-'2017 MRI'!M289</f>
        <v>-4.0359140155996343E-2</v>
      </c>
      <c r="O289" s="10">
        <f>'2020 MRI - Alphabetical'!N289-'2017 MRI'!N289</f>
        <v>7</v>
      </c>
      <c r="P289" s="33">
        <f>'2020 MRI - Alphabetical'!O289-'2017 MRI'!O289</f>
        <v>2.1364664568259417E-2</v>
      </c>
      <c r="Q289" s="11">
        <f>'2020 MRI - Alphabetical'!P289-'2017 MRI'!P289</f>
        <v>-3.4836415362731153E-3</v>
      </c>
      <c r="R289" s="10">
        <f>'2020 MRI - Alphabetical'!Q289-'2017 MRI'!Q289</f>
        <v>-35</v>
      </c>
      <c r="S289" s="33">
        <f>'2020 MRI - Alphabetical'!R289-'2017 MRI'!R289</f>
        <v>-0.26374238917876247</v>
      </c>
      <c r="T289" s="12">
        <f>'2020 MRI - Alphabetical'!S289-'2017 MRI'!S289</f>
        <v>-4.9255341826048779E-2</v>
      </c>
      <c r="U289" s="10">
        <f>'2020 MRI - Alphabetical'!T289-'2017 MRI'!T289</f>
        <v>50</v>
      </c>
      <c r="V289" s="33">
        <f>'2020 MRI - Alphabetical'!U289-'2017 MRI'!U289</f>
        <v>0.13240791720956102</v>
      </c>
      <c r="W289" s="11">
        <f>'2020 MRI - Alphabetical'!V289-'2017 MRI'!V289</f>
        <v>-8.5362106433516938E-3</v>
      </c>
      <c r="X289" s="10">
        <f>'2020 MRI - Alphabetical'!W289-'2017 MRI'!W289</f>
        <v>-13</v>
      </c>
      <c r="Y289" s="33">
        <f>'2020 MRI - Alphabetical'!X289-'2017 MRI'!X289</f>
        <v>-6.8339838452529778E-2</v>
      </c>
      <c r="Z289" s="13">
        <f>'2020 MRI - Alphabetical'!Y289-'2017 MRI'!Y289</f>
        <v>14735</v>
      </c>
      <c r="AA289" s="10">
        <f>'2020 MRI - Alphabetical'!Z289-'2017 MRI'!Z289</f>
        <v>-14</v>
      </c>
      <c r="AB289" s="33">
        <f>'2020 MRI - Alphabetical'!AA289-'2017 MRI'!AA289</f>
        <v>-4.6503289528137204E-2</v>
      </c>
      <c r="AC289" s="11">
        <f>'2020 MRI - Alphabetical'!AB289-'2017 MRI'!AB289</f>
        <v>-1.6000000000000007E-2</v>
      </c>
      <c r="AD289" s="10">
        <f>'2020 MRI - Alphabetical'!AC289-'2017 MRI'!AC289</f>
        <v>49</v>
      </c>
      <c r="AE289" s="33">
        <f>'2020 MRI - Alphabetical'!AD289-'2017 MRI'!AD289</f>
        <v>0.1158334958906499</v>
      </c>
      <c r="AF289" s="11">
        <f>'2020 MRI - Alphabetical'!AE289-'2017 MRI'!AE289</f>
        <v>1.6353928134226203E-2</v>
      </c>
      <c r="AG289" s="10">
        <f>'2020 MRI - Alphabetical'!AF289-'2017 MRI'!AF289</f>
        <v>11</v>
      </c>
      <c r="AH289" s="33">
        <f>'2020 MRI - Alphabetical'!AG289-'2017 MRI'!AG289</f>
        <v>6.4429555868709465E-2</v>
      </c>
      <c r="AI289" s="14">
        <f>'2020 MRI - Alphabetical'!AH289-'2017 MRI'!AH289</f>
        <v>-8.1570353444301968E-2</v>
      </c>
      <c r="AJ289" s="10">
        <f>'2020 MRI - Alphabetical'!AI289-'2017 MRI'!AI289</f>
        <v>21</v>
      </c>
      <c r="AK289" s="33">
        <f>'2020 MRI - Alphabetical'!AJ289-'2017 MRI'!AJ289</f>
        <v>1.8995664747883306E-2</v>
      </c>
      <c r="AL289" s="13">
        <f>'2020 MRI - Alphabetical'!AK289-'2017 MRI'!AK289</f>
        <v>25344.777287186036</v>
      </c>
      <c r="AM289" s="38"/>
    </row>
    <row r="290" spans="1:39" x14ac:dyDescent="0.25">
      <c r="A290" t="s">
        <v>891</v>
      </c>
      <c r="B290" s="5" t="s">
        <v>436</v>
      </c>
      <c r="C290" s="6" t="s">
        <v>54</v>
      </c>
      <c r="D290" s="7" t="s">
        <v>39</v>
      </c>
      <c r="E290" s="8">
        <f>VLOOKUP(A290,'2017 MRI'!$A$7:$F$571,6,FALSE)</f>
        <v>18.628296959075037</v>
      </c>
      <c r="F290" s="36">
        <f>'2020 MRI - Alphabetical'!E290-'2017 MRI'!E290</f>
        <v>1.5468018850056025</v>
      </c>
      <c r="G290" s="8">
        <f>'2020 MRI - Alphabetical'!F290-'2017 MRI'!F290</f>
        <v>-5.103870771309019</v>
      </c>
      <c r="H290" s="9">
        <f>'2020 MRI - Alphabetical'!G290-'2017 MRI'!G290</f>
        <v>94</v>
      </c>
      <c r="I290" s="10">
        <f>'2020 MRI - Alphabetical'!H290-'2017 MRI'!H290</f>
        <v>154</v>
      </c>
      <c r="J290" s="33">
        <f>'2020 MRI - Alphabetical'!I290-'2017 MRI'!I290</f>
        <v>0.49320956455806952</v>
      </c>
      <c r="K290" s="11">
        <f>'2020 MRI - Alphabetical'!J290-'2017 MRI'!J290</f>
        <v>3.2880655847730367E-2</v>
      </c>
      <c r="L290" s="10">
        <f>'2020 MRI - Alphabetical'!K290-'2017 MRI'!K290</f>
        <v>347</v>
      </c>
      <c r="M290" s="33">
        <f>'2020 MRI - Alphabetical'!L290-'2017 MRI'!L290</f>
        <v>1.0311636718363455</v>
      </c>
      <c r="N290" s="11">
        <f>'2020 MRI - Alphabetical'!M290-'2017 MRI'!M290</f>
        <v>-5.1866984392998562E-2</v>
      </c>
      <c r="O290" s="10">
        <f>'2020 MRI - Alphabetical'!N290-'2017 MRI'!N290</f>
        <v>140</v>
      </c>
      <c r="P290" s="33">
        <f>'2020 MRI - Alphabetical'!O290-'2017 MRI'!O290</f>
        <v>0.31399078507994738</v>
      </c>
      <c r="Q290" s="11">
        <f>'2020 MRI - Alphabetical'!P290-'2017 MRI'!P290</f>
        <v>-2.2240418118466901E-2</v>
      </c>
      <c r="R290" s="10">
        <f>'2020 MRI - Alphabetical'!Q290-'2017 MRI'!Q290</f>
        <v>-44</v>
      </c>
      <c r="S290" s="33">
        <f>'2020 MRI - Alphabetical'!R290-'2017 MRI'!R290</f>
        <v>-0.27985758730862836</v>
      </c>
      <c r="T290" s="12">
        <f>'2020 MRI - Alphabetical'!S290-'2017 MRI'!S290</f>
        <v>0</v>
      </c>
      <c r="U290" s="10">
        <f>'2020 MRI - Alphabetical'!T290-'2017 MRI'!T290</f>
        <v>166</v>
      </c>
      <c r="V290" s="33">
        <f>'2020 MRI - Alphabetical'!U290-'2017 MRI'!U290</f>
        <v>0.43370031734165271</v>
      </c>
      <c r="W290" s="11">
        <f>'2020 MRI - Alphabetical'!V290-'2017 MRI'!V290</f>
        <v>-2.7948361640075487E-2</v>
      </c>
      <c r="X290" s="10">
        <f>'2020 MRI - Alphabetical'!W290-'2017 MRI'!W290</f>
        <v>57</v>
      </c>
      <c r="Y290" s="33">
        <f>'2020 MRI - Alphabetical'!X290-'2017 MRI'!X290</f>
        <v>0.45787920361803514</v>
      </c>
      <c r="Z290" s="13">
        <f>'2020 MRI - Alphabetical'!Y290-'2017 MRI'!Y290</f>
        <v>30985</v>
      </c>
      <c r="AA290" s="10">
        <f>'2020 MRI - Alphabetical'!Z290-'2017 MRI'!Z290</f>
        <v>84</v>
      </c>
      <c r="AB290" s="33">
        <f>'2020 MRI - Alphabetical'!AA290-'2017 MRI'!AA290</f>
        <v>0.19606615764864832</v>
      </c>
      <c r="AC290" s="11">
        <f>'2020 MRI - Alphabetical'!AB290-'2017 MRI'!AB290</f>
        <v>-1.9999999999999997E-2</v>
      </c>
      <c r="AD290" s="10">
        <f>'2020 MRI - Alphabetical'!AC290-'2017 MRI'!AC290</f>
        <v>17</v>
      </c>
      <c r="AE290" s="33">
        <f>'2020 MRI - Alphabetical'!AD290-'2017 MRI'!AD290</f>
        <v>4.4365911118198875E-2</v>
      </c>
      <c r="AF290" s="11">
        <f>'2020 MRI - Alphabetical'!AE290-'2017 MRI'!AE290</f>
        <v>9.0123281175913394E-3</v>
      </c>
      <c r="AG290" s="10">
        <f>'2020 MRI - Alphabetical'!AF290-'2017 MRI'!AF290</f>
        <v>-2</v>
      </c>
      <c r="AH290" s="33">
        <f>'2020 MRI - Alphabetical'!AG290-'2017 MRI'!AG290</f>
        <v>-2.2985383937735193E-2</v>
      </c>
      <c r="AI290" s="14">
        <f>'2020 MRI - Alphabetical'!AH290-'2017 MRI'!AH290</f>
        <v>-2.4997778272707993E-2</v>
      </c>
      <c r="AJ290" s="10">
        <f>'2020 MRI - Alphabetical'!AI290-'2017 MRI'!AI290</f>
        <v>3</v>
      </c>
      <c r="AK290" s="33">
        <f>'2020 MRI - Alphabetical'!AJ290-'2017 MRI'!AJ290</f>
        <v>2.1240537574313378E-2</v>
      </c>
      <c r="AL290" s="13">
        <f>'2020 MRI - Alphabetical'!AK290-'2017 MRI'!AK290</f>
        <v>55918.988906071347</v>
      </c>
      <c r="AM290" s="38"/>
    </row>
    <row r="291" spans="1:39" x14ac:dyDescent="0.25">
      <c r="A291" t="s">
        <v>892</v>
      </c>
      <c r="B291" s="5" t="s">
        <v>168</v>
      </c>
      <c r="C291" s="6" t="s">
        <v>30</v>
      </c>
      <c r="D291" s="7" t="s">
        <v>20</v>
      </c>
      <c r="E291" s="8">
        <f>VLOOKUP(A291,'2017 MRI'!$A$7:$F$571,6,FALSE)</f>
        <v>35.339982154047497</v>
      </c>
      <c r="F291" s="36">
        <f>'2020 MRI - Alphabetical'!E291-'2017 MRI'!E291</f>
        <v>-0.33755321954064366</v>
      </c>
      <c r="G291" s="8">
        <f>'2020 MRI - Alphabetical'!F291-'2017 MRI'!F291</f>
        <v>2.7828472414004111</v>
      </c>
      <c r="H291" s="9">
        <f>'2020 MRI - Alphabetical'!G291-'2017 MRI'!G291</f>
        <v>-14</v>
      </c>
      <c r="I291" s="10">
        <f>'2020 MRI - Alphabetical'!H291-'2017 MRI'!H291</f>
        <v>36</v>
      </c>
      <c r="J291" s="33">
        <f>'2020 MRI - Alphabetical'!I291-'2017 MRI'!I291</f>
        <v>7.3426784505050635E-2</v>
      </c>
      <c r="K291" s="11">
        <f>'2020 MRI - Alphabetical'!J291-'2017 MRI'!J291</f>
        <v>-1.9466859551994009E-2</v>
      </c>
      <c r="L291" s="10">
        <f>'2020 MRI - Alphabetical'!K291-'2017 MRI'!K291</f>
        <v>78</v>
      </c>
      <c r="M291" s="33">
        <f>'2020 MRI - Alphabetical'!L291-'2017 MRI'!L291</f>
        <v>0.42043159644526018</v>
      </c>
      <c r="N291" s="11">
        <f>'2020 MRI - Alphabetical'!M291-'2017 MRI'!M291</f>
        <v>-2.038288566387611E-2</v>
      </c>
      <c r="O291" s="10">
        <f>'2020 MRI - Alphabetical'!N291-'2017 MRI'!N291</f>
        <v>-20</v>
      </c>
      <c r="P291" s="33">
        <f>'2020 MRI - Alphabetical'!O291-'2017 MRI'!O291</f>
        <v>-7.9841948005327013E-2</v>
      </c>
      <c r="Q291" s="11">
        <f>'2020 MRI - Alphabetical'!P291-'2017 MRI'!P291</f>
        <v>2.4631253223310889E-3</v>
      </c>
      <c r="R291" s="10">
        <f>'2020 MRI - Alphabetical'!Q291-'2017 MRI'!Q291</f>
        <v>-7</v>
      </c>
      <c r="S291" s="33">
        <f>'2020 MRI - Alphabetical'!R291-'2017 MRI'!R291</f>
        <v>-0.15560821162883007</v>
      </c>
      <c r="T291" s="12">
        <f>'2020 MRI - Alphabetical'!S291-'2017 MRI'!S291</f>
        <v>-0.34601614905772754</v>
      </c>
      <c r="U291" s="10">
        <f>'2020 MRI - Alphabetical'!T291-'2017 MRI'!T291</f>
        <v>4</v>
      </c>
      <c r="V291" s="33">
        <f>'2020 MRI - Alphabetical'!U291-'2017 MRI'!U291</f>
        <v>1.3344335554299001E-2</v>
      </c>
      <c r="W291" s="11">
        <f>'2020 MRI - Alphabetical'!V291-'2017 MRI'!V291</f>
        <v>-5.2465727874661944E-3</v>
      </c>
      <c r="X291" s="10">
        <f>'2020 MRI - Alphabetical'!W291-'2017 MRI'!W291</f>
        <v>-4</v>
      </c>
      <c r="Y291" s="33">
        <f>'2020 MRI - Alphabetical'!X291-'2017 MRI'!X291</f>
        <v>1.4692125463855454E-3</v>
      </c>
      <c r="Z291" s="13">
        <f>'2020 MRI - Alphabetical'!Y291-'2017 MRI'!Y291</f>
        <v>3724</v>
      </c>
      <c r="AA291" s="10">
        <f>'2020 MRI - Alphabetical'!Z291-'2017 MRI'!Z291</f>
        <v>-27</v>
      </c>
      <c r="AB291" s="33">
        <f>'2020 MRI - Alphabetical'!AA291-'2017 MRI'!AA291</f>
        <v>-0.14469095008779131</v>
      </c>
      <c r="AC291" s="11">
        <f>'2020 MRI - Alphabetical'!AB291-'2017 MRI'!AB291</f>
        <v>-2.6000000000000002E-2</v>
      </c>
      <c r="AD291" s="10">
        <f>'2020 MRI - Alphabetical'!AC291-'2017 MRI'!AC291</f>
        <v>-16</v>
      </c>
      <c r="AE291" s="33">
        <f>'2020 MRI - Alphabetical'!AD291-'2017 MRI'!AD291</f>
        <v>-0.10869650968334627</v>
      </c>
      <c r="AF291" s="11">
        <f>'2020 MRI - Alphabetical'!AE291-'2017 MRI'!AE291</f>
        <v>7.8146878431583078E-3</v>
      </c>
      <c r="AG291" s="10">
        <f>'2020 MRI - Alphabetical'!AF291-'2017 MRI'!AF291</f>
        <v>9</v>
      </c>
      <c r="AH291" s="33">
        <f>'2020 MRI - Alphabetical'!AG291-'2017 MRI'!AG291</f>
        <v>4.5248035847075707E-2</v>
      </c>
      <c r="AI291" s="14">
        <f>'2020 MRI - Alphabetical'!AH291-'2017 MRI'!AH291</f>
        <v>-4.4066700285959381E-2</v>
      </c>
      <c r="AJ291" s="10">
        <f>'2020 MRI - Alphabetical'!AI291-'2017 MRI'!AI291</f>
        <v>-4</v>
      </c>
      <c r="AK291" s="33">
        <f>'2020 MRI - Alphabetical'!AJ291-'2017 MRI'!AJ291</f>
        <v>6.7769902584804975E-3</v>
      </c>
      <c r="AL291" s="13">
        <f>'2020 MRI - Alphabetical'!AK291-'2017 MRI'!AK291</f>
        <v>5798.4366966239031</v>
      </c>
      <c r="AM291" s="38"/>
    </row>
    <row r="292" spans="1:39" x14ac:dyDescent="0.25">
      <c r="A292" t="s">
        <v>893</v>
      </c>
      <c r="B292" s="5" t="s">
        <v>163</v>
      </c>
      <c r="C292" s="6" t="s">
        <v>22</v>
      </c>
      <c r="D292" s="7" t="s">
        <v>20</v>
      </c>
      <c r="E292" s="8">
        <f>VLOOKUP(A292,'2017 MRI'!$A$7:$F$571,6,FALSE)</f>
        <v>35.918066000477893</v>
      </c>
      <c r="F292" s="36">
        <f>'2020 MRI - Alphabetical'!E292-'2017 MRI'!E292</f>
        <v>0.80837060635385338</v>
      </c>
      <c r="G292" s="8">
        <f>'2020 MRI - Alphabetical'!F292-'2017 MRI'!F292</f>
        <v>-0.71928997066579115</v>
      </c>
      <c r="H292" s="9">
        <f>'2020 MRI - Alphabetical'!G292-'2017 MRI'!G292</f>
        <v>22</v>
      </c>
      <c r="I292" s="10">
        <f>'2020 MRI - Alphabetical'!H292-'2017 MRI'!H292</f>
        <v>-257</v>
      </c>
      <c r="J292" s="33">
        <f>'2020 MRI - Alphabetical'!I292-'2017 MRI'!I292</f>
        <v>-0.89600162577557341</v>
      </c>
      <c r="K292" s="11">
        <f>'2020 MRI - Alphabetical'!J292-'2017 MRI'!J292</f>
        <v>-8.0370382138620688E-2</v>
      </c>
      <c r="L292" s="10">
        <f>'2020 MRI - Alphabetical'!K292-'2017 MRI'!K292</f>
        <v>26</v>
      </c>
      <c r="M292" s="33">
        <f>'2020 MRI - Alphabetical'!L292-'2017 MRI'!L292</f>
        <v>0.50580696174389228</v>
      </c>
      <c r="N292" s="11">
        <f>'2020 MRI - Alphabetical'!M292-'2017 MRI'!M292</f>
        <v>-2.638146167557931E-2</v>
      </c>
      <c r="O292" s="10">
        <f>'2020 MRI - Alphabetical'!N292-'2017 MRI'!N292</f>
        <v>63</v>
      </c>
      <c r="P292" s="33">
        <f>'2020 MRI - Alphabetical'!O292-'2017 MRI'!O292</f>
        <v>0.26881200969638197</v>
      </c>
      <c r="Q292" s="11">
        <f>'2020 MRI - Alphabetical'!P292-'2017 MRI'!P292</f>
        <v>-2.0060085836909873E-2</v>
      </c>
      <c r="R292" s="10">
        <f>'2020 MRI - Alphabetical'!Q292-'2017 MRI'!Q292</f>
        <v>78</v>
      </c>
      <c r="S292" s="33">
        <f>'2020 MRI - Alphabetical'!R292-'2017 MRI'!R292</f>
        <v>-0.11028970515065212</v>
      </c>
      <c r="T292" s="12">
        <f>'2020 MRI - Alphabetical'!S292-'2017 MRI'!S292</f>
        <v>-0.5714285714285714</v>
      </c>
      <c r="U292" s="10">
        <f>'2020 MRI - Alphabetical'!T292-'2017 MRI'!T292</f>
        <v>-14</v>
      </c>
      <c r="V292" s="33">
        <f>'2020 MRI - Alphabetical'!U292-'2017 MRI'!U292</f>
        <v>-0.24105413103863005</v>
      </c>
      <c r="W292" s="11">
        <f>'2020 MRI - Alphabetical'!V292-'2017 MRI'!V292</f>
        <v>6.562642369020516E-3</v>
      </c>
      <c r="X292" s="10">
        <f>'2020 MRI - Alphabetical'!W292-'2017 MRI'!W292</f>
        <v>7</v>
      </c>
      <c r="Y292" s="33">
        <f>'2020 MRI - Alphabetical'!X292-'2017 MRI'!X292</f>
        <v>5.0244132822426402E-2</v>
      </c>
      <c r="Z292" s="13">
        <f>'2020 MRI - Alphabetical'!Y292-'2017 MRI'!Y292</f>
        <v>12083</v>
      </c>
      <c r="AA292" s="10">
        <f>'2020 MRI - Alphabetical'!Z292-'2017 MRI'!Z292</f>
        <v>61</v>
      </c>
      <c r="AB292" s="33">
        <f>'2020 MRI - Alphabetical'!AA292-'2017 MRI'!AA292</f>
        <v>0.58982546994434015</v>
      </c>
      <c r="AC292" s="11">
        <f>'2020 MRI - Alphabetical'!AB292-'2017 MRI'!AB292</f>
        <v>-3.500000000000001E-2</v>
      </c>
      <c r="AD292" s="10">
        <f>'2020 MRI - Alphabetical'!AC292-'2017 MRI'!AC292</f>
        <v>46</v>
      </c>
      <c r="AE292" s="33">
        <f>'2020 MRI - Alphabetical'!AD292-'2017 MRI'!AD292</f>
        <v>0.40150549904402177</v>
      </c>
      <c r="AF292" s="11">
        <f>'2020 MRI - Alphabetical'!AE292-'2017 MRI'!AE292</f>
        <v>3.9959183673469401E-2</v>
      </c>
      <c r="AG292" s="10">
        <f>'2020 MRI - Alphabetical'!AF292-'2017 MRI'!AF292</f>
        <v>-66</v>
      </c>
      <c r="AH292" s="33">
        <f>'2020 MRI - Alphabetical'!AG292-'2017 MRI'!AG292</f>
        <v>-0.19436354162671093</v>
      </c>
      <c r="AI292" s="14">
        <f>'2020 MRI - Alphabetical'!AH292-'2017 MRI'!AH292</f>
        <v>0.25759736837443326</v>
      </c>
      <c r="AJ292" s="10">
        <f>'2020 MRI - Alphabetical'!AI292-'2017 MRI'!AI292</f>
        <v>-66</v>
      </c>
      <c r="AK292" s="33">
        <f>'2020 MRI - Alphabetical'!AJ292-'2017 MRI'!AJ292</f>
        <v>-1.8132470197746775E-2</v>
      </c>
      <c r="AL292" s="13">
        <f>'2020 MRI - Alphabetical'!AK292-'2017 MRI'!AK292</f>
        <v>-6891.6346173826169</v>
      </c>
      <c r="AM292" s="38"/>
    </row>
    <row r="293" spans="1:39" x14ac:dyDescent="0.25">
      <c r="A293" t="s">
        <v>894</v>
      </c>
      <c r="B293" s="5" t="s">
        <v>283</v>
      </c>
      <c r="C293" s="6" t="s">
        <v>63</v>
      </c>
      <c r="D293" s="7" t="s">
        <v>34</v>
      </c>
      <c r="E293" s="8">
        <f>VLOOKUP(A293,'2017 MRI'!$A$7:$F$571,6,FALSE)</f>
        <v>26.128697768801644</v>
      </c>
      <c r="F293" s="36">
        <f>'2020 MRI - Alphabetical'!E293-'2017 MRI'!E293</f>
        <v>-0.32233583553326423</v>
      </c>
      <c r="G293" s="8">
        <f>'2020 MRI - Alphabetical'!F293-'2017 MRI'!F293</f>
        <v>1.6257141954353607</v>
      </c>
      <c r="H293" s="9">
        <f>'2020 MRI - Alphabetical'!G293-'2017 MRI'!G293</f>
        <v>0</v>
      </c>
      <c r="I293" s="10">
        <f>'2020 MRI - Alphabetical'!H293-'2017 MRI'!H293</f>
        <v>34</v>
      </c>
      <c r="J293" s="33">
        <f>'2020 MRI - Alphabetical'!I293-'2017 MRI'!I293</f>
        <v>0.21251974778904992</v>
      </c>
      <c r="K293" s="11">
        <f>'2020 MRI - Alphabetical'!J293-'2017 MRI'!J293</f>
        <v>2.1766133890916861E-2</v>
      </c>
      <c r="L293" s="10">
        <f>'2020 MRI - Alphabetical'!K293-'2017 MRI'!K293</f>
        <v>-173</v>
      </c>
      <c r="M293" s="33">
        <f>'2020 MRI - Alphabetical'!L293-'2017 MRI'!L293</f>
        <v>-0.57949480281008836</v>
      </c>
      <c r="N293" s="11">
        <f>'2020 MRI - Alphabetical'!M293-'2017 MRI'!M293</f>
        <v>3.3457651435179529E-2</v>
      </c>
      <c r="O293" s="10">
        <f>'2020 MRI - Alphabetical'!N293-'2017 MRI'!N293</f>
        <v>-1</v>
      </c>
      <c r="P293" s="33">
        <f>'2020 MRI - Alphabetical'!O293-'2017 MRI'!O293</f>
        <v>-2.7952886001866462E-2</v>
      </c>
      <c r="Q293" s="11">
        <f>'2020 MRI - Alphabetical'!P293-'2017 MRI'!P293</f>
        <v>-4.5485519591140916E-4</v>
      </c>
      <c r="R293" s="10">
        <f>'2020 MRI - Alphabetical'!Q293-'2017 MRI'!Q293</f>
        <v>-44</v>
      </c>
      <c r="S293" s="33">
        <f>'2020 MRI - Alphabetical'!R293-'2017 MRI'!R293</f>
        <v>-0.27985758730862836</v>
      </c>
      <c r="T293" s="12">
        <f>'2020 MRI - Alphabetical'!S293-'2017 MRI'!S293</f>
        <v>0</v>
      </c>
      <c r="U293" s="10">
        <f>'2020 MRI - Alphabetical'!T293-'2017 MRI'!T293</f>
        <v>23</v>
      </c>
      <c r="V293" s="33">
        <f>'2020 MRI - Alphabetical'!U293-'2017 MRI'!U293</f>
        <v>4.4980739433972572E-2</v>
      </c>
      <c r="W293" s="11">
        <f>'2020 MRI - Alphabetical'!V293-'2017 MRI'!V293</f>
        <v>-5.7060843290756766E-3</v>
      </c>
      <c r="X293" s="10">
        <f>'2020 MRI - Alphabetical'!W293-'2017 MRI'!W293</f>
        <v>65</v>
      </c>
      <c r="Y293" s="33">
        <f>'2020 MRI - Alphabetical'!X293-'2017 MRI'!X293</f>
        <v>0.36755741760451632</v>
      </c>
      <c r="Z293" s="13">
        <f>'2020 MRI - Alphabetical'!Y293-'2017 MRI'!Y293</f>
        <v>20997</v>
      </c>
      <c r="AA293" s="10">
        <f>'2020 MRI - Alphabetical'!Z293-'2017 MRI'!Z293</f>
        <v>78</v>
      </c>
      <c r="AB293" s="33">
        <f>'2020 MRI - Alphabetical'!AA293-'2017 MRI'!AA293</f>
        <v>0.21896148666597248</v>
      </c>
      <c r="AC293" s="11">
        <f>'2020 MRI - Alphabetical'!AB293-'2017 MRI'!AB293</f>
        <v>-2.0999999999999998E-2</v>
      </c>
      <c r="AD293" s="10">
        <f>'2020 MRI - Alphabetical'!AC293-'2017 MRI'!AC293</f>
        <v>-101</v>
      </c>
      <c r="AE293" s="33">
        <f>'2020 MRI - Alphabetical'!AD293-'2017 MRI'!AD293</f>
        <v>-0.55897623245602379</v>
      </c>
      <c r="AF293" s="11">
        <f>'2020 MRI - Alphabetical'!AE293-'2017 MRI'!AE293</f>
        <v>-2.2778621606227456E-2</v>
      </c>
      <c r="AG293" s="10">
        <f>'2020 MRI - Alphabetical'!AF293-'2017 MRI'!AF293</f>
        <v>1</v>
      </c>
      <c r="AH293" s="33">
        <f>'2020 MRI - Alphabetical'!AG293-'2017 MRI'!AG293</f>
        <v>1.338754149942506E-2</v>
      </c>
      <c r="AI293" s="14">
        <f>'2020 MRI - Alphabetical'!AH293-'2017 MRI'!AH293</f>
        <v>4.5604879558327927E-2</v>
      </c>
      <c r="AJ293" s="10">
        <f>'2020 MRI - Alphabetical'!AI293-'2017 MRI'!AI293</f>
        <v>2</v>
      </c>
      <c r="AK293" s="33">
        <f>'2020 MRI - Alphabetical'!AJ293-'2017 MRI'!AJ293</f>
        <v>5.3924196367857724E-3</v>
      </c>
      <c r="AL293" s="13">
        <f>'2020 MRI - Alphabetical'!AK293-'2017 MRI'!AK293</f>
        <v>6145.0622229217697</v>
      </c>
      <c r="AM293" s="38"/>
    </row>
    <row r="294" spans="1:39" x14ac:dyDescent="0.25">
      <c r="A294" t="s">
        <v>895</v>
      </c>
      <c r="B294" s="5" t="s">
        <v>283</v>
      </c>
      <c r="C294" s="6" t="s">
        <v>44</v>
      </c>
      <c r="D294" s="7" t="s">
        <v>20</v>
      </c>
      <c r="E294" s="8">
        <f>VLOOKUP(A294,'2017 MRI'!$A$7:$F$571,6,FALSE)</f>
        <v>16.520885558847041</v>
      </c>
      <c r="F294" s="36">
        <f>'2020 MRI - Alphabetical'!E294-'2017 MRI'!E294</f>
        <v>-0.99911876966040669</v>
      </c>
      <c r="G294" s="8">
        <f>'2020 MRI - Alphabetical'!F294-'2017 MRI'!F294</f>
        <v>2.5777367320962838</v>
      </c>
      <c r="H294" s="9">
        <f>'2020 MRI - Alphabetical'!G294-'2017 MRI'!G294</f>
        <v>-40</v>
      </c>
      <c r="I294" s="10">
        <f>'2020 MRI - Alphabetical'!H294-'2017 MRI'!H294</f>
        <v>-107</v>
      </c>
      <c r="J294" s="33">
        <f>'2020 MRI - Alphabetical'!I294-'2017 MRI'!I294</f>
        <v>-1.7088273743964375</v>
      </c>
      <c r="K294" s="11">
        <f>'2020 MRI - Alphabetical'!J294-'2017 MRI'!J294</f>
        <v>-0.17936328329795725</v>
      </c>
      <c r="L294" s="10">
        <f>'2020 MRI - Alphabetical'!K294-'2017 MRI'!K294</f>
        <v>63</v>
      </c>
      <c r="M294" s="33">
        <f>'2020 MRI - Alphabetical'!L294-'2017 MRI'!L294</f>
        <v>0.36269400825733722</v>
      </c>
      <c r="N294" s="11">
        <f>'2020 MRI - Alphabetical'!M294-'2017 MRI'!M294</f>
        <v>-1.542119423885009E-2</v>
      </c>
      <c r="O294" s="10">
        <f>'2020 MRI - Alphabetical'!N294-'2017 MRI'!N294</f>
        <v>38</v>
      </c>
      <c r="P294" s="33">
        <f>'2020 MRI - Alphabetical'!O294-'2017 MRI'!O294</f>
        <v>8.3514866404321375E-2</v>
      </c>
      <c r="Q294" s="11">
        <f>'2020 MRI - Alphabetical'!P294-'2017 MRI'!P294</f>
        <v>-7.172211350293542E-3</v>
      </c>
      <c r="R294" s="10">
        <f>'2020 MRI - Alphabetical'!Q294-'2017 MRI'!Q294</f>
        <v>37</v>
      </c>
      <c r="S294" s="33">
        <f>'2020 MRI - Alphabetical'!R294-'2017 MRI'!R294</f>
        <v>-0.16928653149609285</v>
      </c>
      <c r="T294" s="12">
        <f>'2020 MRI - Alphabetical'!S294-'2017 MRI'!S294</f>
        <v>-0.34933463083853078</v>
      </c>
      <c r="U294" s="10">
        <f>'2020 MRI - Alphabetical'!T294-'2017 MRI'!T294</f>
        <v>-31</v>
      </c>
      <c r="V294" s="33">
        <f>'2020 MRI - Alphabetical'!U294-'2017 MRI'!U294</f>
        <v>-9.8940492721714679E-2</v>
      </c>
      <c r="W294" s="11">
        <f>'2020 MRI - Alphabetical'!V294-'2017 MRI'!V294</f>
        <v>6.852455174030235E-3</v>
      </c>
      <c r="X294" s="10">
        <f>'2020 MRI - Alphabetical'!W294-'2017 MRI'!W294</f>
        <v>-76</v>
      </c>
      <c r="Y294" s="33">
        <f>'2020 MRI - Alphabetical'!X294-'2017 MRI'!X294</f>
        <v>-0.39645294264713427</v>
      </c>
      <c r="Z294" s="13">
        <f>'2020 MRI - Alphabetical'!Y294-'2017 MRI'!Y294</f>
        <v>-208</v>
      </c>
      <c r="AA294" s="10">
        <f>'2020 MRI - Alphabetical'!Z294-'2017 MRI'!Z294</f>
        <v>14</v>
      </c>
      <c r="AB294" s="33">
        <f>'2020 MRI - Alphabetical'!AA294-'2017 MRI'!AA294</f>
        <v>4.7347386041749706E-2</v>
      </c>
      <c r="AC294" s="11">
        <f>'2020 MRI - Alphabetical'!AB294-'2017 MRI'!AB294</f>
        <v>-1.9000000000000003E-2</v>
      </c>
      <c r="AD294" s="10">
        <f>'2020 MRI - Alphabetical'!AC294-'2017 MRI'!AC294</f>
        <v>-67</v>
      </c>
      <c r="AE294" s="33">
        <f>'2020 MRI - Alphabetical'!AD294-'2017 MRI'!AD294</f>
        <v>-0.12728109909873514</v>
      </c>
      <c r="AF294" s="11">
        <f>'2020 MRI - Alphabetical'!AE294-'2017 MRI'!AE294</f>
        <v>1.3613078197981521E-3</v>
      </c>
      <c r="AG294" s="10">
        <f>'2020 MRI - Alphabetical'!AF294-'2017 MRI'!AF294</f>
        <v>-12</v>
      </c>
      <c r="AH294" s="33">
        <f>'2020 MRI - Alphabetical'!AG294-'2017 MRI'!AG294</f>
        <v>-1.5407440265781808E-3</v>
      </c>
      <c r="AI294" s="14">
        <f>'2020 MRI - Alphabetical'!AH294-'2017 MRI'!AH294</f>
        <v>3.1460871785001565E-2</v>
      </c>
      <c r="AJ294" s="10">
        <f>'2020 MRI - Alphabetical'!AI294-'2017 MRI'!AI294</f>
        <v>-10</v>
      </c>
      <c r="AK294" s="33">
        <f>'2020 MRI - Alphabetical'!AJ294-'2017 MRI'!AJ294</f>
        <v>-4.4057144055287267E-3</v>
      </c>
      <c r="AL294" s="13">
        <f>'2020 MRI - Alphabetical'!AK294-'2017 MRI'!AK294</f>
        <v>6112.1709858521644</v>
      </c>
      <c r="AM294" s="38"/>
    </row>
    <row r="295" spans="1:39" x14ac:dyDescent="0.25">
      <c r="A295" t="s">
        <v>896</v>
      </c>
      <c r="B295" s="5" t="s">
        <v>566</v>
      </c>
      <c r="C295" s="6" t="s">
        <v>30</v>
      </c>
      <c r="D295" s="7" t="s">
        <v>20</v>
      </c>
      <c r="E295" s="8">
        <f>VLOOKUP(A295,'2017 MRI'!$A$7:$F$571,6,FALSE)</f>
        <v>9.762206245704899</v>
      </c>
      <c r="F295" s="36">
        <f>'2020 MRI - Alphabetical'!E295-'2017 MRI'!E295</f>
        <v>-2.0524112511788966</v>
      </c>
      <c r="G295" s="8">
        <f>'2020 MRI - Alphabetical'!F295-'2017 MRI'!F295</f>
        <v>5.0465589179794801</v>
      </c>
      <c r="H295" s="9">
        <f>'2020 MRI - Alphabetical'!G295-'2017 MRI'!G295</f>
        <v>-70</v>
      </c>
      <c r="I295" s="10">
        <f>'2020 MRI - Alphabetical'!H295-'2017 MRI'!H295</f>
        <v>2</v>
      </c>
      <c r="J295" s="33">
        <f>'2020 MRI - Alphabetical'!I295-'2017 MRI'!I295</f>
        <v>0.64095984139518336</v>
      </c>
      <c r="K295" s="11">
        <f>'2020 MRI - Alphabetical'!J295-'2017 MRI'!J295</f>
        <v>0.1109477124183007</v>
      </c>
      <c r="L295" s="10">
        <f>'2020 MRI - Alphabetical'!K295-'2017 MRI'!K295</f>
        <v>397</v>
      </c>
      <c r="M295" s="33">
        <f>'2020 MRI - Alphabetical'!L295-'2017 MRI'!L295</f>
        <v>2.3287154835126183</v>
      </c>
      <c r="N295" s="11">
        <f>'2020 MRI - Alphabetical'!M295-'2017 MRI'!M295</f>
        <v>-0.1224208269636089</v>
      </c>
      <c r="O295" s="10">
        <f>'2020 MRI - Alphabetical'!N295-'2017 MRI'!N295</f>
        <v>-53</v>
      </c>
      <c r="P295" s="33">
        <f>'2020 MRI - Alphabetical'!O295-'2017 MRI'!O295</f>
        <v>-0.19721735534301088</v>
      </c>
      <c r="Q295" s="11">
        <f>'2020 MRI - Alphabetical'!P295-'2017 MRI'!P295</f>
        <v>1.1049723756906077E-2</v>
      </c>
      <c r="R295" s="10">
        <f>'2020 MRI - Alphabetical'!Q295-'2017 MRI'!Q295</f>
        <v>-44</v>
      </c>
      <c r="S295" s="33">
        <f>'2020 MRI - Alphabetical'!R295-'2017 MRI'!R295</f>
        <v>-0.27985758730862836</v>
      </c>
      <c r="T295" s="12">
        <f>'2020 MRI - Alphabetical'!S295-'2017 MRI'!S295</f>
        <v>0</v>
      </c>
      <c r="U295" s="10">
        <f>'2020 MRI - Alphabetical'!T295-'2017 MRI'!T295</f>
        <v>-144</v>
      </c>
      <c r="V295" s="33">
        <f>'2020 MRI - Alphabetical'!U295-'2017 MRI'!U295</f>
        <v>-0.38014221744450299</v>
      </c>
      <c r="W295" s="11">
        <f>'2020 MRI - Alphabetical'!V295-'2017 MRI'!V295</f>
        <v>2.2619047619047615E-2</v>
      </c>
      <c r="X295" s="10">
        <f>'2020 MRI - Alphabetical'!W295-'2017 MRI'!W295</f>
        <v>-72</v>
      </c>
      <c r="Y295" s="33">
        <f>'2020 MRI - Alphabetical'!X295-'2017 MRI'!X295</f>
        <v>-0.78867144044208326</v>
      </c>
      <c r="Z295" s="13">
        <f>'2020 MRI - Alphabetical'!Y295-'2017 MRI'!Y295</f>
        <v>-7708</v>
      </c>
      <c r="AA295" s="10">
        <f>'2020 MRI - Alphabetical'!Z295-'2017 MRI'!Z295</f>
        <v>-248</v>
      </c>
      <c r="AB295" s="33">
        <f>'2020 MRI - Alphabetical'!AA295-'2017 MRI'!AA295</f>
        <v>-1.1471432398260391</v>
      </c>
      <c r="AC295" s="11">
        <f>'2020 MRI - Alphabetical'!AB295-'2017 MRI'!AB295</f>
        <v>-2.0000000000000018E-3</v>
      </c>
      <c r="AD295" s="10">
        <f>'2020 MRI - Alphabetical'!AC295-'2017 MRI'!AC295</f>
        <v>16</v>
      </c>
      <c r="AE295" s="33">
        <f>'2020 MRI - Alphabetical'!AD295-'2017 MRI'!AD295</f>
        <v>2.661155244224267E-2</v>
      </c>
      <c r="AF295" s="11">
        <f>'2020 MRI - Alphabetical'!AE295-'2017 MRI'!AE295</f>
        <v>8.1958456973293403E-3</v>
      </c>
      <c r="AG295" s="10">
        <f>'2020 MRI - Alphabetical'!AF295-'2017 MRI'!AF295</f>
        <v>-2</v>
      </c>
      <c r="AH295" s="33">
        <f>'2020 MRI - Alphabetical'!AG295-'2017 MRI'!AG295</f>
        <v>-8.8667699709529257E-2</v>
      </c>
      <c r="AI295" s="14">
        <f>'2020 MRI - Alphabetical'!AH295-'2017 MRI'!AH295</f>
        <v>3.5384706589358661E-3</v>
      </c>
      <c r="AJ295" s="10">
        <f>'2020 MRI - Alphabetical'!AI295-'2017 MRI'!AI295</f>
        <v>-1</v>
      </c>
      <c r="AK295" s="33">
        <f>'2020 MRI - Alphabetical'!AJ295-'2017 MRI'!AJ295</f>
        <v>-2.4971478225772614E-2</v>
      </c>
      <c r="AL295" s="13">
        <f>'2020 MRI - Alphabetical'!AK295-'2017 MRI'!AK295</f>
        <v>770849.37339873333</v>
      </c>
      <c r="AM295" s="38"/>
    </row>
    <row r="296" spans="1:39" x14ac:dyDescent="0.25">
      <c r="A296" t="s">
        <v>897</v>
      </c>
      <c r="B296" s="5" t="s">
        <v>326</v>
      </c>
      <c r="C296" s="6" t="s">
        <v>47</v>
      </c>
      <c r="D296" s="7" t="s">
        <v>20</v>
      </c>
      <c r="E296" s="8">
        <f>VLOOKUP(A296,'2017 MRI'!$A$7:$F$571,6,FALSE)</f>
        <v>23.887694082978477</v>
      </c>
      <c r="F296" s="36">
        <f>'2020 MRI - Alphabetical'!E296-'2017 MRI'!E296</f>
        <v>-0.35986380415212349</v>
      </c>
      <c r="G296" s="8">
        <f>'2020 MRI - Alphabetical'!F296-'2017 MRI'!F296</f>
        <v>1.4727086967349123</v>
      </c>
      <c r="H296" s="9">
        <f>'2020 MRI - Alphabetical'!G296-'2017 MRI'!G296</f>
        <v>-3</v>
      </c>
      <c r="I296" s="10">
        <f>'2020 MRI - Alphabetical'!H296-'2017 MRI'!H296</f>
        <v>-75</v>
      </c>
      <c r="J296" s="33">
        <f>'2020 MRI - Alphabetical'!I296-'2017 MRI'!I296</f>
        <v>-0.33274552470615382</v>
      </c>
      <c r="K296" s="11">
        <f>'2020 MRI - Alphabetical'!J296-'2017 MRI'!J296</f>
        <v>-3.7525118559601389E-2</v>
      </c>
      <c r="L296" s="10">
        <f>'2020 MRI - Alphabetical'!K296-'2017 MRI'!K296</f>
        <v>-60</v>
      </c>
      <c r="M296" s="33">
        <f>'2020 MRI - Alphabetical'!L296-'2017 MRI'!L296</f>
        <v>-0.1349127152473576</v>
      </c>
      <c r="N296" s="11">
        <f>'2020 MRI - Alphabetical'!M296-'2017 MRI'!M296</f>
        <v>1.075512604449913E-2</v>
      </c>
      <c r="O296" s="10">
        <f>'2020 MRI - Alphabetical'!N296-'2017 MRI'!N296</f>
        <v>33</v>
      </c>
      <c r="P296" s="33">
        <f>'2020 MRI - Alphabetical'!O296-'2017 MRI'!O296</f>
        <v>0.14158425630716712</v>
      </c>
      <c r="Q296" s="11">
        <f>'2020 MRI - Alphabetical'!P296-'2017 MRI'!P296</f>
        <v>-1.1555555555555548E-2</v>
      </c>
      <c r="R296" s="10">
        <f>'2020 MRI - Alphabetical'!Q296-'2017 MRI'!Q296</f>
        <v>-127</v>
      </c>
      <c r="S296" s="33">
        <f>'2020 MRI - Alphabetical'!R296-'2017 MRI'!R296</f>
        <v>-0.3367065367711144</v>
      </c>
      <c r="T296" s="12">
        <f>'2020 MRI - Alphabetical'!S296-'2017 MRI'!S296</f>
        <v>0.48606687085521783</v>
      </c>
      <c r="U296" s="10">
        <f>'2020 MRI - Alphabetical'!T296-'2017 MRI'!T296</f>
        <v>28</v>
      </c>
      <c r="V296" s="33">
        <f>'2020 MRI - Alphabetical'!U296-'2017 MRI'!U296</f>
        <v>5.9003751052830844E-2</v>
      </c>
      <c r="W296" s="11">
        <f>'2020 MRI - Alphabetical'!V296-'2017 MRI'!V296</f>
        <v>-5.5427347567097301E-3</v>
      </c>
      <c r="X296" s="10">
        <f>'2020 MRI - Alphabetical'!W296-'2017 MRI'!W296</f>
        <v>-24</v>
      </c>
      <c r="Y296" s="33">
        <f>'2020 MRI - Alphabetical'!X296-'2017 MRI'!X296</f>
        <v>-9.8120697058480949E-2</v>
      </c>
      <c r="Z296" s="13">
        <f>'2020 MRI - Alphabetical'!Y296-'2017 MRI'!Y296</f>
        <v>8648</v>
      </c>
      <c r="AA296" s="10">
        <f>'2020 MRI - Alphabetical'!Z296-'2017 MRI'!Z296</f>
        <v>6</v>
      </c>
      <c r="AB296" s="33">
        <f>'2020 MRI - Alphabetical'!AA296-'2017 MRI'!AA296</f>
        <v>1.9913338023243493E-2</v>
      </c>
      <c r="AC296" s="11">
        <f>'2020 MRI - Alphabetical'!AB296-'2017 MRI'!AB296</f>
        <v>-1.9999999999999997E-2</v>
      </c>
      <c r="AD296" s="10">
        <f>'2020 MRI - Alphabetical'!AC296-'2017 MRI'!AC296</f>
        <v>-11</v>
      </c>
      <c r="AE296" s="33">
        <f>'2020 MRI - Alphabetical'!AD296-'2017 MRI'!AD296</f>
        <v>-3.8251114463847324E-2</v>
      </c>
      <c r="AF296" s="11">
        <f>'2020 MRI - Alphabetical'!AE296-'2017 MRI'!AE296</f>
        <v>6.9166977960403164E-3</v>
      </c>
      <c r="AG296" s="10">
        <f>'2020 MRI - Alphabetical'!AF296-'2017 MRI'!AF296</f>
        <v>3</v>
      </c>
      <c r="AH296" s="33">
        <f>'2020 MRI - Alphabetical'!AG296-'2017 MRI'!AG296</f>
        <v>3.3516840544712323E-2</v>
      </c>
      <c r="AI296" s="14">
        <f>'2020 MRI - Alphabetical'!AH296-'2017 MRI'!AH296</f>
        <v>2.5828942286540979E-2</v>
      </c>
      <c r="AJ296" s="10">
        <f>'2020 MRI - Alphabetical'!AI296-'2017 MRI'!AI296</f>
        <v>-8</v>
      </c>
      <c r="AK296" s="33">
        <f>'2020 MRI - Alphabetical'!AJ296-'2017 MRI'!AJ296</f>
        <v>4.9941944411098227E-3</v>
      </c>
      <c r="AL296" s="13">
        <f>'2020 MRI - Alphabetical'!AK296-'2017 MRI'!AK296</f>
        <v>5313.2023150172317</v>
      </c>
      <c r="AM296" s="38"/>
    </row>
    <row r="297" spans="1:39" x14ac:dyDescent="0.25">
      <c r="A297" t="s">
        <v>898</v>
      </c>
      <c r="B297" s="5" t="s">
        <v>171</v>
      </c>
      <c r="C297" s="6" t="s">
        <v>172</v>
      </c>
      <c r="D297" s="7" t="s">
        <v>39</v>
      </c>
      <c r="E297" s="8">
        <f>VLOOKUP(A297,'2017 MRI'!$A$7:$F$571,6,FALSE)</f>
        <v>34.845195359901915</v>
      </c>
      <c r="F297" s="36">
        <f>'2020 MRI - Alphabetical'!E297-'2017 MRI'!E297</f>
        <v>7.2881423904324727E-2</v>
      </c>
      <c r="G297" s="8">
        <f>'2020 MRI - Alphabetical'!F297-'2017 MRI'!F297</f>
        <v>1.443937623009333</v>
      </c>
      <c r="H297" s="9">
        <f>'2020 MRI - Alphabetical'!G297-'2017 MRI'!G297</f>
        <v>6</v>
      </c>
      <c r="I297" s="10">
        <f>'2020 MRI - Alphabetical'!H297-'2017 MRI'!H297</f>
        <v>-28</v>
      </c>
      <c r="J297" s="33">
        <f>'2020 MRI - Alphabetical'!I297-'2017 MRI'!I297</f>
        <v>-0.17330819950231158</v>
      </c>
      <c r="K297" s="11">
        <f>'2020 MRI - Alphabetical'!J297-'2017 MRI'!J297</f>
        <v>-2.4923775721262476E-2</v>
      </c>
      <c r="L297" s="10">
        <f>'2020 MRI - Alphabetical'!K297-'2017 MRI'!K297</f>
        <v>59</v>
      </c>
      <c r="M297" s="33">
        <f>'2020 MRI - Alphabetical'!L297-'2017 MRI'!L297</f>
        <v>0.90481104711113836</v>
      </c>
      <c r="N297" s="11">
        <f>'2020 MRI - Alphabetical'!M297-'2017 MRI'!M297</f>
        <v>-4.7149550925845538E-2</v>
      </c>
      <c r="O297" s="10">
        <f>'2020 MRI - Alphabetical'!N297-'2017 MRI'!N297</f>
        <v>58</v>
      </c>
      <c r="P297" s="33">
        <f>'2020 MRI - Alphabetical'!O297-'2017 MRI'!O297</f>
        <v>0.29709501710807085</v>
      </c>
      <c r="Q297" s="11">
        <f>'2020 MRI - Alphabetical'!P297-'2017 MRI'!P297</f>
        <v>-2.1984844456261643E-2</v>
      </c>
      <c r="R297" s="10">
        <f>'2020 MRI - Alphabetical'!Q297-'2017 MRI'!Q297</f>
        <v>10</v>
      </c>
      <c r="S297" s="33">
        <f>'2020 MRI - Alphabetical'!R297-'2017 MRI'!R297</f>
        <v>0.21636535378520036</v>
      </c>
      <c r="T297" s="12">
        <f>'2020 MRI - Alphabetical'!S297-'2017 MRI'!S297</f>
        <v>-1.3974451186856316</v>
      </c>
      <c r="U297" s="10">
        <f>'2020 MRI - Alphabetical'!T297-'2017 MRI'!T297</f>
        <v>-38</v>
      </c>
      <c r="V297" s="33">
        <f>'2020 MRI - Alphabetical'!U297-'2017 MRI'!U297</f>
        <v>-0.30698675910178269</v>
      </c>
      <c r="W297" s="11">
        <f>'2020 MRI - Alphabetical'!V297-'2017 MRI'!V297</f>
        <v>1.2241446725317684E-2</v>
      </c>
      <c r="X297" s="10">
        <f>'2020 MRI - Alphabetical'!W297-'2017 MRI'!W297</f>
        <v>-28</v>
      </c>
      <c r="Y297" s="33">
        <f>'2020 MRI - Alphabetical'!X297-'2017 MRI'!X297</f>
        <v>-9.5018708829907927E-2</v>
      </c>
      <c r="Z297" s="13">
        <f>'2020 MRI - Alphabetical'!Y297-'2017 MRI'!Y297</f>
        <v>5111</v>
      </c>
      <c r="AA297" s="10">
        <f>'2020 MRI - Alphabetical'!Z297-'2017 MRI'!Z297</f>
        <v>-47</v>
      </c>
      <c r="AB297" s="33">
        <f>'2020 MRI - Alphabetical'!AA297-'2017 MRI'!AA297</f>
        <v>-0.25235951667263956</v>
      </c>
      <c r="AC297" s="11">
        <f>'2020 MRI - Alphabetical'!AB297-'2017 MRI'!AB297</f>
        <v>-1.7999999999999995E-2</v>
      </c>
      <c r="AD297" s="10">
        <f>'2020 MRI - Alphabetical'!AC297-'2017 MRI'!AC297</f>
        <v>3</v>
      </c>
      <c r="AE297" s="33">
        <f>'2020 MRI - Alphabetical'!AD297-'2017 MRI'!AD297</f>
        <v>4.7554555823272893E-2</v>
      </c>
      <c r="AF297" s="11">
        <f>'2020 MRI - Alphabetical'!AE297-'2017 MRI'!AE297</f>
        <v>1.6490453460620502E-2</v>
      </c>
      <c r="AG297" s="10">
        <f>'2020 MRI - Alphabetical'!AF297-'2017 MRI'!AF297</f>
        <v>-21</v>
      </c>
      <c r="AH297" s="33">
        <f>'2020 MRI - Alphabetical'!AG297-'2017 MRI'!AG297</f>
        <v>-7.3853256188288807E-2</v>
      </c>
      <c r="AI297" s="14">
        <f>'2020 MRI - Alphabetical'!AH297-'2017 MRI'!AH297</f>
        <v>0.14064875737024218</v>
      </c>
      <c r="AJ297" s="10">
        <f>'2020 MRI - Alphabetical'!AI297-'2017 MRI'!AI297</f>
        <v>1</v>
      </c>
      <c r="AK297" s="33">
        <f>'2020 MRI - Alphabetical'!AJ297-'2017 MRI'!AJ297</f>
        <v>7.2763357479059265E-3</v>
      </c>
      <c r="AL297" s="13">
        <f>'2020 MRI - Alphabetical'!AK297-'2017 MRI'!AK297</f>
        <v>5920.3028102788667</v>
      </c>
      <c r="AM297" s="38"/>
    </row>
    <row r="298" spans="1:39" x14ac:dyDescent="0.25">
      <c r="A298" t="s">
        <v>899</v>
      </c>
      <c r="B298" s="5" t="s">
        <v>223</v>
      </c>
      <c r="C298" s="6" t="s">
        <v>44</v>
      </c>
      <c r="D298" s="7" t="s">
        <v>20</v>
      </c>
      <c r="E298" s="8">
        <f>VLOOKUP(A298,'2017 MRI'!$A$7:$F$571,6,FALSE)</f>
        <v>30.754675801755248</v>
      </c>
      <c r="F298" s="36">
        <f>'2020 MRI - Alphabetical'!E298-'2017 MRI'!E298</f>
        <v>-0.25833751697272245</v>
      </c>
      <c r="G298" s="8">
        <f>'2020 MRI - Alphabetical'!F298-'2017 MRI'!F298</f>
        <v>1.9835355932770966</v>
      </c>
      <c r="H298" s="9">
        <f>'2020 MRI - Alphabetical'!G298-'2017 MRI'!G298</f>
        <v>-8</v>
      </c>
      <c r="I298" s="10">
        <f>'2020 MRI - Alphabetical'!H298-'2017 MRI'!H298</f>
        <v>5</v>
      </c>
      <c r="J298" s="33">
        <f>'2020 MRI - Alphabetical'!I298-'2017 MRI'!I298</f>
        <v>-2.0304339323196086E-3</v>
      </c>
      <c r="K298" s="11">
        <f>'2020 MRI - Alphabetical'!J298-'2017 MRI'!J298</f>
        <v>-4.5752315126865728E-3</v>
      </c>
      <c r="L298" s="10">
        <f>'2020 MRI - Alphabetical'!K298-'2017 MRI'!K298</f>
        <v>35</v>
      </c>
      <c r="M298" s="33">
        <f>'2020 MRI - Alphabetical'!L298-'2017 MRI'!L298</f>
        <v>0.10583448748496543</v>
      </c>
      <c r="N298" s="11">
        <f>'2020 MRI - Alphabetical'!M298-'2017 MRI'!M298</f>
        <v>-3.3719165492564485E-3</v>
      </c>
      <c r="O298" s="10">
        <f>'2020 MRI - Alphabetical'!N298-'2017 MRI'!N298</f>
        <v>-9</v>
      </c>
      <c r="P298" s="33">
        <f>'2020 MRI - Alphabetical'!O298-'2017 MRI'!O298</f>
        <v>-8.6299551499667893E-2</v>
      </c>
      <c r="Q298" s="11">
        <f>'2020 MRI - Alphabetical'!P298-'2017 MRI'!P298</f>
        <v>2.7308388654194299E-3</v>
      </c>
      <c r="R298" s="10">
        <f>'2020 MRI - Alphabetical'!Q298-'2017 MRI'!Q298</f>
        <v>-4</v>
      </c>
      <c r="S298" s="33">
        <f>'2020 MRI - Alphabetical'!R298-'2017 MRI'!R298</f>
        <v>2.0523745624826225E-2</v>
      </c>
      <c r="T298" s="12">
        <f>'2020 MRI - Alphabetical'!S298-'2017 MRI'!S298</f>
        <v>-0.81872840031219507</v>
      </c>
      <c r="U298" s="10">
        <f>'2020 MRI - Alphabetical'!T298-'2017 MRI'!T298</f>
        <v>-19</v>
      </c>
      <c r="V298" s="33">
        <f>'2020 MRI - Alphabetical'!U298-'2017 MRI'!U298</f>
        <v>-0.12532279504589633</v>
      </c>
      <c r="W298" s="11">
        <f>'2020 MRI - Alphabetical'!V298-'2017 MRI'!V298</f>
        <v>2.3999018378142445E-3</v>
      </c>
      <c r="X298" s="10">
        <f>'2020 MRI - Alphabetical'!W298-'2017 MRI'!W298</f>
        <v>-27</v>
      </c>
      <c r="Y298" s="33">
        <f>'2020 MRI - Alphabetical'!X298-'2017 MRI'!X298</f>
        <v>-0.10709257700282226</v>
      </c>
      <c r="Z298" s="13">
        <f>'2020 MRI - Alphabetical'!Y298-'2017 MRI'!Y298</f>
        <v>3358</v>
      </c>
      <c r="AA298" s="10">
        <f>'2020 MRI - Alphabetical'!Z298-'2017 MRI'!Z298</f>
        <v>-3</v>
      </c>
      <c r="AB298" s="33">
        <f>'2020 MRI - Alphabetical'!AA298-'2017 MRI'!AA298</f>
        <v>-2.9819909940806133E-3</v>
      </c>
      <c r="AC298" s="11">
        <f>'2020 MRI - Alphabetical'!AB298-'2017 MRI'!AB298</f>
        <v>-1.8999999999999996E-2</v>
      </c>
      <c r="AD298" s="10">
        <f>'2020 MRI - Alphabetical'!AC298-'2017 MRI'!AC298</f>
        <v>18</v>
      </c>
      <c r="AE298" s="33">
        <f>'2020 MRI - Alphabetical'!AD298-'2017 MRI'!AD298</f>
        <v>7.2428583133006791E-2</v>
      </c>
      <c r="AF298" s="11">
        <f>'2020 MRI - Alphabetical'!AE298-'2017 MRI'!AE298</f>
        <v>1.5221507890122776E-2</v>
      </c>
      <c r="AG298" s="10">
        <f>'2020 MRI - Alphabetical'!AF298-'2017 MRI'!AF298</f>
        <v>-56</v>
      </c>
      <c r="AH298" s="33">
        <f>'2020 MRI - Alphabetical'!AG298-'2017 MRI'!AG298</f>
        <v>-0.23127975502042092</v>
      </c>
      <c r="AI298" s="14">
        <f>'2020 MRI - Alphabetical'!AH298-'2017 MRI'!AH298</f>
        <v>0.31257545731614167</v>
      </c>
      <c r="AJ298" s="10">
        <f>'2020 MRI - Alphabetical'!AI298-'2017 MRI'!AI298</f>
        <v>4</v>
      </c>
      <c r="AK298" s="33">
        <f>'2020 MRI - Alphabetical'!AJ298-'2017 MRI'!AJ298</f>
        <v>9.1039767154217355E-3</v>
      </c>
      <c r="AL298" s="13">
        <f>'2020 MRI - Alphabetical'!AK298-'2017 MRI'!AK298</f>
        <v>4785.7491133672302</v>
      </c>
      <c r="AM298" s="38"/>
    </row>
    <row r="299" spans="1:39" x14ac:dyDescent="0.25">
      <c r="A299" t="s">
        <v>900</v>
      </c>
      <c r="B299" s="5" t="s">
        <v>443</v>
      </c>
      <c r="C299" s="6" t="s">
        <v>41</v>
      </c>
      <c r="D299" s="7" t="s">
        <v>34</v>
      </c>
      <c r="E299" s="8">
        <f>VLOOKUP(A299,'2017 MRI'!$A$7:$F$571,6,FALSE)</f>
        <v>18.256992868003699</v>
      </c>
      <c r="F299" s="36">
        <f>'2020 MRI - Alphabetical'!E299-'2017 MRI'!E299</f>
        <v>0.27676833829348313</v>
      </c>
      <c r="G299" s="8">
        <f>'2020 MRI - Alphabetical'!F299-'2017 MRI'!F299</f>
        <v>-1.1899793832280707</v>
      </c>
      <c r="H299" s="9">
        <f>'2020 MRI - Alphabetical'!G299-'2017 MRI'!G299</f>
        <v>22</v>
      </c>
      <c r="I299" s="10">
        <f>'2020 MRI - Alphabetical'!H299-'2017 MRI'!H299</f>
        <v>133</v>
      </c>
      <c r="J299" s="33">
        <f>'2020 MRI - Alphabetical'!I299-'2017 MRI'!I299</f>
        <v>0.84517149893985577</v>
      </c>
      <c r="K299" s="11">
        <f>'2020 MRI - Alphabetical'!J299-'2017 MRI'!J299</f>
        <v>2.9986031488637988E-2</v>
      </c>
      <c r="L299" s="10">
        <f>'2020 MRI - Alphabetical'!K299-'2017 MRI'!K299</f>
        <v>234</v>
      </c>
      <c r="M299" s="33">
        <f>'2020 MRI - Alphabetical'!L299-'2017 MRI'!L299</f>
        <v>0.6900831954496478</v>
      </c>
      <c r="N299" s="11">
        <f>'2020 MRI - Alphabetical'!M299-'2017 MRI'!M299</f>
        <v>-3.394130365539396E-2</v>
      </c>
      <c r="O299" s="10">
        <f>'2020 MRI - Alphabetical'!N299-'2017 MRI'!N299</f>
        <v>-47</v>
      </c>
      <c r="P299" s="33">
        <f>'2020 MRI - Alphabetical'!O299-'2017 MRI'!O299</f>
        <v>-0.11278752399403058</v>
      </c>
      <c r="Q299" s="11">
        <f>'2020 MRI - Alphabetical'!P299-'2017 MRI'!P299</f>
        <v>5.2698831511496409E-3</v>
      </c>
      <c r="R299" s="10">
        <f>'2020 MRI - Alphabetical'!Q299-'2017 MRI'!Q299</f>
        <v>-75</v>
      </c>
      <c r="S299" s="33">
        <f>'2020 MRI - Alphabetical'!R299-'2017 MRI'!R299</f>
        <v>-0.23082095106454817</v>
      </c>
      <c r="T299" s="12">
        <f>'2020 MRI - Alphabetical'!S299-'2017 MRI'!S299</f>
        <v>-5.5672004160246091E-2</v>
      </c>
      <c r="U299" s="10">
        <f>'2020 MRI - Alphabetical'!T299-'2017 MRI'!T299</f>
        <v>-38</v>
      </c>
      <c r="V299" s="33">
        <f>'2020 MRI - Alphabetical'!U299-'2017 MRI'!U299</f>
        <v>-0.12169197837478113</v>
      </c>
      <c r="W299" s="11">
        <f>'2020 MRI - Alphabetical'!V299-'2017 MRI'!V299</f>
        <v>5.3106796116504859E-3</v>
      </c>
      <c r="X299" s="10">
        <f>'2020 MRI - Alphabetical'!W299-'2017 MRI'!W299</f>
        <v>3</v>
      </c>
      <c r="Y299" s="33">
        <f>'2020 MRI - Alphabetical'!X299-'2017 MRI'!X299</f>
        <v>4.0511431586406799E-2</v>
      </c>
      <c r="Z299" s="13">
        <f>'2020 MRI - Alphabetical'!Y299-'2017 MRI'!Y299</f>
        <v>20839</v>
      </c>
      <c r="AA299" s="10">
        <f>'2020 MRI - Alphabetical'!Z299-'2017 MRI'!Z299</f>
        <v>17</v>
      </c>
      <c r="AB299" s="33">
        <f>'2020 MRI - Alphabetical'!AA299-'2017 MRI'!AA299</f>
        <v>4.9616745542340635E-2</v>
      </c>
      <c r="AC299" s="11">
        <f>'2020 MRI - Alphabetical'!AB299-'2017 MRI'!AB299</f>
        <v>-1.8000000000000002E-2</v>
      </c>
      <c r="AD299" s="10">
        <f>'2020 MRI - Alphabetical'!AC299-'2017 MRI'!AC299</f>
        <v>63</v>
      </c>
      <c r="AE299" s="33">
        <f>'2020 MRI - Alphabetical'!AD299-'2017 MRI'!AD299</f>
        <v>0.17249644305298339</v>
      </c>
      <c r="AF299" s="11">
        <f>'2020 MRI - Alphabetical'!AE299-'2017 MRI'!AE299</f>
        <v>1.9411128284389512E-2</v>
      </c>
      <c r="AG299" s="10">
        <f>'2020 MRI - Alphabetical'!AF299-'2017 MRI'!AF299</f>
        <v>82</v>
      </c>
      <c r="AH299" s="33">
        <f>'2020 MRI - Alphabetical'!AG299-'2017 MRI'!AG299</f>
        <v>0.37148483764945406</v>
      </c>
      <c r="AI299" s="14">
        <f>'2020 MRI - Alphabetical'!AH299-'2017 MRI'!AH299</f>
        <v>-0.3432438639381532</v>
      </c>
      <c r="AJ299" s="10">
        <f>'2020 MRI - Alphabetical'!AI299-'2017 MRI'!AI299</f>
        <v>20</v>
      </c>
      <c r="AK299" s="33">
        <f>'2020 MRI - Alphabetical'!AJ299-'2017 MRI'!AJ299</f>
        <v>1.103715414149295E-2</v>
      </c>
      <c r="AL299" s="13">
        <f>'2020 MRI - Alphabetical'!AK299-'2017 MRI'!AK299</f>
        <v>18572.156853654422</v>
      </c>
      <c r="AM299" s="38"/>
    </row>
    <row r="300" spans="1:39" x14ac:dyDescent="0.25">
      <c r="A300" t="s">
        <v>901</v>
      </c>
      <c r="B300" s="5" t="s">
        <v>260</v>
      </c>
      <c r="C300" s="6" t="s">
        <v>24</v>
      </c>
      <c r="D300" s="7" t="s">
        <v>20</v>
      </c>
      <c r="E300" s="8">
        <f>VLOOKUP(A300,'2017 MRI'!$A$7:$F$571,6,FALSE)</f>
        <v>28.588861937956281</v>
      </c>
      <c r="F300" s="36">
        <f>'2020 MRI - Alphabetical'!E300-'2017 MRI'!E300</f>
        <v>2.068194891360335</v>
      </c>
      <c r="G300" s="8">
        <f>'2020 MRI - Alphabetical'!F300-'2017 MRI'!F300</f>
        <v>-5.5290548343124009</v>
      </c>
      <c r="H300" s="9">
        <f>'2020 MRI - Alphabetical'!G300-'2017 MRI'!G300</f>
        <v>108</v>
      </c>
      <c r="I300" s="10">
        <f>'2020 MRI - Alphabetical'!H300-'2017 MRI'!H300</f>
        <v>-2</v>
      </c>
      <c r="J300" s="33">
        <f>'2020 MRI - Alphabetical'!I300-'2017 MRI'!I300</f>
        <v>0.40990752060056757</v>
      </c>
      <c r="K300" s="11">
        <f>'2020 MRI - Alphabetical'!J300-'2017 MRI'!J300</f>
        <v>5.6912413598564582E-2</v>
      </c>
      <c r="L300" s="10">
        <f>'2020 MRI - Alphabetical'!K300-'2017 MRI'!K300</f>
        <v>122</v>
      </c>
      <c r="M300" s="33">
        <f>'2020 MRI - Alphabetical'!L300-'2017 MRI'!L300</f>
        <v>0.37242409787974629</v>
      </c>
      <c r="N300" s="11">
        <f>'2020 MRI - Alphabetical'!M300-'2017 MRI'!M300</f>
        <v>-1.6747814936856537E-2</v>
      </c>
      <c r="O300" s="10">
        <f>'2020 MRI - Alphabetical'!N300-'2017 MRI'!N300</f>
        <v>96</v>
      </c>
      <c r="P300" s="33">
        <f>'2020 MRI - Alphabetical'!O300-'2017 MRI'!O300</f>
        <v>0.27612517165687189</v>
      </c>
      <c r="Q300" s="11">
        <f>'2020 MRI - Alphabetical'!P300-'2017 MRI'!P300</f>
        <v>-2.0042277531537676E-2</v>
      </c>
      <c r="R300" s="10">
        <f>'2020 MRI - Alphabetical'!Q300-'2017 MRI'!Q300</f>
        <v>23</v>
      </c>
      <c r="S300" s="33">
        <f>'2020 MRI - Alphabetical'!R300-'2017 MRI'!R300</f>
        <v>8.8353097639709277E-2</v>
      </c>
      <c r="T300" s="12">
        <f>'2020 MRI - Alphabetical'!S300-'2017 MRI'!S300</f>
        <v>-1.0714870049908414</v>
      </c>
      <c r="U300" s="10">
        <f>'2020 MRI - Alphabetical'!T300-'2017 MRI'!T300</f>
        <v>182</v>
      </c>
      <c r="V300" s="33">
        <f>'2020 MRI - Alphabetical'!U300-'2017 MRI'!U300</f>
        <v>0.64632499204634897</v>
      </c>
      <c r="W300" s="11">
        <f>'2020 MRI - Alphabetical'!V300-'2017 MRI'!V300</f>
        <v>-4.3142237785559444E-2</v>
      </c>
      <c r="X300" s="10">
        <f>'2020 MRI - Alphabetical'!W300-'2017 MRI'!W300</f>
        <v>46</v>
      </c>
      <c r="Y300" s="33">
        <f>'2020 MRI - Alphabetical'!X300-'2017 MRI'!X300</f>
        <v>0.1873261170050633</v>
      </c>
      <c r="Z300" s="13">
        <f>'2020 MRI - Alphabetical'!Y300-'2017 MRI'!Y300</f>
        <v>15907</v>
      </c>
      <c r="AA300" s="10">
        <f>'2020 MRI - Alphabetical'!Z300-'2017 MRI'!Z300</f>
        <v>166</v>
      </c>
      <c r="AB300" s="33">
        <f>'2020 MRI - Alphabetical'!AA300-'2017 MRI'!AA300</f>
        <v>0.74308296055242051</v>
      </c>
      <c r="AC300" s="11">
        <f>'2020 MRI - Alphabetical'!AB300-'2017 MRI'!AB300</f>
        <v>-3.4000000000000002E-2</v>
      </c>
      <c r="AD300" s="10">
        <f>'2020 MRI - Alphabetical'!AC300-'2017 MRI'!AC300</f>
        <v>-15</v>
      </c>
      <c r="AE300" s="33">
        <f>'2020 MRI - Alphabetical'!AD300-'2017 MRI'!AD300</f>
        <v>-5.241629757567845E-2</v>
      </c>
      <c r="AF300" s="11">
        <f>'2020 MRI - Alphabetical'!AE300-'2017 MRI'!AE300</f>
        <v>5.3426688632619568E-3</v>
      </c>
      <c r="AG300" s="10">
        <f>'2020 MRI - Alphabetical'!AF300-'2017 MRI'!AF300</f>
        <v>-6</v>
      </c>
      <c r="AH300" s="33">
        <f>'2020 MRI - Alphabetical'!AG300-'2017 MRI'!AG300</f>
        <v>-7.2024750226681533E-2</v>
      </c>
      <c r="AI300" s="14">
        <f>'2020 MRI - Alphabetical'!AH300-'2017 MRI'!AH300</f>
        <v>3.094972746019975E-2</v>
      </c>
      <c r="AJ300" s="10">
        <f>'2020 MRI - Alphabetical'!AI300-'2017 MRI'!AI300</f>
        <v>0</v>
      </c>
      <c r="AK300" s="33">
        <f>'2020 MRI - Alphabetical'!AJ300-'2017 MRI'!AJ300</f>
        <v>7.2885318887653261E-3</v>
      </c>
      <c r="AL300" s="13">
        <f>'2020 MRI - Alphabetical'!AK300-'2017 MRI'!AK300</f>
        <v>89066.431982226321</v>
      </c>
      <c r="AM300" s="38"/>
    </row>
    <row r="301" spans="1:39" x14ac:dyDescent="0.25">
      <c r="A301" t="s">
        <v>902</v>
      </c>
      <c r="B301" s="5" t="s">
        <v>546</v>
      </c>
      <c r="C301" s="6" t="s">
        <v>54</v>
      </c>
      <c r="D301" s="7" t="s">
        <v>39</v>
      </c>
      <c r="E301" s="8">
        <f>VLOOKUP(A301,'2017 MRI'!$A$7:$F$571,6,FALSE)</f>
        <v>11.392586846425587</v>
      </c>
      <c r="F301" s="36">
        <f>'2020 MRI - Alphabetical'!E301-'2017 MRI'!E301</f>
        <v>-0.6420146799204165</v>
      </c>
      <c r="G301" s="8">
        <f>'2020 MRI - Alphabetical'!F301-'2017 MRI'!F301</f>
        <v>0.84684727118401781</v>
      </c>
      <c r="H301" s="9">
        <f>'2020 MRI - Alphabetical'!G301-'2017 MRI'!G301</f>
        <v>-1</v>
      </c>
      <c r="I301" s="10">
        <f>'2020 MRI - Alphabetical'!H301-'2017 MRI'!H301</f>
        <v>-165</v>
      </c>
      <c r="J301" s="33">
        <f>'2020 MRI - Alphabetical'!I301-'2017 MRI'!I301</f>
        <v>-0.54107611259352906</v>
      </c>
      <c r="K301" s="11">
        <f>'2020 MRI - Alphabetical'!J301-'2017 MRI'!J301</f>
        <v>-6.3893692700366711E-2</v>
      </c>
      <c r="L301" s="10">
        <f>'2020 MRI - Alphabetical'!K301-'2017 MRI'!K301</f>
        <v>82</v>
      </c>
      <c r="M301" s="33">
        <f>'2020 MRI - Alphabetical'!L301-'2017 MRI'!L301</f>
        <v>0.24667681882302994</v>
      </c>
      <c r="N301" s="11">
        <f>'2020 MRI - Alphabetical'!M301-'2017 MRI'!M301</f>
        <v>-9.5369758764564591E-3</v>
      </c>
      <c r="O301" s="10">
        <f>'2020 MRI - Alphabetical'!N301-'2017 MRI'!N301</f>
        <v>35</v>
      </c>
      <c r="P301" s="33">
        <f>'2020 MRI - Alphabetical'!O301-'2017 MRI'!O301</f>
        <v>7.7038586228586614E-2</v>
      </c>
      <c r="Q301" s="11">
        <f>'2020 MRI - Alphabetical'!P301-'2017 MRI'!P301</f>
        <v>-6.9033017018273087E-3</v>
      </c>
      <c r="R301" s="10">
        <f>'2020 MRI - Alphabetical'!Q301-'2017 MRI'!Q301</f>
        <v>-36</v>
      </c>
      <c r="S301" s="33">
        <f>'2020 MRI - Alphabetical'!R301-'2017 MRI'!R301</f>
        <v>-0.25796898409431407</v>
      </c>
      <c r="T301" s="12">
        <f>'2020 MRI - Alphabetical'!S301-'2017 MRI'!S301</f>
        <v>-7.3762631850704433E-2</v>
      </c>
      <c r="U301" s="10">
        <f>'2020 MRI - Alphabetical'!T301-'2017 MRI'!T301</f>
        <v>-8</v>
      </c>
      <c r="V301" s="33">
        <f>'2020 MRI - Alphabetical'!U301-'2017 MRI'!U301</f>
        <v>-3.3586698563138007E-2</v>
      </c>
      <c r="W301" s="11">
        <f>'2020 MRI - Alphabetical'!V301-'2017 MRI'!V301</f>
        <v>3.0984132554583502E-3</v>
      </c>
      <c r="X301" s="10">
        <f>'2020 MRI - Alphabetical'!W301-'2017 MRI'!W301</f>
        <v>-5</v>
      </c>
      <c r="Y301" s="33">
        <f>'2020 MRI - Alphabetical'!X301-'2017 MRI'!X301</f>
        <v>-0.23684047345934411</v>
      </c>
      <c r="Z301" s="13">
        <f>'2020 MRI - Alphabetical'!Y301-'2017 MRI'!Y301</f>
        <v>14684</v>
      </c>
      <c r="AA301" s="10">
        <f>'2020 MRI - Alphabetical'!Z301-'2017 MRI'!Z301</f>
        <v>-51</v>
      </c>
      <c r="AB301" s="33">
        <f>'2020 MRI - Alphabetical'!AA301-'2017 MRI'!AA301</f>
        <v>-0.16551865361593998</v>
      </c>
      <c r="AC301" s="11">
        <f>'2020 MRI - Alphabetical'!AB301-'2017 MRI'!AB301</f>
        <v>-1.2999999999999998E-2</v>
      </c>
      <c r="AD301" s="10">
        <f>'2020 MRI - Alphabetical'!AC301-'2017 MRI'!AC301</f>
        <v>14</v>
      </c>
      <c r="AE301" s="33">
        <f>'2020 MRI - Alphabetical'!AD301-'2017 MRI'!AD301</f>
        <v>2.9110419279900213E-2</v>
      </c>
      <c r="AF301" s="11">
        <f>'2020 MRI - Alphabetical'!AE301-'2017 MRI'!AE301</f>
        <v>9.3166685865683219E-3</v>
      </c>
      <c r="AG301" s="10">
        <f>'2020 MRI - Alphabetical'!AF301-'2017 MRI'!AF301</f>
        <v>22</v>
      </c>
      <c r="AH301" s="33">
        <f>'2020 MRI - Alphabetical'!AG301-'2017 MRI'!AG301</f>
        <v>6.8880998032310403E-2</v>
      </c>
      <c r="AI301" s="14">
        <f>'2020 MRI - Alphabetical'!AH301-'2017 MRI'!AH301</f>
        <v>-7.8244489956773133E-2</v>
      </c>
      <c r="AJ301" s="10">
        <f>'2020 MRI - Alphabetical'!AI301-'2017 MRI'!AI301</f>
        <v>11</v>
      </c>
      <c r="AK301" s="33">
        <f>'2020 MRI - Alphabetical'!AJ301-'2017 MRI'!AJ301</f>
        <v>8.5227929535245384E-3</v>
      </c>
      <c r="AL301" s="13">
        <f>'2020 MRI - Alphabetical'!AK301-'2017 MRI'!AK301</f>
        <v>21561.904510816297</v>
      </c>
      <c r="AM301" s="38"/>
    </row>
    <row r="302" spans="1:39" x14ac:dyDescent="0.25">
      <c r="A302" t="s">
        <v>903</v>
      </c>
      <c r="B302" s="5" t="s">
        <v>303</v>
      </c>
      <c r="C302" s="6" t="s">
        <v>54</v>
      </c>
      <c r="D302" s="7" t="s">
        <v>39</v>
      </c>
      <c r="E302" s="8">
        <f>VLOOKUP(A302,'2017 MRI'!$A$7:$F$571,6,FALSE)</f>
        <v>25.161374261162578</v>
      </c>
      <c r="F302" s="36">
        <f>'2020 MRI - Alphabetical'!E302-'2017 MRI'!E302</f>
        <v>0.33584391125638402</v>
      </c>
      <c r="G302" s="8">
        <f>'2020 MRI - Alphabetical'!F302-'2017 MRI'!F302</f>
        <v>-0.54233038735871375</v>
      </c>
      <c r="H302" s="9">
        <f>'2020 MRI - Alphabetical'!G302-'2017 MRI'!G302</f>
        <v>36</v>
      </c>
      <c r="I302" s="10">
        <f>'2020 MRI - Alphabetical'!H302-'2017 MRI'!H302</f>
        <v>-11</v>
      </c>
      <c r="J302" s="33">
        <f>'2020 MRI - Alphabetical'!I302-'2017 MRI'!I302</f>
        <v>-0.14889490830079166</v>
      </c>
      <c r="K302" s="11">
        <f>'2020 MRI - Alphabetical'!J302-'2017 MRI'!J302</f>
        <v>-2.4699201066090026E-2</v>
      </c>
      <c r="L302" s="10">
        <f>'2020 MRI - Alphabetical'!K302-'2017 MRI'!K302</f>
        <v>300</v>
      </c>
      <c r="M302" s="33">
        <f>'2020 MRI - Alphabetical'!L302-'2017 MRI'!L302</f>
        <v>0.88082811066197819</v>
      </c>
      <c r="N302" s="11">
        <f>'2020 MRI - Alphabetical'!M302-'2017 MRI'!M302</f>
        <v>-4.386038856158378E-2</v>
      </c>
      <c r="O302" s="10">
        <f>'2020 MRI - Alphabetical'!N302-'2017 MRI'!N302</f>
        <v>71</v>
      </c>
      <c r="P302" s="33">
        <f>'2020 MRI - Alphabetical'!O302-'2017 MRI'!O302</f>
        <v>0.2149705132571948</v>
      </c>
      <c r="Q302" s="11">
        <f>'2020 MRI - Alphabetical'!P302-'2017 MRI'!P302</f>
        <v>-1.6190588931636586E-2</v>
      </c>
      <c r="R302" s="10">
        <f>'2020 MRI - Alphabetical'!Q302-'2017 MRI'!Q302</f>
        <v>-65</v>
      </c>
      <c r="S302" s="33">
        <f>'2020 MRI - Alphabetical'!R302-'2017 MRI'!R302</f>
        <v>-0.21635716318172107</v>
      </c>
      <c r="T302" s="12">
        <f>'2020 MRI - Alphabetical'!S302-'2017 MRI'!S302</f>
        <v>-9.9032656852040102E-2</v>
      </c>
      <c r="U302" s="10">
        <f>'2020 MRI - Alphabetical'!T302-'2017 MRI'!T302</f>
        <v>59</v>
      </c>
      <c r="V302" s="33">
        <f>'2020 MRI - Alphabetical'!U302-'2017 MRI'!U302</f>
        <v>0.19231337029521672</v>
      </c>
      <c r="W302" s="11">
        <f>'2020 MRI - Alphabetical'!V302-'2017 MRI'!V302</f>
        <v>-1.5258758237946583E-2</v>
      </c>
      <c r="X302" s="10">
        <f>'2020 MRI - Alphabetical'!W302-'2017 MRI'!W302</f>
        <v>42</v>
      </c>
      <c r="Y302" s="33">
        <f>'2020 MRI - Alphabetical'!X302-'2017 MRI'!X302</f>
        <v>0.18538573668478911</v>
      </c>
      <c r="Z302" s="13">
        <f>'2020 MRI - Alphabetical'!Y302-'2017 MRI'!Y302</f>
        <v>18707</v>
      </c>
      <c r="AA302" s="10">
        <f>'2020 MRI - Alphabetical'!Z302-'2017 MRI'!Z302</f>
        <v>-26</v>
      </c>
      <c r="AB302" s="33">
        <f>'2020 MRI - Alphabetical'!AA302-'2017 MRI'!AA302</f>
        <v>-7.8476056547825288E-2</v>
      </c>
      <c r="AC302" s="11">
        <f>'2020 MRI - Alphabetical'!AB302-'2017 MRI'!AB302</f>
        <v>-1.9000000000000003E-2</v>
      </c>
      <c r="AD302" s="10">
        <f>'2020 MRI - Alphabetical'!AC302-'2017 MRI'!AC302</f>
        <v>-70</v>
      </c>
      <c r="AE302" s="33">
        <f>'2020 MRI - Alphabetical'!AD302-'2017 MRI'!AD302</f>
        <v>-0.21057828335920387</v>
      </c>
      <c r="AF302" s="11">
        <f>'2020 MRI - Alphabetical'!AE302-'2017 MRI'!AE302</f>
        <v>-3.3661460798233289E-3</v>
      </c>
      <c r="AG302" s="10">
        <f>'2020 MRI - Alphabetical'!AF302-'2017 MRI'!AF302</f>
        <v>76</v>
      </c>
      <c r="AH302" s="33">
        <f>'2020 MRI - Alphabetical'!AG302-'2017 MRI'!AG302</f>
        <v>0.24227695565409915</v>
      </c>
      <c r="AI302" s="14">
        <f>'2020 MRI - Alphabetical'!AH302-'2017 MRI'!AH302</f>
        <v>-0.22049564770797581</v>
      </c>
      <c r="AJ302" s="10">
        <f>'2020 MRI - Alphabetical'!AI302-'2017 MRI'!AI302</f>
        <v>23</v>
      </c>
      <c r="AK302" s="33">
        <f>'2020 MRI - Alphabetical'!AJ302-'2017 MRI'!AJ302</f>
        <v>2.0133018416449239E-2</v>
      </c>
      <c r="AL302" s="13">
        <f>'2020 MRI - Alphabetical'!AK302-'2017 MRI'!AK302</f>
        <v>19473.298829767387</v>
      </c>
      <c r="AM302" s="38"/>
    </row>
    <row r="303" spans="1:39" x14ac:dyDescent="0.25">
      <c r="A303" t="s">
        <v>904</v>
      </c>
      <c r="B303" s="5" t="s">
        <v>102</v>
      </c>
      <c r="C303" s="6" t="s">
        <v>26</v>
      </c>
      <c r="D303" s="7" t="s">
        <v>20</v>
      </c>
      <c r="E303" s="8">
        <f>VLOOKUP(A303,'2017 MRI'!$A$7:$F$571,6,FALSE)</f>
        <v>43.914594580533262</v>
      </c>
      <c r="F303" s="36">
        <f>'2020 MRI - Alphabetical'!E303-'2017 MRI'!E303</f>
        <v>-1.0001717415748432</v>
      </c>
      <c r="G303" s="8">
        <f>'2020 MRI - Alphabetical'!F303-'2017 MRI'!F303</f>
        <v>5.8811921046134614</v>
      </c>
      <c r="H303" s="9">
        <f>'2020 MRI - Alphabetical'!G303-'2017 MRI'!G303</f>
        <v>-16</v>
      </c>
      <c r="I303" s="10">
        <f>'2020 MRI - Alphabetical'!H303-'2017 MRI'!H303</f>
        <v>-163</v>
      </c>
      <c r="J303" s="33">
        <f>'2020 MRI - Alphabetical'!I303-'2017 MRI'!I303</f>
        <v>-3.6849720012911651</v>
      </c>
      <c r="K303" s="11">
        <f>'2020 MRI - Alphabetical'!J303-'2017 MRI'!J303</f>
        <v>-0.23981986247986264</v>
      </c>
      <c r="L303" s="10">
        <f>'2020 MRI - Alphabetical'!K303-'2017 MRI'!K303</f>
        <v>-50</v>
      </c>
      <c r="M303" s="33">
        <f>'2020 MRI - Alphabetical'!L303-'2017 MRI'!L303</f>
        <v>-1.4741854091103184</v>
      </c>
      <c r="N303" s="11">
        <f>'2020 MRI - Alphabetical'!M303-'2017 MRI'!M303</f>
        <v>7.9402522589830216E-2</v>
      </c>
      <c r="O303" s="10">
        <f>'2020 MRI - Alphabetical'!N303-'2017 MRI'!N303</f>
        <v>95</v>
      </c>
      <c r="P303" s="33">
        <f>'2020 MRI - Alphabetical'!O303-'2017 MRI'!O303</f>
        <v>0.48227395698738118</v>
      </c>
      <c r="Q303" s="11">
        <f>'2020 MRI - Alphabetical'!P303-'2017 MRI'!P303</f>
        <v>-3.392523364485981E-2</v>
      </c>
      <c r="R303" s="10">
        <f>'2020 MRI - Alphabetical'!Q303-'2017 MRI'!Q303</f>
        <v>-50</v>
      </c>
      <c r="S303" s="33">
        <f>'2020 MRI - Alphabetical'!R303-'2017 MRI'!R303</f>
        <v>-0.20800577984643681</v>
      </c>
      <c r="T303" s="12">
        <f>'2020 MRI - Alphabetical'!S303-'2017 MRI'!S303</f>
        <v>-0.14195888002656154</v>
      </c>
      <c r="U303" s="10">
        <f>'2020 MRI - Alphabetical'!T303-'2017 MRI'!T303</f>
        <v>-74</v>
      </c>
      <c r="V303" s="33">
        <f>'2020 MRI - Alphabetical'!U303-'2017 MRI'!U303</f>
        <v>-0.25101903746318843</v>
      </c>
      <c r="W303" s="11">
        <f>'2020 MRI - Alphabetical'!V303-'2017 MRI'!V303</f>
        <v>1.2573310667233321E-2</v>
      </c>
      <c r="X303" s="10">
        <f>'2020 MRI - Alphabetical'!W303-'2017 MRI'!W303</f>
        <v>22</v>
      </c>
      <c r="Y303" s="33">
        <f>'2020 MRI - Alphabetical'!X303-'2017 MRI'!X303</f>
        <v>6.8399946136788459E-2</v>
      </c>
      <c r="Z303" s="13">
        <f>'2020 MRI - Alphabetical'!Y303-'2017 MRI'!Y303</f>
        <v>10817</v>
      </c>
      <c r="AA303" s="10">
        <f>'2020 MRI - Alphabetical'!Z303-'2017 MRI'!Z303</f>
        <v>-1</v>
      </c>
      <c r="AB303" s="33">
        <f>'2020 MRI - Alphabetical'!AA303-'2017 MRI'!AA303</f>
        <v>-0.13995049707519458</v>
      </c>
      <c r="AC303" s="11">
        <f>'2020 MRI - Alphabetical'!AB303-'2017 MRI'!AB303</f>
        <v>-3.5000000000000003E-2</v>
      </c>
      <c r="AD303" s="10">
        <f>'2020 MRI - Alphabetical'!AC303-'2017 MRI'!AC303</f>
        <v>8</v>
      </c>
      <c r="AE303" s="33">
        <f>'2020 MRI - Alphabetical'!AD303-'2017 MRI'!AD303</f>
        <v>0.39700260542229948</v>
      </c>
      <c r="AF303" s="11">
        <f>'2020 MRI - Alphabetical'!AE303-'2017 MRI'!AE303</f>
        <v>5.0784232365145288E-2</v>
      </c>
      <c r="AG303" s="10">
        <f>'2020 MRI - Alphabetical'!AF303-'2017 MRI'!AF303</f>
        <v>-95</v>
      </c>
      <c r="AH303" s="33">
        <f>'2020 MRI - Alphabetical'!AG303-'2017 MRI'!AG303</f>
        <v>-0.25811385047156554</v>
      </c>
      <c r="AI303" s="14">
        <f>'2020 MRI - Alphabetical'!AH303-'2017 MRI'!AH303</f>
        <v>0.31374810283552268</v>
      </c>
      <c r="AJ303" s="10">
        <f>'2020 MRI - Alphabetical'!AI303-'2017 MRI'!AI303</f>
        <v>2</v>
      </c>
      <c r="AK303" s="33">
        <f>'2020 MRI - Alphabetical'!AJ303-'2017 MRI'!AJ303</f>
        <v>2.1779517927075775E-2</v>
      </c>
      <c r="AL303" s="13">
        <f>'2020 MRI - Alphabetical'!AK303-'2017 MRI'!AK303</f>
        <v>8684.6967175626414</v>
      </c>
      <c r="AM303" s="38"/>
    </row>
    <row r="304" spans="1:39" x14ac:dyDescent="0.25">
      <c r="A304" t="s">
        <v>905</v>
      </c>
      <c r="B304" s="5" t="s">
        <v>332</v>
      </c>
      <c r="C304" s="6" t="s">
        <v>93</v>
      </c>
      <c r="D304" s="7" t="s">
        <v>34</v>
      </c>
      <c r="E304" s="8">
        <f>VLOOKUP(A304,'2017 MRI'!$A$7:$F$571,6,FALSE)</f>
        <v>23.754179089595141</v>
      </c>
      <c r="F304" s="36">
        <f>'2020 MRI - Alphabetical'!E304-'2017 MRI'!E304</f>
        <v>-0.56885767265831855</v>
      </c>
      <c r="G304" s="8">
        <f>'2020 MRI - Alphabetical'!F304-'2017 MRI'!F304</f>
        <v>2.1080460163493058</v>
      </c>
      <c r="H304" s="9">
        <f>'2020 MRI - Alphabetical'!G304-'2017 MRI'!G304</f>
        <v>-12</v>
      </c>
      <c r="I304" s="10">
        <f>'2020 MRI - Alphabetical'!H304-'2017 MRI'!H304</f>
        <v>23</v>
      </c>
      <c r="J304" s="33">
        <f>'2020 MRI - Alphabetical'!I304-'2017 MRI'!I304</f>
        <v>3.8953658036839089E-3</v>
      </c>
      <c r="K304" s="11">
        <f>'2020 MRI - Alphabetical'!J304-'2017 MRI'!J304</f>
        <v>-2.1690835500715711E-2</v>
      </c>
      <c r="L304" s="10">
        <f>'2020 MRI - Alphabetical'!K304-'2017 MRI'!K304</f>
        <v>119</v>
      </c>
      <c r="M304" s="33">
        <f>'2020 MRI - Alphabetical'!L304-'2017 MRI'!L304</f>
        <v>0.38633746619064002</v>
      </c>
      <c r="N304" s="11">
        <f>'2020 MRI - Alphabetical'!M304-'2017 MRI'!M304</f>
        <v>-1.7341315019883577E-2</v>
      </c>
      <c r="O304" s="10">
        <f>'2020 MRI - Alphabetical'!N304-'2017 MRI'!N304</f>
        <v>-41</v>
      </c>
      <c r="P304" s="33">
        <f>'2020 MRI - Alphabetical'!O304-'2017 MRI'!O304</f>
        <v>-0.25931600031978536</v>
      </c>
      <c r="Q304" s="11">
        <f>'2020 MRI - Alphabetical'!P304-'2017 MRI'!P304</f>
        <v>1.3876103674166904E-2</v>
      </c>
      <c r="R304" s="10">
        <f>'2020 MRI - Alphabetical'!Q304-'2017 MRI'!Q304</f>
        <v>64</v>
      </c>
      <c r="S304" s="33">
        <f>'2020 MRI - Alphabetical'!R304-'2017 MRI'!R304</f>
        <v>-0.12300474338006645</v>
      </c>
      <c r="T304" s="12">
        <f>'2020 MRI - Alphabetical'!S304-'2017 MRI'!S304</f>
        <v>-0.50791770924753099</v>
      </c>
      <c r="U304" s="10">
        <f>'2020 MRI - Alphabetical'!T304-'2017 MRI'!T304</f>
        <v>4</v>
      </c>
      <c r="V304" s="33">
        <f>'2020 MRI - Alphabetical'!U304-'2017 MRI'!U304</f>
        <v>2.0044120780732255E-4</v>
      </c>
      <c r="W304" s="11">
        <f>'2020 MRI - Alphabetical'!V304-'2017 MRI'!V304</f>
        <v>-2.3376205787781351E-3</v>
      </c>
      <c r="X304" s="10">
        <f>'2020 MRI - Alphabetical'!W304-'2017 MRI'!W304</f>
        <v>4</v>
      </c>
      <c r="Y304" s="33">
        <f>'2020 MRI - Alphabetical'!X304-'2017 MRI'!X304</f>
        <v>2.8309079769236689E-2</v>
      </c>
      <c r="Z304" s="13">
        <f>'2020 MRI - Alphabetical'!Y304-'2017 MRI'!Y304</f>
        <v>12978</v>
      </c>
      <c r="AA304" s="10">
        <f>'2020 MRI - Alphabetical'!Z304-'2017 MRI'!Z304</f>
        <v>-2</v>
      </c>
      <c r="AB304" s="33">
        <f>'2020 MRI - Alphabetical'!AA304-'2017 MRI'!AA304</f>
        <v>-2.360796051081343E-2</v>
      </c>
      <c r="AC304" s="11">
        <f>'2020 MRI - Alphabetical'!AB304-'2017 MRI'!AB304</f>
        <v>-1.7000000000000001E-2</v>
      </c>
      <c r="AD304" s="10">
        <f>'2020 MRI - Alphabetical'!AC304-'2017 MRI'!AC304</f>
        <v>-82</v>
      </c>
      <c r="AE304" s="33">
        <f>'2020 MRI - Alphabetical'!AD304-'2017 MRI'!AD304</f>
        <v>-0.32280857537359298</v>
      </c>
      <c r="AF304" s="11">
        <f>'2020 MRI - Alphabetical'!AE304-'2017 MRI'!AE304</f>
        <v>-9.253218884120229E-3</v>
      </c>
      <c r="AG304" s="10">
        <f>'2020 MRI - Alphabetical'!AF304-'2017 MRI'!AF304</f>
        <v>35</v>
      </c>
      <c r="AH304" s="33">
        <f>'2020 MRI - Alphabetical'!AG304-'2017 MRI'!AG304</f>
        <v>0.12247546601689531</v>
      </c>
      <c r="AI304" s="14">
        <f>'2020 MRI - Alphabetical'!AH304-'2017 MRI'!AH304</f>
        <v>-0.10704418555363082</v>
      </c>
      <c r="AJ304" s="10">
        <f>'2020 MRI - Alphabetical'!AI304-'2017 MRI'!AI304</f>
        <v>21</v>
      </c>
      <c r="AK304" s="33">
        <f>'2020 MRI - Alphabetical'!AJ304-'2017 MRI'!AJ304</f>
        <v>1.2772045784364361E-2</v>
      </c>
      <c r="AL304" s="13">
        <f>'2020 MRI - Alphabetical'!AK304-'2017 MRI'!AK304</f>
        <v>17475.756779511692</v>
      </c>
      <c r="AM304" s="38"/>
    </row>
    <row r="305" spans="1:39" x14ac:dyDescent="0.25">
      <c r="A305" t="s">
        <v>906</v>
      </c>
      <c r="B305" s="5" t="s">
        <v>454</v>
      </c>
      <c r="C305" s="6" t="s">
        <v>44</v>
      </c>
      <c r="D305" s="7" t="s">
        <v>20</v>
      </c>
      <c r="E305" s="8">
        <f>VLOOKUP(A305,'2017 MRI'!$A$7:$F$571,6,FALSE)</f>
        <v>17.599950950486331</v>
      </c>
      <c r="F305" s="36">
        <f>'2020 MRI - Alphabetical'!E305-'2017 MRI'!E305</f>
        <v>0.63632890072057968</v>
      </c>
      <c r="G305" s="8">
        <f>'2020 MRI - Alphabetical'!F305-'2017 MRI'!F305</f>
        <v>-2.3898645430417034</v>
      </c>
      <c r="H305" s="9">
        <f>'2020 MRI - Alphabetical'!G305-'2017 MRI'!G305</f>
        <v>41</v>
      </c>
      <c r="I305" s="10">
        <f>'2020 MRI - Alphabetical'!H305-'2017 MRI'!H305</f>
        <v>-37</v>
      </c>
      <c r="J305" s="33">
        <f>'2020 MRI - Alphabetical'!I305-'2017 MRI'!I305</f>
        <v>-0.24318384375308866</v>
      </c>
      <c r="K305" s="11">
        <f>'2020 MRI - Alphabetical'!J305-'2017 MRI'!J305</f>
        <v>-1.714320121112034E-2</v>
      </c>
      <c r="L305" s="10">
        <f>'2020 MRI - Alphabetical'!K305-'2017 MRI'!K305</f>
        <v>28</v>
      </c>
      <c r="M305" s="33">
        <f>'2020 MRI - Alphabetical'!L305-'2017 MRI'!L305</f>
        <v>0.4383621065888933</v>
      </c>
      <c r="N305" s="11">
        <f>'2020 MRI - Alphabetical'!M305-'2017 MRI'!M305</f>
        <v>-1.9135802469135803E-2</v>
      </c>
      <c r="O305" s="10">
        <f>'2020 MRI - Alphabetical'!N305-'2017 MRI'!N305</f>
        <v>106</v>
      </c>
      <c r="P305" s="33">
        <f>'2020 MRI - Alphabetical'!O305-'2017 MRI'!O305</f>
        <v>0.21139221804189856</v>
      </c>
      <c r="Q305" s="11">
        <f>'2020 MRI - Alphabetical'!P305-'2017 MRI'!P305</f>
        <v>-1.5491467576791809E-2</v>
      </c>
      <c r="R305" s="10">
        <f>'2020 MRI - Alphabetical'!Q305-'2017 MRI'!Q305</f>
        <v>135</v>
      </c>
      <c r="S305" s="33">
        <f>'2020 MRI - Alphabetical'!R305-'2017 MRI'!R305</f>
        <v>0.47033934808051742</v>
      </c>
      <c r="T305" s="12">
        <f>'2020 MRI - Alphabetical'!S305-'2017 MRI'!S305</f>
        <v>-2.4265902960154961</v>
      </c>
      <c r="U305" s="10">
        <f>'2020 MRI - Alphabetical'!T305-'2017 MRI'!T305</f>
        <v>-17</v>
      </c>
      <c r="V305" s="33">
        <f>'2020 MRI - Alphabetical'!U305-'2017 MRI'!U305</f>
        <v>-0.13537536974334197</v>
      </c>
      <c r="W305" s="11">
        <f>'2020 MRI - Alphabetical'!V305-'2017 MRI'!V305</f>
        <v>9.8132530120481915E-3</v>
      </c>
      <c r="X305" s="10">
        <f>'2020 MRI - Alphabetical'!W305-'2017 MRI'!W305</f>
        <v>-2</v>
      </c>
      <c r="Y305" s="33">
        <f>'2020 MRI - Alphabetical'!X305-'2017 MRI'!X305</f>
        <v>-0.13571905966735809</v>
      </c>
      <c r="Z305" s="13">
        <f>'2020 MRI - Alphabetical'!Y305-'2017 MRI'!Y305</f>
        <v>10768</v>
      </c>
      <c r="AA305" s="10">
        <f>'2020 MRI - Alphabetical'!Z305-'2017 MRI'!Z305</f>
        <v>68</v>
      </c>
      <c r="AB305" s="33">
        <f>'2020 MRI - Alphabetical'!AA305-'2017 MRI'!AA305</f>
        <v>0.12511081109608513</v>
      </c>
      <c r="AC305" s="11">
        <f>'2020 MRI - Alphabetical'!AB305-'2017 MRI'!AB305</f>
        <v>-1.7999999999999995E-2</v>
      </c>
      <c r="AD305" s="10">
        <f>'2020 MRI - Alphabetical'!AC305-'2017 MRI'!AC305</f>
        <v>13</v>
      </c>
      <c r="AE305" s="33">
        <f>'2020 MRI - Alphabetical'!AD305-'2017 MRI'!AD305</f>
        <v>4.8279622499450614E-2</v>
      </c>
      <c r="AF305" s="11">
        <f>'2020 MRI - Alphabetical'!AE305-'2017 MRI'!AE305</f>
        <v>9.0029325513196756E-3</v>
      </c>
      <c r="AG305" s="10">
        <f>'2020 MRI - Alphabetical'!AF305-'2017 MRI'!AF305</f>
        <v>-4</v>
      </c>
      <c r="AH305" s="33">
        <f>'2020 MRI - Alphabetical'!AG305-'2017 MRI'!AG305</f>
        <v>-1.084116152652248E-3</v>
      </c>
      <c r="AI305" s="14">
        <f>'2020 MRI - Alphabetical'!AH305-'2017 MRI'!AH305</f>
        <v>5.7615237797057794E-2</v>
      </c>
      <c r="AJ305" s="10">
        <f>'2020 MRI - Alphabetical'!AI305-'2017 MRI'!AI305</f>
        <v>17</v>
      </c>
      <c r="AK305" s="33">
        <f>'2020 MRI - Alphabetical'!AJ305-'2017 MRI'!AJ305</f>
        <v>1.5111174970159708E-2</v>
      </c>
      <c r="AL305" s="13">
        <f>'2020 MRI - Alphabetical'!AK305-'2017 MRI'!AK305</f>
        <v>15146.839796318513</v>
      </c>
      <c r="AM305" s="38"/>
    </row>
    <row r="306" spans="1:39" x14ac:dyDescent="0.25">
      <c r="A306" t="s">
        <v>907</v>
      </c>
      <c r="B306" s="5" t="s">
        <v>491</v>
      </c>
      <c r="C306" s="6" t="s">
        <v>44</v>
      </c>
      <c r="D306" s="7" t="s">
        <v>20</v>
      </c>
      <c r="E306" s="8">
        <f>VLOOKUP(A306,'2017 MRI'!$A$7:$F$571,6,FALSE)</f>
        <v>15.199020706040855</v>
      </c>
      <c r="F306" s="36">
        <f>'2020 MRI - Alphabetical'!E306-'2017 MRI'!E306</f>
        <v>-0.14108392279907189</v>
      </c>
      <c r="G306" s="8">
        <f>'2020 MRI - Alphabetical'!F306-'2017 MRI'!F306</f>
        <v>-0.25595723805105308</v>
      </c>
      <c r="H306" s="9">
        <f>'2020 MRI - Alphabetical'!G306-'2017 MRI'!G306</f>
        <v>4</v>
      </c>
      <c r="I306" s="10">
        <f>'2020 MRI - Alphabetical'!H306-'2017 MRI'!H306</f>
        <v>148</v>
      </c>
      <c r="J306" s="33">
        <f>'2020 MRI - Alphabetical'!I306-'2017 MRI'!I306</f>
        <v>0.38481857585191542</v>
      </c>
      <c r="K306" s="11">
        <f>'2020 MRI - Alphabetical'!J306-'2017 MRI'!J306</f>
        <v>9.1178986725852784E-3</v>
      </c>
      <c r="L306" s="10">
        <f>'2020 MRI - Alphabetical'!K306-'2017 MRI'!K306</f>
        <v>-34</v>
      </c>
      <c r="M306" s="33">
        <f>'2020 MRI - Alphabetical'!L306-'2017 MRI'!L306</f>
        <v>-3.4587149059224553E-2</v>
      </c>
      <c r="N306" s="11">
        <f>'2020 MRI - Alphabetical'!M306-'2017 MRI'!M306</f>
        <v>5.4199149260687265E-3</v>
      </c>
      <c r="O306" s="10">
        <f>'2020 MRI - Alphabetical'!N306-'2017 MRI'!N306</f>
        <v>3</v>
      </c>
      <c r="P306" s="33">
        <f>'2020 MRI - Alphabetical'!O306-'2017 MRI'!O306</f>
        <v>1.8842931840280519E-3</v>
      </c>
      <c r="Q306" s="11">
        <f>'2020 MRI - Alphabetical'!P306-'2017 MRI'!P306</f>
        <v>-2.0902167545401307E-3</v>
      </c>
      <c r="R306" s="10">
        <f>'2020 MRI - Alphabetical'!Q306-'2017 MRI'!Q306</f>
        <v>-44</v>
      </c>
      <c r="S306" s="33">
        <f>'2020 MRI - Alphabetical'!R306-'2017 MRI'!R306</f>
        <v>-0.27985758730862836</v>
      </c>
      <c r="T306" s="12">
        <f>'2020 MRI - Alphabetical'!S306-'2017 MRI'!S306</f>
        <v>0</v>
      </c>
      <c r="U306" s="10">
        <f>'2020 MRI - Alphabetical'!T306-'2017 MRI'!T306</f>
        <v>27</v>
      </c>
      <c r="V306" s="33">
        <f>'2020 MRI - Alphabetical'!U306-'2017 MRI'!U306</f>
        <v>7.6194606999973491E-2</v>
      </c>
      <c r="W306" s="11">
        <f>'2020 MRI - Alphabetical'!V306-'2017 MRI'!V306</f>
        <v>-4.578840240786454E-3</v>
      </c>
      <c r="X306" s="10">
        <f>'2020 MRI - Alphabetical'!W306-'2017 MRI'!W306</f>
        <v>-11</v>
      </c>
      <c r="Y306" s="33">
        <f>'2020 MRI - Alphabetical'!X306-'2017 MRI'!X306</f>
        <v>-5.6506533434036443E-2</v>
      </c>
      <c r="Z306" s="13">
        <f>'2020 MRI - Alphabetical'!Y306-'2017 MRI'!Y306</f>
        <v>15456</v>
      </c>
      <c r="AA306" s="10">
        <f>'2020 MRI - Alphabetical'!Z306-'2017 MRI'!Z306</f>
        <v>16</v>
      </c>
      <c r="AB306" s="33">
        <f>'2020 MRI - Alphabetical'!AA306-'2017 MRI'!AA306</f>
        <v>-1.9069241509631851E-2</v>
      </c>
      <c r="AC306" s="11">
        <f>'2020 MRI - Alphabetical'!AB306-'2017 MRI'!AB306</f>
        <v>-1.4999999999999999E-2</v>
      </c>
      <c r="AD306" s="10">
        <f>'2020 MRI - Alphabetical'!AC306-'2017 MRI'!AC306</f>
        <v>18</v>
      </c>
      <c r="AE306" s="33">
        <f>'2020 MRI - Alphabetical'!AD306-'2017 MRI'!AD306</f>
        <v>3.8997248627697823E-2</v>
      </c>
      <c r="AF306" s="11">
        <f>'2020 MRI - Alphabetical'!AE306-'2017 MRI'!AE306</f>
        <v>9.3397870280734763E-3</v>
      </c>
      <c r="AG306" s="10">
        <f>'2020 MRI - Alphabetical'!AF306-'2017 MRI'!AF306</f>
        <v>7</v>
      </c>
      <c r="AH306" s="33">
        <f>'2020 MRI - Alphabetical'!AG306-'2017 MRI'!AG306</f>
        <v>4.4815240550368896E-2</v>
      </c>
      <c r="AI306" s="14">
        <f>'2020 MRI - Alphabetical'!AH306-'2017 MRI'!AH306</f>
        <v>-1.744528309394866E-3</v>
      </c>
      <c r="AJ306" s="10">
        <f>'2020 MRI - Alphabetical'!AI306-'2017 MRI'!AI306</f>
        <v>-11</v>
      </c>
      <c r="AK306" s="33">
        <f>'2020 MRI - Alphabetical'!AJ306-'2017 MRI'!AJ306</f>
        <v>-5.9535047769615768E-3</v>
      </c>
      <c r="AL306" s="13">
        <f>'2020 MRI - Alphabetical'!AK306-'2017 MRI'!AK306</f>
        <v>5046.8630502730084</v>
      </c>
      <c r="AM306" s="38"/>
    </row>
    <row r="307" spans="1:39" x14ac:dyDescent="0.25">
      <c r="A307" t="s">
        <v>908</v>
      </c>
      <c r="B307" s="5" t="s">
        <v>558</v>
      </c>
      <c r="C307" s="6" t="s">
        <v>81</v>
      </c>
      <c r="D307" s="7" t="s">
        <v>34</v>
      </c>
      <c r="E307" s="8">
        <f>VLOOKUP(A307,'2017 MRI'!$A$7:$F$571,6,FALSE)</f>
        <v>10.401110921964385</v>
      </c>
      <c r="F307" s="36">
        <f>'2020 MRI - Alphabetical'!E307-'2017 MRI'!E307</f>
        <v>-1.0075777654026714</v>
      </c>
      <c r="G307" s="8">
        <f>'2020 MRI - Alphabetical'!F307-'2017 MRI'!F307</f>
        <v>1.866841812181999</v>
      </c>
      <c r="H307" s="9">
        <f>'2020 MRI - Alphabetical'!G307-'2017 MRI'!G307</f>
        <v>-14</v>
      </c>
      <c r="I307" s="10">
        <f>'2020 MRI - Alphabetical'!H307-'2017 MRI'!H307</f>
        <v>-11</v>
      </c>
      <c r="J307" s="33">
        <f>'2020 MRI - Alphabetical'!I307-'2017 MRI'!I307</f>
        <v>-8.9406483446429763E-2</v>
      </c>
      <c r="K307" s="11">
        <f>'2020 MRI - Alphabetical'!J307-'2017 MRI'!J307</f>
        <v>-1.4659403014867123E-2</v>
      </c>
      <c r="L307" s="10">
        <f>'2020 MRI - Alphabetical'!K307-'2017 MRI'!K307</f>
        <v>1</v>
      </c>
      <c r="M307" s="33">
        <f>'2020 MRI - Alphabetical'!L307-'2017 MRI'!L307</f>
        <v>5.8712397223953605E-2</v>
      </c>
      <c r="N307" s="11">
        <f>'2020 MRI - Alphabetical'!M307-'2017 MRI'!M307</f>
        <v>7.1892946908743566E-4</v>
      </c>
      <c r="O307" s="10">
        <f>'2020 MRI - Alphabetical'!N307-'2017 MRI'!N307</f>
        <v>0</v>
      </c>
      <c r="P307" s="33">
        <f>'2020 MRI - Alphabetical'!O307-'2017 MRI'!O307</f>
        <v>-2.468057563044801E-2</v>
      </c>
      <c r="Q307" s="11">
        <f>'2020 MRI - Alphabetical'!P307-'2017 MRI'!P307</f>
        <v>0</v>
      </c>
      <c r="R307" s="10">
        <f>'2020 MRI - Alphabetical'!Q307-'2017 MRI'!Q307</f>
        <v>-44</v>
      </c>
      <c r="S307" s="33">
        <f>'2020 MRI - Alphabetical'!R307-'2017 MRI'!R307</f>
        <v>-0.27985758730862836</v>
      </c>
      <c r="T307" s="12">
        <f>'2020 MRI - Alphabetical'!S307-'2017 MRI'!S307</f>
        <v>0</v>
      </c>
      <c r="U307" s="10">
        <f>'2020 MRI - Alphabetical'!T307-'2017 MRI'!T307</f>
        <v>38</v>
      </c>
      <c r="V307" s="33">
        <f>'2020 MRI - Alphabetical'!U307-'2017 MRI'!U307</f>
        <v>0.11583792523233505</v>
      </c>
      <c r="W307" s="11">
        <f>'2020 MRI - Alphabetical'!V307-'2017 MRI'!V307</f>
        <v>-6.9881002974925624E-3</v>
      </c>
      <c r="X307" s="10">
        <f>'2020 MRI - Alphabetical'!W307-'2017 MRI'!W307</f>
        <v>11</v>
      </c>
      <c r="Y307" s="33">
        <f>'2020 MRI - Alphabetical'!X307-'2017 MRI'!X307</f>
        <v>8.8713000440667766E-3</v>
      </c>
      <c r="Z307" s="13">
        <f>'2020 MRI - Alphabetical'!Y307-'2017 MRI'!Y307</f>
        <v>22022</v>
      </c>
      <c r="AA307" s="10">
        <f>'2020 MRI - Alphabetical'!Z307-'2017 MRI'!Z307</f>
        <v>-179</v>
      </c>
      <c r="AB307" s="33">
        <f>'2020 MRI - Alphabetical'!AA307-'2017 MRI'!AA307</f>
        <v>-0.52937282438111888</v>
      </c>
      <c r="AC307" s="11">
        <f>'2020 MRI - Alphabetical'!AB307-'2017 MRI'!AB307</f>
        <v>-7.0000000000000062E-3</v>
      </c>
      <c r="AD307" s="10">
        <f>'2020 MRI - Alphabetical'!AC307-'2017 MRI'!AC307</f>
        <v>-47</v>
      </c>
      <c r="AE307" s="33">
        <f>'2020 MRI - Alphabetical'!AD307-'2017 MRI'!AD307</f>
        <v>-0.24862699249153419</v>
      </c>
      <c r="AF307" s="11">
        <f>'2020 MRI - Alphabetical'!AE307-'2017 MRI'!AE307</f>
        <v>-9.3614354884647977E-3</v>
      </c>
      <c r="AG307" s="10">
        <f>'2020 MRI - Alphabetical'!AF307-'2017 MRI'!AF307</f>
        <v>-38</v>
      </c>
      <c r="AH307" s="33">
        <f>'2020 MRI - Alphabetical'!AG307-'2017 MRI'!AG307</f>
        <v>-0.13594749958856706</v>
      </c>
      <c r="AI307" s="14">
        <f>'2020 MRI - Alphabetical'!AH307-'2017 MRI'!AH307</f>
        <v>0.14135430210561295</v>
      </c>
      <c r="AJ307" s="10">
        <f>'2020 MRI - Alphabetical'!AI307-'2017 MRI'!AI307</f>
        <v>-2</v>
      </c>
      <c r="AK307" s="33">
        <f>'2020 MRI - Alphabetical'!AJ307-'2017 MRI'!AJ307</f>
        <v>-3.2354457658329644E-2</v>
      </c>
      <c r="AL307" s="13">
        <f>'2020 MRI - Alphabetical'!AK307-'2017 MRI'!AK307</f>
        <v>7360.9844546873355</v>
      </c>
      <c r="AM307" s="38"/>
    </row>
    <row r="308" spans="1:39" x14ac:dyDescent="0.25">
      <c r="A308" t="s">
        <v>909</v>
      </c>
      <c r="B308" s="5" t="s">
        <v>573</v>
      </c>
      <c r="C308" s="6" t="s">
        <v>81</v>
      </c>
      <c r="D308" s="7" t="s">
        <v>34</v>
      </c>
      <c r="E308" s="8">
        <f>VLOOKUP(A308,'2017 MRI'!$A$7:$F$571,6,FALSE)</f>
        <v>8.245612076879663</v>
      </c>
      <c r="F308" s="36">
        <f>'2020 MRI - Alphabetical'!E308-'2017 MRI'!E308</f>
        <v>-0.2944040291985921</v>
      </c>
      <c r="G308" s="8">
        <f>'2020 MRI - Alphabetical'!F308-'2017 MRI'!F308</f>
        <v>-0.61575773172391024</v>
      </c>
      <c r="H308" s="9">
        <f>'2020 MRI - Alphabetical'!G308-'2017 MRI'!G308</f>
        <v>3</v>
      </c>
      <c r="I308" s="10">
        <f>'2020 MRI - Alphabetical'!H308-'2017 MRI'!H308</f>
        <v>-140</v>
      </c>
      <c r="J308" s="33">
        <f>'2020 MRI - Alphabetical'!I308-'2017 MRI'!I308</f>
        <v>-0.564724453615841</v>
      </c>
      <c r="K308" s="11">
        <f>'2020 MRI - Alphabetical'!J308-'2017 MRI'!J308</f>
        <v>-5.5767735953105912E-2</v>
      </c>
      <c r="L308" s="10">
        <f>'2020 MRI - Alphabetical'!K308-'2017 MRI'!K308</f>
        <v>-86</v>
      </c>
      <c r="M308" s="33">
        <f>'2020 MRI - Alphabetical'!L308-'2017 MRI'!L308</f>
        <v>-0.27507794386406115</v>
      </c>
      <c r="N308" s="11">
        <f>'2020 MRI - Alphabetical'!M308-'2017 MRI'!M308</f>
        <v>1.852101667813703E-2</v>
      </c>
      <c r="O308" s="10">
        <f>'2020 MRI - Alphabetical'!N308-'2017 MRI'!N308</f>
        <v>-39</v>
      </c>
      <c r="P308" s="33">
        <f>'2020 MRI - Alphabetical'!O308-'2017 MRI'!O308</f>
        <v>-0.12498263709024637</v>
      </c>
      <c r="Q308" s="11">
        <f>'2020 MRI - Alphabetical'!P308-'2017 MRI'!P308</f>
        <v>6.3749999999999996E-3</v>
      </c>
      <c r="R308" s="10">
        <f>'2020 MRI - Alphabetical'!Q308-'2017 MRI'!Q308</f>
        <v>-44</v>
      </c>
      <c r="S308" s="33">
        <f>'2020 MRI - Alphabetical'!R308-'2017 MRI'!R308</f>
        <v>-0.27985758730862836</v>
      </c>
      <c r="T308" s="12">
        <f>'2020 MRI - Alphabetical'!S308-'2017 MRI'!S308</f>
        <v>0</v>
      </c>
      <c r="U308" s="10">
        <f>'2020 MRI - Alphabetical'!T308-'2017 MRI'!T308</f>
        <v>203</v>
      </c>
      <c r="V308" s="33">
        <f>'2020 MRI - Alphabetical'!U308-'2017 MRI'!U308</f>
        <v>0.54826585435169639</v>
      </c>
      <c r="W308" s="11">
        <f>'2020 MRI - Alphabetical'!V308-'2017 MRI'!V308</f>
        <v>-3.4673327541268464E-2</v>
      </c>
      <c r="X308" s="10">
        <f>'2020 MRI - Alphabetical'!W308-'2017 MRI'!W308</f>
        <v>-2</v>
      </c>
      <c r="Y308" s="33">
        <f>'2020 MRI - Alphabetical'!X308-'2017 MRI'!X308</f>
        <v>-0.10076577829908251</v>
      </c>
      <c r="Z308" s="13">
        <f>'2020 MRI - Alphabetical'!Y308-'2017 MRI'!Y308</f>
        <v>26136</v>
      </c>
      <c r="AA308" s="10">
        <f>'2020 MRI - Alphabetical'!Z308-'2017 MRI'!Z308</f>
        <v>-55</v>
      </c>
      <c r="AB308" s="33">
        <f>'2020 MRI - Alphabetical'!AA308-'2017 MRI'!AA308</f>
        <v>-0.28226465820315116</v>
      </c>
      <c r="AC308" s="11">
        <f>'2020 MRI - Alphabetical'!AB308-'2017 MRI'!AB308</f>
        <v>-9.0000000000000011E-3</v>
      </c>
      <c r="AD308" s="10">
        <f>'2020 MRI - Alphabetical'!AC308-'2017 MRI'!AC308</f>
        <v>64</v>
      </c>
      <c r="AE308" s="33">
        <f>'2020 MRI - Alphabetical'!AD308-'2017 MRI'!AD308</f>
        <v>0.19426554369004456</v>
      </c>
      <c r="AF308" s="11">
        <f>'2020 MRI - Alphabetical'!AE308-'2017 MRI'!AE308</f>
        <v>1.9333505554120389E-2</v>
      </c>
      <c r="AG308" s="10">
        <f>'2020 MRI - Alphabetical'!AF308-'2017 MRI'!AF308</f>
        <v>-29</v>
      </c>
      <c r="AH308" s="33">
        <f>'2020 MRI - Alphabetical'!AG308-'2017 MRI'!AG308</f>
        <v>-0.10199731615135432</v>
      </c>
      <c r="AI308" s="14">
        <f>'2020 MRI - Alphabetical'!AH308-'2017 MRI'!AH308</f>
        <v>0.10566282817521144</v>
      </c>
      <c r="AJ308" s="10">
        <f>'2020 MRI - Alphabetical'!AI308-'2017 MRI'!AI308</f>
        <v>-7</v>
      </c>
      <c r="AK308" s="33">
        <f>'2020 MRI - Alphabetical'!AJ308-'2017 MRI'!AJ308</f>
        <v>-5.4459351725645241E-2</v>
      </c>
      <c r="AL308" s="13">
        <f>'2020 MRI - Alphabetical'!AK308-'2017 MRI'!AK308</f>
        <v>976.85874776856508</v>
      </c>
      <c r="AM308" s="38"/>
    </row>
    <row r="309" spans="1:39" x14ac:dyDescent="0.25">
      <c r="A309" t="s">
        <v>910</v>
      </c>
      <c r="B309" s="5" t="s">
        <v>169</v>
      </c>
      <c r="C309" s="6" t="s">
        <v>19</v>
      </c>
      <c r="D309" s="7" t="s">
        <v>20</v>
      </c>
      <c r="E309" s="8">
        <f>VLOOKUP(A309,'2017 MRI'!$A$7:$F$571,6,FALSE)</f>
        <v>35.054556756957354</v>
      </c>
      <c r="F309" s="36">
        <f>'2020 MRI - Alphabetical'!E309-'2017 MRI'!E309</f>
        <v>1.2103364426272205</v>
      </c>
      <c r="G309" s="8">
        <f>'2020 MRI - Alphabetical'!F309-'2017 MRI'!F309</f>
        <v>-2.076223503011434</v>
      </c>
      <c r="H309" s="9">
        <f>'2020 MRI - Alphabetical'!G309-'2017 MRI'!G309</f>
        <v>43</v>
      </c>
      <c r="I309" s="10">
        <f>'2020 MRI - Alphabetical'!H309-'2017 MRI'!H309</f>
        <v>-36</v>
      </c>
      <c r="J309" s="33">
        <f>'2020 MRI - Alphabetical'!I309-'2017 MRI'!I309</f>
        <v>-0.15713550833796103</v>
      </c>
      <c r="K309" s="11">
        <f>'2020 MRI - Alphabetical'!J309-'2017 MRI'!J309</f>
        <v>-1.9098058687874286E-2</v>
      </c>
      <c r="L309" s="10">
        <f>'2020 MRI - Alphabetical'!K309-'2017 MRI'!K309</f>
        <v>10</v>
      </c>
      <c r="M309" s="33">
        <f>'2020 MRI - Alphabetical'!L309-'2017 MRI'!L309</f>
        <v>-5.9059507069546768E-2</v>
      </c>
      <c r="N309" s="11">
        <f>'2020 MRI - Alphabetical'!M309-'2017 MRI'!M309</f>
        <v>4.487296777447039E-3</v>
      </c>
      <c r="O309" s="10">
        <f>'2020 MRI - Alphabetical'!N309-'2017 MRI'!N309</f>
        <v>37</v>
      </c>
      <c r="P309" s="33">
        <f>'2020 MRI - Alphabetical'!O309-'2017 MRI'!O309</f>
        <v>0.33038793254070725</v>
      </c>
      <c r="Q309" s="11">
        <f>'2020 MRI - Alphabetical'!P309-'2017 MRI'!P309</f>
        <v>-2.4489738145789114E-2</v>
      </c>
      <c r="R309" s="10">
        <f>'2020 MRI - Alphabetical'!Q309-'2017 MRI'!Q309</f>
        <v>-92</v>
      </c>
      <c r="S309" s="33">
        <f>'2020 MRI - Alphabetical'!R309-'2017 MRI'!R309</f>
        <v>-0.25847134935651561</v>
      </c>
      <c r="T309" s="12">
        <f>'2020 MRI - Alphabetical'!S309-'2017 MRI'!S309</f>
        <v>0.30375001788448053</v>
      </c>
      <c r="U309" s="10">
        <f>'2020 MRI - Alphabetical'!T309-'2017 MRI'!T309</f>
        <v>103</v>
      </c>
      <c r="V309" s="33">
        <f>'2020 MRI - Alphabetical'!U309-'2017 MRI'!U309</f>
        <v>0.26501328322731527</v>
      </c>
      <c r="W309" s="11">
        <f>'2020 MRI - Alphabetical'!V309-'2017 MRI'!V309</f>
        <v>-1.7388814197364877E-2</v>
      </c>
      <c r="X309" s="10">
        <f>'2020 MRI - Alphabetical'!W309-'2017 MRI'!W309</f>
        <v>18</v>
      </c>
      <c r="Y309" s="33">
        <f>'2020 MRI - Alphabetical'!X309-'2017 MRI'!X309</f>
        <v>5.0212780431454385E-2</v>
      </c>
      <c r="Z309" s="13">
        <f>'2020 MRI - Alphabetical'!Y309-'2017 MRI'!Y309</f>
        <v>11462</v>
      </c>
      <c r="AA309" s="10">
        <f>'2020 MRI - Alphabetical'!Z309-'2017 MRI'!Z309</f>
        <v>12</v>
      </c>
      <c r="AB309" s="33">
        <f>'2020 MRI - Alphabetical'!AA309-'2017 MRI'!AA309</f>
        <v>0.27176195721380803</v>
      </c>
      <c r="AC309" s="11">
        <f>'2020 MRI - Alphabetical'!AB309-'2017 MRI'!AB309</f>
        <v>-3.0999999999999993E-2</v>
      </c>
      <c r="AD309" s="10">
        <f>'2020 MRI - Alphabetical'!AC309-'2017 MRI'!AC309</f>
        <v>133</v>
      </c>
      <c r="AE309" s="33">
        <f>'2020 MRI - Alphabetical'!AD309-'2017 MRI'!AD309</f>
        <v>0.67237293658464159</v>
      </c>
      <c r="AF309" s="11">
        <f>'2020 MRI - Alphabetical'!AE309-'2017 MRI'!AE309</f>
        <v>5.4178543461237294E-2</v>
      </c>
      <c r="AG309" s="10">
        <f>'2020 MRI - Alphabetical'!AF309-'2017 MRI'!AF309</f>
        <v>-16</v>
      </c>
      <c r="AH309" s="33">
        <f>'2020 MRI - Alphabetical'!AG309-'2017 MRI'!AG309</f>
        <v>-0.27124350202347558</v>
      </c>
      <c r="AI309" s="14">
        <f>'2020 MRI - Alphabetical'!AH309-'2017 MRI'!AH309</f>
        <v>0.42245664507170622</v>
      </c>
      <c r="AJ309" s="10">
        <f>'2020 MRI - Alphabetical'!AI309-'2017 MRI'!AI309</f>
        <v>-9</v>
      </c>
      <c r="AK309" s="33">
        <f>'2020 MRI - Alphabetical'!AJ309-'2017 MRI'!AJ309</f>
        <v>3.6741253742219038E-3</v>
      </c>
      <c r="AL309" s="13">
        <f>'2020 MRI - Alphabetical'!AK309-'2017 MRI'!AK309</f>
        <v>645.2170919834607</v>
      </c>
      <c r="AM309" s="38"/>
    </row>
    <row r="310" spans="1:39" x14ac:dyDescent="0.25">
      <c r="A310" t="s">
        <v>911</v>
      </c>
      <c r="B310" s="5" t="s">
        <v>492</v>
      </c>
      <c r="C310" s="6" t="s">
        <v>49</v>
      </c>
      <c r="D310" s="7" t="s">
        <v>39</v>
      </c>
      <c r="E310" s="8">
        <f>VLOOKUP(A310,'2017 MRI'!$A$7:$F$571,6,FALSE)</f>
        <v>15.149236644073826</v>
      </c>
      <c r="F310" s="36">
        <f>'2020 MRI - Alphabetical'!E310-'2017 MRI'!E310</f>
        <v>-0.27139968615108323</v>
      </c>
      <c r="G310" s="8">
        <f>'2020 MRI - Alphabetical'!F310-'2017 MRI'!F310</f>
        <v>0.14423208212814309</v>
      </c>
      <c r="H310" s="9">
        <f>'2020 MRI - Alphabetical'!G310-'2017 MRI'!G310</f>
        <v>-3</v>
      </c>
      <c r="I310" s="10">
        <f>'2020 MRI - Alphabetical'!H310-'2017 MRI'!H310</f>
        <v>124</v>
      </c>
      <c r="J310" s="33">
        <f>'2020 MRI - Alphabetical'!I310-'2017 MRI'!I310</f>
        <v>0.92074445284300843</v>
      </c>
      <c r="K310" s="11">
        <f>'2020 MRI - Alphabetical'!J310-'2017 MRI'!J310</f>
        <v>3.3102621871300197E-2</v>
      </c>
      <c r="L310" s="10">
        <f>'2020 MRI - Alphabetical'!K310-'2017 MRI'!K310</f>
        <v>-111</v>
      </c>
      <c r="M310" s="33">
        <f>'2020 MRI - Alphabetical'!L310-'2017 MRI'!L310</f>
        <v>-0.29469527813893248</v>
      </c>
      <c r="N310" s="11">
        <f>'2020 MRI - Alphabetical'!M310-'2017 MRI'!M310</f>
        <v>1.9317750342705744E-2</v>
      </c>
      <c r="O310" s="10">
        <f>'2020 MRI - Alphabetical'!N310-'2017 MRI'!N310</f>
        <v>-102</v>
      </c>
      <c r="P310" s="33">
        <f>'2020 MRI - Alphabetical'!O310-'2017 MRI'!O310</f>
        <v>-0.26638857410726613</v>
      </c>
      <c r="Q310" s="11">
        <f>'2020 MRI - Alphabetical'!P310-'2017 MRI'!P310</f>
        <v>1.518793855490233E-2</v>
      </c>
      <c r="R310" s="10">
        <f>'2020 MRI - Alphabetical'!Q310-'2017 MRI'!Q310</f>
        <v>16</v>
      </c>
      <c r="S310" s="33">
        <f>'2020 MRI - Alphabetical'!R310-'2017 MRI'!R310</f>
        <v>-0.10517390534801127</v>
      </c>
      <c r="T310" s="12">
        <f>'2020 MRI - Alphabetical'!S310-'2017 MRI'!S310</f>
        <v>-0.52037173178490215</v>
      </c>
      <c r="U310" s="10">
        <f>'2020 MRI - Alphabetical'!T310-'2017 MRI'!T310</f>
        <v>-6</v>
      </c>
      <c r="V310" s="33">
        <f>'2020 MRI - Alphabetical'!U310-'2017 MRI'!U310</f>
        <v>-1.0718602379290676E-2</v>
      </c>
      <c r="W310" s="11">
        <f>'2020 MRI - Alphabetical'!V310-'2017 MRI'!V310</f>
        <v>6.8735763097950084E-4</v>
      </c>
      <c r="X310" s="10">
        <f>'2020 MRI - Alphabetical'!W310-'2017 MRI'!W310</f>
        <v>-5</v>
      </c>
      <c r="Y310" s="33">
        <f>'2020 MRI - Alphabetical'!X310-'2017 MRI'!X310</f>
        <v>-7.3090025533692704E-2</v>
      </c>
      <c r="Z310" s="13">
        <f>'2020 MRI - Alphabetical'!Y310-'2017 MRI'!Y310</f>
        <v>15648</v>
      </c>
      <c r="AA310" s="10">
        <f>'2020 MRI - Alphabetical'!Z310-'2017 MRI'!Z310</f>
        <v>-8</v>
      </c>
      <c r="AB310" s="33">
        <f>'2020 MRI - Alphabetical'!AA310-'2017 MRI'!AA310</f>
        <v>-9.002458806219471E-2</v>
      </c>
      <c r="AC310" s="11">
        <f>'2020 MRI - Alphabetical'!AB310-'2017 MRI'!AB310</f>
        <v>-1.3000000000000005E-2</v>
      </c>
      <c r="AD310" s="10">
        <f>'2020 MRI - Alphabetical'!AC310-'2017 MRI'!AC310</f>
        <v>29</v>
      </c>
      <c r="AE310" s="33">
        <f>'2020 MRI - Alphabetical'!AD310-'2017 MRI'!AD310</f>
        <v>8.2957834083314141E-2</v>
      </c>
      <c r="AF310" s="11">
        <f>'2020 MRI - Alphabetical'!AE310-'2017 MRI'!AE310</f>
        <v>1.3501483679525306E-2</v>
      </c>
      <c r="AG310" s="10">
        <f>'2020 MRI - Alphabetical'!AF310-'2017 MRI'!AF310</f>
        <v>48</v>
      </c>
      <c r="AH310" s="33">
        <f>'2020 MRI - Alphabetical'!AG310-'2017 MRI'!AG310</f>
        <v>0.15589547136121004</v>
      </c>
      <c r="AI310" s="14">
        <f>'2020 MRI - Alphabetical'!AH310-'2017 MRI'!AH310</f>
        <v>-0.13332390059327004</v>
      </c>
      <c r="AJ310" s="10">
        <f>'2020 MRI - Alphabetical'!AI310-'2017 MRI'!AI310</f>
        <v>-19</v>
      </c>
      <c r="AK310" s="33">
        <f>'2020 MRI - Alphabetical'!AJ310-'2017 MRI'!AJ310</f>
        <v>-1.7791945281054294E-2</v>
      </c>
      <c r="AL310" s="13">
        <f>'2020 MRI - Alphabetical'!AK310-'2017 MRI'!AK310</f>
        <v>851.3130853222392</v>
      </c>
      <c r="AM310" s="38"/>
    </row>
    <row r="311" spans="1:39" x14ac:dyDescent="0.25">
      <c r="A311" t="s">
        <v>912</v>
      </c>
      <c r="B311" s="5" t="s">
        <v>130</v>
      </c>
      <c r="C311" s="6" t="s">
        <v>28</v>
      </c>
      <c r="D311" s="7" t="s">
        <v>20</v>
      </c>
      <c r="E311" s="8">
        <f>VLOOKUP(A311,'2017 MRI'!$A$7:$F$571,6,FALSE)</f>
        <v>39.759821525719843</v>
      </c>
      <c r="F311" s="36">
        <f>'2020 MRI - Alphabetical'!E311-'2017 MRI'!E311</f>
        <v>-0.90666142712240738</v>
      </c>
      <c r="G311" s="8">
        <f>'2020 MRI - Alphabetical'!F311-'2017 MRI'!F311</f>
        <v>5.0891921378086948</v>
      </c>
      <c r="H311" s="9">
        <f>'2020 MRI - Alphabetical'!G311-'2017 MRI'!G311</f>
        <v>-27</v>
      </c>
      <c r="I311" s="10">
        <f>'2020 MRI - Alphabetical'!H311-'2017 MRI'!H311</f>
        <v>-247</v>
      </c>
      <c r="J311" s="33">
        <f>'2020 MRI - Alphabetical'!I311-'2017 MRI'!I311</f>
        <v>-0.83955797952471067</v>
      </c>
      <c r="K311" s="11">
        <f>'2020 MRI - Alphabetical'!J311-'2017 MRI'!J311</f>
        <v>-8.2082181156119871E-2</v>
      </c>
      <c r="L311" s="10">
        <f>'2020 MRI - Alphabetical'!K311-'2017 MRI'!K311</f>
        <v>-9</v>
      </c>
      <c r="M311" s="33">
        <f>'2020 MRI - Alphabetical'!L311-'2017 MRI'!L311</f>
        <v>-3.1321515351921125E-2</v>
      </c>
      <c r="N311" s="11">
        <f>'2020 MRI - Alphabetical'!M311-'2017 MRI'!M311</f>
        <v>4.1682550756826225E-3</v>
      </c>
      <c r="O311" s="10">
        <f>'2020 MRI - Alphabetical'!N311-'2017 MRI'!N311</f>
        <v>-13</v>
      </c>
      <c r="P311" s="33">
        <f>'2020 MRI - Alphabetical'!O311-'2017 MRI'!O311</f>
        <v>-6.2871526590430576E-2</v>
      </c>
      <c r="Q311" s="11">
        <f>'2020 MRI - Alphabetical'!P311-'2017 MRI'!P311</f>
        <v>1.5059369455438856E-3</v>
      </c>
      <c r="R311" s="10">
        <f>'2020 MRI - Alphabetical'!Q311-'2017 MRI'!Q311</f>
        <v>61</v>
      </c>
      <c r="S311" s="33">
        <f>'2020 MRI - Alphabetical'!R311-'2017 MRI'!R311</f>
        <v>0.54817869267371477</v>
      </c>
      <c r="T311" s="12">
        <f>'2020 MRI - Alphabetical'!S311-'2017 MRI'!S311</f>
        <v>-2.5499543526781183</v>
      </c>
      <c r="U311" s="10">
        <f>'2020 MRI - Alphabetical'!T311-'2017 MRI'!T311</f>
        <v>-100</v>
      </c>
      <c r="V311" s="33">
        <f>'2020 MRI - Alphabetical'!U311-'2017 MRI'!U311</f>
        <v>-0.62990231746176095</v>
      </c>
      <c r="W311" s="11">
        <f>'2020 MRI - Alphabetical'!V311-'2017 MRI'!V311</f>
        <v>3.2594039054470725E-2</v>
      </c>
      <c r="X311" s="10">
        <f>'2020 MRI - Alphabetical'!W311-'2017 MRI'!W311</f>
        <v>-35</v>
      </c>
      <c r="Y311" s="33">
        <f>'2020 MRI - Alphabetical'!X311-'2017 MRI'!X311</f>
        <v>-0.1691199051347434</v>
      </c>
      <c r="Z311" s="13">
        <f>'2020 MRI - Alphabetical'!Y311-'2017 MRI'!Y311</f>
        <v>2089</v>
      </c>
      <c r="AA311" s="10">
        <f>'2020 MRI - Alphabetical'!Z311-'2017 MRI'!Z311</f>
        <v>-4</v>
      </c>
      <c r="AB311" s="33">
        <f>'2020 MRI - Alphabetical'!AA311-'2017 MRI'!AA311</f>
        <v>-0.44192675929017478</v>
      </c>
      <c r="AC311" s="11">
        <f>'2020 MRI - Alphabetical'!AB311-'2017 MRI'!AB311</f>
        <v>-3.5000000000000003E-2</v>
      </c>
      <c r="AD311" s="10">
        <f>'2020 MRI - Alphabetical'!AC311-'2017 MRI'!AC311</f>
        <v>3</v>
      </c>
      <c r="AE311" s="33">
        <f>'2020 MRI - Alphabetical'!AD311-'2017 MRI'!AD311</f>
        <v>8.7260188820379336E-2</v>
      </c>
      <c r="AF311" s="11">
        <f>'2020 MRI - Alphabetical'!AE311-'2017 MRI'!AE311</f>
        <v>1.9912397921306502E-2</v>
      </c>
      <c r="AG311" s="10">
        <f>'2020 MRI - Alphabetical'!AF311-'2017 MRI'!AF311</f>
        <v>-10</v>
      </c>
      <c r="AH311" s="33">
        <f>'2020 MRI - Alphabetical'!AG311-'2017 MRI'!AG311</f>
        <v>-8.8493707400311816E-2</v>
      </c>
      <c r="AI311" s="14">
        <f>'2020 MRI - Alphabetical'!AH311-'2017 MRI'!AH311</f>
        <v>7.2338626230553427E-2</v>
      </c>
      <c r="AJ311" s="10">
        <f>'2020 MRI - Alphabetical'!AI311-'2017 MRI'!AI311</f>
        <v>10</v>
      </c>
      <c r="AK311" s="33">
        <f>'2020 MRI - Alphabetical'!AJ311-'2017 MRI'!AJ311</f>
        <v>6.2540017193732922E-3</v>
      </c>
      <c r="AL311" s="13">
        <f>'2020 MRI - Alphabetical'!AK311-'2017 MRI'!AK311</f>
        <v>13513.095589814737</v>
      </c>
      <c r="AM311" s="38"/>
    </row>
    <row r="312" spans="1:39" x14ac:dyDescent="0.25">
      <c r="A312" t="s">
        <v>913</v>
      </c>
      <c r="B312" s="5" t="s">
        <v>362</v>
      </c>
      <c r="C312" s="6" t="s">
        <v>49</v>
      </c>
      <c r="D312" s="7" t="s">
        <v>39</v>
      </c>
      <c r="E312" s="8">
        <f>VLOOKUP(A312,'2017 MRI'!$A$7:$F$571,6,FALSE)</f>
        <v>22.507024358966724</v>
      </c>
      <c r="F312" s="36">
        <f>'2020 MRI - Alphabetical'!E312-'2017 MRI'!E312</f>
        <v>-2.3391319030972073</v>
      </c>
      <c r="G312" s="8">
        <f>'2020 MRI - Alphabetical'!F312-'2017 MRI'!F312</f>
        <v>7.475644044775752</v>
      </c>
      <c r="H312" s="9">
        <f>'2020 MRI - Alphabetical'!G312-'2017 MRI'!G312</f>
        <v>-118</v>
      </c>
      <c r="I312" s="10">
        <f>'2020 MRI - Alphabetical'!H312-'2017 MRI'!H312</f>
        <v>64</v>
      </c>
      <c r="J312" s="33">
        <f>'2020 MRI - Alphabetical'!I312-'2017 MRI'!I312</f>
        <v>0.12938019092518821</v>
      </c>
      <c r="K312" s="11">
        <f>'2020 MRI - Alphabetical'!J312-'2017 MRI'!J312</f>
        <v>-7.8762912606735735E-3</v>
      </c>
      <c r="L312" s="10">
        <f>'2020 MRI - Alphabetical'!K312-'2017 MRI'!K312</f>
        <v>-91</v>
      </c>
      <c r="M312" s="33">
        <f>'2020 MRI - Alphabetical'!L312-'2017 MRI'!L312</f>
        <v>-0.23339613414640323</v>
      </c>
      <c r="N312" s="11">
        <f>'2020 MRI - Alphabetical'!M312-'2017 MRI'!M312</f>
        <v>1.564142283484405E-2</v>
      </c>
      <c r="O312" s="10">
        <f>'2020 MRI - Alphabetical'!N312-'2017 MRI'!N312</f>
        <v>-68</v>
      </c>
      <c r="P312" s="33">
        <f>'2020 MRI - Alphabetical'!O312-'2017 MRI'!O312</f>
        <v>-0.18678456685496692</v>
      </c>
      <c r="Q312" s="11">
        <f>'2020 MRI - Alphabetical'!P312-'2017 MRI'!P312</f>
        <v>9.8792111750205455E-3</v>
      </c>
      <c r="R312" s="10">
        <f>'2020 MRI - Alphabetical'!Q312-'2017 MRI'!Q312</f>
        <v>-24</v>
      </c>
      <c r="S312" s="33">
        <f>'2020 MRI - Alphabetical'!R312-'2017 MRI'!R312</f>
        <v>-0.17119803631987437</v>
      </c>
      <c r="T312" s="12">
        <f>'2020 MRI - Alphabetical'!S312-'2017 MRI'!S312</f>
        <v>-0.27904045633319058</v>
      </c>
      <c r="U312" s="10">
        <f>'2020 MRI - Alphabetical'!T312-'2017 MRI'!T312</f>
        <v>-269</v>
      </c>
      <c r="V312" s="33">
        <f>'2020 MRI - Alphabetical'!U312-'2017 MRI'!U312</f>
        <v>-0.76598469697536264</v>
      </c>
      <c r="W312" s="11">
        <f>'2020 MRI - Alphabetical'!V312-'2017 MRI'!V312</f>
        <v>4.5267896354852878E-2</v>
      </c>
      <c r="X312" s="10">
        <f>'2020 MRI - Alphabetical'!W312-'2017 MRI'!W312</f>
        <v>-108</v>
      </c>
      <c r="Y312" s="33">
        <f>'2020 MRI - Alphabetical'!X312-'2017 MRI'!X312</f>
        <v>-0.42374095075875595</v>
      </c>
      <c r="Z312" s="13">
        <f>'2020 MRI - Alphabetical'!Y312-'2017 MRI'!Y312</f>
        <v>-3867</v>
      </c>
      <c r="AA312" s="10">
        <f>'2020 MRI - Alphabetical'!Z312-'2017 MRI'!Z312</f>
        <v>-102</v>
      </c>
      <c r="AB312" s="33">
        <f>'2020 MRI - Alphabetical'!AA312-'2017 MRI'!AA312</f>
        <v>-0.31877614422402079</v>
      </c>
      <c r="AC312" s="11">
        <f>'2020 MRI - Alphabetical'!AB312-'2017 MRI'!AB312</f>
        <v>-1.3999999999999999E-2</v>
      </c>
      <c r="AD312" s="10">
        <f>'2020 MRI - Alphabetical'!AC312-'2017 MRI'!AC312</f>
        <v>-82</v>
      </c>
      <c r="AE312" s="33">
        <f>'2020 MRI - Alphabetical'!AD312-'2017 MRI'!AD312</f>
        <v>-0.42804705790736008</v>
      </c>
      <c r="AF312" s="11">
        <f>'2020 MRI - Alphabetical'!AE312-'2017 MRI'!AE312</f>
        <v>-1.3589420394668816E-2</v>
      </c>
      <c r="AG312" s="10">
        <f>'2020 MRI - Alphabetical'!AF312-'2017 MRI'!AF312</f>
        <v>-32</v>
      </c>
      <c r="AH312" s="33">
        <f>'2020 MRI - Alphabetical'!AG312-'2017 MRI'!AG312</f>
        <v>-8.08829804907997E-2</v>
      </c>
      <c r="AI312" s="14">
        <f>'2020 MRI - Alphabetical'!AH312-'2017 MRI'!AH312</f>
        <v>0.1345750770390044</v>
      </c>
      <c r="AJ312" s="10">
        <f>'2020 MRI - Alphabetical'!AI312-'2017 MRI'!AI312</f>
        <v>-5</v>
      </c>
      <c r="AK312" s="33">
        <f>'2020 MRI - Alphabetical'!AJ312-'2017 MRI'!AJ312</f>
        <v>6.4971234845482839E-3</v>
      </c>
      <c r="AL312" s="13">
        <f>'2020 MRI - Alphabetical'!AK312-'2017 MRI'!AK312</f>
        <v>8223.1069195663877</v>
      </c>
      <c r="AM312" s="38"/>
    </row>
    <row r="313" spans="1:39" x14ac:dyDescent="0.25">
      <c r="A313" t="s">
        <v>914</v>
      </c>
      <c r="B313" s="5" t="s">
        <v>437</v>
      </c>
      <c r="C313" s="6" t="s">
        <v>54</v>
      </c>
      <c r="D313" s="7" t="s">
        <v>39</v>
      </c>
      <c r="E313" s="8">
        <f>VLOOKUP(A313,'2017 MRI'!$A$7:$F$571,6,FALSE)</f>
        <v>18.561602321484763</v>
      </c>
      <c r="F313" s="36">
        <f>'2020 MRI - Alphabetical'!E313-'2017 MRI'!E313</f>
        <v>-0.20183292598339531</v>
      </c>
      <c r="G313" s="8">
        <f>'2020 MRI - Alphabetical'!F313-'2017 MRI'!F313</f>
        <v>0.3384907237252861</v>
      </c>
      <c r="H313" s="9">
        <f>'2020 MRI - Alphabetical'!G313-'2017 MRI'!G313</f>
        <v>3</v>
      </c>
      <c r="I313" s="10">
        <f>'2020 MRI - Alphabetical'!H313-'2017 MRI'!H313</f>
        <v>60</v>
      </c>
      <c r="J313" s="33">
        <f>'2020 MRI - Alphabetical'!I313-'2017 MRI'!I313</f>
        <v>0.14393553495593631</v>
      </c>
      <c r="K313" s="11">
        <f>'2020 MRI - Alphabetical'!J313-'2017 MRI'!J313</f>
        <v>1.6275833264413064E-3</v>
      </c>
      <c r="L313" s="10">
        <f>'2020 MRI - Alphabetical'!K313-'2017 MRI'!K313</f>
        <v>47</v>
      </c>
      <c r="M313" s="33">
        <f>'2020 MRI - Alphabetical'!L313-'2017 MRI'!L313</f>
        <v>0.18756770483435042</v>
      </c>
      <c r="N313" s="11">
        <f>'2020 MRI - Alphabetical'!M313-'2017 MRI'!M313</f>
        <v>-6.5362020796375236E-3</v>
      </c>
      <c r="O313" s="10">
        <f>'2020 MRI - Alphabetical'!N313-'2017 MRI'!N313</f>
        <v>-6</v>
      </c>
      <c r="P313" s="33">
        <f>'2020 MRI - Alphabetical'!O313-'2017 MRI'!O313</f>
        <v>-2.5825968058781235E-2</v>
      </c>
      <c r="Q313" s="11">
        <f>'2020 MRI - Alphabetical'!P313-'2017 MRI'!P313</f>
        <v>-4.7763074984247256E-4</v>
      </c>
      <c r="R313" s="10">
        <f>'2020 MRI - Alphabetical'!Q313-'2017 MRI'!Q313</f>
        <v>-58</v>
      </c>
      <c r="S313" s="33">
        <f>'2020 MRI - Alphabetical'!R313-'2017 MRI'!R313</f>
        <v>-0.26876645048732162</v>
      </c>
      <c r="T313" s="12">
        <f>'2020 MRI - Alphabetical'!S313-'2017 MRI'!S313</f>
        <v>2.1678237840683789E-3</v>
      </c>
      <c r="U313" s="10">
        <f>'2020 MRI - Alphabetical'!T313-'2017 MRI'!T313</f>
        <v>47</v>
      </c>
      <c r="V313" s="33">
        <f>'2020 MRI - Alphabetical'!U313-'2017 MRI'!U313</f>
        <v>0.13377747068515133</v>
      </c>
      <c r="W313" s="11">
        <f>'2020 MRI - Alphabetical'!V313-'2017 MRI'!V313</f>
        <v>-9.1920593783066731E-3</v>
      </c>
      <c r="X313" s="10">
        <f>'2020 MRI - Alphabetical'!W313-'2017 MRI'!W313</f>
        <v>2</v>
      </c>
      <c r="Y313" s="33">
        <f>'2020 MRI - Alphabetical'!X313-'2017 MRI'!X313</f>
        <v>-8.7820991294486062E-3</v>
      </c>
      <c r="Z313" s="13">
        <f>'2020 MRI - Alphabetical'!Y313-'2017 MRI'!Y313</f>
        <v>15877</v>
      </c>
      <c r="AA313" s="10">
        <f>'2020 MRI - Alphabetical'!Z313-'2017 MRI'!Z313</f>
        <v>-4</v>
      </c>
      <c r="AB313" s="33">
        <f>'2020 MRI - Alphabetical'!AA313-'2017 MRI'!AA313</f>
        <v>-7.126314934893796E-4</v>
      </c>
      <c r="AC313" s="11">
        <f>'2020 MRI - Alphabetical'!AB313-'2017 MRI'!AB313</f>
        <v>-1.8000000000000002E-2</v>
      </c>
      <c r="AD313" s="10">
        <f>'2020 MRI - Alphabetical'!AC313-'2017 MRI'!AC313</f>
        <v>-37</v>
      </c>
      <c r="AE313" s="33">
        <f>'2020 MRI - Alphabetical'!AD313-'2017 MRI'!AD313</f>
        <v>-0.11957222670296952</v>
      </c>
      <c r="AF313" s="11">
        <f>'2020 MRI - Alphabetical'!AE313-'2017 MRI'!AE313</f>
        <v>1.0115379572571692E-3</v>
      </c>
      <c r="AG313" s="10">
        <f>'2020 MRI - Alphabetical'!AF313-'2017 MRI'!AF313</f>
        <v>7</v>
      </c>
      <c r="AH313" s="33">
        <f>'2020 MRI - Alphabetical'!AG313-'2017 MRI'!AG313</f>
        <v>1.7622338182146924E-2</v>
      </c>
      <c r="AI313" s="14">
        <f>'2020 MRI - Alphabetical'!AH313-'2017 MRI'!AH313</f>
        <v>-1.9111185351671889E-2</v>
      </c>
      <c r="AJ313" s="10">
        <f>'2020 MRI - Alphabetical'!AI313-'2017 MRI'!AI313</f>
        <v>3</v>
      </c>
      <c r="AK313" s="33">
        <f>'2020 MRI - Alphabetical'!AJ313-'2017 MRI'!AJ313</f>
        <v>3.0703388414218269E-3</v>
      </c>
      <c r="AL313" s="13">
        <f>'2020 MRI - Alphabetical'!AK313-'2017 MRI'!AK313</f>
        <v>14516.007941091026</v>
      </c>
      <c r="AM313" s="38"/>
    </row>
    <row r="314" spans="1:39" x14ac:dyDescent="0.25">
      <c r="A314" t="s">
        <v>915</v>
      </c>
      <c r="B314" s="5" t="s">
        <v>418</v>
      </c>
      <c r="C314" s="6" t="s">
        <v>93</v>
      </c>
      <c r="D314" s="7" t="s">
        <v>34</v>
      </c>
      <c r="E314" s="8">
        <f>VLOOKUP(A314,'2017 MRI'!$A$7:$F$571,6,FALSE)</f>
        <v>19.708823882108362</v>
      </c>
      <c r="F314" s="36">
        <f>'2020 MRI - Alphabetical'!E314-'2017 MRI'!E314</f>
        <v>1.0342971698257575</v>
      </c>
      <c r="G314" s="8">
        <f>'2020 MRI - Alphabetical'!F314-'2017 MRI'!F314</f>
        <v>-3.3762492310865468</v>
      </c>
      <c r="H314" s="9">
        <f>'2020 MRI - Alphabetical'!G314-'2017 MRI'!G314</f>
        <v>61</v>
      </c>
      <c r="I314" s="10">
        <f>'2020 MRI - Alphabetical'!H314-'2017 MRI'!H314</f>
        <v>-8</v>
      </c>
      <c r="J314" s="33">
        <f>'2020 MRI - Alphabetical'!I314-'2017 MRI'!I314</f>
        <v>-2.1772131145057494E-2</v>
      </c>
      <c r="K314" s="11">
        <f>'2020 MRI - Alphabetical'!J314-'2017 MRI'!J314</f>
        <v>-2.69897167765627E-2</v>
      </c>
      <c r="L314" s="10">
        <f>'2020 MRI - Alphabetical'!K314-'2017 MRI'!K314</f>
        <v>48</v>
      </c>
      <c r="M314" s="33">
        <f>'2020 MRI - Alphabetical'!L314-'2017 MRI'!L314</f>
        <v>0.16089183671396734</v>
      </c>
      <c r="N314" s="11">
        <f>'2020 MRI - Alphabetical'!M314-'2017 MRI'!M314</f>
        <v>-4.9879676804280085E-3</v>
      </c>
      <c r="O314" s="10">
        <f>'2020 MRI - Alphabetical'!N314-'2017 MRI'!N314</f>
        <v>99</v>
      </c>
      <c r="P314" s="33">
        <f>'2020 MRI - Alphabetical'!O314-'2017 MRI'!O314</f>
        <v>0.26872996119377141</v>
      </c>
      <c r="Q314" s="11">
        <f>'2020 MRI - Alphabetical'!P314-'2017 MRI'!P314</f>
        <v>-1.939040839265643E-2</v>
      </c>
      <c r="R314" s="10">
        <f>'2020 MRI - Alphabetical'!Q314-'2017 MRI'!Q314</f>
        <v>23</v>
      </c>
      <c r="S314" s="33">
        <f>'2020 MRI - Alphabetical'!R314-'2017 MRI'!R314</f>
        <v>-0.19887961111093194</v>
      </c>
      <c r="T314" s="12">
        <f>'2020 MRI - Alphabetical'!S314-'2017 MRI'!S314</f>
        <v>-0.2728885250375222</v>
      </c>
      <c r="U314" s="10">
        <f>'2020 MRI - Alphabetical'!T314-'2017 MRI'!T314</f>
        <v>232</v>
      </c>
      <c r="V314" s="33">
        <f>'2020 MRI - Alphabetical'!U314-'2017 MRI'!U314</f>
        <v>0.71866678928359362</v>
      </c>
      <c r="W314" s="11">
        <f>'2020 MRI - Alphabetical'!V314-'2017 MRI'!V314</f>
        <v>-4.4346983951300496E-2</v>
      </c>
      <c r="X314" s="10">
        <f>'2020 MRI - Alphabetical'!W314-'2017 MRI'!W314</f>
        <v>75</v>
      </c>
      <c r="Y314" s="33">
        <f>'2020 MRI - Alphabetical'!X314-'2017 MRI'!X314</f>
        <v>0.50916019606723095</v>
      </c>
      <c r="Z314" s="13">
        <f>'2020 MRI - Alphabetical'!Y314-'2017 MRI'!Y314</f>
        <v>32032</v>
      </c>
      <c r="AA314" s="10">
        <f>'2020 MRI - Alphabetical'!Z314-'2017 MRI'!Z314</f>
        <v>-2</v>
      </c>
      <c r="AB314" s="33">
        <f>'2020 MRI - Alphabetical'!AA314-'2017 MRI'!AA314</f>
        <v>-2.360796051081343E-2</v>
      </c>
      <c r="AC314" s="11">
        <f>'2020 MRI - Alphabetical'!AB314-'2017 MRI'!AB314</f>
        <v>-1.7000000000000001E-2</v>
      </c>
      <c r="AD314" s="10">
        <f>'2020 MRI - Alphabetical'!AC314-'2017 MRI'!AC314</f>
        <v>-93</v>
      </c>
      <c r="AE314" s="33">
        <f>'2020 MRI - Alphabetical'!AD314-'2017 MRI'!AD314</f>
        <v>-0.27944933909322628</v>
      </c>
      <c r="AF314" s="11">
        <f>'2020 MRI - Alphabetical'!AE314-'2017 MRI'!AE314</f>
        <v>-8.7713337238820577E-3</v>
      </c>
      <c r="AG314" s="10">
        <f>'2020 MRI - Alphabetical'!AF314-'2017 MRI'!AF314</f>
        <v>-3</v>
      </c>
      <c r="AH314" s="33">
        <f>'2020 MRI - Alphabetical'!AG314-'2017 MRI'!AG314</f>
        <v>2.4979065655331312E-2</v>
      </c>
      <c r="AI314" s="14">
        <f>'2020 MRI - Alphabetical'!AH314-'2017 MRI'!AH314</f>
        <v>1.3196145872811371E-3</v>
      </c>
      <c r="AJ314" s="10">
        <f>'2020 MRI - Alphabetical'!AI314-'2017 MRI'!AI314</f>
        <v>-6</v>
      </c>
      <c r="AK314" s="33">
        <f>'2020 MRI - Alphabetical'!AJ314-'2017 MRI'!AJ314</f>
        <v>-5.3902352397107722E-3</v>
      </c>
      <c r="AL314" s="13">
        <f>'2020 MRI - Alphabetical'!AK314-'2017 MRI'!AK314</f>
        <v>9626.5717795145465</v>
      </c>
      <c r="AM314" s="38"/>
    </row>
    <row r="315" spans="1:39" x14ac:dyDescent="0.25">
      <c r="A315" t="s">
        <v>916</v>
      </c>
      <c r="B315" s="5" t="s">
        <v>335</v>
      </c>
      <c r="C315" s="6" t="s">
        <v>91</v>
      </c>
      <c r="D315" s="7" t="s">
        <v>39</v>
      </c>
      <c r="E315" s="8">
        <f>VLOOKUP(A315,'2017 MRI'!$A$7:$F$571,6,FALSE)</f>
        <v>23.620735515941615</v>
      </c>
      <c r="F315" s="36">
        <f>'2020 MRI - Alphabetical'!E315-'2017 MRI'!E315</f>
        <v>-1.3369048083656947</v>
      </c>
      <c r="G315" s="8">
        <f>'2020 MRI - Alphabetical'!F315-'2017 MRI'!F315</f>
        <v>4.4859295215257795</v>
      </c>
      <c r="H315" s="9">
        <f>'2020 MRI - Alphabetical'!G315-'2017 MRI'!G315</f>
        <v>-60</v>
      </c>
      <c r="I315" s="10">
        <f>'2020 MRI - Alphabetical'!H315-'2017 MRI'!H315</f>
        <v>12</v>
      </c>
      <c r="J315" s="33">
        <f>'2020 MRI - Alphabetical'!I315-'2017 MRI'!I315</f>
        <v>-4.2255882581521576E-2</v>
      </c>
      <c r="K315" s="11">
        <f>'2020 MRI - Alphabetical'!J315-'2017 MRI'!J315</f>
        <v>-3.8781209716701737E-3</v>
      </c>
      <c r="L315" s="10">
        <f>'2020 MRI - Alphabetical'!K315-'2017 MRI'!K315</f>
        <v>-6</v>
      </c>
      <c r="M315" s="33">
        <f>'2020 MRI - Alphabetical'!L315-'2017 MRI'!L315</f>
        <v>-0.30498038370193203</v>
      </c>
      <c r="N315" s="11">
        <f>'2020 MRI - Alphabetical'!M315-'2017 MRI'!M315</f>
        <v>1.7399843879837826E-2</v>
      </c>
      <c r="O315" s="10">
        <f>'2020 MRI - Alphabetical'!N315-'2017 MRI'!N315</f>
        <v>110</v>
      </c>
      <c r="P315" s="33">
        <f>'2020 MRI - Alphabetical'!O315-'2017 MRI'!O315</f>
        <v>0.27274895217484407</v>
      </c>
      <c r="Q315" s="11">
        <f>'2020 MRI - Alphabetical'!P315-'2017 MRI'!P315</f>
        <v>-1.9615384615384618E-2</v>
      </c>
      <c r="R315" s="10">
        <f>'2020 MRI - Alphabetical'!Q315-'2017 MRI'!Q315</f>
        <v>-406</v>
      </c>
      <c r="S315" s="33">
        <f>'2020 MRI - Alphabetical'!R315-'2017 MRI'!R315</f>
        <v>-1.4879678027281802</v>
      </c>
      <c r="T315" s="12">
        <f>'2020 MRI - Alphabetical'!S315-'2017 MRI'!S315</f>
        <v>5.0804403048264177</v>
      </c>
      <c r="U315" s="10">
        <f>'2020 MRI - Alphabetical'!T315-'2017 MRI'!T315</f>
        <v>147</v>
      </c>
      <c r="V315" s="33">
        <f>'2020 MRI - Alphabetical'!U315-'2017 MRI'!U315</f>
        <v>0.38138770812203759</v>
      </c>
      <c r="W315" s="11">
        <f>'2020 MRI - Alphabetical'!V315-'2017 MRI'!V315</f>
        <v>-2.4384377416860014E-2</v>
      </c>
      <c r="X315" s="10">
        <f>'2020 MRI - Alphabetical'!W315-'2017 MRI'!W315</f>
        <v>6</v>
      </c>
      <c r="Y315" s="33">
        <f>'2020 MRI - Alphabetical'!X315-'2017 MRI'!X315</f>
        <v>1.3247818008967932E-2</v>
      </c>
      <c r="Z315" s="13">
        <f>'2020 MRI - Alphabetical'!Y315-'2017 MRI'!Y315</f>
        <v>11896</v>
      </c>
      <c r="AA315" s="10">
        <f>'2020 MRI - Alphabetical'!Z315-'2017 MRI'!Z315</f>
        <v>-94</v>
      </c>
      <c r="AB315" s="33">
        <f>'2020 MRI - Alphabetical'!AA315-'2017 MRI'!AA315</f>
        <v>-0.39427020977776528</v>
      </c>
      <c r="AC315" s="11">
        <f>'2020 MRI - Alphabetical'!AB315-'2017 MRI'!AB315</f>
        <v>-1.4000000000000005E-2</v>
      </c>
      <c r="AD315" s="10">
        <f>'2020 MRI - Alphabetical'!AC315-'2017 MRI'!AC315</f>
        <v>4</v>
      </c>
      <c r="AE315" s="33">
        <f>'2020 MRI - Alphabetical'!AD315-'2017 MRI'!AD315</f>
        <v>1.0427152764983516E-2</v>
      </c>
      <c r="AF315" s="11">
        <f>'2020 MRI - Alphabetical'!AE315-'2017 MRI'!AE315</f>
        <v>9.0115911485774136E-3</v>
      </c>
      <c r="AG315" s="10">
        <f>'2020 MRI - Alphabetical'!AF315-'2017 MRI'!AF315</f>
        <v>-27</v>
      </c>
      <c r="AH315" s="33">
        <f>'2020 MRI - Alphabetical'!AG315-'2017 MRI'!AG315</f>
        <v>-0.18871876478878502</v>
      </c>
      <c r="AI315" s="14">
        <f>'2020 MRI - Alphabetical'!AH315-'2017 MRI'!AH315</f>
        <v>0.28707459980187178</v>
      </c>
      <c r="AJ315" s="10">
        <f>'2020 MRI - Alphabetical'!AI315-'2017 MRI'!AI315</f>
        <v>-2</v>
      </c>
      <c r="AK315" s="33">
        <f>'2020 MRI - Alphabetical'!AJ315-'2017 MRI'!AJ315</f>
        <v>6.0413233499108654E-3</v>
      </c>
      <c r="AL315" s="13">
        <f>'2020 MRI - Alphabetical'!AK315-'2017 MRI'!AK315</f>
        <v>6747.9758911165409</v>
      </c>
      <c r="AM315" s="38"/>
    </row>
    <row r="316" spans="1:39" x14ac:dyDescent="0.25">
      <c r="A316" t="s">
        <v>917</v>
      </c>
      <c r="B316" s="5" t="s">
        <v>586</v>
      </c>
      <c r="C316" s="6" t="s">
        <v>41</v>
      </c>
      <c r="D316" s="7" t="s">
        <v>34</v>
      </c>
      <c r="E316" s="8">
        <f>VLOOKUP(A316,'2017 MRI'!$A$7:$F$571,6,FALSE)</f>
        <v>4.8514056960283511</v>
      </c>
      <c r="F316" s="36">
        <f>'2020 MRI - Alphabetical'!E316-'2017 MRI'!E316</f>
        <v>-0.69602477416182928</v>
      </c>
      <c r="G316" s="8">
        <f>'2020 MRI - Alphabetical'!F316-'2017 MRI'!F316</f>
        <v>0.22716490162314074</v>
      </c>
      <c r="H316" s="9">
        <f>'2020 MRI - Alphabetical'!G316-'2017 MRI'!G316</f>
        <v>-1</v>
      </c>
      <c r="I316" s="10">
        <f>'2020 MRI - Alphabetical'!H316-'2017 MRI'!H316</f>
        <v>24</v>
      </c>
      <c r="J316" s="33">
        <f>'2020 MRI - Alphabetical'!I316-'2017 MRI'!I316</f>
        <v>-1.5236897601438329E-2</v>
      </c>
      <c r="K316" s="11">
        <f>'2020 MRI - Alphabetical'!J316-'2017 MRI'!J316</f>
        <v>-2.0022169886385166E-2</v>
      </c>
      <c r="L316" s="10">
        <f>'2020 MRI - Alphabetical'!K316-'2017 MRI'!K316</f>
        <v>78</v>
      </c>
      <c r="M316" s="33">
        <f>'2020 MRI - Alphabetical'!L316-'2017 MRI'!L316</f>
        <v>0.23626908583755879</v>
      </c>
      <c r="N316" s="11">
        <f>'2020 MRI - Alphabetical'!M316-'2017 MRI'!M316</f>
        <v>-9.0893384677287609E-3</v>
      </c>
      <c r="O316" s="10">
        <f>'2020 MRI - Alphabetical'!N316-'2017 MRI'!N316</f>
        <v>-51</v>
      </c>
      <c r="P316" s="33">
        <f>'2020 MRI - Alphabetical'!O316-'2017 MRI'!O316</f>
        <v>-0.11013560168176761</v>
      </c>
      <c r="Q316" s="11">
        <f>'2020 MRI - Alphabetical'!P316-'2017 MRI'!P316</f>
        <v>5.3107175022515767E-3</v>
      </c>
      <c r="R316" s="10">
        <f>'2020 MRI - Alphabetical'!Q316-'2017 MRI'!Q316</f>
        <v>30</v>
      </c>
      <c r="S316" s="33">
        <f>'2020 MRI - Alphabetical'!R316-'2017 MRI'!R316</f>
        <v>-0.19242141569055882</v>
      </c>
      <c r="T316" s="12">
        <f>'2020 MRI - Alphabetical'!S316-'2017 MRI'!S316</f>
        <v>-0.294652065019889</v>
      </c>
      <c r="U316" s="10">
        <f>'2020 MRI - Alphabetical'!T316-'2017 MRI'!T316</f>
        <v>-95</v>
      </c>
      <c r="V316" s="33">
        <f>'2020 MRI - Alphabetical'!U316-'2017 MRI'!U316</f>
        <v>-0.22340923216139519</v>
      </c>
      <c r="W316" s="11">
        <f>'2020 MRI - Alphabetical'!V316-'2017 MRI'!V316</f>
        <v>1.3254447868005163E-2</v>
      </c>
      <c r="X316" s="10">
        <f>'2020 MRI - Alphabetical'!W316-'2017 MRI'!W316</f>
        <v>-1</v>
      </c>
      <c r="Y316" s="33">
        <f>'2020 MRI - Alphabetical'!X316-'2017 MRI'!X316</f>
        <v>0.21183271464353659</v>
      </c>
      <c r="Z316" s="13">
        <f>'2020 MRI - Alphabetical'!Y316-'2017 MRI'!Y316</f>
        <v>40444</v>
      </c>
      <c r="AA316" s="10">
        <f>'2020 MRI - Alphabetical'!Z316-'2017 MRI'!Z316</f>
        <v>-18</v>
      </c>
      <c r="AB316" s="33">
        <f>'2020 MRI - Alphabetical'!AA316-'2017 MRI'!AA316</f>
        <v>-0.11065055757892805</v>
      </c>
      <c r="AC316" s="11">
        <f>'2020 MRI - Alphabetical'!AB316-'2017 MRI'!AB316</f>
        <v>-1.0999999999999999E-2</v>
      </c>
      <c r="AD316" s="10">
        <f>'2020 MRI - Alphabetical'!AC316-'2017 MRI'!AC316</f>
        <v>-69</v>
      </c>
      <c r="AE316" s="33">
        <f>'2020 MRI - Alphabetical'!AD316-'2017 MRI'!AD316</f>
        <v>-0.32187483657648164</v>
      </c>
      <c r="AF316" s="11">
        <f>'2020 MRI - Alphabetical'!AE316-'2017 MRI'!AE316</f>
        <v>-1.373216907503283E-2</v>
      </c>
      <c r="AG316" s="10">
        <f>'2020 MRI - Alphabetical'!AF316-'2017 MRI'!AF316</f>
        <v>3</v>
      </c>
      <c r="AH316" s="33">
        <f>'2020 MRI - Alphabetical'!AG316-'2017 MRI'!AG316</f>
        <v>4.1372998751276424E-2</v>
      </c>
      <c r="AI316" s="14">
        <f>'2020 MRI - Alphabetical'!AH316-'2017 MRI'!AH316</f>
        <v>-6.2998647054261392E-2</v>
      </c>
      <c r="AJ316" s="10">
        <f>'2020 MRI - Alphabetical'!AI316-'2017 MRI'!AI316</f>
        <v>-1</v>
      </c>
      <c r="AK316" s="33">
        <f>'2020 MRI - Alphabetical'!AJ316-'2017 MRI'!AJ316</f>
        <v>-5.9868567452325883E-2</v>
      </c>
      <c r="AL316" s="13">
        <f>'2020 MRI - Alphabetical'!AK316-'2017 MRI'!AK316</f>
        <v>19100.512191605812</v>
      </c>
      <c r="AM316" s="38"/>
    </row>
    <row r="317" spans="1:39" x14ac:dyDescent="0.25">
      <c r="A317" t="s">
        <v>918</v>
      </c>
      <c r="B317" s="5" t="s">
        <v>375</v>
      </c>
      <c r="C317" s="6" t="s">
        <v>172</v>
      </c>
      <c r="D317" s="7" t="s">
        <v>39</v>
      </c>
      <c r="E317" s="8">
        <f>VLOOKUP(A317,'2017 MRI'!$A$7:$F$571,6,FALSE)</f>
        <v>21.950630935753153</v>
      </c>
      <c r="F317" s="36">
        <f>'2020 MRI - Alphabetical'!E317-'2017 MRI'!E317</f>
        <v>1.502933378141222</v>
      </c>
      <c r="G317" s="8">
        <f>'2020 MRI - Alphabetical'!F317-'2017 MRI'!F317</f>
        <v>-4.5668870780580235</v>
      </c>
      <c r="H317" s="9">
        <f>'2020 MRI - Alphabetical'!G317-'2017 MRI'!G317</f>
        <v>86</v>
      </c>
      <c r="I317" s="10">
        <f>'2020 MRI - Alphabetical'!H317-'2017 MRI'!H317</f>
        <v>-83</v>
      </c>
      <c r="J317" s="33">
        <f>'2020 MRI - Alphabetical'!I317-'2017 MRI'!I317</f>
        <v>-0.35635426817370675</v>
      </c>
      <c r="K317" s="11">
        <f>'2020 MRI - Alphabetical'!J317-'2017 MRI'!J317</f>
        <v>-4.1047454007596795E-2</v>
      </c>
      <c r="L317" s="10">
        <f>'2020 MRI - Alphabetical'!K317-'2017 MRI'!K317</f>
        <v>-62</v>
      </c>
      <c r="M317" s="33">
        <f>'2020 MRI - Alphabetical'!L317-'2017 MRI'!L317</f>
        <v>-0.39660898172287479</v>
      </c>
      <c r="N317" s="11">
        <f>'2020 MRI - Alphabetical'!M317-'2017 MRI'!M317</f>
        <v>2.3255813953488372E-2</v>
      </c>
      <c r="O317" s="10">
        <f>'2020 MRI - Alphabetical'!N317-'2017 MRI'!N317</f>
        <v>52</v>
      </c>
      <c r="P317" s="33">
        <f>'2020 MRI - Alphabetical'!O317-'2017 MRI'!O317</f>
        <v>0.15348438115775637</v>
      </c>
      <c r="Q317" s="11">
        <f>'2020 MRI - Alphabetical'!P317-'2017 MRI'!P317</f>
        <v>-1.2025974025974023E-2</v>
      </c>
      <c r="R317" s="10">
        <f>'2020 MRI - Alphabetical'!Q317-'2017 MRI'!Q317</f>
        <v>-44</v>
      </c>
      <c r="S317" s="33">
        <f>'2020 MRI - Alphabetical'!R317-'2017 MRI'!R317</f>
        <v>-0.27985758730862836</v>
      </c>
      <c r="T317" s="12">
        <f>'2020 MRI - Alphabetical'!S317-'2017 MRI'!S317</f>
        <v>0</v>
      </c>
      <c r="U317" s="10">
        <f>'2020 MRI - Alphabetical'!T317-'2017 MRI'!T317</f>
        <v>-139</v>
      </c>
      <c r="V317" s="33">
        <f>'2020 MRI - Alphabetical'!U317-'2017 MRI'!U317</f>
        <v>-0.36195585127307478</v>
      </c>
      <c r="W317" s="11">
        <f>'2020 MRI - Alphabetical'!V317-'2017 MRI'!V317</f>
        <v>2.1387096774193544E-2</v>
      </c>
      <c r="X317" s="10">
        <f>'2020 MRI - Alphabetical'!W317-'2017 MRI'!W317</f>
        <v>-3</v>
      </c>
      <c r="Y317" s="33">
        <f>'2020 MRI - Alphabetical'!X317-'2017 MRI'!X317</f>
        <v>-4.9550946227901127E-2</v>
      </c>
      <c r="Z317" s="13">
        <f>'2020 MRI - Alphabetical'!Y317-'2017 MRI'!Y317</f>
        <v>14500</v>
      </c>
      <c r="AA317" s="10">
        <f>'2020 MRI - Alphabetical'!Z317-'2017 MRI'!Z317</f>
        <v>456</v>
      </c>
      <c r="AB317" s="33">
        <f>'2020 MRI - Alphabetical'!AA317-'2017 MRI'!AA317</f>
        <v>2.1069183275438417</v>
      </c>
      <c r="AC317" s="11">
        <f>'2020 MRI - Alphabetical'!AB317-'2017 MRI'!AB317</f>
        <v>-5.4000000000000006E-2</v>
      </c>
      <c r="AD317" s="10">
        <f>'2020 MRI - Alphabetical'!AC317-'2017 MRI'!AC317</f>
        <v>38</v>
      </c>
      <c r="AE317" s="33">
        <f>'2020 MRI - Alphabetical'!AD317-'2017 MRI'!AD317</f>
        <v>8.7715185592255496E-2</v>
      </c>
      <c r="AF317" s="11">
        <f>'2020 MRI - Alphabetical'!AE317-'2017 MRI'!AE317</f>
        <v>1.4999999999999902E-2</v>
      </c>
      <c r="AG317" s="10">
        <f>'2020 MRI - Alphabetical'!AF317-'2017 MRI'!AF317</f>
        <v>27</v>
      </c>
      <c r="AH317" s="33">
        <f>'2020 MRI - Alphabetical'!AG317-'2017 MRI'!AG317</f>
        <v>0.1039640433309364</v>
      </c>
      <c r="AI317" s="14">
        <f>'2020 MRI - Alphabetical'!AH317-'2017 MRI'!AH317</f>
        <v>-8.3693601338091561E-2</v>
      </c>
      <c r="AJ317" s="10">
        <f>'2020 MRI - Alphabetical'!AI317-'2017 MRI'!AI317</f>
        <v>52</v>
      </c>
      <c r="AK317" s="33">
        <f>'2020 MRI - Alphabetical'!AJ317-'2017 MRI'!AJ317</f>
        <v>3.3718681193536576E-2</v>
      </c>
      <c r="AL317" s="13">
        <f>'2020 MRI - Alphabetical'!AK317-'2017 MRI'!AK317</f>
        <v>29960.646040993946</v>
      </c>
      <c r="AM317" s="38"/>
    </row>
    <row r="318" spans="1:39" x14ac:dyDescent="0.25">
      <c r="A318" t="s">
        <v>919</v>
      </c>
      <c r="B318" s="5" t="s">
        <v>517</v>
      </c>
      <c r="C318" s="6" t="s">
        <v>54</v>
      </c>
      <c r="D318" s="7" t="s">
        <v>39</v>
      </c>
      <c r="E318" s="8">
        <f>VLOOKUP(A318,'2017 MRI'!$A$7:$F$571,6,FALSE)</f>
        <v>14.212342215936898</v>
      </c>
      <c r="F318" s="36">
        <f>'2020 MRI - Alphabetical'!E318-'2017 MRI'!E318</f>
        <v>-1.8042916844864365E-2</v>
      </c>
      <c r="G318" s="8">
        <f>'2020 MRI - Alphabetical'!F318-'2017 MRI'!F318</f>
        <v>-0.75833620492618792</v>
      </c>
      <c r="H318" s="9">
        <f>'2020 MRI - Alphabetical'!G318-'2017 MRI'!G318</f>
        <v>11</v>
      </c>
      <c r="I318" s="10">
        <f>'2020 MRI - Alphabetical'!H318-'2017 MRI'!H318</f>
        <v>-153</v>
      </c>
      <c r="J318" s="33">
        <f>'2020 MRI - Alphabetical'!I318-'2017 MRI'!I318</f>
        <v>-0.50693766059287548</v>
      </c>
      <c r="K318" s="11">
        <f>'2020 MRI - Alphabetical'!J318-'2017 MRI'!J318</f>
        <v>-6.1256051350971008E-2</v>
      </c>
      <c r="L318" s="10">
        <f>'2020 MRI - Alphabetical'!K318-'2017 MRI'!K318</f>
        <v>76</v>
      </c>
      <c r="M318" s="33">
        <f>'2020 MRI - Alphabetical'!L318-'2017 MRI'!L318</f>
        <v>0.25735560946165326</v>
      </c>
      <c r="N318" s="11">
        <f>'2020 MRI - Alphabetical'!M318-'2017 MRI'!M318</f>
        <v>-1.0414528972564042E-2</v>
      </c>
      <c r="O318" s="10">
        <f>'2020 MRI - Alphabetical'!N318-'2017 MRI'!N318</f>
        <v>-48</v>
      </c>
      <c r="P318" s="33">
        <f>'2020 MRI - Alphabetical'!O318-'2017 MRI'!O318</f>
        <v>-0.14109984724907254</v>
      </c>
      <c r="Q318" s="11">
        <f>'2020 MRI - Alphabetical'!P318-'2017 MRI'!P318</f>
        <v>7.3747790218031814E-3</v>
      </c>
      <c r="R318" s="10">
        <f>'2020 MRI - Alphabetical'!Q318-'2017 MRI'!Q318</f>
        <v>6</v>
      </c>
      <c r="S318" s="33">
        <f>'2020 MRI - Alphabetical'!R318-'2017 MRI'!R318</f>
        <v>-0.21748251065347496</v>
      </c>
      <c r="T318" s="12">
        <f>'2020 MRI - Alphabetical'!S318-'2017 MRI'!S318</f>
        <v>-0.19109218106111256</v>
      </c>
      <c r="U318" s="10">
        <f>'2020 MRI - Alphabetical'!T318-'2017 MRI'!T318</f>
        <v>-5</v>
      </c>
      <c r="V318" s="33">
        <f>'2020 MRI - Alphabetical'!U318-'2017 MRI'!U318</f>
        <v>-3.6803992388320383E-2</v>
      </c>
      <c r="W318" s="11">
        <f>'2020 MRI - Alphabetical'!V318-'2017 MRI'!V318</f>
        <v>7.3881812086964982E-4</v>
      </c>
      <c r="X318" s="10">
        <f>'2020 MRI - Alphabetical'!W318-'2017 MRI'!W318</f>
        <v>18</v>
      </c>
      <c r="Y318" s="33">
        <f>'2020 MRI - Alphabetical'!X318-'2017 MRI'!X318</f>
        <v>0.33328353834602464</v>
      </c>
      <c r="Z318" s="13">
        <f>'2020 MRI - Alphabetical'!Y318-'2017 MRI'!Y318</f>
        <v>33872</v>
      </c>
      <c r="AA318" s="10">
        <f>'2020 MRI - Alphabetical'!Z318-'2017 MRI'!Z318</f>
        <v>49</v>
      </c>
      <c r="AB318" s="33">
        <f>'2020 MRI - Alphabetical'!AA318-'2017 MRI'!AA318</f>
        <v>7.705079356084632E-2</v>
      </c>
      <c r="AC318" s="11">
        <f>'2020 MRI - Alphabetical'!AB318-'2017 MRI'!AB318</f>
        <v>-1.7000000000000001E-2</v>
      </c>
      <c r="AD318" s="10">
        <f>'2020 MRI - Alphabetical'!AC318-'2017 MRI'!AC318</f>
        <v>5</v>
      </c>
      <c r="AE318" s="33">
        <f>'2020 MRI - Alphabetical'!AD318-'2017 MRI'!AD318</f>
        <v>3.9920459073439218E-4</v>
      </c>
      <c r="AF318" s="11">
        <f>'2020 MRI - Alphabetical'!AE318-'2017 MRI'!AE318</f>
        <v>9.2229806598406183E-3</v>
      </c>
      <c r="AG318" s="10">
        <f>'2020 MRI - Alphabetical'!AF318-'2017 MRI'!AF318</f>
        <v>38</v>
      </c>
      <c r="AH318" s="33">
        <f>'2020 MRI - Alphabetical'!AG318-'2017 MRI'!AG318</f>
        <v>0.11327052837090257</v>
      </c>
      <c r="AI318" s="14">
        <f>'2020 MRI - Alphabetical'!AH318-'2017 MRI'!AH318</f>
        <v>-0.11866199958656676</v>
      </c>
      <c r="AJ318" s="10">
        <f>'2020 MRI - Alphabetical'!AI318-'2017 MRI'!AI318</f>
        <v>-2</v>
      </c>
      <c r="AK318" s="33">
        <f>'2020 MRI - Alphabetical'!AJ318-'2017 MRI'!AJ318</f>
        <v>2.7511105539135272E-3</v>
      </c>
      <c r="AL318" s="13">
        <f>'2020 MRI - Alphabetical'!AK318-'2017 MRI'!AK318</f>
        <v>16431.306734799291</v>
      </c>
      <c r="AM318" s="38"/>
    </row>
    <row r="319" spans="1:39" x14ac:dyDescent="0.25">
      <c r="A319" t="s">
        <v>920</v>
      </c>
      <c r="B319" s="5" t="s">
        <v>423</v>
      </c>
      <c r="C319" s="6" t="s">
        <v>49</v>
      </c>
      <c r="D319" s="7" t="s">
        <v>39</v>
      </c>
      <c r="E319" s="8">
        <f>VLOOKUP(A319,'2017 MRI'!$A$7:$F$571,6,FALSE)</f>
        <v>19.602750673048696</v>
      </c>
      <c r="F319" s="36">
        <f>'2020 MRI - Alphabetical'!E319-'2017 MRI'!E319</f>
        <v>-1.035700947534302</v>
      </c>
      <c r="G319" s="8">
        <f>'2020 MRI - Alphabetical'!F319-'2017 MRI'!F319</f>
        <v>3.0630395970140327</v>
      </c>
      <c r="H319" s="9">
        <f>'2020 MRI - Alphabetical'!G319-'2017 MRI'!G319</f>
        <v>-51</v>
      </c>
      <c r="I319" s="10">
        <f>'2020 MRI - Alphabetical'!H319-'2017 MRI'!H319</f>
        <v>114</v>
      </c>
      <c r="J319" s="33">
        <f>'2020 MRI - Alphabetical'!I319-'2017 MRI'!I319</f>
        <v>0.25857815758578623</v>
      </c>
      <c r="K319" s="11">
        <f>'2020 MRI - Alphabetical'!J319-'2017 MRI'!J319</f>
        <v>6.9591199135699E-4</v>
      </c>
      <c r="L319" s="10">
        <f>'2020 MRI - Alphabetical'!K319-'2017 MRI'!K319</f>
        <v>-98</v>
      </c>
      <c r="M319" s="33">
        <f>'2020 MRI - Alphabetical'!L319-'2017 MRI'!L319</f>
        <v>-0.22923293025810984</v>
      </c>
      <c r="N319" s="11">
        <f>'2020 MRI - Alphabetical'!M319-'2017 MRI'!M319</f>
        <v>1.5350707879593133E-2</v>
      </c>
      <c r="O319" s="10">
        <f>'2020 MRI - Alphabetical'!N319-'2017 MRI'!N319</f>
        <v>-139</v>
      </c>
      <c r="P319" s="33">
        <f>'2020 MRI - Alphabetical'!O319-'2017 MRI'!O319</f>
        <v>-0.42858162302034764</v>
      </c>
      <c r="Q319" s="11">
        <f>'2020 MRI - Alphabetical'!P319-'2017 MRI'!P319</f>
        <v>2.5445578231292516E-2</v>
      </c>
      <c r="R319" s="10">
        <f>'2020 MRI - Alphabetical'!Q319-'2017 MRI'!Q319</f>
        <v>-20</v>
      </c>
      <c r="S319" s="33">
        <f>'2020 MRI - Alphabetical'!R319-'2017 MRI'!R319</f>
        <v>-0.17973206087322757</v>
      </c>
      <c r="T319" s="12">
        <f>'2020 MRI - Alphabetical'!S319-'2017 MRI'!S319</f>
        <v>-0.280388772370193</v>
      </c>
      <c r="U319" s="10">
        <f>'2020 MRI - Alphabetical'!T319-'2017 MRI'!T319</f>
        <v>138</v>
      </c>
      <c r="V319" s="33">
        <f>'2020 MRI - Alphabetical'!U319-'2017 MRI'!U319</f>
        <v>0.53027603444197902</v>
      </c>
      <c r="W319" s="11">
        <f>'2020 MRI - Alphabetical'!V319-'2017 MRI'!V319</f>
        <v>-3.6412403543869688E-2</v>
      </c>
      <c r="X319" s="10">
        <f>'2020 MRI - Alphabetical'!W319-'2017 MRI'!W319</f>
        <v>-68</v>
      </c>
      <c r="Y319" s="33">
        <f>'2020 MRI - Alphabetical'!X319-'2017 MRI'!X319</f>
        <v>-0.44432942804408332</v>
      </c>
      <c r="Z319" s="13">
        <f>'2020 MRI - Alphabetical'!Y319-'2017 MRI'!Y319</f>
        <v>-122</v>
      </c>
      <c r="AA319" s="10">
        <f>'2020 MRI - Alphabetical'!Z319-'2017 MRI'!Z319</f>
        <v>38</v>
      </c>
      <c r="AB319" s="33">
        <f>'2020 MRI - Alphabetical'!AA319-'2017 MRI'!AA319</f>
        <v>5.1886105042931008E-2</v>
      </c>
      <c r="AC319" s="11">
        <f>'2020 MRI - Alphabetical'!AB319-'2017 MRI'!AB319</f>
        <v>-1.6999999999999994E-2</v>
      </c>
      <c r="AD319" s="10">
        <f>'2020 MRI - Alphabetical'!AC319-'2017 MRI'!AC319</f>
        <v>-160</v>
      </c>
      <c r="AE319" s="33">
        <f>'2020 MRI - Alphabetical'!AD319-'2017 MRI'!AD319</f>
        <v>-0.50403968453942904</v>
      </c>
      <c r="AF319" s="11">
        <f>'2020 MRI - Alphabetical'!AE319-'2017 MRI'!AE319</f>
        <v>-2.2820555671610565E-2</v>
      </c>
      <c r="AG319" s="10">
        <f>'2020 MRI - Alphabetical'!AF319-'2017 MRI'!AF319</f>
        <v>-105</v>
      </c>
      <c r="AH319" s="33">
        <f>'2020 MRI - Alphabetical'!AG319-'2017 MRI'!AG319</f>
        <v>-0.28370203532043436</v>
      </c>
      <c r="AI319" s="14">
        <f>'2020 MRI - Alphabetical'!AH319-'2017 MRI'!AH319</f>
        <v>0.34235886781729929</v>
      </c>
      <c r="AJ319" s="10">
        <f>'2020 MRI - Alphabetical'!AI319-'2017 MRI'!AI319</f>
        <v>13</v>
      </c>
      <c r="AK319" s="33">
        <f>'2020 MRI - Alphabetical'!AJ319-'2017 MRI'!AJ319</f>
        <v>9.6356458242617404E-3</v>
      </c>
      <c r="AL319" s="13">
        <f>'2020 MRI - Alphabetical'!AK319-'2017 MRI'!AK319</f>
        <v>13477.419349570133</v>
      </c>
      <c r="AM319" s="38"/>
    </row>
    <row r="320" spans="1:39" x14ac:dyDescent="0.25">
      <c r="A320" t="s">
        <v>921</v>
      </c>
      <c r="B320" s="5" t="s">
        <v>65</v>
      </c>
      <c r="C320" s="6" t="s">
        <v>26</v>
      </c>
      <c r="D320" s="7" t="s">
        <v>20</v>
      </c>
      <c r="E320" s="8">
        <f>VLOOKUP(A320,'2017 MRI'!$A$7:$F$571,6,FALSE)</f>
        <v>54.286818888427305</v>
      </c>
      <c r="F320" s="36">
        <f>'2020 MRI - Alphabetical'!E320-'2017 MRI'!E320</f>
        <v>0.96626146023006676</v>
      </c>
      <c r="G320" s="8">
        <f>'2020 MRI - Alphabetical'!F320-'2017 MRI'!F320</f>
        <v>1.0014924491750605</v>
      </c>
      <c r="H320" s="9">
        <f>'2020 MRI - Alphabetical'!G320-'2017 MRI'!G320</f>
        <v>2</v>
      </c>
      <c r="I320" s="10">
        <f>'2020 MRI - Alphabetical'!H320-'2017 MRI'!H320</f>
        <v>-148</v>
      </c>
      <c r="J320" s="33">
        <f>'2020 MRI - Alphabetical'!I320-'2017 MRI'!I320</f>
        <v>-0.58629881096269743</v>
      </c>
      <c r="K320" s="11">
        <f>'2020 MRI - Alphabetical'!J320-'2017 MRI'!J320</f>
        <v>-5.7180647880028856E-2</v>
      </c>
      <c r="L320" s="10">
        <f>'2020 MRI - Alphabetical'!K320-'2017 MRI'!K320</f>
        <v>-40</v>
      </c>
      <c r="M320" s="33">
        <f>'2020 MRI - Alphabetical'!L320-'2017 MRI'!L320</f>
        <v>-0.50142505474883337</v>
      </c>
      <c r="N320" s="11">
        <f>'2020 MRI - Alphabetical'!M320-'2017 MRI'!M320</f>
        <v>2.8467597874809E-2</v>
      </c>
      <c r="O320" s="10">
        <f>'2020 MRI - Alphabetical'!N320-'2017 MRI'!N320</f>
        <v>-4</v>
      </c>
      <c r="P320" s="33">
        <f>'2020 MRI - Alphabetical'!O320-'2017 MRI'!O320</f>
        <v>-0.18616664866702948</v>
      </c>
      <c r="Q320" s="11">
        <f>'2020 MRI - Alphabetical'!P320-'2017 MRI'!P320</f>
        <v>7.700520595488175E-3</v>
      </c>
      <c r="R320" s="10">
        <f>'2020 MRI - Alphabetical'!Q320-'2017 MRI'!Q320</f>
        <v>9</v>
      </c>
      <c r="S320" s="33">
        <f>'2020 MRI - Alphabetical'!R320-'2017 MRI'!R320</f>
        <v>1.9895707195899108</v>
      </c>
      <c r="T320" s="12">
        <f>'2020 MRI - Alphabetical'!S320-'2017 MRI'!S320</f>
        <v>-6.6106921230296729</v>
      </c>
      <c r="U320" s="10">
        <f>'2020 MRI - Alphabetical'!T320-'2017 MRI'!T320</f>
        <v>1</v>
      </c>
      <c r="V320" s="33">
        <f>'2020 MRI - Alphabetical'!U320-'2017 MRI'!U320</f>
        <v>-4.0358345087798453E-2</v>
      </c>
      <c r="W320" s="11">
        <f>'2020 MRI - Alphabetical'!V320-'2017 MRI'!V320</f>
        <v>-9.6573802009649046E-3</v>
      </c>
      <c r="X320" s="10">
        <f>'2020 MRI - Alphabetical'!W320-'2017 MRI'!W320</f>
        <v>15</v>
      </c>
      <c r="Y320" s="33">
        <f>'2020 MRI - Alphabetical'!X320-'2017 MRI'!X320</f>
        <v>9.7053155121679779E-2</v>
      </c>
      <c r="Z320" s="13">
        <f>'2020 MRI - Alphabetical'!Y320-'2017 MRI'!Y320</f>
        <v>9005</v>
      </c>
      <c r="AA320" s="10">
        <f>'2020 MRI - Alphabetical'!Z320-'2017 MRI'!Z320</f>
        <v>-5</v>
      </c>
      <c r="AB320" s="33">
        <f>'2020 MRI - Alphabetical'!AA320-'2017 MRI'!AA320</f>
        <v>9.1070418587222202E-2</v>
      </c>
      <c r="AC320" s="11">
        <f>'2020 MRI - Alphabetical'!AB320-'2017 MRI'!AB320</f>
        <v>-3.3000000000000008E-2</v>
      </c>
      <c r="AD320" s="10">
        <f>'2020 MRI - Alphabetical'!AC320-'2017 MRI'!AC320</f>
        <v>-55</v>
      </c>
      <c r="AE320" s="33">
        <f>'2020 MRI - Alphabetical'!AD320-'2017 MRI'!AD320</f>
        <v>-0.67106977598134143</v>
      </c>
      <c r="AF320" s="11">
        <f>'2020 MRI - Alphabetical'!AE320-'2017 MRI'!AE320</f>
        <v>-2.4770677282489162E-2</v>
      </c>
      <c r="AG320" s="10">
        <f>'2020 MRI - Alphabetical'!AF320-'2017 MRI'!AF320</f>
        <v>-40</v>
      </c>
      <c r="AH320" s="33">
        <f>'2020 MRI - Alphabetical'!AG320-'2017 MRI'!AG320</f>
        <v>-0.17463178056673717</v>
      </c>
      <c r="AI320" s="14">
        <f>'2020 MRI - Alphabetical'!AH320-'2017 MRI'!AH320</f>
        <v>0.25088925775343274</v>
      </c>
      <c r="AJ320" s="10">
        <f>'2020 MRI - Alphabetical'!AI320-'2017 MRI'!AI320</f>
        <v>-8</v>
      </c>
      <c r="AK320" s="33">
        <f>'2020 MRI - Alphabetical'!AJ320-'2017 MRI'!AJ320</f>
        <v>7.0033929479703105E-3</v>
      </c>
      <c r="AL320" s="13">
        <f>'2020 MRI - Alphabetical'!AK320-'2017 MRI'!AK320</f>
        <v>1256.2979823198475</v>
      </c>
      <c r="AM320" s="38">
        <v>1</v>
      </c>
    </row>
    <row r="321" spans="1:39" x14ac:dyDescent="0.25">
      <c r="A321" t="s">
        <v>922</v>
      </c>
      <c r="B321" s="5" t="s">
        <v>297</v>
      </c>
      <c r="C321" s="6" t="s">
        <v>81</v>
      </c>
      <c r="D321" s="7" t="s">
        <v>34</v>
      </c>
      <c r="E321" s="8">
        <f>VLOOKUP(A321,'2017 MRI'!$A$7:$F$571,6,FALSE)</f>
        <v>25.399486375473245</v>
      </c>
      <c r="F321" s="36">
        <f>'2020 MRI - Alphabetical'!E321-'2017 MRI'!E321</f>
        <v>-0.99882275006425503</v>
      </c>
      <c r="G321" s="8">
        <f>'2020 MRI - Alphabetical'!F321-'2017 MRI'!F321</f>
        <v>3.6464363363056265</v>
      </c>
      <c r="H321" s="9">
        <f>'2020 MRI - Alphabetical'!G321-'2017 MRI'!G321</f>
        <v>-36</v>
      </c>
      <c r="I321" s="10">
        <f>'2020 MRI - Alphabetical'!H321-'2017 MRI'!H321</f>
        <v>-50</v>
      </c>
      <c r="J321" s="33">
        <f>'2020 MRI - Alphabetical'!I321-'2017 MRI'!I321</f>
        <v>-0.21801295731078735</v>
      </c>
      <c r="K321" s="11">
        <f>'2020 MRI - Alphabetical'!J321-'2017 MRI'!J321</f>
        <v>-1.860577656462048E-2</v>
      </c>
      <c r="L321" s="10">
        <f>'2020 MRI - Alphabetical'!K321-'2017 MRI'!K321</f>
        <v>-245</v>
      </c>
      <c r="M321" s="33">
        <f>'2020 MRI - Alphabetical'!L321-'2017 MRI'!L321</f>
        <v>-0.75436493811455674</v>
      </c>
      <c r="N321" s="11">
        <f>'2020 MRI - Alphabetical'!M321-'2017 MRI'!M321</f>
        <v>4.3123995442164935E-2</v>
      </c>
      <c r="O321" s="10">
        <f>'2020 MRI - Alphabetical'!N321-'2017 MRI'!N321</f>
        <v>-79</v>
      </c>
      <c r="P321" s="33">
        <f>'2020 MRI - Alphabetical'!O321-'2017 MRI'!O321</f>
        <v>-0.23102401724476218</v>
      </c>
      <c r="Q321" s="11">
        <f>'2020 MRI - Alphabetical'!P321-'2017 MRI'!P321</f>
        <v>1.2777247414478915E-2</v>
      </c>
      <c r="R321" s="10">
        <f>'2020 MRI - Alphabetical'!Q321-'2017 MRI'!Q321</f>
        <v>-44</v>
      </c>
      <c r="S321" s="33">
        <f>'2020 MRI - Alphabetical'!R321-'2017 MRI'!R321</f>
        <v>-0.27985758730862836</v>
      </c>
      <c r="T321" s="12">
        <f>'2020 MRI - Alphabetical'!S321-'2017 MRI'!S321</f>
        <v>0</v>
      </c>
      <c r="U321" s="10">
        <f>'2020 MRI - Alphabetical'!T321-'2017 MRI'!T321</f>
        <v>-146</v>
      </c>
      <c r="V321" s="33">
        <f>'2020 MRI - Alphabetical'!U321-'2017 MRI'!U321</f>
        <v>-0.49368619710793793</v>
      </c>
      <c r="W321" s="11">
        <f>'2020 MRI - Alphabetical'!V321-'2017 MRI'!V321</f>
        <v>2.7228847245883023E-2</v>
      </c>
      <c r="X321" s="10">
        <f>'2020 MRI - Alphabetical'!W321-'2017 MRI'!W321</f>
        <v>-110</v>
      </c>
      <c r="Y321" s="33">
        <f>'2020 MRI - Alphabetical'!X321-'2017 MRI'!X321</f>
        <v>-0.50799266052157677</v>
      </c>
      <c r="Z321" s="13">
        <f>'2020 MRI - Alphabetical'!Y321-'2017 MRI'!Y321</f>
        <v>-3781</v>
      </c>
      <c r="AA321" s="10">
        <f>'2020 MRI - Alphabetical'!Z321-'2017 MRI'!Z321</f>
        <v>24</v>
      </c>
      <c r="AB321" s="33">
        <f>'2020 MRI - Alphabetical'!AA321-'2017 MRI'!AA321</f>
        <v>0.18471936014569365</v>
      </c>
      <c r="AC321" s="11">
        <f>'2020 MRI - Alphabetical'!AB321-'2017 MRI'!AB321</f>
        <v>-2.4999999999999994E-2</v>
      </c>
      <c r="AD321" s="10">
        <f>'2020 MRI - Alphabetical'!AC321-'2017 MRI'!AC321</f>
        <v>70</v>
      </c>
      <c r="AE321" s="33">
        <f>'2020 MRI - Alphabetical'!AD321-'2017 MRI'!AD321</f>
        <v>0.54470855536744023</v>
      </c>
      <c r="AF321" s="11">
        <f>'2020 MRI - Alphabetical'!AE321-'2017 MRI'!AE321</f>
        <v>4.8666130329847124E-2</v>
      </c>
      <c r="AG321" s="10">
        <f>'2020 MRI - Alphabetical'!AF321-'2017 MRI'!AF321</f>
        <v>25</v>
      </c>
      <c r="AH321" s="33">
        <f>'2020 MRI - Alphabetical'!AG321-'2017 MRI'!AG321</f>
        <v>9.3464728816644208E-2</v>
      </c>
      <c r="AI321" s="14">
        <f>'2020 MRI - Alphabetical'!AH321-'2017 MRI'!AH321</f>
        <v>-7.2632865764981958E-2</v>
      </c>
      <c r="AJ321" s="10">
        <f>'2020 MRI - Alphabetical'!AI321-'2017 MRI'!AI321</f>
        <v>19</v>
      </c>
      <c r="AK321" s="33">
        <f>'2020 MRI - Alphabetical'!AJ321-'2017 MRI'!AJ321</f>
        <v>1.6152353030766203E-2</v>
      </c>
      <c r="AL321" s="13">
        <f>'2020 MRI - Alphabetical'!AK321-'2017 MRI'!AK321</f>
        <v>17184.010145541528</v>
      </c>
      <c r="AM321" s="38"/>
    </row>
    <row r="322" spans="1:39" x14ac:dyDescent="0.25">
      <c r="A322" t="s">
        <v>923</v>
      </c>
      <c r="B322" s="5" t="s">
        <v>489</v>
      </c>
      <c r="C322" s="6" t="s">
        <v>54</v>
      </c>
      <c r="D322" s="7" t="s">
        <v>39</v>
      </c>
      <c r="E322" s="8">
        <f>VLOOKUP(A322,'2017 MRI'!$A$7:$F$571,6,FALSE)</f>
        <v>15.345027882491019</v>
      </c>
      <c r="F322" s="36">
        <f>'2020 MRI - Alphabetical'!E322-'2017 MRI'!E322</f>
        <v>0.73716454753453764</v>
      </c>
      <c r="G322" s="8">
        <f>'2020 MRI - Alphabetical'!F322-'2017 MRI'!F322</f>
        <v>-2.9758185416977643</v>
      </c>
      <c r="H322" s="9">
        <f>'2020 MRI - Alphabetical'!G322-'2017 MRI'!G322</f>
        <v>56</v>
      </c>
      <c r="I322" s="10">
        <f>'2020 MRI - Alphabetical'!H322-'2017 MRI'!H322</f>
        <v>171</v>
      </c>
      <c r="J322" s="33">
        <f>'2020 MRI - Alphabetical'!I322-'2017 MRI'!I322</f>
        <v>0.61728108597540143</v>
      </c>
      <c r="K322" s="11">
        <f>'2020 MRI - Alphabetical'!J322-'2017 MRI'!J322</f>
        <v>4.3244139645593926E-2</v>
      </c>
      <c r="L322" s="10">
        <f>'2020 MRI - Alphabetical'!K322-'2017 MRI'!K322</f>
        <v>271</v>
      </c>
      <c r="M322" s="33">
        <f>'2020 MRI - Alphabetical'!L322-'2017 MRI'!L322</f>
        <v>0.79381539393845102</v>
      </c>
      <c r="N322" s="11">
        <f>'2020 MRI - Alphabetical'!M322-'2017 MRI'!M322</f>
        <v>-3.9155325499795626E-2</v>
      </c>
      <c r="O322" s="10">
        <f>'2020 MRI - Alphabetical'!N322-'2017 MRI'!N322</f>
        <v>16</v>
      </c>
      <c r="P322" s="33">
        <f>'2020 MRI - Alphabetical'!O322-'2017 MRI'!O322</f>
        <v>2.5782644101777774E-2</v>
      </c>
      <c r="Q322" s="11">
        <f>'2020 MRI - Alphabetical'!P322-'2017 MRI'!P322</f>
        <v>-3.5397048489107519E-3</v>
      </c>
      <c r="R322" s="10">
        <f>'2020 MRI - Alphabetical'!Q322-'2017 MRI'!Q322</f>
        <v>-44</v>
      </c>
      <c r="S322" s="33">
        <f>'2020 MRI - Alphabetical'!R322-'2017 MRI'!R322</f>
        <v>-0.27985758730862836</v>
      </c>
      <c r="T322" s="12">
        <f>'2020 MRI - Alphabetical'!S322-'2017 MRI'!S322</f>
        <v>0</v>
      </c>
      <c r="U322" s="10">
        <f>'2020 MRI - Alphabetical'!T322-'2017 MRI'!T322</f>
        <v>87</v>
      </c>
      <c r="V322" s="33">
        <f>'2020 MRI - Alphabetical'!U322-'2017 MRI'!U322</f>
        <v>0.23689705732169153</v>
      </c>
      <c r="W322" s="11">
        <f>'2020 MRI - Alphabetical'!V322-'2017 MRI'!V322</f>
        <v>-1.6149439601494391E-2</v>
      </c>
      <c r="X322" s="10">
        <f>'2020 MRI - Alphabetical'!W322-'2017 MRI'!W322</f>
        <v>49</v>
      </c>
      <c r="Y322" s="33">
        <f>'2020 MRI - Alphabetical'!X322-'2017 MRI'!X322</f>
        <v>0.41832881742912631</v>
      </c>
      <c r="Z322" s="13">
        <f>'2020 MRI - Alphabetical'!Y322-'2017 MRI'!Y322</f>
        <v>31574</v>
      </c>
      <c r="AA322" s="10">
        <f>'2020 MRI - Alphabetical'!Z322-'2017 MRI'!Z322</f>
        <v>-14</v>
      </c>
      <c r="AB322" s="33">
        <f>'2020 MRI - Alphabetical'!AA322-'2017 MRI'!AA322</f>
        <v>-9.2293947562785972E-2</v>
      </c>
      <c r="AC322" s="11">
        <f>'2020 MRI - Alphabetical'!AB322-'2017 MRI'!AB322</f>
        <v>-1.3999999999999999E-2</v>
      </c>
      <c r="AD322" s="10">
        <f>'2020 MRI - Alphabetical'!AC322-'2017 MRI'!AC322</f>
        <v>2</v>
      </c>
      <c r="AE322" s="33">
        <f>'2020 MRI - Alphabetical'!AD322-'2017 MRI'!AD322</f>
        <v>6.3158096121119556E-2</v>
      </c>
      <c r="AF322" s="11">
        <f>'2020 MRI - Alphabetical'!AE322-'2017 MRI'!AE322</f>
        <v>9.000000000000008E-3</v>
      </c>
      <c r="AG322" s="10">
        <f>'2020 MRI - Alphabetical'!AF322-'2017 MRI'!AF322</f>
        <v>1</v>
      </c>
      <c r="AH322" s="33">
        <f>'2020 MRI - Alphabetical'!AG322-'2017 MRI'!AG322</f>
        <v>2.2921917936954861E-2</v>
      </c>
      <c r="AI322" s="14">
        <f>'2020 MRI - Alphabetical'!AH322-'2017 MRI'!AH322</f>
        <v>-8.3023597281965289E-2</v>
      </c>
      <c r="AJ322" s="10">
        <f>'2020 MRI - Alphabetical'!AI322-'2017 MRI'!AI322</f>
        <v>3</v>
      </c>
      <c r="AK322" s="33">
        <f>'2020 MRI - Alphabetical'!AJ322-'2017 MRI'!AJ322</f>
        <v>2.6579471878142469E-2</v>
      </c>
      <c r="AL322" s="13">
        <f>'2020 MRI - Alphabetical'!AK322-'2017 MRI'!AK322</f>
        <v>70973.911083667772</v>
      </c>
      <c r="AM322" s="38"/>
    </row>
    <row r="323" spans="1:39" x14ac:dyDescent="0.25">
      <c r="A323" t="s">
        <v>924</v>
      </c>
      <c r="B323" s="5" t="s">
        <v>211</v>
      </c>
      <c r="C323" s="6" t="s">
        <v>47</v>
      </c>
      <c r="D323" s="7" t="s">
        <v>20</v>
      </c>
      <c r="E323" s="8">
        <f>VLOOKUP(A323,'2017 MRI'!$A$7:$F$571,6,FALSE)</f>
        <v>31.672254885085522</v>
      </c>
      <c r="F323" s="36">
        <f>'2020 MRI - Alphabetical'!E323-'2017 MRI'!E323</f>
        <v>0.81595584898386098</v>
      </c>
      <c r="G323" s="8">
        <f>'2020 MRI - Alphabetical'!F323-'2017 MRI'!F323</f>
        <v>-1.2544338546843541</v>
      </c>
      <c r="H323" s="9">
        <f>'2020 MRI - Alphabetical'!G323-'2017 MRI'!G323</f>
        <v>32</v>
      </c>
      <c r="I323" s="10">
        <f>'2020 MRI - Alphabetical'!H323-'2017 MRI'!H323</f>
        <v>-77</v>
      </c>
      <c r="J323" s="33">
        <f>'2020 MRI - Alphabetical'!I323-'2017 MRI'!I323</f>
        <v>-0.64118514453789055</v>
      </c>
      <c r="K323" s="11">
        <f>'2020 MRI - Alphabetical'!J323-'2017 MRI'!J323</f>
        <v>-8.6313760700403197E-2</v>
      </c>
      <c r="L323" s="10">
        <f>'2020 MRI - Alphabetical'!K323-'2017 MRI'!K323</f>
        <v>72</v>
      </c>
      <c r="M323" s="33">
        <f>'2020 MRI - Alphabetical'!L323-'2017 MRI'!L323</f>
        <v>0.21978191712048925</v>
      </c>
      <c r="N323" s="11">
        <f>'2020 MRI - Alphabetical'!M323-'2017 MRI'!M323</f>
        <v>-8.7881931521339093E-3</v>
      </c>
      <c r="O323" s="10">
        <f>'2020 MRI - Alphabetical'!N323-'2017 MRI'!N323</f>
        <v>54</v>
      </c>
      <c r="P323" s="33">
        <f>'2020 MRI - Alphabetical'!O323-'2017 MRI'!O323</f>
        <v>0.22645016128176096</v>
      </c>
      <c r="Q323" s="11">
        <f>'2020 MRI - Alphabetical'!P323-'2017 MRI'!P323</f>
        <v>-1.7330912630081602E-2</v>
      </c>
      <c r="R323" s="10">
        <f>'2020 MRI - Alphabetical'!Q323-'2017 MRI'!Q323</f>
        <v>5</v>
      </c>
      <c r="S323" s="33">
        <f>'2020 MRI - Alphabetical'!R323-'2017 MRI'!R323</f>
        <v>0.20737911694528283</v>
      </c>
      <c r="T323" s="12">
        <f>'2020 MRI - Alphabetical'!S323-'2017 MRI'!S323</f>
        <v>-1.3294102306995605</v>
      </c>
      <c r="U323" s="10">
        <f>'2020 MRI - Alphabetical'!T323-'2017 MRI'!T323</f>
        <v>79</v>
      </c>
      <c r="V323" s="33">
        <f>'2020 MRI - Alphabetical'!U323-'2017 MRI'!U323</f>
        <v>0.22345853313540795</v>
      </c>
      <c r="W323" s="11">
        <f>'2020 MRI - Alphabetical'!V323-'2017 MRI'!V323</f>
        <v>-1.6593722563652318E-2</v>
      </c>
      <c r="X323" s="10">
        <f>'2020 MRI - Alphabetical'!W323-'2017 MRI'!W323</f>
        <v>-157</v>
      </c>
      <c r="Y323" s="33">
        <f>'2020 MRI - Alphabetical'!X323-'2017 MRI'!X323</f>
        <v>1.8450982668383409E-2</v>
      </c>
      <c r="Z323" s="13">
        <f>'2020 MRI - Alphabetical'!Y323-'2017 MRI'!Y323</f>
        <v>11187</v>
      </c>
      <c r="AA323" s="10">
        <f>'2020 MRI - Alphabetical'!Z323-'2017 MRI'!Z323</f>
        <v>1</v>
      </c>
      <c r="AB323" s="33">
        <f>'2020 MRI - Alphabetical'!AA323-'2017 MRI'!AA323</f>
        <v>1.0835900020880529E-2</v>
      </c>
      <c r="AC323" s="11">
        <f>'2020 MRI - Alphabetical'!AB323-'2017 MRI'!AB323</f>
        <v>-2.4000000000000007E-2</v>
      </c>
      <c r="AD323" s="10">
        <f>'2020 MRI - Alphabetical'!AC323-'2017 MRI'!AC323</f>
        <v>-65</v>
      </c>
      <c r="AE323" s="33">
        <f>'2020 MRI - Alphabetical'!AD323-'2017 MRI'!AD323</f>
        <v>0.23040118849212055</v>
      </c>
      <c r="AF323" s="11">
        <f>'2020 MRI - Alphabetical'!AE323-'2017 MRI'!AE323</f>
        <v>2.7239046340885809E-2</v>
      </c>
      <c r="AG323" s="10">
        <f>'2020 MRI - Alphabetical'!AF323-'2017 MRI'!AF323</f>
        <v>3</v>
      </c>
      <c r="AH323" s="33">
        <f>'2020 MRI - Alphabetical'!AG323-'2017 MRI'!AG323</f>
        <v>1.2787296803748127E-2</v>
      </c>
      <c r="AI323" s="14">
        <f>'2020 MRI - Alphabetical'!AH323-'2017 MRI'!AH323</f>
        <v>7.8812552831720506E-2</v>
      </c>
      <c r="AJ323" s="10">
        <f>'2020 MRI - Alphabetical'!AI323-'2017 MRI'!AI323</f>
        <v>-6</v>
      </c>
      <c r="AK323" s="33">
        <f>'2020 MRI - Alphabetical'!AJ323-'2017 MRI'!AJ323</f>
        <v>4.535796373751233E-3</v>
      </c>
      <c r="AL323" s="13">
        <f>'2020 MRI - Alphabetical'!AK323-'2017 MRI'!AK323</f>
        <v>1878.6225045273604</v>
      </c>
      <c r="AM323" s="38">
        <v>1</v>
      </c>
    </row>
    <row r="324" spans="1:39" x14ac:dyDescent="0.25">
      <c r="A324" t="s">
        <v>925</v>
      </c>
      <c r="B324" s="5" t="s">
        <v>211</v>
      </c>
      <c r="C324" s="6" t="s">
        <v>49</v>
      </c>
      <c r="D324" s="7" t="s">
        <v>39</v>
      </c>
      <c r="E324" s="8">
        <f>VLOOKUP(A324,'2017 MRI'!$A$7:$F$571,6,FALSE)</f>
        <v>19.811164101646092</v>
      </c>
      <c r="F324" s="36">
        <f>'2020 MRI - Alphabetical'!E324-'2017 MRI'!E324</f>
        <v>-1.1263805084324081</v>
      </c>
      <c r="G324" s="8">
        <f>'2020 MRI - Alphabetical'!F324-'2017 MRI'!F324</f>
        <v>3.3707906571301365</v>
      </c>
      <c r="H324" s="9">
        <f>'2020 MRI - Alphabetical'!G324-'2017 MRI'!G324</f>
        <v>-59</v>
      </c>
      <c r="I324" s="10">
        <f>'2020 MRI - Alphabetical'!H324-'2017 MRI'!H324</f>
        <v>-2</v>
      </c>
      <c r="J324" s="33">
        <f>'2020 MRI - Alphabetical'!I324-'2017 MRI'!I324</f>
        <v>-0.30955754378608624</v>
      </c>
      <c r="K324" s="11">
        <f>'2020 MRI - Alphabetical'!J324-'2017 MRI'!J324</f>
        <v>-0.11381495975980771</v>
      </c>
      <c r="L324" s="10">
        <f>'2020 MRI - Alphabetical'!K324-'2017 MRI'!K324</f>
        <v>-13</v>
      </c>
      <c r="M324" s="33">
        <f>'2020 MRI - Alphabetical'!L324-'2017 MRI'!L324</f>
        <v>3.1592344751657508E-3</v>
      </c>
      <c r="N324" s="11">
        <f>'2020 MRI - Alphabetical'!M324-'2017 MRI'!M324</f>
        <v>3.5499978853887823E-3</v>
      </c>
      <c r="O324" s="10">
        <f>'2020 MRI - Alphabetical'!N324-'2017 MRI'!N324</f>
        <v>-77</v>
      </c>
      <c r="P324" s="33">
        <f>'2020 MRI - Alphabetical'!O324-'2017 MRI'!O324</f>
        <v>-0.15191505223501345</v>
      </c>
      <c r="Q324" s="11">
        <f>'2020 MRI - Alphabetical'!P324-'2017 MRI'!P324</f>
        <v>7.8891543239369318E-3</v>
      </c>
      <c r="R324" s="10">
        <f>'2020 MRI - Alphabetical'!Q324-'2017 MRI'!Q324</f>
        <v>-341</v>
      </c>
      <c r="S324" s="33">
        <f>'2020 MRI - Alphabetical'!R324-'2017 MRI'!R324</f>
        <v>-1.2620772136949341</v>
      </c>
      <c r="T324" s="12">
        <f>'2020 MRI - Alphabetical'!S324-'2017 MRI'!S324</f>
        <v>4.1922820327605512</v>
      </c>
      <c r="U324" s="10">
        <f>'2020 MRI - Alphabetical'!T324-'2017 MRI'!T324</f>
        <v>12</v>
      </c>
      <c r="V324" s="33">
        <f>'2020 MRI - Alphabetical'!U324-'2017 MRI'!U324</f>
        <v>2.7594003695486591E-2</v>
      </c>
      <c r="W324" s="11">
        <f>'2020 MRI - Alphabetical'!V324-'2017 MRI'!V324</f>
        <v>-2.9591187103521974E-3</v>
      </c>
      <c r="X324" s="10">
        <f>'2020 MRI - Alphabetical'!W324-'2017 MRI'!W324</f>
        <v>215</v>
      </c>
      <c r="Y324" s="33">
        <f>'2020 MRI - Alphabetical'!X324-'2017 MRI'!X324</f>
        <v>0.28466195579957337</v>
      </c>
      <c r="Z324" s="13">
        <f>'2020 MRI - Alphabetical'!Y324-'2017 MRI'!Y324</f>
        <v>20094</v>
      </c>
      <c r="AA324" s="10">
        <f>'2020 MRI - Alphabetical'!Z324-'2017 MRI'!Z324</f>
        <v>6</v>
      </c>
      <c r="AB324" s="33">
        <f>'2020 MRI - Alphabetical'!AA324-'2017 MRI'!AA324</f>
        <v>1.9913338023243493E-2</v>
      </c>
      <c r="AC324" s="11">
        <f>'2020 MRI - Alphabetical'!AB324-'2017 MRI'!AB324</f>
        <v>-1.9999999999999997E-2</v>
      </c>
      <c r="AD324" s="10">
        <f>'2020 MRI - Alphabetical'!AC324-'2017 MRI'!AC324</f>
        <v>118</v>
      </c>
      <c r="AE324" s="33">
        <f>'2020 MRI - Alphabetical'!AD324-'2017 MRI'!AD324</f>
        <v>-1.6377162205106766E-3</v>
      </c>
      <c r="AF324" s="11">
        <f>'2020 MRI - Alphabetical'!AE324-'2017 MRI'!AE324</f>
        <v>9.9111985627512444E-3</v>
      </c>
      <c r="AG324" s="10">
        <f>'2020 MRI - Alphabetical'!AF324-'2017 MRI'!AF324</f>
        <v>40</v>
      </c>
      <c r="AH324" s="33">
        <f>'2020 MRI - Alphabetical'!AG324-'2017 MRI'!AG324</f>
        <v>0.13086374322320443</v>
      </c>
      <c r="AI324" s="14">
        <f>'2020 MRI - Alphabetical'!AH324-'2017 MRI'!AH324</f>
        <v>-0.14309708053965142</v>
      </c>
      <c r="AJ324" s="10">
        <f>'2020 MRI - Alphabetical'!AI324-'2017 MRI'!AI324</f>
        <v>3</v>
      </c>
      <c r="AK324" s="33">
        <f>'2020 MRI - Alphabetical'!AJ324-'2017 MRI'!AJ324</f>
        <v>3.8552708867020252E-3</v>
      </c>
      <c r="AL324" s="13">
        <f>'2020 MRI - Alphabetical'!AK324-'2017 MRI'!AK324</f>
        <v>19554.714963002654</v>
      </c>
      <c r="AM324" s="38"/>
    </row>
    <row r="325" spans="1:39" x14ac:dyDescent="0.25">
      <c r="A325" t="s">
        <v>926</v>
      </c>
      <c r="B325" s="5" t="s">
        <v>176</v>
      </c>
      <c r="C325" s="6" t="s">
        <v>71</v>
      </c>
      <c r="D325" s="7" t="s">
        <v>34</v>
      </c>
      <c r="E325" s="8">
        <f>VLOOKUP(A325,'2017 MRI'!$A$7:$F$571,6,FALSE)</f>
        <v>34.665199613656874</v>
      </c>
      <c r="F325" s="36">
        <f>'2020 MRI - Alphabetical'!E325-'2017 MRI'!E325</f>
        <v>1.5958128113427854</v>
      </c>
      <c r="G325" s="8">
        <f>'2020 MRI - Alphabetical'!F325-'2017 MRI'!F325</f>
        <v>-3.32463826846719</v>
      </c>
      <c r="H325" s="9">
        <f>'2020 MRI - Alphabetical'!G325-'2017 MRI'!G325</f>
        <v>55</v>
      </c>
      <c r="I325" s="10">
        <f>'2020 MRI - Alphabetical'!H325-'2017 MRI'!H325</f>
        <v>-159</v>
      </c>
      <c r="J325" s="33">
        <f>'2020 MRI - Alphabetical'!I325-'2017 MRI'!I325</f>
        <v>-0.64210633628377967</v>
      </c>
      <c r="K325" s="11">
        <f>'2020 MRI - Alphabetical'!J325-'2017 MRI'!J325</f>
        <v>-5.6146567537370462E-2</v>
      </c>
      <c r="L325" s="10">
        <f>'2020 MRI - Alphabetical'!K325-'2017 MRI'!K325</f>
        <v>-52</v>
      </c>
      <c r="M325" s="33">
        <f>'2020 MRI - Alphabetical'!L325-'2017 MRI'!L325</f>
        <v>-1.4658506270972782</v>
      </c>
      <c r="N325" s="11">
        <f>'2020 MRI - Alphabetical'!M325-'2017 MRI'!M325</f>
        <v>7.8986934926267682E-2</v>
      </c>
      <c r="O325" s="10">
        <f>'2020 MRI - Alphabetical'!N325-'2017 MRI'!N325</f>
        <v>156</v>
      </c>
      <c r="P325" s="33">
        <f>'2020 MRI - Alphabetical'!O325-'2017 MRI'!O325</f>
        <v>0.87667445176238279</v>
      </c>
      <c r="Q325" s="11">
        <f>'2020 MRI - Alphabetical'!P325-'2017 MRI'!P325</f>
        <v>-5.9475409836065585E-2</v>
      </c>
      <c r="R325" s="10">
        <f>'2020 MRI - Alphabetical'!Q325-'2017 MRI'!Q325</f>
        <v>41</v>
      </c>
      <c r="S325" s="33">
        <f>'2020 MRI - Alphabetical'!R325-'2017 MRI'!R325</f>
        <v>0.4226529515819003</v>
      </c>
      <c r="T325" s="12">
        <f>'2020 MRI - Alphabetical'!S325-'2017 MRI'!S325</f>
        <v>-2.0951284335873011</v>
      </c>
      <c r="U325" s="10">
        <f>'2020 MRI - Alphabetical'!T325-'2017 MRI'!T325</f>
        <v>205</v>
      </c>
      <c r="V325" s="33">
        <f>'2020 MRI - Alphabetical'!U325-'2017 MRI'!U325</f>
        <v>0.80508211931920304</v>
      </c>
      <c r="W325" s="11">
        <f>'2020 MRI - Alphabetical'!V325-'2017 MRI'!V325</f>
        <v>-5.3776566757493198E-2</v>
      </c>
      <c r="X325" s="10">
        <f>'2020 MRI - Alphabetical'!W325-'2017 MRI'!W325</f>
        <v>85</v>
      </c>
      <c r="Y325" s="33">
        <f>'2020 MRI - Alphabetical'!X325-'2017 MRI'!X325</f>
        <v>0.32817438369349561</v>
      </c>
      <c r="Z325" s="13">
        <f>'2020 MRI - Alphabetical'!Y325-'2017 MRI'!Y325</f>
        <v>19022</v>
      </c>
      <c r="AA325" s="10">
        <f>'2020 MRI - Alphabetical'!Z325-'2017 MRI'!Z325</f>
        <v>-34</v>
      </c>
      <c r="AB325" s="33">
        <f>'2020 MRI - Alphabetical'!AA325-'2017 MRI'!AA325</f>
        <v>-0.17913481061948544</v>
      </c>
      <c r="AC325" s="11">
        <f>'2020 MRI - Alphabetical'!AB325-'2017 MRI'!AB325</f>
        <v>-1.8999999999999996E-2</v>
      </c>
      <c r="AD325" s="10">
        <f>'2020 MRI - Alphabetical'!AC325-'2017 MRI'!AC325</f>
        <v>-34</v>
      </c>
      <c r="AE325" s="33">
        <f>'2020 MRI - Alphabetical'!AD325-'2017 MRI'!AD325</f>
        <v>-0.14727815344519218</v>
      </c>
      <c r="AF325" s="11">
        <f>'2020 MRI - Alphabetical'!AE325-'2017 MRI'!AE325</f>
        <v>1.3017408123792151E-3</v>
      </c>
      <c r="AG325" s="10">
        <f>'2020 MRI - Alphabetical'!AF325-'2017 MRI'!AF325</f>
        <v>19</v>
      </c>
      <c r="AH325" s="33">
        <f>'2020 MRI - Alphabetical'!AG325-'2017 MRI'!AG325</f>
        <v>6.0371581322094484E-2</v>
      </c>
      <c r="AI325" s="14">
        <f>'2020 MRI - Alphabetical'!AH325-'2017 MRI'!AH325</f>
        <v>-3.3065561691783429E-2</v>
      </c>
      <c r="AJ325" s="10">
        <f>'2020 MRI - Alphabetical'!AI325-'2017 MRI'!AI325</f>
        <v>-6</v>
      </c>
      <c r="AK325" s="33">
        <f>'2020 MRI - Alphabetical'!AJ325-'2017 MRI'!AJ325</f>
        <v>6.152858260889571E-3</v>
      </c>
      <c r="AL325" s="13">
        <f>'2020 MRI - Alphabetical'!AK325-'2017 MRI'!AK325</f>
        <v>7044.6432534657361</v>
      </c>
      <c r="AM325" s="38"/>
    </row>
    <row r="326" spans="1:39" x14ac:dyDescent="0.25">
      <c r="A326" t="s">
        <v>927</v>
      </c>
      <c r="B326" s="5" t="s">
        <v>401</v>
      </c>
      <c r="C326" s="6" t="s">
        <v>41</v>
      </c>
      <c r="D326" s="7" t="s">
        <v>34</v>
      </c>
      <c r="E326" s="8">
        <f>VLOOKUP(A326,'2017 MRI'!$A$7:$F$571,6,FALSE)</f>
        <v>20.713784996721948</v>
      </c>
      <c r="F326" s="36">
        <f>'2020 MRI - Alphabetical'!E326-'2017 MRI'!E326</f>
        <v>0.13026969618184259</v>
      </c>
      <c r="G326" s="8">
        <f>'2020 MRI - Alphabetical'!F326-'2017 MRI'!F326</f>
        <v>-0.43737683950270423</v>
      </c>
      <c r="H326" s="9">
        <f>'2020 MRI - Alphabetical'!G326-'2017 MRI'!G326</f>
        <v>15</v>
      </c>
      <c r="I326" s="10">
        <f>'2020 MRI - Alphabetical'!H326-'2017 MRI'!H326</f>
        <v>201</v>
      </c>
      <c r="J326" s="33">
        <f>'2020 MRI - Alphabetical'!I326-'2017 MRI'!I326</f>
        <v>0.57060743620141696</v>
      </c>
      <c r="K326" s="11">
        <f>'2020 MRI - Alphabetical'!J326-'2017 MRI'!J326</f>
        <v>2.2232539504021931E-2</v>
      </c>
      <c r="L326" s="10">
        <f>'2020 MRI - Alphabetical'!K326-'2017 MRI'!K326</f>
        <v>-50</v>
      </c>
      <c r="M326" s="33">
        <f>'2020 MRI - Alphabetical'!L326-'2017 MRI'!L326</f>
        <v>-0.11682844025582112</v>
      </c>
      <c r="N326" s="11">
        <f>'2020 MRI - Alphabetical'!M326-'2017 MRI'!M326</f>
        <v>9.3327522560206419E-3</v>
      </c>
      <c r="O326" s="10">
        <f>'2020 MRI - Alphabetical'!N326-'2017 MRI'!N326</f>
        <v>-67</v>
      </c>
      <c r="P326" s="33">
        <f>'2020 MRI - Alphabetical'!O326-'2017 MRI'!O326</f>
        <v>-0.26217546519198121</v>
      </c>
      <c r="Q326" s="11">
        <f>'2020 MRI - Alphabetical'!P326-'2017 MRI'!P326</f>
        <v>1.4480572877406978E-2</v>
      </c>
      <c r="R326" s="10">
        <f>'2020 MRI - Alphabetical'!Q326-'2017 MRI'!Q326</f>
        <v>-40</v>
      </c>
      <c r="S326" s="33">
        <f>'2020 MRI - Alphabetical'!R326-'2017 MRI'!R326</f>
        <v>-0.15757830545001283</v>
      </c>
      <c r="T326" s="12">
        <f>'2020 MRI - Alphabetical'!S326-'2017 MRI'!S326</f>
        <v>-0.2935945981928122</v>
      </c>
      <c r="U326" s="10">
        <f>'2020 MRI - Alphabetical'!T326-'2017 MRI'!T326</f>
        <v>8</v>
      </c>
      <c r="V326" s="33">
        <f>'2020 MRI - Alphabetical'!U326-'2017 MRI'!U326</f>
        <v>3.7640197885726867E-3</v>
      </c>
      <c r="W326" s="11">
        <f>'2020 MRI - Alphabetical'!V326-'2017 MRI'!V326</f>
        <v>-3.3688821276818964E-3</v>
      </c>
      <c r="X326" s="10">
        <f>'2020 MRI - Alphabetical'!W326-'2017 MRI'!W326</f>
        <v>48</v>
      </c>
      <c r="Y326" s="33">
        <f>'2020 MRI - Alphabetical'!X326-'2017 MRI'!X326</f>
        <v>0.33599354368303058</v>
      </c>
      <c r="Z326" s="13">
        <f>'2020 MRI - Alphabetical'!Y326-'2017 MRI'!Y326</f>
        <v>27739</v>
      </c>
      <c r="AA326" s="10">
        <f>'2020 MRI - Alphabetical'!Z326-'2017 MRI'!Z326</f>
        <v>1</v>
      </c>
      <c r="AB326" s="33">
        <f>'2020 MRI - Alphabetical'!AA326-'2017 MRI'!AA326</f>
        <v>-2.1338601010223002E-2</v>
      </c>
      <c r="AC326" s="11">
        <f>'2020 MRI - Alphabetical'!AB326-'2017 MRI'!AB326</f>
        <v>-1.5999999999999993E-2</v>
      </c>
      <c r="AD326" s="10">
        <f>'2020 MRI - Alphabetical'!AC326-'2017 MRI'!AC326</f>
        <v>24</v>
      </c>
      <c r="AE326" s="33">
        <f>'2020 MRI - Alphabetical'!AD326-'2017 MRI'!AD326</f>
        <v>6.4927409383287449E-2</v>
      </c>
      <c r="AF326" s="11">
        <f>'2020 MRI - Alphabetical'!AE326-'2017 MRI'!AE326</f>
        <v>1.2101694915254146E-2</v>
      </c>
      <c r="AG326" s="10">
        <f>'2020 MRI - Alphabetical'!AF326-'2017 MRI'!AF326</f>
        <v>51</v>
      </c>
      <c r="AH326" s="33">
        <f>'2020 MRI - Alphabetical'!AG326-'2017 MRI'!AG326</f>
        <v>0.20831438622377429</v>
      </c>
      <c r="AI326" s="14">
        <f>'2020 MRI - Alphabetical'!AH326-'2017 MRI'!AH326</f>
        <v>-0.17371669791298938</v>
      </c>
      <c r="AJ326" s="10">
        <f>'2020 MRI - Alphabetical'!AI326-'2017 MRI'!AI326</f>
        <v>4</v>
      </c>
      <c r="AK326" s="33">
        <f>'2020 MRI - Alphabetical'!AJ326-'2017 MRI'!AJ326</f>
        <v>4.6149977473023962E-3</v>
      </c>
      <c r="AL326" s="13">
        <f>'2020 MRI - Alphabetical'!AK326-'2017 MRI'!AK326</f>
        <v>19167.291996970598</v>
      </c>
      <c r="AM326" s="38">
        <v>1</v>
      </c>
    </row>
    <row r="327" spans="1:39" x14ac:dyDescent="0.25">
      <c r="A327" t="s">
        <v>928</v>
      </c>
      <c r="B327" s="5" t="s">
        <v>569</v>
      </c>
      <c r="C327" s="6" t="s">
        <v>172</v>
      </c>
      <c r="D327" s="7" t="s">
        <v>39</v>
      </c>
      <c r="E327" s="8">
        <f>VLOOKUP(A327,'2017 MRI'!$A$7:$F$571,6,FALSE)</f>
        <v>8.7702694634894698</v>
      </c>
      <c r="F327" s="36">
        <f>'2020 MRI - Alphabetical'!E327-'2017 MRI'!E327</f>
        <v>-0.12572717580317061</v>
      </c>
      <c r="G327" s="8">
        <f>'2020 MRI - Alphabetical'!F327-'2017 MRI'!F327</f>
        <v>-1.0783074998531674</v>
      </c>
      <c r="H327" s="9">
        <f>'2020 MRI - Alphabetical'!G327-'2017 MRI'!G327</f>
        <v>6</v>
      </c>
      <c r="I327" s="10">
        <f>'2020 MRI - Alphabetical'!H327-'2017 MRI'!H327</f>
        <v>-43</v>
      </c>
      <c r="J327" s="33">
        <f>'2020 MRI - Alphabetical'!I327-'2017 MRI'!I327</f>
        <v>-0.58638534505335704</v>
      </c>
      <c r="K327" s="11">
        <f>'2020 MRI - Alphabetical'!J327-'2017 MRI'!J327</f>
        <v>-9.1502118799505316E-2</v>
      </c>
      <c r="L327" s="10">
        <f>'2020 MRI - Alphabetical'!K327-'2017 MRI'!K327</f>
        <v>-99</v>
      </c>
      <c r="M327" s="33">
        <f>'2020 MRI - Alphabetical'!L327-'2017 MRI'!L327</f>
        <v>-0.2390636249472789</v>
      </c>
      <c r="N327" s="11">
        <f>'2020 MRI - Alphabetical'!M327-'2017 MRI'!M327</f>
        <v>1.6338874854988698E-2</v>
      </c>
      <c r="O327" s="10">
        <f>'2020 MRI - Alphabetical'!N327-'2017 MRI'!N327</f>
        <v>36</v>
      </c>
      <c r="P327" s="33">
        <f>'2020 MRI - Alphabetical'!O327-'2017 MRI'!O327</f>
        <v>8.0126914252091508E-2</v>
      </c>
      <c r="Q327" s="11">
        <f>'2020 MRI - Alphabetical'!P327-'2017 MRI'!P327</f>
        <v>-6.9066213921901527E-3</v>
      </c>
      <c r="R327" s="10">
        <f>'2020 MRI - Alphabetical'!Q327-'2017 MRI'!Q327</f>
        <v>-92</v>
      </c>
      <c r="S327" s="33">
        <f>'2020 MRI - Alphabetical'!R327-'2017 MRI'!R327</f>
        <v>-0.3081172337138961</v>
      </c>
      <c r="T327" s="12">
        <f>'2020 MRI - Alphabetical'!S327-'2017 MRI'!S327</f>
        <v>0.12959462302092678</v>
      </c>
      <c r="U327" s="10">
        <f>'2020 MRI - Alphabetical'!T327-'2017 MRI'!T327</f>
        <v>2</v>
      </c>
      <c r="V327" s="33">
        <f>'2020 MRI - Alphabetical'!U327-'2017 MRI'!U327</f>
        <v>1.4116763028791057E-2</v>
      </c>
      <c r="W327" s="11">
        <f>'2020 MRI - Alphabetical'!V327-'2017 MRI'!V327</f>
        <v>-1.5925520262869627E-3</v>
      </c>
      <c r="X327" s="10">
        <f>'2020 MRI - Alphabetical'!W327-'2017 MRI'!W327</f>
        <v>9</v>
      </c>
      <c r="Y327" s="33">
        <f>'2020 MRI - Alphabetical'!X327-'2017 MRI'!X327</f>
        <v>0.37537910698760246</v>
      </c>
      <c r="Z327" s="13">
        <f>'2020 MRI - Alphabetical'!Y327-'2017 MRI'!Y327</f>
        <v>40473</v>
      </c>
      <c r="AA327" s="10">
        <f>'2020 MRI - Alphabetical'!Z327-'2017 MRI'!Z327</f>
        <v>16</v>
      </c>
      <c r="AB327" s="33">
        <f>'2020 MRI - Alphabetical'!AA327-'2017 MRI'!AA327</f>
        <v>-1.9069241509631851E-2</v>
      </c>
      <c r="AC327" s="11">
        <f>'2020 MRI - Alphabetical'!AB327-'2017 MRI'!AB327</f>
        <v>-1.4999999999999999E-2</v>
      </c>
      <c r="AD327" s="10">
        <f>'2020 MRI - Alphabetical'!AC327-'2017 MRI'!AC327</f>
        <v>-9</v>
      </c>
      <c r="AE327" s="33">
        <f>'2020 MRI - Alphabetical'!AD327-'2017 MRI'!AD327</f>
        <v>-4.9287310100127435E-2</v>
      </c>
      <c r="AF327" s="11">
        <f>'2020 MRI - Alphabetical'!AE327-'2017 MRI'!AE327</f>
        <v>3.1000912289848026E-3</v>
      </c>
      <c r="AG327" s="10">
        <f>'2020 MRI - Alphabetical'!AF327-'2017 MRI'!AF327</f>
        <v>-18</v>
      </c>
      <c r="AH327" s="33">
        <f>'2020 MRI - Alphabetical'!AG327-'2017 MRI'!AG327</f>
        <v>-4.0816321591818527E-2</v>
      </c>
      <c r="AI327" s="14">
        <f>'2020 MRI - Alphabetical'!AH327-'2017 MRI'!AH327</f>
        <v>6.5820342281750488E-2</v>
      </c>
      <c r="AJ327" s="10">
        <f>'2020 MRI - Alphabetical'!AI327-'2017 MRI'!AI327</f>
        <v>-4</v>
      </c>
      <c r="AK327" s="33">
        <f>'2020 MRI - Alphabetical'!AJ327-'2017 MRI'!AJ327</f>
        <v>-9.2394073995456516E-3</v>
      </c>
      <c r="AL327" s="13">
        <f>'2020 MRI - Alphabetical'!AK327-'2017 MRI'!AK327</f>
        <v>11529.167629513511</v>
      </c>
      <c r="AM327" s="38"/>
    </row>
    <row r="328" spans="1:39" x14ac:dyDescent="0.25">
      <c r="A328" t="s">
        <v>929</v>
      </c>
      <c r="B328" s="5" t="s">
        <v>473</v>
      </c>
      <c r="C328" s="6" t="s">
        <v>93</v>
      </c>
      <c r="D328" s="7" t="s">
        <v>34</v>
      </c>
      <c r="E328" s="8">
        <f>VLOOKUP(A328,'2017 MRI'!$A$7:$F$571,6,FALSE)</f>
        <v>16.429501774627617</v>
      </c>
      <c r="F328" s="36">
        <f>'2020 MRI - Alphabetical'!E328-'2017 MRI'!E328</f>
        <v>1.3804561755242051</v>
      </c>
      <c r="G328" s="8">
        <f>'2020 MRI - Alphabetical'!F328-'2017 MRI'!F328</f>
        <v>-4.85027367891621</v>
      </c>
      <c r="H328" s="9">
        <f>'2020 MRI - Alphabetical'!G328-'2017 MRI'!G328</f>
        <v>77</v>
      </c>
      <c r="I328" s="10">
        <f>'2020 MRI - Alphabetical'!H328-'2017 MRI'!H328</f>
        <v>5</v>
      </c>
      <c r="J328" s="33">
        <f>'2020 MRI - Alphabetical'!I328-'2017 MRI'!I328</f>
        <v>0.32199860463339691</v>
      </c>
      <c r="K328" s="11">
        <f>'2020 MRI - Alphabetical'!J328-'2017 MRI'!J328</f>
        <v>-3.0794991905339408E-2</v>
      </c>
      <c r="L328" s="10">
        <f>'2020 MRI - Alphabetical'!K328-'2017 MRI'!K328</f>
        <v>-1</v>
      </c>
      <c r="M328" s="33">
        <f>'2020 MRI - Alphabetical'!L328-'2017 MRI'!L328</f>
        <v>1.4693223777721087E-2</v>
      </c>
      <c r="N328" s="11">
        <f>'2020 MRI - Alphabetical'!M328-'2017 MRI'!M328</f>
        <v>3.6703370036703371E-3</v>
      </c>
      <c r="O328" s="10">
        <f>'2020 MRI - Alphabetical'!N328-'2017 MRI'!N328</f>
        <v>229</v>
      </c>
      <c r="P328" s="33">
        <f>'2020 MRI - Alphabetical'!O328-'2017 MRI'!O328</f>
        <v>0.54587086279065233</v>
      </c>
      <c r="Q328" s="11">
        <f>'2020 MRI - Alphabetical'!P328-'2017 MRI'!P328</f>
        <v>-3.7268907563025207E-2</v>
      </c>
      <c r="R328" s="10">
        <f>'2020 MRI - Alphabetical'!Q328-'2017 MRI'!Q328</f>
        <v>-25</v>
      </c>
      <c r="S328" s="33">
        <f>'2020 MRI - Alphabetical'!R328-'2017 MRI'!R328</f>
        <v>-0.24470669963077257</v>
      </c>
      <c r="T328" s="12">
        <f>'2020 MRI - Alphabetical'!S328-'2017 MRI'!S328</f>
        <v>-0.11845534233593935</v>
      </c>
      <c r="U328" s="10">
        <f>'2020 MRI - Alphabetical'!T328-'2017 MRI'!T328</f>
        <v>177</v>
      </c>
      <c r="V328" s="33">
        <f>'2020 MRI - Alphabetical'!U328-'2017 MRI'!U328</f>
        <v>0.52727598178758628</v>
      </c>
      <c r="W328" s="11">
        <f>'2020 MRI - Alphabetical'!V328-'2017 MRI'!V328</f>
        <v>-3.5003180586641536E-2</v>
      </c>
      <c r="X328" s="10">
        <f>'2020 MRI - Alphabetical'!W328-'2017 MRI'!W328</f>
        <v>47</v>
      </c>
      <c r="Y328" s="33">
        <f>'2020 MRI - Alphabetical'!X328-'2017 MRI'!X328</f>
        <v>0.50142459891649949</v>
      </c>
      <c r="Z328" s="13">
        <f>'2020 MRI - Alphabetical'!Y328-'2017 MRI'!Y328</f>
        <v>36073</v>
      </c>
      <c r="AA328" s="10">
        <f>'2020 MRI - Alphabetical'!Z328-'2017 MRI'!Z328</f>
        <v>-6</v>
      </c>
      <c r="AB328" s="33">
        <f>'2020 MRI - Alphabetical'!AA328-'2017 MRI'!AA328</f>
        <v>-6.7129259044870992E-2</v>
      </c>
      <c r="AC328" s="11">
        <f>'2020 MRI - Alphabetical'!AB328-'2017 MRI'!AB328</f>
        <v>-1.3999999999999999E-2</v>
      </c>
      <c r="AD328" s="10">
        <f>'2020 MRI - Alphabetical'!AC328-'2017 MRI'!AC328</f>
        <v>16</v>
      </c>
      <c r="AE328" s="33">
        <f>'2020 MRI - Alphabetical'!AD328-'2017 MRI'!AD328</f>
        <v>5.3031411823987074E-2</v>
      </c>
      <c r="AF328" s="11">
        <f>'2020 MRI - Alphabetical'!AE328-'2017 MRI'!AE328</f>
        <v>1.1229902713773665E-2</v>
      </c>
      <c r="AG328" s="10">
        <f>'2020 MRI - Alphabetical'!AF328-'2017 MRI'!AF328</f>
        <v>-13</v>
      </c>
      <c r="AH328" s="33">
        <f>'2020 MRI - Alphabetical'!AG328-'2017 MRI'!AG328</f>
        <v>-4.5038375244230822E-2</v>
      </c>
      <c r="AI328" s="14">
        <f>'2020 MRI - Alphabetical'!AH328-'2017 MRI'!AH328</f>
        <v>4.4969166348514111E-2</v>
      </c>
      <c r="AJ328" s="10">
        <f>'2020 MRI - Alphabetical'!AI328-'2017 MRI'!AI328</f>
        <v>-5</v>
      </c>
      <c r="AK328" s="33">
        <f>'2020 MRI - Alphabetical'!AJ328-'2017 MRI'!AJ328</f>
        <v>-3.2896337642388189E-2</v>
      </c>
      <c r="AL328" s="13">
        <f>'2020 MRI - Alphabetical'!AK328-'2017 MRI'!AK328</f>
        <v>6388.754639703664</v>
      </c>
      <c r="AM328" s="38"/>
    </row>
    <row r="329" spans="1:39" x14ac:dyDescent="0.25">
      <c r="A329" t="s">
        <v>930</v>
      </c>
      <c r="B329" s="5" t="s">
        <v>531</v>
      </c>
      <c r="C329" s="6" t="s">
        <v>81</v>
      </c>
      <c r="D329" s="7" t="s">
        <v>34</v>
      </c>
      <c r="E329" s="8">
        <f>VLOOKUP(A329,'2017 MRI'!$A$7:$F$571,6,FALSE)</f>
        <v>13.045395724834892</v>
      </c>
      <c r="F329" s="36">
        <f>'2020 MRI - Alphabetical'!E329-'2017 MRI'!E329</f>
        <v>-0.69832514417015812</v>
      </c>
      <c r="G329" s="8">
        <f>'2020 MRI - Alphabetical'!F329-'2017 MRI'!F329</f>
        <v>1.2214809151868806</v>
      </c>
      <c r="H329" s="9">
        <f>'2020 MRI - Alphabetical'!G329-'2017 MRI'!G329</f>
        <v>-22</v>
      </c>
      <c r="I329" s="10">
        <f>'2020 MRI - Alphabetical'!H329-'2017 MRI'!H329</f>
        <v>-79</v>
      </c>
      <c r="J329" s="33">
        <f>'2020 MRI - Alphabetical'!I329-'2017 MRI'!I329</f>
        <v>-0.35761553165787441</v>
      </c>
      <c r="K329" s="11">
        <f>'2020 MRI - Alphabetical'!J329-'2017 MRI'!J329</f>
        <v>-4.1807516856290583E-2</v>
      </c>
      <c r="L329" s="10">
        <f>'2020 MRI - Alphabetical'!K329-'2017 MRI'!K329</f>
        <v>-40</v>
      </c>
      <c r="M329" s="33">
        <f>'2020 MRI - Alphabetical'!L329-'2017 MRI'!L329</f>
        <v>-5.3656311453710859E-2</v>
      </c>
      <c r="N329" s="11">
        <f>'2020 MRI - Alphabetical'!M329-'2017 MRI'!M329</f>
        <v>6.4141644467143738E-3</v>
      </c>
      <c r="O329" s="10">
        <f>'2020 MRI - Alphabetical'!N329-'2017 MRI'!N329</f>
        <v>-19</v>
      </c>
      <c r="P329" s="33">
        <f>'2020 MRI - Alphabetical'!O329-'2017 MRI'!O329</f>
        <v>-3.8638087377060204E-2</v>
      </c>
      <c r="Q329" s="11">
        <f>'2020 MRI - Alphabetical'!P329-'2017 MRI'!P329</f>
        <v>6.0217911241030805E-4</v>
      </c>
      <c r="R329" s="10">
        <f>'2020 MRI - Alphabetical'!Q329-'2017 MRI'!Q329</f>
        <v>-63</v>
      </c>
      <c r="S329" s="33">
        <f>'2020 MRI - Alphabetical'!R329-'2017 MRI'!R329</f>
        <v>-0.28886153076995524</v>
      </c>
      <c r="T329" s="12">
        <f>'2020 MRI - Alphabetical'!S329-'2017 MRI'!S329</f>
        <v>4.9209190786784159E-2</v>
      </c>
      <c r="U329" s="10">
        <f>'2020 MRI - Alphabetical'!T329-'2017 MRI'!T329</f>
        <v>18</v>
      </c>
      <c r="V329" s="33">
        <f>'2020 MRI - Alphabetical'!U329-'2017 MRI'!U329</f>
        <v>4.9789069218690196E-2</v>
      </c>
      <c r="W329" s="11">
        <f>'2020 MRI - Alphabetical'!V329-'2017 MRI'!V329</f>
        <v>-3.5220906185373241E-3</v>
      </c>
      <c r="X329" s="10">
        <f>'2020 MRI - Alphabetical'!W329-'2017 MRI'!W329</f>
        <v>7</v>
      </c>
      <c r="Y329" s="33">
        <f>'2020 MRI - Alphabetical'!X329-'2017 MRI'!X329</f>
        <v>7.8604695502718425E-2</v>
      </c>
      <c r="Z329" s="13">
        <f>'2020 MRI - Alphabetical'!Y329-'2017 MRI'!Y329</f>
        <v>23032</v>
      </c>
      <c r="AA329" s="10">
        <f>'2020 MRI - Alphabetical'!Z329-'2017 MRI'!Z329</f>
        <v>-84</v>
      </c>
      <c r="AB329" s="33">
        <f>'2020 MRI - Alphabetical'!AA329-'2017 MRI'!AA329</f>
        <v>-0.26163868868641815</v>
      </c>
      <c r="AC329" s="11">
        <f>'2020 MRI - Alphabetical'!AB329-'2017 MRI'!AB329</f>
        <v>-1.0999999999999996E-2</v>
      </c>
      <c r="AD329" s="10">
        <f>'2020 MRI - Alphabetical'!AC329-'2017 MRI'!AC329</f>
        <v>-26</v>
      </c>
      <c r="AE329" s="33">
        <f>'2020 MRI - Alphabetical'!AD329-'2017 MRI'!AD329</f>
        <v>-0.11665467455297962</v>
      </c>
      <c r="AF329" s="11">
        <f>'2020 MRI - Alphabetical'!AE329-'2017 MRI'!AE329</f>
        <v>5.1962970470942338E-5</v>
      </c>
      <c r="AG329" s="10">
        <f>'2020 MRI - Alphabetical'!AF329-'2017 MRI'!AF329</f>
        <v>-25</v>
      </c>
      <c r="AH329" s="33">
        <f>'2020 MRI - Alphabetical'!AG329-'2017 MRI'!AG329</f>
        <v>-4.7129860126102374E-2</v>
      </c>
      <c r="AI329" s="14">
        <f>'2020 MRI - Alphabetical'!AH329-'2017 MRI'!AH329</f>
        <v>5.0977174022810878E-2</v>
      </c>
      <c r="AJ329" s="10">
        <f>'2020 MRI - Alphabetical'!AI329-'2017 MRI'!AI329</f>
        <v>-10</v>
      </c>
      <c r="AK329" s="33">
        <f>'2020 MRI - Alphabetical'!AJ329-'2017 MRI'!AJ329</f>
        <v>-2.5302006782923929E-2</v>
      </c>
      <c r="AL329" s="13">
        <f>'2020 MRI - Alphabetical'!AK329-'2017 MRI'!AK329</f>
        <v>5422.5838044298871</v>
      </c>
      <c r="AM329" s="38"/>
    </row>
    <row r="330" spans="1:39" x14ac:dyDescent="0.25">
      <c r="A330" t="s">
        <v>931</v>
      </c>
      <c r="B330" s="5" t="s">
        <v>151</v>
      </c>
      <c r="C330" s="6" t="s">
        <v>93</v>
      </c>
      <c r="D330" s="7" t="s">
        <v>34</v>
      </c>
      <c r="E330" s="8">
        <f>VLOOKUP(A330,'2017 MRI'!$A$7:$F$571,6,FALSE)</f>
        <v>37.405771802420233</v>
      </c>
      <c r="F330" s="36">
        <f>'2020 MRI - Alphabetical'!E330-'2017 MRI'!E330</f>
        <v>1.6202196726822531</v>
      </c>
      <c r="G330" s="8">
        <f>'2020 MRI - Alphabetical'!F330-'2017 MRI'!F330</f>
        <v>-3.0705510289718063</v>
      </c>
      <c r="H330" s="9">
        <f>'2020 MRI - Alphabetical'!G330-'2017 MRI'!G330</f>
        <v>48</v>
      </c>
      <c r="I330" s="10">
        <f>'2020 MRI - Alphabetical'!H330-'2017 MRI'!H330</f>
        <v>11</v>
      </c>
      <c r="J330" s="33">
        <f>'2020 MRI - Alphabetical'!I330-'2017 MRI'!I330</f>
        <v>-3.8540107336850038E-2</v>
      </c>
      <c r="K330" s="11">
        <f>'2020 MRI - Alphabetical'!J330-'2017 MRI'!J330</f>
        <v>-2.123744877714917E-2</v>
      </c>
      <c r="L330" s="10">
        <f>'2020 MRI - Alphabetical'!K330-'2017 MRI'!K330</f>
        <v>37</v>
      </c>
      <c r="M330" s="33">
        <f>'2020 MRI - Alphabetical'!L330-'2017 MRI'!L330</f>
        <v>0.12003559890572874</v>
      </c>
      <c r="N330" s="11">
        <f>'2020 MRI - Alphabetical'!M330-'2017 MRI'!M330</f>
        <v>-4.1092256340090894E-3</v>
      </c>
      <c r="O330" s="10">
        <f>'2020 MRI - Alphabetical'!N330-'2017 MRI'!N330</f>
        <v>65</v>
      </c>
      <c r="P330" s="33">
        <f>'2020 MRI - Alphabetical'!O330-'2017 MRI'!O330</f>
        <v>0.30305986469067869</v>
      </c>
      <c r="Q330" s="11">
        <f>'2020 MRI - Alphabetical'!P330-'2017 MRI'!P330</f>
        <v>-2.2302027748132343E-2</v>
      </c>
      <c r="R330" s="10">
        <f>'2020 MRI - Alphabetical'!Q330-'2017 MRI'!Q330</f>
        <v>224</v>
      </c>
      <c r="S330" s="33">
        <f>'2020 MRI - Alphabetical'!R330-'2017 MRI'!R330</f>
        <v>0.25232281759893693</v>
      </c>
      <c r="T330" s="12">
        <f>'2020 MRI - Alphabetical'!S330-'2017 MRI'!S330</f>
        <v>-1.793400286944046</v>
      </c>
      <c r="U330" s="10">
        <f>'2020 MRI - Alphabetical'!T330-'2017 MRI'!T330</f>
        <v>65</v>
      </c>
      <c r="V330" s="33">
        <f>'2020 MRI - Alphabetical'!U330-'2017 MRI'!U330</f>
        <v>0.28344589013661065</v>
      </c>
      <c r="W330" s="11">
        <f>'2020 MRI - Alphabetical'!V330-'2017 MRI'!V330</f>
        <v>-2.2416789396170839E-2</v>
      </c>
      <c r="X330" s="10">
        <f>'2020 MRI - Alphabetical'!W330-'2017 MRI'!W330</f>
        <v>29</v>
      </c>
      <c r="Y330" s="33">
        <f>'2020 MRI - Alphabetical'!X330-'2017 MRI'!X330</f>
        <v>0.14040881264745164</v>
      </c>
      <c r="Z330" s="13">
        <f>'2020 MRI - Alphabetical'!Y330-'2017 MRI'!Y330</f>
        <v>11797</v>
      </c>
      <c r="AA330" s="10">
        <f>'2020 MRI - Alphabetical'!Z330-'2017 MRI'!Z330</f>
        <v>-51</v>
      </c>
      <c r="AB330" s="33">
        <f>'2020 MRI - Alphabetical'!AA330-'2017 MRI'!AA330</f>
        <v>-0.38272167826339587</v>
      </c>
      <c r="AC330" s="11">
        <f>'2020 MRI - Alphabetical'!AB330-'2017 MRI'!AB330</f>
        <v>-2.0000000000000004E-2</v>
      </c>
      <c r="AD330" s="10">
        <f>'2020 MRI - Alphabetical'!AC330-'2017 MRI'!AC330</f>
        <v>85</v>
      </c>
      <c r="AE330" s="33">
        <f>'2020 MRI - Alphabetical'!AD330-'2017 MRI'!AD330</f>
        <v>1.0297602492754991</v>
      </c>
      <c r="AF330" s="11">
        <f>'2020 MRI - Alphabetical'!AE330-'2017 MRI'!AE330</f>
        <v>8.1010395010394975E-2</v>
      </c>
      <c r="AG330" s="10">
        <f>'2020 MRI - Alphabetical'!AF330-'2017 MRI'!AF330</f>
        <v>-59</v>
      </c>
      <c r="AH330" s="33">
        <f>'2020 MRI - Alphabetical'!AG330-'2017 MRI'!AG330</f>
        <v>-0.18365608076964779</v>
      </c>
      <c r="AI330" s="14">
        <f>'2020 MRI - Alphabetical'!AH330-'2017 MRI'!AH330</f>
        <v>0.19625110723974615</v>
      </c>
      <c r="AJ330" s="10">
        <f>'2020 MRI - Alphabetical'!AI330-'2017 MRI'!AI330</f>
        <v>13</v>
      </c>
      <c r="AK330" s="33">
        <f>'2020 MRI - Alphabetical'!AJ330-'2017 MRI'!AJ330</f>
        <v>7.7935455586656266E-2</v>
      </c>
      <c r="AL330" s="13">
        <f>'2020 MRI - Alphabetical'!AK330-'2017 MRI'!AK330</f>
        <v>86495.37193449348</v>
      </c>
      <c r="AM330" s="38"/>
    </row>
    <row r="331" spans="1:39" x14ac:dyDescent="0.25">
      <c r="A331" t="s">
        <v>932</v>
      </c>
      <c r="B331" s="5" t="s">
        <v>503</v>
      </c>
      <c r="C331" s="6" t="s">
        <v>44</v>
      </c>
      <c r="D331" s="7" t="s">
        <v>20</v>
      </c>
      <c r="E331" s="8">
        <f>VLOOKUP(A331,'2017 MRI'!$A$7:$F$571,6,FALSE)</f>
        <v>14.783256008436192</v>
      </c>
      <c r="F331" s="36">
        <f>'2020 MRI - Alphabetical'!E331-'2017 MRI'!E331</f>
        <v>-6.3686624188646235E-2</v>
      </c>
      <c r="G331" s="8">
        <f>'2020 MRI - Alphabetical'!F331-'2017 MRI'!F331</f>
        <v>-0.54728824388460318</v>
      </c>
      <c r="H331" s="9">
        <f>'2020 MRI - Alphabetical'!G331-'2017 MRI'!G331</f>
        <v>10</v>
      </c>
      <c r="I331" s="10">
        <f>'2020 MRI - Alphabetical'!H331-'2017 MRI'!H331</f>
        <v>37</v>
      </c>
      <c r="J331" s="33">
        <f>'2020 MRI - Alphabetical'!I331-'2017 MRI'!I331</f>
        <v>3.3518911097115169E-2</v>
      </c>
      <c r="K331" s="11">
        <f>'2020 MRI - Alphabetical'!J331-'2017 MRI'!J331</f>
        <v>-1.3126448171184357E-2</v>
      </c>
      <c r="L331" s="10">
        <f>'2020 MRI - Alphabetical'!K331-'2017 MRI'!K331</f>
        <v>49</v>
      </c>
      <c r="M331" s="33">
        <f>'2020 MRI - Alphabetical'!L331-'2017 MRI'!L331</f>
        <v>0.17711252667590988</v>
      </c>
      <c r="N331" s="11">
        <f>'2020 MRI - Alphabetical'!M331-'2017 MRI'!M331</f>
        <v>-6.4786002426840406E-3</v>
      </c>
      <c r="O331" s="10">
        <f>'2020 MRI - Alphabetical'!N331-'2017 MRI'!N331</f>
        <v>-12</v>
      </c>
      <c r="P331" s="33">
        <f>'2020 MRI - Alphabetical'!O331-'2017 MRI'!O331</f>
        <v>-4.2370008964351946E-2</v>
      </c>
      <c r="Q331" s="11">
        <f>'2020 MRI - Alphabetical'!P331-'2017 MRI'!P331</f>
        <v>6.3051084674597968E-4</v>
      </c>
      <c r="R331" s="10">
        <f>'2020 MRI - Alphabetical'!Q331-'2017 MRI'!Q331</f>
        <v>-66</v>
      </c>
      <c r="S331" s="33">
        <f>'2020 MRI - Alphabetical'!R331-'2017 MRI'!R331</f>
        <v>-0.21692330910086349</v>
      </c>
      <c r="T331" s="12">
        <f>'2020 MRI - Alphabetical'!S331-'2017 MRI'!S331</f>
        <v>-9.5892061453291322E-2</v>
      </c>
      <c r="U331" s="10">
        <f>'2020 MRI - Alphabetical'!T331-'2017 MRI'!T331</f>
        <v>42</v>
      </c>
      <c r="V331" s="33">
        <f>'2020 MRI - Alphabetical'!U331-'2017 MRI'!U331</f>
        <v>0.1044276874254968</v>
      </c>
      <c r="W331" s="11">
        <f>'2020 MRI - Alphabetical'!V331-'2017 MRI'!V331</f>
        <v>-6.8937787557511489E-3</v>
      </c>
      <c r="X331" s="10">
        <f>'2020 MRI - Alphabetical'!W331-'2017 MRI'!W331</f>
        <v>18</v>
      </c>
      <c r="Y331" s="33">
        <f>'2020 MRI - Alphabetical'!X331-'2017 MRI'!X331</f>
        <v>0.17528645467653869</v>
      </c>
      <c r="Z331" s="13">
        <f>'2020 MRI - Alphabetical'!Y331-'2017 MRI'!Y331</f>
        <v>26423</v>
      </c>
      <c r="AA331" s="10">
        <f>'2020 MRI - Alphabetical'!Z331-'2017 MRI'!Z331</f>
        <v>5</v>
      </c>
      <c r="AB331" s="33">
        <f>'2020 MRI - Alphabetical'!AA331-'2017 MRI'!AA331</f>
        <v>-4.1964570526955902E-2</v>
      </c>
      <c r="AC331" s="11">
        <f>'2020 MRI - Alphabetical'!AB331-'2017 MRI'!AB331</f>
        <v>-1.3999999999999999E-2</v>
      </c>
      <c r="AD331" s="10">
        <f>'2020 MRI - Alphabetical'!AC331-'2017 MRI'!AC331</f>
        <v>-19</v>
      </c>
      <c r="AE331" s="33">
        <f>'2020 MRI - Alphabetical'!AD331-'2017 MRI'!AD331</f>
        <v>-9.6428449041512265E-2</v>
      </c>
      <c r="AF331" s="11">
        <f>'2020 MRI - Alphabetical'!AE331-'2017 MRI'!AE331</f>
        <v>1.2588714368818588E-3</v>
      </c>
      <c r="AG331" s="10">
        <f>'2020 MRI - Alphabetical'!AF331-'2017 MRI'!AF331</f>
        <v>2</v>
      </c>
      <c r="AH331" s="33">
        <f>'2020 MRI - Alphabetical'!AG331-'2017 MRI'!AG331</f>
        <v>7.2708940365870944E-3</v>
      </c>
      <c r="AI331" s="14">
        <f>'2020 MRI - Alphabetical'!AH331-'2017 MRI'!AH331</f>
        <v>-7.8083080719242304E-3</v>
      </c>
      <c r="AJ331" s="10">
        <f>'2020 MRI - Alphabetical'!AI331-'2017 MRI'!AI331</f>
        <v>4</v>
      </c>
      <c r="AK331" s="33">
        <f>'2020 MRI - Alphabetical'!AJ331-'2017 MRI'!AJ331</f>
        <v>-7.6004643760174684E-4</v>
      </c>
      <c r="AL331" s="13">
        <f>'2020 MRI - Alphabetical'!AK331-'2017 MRI'!AK331</f>
        <v>21439.014775673451</v>
      </c>
      <c r="AM331" s="38"/>
    </row>
    <row r="332" spans="1:39" x14ac:dyDescent="0.25">
      <c r="A332" t="s">
        <v>933</v>
      </c>
      <c r="B332" s="5" t="s">
        <v>502</v>
      </c>
      <c r="C332" s="6" t="s">
        <v>81</v>
      </c>
      <c r="D332" s="7" t="s">
        <v>34</v>
      </c>
      <c r="E332" s="8">
        <f>VLOOKUP(A332,'2017 MRI'!$A$7:$F$571,6,FALSE)</f>
        <v>14.798097059678373</v>
      </c>
      <c r="F332" s="36">
        <f>'2020 MRI - Alphabetical'!E332-'2017 MRI'!E332</f>
        <v>2.0435605601558215E-2</v>
      </c>
      <c r="G332" s="8">
        <f>'2020 MRI - Alphabetical'!F332-'2017 MRI'!F332</f>
        <v>-0.8077045711567461</v>
      </c>
      <c r="H332" s="9">
        <f>'2020 MRI - Alphabetical'!G332-'2017 MRI'!G332</f>
        <v>15</v>
      </c>
      <c r="I332" s="10">
        <f>'2020 MRI - Alphabetical'!H332-'2017 MRI'!H332</f>
        <v>317</v>
      </c>
      <c r="J332" s="33">
        <f>'2020 MRI - Alphabetical'!I332-'2017 MRI'!I332</f>
        <v>2.2266712819754209</v>
      </c>
      <c r="K332" s="11">
        <f>'2020 MRI - Alphabetical'!J332-'2017 MRI'!J332</f>
        <v>0.12728074506052844</v>
      </c>
      <c r="L332" s="10">
        <f>'2020 MRI - Alphabetical'!K332-'2017 MRI'!K332</f>
        <v>-176</v>
      </c>
      <c r="M332" s="33">
        <f>'2020 MRI - Alphabetical'!L332-'2017 MRI'!L332</f>
        <v>-0.44330830742510624</v>
      </c>
      <c r="N332" s="11">
        <f>'2020 MRI - Alphabetical'!M332-'2017 MRI'!M332</f>
        <v>2.7069143634624985E-2</v>
      </c>
      <c r="O332" s="10">
        <f>'2020 MRI - Alphabetical'!N332-'2017 MRI'!N332</f>
        <v>5</v>
      </c>
      <c r="P332" s="33">
        <f>'2020 MRI - Alphabetical'!O332-'2017 MRI'!O332</f>
        <v>8.0733481474444257E-3</v>
      </c>
      <c r="Q332" s="11">
        <f>'2020 MRI - Alphabetical'!P332-'2017 MRI'!P332</f>
        <v>-2.3893480257116649E-3</v>
      </c>
      <c r="R332" s="10">
        <f>'2020 MRI - Alphabetical'!Q332-'2017 MRI'!Q332</f>
        <v>0</v>
      </c>
      <c r="S332" s="33">
        <f>'2020 MRI - Alphabetical'!R332-'2017 MRI'!R332</f>
        <v>-0.14491129423868765</v>
      </c>
      <c r="T332" s="12">
        <f>'2020 MRI - Alphabetical'!S332-'2017 MRI'!S332</f>
        <v>-0.3912405091923617</v>
      </c>
      <c r="U332" s="10">
        <f>'2020 MRI - Alphabetical'!T332-'2017 MRI'!T332</f>
        <v>21</v>
      </c>
      <c r="V332" s="33">
        <f>'2020 MRI - Alphabetical'!U332-'2017 MRI'!U332</f>
        <v>0.11069788071417563</v>
      </c>
      <c r="W332" s="11">
        <f>'2020 MRI - Alphabetical'!V332-'2017 MRI'!V332</f>
        <v>-5.8643006263048025E-3</v>
      </c>
      <c r="X332" s="10">
        <f>'2020 MRI - Alphabetical'!W332-'2017 MRI'!W332</f>
        <v>2</v>
      </c>
      <c r="Y332" s="33">
        <f>'2020 MRI - Alphabetical'!X332-'2017 MRI'!X332</f>
        <v>-6.9364990097458001E-3</v>
      </c>
      <c r="Z332" s="13">
        <f>'2020 MRI - Alphabetical'!Y332-'2017 MRI'!Y332</f>
        <v>17621</v>
      </c>
      <c r="AA332" s="10">
        <f>'2020 MRI - Alphabetical'!Z332-'2017 MRI'!Z332</f>
        <v>-67</v>
      </c>
      <c r="AB332" s="33">
        <f>'2020 MRI - Alphabetical'!AA332-'2017 MRI'!AA332</f>
        <v>-0.21584803065176955</v>
      </c>
      <c r="AC332" s="11">
        <f>'2020 MRI - Alphabetical'!AB332-'2017 MRI'!AB332</f>
        <v>-1.3000000000000005E-2</v>
      </c>
      <c r="AD332" s="10">
        <f>'2020 MRI - Alphabetical'!AC332-'2017 MRI'!AC332</f>
        <v>-37</v>
      </c>
      <c r="AE332" s="33">
        <f>'2020 MRI - Alphabetical'!AD332-'2017 MRI'!AD332</f>
        <v>-0.1465950634339418</v>
      </c>
      <c r="AF332" s="11">
        <f>'2020 MRI - Alphabetical'!AE332-'2017 MRI'!AE332</f>
        <v>-1.2487370700023925E-3</v>
      </c>
      <c r="AG332" s="10">
        <f>'2020 MRI - Alphabetical'!AF332-'2017 MRI'!AF332</f>
        <v>-16</v>
      </c>
      <c r="AH332" s="33">
        <f>'2020 MRI - Alphabetical'!AG332-'2017 MRI'!AG332</f>
        <v>-5.3227742291615421E-2</v>
      </c>
      <c r="AI332" s="14">
        <f>'2020 MRI - Alphabetical'!AH332-'2017 MRI'!AH332</f>
        <v>5.3251620311304482E-2</v>
      </c>
      <c r="AJ332" s="10">
        <f>'2020 MRI - Alphabetical'!AI332-'2017 MRI'!AI332</f>
        <v>-22</v>
      </c>
      <c r="AK332" s="33">
        <f>'2020 MRI - Alphabetical'!AJ332-'2017 MRI'!AJ332</f>
        <v>-6.6314175962368077E-2</v>
      </c>
      <c r="AL332" s="13">
        <f>'2020 MRI - Alphabetical'!AK332-'2017 MRI'!AK332</f>
        <v>-18109.98857920419</v>
      </c>
      <c r="AM332" s="38"/>
    </row>
    <row r="333" spans="1:39" x14ac:dyDescent="0.25">
      <c r="A333" t="s">
        <v>934</v>
      </c>
      <c r="B333" s="5" t="s">
        <v>528</v>
      </c>
      <c r="C333" s="6" t="s">
        <v>81</v>
      </c>
      <c r="D333" s="7" t="s">
        <v>34</v>
      </c>
      <c r="E333" s="8">
        <f>VLOOKUP(A333,'2017 MRI'!$A$7:$F$571,6,FALSE)</f>
        <v>13.092598510048887</v>
      </c>
      <c r="F333" s="36">
        <f>'2020 MRI - Alphabetical'!E333-'2017 MRI'!E333</f>
        <v>-0.6767339894116029</v>
      </c>
      <c r="G333" s="8">
        <f>'2020 MRI - Alphabetical'!F333-'2017 MRI'!F333</f>
        <v>1.1598691117163877</v>
      </c>
      <c r="H333" s="9">
        <f>'2020 MRI - Alphabetical'!G333-'2017 MRI'!G333</f>
        <v>-18</v>
      </c>
      <c r="I333" s="10">
        <f>'2020 MRI - Alphabetical'!H333-'2017 MRI'!H333</f>
        <v>-21</v>
      </c>
      <c r="J333" s="33">
        <f>'2020 MRI - Alphabetical'!I333-'2017 MRI'!I333</f>
        <v>-0.15029111848180723</v>
      </c>
      <c r="K333" s="11">
        <f>'2020 MRI - Alphabetical'!J333-'2017 MRI'!J333</f>
        <v>-2.9686288722577614E-2</v>
      </c>
      <c r="L333" s="10">
        <f>'2020 MRI - Alphabetical'!K333-'2017 MRI'!K333</f>
        <v>-7</v>
      </c>
      <c r="M333" s="33">
        <f>'2020 MRI - Alphabetical'!L333-'2017 MRI'!L333</f>
        <v>2.296660301308151E-2</v>
      </c>
      <c r="N333" s="11">
        <f>'2020 MRI - Alphabetical'!M333-'2017 MRI'!M333</f>
        <v>2.5113673089261768E-3</v>
      </c>
      <c r="O333" s="10">
        <f>'2020 MRI - Alphabetical'!N333-'2017 MRI'!N333</f>
        <v>-5</v>
      </c>
      <c r="P333" s="33">
        <f>'2020 MRI - Alphabetical'!O333-'2017 MRI'!O333</f>
        <v>-1.4269662375687386E-2</v>
      </c>
      <c r="Q333" s="11">
        <f>'2020 MRI - Alphabetical'!P333-'2017 MRI'!P333</f>
        <v>-9.9085184745158553E-4</v>
      </c>
      <c r="R333" s="10">
        <f>'2020 MRI - Alphabetical'!Q333-'2017 MRI'!Q333</f>
        <v>-44</v>
      </c>
      <c r="S333" s="33">
        <f>'2020 MRI - Alphabetical'!R333-'2017 MRI'!R333</f>
        <v>-0.27985758730862836</v>
      </c>
      <c r="T333" s="12">
        <f>'2020 MRI - Alphabetical'!S333-'2017 MRI'!S333</f>
        <v>0</v>
      </c>
      <c r="U333" s="10">
        <f>'2020 MRI - Alphabetical'!T333-'2017 MRI'!T333</f>
        <v>-8</v>
      </c>
      <c r="V333" s="33">
        <f>'2020 MRI - Alphabetical'!U333-'2017 MRI'!U333</f>
        <v>-4.2886573862513044E-2</v>
      </c>
      <c r="W333" s="11">
        <f>'2020 MRI - Alphabetical'!V333-'2017 MRI'!V333</f>
        <v>4.3819963769798492E-4</v>
      </c>
      <c r="X333" s="10">
        <f>'2020 MRI - Alphabetical'!W333-'2017 MRI'!W333</f>
        <v>16</v>
      </c>
      <c r="Y333" s="33">
        <f>'2020 MRI - Alphabetical'!X333-'2017 MRI'!X333</f>
        <v>7.3779117952590623E-2</v>
      </c>
      <c r="Z333" s="13">
        <f>'2020 MRI - Alphabetical'!Y333-'2017 MRI'!Y333</f>
        <v>23971</v>
      </c>
      <c r="AA333" s="10">
        <f>'2020 MRI - Alphabetical'!Z333-'2017 MRI'!Z333</f>
        <v>-55</v>
      </c>
      <c r="AB333" s="33">
        <f>'2020 MRI - Alphabetical'!AA333-'2017 MRI'!AA333</f>
        <v>-0.259369329185827</v>
      </c>
      <c r="AC333" s="11">
        <f>'2020 MRI - Alphabetical'!AB333-'2017 MRI'!AB333</f>
        <v>-1.0000000000000002E-2</v>
      </c>
      <c r="AD333" s="10">
        <f>'2020 MRI - Alphabetical'!AC333-'2017 MRI'!AC333</f>
        <v>-46</v>
      </c>
      <c r="AE333" s="33">
        <f>'2020 MRI - Alphabetical'!AD333-'2017 MRI'!AD333</f>
        <v>-0.13406673861679763</v>
      </c>
      <c r="AF333" s="11">
        <f>'2020 MRI - Alphabetical'!AE333-'2017 MRI'!AE333</f>
        <v>-2.5823740788111227E-4</v>
      </c>
      <c r="AG333" s="10">
        <f>'2020 MRI - Alphabetical'!AF333-'2017 MRI'!AF333</f>
        <v>7</v>
      </c>
      <c r="AH333" s="33">
        <f>'2020 MRI - Alphabetical'!AG333-'2017 MRI'!AG333</f>
        <v>4.9255816997228585E-2</v>
      </c>
      <c r="AI333" s="14">
        <f>'2020 MRI - Alphabetical'!AH333-'2017 MRI'!AH333</f>
        <v>-7.4207936760043891E-2</v>
      </c>
      <c r="AJ333" s="10">
        <f>'2020 MRI - Alphabetical'!AI333-'2017 MRI'!AI333</f>
        <v>6</v>
      </c>
      <c r="AK333" s="33">
        <f>'2020 MRI - Alphabetical'!AJ333-'2017 MRI'!AJ333</f>
        <v>-2.1841655874611718E-3</v>
      </c>
      <c r="AL333" s="13">
        <f>'2020 MRI - Alphabetical'!AK333-'2017 MRI'!AK333</f>
        <v>21638.81981315164</v>
      </c>
      <c r="AM333" s="38"/>
    </row>
    <row r="334" spans="1:39" x14ac:dyDescent="0.25">
      <c r="A334" t="s">
        <v>935</v>
      </c>
      <c r="B334" s="5" t="s">
        <v>256</v>
      </c>
      <c r="C334" s="6" t="s">
        <v>81</v>
      </c>
      <c r="D334" s="7" t="s">
        <v>34</v>
      </c>
      <c r="E334" s="8">
        <f>VLOOKUP(A334,'2017 MRI'!$A$7:$F$571,6,FALSE)</f>
        <v>28.721800748658172</v>
      </c>
      <c r="F334" s="36">
        <f>'2020 MRI - Alphabetical'!E334-'2017 MRI'!E334</f>
        <v>0.94134834966723102</v>
      </c>
      <c r="G334" s="8">
        <f>'2020 MRI - Alphabetical'!F334-'2017 MRI'!F334</f>
        <v>-2.0007221636608072</v>
      </c>
      <c r="H334" s="9">
        <f>'2020 MRI - Alphabetical'!G334-'2017 MRI'!G334</f>
        <v>46</v>
      </c>
      <c r="I334" s="10">
        <f>'2020 MRI - Alphabetical'!H334-'2017 MRI'!H334</f>
        <v>245</v>
      </c>
      <c r="J334" s="33">
        <f>'2020 MRI - Alphabetical'!I334-'2017 MRI'!I334</f>
        <v>0.88744176627912474</v>
      </c>
      <c r="K334" s="11">
        <f>'2020 MRI - Alphabetical'!J334-'2017 MRI'!J334</f>
        <v>4.1898658895428431E-2</v>
      </c>
      <c r="L334" s="10">
        <f>'2020 MRI - Alphabetical'!K334-'2017 MRI'!K334</f>
        <v>7</v>
      </c>
      <c r="M334" s="33">
        <f>'2020 MRI - Alphabetical'!L334-'2017 MRI'!L334</f>
        <v>5.9966744676404421E-2</v>
      </c>
      <c r="N334" s="11">
        <f>'2020 MRI - Alphabetical'!M334-'2017 MRI'!M334</f>
        <v>-5.8179585013445889E-4</v>
      </c>
      <c r="O334" s="10">
        <f>'2020 MRI - Alphabetical'!N334-'2017 MRI'!N334</f>
        <v>83</v>
      </c>
      <c r="P334" s="33">
        <f>'2020 MRI - Alphabetical'!O334-'2017 MRI'!O334</f>
        <v>0.27712731080673386</v>
      </c>
      <c r="Q334" s="11">
        <f>'2020 MRI - Alphabetical'!P334-'2017 MRI'!P334</f>
        <v>-2.0333333333333335E-2</v>
      </c>
      <c r="R334" s="10">
        <f>'2020 MRI - Alphabetical'!Q334-'2017 MRI'!Q334</f>
        <v>-106</v>
      </c>
      <c r="S334" s="33">
        <f>'2020 MRI - Alphabetical'!R334-'2017 MRI'!R334</f>
        <v>-0.28016468617235135</v>
      </c>
      <c r="T334" s="12">
        <f>'2020 MRI - Alphabetical'!S334-'2017 MRI'!S334</f>
        <v>0.22793103306354501</v>
      </c>
      <c r="U334" s="10">
        <f>'2020 MRI - Alphabetical'!T334-'2017 MRI'!T334</f>
        <v>24</v>
      </c>
      <c r="V334" s="33">
        <f>'2020 MRI - Alphabetical'!U334-'2017 MRI'!U334</f>
        <v>4.8092593542953477E-2</v>
      </c>
      <c r="W334" s="11">
        <f>'2020 MRI - Alphabetical'!V334-'2017 MRI'!V334</f>
        <v>-9.2592791823560977E-3</v>
      </c>
      <c r="X334" s="10">
        <f>'2020 MRI - Alphabetical'!W334-'2017 MRI'!W334</f>
        <v>54</v>
      </c>
      <c r="Y334" s="33">
        <f>'2020 MRI - Alphabetical'!X334-'2017 MRI'!X334</f>
        <v>0.21941421478630516</v>
      </c>
      <c r="Z334" s="13">
        <f>'2020 MRI - Alphabetical'!Y334-'2017 MRI'!Y334</f>
        <v>19138</v>
      </c>
      <c r="AA334" s="10">
        <f>'2020 MRI - Alphabetical'!Z334-'2017 MRI'!Z334</f>
        <v>-17</v>
      </c>
      <c r="AB334" s="33">
        <f>'2020 MRI - Alphabetical'!AA334-'2017 MRI'!AA334</f>
        <v>-0.11518927658011002</v>
      </c>
      <c r="AC334" s="11">
        <f>'2020 MRI - Alphabetical'!AB334-'2017 MRI'!AB334</f>
        <v>-1.2999999999999998E-2</v>
      </c>
      <c r="AD334" s="10">
        <f>'2020 MRI - Alphabetical'!AC334-'2017 MRI'!AC334</f>
        <v>62</v>
      </c>
      <c r="AE334" s="33">
        <f>'2020 MRI - Alphabetical'!AD334-'2017 MRI'!AD334</f>
        <v>0.52920304204531265</v>
      </c>
      <c r="AF334" s="11">
        <f>'2020 MRI - Alphabetical'!AE334-'2017 MRI'!AE334</f>
        <v>4.8145789964826657E-2</v>
      </c>
      <c r="AG334" s="10">
        <f>'2020 MRI - Alphabetical'!AF334-'2017 MRI'!AF334</f>
        <v>34</v>
      </c>
      <c r="AH334" s="33">
        <f>'2020 MRI - Alphabetical'!AG334-'2017 MRI'!AG334</f>
        <v>0.11430632687015452</v>
      </c>
      <c r="AI334" s="14">
        <f>'2020 MRI - Alphabetical'!AH334-'2017 MRI'!AH334</f>
        <v>-0.12317611759427605</v>
      </c>
      <c r="AJ334" s="10">
        <f>'2020 MRI - Alphabetical'!AI334-'2017 MRI'!AI334</f>
        <v>-14</v>
      </c>
      <c r="AK334" s="33">
        <f>'2020 MRI - Alphabetical'!AJ334-'2017 MRI'!AJ334</f>
        <v>-1.0254232872134811E-2</v>
      </c>
      <c r="AL334" s="13">
        <f>'2020 MRI - Alphabetical'!AK334-'2017 MRI'!AK334</f>
        <v>4347.9514033061278</v>
      </c>
      <c r="AM334" s="38"/>
    </row>
    <row r="335" spans="1:39" x14ac:dyDescent="0.25">
      <c r="A335" t="s">
        <v>936</v>
      </c>
      <c r="B335" s="5" t="s">
        <v>435</v>
      </c>
      <c r="C335" s="6" t="s">
        <v>81</v>
      </c>
      <c r="D335" s="7" t="s">
        <v>34</v>
      </c>
      <c r="E335" s="8">
        <f>VLOOKUP(A335,'2017 MRI'!$A$7:$F$571,6,FALSE)</f>
        <v>18.841666400419047</v>
      </c>
      <c r="F335" s="36">
        <f>'2020 MRI - Alphabetical'!E335-'2017 MRI'!E335</f>
        <v>-1.6060904833749876</v>
      </c>
      <c r="G335" s="8">
        <f>'2020 MRI - Alphabetical'!F335-'2017 MRI'!F335</f>
        <v>4.7492223898934469</v>
      </c>
      <c r="H335" s="9">
        <f>'2020 MRI - Alphabetical'!G335-'2017 MRI'!G335</f>
        <v>-87</v>
      </c>
      <c r="I335" s="10">
        <f>'2020 MRI - Alphabetical'!H335-'2017 MRI'!H335</f>
        <v>59</v>
      </c>
      <c r="J335" s="33">
        <f>'2020 MRI - Alphabetical'!I335-'2017 MRI'!I335</f>
        <v>1.9113733834132203</v>
      </c>
      <c r="K335" s="11">
        <f>'2020 MRI - Alphabetical'!J335-'2017 MRI'!J335</f>
        <v>8.5598980321052398E-2</v>
      </c>
      <c r="L335" s="10">
        <f>'2020 MRI - Alphabetical'!K335-'2017 MRI'!K335</f>
        <v>-36</v>
      </c>
      <c r="M335" s="33">
        <f>'2020 MRI - Alphabetical'!L335-'2017 MRI'!L335</f>
        <v>-0.47454417367366775</v>
      </c>
      <c r="N335" s="11">
        <f>'2020 MRI - Alphabetical'!M335-'2017 MRI'!M335</f>
        <v>2.6900584795321647E-2</v>
      </c>
      <c r="O335" s="10">
        <f>'2020 MRI - Alphabetical'!N335-'2017 MRI'!N335</f>
        <v>-359</v>
      </c>
      <c r="P335" s="33">
        <f>'2020 MRI - Alphabetical'!O335-'2017 MRI'!O335</f>
        <v>-1.201213248463795</v>
      </c>
      <c r="Q335" s="11">
        <f>'2020 MRI - Alphabetical'!P335-'2017 MRI'!P335</f>
        <v>7.5153881071266457E-2</v>
      </c>
      <c r="R335" s="10">
        <f>'2020 MRI - Alphabetical'!Q335-'2017 MRI'!Q335</f>
        <v>-18</v>
      </c>
      <c r="S335" s="33">
        <f>'2020 MRI - Alphabetical'!R335-'2017 MRI'!R335</f>
        <v>-1.9763381191612694E-2</v>
      </c>
      <c r="T335" s="12">
        <f>'2020 MRI - Alphabetical'!S335-'2017 MRI'!S335</f>
        <v>-0.67282270857246051</v>
      </c>
      <c r="U335" s="10">
        <f>'2020 MRI - Alphabetical'!T335-'2017 MRI'!T335</f>
        <v>-102</v>
      </c>
      <c r="V335" s="33">
        <f>'2020 MRI - Alphabetical'!U335-'2017 MRI'!U335</f>
        <v>-0.40340099969288112</v>
      </c>
      <c r="W335" s="11">
        <f>'2020 MRI - Alphabetical'!V335-'2017 MRI'!V335</f>
        <v>2.5464076636508785E-2</v>
      </c>
      <c r="X335" s="10">
        <f>'2020 MRI - Alphabetical'!W335-'2017 MRI'!W335</f>
        <v>-140</v>
      </c>
      <c r="Y335" s="33">
        <f>'2020 MRI - Alphabetical'!X335-'2017 MRI'!X335</f>
        <v>-0.56464507900229322</v>
      </c>
      <c r="Z335" s="13">
        <f>'2020 MRI - Alphabetical'!Y335-'2017 MRI'!Y335</f>
        <v>-7869</v>
      </c>
      <c r="AA335" s="10">
        <f>'2020 MRI - Alphabetical'!Z335-'2017 MRI'!Z335</f>
        <v>61</v>
      </c>
      <c r="AB335" s="33">
        <f>'2020 MRI - Alphabetical'!AA335-'2017 MRI'!AA335</f>
        <v>0.16863210963014291</v>
      </c>
      <c r="AC335" s="11">
        <f>'2020 MRI - Alphabetical'!AB335-'2017 MRI'!AB335</f>
        <v>-2.1000000000000005E-2</v>
      </c>
      <c r="AD335" s="10">
        <f>'2020 MRI - Alphabetical'!AC335-'2017 MRI'!AC335</f>
        <v>23</v>
      </c>
      <c r="AE335" s="33">
        <f>'2020 MRI - Alphabetical'!AD335-'2017 MRI'!AD335</f>
        <v>4.8386485201650342E-2</v>
      </c>
      <c r="AF335" s="11">
        <f>'2020 MRI - Alphabetical'!AE335-'2017 MRI'!AE335</f>
        <v>1.0385904386397304E-2</v>
      </c>
      <c r="AG335" s="10">
        <f>'2020 MRI - Alphabetical'!AF335-'2017 MRI'!AF335</f>
        <v>17</v>
      </c>
      <c r="AH335" s="33">
        <f>'2020 MRI - Alphabetical'!AG335-'2017 MRI'!AG335</f>
        <v>3.7076980756856726E-2</v>
      </c>
      <c r="AI335" s="14">
        <f>'2020 MRI - Alphabetical'!AH335-'2017 MRI'!AH335</f>
        <v>-2.7413930259814645E-2</v>
      </c>
      <c r="AJ335" s="10">
        <f>'2020 MRI - Alphabetical'!AI335-'2017 MRI'!AI335</f>
        <v>-22</v>
      </c>
      <c r="AK335" s="33">
        <f>'2020 MRI - Alphabetical'!AJ335-'2017 MRI'!AJ335</f>
        <v>-1.025166992120527E-2</v>
      </c>
      <c r="AL335" s="13">
        <f>'2020 MRI - Alphabetical'!AK335-'2017 MRI'!AK335</f>
        <v>2739.6959576471127</v>
      </c>
      <c r="AM335" s="38"/>
    </row>
    <row r="336" spans="1:39" x14ac:dyDescent="0.25">
      <c r="A336" t="s">
        <v>937</v>
      </c>
      <c r="B336" s="5" t="s">
        <v>156</v>
      </c>
      <c r="C336" s="6" t="s">
        <v>19</v>
      </c>
      <c r="D336" s="7" t="s">
        <v>20</v>
      </c>
      <c r="E336" s="8">
        <f>VLOOKUP(A336,'2017 MRI'!$A$7:$F$571,6,FALSE)</f>
        <v>36.857024013875694</v>
      </c>
      <c r="F336" s="36">
        <f>'2020 MRI - Alphabetical'!E336-'2017 MRI'!E336</f>
        <v>1.3617587860399747</v>
      </c>
      <c r="G336" s="8">
        <f>'2020 MRI - Alphabetical'!F336-'2017 MRI'!F336</f>
        <v>-2.3310516979675882</v>
      </c>
      <c r="H336" s="9">
        <f>'2020 MRI - Alphabetical'!G336-'2017 MRI'!G336</f>
        <v>37</v>
      </c>
      <c r="I336" s="10">
        <f>'2020 MRI - Alphabetical'!H336-'2017 MRI'!H336</f>
        <v>-10</v>
      </c>
      <c r="J336" s="33">
        <f>'2020 MRI - Alphabetical'!I336-'2017 MRI'!I336</f>
        <v>-0.14545836518254776</v>
      </c>
      <c r="K336" s="11">
        <f>'2020 MRI - Alphabetical'!J336-'2017 MRI'!J336</f>
        <v>-2.4071651370173863E-2</v>
      </c>
      <c r="L336" s="10">
        <f>'2020 MRI - Alphabetical'!K336-'2017 MRI'!K336</f>
        <v>160</v>
      </c>
      <c r="M336" s="33">
        <f>'2020 MRI - Alphabetical'!L336-'2017 MRI'!L336</f>
        <v>0.83398811442406684</v>
      </c>
      <c r="N336" s="11">
        <f>'2020 MRI - Alphabetical'!M336-'2017 MRI'!M336</f>
        <v>-4.2323504698977207E-2</v>
      </c>
      <c r="O336" s="10">
        <f>'2020 MRI - Alphabetical'!N336-'2017 MRI'!N336</f>
        <v>89</v>
      </c>
      <c r="P336" s="33">
        <f>'2020 MRI - Alphabetical'!O336-'2017 MRI'!O336</f>
        <v>0.53374397105916205</v>
      </c>
      <c r="Q336" s="11">
        <f>'2020 MRI - Alphabetical'!P336-'2017 MRI'!P336</f>
        <v>-3.7399772856331628E-2</v>
      </c>
      <c r="R336" s="10">
        <f>'2020 MRI - Alphabetical'!Q336-'2017 MRI'!Q336</f>
        <v>-106</v>
      </c>
      <c r="S336" s="33">
        <f>'2020 MRI - Alphabetical'!R336-'2017 MRI'!R336</f>
        <v>-0.42993204799297674</v>
      </c>
      <c r="T336" s="12">
        <f>'2020 MRI - Alphabetical'!S336-'2017 MRI'!S336</f>
        <v>1.1120304798705474</v>
      </c>
      <c r="U336" s="10">
        <f>'2020 MRI - Alphabetical'!T336-'2017 MRI'!T336</f>
        <v>64</v>
      </c>
      <c r="V336" s="33">
        <f>'2020 MRI - Alphabetical'!U336-'2017 MRI'!U336</f>
        <v>0.40488214830412078</v>
      </c>
      <c r="W336" s="11">
        <f>'2020 MRI - Alphabetical'!V336-'2017 MRI'!V336</f>
        <v>-3.1600265898515403E-2</v>
      </c>
      <c r="X336" s="10">
        <f>'2020 MRI - Alphabetical'!W336-'2017 MRI'!W336</f>
        <v>36</v>
      </c>
      <c r="Y336" s="33">
        <f>'2020 MRI - Alphabetical'!X336-'2017 MRI'!X336</f>
        <v>0.11083184213549724</v>
      </c>
      <c r="Z336" s="13">
        <f>'2020 MRI - Alphabetical'!Y336-'2017 MRI'!Y336</f>
        <v>12035</v>
      </c>
      <c r="AA336" s="10">
        <f>'2020 MRI - Alphabetical'!Z336-'2017 MRI'!Z336</f>
        <v>8</v>
      </c>
      <c r="AB336" s="33">
        <f>'2020 MRI - Alphabetical'!AA336-'2017 MRI'!AA336</f>
        <v>6.1165277056710043E-2</v>
      </c>
      <c r="AC336" s="11">
        <f>'2020 MRI - Alphabetical'!AB336-'2017 MRI'!AB336</f>
        <v>-2.4E-2</v>
      </c>
      <c r="AD336" s="10">
        <f>'2020 MRI - Alphabetical'!AC336-'2017 MRI'!AC336</f>
        <v>113</v>
      </c>
      <c r="AE336" s="33">
        <f>'2020 MRI - Alphabetical'!AD336-'2017 MRI'!AD336</f>
        <v>0.51623567275075521</v>
      </c>
      <c r="AF336" s="11">
        <f>'2020 MRI - Alphabetical'!AE336-'2017 MRI'!AE336</f>
        <v>4.3890044576523013E-2</v>
      </c>
      <c r="AG336" s="10">
        <f>'2020 MRI - Alphabetical'!AF336-'2017 MRI'!AF336</f>
        <v>-1</v>
      </c>
      <c r="AH336" s="33">
        <f>'2020 MRI - Alphabetical'!AG336-'2017 MRI'!AG336</f>
        <v>-3.428105251886171E-2</v>
      </c>
      <c r="AI336" s="14">
        <f>'2020 MRI - Alphabetical'!AH336-'2017 MRI'!AH336</f>
        <v>0.18355918356349399</v>
      </c>
      <c r="AJ336" s="10">
        <f>'2020 MRI - Alphabetical'!AI336-'2017 MRI'!AI336</f>
        <v>-13</v>
      </c>
      <c r="AK336" s="33">
        <f>'2020 MRI - Alphabetical'!AJ336-'2017 MRI'!AJ336</f>
        <v>5.0789941841649089E-3</v>
      </c>
      <c r="AL336" s="13">
        <f>'2020 MRI - Alphabetical'!AK336-'2017 MRI'!AK336</f>
        <v>734.82789924363897</v>
      </c>
      <c r="AM336" s="38"/>
    </row>
    <row r="337" spans="1:39" x14ac:dyDescent="0.25">
      <c r="A337" t="s">
        <v>938</v>
      </c>
      <c r="B337" s="5" t="s">
        <v>99</v>
      </c>
      <c r="C337" s="6" t="s">
        <v>44</v>
      </c>
      <c r="D337" s="7" t="s">
        <v>20</v>
      </c>
      <c r="E337" s="8">
        <f>VLOOKUP(A337,'2017 MRI'!$A$7:$F$571,6,FALSE)</f>
        <v>44.417034072147516</v>
      </c>
      <c r="F337" s="36">
        <f>'2020 MRI - Alphabetical'!E337-'2017 MRI'!E337</f>
        <v>0.71055988705952622</v>
      </c>
      <c r="G337" s="8">
        <f>'2020 MRI - Alphabetical'!F337-'2017 MRI'!F337</f>
        <v>0.60946772522608228</v>
      </c>
      <c r="H337" s="9">
        <f>'2020 MRI - Alphabetical'!G337-'2017 MRI'!G337</f>
        <v>2</v>
      </c>
      <c r="I337" s="10">
        <f>'2020 MRI - Alphabetical'!H337-'2017 MRI'!H337</f>
        <v>237</v>
      </c>
      <c r="J337" s="33">
        <f>'2020 MRI - Alphabetical'!I337-'2017 MRI'!I337</f>
        <v>0.97780823650719551</v>
      </c>
      <c r="K337" s="11">
        <f>'2020 MRI - Alphabetical'!J337-'2017 MRI'!J337</f>
        <v>7.1372466709545668E-2</v>
      </c>
      <c r="L337" s="10">
        <f>'2020 MRI - Alphabetical'!K337-'2017 MRI'!K337</f>
        <v>6</v>
      </c>
      <c r="M337" s="33">
        <f>'2020 MRI - Alphabetical'!L337-'2017 MRI'!L337</f>
        <v>-0.11546023111836856</v>
      </c>
      <c r="N337" s="11">
        <f>'2020 MRI - Alphabetical'!M337-'2017 MRI'!M337</f>
        <v>7.6074185684568835E-3</v>
      </c>
      <c r="O337" s="10">
        <f>'2020 MRI - Alphabetical'!N337-'2017 MRI'!N337</f>
        <v>-15</v>
      </c>
      <c r="P337" s="33">
        <f>'2020 MRI - Alphabetical'!O337-'2017 MRI'!O337</f>
        <v>-0.281305028617167</v>
      </c>
      <c r="Q337" s="11">
        <f>'2020 MRI - Alphabetical'!P337-'2017 MRI'!P337</f>
        <v>1.4587507034327526E-2</v>
      </c>
      <c r="R337" s="10">
        <f>'2020 MRI - Alphabetical'!Q337-'2017 MRI'!Q337</f>
        <v>-6</v>
      </c>
      <c r="S337" s="33">
        <f>'2020 MRI - Alphabetical'!R337-'2017 MRI'!R337</f>
        <v>1.1518257983321201</v>
      </c>
      <c r="T337" s="12">
        <f>'2020 MRI - Alphabetical'!S337-'2017 MRI'!S337</f>
        <v>-3.5137830302837578</v>
      </c>
      <c r="U337" s="10">
        <f>'2020 MRI - Alphabetical'!T337-'2017 MRI'!T337</f>
        <v>-41</v>
      </c>
      <c r="V337" s="33">
        <f>'2020 MRI - Alphabetical'!U337-'2017 MRI'!U337</f>
        <v>-0.40864829369651828</v>
      </c>
      <c r="W337" s="11">
        <f>'2020 MRI - Alphabetical'!V337-'2017 MRI'!V337</f>
        <v>1.7633494872083849E-2</v>
      </c>
      <c r="X337" s="10">
        <f>'2020 MRI - Alphabetical'!W337-'2017 MRI'!W337</f>
        <v>40</v>
      </c>
      <c r="Y337" s="33">
        <f>'2020 MRI - Alphabetical'!X337-'2017 MRI'!X337</f>
        <v>0.16268944513694361</v>
      </c>
      <c r="Z337" s="13">
        <f>'2020 MRI - Alphabetical'!Y337-'2017 MRI'!Y337</f>
        <v>13352</v>
      </c>
      <c r="AA337" s="10">
        <f>'2020 MRI - Alphabetical'!Z337-'2017 MRI'!Z337</f>
        <v>-33</v>
      </c>
      <c r="AB337" s="33">
        <f>'2020 MRI - Alphabetical'!AA337-'2017 MRI'!AA337</f>
        <v>-0.1882122486218486</v>
      </c>
      <c r="AC337" s="11">
        <f>'2020 MRI - Alphabetical'!AB337-'2017 MRI'!AB337</f>
        <v>-2.3000000000000007E-2</v>
      </c>
      <c r="AD337" s="10">
        <f>'2020 MRI - Alphabetical'!AC337-'2017 MRI'!AC337</f>
        <v>3</v>
      </c>
      <c r="AE337" s="33">
        <f>'2020 MRI - Alphabetical'!AD337-'2017 MRI'!AD337</f>
        <v>5.6693366134453999E-2</v>
      </c>
      <c r="AF337" s="11">
        <f>'2020 MRI - Alphabetical'!AE337-'2017 MRI'!AE337</f>
        <v>1.6549913444893205E-2</v>
      </c>
      <c r="AG337" s="10">
        <f>'2020 MRI - Alphabetical'!AF337-'2017 MRI'!AF337</f>
        <v>-6</v>
      </c>
      <c r="AH337" s="33">
        <f>'2020 MRI - Alphabetical'!AG337-'2017 MRI'!AG337</f>
        <v>-3.2222662887125275E-3</v>
      </c>
      <c r="AI337" s="14">
        <f>'2020 MRI - Alphabetical'!AH337-'2017 MRI'!AH337</f>
        <v>5.4129331048474061E-2</v>
      </c>
      <c r="AJ337" s="10">
        <f>'2020 MRI - Alphabetical'!AI337-'2017 MRI'!AI337</f>
        <v>4</v>
      </c>
      <c r="AK337" s="33">
        <f>'2020 MRI - Alphabetical'!AJ337-'2017 MRI'!AJ337</f>
        <v>1.0941654466061601E-2</v>
      </c>
      <c r="AL337" s="13">
        <f>'2020 MRI - Alphabetical'!AK337-'2017 MRI'!AK337</f>
        <v>5022.8290444748563</v>
      </c>
      <c r="AM337" s="38">
        <v>1</v>
      </c>
    </row>
    <row r="338" spans="1:39" x14ac:dyDescent="0.25">
      <c r="A338" t="s">
        <v>939</v>
      </c>
      <c r="B338" s="5" t="s">
        <v>397</v>
      </c>
      <c r="C338" s="6" t="s">
        <v>44</v>
      </c>
      <c r="D338" s="7" t="s">
        <v>20</v>
      </c>
      <c r="E338" s="8">
        <f>VLOOKUP(A338,'2017 MRI'!$A$7:$F$571,6,FALSE)</f>
        <v>20.836131435972685</v>
      </c>
      <c r="F338" s="36">
        <f>'2020 MRI - Alphabetical'!E338-'2017 MRI'!E338</f>
        <v>0.22759355926299429</v>
      </c>
      <c r="G338" s="8">
        <f>'2020 MRI - Alphabetical'!F338-'2017 MRI'!F338</f>
        <v>-0.7259905321730642</v>
      </c>
      <c r="H338" s="9">
        <f>'2020 MRI - Alphabetical'!G338-'2017 MRI'!G338</f>
        <v>25</v>
      </c>
      <c r="I338" s="10">
        <f>'2020 MRI - Alphabetical'!H338-'2017 MRI'!H338</f>
        <v>47</v>
      </c>
      <c r="J338" s="33">
        <f>'2020 MRI - Alphabetical'!I338-'2017 MRI'!I338</f>
        <v>7.3638363218066827E-2</v>
      </c>
      <c r="K338" s="11">
        <f>'2020 MRI - Alphabetical'!J338-'2017 MRI'!J338</f>
        <v>-6.5340955756993946E-3</v>
      </c>
      <c r="L338" s="10">
        <f>'2020 MRI - Alphabetical'!K338-'2017 MRI'!K338</f>
        <v>106</v>
      </c>
      <c r="M338" s="33">
        <f>'2020 MRI - Alphabetical'!L338-'2017 MRI'!L338</f>
        <v>0.34259526151556075</v>
      </c>
      <c r="N338" s="11">
        <f>'2020 MRI - Alphabetical'!M338-'2017 MRI'!M338</f>
        <v>-1.5007748738550021E-2</v>
      </c>
      <c r="O338" s="10">
        <f>'2020 MRI - Alphabetical'!N338-'2017 MRI'!N338</f>
        <v>66</v>
      </c>
      <c r="P338" s="33">
        <f>'2020 MRI - Alphabetical'!O338-'2017 MRI'!O338</f>
        <v>0.17452655830523212</v>
      </c>
      <c r="Q338" s="11">
        <f>'2020 MRI - Alphabetical'!P338-'2017 MRI'!P338</f>
        <v>-1.3308750433475902E-2</v>
      </c>
      <c r="R338" s="10">
        <f>'2020 MRI - Alphabetical'!Q338-'2017 MRI'!Q338</f>
        <v>23</v>
      </c>
      <c r="S338" s="33">
        <f>'2020 MRI - Alphabetical'!R338-'2017 MRI'!R338</f>
        <v>-7.9994180711052659E-2</v>
      </c>
      <c r="T338" s="12">
        <f>'2020 MRI - Alphabetical'!S338-'2017 MRI'!S338</f>
        <v>-0.59165489800736681</v>
      </c>
      <c r="U338" s="10">
        <f>'2020 MRI - Alphabetical'!T338-'2017 MRI'!T338</f>
        <v>47</v>
      </c>
      <c r="V338" s="33">
        <f>'2020 MRI - Alphabetical'!U338-'2017 MRI'!U338</f>
        <v>0.11608320499926778</v>
      </c>
      <c r="W338" s="11">
        <f>'2020 MRI - Alphabetical'!V338-'2017 MRI'!V338</f>
        <v>-8.6466590616732578E-3</v>
      </c>
      <c r="X338" s="10">
        <f>'2020 MRI - Alphabetical'!W338-'2017 MRI'!W338</f>
        <v>-39</v>
      </c>
      <c r="Y338" s="33">
        <f>'2020 MRI - Alphabetical'!X338-'2017 MRI'!X338</f>
        <v>-0.16837866004707899</v>
      </c>
      <c r="Z338" s="13">
        <f>'2020 MRI - Alphabetical'!Y338-'2017 MRI'!Y338</f>
        <v>7108</v>
      </c>
      <c r="AA338" s="10">
        <f>'2020 MRI - Alphabetical'!Z338-'2017 MRI'!Z338</f>
        <v>16</v>
      </c>
      <c r="AB338" s="33">
        <f>'2020 MRI - Alphabetical'!AA338-'2017 MRI'!AA338</f>
        <v>2.6721416525016473E-2</v>
      </c>
      <c r="AC338" s="11">
        <f>'2020 MRI - Alphabetical'!AB338-'2017 MRI'!AB338</f>
        <v>-1.7000000000000001E-2</v>
      </c>
      <c r="AD338" s="10">
        <f>'2020 MRI - Alphabetical'!AC338-'2017 MRI'!AC338</f>
        <v>22</v>
      </c>
      <c r="AE338" s="33">
        <f>'2020 MRI - Alphabetical'!AD338-'2017 MRI'!AD338</f>
        <v>6.5307092798136956E-2</v>
      </c>
      <c r="AF338" s="11">
        <f>'2020 MRI - Alphabetical'!AE338-'2017 MRI'!AE338</f>
        <v>1.2610207964749542E-2</v>
      </c>
      <c r="AG338" s="10">
        <f>'2020 MRI - Alphabetical'!AF338-'2017 MRI'!AF338</f>
        <v>-7</v>
      </c>
      <c r="AH338" s="33">
        <f>'2020 MRI - Alphabetical'!AG338-'2017 MRI'!AG338</f>
        <v>-3.4662979359821822E-2</v>
      </c>
      <c r="AI338" s="14">
        <f>'2020 MRI - Alphabetical'!AH338-'2017 MRI'!AH338</f>
        <v>5.6670633479836141E-2</v>
      </c>
      <c r="AJ338" s="10">
        <f>'2020 MRI - Alphabetical'!AI338-'2017 MRI'!AI338</f>
        <v>-8</v>
      </c>
      <c r="AK338" s="33">
        <f>'2020 MRI - Alphabetical'!AJ338-'2017 MRI'!AJ338</f>
        <v>-8.2581357999167715E-3</v>
      </c>
      <c r="AL338" s="13">
        <f>'2020 MRI - Alphabetical'!AK338-'2017 MRI'!AK338</f>
        <v>4925.4614378361439</v>
      </c>
      <c r="AM338" s="38"/>
    </row>
    <row r="339" spans="1:39" x14ac:dyDescent="0.25">
      <c r="A339" t="s">
        <v>940</v>
      </c>
      <c r="B339" s="5" t="s">
        <v>402</v>
      </c>
      <c r="C339" s="6" t="s">
        <v>81</v>
      </c>
      <c r="D339" s="7" t="s">
        <v>34</v>
      </c>
      <c r="E339" s="8">
        <f>VLOOKUP(A339,'2017 MRI'!$A$7:$F$571,6,FALSE)</f>
        <v>20.691429191386153</v>
      </c>
      <c r="F339" s="36">
        <f>'2020 MRI - Alphabetical'!E339-'2017 MRI'!E339</f>
        <v>-1.3781584806566767</v>
      </c>
      <c r="G339" s="8">
        <f>'2020 MRI - Alphabetical'!F339-'2017 MRI'!F339</f>
        <v>4.2616156761450839</v>
      </c>
      <c r="H339" s="9">
        <f>'2020 MRI - Alphabetical'!G339-'2017 MRI'!G339</f>
        <v>-71</v>
      </c>
      <c r="I339" s="10">
        <f>'2020 MRI - Alphabetical'!H339-'2017 MRI'!H339</f>
        <v>-37</v>
      </c>
      <c r="J339" s="33">
        <f>'2020 MRI - Alphabetical'!I339-'2017 MRI'!I339</f>
        <v>-0.29199689615616942</v>
      </c>
      <c r="K339" s="11">
        <f>'2020 MRI - Alphabetical'!J339-'2017 MRI'!J339</f>
        <v>-5.9188818487667882E-2</v>
      </c>
      <c r="L339" s="10">
        <f>'2020 MRI - Alphabetical'!K339-'2017 MRI'!K339</f>
        <v>168</v>
      </c>
      <c r="M339" s="33">
        <f>'2020 MRI - Alphabetical'!L339-'2017 MRI'!L339</f>
        <v>0.48480314640732841</v>
      </c>
      <c r="N339" s="11">
        <f>'2020 MRI - Alphabetical'!M339-'2017 MRI'!M339</f>
        <v>-2.276319541997017E-2</v>
      </c>
      <c r="O339" s="10">
        <f>'2020 MRI - Alphabetical'!N339-'2017 MRI'!N339</f>
        <v>-9</v>
      </c>
      <c r="P339" s="33">
        <f>'2020 MRI - Alphabetical'!O339-'2017 MRI'!O339</f>
        <v>-4.3084380438028452E-2</v>
      </c>
      <c r="Q339" s="11">
        <f>'2020 MRI - Alphabetical'!P339-'2017 MRI'!P339</f>
        <v>1.2527634487841111E-4</v>
      </c>
      <c r="R339" s="10">
        <f>'2020 MRI - Alphabetical'!Q339-'2017 MRI'!Q339</f>
        <v>-27</v>
      </c>
      <c r="S339" s="33">
        <f>'2020 MRI - Alphabetical'!R339-'2017 MRI'!R339</f>
        <v>-0.23726412524555932</v>
      </c>
      <c r="T339" s="12">
        <f>'2020 MRI - Alphabetical'!S339-'2017 MRI'!S339</f>
        <v>-0.10233151147690303</v>
      </c>
      <c r="U339" s="10">
        <f>'2020 MRI - Alphabetical'!T339-'2017 MRI'!T339</f>
        <v>-115</v>
      </c>
      <c r="V339" s="33">
        <f>'2020 MRI - Alphabetical'!U339-'2017 MRI'!U339</f>
        <v>-0.37884498055612315</v>
      </c>
      <c r="W339" s="11">
        <f>'2020 MRI - Alphabetical'!V339-'2017 MRI'!V339</f>
        <v>2.0816531212173611E-2</v>
      </c>
      <c r="X339" s="10">
        <f>'2020 MRI - Alphabetical'!W339-'2017 MRI'!W339</f>
        <v>-93</v>
      </c>
      <c r="Y339" s="33">
        <f>'2020 MRI - Alphabetical'!X339-'2017 MRI'!X339</f>
        <v>-0.3743344441682836</v>
      </c>
      <c r="Z339" s="13">
        <f>'2020 MRI - Alphabetical'!Y339-'2017 MRI'!Y339</f>
        <v>-260</v>
      </c>
      <c r="AA339" s="10">
        <f>'2020 MRI - Alphabetical'!Z339-'2017 MRI'!Z339</f>
        <v>-66</v>
      </c>
      <c r="AB339" s="33">
        <f>'2020 MRI - Alphabetical'!AA339-'2017 MRI'!AA339</f>
        <v>-0.19295270163444539</v>
      </c>
      <c r="AC339" s="11">
        <f>'2020 MRI - Alphabetical'!AB339-'2017 MRI'!AB339</f>
        <v>-1.4000000000000005E-2</v>
      </c>
      <c r="AD339" s="10">
        <f>'2020 MRI - Alphabetical'!AC339-'2017 MRI'!AC339</f>
        <v>-79</v>
      </c>
      <c r="AE339" s="33">
        <f>'2020 MRI - Alphabetical'!AD339-'2017 MRI'!AD339</f>
        <v>-0.22916535247755238</v>
      </c>
      <c r="AF339" s="11">
        <f>'2020 MRI - Alphabetical'!AE339-'2017 MRI'!AE339</f>
        <v>-5.7708644006787546E-3</v>
      </c>
      <c r="AG339" s="10">
        <f>'2020 MRI - Alphabetical'!AF339-'2017 MRI'!AF339</f>
        <v>18</v>
      </c>
      <c r="AH339" s="33">
        <f>'2020 MRI - Alphabetical'!AG339-'2017 MRI'!AG339</f>
        <v>0.10797985728955639</v>
      </c>
      <c r="AI339" s="14">
        <f>'2020 MRI - Alphabetical'!AH339-'2017 MRI'!AH339</f>
        <v>-5.7926112626085491E-2</v>
      </c>
      <c r="AJ339" s="10">
        <f>'2020 MRI - Alphabetical'!AI339-'2017 MRI'!AI339</f>
        <v>5</v>
      </c>
      <c r="AK339" s="33">
        <f>'2020 MRI - Alphabetical'!AJ339-'2017 MRI'!AJ339</f>
        <v>9.1639079125468426E-3</v>
      </c>
      <c r="AL339" s="13">
        <f>'2020 MRI - Alphabetical'!AK339-'2017 MRI'!AK339</f>
        <v>10432.088168070695</v>
      </c>
      <c r="AM339" s="38"/>
    </row>
    <row r="340" spans="1:39" x14ac:dyDescent="0.25">
      <c r="A340" t="s">
        <v>941</v>
      </c>
      <c r="B340" s="5" t="s">
        <v>576</v>
      </c>
      <c r="C340" s="6" t="s">
        <v>81</v>
      </c>
      <c r="D340" s="7" t="s">
        <v>34</v>
      </c>
      <c r="E340" s="8">
        <f>VLOOKUP(A340,'2017 MRI'!$A$7:$F$571,6,FALSE)</f>
        <v>7.7301549371109104</v>
      </c>
      <c r="F340" s="36">
        <f>'2020 MRI - Alphabetical'!E340-'2017 MRI'!E340</f>
        <v>1.183099728877882</v>
      </c>
      <c r="G340" s="8">
        <f>'2020 MRI - Alphabetical'!F340-'2017 MRI'!F340</f>
        <v>-5.283151943709683</v>
      </c>
      <c r="H340" s="9">
        <f>'2020 MRI - Alphabetical'!G340-'2017 MRI'!G340</f>
        <v>11</v>
      </c>
      <c r="I340" s="10">
        <f>'2020 MRI - Alphabetical'!H340-'2017 MRI'!H340</f>
        <v>112</v>
      </c>
      <c r="J340" s="33">
        <f>'2020 MRI - Alphabetical'!I340-'2017 MRI'!I340</f>
        <v>0.26714373046210033</v>
      </c>
      <c r="K340" s="11">
        <f>'2020 MRI - Alphabetical'!J340-'2017 MRI'!J340</f>
        <v>2.0262828439210345E-4</v>
      </c>
      <c r="L340" s="10">
        <f>'2020 MRI - Alphabetical'!K340-'2017 MRI'!K340</f>
        <v>-70</v>
      </c>
      <c r="M340" s="33">
        <f>'2020 MRI - Alphabetical'!L340-'2017 MRI'!L340</f>
        <v>-0.48474399682437241</v>
      </c>
      <c r="N340" s="11">
        <f>'2020 MRI - Alphabetical'!M340-'2017 MRI'!M340</f>
        <v>2.9978586723768737E-2</v>
      </c>
      <c r="O340" s="10">
        <f>'2020 MRI - Alphabetical'!N340-'2017 MRI'!N340</f>
        <v>56</v>
      </c>
      <c r="P340" s="33">
        <f>'2020 MRI - Alphabetical'!O340-'2017 MRI'!O340</f>
        <v>0.17501941220572859</v>
      </c>
      <c r="Q340" s="11">
        <f>'2020 MRI - Alphabetical'!P340-'2017 MRI'!P340</f>
        <v>-1.3000000000000001E-2</v>
      </c>
      <c r="R340" s="10">
        <f>'2020 MRI - Alphabetical'!Q340-'2017 MRI'!Q340</f>
        <v>65</v>
      </c>
      <c r="S340" s="33">
        <f>'2020 MRI - Alphabetical'!R340-'2017 MRI'!R340</f>
        <v>-0.14145096707707128</v>
      </c>
      <c r="T340" s="12">
        <f>'2020 MRI - Alphabetical'!S340-'2017 MRI'!S340</f>
        <v>-0.46641791044776115</v>
      </c>
      <c r="U340" s="10">
        <f>'2020 MRI - Alphabetical'!T340-'2017 MRI'!T340</f>
        <v>62</v>
      </c>
      <c r="V340" s="33">
        <f>'2020 MRI - Alphabetical'!U340-'2017 MRI'!U340</f>
        <v>0.21338428098333095</v>
      </c>
      <c r="W340" s="11">
        <f>'2020 MRI - Alphabetical'!V340-'2017 MRI'!V340</f>
        <v>-1.279625292740047E-2</v>
      </c>
      <c r="X340" s="10">
        <f>'2020 MRI - Alphabetical'!W340-'2017 MRI'!W340</f>
        <v>7</v>
      </c>
      <c r="Y340" s="33">
        <f>'2020 MRI - Alphabetical'!X340-'2017 MRI'!X340</f>
        <v>1.3359054204031735</v>
      </c>
      <c r="Z340" s="13">
        <f>'2020 MRI - Alphabetical'!Y340-'2017 MRI'!Y340</f>
        <v>77235</v>
      </c>
      <c r="AA340" s="10">
        <f>'2020 MRI - Alphabetical'!Z340-'2017 MRI'!Z340</f>
        <v>-46</v>
      </c>
      <c r="AB340" s="33">
        <f>'2020 MRI - Alphabetical'!AA340-'2017 MRI'!AA340</f>
        <v>-0.23420464066791191</v>
      </c>
      <c r="AC340" s="11">
        <f>'2020 MRI - Alphabetical'!AB340-'2017 MRI'!AB340</f>
        <v>-1.0000000000000002E-2</v>
      </c>
      <c r="AD340" s="10">
        <f>'2020 MRI - Alphabetical'!AC340-'2017 MRI'!AC340</f>
        <v>-10</v>
      </c>
      <c r="AE340" s="33">
        <f>'2020 MRI - Alphabetical'!AD340-'2017 MRI'!AD340</f>
        <v>-6.907660434558216E-2</v>
      </c>
      <c r="AF340" s="11">
        <f>'2020 MRI - Alphabetical'!AE340-'2017 MRI'!AE340</f>
        <v>1.9192546583851611E-3</v>
      </c>
      <c r="AG340" s="10">
        <f>'2020 MRI - Alphabetical'!AF340-'2017 MRI'!AF340</f>
        <v>-40</v>
      </c>
      <c r="AH340" s="33">
        <f>'2020 MRI - Alphabetical'!AG340-'2017 MRI'!AG340</f>
        <v>-0.11761085122935025</v>
      </c>
      <c r="AI340" s="14">
        <f>'2020 MRI - Alphabetical'!AH340-'2017 MRI'!AH340</f>
        <v>0.14063093103345636</v>
      </c>
      <c r="AJ340" s="10">
        <f>'2020 MRI - Alphabetical'!AI340-'2017 MRI'!AI340</f>
        <v>-10</v>
      </c>
      <c r="AK340" s="33">
        <f>'2020 MRI - Alphabetical'!AJ340-'2017 MRI'!AJ340</f>
        <v>-5.0697572903523114E-2</v>
      </c>
      <c r="AL340" s="13">
        <f>'2020 MRI - Alphabetical'!AK340-'2017 MRI'!AK340</f>
        <v>-317.36272911139531</v>
      </c>
      <c r="AM340" s="38"/>
    </row>
    <row r="341" spans="1:39" x14ac:dyDescent="0.25">
      <c r="A341" t="s">
        <v>942</v>
      </c>
      <c r="B341" s="5" t="s">
        <v>541</v>
      </c>
      <c r="C341" s="6" t="s">
        <v>61</v>
      </c>
      <c r="D341" s="7" t="s">
        <v>39</v>
      </c>
      <c r="E341" s="8">
        <f>VLOOKUP(A341,'2017 MRI'!$A$7:$F$571,6,FALSE)</f>
        <v>12.005486704556986</v>
      </c>
      <c r="F341" s="36">
        <f>'2020 MRI - Alphabetical'!E341-'2017 MRI'!E341</f>
        <v>-0.85920056238804321</v>
      </c>
      <c r="G341" s="8">
        <f>'2020 MRI - Alphabetical'!F341-'2017 MRI'!F341</f>
        <v>1.5976406839656114</v>
      </c>
      <c r="H341" s="9">
        <f>'2020 MRI - Alphabetical'!G341-'2017 MRI'!G341</f>
        <v>-20</v>
      </c>
      <c r="I341" s="10">
        <f>'2020 MRI - Alphabetical'!H341-'2017 MRI'!H341</f>
        <v>64</v>
      </c>
      <c r="J341" s="33">
        <f>'2020 MRI - Alphabetical'!I341-'2017 MRI'!I341</f>
        <v>0.29546296109282616</v>
      </c>
      <c r="K341" s="11">
        <f>'2020 MRI - Alphabetical'!J341-'2017 MRI'!J341</f>
        <v>-6.4384184214512086E-3</v>
      </c>
      <c r="L341" s="10">
        <f>'2020 MRI - Alphabetical'!K341-'2017 MRI'!K341</f>
        <v>323</v>
      </c>
      <c r="M341" s="33">
        <f>'2020 MRI - Alphabetical'!L341-'2017 MRI'!L341</f>
        <v>1.2817099309755318</v>
      </c>
      <c r="N341" s="11">
        <f>'2020 MRI - Alphabetical'!M341-'2017 MRI'!M341</f>
        <v>-6.4724919093851127E-2</v>
      </c>
      <c r="O341" s="10">
        <f>'2020 MRI - Alphabetical'!N341-'2017 MRI'!N341</f>
        <v>-43</v>
      </c>
      <c r="P341" s="33">
        <f>'2020 MRI - Alphabetical'!O341-'2017 MRI'!O341</f>
        <v>-0.16810521898975295</v>
      </c>
      <c r="Q341" s="11">
        <f>'2020 MRI - Alphabetical'!P341-'2017 MRI'!P341</f>
        <v>9.1853035143769964E-3</v>
      </c>
      <c r="R341" s="10">
        <f>'2020 MRI - Alphabetical'!Q341-'2017 MRI'!Q341</f>
        <v>-44</v>
      </c>
      <c r="S341" s="33">
        <f>'2020 MRI - Alphabetical'!R341-'2017 MRI'!R341</f>
        <v>-0.27985758730862836</v>
      </c>
      <c r="T341" s="12">
        <f>'2020 MRI - Alphabetical'!S341-'2017 MRI'!S341</f>
        <v>0</v>
      </c>
      <c r="U341" s="10">
        <f>'2020 MRI - Alphabetical'!T341-'2017 MRI'!T341</f>
        <v>154</v>
      </c>
      <c r="V341" s="33">
        <f>'2020 MRI - Alphabetical'!U341-'2017 MRI'!U341</f>
        <v>0.4169636438723332</v>
      </c>
      <c r="W341" s="11">
        <f>'2020 MRI - Alphabetical'!V341-'2017 MRI'!V341</f>
        <v>-2.5897218863361549E-2</v>
      </c>
      <c r="X341" s="10">
        <f>'2020 MRI - Alphabetical'!W341-'2017 MRI'!W341</f>
        <v>-90</v>
      </c>
      <c r="Y341" s="33">
        <f>'2020 MRI - Alphabetical'!X341-'2017 MRI'!X341</f>
        <v>-1.0178354349544061</v>
      </c>
      <c r="Z341" s="13">
        <f>'2020 MRI - Alphabetical'!Y341-'2017 MRI'!Y341</f>
        <v>-14571</v>
      </c>
      <c r="AA341" s="10">
        <f>'2020 MRI - Alphabetical'!Z341-'2017 MRI'!Z341</f>
        <v>-33</v>
      </c>
      <c r="AB341" s="33">
        <f>'2020 MRI - Alphabetical'!AA341-'2017 MRI'!AA341</f>
        <v>-0.18614462313267288</v>
      </c>
      <c r="AC341" s="11">
        <f>'2020 MRI - Alphabetical'!AB341-'2017 MRI'!AB341</f>
        <v>-1.1000000000000003E-2</v>
      </c>
      <c r="AD341" s="10">
        <f>'2020 MRI - Alphabetical'!AC341-'2017 MRI'!AC341</f>
        <v>8</v>
      </c>
      <c r="AE341" s="33">
        <f>'2020 MRI - Alphabetical'!AD341-'2017 MRI'!AD341</f>
        <v>6.5254520443356334E-3</v>
      </c>
      <c r="AF341" s="11">
        <f>'2020 MRI - Alphabetical'!AE341-'2017 MRI'!AE341</f>
        <v>8.6168224299064677E-3</v>
      </c>
      <c r="AG341" s="10">
        <f>'2020 MRI - Alphabetical'!AF341-'2017 MRI'!AF341</f>
        <v>-17</v>
      </c>
      <c r="AH341" s="33">
        <f>'2020 MRI - Alphabetical'!AG341-'2017 MRI'!AG341</f>
        <v>-6.0715557196944991E-2</v>
      </c>
      <c r="AI341" s="14">
        <f>'2020 MRI - Alphabetical'!AH341-'2017 MRI'!AH341</f>
        <v>5.892550179659195E-2</v>
      </c>
      <c r="AJ341" s="10">
        <f>'2020 MRI - Alphabetical'!AI341-'2017 MRI'!AI341</f>
        <v>-7</v>
      </c>
      <c r="AK341" s="33">
        <f>'2020 MRI - Alphabetical'!AJ341-'2017 MRI'!AJ341</f>
        <v>-3.9444510548420852E-2</v>
      </c>
      <c r="AL341" s="13">
        <f>'2020 MRI - Alphabetical'!AK341-'2017 MRI'!AK341</f>
        <v>-75.739578794455156</v>
      </c>
      <c r="AM341" s="38"/>
    </row>
    <row r="342" spans="1:39" x14ac:dyDescent="0.25">
      <c r="A342" t="s">
        <v>943</v>
      </c>
      <c r="B342" s="5" t="s">
        <v>109</v>
      </c>
      <c r="C342" s="6" t="s">
        <v>24</v>
      </c>
      <c r="D342" s="7" t="s">
        <v>20</v>
      </c>
      <c r="E342" s="8">
        <f>VLOOKUP(A342,'2017 MRI'!$A$7:$F$571,6,FALSE)</f>
        <v>42.223701505030881</v>
      </c>
      <c r="F342" s="36">
        <f>'2020 MRI - Alphabetical'!E342-'2017 MRI'!E342</f>
        <v>2.6238532055752395</v>
      </c>
      <c r="G342" s="8">
        <f>'2020 MRI - Alphabetical'!F342-'2017 MRI'!F342</f>
        <v>-5.6183949398878923</v>
      </c>
      <c r="H342" s="9">
        <f>'2020 MRI - Alphabetical'!G342-'2017 MRI'!G342</f>
        <v>66</v>
      </c>
      <c r="I342" s="10">
        <f>'2020 MRI - Alphabetical'!H342-'2017 MRI'!H342</f>
        <v>-101</v>
      </c>
      <c r="J342" s="33">
        <f>'2020 MRI - Alphabetical'!I342-'2017 MRI'!I342</f>
        <v>-0.40251627959873265</v>
      </c>
      <c r="K342" s="11">
        <f>'2020 MRI - Alphabetical'!J342-'2017 MRI'!J342</f>
        <v>-3.4507272600079797E-2</v>
      </c>
      <c r="L342" s="10">
        <f>'2020 MRI - Alphabetical'!K342-'2017 MRI'!K342</f>
        <v>100</v>
      </c>
      <c r="M342" s="33">
        <f>'2020 MRI - Alphabetical'!L342-'2017 MRI'!L342</f>
        <v>0.5225672201749525</v>
      </c>
      <c r="N342" s="11">
        <f>'2020 MRI - Alphabetical'!M342-'2017 MRI'!M342</f>
        <v>-2.5732873529483696E-2</v>
      </c>
      <c r="O342" s="10">
        <f>'2020 MRI - Alphabetical'!N342-'2017 MRI'!N342</f>
        <v>18</v>
      </c>
      <c r="P342" s="33">
        <f>'2020 MRI - Alphabetical'!O342-'2017 MRI'!O342</f>
        <v>9.380869113965018E-2</v>
      </c>
      <c r="Q342" s="11">
        <f>'2020 MRI - Alphabetical'!P342-'2017 MRI'!P342</f>
        <v>-8.998247151621383E-3</v>
      </c>
      <c r="R342" s="10">
        <f>'2020 MRI - Alphabetical'!Q342-'2017 MRI'!Q342</f>
        <v>36</v>
      </c>
      <c r="S342" s="33">
        <f>'2020 MRI - Alphabetical'!R342-'2017 MRI'!R342</f>
        <v>9.3000467828767447E-2</v>
      </c>
      <c r="T342" s="12">
        <f>'2020 MRI - Alphabetical'!S342-'2017 MRI'!S342</f>
        <v>-1.1208100120616451</v>
      </c>
      <c r="U342" s="10">
        <f>'2020 MRI - Alphabetical'!T342-'2017 MRI'!T342</f>
        <v>97</v>
      </c>
      <c r="V342" s="33">
        <f>'2020 MRI - Alphabetical'!U342-'2017 MRI'!U342</f>
        <v>0.41102971974537372</v>
      </c>
      <c r="W342" s="11">
        <f>'2020 MRI - Alphabetical'!V342-'2017 MRI'!V342</f>
        <v>-2.9988133581963047E-2</v>
      </c>
      <c r="X342" s="10">
        <f>'2020 MRI - Alphabetical'!W342-'2017 MRI'!W342</f>
        <v>42</v>
      </c>
      <c r="Y342" s="33">
        <f>'2020 MRI - Alphabetical'!X342-'2017 MRI'!X342</f>
        <v>0.17249672680209094</v>
      </c>
      <c r="Z342" s="13">
        <f>'2020 MRI - Alphabetical'!Y342-'2017 MRI'!Y342</f>
        <v>15394</v>
      </c>
      <c r="AA342" s="10">
        <f>'2020 MRI - Alphabetical'!Z342-'2017 MRI'!Z342</f>
        <v>10</v>
      </c>
      <c r="AB342" s="33">
        <f>'2020 MRI - Alphabetical'!AA342-'2017 MRI'!AA342</f>
        <v>0.82578857263076744</v>
      </c>
      <c r="AC342" s="11">
        <f>'2020 MRI - Alphabetical'!AB342-'2017 MRI'!AB342</f>
        <v>-5.2999999999999992E-2</v>
      </c>
      <c r="AD342" s="10">
        <f>'2020 MRI - Alphabetical'!AC342-'2017 MRI'!AC342</f>
        <v>199</v>
      </c>
      <c r="AE342" s="33">
        <f>'2020 MRI - Alphabetical'!AD342-'2017 MRI'!AD342</f>
        <v>1.0871016344311959</v>
      </c>
      <c r="AF342" s="11">
        <f>'2020 MRI - Alphabetical'!AE342-'2017 MRI'!AE342</f>
        <v>8.0788053949903516E-2</v>
      </c>
      <c r="AG342" s="10">
        <f>'2020 MRI - Alphabetical'!AF342-'2017 MRI'!AF342</f>
        <v>-131</v>
      </c>
      <c r="AH342" s="33">
        <f>'2020 MRI - Alphabetical'!AG342-'2017 MRI'!AG342</f>
        <v>-0.36099205883238145</v>
      </c>
      <c r="AI342" s="14">
        <f>'2020 MRI - Alphabetical'!AH342-'2017 MRI'!AH342</f>
        <v>0.43612974784045733</v>
      </c>
      <c r="AJ342" s="10">
        <f>'2020 MRI - Alphabetical'!AI342-'2017 MRI'!AI342</f>
        <v>-12</v>
      </c>
      <c r="AK342" s="33">
        <f>'2020 MRI - Alphabetical'!AJ342-'2017 MRI'!AJ342</f>
        <v>3.4506902457375754E-3</v>
      </c>
      <c r="AL342" s="13">
        <f>'2020 MRI - Alphabetical'!AK342-'2017 MRI'!AK342</f>
        <v>2280.5356160176161</v>
      </c>
      <c r="AM342" s="38"/>
    </row>
    <row r="343" spans="1:39" x14ac:dyDescent="0.25">
      <c r="A343" t="s">
        <v>944</v>
      </c>
      <c r="B343" s="5" t="s">
        <v>106</v>
      </c>
      <c r="C343" s="6" t="s">
        <v>47</v>
      </c>
      <c r="D343" s="7" t="s">
        <v>20</v>
      </c>
      <c r="E343" s="8">
        <f>VLOOKUP(A343,'2017 MRI'!$A$7:$F$571,6,FALSE)</f>
        <v>42.987254048669726</v>
      </c>
      <c r="F343" s="36">
        <f>'2020 MRI - Alphabetical'!E343-'2017 MRI'!E343</f>
        <v>2.1328910026179702</v>
      </c>
      <c r="G343" s="8">
        <f>'2020 MRI - Alphabetical'!F343-'2017 MRI'!F343</f>
        <v>-3.9961067172589111</v>
      </c>
      <c r="H343" s="9">
        <f>'2020 MRI - Alphabetical'!G343-'2017 MRI'!G343</f>
        <v>40</v>
      </c>
      <c r="I343" s="10">
        <f>'2020 MRI - Alphabetical'!H343-'2017 MRI'!H343</f>
        <v>39</v>
      </c>
      <c r="J343" s="33">
        <f>'2020 MRI - Alphabetical'!I343-'2017 MRI'!I343</f>
        <v>9.7905925564102825E-2</v>
      </c>
      <c r="K343" s="11">
        <f>'2020 MRI - Alphabetical'!J343-'2017 MRI'!J343</f>
        <v>6.0118578326522343E-3</v>
      </c>
      <c r="L343" s="10">
        <f>'2020 MRI - Alphabetical'!K343-'2017 MRI'!K343</f>
        <v>-57</v>
      </c>
      <c r="M343" s="33">
        <f>'2020 MRI - Alphabetical'!L343-'2017 MRI'!L343</f>
        <v>-0.11152866741962392</v>
      </c>
      <c r="N343" s="11">
        <f>'2020 MRI - Alphabetical'!M343-'2017 MRI'!M343</f>
        <v>8.8548732952465348E-3</v>
      </c>
      <c r="O343" s="10">
        <f>'2020 MRI - Alphabetical'!N343-'2017 MRI'!N343</f>
        <v>77</v>
      </c>
      <c r="P343" s="33">
        <f>'2020 MRI - Alphabetical'!O343-'2017 MRI'!O343</f>
        <v>0.82811578710496947</v>
      </c>
      <c r="Q343" s="11">
        <f>'2020 MRI - Alphabetical'!P343-'2017 MRI'!P343</f>
        <v>-5.6803127874885007E-2</v>
      </c>
      <c r="R343" s="10">
        <f>'2020 MRI - Alphabetical'!Q343-'2017 MRI'!Q343</f>
        <v>67</v>
      </c>
      <c r="S343" s="33">
        <f>'2020 MRI - Alphabetical'!R343-'2017 MRI'!R343</f>
        <v>1.2950906905531381</v>
      </c>
      <c r="T343" s="12">
        <f>'2020 MRI - Alphabetical'!S343-'2017 MRI'!S343</f>
        <v>-4.9699429768015317</v>
      </c>
      <c r="U343" s="10">
        <f>'2020 MRI - Alphabetical'!T343-'2017 MRI'!T343</f>
        <v>-11</v>
      </c>
      <c r="V343" s="33">
        <f>'2020 MRI - Alphabetical'!U343-'2017 MRI'!U343</f>
        <v>-9.4677209080258007E-2</v>
      </c>
      <c r="W343" s="11">
        <f>'2020 MRI - Alphabetical'!V343-'2017 MRI'!V343</f>
        <v>1.0776599384194896E-4</v>
      </c>
      <c r="X343" s="10">
        <f>'2020 MRI - Alphabetical'!W343-'2017 MRI'!W343</f>
        <v>8</v>
      </c>
      <c r="Y343" s="33">
        <f>'2020 MRI - Alphabetical'!X343-'2017 MRI'!X343</f>
        <v>3.1371974139030923E-2</v>
      </c>
      <c r="Z343" s="13">
        <f>'2020 MRI - Alphabetical'!Y343-'2017 MRI'!Y343</f>
        <v>8269</v>
      </c>
      <c r="AA343" s="10">
        <f>'2020 MRI - Alphabetical'!Z343-'2017 MRI'!Z343</f>
        <v>9</v>
      </c>
      <c r="AB343" s="33">
        <f>'2020 MRI - Alphabetical'!AA343-'2017 MRI'!AA343</f>
        <v>0.29238792673054181</v>
      </c>
      <c r="AC343" s="11">
        <f>'2020 MRI - Alphabetical'!AB343-'2017 MRI'!AB343</f>
        <v>-3.3000000000000002E-2</v>
      </c>
      <c r="AD343" s="10">
        <f>'2020 MRI - Alphabetical'!AC343-'2017 MRI'!AC343</f>
        <v>-44</v>
      </c>
      <c r="AE343" s="33">
        <f>'2020 MRI - Alphabetical'!AD343-'2017 MRI'!AD343</f>
        <v>-0.20952898976946599</v>
      </c>
      <c r="AF343" s="11">
        <f>'2020 MRI - Alphabetical'!AE343-'2017 MRI'!AE343</f>
        <v>9.7465886939596125E-5</v>
      </c>
      <c r="AG343" s="10">
        <f>'2020 MRI - Alphabetical'!AF343-'2017 MRI'!AF343</f>
        <v>-4</v>
      </c>
      <c r="AH343" s="33">
        <f>'2020 MRI - Alphabetical'!AG343-'2017 MRI'!AG343</f>
        <v>-3.7497710735937995E-2</v>
      </c>
      <c r="AI343" s="14">
        <f>'2020 MRI - Alphabetical'!AH343-'2017 MRI'!AH343</f>
        <v>0.17546683302100963</v>
      </c>
      <c r="AJ343" s="10">
        <f>'2020 MRI - Alphabetical'!AI343-'2017 MRI'!AI343</f>
        <v>-4</v>
      </c>
      <c r="AK343" s="33">
        <f>'2020 MRI - Alphabetical'!AJ343-'2017 MRI'!AJ343</f>
        <v>1.1643744351512442E-2</v>
      </c>
      <c r="AL343" s="13">
        <f>'2020 MRI - Alphabetical'!AK343-'2017 MRI'!AK343</f>
        <v>3834.7344705568976</v>
      </c>
      <c r="AM343" s="38"/>
    </row>
    <row r="344" spans="1:39" x14ac:dyDescent="0.25">
      <c r="A344" t="s">
        <v>945</v>
      </c>
      <c r="B344" s="5" t="s">
        <v>143</v>
      </c>
      <c r="C344" s="6" t="s">
        <v>54</v>
      </c>
      <c r="D344" s="7" t="s">
        <v>39</v>
      </c>
      <c r="E344" s="8">
        <f>VLOOKUP(A344,'2017 MRI'!$A$7:$F$571,6,FALSE)</f>
        <v>37.847262571116758</v>
      </c>
      <c r="F344" s="36">
        <f>'2020 MRI - Alphabetical'!E344-'2017 MRI'!E344</f>
        <v>-4.1190288866499447E-2</v>
      </c>
      <c r="G344" s="8">
        <f>'2020 MRI - Alphabetical'!F344-'2017 MRI'!F344</f>
        <v>2.1611576003114337</v>
      </c>
      <c r="H344" s="9">
        <f>'2020 MRI - Alphabetical'!G344-'2017 MRI'!G344</f>
        <v>-5</v>
      </c>
      <c r="I344" s="10">
        <f>'2020 MRI - Alphabetical'!H344-'2017 MRI'!H344</f>
        <v>-37</v>
      </c>
      <c r="J344" s="33">
        <f>'2020 MRI - Alphabetical'!I344-'2017 MRI'!I344</f>
        <v>-0.24711874144373558</v>
      </c>
      <c r="K344" s="11">
        <f>'2020 MRI - Alphabetical'!J344-'2017 MRI'!J344</f>
        <v>-1.7072308977619466E-2</v>
      </c>
      <c r="L344" s="10">
        <f>'2020 MRI - Alphabetical'!K344-'2017 MRI'!K344</f>
        <v>64</v>
      </c>
      <c r="M344" s="33">
        <f>'2020 MRI - Alphabetical'!L344-'2017 MRI'!L344</f>
        <v>0.58248406368033978</v>
      </c>
      <c r="N344" s="11">
        <f>'2020 MRI - Alphabetical'!M344-'2017 MRI'!M344</f>
        <v>-2.6926648096564532E-2</v>
      </c>
      <c r="O344" s="10">
        <f>'2020 MRI - Alphabetical'!N344-'2017 MRI'!N344</f>
        <v>24</v>
      </c>
      <c r="P344" s="33">
        <f>'2020 MRI - Alphabetical'!O344-'2017 MRI'!O344</f>
        <v>0.41836009121947548</v>
      </c>
      <c r="Q344" s="11">
        <f>'2020 MRI - Alphabetical'!P344-'2017 MRI'!P344</f>
        <v>-3.0674698795180713E-2</v>
      </c>
      <c r="R344" s="10">
        <f>'2020 MRI - Alphabetical'!Q344-'2017 MRI'!Q344</f>
        <v>-64</v>
      </c>
      <c r="S344" s="33">
        <f>'2020 MRI - Alphabetical'!R344-'2017 MRI'!R344</f>
        <v>-0.49138919598391195</v>
      </c>
      <c r="T344" s="12">
        <f>'2020 MRI - Alphabetical'!S344-'2017 MRI'!S344</f>
        <v>1.6637230103683018</v>
      </c>
      <c r="U344" s="10">
        <f>'2020 MRI - Alphabetical'!T344-'2017 MRI'!T344</f>
        <v>-2</v>
      </c>
      <c r="V344" s="33">
        <f>'2020 MRI - Alphabetical'!U344-'2017 MRI'!U344</f>
        <v>2.1221295544708196E-2</v>
      </c>
      <c r="W344" s="11">
        <f>'2020 MRI - Alphabetical'!V344-'2017 MRI'!V344</f>
        <v>-1.1052471151752674E-2</v>
      </c>
      <c r="X344" s="10">
        <f>'2020 MRI - Alphabetical'!W344-'2017 MRI'!W344</f>
        <v>-10</v>
      </c>
      <c r="Y344" s="33">
        <f>'2020 MRI - Alphabetical'!X344-'2017 MRI'!X344</f>
        <v>-1.2450654088514868E-2</v>
      </c>
      <c r="Z344" s="13">
        <f>'2020 MRI - Alphabetical'!Y344-'2017 MRI'!Y344</f>
        <v>6348</v>
      </c>
      <c r="AA344" s="10">
        <f>'2020 MRI - Alphabetical'!Z344-'2017 MRI'!Z344</f>
        <v>-41</v>
      </c>
      <c r="AB344" s="33">
        <f>'2020 MRI - Alphabetical'!AA344-'2017 MRI'!AA344</f>
        <v>-0.35528763024488991</v>
      </c>
      <c r="AC344" s="11">
        <f>'2020 MRI - Alphabetical'!AB344-'2017 MRI'!AB344</f>
        <v>-1.9000000000000003E-2</v>
      </c>
      <c r="AD344" s="10">
        <f>'2020 MRI - Alphabetical'!AC344-'2017 MRI'!AC344</f>
        <v>82</v>
      </c>
      <c r="AE344" s="33">
        <f>'2020 MRI - Alphabetical'!AD344-'2017 MRI'!AD344</f>
        <v>0.20875606468066787</v>
      </c>
      <c r="AF344" s="11">
        <f>'2020 MRI - Alphabetical'!AE344-'2017 MRI'!AE344</f>
        <v>2.2222566646001196E-2</v>
      </c>
      <c r="AG344" s="10">
        <f>'2020 MRI - Alphabetical'!AF344-'2017 MRI'!AF344</f>
        <v>104</v>
      </c>
      <c r="AH344" s="33">
        <f>'2020 MRI - Alphabetical'!AG344-'2017 MRI'!AG344</f>
        <v>0.3070795149174938</v>
      </c>
      <c r="AI344" s="14">
        <f>'2020 MRI - Alphabetical'!AH344-'2017 MRI'!AH344</f>
        <v>-0.31169535986767105</v>
      </c>
      <c r="AJ344" s="10">
        <f>'2020 MRI - Alphabetical'!AI344-'2017 MRI'!AI344</f>
        <v>51</v>
      </c>
      <c r="AK344" s="33">
        <f>'2020 MRI - Alphabetical'!AJ344-'2017 MRI'!AJ344</f>
        <v>3.5954122869764821E-2</v>
      </c>
      <c r="AL344" s="13">
        <f>'2020 MRI - Alphabetical'!AK344-'2017 MRI'!AK344</f>
        <v>29941.10550901336</v>
      </c>
      <c r="AM344" s="38">
        <v>1</v>
      </c>
    </row>
    <row r="345" spans="1:39" x14ac:dyDescent="0.25">
      <c r="A345" t="s">
        <v>946</v>
      </c>
      <c r="B345" s="5" t="s">
        <v>184</v>
      </c>
      <c r="C345" s="6" t="s">
        <v>54</v>
      </c>
      <c r="D345" s="7" t="s">
        <v>39</v>
      </c>
      <c r="E345" s="8">
        <f>VLOOKUP(A345,'2017 MRI'!$A$7:$F$571,6,FALSE)</f>
        <v>34.00858756033189</v>
      </c>
      <c r="F345" s="36">
        <f>'2020 MRI - Alphabetical'!E345-'2017 MRI'!E345</f>
        <v>-6.6575379616169439E-2</v>
      </c>
      <c r="G345" s="8">
        <f>'2020 MRI - Alphabetical'!F345-'2017 MRI'!F345</f>
        <v>1.7778288676133158</v>
      </c>
      <c r="H345" s="9">
        <f>'2020 MRI - Alphabetical'!G345-'2017 MRI'!G345</f>
        <v>-2</v>
      </c>
      <c r="I345" s="10">
        <f>'2020 MRI - Alphabetical'!H345-'2017 MRI'!H345</f>
        <v>55</v>
      </c>
      <c r="J345" s="33">
        <f>'2020 MRI - Alphabetical'!I345-'2017 MRI'!I345</f>
        <v>0.11556553006034645</v>
      </c>
      <c r="K345" s="11">
        <f>'2020 MRI - Alphabetical'!J345-'2017 MRI'!J345</f>
        <v>-7.5452676221210435E-4</v>
      </c>
      <c r="L345" s="10">
        <f>'2020 MRI - Alphabetical'!K345-'2017 MRI'!K345</f>
        <v>32</v>
      </c>
      <c r="M345" s="33">
        <f>'2020 MRI - Alphabetical'!L345-'2017 MRI'!L345</f>
        <v>0.10375083384933914</v>
      </c>
      <c r="N345" s="11">
        <f>'2020 MRI - Alphabetical'!M345-'2017 MRI'!M345</f>
        <v>-3.029756692386032E-3</v>
      </c>
      <c r="O345" s="10">
        <f>'2020 MRI - Alphabetical'!N345-'2017 MRI'!N345</f>
        <v>23</v>
      </c>
      <c r="P345" s="33">
        <f>'2020 MRI - Alphabetical'!O345-'2017 MRI'!O345</f>
        <v>0.21090197064473915</v>
      </c>
      <c r="Q345" s="11">
        <f>'2020 MRI - Alphabetical'!P345-'2017 MRI'!P345</f>
        <v>-1.680512190843711E-2</v>
      </c>
      <c r="R345" s="10">
        <f>'2020 MRI - Alphabetical'!Q345-'2017 MRI'!Q345</f>
        <v>15</v>
      </c>
      <c r="S345" s="33">
        <f>'2020 MRI - Alphabetical'!R345-'2017 MRI'!R345</f>
        <v>0.14630172847017719</v>
      </c>
      <c r="T345" s="12">
        <f>'2020 MRI - Alphabetical'!S345-'2017 MRI'!S345</f>
        <v>-1.2257484446654379</v>
      </c>
      <c r="U345" s="10">
        <f>'2020 MRI - Alphabetical'!T345-'2017 MRI'!T345</f>
        <v>-3</v>
      </c>
      <c r="V345" s="33">
        <f>'2020 MRI - Alphabetical'!U345-'2017 MRI'!U345</f>
        <v>-8.8412363198074828E-2</v>
      </c>
      <c r="W345" s="11">
        <f>'2020 MRI - Alphabetical'!V345-'2017 MRI'!V345</f>
        <v>-1.164267257290505E-3</v>
      </c>
      <c r="X345" s="10">
        <f>'2020 MRI - Alphabetical'!W345-'2017 MRI'!W345</f>
        <v>44</v>
      </c>
      <c r="Y345" s="33">
        <f>'2020 MRI - Alphabetical'!X345-'2017 MRI'!X345</f>
        <v>0.14325872523080962</v>
      </c>
      <c r="Z345" s="13">
        <f>'2020 MRI - Alphabetical'!Y345-'2017 MRI'!Y345</f>
        <v>13471</v>
      </c>
      <c r="AA345" s="10">
        <f>'2020 MRI - Alphabetical'!Z345-'2017 MRI'!Z345</f>
        <v>-11</v>
      </c>
      <c r="AB345" s="33">
        <f>'2020 MRI - Alphabetical'!AA345-'2017 MRI'!AA345</f>
        <v>-8.7553494550188571E-2</v>
      </c>
      <c r="AC345" s="11">
        <f>'2020 MRI - Alphabetical'!AB345-'2017 MRI'!AB345</f>
        <v>-2.3000000000000007E-2</v>
      </c>
      <c r="AD345" s="10">
        <f>'2020 MRI - Alphabetical'!AC345-'2017 MRI'!AC345</f>
        <v>-105</v>
      </c>
      <c r="AE345" s="33">
        <f>'2020 MRI - Alphabetical'!AD345-'2017 MRI'!AD345</f>
        <v>-0.48418600450753779</v>
      </c>
      <c r="AF345" s="11">
        <f>'2020 MRI - Alphabetical'!AE345-'2017 MRI'!AE345</f>
        <v>-1.7910972276454551E-2</v>
      </c>
      <c r="AG345" s="10">
        <f>'2020 MRI - Alphabetical'!AF345-'2017 MRI'!AF345</f>
        <v>40</v>
      </c>
      <c r="AH345" s="33">
        <f>'2020 MRI - Alphabetical'!AG345-'2017 MRI'!AG345</f>
        <v>0.14104398593656153</v>
      </c>
      <c r="AI345" s="14">
        <f>'2020 MRI - Alphabetical'!AH345-'2017 MRI'!AH345</f>
        <v>-0.15937857129050514</v>
      </c>
      <c r="AJ345" s="10">
        <f>'2020 MRI - Alphabetical'!AI345-'2017 MRI'!AI345</f>
        <v>18</v>
      </c>
      <c r="AK345" s="33">
        <f>'2020 MRI - Alphabetical'!AJ345-'2017 MRI'!AJ345</f>
        <v>1.2095883329374502E-2</v>
      </c>
      <c r="AL345" s="13">
        <f>'2020 MRI - Alphabetical'!AK345-'2017 MRI'!AK345</f>
        <v>16898.358846148272</v>
      </c>
      <c r="AM345" s="38">
        <v>1</v>
      </c>
    </row>
    <row r="346" spans="1:39" x14ac:dyDescent="0.25">
      <c r="A346" t="s">
        <v>947</v>
      </c>
      <c r="B346" s="5" t="s">
        <v>195</v>
      </c>
      <c r="C346" s="6" t="s">
        <v>81</v>
      </c>
      <c r="D346" s="7" t="s">
        <v>34</v>
      </c>
      <c r="E346" s="8">
        <f>VLOOKUP(A346,'2017 MRI'!$A$7:$F$571,6,FALSE)</f>
        <v>33.374796652154544</v>
      </c>
      <c r="F346" s="36">
        <f>'2020 MRI - Alphabetical'!E346-'2017 MRI'!E346</f>
        <v>-1.0317345054013112</v>
      </c>
      <c r="G346" s="8">
        <f>'2020 MRI - Alphabetical'!F346-'2017 MRI'!F346</f>
        <v>4.7098215413745308</v>
      </c>
      <c r="H346" s="9">
        <f>'2020 MRI - Alphabetical'!G346-'2017 MRI'!G346</f>
        <v>-39</v>
      </c>
      <c r="I346" s="10">
        <f>'2020 MRI - Alphabetical'!H346-'2017 MRI'!H346</f>
        <v>-54</v>
      </c>
      <c r="J346" s="33">
        <f>'2020 MRI - Alphabetical'!I346-'2017 MRI'!I346</f>
        <v>-0.25206475241993009</v>
      </c>
      <c r="K346" s="11">
        <f>'2020 MRI - Alphabetical'!J346-'2017 MRI'!J346</f>
        <v>-2.7868699113559492E-2</v>
      </c>
      <c r="L346" s="10">
        <f>'2020 MRI - Alphabetical'!K346-'2017 MRI'!K346</f>
        <v>-311</v>
      </c>
      <c r="M346" s="33">
        <f>'2020 MRI - Alphabetical'!L346-'2017 MRI'!L346</f>
        <v>-0.91362995627028531</v>
      </c>
      <c r="N346" s="11">
        <f>'2020 MRI - Alphabetical'!M346-'2017 MRI'!M346</f>
        <v>5.2205398288347603E-2</v>
      </c>
      <c r="O346" s="10">
        <f>'2020 MRI - Alphabetical'!N346-'2017 MRI'!N346</f>
        <v>-25</v>
      </c>
      <c r="P346" s="33">
        <f>'2020 MRI - Alphabetical'!O346-'2017 MRI'!O346</f>
        <v>-0.16732086063611057</v>
      </c>
      <c r="Q346" s="11">
        <f>'2020 MRI - Alphabetical'!P346-'2017 MRI'!P346</f>
        <v>7.9844851904090353E-3</v>
      </c>
      <c r="R346" s="10">
        <f>'2020 MRI - Alphabetical'!Q346-'2017 MRI'!Q346</f>
        <v>-3</v>
      </c>
      <c r="S346" s="33">
        <f>'2020 MRI - Alphabetical'!R346-'2017 MRI'!R346</f>
        <v>-6.6869301300869557E-2</v>
      </c>
      <c r="T346" s="12">
        <f>'2020 MRI - Alphabetical'!S346-'2017 MRI'!S346</f>
        <v>-0.59086062905547809</v>
      </c>
      <c r="U346" s="10">
        <f>'2020 MRI - Alphabetical'!T346-'2017 MRI'!T346</f>
        <v>21</v>
      </c>
      <c r="V346" s="33">
        <f>'2020 MRI - Alphabetical'!U346-'2017 MRI'!U346</f>
        <v>7.4609371698856619E-2</v>
      </c>
      <c r="W346" s="11">
        <f>'2020 MRI - Alphabetical'!V346-'2017 MRI'!V346</f>
        <v>-1.1966719492868455E-2</v>
      </c>
      <c r="X346" s="10">
        <f>'2020 MRI - Alphabetical'!W346-'2017 MRI'!W346</f>
        <v>43</v>
      </c>
      <c r="Y346" s="33">
        <f>'2020 MRI - Alphabetical'!X346-'2017 MRI'!X346</f>
        <v>0.22354325674778819</v>
      </c>
      <c r="Z346" s="13">
        <f>'2020 MRI - Alphabetical'!Y346-'2017 MRI'!Y346</f>
        <v>14716</v>
      </c>
      <c r="AA346" s="10">
        <f>'2020 MRI - Alphabetical'!Z346-'2017 MRI'!Z346</f>
        <v>-25</v>
      </c>
      <c r="AB346" s="33">
        <f>'2020 MRI - Alphabetical'!AA346-'2017 MRI'!AA346</f>
        <v>-0.13334415258483678</v>
      </c>
      <c r="AC346" s="11">
        <f>'2020 MRI - Alphabetical'!AB346-'2017 MRI'!AB346</f>
        <v>-2.1000000000000005E-2</v>
      </c>
      <c r="AD346" s="10">
        <f>'2020 MRI - Alphabetical'!AC346-'2017 MRI'!AC346</f>
        <v>-94</v>
      </c>
      <c r="AE346" s="33">
        <f>'2020 MRI - Alphabetical'!AD346-'2017 MRI'!AD346</f>
        <v>-0.69182320450439994</v>
      </c>
      <c r="AF346" s="11">
        <f>'2020 MRI - Alphabetical'!AE346-'2017 MRI'!AE346</f>
        <v>-2.8276377616403225E-2</v>
      </c>
      <c r="AG346" s="10">
        <f>'2020 MRI - Alphabetical'!AF346-'2017 MRI'!AF346</f>
        <v>8</v>
      </c>
      <c r="AH346" s="33">
        <f>'2020 MRI - Alphabetical'!AG346-'2017 MRI'!AG346</f>
        <v>6.1848935345376554E-2</v>
      </c>
      <c r="AI346" s="14">
        <f>'2020 MRI - Alphabetical'!AH346-'2017 MRI'!AH346</f>
        <v>-3.5859982285337821E-3</v>
      </c>
      <c r="AJ346" s="10">
        <f>'2020 MRI - Alphabetical'!AI346-'2017 MRI'!AI346</f>
        <v>20</v>
      </c>
      <c r="AK346" s="33">
        <f>'2020 MRI - Alphabetical'!AJ346-'2017 MRI'!AJ346</f>
        <v>2.1727314057883695E-2</v>
      </c>
      <c r="AL346" s="13">
        <f>'2020 MRI - Alphabetical'!AK346-'2017 MRI'!AK346</f>
        <v>15165.260248383347</v>
      </c>
      <c r="AM346" s="38"/>
    </row>
    <row r="347" spans="1:39" x14ac:dyDescent="0.25">
      <c r="A347" t="s">
        <v>948</v>
      </c>
      <c r="B347" s="5" t="s">
        <v>48</v>
      </c>
      <c r="C347" s="6" t="s">
        <v>49</v>
      </c>
      <c r="D347" s="7" t="s">
        <v>39</v>
      </c>
      <c r="E347" s="8">
        <f>VLOOKUP(A347,'2017 MRI'!$A$7:$F$571,6,FALSE)</f>
        <v>64.704930722689696</v>
      </c>
      <c r="F347" s="36">
        <f>'2020 MRI - Alphabetical'!E347-'2017 MRI'!E347</f>
        <v>1.5704775954823962</v>
      </c>
      <c r="G347" s="8">
        <f>'2020 MRI - Alphabetical'!F347-'2017 MRI'!F347</f>
        <v>0.37327491115458145</v>
      </c>
      <c r="H347" s="9">
        <f>'2020 MRI - Alphabetical'!G347-'2017 MRI'!G347</f>
        <v>0</v>
      </c>
      <c r="I347" s="10">
        <f>'2020 MRI - Alphabetical'!H347-'2017 MRI'!H347</f>
        <v>-93</v>
      </c>
      <c r="J347" s="33">
        <f>'2020 MRI - Alphabetical'!I347-'2017 MRI'!I347</f>
        <v>-0.52397054390924724</v>
      </c>
      <c r="K347" s="11">
        <f>'2020 MRI - Alphabetical'!J347-'2017 MRI'!J347</f>
        <v>-7.1527635987247207E-2</v>
      </c>
      <c r="L347" s="10">
        <f>'2020 MRI - Alphabetical'!K347-'2017 MRI'!K347</f>
        <v>16</v>
      </c>
      <c r="M347" s="33">
        <f>'2020 MRI - Alphabetical'!L347-'2017 MRI'!L347</f>
        <v>2.2413401215046258E-2</v>
      </c>
      <c r="N347" s="11">
        <f>'2020 MRI - Alphabetical'!M347-'2017 MRI'!M347</f>
        <v>1.0532090053153309E-3</v>
      </c>
      <c r="O347" s="10">
        <f>'2020 MRI - Alphabetical'!N347-'2017 MRI'!N347</f>
        <v>21</v>
      </c>
      <c r="P347" s="33">
        <f>'2020 MRI - Alphabetical'!O347-'2017 MRI'!O347</f>
        <v>0.70119913325148886</v>
      </c>
      <c r="Q347" s="11">
        <f>'2020 MRI - Alphabetical'!P347-'2017 MRI'!P347</f>
        <v>-4.9858037578288106E-2</v>
      </c>
      <c r="R347" s="10">
        <f>'2020 MRI - Alphabetical'!Q347-'2017 MRI'!Q347</f>
        <v>219</v>
      </c>
      <c r="S347" s="33">
        <f>'2020 MRI - Alphabetical'!R347-'2017 MRI'!R347</f>
        <v>1.3336409814724486</v>
      </c>
      <c r="T347" s="12">
        <f>'2020 MRI - Alphabetical'!S347-'2017 MRI'!S347</f>
        <v>-5.355283442349795</v>
      </c>
      <c r="U347" s="10">
        <f>'2020 MRI - Alphabetical'!T347-'2017 MRI'!T347</f>
        <v>0</v>
      </c>
      <c r="V347" s="33">
        <f>'2020 MRI - Alphabetical'!U347-'2017 MRI'!U347</f>
        <v>-0.39289749729411394</v>
      </c>
      <c r="W347" s="11">
        <f>'2020 MRI - Alphabetical'!V347-'2017 MRI'!V347</f>
        <v>-3.1032115454101561E-3</v>
      </c>
      <c r="X347" s="10">
        <f>'2020 MRI - Alphabetical'!W347-'2017 MRI'!W347</f>
        <v>-2</v>
      </c>
      <c r="Y347" s="33">
        <f>'2020 MRI - Alphabetical'!X347-'2017 MRI'!X347</f>
        <v>5.5622637939522601E-2</v>
      </c>
      <c r="Z347" s="13">
        <f>'2020 MRI - Alphabetical'!Y347-'2017 MRI'!Y347</f>
        <v>5348</v>
      </c>
      <c r="AA347" s="10">
        <f>'2020 MRI - Alphabetical'!Z347-'2017 MRI'!Z347</f>
        <v>23</v>
      </c>
      <c r="AB347" s="33">
        <f>'2020 MRI - Alphabetical'!AA347-'2017 MRI'!AA347</f>
        <v>7.0242715059073507E-2</v>
      </c>
      <c r="AC347" s="11">
        <f>'2020 MRI - Alphabetical'!AB347-'2017 MRI'!AB347</f>
        <v>-1.9999999999999997E-2</v>
      </c>
      <c r="AD347" s="10">
        <f>'2020 MRI - Alphabetical'!AC347-'2017 MRI'!AC347</f>
        <v>-1</v>
      </c>
      <c r="AE347" s="33">
        <f>'2020 MRI - Alphabetical'!AD347-'2017 MRI'!AD347</f>
        <v>-0.15656610298326257</v>
      </c>
      <c r="AF347" s="11">
        <f>'2020 MRI - Alphabetical'!AE347-'2017 MRI'!AE347</f>
        <v>2.6255025365221063E-2</v>
      </c>
      <c r="AG347" s="10">
        <f>'2020 MRI - Alphabetical'!AF347-'2017 MRI'!AF347</f>
        <v>107</v>
      </c>
      <c r="AH347" s="33">
        <f>'2020 MRI - Alphabetical'!AG347-'2017 MRI'!AG347</f>
        <v>0.32482233972393426</v>
      </c>
      <c r="AI347" s="14">
        <f>'2020 MRI - Alphabetical'!AH347-'2017 MRI'!AH347</f>
        <v>-0.32957690419593311</v>
      </c>
      <c r="AJ347" s="10">
        <f>'2020 MRI - Alphabetical'!AI347-'2017 MRI'!AI347</f>
        <v>2</v>
      </c>
      <c r="AK347" s="33">
        <f>'2020 MRI - Alphabetical'!AJ347-'2017 MRI'!AJ347</f>
        <v>1.3677715119226941E-2</v>
      </c>
      <c r="AL347" s="13">
        <f>'2020 MRI - Alphabetical'!AK347-'2017 MRI'!AK347</f>
        <v>5932.9805462616205</v>
      </c>
      <c r="AM347" s="38">
        <v>1</v>
      </c>
    </row>
    <row r="348" spans="1:39" x14ac:dyDescent="0.25">
      <c r="A348" t="s">
        <v>949</v>
      </c>
      <c r="B348" s="5" t="s">
        <v>208</v>
      </c>
      <c r="C348" s="6" t="s">
        <v>44</v>
      </c>
      <c r="D348" s="7" t="s">
        <v>20</v>
      </c>
      <c r="E348" s="8">
        <f>VLOOKUP(A348,'2017 MRI'!$A$7:$F$571,6,FALSE)</f>
        <v>31.860272310876365</v>
      </c>
      <c r="F348" s="36">
        <f>'2020 MRI - Alphabetical'!E348-'2017 MRI'!E348</f>
        <v>-0.59689093528041903</v>
      </c>
      <c r="G348" s="8">
        <f>'2020 MRI - Alphabetical'!F348-'2017 MRI'!F348</f>
        <v>3.1719809093772362</v>
      </c>
      <c r="H348" s="9">
        <f>'2020 MRI - Alphabetical'!G348-'2017 MRI'!G348</f>
        <v>-19</v>
      </c>
      <c r="I348" s="10">
        <f>'2020 MRI - Alphabetical'!H348-'2017 MRI'!H348</f>
        <v>402</v>
      </c>
      <c r="J348" s="33">
        <f>'2020 MRI - Alphabetical'!I348-'2017 MRI'!I348</f>
        <v>1.899112444379893</v>
      </c>
      <c r="K348" s="11">
        <f>'2020 MRI - Alphabetical'!J348-'2017 MRI'!J348</f>
        <v>0.14085123993773174</v>
      </c>
      <c r="L348" s="10">
        <f>'2020 MRI - Alphabetical'!K348-'2017 MRI'!K348</f>
        <v>24</v>
      </c>
      <c r="M348" s="33">
        <f>'2020 MRI - Alphabetical'!L348-'2017 MRI'!L348</f>
        <v>0.152962759189336</v>
      </c>
      <c r="N348" s="11">
        <f>'2020 MRI - Alphabetical'!M348-'2017 MRI'!M348</f>
        <v>-6.2470907250467278E-3</v>
      </c>
      <c r="O348" s="10">
        <f>'2020 MRI - Alphabetical'!N348-'2017 MRI'!N348</f>
        <v>-44</v>
      </c>
      <c r="P348" s="33">
        <f>'2020 MRI - Alphabetical'!O348-'2017 MRI'!O348</f>
        <v>-8.006737185145496E-2</v>
      </c>
      <c r="Q348" s="11">
        <f>'2020 MRI - Alphabetical'!P348-'2017 MRI'!P348</f>
        <v>3.2878338278931746E-3</v>
      </c>
      <c r="R348" s="10">
        <f>'2020 MRI - Alphabetical'!Q348-'2017 MRI'!Q348</f>
        <v>-22</v>
      </c>
      <c r="S348" s="33">
        <f>'2020 MRI - Alphabetical'!R348-'2017 MRI'!R348</f>
        <v>-0.24312277748237693</v>
      </c>
      <c r="T348" s="12">
        <f>'2020 MRI - Alphabetical'!S348-'2017 MRI'!S348</f>
        <v>-0.12379301807378065</v>
      </c>
      <c r="U348" s="10">
        <f>'2020 MRI - Alphabetical'!T348-'2017 MRI'!T348</f>
        <v>-170</v>
      </c>
      <c r="V348" s="33">
        <f>'2020 MRI - Alphabetical'!U348-'2017 MRI'!U348</f>
        <v>-0.71790099265571394</v>
      </c>
      <c r="W348" s="11">
        <f>'2020 MRI - Alphabetical'!V348-'2017 MRI'!V348</f>
        <v>3.9896946564885502E-2</v>
      </c>
      <c r="X348" s="10">
        <f>'2020 MRI - Alphabetical'!W348-'2017 MRI'!W348</f>
        <v>-16</v>
      </c>
      <c r="Y348" s="33">
        <f>'2020 MRI - Alphabetical'!X348-'2017 MRI'!X348</f>
        <v>-4.3465242511509988E-2</v>
      </c>
      <c r="Z348" s="13">
        <f>'2020 MRI - Alphabetical'!Y348-'2017 MRI'!Y348</f>
        <v>10400</v>
      </c>
      <c r="AA348" s="10">
        <f>'2020 MRI - Alphabetical'!Z348-'2017 MRI'!Z348</f>
        <v>19</v>
      </c>
      <c r="AB348" s="33">
        <f>'2020 MRI - Alphabetical'!AA348-'2017 MRI'!AA348</f>
        <v>0.69749403652918773</v>
      </c>
      <c r="AC348" s="11">
        <f>'2020 MRI - Alphabetical'!AB348-'2017 MRI'!AB348</f>
        <v>-4.300000000000001E-2</v>
      </c>
      <c r="AD348" s="10">
        <f>'2020 MRI - Alphabetical'!AC348-'2017 MRI'!AC348</f>
        <v>-47</v>
      </c>
      <c r="AE348" s="33">
        <f>'2020 MRI - Alphabetical'!AD348-'2017 MRI'!AD348</f>
        <v>-0.72807566159752635</v>
      </c>
      <c r="AF348" s="11">
        <f>'2020 MRI - Alphabetical'!AE348-'2017 MRI'!AE348</f>
        <v>-2.7443459766040346E-2</v>
      </c>
      <c r="AG348" s="10">
        <f>'2020 MRI - Alphabetical'!AF348-'2017 MRI'!AF348</f>
        <v>0</v>
      </c>
      <c r="AH348" s="33">
        <f>'2020 MRI - Alphabetical'!AG348-'2017 MRI'!AG348</f>
        <v>4.4301051104485012E-3</v>
      </c>
      <c r="AI348" s="14">
        <f>'2020 MRI - Alphabetical'!AH348-'2017 MRI'!AH348</f>
        <v>-2.3827866303420375E-2</v>
      </c>
      <c r="AJ348" s="10">
        <f>'2020 MRI - Alphabetical'!AI348-'2017 MRI'!AI348</f>
        <v>1</v>
      </c>
      <c r="AK348" s="33">
        <f>'2020 MRI - Alphabetical'!AJ348-'2017 MRI'!AJ348</f>
        <v>1.6482988476224092E-2</v>
      </c>
      <c r="AL348" s="13">
        <f>'2020 MRI - Alphabetical'!AK348-'2017 MRI'!AK348</f>
        <v>901.07543976328088</v>
      </c>
      <c r="AM348" s="38"/>
    </row>
    <row r="349" spans="1:39" x14ac:dyDescent="0.25">
      <c r="A349" t="s">
        <v>950</v>
      </c>
      <c r="B349" s="5" t="s">
        <v>343</v>
      </c>
      <c r="C349" s="6" t="s">
        <v>93</v>
      </c>
      <c r="D349" s="7" t="s">
        <v>34</v>
      </c>
      <c r="E349" s="8">
        <f>VLOOKUP(A349,'2017 MRI'!$A$7:$F$571,6,FALSE)</f>
        <v>23.360857177838326</v>
      </c>
      <c r="F349" s="36">
        <f>'2020 MRI - Alphabetical'!E349-'2017 MRI'!E349</f>
        <v>0.27724053035989016</v>
      </c>
      <c r="G349" s="8">
        <f>'2020 MRI - Alphabetical'!F349-'2017 MRI'!F349</f>
        <v>-0.57657873536447113</v>
      </c>
      <c r="H349" s="9">
        <f>'2020 MRI - Alphabetical'!G349-'2017 MRI'!G349</f>
        <v>31</v>
      </c>
      <c r="I349" s="10">
        <f>'2020 MRI - Alphabetical'!H349-'2017 MRI'!H349</f>
        <v>21</v>
      </c>
      <c r="J349" s="33">
        <f>'2020 MRI - Alphabetical'!I349-'2017 MRI'!I349</f>
        <v>-6.1398629534873961E-3</v>
      </c>
      <c r="K349" s="11">
        <f>'2020 MRI - Alphabetical'!J349-'2017 MRI'!J349</f>
        <v>-2.2080825613889576E-2</v>
      </c>
      <c r="L349" s="10">
        <f>'2020 MRI - Alphabetical'!K349-'2017 MRI'!K349</f>
        <v>-38</v>
      </c>
      <c r="M349" s="33">
        <f>'2020 MRI - Alphabetical'!L349-'2017 MRI'!L349</f>
        <v>-5.7465144620304831E-2</v>
      </c>
      <c r="N349" s="11">
        <f>'2020 MRI - Alphabetical'!M349-'2017 MRI'!M349</f>
        <v>6.5610996526634727E-3</v>
      </c>
      <c r="O349" s="10">
        <f>'2020 MRI - Alphabetical'!N349-'2017 MRI'!N349</f>
        <v>84</v>
      </c>
      <c r="P349" s="33">
        <f>'2020 MRI - Alphabetical'!O349-'2017 MRI'!O349</f>
        <v>0.22529670621187814</v>
      </c>
      <c r="Q349" s="11">
        <f>'2020 MRI - Alphabetical'!P349-'2017 MRI'!P349</f>
        <v>-1.6641235705751836E-2</v>
      </c>
      <c r="R349" s="10">
        <f>'2020 MRI - Alphabetical'!Q349-'2017 MRI'!Q349</f>
        <v>-79</v>
      </c>
      <c r="S349" s="33">
        <f>'2020 MRI - Alphabetical'!R349-'2017 MRI'!R349</f>
        <v>-0.28795559834602208</v>
      </c>
      <c r="T349" s="12">
        <f>'2020 MRI - Alphabetical'!S349-'2017 MRI'!S349</f>
        <v>6.3563398769748092E-2</v>
      </c>
      <c r="U349" s="10">
        <f>'2020 MRI - Alphabetical'!T349-'2017 MRI'!T349</f>
        <v>-4</v>
      </c>
      <c r="V349" s="33">
        <f>'2020 MRI - Alphabetical'!U349-'2017 MRI'!U349</f>
        <v>-5.0957314035560655E-2</v>
      </c>
      <c r="W349" s="11">
        <f>'2020 MRI - Alphabetical'!V349-'2017 MRI'!V349</f>
        <v>-4.033788333231425E-4</v>
      </c>
      <c r="X349" s="10">
        <f>'2020 MRI - Alphabetical'!W349-'2017 MRI'!W349</f>
        <v>35</v>
      </c>
      <c r="Y349" s="33">
        <f>'2020 MRI - Alphabetical'!X349-'2017 MRI'!X349</f>
        <v>0.13677060584138978</v>
      </c>
      <c r="Z349" s="13">
        <f>'2020 MRI - Alphabetical'!Y349-'2017 MRI'!Y349</f>
        <v>16267</v>
      </c>
      <c r="AA349" s="10">
        <f>'2020 MRI - Alphabetical'!Z349-'2017 MRI'!Z349</f>
        <v>16</v>
      </c>
      <c r="AB349" s="33">
        <f>'2020 MRI - Alphabetical'!AA349-'2017 MRI'!AA349</f>
        <v>2.6721416525016473E-2</v>
      </c>
      <c r="AC349" s="11">
        <f>'2020 MRI - Alphabetical'!AB349-'2017 MRI'!AB349</f>
        <v>-1.7000000000000001E-2</v>
      </c>
      <c r="AD349" s="10">
        <f>'2020 MRI - Alphabetical'!AC349-'2017 MRI'!AC349</f>
        <v>68</v>
      </c>
      <c r="AE349" s="33">
        <f>'2020 MRI - Alphabetical'!AD349-'2017 MRI'!AD349</f>
        <v>0.23057816325206065</v>
      </c>
      <c r="AF349" s="11">
        <f>'2020 MRI - Alphabetical'!AE349-'2017 MRI'!AE349</f>
        <v>2.5306177868296031E-2</v>
      </c>
      <c r="AG349" s="10">
        <f>'2020 MRI - Alphabetical'!AF349-'2017 MRI'!AF349</f>
        <v>7</v>
      </c>
      <c r="AH349" s="33">
        <f>'2020 MRI - Alphabetical'!AG349-'2017 MRI'!AG349</f>
        <v>4.0448894988464906E-2</v>
      </c>
      <c r="AI349" s="14">
        <f>'2020 MRI - Alphabetical'!AH349-'2017 MRI'!AH349</f>
        <v>5.2637991627313419E-3</v>
      </c>
      <c r="AJ349" s="10">
        <f>'2020 MRI - Alphabetical'!AI349-'2017 MRI'!AI349</f>
        <v>7</v>
      </c>
      <c r="AK349" s="33">
        <f>'2020 MRI - Alphabetical'!AJ349-'2017 MRI'!AJ349</f>
        <v>1.030231622983821E-2</v>
      </c>
      <c r="AL349" s="13">
        <f>'2020 MRI - Alphabetical'!AK349-'2017 MRI'!AK349</f>
        <v>11480.863361241441</v>
      </c>
      <c r="AM349" s="38"/>
    </row>
    <row r="350" spans="1:39" x14ac:dyDescent="0.25">
      <c r="A350" t="s">
        <v>951</v>
      </c>
      <c r="B350" s="5" t="s">
        <v>526</v>
      </c>
      <c r="C350" s="6" t="s">
        <v>61</v>
      </c>
      <c r="D350" s="7" t="s">
        <v>39</v>
      </c>
      <c r="E350" s="8">
        <f>VLOOKUP(A350,'2017 MRI'!$A$7:$F$571,6,FALSE)</f>
        <v>13.353648588455956</v>
      </c>
      <c r="F350" s="36">
        <f>'2020 MRI - Alphabetical'!E350-'2017 MRI'!E350</f>
        <v>0.54122894056167592</v>
      </c>
      <c r="G350" s="8">
        <f>'2020 MRI - Alphabetical'!F350-'2017 MRI'!F350</f>
        <v>-2.6050036084805885</v>
      </c>
      <c r="H350" s="9">
        <f>'2020 MRI - Alphabetical'!G350-'2017 MRI'!G350</f>
        <v>30</v>
      </c>
      <c r="I350" s="10">
        <f>'2020 MRI - Alphabetical'!H350-'2017 MRI'!H350</f>
        <v>147</v>
      </c>
      <c r="J350" s="33">
        <f>'2020 MRI - Alphabetical'!I350-'2017 MRI'!I350</f>
        <v>1.6983620514362352</v>
      </c>
      <c r="K350" s="11">
        <f>'2020 MRI - Alphabetical'!J350-'2017 MRI'!J350</f>
        <v>8.2320284457456427E-2</v>
      </c>
      <c r="L350" s="10">
        <f>'2020 MRI - Alphabetical'!K350-'2017 MRI'!K350</f>
        <v>111</v>
      </c>
      <c r="M350" s="33">
        <f>'2020 MRI - Alphabetical'!L350-'2017 MRI'!L350</f>
        <v>0.34441852995337185</v>
      </c>
      <c r="N350" s="11">
        <f>'2020 MRI - Alphabetical'!M350-'2017 MRI'!M350</f>
        <v>-1.4767519010056584E-2</v>
      </c>
      <c r="O350" s="10">
        <f>'2020 MRI - Alphabetical'!N350-'2017 MRI'!N350</f>
        <v>34</v>
      </c>
      <c r="P350" s="33">
        <f>'2020 MRI - Alphabetical'!O350-'2017 MRI'!O350</f>
        <v>5.6629884495807525E-2</v>
      </c>
      <c r="Q350" s="11">
        <f>'2020 MRI - Alphabetical'!P350-'2017 MRI'!P350</f>
        <v>-5.4828349944629033E-3</v>
      </c>
      <c r="R350" s="10">
        <f>'2020 MRI - Alphabetical'!Q350-'2017 MRI'!Q350</f>
        <v>-12</v>
      </c>
      <c r="S350" s="33">
        <f>'2020 MRI - Alphabetical'!R350-'2017 MRI'!R350</f>
        <v>-0.2322605396261424</v>
      </c>
      <c r="T350" s="12">
        <f>'2020 MRI - Alphabetical'!S350-'2017 MRI'!S350</f>
        <v>-0.16039778651054618</v>
      </c>
      <c r="U350" s="10">
        <f>'2020 MRI - Alphabetical'!T350-'2017 MRI'!T350</f>
        <v>99</v>
      </c>
      <c r="V350" s="33">
        <f>'2020 MRI - Alphabetical'!U350-'2017 MRI'!U350</f>
        <v>0.25717036506792923</v>
      </c>
      <c r="W350" s="11">
        <f>'2020 MRI - Alphabetical'!V350-'2017 MRI'!V350</f>
        <v>-1.6435188759360765E-2</v>
      </c>
      <c r="X350" s="10">
        <f>'2020 MRI - Alphabetical'!W350-'2017 MRI'!W350</f>
        <v>-13</v>
      </c>
      <c r="Y350" s="33">
        <f>'2020 MRI - Alphabetical'!X350-'2017 MRI'!X350</f>
        <v>-0.223414556469828</v>
      </c>
      <c r="Z350" s="13">
        <f>'2020 MRI - Alphabetical'!Y350-'2017 MRI'!Y350</f>
        <v>13615</v>
      </c>
      <c r="AA350" s="10">
        <f>'2020 MRI - Alphabetical'!Z350-'2017 MRI'!Z350</f>
        <v>11</v>
      </c>
      <c r="AB350" s="33">
        <f>'2020 MRI - Alphabetical'!AA350-'2017 MRI'!AA350</f>
        <v>-1.679988200904059E-2</v>
      </c>
      <c r="AC350" s="11">
        <f>'2020 MRI - Alphabetical'!AB350-'2017 MRI'!AB350</f>
        <v>-1.4000000000000005E-2</v>
      </c>
      <c r="AD350" s="10">
        <f>'2020 MRI - Alphabetical'!AC350-'2017 MRI'!AC350</f>
        <v>52</v>
      </c>
      <c r="AE350" s="33">
        <f>'2020 MRI - Alphabetical'!AD350-'2017 MRI'!AD350</f>
        <v>0.17501455400915999</v>
      </c>
      <c r="AF350" s="11">
        <f>'2020 MRI - Alphabetical'!AE350-'2017 MRI'!AE350</f>
        <v>1.8427718452175834E-2</v>
      </c>
      <c r="AG350" s="10">
        <f>'2020 MRI - Alphabetical'!AF350-'2017 MRI'!AF350</f>
        <v>19</v>
      </c>
      <c r="AH350" s="33">
        <f>'2020 MRI - Alphabetical'!AG350-'2017 MRI'!AG350</f>
        <v>6.7759684363478762E-2</v>
      </c>
      <c r="AI350" s="14">
        <f>'2020 MRI - Alphabetical'!AH350-'2017 MRI'!AH350</f>
        <v>-5.5098748833181332E-2</v>
      </c>
      <c r="AJ350" s="10">
        <f>'2020 MRI - Alphabetical'!AI350-'2017 MRI'!AI350</f>
        <v>-3</v>
      </c>
      <c r="AK350" s="33">
        <f>'2020 MRI - Alphabetical'!AJ350-'2017 MRI'!AJ350</f>
        <v>-1.0983805377923553E-2</v>
      </c>
      <c r="AL350" s="13">
        <f>'2020 MRI - Alphabetical'!AK350-'2017 MRI'!AK350</f>
        <v>11496.219102255534</v>
      </c>
      <c r="AM350" s="38"/>
    </row>
    <row r="351" spans="1:39" x14ac:dyDescent="0.25">
      <c r="A351" t="s">
        <v>952</v>
      </c>
      <c r="B351" s="5" t="s">
        <v>40</v>
      </c>
      <c r="C351" s="6" t="s">
        <v>41</v>
      </c>
      <c r="D351" s="7" t="s">
        <v>34</v>
      </c>
      <c r="E351" s="8">
        <f>VLOOKUP(A351,'2017 MRI'!$A$7:$F$571,6,FALSE)</f>
        <v>73.513792298980491</v>
      </c>
      <c r="F351" s="36">
        <f>'2020 MRI - Alphabetical'!E351-'2017 MRI'!E351</f>
        <v>2.4805116551852233</v>
      </c>
      <c r="G351" s="8">
        <f>'2020 MRI - Alphabetical'!F351-'2017 MRI'!F351</f>
        <v>-1.402029395421394</v>
      </c>
      <c r="H351" s="9">
        <f>'2020 MRI - Alphabetical'!G351-'2017 MRI'!G351</f>
        <v>0</v>
      </c>
      <c r="I351" s="10">
        <f>'2020 MRI - Alphabetical'!H351-'2017 MRI'!H351</f>
        <v>104</v>
      </c>
      <c r="J351" s="33">
        <f>'2020 MRI - Alphabetical'!I351-'2017 MRI'!I351</f>
        <v>0.23940962633167198</v>
      </c>
      <c r="K351" s="11">
        <f>'2020 MRI - Alphabetical'!J351-'2017 MRI'!J351</f>
        <v>-5.8141182807771585E-3</v>
      </c>
      <c r="L351" s="10">
        <f>'2020 MRI - Alphabetical'!K351-'2017 MRI'!K351</f>
        <v>31</v>
      </c>
      <c r="M351" s="33">
        <f>'2020 MRI - Alphabetical'!L351-'2017 MRI'!L351</f>
        <v>0.57359111284301778</v>
      </c>
      <c r="N351" s="11">
        <f>'2020 MRI - Alphabetical'!M351-'2017 MRI'!M351</f>
        <v>-2.979793919427931E-2</v>
      </c>
      <c r="O351" s="10">
        <f>'2020 MRI - Alphabetical'!N351-'2017 MRI'!N351</f>
        <v>4</v>
      </c>
      <c r="P351" s="33">
        <f>'2020 MRI - Alphabetical'!O351-'2017 MRI'!O351</f>
        <v>0.51568312982774112</v>
      </c>
      <c r="Q351" s="11">
        <f>'2020 MRI - Alphabetical'!P351-'2017 MRI'!P351</f>
        <v>-3.9354551076180411E-2</v>
      </c>
      <c r="R351" s="10">
        <f>'2020 MRI - Alphabetical'!Q351-'2017 MRI'!Q351</f>
        <v>4</v>
      </c>
      <c r="S351" s="33">
        <f>'2020 MRI - Alphabetical'!R351-'2017 MRI'!R351</f>
        <v>1.9245219275237768</v>
      </c>
      <c r="T351" s="12">
        <f>'2020 MRI - Alphabetical'!S351-'2017 MRI'!S351</f>
        <v>-6.3606963451889929</v>
      </c>
      <c r="U351" s="10">
        <f>'2020 MRI - Alphabetical'!T351-'2017 MRI'!T351</f>
        <v>-3</v>
      </c>
      <c r="V351" s="33">
        <f>'2020 MRI - Alphabetical'!U351-'2017 MRI'!U351</f>
        <v>1.3561827155613049E-2</v>
      </c>
      <c r="W351" s="11">
        <f>'2020 MRI - Alphabetical'!V351-'2017 MRI'!V351</f>
        <v>-2.2851861206236945E-2</v>
      </c>
      <c r="X351" s="10">
        <f>'2020 MRI - Alphabetical'!W351-'2017 MRI'!W351</f>
        <v>-4</v>
      </c>
      <c r="Y351" s="33">
        <f>'2020 MRI - Alphabetical'!X351-'2017 MRI'!X351</f>
        <v>-5.5158634486498492E-3</v>
      </c>
      <c r="Z351" s="13">
        <f>'2020 MRI - Alphabetical'!Y351-'2017 MRI'!Y351</f>
        <v>2060</v>
      </c>
      <c r="AA351" s="10">
        <f>'2020 MRI - Alphabetical'!Z351-'2017 MRI'!Z351</f>
        <v>-11</v>
      </c>
      <c r="AB351" s="33">
        <f>'2020 MRI - Alphabetical'!AA351-'2017 MRI'!AA351</f>
        <v>-0.27505311167854773</v>
      </c>
      <c r="AC351" s="11">
        <f>'2020 MRI - Alphabetical'!AB351-'2017 MRI'!AB351</f>
        <v>-2.8000000000000011E-2</v>
      </c>
      <c r="AD351" s="10">
        <f>'2020 MRI - Alphabetical'!AC351-'2017 MRI'!AC351</f>
        <v>0</v>
      </c>
      <c r="AE351" s="33">
        <f>'2020 MRI - Alphabetical'!AD351-'2017 MRI'!AD351</f>
        <v>5.4295069839408683E-2</v>
      </c>
      <c r="AF351" s="11">
        <f>'2020 MRI - Alphabetical'!AE351-'2017 MRI'!AE351</f>
        <v>3.0172758837520908E-2</v>
      </c>
      <c r="AG351" s="10">
        <f>'2020 MRI - Alphabetical'!AF351-'2017 MRI'!AF351</f>
        <v>56</v>
      </c>
      <c r="AH351" s="33">
        <f>'2020 MRI - Alphabetical'!AG351-'2017 MRI'!AG351</f>
        <v>0.18454294377954694</v>
      </c>
      <c r="AI351" s="14">
        <f>'2020 MRI - Alphabetical'!AH351-'2017 MRI'!AH351</f>
        <v>-0.15485045593654112</v>
      </c>
      <c r="AJ351" s="10">
        <f>'2020 MRI - Alphabetical'!AI351-'2017 MRI'!AI351</f>
        <v>-2</v>
      </c>
      <c r="AK351" s="33">
        <f>'2020 MRI - Alphabetical'!AJ351-'2017 MRI'!AJ351</f>
        <v>1.4531020909293035E-2</v>
      </c>
      <c r="AL351" s="13">
        <f>'2020 MRI - Alphabetical'!AK351-'2017 MRI'!AK351</f>
        <v>5327.0518241762256</v>
      </c>
      <c r="AM351" s="38">
        <v>1</v>
      </c>
    </row>
    <row r="352" spans="1:39" x14ac:dyDescent="0.25">
      <c r="A352" t="s">
        <v>953</v>
      </c>
      <c r="B352" s="5" t="s">
        <v>204</v>
      </c>
      <c r="C352" s="6" t="s">
        <v>47</v>
      </c>
      <c r="D352" s="7" t="s">
        <v>20</v>
      </c>
      <c r="E352" s="8">
        <f>VLOOKUP(A352,'2017 MRI'!$A$7:$F$571,6,FALSE)</f>
        <v>32.344256693161142</v>
      </c>
      <c r="F352" s="36">
        <f>'2020 MRI - Alphabetical'!E352-'2017 MRI'!E352</f>
        <v>-0.13784443097702481</v>
      </c>
      <c r="G352" s="8">
        <f>'2020 MRI - Alphabetical'!F352-'2017 MRI'!F352</f>
        <v>1.7994653197766226</v>
      </c>
      <c r="H352" s="9">
        <f>'2020 MRI - Alphabetical'!G352-'2017 MRI'!G352</f>
        <v>-2</v>
      </c>
      <c r="I352" s="10">
        <f>'2020 MRI - Alphabetical'!H352-'2017 MRI'!H352</f>
        <v>146</v>
      </c>
      <c r="J352" s="33">
        <f>'2020 MRI - Alphabetical'!I352-'2017 MRI'!I352</f>
        <v>0.40894402519773015</v>
      </c>
      <c r="K352" s="11">
        <f>'2020 MRI - Alphabetical'!J352-'2017 MRI'!J352</f>
        <v>2.3557413212585532E-2</v>
      </c>
      <c r="L352" s="10">
        <f>'2020 MRI - Alphabetical'!K352-'2017 MRI'!K352</f>
        <v>182</v>
      </c>
      <c r="M352" s="33">
        <f>'2020 MRI - Alphabetical'!L352-'2017 MRI'!L352</f>
        <v>0.53434641731929733</v>
      </c>
      <c r="N352" s="11">
        <f>'2020 MRI - Alphabetical'!M352-'2017 MRI'!M352</f>
        <v>-2.5644316923386687E-2</v>
      </c>
      <c r="O352" s="10">
        <f>'2020 MRI - Alphabetical'!N352-'2017 MRI'!N352</f>
        <v>84</v>
      </c>
      <c r="P352" s="33">
        <f>'2020 MRI - Alphabetical'!O352-'2017 MRI'!O352</f>
        <v>0.46243829716402501</v>
      </c>
      <c r="Q352" s="11">
        <f>'2020 MRI - Alphabetical'!P352-'2017 MRI'!P352</f>
        <v>-3.2752136752136757E-2</v>
      </c>
      <c r="R352" s="10">
        <f>'2020 MRI - Alphabetical'!Q352-'2017 MRI'!Q352</f>
        <v>-77</v>
      </c>
      <c r="S352" s="33">
        <f>'2020 MRI - Alphabetical'!R352-'2017 MRI'!R352</f>
        <v>-0.20119467980993611</v>
      </c>
      <c r="T352" s="12">
        <f>'2020 MRI - Alphabetical'!S352-'2017 MRI'!S352</f>
        <v>-7.6046848238373599E-3</v>
      </c>
      <c r="U352" s="10">
        <f>'2020 MRI - Alphabetical'!T352-'2017 MRI'!T352</f>
        <v>102</v>
      </c>
      <c r="V352" s="33">
        <f>'2020 MRI - Alphabetical'!U352-'2017 MRI'!U352</f>
        <v>0.2849627768411368</v>
      </c>
      <c r="W352" s="11">
        <f>'2020 MRI - Alphabetical'!V352-'2017 MRI'!V352</f>
        <v>-2.0368421052631577E-2</v>
      </c>
      <c r="X352" s="10">
        <f>'2020 MRI - Alphabetical'!W352-'2017 MRI'!W352</f>
        <v>-67</v>
      </c>
      <c r="Y352" s="33">
        <f>'2020 MRI - Alphabetical'!X352-'2017 MRI'!X352</f>
        <v>-0.23267428415652058</v>
      </c>
      <c r="Z352" s="13">
        <f>'2020 MRI - Alphabetical'!Y352-'2017 MRI'!Y352</f>
        <v>1319</v>
      </c>
      <c r="AA352" s="10">
        <f>'2020 MRI - Alphabetical'!Z352-'2017 MRI'!Z352</f>
        <v>-5</v>
      </c>
      <c r="AB352" s="33">
        <f>'2020 MRI - Alphabetical'!AA352-'2017 MRI'!AA352</f>
        <v>7.7252527572261975E-2</v>
      </c>
      <c r="AC352" s="11">
        <f>'2020 MRI - Alphabetical'!AB352-'2017 MRI'!AB352</f>
        <v>-2.8000000000000011E-2</v>
      </c>
      <c r="AD352" s="10">
        <f>'2020 MRI - Alphabetical'!AC352-'2017 MRI'!AC352</f>
        <v>-168</v>
      </c>
      <c r="AE352" s="33">
        <f>'2020 MRI - Alphabetical'!AD352-'2017 MRI'!AD352</f>
        <v>-0.76510225891455175</v>
      </c>
      <c r="AF352" s="11">
        <f>'2020 MRI - Alphabetical'!AE352-'2017 MRI'!AE352</f>
        <v>-3.5402164111812517E-2</v>
      </c>
      <c r="AG352" s="10">
        <f>'2020 MRI - Alphabetical'!AF352-'2017 MRI'!AF352</f>
        <v>2</v>
      </c>
      <c r="AH352" s="33">
        <f>'2020 MRI - Alphabetical'!AG352-'2017 MRI'!AG352</f>
        <v>-1.5535256517115292E-2</v>
      </c>
      <c r="AI352" s="14">
        <f>'2020 MRI - Alphabetical'!AH352-'2017 MRI'!AH352</f>
        <v>0.10096033002782878</v>
      </c>
      <c r="AJ352" s="10">
        <f>'2020 MRI - Alphabetical'!AI352-'2017 MRI'!AI352</f>
        <v>18</v>
      </c>
      <c r="AK352" s="33">
        <f>'2020 MRI - Alphabetical'!AJ352-'2017 MRI'!AJ352</f>
        <v>1.8137575306326703E-2</v>
      </c>
      <c r="AL352" s="13">
        <f>'2020 MRI - Alphabetical'!AK352-'2017 MRI'!AK352</f>
        <v>11769.478565773345</v>
      </c>
      <c r="AM352" s="38"/>
    </row>
    <row r="353" spans="1:39" x14ac:dyDescent="0.25">
      <c r="A353" t="s">
        <v>954</v>
      </c>
      <c r="B353" s="5" t="s">
        <v>96</v>
      </c>
      <c r="C353" s="6" t="s">
        <v>71</v>
      </c>
      <c r="D353" s="7" t="s">
        <v>34</v>
      </c>
      <c r="E353" s="8">
        <f>VLOOKUP(A353,'2017 MRI'!$A$7:$F$571,6,FALSE)</f>
        <v>44.701288389949866</v>
      </c>
      <c r="F353" s="36">
        <f>'2020 MRI - Alphabetical'!E353-'2017 MRI'!E353</f>
        <v>3.0129059641219502</v>
      </c>
      <c r="G353" s="8">
        <f>'2020 MRI - Alphabetical'!F353-'2017 MRI'!F353</f>
        <v>-6.5325707971955254</v>
      </c>
      <c r="H353" s="9">
        <f>'2020 MRI - Alphabetical'!G353-'2017 MRI'!G353</f>
        <v>57</v>
      </c>
      <c r="I353" s="10">
        <f>'2020 MRI - Alphabetical'!H353-'2017 MRI'!H353</f>
        <v>177</v>
      </c>
      <c r="J353" s="33">
        <f>'2020 MRI - Alphabetical'!I353-'2017 MRI'!I353</f>
        <v>0.54923108704047729</v>
      </c>
      <c r="K353" s="11">
        <f>'2020 MRI - Alphabetical'!J353-'2017 MRI'!J353</f>
        <v>3.1276318032664729E-2</v>
      </c>
      <c r="L353" s="10">
        <f>'2020 MRI - Alphabetical'!K353-'2017 MRI'!K353</f>
        <v>-59</v>
      </c>
      <c r="M353" s="33">
        <f>'2020 MRI - Alphabetical'!L353-'2017 MRI'!L353</f>
        <v>-0.77275833392884241</v>
      </c>
      <c r="N353" s="11">
        <f>'2020 MRI - Alphabetical'!M353-'2017 MRI'!M353</f>
        <v>4.2717989174046206E-2</v>
      </c>
      <c r="O353" s="10">
        <f>'2020 MRI - Alphabetical'!N353-'2017 MRI'!N353</f>
        <v>155</v>
      </c>
      <c r="P353" s="33">
        <f>'2020 MRI - Alphabetical'!O353-'2017 MRI'!O353</f>
        <v>1.4392655025333032</v>
      </c>
      <c r="Q353" s="11">
        <f>'2020 MRI - Alphabetical'!P353-'2017 MRI'!P353</f>
        <v>-9.6315539739027289E-2</v>
      </c>
      <c r="R353" s="10">
        <f>'2020 MRI - Alphabetical'!Q353-'2017 MRI'!Q353</f>
        <v>4</v>
      </c>
      <c r="S353" s="33">
        <f>'2020 MRI - Alphabetical'!R353-'2017 MRI'!R353</f>
        <v>0.28701333493490511</v>
      </c>
      <c r="T353" s="12">
        <f>'2020 MRI - Alphabetical'!S353-'2017 MRI'!S353</f>
        <v>-1.5139504261412231</v>
      </c>
      <c r="U353" s="10">
        <f>'2020 MRI - Alphabetical'!T353-'2017 MRI'!T353</f>
        <v>34</v>
      </c>
      <c r="V353" s="33">
        <f>'2020 MRI - Alphabetical'!U353-'2017 MRI'!U353</f>
        <v>0.34190995139313074</v>
      </c>
      <c r="W353" s="11">
        <f>'2020 MRI - Alphabetical'!V353-'2017 MRI'!V353</f>
        <v>-2.9465767909066895E-2</v>
      </c>
      <c r="X353" s="10">
        <f>'2020 MRI - Alphabetical'!W353-'2017 MRI'!W353</f>
        <v>77</v>
      </c>
      <c r="Y353" s="33">
        <f>'2020 MRI - Alphabetical'!X353-'2017 MRI'!X353</f>
        <v>0.40216247426197782</v>
      </c>
      <c r="Z353" s="13">
        <f>'2020 MRI - Alphabetical'!Y353-'2017 MRI'!Y353</f>
        <v>19956</v>
      </c>
      <c r="AA353" s="10">
        <f>'2020 MRI - Alphabetical'!Z353-'2017 MRI'!Z353</f>
        <v>38</v>
      </c>
      <c r="AB353" s="33">
        <f>'2020 MRI - Alphabetical'!AA353-'2017 MRI'!AA353</f>
        <v>0.23051001818034236</v>
      </c>
      <c r="AC353" s="11">
        <f>'2020 MRI - Alphabetical'!AB353-'2017 MRI'!AB353</f>
        <v>-2.7000000000000003E-2</v>
      </c>
      <c r="AD353" s="10">
        <f>'2020 MRI - Alphabetical'!AC353-'2017 MRI'!AC353</f>
        <v>32</v>
      </c>
      <c r="AE353" s="33">
        <f>'2020 MRI - Alphabetical'!AD353-'2017 MRI'!AD353</f>
        <v>0.33982970285262037</v>
      </c>
      <c r="AF353" s="11">
        <f>'2020 MRI - Alphabetical'!AE353-'2017 MRI'!AE353</f>
        <v>3.7007745411685389E-2</v>
      </c>
      <c r="AG353" s="10">
        <f>'2020 MRI - Alphabetical'!AF353-'2017 MRI'!AF353</f>
        <v>11</v>
      </c>
      <c r="AH353" s="33">
        <f>'2020 MRI - Alphabetical'!AG353-'2017 MRI'!AG353</f>
        <v>0.1057660517211223</v>
      </c>
      <c r="AI353" s="14">
        <f>'2020 MRI - Alphabetical'!AH353-'2017 MRI'!AH353</f>
        <v>2.1149415329517751E-3</v>
      </c>
      <c r="AJ353" s="10">
        <f>'2020 MRI - Alphabetical'!AI353-'2017 MRI'!AI353</f>
        <v>-3</v>
      </c>
      <c r="AK353" s="33">
        <f>'2020 MRI - Alphabetical'!AJ353-'2017 MRI'!AJ353</f>
        <v>6.6211150299234078E-3</v>
      </c>
      <c r="AL353" s="13">
        <f>'2020 MRI - Alphabetical'!AK353-'2017 MRI'!AK353</f>
        <v>4300.3874183480366</v>
      </c>
      <c r="AM353" s="38"/>
    </row>
    <row r="354" spans="1:39" x14ac:dyDescent="0.25">
      <c r="A354" t="s">
        <v>955</v>
      </c>
      <c r="B354" s="5" t="s">
        <v>267</v>
      </c>
      <c r="C354" s="6" t="s">
        <v>93</v>
      </c>
      <c r="D354" s="7" t="s">
        <v>34</v>
      </c>
      <c r="E354" s="8">
        <f>VLOOKUP(A354,'2017 MRI'!$A$7:$F$571,6,FALSE)</f>
        <v>27.830555868726041</v>
      </c>
      <c r="F354" s="36">
        <f>'2020 MRI - Alphabetical'!E354-'2017 MRI'!E354</f>
        <v>-0.4179852724645291</v>
      </c>
      <c r="G354" s="8">
        <f>'2020 MRI - Alphabetical'!F354-'2017 MRI'!F354</f>
        <v>2.1288742590316083</v>
      </c>
      <c r="H354" s="9">
        <f>'2020 MRI - Alphabetical'!G354-'2017 MRI'!G354</f>
        <v>-19</v>
      </c>
      <c r="I354" s="10">
        <f>'2020 MRI - Alphabetical'!H354-'2017 MRI'!H354</f>
        <v>28</v>
      </c>
      <c r="J354" s="33">
        <f>'2020 MRI - Alphabetical'!I354-'2017 MRI'!I354</f>
        <v>7.6306407025160006E-2</v>
      </c>
      <c r="K354" s="11">
        <f>'2020 MRI - Alphabetical'!J354-'2017 MRI'!J354</f>
        <v>-2.0625306365168239E-2</v>
      </c>
      <c r="L354" s="10">
        <f>'2020 MRI - Alphabetical'!K354-'2017 MRI'!K354</f>
        <v>-80</v>
      </c>
      <c r="M354" s="33">
        <f>'2020 MRI - Alphabetical'!L354-'2017 MRI'!L354</f>
        <v>-0.17196281502419031</v>
      </c>
      <c r="N354" s="11">
        <f>'2020 MRI - Alphabetical'!M354-'2017 MRI'!M354</f>
        <v>1.2796292755931103E-2</v>
      </c>
      <c r="O354" s="10">
        <f>'2020 MRI - Alphabetical'!N354-'2017 MRI'!N354</f>
        <v>18</v>
      </c>
      <c r="P354" s="33">
        <f>'2020 MRI - Alphabetical'!O354-'2017 MRI'!O354</f>
        <v>6.3349635774041027E-2</v>
      </c>
      <c r="Q354" s="11">
        <f>'2020 MRI - Alphabetical'!P354-'2017 MRI'!P354</f>
        <v>-6.5614035087719347E-3</v>
      </c>
      <c r="R354" s="10">
        <f>'2020 MRI - Alphabetical'!Q354-'2017 MRI'!Q354</f>
        <v>-78</v>
      </c>
      <c r="S354" s="33">
        <f>'2020 MRI - Alphabetical'!R354-'2017 MRI'!R354</f>
        <v>-0.31018295372259019</v>
      </c>
      <c r="T354" s="12">
        <f>'2020 MRI - Alphabetical'!S354-'2017 MRI'!S354</f>
        <v>0.12752662118217178</v>
      </c>
      <c r="U354" s="10">
        <f>'2020 MRI - Alphabetical'!T354-'2017 MRI'!T354</f>
        <v>-35</v>
      </c>
      <c r="V354" s="33">
        <f>'2020 MRI - Alphabetical'!U354-'2017 MRI'!U354</f>
        <v>-0.18250136623809138</v>
      </c>
      <c r="W354" s="11">
        <f>'2020 MRI - Alphabetical'!V354-'2017 MRI'!V354</f>
        <v>6.4961408432735873E-3</v>
      </c>
      <c r="X354" s="10">
        <f>'2020 MRI - Alphabetical'!W354-'2017 MRI'!W354</f>
        <v>65</v>
      </c>
      <c r="Y354" s="33">
        <f>'2020 MRI - Alphabetical'!X354-'2017 MRI'!X354</f>
        <v>0.24967177874392366</v>
      </c>
      <c r="Z354" s="13">
        <f>'2020 MRI - Alphabetical'!Y354-'2017 MRI'!Y354</f>
        <v>18043</v>
      </c>
      <c r="AA354" s="10">
        <f>'2020 MRI - Alphabetical'!Z354-'2017 MRI'!Z354</f>
        <v>-47</v>
      </c>
      <c r="AB354" s="33">
        <f>'2020 MRI - Alphabetical'!AA354-'2017 MRI'!AA354</f>
        <v>-0.25235951667263956</v>
      </c>
      <c r="AC354" s="11">
        <f>'2020 MRI - Alphabetical'!AB354-'2017 MRI'!AB354</f>
        <v>-1.7999999999999995E-2</v>
      </c>
      <c r="AD354" s="10">
        <f>'2020 MRI - Alphabetical'!AC354-'2017 MRI'!AC354</f>
        <v>-15</v>
      </c>
      <c r="AE354" s="33">
        <f>'2020 MRI - Alphabetical'!AD354-'2017 MRI'!AD354</f>
        <v>-2.0693267446262598E-2</v>
      </c>
      <c r="AF354" s="11">
        <f>'2020 MRI - Alphabetical'!AE354-'2017 MRI'!AE354</f>
        <v>1.1365382973272942E-2</v>
      </c>
      <c r="AG354" s="10">
        <f>'2020 MRI - Alphabetical'!AF354-'2017 MRI'!AF354</f>
        <v>59</v>
      </c>
      <c r="AH354" s="33">
        <f>'2020 MRI - Alphabetical'!AG354-'2017 MRI'!AG354</f>
        <v>0.21359531007603544</v>
      </c>
      <c r="AI354" s="14">
        <f>'2020 MRI - Alphabetical'!AH354-'2017 MRI'!AH354</f>
        <v>-0.18334912408412629</v>
      </c>
      <c r="AJ354" s="10">
        <f>'2020 MRI - Alphabetical'!AI354-'2017 MRI'!AI354</f>
        <v>35</v>
      </c>
      <c r="AK354" s="33">
        <f>'2020 MRI - Alphabetical'!AJ354-'2017 MRI'!AJ354</f>
        <v>2.0982766311354262E-2</v>
      </c>
      <c r="AL354" s="13">
        <f>'2020 MRI - Alphabetical'!AK354-'2017 MRI'!AK354</f>
        <v>17214.715092578364</v>
      </c>
      <c r="AM354" s="38"/>
    </row>
    <row r="355" spans="1:39" x14ac:dyDescent="0.25">
      <c r="A355" t="s">
        <v>956</v>
      </c>
      <c r="B355" s="5" t="s">
        <v>120</v>
      </c>
      <c r="C355" s="6" t="s">
        <v>52</v>
      </c>
      <c r="D355" s="7" t="s">
        <v>34</v>
      </c>
      <c r="E355" s="8">
        <f>VLOOKUP(A355,'2017 MRI'!$A$7:$F$571,6,FALSE)</f>
        <v>40.466549321107635</v>
      </c>
      <c r="F355" s="36">
        <f>'2020 MRI - Alphabetical'!E355-'2017 MRI'!E355</f>
        <v>-0.22265542699212837</v>
      </c>
      <c r="G355" s="8">
        <f>'2020 MRI - Alphabetical'!F355-'2017 MRI'!F355</f>
        <v>3.0423247874477255</v>
      </c>
      <c r="H355" s="9">
        <f>'2020 MRI - Alphabetical'!G355-'2017 MRI'!G355</f>
        <v>-4</v>
      </c>
      <c r="I355" s="10">
        <f>'2020 MRI - Alphabetical'!H355-'2017 MRI'!H355</f>
        <v>-123</v>
      </c>
      <c r="J355" s="33">
        <f>'2020 MRI - Alphabetical'!I355-'2017 MRI'!I355</f>
        <v>-0.49189551607713367</v>
      </c>
      <c r="K355" s="11">
        <f>'2020 MRI - Alphabetical'!J355-'2017 MRI'!J355</f>
        <v>-6.4381630574773752E-2</v>
      </c>
      <c r="L355" s="10">
        <f>'2020 MRI - Alphabetical'!K355-'2017 MRI'!K355</f>
        <v>140</v>
      </c>
      <c r="M355" s="33">
        <f>'2020 MRI - Alphabetical'!L355-'2017 MRI'!L355</f>
        <v>0.40085011518739183</v>
      </c>
      <c r="N355" s="11">
        <f>'2020 MRI - Alphabetical'!M355-'2017 MRI'!M355</f>
        <v>-1.83007003210982E-2</v>
      </c>
      <c r="O355" s="10">
        <f>'2020 MRI - Alphabetical'!N355-'2017 MRI'!N355</f>
        <v>-1</v>
      </c>
      <c r="P355" s="33">
        <f>'2020 MRI - Alphabetical'!O355-'2017 MRI'!O355</f>
        <v>-8.1301285294819392E-2</v>
      </c>
      <c r="Q355" s="11">
        <f>'2020 MRI - Alphabetical'!P355-'2017 MRI'!P355</f>
        <v>1.0170689180508397E-3</v>
      </c>
      <c r="R355" s="10">
        <f>'2020 MRI - Alphabetical'!Q355-'2017 MRI'!Q355</f>
        <v>-318</v>
      </c>
      <c r="S355" s="33">
        <f>'2020 MRI - Alphabetical'!R355-'2017 MRI'!R355</f>
        <v>-0.61695723164346239</v>
      </c>
      <c r="T355" s="12">
        <f>'2020 MRI - Alphabetical'!S355-'2017 MRI'!S355</f>
        <v>1.4175979955823692</v>
      </c>
      <c r="U355" s="10">
        <f>'2020 MRI - Alphabetical'!T355-'2017 MRI'!T355</f>
        <v>25</v>
      </c>
      <c r="V355" s="33">
        <f>'2020 MRI - Alphabetical'!U355-'2017 MRI'!U355</f>
        <v>0.35349111384275966</v>
      </c>
      <c r="W355" s="11">
        <f>'2020 MRI - Alphabetical'!V355-'2017 MRI'!V355</f>
        <v>-3.1378699680249256E-2</v>
      </c>
      <c r="X355" s="10">
        <f>'2020 MRI - Alphabetical'!W355-'2017 MRI'!W355</f>
        <v>4</v>
      </c>
      <c r="Y355" s="33">
        <f>'2020 MRI - Alphabetical'!X355-'2017 MRI'!X355</f>
        <v>5.4631272137371734E-2</v>
      </c>
      <c r="Z355" s="13">
        <f>'2020 MRI - Alphabetical'!Y355-'2017 MRI'!Y355</f>
        <v>8686</v>
      </c>
      <c r="AA355" s="10">
        <f>'2020 MRI - Alphabetical'!Z355-'2017 MRI'!Z355</f>
        <v>70</v>
      </c>
      <c r="AB355" s="33">
        <f>'2020 MRI - Alphabetical'!AA355-'2017 MRI'!AA355</f>
        <v>0.28537811421735398</v>
      </c>
      <c r="AC355" s="11">
        <f>'2020 MRI - Alphabetical'!AB355-'2017 MRI'!AB355</f>
        <v>-2.5000000000000001E-2</v>
      </c>
      <c r="AD355" s="10">
        <f>'2020 MRI - Alphabetical'!AC355-'2017 MRI'!AC355</f>
        <v>-15</v>
      </c>
      <c r="AE355" s="33">
        <f>'2020 MRI - Alphabetical'!AD355-'2017 MRI'!AD355</f>
        <v>-0.32553741568095806</v>
      </c>
      <c r="AF355" s="11">
        <f>'2020 MRI - Alphabetical'!AE355-'2017 MRI'!AE355</f>
        <v>3.0109312301085378E-4</v>
      </c>
      <c r="AG355" s="10">
        <f>'2020 MRI - Alphabetical'!AF355-'2017 MRI'!AF355</f>
        <v>165</v>
      </c>
      <c r="AH355" s="33">
        <f>'2020 MRI - Alphabetical'!AG355-'2017 MRI'!AG355</f>
        <v>0.49107049344142228</v>
      </c>
      <c r="AI355" s="14">
        <f>'2020 MRI - Alphabetical'!AH355-'2017 MRI'!AH355</f>
        <v>-0.50967863651658618</v>
      </c>
      <c r="AJ355" s="10">
        <f>'2020 MRI - Alphabetical'!AI355-'2017 MRI'!AI355</f>
        <v>50</v>
      </c>
      <c r="AK355" s="33">
        <f>'2020 MRI - Alphabetical'!AJ355-'2017 MRI'!AJ355</f>
        <v>3.0534929166827457E-2</v>
      </c>
      <c r="AL355" s="13">
        <f>'2020 MRI - Alphabetical'!AK355-'2017 MRI'!AK355</f>
        <v>22127.011387605759</v>
      </c>
      <c r="AM355" s="38">
        <v>1</v>
      </c>
    </row>
    <row r="356" spans="1:39" ht="22.5" x14ac:dyDescent="0.25">
      <c r="A356" t="s">
        <v>957</v>
      </c>
      <c r="B356" s="5" t="s">
        <v>308</v>
      </c>
      <c r="C356" s="6" t="s">
        <v>49</v>
      </c>
      <c r="D356" s="7" t="s">
        <v>39</v>
      </c>
      <c r="E356" s="8">
        <f>VLOOKUP(A356,'2017 MRI'!$A$7:$F$571,6,FALSE)</f>
        <v>24.933191684354668</v>
      </c>
      <c r="F356" s="36">
        <f>'2020 MRI - Alphabetical'!E356-'2017 MRI'!E356</f>
        <v>-0.9938603060768979</v>
      </c>
      <c r="G356" s="8">
        <f>'2020 MRI - Alphabetical'!F356-'2017 MRI'!F356</f>
        <v>3.5747932507054152</v>
      </c>
      <c r="H356" s="9">
        <f>'2020 MRI - Alphabetical'!G356-'2017 MRI'!G356</f>
        <v>-38</v>
      </c>
      <c r="I356" s="10">
        <f>'2020 MRI - Alphabetical'!H356-'2017 MRI'!H356</f>
        <v>-72</v>
      </c>
      <c r="J356" s="33">
        <f>'2020 MRI - Alphabetical'!I356-'2017 MRI'!I356</f>
        <v>-0.51365293021539404</v>
      </c>
      <c r="K356" s="11">
        <f>'2020 MRI - Alphabetical'!J356-'2017 MRI'!J356</f>
        <v>-7.333784792707454E-2</v>
      </c>
      <c r="L356" s="10">
        <f>'2020 MRI - Alphabetical'!K356-'2017 MRI'!K356</f>
        <v>-79</v>
      </c>
      <c r="M356" s="33">
        <f>'2020 MRI - Alphabetical'!L356-'2017 MRI'!L356</f>
        <v>-0.18378117944074213</v>
      </c>
      <c r="N356" s="11">
        <f>'2020 MRI - Alphabetical'!M356-'2017 MRI'!M356</f>
        <v>1.3358652732385148E-2</v>
      </c>
      <c r="O356" s="10">
        <f>'2020 MRI - Alphabetical'!N356-'2017 MRI'!N356</f>
        <v>-83</v>
      </c>
      <c r="P356" s="33">
        <f>'2020 MRI - Alphabetical'!O356-'2017 MRI'!O356</f>
        <v>-0.32990658302160153</v>
      </c>
      <c r="Q356" s="11">
        <f>'2020 MRI - Alphabetical'!P356-'2017 MRI'!P356</f>
        <v>1.876964122726954E-2</v>
      </c>
      <c r="R356" s="10">
        <f>'2020 MRI - Alphabetical'!Q356-'2017 MRI'!Q356</f>
        <v>-36</v>
      </c>
      <c r="S356" s="33">
        <f>'2020 MRI - Alphabetical'!R356-'2017 MRI'!R356</f>
        <v>-0.12652545217653555</v>
      </c>
      <c r="T356" s="12">
        <f>'2020 MRI - Alphabetical'!S356-'2017 MRI'!S356</f>
        <v>-0.34890245018687005</v>
      </c>
      <c r="U356" s="10">
        <f>'2020 MRI - Alphabetical'!T356-'2017 MRI'!T356</f>
        <v>-60</v>
      </c>
      <c r="V356" s="33">
        <f>'2020 MRI - Alphabetical'!U356-'2017 MRI'!U356</f>
        <v>-0.24750572056051223</v>
      </c>
      <c r="W356" s="11">
        <f>'2020 MRI - Alphabetical'!V356-'2017 MRI'!V356</f>
        <v>1.0969543147208119E-2</v>
      </c>
      <c r="X356" s="10">
        <f>'2020 MRI - Alphabetical'!W356-'2017 MRI'!W356</f>
        <v>31</v>
      </c>
      <c r="Y356" s="33">
        <f>'2020 MRI - Alphabetical'!X356-'2017 MRI'!X356</f>
        <v>0.12199254808111008</v>
      </c>
      <c r="Z356" s="13">
        <f>'2020 MRI - Alphabetical'!Y356-'2017 MRI'!Y356</f>
        <v>16188</v>
      </c>
      <c r="AA356" s="10">
        <f>'2020 MRI - Alphabetical'!Z356-'2017 MRI'!Z356</f>
        <v>-35</v>
      </c>
      <c r="AB356" s="33">
        <f>'2020 MRI - Alphabetical'!AA356-'2017 MRI'!AA356</f>
        <v>-9.6832666563967551E-2</v>
      </c>
      <c r="AC356" s="11">
        <f>'2020 MRI - Alphabetical'!AB356-'2017 MRI'!AB356</f>
        <v>-1.6E-2</v>
      </c>
      <c r="AD356" s="10">
        <f>'2020 MRI - Alphabetical'!AC356-'2017 MRI'!AC356</f>
        <v>-13</v>
      </c>
      <c r="AE356" s="33">
        <f>'2020 MRI - Alphabetical'!AD356-'2017 MRI'!AD356</f>
        <v>-4.2573402919301229E-2</v>
      </c>
      <c r="AF356" s="11">
        <f>'2020 MRI - Alphabetical'!AE356-'2017 MRI'!AE356</f>
        <v>1.095052304212607E-2</v>
      </c>
      <c r="AG356" s="10">
        <f>'2020 MRI - Alphabetical'!AF356-'2017 MRI'!AF356</f>
        <v>-139</v>
      </c>
      <c r="AH356" s="33">
        <f>'2020 MRI - Alphabetical'!AG356-'2017 MRI'!AG356</f>
        <v>-0.41041515148738561</v>
      </c>
      <c r="AI356" s="14">
        <f>'2020 MRI - Alphabetical'!AH356-'2017 MRI'!AH356</f>
        <v>0.48694584269851182</v>
      </c>
      <c r="AJ356" s="10">
        <f>'2020 MRI - Alphabetical'!AI356-'2017 MRI'!AI356</f>
        <v>28</v>
      </c>
      <c r="AK356" s="33">
        <f>'2020 MRI - Alphabetical'!AJ356-'2017 MRI'!AJ356</f>
        <v>1.7813145479162712E-2</v>
      </c>
      <c r="AL356" s="13">
        <f>'2020 MRI - Alphabetical'!AK356-'2017 MRI'!AK356</f>
        <v>15982.985452668916</v>
      </c>
      <c r="AM356" s="38"/>
    </row>
    <row r="357" spans="1:39" x14ac:dyDescent="0.25">
      <c r="A357" t="s">
        <v>958</v>
      </c>
      <c r="B357" s="5" t="s">
        <v>587</v>
      </c>
      <c r="C357" s="6" t="s">
        <v>41</v>
      </c>
      <c r="D357" s="7" t="s">
        <v>34</v>
      </c>
      <c r="E357" s="8">
        <f>VLOOKUP(A357,'2017 MRI'!$A$7:$F$571,6,FALSE)</f>
        <v>4.1464471898173478</v>
      </c>
      <c r="F357" s="36">
        <f>'2020 MRI - Alphabetical'!E357-'2017 MRI'!E357</f>
        <v>-1.1426154525043852</v>
      </c>
      <c r="G357" s="8">
        <f>'2020 MRI - Alphabetical'!F357-'2017 MRI'!F357</f>
        <v>1.5342352006777666</v>
      </c>
      <c r="H357" s="9">
        <f>'2020 MRI - Alphabetical'!G357-'2017 MRI'!G357</f>
        <v>-5</v>
      </c>
      <c r="I357" s="10">
        <f>'2020 MRI - Alphabetical'!H357-'2017 MRI'!H357</f>
        <v>298</v>
      </c>
      <c r="J357" s="33">
        <f>'2020 MRI - Alphabetical'!I357-'2017 MRI'!I357</f>
        <v>1.259408786352743</v>
      </c>
      <c r="K357" s="11">
        <f>'2020 MRI - Alphabetical'!J357-'2017 MRI'!J357</f>
        <v>6.9567756143345982E-2</v>
      </c>
      <c r="L357" s="10">
        <f>'2020 MRI - Alphabetical'!K357-'2017 MRI'!K357</f>
        <v>0</v>
      </c>
      <c r="M357" s="33">
        <f>'2020 MRI - Alphabetical'!L357-'2017 MRI'!L357</f>
        <v>8.4371097877635526E-2</v>
      </c>
      <c r="N357" s="11">
        <f>'2020 MRI - Alphabetical'!M357-'2017 MRI'!M357</f>
        <v>0</v>
      </c>
      <c r="O357" s="10">
        <f>'2020 MRI - Alphabetical'!N357-'2017 MRI'!N357</f>
        <v>29</v>
      </c>
      <c r="P357" s="33">
        <f>'2020 MRI - Alphabetical'!O357-'2017 MRI'!O357</f>
        <v>9.8211724576429904E-2</v>
      </c>
      <c r="Q357" s="11">
        <f>'2020 MRI - Alphabetical'!P357-'2017 MRI'!P357</f>
        <v>-8.0000000000000002E-3</v>
      </c>
      <c r="R357" s="10">
        <f>'2020 MRI - Alphabetical'!Q357-'2017 MRI'!Q357</f>
        <v>-9</v>
      </c>
      <c r="S357" s="33">
        <f>'2020 MRI - Alphabetical'!R357-'2017 MRI'!R357</f>
        <v>-0.22667419024914126</v>
      </c>
      <c r="T357" s="12">
        <f>'2020 MRI - Alphabetical'!S357-'2017 MRI'!S357</f>
        <v>-0.14922063001398952</v>
      </c>
      <c r="U357" s="10">
        <f>'2020 MRI - Alphabetical'!T357-'2017 MRI'!T357</f>
        <v>42</v>
      </c>
      <c r="V357" s="33">
        <f>'2020 MRI - Alphabetical'!U357-'2017 MRI'!U357</f>
        <v>0.25044864085930663</v>
      </c>
      <c r="W357" s="11">
        <f>'2020 MRI - Alphabetical'!V357-'2017 MRI'!V357</f>
        <v>-1.4232048374905517E-2</v>
      </c>
      <c r="X357" s="10">
        <f>'2020 MRI - Alphabetical'!W357-'2017 MRI'!W357</f>
        <v>-13</v>
      </c>
      <c r="Y357" s="33">
        <f>'2020 MRI - Alphabetical'!X357-'2017 MRI'!X357</f>
        <v>-1.3265945405116968</v>
      </c>
      <c r="Z357" s="13">
        <f>'2020 MRI - Alphabetical'!Y357-'2017 MRI'!Y357</f>
        <v>-12418</v>
      </c>
      <c r="AA357" s="10">
        <f>'2020 MRI - Alphabetical'!Z357-'2017 MRI'!Z357</f>
        <v>-9</v>
      </c>
      <c r="AB357" s="33">
        <f>'2020 MRI - Alphabetical'!AA357-'2017 MRI'!AA357</f>
        <v>-8.5485869061012965E-2</v>
      </c>
      <c r="AC357" s="11">
        <f>'2020 MRI - Alphabetical'!AB357-'2017 MRI'!AB357</f>
        <v>-1.0999999999999999E-2</v>
      </c>
      <c r="AD357" s="10">
        <f>'2020 MRI - Alphabetical'!AC357-'2017 MRI'!AC357</f>
        <v>-49</v>
      </c>
      <c r="AE357" s="33">
        <f>'2020 MRI - Alphabetical'!AD357-'2017 MRI'!AD357</f>
        <v>-0.18708217554860906</v>
      </c>
      <c r="AF357" s="11">
        <f>'2020 MRI - Alphabetical'!AE357-'2017 MRI'!AE357</f>
        <v>-3.8265746333044914E-3</v>
      </c>
      <c r="AG357" s="10">
        <f>'2020 MRI - Alphabetical'!AF357-'2017 MRI'!AF357</f>
        <v>2</v>
      </c>
      <c r="AH357" s="33">
        <f>'2020 MRI - Alphabetical'!AG357-'2017 MRI'!AG357</f>
        <v>1.7599235149230841E-2</v>
      </c>
      <c r="AI357" s="14">
        <f>'2020 MRI - Alphabetical'!AH357-'2017 MRI'!AH357</f>
        <v>-2.0387155101263765E-2</v>
      </c>
      <c r="AJ357" s="10">
        <f>'2020 MRI - Alphabetical'!AI357-'2017 MRI'!AI357</f>
        <v>-2</v>
      </c>
      <c r="AK357" s="33">
        <f>'2020 MRI - Alphabetical'!AJ357-'2017 MRI'!AJ357</f>
        <v>-2.3135289658260897E-2</v>
      </c>
      <c r="AL357" s="13">
        <f>'2020 MRI - Alphabetical'!AK357-'2017 MRI'!AK357</f>
        <v>11868.424930606503</v>
      </c>
      <c r="AM357" s="38"/>
    </row>
    <row r="358" spans="1:39" x14ac:dyDescent="0.25">
      <c r="A358" t="s">
        <v>959</v>
      </c>
      <c r="B358" s="5" t="s">
        <v>458</v>
      </c>
      <c r="C358" s="6" t="s">
        <v>33</v>
      </c>
      <c r="D358" s="7" t="s">
        <v>34</v>
      </c>
      <c r="E358" s="8">
        <f>VLOOKUP(A358,'2017 MRI'!$A$7:$F$571,6,FALSE)</f>
        <v>17.332675781642848</v>
      </c>
      <c r="F358" s="36">
        <f>'2020 MRI - Alphabetical'!E358-'2017 MRI'!E358</f>
        <v>-1.4820711633341741</v>
      </c>
      <c r="G358" s="8">
        <f>'2020 MRI - Alphabetical'!F358-'2017 MRI'!F358</f>
        <v>4.1808701166958748</v>
      </c>
      <c r="H358" s="9">
        <f>'2020 MRI - Alphabetical'!G358-'2017 MRI'!G358</f>
        <v>-69</v>
      </c>
      <c r="I358" s="10">
        <f>'2020 MRI - Alphabetical'!H358-'2017 MRI'!H358</f>
        <v>-122</v>
      </c>
      <c r="J358" s="33">
        <f>'2020 MRI - Alphabetical'!I358-'2017 MRI'!I358</f>
        <v>-0.53868795085236187</v>
      </c>
      <c r="K358" s="11">
        <f>'2020 MRI - Alphabetical'!J358-'2017 MRI'!J358</f>
        <v>-6.9263094445796813E-2</v>
      </c>
      <c r="L358" s="10">
        <f>'2020 MRI - Alphabetical'!K358-'2017 MRI'!K358</f>
        <v>8</v>
      </c>
      <c r="M358" s="33">
        <f>'2020 MRI - Alphabetical'!L358-'2017 MRI'!L358</f>
        <v>6.8005928572134611E-2</v>
      </c>
      <c r="N358" s="11">
        <f>'2020 MRI - Alphabetical'!M358-'2017 MRI'!M358</f>
        <v>1.1485206677236404E-5</v>
      </c>
      <c r="O358" s="10">
        <f>'2020 MRI - Alphabetical'!N358-'2017 MRI'!N358</f>
        <v>-145</v>
      </c>
      <c r="P358" s="33">
        <f>'2020 MRI - Alphabetical'!O358-'2017 MRI'!O358</f>
        <v>-0.38155729296640495</v>
      </c>
      <c r="Q358" s="11">
        <f>'2020 MRI - Alphabetical'!P358-'2017 MRI'!P358</f>
        <v>2.2855353788353162E-2</v>
      </c>
      <c r="R358" s="10">
        <f>'2020 MRI - Alphabetical'!Q358-'2017 MRI'!Q358</f>
        <v>13</v>
      </c>
      <c r="S358" s="33">
        <f>'2020 MRI - Alphabetical'!R358-'2017 MRI'!R358</f>
        <v>-0.21042759344422535</v>
      </c>
      <c r="T358" s="12">
        <f>'2020 MRI - Alphabetical'!S358-'2017 MRI'!S358</f>
        <v>-0.23397285914833879</v>
      </c>
      <c r="U358" s="10">
        <f>'2020 MRI - Alphabetical'!T358-'2017 MRI'!T358</f>
        <v>-30</v>
      </c>
      <c r="V358" s="33">
        <f>'2020 MRI - Alphabetical'!U358-'2017 MRI'!U358</f>
        <v>-7.824085563420613E-2</v>
      </c>
      <c r="W358" s="11">
        <f>'2020 MRI - Alphabetical'!V358-'2017 MRI'!V358</f>
        <v>3.5821909643580924E-3</v>
      </c>
      <c r="X358" s="10">
        <f>'2020 MRI - Alphabetical'!W358-'2017 MRI'!W358</f>
        <v>-28</v>
      </c>
      <c r="Y358" s="33">
        <f>'2020 MRI - Alphabetical'!X358-'2017 MRI'!X358</f>
        <v>-0.22086212340924113</v>
      </c>
      <c r="Z358" s="13">
        <f>'2020 MRI - Alphabetical'!Y358-'2017 MRI'!Y358</f>
        <v>6895</v>
      </c>
      <c r="AA358" s="10">
        <f>'2020 MRI - Alphabetical'!Z358-'2017 MRI'!Z358</f>
        <v>-35</v>
      </c>
      <c r="AB358" s="33">
        <f>'2020 MRI - Alphabetical'!AA358-'2017 MRI'!AA358</f>
        <v>-9.6832666563967551E-2</v>
      </c>
      <c r="AC358" s="11">
        <f>'2020 MRI - Alphabetical'!AB358-'2017 MRI'!AB358</f>
        <v>-1.6E-2</v>
      </c>
      <c r="AD358" s="10">
        <f>'2020 MRI - Alphabetical'!AC358-'2017 MRI'!AC358</f>
        <v>-104</v>
      </c>
      <c r="AE358" s="33">
        <f>'2020 MRI - Alphabetical'!AD358-'2017 MRI'!AD358</f>
        <v>-0.39498322128488211</v>
      </c>
      <c r="AF358" s="11">
        <f>'2020 MRI - Alphabetical'!AE358-'2017 MRI'!AE358</f>
        <v>-1.4126747580273546E-2</v>
      </c>
      <c r="AG358" s="10">
        <f>'2020 MRI - Alphabetical'!AF358-'2017 MRI'!AF358</f>
        <v>15</v>
      </c>
      <c r="AH358" s="33">
        <f>'2020 MRI - Alphabetical'!AG358-'2017 MRI'!AG358</f>
        <v>7.2078348620317312E-2</v>
      </c>
      <c r="AI358" s="14">
        <f>'2020 MRI - Alphabetical'!AH358-'2017 MRI'!AH358</f>
        <v>-5.3331387296748467E-2</v>
      </c>
      <c r="AJ358" s="10">
        <f>'2020 MRI - Alphabetical'!AI358-'2017 MRI'!AI358</f>
        <v>8</v>
      </c>
      <c r="AK358" s="33">
        <f>'2020 MRI - Alphabetical'!AJ358-'2017 MRI'!AJ358</f>
        <v>1.934033534921914E-3</v>
      </c>
      <c r="AL358" s="13">
        <f>'2020 MRI - Alphabetical'!AK358-'2017 MRI'!AK358</f>
        <v>12567.40431178952</v>
      </c>
      <c r="AM358" s="38"/>
    </row>
    <row r="359" spans="1:39" x14ac:dyDescent="0.25">
      <c r="A359" t="s">
        <v>960</v>
      </c>
      <c r="B359" s="5" t="s">
        <v>298</v>
      </c>
      <c r="C359" s="6" t="s">
        <v>44</v>
      </c>
      <c r="D359" s="7" t="s">
        <v>20</v>
      </c>
      <c r="E359" s="8">
        <f>VLOOKUP(A359,'2017 MRI'!$A$7:$F$571,6,FALSE)</f>
        <v>25.388108583130244</v>
      </c>
      <c r="F359" s="36">
        <f>'2020 MRI - Alphabetical'!E359-'2017 MRI'!E359</f>
        <v>-0.81109578178871744</v>
      </c>
      <c r="G359" s="8">
        <f>'2020 MRI - Alphabetical'!F359-'2017 MRI'!F359</f>
        <v>3.0599312329869974</v>
      </c>
      <c r="H359" s="9">
        <f>'2020 MRI - Alphabetical'!G359-'2017 MRI'!G359</f>
        <v>-25</v>
      </c>
      <c r="I359" s="10">
        <f>'2020 MRI - Alphabetical'!H359-'2017 MRI'!H359</f>
        <v>-233</v>
      </c>
      <c r="J359" s="33">
        <f>'2020 MRI - Alphabetical'!I359-'2017 MRI'!I359</f>
        <v>-0.96422962481396324</v>
      </c>
      <c r="K359" s="11">
        <f>'2020 MRI - Alphabetical'!J359-'2017 MRI'!J359</f>
        <v>-9.8585993339026623E-2</v>
      </c>
      <c r="L359" s="10">
        <f>'2020 MRI - Alphabetical'!K359-'2017 MRI'!K359</f>
        <v>140</v>
      </c>
      <c r="M359" s="33">
        <f>'2020 MRI - Alphabetical'!L359-'2017 MRI'!L359</f>
        <v>0.85395489561464522</v>
      </c>
      <c r="N359" s="11">
        <f>'2020 MRI - Alphabetical'!M359-'2017 MRI'!M359</f>
        <v>-4.3600231315881519E-2</v>
      </c>
      <c r="O359" s="10">
        <f>'2020 MRI - Alphabetical'!N359-'2017 MRI'!N359</f>
        <v>-54</v>
      </c>
      <c r="P359" s="33">
        <f>'2020 MRI - Alphabetical'!O359-'2017 MRI'!O359</f>
        <v>-0.15318608414542745</v>
      </c>
      <c r="Q359" s="11">
        <f>'2020 MRI - Alphabetical'!P359-'2017 MRI'!P359</f>
        <v>7.6140350877193022E-3</v>
      </c>
      <c r="R359" s="10">
        <f>'2020 MRI - Alphabetical'!Q359-'2017 MRI'!Q359</f>
        <v>-55</v>
      </c>
      <c r="S359" s="33">
        <f>'2020 MRI - Alphabetical'!R359-'2017 MRI'!R359</f>
        <v>-0.27269204986772866</v>
      </c>
      <c r="T359" s="12">
        <f>'2020 MRI - Alphabetical'!S359-'2017 MRI'!S359</f>
        <v>2.4454940716121532E-3</v>
      </c>
      <c r="U359" s="10">
        <f>'2020 MRI - Alphabetical'!T359-'2017 MRI'!T359</f>
        <v>-56</v>
      </c>
      <c r="V359" s="33">
        <f>'2020 MRI - Alphabetical'!U359-'2017 MRI'!U359</f>
        <v>-0.14205842766866927</v>
      </c>
      <c r="W359" s="11">
        <f>'2020 MRI - Alphabetical'!V359-'2017 MRI'!V359</f>
        <v>7.6570972886762304E-3</v>
      </c>
      <c r="X359" s="10">
        <f>'2020 MRI - Alphabetical'!W359-'2017 MRI'!W359</f>
        <v>42</v>
      </c>
      <c r="Y359" s="33">
        <f>'2020 MRI - Alphabetical'!X359-'2017 MRI'!X359</f>
        <v>0.18387143985310128</v>
      </c>
      <c r="Z359" s="13">
        <f>'2020 MRI - Alphabetical'!Y359-'2017 MRI'!Y359</f>
        <v>13197</v>
      </c>
      <c r="AA359" s="10">
        <f>'2020 MRI - Alphabetical'!Z359-'2017 MRI'!Z359</f>
        <v>-1</v>
      </c>
      <c r="AB359" s="33">
        <f>'2020 MRI - Alphabetical'!AA359-'2017 MRI'!AA359</f>
        <v>1.3105259521470958E-2</v>
      </c>
      <c r="AC359" s="11">
        <f>'2020 MRI - Alphabetical'!AB359-'2017 MRI'!AB359</f>
        <v>-2.3E-2</v>
      </c>
      <c r="AD359" s="10">
        <f>'2020 MRI - Alphabetical'!AC359-'2017 MRI'!AC359</f>
        <v>-118</v>
      </c>
      <c r="AE359" s="33">
        <f>'2020 MRI - Alphabetical'!AD359-'2017 MRI'!AD359</f>
        <v>-0.4107415087674855</v>
      </c>
      <c r="AF359" s="11">
        <f>'2020 MRI - Alphabetical'!AE359-'2017 MRI'!AE359</f>
        <v>-1.5390956839461012E-2</v>
      </c>
      <c r="AG359" s="10">
        <f>'2020 MRI - Alphabetical'!AF359-'2017 MRI'!AF359</f>
        <v>-11</v>
      </c>
      <c r="AH359" s="33">
        <f>'2020 MRI - Alphabetical'!AG359-'2017 MRI'!AG359</f>
        <v>-1.9958565874631296E-2</v>
      </c>
      <c r="AI359" s="14">
        <f>'2020 MRI - Alphabetical'!AH359-'2017 MRI'!AH359</f>
        <v>2.1426419314960476E-2</v>
      </c>
      <c r="AJ359" s="10">
        <f>'2020 MRI - Alphabetical'!AI359-'2017 MRI'!AI359</f>
        <v>0</v>
      </c>
      <c r="AK359" s="33">
        <f>'2020 MRI - Alphabetical'!AJ359-'2017 MRI'!AJ359</f>
        <v>1.2655652218034275E-2</v>
      </c>
      <c r="AL359" s="13">
        <f>'2020 MRI - Alphabetical'!AK359-'2017 MRI'!AK359</f>
        <v>5018.1667349997588</v>
      </c>
      <c r="AM359" s="38"/>
    </row>
    <row r="360" spans="1:39" x14ac:dyDescent="0.25">
      <c r="A360" t="s">
        <v>961</v>
      </c>
      <c r="B360" s="5" t="s">
        <v>188</v>
      </c>
      <c r="C360" s="6" t="s">
        <v>172</v>
      </c>
      <c r="D360" s="7" t="s">
        <v>39</v>
      </c>
      <c r="E360" s="8">
        <f>VLOOKUP(A360,'2017 MRI'!$A$7:$F$571,6,FALSE)</f>
        <v>33.574424922935819</v>
      </c>
      <c r="F360" s="36">
        <f>'2020 MRI - Alphabetical'!E360-'2017 MRI'!E360</f>
        <v>-0.50479396990582126</v>
      </c>
      <c r="G360" s="8">
        <f>'2020 MRI - Alphabetical'!F360-'2017 MRI'!F360</f>
        <v>3.0914271433624805</v>
      </c>
      <c r="H360" s="9">
        <f>'2020 MRI - Alphabetical'!G360-'2017 MRI'!G360</f>
        <v>-13</v>
      </c>
      <c r="I360" s="10">
        <f>'2020 MRI - Alphabetical'!H360-'2017 MRI'!H360</f>
        <v>-76</v>
      </c>
      <c r="J360" s="33">
        <f>'2020 MRI - Alphabetical'!I360-'2017 MRI'!I360</f>
        <v>-0.35362472235779285</v>
      </c>
      <c r="K360" s="11">
        <f>'2020 MRI - Alphabetical'!J360-'2017 MRI'!J360</f>
        <v>-3.7943189708988689E-2</v>
      </c>
      <c r="L360" s="10">
        <f>'2020 MRI - Alphabetical'!K360-'2017 MRI'!K360</f>
        <v>52</v>
      </c>
      <c r="M360" s="33">
        <f>'2020 MRI - Alphabetical'!L360-'2017 MRI'!L360</f>
        <v>0.17391680254897135</v>
      </c>
      <c r="N360" s="11">
        <f>'2020 MRI - Alphabetical'!M360-'2017 MRI'!M360</f>
        <v>-5.9439531579833921E-3</v>
      </c>
      <c r="O360" s="10">
        <f>'2020 MRI - Alphabetical'!N360-'2017 MRI'!N360</f>
        <v>159</v>
      </c>
      <c r="P360" s="33">
        <f>'2020 MRI - Alphabetical'!O360-'2017 MRI'!O360</f>
        <v>0.56419325166959655</v>
      </c>
      <c r="Q360" s="11">
        <f>'2020 MRI - Alphabetical'!P360-'2017 MRI'!P360</f>
        <v>-3.8912280701754398E-2</v>
      </c>
      <c r="R360" s="10">
        <f>'2020 MRI - Alphabetical'!Q360-'2017 MRI'!Q360</f>
        <v>-14</v>
      </c>
      <c r="S360" s="33">
        <f>'2020 MRI - Alphabetical'!R360-'2017 MRI'!R360</f>
        <v>-6.7654313003916194E-2</v>
      </c>
      <c r="T360" s="12">
        <f>'2020 MRI - Alphabetical'!S360-'2017 MRI'!S360</f>
        <v>-0.55647909572242427</v>
      </c>
      <c r="U360" s="10">
        <f>'2020 MRI - Alphabetical'!T360-'2017 MRI'!T360</f>
        <v>-49</v>
      </c>
      <c r="V360" s="33">
        <f>'2020 MRI - Alphabetical'!U360-'2017 MRI'!U360</f>
        <v>-0.52344377786677732</v>
      </c>
      <c r="W360" s="11">
        <f>'2020 MRI - Alphabetical'!V360-'2017 MRI'!V360</f>
        <v>2.4371958609117186E-2</v>
      </c>
      <c r="X360" s="10">
        <f>'2020 MRI - Alphabetical'!W360-'2017 MRI'!W360</f>
        <v>-45</v>
      </c>
      <c r="Y360" s="33">
        <f>'2020 MRI - Alphabetical'!X360-'2017 MRI'!X360</f>
        <v>-0.15469438501133881</v>
      </c>
      <c r="Z360" s="13">
        <f>'2020 MRI - Alphabetical'!Y360-'2017 MRI'!Y360</f>
        <v>3294</v>
      </c>
      <c r="AA360" s="10">
        <f>'2020 MRI - Alphabetical'!Z360-'2017 MRI'!Z360</f>
        <v>-53</v>
      </c>
      <c r="AB360" s="33">
        <f>'2020 MRI - Alphabetical'!AA360-'2017 MRI'!AA360</f>
        <v>-0.19976078013621881</v>
      </c>
      <c r="AC360" s="11">
        <f>'2020 MRI - Alphabetical'!AB360-'2017 MRI'!AB360</f>
        <v>-1.6999999999999994E-2</v>
      </c>
      <c r="AD360" s="10">
        <f>'2020 MRI - Alphabetical'!AC360-'2017 MRI'!AC360</f>
        <v>-7</v>
      </c>
      <c r="AE360" s="33">
        <f>'2020 MRI - Alphabetical'!AD360-'2017 MRI'!AD360</f>
        <v>-0.14948457712682006</v>
      </c>
      <c r="AF360" s="11">
        <f>'2020 MRI - Alphabetical'!AE360-'2017 MRI'!AE360</f>
        <v>8.2150112866816727E-3</v>
      </c>
      <c r="AG360" s="10">
        <f>'2020 MRI - Alphabetical'!AF360-'2017 MRI'!AF360</f>
        <v>33</v>
      </c>
      <c r="AH360" s="33">
        <f>'2020 MRI - Alphabetical'!AG360-'2017 MRI'!AG360</f>
        <v>0.25889114477451891</v>
      </c>
      <c r="AI360" s="14">
        <f>'2020 MRI - Alphabetical'!AH360-'2017 MRI'!AH360</f>
        <v>-0.18908985378630705</v>
      </c>
      <c r="AJ360" s="10">
        <f>'2020 MRI - Alphabetical'!AI360-'2017 MRI'!AI360</f>
        <v>34</v>
      </c>
      <c r="AK360" s="33">
        <f>'2020 MRI - Alphabetical'!AJ360-'2017 MRI'!AJ360</f>
        <v>2.5019221312917506E-2</v>
      </c>
      <c r="AL360" s="13">
        <f>'2020 MRI - Alphabetical'!AK360-'2017 MRI'!AK360</f>
        <v>15699.304091115337</v>
      </c>
      <c r="AM360" s="38"/>
    </row>
    <row r="361" spans="1:39" x14ac:dyDescent="0.25">
      <c r="A361" t="s">
        <v>962</v>
      </c>
      <c r="B361" s="5" t="s">
        <v>78</v>
      </c>
      <c r="C361" s="6" t="s">
        <v>28</v>
      </c>
      <c r="D361" s="7" t="s">
        <v>20</v>
      </c>
      <c r="E361" s="8">
        <f>VLOOKUP(A361,'2017 MRI'!$A$7:$F$571,6,FALSE)</f>
        <v>49.270909654606598</v>
      </c>
      <c r="F361" s="36">
        <f>'2020 MRI - Alphabetical'!E361-'2017 MRI'!E361</f>
        <v>0.91399881030501717</v>
      </c>
      <c r="G361" s="8">
        <f>'2020 MRI - Alphabetical'!F361-'2017 MRI'!F361</f>
        <v>0.56011586351841203</v>
      </c>
      <c r="H361" s="9">
        <f>'2020 MRI - Alphabetical'!G361-'2017 MRI'!G361</f>
        <v>4</v>
      </c>
      <c r="I361" s="10">
        <f>'2020 MRI - Alphabetical'!H361-'2017 MRI'!H361</f>
        <v>-3</v>
      </c>
      <c r="J361" s="33">
        <f>'2020 MRI - Alphabetical'!I361-'2017 MRI'!I361</f>
        <v>0.30947177145775884</v>
      </c>
      <c r="K361" s="11">
        <f>'2020 MRI - Alphabetical'!J361-'2017 MRI'!J361</f>
        <v>4.022439278940626E-2</v>
      </c>
      <c r="L361" s="10">
        <f>'2020 MRI - Alphabetical'!K361-'2017 MRI'!K361</f>
        <v>20</v>
      </c>
      <c r="M361" s="33">
        <f>'2020 MRI - Alphabetical'!L361-'2017 MRI'!L361</f>
        <v>6.3167405426509116E-2</v>
      </c>
      <c r="N361" s="11">
        <f>'2020 MRI - Alphabetical'!M361-'2017 MRI'!M361</f>
        <v>-1.1607266029645957E-3</v>
      </c>
      <c r="O361" s="10">
        <f>'2020 MRI - Alphabetical'!N361-'2017 MRI'!N361</f>
        <v>120</v>
      </c>
      <c r="P361" s="33">
        <f>'2020 MRI - Alphabetical'!O361-'2017 MRI'!O361</f>
        <v>0.36749228294484593</v>
      </c>
      <c r="Q361" s="11">
        <f>'2020 MRI - Alphabetical'!P361-'2017 MRI'!P361</f>
        <v>-2.6071935157041544E-2</v>
      </c>
      <c r="R361" s="10">
        <f>'2020 MRI - Alphabetical'!Q361-'2017 MRI'!Q361</f>
        <v>-7</v>
      </c>
      <c r="S361" s="33">
        <f>'2020 MRI - Alphabetical'!R361-'2017 MRI'!R361</f>
        <v>0.19026019158882596</v>
      </c>
      <c r="T361" s="12">
        <f>'2020 MRI - Alphabetical'!S361-'2017 MRI'!S361</f>
        <v>-1.2144321968725968</v>
      </c>
      <c r="U361" s="10">
        <f>'2020 MRI - Alphabetical'!T361-'2017 MRI'!T361</f>
        <v>-28</v>
      </c>
      <c r="V361" s="33">
        <f>'2020 MRI - Alphabetical'!U361-'2017 MRI'!U361</f>
        <v>-0.20840983948692438</v>
      </c>
      <c r="W361" s="11">
        <f>'2020 MRI - Alphabetical'!V361-'2017 MRI'!V361</f>
        <v>6.7838405036726168E-3</v>
      </c>
      <c r="X361" s="10">
        <f>'2020 MRI - Alphabetical'!W361-'2017 MRI'!W361</f>
        <v>-1</v>
      </c>
      <c r="Y361" s="33">
        <f>'2020 MRI - Alphabetical'!X361-'2017 MRI'!X361</f>
        <v>5.6346807128285992E-2</v>
      </c>
      <c r="Z361" s="13">
        <f>'2020 MRI - Alphabetical'!Y361-'2017 MRI'!Y361</f>
        <v>6481</v>
      </c>
      <c r="AA361" s="10">
        <f>'2020 MRI - Alphabetical'!Z361-'2017 MRI'!Z361</f>
        <v>0</v>
      </c>
      <c r="AB361" s="33">
        <f>'2020 MRI - Alphabetical'!AA361-'2017 MRI'!AA361</f>
        <v>-0.26310111214135024</v>
      </c>
      <c r="AC361" s="11">
        <f>'2020 MRI - Alphabetical'!AB361-'2017 MRI'!AB361</f>
        <v>-5.599999999999998E-2</v>
      </c>
      <c r="AD361" s="10">
        <f>'2020 MRI - Alphabetical'!AC361-'2017 MRI'!AC361</f>
        <v>142</v>
      </c>
      <c r="AE361" s="33">
        <f>'2020 MRI - Alphabetical'!AD361-'2017 MRI'!AD361</f>
        <v>0.70241145034645969</v>
      </c>
      <c r="AF361" s="11">
        <f>'2020 MRI - Alphabetical'!AE361-'2017 MRI'!AE361</f>
        <v>5.6375836786738964E-2</v>
      </c>
      <c r="AG361" s="10">
        <f>'2020 MRI - Alphabetical'!AF361-'2017 MRI'!AF361</f>
        <v>-7</v>
      </c>
      <c r="AH361" s="33">
        <f>'2020 MRI - Alphabetical'!AG361-'2017 MRI'!AG361</f>
        <v>-8.9037407465641705E-2</v>
      </c>
      <c r="AI361" s="14">
        <f>'2020 MRI - Alphabetical'!AH361-'2017 MRI'!AH361</f>
        <v>3.8830494909670499E-2</v>
      </c>
      <c r="AJ361" s="10">
        <f>'2020 MRI - Alphabetical'!AI361-'2017 MRI'!AI361</f>
        <v>0</v>
      </c>
      <c r="AK361" s="33">
        <f>'2020 MRI - Alphabetical'!AJ361-'2017 MRI'!AJ361</f>
        <v>-7.6056497191284711E-3</v>
      </c>
      <c r="AL361" s="13">
        <f>'2020 MRI - Alphabetical'!AK361-'2017 MRI'!AK361</f>
        <v>82370.388051140704</v>
      </c>
      <c r="AM361" s="38"/>
    </row>
    <row r="362" spans="1:39" x14ac:dyDescent="0.25">
      <c r="A362" t="s">
        <v>963</v>
      </c>
      <c r="B362" s="5" t="s">
        <v>193</v>
      </c>
      <c r="C362" s="6" t="s">
        <v>24</v>
      </c>
      <c r="D362" s="7" t="s">
        <v>20</v>
      </c>
      <c r="E362" s="8">
        <f>VLOOKUP(A362,'2017 MRI'!$A$7:$F$571,6,FALSE)</f>
        <v>33.412577771791263</v>
      </c>
      <c r="F362" s="36">
        <f>'2020 MRI - Alphabetical'!E362-'2017 MRI'!E362</f>
        <v>1.3555488165754108</v>
      </c>
      <c r="G362" s="8">
        <f>'2020 MRI - Alphabetical'!F362-'2017 MRI'!F362</f>
        <v>-2.7266546996482077</v>
      </c>
      <c r="H362" s="9">
        <f>'2020 MRI - Alphabetical'!G362-'2017 MRI'!G362</f>
        <v>45</v>
      </c>
      <c r="I362" s="10">
        <f>'2020 MRI - Alphabetical'!H362-'2017 MRI'!H362</f>
        <v>-217</v>
      </c>
      <c r="J362" s="33">
        <f>'2020 MRI - Alphabetical'!I362-'2017 MRI'!I362</f>
        <v>-0.95174349624485843</v>
      </c>
      <c r="K362" s="11">
        <f>'2020 MRI - Alphabetical'!J362-'2017 MRI'!J362</f>
        <v>-7.5999244833725554E-2</v>
      </c>
      <c r="L362" s="10">
        <f>'2020 MRI - Alphabetical'!K362-'2017 MRI'!K362</f>
        <v>-152</v>
      </c>
      <c r="M362" s="33">
        <f>'2020 MRI - Alphabetical'!L362-'2017 MRI'!L362</f>
        <v>-0.37766206440480454</v>
      </c>
      <c r="N362" s="11">
        <f>'2020 MRI - Alphabetical'!M362-'2017 MRI'!M362</f>
        <v>2.3422643649334253E-2</v>
      </c>
      <c r="O362" s="10">
        <f>'2020 MRI - Alphabetical'!N362-'2017 MRI'!N362</f>
        <v>132</v>
      </c>
      <c r="P362" s="33">
        <f>'2020 MRI - Alphabetical'!O362-'2017 MRI'!O362</f>
        <v>0.47496456061567488</v>
      </c>
      <c r="Q362" s="11">
        <f>'2020 MRI - Alphabetical'!P362-'2017 MRI'!P362</f>
        <v>-3.3181627663290247E-2</v>
      </c>
      <c r="R362" s="10">
        <f>'2020 MRI - Alphabetical'!Q362-'2017 MRI'!Q362</f>
        <v>-30</v>
      </c>
      <c r="S362" s="33">
        <f>'2020 MRI - Alphabetical'!R362-'2017 MRI'!R362</f>
        <v>-0.10926646648815938</v>
      </c>
      <c r="T362" s="12">
        <f>'2020 MRI - Alphabetical'!S362-'2017 MRI'!S362</f>
        <v>-0.42646620884385156</v>
      </c>
      <c r="U362" s="10">
        <f>'2020 MRI - Alphabetical'!T362-'2017 MRI'!T362</f>
        <v>201</v>
      </c>
      <c r="V362" s="33">
        <f>'2020 MRI - Alphabetical'!U362-'2017 MRI'!U362</f>
        <v>0.95854714198488811</v>
      </c>
      <c r="W362" s="11">
        <f>'2020 MRI - Alphabetical'!V362-'2017 MRI'!V362</f>
        <v>-6.4100250626566407E-2</v>
      </c>
      <c r="X362" s="10">
        <f>'2020 MRI - Alphabetical'!W362-'2017 MRI'!W362</f>
        <v>54</v>
      </c>
      <c r="Y362" s="33">
        <f>'2020 MRI - Alphabetical'!X362-'2017 MRI'!X362</f>
        <v>0.24369549647135869</v>
      </c>
      <c r="Z362" s="13">
        <f>'2020 MRI - Alphabetical'!Y362-'2017 MRI'!Y362</f>
        <v>18302</v>
      </c>
      <c r="AA362" s="10">
        <f>'2020 MRI - Alphabetical'!Z362-'2017 MRI'!Z362</f>
        <v>22</v>
      </c>
      <c r="AB362" s="33">
        <f>'2020 MRI - Alphabetical'!AA362-'2017 MRI'!AA362</f>
        <v>0.34498666326696259</v>
      </c>
      <c r="AC362" s="11">
        <f>'2020 MRI - Alphabetical'!AB362-'2017 MRI'!AB362</f>
        <v>-3.2000000000000001E-2</v>
      </c>
      <c r="AD362" s="10">
        <f>'2020 MRI - Alphabetical'!AC362-'2017 MRI'!AC362</f>
        <v>-39</v>
      </c>
      <c r="AE362" s="33">
        <f>'2020 MRI - Alphabetical'!AD362-'2017 MRI'!AD362</f>
        <v>-0.18625206744382139</v>
      </c>
      <c r="AF362" s="11">
        <f>'2020 MRI - Alphabetical'!AE362-'2017 MRI'!AE362</f>
        <v>5.9567275185945512E-4</v>
      </c>
      <c r="AG362" s="10">
        <f>'2020 MRI - Alphabetical'!AF362-'2017 MRI'!AF362</f>
        <v>-38</v>
      </c>
      <c r="AH362" s="33">
        <f>'2020 MRI - Alphabetical'!AG362-'2017 MRI'!AG362</f>
        <v>-0.15242919399653476</v>
      </c>
      <c r="AI362" s="14">
        <f>'2020 MRI - Alphabetical'!AH362-'2017 MRI'!AH362</f>
        <v>0.23653452121491148</v>
      </c>
      <c r="AJ362" s="10">
        <f>'2020 MRI - Alphabetical'!AI362-'2017 MRI'!AI362</f>
        <v>-28</v>
      </c>
      <c r="AK362" s="33">
        <f>'2020 MRI - Alphabetical'!AJ362-'2017 MRI'!AJ362</f>
        <v>-2.6712926797744785E-3</v>
      </c>
      <c r="AL362" s="13">
        <f>'2020 MRI - Alphabetical'!AK362-'2017 MRI'!AK362</f>
        <v>2515.8621994944988</v>
      </c>
      <c r="AM362" s="38"/>
    </row>
    <row r="363" spans="1:39" x14ac:dyDescent="0.25">
      <c r="A363" t="s">
        <v>964</v>
      </c>
      <c r="B363" s="5" t="s">
        <v>361</v>
      </c>
      <c r="C363" s="6" t="s">
        <v>93</v>
      </c>
      <c r="D363" s="7" t="s">
        <v>34</v>
      </c>
      <c r="E363" s="8">
        <f>VLOOKUP(A363,'2017 MRI'!$A$7:$F$571,6,FALSE)</f>
        <v>22.571186167814332</v>
      </c>
      <c r="F363" s="36">
        <f>'2020 MRI - Alphabetical'!E363-'2017 MRI'!E363</f>
        <v>1.3405346978840718</v>
      </c>
      <c r="G363" s="8">
        <f>'2020 MRI - Alphabetical'!F363-'2017 MRI'!F363</f>
        <v>-3.9859400344721507</v>
      </c>
      <c r="H363" s="9">
        <f>'2020 MRI - Alphabetical'!G363-'2017 MRI'!G363</f>
        <v>88</v>
      </c>
      <c r="I363" s="10">
        <f>'2020 MRI - Alphabetical'!H363-'2017 MRI'!H363</f>
        <v>40</v>
      </c>
      <c r="J363" s="33">
        <f>'2020 MRI - Alphabetical'!I363-'2017 MRI'!I363</f>
        <v>0.49179148674966355</v>
      </c>
      <c r="K363" s="11">
        <f>'2020 MRI - Alphabetical'!J363-'2017 MRI'!J363</f>
        <v>-1.7365526726911273E-3</v>
      </c>
      <c r="L363" s="10">
        <f>'2020 MRI - Alphabetical'!K363-'2017 MRI'!K363</f>
        <v>95</v>
      </c>
      <c r="M363" s="33">
        <f>'2020 MRI - Alphabetical'!L363-'2017 MRI'!L363</f>
        <v>0.32499088061850823</v>
      </c>
      <c r="N363" s="11">
        <f>'2020 MRI - Alphabetical'!M363-'2017 MRI'!M363</f>
        <v>-1.363979001211469E-2</v>
      </c>
      <c r="O363" s="10">
        <f>'2020 MRI - Alphabetical'!N363-'2017 MRI'!N363</f>
        <v>32</v>
      </c>
      <c r="P363" s="33">
        <f>'2020 MRI - Alphabetical'!O363-'2017 MRI'!O363</f>
        <v>7.3899387854492904E-2</v>
      </c>
      <c r="Q363" s="11">
        <f>'2020 MRI - Alphabetical'!P363-'2017 MRI'!P363</f>
        <v>-6.7184643510054855E-3</v>
      </c>
      <c r="R363" s="10">
        <f>'2020 MRI - Alphabetical'!Q363-'2017 MRI'!Q363</f>
        <v>-104</v>
      </c>
      <c r="S363" s="33">
        <f>'2020 MRI - Alphabetical'!R363-'2017 MRI'!R363</f>
        <v>-0.32812151276734197</v>
      </c>
      <c r="T363" s="12">
        <f>'2020 MRI - Alphabetical'!S363-'2017 MRI'!S363</f>
        <v>0.2029632636492795</v>
      </c>
      <c r="U363" s="10">
        <f>'2020 MRI - Alphabetical'!T363-'2017 MRI'!T363</f>
        <v>123</v>
      </c>
      <c r="V363" s="33">
        <f>'2020 MRI - Alphabetical'!U363-'2017 MRI'!U363</f>
        <v>0.45929440929390081</v>
      </c>
      <c r="W363" s="11">
        <f>'2020 MRI - Alphabetical'!V363-'2017 MRI'!V363</f>
        <v>-3.1999177293294934E-2</v>
      </c>
      <c r="X363" s="10">
        <f>'2020 MRI - Alphabetical'!W363-'2017 MRI'!W363</f>
        <v>71</v>
      </c>
      <c r="Y363" s="33">
        <f>'2020 MRI - Alphabetical'!X363-'2017 MRI'!X363</f>
        <v>0.29815669964673308</v>
      </c>
      <c r="Z363" s="13">
        <f>'2020 MRI - Alphabetical'!Y363-'2017 MRI'!Y363</f>
        <v>23504</v>
      </c>
      <c r="AA363" s="10">
        <f>'2020 MRI - Alphabetical'!Z363-'2017 MRI'!Z363</f>
        <v>19</v>
      </c>
      <c r="AB363" s="33">
        <f>'2020 MRI - Alphabetical'!AA363-'2017 MRI'!AA363</f>
        <v>3.8260875076921996E-3</v>
      </c>
      <c r="AC363" s="11">
        <f>'2020 MRI - Alphabetical'!AB363-'2017 MRI'!AB363</f>
        <v>-1.6E-2</v>
      </c>
      <c r="AD363" s="10">
        <f>'2020 MRI - Alphabetical'!AC363-'2017 MRI'!AC363</f>
        <v>172</v>
      </c>
      <c r="AE363" s="33">
        <f>'2020 MRI - Alphabetical'!AD363-'2017 MRI'!AD363</f>
        <v>0.63467071617204129</v>
      </c>
      <c r="AF363" s="11">
        <f>'2020 MRI - Alphabetical'!AE363-'2017 MRI'!AE363</f>
        <v>5.0552238805970151E-2</v>
      </c>
      <c r="AG363" s="10">
        <f>'2020 MRI - Alphabetical'!AF363-'2017 MRI'!AF363</f>
        <v>-10</v>
      </c>
      <c r="AH363" s="33">
        <f>'2020 MRI - Alphabetical'!AG363-'2017 MRI'!AG363</f>
        <v>-1.6099600697325411E-2</v>
      </c>
      <c r="AI363" s="14">
        <f>'2020 MRI - Alphabetical'!AH363-'2017 MRI'!AH363</f>
        <v>3.9683212984935157E-2</v>
      </c>
      <c r="AJ363" s="10">
        <f>'2020 MRI - Alphabetical'!AI363-'2017 MRI'!AI363</f>
        <v>-3</v>
      </c>
      <c r="AK363" s="33">
        <f>'2020 MRI - Alphabetical'!AJ363-'2017 MRI'!AJ363</f>
        <v>-5.4471259646337589E-3</v>
      </c>
      <c r="AL363" s="13">
        <f>'2020 MRI - Alphabetical'!AK363-'2017 MRI'!AK363</f>
        <v>13131.42134133447</v>
      </c>
      <c r="AM363" s="38"/>
    </row>
    <row r="364" spans="1:39" x14ac:dyDescent="0.25">
      <c r="A364" t="s">
        <v>965</v>
      </c>
      <c r="B364" s="5" t="s">
        <v>451</v>
      </c>
      <c r="C364" s="6" t="s">
        <v>93</v>
      </c>
      <c r="D364" s="7" t="s">
        <v>34</v>
      </c>
      <c r="E364" s="8">
        <f>VLOOKUP(A364,'2017 MRI'!$A$7:$F$571,6,FALSE)</f>
        <v>17.695015201993588</v>
      </c>
      <c r="F364" s="36">
        <f>'2020 MRI - Alphabetical'!E364-'2017 MRI'!E364</f>
        <v>-0.15552136895023727</v>
      </c>
      <c r="G364" s="8">
        <f>'2020 MRI - Alphabetical'!F364-'2017 MRI'!F364</f>
        <v>8.9740772940981373E-2</v>
      </c>
      <c r="H364" s="9">
        <f>'2020 MRI - Alphabetical'!G364-'2017 MRI'!G364</f>
        <v>-3</v>
      </c>
      <c r="I364" s="10">
        <f>'2020 MRI - Alphabetical'!H364-'2017 MRI'!H364</f>
        <v>64</v>
      </c>
      <c r="J364" s="33">
        <f>'2020 MRI - Alphabetical'!I364-'2017 MRI'!I364</f>
        <v>0.14682375408700446</v>
      </c>
      <c r="K364" s="11">
        <f>'2020 MRI - Alphabetical'!J364-'2017 MRI'!J364</f>
        <v>-1.2083691575680788E-2</v>
      </c>
      <c r="L364" s="10">
        <f>'2020 MRI - Alphabetical'!K364-'2017 MRI'!K364</f>
        <v>-4</v>
      </c>
      <c r="M364" s="33">
        <f>'2020 MRI - Alphabetical'!L364-'2017 MRI'!L364</f>
        <v>8.8900129298294162E-2</v>
      </c>
      <c r="N364" s="11">
        <f>'2020 MRI - Alphabetical'!M364-'2017 MRI'!M364</f>
        <v>-6.8292910606086374E-4</v>
      </c>
      <c r="O364" s="10">
        <f>'2020 MRI - Alphabetical'!N364-'2017 MRI'!N364</f>
        <v>-125</v>
      </c>
      <c r="P364" s="33">
        <f>'2020 MRI - Alphabetical'!O364-'2017 MRI'!O364</f>
        <v>-0.30028552176064693</v>
      </c>
      <c r="Q364" s="11">
        <f>'2020 MRI - Alphabetical'!P364-'2017 MRI'!P364</f>
        <v>1.7407407407407406E-2</v>
      </c>
      <c r="R364" s="10">
        <f>'2020 MRI - Alphabetical'!Q364-'2017 MRI'!Q364</f>
        <v>-44</v>
      </c>
      <c r="S364" s="33">
        <f>'2020 MRI - Alphabetical'!R364-'2017 MRI'!R364</f>
        <v>-0.27985758730862836</v>
      </c>
      <c r="T364" s="12">
        <f>'2020 MRI - Alphabetical'!S364-'2017 MRI'!S364</f>
        <v>0</v>
      </c>
      <c r="U364" s="10">
        <f>'2020 MRI - Alphabetical'!T364-'2017 MRI'!T364</f>
        <v>1</v>
      </c>
      <c r="V364" s="33">
        <f>'2020 MRI - Alphabetical'!U364-'2017 MRI'!U364</f>
        <v>-2.046376526075544E-2</v>
      </c>
      <c r="W364" s="11">
        <f>'2020 MRI - Alphabetical'!V364-'2017 MRI'!V364</f>
        <v>-3.025568181818164E-4</v>
      </c>
      <c r="X364" s="10">
        <f>'2020 MRI - Alphabetical'!W364-'2017 MRI'!W364</f>
        <v>55</v>
      </c>
      <c r="Y364" s="33">
        <f>'2020 MRI - Alphabetical'!X364-'2017 MRI'!X364</f>
        <v>0.43622309484019606</v>
      </c>
      <c r="Z364" s="13">
        <f>'2020 MRI - Alphabetical'!Y364-'2017 MRI'!Y364</f>
        <v>29997</v>
      </c>
      <c r="AA364" s="10">
        <f>'2020 MRI - Alphabetical'!Z364-'2017 MRI'!Z364</f>
        <v>-14</v>
      </c>
      <c r="AB364" s="33">
        <f>'2020 MRI - Alphabetical'!AA364-'2017 MRI'!AA364</f>
        <v>-9.2293947562785972E-2</v>
      </c>
      <c r="AC364" s="11">
        <f>'2020 MRI - Alphabetical'!AB364-'2017 MRI'!AB364</f>
        <v>-1.3999999999999999E-2</v>
      </c>
      <c r="AD364" s="10">
        <f>'2020 MRI - Alphabetical'!AC364-'2017 MRI'!AC364</f>
        <v>29</v>
      </c>
      <c r="AE364" s="33">
        <f>'2020 MRI - Alphabetical'!AD364-'2017 MRI'!AD364</f>
        <v>6.7996173837009566E-2</v>
      </c>
      <c r="AF364" s="11">
        <f>'2020 MRI - Alphabetical'!AE364-'2017 MRI'!AE364</f>
        <v>1.3904333412266157E-2</v>
      </c>
      <c r="AG364" s="10">
        <f>'2020 MRI - Alphabetical'!AF364-'2017 MRI'!AF364</f>
        <v>-30</v>
      </c>
      <c r="AH364" s="33">
        <f>'2020 MRI - Alphabetical'!AG364-'2017 MRI'!AG364</f>
        <v>-7.7318377971730745E-2</v>
      </c>
      <c r="AI364" s="14">
        <f>'2020 MRI - Alphabetical'!AH364-'2017 MRI'!AH364</f>
        <v>9.1919457206469879E-2</v>
      </c>
      <c r="AJ364" s="10">
        <f>'2020 MRI - Alphabetical'!AI364-'2017 MRI'!AI364</f>
        <v>-10</v>
      </c>
      <c r="AK364" s="33">
        <f>'2020 MRI - Alphabetical'!AJ364-'2017 MRI'!AJ364</f>
        <v>-2.5764768352070831E-2</v>
      </c>
      <c r="AL364" s="13">
        <f>'2020 MRI - Alphabetical'!AK364-'2017 MRI'!AK364</f>
        <v>3725.2382753058046</v>
      </c>
      <c r="AM364" s="38"/>
    </row>
    <row r="365" spans="1:39" x14ac:dyDescent="0.25">
      <c r="A365" t="s">
        <v>966</v>
      </c>
      <c r="B365" s="5" t="s">
        <v>356</v>
      </c>
      <c r="C365" s="6" t="s">
        <v>41</v>
      </c>
      <c r="D365" s="7" t="s">
        <v>34</v>
      </c>
      <c r="E365" s="8">
        <f>VLOOKUP(A365,'2017 MRI'!$A$7:$F$571,6,FALSE)</f>
        <v>22.774480558747562</v>
      </c>
      <c r="F365" s="36">
        <f>'2020 MRI - Alphabetical'!E365-'2017 MRI'!E365</f>
        <v>0.15548295481085361</v>
      </c>
      <c r="G365" s="8">
        <f>'2020 MRI - Alphabetical'!F365-'2017 MRI'!F365</f>
        <v>-0.26770915238233073</v>
      </c>
      <c r="H365" s="9">
        <f>'2020 MRI - Alphabetical'!G365-'2017 MRI'!G365</f>
        <v>26</v>
      </c>
      <c r="I365" s="10">
        <f>'2020 MRI - Alphabetical'!H365-'2017 MRI'!H365</f>
        <v>13</v>
      </c>
      <c r="J365" s="33">
        <f>'2020 MRI - Alphabetical'!I365-'2017 MRI'!I365</f>
        <v>-2.3612368734979072E-2</v>
      </c>
      <c r="K365" s="11">
        <f>'2020 MRI - Alphabetical'!J365-'2017 MRI'!J365</f>
        <v>-2.3425107991336125E-2</v>
      </c>
      <c r="L365" s="10">
        <f>'2020 MRI - Alphabetical'!K365-'2017 MRI'!K365</f>
        <v>146</v>
      </c>
      <c r="M365" s="33">
        <f>'2020 MRI - Alphabetical'!L365-'2017 MRI'!L365</f>
        <v>0.44393505302231523</v>
      </c>
      <c r="N365" s="11">
        <f>'2020 MRI - Alphabetical'!M365-'2017 MRI'!M365</f>
        <v>-2.0280797485822039E-2</v>
      </c>
      <c r="O365" s="10">
        <f>'2020 MRI - Alphabetical'!N365-'2017 MRI'!N365</f>
        <v>11</v>
      </c>
      <c r="P365" s="33">
        <f>'2020 MRI - Alphabetical'!O365-'2017 MRI'!O365</f>
        <v>1.3451266085444447E-2</v>
      </c>
      <c r="Q365" s="11">
        <f>'2020 MRI - Alphabetical'!P365-'2017 MRI'!P365</f>
        <v>-3.0902840600687542E-3</v>
      </c>
      <c r="R365" s="10">
        <f>'2020 MRI - Alphabetical'!Q365-'2017 MRI'!Q365</f>
        <v>-19</v>
      </c>
      <c r="S365" s="33">
        <f>'2020 MRI - Alphabetical'!R365-'2017 MRI'!R365</f>
        <v>-0.20421014393674058</v>
      </c>
      <c r="T365" s="12">
        <f>'2020 MRI - Alphabetical'!S365-'2017 MRI'!S365</f>
        <v>-0.20602122506738979</v>
      </c>
      <c r="U365" s="10">
        <f>'2020 MRI - Alphabetical'!T365-'2017 MRI'!T365</f>
        <v>63</v>
      </c>
      <c r="V365" s="33">
        <f>'2020 MRI - Alphabetical'!U365-'2017 MRI'!U365</f>
        <v>0.1577270259661101</v>
      </c>
      <c r="W365" s="11">
        <f>'2020 MRI - Alphabetical'!V365-'2017 MRI'!V365</f>
        <v>-1.166659635801167E-2</v>
      </c>
      <c r="X365" s="10">
        <f>'2020 MRI - Alphabetical'!W365-'2017 MRI'!W365</f>
        <v>10</v>
      </c>
      <c r="Y365" s="33">
        <f>'2020 MRI - Alphabetical'!X365-'2017 MRI'!X365</f>
        <v>4.4625000558298919E-2</v>
      </c>
      <c r="Z365" s="13">
        <f>'2020 MRI - Alphabetical'!Y365-'2017 MRI'!Y365</f>
        <v>14302</v>
      </c>
      <c r="AA365" s="10">
        <f>'2020 MRI - Alphabetical'!Z365-'2017 MRI'!Z365</f>
        <v>-3</v>
      </c>
      <c r="AB365" s="33">
        <f>'2020 MRI - Alphabetical'!AA365-'2017 MRI'!AA365</f>
        <v>-2.9819909940806133E-3</v>
      </c>
      <c r="AC365" s="11">
        <f>'2020 MRI - Alphabetical'!AB365-'2017 MRI'!AB365</f>
        <v>-1.8999999999999996E-2</v>
      </c>
      <c r="AD365" s="10">
        <f>'2020 MRI - Alphabetical'!AC365-'2017 MRI'!AC365</f>
        <v>17</v>
      </c>
      <c r="AE365" s="33">
        <f>'2020 MRI - Alphabetical'!AD365-'2017 MRI'!AD365</f>
        <v>1.6613214999670223E-2</v>
      </c>
      <c r="AF365" s="11">
        <f>'2020 MRI - Alphabetical'!AE365-'2017 MRI'!AE365</f>
        <v>1.0676335508822854E-2</v>
      </c>
      <c r="AG365" s="10">
        <f>'2020 MRI - Alphabetical'!AF365-'2017 MRI'!AF365</f>
        <v>14</v>
      </c>
      <c r="AH365" s="33">
        <f>'2020 MRI - Alphabetical'!AG365-'2017 MRI'!AG365</f>
        <v>9.099612090219078E-2</v>
      </c>
      <c r="AI365" s="14">
        <f>'2020 MRI - Alphabetical'!AH365-'2017 MRI'!AH365</f>
        <v>-4.0301950414523446E-2</v>
      </c>
      <c r="AJ365" s="10">
        <f>'2020 MRI - Alphabetical'!AI365-'2017 MRI'!AI365</f>
        <v>8</v>
      </c>
      <c r="AK365" s="33">
        <f>'2020 MRI - Alphabetical'!AJ365-'2017 MRI'!AJ365</f>
        <v>9.7155233390782136E-3</v>
      </c>
      <c r="AL365" s="13">
        <f>'2020 MRI - Alphabetical'!AK365-'2017 MRI'!AK365</f>
        <v>13838.905689476174</v>
      </c>
      <c r="AM365" s="38">
        <v>1</v>
      </c>
    </row>
    <row r="366" spans="1:39" x14ac:dyDescent="0.25">
      <c r="A366" t="s">
        <v>967</v>
      </c>
      <c r="B366" s="5" t="s">
        <v>487</v>
      </c>
      <c r="C366" s="6" t="s">
        <v>93</v>
      </c>
      <c r="D366" s="7" t="s">
        <v>34</v>
      </c>
      <c r="E366" s="8">
        <f>VLOOKUP(A366,'2017 MRI'!$A$7:$F$571,6,FALSE)</f>
        <v>15.374521407598177</v>
      </c>
      <c r="F366" s="36">
        <f>'2020 MRI - Alphabetical'!E366-'2017 MRI'!E366</f>
        <v>-0.36717907150084272</v>
      </c>
      <c r="G366" s="8">
        <f>'2020 MRI - Alphabetical'!F366-'2017 MRI'!F366</f>
        <v>0.46991153062256252</v>
      </c>
      <c r="H366" s="9">
        <f>'2020 MRI - Alphabetical'!G366-'2017 MRI'!G366</f>
        <v>-5</v>
      </c>
      <c r="I366" s="10">
        <f>'2020 MRI - Alphabetical'!H366-'2017 MRI'!H366</f>
        <v>-6</v>
      </c>
      <c r="J366" s="33">
        <f>'2020 MRI - Alphabetical'!I366-'2017 MRI'!I366</f>
        <v>-4.2708105694617027E-2</v>
      </c>
      <c r="K366" s="11">
        <f>'2020 MRI - Alphabetical'!J366-'2017 MRI'!J366</f>
        <v>-2.9247162708597285E-2</v>
      </c>
      <c r="L366" s="10">
        <f>'2020 MRI - Alphabetical'!K366-'2017 MRI'!K366</f>
        <v>-188</v>
      </c>
      <c r="M366" s="33">
        <f>'2020 MRI - Alphabetical'!L366-'2017 MRI'!L366</f>
        <v>-0.46329004997849904</v>
      </c>
      <c r="N366" s="11">
        <f>'2020 MRI - Alphabetical'!M366-'2017 MRI'!M366</f>
        <v>2.7984358214924565E-2</v>
      </c>
      <c r="O366" s="10">
        <f>'2020 MRI - Alphabetical'!N366-'2017 MRI'!N366</f>
        <v>-67</v>
      </c>
      <c r="P366" s="33">
        <f>'2020 MRI - Alphabetical'!O366-'2017 MRI'!O366</f>
        <v>-0.14870278186376951</v>
      </c>
      <c r="Q366" s="11">
        <f>'2020 MRI - Alphabetical'!P366-'2017 MRI'!P366</f>
        <v>7.8130752891196614E-3</v>
      </c>
      <c r="R366" s="10">
        <f>'2020 MRI - Alphabetical'!Q366-'2017 MRI'!Q366</f>
        <v>-44</v>
      </c>
      <c r="S366" s="33">
        <f>'2020 MRI - Alphabetical'!R366-'2017 MRI'!R366</f>
        <v>-0.27985758730862836</v>
      </c>
      <c r="T366" s="12">
        <f>'2020 MRI - Alphabetical'!S366-'2017 MRI'!S366</f>
        <v>0</v>
      </c>
      <c r="U366" s="10">
        <f>'2020 MRI - Alphabetical'!T366-'2017 MRI'!T366</f>
        <v>-12</v>
      </c>
      <c r="V366" s="33">
        <f>'2020 MRI - Alphabetical'!U366-'2017 MRI'!U366</f>
        <v>-5.9334538056164954E-3</v>
      </c>
      <c r="W366" s="11">
        <f>'2020 MRI - Alphabetical'!V366-'2017 MRI'!V366</f>
        <v>6.5309484584608057E-4</v>
      </c>
      <c r="X366" s="10">
        <f>'2020 MRI - Alphabetical'!W366-'2017 MRI'!W366</f>
        <v>-4</v>
      </c>
      <c r="Y366" s="33">
        <f>'2020 MRI - Alphabetical'!X366-'2017 MRI'!X366</f>
        <v>-1.3718464892254589E-2</v>
      </c>
      <c r="Z366" s="13">
        <f>'2020 MRI - Alphabetical'!Y366-'2017 MRI'!Y366</f>
        <v>17061</v>
      </c>
      <c r="AA366" s="10">
        <f>'2020 MRI - Alphabetical'!Z366-'2017 MRI'!Z366</f>
        <v>0</v>
      </c>
      <c r="AB366" s="33">
        <f>'2020 MRI - Alphabetical'!AA366-'2017 MRI'!AA366</f>
        <v>1.5567280071014933E-3</v>
      </c>
      <c r="AC366" s="11">
        <f>'2020 MRI - Alphabetical'!AB366-'2017 MRI'!AB366</f>
        <v>-1.7000000000000001E-2</v>
      </c>
      <c r="AD366" s="10">
        <f>'2020 MRI - Alphabetical'!AC366-'2017 MRI'!AC366</f>
        <v>65</v>
      </c>
      <c r="AE366" s="33">
        <f>'2020 MRI - Alphabetical'!AD366-'2017 MRI'!AD366</f>
        <v>0.19222595675406895</v>
      </c>
      <c r="AF366" s="11">
        <f>'2020 MRI - Alphabetical'!AE366-'2017 MRI'!AE366</f>
        <v>2.0426445334859822E-2</v>
      </c>
      <c r="AG366" s="10">
        <f>'2020 MRI - Alphabetical'!AF366-'2017 MRI'!AF366</f>
        <v>19</v>
      </c>
      <c r="AH366" s="33">
        <f>'2020 MRI - Alphabetical'!AG366-'2017 MRI'!AG366</f>
        <v>4.7696480418947751E-2</v>
      </c>
      <c r="AI366" s="14">
        <f>'2020 MRI - Alphabetical'!AH366-'2017 MRI'!AH366</f>
        <v>-2.9268238317944117E-2</v>
      </c>
      <c r="AJ366" s="10">
        <f>'2020 MRI - Alphabetical'!AI366-'2017 MRI'!AI366</f>
        <v>7</v>
      </c>
      <c r="AK366" s="33">
        <f>'2020 MRI - Alphabetical'!AJ366-'2017 MRI'!AJ366</f>
        <v>7.3038016871945638E-3</v>
      </c>
      <c r="AL366" s="13">
        <f>'2020 MRI - Alphabetical'!AK366-'2017 MRI'!AK366</f>
        <v>20619.996926094085</v>
      </c>
      <c r="AM366" s="38"/>
    </row>
    <row r="367" spans="1:39" x14ac:dyDescent="0.25">
      <c r="A367" t="s">
        <v>968</v>
      </c>
      <c r="B367" s="5" t="s">
        <v>233</v>
      </c>
      <c r="C367" s="6" t="s">
        <v>19</v>
      </c>
      <c r="D367" s="7" t="s">
        <v>20</v>
      </c>
      <c r="E367" s="8">
        <f>VLOOKUP(A367,'2017 MRI'!$A$7:$F$571,6,FALSE)</f>
        <v>29.981671119033646</v>
      </c>
      <c r="F367" s="36">
        <f>'2020 MRI - Alphabetical'!E367-'2017 MRI'!E367</f>
        <v>-0.28909793406000628</v>
      </c>
      <c r="G367" s="8">
        <f>'2020 MRI - Alphabetical'!F367-'2017 MRI'!F367</f>
        <v>1.9862887076251319</v>
      </c>
      <c r="H367" s="9">
        <f>'2020 MRI - Alphabetical'!G367-'2017 MRI'!G367</f>
        <v>-8</v>
      </c>
      <c r="I367" s="10">
        <f>'2020 MRI - Alphabetical'!H367-'2017 MRI'!H367</f>
        <v>54</v>
      </c>
      <c r="J367" s="33">
        <f>'2020 MRI - Alphabetical'!I367-'2017 MRI'!I367</f>
        <v>0.15423912974458687</v>
      </c>
      <c r="K367" s="11">
        <f>'2020 MRI - Alphabetical'!J367-'2017 MRI'!J367</f>
        <v>4.7716666306386601E-3</v>
      </c>
      <c r="L367" s="10">
        <f>'2020 MRI - Alphabetical'!K367-'2017 MRI'!K367</f>
        <v>109</v>
      </c>
      <c r="M367" s="33">
        <f>'2020 MRI - Alphabetical'!L367-'2017 MRI'!L367</f>
        <v>0.35987402361661491</v>
      </c>
      <c r="N367" s="11">
        <f>'2020 MRI - Alphabetical'!M367-'2017 MRI'!M367</f>
        <v>-1.6468623746495312E-2</v>
      </c>
      <c r="O367" s="10">
        <f>'2020 MRI - Alphabetical'!N367-'2017 MRI'!N367</f>
        <v>-93</v>
      </c>
      <c r="P367" s="33">
        <f>'2020 MRI - Alphabetical'!O367-'2017 MRI'!O367</f>
        <v>-0.48019482596678542</v>
      </c>
      <c r="Q367" s="11">
        <f>'2020 MRI - Alphabetical'!P367-'2017 MRI'!P367</f>
        <v>2.8216248506571083E-2</v>
      </c>
      <c r="R367" s="10">
        <f>'2020 MRI - Alphabetical'!Q367-'2017 MRI'!Q367</f>
        <v>-35</v>
      </c>
      <c r="S367" s="33">
        <f>'2020 MRI - Alphabetical'!R367-'2017 MRI'!R367</f>
        <v>-0.15855362631928593</v>
      </c>
      <c r="T367" s="12">
        <f>'2020 MRI - Alphabetical'!S367-'2017 MRI'!S367</f>
        <v>0.54552847794197756</v>
      </c>
      <c r="U367" s="10">
        <f>'2020 MRI - Alphabetical'!T367-'2017 MRI'!T367</f>
        <v>-37</v>
      </c>
      <c r="V367" s="33">
        <f>'2020 MRI - Alphabetical'!U367-'2017 MRI'!U367</f>
        <v>-0.13520661853983662</v>
      </c>
      <c r="W367" s="11">
        <f>'2020 MRI - Alphabetical'!V367-'2017 MRI'!V367</f>
        <v>5.8573611818644872E-3</v>
      </c>
      <c r="X367" s="10">
        <f>'2020 MRI - Alphabetical'!W367-'2017 MRI'!W367</f>
        <v>-43</v>
      </c>
      <c r="Y367" s="33">
        <f>'2020 MRI - Alphabetical'!X367-'2017 MRI'!X367</f>
        <v>-0.11963934813361687</v>
      </c>
      <c r="Z367" s="13">
        <f>'2020 MRI - Alphabetical'!Y367-'2017 MRI'!Y367</f>
        <v>4910</v>
      </c>
      <c r="AA367" s="10">
        <f>'2020 MRI - Alphabetical'!Z367-'2017 MRI'!Z367</f>
        <v>51</v>
      </c>
      <c r="AB367" s="33">
        <f>'2020 MRI - Alphabetical'!AA367-'2017 MRI'!AA367</f>
        <v>0.18925807914687579</v>
      </c>
      <c r="AC367" s="11">
        <f>'2020 MRI - Alphabetical'!AB367-'2017 MRI'!AB367</f>
        <v>-2.3E-2</v>
      </c>
      <c r="AD367" s="10">
        <f>'2020 MRI - Alphabetical'!AC367-'2017 MRI'!AC367</f>
        <v>109</v>
      </c>
      <c r="AE367" s="33">
        <f>'2020 MRI - Alphabetical'!AD367-'2017 MRI'!AD367</f>
        <v>0.30342848608724537</v>
      </c>
      <c r="AF367" s="11">
        <f>'2020 MRI - Alphabetical'!AE367-'2017 MRI'!AE367</f>
        <v>2.7709762532981519E-2</v>
      </c>
      <c r="AG367" s="10">
        <f>'2020 MRI - Alphabetical'!AF367-'2017 MRI'!AF367</f>
        <v>-2</v>
      </c>
      <c r="AH367" s="33">
        <f>'2020 MRI - Alphabetical'!AG367-'2017 MRI'!AG367</f>
        <v>-7.5077518767911133E-2</v>
      </c>
      <c r="AI367" s="14">
        <f>'2020 MRI - Alphabetical'!AH367-'2017 MRI'!AH367</f>
        <v>0.19987411817896206</v>
      </c>
      <c r="AJ367" s="10">
        <f>'2020 MRI - Alphabetical'!AI367-'2017 MRI'!AI367</f>
        <v>2</v>
      </c>
      <c r="AK367" s="33">
        <f>'2020 MRI - Alphabetical'!AJ367-'2017 MRI'!AJ367</f>
        <v>8.2040440682986659E-3</v>
      </c>
      <c r="AL367" s="13">
        <f>'2020 MRI - Alphabetical'!AK367-'2017 MRI'!AK367</f>
        <v>3861.8691760258807</v>
      </c>
      <c r="AM367" s="38"/>
    </row>
    <row r="368" spans="1:39" x14ac:dyDescent="0.25">
      <c r="A368" t="s">
        <v>969</v>
      </c>
      <c r="B368" s="5" t="s">
        <v>228</v>
      </c>
      <c r="C368" s="6" t="s">
        <v>28</v>
      </c>
      <c r="D368" s="7" t="s">
        <v>20</v>
      </c>
      <c r="E368" s="8">
        <f>VLOOKUP(A368,'2017 MRI'!$A$7:$F$571,6,FALSE)</f>
        <v>30.336989816613983</v>
      </c>
      <c r="F368" s="36">
        <f>'2020 MRI - Alphabetical'!E368-'2017 MRI'!E368</f>
        <v>1.775844194884497</v>
      </c>
      <c r="G368" s="8">
        <f>'2020 MRI - Alphabetical'!F368-'2017 MRI'!F368</f>
        <v>-4.4072138010533415</v>
      </c>
      <c r="H368" s="9">
        <f>'2020 MRI - Alphabetical'!G368-'2017 MRI'!G368</f>
        <v>89</v>
      </c>
      <c r="I368" s="10">
        <f>'2020 MRI - Alphabetical'!H368-'2017 MRI'!H368</f>
        <v>7</v>
      </c>
      <c r="J368" s="33">
        <f>'2020 MRI - Alphabetical'!I368-'2017 MRI'!I368</f>
        <v>0.67422915611032752</v>
      </c>
      <c r="K368" s="11">
        <f>'2020 MRI - Alphabetical'!J368-'2017 MRI'!J368</f>
        <v>7.232336710648346E-2</v>
      </c>
      <c r="L368" s="10">
        <f>'2020 MRI - Alphabetical'!K368-'2017 MRI'!K368</f>
        <v>23</v>
      </c>
      <c r="M368" s="33">
        <f>'2020 MRI - Alphabetical'!L368-'2017 MRI'!L368</f>
        <v>8.5834469310645645E-2</v>
      </c>
      <c r="N368" s="11">
        <f>'2020 MRI - Alphabetical'!M368-'2017 MRI'!M368</f>
        <v>-2.4032896267219411E-3</v>
      </c>
      <c r="O368" s="10">
        <f>'2020 MRI - Alphabetical'!N368-'2017 MRI'!N368</f>
        <v>90</v>
      </c>
      <c r="P368" s="33">
        <f>'2020 MRI - Alphabetical'!O368-'2017 MRI'!O368</f>
        <v>0.35506044467431963</v>
      </c>
      <c r="Q368" s="11">
        <f>'2020 MRI - Alphabetical'!P368-'2017 MRI'!P368</f>
        <v>-2.5454026270702465E-2</v>
      </c>
      <c r="R368" s="10">
        <f>'2020 MRI - Alphabetical'!Q368-'2017 MRI'!Q368</f>
        <v>143</v>
      </c>
      <c r="S368" s="33">
        <f>'2020 MRI - Alphabetical'!R368-'2017 MRI'!R368</f>
        <v>3.8200515783246347E-2</v>
      </c>
      <c r="T368" s="12">
        <f>'2020 MRI - Alphabetical'!S368-'2017 MRI'!S368</f>
        <v>-1.0537207074204396</v>
      </c>
      <c r="U368" s="10">
        <f>'2020 MRI - Alphabetical'!T368-'2017 MRI'!T368</f>
        <v>108</v>
      </c>
      <c r="V368" s="33">
        <f>'2020 MRI - Alphabetical'!U368-'2017 MRI'!U368</f>
        <v>0.44197299853774374</v>
      </c>
      <c r="W368" s="11">
        <f>'2020 MRI - Alphabetical'!V368-'2017 MRI'!V368</f>
        <v>-3.1311247368902714E-2</v>
      </c>
      <c r="X368" s="10">
        <f>'2020 MRI - Alphabetical'!W368-'2017 MRI'!W368</f>
        <v>122</v>
      </c>
      <c r="Y368" s="33">
        <f>'2020 MRI - Alphabetical'!X368-'2017 MRI'!X368</f>
        <v>0.44112066068430084</v>
      </c>
      <c r="Z368" s="13">
        <f>'2020 MRI - Alphabetical'!Y368-'2017 MRI'!Y368</f>
        <v>23263</v>
      </c>
      <c r="AA368" s="10">
        <f>'2020 MRI - Alphabetical'!Z368-'2017 MRI'!Z368</f>
        <v>14</v>
      </c>
      <c r="AB368" s="33">
        <f>'2020 MRI - Alphabetical'!AA368-'2017 MRI'!AA368</f>
        <v>0.22597129917915981</v>
      </c>
      <c r="AC368" s="11">
        <f>'2020 MRI - Alphabetical'!AB368-'2017 MRI'!AB368</f>
        <v>-2.8999999999999991E-2</v>
      </c>
      <c r="AD368" s="10">
        <f>'2020 MRI - Alphabetical'!AC368-'2017 MRI'!AC368</f>
        <v>40</v>
      </c>
      <c r="AE368" s="33">
        <f>'2020 MRI - Alphabetical'!AD368-'2017 MRI'!AD368</f>
        <v>0.10947671347515819</v>
      </c>
      <c r="AF368" s="11">
        <f>'2020 MRI - Alphabetical'!AE368-'2017 MRI'!AE368</f>
        <v>1.5326806366655177E-2</v>
      </c>
      <c r="AG368" s="10">
        <f>'2020 MRI - Alphabetical'!AF368-'2017 MRI'!AF368</f>
        <v>0</v>
      </c>
      <c r="AH368" s="33">
        <f>'2020 MRI - Alphabetical'!AG368-'2017 MRI'!AG368</f>
        <v>-8.8629490703644009E-2</v>
      </c>
      <c r="AI368" s="14">
        <f>'2020 MRI - Alphabetical'!AH368-'2017 MRI'!AH368</f>
        <v>1.7068373863940445E-2</v>
      </c>
      <c r="AJ368" s="10">
        <f>'2020 MRI - Alphabetical'!AI368-'2017 MRI'!AI368</f>
        <v>1</v>
      </c>
      <c r="AK368" s="33">
        <f>'2020 MRI - Alphabetical'!AJ368-'2017 MRI'!AJ368</f>
        <v>-1.5267884515054231E-2</v>
      </c>
      <c r="AL368" s="13">
        <f>'2020 MRI - Alphabetical'!AK368-'2017 MRI'!AK368</f>
        <v>136871.54889464192</v>
      </c>
      <c r="AM368" s="38"/>
    </row>
    <row r="369" spans="1:39" x14ac:dyDescent="0.25">
      <c r="A369" t="s">
        <v>970</v>
      </c>
      <c r="B369" s="5" t="s">
        <v>107</v>
      </c>
      <c r="C369" s="6" t="s">
        <v>30</v>
      </c>
      <c r="D369" s="7" t="s">
        <v>20</v>
      </c>
      <c r="E369" s="8">
        <f>VLOOKUP(A369,'2017 MRI'!$A$7:$F$571,6,FALSE)</f>
        <v>42.41208509200613</v>
      </c>
      <c r="F369" s="36">
        <f>'2020 MRI - Alphabetical'!E369-'2017 MRI'!E369</f>
        <v>1.3703370483463022</v>
      </c>
      <c r="G369" s="8">
        <f>'2020 MRI - Alphabetical'!F369-'2017 MRI'!F369</f>
        <v>-1.6885606641938935</v>
      </c>
      <c r="H369" s="9">
        <f>'2020 MRI - Alphabetical'!G369-'2017 MRI'!G369</f>
        <v>23</v>
      </c>
      <c r="I369" s="10">
        <f>'2020 MRI - Alphabetical'!H369-'2017 MRI'!H369</f>
        <v>207</v>
      </c>
      <c r="J369" s="33">
        <f>'2020 MRI - Alphabetical'!I369-'2017 MRI'!I369</f>
        <v>0.64515304255242822</v>
      </c>
      <c r="K369" s="11">
        <f>'2020 MRI - Alphabetical'!J369-'2017 MRI'!J369</f>
        <v>3.5500912593065426E-2</v>
      </c>
      <c r="L369" s="10">
        <f>'2020 MRI - Alphabetical'!K369-'2017 MRI'!K369</f>
        <v>-259</v>
      </c>
      <c r="M369" s="33">
        <f>'2020 MRI - Alphabetical'!L369-'2017 MRI'!L369</f>
        <v>-2.1886011484857</v>
      </c>
      <c r="N369" s="11">
        <f>'2020 MRI - Alphabetical'!M369-'2017 MRI'!M369</f>
        <v>0.11818432290949166</v>
      </c>
      <c r="O369" s="10">
        <f>'2020 MRI - Alphabetical'!N369-'2017 MRI'!N369</f>
        <v>35</v>
      </c>
      <c r="P369" s="33">
        <f>'2020 MRI - Alphabetical'!O369-'2017 MRI'!O369</f>
        <v>0.68228146173186333</v>
      </c>
      <c r="Q369" s="11">
        <f>'2020 MRI - Alphabetical'!P369-'2017 MRI'!P369</f>
        <v>-4.8095513748191016E-2</v>
      </c>
      <c r="R369" s="10">
        <f>'2020 MRI - Alphabetical'!Q369-'2017 MRI'!Q369</f>
        <v>23</v>
      </c>
      <c r="S369" s="33">
        <f>'2020 MRI - Alphabetical'!R369-'2017 MRI'!R369</f>
        <v>1.5287963017794675</v>
      </c>
      <c r="T369" s="12">
        <f>'2020 MRI - Alphabetical'!S369-'2017 MRI'!S369</f>
        <v>-5.5093084943831219</v>
      </c>
      <c r="U369" s="10">
        <f>'2020 MRI - Alphabetical'!T369-'2017 MRI'!T369</f>
        <v>4</v>
      </c>
      <c r="V369" s="33">
        <f>'2020 MRI - Alphabetical'!U369-'2017 MRI'!U369</f>
        <v>-1.7780486159875708E-2</v>
      </c>
      <c r="W369" s="11">
        <f>'2020 MRI - Alphabetical'!V369-'2017 MRI'!V369</f>
        <v>-7.2011242973141765E-3</v>
      </c>
      <c r="X369" s="10">
        <f>'2020 MRI - Alphabetical'!W369-'2017 MRI'!W369</f>
        <v>-120</v>
      </c>
      <c r="Y369" s="33">
        <f>'2020 MRI - Alphabetical'!X369-'2017 MRI'!X369</f>
        <v>-0.50153908132621972</v>
      </c>
      <c r="Z369" s="13">
        <f>'2020 MRI - Alphabetical'!Y369-'2017 MRI'!Y369</f>
        <v>-9241</v>
      </c>
      <c r="AA369" s="10">
        <f>'2020 MRI - Alphabetical'!Z369-'2017 MRI'!Z369</f>
        <v>9</v>
      </c>
      <c r="AB369" s="33">
        <f>'2020 MRI - Alphabetical'!AA369-'2017 MRI'!AA369</f>
        <v>5.8895917556119615E-2</v>
      </c>
      <c r="AC369" s="11">
        <f>'2020 MRI - Alphabetical'!AB369-'2017 MRI'!AB369</f>
        <v>-2.5000000000000008E-2</v>
      </c>
      <c r="AD369" s="10">
        <f>'2020 MRI - Alphabetical'!AC369-'2017 MRI'!AC369</f>
        <v>-2</v>
      </c>
      <c r="AE369" s="33">
        <f>'2020 MRI - Alphabetical'!AD369-'2017 MRI'!AD369</f>
        <v>6.3049311139122544E-3</v>
      </c>
      <c r="AF369" s="11">
        <f>'2020 MRI - Alphabetical'!AE369-'2017 MRI'!AE369</f>
        <v>1.0870997255260861E-2</v>
      </c>
      <c r="AG369" s="10">
        <f>'2020 MRI - Alphabetical'!AF369-'2017 MRI'!AF369</f>
        <v>3</v>
      </c>
      <c r="AH369" s="33">
        <f>'2020 MRI - Alphabetical'!AG369-'2017 MRI'!AG369</f>
        <v>-1.1758834468970636E-2</v>
      </c>
      <c r="AI369" s="14">
        <f>'2020 MRI - Alphabetical'!AH369-'2017 MRI'!AH369</f>
        <v>2.5675577522866089E-2</v>
      </c>
      <c r="AJ369" s="10">
        <f>'2020 MRI - Alphabetical'!AI369-'2017 MRI'!AI369</f>
        <v>3</v>
      </c>
      <c r="AK369" s="33">
        <f>'2020 MRI - Alphabetical'!AJ369-'2017 MRI'!AJ369</f>
        <v>8.7189550063800081E-3</v>
      </c>
      <c r="AL369" s="13">
        <f>'2020 MRI - Alphabetical'!AK369-'2017 MRI'!AK369</f>
        <v>10983.087189360333</v>
      </c>
      <c r="AM369" s="38"/>
    </row>
    <row r="370" spans="1:39" x14ac:dyDescent="0.25">
      <c r="A370" t="s">
        <v>971</v>
      </c>
      <c r="B370" s="5" t="s">
        <v>277</v>
      </c>
      <c r="C370" s="6" t="s">
        <v>30</v>
      </c>
      <c r="D370" s="7" t="s">
        <v>20</v>
      </c>
      <c r="E370" s="8">
        <f>VLOOKUP(A370,'2017 MRI'!$A$7:$F$571,6,FALSE)</f>
        <v>26.946730094059145</v>
      </c>
      <c r="F370" s="36">
        <f>'2020 MRI - Alphabetical'!E370-'2017 MRI'!E370</f>
        <v>-0.49447108311426624</v>
      </c>
      <c r="G370" s="8">
        <f>'2020 MRI - Alphabetical'!F370-'2017 MRI'!F370</f>
        <v>2.2608000204634067</v>
      </c>
      <c r="H370" s="9">
        <f>'2020 MRI - Alphabetical'!G370-'2017 MRI'!G370</f>
        <v>-19</v>
      </c>
      <c r="I370" s="10">
        <f>'2020 MRI - Alphabetical'!H370-'2017 MRI'!H370</f>
        <v>-5</v>
      </c>
      <c r="J370" s="33">
        <f>'2020 MRI - Alphabetical'!I370-'2017 MRI'!I370</f>
        <v>-2.0788849626100392E-2</v>
      </c>
      <c r="K370" s="11">
        <f>'2020 MRI - Alphabetical'!J370-'2017 MRI'!J370</f>
        <v>-6.166314472425638E-2</v>
      </c>
      <c r="L370" s="10">
        <f>'2020 MRI - Alphabetical'!K370-'2017 MRI'!K370</f>
        <v>93</v>
      </c>
      <c r="M370" s="33">
        <f>'2020 MRI - Alphabetical'!L370-'2017 MRI'!L370</f>
        <v>0.30227970925355269</v>
      </c>
      <c r="N370" s="11">
        <f>'2020 MRI - Alphabetical'!M370-'2017 MRI'!M370</f>
        <v>-1.2787216312228497E-2</v>
      </c>
      <c r="O370" s="10">
        <f>'2020 MRI - Alphabetical'!N370-'2017 MRI'!N370</f>
        <v>80</v>
      </c>
      <c r="P370" s="33">
        <f>'2020 MRI - Alphabetical'!O370-'2017 MRI'!O370</f>
        <v>0.3141988801442413</v>
      </c>
      <c r="Q370" s="11">
        <f>'2020 MRI - Alphabetical'!P370-'2017 MRI'!P370</f>
        <v>-2.2837140751658075E-2</v>
      </c>
      <c r="R370" s="10">
        <f>'2020 MRI - Alphabetical'!Q370-'2017 MRI'!Q370</f>
        <v>75</v>
      </c>
      <c r="S370" s="33">
        <f>'2020 MRI - Alphabetical'!R370-'2017 MRI'!R370</f>
        <v>0.26728439167920542</v>
      </c>
      <c r="T370" s="12">
        <f>'2020 MRI - Alphabetical'!S370-'2017 MRI'!S370</f>
        <v>-1.7126700883265693</v>
      </c>
      <c r="U370" s="10">
        <f>'2020 MRI - Alphabetical'!T370-'2017 MRI'!T370</f>
        <v>-171</v>
      </c>
      <c r="V370" s="33">
        <f>'2020 MRI - Alphabetical'!U370-'2017 MRI'!U370</f>
        <v>-0.51423849512135722</v>
      </c>
      <c r="W370" s="11">
        <f>'2020 MRI - Alphabetical'!V370-'2017 MRI'!V370</f>
        <v>2.9010717874288272E-2</v>
      </c>
      <c r="X370" s="10">
        <f>'2020 MRI - Alphabetical'!W370-'2017 MRI'!W370</f>
        <v>-64</v>
      </c>
      <c r="Y370" s="33">
        <f>'2020 MRI - Alphabetical'!X370-'2017 MRI'!X370</f>
        <v>-0.19381318829616445</v>
      </c>
      <c r="Z370" s="13">
        <f>'2020 MRI - Alphabetical'!Y370-'2017 MRI'!Y370</f>
        <v>2218</v>
      </c>
      <c r="AA370" s="10">
        <f>'2020 MRI - Alphabetical'!Z370-'2017 MRI'!Z370</f>
        <v>2</v>
      </c>
      <c r="AB370" s="33">
        <f>'2020 MRI - Alphabetical'!AA370-'2017 MRI'!AA370</f>
        <v>8.1791246573443166E-2</v>
      </c>
      <c r="AC370" s="11">
        <f>'2020 MRI - Alphabetical'!AB370-'2017 MRI'!AB370</f>
        <v>-2.6000000000000002E-2</v>
      </c>
      <c r="AD370" s="10">
        <f>'2020 MRI - Alphabetical'!AC370-'2017 MRI'!AC370</f>
        <v>-130</v>
      </c>
      <c r="AE370" s="33">
        <f>'2020 MRI - Alphabetical'!AD370-'2017 MRI'!AD370</f>
        <v>-0.49861275965195762</v>
      </c>
      <c r="AF370" s="11">
        <f>'2020 MRI - Alphabetical'!AE370-'2017 MRI'!AE370</f>
        <v>-1.9905490303195883E-2</v>
      </c>
      <c r="AG370" s="10">
        <f>'2020 MRI - Alphabetical'!AF370-'2017 MRI'!AF370</f>
        <v>-12</v>
      </c>
      <c r="AH370" s="33">
        <f>'2020 MRI - Alphabetical'!AG370-'2017 MRI'!AG370</f>
        <v>-7.8132283312442707E-2</v>
      </c>
      <c r="AI370" s="14">
        <f>'2020 MRI - Alphabetical'!AH370-'2017 MRI'!AH370</f>
        <v>6.591218429756851E-2</v>
      </c>
      <c r="AJ370" s="10">
        <f>'2020 MRI - Alphabetical'!AI370-'2017 MRI'!AI370</f>
        <v>-13</v>
      </c>
      <c r="AK370" s="33">
        <f>'2020 MRI - Alphabetical'!AJ370-'2017 MRI'!AJ370</f>
        <v>-7.6832100817169902E-3</v>
      </c>
      <c r="AL370" s="13">
        <f>'2020 MRI - Alphabetical'!AK370-'2017 MRI'!AK370</f>
        <v>6275.5368904422212</v>
      </c>
      <c r="AM370" s="38"/>
    </row>
    <row r="371" spans="1:39" x14ac:dyDescent="0.25">
      <c r="A371" t="s">
        <v>972</v>
      </c>
      <c r="B371" s="5" t="s">
        <v>277</v>
      </c>
      <c r="C371" s="6" t="s">
        <v>54</v>
      </c>
      <c r="D371" s="7" t="s">
        <v>39</v>
      </c>
      <c r="E371" s="8">
        <f>VLOOKUP(A371,'2017 MRI'!$A$7:$F$571,6,FALSE)</f>
        <v>25.083721908354192</v>
      </c>
      <c r="F371" s="36">
        <f>'2020 MRI - Alphabetical'!E371-'2017 MRI'!E371</f>
        <v>0.30220488016407054</v>
      </c>
      <c r="G371" s="8">
        <f>'2020 MRI - Alphabetical'!F371-'2017 MRI'!F371</f>
        <v>-0.44683434970464475</v>
      </c>
      <c r="H371" s="9">
        <f>'2020 MRI - Alphabetical'!G371-'2017 MRI'!G371</f>
        <v>34</v>
      </c>
      <c r="I371" s="10">
        <f>'2020 MRI - Alphabetical'!H371-'2017 MRI'!H371</f>
        <v>-14</v>
      </c>
      <c r="J371" s="33">
        <f>'2020 MRI - Alphabetical'!I371-'2017 MRI'!I371</f>
        <v>-9.7081295487051245E-2</v>
      </c>
      <c r="K371" s="11">
        <f>'2020 MRI - Alphabetical'!J371-'2017 MRI'!J371</f>
        <v>-1.6628507100962531E-2</v>
      </c>
      <c r="L371" s="10">
        <f>'2020 MRI - Alphabetical'!K371-'2017 MRI'!K371</f>
        <v>19</v>
      </c>
      <c r="M371" s="33">
        <f>'2020 MRI - Alphabetical'!L371-'2017 MRI'!L371</f>
        <v>9.288652053840174E-2</v>
      </c>
      <c r="N371" s="11">
        <f>'2020 MRI - Alphabetical'!M371-'2017 MRI'!M371</f>
        <v>-1.3965999373761404E-3</v>
      </c>
      <c r="O371" s="10">
        <f>'2020 MRI - Alphabetical'!N371-'2017 MRI'!N371</f>
        <v>-25</v>
      </c>
      <c r="P371" s="33">
        <f>'2020 MRI - Alphabetical'!O371-'2017 MRI'!O371</f>
        <v>-0.10653672135458096</v>
      </c>
      <c r="Q371" s="11">
        <f>'2020 MRI - Alphabetical'!P371-'2017 MRI'!P371</f>
        <v>4.3185799907791561E-3</v>
      </c>
      <c r="R371" s="10">
        <f>'2020 MRI - Alphabetical'!Q371-'2017 MRI'!Q371</f>
        <v>-73</v>
      </c>
      <c r="S371" s="33">
        <f>'2020 MRI - Alphabetical'!R371-'2017 MRI'!R371</f>
        <v>-0.27887339750279211</v>
      </c>
      <c r="T371" s="12">
        <f>'2020 MRI - Alphabetical'!S371-'2017 MRI'!S371</f>
        <v>4.1589005245899757E-2</v>
      </c>
      <c r="U371" s="10">
        <f>'2020 MRI - Alphabetical'!T371-'2017 MRI'!T371</f>
        <v>101</v>
      </c>
      <c r="V371" s="33">
        <f>'2020 MRI - Alphabetical'!U371-'2017 MRI'!U371</f>
        <v>0.40920905056150692</v>
      </c>
      <c r="W371" s="11">
        <f>'2020 MRI - Alphabetical'!V371-'2017 MRI'!V371</f>
        <v>-2.9223596432051566E-2</v>
      </c>
      <c r="X371" s="10">
        <f>'2020 MRI - Alphabetical'!W371-'2017 MRI'!W371</f>
        <v>14</v>
      </c>
      <c r="Y371" s="33">
        <f>'2020 MRI - Alphabetical'!X371-'2017 MRI'!X371</f>
        <v>6.0952492545001541E-2</v>
      </c>
      <c r="Z371" s="13">
        <f>'2020 MRI - Alphabetical'!Y371-'2017 MRI'!Y371</f>
        <v>13961</v>
      </c>
      <c r="AA371" s="10">
        <f>'2020 MRI - Alphabetical'!Z371-'2017 MRI'!Z371</f>
        <v>-57</v>
      </c>
      <c r="AB371" s="33">
        <f>'2020 MRI - Alphabetical'!AA371-'2017 MRI'!AA371</f>
        <v>-0.14716204359979757</v>
      </c>
      <c r="AC371" s="11">
        <f>'2020 MRI - Alphabetical'!AB371-'2017 MRI'!AB371</f>
        <v>-1.6E-2</v>
      </c>
      <c r="AD371" s="10">
        <f>'2020 MRI - Alphabetical'!AC371-'2017 MRI'!AC371</f>
        <v>106</v>
      </c>
      <c r="AE371" s="33">
        <f>'2020 MRI - Alphabetical'!AD371-'2017 MRI'!AD371</f>
        <v>0.33348372228831441</v>
      </c>
      <c r="AF371" s="11">
        <f>'2020 MRI - Alphabetical'!AE371-'2017 MRI'!AE371</f>
        <v>3.1203672787980086E-2</v>
      </c>
      <c r="AG371" s="10">
        <f>'2020 MRI - Alphabetical'!AF371-'2017 MRI'!AF371</f>
        <v>28</v>
      </c>
      <c r="AH371" s="33">
        <f>'2020 MRI - Alphabetical'!AG371-'2017 MRI'!AG371</f>
        <v>0.10757269941362646</v>
      </c>
      <c r="AI371" s="14">
        <f>'2020 MRI - Alphabetical'!AH371-'2017 MRI'!AH371</f>
        <v>-0.12293506323307146</v>
      </c>
      <c r="AJ371" s="10">
        <f>'2020 MRI - Alphabetical'!AI371-'2017 MRI'!AI371</f>
        <v>23</v>
      </c>
      <c r="AK371" s="33">
        <f>'2020 MRI - Alphabetical'!AJ371-'2017 MRI'!AJ371</f>
        <v>2.114918444069587E-2</v>
      </c>
      <c r="AL371" s="13">
        <f>'2020 MRI - Alphabetical'!AK371-'2017 MRI'!AK371</f>
        <v>29041.061565782147</v>
      </c>
      <c r="AM371" s="38"/>
    </row>
    <row r="372" spans="1:39" x14ac:dyDescent="0.25">
      <c r="A372" t="s">
        <v>973</v>
      </c>
      <c r="B372" s="5" t="s">
        <v>280</v>
      </c>
      <c r="C372" s="6" t="s">
        <v>54</v>
      </c>
      <c r="D372" s="7" t="s">
        <v>39</v>
      </c>
      <c r="E372" s="8">
        <f>VLOOKUP(A372,'2017 MRI'!$A$7:$F$571,6,FALSE)</f>
        <v>26.761061283966278</v>
      </c>
      <c r="F372" s="36">
        <f>'2020 MRI - Alphabetical'!E372-'2017 MRI'!E372</f>
        <v>0.50226406649653699</v>
      </c>
      <c r="G372" s="8">
        <f>'2020 MRI - Alphabetical'!F372-'2017 MRI'!F372</f>
        <v>-0.86833524656055161</v>
      </c>
      <c r="H372" s="9">
        <f>'2020 MRI - Alphabetical'!G372-'2017 MRI'!G372</f>
        <v>37</v>
      </c>
      <c r="I372" s="10">
        <f>'2020 MRI - Alphabetical'!H372-'2017 MRI'!H372</f>
        <v>84</v>
      </c>
      <c r="J372" s="33">
        <f>'2020 MRI - Alphabetical'!I372-'2017 MRI'!I372</f>
        <v>0.23627076089231924</v>
      </c>
      <c r="K372" s="11">
        <f>'2020 MRI - Alphabetical'!J372-'2017 MRI'!J372</f>
        <v>1.0068632483617557E-2</v>
      </c>
      <c r="L372" s="10">
        <f>'2020 MRI - Alphabetical'!K372-'2017 MRI'!K372</f>
        <v>95</v>
      </c>
      <c r="M372" s="33">
        <f>'2020 MRI - Alphabetical'!L372-'2017 MRI'!L372</f>
        <v>0.98213903075303932</v>
      </c>
      <c r="N372" s="11">
        <f>'2020 MRI - Alphabetical'!M372-'2017 MRI'!M372</f>
        <v>-5.0888861050689571E-2</v>
      </c>
      <c r="O372" s="10">
        <f>'2020 MRI - Alphabetical'!N372-'2017 MRI'!N372</f>
        <v>1</v>
      </c>
      <c r="P372" s="33">
        <f>'2020 MRI - Alphabetical'!O372-'2017 MRI'!O372</f>
        <v>-2.6553062264785599E-2</v>
      </c>
      <c r="Q372" s="11">
        <f>'2020 MRI - Alphabetical'!P372-'2017 MRI'!P372</f>
        <v>-1.1441048034934453E-3</v>
      </c>
      <c r="R372" s="10">
        <f>'2020 MRI - Alphabetical'!Q372-'2017 MRI'!Q372</f>
        <v>-125</v>
      </c>
      <c r="S372" s="33">
        <f>'2020 MRI - Alphabetical'!R372-'2017 MRI'!R372</f>
        <v>-0.31126757311033049</v>
      </c>
      <c r="T372" s="12">
        <f>'2020 MRI - Alphabetical'!S372-'2017 MRI'!S372</f>
        <v>0.1752817526275057</v>
      </c>
      <c r="U372" s="10">
        <f>'2020 MRI - Alphabetical'!T372-'2017 MRI'!T372</f>
        <v>169</v>
      </c>
      <c r="V372" s="33">
        <f>'2020 MRI - Alphabetical'!U372-'2017 MRI'!U372</f>
        <v>0.75955681252875473</v>
      </c>
      <c r="W372" s="11">
        <f>'2020 MRI - Alphabetical'!V372-'2017 MRI'!V372</f>
        <v>-5.151528384279476E-2</v>
      </c>
      <c r="X372" s="10">
        <f>'2020 MRI - Alphabetical'!W372-'2017 MRI'!W372</f>
        <v>-83</v>
      </c>
      <c r="Y372" s="33">
        <f>'2020 MRI - Alphabetical'!X372-'2017 MRI'!X372</f>
        <v>-0.34988752001887902</v>
      </c>
      <c r="Z372" s="13">
        <f>'2020 MRI - Alphabetical'!Y372-'2017 MRI'!Y372</f>
        <v>1012</v>
      </c>
      <c r="AA372" s="10">
        <f>'2020 MRI - Alphabetical'!Z372-'2017 MRI'!Z372</f>
        <v>79</v>
      </c>
      <c r="AB372" s="33">
        <f>'2020 MRI - Alphabetical'!AA372-'2017 MRI'!AA372</f>
        <v>0.23958745618270577</v>
      </c>
      <c r="AC372" s="11">
        <f>'2020 MRI - Alphabetical'!AB372-'2017 MRI'!AB372</f>
        <v>-2.3E-2</v>
      </c>
      <c r="AD372" s="10">
        <f>'2020 MRI - Alphabetical'!AC372-'2017 MRI'!AC372</f>
        <v>-44</v>
      </c>
      <c r="AE372" s="33">
        <f>'2020 MRI - Alphabetical'!AD372-'2017 MRI'!AD372</f>
        <v>-0.12672212854632586</v>
      </c>
      <c r="AF372" s="11">
        <f>'2020 MRI - Alphabetical'!AE372-'2017 MRI'!AE372</f>
        <v>1.4756380510440037E-3</v>
      </c>
      <c r="AG372" s="10">
        <f>'2020 MRI - Alphabetical'!AF372-'2017 MRI'!AF372</f>
        <v>3</v>
      </c>
      <c r="AH372" s="33">
        <f>'2020 MRI - Alphabetical'!AG372-'2017 MRI'!AG372</f>
        <v>3.8463474280311272E-2</v>
      </c>
      <c r="AI372" s="14">
        <f>'2020 MRI - Alphabetical'!AH372-'2017 MRI'!AH372</f>
        <v>-5.9041003018875937E-2</v>
      </c>
      <c r="AJ372" s="10">
        <f>'2020 MRI - Alphabetical'!AI372-'2017 MRI'!AI372</f>
        <v>6</v>
      </c>
      <c r="AK372" s="33">
        <f>'2020 MRI - Alphabetical'!AJ372-'2017 MRI'!AJ372</f>
        <v>1.3327060975920069E-2</v>
      </c>
      <c r="AL372" s="13">
        <f>'2020 MRI - Alphabetical'!AK372-'2017 MRI'!AK372</f>
        <v>28495.26844506996</v>
      </c>
      <c r="AM372" s="38"/>
    </row>
    <row r="373" spans="1:39" x14ac:dyDescent="0.25">
      <c r="A373" t="s">
        <v>974</v>
      </c>
      <c r="B373" s="5" t="s">
        <v>315</v>
      </c>
      <c r="C373" s="6" t="s">
        <v>71</v>
      </c>
      <c r="D373" s="7" t="s">
        <v>34</v>
      </c>
      <c r="E373" s="8">
        <f>VLOOKUP(A373,'2017 MRI'!$A$7:$F$571,6,FALSE)</f>
        <v>24.68587072584322</v>
      </c>
      <c r="F373" s="36">
        <f>'2020 MRI - Alphabetical'!E373-'2017 MRI'!E373</f>
        <v>-0.64900371357757902</v>
      </c>
      <c r="G373" s="8">
        <f>'2020 MRI - Alphabetical'!F373-'2017 MRI'!F373</f>
        <v>2.4700994174281803</v>
      </c>
      <c r="H373" s="9">
        <f>'2020 MRI - Alphabetical'!G373-'2017 MRI'!G373</f>
        <v>-21</v>
      </c>
      <c r="I373" s="10">
        <f>'2020 MRI - Alphabetical'!H373-'2017 MRI'!H373</f>
        <v>3</v>
      </c>
      <c r="J373" s="33">
        <f>'2020 MRI - Alphabetical'!I373-'2017 MRI'!I373</f>
        <v>0.27626729847858345</v>
      </c>
      <c r="K373" s="11">
        <f>'2020 MRI - Alphabetical'!J373-'2017 MRI'!J373</f>
        <v>3.5164168430560139E-2</v>
      </c>
      <c r="L373" s="10">
        <f>'2020 MRI - Alphabetical'!K373-'2017 MRI'!K373</f>
        <v>-300</v>
      </c>
      <c r="M373" s="33">
        <f>'2020 MRI - Alphabetical'!L373-'2017 MRI'!L373</f>
        <v>-1.4709888425097599</v>
      </c>
      <c r="N373" s="11">
        <f>'2020 MRI - Alphabetical'!M373-'2017 MRI'!M373</f>
        <v>8.0664916885389334E-2</v>
      </c>
      <c r="O373" s="10">
        <f>'2020 MRI - Alphabetical'!N373-'2017 MRI'!N373</f>
        <v>123</v>
      </c>
      <c r="P373" s="33">
        <f>'2020 MRI - Alphabetical'!O373-'2017 MRI'!O373</f>
        <v>0.36512822118678845</v>
      </c>
      <c r="Q373" s="11">
        <f>'2020 MRI - Alphabetical'!P373-'2017 MRI'!P373</f>
        <v>-2.5936739659367394E-2</v>
      </c>
      <c r="R373" s="10">
        <f>'2020 MRI - Alphabetical'!Q373-'2017 MRI'!Q373</f>
        <v>134</v>
      </c>
      <c r="S373" s="33">
        <f>'2020 MRI - Alphabetical'!R373-'2017 MRI'!R373</f>
        <v>-2.0239220050134565E-2</v>
      </c>
      <c r="T373" s="12">
        <f>'2020 MRI - Alphabetical'!S373-'2017 MRI'!S373</f>
        <v>-0.87489063867016625</v>
      </c>
      <c r="U373" s="10">
        <f>'2020 MRI - Alphabetical'!T373-'2017 MRI'!T373</f>
        <v>-28</v>
      </c>
      <c r="V373" s="33">
        <f>'2020 MRI - Alphabetical'!U373-'2017 MRI'!U373</f>
        <v>-7.6043504890587532E-2</v>
      </c>
      <c r="W373" s="11">
        <f>'2020 MRI - Alphabetical'!V373-'2017 MRI'!V373</f>
        <v>3.2065829363360707E-3</v>
      </c>
      <c r="X373" s="10">
        <f>'2020 MRI - Alphabetical'!W373-'2017 MRI'!W373</f>
        <v>-8</v>
      </c>
      <c r="Y373" s="33">
        <f>'2020 MRI - Alphabetical'!X373-'2017 MRI'!X373</f>
        <v>-4.7094392625479681E-2</v>
      </c>
      <c r="Z373" s="13">
        <f>'2020 MRI - Alphabetical'!Y373-'2017 MRI'!Y373</f>
        <v>9820</v>
      </c>
      <c r="AA373" s="10">
        <f>'2020 MRI - Alphabetical'!Z373-'2017 MRI'!Z373</f>
        <v>-88</v>
      </c>
      <c r="AB373" s="33">
        <f>'2020 MRI - Alphabetical'!AA373-'2017 MRI'!AA373</f>
        <v>-0.2707161266887817</v>
      </c>
      <c r="AC373" s="11">
        <f>'2020 MRI - Alphabetical'!AB373-'2017 MRI'!AB373</f>
        <v>-1.4999999999999999E-2</v>
      </c>
      <c r="AD373" s="10">
        <f>'2020 MRI - Alphabetical'!AC373-'2017 MRI'!AC373</f>
        <v>-99</v>
      </c>
      <c r="AE373" s="33">
        <f>'2020 MRI - Alphabetical'!AD373-'2017 MRI'!AD373</f>
        <v>-0.28480612699196789</v>
      </c>
      <c r="AF373" s="11">
        <f>'2020 MRI - Alphabetical'!AE373-'2017 MRI'!AE373</f>
        <v>-8.200237670826005E-3</v>
      </c>
      <c r="AG373" s="10">
        <f>'2020 MRI - Alphabetical'!AF373-'2017 MRI'!AF373</f>
        <v>-10</v>
      </c>
      <c r="AH373" s="33">
        <f>'2020 MRI - Alphabetical'!AG373-'2017 MRI'!AG373</f>
        <v>-7.6192441815311596E-2</v>
      </c>
      <c r="AI373" s="14">
        <f>'2020 MRI - Alphabetical'!AH373-'2017 MRI'!AH373</f>
        <v>0.17554848477378737</v>
      </c>
      <c r="AJ373" s="10">
        <f>'2020 MRI - Alphabetical'!AI373-'2017 MRI'!AI373</f>
        <v>3</v>
      </c>
      <c r="AK373" s="33">
        <f>'2020 MRI - Alphabetical'!AJ373-'2017 MRI'!AJ373</f>
        <v>9.9837317768244338E-3</v>
      </c>
      <c r="AL373" s="13">
        <f>'2020 MRI - Alphabetical'!AK373-'2017 MRI'!AK373</f>
        <v>7074.9096554172429</v>
      </c>
      <c r="AM373" s="38"/>
    </row>
    <row r="374" spans="1:39" x14ac:dyDescent="0.25">
      <c r="A374" t="s">
        <v>975</v>
      </c>
      <c r="B374" s="5" t="s">
        <v>391</v>
      </c>
      <c r="C374" s="6" t="s">
        <v>49</v>
      </c>
      <c r="D374" s="7" t="s">
        <v>39</v>
      </c>
      <c r="E374" s="8">
        <f>VLOOKUP(A374,'2017 MRI'!$A$7:$F$571,6,FALSE)</f>
        <v>21.08162555812461</v>
      </c>
      <c r="F374" s="36">
        <f>'2020 MRI - Alphabetical'!E374-'2017 MRI'!E374</f>
        <v>-0.89078973196186828</v>
      </c>
      <c r="G374" s="8">
        <f>'2020 MRI - Alphabetical'!F374-'2017 MRI'!F374</f>
        <v>2.7895224198397415</v>
      </c>
      <c r="H374" s="9">
        <f>'2020 MRI - Alphabetical'!G374-'2017 MRI'!G374</f>
        <v>-43</v>
      </c>
      <c r="I374" s="10">
        <f>'2020 MRI - Alphabetical'!H374-'2017 MRI'!H374</f>
        <v>-80</v>
      </c>
      <c r="J374" s="33">
        <f>'2020 MRI - Alphabetical'!I374-'2017 MRI'!I374</f>
        <v>-0.3020085334710399</v>
      </c>
      <c r="K374" s="11">
        <f>'2020 MRI - Alphabetical'!J374-'2017 MRI'!J374</f>
        <v>-4.8225965178067209E-2</v>
      </c>
      <c r="L374" s="10">
        <f>'2020 MRI - Alphabetical'!K374-'2017 MRI'!K374</f>
        <v>-2</v>
      </c>
      <c r="M374" s="33">
        <f>'2020 MRI - Alphabetical'!L374-'2017 MRI'!L374</f>
        <v>-6.2333845309875402E-4</v>
      </c>
      <c r="N374" s="11">
        <f>'2020 MRI - Alphabetical'!M374-'2017 MRI'!M374</f>
        <v>3.4535106404384175E-3</v>
      </c>
      <c r="O374" s="10">
        <f>'2020 MRI - Alphabetical'!N374-'2017 MRI'!N374</f>
        <v>-62</v>
      </c>
      <c r="P374" s="33">
        <f>'2020 MRI - Alphabetical'!O374-'2017 MRI'!O374</f>
        <v>-0.21411493742764978</v>
      </c>
      <c r="Q374" s="11">
        <f>'2020 MRI - Alphabetical'!P374-'2017 MRI'!P374</f>
        <v>1.1483673384927368E-2</v>
      </c>
      <c r="R374" s="10">
        <f>'2020 MRI - Alphabetical'!Q374-'2017 MRI'!Q374</f>
        <v>80</v>
      </c>
      <c r="S374" s="33">
        <f>'2020 MRI - Alphabetical'!R374-'2017 MRI'!R374</f>
        <v>-0.10767863979271858</v>
      </c>
      <c r="T374" s="12">
        <f>'2020 MRI - Alphabetical'!S374-'2017 MRI'!S374</f>
        <v>-0.58022762776166037</v>
      </c>
      <c r="U374" s="10">
        <f>'2020 MRI - Alphabetical'!T374-'2017 MRI'!T374</f>
        <v>-107</v>
      </c>
      <c r="V374" s="33">
        <f>'2020 MRI - Alphabetical'!U374-'2017 MRI'!U374</f>
        <v>-0.30067136166611719</v>
      </c>
      <c r="W374" s="11">
        <f>'2020 MRI - Alphabetical'!V374-'2017 MRI'!V374</f>
        <v>1.7132049518569462E-2</v>
      </c>
      <c r="X374" s="10">
        <f>'2020 MRI - Alphabetical'!W374-'2017 MRI'!W374</f>
        <v>-30</v>
      </c>
      <c r="Y374" s="33">
        <f>'2020 MRI - Alphabetical'!X374-'2017 MRI'!X374</f>
        <v>-0.11724326539239803</v>
      </c>
      <c r="Z374" s="13">
        <f>'2020 MRI - Alphabetical'!Y374-'2017 MRI'!Y374</f>
        <v>8169</v>
      </c>
      <c r="AA374" s="10">
        <f>'2020 MRI - Alphabetical'!Z374-'2017 MRI'!Z374</f>
        <v>-2</v>
      </c>
      <c r="AB374" s="33">
        <f>'2020 MRI - Alphabetical'!AA374-'2017 MRI'!AA374</f>
        <v>-2.360796051081343E-2</v>
      </c>
      <c r="AC374" s="11">
        <f>'2020 MRI - Alphabetical'!AB374-'2017 MRI'!AB374</f>
        <v>-1.7000000000000001E-2</v>
      </c>
      <c r="AD374" s="10">
        <f>'2020 MRI - Alphabetical'!AC374-'2017 MRI'!AC374</f>
        <v>-25</v>
      </c>
      <c r="AE374" s="33">
        <f>'2020 MRI - Alphabetical'!AD374-'2017 MRI'!AD374</f>
        <v>-0.13585633510425899</v>
      </c>
      <c r="AF374" s="11">
        <f>'2020 MRI - Alphabetical'!AE374-'2017 MRI'!AE374</f>
        <v>2.5501194818261519E-3</v>
      </c>
      <c r="AG374" s="10">
        <f>'2020 MRI - Alphabetical'!AF374-'2017 MRI'!AF374</f>
        <v>104</v>
      </c>
      <c r="AH374" s="33">
        <f>'2020 MRI - Alphabetical'!AG374-'2017 MRI'!AG374</f>
        <v>0.3197372112325656</v>
      </c>
      <c r="AI374" s="14">
        <f>'2020 MRI - Alphabetical'!AH374-'2017 MRI'!AH374</f>
        <v>-0.34051747433895008</v>
      </c>
      <c r="AJ374" s="10">
        <f>'2020 MRI - Alphabetical'!AI374-'2017 MRI'!AI374</f>
        <v>19</v>
      </c>
      <c r="AK374" s="33">
        <f>'2020 MRI - Alphabetical'!AJ374-'2017 MRI'!AJ374</f>
        <v>1.6425732419922151E-2</v>
      </c>
      <c r="AL374" s="13">
        <f>'2020 MRI - Alphabetical'!AK374-'2017 MRI'!AK374</f>
        <v>16101.895156168466</v>
      </c>
      <c r="AM374" s="38">
        <v>1</v>
      </c>
    </row>
    <row r="375" spans="1:39" x14ac:dyDescent="0.25">
      <c r="A375" t="s">
        <v>976</v>
      </c>
      <c r="B375" s="5" t="s">
        <v>520</v>
      </c>
      <c r="C375" s="6" t="s">
        <v>93</v>
      </c>
      <c r="D375" s="7" t="s">
        <v>34</v>
      </c>
      <c r="E375" s="8">
        <f>VLOOKUP(A375,'2017 MRI'!$A$7:$F$571,6,FALSE)</f>
        <v>13.869166009577169</v>
      </c>
      <c r="F375" s="36">
        <f>'2020 MRI - Alphabetical'!E375-'2017 MRI'!E375</f>
        <v>0.31626862346574747</v>
      </c>
      <c r="G375" s="8">
        <f>'2020 MRI - Alphabetical'!F375-'2017 MRI'!F375</f>
        <v>-1.8417095716343734</v>
      </c>
      <c r="H375" s="9">
        <f>'2020 MRI - Alphabetical'!G375-'2017 MRI'!G375</f>
        <v>27</v>
      </c>
      <c r="I375" s="10">
        <f>'2020 MRI - Alphabetical'!H375-'2017 MRI'!H375</f>
        <v>-27</v>
      </c>
      <c r="J375" s="33">
        <f>'2020 MRI - Alphabetical'!I375-'2017 MRI'!I375</f>
        <v>-0.12900407176536799</v>
      </c>
      <c r="K375" s="11">
        <f>'2020 MRI - Alphabetical'!J375-'2017 MRI'!J375</f>
        <v>-4.2061546159619656E-2</v>
      </c>
      <c r="L375" s="10">
        <f>'2020 MRI - Alphabetical'!K375-'2017 MRI'!K375</f>
        <v>100</v>
      </c>
      <c r="M375" s="33">
        <f>'2020 MRI - Alphabetical'!L375-'2017 MRI'!L375</f>
        <v>0.54397187550531279</v>
      </c>
      <c r="N375" s="11">
        <f>'2020 MRI - Alphabetical'!M375-'2017 MRI'!M375</f>
        <v>-2.5082073785145459E-2</v>
      </c>
      <c r="O375" s="10">
        <f>'2020 MRI - Alphabetical'!N375-'2017 MRI'!N375</f>
        <v>56</v>
      </c>
      <c r="P375" s="33">
        <f>'2020 MRI - Alphabetical'!O375-'2017 MRI'!O375</f>
        <v>0.17501941220572859</v>
      </c>
      <c r="Q375" s="11">
        <f>'2020 MRI - Alphabetical'!P375-'2017 MRI'!P375</f>
        <v>-1.3000000000000001E-2</v>
      </c>
      <c r="R375" s="10">
        <f>'2020 MRI - Alphabetical'!Q375-'2017 MRI'!Q375</f>
        <v>-44</v>
      </c>
      <c r="S375" s="33">
        <f>'2020 MRI - Alphabetical'!R375-'2017 MRI'!R375</f>
        <v>-0.27985758730862836</v>
      </c>
      <c r="T375" s="12">
        <f>'2020 MRI - Alphabetical'!S375-'2017 MRI'!S375</f>
        <v>0</v>
      </c>
      <c r="U375" s="10">
        <f>'2020 MRI - Alphabetical'!T375-'2017 MRI'!T375</f>
        <v>-28</v>
      </c>
      <c r="V375" s="33">
        <f>'2020 MRI - Alphabetical'!U375-'2017 MRI'!U375</f>
        <v>-8.4918567990082572E-2</v>
      </c>
      <c r="W375" s="11">
        <f>'2020 MRI - Alphabetical'!V375-'2017 MRI'!V375</f>
        <v>4.1385869565217365E-3</v>
      </c>
      <c r="X375" s="10">
        <f>'2020 MRI - Alphabetical'!W375-'2017 MRI'!W375</f>
        <v>18</v>
      </c>
      <c r="Y375" s="33">
        <f>'2020 MRI - Alphabetical'!X375-'2017 MRI'!X375</f>
        <v>0.24247858157873226</v>
      </c>
      <c r="Z375" s="13">
        <f>'2020 MRI - Alphabetical'!Y375-'2017 MRI'!Y375</f>
        <v>27791</v>
      </c>
      <c r="AA375" s="10">
        <f>'2020 MRI - Alphabetical'!Z375-'2017 MRI'!Z375</f>
        <v>21</v>
      </c>
      <c r="AB375" s="33">
        <f>'2020 MRI - Alphabetical'!AA375-'2017 MRI'!AA375</f>
        <v>8.1589512562028399E-2</v>
      </c>
      <c r="AC375" s="11">
        <f>'2020 MRI - Alphabetical'!AB375-'2017 MRI'!AB375</f>
        <v>-1.5000000000000003E-2</v>
      </c>
      <c r="AD375" s="10">
        <f>'2020 MRI - Alphabetical'!AC375-'2017 MRI'!AC375</f>
        <v>42</v>
      </c>
      <c r="AE375" s="33">
        <f>'2020 MRI - Alphabetical'!AD375-'2017 MRI'!AD375</f>
        <v>0.11088828153081176</v>
      </c>
      <c r="AF375" s="11">
        <f>'2020 MRI - Alphabetical'!AE375-'2017 MRI'!AE375</f>
        <v>1.5977868655280281E-2</v>
      </c>
      <c r="AG375" s="10">
        <f>'2020 MRI - Alphabetical'!AF375-'2017 MRI'!AF375</f>
        <v>-24</v>
      </c>
      <c r="AH375" s="33">
        <f>'2020 MRI - Alphabetical'!AG375-'2017 MRI'!AG375</f>
        <v>-8.9190356337762733E-2</v>
      </c>
      <c r="AI375" s="14">
        <f>'2020 MRI - Alphabetical'!AH375-'2017 MRI'!AH375</f>
        <v>8.8260631304913462E-2</v>
      </c>
      <c r="AJ375" s="10">
        <f>'2020 MRI - Alphabetical'!AI375-'2017 MRI'!AI375</f>
        <v>-12</v>
      </c>
      <c r="AK375" s="33">
        <f>'2020 MRI - Alphabetical'!AJ375-'2017 MRI'!AJ375</f>
        <v>-4.1501483853550875E-2</v>
      </c>
      <c r="AL375" s="13">
        <f>'2020 MRI - Alphabetical'!AK375-'2017 MRI'!AK375</f>
        <v>3773.0509878870216</v>
      </c>
      <c r="AM375" s="38"/>
    </row>
    <row r="376" spans="1:39" x14ac:dyDescent="0.25">
      <c r="A376" t="s">
        <v>977</v>
      </c>
      <c r="B376" s="5" t="s">
        <v>289</v>
      </c>
      <c r="C376" s="6" t="s">
        <v>22</v>
      </c>
      <c r="D376" s="7" t="s">
        <v>20</v>
      </c>
      <c r="E376" s="8">
        <f>VLOOKUP(A376,'2017 MRI'!$A$7:$F$571,6,FALSE)</f>
        <v>25.713781687909254</v>
      </c>
      <c r="F376" s="36">
        <f>'2020 MRI - Alphabetical'!E376-'2017 MRI'!E376</f>
        <v>-2.7016387653952263</v>
      </c>
      <c r="G376" s="8">
        <f>'2020 MRI - Alphabetical'!F376-'2017 MRI'!F376</f>
        <v>8.991881822119602</v>
      </c>
      <c r="H376" s="9">
        <f>'2020 MRI - Alphabetical'!G376-'2017 MRI'!G376</f>
        <v>-99</v>
      </c>
      <c r="I376" s="10">
        <f>'2020 MRI - Alphabetical'!H376-'2017 MRI'!H376</f>
        <v>30</v>
      </c>
      <c r="J376" s="33">
        <f>'2020 MRI - Alphabetical'!I376-'2017 MRI'!I376</f>
        <v>7.6341199922493885E-3</v>
      </c>
      <c r="K376" s="11">
        <f>'2020 MRI - Alphabetical'!J376-'2017 MRI'!J376</f>
        <v>-1.9000272576424893E-2</v>
      </c>
      <c r="L376" s="10">
        <f>'2020 MRI - Alphabetical'!K376-'2017 MRI'!K376</f>
        <v>-90</v>
      </c>
      <c r="M376" s="33">
        <f>'2020 MRI - Alphabetical'!L376-'2017 MRI'!L376</f>
        <v>-0.80841703258118569</v>
      </c>
      <c r="N376" s="11">
        <f>'2020 MRI - Alphabetical'!M376-'2017 MRI'!M376</f>
        <v>4.4934696585008815E-2</v>
      </c>
      <c r="O376" s="10">
        <f>'2020 MRI - Alphabetical'!N376-'2017 MRI'!N376</f>
        <v>-175</v>
      </c>
      <c r="P376" s="33">
        <f>'2020 MRI - Alphabetical'!O376-'2017 MRI'!O376</f>
        <v>-0.73807798646800904</v>
      </c>
      <c r="Q376" s="11">
        <f>'2020 MRI - Alphabetical'!P376-'2017 MRI'!P376</f>
        <v>4.5072100313479628E-2</v>
      </c>
      <c r="R376" s="10">
        <f>'2020 MRI - Alphabetical'!Q376-'2017 MRI'!Q376</f>
        <v>-44</v>
      </c>
      <c r="S376" s="33">
        <f>'2020 MRI - Alphabetical'!R376-'2017 MRI'!R376</f>
        <v>-0.27985758730862836</v>
      </c>
      <c r="T376" s="12">
        <f>'2020 MRI - Alphabetical'!S376-'2017 MRI'!S376</f>
        <v>0</v>
      </c>
      <c r="U376" s="10">
        <f>'2020 MRI - Alphabetical'!T376-'2017 MRI'!T376</f>
        <v>-163</v>
      </c>
      <c r="V376" s="33">
        <f>'2020 MRI - Alphabetical'!U376-'2017 MRI'!U376</f>
        <v>-1.0747525771919011</v>
      </c>
      <c r="W376" s="11">
        <f>'2020 MRI - Alphabetical'!V376-'2017 MRI'!V376</f>
        <v>5.9446500867553501E-2</v>
      </c>
      <c r="X376" s="10">
        <f>'2020 MRI - Alphabetical'!W376-'2017 MRI'!W376</f>
        <v>5</v>
      </c>
      <c r="Y376" s="33">
        <f>'2020 MRI - Alphabetical'!X376-'2017 MRI'!X376</f>
        <v>1.0299806934705946E-2</v>
      </c>
      <c r="Z376" s="13">
        <f>'2020 MRI - Alphabetical'!Y376-'2017 MRI'!Y376</f>
        <v>10455</v>
      </c>
      <c r="AA376" s="10">
        <f>'2020 MRI - Alphabetical'!Z376-'2017 MRI'!Z376</f>
        <v>29</v>
      </c>
      <c r="AB376" s="33">
        <f>'2020 MRI - Alphabetical'!AA376-'2017 MRI'!AA376</f>
        <v>7.2512074559664741E-2</v>
      </c>
      <c r="AC376" s="11">
        <f>'2020 MRI - Alphabetical'!AB376-'2017 MRI'!AB376</f>
        <v>-1.9000000000000003E-2</v>
      </c>
      <c r="AD376" s="10">
        <f>'2020 MRI - Alphabetical'!AC376-'2017 MRI'!AC376</f>
        <v>-60</v>
      </c>
      <c r="AE376" s="33">
        <f>'2020 MRI - Alphabetical'!AD376-'2017 MRI'!AD376</f>
        <v>-0.41839516220216072</v>
      </c>
      <c r="AF376" s="11">
        <f>'2020 MRI - Alphabetical'!AE376-'2017 MRI'!AE376</f>
        <v>-1.1555915721231824E-2</v>
      </c>
      <c r="AG376" s="10">
        <f>'2020 MRI - Alphabetical'!AF376-'2017 MRI'!AF376</f>
        <v>-100</v>
      </c>
      <c r="AH376" s="33">
        <f>'2020 MRI - Alphabetical'!AG376-'2017 MRI'!AG376</f>
        <v>-0.30014118463088602</v>
      </c>
      <c r="AI376" s="14">
        <f>'2020 MRI - Alphabetical'!AH376-'2017 MRI'!AH376</f>
        <v>0.35399580305452272</v>
      </c>
      <c r="AJ376" s="10">
        <f>'2020 MRI - Alphabetical'!AI376-'2017 MRI'!AI376</f>
        <v>7</v>
      </c>
      <c r="AK376" s="33">
        <f>'2020 MRI - Alphabetical'!AJ376-'2017 MRI'!AJ376</f>
        <v>7.4547623442337285E-3</v>
      </c>
      <c r="AL376" s="13">
        <f>'2020 MRI - Alphabetical'!AK376-'2017 MRI'!AK376</f>
        <v>12118.600411833715</v>
      </c>
      <c r="AM376" s="38"/>
    </row>
    <row r="377" spans="1:39" x14ac:dyDescent="0.25">
      <c r="A377" t="s">
        <v>978</v>
      </c>
      <c r="B377" s="5" t="s">
        <v>556</v>
      </c>
      <c r="C377" s="6" t="s">
        <v>93</v>
      </c>
      <c r="D377" s="7" t="s">
        <v>34</v>
      </c>
      <c r="E377" s="8">
        <f>VLOOKUP(A377,'2017 MRI'!$A$7:$F$571,6,FALSE)</f>
        <v>10.75527122640117</v>
      </c>
      <c r="F377" s="36">
        <f>'2020 MRI - Alphabetical'!E377-'2017 MRI'!E377</f>
        <v>-1.068752754086443</v>
      </c>
      <c r="G377" s="8">
        <f>'2020 MRI - Alphabetical'!F377-'2017 MRI'!F377</f>
        <v>2.1001871897756192</v>
      </c>
      <c r="H377" s="9">
        <f>'2020 MRI - Alphabetical'!G377-'2017 MRI'!G377</f>
        <v>-23</v>
      </c>
      <c r="I377" s="10">
        <f>'2020 MRI - Alphabetical'!H377-'2017 MRI'!H377</f>
        <v>93</v>
      </c>
      <c r="J377" s="33">
        <f>'2020 MRI - Alphabetical'!I377-'2017 MRI'!I377</f>
        <v>0.21691400340574951</v>
      </c>
      <c r="K377" s="11">
        <f>'2020 MRI - Alphabetical'!J377-'2017 MRI'!J377</f>
        <v>-7.7001113720820413E-3</v>
      </c>
      <c r="L377" s="10">
        <f>'2020 MRI - Alphabetical'!K377-'2017 MRI'!K377</f>
        <v>38</v>
      </c>
      <c r="M377" s="33">
        <f>'2020 MRI - Alphabetical'!L377-'2017 MRI'!L377</f>
        <v>0.50326476779161466</v>
      </c>
      <c r="N377" s="11">
        <f>'2020 MRI - Alphabetical'!M377-'2017 MRI'!M377</f>
        <v>-2.2644265887509132E-2</v>
      </c>
      <c r="O377" s="10">
        <f>'2020 MRI - Alphabetical'!N377-'2017 MRI'!N377</f>
        <v>-3</v>
      </c>
      <c r="P377" s="33">
        <f>'2020 MRI - Alphabetical'!O377-'2017 MRI'!O377</f>
        <v>-2.1245850988610981E-3</v>
      </c>
      <c r="Q377" s="11">
        <f>'2020 MRI - Alphabetical'!P377-'2017 MRI'!P377</f>
        <v>-1.9469153515064563E-3</v>
      </c>
      <c r="R377" s="10">
        <f>'2020 MRI - Alphabetical'!Q377-'2017 MRI'!Q377</f>
        <v>-44</v>
      </c>
      <c r="S377" s="33">
        <f>'2020 MRI - Alphabetical'!R377-'2017 MRI'!R377</f>
        <v>-0.27985758730862836</v>
      </c>
      <c r="T377" s="12">
        <f>'2020 MRI - Alphabetical'!S377-'2017 MRI'!S377</f>
        <v>0</v>
      </c>
      <c r="U377" s="10">
        <f>'2020 MRI - Alphabetical'!T377-'2017 MRI'!T377</f>
        <v>-39</v>
      </c>
      <c r="V377" s="33">
        <f>'2020 MRI - Alphabetical'!U377-'2017 MRI'!U377</f>
        <v>-0.21356655250001022</v>
      </c>
      <c r="W377" s="11">
        <f>'2020 MRI - Alphabetical'!V377-'2017 MRI'!V377</f>
        <v>1.4403054199524345E-2</v>
      </c>
      <c r="X377" s="10">
        <f>'2020 MRI - Alphabetical'!W377-'2017 MRI'!W377</f>
        <v>-62</v>
      </c>
      <c r="Y377" s="33">
        <f>'2020 MRI - Alphabetical'!X377-'2017 MRI'!X377</f>
        <v>-0.91403041939897534</v>
      </c>
      <c r="Z377" s="13">
        <f>'2020 MRI - Alphabetical'!Y377-'2017 MRI'!Y377</f>
        <v>-9192</v>
      </c>
      <c r="AA377" s="10">
        <f>'2020 MRI - Alphabetical'!Z377-'2017 MRI'!Z377</f>
        <v>14</v>
      </c>
      <c r="AB377" s="33">
        <f>'2020 MRI - Alphabetical'!AA377-'2017 MRI'!AA377</f>
        <v>3.3529495026789258E-2</v>
      </c>
      <c r="AC377" s="11">
        <f>'2020 MRI - Alphabetical'!AB377-'2017 MRI'!AB377</f>
        <v>-1.4000000000000002E-2</v>
      </c>
      <c r="AD377" s="10">
        <f>'2020 MRI - Alphabetical'!AC377-'2017 MRI'!AC377</f>
        <v>37</v>
      </c>
      <c r="AE377" s="33">
        <f>'2020 MRI - Alphabetical'!AD377-'2017 MRI'!AD377</f>
        <v>0.11693087533360635</v>
      </c>
      <c r="AF377" s="11">
        <f>'2020 MRI - Alphabetical'!AE377-'2017 MRI'!AE377</f>
        <v>1.5042813998934146E-2</v>
      </c>
      <c r="AG377" s="10">
        <f>'2020 MRI - Alphabetical'!AF377-'2017 MRI'!AF377</f>
        <v>11</v>
      </c>
      <c r="AH377" s="33">
        <f>'2020 MRI - Alphabetical'!AG377-'2017 MRI'!AG377</f>
        <v>5.4866159865562092E-2</v>
      </c>
      <c r="AI377" s="14">
        <f>'2020 MRI - Alphabetical'!AH377-'2017 MRI'!AH377</f>
        <v>-3.4291088878281695E-2</v>
      </c>
      <c r="AJ377" s="10">
        <f>'2020 MRI - Alphabetical'!AI377-'2017 MRI'!AI377</f>
        <v>-8</v>
      </c>
      <c r="AK377" s="33">
        <f>'2020 MRI - Alphabetical'!AJ377-'2017 MRI'!AJ377</f>
        <v>-1.3580851624380441E-2</v>
      </c>
      <c r="AL377" s="13">
        <f>'2020 MRI - Alphabetical'!AK377-'2017 MRI'!AK377</f>
        <v>10415.307096522622</v>
      </c>
      <c r="AM377" s="38"/>
    </row>
    <row r="378" spans="1:39" x14ac:dyDescent="0.25">
      <c r="A378" t="s">
        <v>979</v>
      </c>
      <c r="B378" s="5" t="s">
        <v>237</v>
      </c>
      <c r="C378" s="6" t="s">
        <v>63</v>
      </c>
      <c r="D378" s="7" t="s">
        <v>34</v>
      </c>
      <c r="E378" s="8">
        <f>VLOOKUP(A378,'2017 MRI'!$A$7:$F$571,6,FALSE)</f>
        <v>29.685951597172714</v>
      </c>
      <c r="F378" s="36">
        <f>'2020 MRI - Alphabetical'!E378-'2017 MRI'!E378</f>
        <v>-0.22483705493808914</v>
      </c>
      <c r="G378" s="8">
        <f>'2020 MRI - Alphabetical'!F378-'2017 MRI'!F378</f>
        <v>1.750365257704086</v>
      </c>
      <c r="H378" s="9">
        <f>'2020 MRI - Alphabetical'!G378-'2017 MRI'!G378</f>
        <v>-8</v>
      </c>
      <c r="I378" s="10">
        <f>'2020 MRI - Alphabetical'!H378-'2017 MRI'!H378</f>
        <v>-47</v>
      </c>
      <c r="J378" s="33">
        <f>'2020 MRI - Alphabetical'!I378-'2017 MRI'!I378</f>
        <v>-0.18110998913158272</v>
      </c>
      <c r="K378" s="11">
        <f>'2020 MRI - Alphabetical'!J378-'2017 MRI'!J378</f>
        <v>-2.0225784282437154E-2</v>
      </c>
      <c r="L378" s="10">
        <f>'2020 MRI - Alphabetical'!K378-'2017 MRI'!K378</f>
        <v>44</v>
      </c>
      <c r="M378" s="33">
        <f>'2020 MRI - Alphabetical'!L378-'2017 MRI'!L378</f>
        <v>0.13930911429559023</v>
      </c>
      <c r="N378" s="11">
        <f>'2020 MRI - Alphabetical'!M378-'2017 MRI'!M378</f>
        <v>-3.8653544430181097E-3</v>
      </c>
      <c r="O378" s="10">
        <f>'2020 MRI - Alphabetical'!N378-'2017 MRI'!N378</f>
        <v>-34</v>
      </c>
      <c r="P378" s="33">
        <f>'2020 MRI - Alphabetical'!O378-'2017 MRI'!O378</f>
        <v>-0.14049446912248703</v>
      </c>
      <c r="Q378" s="11">
        <f>'2020 MRI - Alphabetical'!P378-'2017 MRI'!P378</f>
        <v>6.6391752577319579E-3</v>
      </c>
      <c r="R378" s="10">
        <f>'2020 MRI - Alphabetical'!Q378-'2017 MRI'!Q378</f>
        <v>153</v>
      </c>
      <c r="S378" s="33">
        <f>'2020 MRI - Alphabetical'!R378-'2017 MRI'!R378</f>
        <v>0.46669689356641086</v>
      </c>
      <c r="T378" s="12">
        <f>'2020 MRI - Alphabetical'!S378-'2017 MRI'!S378</f>
        <v>-2.4338037287988743</v>
      </c>
      <c r="U378" s="10">
        <f>'2020 MRI - Alphabetical'!T378-'2017 MRI'!T378</f>
        <v>-176</v>
      </c>
      <c r="V378" s="33">
        <f>'2020 MRI - Alphabetical'!U378-'2017 MRI'!U378</f>
        <v>-0.53964781569519316</v>
      </c>
      <c r="W378" s="11">
        <f>'2020 MRI - Alphabetical'!V378-'2017 MRI'!V378</f>
        <v>3.0748862225899877E-2</v>
      </c>
      <c r="X378" s="10">
        <f>'2020 MRI - Alphabetical'!W378-'2017 MRI'!W378</f>
        <v>-58</v>
      </c>
      <c r="Y378" s="33">
        <f>'2020 MRI - Alphabetical'!X378-'2017 MRI'!X378</f>
        <v>-0.22238368260932345</v>
      </c>
      <c r="Z378" s="13">
        <f>'2020 MRI - Alphabetical'!Y378-'2017 MRI'!Y378</f>
        <v>2046</v>
      </c>
      <c r="AA378" s="10">
        <f>'2020 MRI - Alphabetical'!Z378-'2017 MRI'!Z378</f>
        <v>83</v>
      </c>
      <c r="AB378" s="33">
        <f>'2020 MRI - Alphabetical'!AA378-'2017 MRI'!AA378</f>
        <v>0.40439347830515593</v>
      </c>
      <c r="AC378" s="11">
        <f>'2020 MRI - Alphabetical'!AB378-'2017 MRI'!AB378</f>
        <v>-2.7999999999999997E-2</v>
      </c>
      <c r="AD378" s="10">
        <f>'2020 MRI - Alphabetical'!AC378-'2017 MRI'!AC378</f>
        <v>-34</v>
      </c>
      <c r="AE378" s="33">
        <f>'2020 MRI - Alphabetical'!AD378-'2017 MRI'!AD378</f>
        <v>-0.1733869413202006</v>
      </c>
      <c r="AF378" s="11">
        <f>'2020 MRI - Alphabetical'!AE378-'2017 MRI'!AE378</f>
        <v>3.7926267281107595E-3</v>
      </c>
      <c r="AG378" s="10">
        <f>'2020 MRI - Alphabetical'!AF378-'2017 MRI'!AF378</f>
        <v>-6</v>
      </c>
      <c r="AH378" s="33">
        <f>'2020 MRI - Alphabetical'!AG378-'2017 MRI'!AG378</f>
        <v>-4.9868513752638011E-2</v>
      </c>
      <c r="AI378" s="14">
        <f>'2020 MRI - Alphabetical'!AH378-'2017 MRI'!AH378</f>
        <v>0.14576118543054672</v>
      </c>
      <c r="AJ378" s="10">
        <f>'2020 MRI - Alphabetical'!AI378-'2017 MRI'!AI378</f>
        <v>5</v>
      </c>
      <c r="AK378" s="33">
        <f>'2020 MRI - Alphabetical'!AJ378-'2017 MRI'!AJ378</f>
        <v>1.1611316338823008E-2</v>
      </c>
      <c r="AL378" s="13">
        <f>'2020 MRI - Alphabetical'!AK378-'2017 MRI'!AK378</f>
        <v>6205.16659541837</v>
      </c>
      <c r="AM378" s="38"/>
    </row>
    <row r="379" spans="1:39" x14ac:dyDescent="0.25">
      <c r="A379" t="s">
        <v>980</v>
      </c>
      <c r="B379" s="5" t="s">
        <v>287</v>
      </c>
      <c r="C379" s="6" t="s">
        <v>93</v>
      </c>
      <c r="D379" s="7" t="s">
        <v>34</v>
      </c>
      <c r="E379" s="8">
        <f>VLOOKUP(A379,'2017 MRI'!$A$7:$F$571,6,FALSE)</f>
        <v>25.865615599113791</v>
      </c>
      <c r="F379" s="36">
        <f>'2020 MRI - Alphabetical'!E379-'2017 MRI'!E379</f>
        <v>-0.64232184450768637</v>
      </c>
      <c r="G379" s="8">
        <f>'2020 MRI - Alphabetical'!F379-'2017 MRI'!F379</f>
        <v>2.591398563143418</v>
      </c>
      <c r="H379" s="9">
        <f>'2020 MRI - Alphabetical'!G379-'2017 MRI'!G379</f>
        <v>-15</v>
      </c>
      <c r="I379" s="10">
        <f>'2020 MRI - Alphabetical'!H379-'2017 MRI'!H379</f>
        <v>-13</v>
      </c>
      <c r="J379" s="33">
        <f>'2020 MRI - Alphabetical'!I379-'2017 MRI'!I379</f>
        <v>-0.17762722529326513</v>
      </c>
      <c r="K379" s="11">
        <f>'2020 MRI - Alphabetical'!J379-'2017 MRI'!J379</f>
        <v>-6.1016211565420697E-2</v>
      </c>
      <c r="L379" s="10">
        <f>'2020 MRI - Alphabetical'!K379-'2017 MRI'!K379</f>
        <v>88</v>
      </c>
      <c r="M379" s="33">
        <f>'2020 MRI - Alphabetical'!L379-'2017 MRI'!L379</f>
        <v>0.28177470373605612</v>
      </c>
      <c r="N379" s="11">
        <f>'2020 MRI - Alphabetical'!M379-'2017 MRI'!M379</f>
        <v>-1.1877795520028607E-2</v>
      </c>
      <c r="O379" s="10">
        <f>'2020 MRI - Alphabetical'!N379-'2017 MRI'!N379</f>
        <v>-13</v>
      </c>
      <c r="P379" s="33">
        <f>'2020 MRI - Alphabetical'!O379-'2017 MRI'!O379</f>
        <v>-5.5044365454355038E-2</v>
      </c>
      <c r="Q379" s="11">
        <f>'2020 MRI - Alphabetical'!P379-'2017 MRI'!P379</f>
        <v>1.2801566932324759E-3</v>
      </c>
      <c r="R379" s="10">
        <f>'2020 MRI - Alphabetical'!Q379-'2017 MRI'!Q379</f>
        <v>74</v>
      </c>
      <c r="S379" s="33">
        <f>'2020 MRI - Alphabetical'!R379-'2017 MRI'!R379</f>
        <v>-3.6834362816290711E-2</v>
      </c>
      <c r="T379" s="12">
        <f>'2020 MRI - Alphabetical'!S379-'2017 MRI'!S379</f>
        <v>-0.77101873462653403</v>
      </c>
      <c r="U379" s="10">
        <f>'2020 MRI - Alphabetical'!T379-'2017 MRI'!T379</f>
        <v>-59</v>
      </c>
      <c r="V379" s="33">
        <f>'2020 MRI - Alphabetical'!U379-'2017 MRI'!U379</f>
        <v>-0.4722014794993416</v>
      </c>
      <c r="W379" s="11">
        <f>'2020 MRI - Alphabetical'!V379-'2017 MRI'!V379</f>
        <v>2.1939505932697917E-2</v>
      </c>
      <c r="X379" s="10">
        <f>'2020 MRI - Alphabetical'!W379-'2017 MRI'!W379</f>
        <v>-39</v>
      </c>
      <c r="Y379" s="33">
        <f>'2020 MRI - Alphabetical'!X379-'2017 MRI'!X379</f>
        <v>-0.13996387378276176</v>
      </c>
      <c r="Z379" s="13">
        <f>'2020 MRI - Alphabetical'!Y379-'2017 MRI'!Y379</f>
        <v>3519</v>
      </c>
      <c r="AA379" s="10">
        <f>'2020 MRI - Alphabetical'!Z379-'2017 MRI'!Z379</f>
        <v>-9</v>
      </c>
      <c r="AB379" s="33">
        <f>'2020 MRI - Alphabetical'!AA379-'2017 MRI'!AA379</f>
        <v>-8.5485869061012965E-2</v>
      </c>
      <c r="AC379" s="11">
        <f>'2020 MRI - Alphabetical'!AB379-'2017 MRI'!AB379</f>
        <v>-1.0999999999999999E-2</v>
      </c>
      <c r="AD379" s="10">
        <f>'2020 MRI - Alphabetical'!AC379-'2017 MRI'!AC379</f>
        <v>5</v>
      </c>
      <c r="AE379" s="33">
        <f>'2020 MRI - Alphabetical'!AD379-'2017 MRI'!AD379</f>
        <v>9.3502910097768788E-2</v>
      </c>
      <c r="AF379" s="11">
        <f>'2020 MRI - Alphabetical'!AE379-'2017 MRI'!AE379</f>
        <v>2.1337594573441199E-2</v>
      </c>
      <c r="AG379" s="10">
        <f>'2020 MRI - Alphabetical'!AF379-'2017 MRI'!AF379</f>
        <v>11</v>
      </c>
      <c r="AH379" s="33">
        <f>'2020 MRI - Alphabetical'!AG379-'2017 MRI'!AG379</f>
        <v>9.9418810944052249E-2</v>
      </c>
      <c r="AI379" s="14">
        <f>'2020 MRI - Alphabetical'!AH379-'2017 MRI'!AH379</f>
        <v>-0.13895727716387762</v>
      </c>
      <c r="AJ379" s="10">
        <f>'2020 MRI - Alphabetical'!AI379-'2017 MRI'!AI379</f>
        <v>12</v>
      </c>
      <c r="AK379" s="33">
        <f>'2020 MRI - Alphabetical'!AJ379-'2017 MRI'!AJ379</f>
        <v>1.1254494646383173E-2</v>
      </c>
      <c r="AL379" s="13">
        <f>'2020 MRI - Alphabetical'!AK379-'2017 MRI'!AK379</f>
        <v>16076.464089348621</v>
      </c>
      <c r="AM379" s="38"/>
    </row>
    <row r="380" spans="1:39" x14ac:dyDescent="0.25">
      <c r="A380" t="s">
        <v>981</v>
      </c>
      <c r="B380" s="5" t="s">
        <v>221</v>
      </c>
      <c r="C380" s="6" t="s">
        <v>44</v>
      </c>
      <c r="D380" s="7" t="s">
        <v>20</v>
      </c>
      <c r="E380" s="8">
        <f>VLOOKUP(A380,'2017 MRI'!$A$7:$F$571,6,FALSE)</f>
        <v>30.845114409994792</v>
      </c>
      <c r="F380" s="36">
        <f>'2020 MRI - Alphabetical'!E380-'2017 MRI'!E380</f>
        <v>-0.1279865322248368</v>
      </c>
      <c r="G380" s="8">
        <f>'2020 MRI - Alphabetical'!F380-'2017 MRI'!F380</f>
        <v>1.5881342221200043</v>
      </c>
      <c r="H380" s="9">
        <f>'2020 MRI - Alphabetical'!G380-'2017 MRI'!G380</f>
        <v>-2</v>
      </c>
      <c r="I380" s="10">
        <f>'2020 MRI - Alphabetical'!H380-'2017 MRI'!H380</f>
        <v>-24</v>
      </c>
      <c r="J380" s="33">
        <f>'2020 MRI - Alphabetical'!I380-'2017 MRI'!I380</f>
        <v>-0.12027195205495617</v>
      </c>
      <c r="K380" s="11">
        <f>'2020 MRI - Alphabetical'!J380-'2017 MRI'!J380</f>
        <v>-1.5710553263875493E-2</v>
      </c>
      <c r="L380" s="10">
        <f>'2020 MRI - Alphabetical'!K380-'2017 MRI'!K380</f>
        <v>-19</v>
      </c>
      <c r="M380" s="33">
        <f>'2020 MRI - Alphabetical'!L380-'2017 MRI'!L380</f>
        <v>-0.29614851885888405</v>
      </c>
      <c r="N380" s="11">
        <f>'2020 MRI - Alphabetical'!M380-'2017 MRI'!M380</f>
        <v>1.7496401993821964E-2</v>
      </c>
      <c r="O380" s="10">
        <f>'2020 MRI - Alphabetical'!N380-'2017 MRI'!N380</f>
        <v>-37</v>
      </c>
      <c r="P380" s="33">
        <f>'2020 MRI - Alphabetical'!O380-'2017 MRI'!O380</f>
        <v>-0.19487828648993891</v>
      </c>
      <c r="Q380" s="11">
        <f>'2020 MRI - Alphabetical'!P380-'2017 MRI'!P380</f>
        <v>9.8141592920353987E-3</v>
      </c>
      <c r="R380" s="10">
        <f>'2020 MRI - Alphabetical'!Q380-'2017 MRI'!Q380</f>
        <v>54</v>
      </c>
      <c r="S380" s="33">
        <f>'2020 MRI - Alphabetical'!R380-'2017 MRI'!R380</f>
        <v>0.33902125909865799</v>
      </c>
      <c r="T380" s="12">
        <f>'2020 MRI - Alphabetical'!S380-'2017 MRI'!S380</f>
        <v>-1.8908137496179767</v>
      </c>
      <c r="U380" s="10">
        <f>'2020 MRI - Alphabetical'!T380-'2017 MRI'!T380</f>
        <v>-82</v>
      </c>
      <c r="V380" s="33">
        <f>'2020 MRI - Alphabetical'!U380-'2017 MRI'!U380</f>
        <v>-0.46982817905337226</v>
      </c>
      <c r="W380" s="11">
        <f>'2020 MRI - Alphabetical'!V380-'2017 MRI'!V380</f>
        <v>2.3279938658859606E-2</v>
      </c>
      <c r="X380" s="10">
        <f>'2020 MRI - Alphabetical'!W380-'2017 MRI'!W380</f>
        <v>-13</v>
      </c>
      <c r="Y380" s="33">
        <f>'2020 MRI - Alphabetical'!X380-'2017 MRI'!X380</f>
        <v>-2.2144816662038269E-2</v>
      </c>
      <c r="Z380" s="13">
        <f>'2020 MRI - Alphabetical'!Y380-'2017 MRI'!Y380</f>
        <v>7812</v>
      </c>
      <c r="AA380" s="10">
        <f>'2020 MRI - Alphabetical'!Z380-'2017 MRI'!Z380</f>
        <v>-45</v>
      </c>
      <c r="AB380" s="33">
        <f>'2020 MRI - Alphabetical'!AA380-'2017 MRI'!AA380</f>
        <v>-0.12426671458247349</v>
      </c>
      <c r="AC380" s="11">
        <f>'2020 MRI - Alphabetical'!AB380-'2017 MRI'!AB380</f>
        <v>-1.7000000000000001E-2</v>
      </c>
      <c r="AD380" s="10">
        <f>'2020 MRI - Alphabetical'!AC380-'2017 MRI'!AC380</f>
        <v>160</v>
      </c>
      <c r="AE380" s="33">
        <f>'2020 MRI - Alphabetical'!AD380-'2017 MRI'!AD380</f>
        <v>0.49991761601377055</v>
      </c>
      <c r="AF380" s="11">
        <f>'2020 MRI - Alphabetical'!AE380-'2017 MRI'!AE380</f>
        <v>4.1377790720248608E-2</v>
      </c>
      <c r="AG380" s="10">
        <f>'2020 MRI - Alphabetical'!AF380-'2017 MRI'!AF380</f>
        <v>-26</v>
      </c>
      <c r="AH380" s="33">
        <f>'2020 MRI - Alphabetical'!AG380-'2017 MRI'!AG380</f>
        <v>-0.21204303157798443</v>
      </c>
      <c r="AI380" s="14">
        <f>'2020 MRI - Alphabetical'!AH380-'2017 MRI'!AH380</f>
        <v>0.3166891655375621</v>
      </c>
      <c r="AJ380" s="10">
        <f>'2020 MRI - Alphabetical'!AI380-'2017 MRI'!AI380</f>
        <v>-2</v>
      </c>
      <c r="AK380" s="33">
        <f>'2020 MRI - Alphabetical'!AJ380-'2017 MRI'!AJ380</f>
        <v>5.2338602940549261E-3</v>
      </c>
      <c r="AL380" s="13">
        <f>'2020 MRI - Alphabetical'!AK380-'2017 MRI'!AK380</f>
        <v>2049.7624984202121</v>
      </c>
      <c r="AM380" s="38"/>
    </row>
    <row r="381" spans="1:39" x14ac:dyDescent="0.25">
      <c r="A381" t="s">
        <v>982</v>
      </c>
      <c r="B381" s="5" t="s">
        <v>456</v>
      </c>
      <c r="C381" s="6" t="s">
        <v>93</v>
      </c>
      <c r="D381" s="7" t="s">
        <v>34</v>
      </c>
      <c r="E381" s="8">
        <f>VLOOKUP(A381,'2017 MRI'!$A$7:$F$571,6,FALSE)</f>
        <v>17.357323459049368</v>
      </c>
      <c r="F381" s="36">
        <f>'2020 MRI - Alphabetical'!E381-'2017 MRI'!E381</f>
        <v>-0.46653253525099592</v>
      </c>
      <c r="G381" s="8">
        <f>'2020 MRI - Alphabetical'!F381-'2017 MRI'!F381</f>
        <v>1.0184627007952365</v>
      </c>
      <c r="H381" s="9">
        <f>'2020 MRI - Alphabetical'!G381-'2017 MRI'!G381</f>
        <v>-13</v>
      </c>
      <c r="I381" s="10">
        <f>'2020 MRI - Alphabetical'!H381-'2017 MRI'!H381</f>
        <v>-57</v>
      </c>
      <c r="J381" s="33">
        <f>'2020 MRI - Alphabetical'!I381-'2017 MRI'!I381</f>
        <v>-0.21404312647103327</v>
      </c>
      <c r="K381" s="11">
        <f>'2020 MRI - Alphabetical'!J381-'2017 MRI'!J381</f>
        <v>-3.7897875769944855E-2</v>
      </c>
      <c r="L381" s="10">
        <f>'2020 MRI - Alphabetical'!K381-'2017 MRI'!K381</f>
        <v>-90</v>
      </c>
      <c r="M381" s="33">
        <f>'2020 MRI - Alphabetical'!L381-'2017 MRI'!L381</f>
        <v>-0.23839550798424691</v>
      </c>
      <c r="N381" s="11">
        <f>'2020 MRI - Alphabetical'!M381-'2017 MRI'!M381</f>
        <v>1.5933998851034456E-2</v>
      </c>
      <c r="O381" s="10">
        <f>'2020 MRI - Alphabetical'!N381-'2017 MRI'!N381</f>
        <v>12</v>
      </c>
      <c r="P381" s="33">
        <f>'2020 MRI - Alphabetical'!O381-'2017 MRI'!O381</f>
        <v>2.5892516250285547E-2</v>
      </c>
      <c r="Q381" s="11">
        <f>'2020 MRI - Alphabetical'!P381-'2017 MRI'!P381</f>
        <v>-3.6763848396501493E-3</v>
      </c>
      <c r="R381" s="10">
        <f>'2020 MRI - Alphabetical'!Q381-'2017 MRI'!Q381</f>
        <v>-90</v>
      </c>
      <c r="S381" s="33">
        <f>'2020 MRI - Alphabetical'!R381-'2017 MRI'!R381</f>
        <v>-0.28823062558798518</v>
      </c>
      <c r="T381" s="12">
        <f>'2020 MRI - Alphabetical'!S381-'2017 MRI'!S381</f>
        <v>8.1160836708744105E-2</v>
      </c>
      <c r="U381" s="10">
        <f>'2020 MRI - Alphabetical'!T381-'2017 MRI'!T381</f>
        <v>0</v>
      </c>
      <c r="V381" s="33">
        <f>'2020 MRI - Alphabetical'!U381-'2017 MRI'!U381</f>
        <v>-4.3608818491556178E-3</v>
      </c>
      <c r="W381" s="11">
        <f>'2020 MRI - Alphabetical'!V381-'2017 MRI'!V381</f>
        <v>1.4974507206230725E-4</v>
      </c>
      <c r="X381" s="10">
        <f>'2020 MRI - Alphabetical'!W381-'2017 MRI'!W381</f>
        <v>51</v>
      </c>
      <c r="Y381" s="33">
        <f>'2020 MRI - Alphabetical'!X381-'2017 MRI'!X381</f>
        <v>0.33765545882736636</v>
      </c>
      <c r="Z381" s="13">
        <f>'2020 MRI - Alphabetical'!Y381-'2017 MRI'!Y381</f>
        <v>28034</v>
      </c>
      <c r="AA381" s="10">
        <f>'2020 MRI - Alphabetical'!Z381-'2017 MRI'!Z381</f>
        <v>0</v>
      </c>
      <c r="AB381" s="33">
        <f>'2020 MRI - Alphabetical'!AA381-'2017 MRI'!AA381</f>
        <v>1.5567280071014933E-3</v>
      </c>
      <c r="AC381" s="11">
        <f>'2020 MRI - Alphabetical'!AB381-'2017 MRI'!AB381</f>
        <v>-1.7000000000000001E-2</v>
      </c>
      <c r="AD381" s="10">
        <f>'2020 MRI - Alphabetical'!AC381-'2017 MRI'!AC381</f>
        <v>-114</v>
      </c>
      <c r="AE381" s="33">
        <f>'2020 MRI - Alphabetical'!AD381-'2017 MRI'!AD381</f>
        <v>-0.4495996348740301</v>
      </c>
      <c r="AF381" s="11">
        <f>'2020 MRI - Alphabetical'!AE381-'2017 MRI'!AE381</f>
        <v>-1.673792532836893E-2</v>
      </c>
      <c r="AG381" s="10">
        <f>'2020 MRI - Alphabetical'!AF381-'2017 MRI'!AF381</f>
        <v>7</v>
      </c>
      <c r="AH381" s="33">
        <f>'2020 MRI - Alphabetical'!AG381-'2017 MRI'!AG381</f>
        <v>9.8715883829686102E-2</v>
      </c>
      <c r="AI381" s="14">
        <f>'2020 MRI - Alphabetical'!AH381-'2017 MRI'!AH381</f>
        <v>-0.14656168653990242</v>
      </c>
      <c r="AJ381" s="10">
        <f>'2020 MRI - Alphabetical'!AI381-'2017 MRI'!AI381</f>
        <v>1</v>
      </c>
      <c r="AK381" s="33">
        <f>'2020 MRI - Alphabetical'!AJ381-'2017 MRI'!AJ381</f>
        <v>-4.0616334727194836E-3</v>
      </c>
      <c r="AL381" s="13">
        <f>'2020 MRI - Alphabetical'!AK381-'2017 MRI'!AK381</f>
        <v>39289.357574345719</v>
      </c>
      <c r="AM381" s="38"/>
    </row>
    <row r="382" spans="1:39" x14ac:dyDescent="0.25">
      <c r="A382" t="s">
        <v>983</v>
      </c>
      <c r="B382" s="5" t="s">
        <v>477</v>
      </c>
      <c r="C382" s="6" t="s">
        <v>93</v>
      </c>
      <c r="D382" s="7" t="s">
        <v>34</v>
      </c>
      <c r="E382" s="8">
        <f>VLOOKUP(A382,'2017 MRI'!$A$7:$F$571,6,FALSE)</f>
        <v>16.192547787035569</v>
      </c>
      <c r="F382" s="36">
        <f>'2020 MRI - Alphabetical'!E382-'2017 MRI'!E382</f>
        <v>0.32685856945463687</v>
      </c>
      <c r="G382" s="8">
        <f>'2020 MRI - Alphabetical'!F382-'2017 MRI'!F382</f>
        <v>-1.5948155232722971</v>
      </c>
      <c r="H382" s="9">
        <f>'2020 MRI - Alphabetical'!G382-'2017 MRI'!G382</f>
        <v>26</v>
      </c>
      <c r="I382" s="10">
        <f>'2020 MRI - Alphabetical'!H382-'2017 MRI'!H382</f>
        <v>2</v>
      </c>
      <c r="J382" s="33">
        <f>'2020 MRI - Alphabetical'!I382-'2017 MRI'!I382</f>
        <v>-4.0090927796219006E-2</v>
      </c>
      <c r="K382" s="11">
        <f>'2020 MRI - Alphabetical'!J382-'2017 MRI'!J382</f>
        <v>-2.5151131988839115E-2</v>
      </c>
      <c r="L382" s="10">
        <f>'2020 MRI - Alphabetical'!K382-'2017 MRI'!K382</f>
        <v>-220</v>
      </c>
      <c r="M382" s="33">
        <f>'2020 MRI - Alphabetical'!L382-'2017 MRI'!L382</f>
        <v>-0.61411451413439055</v>
      </c>
      <c r="N382" s="11">
        <f>'2020 MRI - Alphabetical'!M382-'2017 MRI'!M382</f>
        <v>3.6294462668036126E-2</v>
      </c>
      <c r="O382" s="10">
        <f>'2020 MRI - Alphabetical'!N382-'2017 MRI'!N382</f>
        <v>94</v>
      </c>
      <c r="P382" s="33">
        <f>'2020 MRI - Alphabetical'!O382-'2017 MRI'!O382</f>
        <v>0.19570321665428358</v>
      </c>
      <c r="Q382" s="11">
        <f>'2020 MRI - Alphabetical'!P382-'2017 MRI'!P382</f>
        <v>-1.4519112207151666E-2</v>
      </c>
      <c r="R382" s="10">
        <f>'2020 MRI - Alphabetical'!Q382-'2017 MRI'!Q382</f>
        <v>-55</v>
      </c>
      <c r="S382" s="33">
        <f>'2020 MRI - Alphabetical'!R382-'2017 MRI'!R382</f>
        <v>-0.2739383942467567</v>
      </c>
      <c r="T382" s="12">
        <f>'2020 MRI - Alphabetical'!S382-'2017 MRI'!S382</f>
        <v>2.9016613055572321E-3</v>
      </c>
      <c r="U382" s="10">
        <f>'2020 MRI - Alphabetical'!T382-'2017 MRI'!T382</f>
        <v>48</v>
      </c>
      <c r="V382" s="33">
        <f>'2020 MRI - Alphabetical'!U382-'2017 MRI'!U382</f>
        <v>0.15381340945405952</v>
      </c>
      <c r="W382" s="11">
        <f>'2020 MRI - Alphabetical'!V382-'2017 MRI'!V382</f>
        <v>-9.2994589508350982E-3</v>
      </c>
      <c r="X382" s="10">
        <f>'2020 MRI - Alphabetical'!W382-'2017 MRI'!W382</f>
        <v>50</v>
      </c>
      <c r="Y382" s="33">
        <f>'2020 MRI - Alphabetical'!X382-'2017 MRI'!X382</f>
        <v>0.47687445962740738</v>
      </c>
      <c r="Z382" s="13">
        <f>'2020 MRI - Alphabetical'!Y382-'2017 MRI'!Y382</f>
        <v>33856</v>
      </c>
      <c r="AA382" s="10">
        <f>'2020 MRI - Alphabetical'!Z382-'2017 MRI'!Z382</f>
        <v>-14</v>
      </c>
      <c r="AB382" s="33">
        <f>'2020 MRI - Alphabetical'!AA382-'2017 MRI'!AA382</f>
        <v>-9.2293947562785972E-2</v>
      </c>
      <c r="AC382" s="11">
        <f>'2020 MRI - Alphabetical'!AB382-'2017 MRI'!AB382</f>
        <v>-1.3999999999999999E-2</v>
      </c>
      <c r="AD382" s="10">
        <f>'2020 MRI - Alphabetical'!AC382-'2017 MRI'!AC382</f>
        <v>27</v>
      </c>
      <c r="AE382" s="33">
        <f>'2020 MRI - Alphabetical'!AD382-'2017 MRI'!AD382</f>
        <v>6.4915532548886434E-2</v>
      </c>
      <c r="AF382" s="11">
        <f>'2020 MRI - Alphabetical'!AE382-'2017 MRI'!AE382</f>
        <v>1.3072700539127569E-2</v>
      </c>
      <c r="AG382" s="10">
        <f>'2020 MRI - Alphabetical'!AF382-'2017 MRI'!AF382</f>
        <v>-35</v>
      </c>
      <c r="AH382" s="33">
        <f>'2020 MRI - Alphabetical'!AG382-'2017 MRI'!AG382</f>
        <v>-0.12330837837693559</v>
      </c>
      <c r="AI382" s="14">
        <f>'2020 MRI - Alphabetical'!AH382-'2017 MRI'!AH382</f>
        <v>0.14908888818401289</v>
      </c>
      <c r="AJ382" s="10">
        <f>'2020 MRI - Alphabetical'!AI382-'2017 MRI'!AI382</f>
        <v>-7</v>
      </c>
      <c r="AK382" s="33">
        <f>'2020 MRI - Alphabetical'!AJ382-'2017 MRI'!AJ382</f>
        <v>-1.5349007774284301E-2</v>
      </c>
      <c r="AL382" s="13">
        <f>'2020 MRI - Alphabetical'!AK382-'2017 MRI'!AK382</f>
        <v>8683.2432630968688</v>
      </c>
      <c r="AM382" s="38"/>
    </row>
    <row r="383" spans="1:39" ht="22.5" x14ac:dyDescent="0.25">
      <c r="A383" t="s">
        <v>984</v>
      </c>
      <c r="B383" s="5" t="s">
        <v>411</v>
      </c>
      <c r="C383" s="6" t="s">
        <v>81</v>
      </c>
      <c r="D383" s="7" t="s">
        <v>34</v>
      </c>
      <c r="E383" s="8">
        <f>VLOOKUP(A383,'2017 MRI'!$A$7:$F$571,6,FALSE)</f>
        <v>19.87848677547003</v>
      </c>
      <c r="F383" s="36">
        <f>'2020 MRI - Alphabetical'!E383-'2017 MRI'!E383</f>
        <v>-0.74836188393744729</v>
      </c>
      <c r="G383" s="8">
        <f>'2020 MRI - Alphabetical'!F383-'2017 MRI'!F383</f>
        <v>2.2006383651758377</v>
      </c>
      <c r="H383" s="9">
        <f>'2020 MRI - Alphabetical'!G383-'2017 MRI'!G383</f>
        <v>-23</v>
      </c>
      <c r="I383" s="10">
        <f>'2020 MRI - Alphabetical'!H383-'2017 MRI'!H383</f>
        <v>-142</v>
      </c>
      <c r="J383" s="33">
        <f>'2020 MRI - Alphabetical'!I383-'2017 MRI'!I383</f>
        <v>-0.54793888200667995</v>
      </c>
      <c r="K383" s="11">
        <f>'2020 MRI - Alphabetical'!J383-'2017 MRI'!J383</f>
        <v>-5.5527334289896313E-2</v>
      </c>
      <c r="L383" s="10">
        <f>'2020 MRI - Alphabetical'!K383-'2017 MRI'!K383</f>
        <v>157</v>
      </c>
      <c r="M383" s="33">
        <f>'2020 MRI - Alphabetical'!L383-'2017 MRI'!L383</f>
        <v>0.47977079635704201</v>
      </c>
      <c r="N383" s="11">
        <f>'2020 MRI - Alphabetical'!M383-'2017 MRI'!M383</f>
        <v>-2.2275786857508424E-2</v>
      </c>
      <c r="O383" s="10">
        <f>'2020 MRI - Alphabetical'!N383-'2017 MRI'!N383</f>
        <v>-11</v>
      </c>
      <c r="P383" s="33">
        <f>'2020 MRI - Alphabetical'!O383-'2017 MRI'!O383</f>
        <v>-6.0638000190091523E-2</v>
      </c>
      <c r="Q383" s="11">
        <f>'2020 MRI - Alphabetical'!P383-'2017 MRI'!P383</f>
        <v>1.6870045517311943E-3</v>
      </c>
      <c r="R383" s="10">
        <f>'2020 MRI - Alphabetical'!Q383-'2017 MRI'!Q383</f>
        <v>-99</v>
      </c>
      <c r="S383" s="33">
        <f>'2020 MRI - Alphabetical'!R383-'2017 MRI'!R383</f>
        <v>-0.29463648159150591</v>
      </c>
      <c r="T383" s="12">
        <f>'2020 MRI - Alphabetical'!S383-'2017 MRI'!S383</f>
        <v>0.1037409433971114</v>
      </c>
      <c r="U383" s="10">
        <f>'2020 MRI - Alphabetical'!T383-'2017 MRI'!T383</f>
        <v>31</v>
      </c>
      <c r="V383" s="33">
        <f>'2020 MRI - Alphabetical'!U383-'2017 MRI'!U383</f>
        <v>6.0622880234229459E-2</v>
      </c>
      <c r="W383" s="11">
        <f>'2020 MRI - Alphabetical'!V383-'2017 MRI'!V383</f>
        <v>-5.226736972704718E-3</v>
      </c>
      <c r="X383" s="10">
        <f>'2020 MRI - Alphabetical'!W383-'2017 MRI'!W383</f>
        <v>1</v>
      </c>
      <c r="Y383" s="33">
        <f>'2020 MRI - Alphabetical'!X383-'2017 MRI'!X383</f>
        <v>-1.4919578638607767E-2</v>
      </c>
      <c r="Z383" s="13">
        <f>'2020 MRI - Alphabetical'!Y383-'2017 MRI'!Y383</f>
        <v>13023</v>
      </c>
      <c r="AA383" s="10">
        <f>'2020 MRI - Alphabetical'!Z383-'2017 MRI'!Z383</f>
        <v>-48</v>
      </c>
      <c r="AB383" s="33">
        <f>'2020 MRI - Alphabetical'!AA383-'2017 MRI'!AA383</f>
        <v>-0.14262332459861549</v>
      </c>
      <c r="AC383" s="11">
        <f>'2020 MRI - Alphabetical'!AB383-'2017 MRI'!AB383</f>
        <v>-1.4000000000000005E-2</v>
      </c>
      <c r="AD383" s="10">
        <f>'2020 MRI - Alphabetical'!AC383-'2017 MRI'!AC383</f>
        <v>-72</v>
      </c>
      <c r="AE383" s="33">
        <f>'2020 MRI - Alphabetical'!AD383-'2017 MRI'!AD383</f>
        <v>-0.25401718408298457</v>
      </c>
      <c r="AF383" s="11">
        <f>'2020 MRI - Alphabetical'!AE383-'2017 MRI'!AE383</f>
        <v>-5.7152373022482106E-3</v>
      </c>
      <c r="AG383" s="10">
        <f>'2020 MRI - Alphabetical'!AF383-'2017 MRI'!AF383</f>
        <v>-21</v>
      </c>
      <c r="AH383" s="33">
        <f>'2020 MRI - Alphabetical'!AG383-'2017 MRI'!AG383</f>
        <v>-9.4701125963798538E-2</v>
      </c>
      <c r="AI383" s="14">
        <f>'2020 MRI - Alphabetical'!AH383-'2017 MRI'!AH383</f>
        <v>0.11902641601821884</v>
      </c>
      <c r="AJ383" s="10">
        <f>'2020 MRI - Alphabetical'!AI383-'2017 MRI'!AI383</f>
        <v>2</v>
      </c>
      <c r="AK383" s="33">
        <f>'2020 MRI - Alphabetical'!AJ383-'2017 MRI'!AJ383</f>
        <v>-5.7315686660488474E-3</v>
      </c>
      <c r="AL383" s="13">
        <f>'2020 MRI - Alphabetical'!AK383-'2017 MRI'!AK383</f>
        <v>8321.0151972699387</v>
      </c>
      <c r="AM383" s="38"/>
    </row>
    <row r="384" spans="1:39" x14ac:dyDescent="0.25">
      <c r="A384" t="s">
        <v>985</v>
      </c>
      <c r="B384" s="5" t="s">
        <v>36</v>
      </c>
      <c r="C384" s="6" t="s">
        <v>33</v>
      </c>
      <c r="D384" s="7" t="s">
        <v>34</v>
      </c>
      <c r="E384" s="8">
        <f>VLOOKUP(A384,'2017 MRI'!$A$7:$F$571,6,FALSE)</f>
        <v>76.074573113517246</v>
      </c>
      <c r="F384" s="36">
        <f>'2020 MRI - Alphabetical'!E384-'2017 MRI'!E384</f>
        <v>1.6317209989566752</v>
      </c>
      <c r="G384" s="8">
        <f>'2020 MRI - Alphabetical'!F384-'2017 MRI'!F384</f>
        <v>1.5521055642098389</v>
      </c>
      <c r="H384" s="9">
        <f>'2020 MRI - Alphabetical'!G384-'2017 MRI'!G384</f>
        <v>0</v>
      </c>
      <c r="I384" s="10">
        <f>'2020 MRI - Alphabetical'!H384-'2017 MRI'!H384</f>
        <v>-39</v>
      </c>
      <c r="J384" s="33">
        <f>'2020 MRI - Alphabetical'!I384-'2017 MRI'!I384</f>
        <v>-0.16135928285547585</v>
      </c>
      <c r="K384" s="11">
        <f>'2020 MRI - Alphabetical'!J384-'2017 MRI'!J384</f>
        <v>-3.4177819633856688E-2</v>
      </c>
      <c r="L384" s="10">
        <f>'2020 MRI - Alphabetical'!K384-'2017 MRI'!K384</f>
        <v>133</v>
      </c>
      <c r="M384" s="33">
        <f>'2020 MRI - Alphabetical'!L384-'2017 MRI'!L384</f>
        <v>0.47211550762454657</v>
      </c>
      <c r="N384" s="11">
        <f>'2020 MRI - Alphabetical'!M384-'2017 MRI'!M384</f>
        <v>-2.2653197650067333E-2</v>
      </c>
      <c r="O384" s="10">
        <f>'2020 MRI - Alphabetical'!N384-'2017 MRI'!N384</f>
        <v>1</v>
      </c>
      <c r="P384" s="33">
        <f>'2020 MRI - Alphabetical'!O384-'2017 MRI'!O384</f>
        <v>-0.14078098279175943</v>
      </c>
      <c r="Q384" s="11">
        <f>'2020 MRI - Alphabetical'!P384-'2017 MRI'!P384</f>
        <v>1.5204014727391857E-3</v>
      </c>
      <c r="R384" s="10">
        <f>'2020 MRI - Alphabetical'!Q384-'2017 MRI'!Q384</f>
        <v>15</v>
      </c>
      <c r="S384" s="33">
        <f>'2020 MRI - Alphabetical'!R384-'2017 MRI'!R384</f>
        <v>1.4725373385067093</v>
      </c>
      <c r="T384" s="12">
        <f>'2020 MRI - Alphabetical'!S384-'2017 MRI'!S384</f>
        <v>-5.1758358735603043</v>
      </c>
      <c r="U384" s="10">
        <f>'2020 MRI - Alphabetical'!T384-'2017 MRI'!T384</f>
        <v>-2</v>
      </c>
      <c r="V384" s="33">
        <f>'2020 MRI - Alphabetical'!U384-'2017 MRI'!U384</f>
        <v>0.10266354154741109</v>
      </c>
      <c r="W384" s="11">
        <f>'2020 MRI - Alphabetical'!V384-'2017 MRI'!V384</f>
        <v>-2.9644060499956937E-2</v>
      </c>
      <c r="X384" s="10">
        <f>'2020 MRI - Alphabetical'!W384-'2017 MRI'!W384</f>
        <v>5</v>
      </c>
      <c r="Y384" s="33">
        <f>'2020 MRI - Alphabetical'!X384-'2017 MRI'!X384</f>
        <v>0.19343649612216574</v>
      </c>
      <c r="Z384" s="13">
        <f>'2020 MRI - Alphabetical'!Y384-'2017 MRI'!Y384</f>
        <v>9033</v>
      </c>
      <c r="AA384" s="10">
        <f>'2020 MRI - Alphabetical'!Z384-'2017 MRI'!Z384</f>
        <v>3</v>
      </c>
      <c r="AB384" s="33">
        <f>'2020 MRI - Alphabetical'!AA384-'2017 MRI'!AA384</f>
        <v>0.21916322067738769</v>
      </c>
      <c r="AC384" s="11">
        <f>'2020 MRI - Alphabetical'!AB384-'2017 MRI'!AB384</f>
        <v>-3.2000000000000001E-2</v>
      </c>
      <c r="AD384" s="10">
        <f>'2020 MRI - Alphabetical'!AC384-'2017 MRI'!AC384</f>
        <v>0</v>
      </c>
      <c r="AE384" s="33">
        <f>'2020 MRI - Alphabetical'!AD384-'2017 MRI'!AD384</f>
        <v>-0.37391915631196548</v>
      </c>
      <c r="AF384" s="11">
        <f>'2020 MRI - Alphabetical'!AE384-'2017 MRI'!AE384</f>
        <v>9.965441689074761E-3</v>
      </c>
      <c r="AG384" s="10">
        <f>'2020 MRI - Alphabetical'!AF384-'2017 MRI'!AF384</f>
        <v>72</v>
      </c>
      <c r="AH384" s="33">
        <f>'2020 MRI - Alphabetical'!AG384-'2017 MRI'!AG384</f>
        <v>0.30389174484543369</v>
      </c>
      <c r="AI384" s="14">
        <f>'2020 MRI - Alphabetical'!AH384-'2017 MRI'!AH384</f>
        <v>-0.27394768129968483</v>
      </c>
      <c r="AJ384" s="10">
        <f>'2020 MRI - Alphabetical'!AI384-'2017 MRI'!AI384</f>
        <v>8</v>
      </c>
      <c r="AK384" s="33">
        <f>'2020 MRI - Alphabetical'!AJ384-'2017 MRI'!AJ384</f>
        <v>1.9834195212405981E-2</v>
      </c>
      <c r="AL384" s="13">
        <f>'2020 MRI - Alphabetical'!AK384-'2017 MRI'!AK384</f>
        <v>8788.1946513176954</v>
      </c>
      <c r="AM384" s="38">
        <v>1</v>
      </c>
    </row>
    <row r="385" spans="1:39" x14ac:dyDescent="0.25">
      <c r="A385" t="s">
        <v>986</v>
      </c>
      <c r="B385" s="5" t="s">
        <v>32</v>
      </c>
      <c r="C385" s="6" t="s">
        <v>33</v>
      </c>
      <c r="D385" s="7" t="s">
        <v>34</v>
      </c>
      <c r="E385" s="8">
        <f>VLOOKUP(A385,'2017 MRI'!$A$7:$F$571,6,FALSE)</f>
        <v>81.587093867946535</v>
      </c>
      <c r="F385" s="36">
        <f>'2020 MRI - Alphabetical'!E385-'2017 MRI'!E385</f>
        <v>3.4592214028765813</v>
      </c>
      <c r="G385" s="8">
        <f>'2020 MRI - Alphabetical'!F385-'2017 MRI'!F385</f>
        <v>-3.4800063001338657</v>
      </c>
      <c r="H385" s="9">
        <f>'2020 MRI - Alphabetical'!G385-'2017 MRI'!G385</f>
        <v>1</v>
      </c>
      <c r="I385" s="10">
        <f>'2020 MRI - Alphabetical'!H385-'2017 MRI'!H385</f>
        <v>48</v>
      </c>
      <c r="J385" s="33">
        <f>'2020 MRI - Alphabetical'!I385-'2017 MRI'!I385</f>
        <v>6.8074640246154755E-2</v>
      </c>
      <c r="K385" s="11">
        <f>'2020 MRI - Alphabetical'!J385-'2017 MRI'!J385</f>
        <v>-1.0336917156860692E-2</v>
      </c>
      <c r="L385" s="10">
        <f>'2020 MRI - Alphabetical'!K385-'2017 MRI'!K385</f>
        <v>63</v>
      </c>
      <c r="M385" s="33">
        <f>'2020 MRI - Alphabetical'!L385-'2017 MRI'!L385</f>
        <v>0.49030373633406565</v>
      </c>
      <c r="N385" s="11">
        <f>'2020 MRI - Alphabetical'!M385-'2017 MRI'!M385</f>
        <v>-2.4390993841560973E-2</v>
      </c>
      <c r="O385" s="10">
        <f>'2020 MRI - Alphabetical'!N385-'2017 MRI'!N385</f>
        <v>1</v>
      </c>
      <c r="P385" s="33">
        <f>'2020 MRI - Alphabetical'!O385-'2017 MRI'!O385</f>
        <v>0.22005422675860142</v>
      </c>
      <c r="Q385" s="11">
        <f>'2020 MRI - Alphabetical'!P385-'2017 MRI'!P385</f>
        <v>-2.1572259468099264E-2</v>
      </c>
      <c r="R385" s="10">
        <f>'2020 MRI - Alphabetical'!Q385-'2017 MRI'!Q385</f>
        <v>4</v>
      </c>
      <c r="S385" s="33">
        <f>'2020 MRI - Alphabetical'!R385-'2017 MRI'!R385</f>
        <v>2.7529949134312965</v>
      </c>
      <c r="T385" s="12">
        <f>'2020 MRI - Alphabetical'!S385-'2017 MRI'!S385</f>
        <v>-8.975756557301553</v>
      </c>
      <c r="U385" s="10">
        <f>'2020 MRI - Alphabetical'!T385-'2017 MRI'!T385</f>
        <v>-3</v>
      </c>
      <c r="V385" s="33">
        <f>'2020 MRI - Alphabetical'!U385-'2017 MRI'!U385</f>
        <v>5.8517181591750234E-2</v>
      </c>
      <c r="W385" s="11">
        <f>'2020 MRI - Alphabetical'!V385-'2017 MRI'!V385</f>
        <v>-2.4997480027138197E-2</v>
      </c>
      <c r="X385" s="10">
        <f>'2020 MRI - Alphabetical'!W385-'2017 MRI'!W385</f>
        <v>5</v>
      </c>
      <c r="Y385" s="33">
        <f>'2020 MRI - Alphabetical'!X385-'2017 MRI'!X385</f>
        <v>0.17128371035422907</v>
      </c>
      <c r="Z385" s="13">
        <f>'2020 MRI - Alphabetical'!Y385-'2017 MRI'!Y385</f>
        <v>8445</v>
      </c>
      <c r="AA385" s="10">
        <f>'2020 MRI - Alphabetical'!Z385-'2017 MRI'!Z385</f>
        <v>-2</v>
      </c>
      <c r="AB385" s="33">
        <f>'2020 MRI - Alphabetical'!AA385-'2017 MRI'!AA385</f>
        <v>-8.9621120039365287E-2</v>
      </c>
      <c r="AC385" s="11">
        <f>'2020 MRI - Alphabetical'!AB385-'2017 MRI'!AB385</f>
        <v>-3.4999999999999989E-2</v>
      </c>
      <c r="AD385" s="10">
        <f>'2020 MRI - Alphabetical'!AC385-'2017 MRI'!AC385</f>
        <v>1</v>
      </c>
      <c r="AE385" s="33">
        <f>'2020 MRI - Alphabetical'!AD385-'2017 MRI'!AD385</f>
        <v>0.10728383055312918</v>
      </c>
      <c r="AF385" s="11">
        <f>'2020 MRI - Alphabetical'!AE385-'2017 MRI'!AE385</f>
        <v>3.4063409053766924E-2</v>
      </c>
      <c r="AG385" s="10">
        <f>'2020 MRI - Alphabetical'!AF385-'2017 MRI'!AF385</f>
        <v>39</v>
      </c>
      <c r="AH385" s="33">
        <f>'2020 MRI - Alphabetical'!AG385-'2017 MRI'!AG385</f>
        <v>0.37596225884605106</v>
      </c>
      <c r="AI385" s="14">
        <f>'2020 MRI - Alphabetical'!AH385-'2017 MRI'!AH385</f>
        <v>-0.31053964276129253</v>
      </c>
      <c r="AJ385" s="10">
        <f>'2020 MRI - Alphabetical'!AI385-'2017 MRI'!AI385</f>
        <v>6</v>
      </c>
      <c r="AK385" s="33">
        <f>'2020 MRI - Alphabetical'!AJ385-'2017 MRI'!AJ385</f>
        <v>2.0494005481489497E-2</v>
      </c>
      <c r="AL385" s="13">
        <f>'2020 MRI - Alphabetical'!AK385-'2017 MRI'!AK385</f>
        <v>8480.4696161600295</v>
      </c>
      <c r="AM385" s="38">
        <v>1</v>
      </c>
    </row>
    <row r="386" spans="1:39" x14ac:dyDescent="0.25">
      <c r="A386" t="s">
        <v>987</v>
      </c>
      <c r="B386" s="5" t="s">
        <v>46</v>
      </c>
      <c r="C386" s="6" t="s">
        <v>47</v>
      </c>
      <c r="D386" s="7" t="s">
        <v>20</v>
      </c>
      <c r="E386" s="8">
        <f>VLOOKUP(A386,'2017 MRI'!$A$7:$F$571,6,FALSE)</f>
        <v>67.68048909989983</v>
      </c>
      <c r="F386" s="36">
        <f>'2020 MRI - Alphabetical'!E386-'2017 MRI'!E386</f>
        <v>4.3188684154761834</v>
      </c>
      <c r="G386" s="8">
        <f>'2020 MRI - Alphabetical'!F386-'2017 MRI'!F386</f>
        <v>-7.8348333545267934</v>
      </c>
      <c r="H386" s="9">
        <f>'2020 MRI - Alphabetical'!G386-'2017 MRI'!G386</f>
        <v>4</v>
      </c>
      <c r="I386" s="10">
        <f>'2020 MRI - Alphabetical'!H386-'2017 MRI'!H386</f>
        <v>-33</v>
      </c>
      <c r="J386" s="33">
        <f>'2020 MRI - Alphabetical'!I386-'2017 MRI'!I386</f>
        <v>-0.16581969905978455</v>
      </c>
      <c r="K386" s="11">
        <f>'2020 MRI - Alphabetical'!J386-'2017 MRI'!J386</f>
        <v>-1.4897900073099102E-2</v>
      </c>
      <c r="L386" s="10">
        <f>'2020 MRI - Alphabetical'!K386-'2017 MRI'!K386</f>
        <v>2</v>
      </c>
      <c r="M386" s="33">
        <f>'2020 MRI - Alphabetical'!L386-'2017 MRI'!L386</f>
        <v>-0.46760663310515804</v>
      </c>
      <c r="N386" s="11">
        <f>'2020 MRI - Alphabetical'!M386-'2017 MRI'!M386</f>
        <v>2.4942972959845822E-2</v>
      </c>
      <c r="O386" s="10">
        <f>'2020 MRI - Alphabetical'!N386-'2017 MRI'!N386</f>
        <v>18</v>
      </c>
      <c r="P386" s="33">
        <f>'2020 MRI - Alphabetical'!O386-'2017 MRI'!O386</f>
        <v>1.5022837174914541</v>
      </c>
      <c r="Q386" s="11">
        <f>'2020 MRI - Alphabetical'!P386-'2017 MRI'!P386</f>
        <v>-0.10263636363636364</v>
      </c>
      <c r="R386" s="10">
        <f>'2020 MRI - Alphabetical'!Q386-'2017 MRI'!Q386</f>
        <v>-4</v>
      </c>
      <c r="S386" s="33">
        <f>'2020 MRI - Alphabetical'!R386-'2017 MRI'!R386</f>
        <v>1.0056948971680129</v>
      </c>
      <c r="T386" s="12">
        <f>'2020 MRI - Alphabetical'!S386-'2017 MRI'!S386</f>
        <v>-3.2123863571085192</v>
      </c>
      <c r="U386" s="10">
        <f>'2020 MRI - Alphabetical'!T386-'2017 MRI'!T386</f>
        <v>30</v>
      </c>
      <c r="V386" s="33">
        <f>'2020 MRI - Alphabetical'!U386-'2017 MRI'!U386</f>
        <v>2.2536335700807366</v>
      </c>
      <c r="W386" s="11">
        <f>'2020 MRI - Alphabetical'!V386-'2017 MRI'!V386</f>
        <v>-0.1577139938712972</v>
      </c>
      <c r="X386" s="10">
        <f>'2020 MRI - Alphabetical'!W386-'2017 MRI'!W386</f>
        <v>-3</v>
      </c>
      <c r="Y386" s="33">
        <f>'2020 MRI - Alphabetical'!X386-'2017 MRI'!X386</f>
        <v>1.9232560742241667E-2</v>
      </c>
      <c r="Z386" s="13">
        <f>'2020 MRI - Alphabetical'!Y386-'2017 MRI'!Y386</f>
        <v>4525</v>
      </c>
      <c r="AA386" s="10">
        <f>'2020 MRI - Alphabetical'!Z386-'2017 MRI'!Z386</f>
        <v>-10</v>
      </c>
      <c r="AB386" s="33">
        <f>'2020 MRI - Alphabetical'!AA386-'2017 MRI'!AA386</f>
        <v>-0.38025058475139017</v>
      </c>
      <c r="AC386" s="11">
        <f>'2020 MRI - Alphabetical'!AB386-'2017 MRI'!AB386</f>
        <v>-0.03</v>
      </c>
      <c r="AD386" s="10">
        <f>'2020 MRI - Alphabetical'!AC386-'2017 MRI'!AC386</f>
        <v>23</v>
      </c>
      <c r="AE386" s="33">
        <f>'2020 MRI - Alphabetical'!AD386-'2017 MRI'!AD386</f>
        <v>0.17470250131208051</v>
      </c>
      <c r="AF386" s="11">
        <f>'2020 MRI - Alphabetical'!AE386-'2017 MRI'!AE386</f>
        <v>2.423938404106396E-2</v>
      </c>
      <c r="AG386" s="10">
        <f>'2020 MRI - Alphabetical'!AF386-'2017 MRI'!AF386</f>
        <v>-35</v>
      </c>
      <c r="AH386" s="33">
        <f>'2020 MRI - Alphabetical'!AG386-'2017 MRI'!AG386</f>
        <v>-0.38882823087354867</v>
      </c>
      <c r="AI386" s="14">
        <f>'2020 MRI - Alphabetical'!AH386-'2017 MRI'!AH386</f>
        <v>0.52548888736699073</v>
      </c>
      <c r="AJ386" s="10">
        <f>'2020 MRI - Alphabetical'!AI386-'2017 MRI'!AI386</f>
        <v>-26</v>
      </c>
      <c r="AK386" s="33">
        <f>'2020 MRI - Alphabetical'!AJ386-'2017 MRI'!AJ386</f>
        <v>-3.4584232293209949E-3</v>
      </c>
      <c r="AL386" s="13">
        <f>'2020 MRI - Alphabetical'!AK386-'2017 MRI'!AK386</f>
        <v>-4957.7935020148216</v>
      </c>
      <c r="AM386" s="38"/>
    </row>
    <row r="387" spans="1:39" ht="22.5" x14ac:dyDescent="0.25">
      <c r="A387" t="s">
        <v>988</v>
      </c>
      <c r="B387" s="5" t="s">
        <v>524</v>
      </c>
      <c r="C387" s="6" t="s">
        <v>172</v>
      </c>
      <c r="D387" s="7" t="s">
        <v>39</v>
      </c>
      <c r="E387" s="8">
        <f>VLOOKUP(A387,'2017 MRI'!$A$7:$F$571,6,FALSE)</f>
        <v>13.765165096594526</v>
      </c>
      <c r="F387" s="36">
        <f>'2020 MRI - Alphabetical'!E387-'2017 MRI'!E387</f>
        <v>-0.51841962052116308</v>
      </c>
      <c r="G387" s="8">
        <f>'2020 MRI - Alphabetical'!F387-'2017 MRI'!F387</f>
        <v>0.74743753331788909</v>
      </c>
      <c r="H387" s="9">
        <f>'2020 MRI - Alphabetical'!G387-'2017 MRI'!G387</f>
        <v>-20</v>
      </c>
      <c r="I387" s="10">
        <f>'2020 MRI - Alphabetical'!H387-'2017 MRI'!H387</f>
        <v>54</v>
      </c>
      <c r="J387" s="33">
        <f>'2020 MRI - Alphabetical'!I387-'2017 MRI'!I387</f>
        <v>7.5887487345703358E-2</v>
      </c>
      <c r="K387" s="11">
        <f>'2020 MRI - Alphabetical'!J387-'2017 MRI'!J387</f>
        <v>-1.4646568225321399E-2</v>
      </c>
      <c r="L387" s="10">
        <f>'2020 MRI - Alphabetical'!K387-'2017 MRI'!K387</f>
        <v>181</v>
      </c>
      <c r="M387" s="33">
        <f>'2020 MRI - Alphabetical'!L387-'2017 MRI'!L387</f>
        <v>0.5567865670109553</v>
      </c>
      <c r="N387" s="11">
        <f>'2020 MRI - Alphabetical'!M387-'2017 MRI'!M387</f>
        <v>-2.63865830412593E-2</v>
      </c>
      <c r="O387" s="10">
        <f>'2020 MRI - Alphabetical'!N387-'2017 MRI'!N387</f>
        <v>69</v>
      </c>
      <c r="P387" s="33">
        <f>'2020 MRI - Alphabetical'!O387-'2017 MRI'!O387</f>
        <v>0.20574248725744815</v>
      </c>
      <c r="Q387" s="11">
        <f>'2020 MRI - Alphabetical'!P387-'2017 MRI'!P387</f>
        <v>-1.4999999999999999E-2</v>
      </c>
      <c r="R387" s="10">
        <f>'2020 MRI - Alphabetical'!Q387-'2017 MRI'!Q387</f>
        <v>-44</v>
      </c>
      <c r="S387" s="33">
        <f>'2020 MRI - Alphabetical'!R387-'2017 MRI'!R387</f>
        <v>-0.27985758730862836</v>
      </c>
      <c r="T387" s="12">
        <f>'2020 MRI - Alphabetical'!S387-'2017 MRI'!S387</f>
        <v>0</v>
      </c>
      <c r="U387" s="10">
        <f>'2020 MRI - Alphabetical'!T387-'2017 MRI'!T387</f>
        <v>-85</v>
      </c>
      <c r="V387" s="33">
        <f>'2020 MRI - Alphabetical'!U387-'2017 MRI'!U387</f>
        <v>-0.19966754906157735</v>
      </c>
      <c r="W387" s="11">
        <f>'2020 MRI - Alphabetical'!V387-'2017 MRI'!V387</f>
        <v>1.2107441655658302E-2</v>
      </c>
      <c r="X387" s="10">
        <f>'2020 MRI - Alphabetical'!W387-'2017 MRI'!W387</f>
        <v>-78</v>
      </c>
      <c r="Y387" s="33">
        <f>'2020 MRI - Alphabetical'!X387-'2017 MRI'!X387</f>
        <v>-0.83645810508946139</v>
      </c>
      <c r="Z387" s="13">
        <f>'2020 MRI - Alphabetical'!Y387-'2017 MRI'!Y387</f>
        <v>-8240</v>
      </c>
      <c r="AA387" s="10">
        <f>'2020 MRI - Alphabetical'!Z387-'2017 MRI'!Z387</f>
        <v>-18</v>
      </c>
      <c r="AB387" s="33">
        <f>'2020 MRI - Alphabetical'!AA387-'2017 MRI'!AA387</f>
        <v>-6.939861854546181E-2</v>
      </c>
      <c r="AC387" s="11">
        <f>'2020 MRI - Alphabetical'!AB387-'2017 MRI'!AB387</f>
        <v>-1.4999999999999999E-2</v>
      </c>
      <c r="AD387" s="10">
        <f>'2020 MRI - Alphabetical'!AC387-'2017 MRI'!AC387</f>
        <v>173</v>
      </c>
      <c r="AE387" s="33">
        <f>'2020 MRI - Alphabetical'!AD387-'2017 MRI'!AD387</f>
        <v>0.51736804898134015</v>
      </c>
      <c r="AF387" s="11">
        <f>'2020 MRI - Alphabetical'!AE387-'2017 MRI'!AE387</f>
        <v>4.104247104247094E-2</v>
      </c>
      <c r="AG387" s="10">
        <f>'2020 MRI - Alphabetical'!AF387-'2017 MRI'!AF387</f>
        <v>-12</v>
      </c>
      <c r="AH387" s="33">
        <f>'2020 MRI - Alphabetical'!AG387-'2017 MRI'!AG387</f>
        <v>-2.0720234135780058E-2</v>
      </c>
      <c r="AI387" s="14">
        <f>'2020 MRI - Alphabetical'!AH387-'2017 MRI'!AH387</f>
        <v>7.3611503108419463E-3</v>
      </c>
      <c r="AJ387" s="10">
        <f>'2020 MRI - Alphabetical'!AI387-'2017 MRI'!AI387</f>
        <v>-7</v>
      </c>
      <c r="AK387" s="33">
        <f>'2020 MRI - Alphabetical'!AJ387-'2017 MRI'!AJ387</f>
        <v>-3.6547007240171903E-2</v>
      </c>
      <c r="AL387" s="13">
        <f>'2020 MRI - Alphabetical'!AK387-'2017 MRI'!AK387</f>
        <v>5821.4320739622344</v>
      </c>
      <c r="AM387" s="38"/>
    </row>
    <row r="388" spans="1:39" x14ac:dyDescent="0.25">
      <c r="A388" t="s">
        <v>989</v>
      </c>
      <c r="B388" s="5" t="s">
        <v>66</v>
      </c>
      <c r="C388" s="6" t="s">
        <v>44</v>
      </c>
      <c r="D388" s="7" t="s">
        <v>20</v>
      </c>
      <c r="E388" s="8">
        <f>VLOOKUP(A388,'2017 MRI'!$A$7:$F$571,6,FALSE)</f>
        <v>53.398603688798929</v>
      </c>
      <c r="F388" s="36">
        <f>'2020 MRI - Alphabetical'!E388-'2017 MRI'!E388</f>
        <v>3.2952564948566687</v>
      </c>
      <c r="G388" s="8">
        <f>'2020 MRI - Alphabetical'!F388-'2017 MRI'!F388</f>
        <v>-6.3648590541403109</v>
      </c>
      <c r="H388" s="9">
        <f>'2020 MRI - Alphabetical'!G388-'2017 MRI'!G388</f>
        <v>23</v>
      </c>
      <c r="I388" s="10">
        <f>'2020 MRI - Alphabetical'!H388-'2017 MRI'!H388</f>
        <v>-273</v>
      </c>
      <c r="J388" s="33">
        <f>'2020 MRI - Alphabetical'!I388-'2017 MRI'!I388</f>
        <v>-0.97217904502925634</v>
      </c>
      <c r="K388" s="11">
        <f>'2020 MRI - Alphabetical'!J388-'2017 MRI'!J388</f>
        <v>-8.3756400887625482E-2</v>
      </c>
      <c r="L388" s="10">
        <f>'2020 MRI - Alphabetical'!K388-'2017 MRI'!K388</f>
        <v>56</v>
      </c>
      <c r="M388" s="33">
        <f>'2020 MRI - Alphabetical'!L388-'2017 MRI'!L388</f>
        <v>0.3243200528597811</v>
      </c>
      <c r="N388" s="11">
        <f>'2020 MRI - Alphabetical'!M388-'2017 MRI'!M388</f>
        <v>-1.5323703445875386E-2</v>
      </c>
      <c r="O388" s="10">
        <f>'2020 MRI - Alphabetical'!N388-'2017 MRI'!N388</f>
        <v>-9</v>
      </c>
      <c r="P388" s="33">
        <f>'2020 MRI - Alphabetical'!O388-'2017 MRI'!O388</f>
        <v>-0.3751257808024302</v>
      </c>
      <c r="Q388" s="11">
        <f>'2020 MRI - Alphabetical'!P388-'2017 MRI'!P388</f>
        <v>1.9818181818181818E-2</v>
      </c>
      <c r="R388" s="10">
        <f>'2020 MRI - Alphabetical'!Q388-'2017 MRI'!Q388</f>
        <v>2</v>
      </c>
      <c r="S388" s="33">
        <f>'2020 MRI - Alphabetical'!R388-'2017 MRI'!R388</f>
        <v>3.3231903868499635</v>
      </c>
      <c r="T388" s="12">
        <f>'2020 MRI - Alphabetical'!S388-'2017 MRI'!S388</f>
        <v>-10.491553673982521</v>
      </c>
      <c r="U388" s="10">
        <f>'2020 MRI - Alphabetical'!T388-'2017 MRI'!T388</f>
        <v>-1</v>
      </c>
      <c r="V388" s="33">
        <f>'2020 MRI - Alphabetical'!U388-'2017 MRI'!U388</f>
        <v>4.5805617560011891E-2</v>
      </c>
      <c r="W388" s="11">
        <f>'2020 MRI - Alphabetical'!V388-'2017 MRI'!V388</f>
        <v>-1.2906604402935284E-2</v>
      </c>
      <c r="X388" s="10">
        <f>'2020 MRI - Alphabetical'!W388-'2017 MRI'!W388</f>
        <v>-77</v>
      </c>
      <c r="Y388" s="33">
        <f>'2020 MRI - Alphabetical'!X388-'2017 MRI'!X388</f>
        <v>-0.27028789759530658</v>
      </c>
      <c r="Z388" s="13">
        <f>'2020 MRI - Alphabetical'!Y388-'2017 MRI'!Y388</f>
        <v>-744</v>
      </c>
      <c r="AA388" s="10">
        <f>'2020 MRI - Alphabetical'!Z388-'2017 MRI'!Z388</f>
        <v>79</v>
      </c>
      <c r="AB388" s="33">
        <f>'2020 MRI - Alphabetical'!AA388-'2017 MRI'!AA388</f>
        <v>0.68821486451540803</v>
      </c>
      <c r="AC388" s="11">
        <f>'2020 MRI - Alphabetical'!AB388-'2017 MRI'!AB388</f>
        <v>-3.599999999999999E-2</v>
      </c>
      <c r="AD388" s="10">
        <f>'2020 MRI - Alphabetical'!AC388-'2017 MRI'!AC388</f>
        <v>8</v>
      </c>
      <c r="AE388" s="33">
        <f>'2020 MRI - Alphabetical'!AD388-'2017 MRI'!AD388</f>
        <v>9.4016052906078174E-2</v>
      </c>
      <c r="AF388" s="11">
        <f>'2020 MRI - Alphabetical'!AE388-'2017 MRI'!AE388</f>
        <v>1.8615023474178427E-2</v>
      </c>
      <c r="AG388" s="10">
        <f>'2020 MRI - Alphabetical'!AF388-'2017 MRI'!AF388</f>
        <v>-25</v>
      </c>
      <c r="AH388" s="33">
        <f>'2020 MRI - Alphabetical'!AG388-'2017 MRI'!AG388</f>
        <v>-0.20020109361166838</v>
      </c>
      <c r="AI388" s="14">
        <f>'2020 MRI - Alphabetical'!AH388-'2017 MRI'!AH388</f>
        <v>0.19350681689483107</v>
      </c>
      <c r="AJ388" s="10">
        <f>'2020 MRI - Alphabetical'!AI388-'2017 MRI'!AI388</f>
        <v>-4</v>
      </c>
      <c r="AK388" s="33">
        <f>'2020 MRI - Alphabetical'!AJ388-'2017 MRI'!AJ388</f>
        <v>5.8330914729184391E-3</v>
      </c>
      <c r="AL388" s="13">
        <f>'2020 MRI - Alphabetical'!AK388-'2017 MRI'!AK388</f>
        <v>4081.5656378816639</v>
      </c>
      <c r="AM388" s="38"/>
    </row>
    <row r="389" spans="1:39" x14ac:dyDescent="0.25">
      <c r="A389" t="s">
        <v>990</v>
      </c>
      <c r="B389" s="5" t="s">
        <v>131</v>
      </c>
      <c r="C389" s="6" t="s">
        <v>44</v>
      </c>
      <c r="D389" s="7" t="s">
        <v>20</v>
      </c>
      <c r="E389" s="8">
        <f>VLOOKUP(A389,'2017 MRI'!$A$7:$F$571,6,FALSE)</f>
        <v>39.611073033959002</v>
      </c>
      <c r="F389" s="36">
        <f>'2020 MRI - Alphabetical'!E389-'2017 MRI'!E389</f>
        <v>0.75975978512045517</v>
      </c>
      <c r="G389" s="8">
        <f>'2020 MRI - Alphabetical'!F389-'2017 MRI'!F389</f>
        <v>-0.12286904741226579</v>
      </c>
      <c r="H389" s="9">
        <f>'2020 MRI - Alphabetical'!G389-'2017 MRI'!G389</f>
        <v>13</v>
      </c>
      <c r="I389" s="10">
        <f>'2020 MRI - Alphabetical'!H389-'2017 MRI'!H389</f>
        <v>35</v>
      </c>
      <c r="J389" s="33">
        <f>'2020 MRI - Alphabetical'!I389-'2017 MRI'!I389</f>
        <v>8.6204462386593406E-2</v>
      </c>
      <c r="K389" s="11">
        <f>'2020 MRI - Alphabetical'!J389-'2017 MRI'!J389</f>
        <v>3.6655269031227178E-3</v>
      </c>
      <c r="L389" s="10">
        <f>'2020 MRI - Alphabetical'!K389-'2017 MRI'!K389</f>
        <v>-113</v>
      </c>
      <c r="M389" s="33">
        <f>'2020 MRI - Alphabetical'!L389-'2017 MRI'!L389</f>
        <v>-0.46705631312496132</v>
      </c>
      <c r="N389" s="11">
        <f>'2020 MRI - Alphabetical'!M389-'2017 MRI'!M389</f>
        <v>2.7244212117965391E-2</v>
      </c>
      <c r="O389" s="10">
        <f>'2020 MRI - Alphabetical'!N389-'2017 MRI'!N389</f>
        <v>46</v>
      </c>
      <c r="P389" s="33">
        <f>'2020 MRI - Alphabetical'!O389-'2017 MRI'!O389</f>
        <v>0.32316199318332334</v>
      </c>
      <c r="Q389" s="11">
        <f>'2020 MRI - Alphabetical'!P389-'2017 MRI'!P389</f>
        <v>-2.3929736763086767E-2</v>
      </c>
      <c r="R389" s="10">
        <f>'2020 MRI - Alphabetical'!Q389-'2017 MRI'!Q389</f>
        <v>-9</v>
      </c>
      <c r="S389" s="33">
        <f>'2020 MRI - Alphabetical'!R389-'2017 MRI'!R389</f>
        <v>0.30311679645664241</v>
      </c>
      <c r="T389" s="12">
        <f>'2020 MRI - Alphabetical'!S389-'2017 MRI'!S389</f>
        <v>-1.4786105307749131</v>
      </c>
      <c r="U389" s="10">
        <f>'2020 MRI - Alphabetical'!T389-'2017 MRI'!T389</f>
        <v>16</v>
      </c>
      <c r="V389" s="33">
        <f>'2020 MRI - Alphabetical'!U389-'2017 MRI'!U389</f>
        <v>4.1757407703446048E-2</v>
      </c>
      <c r="W389" s="11">
        <f>'2020 MRI - Alphabetical'!V389-'2017 MRI'!V389</f>
        <v>-9.8739020396010208E-3</v>
      </c>
      <c r="X389" s="10">
        <f>'2020 MRI - Alphabetical'!W389-'2017 MRI'!W389</f>
        <v>-25</v>
      </c>
      <c r="Y389" s="33">
        <f>'2020 MRI - Alphabetical'!X389-'2017 MRI'!X389</f>
        <v>-0.12272231791854193</v>
      </c>
      <c r="Z389" s="13">
        <f>'2020 MRI - Alphabetical'!Y389-'2017 MRI'!Y389</f>
        <v>3405</v>
      </c>
      <c r="AA389" s="10">
        <f>'2020 MRI - Alphabetical'!Z389-'2017 MRI'!Z389</f>
        <v>-13</v>
      </c>
      <c r="AB389" s="33">
        <f>'2020 MRI - Alphabetical'!AA389-'2017 MRI'!AA389</f>
        <v>5.2087839054346219E-2</v>
      </c>
      <c r="AC389" s="11">
        <f>'2020 MRI - Alphabetical'!AB389-'2017 MRI'!AB389</f>
        <v>-2.7999999999999997E-2</v>
      </c>
      <c r="AD389" s="10">
        <f>'2020 MRI - Alphabetical'!AC389-'2017 MRI'!AC389</f>
        <v>27</v>
      </c>
      <c r="AE389" s="33">
        <f>'2020 MRI - Alphabetical'!AD389-'2017 MRI'!AD389</f>
        <v>0.26655945357510413</v>
      </c>
      <c r="AF389" s="11">
        <f>'2020 MRI - Alphabetical'!AE389-'2017 MRI'!AE389</f>
        <v>3.109712722298219E-2</v>
      </c>
      <c r="AG389" s="10">
        <f>'2020 MRI - Alphabetical'!AF389-'2017 MRI'!AF389</f>
        <v>-20</v>
      </c>
      <c r="AH389" s="33">
        <f>'2020 MRI - Alphabetical'!AG389-'2017 MRI'!AG389</f>
        <v>-4.8719316128158496E-2</v>
      </c>
      <c r="AI389" s="14">
        <f>'2020 MRI - Alphabetical'!AH389-'2017 MRI'!AH389</f>
        <v>6.2138310913678829E-2</v>
      </c>
      <c r="AJ389" s="10">
        <f>'2020 MRI - Alphabetical'!AI389-'2017 MRI'!AI389</f>
        <v>-2</v>
      </c>
      <c r="AK389" s="33">
        <f>'2020 MRI - Alphabetical'!AJ389-'2017 MRI'!AJ389</f>
        <v>1.2765619131061834E-2</v>
      </c>
      <c r="AL389" s="13">
        <f>'2020 MRI - Alphabetical'!AK389-'2017 MRI'!AK389</f>
        <v>4619.1079289709378</v>
      </c>
      <c r="AM389" s="38">
        <v>1</v>
      </c>
    </row>
    <row r="390" spans="1:39" x14ac:dyDescent="0.25">
      <c r="A390" t="s">
        <v>991</v>
      </c>
      <c r="B390" s="5" t="s">
        <v>486</v>
      </c>
      <c r="C390" s="6" t="s">
        <v>38</v>
      </c>
      <c r="D390" s="7" t="s">
        <v>39</v>
      </c>
      <c r="E390" s="8">
        <f>VLOOKUP(A390,'2017 MRI'!$A$7:$F$571,6,FALSE)</f>
        <v>15.401207555399868</v>
      </c>
      <c r="F390" s="36">
        <f>'2020 MRI - Alphabetical'!E390-'2017 MRI'!E390</f>
        <v>1.2952510579351735</v>
      </c>
      <c r="G390" s="8">
        <f>'2020 MRI - Alphabetical'!F390-'2017 MRI'!F390</f>
        <v>-4.70857472234513</v>
      </c>
      <c r="H390" s="9">
        <f>'2020 MRI - Alphabetical'!G390-'2017 MRI'!G390</f>
        <v>72</v>
      </c>
      <c r="I390" s="10">
        <f>'2020 MRI - Alphabetical'!H390-'2017 MRI'!H390</f>
        <v>98</v>
      </c>
      <c r="J390" s="33">
        <f>'2020 MRI - Alphabetical'!I390-'2017 MRI'!I390</f>
        <v>0.28957037943523217</v>
      </c>
      <c r="K390" s="11">
        <f>'2020 MRI - Alphabetical'!J390-'2017 MRI'!J390</f>
        <v>9.7362514029180058E-3</v>
      </c>
      <c r="L390" s="10">
        <f>'2020 MRI - Alphabetical'!K390-'2017 MRI'!K390</f>
        <v>-133</v>
      </c>
      <c r="M390" s="33">
        <f>'2020 MRI - Alphabetical'!L390-'2017 MRI'!L390</f>
        <v>-0.48906671075855257</v>
      </c>
      <c r="N390" s="11">
        <f>'2020 MRI - Alphabetical'!M390-'2017 MRI'!M390</f>
        <v>2.9966545789775041E-2</v>
      </c>
      <c r="O390" s="10">
        <f>'2020 MRI - Alphabetical'!N390-'2017 MRI'!N390</f>
        <v>37</v>
      </c>
      <c r="P390" s="33">
        <f>'2020 MRI - Alphabetical'!O390-'2017 MRI'!O390</f>
        <v>0.12893479962814947</v>
      </c>
      <c r="Q390" s="11">
        <f>'2020 MRI - Alphabetical'!P390-'2017 MRI'!P390</f>
        <v>-0.01</v>
      </c>
      <c r="R390" s="10">
        <f>'2020 MRI - Alphabetical'!Q390-'2017 MRI'!Q390</f>
        <v>165</v>
      </c>
      <c r="S390" s="33">
        <f>'2020 MRI - Alphabetical'!R390-'2017 MRI'!R390</f>
        <v>6.2802682641092733E-2</v>
      </c>
      <c r="T390" s="12">
        <f>'2020 MRI - Alphabetical'!S390-'2017 MRI'!S390</f>
        <v>-1.1547344110854505</v>
      </c>
      <c r="U390" s="10">
        <f>'2020 MRI - Alphabetical'!T390-'2017 MRI'!T390</f>
        <v>201</v>
      </c>
      <c r="V390" s="33">
        <f>'2020 MRI - Alphabetical'!U390-'2017 MRI'!U390</f>
        <v>0.54081974865591631</v>
      </c>
      <c r="W390" s="11">
        <f>'2020 MRI - Alphabetical'!V390-'2017 MRI'!V390</f>
        <v>-3.431845120505729E-2</v>
      </c>
      <c r="X390" s="10">
        <f>'2020 MRI - Alphabetical'!W390-'2017 MRI'!W390</f>
        <v>-5</v>
      </c>
      <c r="Y390" s="33">
        <f>'2020 MRI - Alphabetical'!X390-'2017 MRI'!X390</f>
        <v>-5.1080749640279421E-2</v>
      </c>
      <c r="Z390" s="13">
        <f>'2020 MRI - Alphabetical'!Y390-'2017 MRI'!Y390</f>
        <v>16964</v>
      </c>
      <c r="AA390" s="10">
        <f>'2020 MRI - Alphabetical'!Z390-'2017 MRI'!Z390</f>
        <v>18</v>
      </c>
      <c r="AB390" s="33">
        <f>'2020 MRI - Alphabetical'!AA390-'2017 MRI'!AA390</f>
        <v>0.30353299022208113</v>
      </c>
      <c r="AC390" s="11">
        <f>'2020 MRI - Alphabetical'!AB390-'2017 MRI'!AB390</f>
        <v>-1.7000000000000001E-2</v>
      </c>
      <c r="AD390" s="10">
        <f>'2020 MRI - Alphabetical'!AC390-'2017 MRI'!AC390</f>
        <v>96</v>
      </c>
      <c r="AE390" s="33">
        <f>'2020 MRI - Alphabetical'!AD390-'2017 MRI'!AD390</f>
        <v>0.36611055817059601</v>
      </c>
      <c r="AF390" s="11">
        <f>'2020 MRI - Alphabetical'!AE390-'2017 MRI'!AE390</f>
        <v>2.9668555240793149E-2</v>
      </c>
      <c r="AG390" s="10">
        <f>'2020 MRI - Alphabetical'!AF390-'2017 MRI'!AF390</f>
        <v>-13</v>
      </c>
      <c r="AH390" s="33">
        <f>'2020 MRI - Alphabetical'!AG390-'2017 MRI'!AG390</f>
        <v>-8.3399883129944789E-3</v>
      </c>
      <c r="AI390" s="14">
        <f>'2020 MRI - Alphabetical'!AH390-'2017 MRI'!AH390</f>
        <v>4.0727297599523204E-2</v>
      </c>
      <c r="AJ390" s="10">
        <f>'2020 MRI - Alphabetical'!AI390-'2017 MRI'!AI390</f>
        <v>-13</v>
      </c>
      <c r="AK390" s="33">
        <f>'2020 MRI - Alphabetical'!AJ390-'2017 MRI'!AJ390</f>
        <v>-1.5639567333215795E-2</v>
      </c>
      <c r="AL390" s="13">
        <f>'2020 MRI - Alphabetical'!AK390-'2017 MRI'!AK390</f>
        <v>6357.6260357943829</v>
      </c>
      <c r="AM390" s="38"/>
    </row>
    <row r="391" spans="1:39" x14ac:dyDescent="0.25">
      <c r="A391" t="s">
        <v>992</v>
      </c>
      <c r="B391" s="5" t="s">
        <v>31</v>
      </c>
      <c r="C391" s="6" t="s">
        <v>22</v>
      </c>
      <c r="D391" s="7" t="s">
        <v>20</v>
      </c>
      <c r="E391" s="8">
        <f>VLOOKUP(A391,'2017 MRI'!$A$7:$F$571,6,FALSE)</f>
        <v>82.381266877345737</v>
      </c>
      <c r="F391" s="36">
        <f>'2020 MRI - Alphabetical'!E391-'2017 MRI'!E391</f>
        <v>1.7654034224040913</v>
      </c>
      <c r="G391" s="8">
        <f>'2020 MRI - Alphabetical'!F391-'2017 MRI'!F391</f>
        <v>1.8952046152246425</v>
      </c>
      <c r="H391" s="9">
        <f>'2020 MRI - Alphabetical'!G391-'2017 MRI'!G391</f>
        <v>-3</v>
      </c>
      <c r="I391" s="10">
        <f>'2020 MRI - Alphabetical'!H391-'2017 MRI'!H391</f>
        <v>-156</v>
      </c>
      <c r="J391" s="33">
        <f>'2020 MRI - Alphabetical'!I391-'2017 MRI'!I391</f>
        <v>-0.79619723175661716</v>
      </c>
      <c r="K391" s="11">
        <f>'2020 MRI - Alphabetical'!J391-'2017 MRI'!J391</f>
        <v>-5.8709900458777331E-2</v>
      </c>
      <c r="L391" s="10">
        <f>'2020 MRI - Alphabetical'!K391-'2017 MRI'!K391</f>
        <v>7</v>
      </c>
      <c r="M391" s="33">
        <f>'2020 MRI - Alphabetical'!L391-'2017 MRI'!L391</f>
        <v>6.3368703571076157E-2</v>
      </c>
      <c r="N391" s="11">
        <f>'2020 MRI - Alphabetical'!M391-'2017 MRI'!M391</f>
        <v>-2.8771813355349674E-3</v>
      </c>
      <c r="O391" s="10">
        <f>'2020 MRI - Alphabetical'!N391-'2017 MRI'!N391</f>
        <v>-3</v>
      </c>
      <c r="P391" s="33">
        <f>'2020 MRI - Alphabetical'!O391-'2017 MRI'!O391</f>
        <v>-0.76948293320463179</v>
      </c>
      <c r="Q391" s="11">
        <f>'2020 MRI - Alphabetical'!P391-'2017 MRI'!P391</f>
        <v>4.1849002849002837E-2</v>
      </c>
      <c r="R391" s="10">
        <f>'2020 MRI - Alphabetical'!Q391-'2017 MRI'!Q391</f>
        <v>378</v>
      </c>
      <c r="S391" s="33">
        <f>'2020 MRI - Alphabetical'!R391-'2017 MRI'!R391</f>
        <v>3.3806826392563787</v>
      </c>
      <c r="T391" s="12">
        <f>'2020 MRI - Alphabetical'!S391-'2017 MRI'!S391</f>
        <v>-12.335692618806874</v>
      </c>
      <c r="U391" s="10">
        <f>'2020 MRI - Alphabetical'!T391-'2017 MRI'!T391</f>
        <v>-6</v>
      </c>
      <c r="V391" s="33">
        <f>'2020 MRI - Alphabetical'!U391-'2017 MRI'!U391</f>
        <v>-0.63646764444004278</v>
      </c>
      <c r="W391" s="11">
        <f>'2020 MRI - Alphabetical'!V391-'2017 MRI'!V391</f>
        <v>1.4729235880398706E-2</v>
      </c>
      <c r="X391" s="10">
        <f>'2020 MRI - Alphabetical'!W391-'2017 MRI'!W391</f>
        <v>0</v>
      </c>
      <c r="Y391" s="33">
        <f>'2020 MRI - Alphabetical'!X391-'2017 MRI'!X391</f>
        <v>-3.7897311859049765E-2</v>
      </c>
      <c r="Z391" s="13">
        <f>'2020 MRI - Alphabetical'!Y391-'2017 MRI'!Y391</f>
        <v>534</v>
      </c>
      <c r="AA391" s="10">
        <f>'2020 MRI - Alphabetical'!Z391-'2017 MRI'!Z391</f>
        <v>-17</v>
      </c>
      <c r="AB391" s="33">
        <f>'2020 MRI - Alphabetical'!AA391-'2017 MRI'!AA391</f>
        <v>-1.0392729392297761</v>
      </c>
      <c r="AC391" s="11">
        <f>'2020 MRI - Alphabetical'!AB391-'2017 MRI'!AB391</f>
        <v>-2.1000000000000005E-2</v>
      </c>
      <c r="AD391" s="10">
        <f>'2020 MRI - Alphabetical'!AC391-'2017 MRI'!AC391</f>
        <v>16</v>
      </c>
      <c r="AE391" s="33">
        <f>'2020 MRI - Alphabetical'!AD391-'2017 MRI'!AD391</f>
        <v>1.1957918448460574</v>
      </c>
      <c r="AF391" s="11">
        <f>'2020 MRI - Alphabetical'!AE391-'2017 MRI'!AE391</f>
        <v>0.10274010327022387</v>
      </c>
      <c r="AG391" s="10">
        <f>'2020 MRI - Alphabetical'!AF391-'2017 MRI'!AF391</f>
        <v>-9</v>
      </c>
      <c r="AH391" s="33">
        <f>'2020 MRI - Alphabetical'!AG391-'2017 MRI'!AG391</f>
        <v>-0.59114084550704638</v>
      </c>
      <c r="AI391" s="14">
        <f>'2020 MRI - Alphabetical'!AH391-'2017 MRI'!AH391</f>
        <v>0.81768264776855304</v>
      </c>
      <c r="AJ391" s="10">
        <f>'2020 MRI - Alphabetical'!AI391-'2017 MRI'!AI391</f>
        <v>0</v>
      </c>
      <c r="AK391" s="33">
        <f>'2020 MRI - Alphabetical'!AJ391-'2017 MRI'!AJ391</f>
        <v>1.2168441833207033E-2</v>
      </c>
      <c r="AL391" s="13">
        <f>'2020 MRI - Alphabetical'!AK391-'2017 MRI'!AK391</f>
        <v>420.46246538282139</v>
      </c>
      <c r="AM391" s="38">
        <v>1</v>
      </c>
    </row>
    <row r="392" spans="1:39" x14ac:dyDescent="0.25">
      <c r="A392" t="s">
        <v>993</v>
      </c>
      <c r="B392" s="5" t="s">
        <v>111</v>
      </c>
      <c r="C392" s="6" t="s">
        <v>19</v>
      </c>
      <c r="D392" s="7" t="s">
        <v>20</v>
      </c>
      <c r="E392" s="8">
        <f>VLOOKUP(A392,'2017 MRI'!$A$7:$F$571,6,FALSE)</f>
        <v>41.733024597917414</v>
      </c>
      <c r="F392" s="36">
        <f>'2020 MRI - Alphabetical'!E392-'2017 MRI'!E392</f>
        <v>-0.5583826522749078</v>
      </c>
      <c r="G392" s="8">
        <f>'2020 MRI - Alphabetical'!F392-'2017 MRI'!F392</f>
        <v>4.2413423964250754</v>
      </c>
      <c r="H392" s="9">
        <f>'2020 MRI - Alphabetical'!G392-'2017 MRI'!G392</f>
        <v>-16</v>
      </c>
      <c r="I392" s="10">
        <f>'2020 MRI - Alphabetical'!H392-'2017 MRI'!H392</f>
        <v>88</v>
      </c>
      <c r="J392" s="33">
        <f>'2020 MRI - Alphabetical'!I392-'2017 MRI'!I392</f>
        <v>0.22649520347814517</v>
      </c>
      <c r="K392" s="11">
        <f>'2020 MRI - Alphabetical'!J392-'2017 MRI'!J392</f>
        <v>3.3996947514549625E-3</v>
      </c>
      <c r="L392" s="10">
        <f>'2020 MRI - Alphabetical'!K392-'2017 MRI'!K392</f>
        <v>58</v>
      </c>
      <c r="M392" s="33">
        <f>'2020 MRI - Alphabetical'!L392-'2017 MRI'!L392</f>
        <v>0.3372861140697318</v>
      </c>
      <c r="N392" s="11">
        <f>'2020 MRI - Alphabetical'!M392-'2017 MRI'!M392</f>
        <v>-1.5955720657672146E-2</v>
      </c>
      <c r="O392" s="10">
        <f>'2020 MRI - Alphabetical'!N392-'2017 MRI'!N392</f>
        <v>1</v>
      </c>
      <c r="P392" s="33">
        <f>'2020 MRI - Alphabetical'!O392-'2017 MRI'!O392</f>
        <v>4.3638457629357363E-2</v>
      </c>
      <c r="Q392" s="11">
        <f>'2020 MRI - Alphabetical'!P392-'2017 MRI'!P392</f>
        <v>-6.6278918214402183E-3</v>
      </c>
      <c r="R392" s="10">
        <f>'2020 MRI - Alphabetical'!Q392-'2017 MRI'!Q392</f>
        <v>6</v>
      </c>
      <c r="S392" s="33">
        <f>'2020 MRI - Alphabetical'!R392-'2017 MRI'!R392</f>
        <v>0.58918494748847383</v>
      </c>
      <c r="T392" s="12">
        <f>'2020 MRI - Alphabetical'!S392-'2017 MRI'!S392</f>
        <v>-2.450876996797474</v>
      </c>
      <c r="U392" s="10">
        <f>'2020 MRI - Alphabetical'!T392-'2017 MRI'!T392</f>
        <v>-65</v>
      </c>
      <c r="V392" s="33">
        <f>'2020 MRI - Alphabetical'!U392-'2017 MRI'!U392</f>
        <v>-0.75209632095819012</v>
      </c>
      <c r="W392" s="11">
        <f>'2020 MRI - Alphabetical'!V392-'2017 MRI'!V392</f>
        <v>3.7711592730556506E-2</v>
      </c>
      <c r="X392" s="10">
        <f>'2020 MRI - Alphabetical'!W392-'2017 MRI'!W392</f>
        <v>-26</v>
      </c>
      <c r="Y392" s="33">
        <f>'2020 MRI - Alphabetical'!X392-'2017 MRI'!X392</f>
        <v>-0.11816410475111239</v>
      </c>
      <c r="Z392" s="13">
        <f>'2020 MRI - Alphabetical'!Y392-'2017 MRI'!Y392</f>
        <v>4021</v>
      </c>
      <c r="AA392" s="10">
        <f>'2020 MRI - Alphabetical'!Z392-'2017 MRI'!Z392</f>
        <v>1</v>
      </c>
      <c r="AB392" s="33">
        <f>'2020 MRI - Alphabetical'!AA392-'2017 MRI'!AA392</f>
        <v>3.6000588538795009E-2</v>
      </c>
      <c r="AC392" s="11">
        <f>'2020 MRI - Alphabetical'!AB392-'2017 MRI'!AB392</f>
        <v>-2.4E-2</v>
      </c>
      <c r="AD392" s="10">
        <f>'2020 MRI - Alphabetical'!AC392-'2017 MRI'!AC392</f>
        <v>-22</v>
      </c>
      <c r="AE392" s="33">
        <f>'2020 MRI - Alphabetical'!AD392-'2017 MRI'!AD392</f>
        <v>-0.46864631378442545</v>
      </c>
      <c r="AF392" s="11">
        <f>'2020 MRI - Alphabetical'!AE392-'2017 MRI'!AE392</f>
        <v>-1.0667568481569245E-2</v>
      </c>
      <c r="AG392" s="10">
        <f>'2020 MRI - Alphabetical'!AF392-'2017 MRI'!AF392</f>
        <v>-11</v>
      </c>
      <c r="AH392" s="33">
        <f>'2020 MRI - Alphabetical'!AG392-'2017 MRI'!AG392</f>
        <v>-0.11601251862449047</v>
      </c>
      <c r="AI392" s="14">
        <f>'2020 MRI - Alphabetical'!AH392-'2017 MRI'!AH392</f>
        <v>0.21125979096374481</v>
      </c>
      <c r="AJ392" s="10">
        <f>'2020 MRI - Alphabetical'!AI392-'2017 MRI'!AI392</f>
        <v>-19</v>
      </c>
      <c r="AK392" s="33">
        <f>'2020 MRI - Alphabetical'!AJ392-'2017 MRI'!AJ392</f>
        <v>-9.6842467461011328E-4</v>
      </c>
      <c r="AL392" s="13">
        <f>'2020 MRI - Alphabetical'!AK392-'2017 MRI'!AK392</f>
        <v>-2137.580933535035</v>
      </c>
      <c r="AM392" s="38">
        <v>1</v>
      </c>
    </row>
    <row r="393" spans="1:39" x14ac:dyDescent="0.25">
      <c r="A393" t="s">
        <v>994</v>
      </c>
      <c r="B393" s="5" t="s">
        <v>183</v>
      </c>
      <c r="C393" s="6" t="s">
        <v>22</v>
      </c>
      <c r="D393" s="7" t="s">
        <v>20</v>
      </c>
      <c r="E393" s="8">
        <f>VLOOKUP(A393,'2017 MRI'!$A$7:$F$571,6,FALSE)</f>
        <v>34.101663632460792</v>
      </c>
      <c r="F393" s="36">
        <f>'2020 MRI - Alphabetical'!E393-'2017 MRI'!E393</f>
        <v>-1.3112040839226937</v>
      </c>
      <c r="G393" s="8">
        <f>'2020 MRI - Alphabetical'!F393-'2017 MRI'!F393</f>
        <v>5.6684795711774782</v>
      </c>
      <c r="H393" s="9">
        <f>'2020 MRI - Alphabetical'!G393-'2017 MRI'!G393</f>
        <v>-42</v>
      </c>
      <c r="I393" s="10">
        <f>'2020 MRI - Alphabetical'!H393-'2017 MRI'!H393</f>
        <v>-83</v>
      </c>
      <c r="J393" s="33">
        <f>'2020 MRI - Alphabetical'!I393-'2017 MRI'!I393</f>
        <v>-0.55985364156274331</v>
      </c>
      <c r="K393" s="11">
        <f>'2020 MRI - Alphabetical'!J393-'2017 MRI'!J393</f>
        <v>-3.7654636337809078E-2</v>
      </c>
      <c r="L393" s="10">
        <f>'2020 MRI - Alphabetical'!K393-'2017 MRI'!K393</f>
        <v>-34</v>
      </c>
      <c r="M393" s="33">
        <f>'2020 MRI - Alphabetical'!L393-'2017 MRI'!L393</f>
        <v>-0.43848112699724329</v>
      </c>
      <c r="N393" s="11">
        <f>'2020 MRI - Alphabetical'!M393-'2017 MRI'!M393</f>
        <v>2.502210489868463E-2</v>
      </c>
      <c r="O393" s="10">
        <f>'2020 MRI - Alphabetical'!N393-'2017 MRI'!N393</f>
        <v>-63</v>
      </c>
      <c r="P393" s="33">
        <f>'2020 MRI - Alphabetical'!O393-'2017 MRI'!O393</f>
        <v>-0.3952237476735197</v>
      </c>
      <c r="Q393" s="11">
        <f>'2020 MRI - Alphabetical'!P393-'2017 MRI'!P393</f>
        <v>2.2596210197304151E-2</v>
      </c>
      <c r="R393" s="10">
        <f>'2020 MRI - Alphabetical'!Q393-'2017 MRI'!Q393</f>
        <v>-177</v>
      </c>
      <c r="S393" s="33">
        <f>'2020 MRI - Alphabetical'!R393-'2017 MRI'!R393</f>
        <v>-0.66051741923424834</v>
      </c>
      <c r="T393" s="12">
        <f>'2020 MRI - Alphabetical'!S393-'2017 MRI'!S393</f>
        <v>1.8906658065935693</v>
      </c>
      <c r="U393" s="10">
        <f>'2020 MRI - Alphabetical'!T393-'2017 MRI'!T393</f>
        <v>62</v>
      </c>
      <c r="V393" s="33">
        <f>'2020 MRI - Alphabetical'!U393-'2017 MRI'!U393</f>
        <v>0.33945313096221852</v>
      </c>
      <c r="W393" s="11">
        <f>'2020 MRI - Alphabetical'!V393-'2017 MRI'!V393</f>
        <v>-2.7019727945270869E-2</v>
      </c>
      <c r="X393" s="10">
        <f>'2020 MRI - Alphabetical'!W393-'2017 MRI'!W393</f>
        <v>14</v>
      </c>
      <c r="Y393" s="33">
        <f>'2020 MRI - Alphabetical'!X393-'2017 MRI'!X393</f>
        <v>4.9377132342446117E-2</v>
      </c>
      <c r="Z393" s="13">
        <f>'2020 MRI - Alphabetical'!Y393-'2017 MRI'!Y393</f>
        <v>9242</v>
      </c>
      <c r="AA393" s="10">
        <f>'2020 MRI - Alphabetical'!Z393-'2017 MRI'!Z393</f>
        <v>-10</v>
      </c>
      <c r="AB393" s="33">
        <f>'2020 MRI - Alphabetical'!AA393-'2017 MRI'!AA393</f>
        <v>-3.7224117514358612E-2</v>
      </c>
      <c r="AC393" s="11">
        <f>'2020 MRI - Alphabetical'!AB393-'2017 MRI'!AB393</f>
        <v>-2.3000000000000007E-2</v>
      </c>
      <c r="AD393" s="10">
        <f>'2020 MRI - Alphabetical'!AC393-'2017 MRI'!AC393</f>
        <v>-40</v>
      </c>
      <c r="AE393" s="33">
        <f>'2020 MRI - Alphabetical'!AD393-'2017 MRI'!AD393</f>
        <v>-0.19127411810550432</v>
      </c>
      <c r="AF393" s="11">
        <f>'2020 MRI - Alphabetical'!AE393-'2017 MRI'!AE393</f>
        <v>9.4381415451105788E-4</v>
      </c>
      <c r="AG393" s="10">
        <f>'2020 MRI - Alphabetical'!AF393-'2017 MRI'!AF393</f>
        <v>-55</v>
      </c>
      <c r="AH393" s="33">
        <f>'2020 MRI - Alphabetical'!AG393-'2017 MRI'!AG393</f>
        <v>-0.67147302287806054</v>
      </c>
      <c r="AI393" s="14">
        <f>'2020 MRI - Alphabetical'!AH393-'2017 MRI'!AH393</f>
        <v>0.84300166215596795</v>
      </c>
      <c r="AJ393" s="10">
        <f>'2020 MRI - Alphabetical'!AI393-'2017 MRI'!AI393</f>
        <v>-7</v>
      </c>
      <c r="AK393" s="33">
        <f>'2020 MRI - Alphabetical'!AJ393-'2017 MRI'!AJ393</f>
        <v>6.628012639136982E-3</v>
      </c>
      <c r="AL393" s="13">
        <f>'2020 MRI - Alphabetical'!AK393-'2017 MRI'!AK393</f>
        <v>4151.4108964819316</v>
      </c>
      <c r="AM393" s="38"/>
    </row>
    <row r="394" spans="1:39" x14ac:dyDescent="0.25">
      <c r="A394" t="s">
        <v>995</v>
      </c>
      <c r="B394" s="5" t="s">
        <v>448</v>
      </c>
      <c r="C394" s="6" t="s">
        <v>81</v>
      </c>
      <c r="D394" s="7" t="s">
        <v>34</v>
      </c>
      <c r="E394" s="8">
        <f>VLOOKUP(A394,'2017 MRI'!$A$7:$F$571,6,FALSE)</f>
        <v>18.088957570154278</v>
      </c>
      <c r="F394" s="36">
        <f>'2020 MRI - Alphabetical'!E394-'2017 MRI'!E394</f>
        <v>-0.76243389203779088</v>
      </c>
      <c r="G394" s="8">
        <f>'2020 MRI - Alphabetical'!F394-'2017 MRI'!F394</f>
        <v>2.0289119645024449</v>
      </c>
      <c r="H394" s="9">
        <f>'2020 MRI - Alphabetical'!G394-'2017 MRI'!G394</f>
        <v>-33</v>
      </c>
      <c r="I394" s="10">
        <f>'2020 MRI - Alphabetical'!H394-'2017 MRI'!H394</f>
        <v>-236</v>
      </c>
      <c r="J394" s="33">
        <f>'2020 MRI - Alphabetical'!I394-'2017 MRI'!I394</f>
        <v>-0.79665076218050557</v>
      </c>
      <c r="K394" s="11">
        <f>'2020 MRI - Alphabetical'!J394-'2017 MRI'!J394</f>
        <v>-7.6941948593202025E-2</v>
      </c>
      <c r="L394" s="10">
        <f>'2020 MRI - Alphabetical'!K394-'2017 MRI'!K394</f>
        <v>-41</v>
      </c>
      <c r="M394" s="33">
        <f>'2020 MRI - Alphabetical'!L394-'2017 MRI'!L394</f>
        <v>-0.11212425596181935</v>
      </c>
      <c r="N394" s="11">
        <f>'2020 MRI - Alphabetical'!M394-'2017 MRI'!M394</f>
        <v>9.3828808335507316E-3</v>
      </c>
      <c r="O394" s="10">
        <f>'2020 MRI - Alphabetical'!N394-'2017 MRI'!N394</f>
        <v>-37</v>
      </c>
      <c r="P394" s="33">
        <f>'2020 MRI - Alphabetical'!O394-'2017 MRI'!O394</f>
        <v>-7.115510284679627E-2</v>
      </c>
      <c r="Q394" s="11">
        <f>'2020 MRI - Alphabetical'!P394-'2017 MRI'!P394</f>
        <v>2.6036298817047471E-3</v>
      </c>
      <c r="R394" s="10">
        <f>'2020 MRI - Alphabetical'!Q394-'2017 MRI'!Q394</f>
        <v>-44</v>
      </c>
      <c r="S394" s="33">
        <f>'2020 MRI - Alphabetical'!R394-'2017 MRI'!R394</f>
        <v>-0.27985758730862836</v>
      </c>
      <c r="T394" s="12">
        <f>'2020 MRI - Alphabetical'!S394-'2017 MRI'!S394</f>
        <v>0</v>
      </c>
      <c r="U394" s="10">
        <f>'2020 MRI - Alphabetical'!T394-'2017 MRI'!T394</f>
        <v>-174</v>
      </c>
      <c r="V394" s="33">
        <f>'2020 MRI - Alphabetical'!U394-'2017 MRI'!U394</f>
        <v>-0.48959377459556064</v>
      </c>
      <c r="W394" s="11">
        <f>'2020 MRI - Alphabetical'!V394-'2017 MRI'!V394</f>
        <v>2.8632784064588711E-2</v>
      </c>
      <c r="X394" s="10">
        <f>'2020 MRI - Alphabetical'!W394-'2017 MRI'!W394</f>
        <v>32</v>
      </c>
      <c r="Y394" s="33">
        <f>'2020 MRI - Alphabetical'!X394-'2017 MRI'!X394</f>
        <v>0.12847471532237856</v>
      </c>
      <c r="Z394" s="13">
        <f>'2020 MRI - Alphabetical'!Y394-'2017 MRI'!Y394</f>
        <v>17852</v>
      </c>
      <c r="AA394" s="10">
        <f>'2020 MRI - Alphabetical'!Z394-'2017 MRI'!Z394</f>
        <v>0</v>
      </c>
      <c r="AB394" s="33">
        <f>'2020 MRI - Alphabetical'!AA394-'2017 MRI'!AA394</f>
        <v>1.5567280071014933E-3</v>
      </c>
      <c r="AC394" s="11">
        <f>'2020 MRI - Alphabetical'!AB394-'2017 MRI'!AB394</f>
        <v>-1.7000000000000001E-2</v>
      </c>
      <c r="AD394" s="10">
        <f>'2020 MRI - Alphabetical'!AC394-'2017 MRI'!AC394</f>
        <v>60</v>
      </c>
      <c r="AE394" s="33">
        <f>'2020 MRI - Alphabetical'!AD394-'2017 MRI'!AD394</f>
        <v>0.16798951246484151</v>
      </c>
      <c r="AF394" s="11">
        <f>'2020 MRI - Alphabetical'!AE394-'2017 MRI'!AE394</f>
        <v>1.914219759926139E-2</v>
      </c>
      <c r="AG394" s="10">
        <f>'2020 MRI - Alphabetical'!AF394-'2017 MRI'!AF394</f>
        <v>3</v>
      </c>
      <c r="AH394" s="33">
        <f>'2020 MRI - Alphabetical'!AG394-'2017 MRI'!AG394</f>
        <v>1.7926068893487135E-2</v>
      </c>
      <c r="AI394" s="14">
        <f>'2020 MRI - Alphabetical'!AH394-'2017 MRI'!AH394</f>
        <v>-2.6144115001147883E-2</v>
      </c>
      <c r="AJ394" s="10">
        <f>'2020 MRI - Alphabetical'!AI394-'2017 MRI'!AI394</f>
        <v>10</v>
      </c>
      <c r="AK394" s="33">
        <f>'2020 MRI - Alphabetical'!AJ394-'2017 MRI'!AJ394</f>
        <v>1.1455416924330136E-2</v>
      </c>
      <c r="AL394" s="13">
        <f>'2020 MRI - Alphabetical'!AK394-'2017 MRI'!AK394</f>
        <v>21539.641743749729</v>
      </c>
      <c r="AM394" s="38"/>
    </row>
    <row r="395" spans="1:39" x14ac:dyDescent="0.25">
      <c r="A395" t="s">
        <v>996</v>
      </c>
      <c r="B395" s="5" t="s">
        <v>59</v>
      </c>
      <c r="C395" s="6" t="s">
        <v>49</v>
      </c>
      <c r="D395" s="7" t="s">
        <v>39</v>
      </c>
      <c r="E395" s="8">
        <f>VLOOKUP(A395,'2017 MRI'!$A$7:$F$571,6,FALSE)</f>
        <v>58.812745998275865</v>
      </c>
      <c r="F395" s="36">
        <f>'2020 MRI - Alphabetical'!E395-'2017 MRI'!E395</f>
        <v>0.91038469709307535</v>
      </c>
      <c r="G395" s="8">
        <f>'2020 MRI - Alphabetical'!F395-'2017 MRI'!F395</f>
        <v>1.7209044035041998</v>
      </c>
      <c r="H395" s="9">
        <f>'2020 MRI - Alphabetical'!G395-'2017 MRI'!G395</f>
        <v>-6</v>
      </c>
      <c r="I395" s="10">
        <f>'2020 MRI - Alphabetical'!H395-'2017 MRI'!H395</f>
        <v>-72</v>
      </c>
      <c r="J395" s="33">
        <f>'2020 MRI - Alphabetical'!I395-'2017 MRI'!I395</f>
        <v>-0.25239159865460015</v>
      </c>
      <c r="K395" s="11">
        <f>'2020 MRI - Alphabetical'!J395-'2017 MRI'!J395</f>
        <v>-4.6881549006647871E-2</v>
      </c>
      <c r="L395" s="10">
        <f>'2020 MRI - Alphabetical'!K395-'2017 MRI'!K395</f>
        <v>49</v>
      </c>
      <c r="M395" s="33">
        <f>'2020 MRI - Alphabetical'!L395-'2017 MRI'!L395</f>
        <v>0.16167742285752543</v>
      </c>
      <c r="N395" s="11">
        <f>'2020 MRI - Alphabetical'!M395-'2017 MRI'!M395</f>
        <v>-5.6944420336394047E-3</v>
      </c>
      <c r="O395" s="10">
        <f>'2020 MRI - Alphabetical'!N395-'2017 MRI'!N395</f>
        <v>-7</v>
      </c>
      <c r="P395" s="33">
        <f>'2020 MRI - Alphabetical'!O395-'2017 MRI'!O395</f>
        <v>-0.23404156155018319</v>
      </c>
      <c r="Q395" s="11">
        <f>'2020 MRI - Alphabetical'!P395-'2017 MRI'!P395</f>
        <v>1.0604505632040045E-2</v>
      </c>
      <c r="R395" s="10">
        <f>'2020 MRI - Alphabetical'!Q395-'2017 MRI'!Q395</f>
        <v>26</v>
      </c>
      <c r="S395" s="33">
        <f>'2020 MRI - Alphabetical'!R395-'2017 MRI'!R395</f>
        <v>0.41031907382425764</v>
      </c>
      <c r="T395" s="12">
        <f>'2020 MRI - Alphabetical'!S395-'2017 MRI'!S395</f>
        <v>-1.9895358226970341</v>
      </c>
      <c r="U395" s="10">
        <f>'2020 MRI - Alphabetical'!T395-'2017 MRI'!T395</f>
        <v>6</v>
      </c>
      <c r="V395" s="33">
        <f>'2020 MRI - Alphabetical'!U395-'2017 MRI'!U395</f>
        <v>0.36674688184072202</v>
      </c>
      <c r="W395" s="11">
        <f>'2020 MRI - Alphabetical'!V395-'2017 MRI'!V395</f>
        <v>-3.7911372840568947E-2</v>
      </c>
      <c r="X395" s="10">
        <f>'2020 MRI - Alphabetical'!W395-'2017 MRI'!W395</f>
        <v>5</v>
      </c>
      <c r="Y395" s="33">
        <f>'2020 MRI - Alphabetical'!X395-'2017 MRI'!X395</f>
        <v>0.11247477646203752</v>
      </c>
      <c r="Z395" s="13">
        <f>'2020 MRI - Alphabetical'!Y395-'2017 MRI'!Y395</f>
        <v>8539</v>
      </c>
      <c r="AA395" s="10">
        <f>'2020 MRI - Alphabetical'!Z395-'2017 MRI'!Z395</f>
        <v>0</v>
      </c>
      <c r="AB395" s="33">
        <f>'2020 MRI - Alphabetical'!AA395-'2017 MRI'!AA395</f>
        <v>0.3313705062634178</v>
      </c>
      <c r="AC395" s="11">
        <f>'2020 MRI - Alphabetical'!AB395-'2017 MRI'!AB395</f>
        <v>-3.8000000000000013E-2</v>
      </c>
      <c r="AD395" s="10">
        <f>'2020 MRI - Alphabetical'!AC395-'2017 MRI'!AC395</f>
        <v>-2</v>
      </c>
      <c r="AE395" s="33">
        <f>'2020 MRI - Alphabetical'!AD395-'2017 MRI'!AD395</f>
        <v>-7.0529011164652378E-2</v>
      </c>
      <c r="AF395" s="11">
        <f>'2020 MRI - Alphabetical'!AE395-'2017 MRI'!AE395</f>
        <v>2.6287399246880061E-2</v>
      </c>
      <c r="AG395" s="10">
        <f>'2020 MRI - Alphabetical'!AF395-'2017 MRI'!AF395</f>
        <v>13</v>
      </c>
      <c r="AH395" s="33">
        <f>'2020 MRI - Alphabetical'!AG395-'2017 MRI'!AG395</f>
        <v>5.4679998264000995E-2</v>
      </c>
      <c r="AI395" s="14">
        <f>'2020 MRI - Alphabetical'!AH395-'2017 MRI'!AH395</f>
        <v>-5.4015221912426803E-3</v>
      </c>
      <c r="AJ395" s="10">
        <f>'2020 MRI - Alphabetical'!AI395-'2017 MRI'!AI395</f>
        <v>6</v>
      </c>
      <c r="AK395" s="33">
        <f>'2020 MRI - Alphabetical'!AJ395-'2017 MRI'!AJ395</f>
        <v>1.2210303202966455E-2</v>
      </c>
      <c r="AL395" s="13">
        <f>'2020 MRI - Alphabetical'!AK395-'2017 MRI'!AK395</f>
        <v>5561.3159304252476</v>
      </c>
      <c r="AM395" s="38">
        <v>1</v>
      </c>
    </row>
    <row r="396" spans="1:39" x14ac:dyDescent="0.25">
      <c r="A396" t="s">
        <v>997</v>
      </c>
      <c r="B396" s="5" t="s">
        <v>62</v>
      </c>
      <c r="C396" s="6" t="s">
        <v>63</v>
      </c>
      <c r="D396" s="7" t="s">
        <v>34</v>
      </c>
      <c r="E396" s="8">
        <f>VLOOKUP(A396,'2017 MRI'!$A$7:$F$571,6,FALSE)</f>
        <v>55.449436034902888</v>
      </c>
      <c r="F396" s="36">
        <f>'2020 MRI - Alphabetical'!E396-'2017 MRI'!E396</f>
        <v>1.4875597159789962</v>
      </c>
      <c r="G396" s="8">
        <f>'2020 MRI - Alphabetical'!F396-'2017 MRI'!F396</f>
        <v>-0.48330214053805776</v>
      </c>
      <c r="H396" s="9">
        <f>'2020 MRI - Alphabetical'!G396-'2017 MRI'!G396</f>
        <v>5</v>
      </c>
      <c r="I396" s="10">
        <f>'2020 MRI - Alphabetical'!H396-'2017 MRI'!H396</f>
        <v>14</v>
      </c>
      <c r="J396" s="33">
        <f>'2020 MRI - Alphabetical'!I396-'2017 MRI'!I396</f>
        <v>6.8151458103967832E-2</v>
      </c>
      <c r="K396" s="11">
        <f>'2020 MRI - Alphabetical'!J396-'2017 MRI'!J396</f>
        <v>9.1768053522703896E-3</v>
      </c>
      <c r="L396" s="10">
        <f>'2020 MRI - Alphabetical'!K396-'2017 MRI'!K396</f>
        <v>-1</v>
      </c>
      <c r="M396" s="33">
        <f>'2020 MRI - Alphabetical'!L396-'2017 MRI'!L396</f>
        <v>-0.17861553687582954</v>
      </c>
      <c r="N396" s="11">
        <f>'2020 MRI - Alphabetical'!M396-'2017 MRI'!M396</f>
        <v>1.0489163614163605E-2</v>
      </c>
      <c r="O396" s="10">
        <f>'2020 MRI - Alphabetical'!N396-'2017 MRI'!N396</f>
        <v>0</v>
      </c>
      <c r="P396" s="33">
        <f>'2020 MRI - Alphabetical'!O396-'2017 MRI'!O396</f>
        <v>7.0336226852266703E-2</v>
      </c>
      <c r="Q396" s="11">
        <f>'2020 MRI - Alphabetical'!P396-'2017 MRI'!P396</f>
        <v>-9.2613992342499285E-3</v>
      </c>
      <c r="R396" s="10">
        <f>'2020 MRI - Alphabetical'!Q396-'2017 MRI'!Q396</f>
        <v>-11</v>
      </c>
      <c r="S396" s="33">
        <f>'2020 MRI - Alphabetical'!R396-'2017 MRI'!R396</f>
        <v>0.79767260433646281</v>
      </c>
      <c r="T396" s="12">
        <f>'2020 MRI - Alphabetical'!S396-'2017 MRI'!S396</f>
        <v>-2.4990064821284577</v>
      </c>
      <c r="U396" s="10">
        <f>'2020 MRI - Alphabetical'!T396-'2017 MRI'!T396</f>
        <v>2</v>
      </c>
      <c r="V396" s="33">
        <f>'2020 MRI - Alphabetical'!U396-'2017 MRI'!U396</f>
        <v>-3.9412647140957269E-4</v>
      </c>
      <c r="W396" s="11">
        <f>'2020 MRI - Alphabetical'!V396-'2017 MRI'!V396</f>
        <v>-1.3154181613561217E-2</v>
      </c>
      <c r="X396" s="10">
        <f>'2020 MRI - Alphabetical'!W396-'2017 MRI'!W396</f>
        <v>8</v>
      </c>
      <c r="Y396" s="33">
        <f>'2020 MRI - Alphabetical'!X396-'2017 MRI'!X396</f>
        <v>0.1476665971194151</v>
      </c>
      <c r="Z396" s="13">
        <f>'2020 MRI - Alphabetical'!Y396-'2017 MRI'!Y396</f>
        <v>9922</v>
      </c>
      <c r="AA396" s="10">
        <f>'2020 MRI - Alphabetical'!Z396-'2017 MRI'!Z396</f>
        <v>-25</v>
      </c>
      <c r="AB396" s="33">
        <f>'2020 MRI - Alphabetical'!AA396-'2017 MRI'!AA396</f>
        <v>-0.13334415258483678</v>
      </c>
      <c r="AC396" s="11">
        <f>'2020 MRI - Alphabetical'!AB396-'2017 MRI'!AB396</f>
        <v>-2.1000000000000005E-2</v>
      </c>
      <c r="AD396" s="10">
        <f>'2020 MRI - Alphabetical'!AC396-'2017 MRI'!AC396</f>
        <v>25</v>
      </c>
      <c r="AE396" s="33">
        <f>'2020 MRI - Alphabetical'!AD396-'2017 MRI'!AD396</f>
        <v>0.70410666649581999</v>
      </c>
      <c r="AF396" s="11">
        <f>'2020 MRI - Alphabetical'!AE396-'2017 MRI'!AE396</f>
        <v>6.4169729506504236E-2</v>
      </c>
      <c r="AG396" s="10">
        <f>'2020 MRI - Alphabetical'!AF396-'2017 MRI'!AF396</f>
        <v>-25</v>
      </c>
      <c r="AH396" s="33">
        <f>'2020 MRI - Alphabetical'!AG396-'2017 MRI'!AG396</f>
        <v>-0.29160563488334523</v>
      </c>
      <c r="AI396" s="14">
        <f>'2020 MRI - Alphabetical'!AH396-'2017 MRI'!AH396</f>
        <v>0.41907158832456926</v>
      </c>
      <c r="AJ396" s="10">
        <f>'2020 MRI - Alphabetical'!AI396-'2017 MRI'!AI396</f>
        <v>-9</v>
      </c>
      <c r="AK396" s="33">
        <f>'2020 MRI - Alphabetical'!AJ396-'2017 MRI'!AJ396</f>
        <v>8.1333145803215157E-3</v>
      </c>
      <c r="AL396" s="13">
        <f>'2020 MRI - Alphabetical'!AK396-'2017 MRI'!AK396</f>
        <v>1184.0001511824448</v>
      </c>
      <c r="AM396" s="38">
        <v>1</v>
      </c>
    </row>
    <row r="397" spans="1:39" x14ac:dyDescent="0.25">
      <c r="A397" t="s">
        <v>998</v>
      </c>
      <c r="B397" s="5" t="s">
        <v>337</v>
      </c>
      <c r="C397" s="6" t="s">
        <v>22</v>
      </c>
      <c r="D397" s="7" t="s">
        <v>20</v>
      </c>
      <c r="E397" s="8">
        <f>VLOOKUP(A397,'2017 MRI'!$A$7:$F$571,6,FALSE)</f>
        <v>23.56367140416496</v>
      </c>
      <c r="F397" s="36">
        <f>'2020 MRI - Alphabetical'!E397-'2017 MRI'!E397</f>
        <v>-8.9004690426874866E-4</v>
      </c>
      <c r="G397" s="8">
        <f>'2020 MRI - Alphabetical'!F397-'2017 MRI'!F397</f>
        <v>0.31477204998682495</v>
      </c>
      <c r="H397" s="9">
        <f>'2020 MRI - Alphabetical'!G397-'2017 MRI'!G397</f>
        <v>11</v>
      </c>
      <c r="I397" s="10">
        <f>'2020 MRI - Alphabetical'!H397-'2017 MRI'!H397</f>
        <v>-10</v>
      </c>
      <c r="J397" s="33">
        <f>'2020 MRI - Alphabetical'!I397-'2017 MRI'!I397</f>
        <v>-0.14769476364158235</v>
      </c>
      <c r="K397" s="11">
        <f>'2020 MRI - Alphabetical'!J397-'2017 MRI'!J397</f>
        <v>-2.6665274266268857E-2</v>
      </c>
      <c r="L397" s="10">
        <f>'2020 MRI - Alphabetical'!K397-'2017 MRI'!K397</f>
        <v>223</v>
      </c>
      <c r="M397" s="33">
        <f>'2020 MRI - Alphabetical'!L397-'2017 MRI'!L397</f>
        <v>0.64116328053344107</v>
      </c>
      <c r="N397" s="11">
        <f>'2020 MRI - Alphabetical'!M397-'2017 MRI'!M397</f>
        <v>-3.1011601844850023E-2</v>
      </c>
      <c r="O397" s="10">
        <f>'2020 MRI - Alphabetical'!N397-'2017 MRI'!N397</f>
        <v>-93</v>
      </c>
      <c r="P397" s="33">
        <f>'2020 MRI - Alphabetical'!O397-'2017 MRI'!O397</f>
        <v>-0.19326403946090298</v>
      </c>
      <c r="Q397" s="11">
        <f>'2020 MRI - Alphabetical'!P397-'2017 MRI'!P397</f>
        <v>1.0618282890673255E-2</v>
      </c>
      <c r="R397" s="10">
        <f>'2020 MRI - Alphabetical'!Q397-'2017 MRI'!Q397</f>
        <v>-260</v>
      </c>
      <c r="S397" s="33">
        <f>'2020 MRI - Alphabetical'!R397-'2017 MRI'!R397</f>
        <v>-0.73111452383009401</v>
      </c>
      <c r="T397" s="12">
        <f>'2020 MRI - Alphabetical'!S397-'2017 MRI'!S397</f>
        <v>2.0196845674101871</v>
      </c>
      <c r="U397" s="10">
        <f>'2020 MRI - Alphabetical'!T397-'2017 MRI'!T397</f>
        <v>242</v>
      </c>
      <c r="V397" s="33">
        <f>'2020 MRI - Alphabetical'!U397-'2017 MRI'!U397</f>
        <v>0.83573612831810484</v>
      </c>
      <c r="W397" s="11">
        <f>'2020 MRI - Alphabetical'!V397-'2017 MRI'!V397</f>
        <v>-5.4342828077314359E-2</v>
      </c>
      <c r="X397" s="10">
        <f>'2020 MRI - Alphabetical'!W397-'2017 MRI'!W397</f>
        <v>27</v>
      </c>
      <c r="Y397" s="33">
        <f>'2020 MRI - Alphabetical'!X397-'2017 MRI'!X397</f>
        <v>8.77018940260747E-2</v>
      </c>
      <c r="Z397" s="13">
        <f>'2020 MRI - Alphabetical'!Y397-'2017 MRI'!Y397</f>
        <v>16180</v>
      </c>
      <c r="AA397" s="10">
        <f>'2020 MRI - Alphabetical'!Z397-'2017 MRI'!Z397</f>
        <v>-32</v>
      </c>
      <c r="AB397" s="33">
        <f>'2020 MRI - Alphabetical'!AA397-'2017 MRI'!AA397</f>
        <v>-0.10137138556514937</v>
      </c>
      <c r="AC397" s="11">
        <f>'2020 MRI - Alphabetical'!AB397-'2017 MRI'!AB397</f>
        <v>-1.8000000000000002E-2</v>
      </c>
      <c r="AD397" s="10">
        <f>'2020 MRI - Alphabetical'!AC397-'2017 MRI'!AC397</f>
        <v>12</v>
      </c>
      <c r="AE397" s="33">
        <f>'2020 MRI - Alphabetical'!AD397-'2017 MRI'!AD397</f>
        <v>2.6638791303680853E-2</v>
      </c>
      <c r="AF397" s="11">
        <f>'2020 MRI - Alphabetical'!AE397-'2017 MRI'!AE397</f>
        <v>1.1760423560555844E-2</v>
      </c>
      <c r="AG397" s="10">
        <f>'2020 MRI - Alphabetical'!AF397-'2017 MRI'!AF397</f>
        <v>-50</v>
      </c>
      <c r="AH397" s="33">
        <f>'2020 MRI - Alphabetical'!AG397-'2017 MRI'!AG397</f>
        <v>-0.20130853856284348</v>
      </c>
      <c r="AI397" s="14">
        <f>'2020 MRI - Alphabetical'!AH397-'2017 MRI'!AH397</f>
        <v>0.27926685621063463</v>
      </c>
      <c r="AJ397" s="10">
        <f>'2020 MRI - Alphabetical'!AI397-'2017 MRI'!AI397</f>
        <v>-2</v>
      </c>
      <c r="AK397" s="33">
        <f>'2020 MRI - Alphabetical'!AJ397-'2017 MRI'!AJ397</f>
        <v>6.9723748870526292E-3</v>
      </c>
      <c r="AL397" s="13">
        <f>'2020 MRI - Alphabetical'!AK397-'2017 MRI'!AK397</f>
        <v>8892.9677738887985</v>
      </c>
      <c r="AM397" s="38"/>
    </row>
    <row r="398" spans="1:39" x14ac:dyDescent="0.25">
      <c r="A398" t="s">
        <v>999</v>
      </c>
      <c r="B398" s="5" t="s">
        <v>426</v>
      </c>
      <c r="C398" s="6" t="s">
        <v>30</v>
      </c>
      <c r="D398" s="7" t="s">
        <v>20</v>
      </c>
      <c r="E398" s="8">
        <f>VLOOKUP(A398,'2017 MRI'!$A$7:$F$571,6,FALSE)</f>
        <v>19.354612241667084</v>
      </c>
      <c r="F398" s="36">
        <f>'2020 MRI - Alphabetical'!E398-'2017 MRI'!E398</f>
        <v>-1.253341109384204</v>
      </c>
      <c r="G398" s="8">
        <f>'2020 MRI - Alphabetical'!F398-'2017 MRI'!F398</f>
        <v>3.711518018390926</v>
      </c>
      <c r="H398" s="9">
        <f>'2020 MRI - Alphabetical'!G398-'2017 MRI'!G398</f>
        <v>-66</v>
      </c>
      <c r="I398" s="10">
        <f>'2020 MRI - Alphabetical'!H398-'2017 MRI'!H398</f>
        <v>87</v>
      </c>
      <c r="J398" s="33">
        <f>'2020 MRI - Alphabetical'!I398-'2017 MRI'!I398</f>
        <v>0.30290886315999044</v>
      </c>
      <c r="K398" s="11">
        <f>'2020 MRI - Alphabetical'!J398-'2017 MRI'!J398</f>
        <v>-3.476187525267127E-3</v>
      </c>
      <c r="L398" s="10">
        <f>'2020 MRI - Alphabetical'!K398-'2017 MRI'!K398</f>
        <v>-172</v>
      </c>
      <c r="M398" s="33">
        <f>'2020 MRI - Alphabetical'!L398-'2017 MRI'!L398</f>
        <v>-0.46365522875110393</v>
      </c>
      <c r="N398" s="11">
        <f>'2020 MRI - Alphabetical'!M398-'2017 MRI'!M398</f>
        <v>2.7894678212742503E-2</v>
      </c>
      <c r="O398" s="10">
        <f>'2020 MRI - Alphabetical'!N398-'2017 MRI'!N398</f>
        <v>-198</v>
      </c>
      <c r="P398" s="33">
        <f>'2020 MRI - Alphabetical'!O398-'2017 MRI'!O398</f>
        <v>-0.55489624732847675</v>
      </c>
      <c r="Q398" s="11">
        <f>'2020 MRI - Alphabetical'!P398-'2017 MRI'!P398</f>
        <v>3.3664753157290471E-2</v>
      </c>
      <c r="R398" s="10">
        <f>'2020 MRI - Alphabetical'!Q398-'2017 MRI'!Q398</f>
        <v>60</v>
      </c>
      <c r="S398" s="33">
        <f>'2020 MRI - Alphabetical'!R398-'2017 MRI'!R398</f>
        <v>0.33050239277610188</v>
      </c>
      <c r="T398" s="12">
        <f>'2020 MRI - Alphabetical'!S398-'2017 MRI'!S398</f>
        <v>-1.8749467586676891</v>
      </c>
      <c r="U398" s="10">
        <f>'2020 MRI - Alphabetical'!T398-'2017 MRI'!T398</f>
        <v>-199</v>
      </c>
      <c r="V398" s="33">
        <f>'2020 MRI - Alphabetical'!U398-'2017 MRI'!U398</f>
        <v>-0.58796173361842785</v>
      </c>
      <c r="W398" s="11">
        <f>'2020 MRI - Alphabetical'!V398-'2017 MRI'!V398</f>
        <v>3.3831500219973595E-2</v>
      </c>
      <c r="X398" s="10">
        <f>'2020 MRI - Alphabetical'!W398-'2017 MRI'!W398</f>
        <v>-70</v>
      </c>
      <c r="Y398" s="33">
        <f>'2020 MRI - Alphabetical'!X398-'2017 MRI'!X398</f>
        <v>-0.29192374204564847</v>
      </c>
      <c r="Z398" s="13">
        <f>'2020 MRI - Alphabetical'!Y398-'2017 MRI'!Y398</f>
        <v>3022</v>
      </c>
      <c r="AA398" s="10">
        <f>'2020 MRI - Alphabetical'!Z398-'2017 MRI'!Z398</f>
        <v>-93</v>
      </c>
      <c r="AB398" s="33">
        <f>'2020 MRI - Alphabetical'!AA398-'2017 MRI'!AA398</f>
        <v>-0.26617740768759945</v>
      </c>
      <c r="AC398" s="11">
        <f>'2020 MRI - Alphabetical'!AB398-'2017 MRI'!AB398</f>
        <v>-1.3000000000000005E-2</v>
      </c>
      <c r="AD398" s="10">
        <f>'2020 MRI - Alphabetical'!AC398-'2017 MRI'!AC398</f>
        <v>60</v>
      </c>
      <c r="AE398" s="33">
        <f>'2020 MRI - Alphabetical'!AD398-'2017 MRI'!AD398</f>
        <v>0.17613446709204017</v>
      </c>
      <c r="AF398" s="11">
        <f>'2020 MRI - Alphabetical'!AE398-'2017 MRI'!AE398</f>
        <v>1.7927710843373412E-2</v>
      </c>
      <c r="AG398" s="10">
        <f>'2020 MRI - Alphabetical'!AF398-'2017 MRI'!AF398</f>
        <v>-19</v>
      </c>
      <c r="AH398" s="33">
        <f>'2020 MRI - Alphabetical'!AG398-'2017 MRI'!AG398</f>
        <v>-7.8724269769811839E-2</v>
      </c>
      <c r="AI398" s="14">
        <f>'2020 MRI - Alphabetical'!AH398-'2017 MRI'!AH398</f>
        <v>7.7927181835435677E-2</v>
      </c>
      <c r="AJ398" s="10">
        <f>'2020 MRI - Alphabetical'!AI398-'2017 MRI'!AI398</f>
        <v>-6</v>
      </c>
      <c r="AK398" s="33">
        <f>'2020 MRI - Alphabetical'!AJ398-'2017 MRI'!AJ398</f>
        <v>3.3952810721507021E-3</v>
      </c>
      <c r="AL398" s="13">
        <f>'2020 MRI - Alphabetical'!AK398-'2017 MRI'!AK398</f>
        <v>9487.5311934577039</v>
      </c>
      <c r="AM398" s="38"/>
    </row>
    <row r="399" spans="1:39" x14ac:dyDescent="0.25">
      <c r="A399" t="s">
        <v>1000</v>
      </c>
      <c r="B399" s="5" t="s">
        <v>95</v>
      </c>
      <c r="C399" s="6" t="s">
        <v>19</v>
      </c>
      <c r="D399" s="7" t="s">
        <v>20</v>
      </c>
      <c r="E399" s="8">
        <f>VLOOKUP(A399,'2017 MRI'!$A$7:$F$571,6,FALSE)</f>
        <v>44.787508284946483</v>
      </c>
      <c r="F399" s="36">
        <f>'2020 MRI - Alphabetical'!E399-'2017 MRI'!E399</f>
        <v>1.3851887791271311</v>
      </c>
      <c r="G399" s="8">
        <f>'2020 MRI - Alphabetical'!F399-'2017 MRI'!F399</f>
        <v>-1.448680828884072</v>
      </c>
      <c r="H399" s="9">
        <f>'2020 MRI - Alphabetical'!G399-'2017 MRI'!G399</f>
        <v>23</v>
      </c>
      <c r="I399" s="10">
        <f>'2020 MRI - Alphabetical'!H399-'2017 MRI'!H399</f>
        <v>152</v>
      </c>
      <c r="J399" s="33">
        <f>'2020 MRI - Alphabetical'!I399-'2017 MRI'!I399</f>
        <v>0.40472025241795506</v>
      </c>
      <c r="K399" s="11">
        <f>'2020 MRI - Alphabetical'!J399-'2017 MRI'!J399</f>
        <v>1.2364740326157087E-2</v>
      </c>
      <c r="L399" s="10">
        <f>'2020 MRI - Alphabetical'!K399-'2017 MRI'!K399</f>
        <v>3</v>
      </c>
      <c r="M399" s="33">
        <f>'2020 MRI - Alphabetical'!L399-'2017 MRI'!L399</f>
        <v>2.9192422542514654E-2</v>
      </c>
      <c r="N399" s="11">
        <f>'2020 MRI - Alphabetical'!M399-'2017 MRI'!M399</f>
        <v>1.0112747133443345E-3</v>
      </c>
      <c r="O399" s="10">
        <f>'2020 MRI - Alphabetical'!N399-'2017 MRI'!N399</f>
        <v>1</v>
      </c>
      <c r="P399" s="33">
        <f>'2020 MRI - Alphabetical'!O399-'2017 MRI'!O399</f>
        <v>-1.1539946986973248E-2</v>
      </c>
      <c r="Q399" s="11">
        <f>'2020 MRI - Alphabetical'!P399-'2017 MRI'!P399</f>
        <v>-3.3696093926394166E-3</v>
      </c>
      <c r="R399" s="10">
        <f>'2020 MRI - Alphabetical'!Q399-'2017 MRI'!Q399</f>
        <v>74</v>
      </c>
      <c r="S399" s="33">
        <f>'2020 MRI - Alphabetical'!R399-'2017 MRI'!R399</f>
        <v>0.45183561928654675</v>
      </c>
      <c r="T399" s="12">
        <f>'2020 MRI - Alphabetical'!S399-'2017 MRI'!S399</f>
        <v>-2.2750449911387802</v>
      </c>
      <c r="U399" s="10">
        <f>'2020 MRI - Alphabetical'!T399-'2017 MRI'!T399</f>
        <v>48</v>
      </c>
      <c r="V399" s="33">
        <f>'2020 MRI - Alphabetical'!U399-'2017 MRI'!U399</f>
        <v>0.45149316113047955</v>
      </c>
      <c r="W399" s="11">
        <f>'2020 MRI - Alphabetical'!V399-'2017 MRI'!V399</f>
        <v>-3.589827255278312E-2</v>
      </c>
      <c r="X399" s="10">
        <f>'2020 MRI - Alphabetical'!W399-'2017 MRI'!W399</f>
        <v>-1</v>
      </c>
      <c r="Y399" s="33">
        <f>'2020 MRI - Alphabetical'!X399-'2017 MRI'!X399</f>
        <v>5.1550140194684957E-3</v>
      </c>
      <c r="Z399" s="13">
        <f>'2020 MRI - Alphabetical'!Y399-'2017 MRI'!Y399</f>
        <v>5874</v>
      </c>
      <c r="AA399" s="10">
        <f>'2020 MRI - Alphabetical'!Z399-'2017 MRI'!Z399</f>
        <v>9</v>
      </c>
      <c r="AB399" s="33">
        <f>'2020 MRI - Alphabetical'!AA399-'2017 MRI'!AA399</f>
        <v>0.31528325574786509</v>
      </c>
      <c r="AC399" s="11">
        <f>'2020 MRI - Alphabetical'!AB399-'2017 MRI'!AB399</f>
        <v>-3.3999999999999989E-2</v>
      </c>
      <c r="AD399" s="10">
        <f>'2020 MRI - Alphabetical'!AC399-'2017 MRI'!AC399</f>
        <v>14</v>
      </c>
      <c r="AE399" s="33">
        <f>'2020 MRI - Alphabetical'!AD399-'2017 MRI'!AD399</f>
        <v>9.9444767285194691E-2</v>
      </c>
      <c r="AF399" s="11">
        <f>'2020 MRI - Alphabetical'!AE399-'2017 MRI'!AE399</f>
        <v>1.9748719368683387E-2</v>
      </c>
      <c r="AG399" s="10">
        <f>'2020 MRI - Alphabetical'!AF399-'2017 MRI'!AF399</f>
        <v>2</v>
      </c>
      <c r="AH399" s="33">
        <f>'2020 MRI - Alphabetical'!AG399-'2017 MRI'!AG399</f>
        <v>-0.14383125387760676</v>
      </c>
      <c r="AI399" s="14">
        <f>'2020 MRI - Alphabetical'!AH399-'2017 MRI'!AH399</f>
        <v>0.31826076881776189</v>
      </c>
      <c r="AJ399" s="10">
        <f>'2020 MRI - Alphabetical'!AI399-'2017 MRI'!AI399</f>
        <v>-4</v>
      </c>
      <c r="AK399" s="33">
        <f>'2020 MRI - Alphabetical'!AJ399-'2017 MRI'!AJ399</f>
        <v>3.9862134953381201E-3</v>
      </c>
      <c r="AL399" s="13">
        <f>'2020 MRI - Alphabetical'!AK399-'2017 MRI'!AK399</f>
        <v>-2482.9055781522329</v>
      </c>
      <c r="AM399" s="38"/>
    </row>
    <row r="400" spans="1:39" x14ac:dyDescent="0.25">
      <c r="A400" t="s">
        <v>1001</v>
      </c>
      <c r="B400" s="5" t="s">
        <v>498</v>
      </c>
      <c r="C400" s="6" t="s">
        <v>19</v>
      </c>
      <c r="D400" s="7" t="s">
        <v>20</v>
      </c>
      <c r="E400" s="8">
        <f>VLOOKUP(A400,'2017 MRI'!$A$7:$F$571,6,FALSE)</f>
        <v>14.981023893894706</v>
      </c>
      <c r="F400" s="36">
        <f>'2020 MRI - Alphabetical'!E400-'2017 MRI'!E400</f>
        <v>-19.307515915291674</v>
      </c>
      <c r="G400" s="8">
        <f>'2020 MRI - Alphabetical'!F400-'2017 MRI'!F400</f>
        <v>59.458470478428161</v>
      </c>
      <c r="H400" s="9">
        <f>'2020 MRI - Alphabetical'!G400-'2017 MRI'!G400</f>
        <v>-461</v>
      </c>
      <c r="I400" s="10">
        <f>'2020 MRI - Alphabetical'!H400-'2017 MRI'!H400</f>
        <v>0</v>
      </c>
      <c r="J400" s="33">
        <f>'2020 MRI - Alphabetical'!I400-'2017 MRI'!I400</f>
        <v>4.8095984856393326E-2</v>
      </c>
      <c r="K400" s="11">
        <f>'2020 MRI - Alphabetical'!J400-'2017 MRI'!J400</f>
        <v>4.6153846153846101E-2</v>
      </c>
      <c r="L400" s="10">
        <f>'2020 MRI - Alphabetical'!K400-'2017 MRI'!K400</f>
        <v>7</v>
      </c>
      <c r="M400" s="33">
        <f>'2020 MRI - Alphabetical'!L400-'2017 MRI'!L400</f>
        <v>11.317904433883413</v>
      </c>
      <c r="N400" s="11">
        <f>'2020 MRI - Alphabetical'!M400-'2017 MRI'!M400</f>
        <v>-0.61250000000000004</v>
      </c>
      <c r="O400" s="10">
        <f>'2020 MRI - Alphabetical'!N400-'2017 MRI'!N400</f>
        <v>0</v>
      </c>
      <c r="P400" s="33">
        <f>'2020 MRI - Alphabetical'!O400-'2017 MRI'!O400</f>
        <v>-2.468057563044801E-2</v>
      </c>
      <c r="Q400" s="11">
        <f>'2020 MRI - Alphabetical'!P400-'2017 MRI'!P400</f>
        <v>0</v>
      </c>
      <c r="R400" s="10">
        <f>'2020 MRI - Alphabetical'!Q400-'2017 MRI'!Q400</f>
        <v>-433</v>
      </c>
      <c r="S400" s="33">
        <f>'2020 MRI - Alphabetical'!R400-'2017 MRI'!R400</f>
        <v>-21.897708563225159</v>
      </c>
      <c r="T400" s="12">
        <f>'2020 MRI - Alphabetical'!S400-'2017 MRI'!S400</f>
        <v>90.909090909090921</v>
      </c>
      <c r="U400" s="10">
        <f>'2020 MRI - Alphabetical'!T400-'2017 MRI'!T400</f>
        <v>0</v>
      </c>
      <c r="V400" s="33">
        <f>'2020 MRI - Alphabetical'!U400-'2017 MRI'!U400</f>
        <v>4.0204681027610878E-2</v>
      </c>
      <c r="W400" s="11">
        <f>'2020 MRI - Alphabetical'!V400-'2017 MRI'!V400</f>
        <v>0</v>
      </c>
      <c r="X400" s="10">
        <f>'2020 MRI - Alphabetical'!W400-'2017 MRI'!W400</f>
        <v>4</v>
      </c>
      <c r="Y400" s="33">
        <f>'2020 MRI - Alphabetical'!X400-'2017 MRI'!X400</f>
        <v>1.2897388163770701E-2</v>
      </c>
      <c r="Z400" s="13">
        <f>'2020 MRI - Alphabetical'!Y400-'2017 MRI'!Y400</f>
        <v>13627.408910794838</v>
      </c>
      <c r="AA400" s="10">
        <f>'2020 MRI - Alphabetical'!Z400-'2017 MRI'!Z400</f>
        <v>0</v>
      </c>
      <c r="AB400" s="33">
        <f>'2020 MRI - Alphabetical'!AA400-'2017 MRI'!AA400</f>
        <v>-0.11085229159034293</v>
      </c>
      <c r="AC400" s="11">
        <f>'2020 MRI - Alphabetical'!AB400-'2017 MRI'!AB400</f>
        <v>0</v>
      </c>
      <c r="AD400" s="10">
        <f>'2020 MRI - Alphabetical'!AC400-'2017 MRI'!AC400</f>
        <v>-4</v>
      </c>
      <c r="AE400" s="33">
        <f>'2020 MRI - Alphabetical'!AD400-'2017 MRI'!AD400</f>
        <v>-7.5456761201646128E-2</v>
      </c>
      <c r="AF400" s="11">
        <f>'2020 MRI - Alphabetical'!AE400-'2017 MRI'!AE400</f>
        <v>0</v>
      </c>
      <c r="AG400" s="10">
        <f>'2020 MRI - Alphabetical'!AF400-'2017 MRI'!AF400</f>
        <v>-7</v>
      </c>
      <c r="AH400" s="33">
        <f>'2020 MRI - Alphabetical'!AG400-'2017 MRI'!AG400</f>
        <v>-8.0749380112718594E-2</v>
      </c>
      <c r="AI400" s="14">
        <f>'2020 MRI - Alphabetical'!AH400-'2017 MRI'!AH400</f>
        <v>6.1863063839065147E-2</v>
      </c>
      <c r="AJ400" s="10">
        <f>'2020 MRI - Alphabetical'!AI400-'2017 MRI'!AI400</f>
        <v>1</v>
      </c>
      <c r="AK400" s="33">
        <f>'2020 MRI - Alphabetical'!AJ400-'2017 MRI'!AJ400</f>
        <v>-0.29293020996892061</v>
      </c>
      <c r="AL400" s="13">
        <f>'2020 MRI - Alphabetical'!AK400-'2017 MRI'!AK400</f>
        <v>340392.58333333349</v>
      </c>
      <c r="AM400" s="38"/>
    </row>
    <row r="401" spans="1:39" x14ac:dyDescent="0.25">
      <c r="A401" t="s">
        <v>1002</v>
      </c>
      <c r="B401" s="5" t="s">
        <v>366</v>
      </c>
      <c r="C401" s="6" t="s">
        <v>49</v>
      </c>
      <c r="D401" s="7" t="s">
        <v>39</v>
      </c>
      <c r="E401" s="8">
        <f>VLOOKUP(A401,'2017 MRI'!$A$7:$F$571,6,FALSE)</f>
        <v>22.348369407405137</v>
      </c>
      <c r="F401" s="36">
        <f>'2020 MRI - Alphabetical'!E401-'2017 MRI'!E401</f>
        <v>-1.0764735633464735</v>
      </c>
      <c r="G401" s="8">
        <f>'2020 MRI - Alphabetical'!F401-'2017 MRI'!F401</f>
        <v>3.5208955669358133</v>
      </c>
      <c r="H401" s="9">
        <f>'2020 MRI - Alphabetical'!G401-'2017 MRI'!G401</f>
        <v>-48</v>
      </c>
      <c r="I401" s="10">
        <f>'2020 MRI - Alphabetical'!H401-'2017 MRI'!H401</f>
        <v>-64</v>
      </c>
      <c r="J401" s="33">
        <f>'2020 MRI - Alphabetical'!I401-'2017 MRI'!I401</f>
        <v>-0.35592886834820742</v>
      </c>
      <c r="K401" s="11">
        <f>'2020 MRI - Alphabetical'!J401-'2017 MRI'!J401</f>
        <v>-5.8100145800324299E-2</v>
      </c>
      <c r="L401" s="10">
        <f>'2020 MRI - Alphabetical'!K401-'2017 MRI'!K401</f>
        <v>-29</v>
      </c>
      <c r="M401" s="33">
        <f>'2020 MRI - Alphabetical'!L401-'2017 MRI'!L401</f>
        <v>-7.6614599295489749E-2</v>
      </c>
      <c r="N401" s="11">
        <f>'2020 MRI - Alphabetical'!M401-'2017 MRI'!M401</f>
        <v>7.4412208968122132E-3</v>
      </c>
      <c r="O401" s="10">
        <f>'2020 MRI - Alphabetical'!N401-'2017 MRI'!N401</f>
        <v>-86</v>
      </c>
      <c r="P401" s="33">
        <f>'2020 MRI - Alphabetical'!O401-'2017 MRI'!O401</f>
        <v>-0.24639977835702981</v>
      </c>
      <c r="Q401" s="11">
        <f>'2020 MRI - Alphabetical'!P401-'2017 MRI'!P401</f>
        <v>1.3648514851485147E-2</v>
      </c>
      <c r="R401" s="10">
        <f>'2020 MRI - Alphabetical'!Q401-'2017 MRI'!Q401</f>
        <v>-51</v>
      </c>
      <c r="S401" s="33">
        <f>'2020 MRI - Alphabetical'!R401-'2017 MRI'!R401</f>
        <v>-0.2079276959664747</v>
      </c>
      <c r="T401" s="12">
        <f>'2020 MRI - Alphabetical'!S401-'2017 MRI'!S401</f>
        <v>-0.14453617962677906</v>
      </c>
      <c r="U401" s="10">
        <f>'2020 MRI - Alphabetical'!T401-'2017 MRI'!T401</f>
        <v>-35</v>
      </c>
      <c r="V401" s="33">
        <f>'2020 MRI - Alphabetical'!U401-'2017 MRI'!U401</f>
        <v>-0.16066223600529131</v>
      </c>
      <c r="W401" s="11">
        <f>'2020 MRI - Alphabetical'!V401-'2017 MRI'!V401</f>
        <v>6.1184783307957763E-3</v>
      </c>
      <c r="X401" s="10">
        <f>'2020 MRI - Alphabetical'!W401-'2017 MRI'!W401</f>
        <v>-16</v>
      </c>
      <c r="Y401" s="33">
        <f>'2020 MRI - Alphabetical'!X401-'2017 MRI'!X401</f>
        <v>-5.376904737821997E-2</v>
      </c>
      <c r="Z401" s="13">
        <f>'2020 MRI - Alphabetical'!Y401-'2017 MRI'!Y401</f>
        <v>11431</v>
      </c>
      <c r="AA401" s="10">
        <f>'2020 MRI - Alphabetical'!Z401-'2017 MRI'!Z401</f>
        <v>-32</v>
      </c>
      <c r="AB401" s="33">
        <f>'2020 MRI - Alphabetical'!AA401-'2017 MRI'!AA401</f>
        <v>-0.10137138556514937</v>
      </c>
      <c r="AC401" s="11">
        <f>'2020 MRI - Alphabetical'!AB401-'2017 MRI'!AB401</f>
        <v>-1.8000000000000002E-2</v>
      </c>
      <c r="AD401" s="10">
        <f>'2020 MRI - Alphabetical'!AC401-'2017 MRI'!AC401</f>
        <v>-60</v>
      </c>
      <c r="AE401" s="33">
        <f>'2020 MRI - Alphabetical'!AD401-'2017 MRI'!AD401</f>
        <v>-0.25586743016453123</v>
      </c>
      <c r="AF401" s="11">
        <f>'2020 MRI - Alphabetical'!AE401-'2017 MRI'!AE401</f>
        <v>-5.0158804297057991E-3</v>
      </c>
      <c r="AG401" s="10">
        <f>'2020 MRI - Alphabetical'!AF401-'2017 MRI'!AF401</f>
        <v>64</v>
      </c>
      <c r="AH401" s="33">
        <f>'2020 MRI - Alphabetical'!AG401-'2017 MRI'!AG401</f>
        <v>0.20710061790758569</v>
      </c>
      <c r="AI401" s="14">
        <f>'2020 MRI - Alphabetical'!AH401-'2017 MRI'!AH401</f>
        <v>-0.21041745519802513</v>
      </c>
      <c r="AJ401" s="10">
        <f>'2020 MRI - Alphabetical'!AI401-'2017 MRI'!AI401</f>
        <v>34</v>
      </c>
      <c r="AK401" s="33">
        <f>'2020 MRI - Alphabetical'!AJ401-'2017 MRI'!AJ401</f>
        <v>2.3538890097003884E-2</v>
      </c>
      <c r="AL401" s="13">
        <f>'2020 MRI - Alphabetical'!AK401-'2017 MRI'!AK401</f>
        <v>22244.195798863482</v>
      </c>
      <c r="AM401" s="38"/>
    </row>
    <row r="402" spans="1:39" x14ac:dyDescent="0.25">
      <c r="A402" t="s">
        <v>1003</v>
      </c>
      <c r="B402" s="5" t="s">
        <v>282</v>
      </c>
      <c r="C402" s="6" t="s">
        <v>47</v>
      </c>
      <c r="D402" s="7" t="s">
        <v>20</v>
      </c>
      <c r="E402" s="8">
        <f>VLOOKUP(A402,'2017 MRI'!$A$7:$F$571,6,FALSE)</f>
        <v>26.525634109315014</v>
      </c>
      <c r="F402" s="36">
        <f>'2020 MRI - Alphabetical'!E402-'2017 MRI'!E402</f>
        <v>-2.0524438264741143</v>
      </c>
      <c r="G402" s="8">
        <f>'2020 MRI - Alphabetical'!F402-'2017 MRI'!F402</f>
        <v>7.0661831588996691</v>
      </c>
      <c r="H402" s="9">
        <f>'2020 MRI - Alphabetical'!G402-'2017 MRI'!G402</f>
        <v>-76</v>
      </c>
      <c r="I402" s="10">
        <f>'2020 MRI - Alphabetical'!H402-'2017 MRI'!H402</f>
        <v>17</v>
      </c>
      <c r="J402" s="33">
        <f>'2020 MRI - Alphabetical'!I402-'2017 MRI'!I402</f>
        <v>2.2114333197453262E-2</v>
      </c>
      <c r="K402" s="11">
        <f>'2020 MRI - Alphabetical'!J402-'2017 MRI'!J402</f>
        <v>-1.5756029853231102E-3</v>
      </c>
      <c r="L402" s="10">
        <f>'2020 MRI - Alphabetical'!K402-'2017 MRI'!K402</f>
        <v>-65</v>
      </c>
      <c r="M402" s="33">
        <f>'2020 MRI - Alphabetical'!L402-'2017 MRI'!L402</f>
        <v>-0.33247495937762822</v>
      </c>
      <c r="N402" s="11">
        <f>'2020 MRI - Alphabetical'!M402-'2017 MRI'!M402</f>
        <v>1.9955148560351008E-2</v>
      </c>
      <c r="O402" s="10">
        <f>'2020 MRI - Alphabetical'!N402-'2017 MRI'!N402</f>
        <v>-30</v>
      </c>
      <c r="P402" s="33">
        <f>'2020 MRI - Alphabetical'!O402-'2017 MRI'!O402</f>
        <v>-0.11769206344255566</v>
      </c>
      <c r="Q402" s="11">
        <f>'2020 MRI - Alphabetical'!P402-'2017 MRI'!P402</f>
        <v>5.1788472964943572E-3</v>
      </c>
      <c r="R402" s="10">
        <f>'2020 MRI - Alphabetical'!Q402-'2017 MRI'!Q402</f>
        <v>-58</v>
      </c>
      <c r="S402" s="33">
        <f>'2020 MRI - Alphabetical'!R402-'2017 MRI'!R402</f>
        <v>-0.12713161519022051</v>
      </c>
      <c r="T402" s="12">
        <f>'2020 MRI - Alphabetical'!S402-'2017 MRI'!S402</f>
        <v>-0.19650948042528227</v>
      </c>
      <c r="U402" s="10">
        <f>'2020 MRI - Alphabetical'!T402-'2017 MRI'!T402</f>
        <v>-282</v>
      </c>
      <c r="V402" s="33">
        <f>'2020 MRI - Alphabetical'!U402-'2017 MRI'!U402</f>
        <v>-1.2947025417359099</v>
      </c>
      <c r="W402" s="11">
        <f>'2020 MRI - Alphabetical'!V402-'2017 MRI'!V402</f>
        <v>7.457712126417039E-2</v>
      </c>
      <c r="X402" s="10">
        <f>'2020 MRI - Alphabetical'!W402-'2017 MRI'!W402</f>
        <v>-61</v>
      </c>
      <c r="Y402" s="33">
        <f>'2020 MRI - Alphabetical'!X402-'2017 MRI'!X402</f>
        <v>-0.22280422592903393</v>
      </c>
      <c r="Z402" s="13">
        <f>'2020 MRI - Alphabetical'!Y402-'2017 MRI'!Y402</f>
        <v>2293</v>
      </c>
      <c r="AA402" s="10">
        <f>'2020 MRI - Alphabetical'!Z402-'2017 MRI'!Z402</f>
        <v>-26</v>
      </c>
      <c r="AB402" s="33">
        <f>'2020 MRI - Alphabetical'!AA402-'2017 MRI'!AA402</f>
        <v>-7.8476056547825288E-2</v>
      </c>
      <c r="AC402" s="11">
        <f>'2020 MRI - Alphabetical'!AB402-'2017 MRI'!AB402</f>
        <v>-1.9000000000000003E-2</v>
      </c>
      <c r="AD402" s="10">
        <f>'2020 MRI - Alphabetical'!AC402-'2017 MRI'!AC402</f>
        <v>-34</v>
      </c>
      <c r="AE402" s="33">
        <f>'2020 MRI - Alphabetical'!AD402-'2017 MRI'!AD402</f>
        <v>-0.10950344478791946</v>
      </c>
      <c r="AF402" s="11">
        <f>'2020 MRI - Alphabetical'!AE402-'2017 MRI'!AE402</f>
        <v>3.0699184285000181E-3</v>
      </c>
      <c r="AG402" s="10">
        <f>'2020 MRI - Alphabetical'!AF402-'2017 MRI'!AF402</f>
        <v>-6</v>
      </c>
      <c r="AH402" s="33">
        <f>'2020 MRI - Alphabetical'!AG402-'2017 MRI'!AG402</f>
        <v>-0.1061014183006237</v>
      </c>
      <c r="AI402" s="14">
        <f>'2020 MRI - Alphabetical'!AH402-'2017 MRI'!AH402</f>
        <v>0.23131756090572964</v>
      </c>
      <c r="AJ402" s="10">
        <f>'2020 MRI - Alphabetical'!AI402-'2017 MRI'!AI402</f>
        <v>-1</v>
      </c>
      <c r="AK402" s="33">
        <f>'2020 MRI - Alphabetical'!AJ402-'2017 MRI'!AJ402</f>
        <v>7.9265291182013531E-3</v>
      </c>
      <c r="AL402" s="13">
        <f>'2020 MRI - Alphabetical'!AK402-'2017 MRI'!AK402</f>
        <v>3610.0296784601378</v>
      </c>
      <c r="AM402" s="38"/>
    </row>
    <row r="403" spans="1:39" x14ac:dyDescent="0.25">
      <c r="A403" t="s">
        <v>1004</v>
      </c>
      <c r="B403" s="5" t="s">
        <v>220</v>
      </c>
      <c r="C403" s="6" t="s">
        <v>22</v>
      </c>
      <c r="D403" s="7" t="s">
        <v>20</v>
      </c>
      <c r="E403" s="8">
        <f>VLOOKUP(A403,'2017 MRI'!$A$7:$F$571,6,FALSE)</f>
        <v>30.958732484156979</v>
      </c>
      <c r="F403" s="36">
        <f>'2020 MRI - Alphabetical'!E403-'2017 MRI'!E403</f>
        <v>0.12273810539437058</v>
      </c>
      <c r="G403" s="8">
        <f>'2020 MRI - Alphabetical'!F403-'2017 MRI'!F403</f>
        <v>0.82032742246252255</v>
      </c>
      <c r="H403" s="9">
        <f>'2020 MRI - Alphabetical'!G403-'2017 MRI'!G403</f>
        <v>6</v>
      </c>
      <c r="I403" s="10">
        <f>'2020 MRI - Alphabetical'!H403-'2017 MRI'!H403</f>
        <v>-148</v>
      </c>
      <c r="J403" s="33">
        <f>'2020 MRI - Alphabetical'!I403-'2017 MRI'!I403</f>
        <v>-0.6634729503352581</v>
      </c>
      <c r="K403" s="11">
        <f>'2020 MRI - Alphabetical'!J403-'2017 MRI'!J403</f>
        <v>-5.1947433335264193E-2</v>
      </c>
      <c r="L403" s="10">
        <f>'2020 MRI - Alphabetical'!K403-'2017 MRI'!K403</f>
        <v>53</v>
      </c>
      <c r="M403" s="33">
        <f>'2020 MRI - Alphabetical'!L403-'2017 MRI'!L403</f>
        <v>0.20314291249889646</v>
      </c>
      <c r="N403" s="11">
        <f>'2020 MRI - Alphabetical'!M403-'2017 MRI'!M403</f>
        <v>-8.2098174292731252E-3</v>
      </c>
      <c r="O403" s="10">
        <f>'2020 MRI - Alphabetical'!N403-'2017 MRI'!N403</f>
        <v>-38</v>
      </c>
      <c r="P403" s="33">
        <f>'2020 MRI - Alphabetical'!O403-'2017 MRI'!O403</f>
        <v>-0.15386400299373515</v>
      </c>
      <c r="Q403" s="11">
        <f>'2020 MRI - Alphabetical'!P403-'2017 MRI'!P403</f>
        <v>7.3657530209254446E-3</v>
      </c>
      <c r="R403" s="10">
        <f>'2020 MRI - Alphabetical'!Q403-'2017 MRI'!Q403</f>
        <v>114</v>
      </c>
      <c r="S403" s="33">
        <f>'2020 MRI - Alphabetical'!R403-'2017 MRI'!R403</f>
        <v>5.8220871762821563E-2</v>
      </c>
      <c r="T403" s="12">
        <f>'2020 MRI - Alphabetical'!S403-'2017 MRI'!S403</f>
        <v>-1.0941418133491385</v>
      </c>
      <c r="U403" s="10">
        <f>'2020 MRI - Alphabetical'!T403-'2017 MRI'!T403</f>
        <v>140</v>
      </c>
      <c r="V403" s="33">
        <f>'2020 MRI - Alphabetical'!U403-'2017 MRI'!U403</f>
        <v>0.39605786066395454</v>
      </c>
      <c r="W403" s="11">
        <f>'2020 MRI - Alphabetical'!V403-'2017 MRI'!V403</f>
        <v>-2.6149799885648944E-2</v>
      </c>
      <c r="X403" s="10">
        <f>'2020 MRI - Alphabetical'!W403-'2017 MRI'!W403</f>
        <v>-25</v>
      </c>
      <c r="Y403" s="33">
        <f>'2020 MRI - Alphabetical'!X403-'2017 MRI'!X403</f>
        <v>-8.1117784823506733E-2</v>
      </c>
      <c r="Z403" s="13">
        <f>'2020 MRI - Alphabetical'!Y403-'2017 MRI'!Y403</f>
        <v>6475</v>
      </c>
      <c r="AA403" s="10">
        <f>'2020 MRI - Alphabetical'!Z403-'2017 MRI'!Z403</f>
        <v>-36</v>
      </c>
      <c r="AB403" s="33">
        <f>'2020 MRI - Alphabetical'!AA403-'2017 MRI'!AA403</f>
        <v>-0.18140417012007587</v>
      </c>
      <c r="AC403" s="11">
        <f>'2020 MRI - Alphabetical'!AB403-'2017 MRI'!AB403</f>
        <v>-2.0000000000000004E-2</v>
      </c>
      <c r="AD403" s="10">
        <f>'2020 MRI - Alphabetical'!AC403-'2017 MRI'!AC403</f>
        <v>28</v>
      </c>
      <c r="AE403" s="33">
        <f>'2020 MRI - Alphabetical'!AD403-'2017 MRI'!AD403</f>
        <v>0.25317405523253889</v>
      </c>
      <c r="AF403" s="11">
        <f>'2020 MRI - Alphabetical'!AE403-'2017 MRI'!AE403</f>
        <v>3.0622318930680681E-2</v>
      </c>
      <c r="AG403" s="10">
        <f>'2020 MRI - Alphabetical'!AF403-'2017 MRI'!AF403</f>
        <v>-54</v>
      </c>
      <c r="AH403" s="33">
        <f>'2020 MRI - Alphabetical'!AG403-'2017 MRI'!AG403</f>
        <v>-0.22047866736930932</v>
      </c>
      <c r="AI403" s="14">
        <f>'2020 MRI - Alphabetical'!AH403-'2017 MRI'!AH403</f>
        <v>0.30121658065639734</v>
      </c>
      <c r="AJ403" s="10">
        <f>'2020 MRI - Alphabetical'!AI403-'2017 MRI'!AI403</f>
        <v>-5</v>
      </c>
      <c r="AK403" s="33">
        <f>'2020 MRI - Alphabetical'!AJ403-'2017 MRI'!AJ403</f>
        <v>7.493807895164295E-3</v>
      </c>
      <c r="AL403" s="13">
        <f>'2020 MRI - Alphabetical'!AK403-'2017 MRI'!AK403</f>
        <v>3786.8194580404961</v>
      </c>
      <c r="AM403" s="38"/>
    </row>
    <row r="404" spans="1:39" x14ac:dyDescent="0.25">
      <c r="A404" t="s">
        <v>1005</v>
      </c>
      <c r="B404" s="5" t="s">
        <v>60</v>
      </c>
      <c r="C404" s="6" t="s">
        <v>61</v>
      </c>
      <c r="D404" s="7" t="s">
        <v>39</v>
      </c>
      <c r="E404" s="8">
        <f>VLOOKUP(A404,'2017 MRI'!$A$7:$F$571,6,FALSE)</f>
        <v>55.946455217019405</v>
      </c>
      <c r="F404" s="36">
        <f>'2020 MRI - Alphabetical'!E404-'2017 MRI'!E404</f>
        <v>1.2547757878984118</v>
      </c>
      <c r="G404" s="8">
        <f>'2020 MRI - Alphabetical'!F404-'2017 MRI'!F404</f>
        <v>0.30214913281806588</v>
      </c>
      <c r="H404" s="9">
        <f>'2020 MRI - Alphabetical'!G404-'2017 MRI'!G404</f>
        <v>4</v>
      </c>
      <c r="I404" s="10">
        <f>'2020 MRI - Alphabetical'!H404-'2017 MRI'!H404</f>
        <v>-28</v>
      </c>
      <c r="J404" s="33">
        <f>'2020 MRI - Alphabetical'!I404-'2017 MRI'!I404</f>
        <v>-0.12451384432429063</v>
      </c>
      <c r="K404" s="11">
        <f>'2020 MRI - Alphabetical'!J404-'2017 MRI'!J404</f>
        <v>-3.6502380670891954E-2</v>
      </c>
      <c r="L404" s="10">
        <f>'2020 MRI - Alphabetical'!K404-'2017 MRI'!K404</f>
        <v>74</v>
      </c>
      <c r="M404" s="33">
        <f>'2020 MRI - Alphabetical'!L404-'2017 MRI'!L404</f>
        <v>0.32810731053987674</v>
      </c>
      <c r="N404" s="11">
        <f>'2020 MRI - Alphabetical'!M404-'2017 MRI'!M404</f>
        <v>-1.5248858149787659E-2</v>
      </c>
      <c r="O404" s="10">
        <f>'2020 MRI - Alphabetical'!N404-'2017 MRI'!N404</f>
        <v>34</v>
      </c>
      <c r="P404" s="33">
        <f>'2020 MRI - Alphabetical'!O404-'2017 MRI'!O404</f>
        <v>0.88271586657079792</v>
      </c>
      <c r="Q404" s="11">
        <f>'2020 MRI - Alphabetical'!P404-'2017 MRI'!P404</f>
        <v>-6.1320807591873139E-2</v>
      </c>
      <c r="R404" s="10">
        <f>'2020 MRI - Alphabetical'!Q404-'2017 MRI'!Q404</f>
        <v>29</v>
      </c>
      <c r="S404" s="33">
        <f>'2020 MRI - Alphabetical'!R404-'2017 MRI'!R404</f>
        <v>0.54048409735174996</v>
      </c>
      <c r="T404" s="12">
        <f>'2020 MRI - Alphabetical'!S404-'2017 MRI'!S404</f>
        <v>-2.4091650446798534</v>
      </c>
      <c r="U404" s="10">
        <f>'2020 MRI - Alphabetical'!T404-'2017 MRI'!T404</f>
        <v>-1</v>
      </c>
      <c r="V404" s="33">
        <f>'2020 MRI - Alphabetical'!U404-'2017 MRI'!U404</f>
        <v>2.4048522979041476E-2</v>
      </c>
      <c r="W404" s="11">
        <f>'2020 MRI - Alphabetical'!V404-'2017 MRI'!V404</f>
        <v>-1.795948835895575E-2</v>
      </c>
      <c r="X404" s="10">
        <f>'2020 MRI - Alphabetical'!W404-'2017 MRI'!W404</f>
        <v>-27</v>
      </c>
      <c r="Y404" s="33">
        <f>'2020 MRI - Alphabetical'!X404-'2017 MRI'!X404</f>
        <v>-0.12964339039014505</v>
      </c>
      <c r="Z404" s="13">
        <f>'2020 MRI - Alphabetical'!Y404-'2017 MRI'!Y404</f>
        <v>1839</v>
      </c>
      <c r="AA404" s="10">
        <f>'2020 MRI - Alphabetical'!Z404-'2017 MRI'!Z404</f>
        <v>-41</v>
      </c>
      <c r="AB404" s="33">
        <f>'2020 MRI - Alphabetical'!AA404-'2017 MRI'!AA404</f>
        <v>-0.28887100269350796</v>
      </c>
      <c r="AC404" s="11">
        <f>'2020 MRI - Alphabetical'!AB404-'2017 MRI'!AB404</f>
        <v>-2.3000000000000013E-2</v>
      </c>
      <c r="AD404" s="10">
        <f>'2020 MRI - Alphabetical'!AC404-'2017 MRI'!AC404</f>
        <v>4</v>
      </c>
      <c r="AE404" s="33">
        <f>'2020 MRI - Alphabetical'!AD404-'2017 MRI'!AD404</f>
        <v>0.16136503523700441</v>
      </c>
      <c r="AF404" s="11">
        <f>'2020 MRI - Alphabetical'!AE404-'2017 MRI'!AE404</f>
        <v>3.6723626826069777E-2</v>
      </c>
      <c r="AG404" s="10">
        <f>'2020 MRI - Alphabetical'!AF404-'2017 MRI'!AF404</f>
        <v>7</v>
      </c>
      <c r="AH404" s="33">
        <f>'2020 MRI - Alphabetical'!AG404-'2017 MRI'!AG404</f>
        <v>4.9314992541302005E-2</v>
      </c>
      <c r="AI404" s="14">
        <f>'2020 MRI - Alphabetical'!AH404-'2017 MRI'!AH404</f>
        <v>4.0122778775579349E-2</v>
      </c>
      <c r="AJ404" s="10">
        <f>'2020 MRI - Alphabetical'!AI404-'2017 MRI'!AI404</f>
        <v>-13</v>
      </c>
      <c r="AK404" s="33">
        <f>'2020 MRI - Alphabetical'!AJ404-'2017 MRI'!AJ404</f>
        <v>5.7981766170086546E-3</v>
      </c>
      <c r="AL404" s="13">
        <f>'2020 MRI - Alphabetical'!AK404-'2017 MRI'!AK404</f>
        <v>202.13721913043264</v>
      </c>
      <c r="AM404" s="38">
        <v>1</v>
      </c>
    </row>
    <row r="405" spans="1:39" x14ac:dyDescent="0.25">
      <c r="A405" t="s">
        <v>1006</v>
      </c>
      <c r="B405" s="5" t="s">
        <v>474</v>
      </c>
      <c r="C405" s="6" t="s">
        <v>49</v>
      </c>
      <c r="D405" s="7" t="s">
        <v>39</v>
      </c>
      <c r="E405" s="8">
        <f>VLOOKUP(A405,'2017 MRI'!$A$7:$F$571,6,FALSE)</f>
        <v>16.39707218339548</v>
      </c>
      <c r="F405" s="36">
        <f>'2020 MRI - Alphabetical'!E405-'2017 MRI'!E405</f>
        <v>-6.05557913857937E-2</v>
      </c>
      <c r="G405" s="8">
        <f>'2020 MRI - Alphabetical'!F405-'2017 MRI'!F405</f>
        <v>-0.36262730532271092</v>
      </c>
      <c r="H405" s="9">
        <f>'2020 MRI - Alphabetical'!G405-'2017 MRI'!G405</f>
        <v>4</v>
      </c>
      <c r="I405" s="10">
        <f>'2020 MRI - Alphabetical'!H405-'2017 MRI'!H405</f>
        <v>-158</v>
      </c>
      <c r="J405" s="33">
        <f>'2020 MRI - Alphabetical'!I405-'2017 MRI'!I405</f>
        <v>-0.64717465627007376</v>
      </c>
      <c r="K405" s="11">
        <f>'2020 MRI - Alphabetical'!J405-'2017 MRI'!J405</f>
        <v>-7.669148012714655E-2</v>
      </c>
      <c r="L405" s="10">
        <f>'2020 MRI - Alphabetical'!K405-'2017 MRI'!K405</f>
        <v>-5</v>
      </c>
      <c r="M405" s="33">
        <f>'2020 MRI - Alphabetical'!L405-'2017 MRI'!L405</f>
        <v>-4.3948762576970446E-2</v>
      </c>
      <c r="N405" s="11">
        <f>'2020 MRI - Alphabetical'!M405-'2017 MRI'!M405</f>
        <v>4.2734864232589764E-3</v>
      </c>
      <c r="O405" s="10">
        <f>'2020 MRI - Alphabetical'!N405-'2017 MRI'!N405</f>
        <v>-19</v>
      </c>
      <c r="P405" s="33">
        <f>'2020 MRI - Alphabetical'!O405-'2017 MRI'!O405</f>
        <v>-4.3040062522574529E-2</v>
      </c>
      <c r="Q405" s="11">
        <f>'2020 MRI - Alphabetical'!P405-'2017 MRI'!P405</f>
        <v>8.3547724570316728E-4</v>
      </c>
      <c r="R405" s="10">
        <f>'2020 MRI - Alphabetical'!Q405-'2017 MRI'!Q405</f>
        <v>-98</v>
      </c>
      <c r="S405" s="33">
        <f>'2020 MRI - Alphabetical'!R405-'2017 MRI'!R405</f>
        <v>-0.28978369925883629</v>
      </c>
      <c r="T405" s="12">
        <f>'2020 MRI - Alphabetical'!S405-'2017 MRI'!S405</f>
        <v>9.421452759858695E-2</v>
      </c>
      <c r="U405" s="10">
        <f>'2020 MRI - Alphabetical'!T405-'2017 MRI'!T405</f>
        <v>39</v>
      </c>
      <c r="V405" s="33">
        <f>'2020 MRI - Alphabetical'!U405-'2017 MRI'!U405</f>
        <v>9.4306453265478596E-2</v>
      </c>
      <c r="W405" s="11">
        <f>'2020 MRI - Alphabetical'!V405-'2017 MRI'!V405</f>
        <v>-6.4640811508023255E-3</v>
      </c>
      <c r="X405" s="10">
        <f>'2020 MRI - Alphabetical'!W405-'2017 MRI'!W405</f>
        <v>21</v>
      </c>
      <c r="Y405" s="33">
        <f>'2020 MRI - Alphabetical'!X405-'2017 MRI'!X405</f>
        <v>4.5625426743511666E-2</v>
      </c>
      <c r="Z405" s="13">
        <f>'2020 MRI - Alphabetical'!Y405-'2017 MRI'!Y405</f>
        <v>16651</v>
      </c>
      <c r="AA405" s="10">
        <f>'2020 MRI - Alphabetical'!Z405-'2017 MRI'!Z405</f>
        <v>-8</v>
      </c>
      <c r="AB405" s="33">
        <f>'2020 MRI - Alphabetical'!AA405-'2017 MRI'!AA405</f>
        <v>-6.2590540043689025E-2</v>
      </c>
      <c r="AC405" s="11">
        <f>'2020 MRI - Alphabetical'!AB405-'2017 MRI'!AB405</f>
        <v>-1.2E-2</v>
      </c>
      <c r="AD405" s="10">
        <f>'2020 MRI - Alphabetical'!AC405-'2017 MRI'!AC405</f>
        <v>102</v>
      </c>
      <c r="AE405" s="33">
        <f>'2020 MRI - Alphabetical'!AD405-'2017 MRI'!AD405</f>
        <v>0.32738856262840899</v>
      </c>
      <c r="AF405" s="11">
        <f>'2020 MRI - Alphabetical'!AE405-'2017 MRI'!AE405</f>
        <v>2.7681900180396957E-2</v>
      </c>
      <c r="AG405" s="10">
        <f>'2020 MRI - Alphabetical'!AF405-'2017 MRI'!AF405</f>
        <v>50</v>
      </c>
      <c r="AH405" s="33">
        <f>'2020 MRI - Alphabetical'!AG405-'2017 MRI'!AG405</f>
        <v>0.16130729811259886</v>
      </c>
      <c r="AI405" s="14">
        <f>'2020 MRI - Alphabetical'!AH405-'2017 MRI'!AH405</f>
        <v>-0.1631041399931763</v>
      </c>
      <c r="AJ405" s="10">
        <f>'2020 MRI - Alphabetical'!AI405-'2017 MRI'!AI405</f>
        <v>1</v>
      </c>
      <c r="AK405" s="33">
        <f>'2020 MRI - Alphabetical'!AJ405-'2017 MRI'!AJ405</f>
        <v>-3.1608057929399802E-5</v>
      </c>
      <c r="AL405" s="13">
        <f>'2020 MRI - Alphabetical'!AK405-'2017 MRI'!AK405</f>
        <v>15956.852427945036</v>
      </c>
      <c r="AM405" s="38"/>
    </row>
    <row r="406" spans="1:39" x14ac:dyDescent="0.25">
      <c r="A406" t="s">
        <v>1007</v>
      </c>
      <c r="B406" s="5" t="s">
        <v>42</v>
      </c>
      <c r="C406" s="6" t="s">
        <v>24</v>
      </c>
      <c r="D406" s="7" t="s">
        <v>20</v>
      </c>
      <c r="E406" s="8">
        <f>VLOOKUP(A406,'2017 MRI'!$A$7:$F$571,6,FALSE)</f>
        <v>73.056012228165372</v>
      </c>
      <c r="F406" s="36">
        <f>'2020 MRI - Alphabetical'!E406-'2017 MRI'!E406</f>
        <v>2.6185036970127804</v>
      </c>
      <c r="G406" s="8">
        <f>'2020 MRI - Alphabetical'!F406-'2017 MRI'!F406</f>
        <v>-1.8872924803931994</v>
      </c>
      <c r="H406" s="9">
        <f>'2020 MRI - Alphabetical'!G406-'2017 MRI'!G406</f>
        <v>1</v>
      </c>
      <c r="I406" s="10">
        <f>'2020 MRI - Alphabetical'!H406-'2017 MRI'!H406</f>
        <v>-62</v>
      </c>
      <c r="J406" s="33">
        <f>'2020 MRI - Alphabetical'!I406-'2017 MRI'!I406</f>
        <v>-0.23327690364395864</v>
      </c>
      <c r="K406" s="11">
        <f>'2020 MRI - Alphabetical'!J406-'2017 MRI'!J406</f>
        <v>-3.6991266929151889E-2</v>
      </c>
      <c r="L406" s="10">
        <f>'2020 MRI - Alphabetical'!K406-'2017 MRI'!K406</f>
        <v>13</v>
      </c>
      <c r="M406" s="33">
        <f>'2020 MRI - Alphabetical'!L406-'2017 MRI'!L406</f>
        <v>8.8519116530537567E-2</v>
      </c>
      <c r="N406" s="11">
        <f>'2020 MRI - Alphabetical'!M406-'2017 MRI'!M406</f>
        <v>-2.8707951359495665E-3</v>
      </c>
      <c r="O406" s="10">
        <f>'2020 MRI - Alphabetical'!N406-'2017 MRI'!N406</f>
        <v>0</v>
      </c>
      <c r="P406" s="33">
        <f>'2020 MRI - Alphabetical'!O406-'2017 MRI'!O406</f>
        <v>1.1539053693154777E-2</v>
      </c>
      <c r="Q406" s="11">
        <f>'2020 MRI - Alphabetical'!P406-'2017 MRI'!P406</f>
        <v>-6.435783879539414E-3</v>
      </c>
      <c r="R406" s="10">
        <f>'2020 MRI - Alphabetical'!Q406-'2017 MRI'!Q406</f>
        <v>3</v>
      </c>
      <c r="S406" s="33">
        <f>'2020 MRI - Alphabetical'!R406-'2017 MRI'!R406</f>
        <v>1.7171607685749835</v>
      </c>
      <c r="T406" s="12">
        <f>'2020 MRI - Alphabetical'!S406-'2017 MRI'!S406</f>
        <v>-5.6748675033013214</v>
      </c>
      <c r="U406" s="10">
        <f>'2020 MRI - Alphabetical'!T406-'2017 MRI'!T406</f>
        <v>-5</v>
      </c>
      <c r="V406" s="33">
        <f>'2020 MRI - Alphabetical'!U406-'2017 MRI'!U406</f>
        <v>-2.8275846849943775E-2</v>
      </c>
      <c r="W406" s="11">
        <f>'2020 MRI - Alphabetical'!V406-'2017 MRI'!V406</f>
        <v>-1.6367806881354224E-2</v>
      </c>
      <c r="X406" s="10">
        <f>'2020 MRI - Alphabetical'!W406-'2017 MRI'!W406</f>
        <v>-15</v>
      </c>
      <c r="Y406" s="33">
        <f>'2020 MRI - Alphabetical'!X406-'2017 MRI'!X406</f>
        <v>-0.12675175662696381</v>
      </c>
      <c r="Z406" s="13">
        <f>'2020 MRI - Alphabetical'!Y406-'2017 MRI'!Y406</f>
        <v>-642</v>
      </c>
      <c r="AA406" s="10">
        <f>'2020 MRI - Alphabetical'!Z406-'2017 MRI'!Z406</f>
        <v>9</v>
      </c>
      <c r="AB406" s="33">
        <f>'2020 MRI - Alphabetical'!AA406-'2017 MRI'!AA406</f>
        <v>0.77772855509552841</v>
      </c>
      <c r="AC406" s="11">
        <f>'2020 MRI - Alphabetical'!AB406-'2017 MRI'!AB406</f>
        <v>-5.1999999999999991E-2</v>
      </c>
      <c r="AD406" s="10">
        <f>'2020 MRI - Alphabetical'!AC406-'2017 MRI'!AC406</f>
        <v>7</v>
      </c>
      <c r="AE406" s="33">
        <f>'2020 MRI - Alphabetical'!AD406-'2017 MRI'!AD406</f>
        <v>0.4443450316035622</v>
      </c>
      <c r="AF406" s="11">
        <f>'2020 MRI - Alphabetical'!AE406-'2017 MRI'!AE406</f>
        <v>5.5228701249526724E-2</v>
      </c>
      <c r="AG406" s="10">
        <f>'2020 MRI - Alphabetical'!AF406-'2017 MRI'!AF406</f>
        <v>-13</v>
      </c>
      <c r="AH406" s="33">
        <f>'2020 MRI - Alphabetical'!AG406-'2017 MRI'!AG406</f>
        <v>-0.57353603441334422</v>
      </c>
      <c r="AI406" s="14">
        <f>'2020 MRI - Alphabetical'!AH406-'2017 MRI'!AH406</f>
        <v>0.77924551216148252</v>
      </c>
      <c r="AJ406" s="10">
        <f>'2020 MRI - Alphabetical'!AI406-'2017 MRI'!AI406</f>
        <v>-1</v>
      </c>
      <c r="AK406" s="33">
        <f>'2020 MRI - Alphabetical'!AJ406-'2017 MRI'!AJ406</f>
        <v>9.3253876166092264E-3</v>
      </c>
      <c r="AL406" s="13">
        <f>'2020 MRI - Alphabetical'!AK406-'2017 MRI'!AK406</f>
        <v>90.286204507334332</v>
      </c>
      <c r="AM406" s="38">
        <v>1</v>
      </c>
    </row>
    <row r="407" spans="1:39" x14ac:dyDescent="0.25">
      <c r="A407" t="s">
        <v>1008</v>
      </c>
      <c r="B407" s="5" t="s">
        <v>311</v>
      </c>
      <c r="C407" s="6" t="s">
        <v>30</v>
      </c>
      <c r="D407" s="7" t="s">
        <v>20</v>
      </c>
      <c r="E407" s="8">
        <f>VLOOKUP(A407,'2017 MRI'!$A$7:$F$571,6,FALSE)</f>
        <v>24.784055769715199</v>
      </c>
      <c r="F407" s="36">
        <f>'2020 MRI - Alphabetical'!E407-'2017 MRI'!E407</f>
        <v>0.38416518028275193</v>
      </c>
      <c r="G407" s="8">
        <f>'2020 MRI - Alphabetical'!F407-'2017 MRI'!F407</f>
        <v>-0.73840135568859822</v>
      </c>
      <c r="H407" s="9">
        <f>'2020 MRI - Alphabetical'!G407-'2017 MRI'!G407</f>
        <v>33</v>
      </c>
      <c r="I407" s="10">
        <f>'2020 MRI - Alphabetical'!H407-'2017 MRI'!H407</f>
        <v>-20</v>
      </c>
      <c r="J407" s="33">
        <f>'2020 MRI - Alphabetical'!I407-'2017 MRI'!I407</f>
        <v>-7.6938206601056158E-2</v>
      </c>
      <c r="K407" s="11">
        <f>'2020 MRI - Alphabetical'!J407-'2017 MRI'!J407</f>
        <v>-3.4947782798294247E-2</v>
      </c>
      <c r="L407" s="10">
        <f>'2020 MRI - Alphabetical'!K407-'2017 MRI'!K407</f>
        <v>111</v>
      </c>
      <c r="M407" s="33">
        <f>'2020 MRI - Alphabetical'!L407-'2017 MRI'!L407</f>
        <v>0.50527066758445027</v>
      </c>
      <c r="N407" s="11">
        <f>'2020 MRI - Alphabetical'!M407-'2017 MRI'!M407</f>
        <v>-2.3100704242642319E-2</v>
      </c>
      <c r="O407" s="10">
        <f>'2020 MRI - Alphabetical'!N407-'2017 MRI'!N407</f>
        <v>259</v>
      </c>
      <c r="P407" s="33">
        <f>'2020 MRI - Alphabetical'!O407-'2017 MRI'!O407</f>
        <v>0.82574229852057657</v>
      </c>
      <c r="Q407" s="11">
        <f>'2020 MRI - Alphabetical'!P407-'2017 MRI'!P407</f>
        <v>-5.5662591687041574E-2</v>
      </c>
      <c r="R407" s="10">
        <f>'2020 MRI - Alphabetical'!Q407-'2017 MRI'!Q407</f>
        <v>82</v>
      </c>
      <c r="S407" s="33">
        <f>'2020 MRI - Alphabetical'!R407-'2017 MRI'!R407</f>
        <v>-9.8455546771829661E-2</v>
      </c>
      <c r="T407" s="12">
        <f>'2020 MRI - Alphabetical'!S407-'2017 MRI'!S407</f>
        <v>-0.58813191648266383</v>
      </c>
      <c r="U407" s="10">
        <f>'2020 MRI - Alphabetical'!T407-'2017 MRI'!T407</f>
        <v>41</v>
      </c>
      <c r="V407" s="33">
        <f>'2020 MRI - Alphabetical'!U407-'2017 MRI'!U407</f>
        <v>0.1008455978406298</v>
      </c>
      <c r="W407" s="11">
        <f>'2020 MRI - Alphabetical'!V407-'2017 MRI'!V407</f>
        <v>-7.5055915244261334E-3</v>
      </c>
      <c r="X407" s="10">
        <f>'2020 MRI - Alphabetical'!W407-'2017 MRI'!W407</f>
        <v>-39</v>
      </c>
      <c r="Y407" s="33">
        <f>'2020 MRI - Alphabetical'!X407-'2017 MRI'!X407</f>
        <v>-0.15589489633331788</v>
      </c>
      <c r="Z407" s="13">
        <f>'2020 MRI - Alphabetical'!Y407-'2017 MRI'!Y407</f>
        <v>7355</v>
      </c>
      <c r="AA407" s="10">
        <f>'2020 MRI - Alphabetical'!Z407-'2017 MRI'!Z407</f>
        <v>27</v>
      </c>
      <c r="AB407" s="33">
        <f>'2020 MRI - Alphabetical'!AA407-'2017 MRI'!AA407</f>
        <v>0.16182403112836988</v>
      </c>
      <c r="AC407" s="11">
        <f>'2020 MRI - Alphabetical'!AB407-'2017 MRI'!AB407</f>
        <v>-2.4E-2</v>
      </c>
      <c r="AD407" s="10">
        <f>'2020 MRI - Alphabetical'!AC407-'2017 MRI'!AC407</f>
        <v>-110</v>
      </c>
      <c r="AE407" s="33">
        <f>'2020 MRI - Alphabetical'!AD407-'2017 MRI'!AD407</f>
        <v>-0.55550225576334089</v>
      </c>
      <c r="AF407" s="11">
        <f>'2020 MRI - Alphabetical'!AE407-'2017 MRI'!AE407</f>
        <v>-2.1761565836298957E-2</v>
      </c>
      <c r="AG407" s="10">
        <f>'2020 MRI - Alphabetical'!AF407-'2017 MRI'!AF407</f>
        <v>-5</v>
      </c>
      <c r="AH407" s="33">
        <f>'2020 MRI - Alphabetical'!AG407-'2017 MRI'!AG407</f>
        <v>-9.568136609075073E-3</v>
      </c>
      <c r="AI407" s="14">
        <f>'2020 MRI - Alphabetical'!AH407-'2017 MRI'!AH407</f>
        <v>9.5789357156617072E-3</v>
      </c>
      <c r="AJ407" s="10">
        <f>'2020 MRI - Alphabetical'!AI407-'2017 MRI'!AI407</f>
        <v>-15</v>
      </c>
      <c r="AK407" s="33">
        <f>'2020 MRI - Alphabetical'!AJ407-'2017 MRI'!AJ407</f>
        <v>3.6594822723380882E-3</v>
      </c>
      <c r="AL407" s="13">
        <f>'2020 MRI - Alphabetical'!AK407-'2017 MRI'!AK407</f>
        <v>5637.6356107303727</v>
      </c>
      <c r="AM407" s="38"/>
    </row>
    <row r="408" spans="1:39" x14ac:dyDescent="0.25">
      <c r="A408" t="s">
        <v>1009</v>
      </c>
      <c r="B408" s="5" t="s">
        <v>240</v>
      </c>
      <c r="C408" s="6" t="s">
        <v>63</v>
      </c>
      <c r="D408" s="7" t="s">
        <v>34</v>
      </c>
      <c r="E408" s="8">
        <f>VLOOKUP(A408,'2017 MRI'!$A$7:$F$571,6,FALSE)</f>
        <v>29.306789915823913</v>
      </c>
      <c r="F408" s="36">
        <f>'2020 MRI - Alphabetical'!E408-'2017 MRI'!E408</f>
        <v>0.75947571601836772</v>
      </c>
      <c r="G408" s="8">
        <f>'2020 MRI - Alphabetical'!F408-'2017 MRI'!F408</f>
        <v>-1.3633606158583014</v>
      </c>
      <c r="H408" s="9">
        <f>'2020 MRI - Alphabetical'!G408-'2017 MRI'!G408</f>
        <v>39</v>
      </c>
      <c r="I408" s="10">
        <f>'2020 MRI - Alphabetical'!H408-'2017 MRI'!H408</f>
        <v>22</v>
      </c>
      <c r="J408" s="33">
        <f>'2020 MRI - Alphabetical'!I408-'2017 MRI'!I408</f>
        <v>0.1103692338427702</v>
      </c>
      <c r="K408" s="11">
        <f>'2020 MRI - Alphabetical'!J408-'2017 MRI'!J408</f>
        <v>1.3063500047906462E-2</v>
      </c>
      <c r="L408" s="10">
        <f>'2020 MRI - Alphabetical'!K408-'2017 MRI'!K408</f>
        <v>12</v>
      </c>
      <c r="M408" s="33">
        <f>'2020 MRI - Alphabetical'!L408-'2017 MRI'!L408</f>
        <v>3.0256646006195487E-2</v>
      </c>
      <c r="N408" s="11">
        <f>'2020 MRI - Alphabetical'!M408-'2017 MRI'!M408</f>
        <v>5.3770372210465434E-4</v>
      </c>
      <c r="O408" s="10">
        <f>'2020 MRI - Alphabetical'!N408-'2017 MRI'!N408</f>
        <v>-39</v>
      </c>
      <c r="P408" s="33">
        <f>'2020 MRI - Alphabetical'!O408-'2017 MRI'!O408</f>
        <v>-0.15526782342612166</v>
      </c>
      <c r="Q408" s="11">
        <f>'2020 MRI - Alphabetical'!P408-'2017 MRI'!P408</f>
        <v>7.4556574923547447E-3</v>
      </c>
      <c r="R408" s="10">
        <f>'2020 MRI - Alphabetical'!Q408-'2017 MRI'!Q408</f>
        <v>34</v>
      </c>
      <c r="S408" s="33">
        <f>'2020 MRI - Alphabetical'!R408-'2017 MRI'!R408</f>
        <v>-0.18832649730972073</v>
      </c>
      <c r="T408" s="12">
        <f>'2020 MRI - Alphabetical'!S408-'2017 MRI'!S408</f>
        <v>-0.30845157310302285</v>
      </c>
      <c r="U408" s="10">
        <f>'2020 MRI - Alphabetical'!T408-'2017 MRI'!T408</f>
        <v>98</v>
      </c>
      <c r="V408" s="33">
        <f>'2020 MRI - Alphabetical'!U408-'2017 MRI'!U408</f>
        <v>0.4142057141543401</v>
      </c>
      <c r="W408" s="11">
        <f>'2020 MRI - Alphabetical'!V408-'2017 MRI'!V408</f>
        <v>-3.0174563591022455E-2</v>
      </c>
      <c r="X408" s="10">
        <f>'2020 MRI - Alphabetical'!W408-'2017 MRI'!W408</f>
        <v>59</v>
      </c>
      <c r="Y408" s="33">
        <f>'2020 MRI - Alphabetical'!X408-'2017 MRI'!X408</f>
        <v>0.20846988223058877</v>
      </c>
      <c r="Z408" s="13">
        <f>'2020 MRI - Alphabetical'!Y408-'2017 MRI'!Y408</f>
        <v>16559</v>
      </c>
      <c r="AA408" s="10">
        <f>'2020 MRI - Alphabetical'!Z408-'2017 MRI'!Z408</f>
        <v>-66</v>
      </c>
      <c r="AB408" s="33">
        <f>'2020 MRI - Alphabetical'!AA408-'2017 MRI'!AA408</f>
        <v>-0.19295270163444539</v>
      </c>
      <c r="AC408" s="11">
        <f>'2020 MRI - Alphabetical'!AB408-'2017 MRI'!AB408</f>
        <v>-1.4000000000000005E-2</v>
      </c>
      <c r="AD408" s="10">
        <f>'2020 MRI - Alphabetical'!AC408-'2017 MRI'!AC408</f>
        <v>159</v>
      </c>
      <c r="AE408" s="33">
        <f>'2020 MRI - Alphabetical'!AD408-'2017 MRI'!AD408</f>
        <v>0.639935088982301</v>
      </c>
      <c r="AF408" s="11">
        <f>'2020 MRI - Alphabetical'!AE408-'2017 MRI'!AE408</f>
        <v>5.1190271201033144E-2</v>
      </c>
      <c r="AG408" s="10">
        <f>'2020 MRI - Alphabetical'!AF408-'2017 MRI'!AF408</f>
        <v>-4</v>
      </c>
      <c r="AH408" s="33">
        <f>'2020 MRI - Alphabetical'!AG408-'2017 MRI'!AG408</f>
        <v>-1.00860194749266E-2</v>
      </c>
      <c r="AI408" s="14">
        <f>'2020 MRI - Alphabetical'!AH408-'2017 MRI'!AH408</f>
        <v>0.10732102702673263</v>
      </c>
      <c r="AJ408" s="10">
        <f>'2020 MRI - Alphabetical'!AI408-'2017 MRI'!AI408</f>
        <v>-12</v>
      </c>
      <c r="AK408" s="33">
        <f>'2020 MRI - Alphabetical'!AJ408-'2017 MRI'!AJ408</f>
        <v>3.1083517116634873E-3</v>
      </c>
      <c r="AL408" s="13">
        <f>'2020 MRI - Alphabetical'!AK408-'2017 MRI'!AK408</f>
        <v>6634.0935050299449</v>
      </c>
      <c r="AM408" s="38"/>
    </row>
    <row r="409" spans="1:39" ht="22.5" x14ac:dyDescent="0.25">
      <c r="A409" t="s">
        <v>1010</v>
      </c>
      <c r="B409" s="5" t="s">
        <v>345</v>
      </c>
      <c r="C409" s="6" t="s">
        <v>30</v>
      </c>
      <c r="D409" s="7" t="s">
        <v>20</v>
      </c>
      <c r="E409" s="8">
        <f>VLOOKUP(A409,'2017 MRI'!$A$7:$F$571,6,FALSE)</f>
        <v>23.230410983017592</v>
      </c>
      <c r="F409" s="36">
        <f>'2020 MRI - Alphabetical'!E409-'2017 MRI'!E409</f>
        <v>0.34468349993743619</v>
      </c>
      <c r="G409" s="8">
        <f>'2020 MRI - Alphabetical'!F409-'2017 MRI'!F409</f>
        <v>-0.80250978357869585</v>
      </c>
      <c r="H409" s="9">
        <f>'2020 MRI - Alphabetical'!G409-'2017 MRI'!G409</f>
        <v>40</v>
      </c>
      <c r="I409" s="10">
        <f>'2020 MRI - Alphabetical'!H409-'2017 MRI'!H409</f>
        <v>107</v>
      </c>
      <c r="J409" s="33">
        <f>'2020 MRI - Alphabetical'!I409-'2017 MRI'!I409</f>
        <v>0.77779484284953004</v>
      </c>
      <c r="K409" s="11">
        <f>'2020 MRI - Alphabetical'!J409-'2017 MRI'!J409</f>
        <v>6.4635321690197256E-2</v>
      </c>
      <c r="L409" s="10">
        <f>'2020 MRI - Alphabetical'!K409-'2017 MRI'!K409</f>
        <v>-15</v>
      </c>
      <c r="M409" s="33">
        <f>'2020 MRI - Alphabetical'!L409-'2017 MRI'!L409</f>
        <v>-0.14889087181800281</v>
      </c>
      <c r="N409" s="11">
        <f>'2020 MRI - Alphabetical'!M409-'2017 MRI'!M409</f>
        <v>1.0075471136544459E-2</v>
      </c>
      <c r="O409" s="10">
        <f>'2020 MRI - Alphabetical'!N409-'2017 MRI'!N409</f>
        <v>83</v>
      </c>
      <c r="P409" s="33">
        <f>'2020 MRI - Alphabetical'!O409-'2017 MRI'!O409</f>
        <v>0.17040705801592504</v>
      </c>
      <c r="Q409" s="11">
        <f>'2020 MRI - Alphabetical'!P409-'2017 MRI'!P409</f>
        <v>-1.2866666666666667E-2</v>
      </c>
      <c r="R409" s="10">
        <f>'2020 MRI - Alphabetical'!Q409-'2017 MRI'!Q409</f>
        <v>-35</v>
      </c>
      <c r="S409" s="33">
        <f>'2020 MRI - Alphabetical'!R409-'2017 MRI'!R409</f>
        <v>-0.1887912083644209</v>
      </c>
      <c r="T409" s="12">
        <f>'2020 MRI - Alphabetical'!S409-'2017 MRI'!S409</f>
        <v>-0.21958711251008395</v>
      </c>
      <c r="U409" s="10">
        <f>'2020 MRI - Alphabetical'!T409-'2017 MRI'!T409</f>
        <v>-39</v>
      </c>
      <c r="V409" s="33">
        <f>'2020 MRI - Alphabetical'!U409-'2017 MRI'!U409</f>
        <v>-0.214382296108203</v>
      </c>
      <c r="W409" s="11">
        <f>'2020 MRI - Alphabetical'!V409-'2017 MRI'!V409</f>
        <v>7.956502539191862E-3</v>
      </c>
      <c r="X409" s="10">
        <f>'2020 MRI - Alphabetical'!W409-'2017 MRI'!W409</f>
        <v>113</v>
      </c>
      <c r="Y409" s="33">
        <f>'2020 MRI - Alphabetical'!X409-'2017 MRI'!X409</f>
        <v>0.46346341382861356</v>
      </c>
      <c r="Z409" s="13">
        <f>'2020 MRI - Alphabetical'!Y409-'2017 MRI'!Y409</f>
        <v>27766</v>
      </c>
      <c r="AA409" s="10">
        <f>'2020 MRI - Alphabetical'!Z409-'2017 MRI'!Z409</f>
        <v>-88</v>
      </c>
      <c r="AB409" s="33">
        <f>'2020 MRI - Alphabetical'!AA409-'2017 MRI'!AA409</f>
        <v>-0.24328207867027574</v>
      </c>
      <c r="AC409" s="11">
        <f>'2020 MRI - Alphabetical'!AB409-'2017 MRI'!AB409</f>
        <v>-1.3999999999999999E-2</v>
      </c>
      <c r="AD409" s="10">
        <f>'2020 MRI - Alphabetical'!AC409-'2017 MRI'!AC409</f>
        <v>75</v>
      </c>
      <c r="AE409" s="33">
        <f>'2020 MRI - Alphabetical'!AD409-'2017 MRI'!AD409</f>
        <v>0.22571507768574062</v>
      </c>
      <c r="AF409" s="11">
        <f>'2020 MRI - Alphabetical'!AE409-'2017 MRI'!AE409</f>
        <v>2.2505733252866533E-2</v>
      </c>
      <c r="AG409" s="10">
        <f>'2020 MRI - Alphabetical'!AF409-'2017 MRI'!AF409</f>
        <v>-5</v>
      </c>
      <c r="AH409" s="33">
        <f>'2020 MRI - Alphabetical'!AG409-'2017 MRI'!AG409</f>
        <v>-6.8557395266954479E-2</v>
      </c>
      <c r="AI409" s="14">
        <f>'2020 MRI - Alphabetical'!AH409-'2017 MRI'!AH409</f>
        <v>3.0261448773951205E-2</v>
      </c>
      <c r="AJ409" s="10">
        <f>'2020 MRI - Alphabetical'!AI409-'2017 MRI'!AI409</f>
        <v>0</v>
      </c>
      <c r="AK409" s="33">
        <f>'2020 MRI - Alphabetical'!AJ409-'2017 MRI'!AJ409</f>
        <v>-3.4132441564345972E-2</v>
      </c>
      <c r="AL409" s="13">
        <f>'2020 MRI - Alphabetical'!AK409-'2017 MRI'!AK409</f>
        <v>32860.650462209422</v>
      </c>
      <c r="AM409" s="38"/>
    </row>
    <row r="410" spans="1:39" x14ac:dyDescent="0.25">
      <c r="A410" t="s">
        <v>1011</v>
      </c>
      <c r="B410" s="5" t="s">
        <v>377</v>
      </c>
      <c r="C410" s="6" t="s">
        <v>30</v>
      </c>
      <c r="D410" s="7" t="s">
        <v>20</v>
      </c>
      <c r="E410" s="8">
        <f>VLOOKUP(A410,'2017 MRI'!$A$7:$F$571,6,FALSE)</f>
        <v>21.843568036951837</v>
      </c>
      <c r="F410" s="36">
        <f>'2020 MRI - Alphabetical'!E410-'2017 MRI'!E410</f>
        <v>0.90138327038549537</v>
      </c>
      <c r="G410" s="8">
        <f>'2020 MRI - Alphabetical'!F410-'2017 MRI'!F410</f>
        <v>-2.7047873107471077</v>
      </c>
      <c r="H410" s="9">
        <f>'2020 MRI - Alphabetical'!G410-'2017 MRI'!G410</f>
        <v>62</v>
      </c>
      <c r="I410" s="10">
        <f>'2020 MRI - Alphabetical'!H410-'2017 MRI'!H410</f>
        <v>261</v>
      </c>
      <c r="J410" s="33">
        <f>'2020 MRI - Alphabetical'!I410-'2017 MRI'!I410</f>
        <v>0.82134858519989395</v>
      </c>
      <c r="K410" s="11">
        <f>'2020 MRI - Alphabetical'!J410-'2017 MRI'!J410</f>
        <v>4.8477069607361423E-2</v>
      </c>
      <c r="L410" s="10">
        <f>'2020 MRI - Alphabetical'!K410-'2017 MRI'!K410</f>
        <v>132</v>
      </c>
      <c r="M410" s="33">
        <f>'2020 MRI - Alphabetical'!L410-'2017 MRI'!L410</f>
        <v>0.3955945463420838</v>
      </c>
      <c r="N410" s="11">
        <f>'2020 MRI - Alphabetical'!M410-'2017 MRI'!M410</f>
        <v>-1.8131954832392431E-2</v>
      </c>
      <c r="O410" s="10">
        <f>'2020 MRI - Alphabetical'!N410-'2017 MRI'!N410</f>
        <v>-17</v>
      </c>
      <c r="P410" s="33">
        <f>'2020 MRI - Alphabetical'!O410-'2017 MRI'!O410</f>
        <v>-3.5351856299022377E-2</v>
      </c>
      <c r="Q410" s="11">
        <f>'2020 MRI - Alphabetical'!P410-'2017 MRI'!P410</f>
        <v>2.6207647298951905E-4</v>
      </c>
      <c r="R410" s="10">
        <f>'2020 MRI - Alphabetical'!Q410-'2017 MRI'!Q410</f>
        <v>53</v>
      </c>
      <c r="S410" s="33">
        <f>'2020 MRI - Alphabetical'!R410-'2017 MRI'!R410</f>
        <v>-0.16436289291903539</v>
      </c>
      <c r="T410" s="12">
        <f>'2020 MRI - Alphabetical'!S410-'2017 MRI'!S410</f>
        <v>-0.37862465239942933</v>
      </c>
      <c r="U410" s="10">
        <f>'2020 MRI - Alphabetical'!T410-'2017 MRI'!T410</f>
        <v>236</v>
      </c>
      <c r="V410" s="33">
        <f>'2020 MRI - Alphabetical'!U410-'2017 MRI'!U410</f>
        <v>0.65272689438429277</v>
      </c>
      <c r="W410" s="11">
        <f>'2020 MRI - Alphabetical'!V410-'2017 MRI'!V410</f>
        <v>-4.1627242668979353E-2</v>
      </c>
      <c r="X410" s="10">
        <f>'2020 MRI - Alphabetical'!W410-'2017 MRI'!W410</f>
        <v>-29</v>
      </c>
      <c r="Y410" s="33">
        <f>'2020 MRI - Alphabetical'!X410-'2017 MRI'!X410</f>
        <v>-0.13810668632640508</v>
      </c>
      <c r="Z410" s="13">
        <f>'2020 MRI - Alphabetical'!Y410-'2017 MRI'!Y410</f>
        <v>8622</v>
      </c>
      <c r="AA410" s="10">
        <f>'2020 MRI - Alphabetical'!Z410-'2017 MRI'!Z410</f>
        <v>112</v>
      </c>
      <c r="AB410" s="33">
        <f>'2020 MRI - Alphabetical'!AA410-'2017 MRI'!AA410</f>
        <v>0.31281216223585989</v>
      </c>
      <c r="AC410" s="11">
        <f>'2020 MRI - Alphabetical'!AB410-'2017 MRI'!AB410</f>
        <v>-2.4E-2</v>
      </c>
      <c r="AD410" s="10">
        <f>'2020 MRI - Alphabetical'!AC410-'2017 MRI'!AC410</f>
        <v>-8</v>
      </c>
      <c r="AE410" s="33">
        <f>'2020 MRI - Alphabetical'!AD410-'2017 MRI'!AD410</f>
        <v>-2.8769022816388823E-2</v>
      </c>
      <c r="AF410" s="11">
        <f>'2020 MRI - Alphabetical'!AE410-'2017 MRI'!AE410</f>
        <v>6.9966415404134619E-3</v>
      </c>
      <c r="AG410" s="10">
        <f>'2020 MRI - Alphabetical'!AF410-'2017 MRI'!AF410</f>
        <v>-5</v>
      </c>
      <c r="AH410" s="33">
        <f>'2020 MRI - Alphabetical'!AG410-'2017 MRI'!AG410</f>
        <v>-6.5506760499788319E-3</v>
      </c>
      <c r="AI410" s="14">
        <f>'2020 MRI - Alphabetical'!AH410-'2017 MRI'!AH410</f>
        <v>-8.5245876333504E-3</v>
      </c>
      <c r="AJ410" s="10">
        <f>'2020 MRI - Alphabetical'!AI410-'2017 MRI'!AI410</f>
        <v>-4</v>
      </c>
      <c r="AK410" s="33">
        <f>'2020 MRI - Alphabetical'!AJ410-'2017 MRI'!AJ410</f>
        <v>-6.5376698722158233E-4</v>
      </c>
      <c r="AL410" s="13">
        <f>'2020 MRI - Alphabetical'!AK410-'2017 MRI'!AK410</f>
        <v>14426.247094840248</v>
      </c>
      <c r="AM410" s="38"/>
    </row>
    <row r="411" spans="1:39" x14ac:dyDescent="0.25">
      <c r="A411" t="s">
        <v>1012</v>
      </c>
      <c r="B411" s="5" t="s">
        <v>329</v>
      </c>
      <c r="C411" s="6" t="s">
        <v>33</v>
      </c>
      <c r="D411" s="7" t="s">
        <v>34</v>
      </c>
      <c r="E411" s="8">
        <f>VLOOKUP(A411,'2017 MRI'!$A$7:$F$571,6,FALSE)</f>
        <v>23.866950154016038</v>
      </c>
      <c r="F411" s="36">
        <f>'2020 MRI - Alphabetical'!E411-'2017 MRI'!E411</f>
        <v>-0.57732442289742203</v>
      </c>
      <c r="G411" s="8">
        <f>'2020 MRI - Alphabetical'!F411-'2017 MRI'!F411</f>
        <v>2.1480221496115846</v>
      </c>
      <c r="H411" s="9">
        <f>'2020 MRI - Alphabetical'!G411-'2017 MRI'!G411</f>
        <v>-17</v>
      </c>
      <c r="I411" s="10">
        <f>'2020 MRI - Alphabetical'!H411-'2017 MRI'!H411</f>
        <v>-56</v>
      </c>
      <c r="J411" s="33">
        <f>'2020 MRI - Alphabetical'!I411-'2017 MRI'!I411</f>
        <v>-0.22255064251907553</v>
      </c>
      <c r="K411" s="11">
        <f>'2020 MRI - Alphabetical'!J411-'2017 MRI'!J411</f>
        <v>-3.6255707433541895E-2</v>
      </c>
      <c r="L411" s="10">
        <f>'2020 MRI - Alphabetical'!K411-'2017 MRI'!K411</f>
        <v>168</v>
      </c>
      <c r="M411" s="33">
        <f>'2020 MRI - Alphabetical'!L411-'2017 MRI'!L411</f>
        <v>0.70043444167766333</v>
      </c>
      <c r="N411" s="11">
        <f>'2020 MRI - Alphabetical'!M411-'2017 MRI'!M411</f>
        <v>-3.3563281738977241E-2</v>
      </c>
      <c r="O411" s="10">
        <f>'2020 MRI - Alphabetical'!N411-'2017 MRI'!N411</f>
        <v>-61</v>
      </c>
      <c r="P411" s="33">
        <f>'2020 MRI - Alphabetical'!O411-'2017 MRI'!O411</f>
        <v>-0.25517583479776562</v>
      </c>
      <c r="Q411" s="11">
        <f>'2020 MRI - Alphabetical'!P411-'2017 MRI'!P411</f>
        <v>1.3935064935064932E-2</v>
      </c>
      <c r="R411" s="10">
        <f>'2020 MRI - Alphabetical'!Q411-'2017 MRI'!Q411</f>
        <v>48</v>
      </c>
      <c r="S411" s="33">
        <f>'2020 MRI - Alphabetical'!R411-'2017 MRI'!R411</f>
        <v>-7.9891274455967165E-2</v>
      </c>
      <c r="T411" s="12">
        <f>'2020 MRI - Alphabetical'!S411-'2017 MRI'!S411</f>
        <v>-0.61962291004639392</v>
      </c>
      <c r="U411" s="10">
        <f>'2020 MRI - Alphabetical'!T411-'2017 MRI'!T411</f>
        <v>24</v>
      </c>
      <c r="V411" s="33">
        <f>'2020 MRI - Alphabetical'!U411-'2017 MRI'!U411</f>
        <v>7.3893382693565643E-2</v>
      </c>
      <c r="W411" s="11">
        <f>'2020 MRI - Alphabetical'!V411-'2017 MRI'!V411</f>
        <v>-8.4719532249223489E-3</v>
      </c>
      <c r="X411" s="10">
        <f>'2020 MRI - Alphabetical'!W411-'2017 MRI'!W411</f>
        <v>20</v>
      </c>
      <c r="Y411" s="33">
        <f>'2020 MRI - Alphabetical'!X411-'2017 MRI'!X411</f>
        <v>6.2689454206390424E-2</v>
      </c>
      <c r="Z411" s="13">
        <f>'2020 MRI - Alphabetical'!Y411-'2017 MRI'!Y411</f>
        <v>15367</v>
      </c>
      <c r="AA411" s="10">
        <f>'2020 MRI - Alphabetical'!Z411-'2017 MRI'!Z411</f>
        <v>-4</v>
      </c>
      <c r="AB411" s="33">
        <f>'2020 MRI - Alphabetical'!AA411-'2017 MRI'!AA411</f>
        <v>-7.126314934893796E-4</v>
      </c>
      <c r="AC411" s="11">
        <f>'2020 MRI - Alphabetical'!AB411-'2017 MRI'!AB411</f>
        <v>-1.8000000000000002E-2</v>
      </c>
      <c r="AD411" s="10">
        <f>'2020 MRI - Alphabetical'!AC411-'2017 MRI'!AC411</f>
        <v>-164</v>
      </c>
      <c r="AE411" s="33">
        <f>'2020 MRI - Alphabetical'!AD411-'2017 MRI'!AD411</f>
        <v>-0.55955144634015186</v>
      </c>
      <c r="AF411" s="11">
        <f>'2020 MRI - Alphabetical'!AE411-'2017 MRI'!AE411</f>
        <v>-2.4513444951801078E-2</v>
      </c>
      <c r="AG411" s="10">
        <f>'2020 MRI - Alphabetical'!AF411-'2017 MRI'!AF411</f>
        <v>25</v>
      </c>
      <c r="AH411" s="33">
        <f>'2020 MRI - Alphabetical'!AG411-'2017 MRI'!AG411</f>
        <v>0.22992515298562399</v>
      </c>
      <c r="AI411" s="14">
        <f>'2020 MRI - Alphabetical'!AH411-'2017 MRI'!AH411</f>
        <v>-0.15090854625117345</v>
      </c>
      <c r="AJ411" s="10">
        <f>'2020 MRI - Alphabetical'!AI411-'2017 MRI'!AI411</f>
        <v>25</v>
      </c>
      <c r="AK411" s="33">
        <f>'2020 MRI - Alphabetical'!AJ411-'2017 MRI'!AJ411</f>
        <v>1.7886757015771804E-2</v>
      </c>
      <c r="AL411" s="13">
        <f>'2020 MRI - Alphabetical'!AK411-'2017 MRI'!AK411</f>
        <v>15377.628610928208</v>
      </c>
      <c r="AM411" s="38"/>
    </row>
    <row r="412" spans="1:39" x14ac:dyDescent="0.25">
      <c r="A412" t="s">
        <v>1013</v>
      </c>
      <c r="B412" s="5" t="s">
        <v>239</v>
      </c>
      <c r="C412" s="6" t="s">
        <v>24</v>
      </c>
      <c r="D412" s="7" t="s">
        <v>20</v>
      </c>
      <c r="E412" s="8">
        <f>VLOOKUP(A412,'2017 MRI'!$A$7:$F$571,6,FALSE)</f>
        <v>29.322791828446718</v>
      </c>
      <c r="F412" s="36">
        <f>'2020 MRI - Alphabetical'!E412-'2017 MRI'!E412</f>
        <v>1.3690072871655936</v>
      </c>
      <c r="G412" s="8">
        <f>'2020 MRI - Alphabetical'!F412-'2017 MRI'!F412</f>
        <v>-3.2613084493478048</v>
      </c>
      <c r="H412" s="9">
        <f>'2020 MRI - Alphabetical'!G412-'2017 MRI'!G412</f>
        <v>73</v>
      </c>
      <c r="I412" s="10">
        <f>'2020 MRI - Alphabetical'!H412-'2017 MRI'!H412</f>
        <v>-159</v>
      </c>
      <c r="J412" s="33">
        <f>'2020 MRI - Alphabetical'!I412-'2017 MRI'!I412</f>
        <v>-0.68104184042297899</v>
      </c>
      <c r="K412" s="11">
        <f>'2020 MRI - Alphabetical'!J412-'2017 MRI'!J412</f>
        <v>-5.662832201650625E-2</v>
      </c>
      <c r="L412" s="10">
        <f>'2020 MRI - Alphabetical'!K412-'2017 MRI'!K412</f>
        <v>-63</v>
      </c>
      <c r="M412" s="33">
        <f>'2020 MRI - Alphabetical'!L412-'2017 MRI'!L412</f>
        <v>-0.4369301428399277</v>
      </c>
      <c r="N412" s="11">
        <f>'2020 MRI - Alphabetical'!M412-'2017 MRI'!M412</f>
        <v>2.7459954233409609E-2</v>
      </c>
      <c r="O412" s="10">
        <f>'2020 MRI - Alphabetical'!N412-'2017 MRI'!N412</f>
        <v>158</v>
      </c>
      <c r="P412" s="33">
        <f>'2020 MRI - Alphabetical'!O412-'2017 MRI'!O412</f>
        <v>0.44093473041581888</v>
      </c>
      <c r="Q412" s="11">
        <f>'2020 MRI - Alphabetical'!P412-'2017 MRI'!P412</f>
        <v>-3.0629539951573852E-2</v>
      </c>
      <c r="R412" s="10">
        <f>'2020 MRI - Alphabetical'!Q412-'2017 MRI'!Q412</f>
        <v>-25</v>
      </c>
      <c r="S412" s="33">
        <f>'2020 MRI - Alphabetical'!R412-'2017 MRI'!R412</f>
        <v>7.7359332447094697E-2</v>
      </c>
      <c r="T412" s="12">
        <f>'2020 MRI - Alphabetical'!S412-'2017 MRI'!S412</f>
        <v>-0.82613204286208086</v>
      </c>
      <c r="U412" s="10">
        <f>'2020 MRI - Alphabetical'!T412-'2017 MRI'!T412</f>
        <v>161</v>
      </c>
      <c r="V412" s="33">
        <f>'2020 MRI - Alphabetical'!U412-'2017 MRI'!U412</f>
        <v>0.44029436979600622</v>
      </c>
      <c r="W412" s="11">
        <f>'2020 MRI - Alphabetical'!V412-'2017 MRI'!V412</f>
        <v>-2.726672613737734E-2</v>
      </c>
      <c r="X412" s="10">
        <f>'2020 MRI - Alphabetical'!W412-'2017 MRI'!W412</f>
        <v>95</v>
      </c>
      <c r="Y412" s="33">
        <f>'2020 MRI - Alphabetical'!X412-'2017 MRI'!X412</f>
        <v>0.42914167489386407</v>
      </c>
      <c r="Z412" s="13">
        <f>'2020 MRI - Alphabetical'!Y412-'2017 MRI'!Y412</f>
        <v>28229</v>
      </c>
      <c r="AA412" s="10">
        <f>'2020 MRI - Alphabetical'!Z412-'2017 MRI'!Z412</f>
        <v>-6</v>
      </c>
      <c r="AB412" s="33">
        <f>'2020 MRI - Alphabetical'!AA412-'2017 MRI'!AA412</f>
        <v>0.14593851462423357</v>
      </c>
      <c r="AC412" s="11">
        <f>'2020 MRI - Alphabetical'!AB412-'2017 MRI'!AB412</f>
        <v>-3.1E-2</v>
      </c>
      <c r="AD412" s="10">
        <f>'2020 MRI - Alphabetical'!AC412-'2017 MRI'!AC412</f>
        <v>31</v>
      </c>
      <c r="AE412" s="33">
        <f>'2020 MRI - Alphabetical'!AD412-'2017 MRI'!AD412</f>
        <v>0.17276516201877365</v>
      </c>
      <c r="AF412" s="11">
        <f>'2020 MRI - Alphabetical'!AE412-'2017 MRI'!AE412</f>
        <v>2.3475972540045742E-2</v>
      </c>
      <c r="AG412" s="10">
        <f>'2020 MRI - Alphabetical'!AF412-'2017 MRI'!AF412</f>
        <v>-86</v>
      </c>
      <c r="AH412" s="33">
        <f>'2020 MRI - Alphabetical'!AG412-'2017 MRI'!AG412</f>
        <v>-0.24245858141510768</v>
      </c>
      <c r="AI412" s="14">
        <f>'2020 MRI - Alphabetical'!AH412-'2017 MRI'!AH412</f>
        <v>0.27890366125825805</v>
      </c>
      <c r="AJ412" s="10">
        <f>'2020 MRI - Alphabetical'!AI412-'2017 MRI'!AI412</f>
        <v>8</v>
      </c>
      <c r="AK412" s="33">
        <f>'2020 MRI - Alphabetical'!AJ412-'2017 MRI'!AJ412</f>
        <v>1.0724576557224197E-2</v>
      </c>
      <c r="AL412" s="13">
        <f>'2020 MRI - Alphabetical'!AK412-'2017 MRI'!AK412</f>
        <v>12302.528078119605</v>
      </c>
      <c r="AM412" s="38"/>
    </row>
    <row r="413" spans="1:39" x14ac:dyDescent="0.25">
      <c r="A413" t="s">
        <v>1014</v>
      </c>
      <c r="B413" s="5" t="s">
        <v>512</v>
      </c>
      <c r="C413" s="6" t="s">
        <v>38</v>
      </c>
      <c r="D413" s="7" t="s">
        <v>39</v>
      </c>
      <c r="E413" s="8">
        <f>VLOOKUP(A413,'2017 MRI'!$A$7:$F$571,6,FALSE)</f>
        <v>14.429159411380288</v>
      </c>
      <c r="F413" s="36">
        <f>'2020 MRI - Alphabetical'!E413-'2017 MRI'!E413</f>
        <v>-0.53590778879243306</v>
      </c>
      <c r="G413" s="8">
        <f>'2020 MRI - Alphabetical'!F413-'2017 MRI'!F413</f>
        <v>0.88193985436454447</v>
      </c>
      <c r="H413" s="9">
        <f>'2020 MRI - Alphabetical'!G413-'2017 MRI'!G413</f>
        <v>-24</v>
      </c>
      <c r="I413" s="10">
        <f>'2020 MRI - Alphabetical'!H413-'2017 MRI'!H413</f>
        <v>300</v>
      </c>
      <c r="J413" s="33">
        <f>'2020 MRI - Alphabetical'!I413-'2017 MRI'!I413</f>
        <v>1.5966182220854899</v>
      </c>
      <c r="K413" s="11">
        <f>'2020 MRI - Alphabetical'!J413-'2017 MRI'!J413</f>
        <v>8.730576038697313E-2</v>
      </c>
      <c r="L413" s="10">
        <f>'2020 MRI - Alphabetical'!K413-'2017 MRI'!K413</f>
        <v>-47</v>
      </c>
      <c r="M413" s="33">
        <f>'2020 MRI - Alphabetical'!L413-'2017 MRI'!L413</f>
        <v>-0.17377231249886022</v>
      </c>
      <c r="N413" s="11">
        <f>'2020 MRI - Alphabetical'!M413-'2017 MRI'!M413</f>
        <v>1.1710398052210649E-2</v>
      </c>
      <c r="O413" s="10">
        <f>'2020 MRI - Alphabetical'!N413-'2017 MRI'!N413</f>
        <v>-132</v>
      </c>
      <c r="P413" s="33">
        <f>'2020 MRI - Alphabetical'!O413-'2017 MRI'!O413</f>
        <v>-0.26930829257515221</v>
      </c>
      <c r="Q413" s="11">
        <f>'2020 MRI - Alphabetical'!P413-'2017 MRI'!P413</f>
        <v>1.5504568731800382E-2</v>
      </c>
      <c r="R413" s="10">
        <f>'2020 MRI - Alphabetical'!Q413-'2017 MRI'!Q413</f>
        <v>22</v>
      </c>
      <c r="S413" s="33">
        <f>'2020 MRI - Alphabetical'!R413-'2017 MRI'!R413</f>
        <v>-0.19966468962218886</v>
      </c>
      <c r="T413" s="12">
        <f>'2020 MRI - Alphabetical'!S413-'2017 MRI'!S413</f>
        <v>-0.27024288078910919</v>
      </c>
      <c r="U413" s="10">
        <f>'2020 MRI - Alphabetical'!T413-'2017 MRI'!T413</f>
        <v>-94</v>
      </c>
      <c r="V413" s="33">
        <f>'2020 MRI - Alphabetical'!U413-'2017 MRI'!U413</f>
        <v>-0.35871986365252739</v>
      </c>
      <c r="W413" s="11">
        <f>'2020 MRI - Alphabetical'!V413-'2017 MRI'!V413</f>
        <v>1.8484279680900995E-2</v>
      </c>
      <c r="X413" s="10">
        <f>'2020 MRI - Alphabetical'!W413-'2017 MRI'!W413</f>
        <v>8</v>
      </c>
      <c r="Y413" s="33">
        <f>'2020 MRI - Alphabetical'!X413-'2017 MRI'!X413</f>
        <v>0.12055128344133303</v>
      </c>
      <c r="Z413" s="13">
        <f>'2020 MRI - Alphabetical'!Y413-'2017 MRI'!Y413</f>
        <v>23027</v>
      </c>
      <c r="AA413" s="10">
        <f>'2020 MRI - Alphabetical'!Z413-'2017 MRI'!Z413</f>
        <v>-2</v>
      </c>
      <c r="AB413" s="33">
        <f>'2020 MRI - Alphabetical'!AA413-'2017 MRI'!AA413</f>
        <v>-1.2261163007859066E-2</v>
      </c>
      <c r="AC413" s="11">
        <f>'2020 MRI - Alphabetical'!AB413-'2017 MRI'!AB413</f>
        <v>-1.2E-2</v>
      </c>
      <c r="AD413" s="10">
        <f>'2020 MRI - Alphabetical'!AC413-'2017 MRI'!AC413</f>
        <v>-45</v>
      </c>
      <c r="AE413" s="33">
        <f>'2020 MRI - Alphabetical'!AD413-'2017 MRI'!AD413</f>
        <v>-0.17229307244842607</v>
      </c>
      <c r="AF413" s="11">
        <f>'2020 MRI - Alphabetical'!AE413-'2017 MRI'!AE413</f>
        <v>-3.0250780325045135E-3</v>
      </c>
      <c r="AG413" s="10">
        <f>'2020 MRI - Alphabetical'!AF413-'2017 MRI'!AF413</f>
        <v>4</v>
      </c>
      <c r="AH413" s="33">
        <f>'2020 MRI - Alphabetical'!AG413-'2017 MRI'!AG413</f>
        <v>1.8770765832560765E-2</v>
      </c>
      <c r="AI413" s="14">
        <f>'2020 MRI - Alphabetical'!AH413-'2017 MRI'!AH413</f>
        <v>-2.6701767355393313E-2</v>
      </c>
      <c r="AJ413" s="10">
        <f>'2020 MRI - Alphabetical'!AI413-'2017 MRI'!AI413</f>
        <v>3</v>
      </c>
      <c r="AK413" s="33">
        <f>'2020 MRI - Alphabetical'!AJ413-'2017 MRI'!AJ413</f>
        <v>-1.8464639129639974E-2</v>
      </c>
      <c r="AL413" s="13">
        <f>'2020 MRI - Alphabetical'!AK413-'2017 MRI'!AK413</f>
        <v>15007.326392807241</v>
      </c>
      <c r="AM413" s="38"/>
    </row>
    <row r="414" spans="1:39" x14ac:dyDescent="0.25">
      <c r="A414" t="s">
        <v>1015</v>
      </c>
      <c r="B414" s="5" t="s">
        <v>75</v>
      </c>
      <c r="C414" s="6" t="s">
        <v>33</v>
      </c>
      <c r="D414" s="7" t="s">
        <v>34</v>
      </c>
      <c r="E414" s="8">
        <f>VLOOKUP(A414,'2017 MRI'!$A$7:$F$571,6,FALSE)</f>
        <v>50.273763263820967</v>
      </c>
      <c r="F414" s="36">
        <f>'2020 MRI - Alphabetical'!E414-'2017 MRI'!E414</f>
        <v>-1.6471919679278866</v>
      </c>
      <c r="G414" s="8">
        <f>'2020 MRI - Alphabetical'!F414-'2017 MRI'!F414</f>
        <v>8.6640191481101709</v>
      </c>
      <c r="H414" s="9">
        <f>'2020 MRI - Alphabetical'!G414-'2017 MRI'!G414</f>
        <v>-16</v>
      </c>
      <c r="I414" s="10">
        <f>'2020 MRI - Alphabetical'!H414-'2017 MRI'!H414</f>
        <v>17</v>
      </c>
      <c r="J414" s="33">
        <f>'2020 MRI - Alphabetical'!I414-'2017 MRI'!I414</f>
        <v>-2.2448039741674509E-2</v>
      </c>
      <c r="K414" s="11">
        <f>'2020 MRI - Alphabetical'!J414-'2017 MRI'!J414</f>
        <v>-2.0044338220024049E-2</v>
      </c>
      <c r="L414" s="10">
        <f>'2020 MRI - Alphabetical'!K414-'2017 MRI'!K414</f>
        <v>9</v>
      </c>
      <c r="M414" s="33">
        <f>'2020 MRI - Alphabetical'!L414-'2017 MRI'!L414</f>
        <v>3.6834833083823182E-2</v>
      </c>
      <c r="N414" s="11">
        <f>'2020 MRI - Alphabetical'!M414-'2017 MRI'!M414</f>
        <v>4.4236163334362977E-5</v>
      </c>
      <c r="O414" s="10">
        <f>'2020 MRI - Alphabetical'!N414-'2017 MRI'!N414</f>
        <v>-15</v>
      </c>
      <c r="P414" s="33">
        <f>'2020 MRI - Alphabetical'!O414-'2017 MRI'!O414</f>
        <v>-1.3475584911685385</v>
      </c>
      <c r="Q414" s="11">
        <f>'2020 MRI - Alphabetical'!P414-'2017 MRI'!P414</f>
        <v>8.1123086344151857E-2</v>
      </c>
      <c r="R414" s="10">
        <f>'2020 MRI - Alphabetical'!Q414-'2017 MRI'!Q414</f>
        <v>41</v>
      </c>
      <c r="S414" s="33">
        <f>'2020 MRI - Alphabetical'!R414-'2017 MRI'!R414</f>
        <v>1.1259860106319528</v>
      </c>
      <c r="T414" s="12">
        <f>'2020 MRI - Alphabetical'!S414-'2017 MRI'!S414</f>
        <v>-4.3295966156709493</v>
      </c>
      <c r="U414" s="10">
        <f>'2020 MRI - Alphabetical'!T414-'2017 MRI'!T414</f>
        <v>-4</v>
      </c>
      <c r="V414" s="33">
        <f>'2020 MRI - Alphabetical'!U414-'2017 MRI'!U414</f>
        <v>-0.18166555348228908</v>
      </c>
      <c r="W414" s="11">
        <f>'2020 MRI - Alphabetical'!V414-'2017 MRI'!V414</f>
        <v>-1.28047740835463E-3</v>
      </c>
      <c r="X414" s="10">
        <f>'2020 MRI - Alphabetical'!W414-'2017 MRI'!W414</f>
        <v>-45</v>
      </c>
      <c r="Y414" s="33">
        <f>'2020 MRI - Alphabetical'!X414-'2017 MRI'!X414</f>
        <v>-0.32508993609716863</v>
      </c>
      <c r="Z414" s="13">
        <f>'2020 MRI - Alphabetical'!Y414-'2017 MRI'!Y414</f>
        <v>-5392</v>
      </c>
      <c r="AA414" s="10">
        <f>'2020 MRI - Alphabetical'!Z414-'2017 MRI'!Z414</f>
        <v>-71</v>
      </c>
      <c r="AB414" s="33">
        <f>'2020 MRI - Alphabetical'!AA414-'2017 MRI'!AA414</f>
        <v>-0.54979705988643723</v>
      </c>
      <c r="AC414" s="11">
        <f>'2020 MRI - Alphabetical'!AB414-'2017 MRI'!AB414</f>
        <v>-1.6E-2</v>
      </c>
      <c r="AD414" s="10">
        <f>'2020 MRI - Alphabetical'!AC414-'2017 MRI'!AC414</f>
        <v>-31</v>
      </c>
      <c r="AE414" s="33">
        <f>'2020 MRI - Alphabetical'!AD414-'2017 MRI'!AD414</f>
        <v>-0.50906454892896857</v>
      </c>
      <c r="AF414" s="11">
        <f>'2020 MRI - Alphabetical'!AE414-'2017 MRI'!AE414</f>
        <v>-1.4293986636971012E-2</v>
      </c>
      <c r="AG414" s="10">
        <f>'2020 MRI - Alphabetical'!AF414-'2017 MRI'!AF414</f>
        <v>15</v>
      </c>
      <c r="AH414" s="33">
        <f>'2020 MRI - Alphabetical'!AG414-'2017 MRI'!AG414</f>
        <v>0.52242422890777673</v>
      </c>
      <c r="AI414" s="14">
        <f>'2020 MRI - Alphabetical'!AH414-'2017 MRI'!AH414</f>
        <v>-0.41967368535547678</v>
      </c>
      <c r="AJ414" s="10">
        <f>'2020 MRI - Alphabetical'!AI414-'2017 MRI'!AI414</f>
        <v>15</v>
      </c>
      <c r="AK414" s="33">
        <f>'2020 MRI - Alphabetical'!AJ414-'2017 MRI'!AJ414</f>
        <v>2.3179421764320363E-2</v>
      </c>
      <c r="AL414" s="13">
        <f>'2020 MRI - Alphabetical'!AK414-'2017 MRI'!AK414</f>
        <v>11042.740086809856</v>
      </c>
      <c r="AM414" s="38"/>
    </row>
    <row r="415" spans="1:39" x14ac:dyDescent="0.25">
      <c r="A415" t="s">
        <v>1016</v>
      </c>
      <c r="B415" s="5" t="s">
        <v>157</v>
      </c>
      <c r="C415" s="6" t="s">
        <v>22</v>
      </c>
      <c r="D415" s="7" t="s">
        <v>20</v>
      </c>
      <c r="E415" s="8">
        <f>VLOOKUP(A415,'2017 MRI'!$A$7:$F$571,6,FALSE)</f>
        <v>36.5176183284362</v>
      </c>
      <c r="F415" s="36">
        <f>'2020 MRI - Alphabetical'!E415-'2017 MRI'!E415</f>
        <v>0.47644600290580286</v>
      </c>
      <c r="G415" s="8">
        <f>'2020 MRI - Alphabetical'!F415-'2017 MRI'!F415</f>
        <v>0.38752957732511106</v>
      </c>
      <c r="H415" s="9">
        <f>'2020 MRI - Alphabetical'!G415-'2017 MRI'!G415</f>
        <v>13</v>
      </c>
      <c r="I415" s="10">
        <f>'2020 MRI - Alphabetical'!H415-'2017 MRI'!H415</f>
        <v>-59</v>
      </c>
      <c r="J415" s="33">
        <f>'2020 MRI - Alphabetical'!I415-'2017 MRI'!I415</f>
        <v>-0.5527222982151262</v>
      </c>
      <c r="K415" s="11">
        <f>'2020 MRI - Alphabetical'!J415-'2017 MRI'!J415</f>
        <v>-3.2413759095292316E-2</v>
      </c>
      <c r="L415" s="10">
        <f>'2020 MRI - Alphabetical'!K415-'2017 MRI'!K415</f>
        <v>5</v>
      </c>
      <c r="M415" s="33">
        <f>'2020 MRI - Alphabetical'!L415-'2017 MRI'!L415</f>
        <v>-0.14241861950861756</v>
      </c>
      <c r="N415" s="11">
        <f>'2020 MRI - Alphabetical'!M415-'2017 MRI'!M415</f>
        <v>9.1528738978849944E-3</v>
      </c>
      <c r="O415" s="10">
        <f>'2020 MRI - Alphabetical'!N415-'2017 MRI'!N415</f>
        <v>339</v>
      </c>
      <c r="P415" s="33">
        <f>'2020 MRI - Alphabetical'!O415-'2017 MRI'!O415</f>
        <v>1.0970766060957844</v>
      </c>
      <c r="Q415" s="11">
        <f>'2020 MRI - Alphabetical'!P415-'2017 MRI'!P415</f>
        <v>-7.3234042553191478E-2</v>
      </c>
      <c r="R415" s="10">
        <f>'2020 MRI - Alphabetical'!Q415-'2017 MRI'!Q415</f>
        <v>-104</v>
      </c>
      <c r="S415" s="33">
        <f>'2020 MRI - Alphabetical'!R415-'2017 MRI'!R415</f>
        <v>-0.30351494250505107</v>
      </c>
      <c r="T415" s="12">
        <f>'2020 MRI - Alphabetical'!S415-'2017 MRI'!S415</f>
        <v>0.48545757994387562</v>
      </c>
      <c r="U415" s="10">
        <f>'2020 MRI - Alphabetical'!T415-'2017 MRI'!T415</f>
        <v>-20</v>
      </c>
      <c r="V415" s="33">
        <f>'2020 MRI - Alphabetical'!U415-'2017 MRI'!U415</f>
        <v>-8.5794845498070177E-2</v>
      </c>
      <c r="W415" s="11">
        <f>'2020 MRI - Alphabetical'!V415-'2017 MRI'!V415</f>
        <v>1.5593667546174167E-3</v>
      </c>
      <c r="X415" s="10">
        <f>'2020 MRI - Alphabetical'!W415-'2017 MRI'!W415</f>
        <v>-63</v>
      </c>
      <c r="Y415" s="33">
        <f>'2020 MRI - Alphabetical'!X415-'2017 MRI'!X415</f>
        <v>-0.2428041190874336</v>
      </c>
      <c r="Z415" s="13">
        <f>'2020 MRI - Alphabetical'!Y415-'2017 MRI'!Y415</f>
        <v>-222</v>
      </c>
      <c r="AA415" s="10">
        <f>'2020 MRI - Alphabetical'!Z415-'2017 MRI'!Z415</f>
        <v>-31</v>
      </c>
      <c r="AB415" s="33">
        <f>'2020 MRI - Alphabetical'!AA415-'2017 MRI'!AA415</f>
        <v>-0.31630505071201509</v>
      </c>
      <c r="AC415" s="11">
        <f>'2020 MRI - Alphabetical'!AB415-'2017 MRI'!AB415</f>
        <v>-2.3999999999999994E-2</v>
      </c>
      <c r="AD415" s="10">
        <f>'2020 MRI - Alphabetical'!AC415-'2017 MRI'!AC415</f>
        <v>77</v>
      </c>
      <c r="AE415" s="33">
        <f>'2020 MRI - Alphabetical'!AD415-'2017 MRI'!AD415</f>
        <v>0.61472545210336227</v>
      </c>
      <c r="AF415" s="11">
        <f>'2020 MRI - Alphabetical'!AE415-'2017 MRI'!AE415</f>
        <v>5.3248952722920406E-2</v>
      </c>
      <c r="AG415" s="10">
        <f>'2020 MRI - Alphabetical'!AF415-'2017 MRI'!AF415</f>
        <v>-144</v>
      </c>
      <c r="AH415" s="33">
        <f>'2020 MRI - Alphabetical'!AG415-'2017 MRI'!AG415</f>
        <v>-0.45251802017328147</v>
      </c>
      <c r="AI415" s="14">
        <f>'2020 MRI - Alphabetical'!AH415-'2017 MRI'!AH415</f>
        <v>0.54277335269606608</v>
      </c>
      <c r="AJ415" s="10">
        <f>'2020 MRI - Alphabetical'!AI415-'2017 MRI'!AI415</f>
        <v>-16</v>
      </c>
      <c r="AK415" s="33">
        <f>'2020 MRI - Alphabetical'!AJ415-'2017 MRI'!AJ415</f>
        <v>-8.9452066070916381E-5</v>
      </c>
      <c r="AL415" s="13">
        <f>'2020 MRI - Alphabetical'!AK415-'2017 MRI'!AK415</f>
        <v>-1150.1438496833871</v>
      </c>
      <c r="AM415" s="38"/>
    </row>
    <row r="416" spans="1:39" x14ac:dyDescent="0.25">
      <c r="A416" t="s">
        <v>1017</v>
      </c>
      <c r="B416" s="5" t="s">
        <v>173</v>
      </c>
      <c r="C416" s="6" t="s">
        <v>61</v>
      </c>
      <c r="D416" s="7" t="s">
        <v>39</v>
      </c>
      <c r="E416" s="8">
        <f>VLOOKUP(A416,'2017 MRI'!$A$7:$F$571,6,FALSE)</f>
        <v>34.83904427121184</v>
      </c>
      <c r="F416" s="36">
        <f>'2020 MRI - Alphabetical'!E416-'2017 MRI'!E416</f>
        <v>1.2753108385450422</v>
      </c>
      <c r="G416" s="8">
        <f>'2020 MRI - Alphabetical'!F416-'2017 MRI'!F416</f>
        <v>-2.3047082472578637</v>
      </c>
      <c r="H416" s="9">
        <f>'2020 MRI - Alphabetical'!G416-'2017 MRI'!G416</f>
        <v>45</v>
      </c>
      <c r="I416" s="10">
        <f>'2020 MRI - Alphabetical'!H416-'2017 MRI'!H416</f>
        <v>23</v>
      </c>
      <c r="J416" s="33">
        <f>'2020 MRI - Alphabetical'!I416-'2017 MRI'!I416</f>
        <v>0.65027361609798984</v>
      </c>
      <c r="K416" s="11">
        <f>'2020 MRI - Alphabetical'!J416-'2017 MRI'!J416</f>
        <v>-7.7506675437288841E-4</v>
      </c>
      <c r="L416" s="10">
        <f>'2020 MRI - Alphabetical'!K416-'2017 MRI'!K416</f>
        <v>101</v>
      </c>
      <c r="M416" s="33">
        <f>'2020 MRI - Alphabetical'!L416-'2017 MRI'!L416</f>
        <v>0.41553440987209678</v>
      </c>
      <c r="N416" s="11">
        <f>'2020 MRI - Alphabetical'!M416-'2017 MRI'!M416</f>
        <v>-1.9778072579963571E-2</v>
      </c>
      <c r="O416" s="10">
        <f>'2020 MRI - Alphabetical'!N416-'2017 MRI'!N416</f>
        <v>16</v>
      </c>
      <c r="P416" s="33">
        <f>'2020 MRI - Alphabetical'!O416-'2017 MRI'!O416</f>
        <v>0.12494947151798597</v>
      </c>
      <c r="Q416" s="11">
        <f>'2020 MRI - Alphabetical'!P416-'2017 MRI'!P416</f>
        <v>-1.1235668789808917E-2</v>
      </c>
      <c r="R416" s="10">
        <f>'2020 MRI - Alphabetical'!Q416-'2017 MRI'!Q416</f>
        <v>86</v>
      </c>
      <c r="S416" s="33">
        <f>'2020 MRI - Alphabetical'!R416-'2017 MRI'!R416</f>
        <v>0.43220976176223941</v>
      </c>
      <c r="T416" s="12">
        <f>'2020 MRI - Alphabetical'!S416-'2017 MRI'!S416</f>
        <v>-2.246771793999617</v>
      </c>
      <c r="U416" s="10">
        <f>'2020 MRI - Alphabetical'!T416-'2017 MRI'!T416</f>
        <v>85</v>
      </c>
      <c r="V416" s="33">
        <f>'2020 MRI - Alphabetical'!U416-'2017 MRI'!U416</f>
        <v>0.30986691982190795</v>
      </c>
      <c r="W416" s="11">
        <f>'2020 MRI - Alphabetical'!V416-'2017 MRI'!V416</f>
        <v>-2.281678402558085E-2</v>
      </c>
      <c r="X416" s="10">
        <f>'2020 MRI - Alphabetical'!W416-'2017 MRI'!W416</f>
        <v>92</v>
      </c>
      <c r="Y416" s="33">
        <f>'2020 MRI - Alphabetical'!X416-'2017 MRI'!X416</f>
        <v>0.29798386721988812</v>
      </c>
      <c r="Z416" s="13">
        <f>'2020 MRI - Alphabetical'!Y416-'2017 MRI'!Y416</f>
        <v>18572</v>
      </c>
      <c r="AA416" s="10">
        <f>'2020 MRI - Alphabetical'!Z416-'2017 MRI'!Z416</f>
        <v>20</v>
      </c>
      <c r="AB416" s="33">
        <f>'2020 MRI - Alphabetical'!AA416-'2017 MRI'!AA416</f>
        <v>0.13212062360927324</v>
      </c>
      <c r="AC416" s="11">
        <f>'2020 MRI - Alphabetical'!AB416-'2017 MRI'!AB416</f>
        <v>-2.6000000000000002E-2</v>
      </c>
      <c r="AD416" s="10">
        <f>'2020 MRI - Alphabetical'!AC416-'2017 MRI'!AC416</f>
        <v>-69</v>
      </c>
      <c r="AE416" s="33">
        <f>'2020 MRI - Alphabetical'!AD416-'2017 MRI'!AD416</f>
        <v>-0.33135037655541644</v>
      </c>
      <c r="AF416" s="11">
        <f>'2020 MRI - Alphabetical'!AE416-'2017 MRI'!AE416</f>
        <v>-7.1716740234467613E-3</v>
      </c>
      <c r="AG416" s="10">
        <f>'2020 MRI - Alphabetical'!AF416-'2017 MRI'!AF416</f>
        <v>22</v>
      </c>
      <c r="AH416" s="33">
        <f>'2020 MRI - Alphabetical'!AG416-'2017 MRI'!AG416</f>
        <v>0.15402969124921151</v>
      </c>
      <c r="AI416" s="14">
        <f>'2020 MRI - Alphabetical'!AH416-'2017 MRI'!AH416</f>
        <v>-7.7635970219498418E-2</v>
      </c>
      <c r="AJ416" s="10">
        <f>'2020 MRI - Alphabetical'!AI416-'2017 MRI'!AI416</f>
        <v>20</v>
      </c>
      <c r="AK416" s="33">
        <f>'2020 MRI - Alphabetical'!AJ416-'2017 MRI'!AJ416</f>
        <v>1.8284567457359624E-2</v>
      </c>
      <c r="AL416" s="13">
        <f>'2020 MRI - Alphabetical'!AK416-'2017 MRI'!AK416</f>
        <v>13486.090812111739</v>
      </c>
      <c r="AM416" s="38">
        <v>1</v>
      </c>
    </row>
    <row r="417" spans="1:39" x14ac:dyDescent="0.25">
      <c r="A417" t="s">
        <v>1018</v>
      </c>
      <c r="B417" s="5" t="s">
        <v>564</v>
      </c>
      <c r="C417" s="6" t="s">
        <v>93</v>
      </c>
      <c r="D417" s="7" t="s">
        <v>34</v>
      </c>
      <c r="E417" s="8">
        <f>VLOOKUP(A417,'2017 MRI'!$A$7:$F$571,6,FALSE)</f>
        <v>9.8501571646116908</v>
      </c>
      <c r="F417" s="36">
        <f>'2020 MRI - Alphabetical'!E417-'2017 MRI'!E417</f>
        <v>-0.87695835465878691</v>
      </c>
      <c r="G417" s="8">
        <f>'2020 MRI - Alphabetical'!F417-'2017 MRI'!F417</f>
        <v>1.3933339885735947</v>
      </c>
      <c r="H417" s="9">
        <f>'2020 MRI - Alphabetical'!G417-'2017 MRI'!G417</f>
        <v>-16</v>
      </c>
      <c r="I417" s="10">
        <f>'2020 MRI - Alphabetical'!H417-'2017 MRI'!H417</f>
        <v>32</v>
      </c>
      <c r="J417" s="33">
        <f>'2020 MRI - Alphabetical'!I417-'2017 MRI'!I417</f>
        <v>0.14526774107948459</v>
      </c>
      <c r="K417" s="11">
        <f>'2020 MRI - Alphabetical'!J417-'2017 MRI'!J417</f>
        <v>-1.8036905756727339E-2</v>
      </c>
      <c r="L417" s="10">
        <f>'2020 MRI - Alphabetical'!K417-'2017 MRI'!K417</f>
        <v>-209</v>
      </c>
      <c r="M417" s="33">
        <f>'2020 MRI - Alphabetical'!L417-'2017 MRI'!L417</f>
        <v>-0.6507530276100586</v>
      </c>
      <c r="N417" s="11">
        <f>'2020 MRI - Alphabetical'!M417-'2017 MRI'!M417</f>
        <v>3.8383589857431795E-2</v>
      </c>
      <c r="O417" s="10">
        <f>'2020 MRI - Alphabetical'!N417-'2017 MRI'!N417</f>
        <v>41</v>
      </c>
      <c r="P417" s="33">
        <f>'2020 MRI - Alphabetical'!O417-'2017 MRI'!O417</f>
        <v>8.7021940608742243E-2</v>
      </c>
      <c r="Q417" s="11">
        <f>'2020 MRI - Alphabetical'!P417-'2017 MRI'!P417</f>
        <v>-7.3968139029688624E-3</v>
      </c>
      <c r="R417" s="10">
        <f>'2020 MRI - Alphabetical'!Q417-'2017 MRI'!Q417</f>
        <v>-39</v>
      </c>
      <c r="S417" s="33">
        <f>'2020 MRI - Alphabetical'!R417-'2017 MRI'!R417</f>
        <v>-0.26020828299287818</v>
      </c>
      <c r="T417" s="12">
        <f>'2020 MRI - Alphabetical'!S417-'2017 MRI'!S417</f>
        <v>-6.6216395179446427E-2</v>
      </c>
      <c r="U417" s="10">
        <f>'2020 MRI - Alphabetical'!T417-'2017 MRI'!T417</f>
        <v>-3</v>
      </c>
      <c r="V417" s="33">
        <f>'2020 MRI - Alphabetical'!U417-'2017 MRI'!U417</f>
        <v>2.3041169710561915E-2</v>
      </c>
      <c r="W417" s="11">
        <f>'2020 MRI - Alphabetical'!V417-'2017 MRI'!V417</f>
        <v>-7.1887550200803313E-4</v>
      </c>
      <c r="X417" s="10">
        <f>'2020 MRI - Alphabetical'!W417-'2017 MRI'!W417</f>
        <v>-13</v>
      </c>
      <c r="Y417" s="33">
        <f>'2020 MRI - Alphabetical'!X417-'2017 MRI'!X417</f>
        <v>-0.28385857694203165</v>
      </c>
      <c r="Z417" s="13">
        <f>'2020 MRI - Alphabetical'!Y417-'2017 MRI'!Y417</f>
        <v>12488</v>
      </c>
      <c r="AA417" s="10">
        <f>'2020 MRI - Alphabetical'!Z417-'2017 MRI'!Z417</f>
        <v>-33</v>
      </c>
      <c r="AB417" s="33">
        <f>'2020 MRI - Alphabetical'!AA417-'2017 MRI'!AA417</f>
        <v>-0.18614462313267288</v>
      </c>
      <c r="AC417" s="11">
        <f>'2020 MRI - Alphabetical'!AB417-'2017 MRI'!AB417</f>
        <v>-1.1000000000000003E-2</v>
      </c>
      <c r="AD417" s="10">
        <f>'2020 MRI - Alphabetical'!AC417-'2017 MRI'!AC417</f>
        <v>-26</v>
      </c>
      <c r="AE417" s="33">
        <f>'2020 MRI - Alphabetical'!AD417-'2017 MRI'!AD417</f>
        <v>-0.12409546465487087</v>
      </c>
      <c r="AF417" s="11">
        <f>'2020 MRI - Alphabetical'!AE417-'2017 MRI'!AE417</f>
        <v>-1.2827706297765529E-3</v>
      </c>
      <c r="AG417" s="10">
        <f>'2020 MRI - Alphabetical'!AF417-'2017 MRI'!AF417</f>
        <v>2</v>
      </c>
      <c r="AH417" s="33">
        <f>'2020 MRI - Alphabetical'!AG417-'2017 MRI'!AG417</f>
        <v>-1.2407516051318568E-2</v>
      </c>
      <c r="AI417" s="14">
        <f>'2020 MRI - Alphabetical'!AH417-'2017 MRI'!AH417</f>
        <v>2.5753285394134906E-2</v>
      </c>
      <c r="AJ417" s="10">
        <f>'2020 MRI - Alphabetical'!AI417-'2017 MRI'!AI417</f>
        <v>-1</v>
      </c>
      <c r="AK417" s="33">
        <f>'2020 MRI - Alphabetical'!AJ417-'2017 MRI'!AJ417</f>
        <v>-1.2965266440657555E-2</v>
      </c>
      <c r="AL417" s="13">
        <f>'2020 MRI - Alphabetical'!AK417-'2017 MRI'!AK417</f>
        <v>14341.738427345845</v>
      </c>
      <c r="AM417" s="38"/>
    </row>
    <row r="418" spans="1:39" x14ac:dyDescent="0.25">
      <c r="A418" t="s">
        <v>1019</v>
      </c>
      <c r="B418" s="5" t="s">
        <v>530</v>
      </c>
      <c r="C418" s="6" t="s">
        <v>81</v>
      </c>
      <c r="D418" s="7" t="s">
        <v>34</v>
      </c>
      <c r="E418" s="8">
        <f>VLOOKUP(A418,'2017 MRI'!$A$7:$F$571,6,FALSE)</f>
        <v>13.054447917262763</v>
      </c>
      <c r="F418" s="36">
        <f>'2020 MRI - Alphabetical'!E418-'2017 MRI'!E418</f>
        <v>-1.2080525447954988</v>
      </c>
      <c r="G418" s="8">
        <f>'2020 MRI - Alphabetical'!F418-'2017 MRI'!F418</f>
        <v>2.8113630808345018</v>
      </c>
      <c r="H418" s="9">
        <f>'2020 MRI - Alphabetical'!G418-'2017 MRI'!G418</f>
        <v>-51</v>
      </c>
      <c r="I418" s="10">
        <f>'2020 MRI - Alphabetical'!H418-'2017 MRI'!H418</f>
        <v>-18</v>
      </c>
      <c r="J418" s="33">
        <f>'2020 MRI - Alphabetical'!I418-'2017 MRI'!I418</f>
        <v>-0.17606894923807401</v>
      </c>
      <c r="K418" s="11">
        <f>'2020 MRI - Alphabetical'!J418-'2017 MRI'!J418</f>
        <v>-2.9088823726409752E-2</v>
      </c>
      <c r="L418" s="10">
        <f>'2020 MRI - Alphabetical'!K418-'2017 MRI'!K418</f>
        <v>-65</v>
      </c>
      <c r="M418" s="33">
        <f>'2020 MRI - Alphabetical'!L418-'2017 MRI'!L418</f>
        <v>-0.1248031044494321</v>
      </c>
      <c r="N418" s="11">
        <f>'2020 MRI - Alphabetical'!M418-'2017 MRI'!M418</f>
        <v>1.0357705032802988E-2</v>
      </c>
      <c r="O418" s="10">
        <f>'2020 MRI - Alphabetical'!N418-'2017 MRI'!N418</f>
        <v>-63</v>
      </c>
      <c r="P418" s="33">
        <f>'2020 MRI - Alphabetical'!O418-'2017 MRI'!O418</f>
        <v>-0.13294834457157489</v>
      </c>
      <c r="Q418" s="11">
        <f>'2020 MRI - Alphabetical'!P418-'2017 MRI'!P418</f>
        <v>6.6582694414019719E-3</v>
      </c>
      <c r="R418" s="10">
        <f>'2020 MRI - Alphabetical'!Q418-'2017 MRI'!Q418</f>
        <v>-122</v>
      </c>
      <c r="S418" s="33">
        <f>'2020 MRI - Alphabetical'!R418-'2017 MRI'!R418</f>
        <v>-0.33607865139604626</v>
      </c>
      <c r="T418" s="12">
        <f>'2020 MRI - Alphabetical'!S418-'2017 MRI'!S418</f>
        <v>0.23642525021672314</v>
      </c>
      <c r="U418" s="10">
        <f>'2020 MRI - Alphabetical'!T418-'2017 MRI'!T418</f>
        <v>-75</v>
      </c>
      <c r="V418" s="33">
        <f>'2020 MRI - Alphabetical'!U418-'2017 MRI'!U418</f>
        <v>-0.17086141628636342</v>
      </c>
      <c r="W418" s="11">
        <f>'2020 MRI - Alphabetical'!V418-'2017 MRI'!V418</f>
        <v>1.0252113395981595E-2</v>
      </c>
      <c r="X418" s="10">
        <f>'2020 MRI - Alphabetical'!W418-'2017 MRI'!W418</f>
        <v>8</v>
      </c>
      <c r="Y418" s="33">
        <f>'2020 MRI - Alphabetical'!X418-'2017 MRI'!X418</f>
        <v>6.2394548803240912E-2</v>
      </c>
      <c r="Z418" s="13">
        <f>'2020 MRI - Alphabetical'!Y418-'2017 MRI'!Y418</f>
        <v>22067</v>
      </c>
      <c r="AA418" s="10">
        <f>'2020 MRI - Alphabetical'!Z418-'2017 MRI'!Z418</f>
        <v>-51</v>
      </c>
      <c r="AB418" s="33">
        <f>'2020 MRI - Alphabetical'!AA418-'2017 MRI'!AA418</f>
        <v>-0.16551865361593998</v>
      </c>
      <c r="AC418" s="11">
        <f>'2020 MRI - Alphabetical'!AB418-'2017 MRI'!AB418</f>
        <v>-1.2999999999999998E-2</v>
      </c>
      <c r="AD418" s="10">
        <f>'2020 MRI - Alphabetical'!AC418-'2017 MRI'!AC418</f>
        <v>-116</v>
      </c>
      <c r="AE418" s="33">
        <f>'2020 MRI - Alphabetical'!AD418-'2017 MRI'!AD418</f>
        <v>-0.39322627609365601</v>
      </c>
      <c r="AF418" s="11">
        <f>'2020 MRI - Alphabetical'!AE418-'2017 MRI'!AE418</f>
        <v>-1.6775100401606347E-2</v>
      </c>
      <c r="AG418" s="10">
        <f>'2020 MRI - Alphabetical'!AF418-'2017 MRI'!AF418</f>
        <v>4</v>
      </c>
      <c r="AH418" s="33">
        <f>'2020 MRI - Alphabetical'!AG418-'2017 MRI'!AG418</f>
        <v>1.3506498669241668E-2</v>
      </c>
      <c r="AI418" s="14">
        <f>'2020 MRI - Alphabetical'!AH418-'2017 MRI'!AH418</f>
        <v>7.7255245822316354E-3</v>
      </c>
      <c r="AJ418" s="10">
        <f>'2020 MRI - Alphabetical'!AI418-'2017 MRI'!AI418</f>
        <v>2</v>
      </c>
      <c r="AK418" s="33">
        <f>'2020 MRI - Alphabetical'!AJ418-'2017 MRI'!AJ418</f>
        <v>1.1054847762698161E-4</v>
      </c>
      <c r="AL418" s="13">
        <f>'2020 MRI - Alphabetical'!AK418-'2017 MRI'!AK418</f>
        <v>13261.483876212966</v>
      </c>
      <c r="AM418" s="38"/>
    </row>
    <row r="419" spans="1:39" x14ac:dyDescent="0.25">
      <c r="A419" t="s">
        <v>1020</v>
      </c>
      <c r="B419" s="5" t="s">
        <v>384</v>
      </c>
      <c r="C419" s="6" t="s">
        <v>172</v>
      </c>
      <c r="D419" s="7" t="s">
        <v>39</v>
      </c>
      <c r="E419" s="8">
        <f>VLOOKUP(A419,'2017 MRI'!$A$7:$F$571,6,FALSE)</f>
        <v>21.348918075481798</v>
      </c>
      <c r="F419" s="36">
        <f>'2020 MRI - Alphabetical'!E419-'2017 MRI'!E419</f>
        <v>-1.6771572004276893</v>
      </c>
      <c r="G419" s="8">
        <f>'2020 MRI - Alphabetical'!F419-'2017 MRI'!F419</f>
        <v>5.2727868265449764</v>
      </c>
      <c r="H419" s="9">
        <f>'2020 MRI - Alphabetical'!G419-'2017 MRI'!G419</f>
        <v>-84</v>
      </c>
      <c r="I419" s="10">
        <f>'2020 MRI - Alphabetical'!H419-'2017 MRI'!H419</f>
        <v>-1</v>
      </c>
      <c r="J419" s="33">
        <f>'2020 MRI - Alphabetical'!I419-'2017 MRI'!I419</f>
        <v>3.2949934975866402E-2</v>
      </c>
      <c r="K419" s="11">
        <f>'2020 MRI - Alphabetical'!J419-'2017 MRI'!J419</f>
        <v>-6.7646691312872598E-2</v>
      </c>
      <c r="L419" s="10">
        <f>'2020 MRI - Alphabetical'!K419-'2017 MRI'!K419</f>
        <v>80</v>
      </c>
      <c r="M419" s="33">
        <f>'2020 MRI - Alphabetical'!L419-'2017 MRI'!L419</f>
        <v>0.36023110550492188</v>
      </c>
      <c r="N419" s="11">
        <f>'2020 MRI - Alphabetical'!M419-'2017 MRI'!M419</f>
        <v>-1.6952824174473136E-2</v>
      </c>
      <c r="O419" s="10">
        <f>'2020 MRI - Alphabetical'!N419-'2017 MRI'!N419</f>
        <v>-97</v>
      </c>
      <c r="P419" s="33">
        <f>'2020 MRI - Alphabetical'!O419-'2017 MRI'!O419</f>
        <v>-0.31132568533519245</v>
      </c>
      <c r="Q419" s="11">
        <f>'2020 MRI - Alphabetical'!P419-'2017 MRI'!P419</f>
        <v>1.7757929883138561E-2</v>
      </c>
      <c r="R419" s="10">
        <f>'2020 MRI - Alphabetical'!Q419-'2017 MRI'!Q419</f>
        <v>124</v>
      </c>
      <c r="S419" s="33">
        <f>'2020 MRI - Alphabetical'!R419-'2017 MRI'!R419</f>
        <v>0.13924147396155923</v>
      </c>
      <c r="T419" s="12">
        <f>'2020 MRI - Alphabetical'!S419-'2017 MRI'!S419</f>
        <v>-1.361161429916254</v>
      </c>
      <c r="U419" s="10">
        <f>'2020 MRI - Alphabetical'!T419-'2017 MRI'!T419</f>
        <v>-9</v>
      </c>
      <c r="V419" s="33">
        <f>'2020 MRI - Alphabetical'!U419-'2017 MRI'!U419</f>
        <v>-3.6969618825589357E-2</v>
      </c>
      <c r="W419" s="11">
        <f>'2020 MRI - Alphabetical'!V419-'2017 MRI'!V419</f>
        <v>-1.5574815192454655E-4</v>
      </c>
      <c r="X419" s="10">
        <f>'2020 MRI - Alphabetical'!W419-'2017 MRI'!W419</f>
        <v>-35</v>
      </c>
      <c r="Y419" s="33">
        <f>'2020 MRI - Alphabetical'!X419-'2017 MRI'!X419</f>
        <v>-0.13482843922541699</v>
      </c>
      <c r="Z419" s="13">
        <f>'2020 MRI - Alphabetical'!Y419-'2017 MRI'!Y419</f>
        <v>5535</v>
      </c>
      <c r="AA419" s="10">
        <f>'2020 MRI - Alphabetical'!Z419-'2017 MRI'!Z419</f>
        <v>-153</v>
      </c>
      <c r="AB419" s="33">
        <f>'2020 MRI - Alphabetical'!AA419-'2017 MRI'!AA419</f>
        <v>-0.43552214881123186</v>
      </c>
      <c r="AC419" s="11">
        <f>'2020 MRI - Alphabetical'!AB419-'2017 MRI'!AB419</f>
        <v>-1.0000000000000002E-2</v>
      </c>
      <c r="AD419" s="10">
        <f>'2020 MRI - Alphabetical'!AC419-'2017 MRI'!AC419</f>
        <v>-269</v>
      </c>
      <c r="AE419" s="33">
        <f>'2020 MRI - Alphabetical'!AD419-'2017 MRI'!AD419</f>
        <v>-0.98814612451784778</v>
      </c>
      <c r="AF419" s="11">
        <f>'2020 MRI - Alphabetical'!AE419-'2017 MRI'!AE419</f>
        <v>-5.0573749774327603E-2</v>
      </c>
      <c r="AG419" s="10">
        <f>'2020 MRI - Alphabetical'!AF419-'2017 MRI'!AF419</f>
        <v>-7</v>
      </c>
      <c r="AH419" s="33">
        <f>'2020 MRI - Alphabetical'!AG419-'2017 MRI'!AG419</f>
        <v>-3.0978989407091595E-2</v>
      </c>
      <c r="AI419" s="14">
        <f>'2020 MRI - Alphabetical'!AH419-'2017 MRI'!AH419</f>
        <v>4.4406227635890527E-2</v>
      </c>
      <c r="AJ419" s="10">
        <f>'2020 MRI - Alphabetical'!AI419-'2017 MRI'!AI419</f>
        <v>0</v>
      </c>
      <c r="AK419" s="33">
        <f>'2020 MRI - Alphabetical'!AJ419-'2017 MRI'!AJ419</f>
        <v>-6.2868176957570077E-4</v>
      </c>
      <c r="AL419" s="13">
        <f>'2020 MRI - Alphabetical'!AK419-'2017 MRI'!AK419</f>
        <v>10823.901330653462</v>
      </c>
      <c r="AM419" s="38"/>
    </row>
    <row r="420" spans="1:39" x14ac:dyDescent="0.25">
      <c r="A420" t="s">
        <v>1021</v>
      </c>
      <c r="B420" s="5" t="s">
        <v>472</v>
      </c>
      <c r="C420" s="6" t="s">
        <v>91</v>
      </c>
      <c r="D420" s="7" t="s">
        <v>39</v>
      </c>
      <c r="E420" s="8">
        <f>VLOOKUP(A420,'2017 MRI'!$A$7:$F$571,6,FALSE)</f>
        <v>16.572197784688207</v>
      </c>
      <c r="F420" s="36">
        <f>'2020 MRI - Alphabetical'!E420-'2017 MRI'!E420</f>
        <v>4.3152382238675902E-2</v>
      </c>
      <c r="G420" s="8">
        <f>'2020 MRI - Alphabetical'!F420-'2017 MRI'!F420</f>
        <v>-0.66478212663828451</v>
      </c>
      <c r="H420" s="9">
        <f>'2020 MRI - Alphabetical'!G420-'2017 MRI'!G420</f>
        <v>9</v>
      </c>
      <c r="I420" s="10">
        <f>'2020 MRI - Alphabetical'!H420-'2017 MRI'!H420</f>
        <v>74</v>
      </c>
      <c r="J420" s="33">
        <f>'2020 MRI - Alphabetical'!I420-'2017 MRI'!I420</f>
        <v>0.14635537208857613</v>
      </c>
      <c r="K420" s="11">
        <f>'2020 MRI - Alphabetical'!J420-'2017 MRI'!J420</f>
        <v>-1.0105832455346686E-2</v>
      </c>
      <c r="L420" s="10">
        <f>'2020 MRI - Alphabetical'!K420-'2017 MRI'!K420</f>
        <v>-70</v>
      </c>
      <c r="M420" s="33">
        <f>'2020 MRI - Alphabetical'!L420-'2017 MRI'!L420</f>
        <v>-0.14676719214444223</v>
      </c>
      <c r="N420" s="11">
        <f>'2020 MRI - Alphabetical'!M420-'2017 MRI'!M420</f>
        <v>1.15520592425125E-2</v>
      </c>
      <c r="O420" s="10">
        <f>'2020 MRI - Alphabetical'!N420-'2017 MRI'!N420</f>
        <v>18</v>
      </c>
      <c r="P420" s="33">
        <f>'2020 MRI - Alphabetical'!O420-'2017 MRI'!O420</f>
        <v>3.4442713047281082E-2</v>
      </c>
      <c r="Q420" s="11">
        <f>'2020 MRI - Alphabetical'!P420-'2017 MRI'!P420</f>
        <v>-4.4346333088054954E-3</v>
      </c>
      <c r="R420" s="10">
        <f>'2020 MRI - Alphabetical'!Q420-'2017 MRI'!Q420</f>
        <v>-167</v>
      </c>
      <c r="S420" s="33">
        <f>'2020 MRI - Alphabetical'!R420-'2017 MRI'!R420</f>
        <v>-0.36128351961634786</v>
      </c>
      <c r="T420" s="12">
        <f>'2020 MRI - Alphabetical'!S420-'2017 MRI'!S420</f>
        <v>0.39865267461131676</v>
      </c>
      <c r="U420" s="10">
        <f>'2020 MRI - Alphabetical'!T420-'2017 MRI'!T420</f>
        <v>145</v>
      </c>
      <c r="V420" s="33">
        <f>'2020 MRI - Alphabetical'!U420-'2017 MRI'!U420</f>
        <v>0.37871723693110937</v>
      </c>
      <c r="W420" s="11">
        <f>'2020 MRI - Alphabetical'!V420-'2017 MRI'!V420</f>
        <v>-2.4227621483375959E-2</v>
      </c>
      <c r="X420" s="10">
        <f>'2020 MRI - Alphabetical'!W420-'2017 MRI'!W420</f>
        <v>4</v>
      </c>
      <c r="Y420" s="33">
        <f>'2020 MRI - Alphabetical'!X420-'2017 MRI'!X420</f>
        <v>5.2753841716233207E-2</v>
      </c>
      <c r="Z420" s="13">
        <f>'2020 MRI - Alphabetical'!Y420-'2017 MRI'!Y420</f>
        <v>20546</v>
      </c>
      <c r="AA420" s="10">
        <f>'2020 MRI - Alphabetical'!Z420-'2017 MRI'!Z420</f>
        <v>-36</v>
      </c>
      <c r="AB420" s="33">
        <f>'2020 MRI - Alphabetical'!AA420-'2017 MRI'!AA420</f>
        <v>-0.14035396509802511</v>
      </c>
      <c r="AC420" s="11">
        <f>'2020 MRI - Alphabetical'!AB420-'2017 MRI'!AB420</f>
        <v>-1.2999999999999998E-2</v>
      </c>
      <c r="AD420" s="10">
        <f>'2020 MRI - Alphabetical'!AC420-'2017 MRI'!AC420</f>
        <v>31</v>
      </c>
      <c r="AE420" s="33">
        <f>'2020 MRI - Alphabetical'!AD420-'2017 MRI'!AD420</f>
        <v>8.5936025375353609E-2</v>
      </c>
      <c r="AF420" s="11">
        <f>'2020 MRI - Alphabetical'!AE420-'2017 MRI'!AE420</f>
        <v>1.3517241379310319E-2</v>
      </c>
      <c r="AG420" s="10">
        <f>'2020 MRI - Alphabetical'!AF420-'2017 MRI'!AF420</f>
        <v>-2</v>
      </c>
      <c r="AH420" s="33">
        <f>'2020 MRI - Alphabetical'!AG420-'2017 MRI'!AG420</f>
        <v>-7.6136521117575184E-3</v>
      </c>
      <c r="AI420" s="14">
        <f>'2020 MRI - Alphabetical'!AH420-'2017 MRI'!AH420</f>
        <v>2.6976190303565684E-2</v>
      </c>
      <c r="AJ420" s="10">
        <f>'2020 MRI - Alphabetical'!AI420-'2017 MRI'!AI420</f>
        <v>-27</v>
      </c>
      <c r="AK420" s="33">
        <f>'2020 MRI - Alphabetical'!AJ420-'2017 MRI'!AJ420</f>
        <v>-2.0214328300089873E-2</v>
      </c>
      <c r="AL420" s="13">
        <f>'2020 MRI - Alphabetical'!AK420-'2017 MRI'!AK420</f>
        <v>2461.6840773697768</v>
      </c>
      <c r="AM420" s="38"/>
    </row>
    <row r="421" spans="1:39" x14ac:dyDescent="0.25">
      <c r="A421" t="s">
        <v>1022</v>
      </c>
      <c r="B421" s="5" t="s">
        <v>494</v>
      </c>
      <c r="C421" s="6" t="s">
        <v>91</v>
      </c>
      <c r="D421" s="7" t="s">
        <v>39</v>
      </c>
      <c r="E421" s="8">
        <f>VLOOKUP(A421,'2017 MRI'!$A$7:$F$571,6,FALSE)</f>
        <v>15.130507372761386</v>
      </c>
      <c r="F421" s="36">
        <f>'2020 MRI - Alphabetical'!E421-'2017 MRI'!E421</f>
        <v>-0.42720583790379862</v>
      </c>
      <c r="G421" s="8">
        <f>'2020 MRI - Alphabetical'!F421-'2017 MRI'!F421</f>
        <v>0.6276147397928451</v>
      </c>
      <c r="H421" s="9">
        <f>'2020 MRI - Alphabetical'!G421-'2017 MRI'!G421</f>
        <v>-10</v>
      </c>
      <c r="I421" s="10">
        <f>'2020 MRI - Alphabetical'!H421-'2017 MRI'!H421</f>
        <v>60</v>
      </c>
      <c r="J421" s="33">
        <f>'2020 MRI - Alphabetical'!I421-'2017 MRI'!I421</f>
        <v>0.17484979168368048</v>
      </c>
      <c r="K421" s="11">
        <f>'2020 MRI - Alphabetical'!J421-'2017 MRI'!J421</f>
        <v>5.3933154824578056E-3</v>
      </c>
      <c r="L421" s="10">
        <f>'2020 MRI - Alphabetical'!K421-'2017 MRI'!K421</f>
        <v>94</v>
      </c>
      <c r="M421" s="33">
        <f>'2020 MRI - Alphabetical'!L421-'2017 MRI'!L421</f>
        <v>0.40574752317771878</v>
      </c>
      <c r="N421" s="11">
        <f>'2020 MRI - Alphabetical'!M421-'2017 MRI'!M421</f>
        <v>-1.7856847192983985E-2</v>
      </c>
      <c r="O421" s="10">
        <f>'2020 MRI - Alphabetical'!N421-'2017 MRI'!N421</f>
        <v>-76</v>
      </c>
      <c r="P421" s="33">
        <f>'2020 MRI - Alphabetical'!O421-'2017 MRI'!O421</f>
        <v>-0.15150523306967956</v>
      </c>
      <c r="Q421" s="11">
        <f>'2020 MRI - Alphabetical'!P421-'2017 MRI'!P421</f>
        <v>7.8629083920563753E-3</v>
      </c>
      <c r="R421" s="10">
        <f>'2020 MRI - Alphabetical'!Q421-'2017 MRI'!Q421</f>
        <v>-20</v>
      </c>
      <c r="S421" s="33">
        <f>'2020 MRI - Alphabetical'!R421-'2017 MRI'!R421</f>
        <v>-0.24260395680502417</v>
      </c>
      <c r="T421" s="12">
        <f>'2020 MRI - Alphabetical'!S421-'2017 MRI'!S421</f>
        <v>-0.1255413972757517</v>
      </c>
      <c r="U421" s="10">
        <f>'2020 MRI - Alphabetical'!T421-'2017 MRI'!T421</f>
        <v>109</v>
      </c>
      <c r="V421" s="33">
        <f>'2020 MRI - Alphabetical'!U421-'2017 MRI'!U421</f>
        <v>0.30549574095589405</v>
      </c>
      <c r="W421" s="11">
        <f>'2020 MRI - Alphabetical'!V421-'2017 MRI'!V421</f>
        <v>-1.927187519657797E-2</v>
      </c>
      <c r="X421" s="10">
        <f>'2020 MRI - Alphabetical'!W421-'2017 MRI'!W421</f>
        <v>-14</v>
      </c>
      <c r="Y421" s="33">
        <f>'2020 MRI - Alphabetical'!X421-'2017 MRI'!X421</f>
        <v>-0.15706027929935718</v>
      </c>
      <c r="Z421" s="13">
        <f>'2020 MRI - Alphabetical'!Y421-'2017 MRI'!Y421</f>
        <v>13630</v>
      </c>
      <c r="AA421" s="10">
        <f>'2020 MRI - Alphabetical'!Z421-'2017 MRI'!Z421</f>
        <v>-73</v>
      </c>
      <c r="AB421" s="33">
        <f>'2020 MRI - Alphabetical'!AA421-'2017 MRI'!AA421</f>
        <v>-0.21357867115117912</v>
      </c>
      <c r="AC421" s="11">
        <f>'2020 MRI - Alphabetical'!AB421-'2017 MRI'!AB421</f>
        <v>-1.1999999999999997E-2</v>
      </c>
      <c r="AD421" s="10">
        <f>'2020 MRI - Alphabetical'!AC421-'2017 MRI'!AC421</f>
        <v>-34</v>
      </c>
      <c r="AE421" s="33">
        <f>'2020 MRI - Alphabetical'!AD421-'2017 MRI'!AD421</f>
        <v>-0.10832894583139829</v>
      </c>
      <c r="AF421" s="11">
        <f>'2020 MRI - Alphabetical'!AE421-'2017 MRI'!AE421</f>
        <v>1.6014536644458621E-3</v>
      </c>
      <c r="AG421" s="10">
        <f>'2020 MRI - Alphabetical'!AF421-'2017 MRI'!AF421</f>
        <v>1</v>
      </c>
      <c r="AH421" s="33">
        <f>'2020 MRI - Alphabetical'!AG421-'2017 MRI'!AG421</f>
        <v>3.3390635330475538E-3</v>
      </c>
      <c r="AI421" s="14">
        <f>'2020 MRI - Alphabetical'!AH421-'2017 MRI'!AH421</f>
        <v>1.3653190688835082E-2</v>
      </c>
      <c r="AJ421" s="10">
        <f>'2020 MRI - Alphabetical'!AI421-'2017 MRI'!AI421</f>
        <v>-12</v>
      </c>
      <c r="AK421" s="33">
        <f>'2020 MRI - Alphabetical'!AJ421-'2017 MRI'!AJ421</f>
        <v>-2.2434349206668397E-2</v>
      </c>
      <c r="AL421" s="13">
        <f>'2020 MRI - Alphabetical'!AK421-'2017 MRI'!AK421</f>
        <v>3044.8244091827364</v>
      </c>
      <c r="AM421" s="38"/>
    </row>
    <row r="422" spans="1:39" x14ac:dyDescent="0.25">
      <c r="A422" t="s">
        <v>1023</v>
      </c>
      <c r="B422" s="5" t="s">
        <v>164</v>
      </c>
      <c r="C422" s="6" t="s">
        <v>54</v>
      </c>
      <c r="D422" s="7" t="s">
        <v>39</v>
      </c>
      <c r="E422" s="8">
        <f>VLOOKUP(A422,'2017 MRI'!$A$7:$F$571,6,FALSE)</f>
        <v>35.756729427603389</v>
      </c>
      <c r="F422" s="36">
        <f>'2020 MRI - Alphabetical'!E422-'2017 MRI'!E422</f>
        <v>2.5581853300356006E-2</v>
      </c>
      <c r="G422" s="8">
        <f>'2020 MRI - Alphabetical'!F422-'2017 MRI'!F422</f>
        <v>1.7011820026359601</v>
      </c>
      <c r="H422" s="9">
        <f>'2020 MRI - Alphabetical'!G422-'2017 MRI'!G422</f>
        <v>0</v>
      </c>
      <c r="I422" s="10">
        <f>'2020 MRI - Alphabetical'!H422-'2017 MRI'!H422</f>
        <v>-11</v>
      </c>
      <c r="J422" s="33">
        <f>'2020 MRI - Alphabetical'!I422-'2017 MRI'!I422</f>
        <v>-0.14573348185685975</v>
      </c>
      <c r="K422" s="11">
        <f>'2020 MRI - Alphabetical'!J422-'2017 MRI'!J422</f>
        <v>-2.4534416370664447E-2</v>
      </c>
      <c r="L422" s="10">
        <f>'2020 MRI - Alphabetical'!K422-'2017 MRI'!K422</f>
        <v>36</v>
      </c>
      <c r="M422" s="33">
        <f>'2020 MRI - Alphabetical'!L422-'2017 MRI'!L422</f>
        <v>0.14677200967383919</v>
      </c>
      <c r="N422" s="11">
        <f>'2020 MRI - Alphabetical'!M422-'2017 MRI'!M422</f>
        <v>-5.0008474730170588E-3</v>
      </c>
      <c r="O422" s="10">
        <f>'2020 MRI - Alphabetical'!N422-'2017 MRI'!N422</f>
        <v>-28</v>
      </c>
      <c r="P422" s="33">
        <f>'2020 MRI - Alphabetical'!O422-'2017 MRI'!O422</f>
        <v>-0.21601850807717593</v>
      </c>
      <c r="Q422" s="11">
        <f>'2020 MRI - Alphabetical'!P422-'2017 MRI'!P422</f>
        <v>1.086013320647003E-2</v>
      </c>
      <c r="R422" s="10">
        <f>'2020 MRI - Alphabetical'!Q422-'2017 MRI'!Q422</f>
        <v>-61</v>
      </c>
      <c r="S422" s="33">
        <f>'2020 MRI - Alphabetical'!R422-'2017 MRI'!R422</f>
        <v>-0.23777181667793232</v>
      </c>
      <c r="T422" s="12">
        <f>'2020 MRI - Alphabetical'!S422-'2017 MRI'!S422</f>
        <v>-7.5421275828328804E-2</v>
      </c>
      <c r="U422" s="10">
        <f>'2020 MRI - Alphabetical'!T422-'2017 MRI'!T422</f>
        <v>3</v>
      </c>
      <c r="V422" s="33">
        <f>'2020 MRI - Alphabetical'!U422-'2017 MRI'!U422</f>
        <v>6.7307946265918295E-2</v>
      </c>
      <c r="W422" s="11">
        <f>'2020 MRI - Alphabetical'!V422-'2017 MRI'!V422</f>
        <v>-1.3839953075247186E-2</v>
      </c>
      <c r="X422" s="10">
        <f>'2020 MRI - Alphabetical'!W422-'2017 MRI'!W422</f>
        <v>37</v>
      </c>
      <c r="Y422" s="33">
        <f>'2020 MRI - Alphabetical'!X422-'2017 MRI'!X422</f>
        <v>0.11234657925179603</v>
      </c>
      <c r="Z422" s="13">
        <f>'2020 MRI - Alphabetical'!Y422-'2017 MRI'!Y422</f>
        <v>12153</v>
      </c>
      <c r="AA422" s="10">
        <f>'2020 MRI - Alphabetical'!Z422-'2017 MRI'!Z422</f>
        <v>1</v>
      </c>
      <c r="AB422" s="33">
        <f>'2020 MRI - Alphabetical'!AA422-'2017 MRI'!AA422</f>
        <v>-2.1338601010223002E-2</v>
      </c>
      <c r="AC422" s="11">
        <f>'2020 MRI - Alphabetical'!AB422-'2017 MRI'!AB422</f>
        <v>-1.5999999999999993E-2</v>
      </c>
      <c r="AD422" s="10">
        <f>'2020 MRI - Alphabetical'!AC422-'2017 MRI'!AC422</f>
        <v>7</v>
      </c>
      <c r="AE422" s="33">
        <f>'2020 MRI - Alphabetical'!AD422-'2017 MRI'!AD422</f>
        <v>0.30386981537924695</v>
      </c>
      <c r="AF422" s="11">
        <f>'2020 MRI - Alphabetical'!AE422-'2017 MRI'!AE422</f>
        <v>3.9801549670405945E-2</v>
      </c>
      <c r="AG422" s="10">
        <f>'2020 MRI - Alphabetical'!AF422-'2017 MRI'!AF422</f>
        <v>20</v>
      </c>
      <c r="AH422" s="33">
        <f>'2020 MRI - Alphabetical'!AG422-'2017 MRI'!AG422</f>
        <v>5.4362672872789342E-2</v>
      </c>
      <c r="AI422" s="14">
        <f>'2020 MRI - Alphabetical'!AH422-'2017 MRI'!AH422</f>
        <v>-6.0710515908231955E-2</v>
      </c>
      <c r="AJ422" s="10">
        <f>'2020 MRI - Alphabetical'!AI422-'2017 MRI'!AI422</f>
        <v>16</v>
      </c>
      <c r="AK422" s="33">
        <f>'2020 MRI - Alphabetical'!AJ422-'2017 MRI'!AJ422</f>
        <v>1.3344551985133304E-2</v>
      </c>
      <c r="AL422" s="13">
        <f>'2020 MRI - Alphabetical'!AK422-'2017 MRI'!AK422</f>
        <v>23481.41390307335</v>
      </c>
      <c r="AM422" s="38"/>
    </row>
    <row r="423" spans="1:39" x14ac:dyDescent="0.25">
      <c r="A423" t="s">
        <v>1024</v>
      </c>
      <c r="B423" s="5" t="s">
        <v>319</v>
      </c>
      <c r="C423" s="6" t="s">
        <v>93</v>
      </c>
      <c r="D423" s="7" t="s">
        <v>34</v>
      </c>
      <c r="E423" s="8">
        <f>VLOOKUP(A423,'2017 MRI'!$A$7:$F$571,6,FALSE)</f>
        <v>24.465949048558183</v>
      </c>
      <c r="F423" s="36">
        <f>'2020 MRI - Alphabetical'!E423-'2017 MRI'!E423</f>
        <v>-0.69017270258443264</v>
      </c>
      <c r="G423" s="8">
        <f>'2020 MRI - Alphabetical'!F423-'2017 MRI'!F423</f>
        <v>2.5719264484909701</v>
      </c>
      <c r="H423" s="9">
        <f>'2020 MRI - Alphabetical'!G423-'2017 MRI'!G423</f>
        <v>-22</v>
      </c>
      <c r="I423" s="10">
        <f>'2020 MRI - Alphabetical'!H423-'2017 MRI'!H423</f>
        <v>-4</v>
      </c>
      <c r="J423" s="33">
        <f>'2020 MRI - Alphabetical'!I423-'2017 MRI'!I423</f>
        <v>-1.6497275011180201E-2</v>
      </c>
      <c r="K423" s="11">
        <f>'2020 MRI - Alphabetical'!J423-'2017 MRI'!J423</f>
        <v>-2.6487535066058499E-2</v>
      </c>
      <c r="L423" s="10">
        <f>'2020 MRI - Alphabetical'!K423-'2017 MRI'!K423</f>
        <v>38</v>
      </c>
      <c r="M423" s="33">
        <f>'2020 MRI - Alphabetical'!L423-'2017 MRI'!L423</f>
        <v>0.12573243018793467</v>
      </c>
      <c r="N423" s="11">
        <f>'2020 MRI - Alphabetical'!M423-'2017 MRI'!M423</f>
        <v>-3.5136537351730737E-3</v>
      </c>
      <c r="O423" s="10">
        <f>'2020 MRI - Alphabetical'!N423-'2017 MRI'!N423</f>
        <v>-95</v>
      </c>
      <c r="P423" s="33">
        <f>'2020 MRI - Alphabetical'!O423-'2017 MRI'!O423</f>
        <v>-0.32632588322111589</v>
      </c>
      <c r="Q423" s="11">
        <f>'2020 MRI - Alphabetical'!P423-'2017 MRI'!P423</f>
        <v>1.8702377841651428E-2</v>
      </c>
      <c r="R423" s="10">
        <f>'2020 MRI - Alphabetical'!Q423-'2017 MRI'!Q423</f>
        <v>117</v>
      </c>
      <c r="S423" s="33">
        <f>'2020 MRI - Alphabetical'!R423-'2017 MRI'!R423</f>
        <v>-4.0224982368736728E-2</v>
      </c>
      <c r="T423" s="12">
        <f>'2020 MRI - Alphabetical'!S423-'2017 MRI'!S423</f>
        <v>-0.7897579763355651</v>
      </c>
      <c r="U423" s="10">
        <f>'2020 MRI - Alphabetical'!T423-'2017 MRI'!T423</f>
        <v>-88</v>
      </c>
      <c r="V423" s="33">
        <f>'2020 MRI - Alphabetical'!U423-'2017 MRI'!U423</f>
        <v>-0.37208872486518219</v>
      </c>
      <c r="W423" s="11">
        <f>'2020 MRI - Alphabetical'!V423-'2017 MRI'!V423</f>
        <v>1.8611363839086612E-2</v>
      </c>
      <c r="X423" s="10">
        <f>'2020 MRI - Alphabetical'!W423-'2017 MRI'!W423</f>
        <v>-59</v>
      </c>
      <c r="Y423" s="33">
        <f>'2020 MRI - Alphabetical'!X423-'2017 MRI'!X423</f>
        <v>-0.18094616528426588</v>
      </c>
      <c r="Z423" s="13">
        <f>'2020 MRI - Alphabetical'!Y423-'2017 MRI'!Y423</f>
        <v>2856</v>
      </c>
      <c r="AA423" s="10">
        <f>'2020 MRI - Alphabetical'!Z423-'2017 MRI'!Z423</f>
        <v>1</v>
      </c>
      <c r="AB423" s="33">
        <f>'2020 MRI - Alphabetical'!AA423-'2017 MRI'!AA423</f>
        <v>-2.1338601010223002E-2</v>
      </c>
      <c r="AC423" s="11">
        <f>'2020 MRI - Alphabetical'!AB423-'2017 MRI'!AB423</f>
        <v>-1.5999999999999993E-2</v>
      </c>
      <c r="AD423" s="10">
        <f>'2020 MRI - Alphabetical'!AC423-'2017 MRI'!AC423</f>
        <v>58</v>
      </c>
      <c r="AE423" s="33">
        <f>'2020 MRI - Alphabetical'!AD423-'2017 MRI'!AD423</f>
        <v>0.22890716209712486</v>
      </c>
      <c r="AF423" s="11">
        <f>'2020 MRI - Alphabetical'!AE423-'2017 MRI'!AE423</f>
        <v>2.6097206563948316E-2</v>
      </c>
      <c r="AG423" s="10">
        <f>'2020 MRI - Alphabetical'!AF423-'2017 MRI'!AF423</f>
        <v>-9</v>
      </c>
      <c r="AH423" s="33">
        <f>'2020 MRI - Alphabetical'!AG423-'2017 MRI'!AG423</f>
        <v>-2.6767352816423506E-2</v>
      </c>
      <c r="AI423" s="14">
        <f>'2020 MRI - Alphabetical'!AH423-'2017 MRI'!AH423</f>
        <v>1.7216524993817872E-2</v>
      </c>
      <c r="AJ423" s="10">
        <f>'2020 MRI - Alphabetical'!AI423-'2017 MRI'!AI423</f>
        <v>11</v>
      </c>
      <c r="AK423" s="33">
        <f>'2020 MRI - Alphabetical'!AJ423-'2017 MRI'!AJ423</f>
        <v>4.9101659115333429E-3</v>
      </c>
      <c r="AL423" s="13">
        <f>'2020 MRI - Alphabetical'!AK423-'2017 MRI'!AK423</f>
        <v>15670.936227576691</v>
      </c>
      <c r="AM423" s="38"/>
    </row>
    <row r="424" spans="1:39" x14ac:dyDescent="0.25">
      <c r="A424" t="s">
        <v>1025</v>
      </c>
      <c r="B424" s="5" t="s">
        <v>252</v>
      </c>
      <c r="C424" s="6" t="s">
        <v>93</v>
      </c>
      <c r="D424" s="7" t="s">
        <v>34</v>
      </c>
      <c r="E424" s="8">
        <f>VLOOKUP(A424,'2017 MRI'!$A$7:$F$571,6,FALSE)</f>
        <v>28.93261952370888</v>
      </c>
      <c r="F424" s="36">
        <f>'2020 MRI - Alphabetical'!E424-'2017 MRI'!E424</f>
        <v>0.28417558649352093</v>
      </c>
      <c r="G424" s="8">
        <f>'2020 MRI - Alphabetical'!F424-'2017 MRI'!F424</f>
        <v>7.3046113757406772E-2</v>
      </c>
      <c r="H424" s="9">
        <f>'2020 MRI - Alphabetical'!G424-'2017 MRI'!G424</f>
        <v>11</v>
      </c>
      <c r="I424" s="10">
        <f>'2020 MRI - Alphabetical'!H424-'2017 MRI'!H424</f>
        <v>66</v>
      </c>
      <c r="J424" s="33">
        <f>'2020 MRI - Alphabetical'!I424-'2017 MRI'!I424</f>
        <v>0.1464706779702632</v>
      </c>
      <c r="K424" s="11">
        <f>'2020 MRI - Alphabetical'!J424-'2017 MRI'!J424</f>
        <v>-1.1623414430724788E-2</v>
      </c>
      <c r="L424" s="10">
        <f>'2020 MRI - Alphabetical'!K424-'2017 MRI'!K424</f>
        <v>24</v>
      </c>
      <c r="M424" s="33">
        <f>'2020 MRI - Alphabetical'!L424-'2017 MRI'!L424</f>
        <v>0.13037611381731604</v>
      </c>
      <c r="N424" s="11">
        <f>'2020 MRI - Alphabetical'!M424-'2017 MRI'!M424</f>
        <v>-4.2491898301035974E-3</v>
      </c>
      <c r="O424" s="10">
        <f>'2020 MRI - Alphabetical'!N424-'2017 MRI'!N424</f>
        <v>13</v>
      </c>
      <c r="P424" s="33">
        <f>'2020 MRI - Alphabetical'!O424-'2017 MRI'!O424</f>
        <v>7.3566814098301681E-2</v>
      </c>
      <c r="Q424" s="11">
        <f>'2020 MRI - Alphabetical'!P424-'2017 MRI'!P424</f>
        <v>-7.6694915254237328E-3</v>
      </c>
      <c r="R424" s="10">
        <f>'2020 MRI - Alphabetical'!Q424-'2017 MRI'!Q424</f>
        <v>-16</v>
      </c>
      <c r="S424" s="33">
        <f>'2020 MRI - Alphabetical'!R424-'2017 MRI'!R424</f>
        <v>-0.17239725608860693</v>
      </c>
      <c r="T424" s="12">
        <f>'2020 MRI - Alphabetical'!S424-'2017 MRI'!S424</f>
        <v>-0.30054031824687583</v>
      </c>
      <c r="U424" s="10">
        <f>'2020 MRI - Alphabetical'!T424-'2017 MRI'!T424</f>
        <v>-16</v>
      </c>
      <c r="V424" s="33">
        <f>'2020 MRI - Alphabetical'!U424-'2017 MRI'!U424</f>
        <v>-8.2559732109102252E-2</v>
      </c>
      <c r="W424" s="11">
        <f>'2020 MRI - Alphabetical'!V424-'2017 MRI'!V424</f>
        <v>1.8627147500386854E-3</v>
      </c>
      <c r="X424" s="10">
        <f>'2020 MRI - Alphabetical'!W424-'2017 MRI'!W424</f>
        <v>106</v>
      </c>
      <c r="Y424" s="33">
        <f>'2020 MRI - Alphabetical'!X424-'2017 MRI'!X424</f>
        <v>0.40283033354151876</v>
      </c>
      <c r="Z424" s="13">
        <f>'2020 MRI - Alphabetical'!Y424-'2017 MRI'!Y424</f>
        <v>23082</v>
      </c>
      <c r="AA424" s="10">
        <f>'2020 MRI - Alphabetical'!Z424-'2017 MRI'!Z424</f>
        <v>-37</v>
      </c>
      <c r="AB424" s="33">
        <f>'2020 MRI - Alphabetical'!AA424-'2017 MRI'!AA424</f>
        <v>-0.12653607408306472</v>
      </c>
      <c r="AC424" s="11">
        <f>'2020 MRI - Alphabetical'!AB424-'2017 MRI'!AB424</f>
        <v>-1.7999999999999995E-2</v>
      </c>
      <c r="AD424" s="10">
        <f>'2020 MRI - Alphabetical'!AC424-'2017 MRI'!AC424</f>
        <v>20</v>
      </c>
      <c r="AE424" s="33">
        <f>'2020 MRI - Alphabetical'!AD424-'2017 MRI'!AD424</f>
        <v>4.0463121280577601E-2</v>
      </c>
      <c r="AF424" s="11">
        <f>'2020 MRI - Alphabetical'!AE424-'2017 MRI'!AE424</f>
        <v>1.4204851752021574E-2</v>
      </c>
      <c r="AG424" s="10">
        <f>'2020 MRI - Alphabetical'!AF424-'2017 MRI'!AF424</f>
        <v>60</v>
      </c>
      <c r="AH424" s="33">
        <f>'2020 MRI - Alphabetical'!AG424-'2017 MRI'!AG424</f>
        <v>0.29065995423885421</v>
      </c>
      <c r="AI424" s="14">
        <f>'2020 MRI - Alphabetical'!AH424-'2017 MRI'!AH424</f>
        <v>-0.24806312072093561</v>
      </c>
      <c r="AJ424" s="10">
        <f>'2020 MRI - Alphabetical'!AI424-'2017 MRI'!AI424</f>
        <v>51</v>
      </c>
      <c r="AK424" s="33">
        <f>'2020 MRI - Alphabetical'!AJ424-'2017 MRI'!AJ424</f>
        <v>2.7726773389153914E-2</v>
      </c>
      <c r="AL424" s="13">
        <f>'2020 MRI - Alphabetical'!AK424-'2017 MRI'!AK424</f>
        <v>22105.643763478976</v>
      </c>
      <c r="AM424" s="38"/>
    </row>
    <row r="425" spans="1:39" x14ac:dyDescent="0.25">
      <c r="A425" t="s">
        <v>1026</v>
      </c>
      <c r="B425" s="5" t="s">
        <v>561</v>
      </c>
      <c r="C425" s="6" t="s">
        <v>93</v>
      </c>
      <c r="D425" s="7" t="s">
        <v>34</v>
      </c>
      <c r="E425" s="8">
        <f>VLOOKUP(A425,'2017 MRI'!$A$7:$F$571,6,FALSE)</f>
        <v>10.163528604861874</v>
      </c>
      <c r="F425" s="36">
        <f>'2020 MRI - Alphabetical'!E425-'2017 MRI'!E425</f>
        <v>-0.2624134633416455</v>
      </c>
      <c r="G425" s="8">
        <f>'2020 MRI - Alphabetical'!F425-'2017 MRI'!F425</f>
        <v>-0.48441539741738637</v>
      </c>
      <c r="H425" s="9">
        <f>'2020 MRI - Alphabetical'!G425-'2017 MRI'!G425</f>
        <v>4</v>
      </c>
      <c r="I425" s="10">
        <f>'2020 MRI - Alphabetical'!H425-'2017 MRI'!H425</f>
        <v>7</v>
      </c>
      <c r="J425" s="33">
        <f>'2020 MRI - Alphabetical'!I425-'2017 MRI'!I425</f>
        <v>-3.2366799950364067E-2</v>
      </c>
      <c r="K425" s="11">
        <f>'2020 MRI - Alphabetical'!J425-'2017 MRI'!J425</f>
        <v>-2.3966388656210702E-2</v>
      </c>
      <c r="L425" s="10">
        <f>'2020 MRI - Alphabetical'!K425-'2017 MRI'!K425</f>
        <v>1</v>
      </c>
      <c r="M425" s="33">
        <f>'2020 MRI - Alphabetical'!L425-'2017 MRI'!L425</f>
        <v>5.7161880687893851E-2</v>
      </c>
      <c r="N425" s="11">
        <f>'2020 MRI - Alphabetical'!M425-'2017 MRI'!M425</f>
        <v>7.1092338738168448E-4</v>
      </c>
      <c r="O425" s="10">
        <f>'2020 MRI - Alphabetical'!N425-'2017 MRI'!N425</f>
        <v>-41</v>
      </c>
      <c r="P425" s="33">
        <f>'2020 MRI - Alphabetical'!O425-'2017 MRI'!O425</f>
        <v>-7.8031851424097853E-2</v>
      </c>
      <c r="Q425" s="11">
        <f>'2020 MRI - Alphabetical'!P425-'2017 MRI'!P425</f>
        <v>3.0602409638554179E-3</v>
      </c>
      <c r="R425" s="10">
        <f>'2020 MRI - Alphabetical'!Q425-'2017 MRI'!Q425</f>
        <v>-13</v>
      </c>
      <c r="S425" s="33">
        <f>'2020 MRI - Alphabetical'!R425-'2017 MRI'!R425</f>
        <v>-0.23352937314423844</v>
      </c>
      <c r="T425" s="12">
        <f>'2020 MRI - Alphabetical'!S425-'2017 MRI'!S425</f>
        <v>-0.1561219312282893</v>
      </c>
      <c r="U425" s="10">
        <f>'2020 MRI - Alphabetical'!T425-'2017 MRI'!T425</f>
        <v>-9</v>
      </c>
      <c r="V425" s="33">
        <f>'2020 MRI - Alphabetical'!U425-'2017 MRI'!U425</f>
        <v>-1.1215765459960503E-2</v>
      </c>
      <c r="W425" s="11">
        <f>'2020 MRI - Alphabetical'!V425-'2017 MRI'!V425</f>
        <v>1.4108465079046978E-4</v>
      </c>
      <c r="X425" s="10">
        <f>'2020 MRI - Alphabetical'!W425-'2017 MRI'!W425</f>
        <v>6</v>
      </c>
      <c r="Y425" s="33">
        <f>'2020 MRI - Alphabetical'!X425-'2017 MRI'!X425</f>
        <v>0.30852688051436505</v>
      </c>
      <c r="Z425" s="13">
        <f>'2020 MRI - Alphabetical'!Y425-'2017 MRI'!Y425</f>
        <v>36532</v>
      </c>
      <c r="AA425" s="10">
        <f>'2020 MRI - Alphabetical'!Z425-'2017 MRI'!Z425</f>
        <v>14</v>
      </c>
      <c r="AB425" s="33">
        <f>'2020 MRI - Alphabetical'!AA425-'2017 MRI'!AA425</f>
        <v>3.3529495026789258E-2</v>
      </c>
      <c r="AC425" s="11">
        <f>'2020 MRI - Alphabetical'!AB425-'2017 MRI'!AB425</f>
        <v>-1.4000000000000002E-2</v>
      </c>
      <c r="AD425" s="10">
        <f>'2020 MRI - Alphabetical'!AC425-'2017 MRI'!AC425</f>
        <v>-75</v>
      </c>
      <c r="AE425" s="33">
        <f>'2020 MRI - Alphabetical'!AD425-'2017 MRI'!AD425</f>
        <v>-0.29371371526790502</v>
      </c>
      <c r="AF425" s="11">
        <f>'2020 MRI - Alphabetical'!AE425-'2017 MRI'!AE425</f>
        <v>-1.1080067293912421E-2</v>
      </c>
      <c r="AG425" s="10">
        <f>'2020 MRI - Alphabetical'!AF425-'2017 MRI'!AF425</f>
        <v>13</v>
      </c>
      <c r="AH425" s="33">
        <f>'2020 MRI - Alphabetical'!AG425-'2017 MRI'!AG425</f>
        <v>3.5547307291241892E-2</v>
      </c>
      <c r="AI425" s="14">
        <f>'2020 MRI - Alphabetical'!AH425-'2017 MRI'!AH425</f>
        <v>-3.0305803464360181E-2</v>
      </c>
      <c r="AJ425" s="10">
        <f>'2020 MRI - Alphabetical'!AI425-'2017 MRI'!AI425</f>
        <v>2</v>
      </c>
      <c r="AK425" s="33">
        <f>'2020 MRI - Alphabetical'!AJ425-'2017 MRI'!AJ425</f>
        <v>-1.2258922375160186E-2</v>
      </c>
      <c r="AL425" s="13">
        <f>'2020 MRI - Alphabetical'!AK425-'2017 MRI'!AK425</f>
        <v>17537.821761204861</v>
      </c>
      <c r="AM425" s="38"/>
    </row>
    <row r="426" spans="1:39" x14ac:dyDescent="0.25">
      <c r="A426" t="s">
        <v>1027</v>
      </c>
      <c r="B426" s="5" t="s">
        <v>429</v>
      </c>
      <c r="C426" s="6" t="s">
        <v>33</v>
      </c>
      <c r="D426" s="7" t="s">
        <v>34</v>
      </c>
      <c r="E426" s="8">
        <f>VLOOKUP(A426,'2017 MRI'!$A$7:$F$571,6,FALSE)</f>
        <v>19.086122276973477</v>
      </c>
      <c r="F426" s="36">
        <f>'2020 MRI - Alphabetical'!E426-'2017 MRI'!E426</f>
        <v>0.3079658530089997</v>
      </c>
      <c r="G426" s="8">
        <f>'2020 MRI - Alphabetical'!F426-'2017 MRI'!F426</f>
        <v>-1.1873334515393772</v>
      </c>
      <c r="H426" s="9">
        <f>'2020 MRI - Alphabetical'!G426-'2017 MRI'!G426</f>
        <v>21</v>
      </c>
      <c r="I426" s="10">
        <f>'2020 MRI - Alphabetical'!H426-'2017 MRI'!H426</f>
        <v>27</v>
      </c>
      <c r="J426" s="33">
        <f>'2020 MRI - Alphabetical'!I426-'2017 MRI'!I426</f>
        <v>2.4572472104035584E-3</v>
      </c>
      <c r="K426" s="11">
        <f>'2020 MRI - Alphabetical'!J426-'2017 MRI'!J426</f>
        <v>-1.808117394295361E-2</v>
      </c>
      <c r="L426" s="10">
        <f>'2020 MRI - Alphabetical'!K426-'2017 MRI'!K426</f>
        <v>181</v>
      </c>
      <c r="M426" s="33">
        <f>'2020 MRI - Alphabetical'!L426-'2017 MRI'!L426</f>
        <v>0.53727192561084336</v>
      </c>
      <c r="N426" s="11">
        <f>'2020 MRI - Alphabetical'!M426-'2017 MRI'!M426</f>
        <v>-2.5273668249493411E-2</v>
      </c>
      <c r="O426" s="10">
        <f>'2020 MRI - Alphabetical'!N426-'2017 MRI'!N426</f>
        <v>3</v>
      </c>
      <c r="P426" s="33">
        <f>'2020 MRI - Alphabetical'!O426-'2017 MRI'!O426</f>
        <v>1.5169889243694001E-2</v>
      </c>
      <c r="Q426" s="11">
        <f>'2020 MRI - Alphabetical'!P426-'2017 MRI'!P426</f>
        <v>-2.9086515224746277E-3</v>
      </c>
      <c r="R426" s="10">
        <f>'2020 MRI - Alphabetical'!Q426-'2017 MRI'!Q426</f>
        <v>-11</v>
      </c>
      <c r="S426" s="33">
        <f>'2020 MRI - Alphabetical'!R426-'2017 MRI'!R426</f>
        <v>-0.2234922994535328</v>
      </c>
      <c r="T426" s="12">
        <f>'2020 MRI - Alphabetical'!S426-'2017 MRI'!S426</f>
        <v>-0.15737545579346104</v>
      </c>
      <c r="U426" s="10">
        <f>'2020 MRI - Alphabetical'!T426-'2017 MRI'!T426</f>
        <v>119</v>
      </c>
      <c r="V426" s="33">
        <f>'2020 MRI - Alphabetical'!U426-'2017 MRI'!U426</f>
        <v>0.34729052980708908</v>
      </c>
      <c r="W426" s="11">
        <f>'2020 MRI - Alphabetical'!V426-'2017 MRI'!V426</f>
        <v>-2.1149761630774287E-2</v>
      </c>
      <c r="X426" s="10">
        <f>'2020 MRI - Alphabetical'!W426-'2017 MRI'!W426</f>
        <v>-4</v>
      </c>
      <c r="Y426" s="33">
        <f>'2020 MRI - Alphabetical'!X426-'2017 MRI'!X426</f>
        <v>-1.6423650586018801E-2</v>
      </c>
      <c r="Z426" s="13">
        <f>'2020 MRI - Alphabetical'!Y426-'2017 MRI'!Y426</f>
        <v>16838</v>
      </c>
      <c r="AA426" s="10">
        <f>'2020 MRI - Alphabetical'!Z426-'2017 MRI'!Z426</f>
        <v>-49</v>
      </c>
      <c r="AB426" s="33">
        <f>'2020 MRI - Alphabetical'!AA426-'2017 MRI'!AA426</f>
        <v>-0.12199735508188253</v>
      </c>
      <c r="AC426" s="11">
        <f>'2020 MRI - Alphabetical'!AB426-'2017 MRI'!AB426</f>
        <v>-1.6E-2</v>
      </c>
      <c r="AD426" s="10">
        <f>'2020 MRI - Alphabetical'!AC426-'2017 MRI'!AC426</f>
        <v>59</v>
      </c>
      <c r="AE426" s="33">
        <f>'2020 MRI - Alphabetical'!AD426-'2017 MRI'!AD426</f>
        <v>0.16673408159582298</v>
      </c>
      <c r="AF426" s="11">
        <f>'2020 MRI - Alphabetical'!AE426-'2017 MRI'!AE426</f>
        <v>2.0686809311074583E-2</v>
      </c>
      <c r="AG426" s="10">
        <f>'2020 MRI - Alphabetical'!AF426-'2017 MRI'!AF426</f>
        <v>0</v>
      </c>
      <c r="AH426" s="33">
        <f>'2020 MRI - Alphabetical'!AG426-'2017 MRI'!AG426</f>
        <v>1.523773179350818E-2</v>
      </c>
      <c r="AI426" s="14">
        <f>'2020 MRI - Alphabetical'!AH426-'2017 MRI'!AH426</f>
        <v>5.2646295624655171E-2</v>
      </c>
      <c r="AJ426" s="10">
        <f>'2020 MRI - Alphabetical'!AI426-'2017 MRI'!AI426</f>
        <v>9</v>
      </c>
      <c r="AK426" s="33">
        <f>'2020 MRI - Alphabetical'!AJ426-'2017 MRI'!AJ426</f>
        <v>7.7717253205534798E-3</v>
      </c>
      <c r="AL426" s="13">
        <f>'2020 MRI - Alphabetical'!AK426-'2017 MRI'!AK426</f>
        <v>13169.697857354506</v>
      </c>
      <c r="AM426" s="38"/>
    </row>
    <row r="427" spans="1:39" x14ac:dyDescent="0.25">
      <c r="A427" t="s">
        <v>1028</v>
      </c>
      <c r="B427" s="5" t="s">
        <v>476</v>
      </c>
      <c r="C427" s="6" t="s">
        <v>93</v>
      </c>
      <c r="D427" s="7" t="s">
        <v>34</v>
      </c>
      <c r="E427" s="8">
        <f>VLOOKUP(A427,'2017 MRI'!$A$7:$F$571,6,FALSE)</f>
        <v>16.244646438492065</v>
      </c>
      <c r="F427" s="36">
        <f>'2020 MRI - Alphabetical'!E427-'2017 MRI'!E427</f>
        <v>-0.60705827528173728</v>
      </c>
      <c r="G427" s="8">
        <f>'2020 MRI - Alphabetical'!F427-'2017 MRI'!F427</f>
        <v>1.3224271652461717</v>
      </c>
      <c r="H427" s="9">
        <f>'2020 MRI - Alphabetical'!G427-'2017 MRI'!G427</f>
        <v>-30</v>
      </c>
      <c r="I427" s="10">
        <f>'2020 MRI - Alphabetical'!H427-'2017 MRI'!H427</f>
        <v>-37</v>
      </c>
      <c r="J427" s="33">
        <f>'2020 MRI - Alphabetical'!I427-'2017 MRI'!I427</f>
        <v>-0.13556063130652601</v>
      </c>
      <c r="K427" s="11">
        <f>'2020 MRI - Alphabetical'!J427-'2017 MRI'!J427</f>
        <v>-3.5773477088225425E-2</v>
      </c>
      <c r="L427" s="10">
        <f>'2020 MRI - Alphabetical'!K427-'2017 MRI'!K427</f>
        <v>-86</v>
      </c>
      <c r="M427" s="33">
        <f>'2020 MRI - Alphabetical'!L427-'2017 MRI'!L427</f>
        <v>-0.18680571735710638</v>
      </c>
      <c r="N427" s="11">
        <f>'2020 MRI - Alphabetical'!M427-'2017 MRI'!M427</f>
        <v>1.3711208007724424E-2</v>
      </c>
      <c r="O427" s="10">
        <f>'2020 MRI - Alphabetical'!N427-'2017 MRI'!N427</f>
        <v>-123</v>
      </c>
      <c r="P427" s="33">
        <f>'2020 MRI - Alphabetical'!O427-'2017 MRI'!O427</f>
        <v>-0.25220843344701704</v>
      </c>
      <c r="Q427" s="11">
        <f>'2020 MRI - Alphabetical'!P427-'2017 MRI'!P427</f>
        <v>1.4377036462373934E-2</v>
      </c>
      <c r="R427" s="10">
        <f>'2020 MRI - Alphabetical'!Q427-'2017 MRI'!Q427</f>
        <v>-32</v>
      </c>
      <c r="S427" s="33">
        <f>'2020 MRI - Alphabetical'!R427-'2017 MRI'!R427</f>
        <v>-0.24515172818397038</v>
      </c>
      <c r="T427" s="12">
        <f>'2020 MRI - Alphabetical'!S427-'2017 MRI'!S427</f>
        <v>-8.2211854906006882E-2</v>
      </c>
      <c r="U427" s="10">
        <f>'2020 MRI - Alphabetical'!T427-'2017 MRI'!T427</f>
        <v>-56</v>
      </c>
      <c r="V427" s="33">
        <f>'2020 MRI - Alphabetical'!U427-'2017 MRI'!U427</f>
        <v>-0.14946234113753931</v>
      </c>
      <c r="W427" s="11">
        <f>'2020 MRI - Alphabetical'!V427-'2017 MRI'!V427</f>
        <v>8.1739130434782536E-3</v>
      </c>
      <c r="X427" s="10">
        <f>'2020 MRI - Alphabetical'!W427-'2017 MRI'!W427</f>
        <v>13</v>
      </c>
      <c r="Y427" s="33">
        <f>'2020 MRI - Alphabetical'!X427-'2017 MRI'!X427</f>
        <v>0.12557070191651398</v>
      </c>
      <c r="Z427" s="13">
        <f>'2020 MRI - Alphabetical'!Y427-'2017 MRI'!Y427</f>
        <v>20991</v>
      </c>
      <c r="AA427" s="10">
        <f>'2020 MRI - Alphabetical'!Z427-'2017 MRI'!Z427</f>
        <v>-48</v>
      </c>
      <c r="AB427" s="33">
        <f>'2020 MRI - Alphabetical'!AA427-'2017 MRI'!AA427</f>
        <v>-0.21130931165058786</v>
      </c>
      <c r="AC427" s="11">
        <f>'2020 MRI - Alphabetical'!AB427-'2017 MRI'!AB427</f>
        <v>-1.1000000000000003E-2</v>
      </c>
      <c r="AD427" s="10">
        <f>'2020 MRI - Alphabetical'!AC427-'2017 MRI'!AC427</f>
        <v>63</v>
      </c>
      <c r="AE427" s="33">
        <f>'2020 MRI - Alphabetical'!AD427-'2017 MRI'!AD427</f>
        <v>0.1691676262279635</v>
      </c>
      <c r="AF427" s="11">
        <f>'2020 MRI - Alphabetical'!AE427-'2017 MRI'!AE427</f>
        <v>2.0184210526315804E-2</v>
      </c>
      <c r="AG427" s="10">
        <f>'2020 MRI - Alphabetical'!AF427-'2017 MRI'!AF427</f>
        <v>36</v>
      </c>
      <c r="AH427" s="33">
        <f>'2020 MRI - Alphabetical'!AG427-'2017 MRI'!AG427</f>
        <v>0.12896081713764163</v>
      </c>
      <c r="AI427" s="14">
        <f>'2020 MRI - Alphabetical'!AH427-'2017 MRI'!AH427</f>
        <v>-9.9073473612236285E-2</v>
      </c>
      <c r="AJ427" s="10">
        <f>'2020 MRI - Alphabetical'!AI427-'2017 MRI'!AI427</f>
        <v>26</v>
      </c>
      <c r="AK427" s="33">
        <f>'2020 MRI - Alphabetical'!AJ427-'2017 MRI'!AJ427</f>
        <v>1.8746375497590173E-2</v>
      </c>
      <c r="AL427" s="13">
        <f>'2020 MRI - Alphabetical'!AK427-'2017 MRI'!AK427</f>
        <v>22876.482033513108</v>
      </c>
      <c r="AM427" s="38"/>
    </row>
    <row r="428" spans="1:39" x14ac:dyDescent="0.25">
      <c r="A428" t="s">
        <v>1029</v>
      </c>
      <c r="B428" s="5" t="s">
        <v>538</v>
      </c>
      <c r="C428" s="6" t="s">
        <v>93</v>
      </c>
      <c r="D428" s="7" t="s">
        <v>34</v>
      </c>
      <c r="E428" s="8">
        <f>VLOOKUP(A428,'2017 MRI'!$A$7:$F$571,6,FALSE)</f>
        <v>12.168021013782603</v>
      </c>
      <c r="F428" s="36">
        <f>'2020 MRI - Alphabetical'!E428-'2017 MRI'!E428</f>
        <v>-0.77838234791495786</v>
      </c>
      <c r="G428" s="8">
        <f>'2020 MRI - Alphabetical'!F428-'2017 MRI'!F428</f>
        <v>1.3653156801293314</v>
      </c>
      <c r="H428" s="9">
        <f>'2020 MRI - Alphabetical'!G428-'2017 MRI'!G428</f>
        <v>-16</v>
      </c>
      <c r="I428" s="10">
        <f>'2020 MRI - Alphabetical'!H428-'2017 MRI'!H428</f>
        <v>40</v>
      </c>
      <c r="J428" s="33">
        <f>'2020 MRI - Alphabetical'!I428-'2017 MRI'!I428</f>
        <v>0.22721079127953486</v>
      </c>
      <c r="K428" s="11">
        <f>'2020 MRI - Alphabetical'!J428-'2017 MRI'!J428</f>
        <v>-1.3308591368670797E-2</v>
      </c>
      <c r="L428" s="10">
        <f>'2020 MRI - Alphabetical'!K428-'2017 MRI'!K428</f>
        <v>-134</v>
      </c>
      <c r="M428" s="33">
        <f>'2020 MRI - Alphabetical'!L428-'2017 MRI'!L428</f>
        <v>-0.3609582004237083</v>
      </c>
      <c r="N428" s="11">
        <f>'2020 MRI - Alphabetical'!M428-'2017 MRI'!M428</f>
        <v>2.2807273759212109E-2</v>
      </c>
      <c r="O428" s="10">
        <f>'2020 MRI - Alphabetical'!N428-'2017 MRI'!N428</f>
        <v>-96</v>
      </c>
      <c r="P428" s="33">
        <f>'2020 MRI - Alphabetical'!O428-'2017 MRI'!O428</f>
        <v>-0.25884925009580922</v>
      </c>
      <c r="Q428" s="11">
        <f>'2020 MRI - Alphabetical'!P428-'2017 MRI'!P428</f>
        <v>1.470509977827051E-2</v>
      </c>
      <c r="R428" s="10">
        <f>'2020 MRI - Alphabetical'!Q428-'2017 MRI'!Q428</f>
        <v>-44</v>
      </c>
      <c r="S428" s="33">
        <f>'2020 MRI - Alphabetical'!R428-'2017 MRI'!R428</f>
        <v>-0.27985758730862836</v>
      </c>
      <c r="T428" s="12">
        <f>'2020 MRI - Alphabetical'!S428-'2017 MRI'!S428</f>
        <v>0</v>
      </c>
      <c r="U428" s="10">
        <f>'2020 MRI - Alphabetical'!T428-'2017 MRI'!T428</f>
        <v>25</v>
      </c>
      <c r="V428" s="33">
        <f>'2020 MRI - Alphabetical'!U428-'2017 MRI'!U428</f>
        <v>8.2260551317708597E-2</v>
      </c>
      <c r="W428" s="11">
        <f>'2020 MRI - Alphabetical'!V428-'2017 MRI'!V428</f>
        <v>-4.8527014790220313E-3</v>
      </c>
      <c r="X428" s="10">
        <f>'2020 MRI - Alphabetical'!W428-'2017 MRI'!W428</f>
        <v>4</v>
      </c>
      <c r="Y428" s="33">
        <f>'2020 MRI - Alphabetical'!X428-'2017 MRI'!X428</f>
        <v>-3.5418985538066217E-2</v>
      </c>
      <c r="Z428" s="13">
        <f>'2020 MRI - Alphabetical'!Y428-'2017 MRI'!Y428</f>
        <v>20896</v>
      </c>
      <c r="AA428" s="10">
        <f>'2020 MRI - Alphabetical'!Z428-'2017 MRI'!Z428</f>
        <v>16</v>
      </c>
      <c r="AB428" s="33">
        <f>'2020 MRI - Alphabetical'!AA428-'2017 MRI'!AA428</f>
        <v>-1.9069241509631851E-2</v>
      </c>
      <c r="AC428" s="11">
        <f>'2020 MRI - Alphabetical'!AB428-'2017 MRI'!AB428</f>
        <v>-1.4999999999999999E-2</v>
      </c>
      <c r="AD428" s="10">
        <f>'2020 MRI - Alphabetical'!AC428-'2017 MRI'!AC428</f>
        <v>-64</v>
      </c>
      <c r="AE428" s="33">
        <f>'2020 MRI - Alphabetical'!AD428-'2017 MRI'!AD428</f>
        <v>-0.22481200652073285</v>
      </c>
      <c r="AF428" s="11">
        <f>'2020 MRI - Alphabetical'!AE428-'2017 MRI'!AE428</f>
        <v>-6.0779315367807119E-3</v>
      </c>
      <c r="AG428" s="10">
        <f>'2020 MRI - Alphabetical'!AF428-'2017 MRI'!AF428</f>
        <v>-8</v>
      </c>
      <c r="AH428" s="33">
        <f>'2020 MRI - Alphabetical'!AG428-'2017 MRI'!AG428</f>
        <v>-2.2625472120997789E-2</v>
      </c>
      <c r="AI428" s="14">
        <f>'2020 MRI - Alphabetical'!AH428-'2017 MRI'!AH428</f>
        <v>4.9604394919869677E-2</v>
      </c>
      <c r="AJ428" s="10">
        <f>'2020 MRI - Alphabetical'!AI428-'2017 MRI'!AI428</f>
        <v>-6</v>
      </c>
      <c r="AK428" s="33">
        <f>'2020 MRI - Alphabetical'!AJ428-'2017 MRI'!AJ428</f>
        <v>-1.417043177401868E-2</v>
      </c>
      <c r="AL428" s="13">
        <f>'2020 MRI - Alphabetical'!AK428-'2017 MRI'!AK428</f>
        <v>9115.7512321418617</v>
      </c>
      <c r="AM428" s="38"/>
    </row>
    <row r="429" spans="1:39" x14ac:dyDescent="0.25">
      <c r="A429" t="s">
        <v>1030</v>
      </c>
      <c r="B429" s="5" t="s">
        <v>475</v>
      </c>
      <c r="C429" s="6" t="s">
        <v>81</v>
      </c>
      <c r="D429" s="7" t="s">
        <v>34</v>
      </c>
      <c r="E429" s="8">
        <f>VLOOKUP(A429,'2017 MRI'!$A$7:$F$571,6,FALSE)</f>
        <v>16.315458602510429</v>
      </c>
      <c r="F429" s="36">
        <f>'2020 MRI - Alphabetical'!E429-'2017 MRI'!E429</f>
        <v>-0.12402383562969721</v>
      </c>
      <c r="G429" s="8">
        <f>'2020 MRI - Alphabetical'!F429-'2017 MRI'!F429</f>
        <v>-0.17463312869579894</v>
      </c>
      <c r="H429" s="9">
        <f>'2020 MRI - Alphabetical'!G429-'2017 MRI'!G429</f>
        <v>1</v>
      </c>
      <c r="I429" s="10">
        <f>'2020 MRI - Alphabetical'!H429-'2017 MRI'!H429</f>
        <v>-4</v>
      </c>
      <c r="J429" s="33">
        <f>'2020 MRI - Alphabetical'!I429-'2017 MRI'!I429</f>
        <v>-1.2430192267856106</v>
      </c>
      <c r="K429" s="11">
        <f>'2020 MRI - Alphabetical'!J429-'2017 MRI'!J429</f>
        <v>-0.200923351718159</v>
      </c>
      <c r="L429" s="10">
        <f>'2020 MRI - Alphabetical'!K429-'2017 MRI'!K429</f>
        <v>216</v>
      </c>
      <c r="M429" s="33">
        <f>'2020 MRI - Alphabetical'!L429-'2017 MRI'!L429</f>
        <v>0.66665681428466095</v>
      </c>
      <c r="N429" s="11">
        <f>'2020 MRI - Alphabetical'!M429-'2017 MRI'!M429</f>
        <v>-3.2170634285002379E-2</v>
      </c>
      <c r="O429" s="10">
        <f>'2020 MRI - Alphabetical'!N429-'2017 MRI'!N429</f>
        <v>-142</v>
      </c>
      <c r="P429" s="33">
        <f>'2020 MRI - Alphabetical'!O429-'2017 MRI'!O429</f>
        <v>-0.30568766590644625</v>
      </c>
      <c r="Q429" s="11">
        <f>'2020 MRI - Alphabetical'!P429-'2017 MRI'!P429</f>
        <v>1.7866813428728673E-2</v>
      </c>
      <c r="R429" s="10">
        <f>'2020 MRI - Alphabetical'!Q429-'2017 MRI'!Q429</f>
        <v>109</v>
      </c>
      <c r="S429" s="33">
        <f>'2020 MRI - Alphabetical'!R429-'2017 MRI'!R429</f>
        <v>-7.1518860107744775E-2</v>
      </c>
      <c r="T429" s="12">
        <f>'2020 MRI - Alphabetical'!S429-'2017 MRI'!S429</f>
        <v>-0.7020828457758016</v>
      </c>
      <c r="U429" s="10">
        <f>'2020 MRI - Alphabetical'!T429-'2017 MRI'!T429</f>
        <v>-122</v>
      </c>
      <c r="V429" s="33">
        <f>'2020 MRI - Alphabetical'!U429-'2017 MRI'!U429</f>
        <v>-0.34282872955695642</v>
      </c>
      <c r="W429" s="11">
        <f>'2020 MRI - Alphabetical'!V429-'2017 MRI'!V429</f>
        <v>1.8949011198475106E-2</v>
      </c>
      <c r="X429" s="10">
        <f>'2020 MRI - Alphabetical'!W429-'2017 MRI'!W429</f>
        <v>65</v>
      </c>
      <c r="Y429" s="33">
        <f>'2020 MRI - Alphabetical'!X429-'2017 MRI'!X429</f>
        <v>0.28179731899553206</v>
      </c>
      <c r="Z429" s="13">
        <f>'2020 MRI - Alphabetical'!Y429-'2017 MRI'!Y429</f>
        <v>23390</v>
      </c>
      <c r="AA429" s="10">
        <f>'2020 MRI - Alphabetical'!Z429-'2017 MRI'!Z429</f>
        <v>149</v>
      </c>
      <c r="AB429" s="33">
        <f>'2020 MRI - Alphabetical'!AA429-'2017 MRI'!AA429</f>
        <v>0.39057558729019565</v>
      </c>
      <c r="AC429" s="11">
        <f>'2020 MRI - Alphabetical'!AB429-'2017 MRI'!AB429</f>
        <v>-2.3E-2</v>
      </c>
      <c r="AD429" s="10">
        <f>'2020 MRI - Alphabetical'!AC429-'2017 MRI'!AC429</f>
        <v>29</v>
      </c>
      <c r="AE429" s="33">
        <f>'2020 MRI - Alphabetical'!AD429-'2017 MRI'!AD429</f>
        <v>7.3929035202406346E-2</v>
      </c>
      <c r="AF429" s="11">
        <f>'2020 MRI - Alphabetical'!AE429-'2017 MRI'!AE429</f>
        <v>1.3691516709511631E-2</v>
      </c>
      <c r="AG429" s="10">
        <f>'2020 MRI - Alphabetical'!AF429-'2017 MRI'!AF429</f>
        <v>-1</v>
      </c>
      <c r="AH429" s="33">
        <f>'2020 MRI - Alphabetical'!AG429-'2017 MRI'!AG429</f>
        <v>-2.0603415145829085E-2</v>
      </c>
      <c r="AI429" s="14">
        <f>'2020 MRI - Alphabetical'!AH429-'2017 MRI'!AH429</f>
        <v>-1.0262171332215964E-3</v>
      </c>
      <c r="AJ429" s="10">
        <f>'2020 MRI - Alphabetical'!AI429-'2017 MRI'!AI429</f>
        <v>4</v>
      </c>
      <c r="AK429" s="33">
        <f>'2020 MRI - Alphabetical'!AJ429-'2017 MRI'!AJ429</f>
        <v>-4.1962585399550612E-3</v>
      </c>
      <c r="AL429" s="13">
        <f>'2020 MRI - Alphabetical'!AK429-'2017 MRI'!AK429</f>
        <v>15765.533133414719</v>
      </c>
      <c r="AM429" s="38"/>
    </row>
    <row r="430" spans="1:39" x14ac:dyDescent="0.25">
      <c r="A430" t="s">
        <v>1031</v>
      </c>
      <c r="B430" s="5" t="s">
        <v>119</v>
      </c>
      <c r="C430" s="6" t="s">
        <v>44</v>
      </c>
      <c r="D430" s="7" t="s">
        <v>20</v>
      </c>
      <c r="E430" s="8">
        <f>VLOOKUP(A430,'2017 MRI'!$A$7:$F$571,6,FALSE)</f>
        <v>40.624485310107495</v>
      </c>
      <c r="F430" s="36">
        <f>'2020 MRI - Alphabetical'!E430-'2017 MRI'!E430</f>
        <v>1.1187248840358559</v>
      </c>
      <c r="G430" s="8">
        <f>'2020 MRI - Alphabetical'!F430-'2017 MRI'!F430</f>
        <v>-1.1196553206013178</v>
      </c>
      <c r="H430" s="9">
        <f>'2020 MRI - Alphabetical'!G430-'2017 MRI'!G430</f>
        <v>24</v>
      </c>
      <c r="I430" s="10">
        <f>'2020 MRI - Alphabetical'!H430-'2017 MRI'!H430</f>
        <v>4</v>
      </c>
      <c r="J430" s="33">
        <f>'2020 MRI - Alphabetical'!I430-'2017 MRI'!I430</f>
        <v>-1.1281068256903781E-2</v>
      </c>
      <c r="K430" s="11">
        <f>'2020 MRI - Alphabetical'!J430-'2017 MRI'!J430</f>
        <v>-6.3734986672903116E-3</v>
      </c>
      <c r="L430" s="10">
        <f>'2020 MRI - Alphabetical'!K430-'2017 MRI'!K430</f>
        <v>13</v>
      </c>
      <c r="M430" s="33">
        <f>'2020 MRI - Alphabetical'!L430-'2017 MRI'!L430</f>
        <v>-4.6117957624026262E-2</v>
      </c>
      <c r="N430" s="11">
        <f>'2020 MRI - Alphabetical'!M430-'2017 MRI'!M430</f>
        <v>3.8900067069081168E-3</v>
      </c>
      <c r="O430" s="10">
        <f>'2020 MRI - Alphabetical'!N430-'2017 MRI'!N430</f>
        <v>105</v>
      </c>
      <c r="P430" s="33">
        <f>'2020 MRI - Alphabetical'!O430-'2017 MRI'!O430</f>
        <v>0.86034756195946638</v>
      </c>
      <c r="Q430" s="11">
        <f>'2020 MRI - Alphabetical'!P430-'2017 MRI'!P430</f>
        <v>-5.87052838857893E-2</v>
      </c>
      <c r="R430" s="10">
        <f>'2020 MRI - Alphabetical'!Q430-'2017 MRI'!Q430</f>
        <v>9</v>
      </c>
      <c r="S430" s="33">
        <f>'2020 MRI - Alphabetical'!R430-'2017 MRI'!R430</f>
        <v>0.50167036892589223</v>
      </c>
      <c r="T430" s="12">
        <f>'2020 MRI - Alphabetical'!S430-'2017 MRI'!S430</f>
        <v>-2.2016156519288383</v>
      </c>
      <c r="U430" s="10">
        <f>'2020 MRI - Alphabetical'!T430-'2017 MRI'!T430</f>
        <v>0</v>
      </c>
      <c r="V430" s="33">
        <f>'2020 MRI - Alphabetical'!U430-'2017 MRI'!U430</f>
        <v>-8.0455359113374536E-2</v>
      </c>
      <c r="W430" s="11">
        <f>'2020 MRI - Alphabetical'!V430-'2017 MRI'!V430</f>
        <v>-2.4534216898177558E-3</v>
      </c>
      <c r="X430" s="10">
        <f>'2020 MRI - Alphabetical'!W430-'2017 MRI'!W430</f>
        <v>-2</v>
      </c>
      <c r="Y430" s="33">
        <f>'2020 MRI - Alphabetical'!X430-'2017 MRI'!X430</f>
        <v>2.113362254203377E-2</v>
      </c>
      <c r="Z430" s="13">
        <f>'2020 MRI - Alphabetical'!Y430-'2017 MRI'!Y430</f>
        <v>7321</v>
      </c>
      <c r="AA430" s="10">
        <f>'2020 MRI - Alphabetical'!Z430-'2017 MRI'!Z430</f>
        <v>11</v>
      </c>
      <c r="AB430" s="33">
        <f>'2020 MRI - Alphabetical'!AA430-'2017 MRI'!AA430</f>
        <v>4.2808667040567586E-2</v>
      </c>
      <c r="AC430" s="11">
        <f>'2020 MRI - Alphabetical'!AB430-'2017 MRI'!AB430</f>
        <v>-2.0999999999999998E-2</v>
      </c>
      <c r="AD430" s="10">
        <f>'2020 MRI - Alphabetical'!AC430-'2017 MRI'!AC430</f>
        <v>-10</v>
      </c>
      <c r="AE430" s="33">
        <f>'2020 MRI - Alphabetical'!AD430-'2017 MRI'!AD430</f>
        <v>-0.20564825843140855</v>
      </c>
      <c r="AF430" s="11">
        <f>'2020 MRI - Alphabetical'!AE430-'2017 MRI'!AE430</f>
        <v>4.0539358600581998E-3</v>
      </c>
      <c r="AG430" s="10">
        <f>'2020 MRI - Alphabetical'!AF430-'2017 MRI'!AF430</f>
        <v>0</v>
      </c>
      <c r="AH430" s="33">
        <f>'2020 MRI - Alphabetical'!AG430-'2017 MRI'!AG430</f>
        <v>-3.6127699531236401E-2</v>
      </c>
      <c r="AI430" s="14">
        <f>'2020 MRI - Alphabetical'!AH430-'2017 MRI'!AH430</f>
        <v>0.12728757106139588</v>
      </c>
      <c r="AJ430" s="10">
        <f>'2020 MRI - Alphabetical'!AI430-'2017 MRI'!AI430</f>
        <v>-7</v>
      </c>
      <c r="AK430" s="33">
        <f>'2020 MRI - Alphabetical'!AJ430-'2017 MRI'!AJ430</f>
        <v>8.9998498628806045E-3</v>
      </c>
      <c r="AL430" s="13">
        <f>'2020 MRI - Alphabetical'!AK430-'2017 MRI'!AK430</f>
        <v>2270.1096629250242</v>
      </c>
      <c r="AM430" s="38"/>
    </row>
    <row r="431" spans="1:39" x14ac:dyDescent="0.25">
      <c r="A431" t="s">
        <v>1032</v>
      </c>
      <c r="B431" s="5" t="s">
        <v>389</v>
      </c>
      <c r="C431" s="6" t="s">
        <v>44</v>
      </c>
      <c r="D431" s="7" t="s">
        <v>20</v>
      </c>
      <c r="E431" s="8">
        <f>VLOOKUP(A431,'2017 MRI'!$A$7:$F$571,6,FALSE)</f>
        <v>21.216714866903043</v>
      </c>
      <c r="F431" s="36">
        <f>'2020 MRI - Alphabetical'!E431-'2017 MRI'!E431</f>
        <v>0.12902011932869506</v>
      </c>
      <c r="G431" s="8">
        <f>'2020 MRI - Alphabetical'!F431-'2017 MRI'!F431</f>
        <v>-0.37289304071466134</v>
      </c>
      <c r="H431" s="9">
        <f>'2020 MRI - Alphabetical'!G431-'2017 MRI'!G431</f>
        <v>20</v>
      </c>
      <c r="I431" s="10">
        <f>'2020 MRI - Alphabetical'!H431-'2017 MRI'!H431</f>
        <v>14</v>
      </c>
      <c r="J431" s="33">
        <f>'2020 MRI - Alphabetical'!I431-'2017 MRI'!I431</f>
        <v>2.1072925967362433E-2</v>
      </c>
      <c r="K431" s="11">
        <f>'2020 MRI - Alphabetical'!J431-'2017 MRI'!J431</f>
        <v>-2.8074832771152192E-3</v>
      </c>
      <c r="L431" s="10">
        <f>'2020 MRI - Alphabetical'!K431-'2017 MRI'!K431</f>
        <v>-127</v>
      </c>
      <c r="M431" s="33">
        <f>'2020 MRI - Alphabetical'!L431-'2017 MRI'!L431</f>
        <v>-0.31900238656795432</v>
      </c>
      <c r="N431" s="11">
        <f>'2020 MRI - Alphabetical'!M431-'2017 MRI'!M431</f>
        <v>2.0459083975618186E-2</v>
      </c>
      <c r="O431" s="10">
        <f>'2020 MRI - Alphabetical'!N431-'2017 MRI'!N431</f>
        <v>41</v>
      </c>
      <c r="P431" s="33">
        <f>'2020 MRI - Alphabetical'!O431-'2017 MRI'!O431</f>
        <v>8.4603383627893824E-2</v>
      </c>
      <c r="Q431" s="11">
        <f>'2020 MRI - Alphabetical'!P431-'2017 MRI'!P431</f>
        <v>-7.6470588235294096E-3</v>
      </c>
      <c r="R431" s="10">
        <f>'2020 MRI - Alphabetical'!Q431-'2017 MRI'!Q431</f>
        <v>199</v>
      </c>
      <c r="S431" s="33">
        <f>'2020 MRI - Alphabetical'!R431-'2017 MRI'!R431</f>
        <v>0.15208388834851633</v>
      </c>
      <c r="T431" s="12">
        <f>'2020 MRI - Alphabetical'!S431-'2017 MRI'!S431</f>
        <v>-1.4556040756914119</v>
      </c>
      <c r="U431" s="10">
        <f>'2020 MRI - Alphabetical'!T431-'2017 MRI'!T431</f>
        <v>-65</v>
      </c>
      <c r="V431" s="33">
        <f>'2020 MRI - Alphabetical'!U431-'2017 MRI'!U431</f>
        <v>-0.21685618661645123</v>
      </c>
      <c r="W431" s="11">
        <f>'2020 MRI - Alphabetical'!V431-'2017 MRI'!V431</f>
        <v>1.1061208875286915E-2</v>
      </c>
      <c r="X431" s="10">
        <f>'2020 MRI - Alphabetical'!W431-'2017 MRI'!W431</f>
        <v>7</v>
      </c>
      <c r="Y431" s="33">
        <f>'2020 MRI - Alphabetical'!X431-'2017 MRI'!X431</f>
        <v>-5.0407909064222323E-3</v>
      </c>
      <c r="Z431" s="13">
        <f>'2020 MRI - Alphabetical'!Y431-'2017 MRI'!Y431</f>
        <v>13933</v>
      </c>
      <c r="AA431" s="10">
        <f>'2020 MRI - Alphabetical'!Z431-'2017 MRI'!Z431</f>
        <v>97</v>
      </c>
      <c r="AB431" s="33">
        <f>'2020 MRI - Alphabetical'!AA431-'2017 MRI'!AA431</f>
        <v>0.24412617518388741</v>
      </c>
      <c r="AC431" s="11">
        <f>'2020 MRI - Alphabetical'!AB431-'2017 MRI'!AB431</f>
        <v>-2.0999999999999998E-2</v>
      </c>
      <c r="AD431" s="10">
        <f>'2020 MRI - Alphabetical'!AC431-'2017 MRI'!AC431</f>
        <v>-23</v>
      </c>
      <c r="AE431" s="33">
        <f>'2020 MRI - Alphabetical'!AD431-'2017 MRI'!AD431</f>
        <v>-7.5702196587958293E-2</v>
      </c>
      <c r="AF431" s="11">
        <f>'2020 MRI - Alphabetical'!AE431-'2017 MRI'!AE431</f>
        <v>3.1434262948207836E-3</v>
      </c>
      <c r="AG431" s="10">
        <f>'2020 MRI - Alphabetical'!AF431-'2017 MRI'!AF431</f>
        <v>13</v>
      </c>
      <c r="AH431" s="33">
        <f>'2020 MRI - Alphabetical'!AG431-'2017 MRI'!AG431</f>
        <v>7.4699230893338686E-2</v>
      </c>
      <c r="AI431" s="14">
        <f>'2020 MRI - Alphabetical'!AH431-'2017 MRI'!AH431</f>
        <v>-2.0593563010883109E-2</v>
      </c>
      <c r="AJ431" s="10">
        <f>'2020 MRI - Alphabetical'!AI431-'2017 MRI'!AI431</f>
        <v>-8</v>
      </c>
      <c r="AK431" s="33">
        <f>'2020 MRI - Alphabetical'!AJ431-'2017 MRI'!AJ431</f>
        <v>6.4536148241679525E-3</v>
      </c>
      <c r="AL431" s="13">
        <f>'2020 MRI - Alphabetical'!AK431-'2017 MRI'!AK431</f>
        <v>7476.5213884348486</v>
      </c>
      <c r="AM431" s="38"/>
    </row>
    <row r="432" spans="1:39" x14ac:dyDescent="0.25">
      <c r="A432" t="s">
        <v>1033</v>
      </c>
      <c r="B432" s="5" t="s">
        <v>536</v>
      </c>
      <c r="C432" s="6" t="s">
        <v>38</v>
      </c>
      <c r="D432" s="7" t="s">
        <v>39</v>
      </c>
      <c r="E432" s="8">
        <f>VLOOKUP(A432,'2017 MRI'!$A$7:$F$571,6,FALSE)</f>
        <v>12.25386432124558</v>
      </c>
      <c r="F432" s="36">
        <f>'2020 MRI - Alphabetical'!E432-'2017 MRI'!E432</f>
        <v>0.25062165867204467</v>
      </c>
      <c r="G432" s="8">
        <f>'2020 MRI - Alphabetical'!F432-'2017 MRI'!F432</f>
        <v>-1.8316902066234206</v>
      </c>
      <c r="H432" s="9">
        <f>'2020 MRI - Alphabetical'!G432-'2017 MRI'!G432</f>
        <v>25</v>
      </c>
      <c r="I432" s="10">
        <f>'2020 MRI - Alphabetical'!H432-'2017 MRI'!H432</f>
        <v>-15</v>
      </c>
      <c r="J432" s="33">
        <f>'2020 MRI - Alphabetical'!I432-'2017 MRI'!I432</f>
        <v>-0.34405239306529789</v>
      </c>
      <c r="K432" s="11">
        <f>'2020 MRI - Alphabetical'!J432-'2017 MRI'!J432</f>
        <v>-8.1597365803836253E-2</v>
      </c>
      <c r="L432" s="10">
        <f>'2020 MRI - Alphabetical'!K432-'2017 MRI'!K432</f>
        <v>-30</v>
      </c>
      <c r="M432" s="33">
        <f>'2020 MRI - Alphabetical'!L432-'2017 MRI'!L432</f>
        <v>-4.6616352813451112E-2</v>
      </c>
      <c r="N432" s="11">
        <f>'2020 MRI - Alphabetical'!M432-'2017 MRI'!M432</f>
        <v>6.3656856633214874E-3</v>
      </c>
      <c r="O432" s="10">
        <f>'2020 MRI - Alphabetical'!N432-'2017 MRI'!N432</f>
        <v>14</v>
      </c>
      <c r="P432" s="33">
        <f>'2020 MRI - Alphabetical'!O432-'2017 MRI'!O432</f>
        <v>4.3773552593887044E-2</v>
      </c>
      <c r="Q432" s="11">
        <f>'2020 MRI - Alphabetical'!P432-'2017 MRI'!P432</f>
        <v>-4.853945818610126E-3</v>
      </c>
      <c r="R432" s="10">
        <f>'2020 MRI - Alphabetical'!Q432-'2017 MRI'!Q432</f>
        <v>-83</v>
      </c>
      <c r="S432" s="33">
        <f>'2020 MRI - Alphabetical'!R432-'2017 MRI'!R432</f>
        <v>-0.31256010545964014</v>
      </c>
      <c r="T432" s="12">
        <f>'2020 MRI - Alphabetical'!S432-'2017 MRI'!S432</f>
        <v>0.1375232070411882</v>
      </c>
      <c r="U432" s="10">
        <f>'2020 MRI - Alphabetical'!T432-'2017 MRI'!T432</f>
        <v>7</v>
      </c>
      <c r="V432" s="33">
        <f>'2020 MRI - Alphabetical'!U432-'2017 MRI'!U432</f>
        <v>6.772885402106521E-2</v>
      </c>
      <c r="W432" s="11">
        <f>'2020 MRI - Alphabetical'!V432-'2017 MRI'!V432</f>
        <v>-2.6021580229725026E-3</v>
      </c>
      <c r="X432" s="10">
        <f>'2020 MRI - Alphabetical'!W432-'2017 MRI'!W432</f>
        <v>42</v>
      </c>
      <c r="Y432" s="33">
        <f>'2020 MRI - Alphabetical'!X432-'2017 MRI'!X432</f>
        <v>0.53254442202802643</v>
      </c>
      <c r="Z432" s="13">
        <f>'2020 MRI - Alphabetical'!Y432-'2017 MRI'!Y432</f>
        <v>38421</v>
      </c>
      <c r="AA432" s="10">
        <f>'2020 MRI - Alphabetical'!Z432-'2017 MRI'!Z432</f>
        <v>31</v>
      </c>
      <c r="AB432" s="33">
        <f>'2020 MRI - Alphabetical'!AA432-'2017 MRI'!AA432</f>
        <v>5.6424824044113198E-2</v>
      </c>
      <c r="AC432" s="11">
        <f>'2020 MRI - Alphabetical'!AB432-'2017 MRI'!AB432</f>
        <v>-1.5000000000000003E-2</v>
      </c>
      <c r="AD432" s="10">
        <f>'2020 MRI - Alphabetical'!AC432-'2017 MRI'!AC432</f>
        <v>-11</v>
      </c>
      <c r="AE432" s="33">
        <f>'2020 MRI - Alphabetical'!AD432-'2017 MRI'!AD432</f>
        <v>-6.818026038960634E-2</v>
      </c>
      <c r="AF432" s="11">
        <f>'2020 MRI - Alphabetical'!AE432-'2017 MRI'!AE432</f>
        <v>3.2683590208522073E-3</v>
      </c>
      <c r="AG432" s="10">
        <f>'2020 MRI - Alphabetical'!AF432-'2017 MRI'!AF432</f>
        <v>31</v>
      </c>
      <c r="AH432" s="33">
        <f>'2020 MRI - Alphabetical'!AG432-'2017 MRI'!AG432</f>
        <v>0.11619408805176085</v>
      </c>
      <c r="AI432" s="14">
        <f>'2020 MRI - Alphabetical'!AH432-'2017 MRI'!AH432</f>
        <v>-8.0497315776741907E-2</v>
      </c>
      <c r="AJ432" s="10">
        <f>'2020 MRI - Alphabetical'!AI432-'2017 MRI'!AI432</f>
        <v>-4</v>
      </c>
      <c r="AK432" s="33">
        <f>'2020 MRI - Alphabetical'!AJ432-'2017 MRI'!AJ432</f>
        <v>-1.9638548362102409E-3</v>
      </c>
      <c r="AL432" s="13">
        <f>'2020 MRI - Alphabetical'!AK432-'2017 MRI'!AK432</f>
        <v>13655.061957474041</v>
      </c>
      <c r="AM432" s="38"/>
    </row>
    <row r="433" spans="1:39" x14ac:dyDescent="0.25">
      <c r="A433" t="s">
        <v>1034</v>
      </c>
      <c r="B433" s="5" t="s">
        <v>316</v>
      </c>
      <c r="C433" s="6" t="s">
        <v>93</v>
      </c>
      <c r="D433" s="7" t="s">
        <v>34</v>
      </c>
      <c r="E433" s="8">
        <f>VLOOKUP(A433,'2017 MRI'!$A$7:$F$571,6,FALSE)</f>
        <v>24.621636579329014</v>
      </c>
      <c r="F433" s="36">
        <f>'2020 MRI - Alphabetical'!E433-'2017 MRI'!E433</f>
        <v>-1.5067333588713492</v>
      </c>
      <c r="G433" s="8">
        <f>'2020 MRI - Alphabetical'!F433-'2017 MRI'!F433</f>
        <v>5.1358560535176245</v>
      </c>
      <c r="H433" s="9">
        <f>'2020 MRI - Alphabetical'!G433-'2017 MRI'!G433</f>
        <v>-69</v>
      </c>
      <c r="I433" s="10">
        <f>'2020 MRI - Alphabetical'!H433-'2017 MRI'!H433</f>
        <v>17</v>
      </c>
      <c r="J433" s="33">
        <f>'2020 MRI - Alphabetical'!I433-'2017 MRI'!I433</f>
        <v>1.4575673421348967E-3</v>
      </c>
      <c r="K433" s="11">
        <f>'2020 MRI - Alphabetical'!J433-'2017 MRI'!J433</f>
        <v>-2.218932432423526E-2</v>
      </c>
      <c r="L433" s="10">
        <f>'2020 MRI - Alphabetical'!K433-'2017 MRI'!K433</f>
        <v>-70</v>
      </c>
      <c r="M433" s="33">
        <f>'2020 MRI - Alphabetical'!L433-'2017 MRI'!L433</f>
        <v>-0.14181109350717946</v>
      </c>
      <c r="N433" s="11">
        <f>'2020 MRI - Alphabetical'!M433-'2017 MRI'!M433</f>
        <v>1.1279297447502026E-2</v>
      </c>
      <c r="O433" s="10">
        <f>'2020 MRI - Alphabetical'!N433-'2017 MRI'!N433</f>
        <v>-76</v>
      </c>
      <c r="P433" s="33">
        <f>'2020 MRI - Alphabetical'!O433-'2017 MRI'!O433</f>
        <v>-0.26908218459906663</v>
      </c>
      <c r="Q433" s="11">
        <f>'2020 MRI - Alphabetical'!P433-'2017 MRI'!P433</f>
        <v>1.4971514242878556E-2</v>
      </c>
      <c r="R433" s="10">
        <f>'2020 MRI - Alphabetical'!Q433-'2017 MRI'!Q433</f>
        <v>40</v>
      </c>
      <c r="S433" s="33">
        <f>'2020 MRI - Alphabetical'!R433-'2017 MRI'!R433</f>
        <v>9.7707541090376882E-3</v>
      </c>
      <c r="T433" s="12">
        <f>'2020 MRI - Alphabetical'!S433-'2017 MRI'!S433</f>
        <v>-0.86901084208171175</v>
      </c>
      <c r="U433" s="10">
        <f>'2020 MRI - Alphabetical'!T433-'2017 MRI'!T433</f>
        <v>-244</v>
      </c>
      <c r="V433" s="33">
        <f>'2020 MRI - Alphabetical'!U433-'2017 MRI'!U433</f>
        <v>-0.73103747968920241</v>
      </c>
      <c r="W433" s="11">
        <f>'2020 MRI - Alphabetical'!V433-'2017 MRI'!V433</f>
        <v>4.2558839830038789E-2</v>
      </c>
      <c r="X433" s="10">
        <f>'2020 MRI - Alphabetical'!W433-'2017 MRI'!W433</f>
        <v>-2</v>
      </c>
      <c r="Y433" s="33">
        <f>'2020 MRI - Alphabetical'!X433-'2017 MRI'!X433</f>
        <v>8.4890483931449046E-3</v>
      </c>
      <c r="Z433" s="13">
        <f>'2020 MRI - Alphabetical'!Y433-'2017 MRI'!Y433</f>
        <v>10684</v>
      </c>
      <c r="AA433" s="10">
        <f>'2020 MRI - Alphabetical'!Z433-'2017 MRI'!Z433</f>
        <v>-42</v>
      </c>
      <c r="AB433" s="33">
        <f>'2020 MRI - Alphabetical'!AA433-'2017 MRI'!AA433</f>
        <v>-0.15170076260097937</v>
      </c>
      <c r="AC433" s="11">
        <f>'2020 MRI - Alphabetical'!AB433-'2017 MRI'!AB433</f>
        <v>-1.8000000000000002E-2</v>
      </c>
      <c r="AD433" s="10">
        <f>'2020 MRI - Alphabetical'!AC433-'2017 MRI'!AC433</f>
        <v>-69</v>
      </c>
      <c r="AE433" s="33">
        <f>'2020 MRI - Alphabetical'!AD433-'2017 MRI'!AD433</f>
        <v>-0.33499797592836972</v>
      </c>
      <c r="AF433" s="11">
        <f>'2020 MRI - Alphabetical'!AE433-'2017 MRI'!AE433</f>
        <v>-7.4703042008690268E-3</v>
      </c>
      <c r="AG433" s="10">
        <f>'2020 MRI - Alphabetical'!AF433-'2017 MRI'!AF433</f>
        <v>-1</v>
      </c>
      <c r="AH433" s="33">
        <f>'2020 MRI - Alphabetical'!AG433-'2017 MRI'!AG433</f>
        <v>-1.9884953290374152E-2</v>
      </c>
      <c r="AI433" s="14">
        <f>'2020 MRI - Alphabetical'!AH433-'2017 MRI'!AH433</f>
        <v>3.5632007216966688E-2</v>
      </c>
      <c r="AJ433" s="10">
        <f>'2020 MRI - Alphabetical'!AI433-'2017 MRI'!AI433</f>
        <v>5</v>
      </c>
      <c r="AK433" s="33">
        <f>'2020 MRI - Alphabetical'!AJ433-'2017 MRI'!AJ433</f>
        <v>7.5394452317646687E-3</v>
      </c>
      <c r="AL433" s="13">
        <f>'2020 MRI - Alphabetical'!AK433-'2017 MRI'!AK433</f>
        <v>18371.640101196157</v>
      </c>
      <c r="AM433" s="38"/>
    </row>
    <row r="434" spans="1:39" x14ac:dyDescent="0.25">
      <c r="A434" t="s">
        <v>1035</v>
      </c>
      <c r="B434" s="5" t="s">
        <v>404</v>
      </c>
      <c r="C434" s="6" t="s">
        <v>81</v>
      </c>
      <c r="D434" s="7" t="s">
        <v>34</v>
      </c>
      <c r="E434" s="8">
        <f>VLOOKUP(A434,'2017 MRI'!$A$7:$F$571,6,FALSE)</f>
        <v>20.490426557905309</v>
      </c>
      <c r="F434" s="36">
        <f>'2020 MRI - Alphabetical'!E434-'2017 MRI'!E434</f>
        <v>0.16036226629788386</v>
      </c>
      <c r="G434" s="8">
        <f>'2020 MRI - Alphabetical'!F434-'2017 MRI'!F434</f>
        <v>-0.55808211238060323</v>
      </c>
      <c r="H434" s="9">
        <f>'2020 MRI - Alphabetical'!G434-'2017 MRI'!G434</f>
        <v>19</v>
      </c>
      <c r="I434" s="10">
        <f>'2020 MRI - Alphabetical'!H434-'2017 MRI'!H434</f>
        <v>-37</v>
      </c>
      <c r="J434" s="33">
        <f>'2020 MRI - Alphabetical'!I434-'2017 MRI'!I434</f>
        <v>-0.20580144553619675</v>
      </c>
      <c r="K434" s="11">
        <f>'2020 MRI - Alphabetical'!J434-'2017 MRI'!J434</f>
        <v>-2.62334730153444E-2</v>
      </c>
      <c r="L434" s="10">
        <f>'2020 MRI - Alphabetical'!K434-'2017 MRI'!K434</f>
        <v>162</v>
      </c>
      <c r="M434" s="33">
        <f>'2020 MRI - Alphabetical'!L434-'2017 MRI'!L434</f>
        <v>0.4925303374343426</v>
      </c>
      <c r="N434" s="11">
        <f>'2020 MRI - Alphabetical'!M434-'2017 MRI'!M434</f>
        <v>-2.3394939926243891E-2</v>
      </c>
      <c r="O434" s="10">
        <f>'2020 MRI - Alphabetical'!N434-'2017 MRI'!N434</f>
        <v>79</v>
      </c>
      <c r="P434" s="33">
        <f>'2020 MRI - Alphabetical'!O434-'2017 MRI'!O434</f>
        <v>0.22110402478330793</v>
      </c>
      <c r="Q434" s="11">
        <f>'2020 MRI - Alphabetical'!P434-'2017 MRI'!P434</f>
        <v>-1.6E-2</v>
      </c>
      <c r="R434" s="10">
        <f>'2020 MRI - Alphabetical'!Q434-'2017 MRI'!Q434</f>
        <v>47</v>
      </c>
      <c r="S434" s="33">
        <f>'2020 MRI - Alphabetical'!R434-'2017 MRI'!R434</f>
        <v>-0.13496709780960486</v>
      </c>
      <c r="T434" s="12">
        <f>'2020 MRI - Alphabetical'!S434-'2017 MRI'!S434</f>
        <v>-0.45661603013263408</v>
      </c>
      <c r="U434" s="10">
        <f>'2020 MRI - Alphabetical'!T434-'2017 MRI'!T434</f>
        <v>-57</v>
      </c>
      <c r="V434" s="33">
        <f>'2020 MRI - Alphabetical'!U434-'2017 MRI'!U434</f>
        <v>-0.14456060779018443</v>
      </c>
      <c r="W434" s="11">
        <f>'2020 MRI - Alphabetical'!V434-'2017 MRI'!V434</f>
        <v>8.9548872180451114E-3</v>
      </c>
      <c r="X434" s="10">
        <f>'2020 MRI - Alphabetical'!W434-'2017 MRI'!W434</f>
        <v>49</v>
      </c>
      <c r="Y434" s="33">
        <f>'2020 MRI - Alphabetical'!X434-'2017 MRI'!X434</f>
        <v>0.18145364672907452</v>
      </c>
      <c r="Z434" s="13">
        <f>'2020 MRI - Alphabetical'!Y434-'2017 MRI'!Y434</f>
        <v>17998</v>
      </c>
      <c r="AA434" s="10">
        <f>'2020 MRI - Alphabetical'!Z434-'2017 MRI'!Z434</f>
        <v>-18</v>
      </c>
      <c r="AB434" s="33">
        <f>'2020 MRI - Alphabetical'!AA434-'2017 MRI'!AA434</f>
        <v>-6.939861854546181E-2</v>
      </c>
      <c r="AC434" s="11">
        <f>'2020 MRI - Alphabetical'!AB434-'2017 MRI'!AB434</f>
        <v>-1.4999999999999999E-2</v>
      </c>
      <c r="AD434" s="10">
        <f>'2020 MRI - Alphabetical'!AC434-'2017 MRI'!AC434</f>
        <v>37</v>
      </c>
      <c r="AE434" s="33">
        <f>'2020 MRI - Alphabetical'!AD434-'2017 MRI'!AD434</f>
        <v>0.10899882021877749</v>
      </c>
      <c r="AF434" s="11">
        <f>'2020 MRI - Alphabetical'!AE434-'2017 MRI'!AE434</f>
        <v>1.7241718889883684E-2</v>
      </c>
      <c r="AG434" s="10">
        <f>'2020 MRI - Alphabetical'!AF434-'2017 MRI'!AF434</f>
        <v>-102</v>
      </c>
      <c r="AH434" s="33">
        <f>'2020 MRI - Alphabetical'!AG434-'2017 MRI'!AG434</f>
        <v>-0.27121997462363773</v>
      </c>
      <c r="AI434" s="14">
        <f>'2020 MRI - Alphabetical'!AH434-'2017 MRI'!AH434</f>
        <v>0.33561954805361438</v>
      </c>
      <c r="AJ434" s="10">
        <f>'2020 MRI - Alphabetical'!AI434-'2017 MRI'!AI434</f>
        <v>-48</v>
      </c>
      <c r="AK434" s="33">
        <f>'2020 MRI - Alphabetical'!AJ434-'2017 MRI'!AJ434</f>
        <v>-2.4580522426607354E-2</v>
      </c>
      <c r="AL434" s="13">
        <f>'2020 MRI - Alphabetical'!AK434-'2017 MRI'!AK434</f>
        <v>-7992.4389496270887</v>
      </c>
      <c r="AM434" s="38"/>
    </row>
    <row r="435" spans="1:39" x14ac:dyDescent="0.25">
      <c r="A435" t="s">
        <v>1036</v>
      </c>
      <c r="B435" s="5" t="s">
        <v>471</v>
      </c>
      <c r="C435" s="6" t="s">
        <v>81</v>
      </c>
      <c r="D435" s="7" t="s">
        <v>34</v>
      </c>
      <c r="E435" s="8">
        <f>VLOOKUP(A435,'2017 MRI'!$A$7:$F$571,6,FALSE)</f>
        <v>16.611683120545408</v>
      </c>
      <c r="F435" s="36">
        <f>'2020 MRI - Alphabetical'!E435-'2017 MRI'!E435</f>
        <v>-0.41755489157580294</v>
      </c>
      <c r="G435" s="8">
        <f>'2020 MRI - Alphabetical'!F435-'2017 MRI'!F435</f>
        <v>0.77597340149907268</v>
      </c>
      <c r="H435" s="9">
        <f>'2020 MRI - Alphabetical'!G435-'2017 MRI'!G435</f>
        <v>-20</v>
      </c>
      <c r="I435" s="10">
        <f>'2020 MRI - Alphabetical'!H435-'2017 MRI'!H435</f>
        <v>151</v>
      </c>
      <c r="J435" s="33">
        <f>'2020 MRI - Alphabetical'!I435-'2017 MRI'!I435</f>
        <v>0.97277632424393845</v>
      </c>
      <c r="K435" s="11">
        <f>'2020 MRI - Alphabetical'!J435-'2017 MRI'!J435</f>
        <v>3.8303950081028271E-2</v>
      </c>
      <c r="L435" s="10">
        <f>'2020 MRI - Alphabetical'!K435-'2017 MRI'!K435</f>
        <v>24</v>
      </c>
      <c r="M435" s="33">
        <f>'2020 MRI - Alphabetical'!L435-'2017 MRI'!L435</f>
        <v>8.7948132317211825E-2</v>
      </c>
      <c r="N435" s="11">
        <f>'2020 MRI - Alphabetical'!M435-'2017 MRI'!M435</f>
        <v>-1.4259871011481351E-3</v>
      </c>
      <c r="O435" s="10">
        <f>'2020 MRI - Alphabetical'!N435-'2017 MRI'!N435</f>
        <v>-7</v>
      </c>
      <c r="P435" s="33">
        <f>'2020 MRI - Alphabetical'!O435-'2017 MRI'!O435</f>
        <v>-1.6054025478932643E-2</v>
      </c>
      <c r="Q435" s="11">
        <f>'2020 MRI - Alphabetical'!P435-'2017 MRI'!P435</f>
        <v>-8.7657639032458212E-4</v>
      </c>
      <c r="R435" s="10">
        <f>'2020 MRI - Alphabetical'!Q435-'2017 MRI'!Q435</f>
        <v>-14</v>
      </c>
      <c r="S435" s="33">
        <f>'2020 MRI - Alphabetical'!R435-'2017 MRI'!R435</f>
        <v>-0.24095086273843896</v>
      </c>
      <c r="T435" s="12">
        <f>'2020 MRI - Alphabetical'!S435-'2017 MRI'!S435</f>
        <v>-0.12343527216559089</v>
      </c>
      <c r="U435" s="10">
        <f>'2020 MRI - Alphabetical'!T435-'2017 MRI'!T435</f>
        <v>-99</v>
      </c>
      <c r="V435" s="33">
        <f>'2020 MRI - Alphabetical'!U435-'2017 MRI'!U435</f>
        <v>-0.2627238159823414</v>
      </c>
      <c r="W435" s="11">
        <f>'2020 MRI - Alphabetical'!V435-'2017 MRI'!V435</f>
        <v>1.5479995213211542E-2</v>
      </c>
      <c r="X435" s="10">
        <f>'2020 MRI - Alphabetical'!W435-'2017 MRI'!W435</f>
        <v>-3</v>
      </c>
      <c r="Y435" s="33">
        <f>'2020 MRI - Alphabetical'!X435-'2017 MRI'!X435</f>
        <v>-0.13849826252446068</v>
      </c>
      <c r="Z435" s="13">
        <f>'2020 MRI - Alphabetical'!Y435-'2017 MRI'!Y435</f>
        <v>10723</v>
      </c>
      <c r="AA435" s="10">
        <f>'2020 MRI - Alphabetical'!Z435-'2017 MRI'!Z435</f>
        <v>19</v>
      </c>
      <c r="AB435" s="33">
        <f>'2020 MRI - Alphabetical'!AA435-'2017 MRI'!AA435</f>
        <v>3.8260875076921996E-3</v>
      </c>
      <c r="AC435" s="11">
        <f>'2020 MRI - Alphabetical'!AB435-'2017 MRI'!AB435</f>
        <v>-1.6E-2</v>
      </c>
      <c r="AD435" s="10">
        <f>'2020 MRI - Alphabetical'!AC435-'2017 MRI'!AC435</f>
        <v>-28</v>
      </c>
      <c r="AE435" s="33">
        <f>'2020 MRI - Alphabetical'!AD435-'2017 MRI'!AD435</f>
        <v>-7.6132856656868864E-2</v>
      </c>
      <c r="AF435" s="11">
        <f>'2020 MRI - Alphabetical'!AE435-'2017 MRI'!AE435</f>
        <v>3.4416333777185226E-3</v>
      </c>
      <c r="AG435" s="10">
        <f>'2020 MRI - Alphabetical'!AF435-'2017 MRI'!AF435</f>
        <v>54</v>
      </c>
      <c r="AH435" s="33">
        <f>'2020 MRI - Alphabetical'!AG435-'2017 MRI'!AG435</f>
        <v>0.18979359924371267</v>
      </c>
      <c r="AI435" s="14">
        <f>'2020 MRI - Alphabetical'!AH435-'2017 MRI'!AH435</f>
        <v>-0.16468159048067577</v>
      </c>
      <c r="AJ435" s="10">
        <f>'2020 MRI - Alphabetical'!AI435-'2017 MRI'!AI435</f>
        <v>7</v>
      </c>
      <c r="AK435" s="33">
        <f>'2020 MRI - Alphabetical'!AJ435-'2017 MRI'!AJ435</f>
        <v>1.3973213853259447E-3</v>
      </c>
      <c r="AL435" s="13">
        <f>'2020 MRI - Alphabetical'!AK435-'2017 MRI'!AK435</f>
        <v>13102.754344213783</v>
      </c>
      <c r="AM435" s="38"/>
    </row>
    <row r="436" spans="1:39" x14ac:dyDescent="0.25">
      <c r="A436" t="s">
        <v>1037</v>
      </c>
      <c r="B436" s="5" t="s">
        <v>464</v>
      </c>
      <c r="C436" s="6" t="s">
        <v>93</v>
      </c>
      <c r="D436" s="7" t="s">
        <v>34</v>
      </c>
      <c r="E436" s="8">
        <f>VLOOKUP(A436,'2017 MRI'!$A$7:$F$571,6,FALSE)</f>
        <v>16.907612894849052</v>
      </c>
      <c r="F436" s="36">
        <f>'2020 MRI - Alphabetical'!E436-'2017 MRI'!E436</f>
        <v>0.94743309351493421</v>
      </c>
      <c r="G436" s="8">
        <f>'2020 MRI - Alphabetical'!F436-'2017 MRI'!F436</f>
        <v>-3.4429661191654777</v>
      </c>
      <c r="H436" s="9">
        <f>'2020 MRI - Alphabetical'!G436-'2017 MRI'!G436</f>
        <v>66</v>
      </c>
      <c r="I436" s="10">
        <f>'2020 MRI - Alphabetical'!H436-'2017 MRI'!H436</f>
        <v>-114</v>
      </c>
      <c r="J436" s="33">
        <f>'2020 MRI - Alphabetical'!I436-'2017 MRI'!I436</f>
        <v>-1.2913661705178561</v>
      </c>
      <c r="K436" s="11">
        <f>'2020 MRI - Alphabetical'!J436-'2017 MRI'!J436</f>
        <v>-0.13998452233746339</v>
      </c>
      <c r="L436" s="10">
        <f>'2020 MRI - Alphabetical'!K436-'2017 MRI'!K436</f>
        <v>46</v>
      </c>
      <c r="M436" s="33">
        <f>'2020 MRI - Alphabetical'!L436-'2017 MRI'!L436</f>
        <v>0.51963897955675309</v>
      </c>
      <c r="N436" s="11">
        <f>'2020 MRI - Alphabetical'!M436-'2017 MRI'!M436</f>
        <v>-2.3529411764705882E-2</v>
      </c>
      <c r="O436" s="10">
        <f>'2020 MRI - Alphabetical'!N436-'2017 MRI'!N436</f>
        <v>0</v>
      </c>
      <c r="P436" s="33">
        <f>'2020 MRI - Alphabetical'!O436-'2017 MRI'!O436</f>
        <v>-2.468057563044801E-2</v>
      </c>
      <c r="Q436" s="11">
        <f>'2020 MRI - Alphabetical'!P436-'2017 MRI'!P436</f>
        <v>0</v>
      </c>
      <c r="R436" s="10">
        <f>'2020 MRI - Alphabetical'!Q436-'2017 MRI'!Q436</f>
        <v>-44</v>
      </c>
      <c r="S436" s="33">
        <f>'2020 MRI - Alphabetical'!R436-'2017 MRI'!R436</f>
        <v>-0.27985758730862836</v>
      </c>
      <c r="T436" s="12">
        <f>'2020 MRI - Alphabetical'!S436-'2017 MRI'!S436</f>
        <v>0</v>
      </c>
      <c r="U436" s="10">
        <f>'2020 MRI - Alphabetical'!T436-'2017 MRI'!T436</f>
        <v>-134</v>
      </c>
      <c r="V436" s="33">
        <f>'2020 MRI - Alphabetical'!U436-'2017 MRI'!U436</f>
        <v>-0.53496599759393759</v>
      </c>
      <c r="W436" s="11">
        <f>'2020 MRI - Alphabetical'!V436-'2017 MRI'!V436</f>
        <v>2.8912087912087915E-2</v>
      </c>
      <c r="X436" s="10">
        <f>'2020 MRI - Alphabetical'!W436-'2017 MRI'!W436</f>
        <v>33</v>
      </c>
      <c r="Y436" s="33">
        <f>'2020 MRI - Alphabetical'!X436-'2017 MRI'!X436</f>
        <v>0.97200918379782886</v>
      </c>
      <c r="Z436" s="13">
        <f>'2020 MRI - Alphabetical'!Y436-'2017 MRI'!Y436</f>
        <v>57708</v>
      </c>
      <c r="AA436" s="10">
        <f>'2020 MRI - Alphabetical'!Z436-'2017 MRI'!Z436</f>
        <v>-79</v>
      </c>
      <c r="AB436" s="33">
        <f>'2020 MRI - Alphabetical'!AA436-'2017 MRI'!AA436</f>
        <v>-0.21811739015236076</v>
      </c>
      <c r="AC436" s="11">
        <f>'2020 MRI - Alphabetical'!AB436-'2017 MRI'!AB436</f>
        <v>-1.3999999999999999E-2</v>
      </c>
      <c r="AD436" s="10">
        <f>'2020 MRI - Alphabetical'!AC436-'2017 MRI'!AC436</f>
        <v>166</v>
      </c>
      <c r="AE436" s="33">
        <f>'2020 MRI - Alphabetical'!AD436-'2017 MRI'!AD436</f>
        <v>1.1974239746729956</v>
      </c>
      <c r="AF436" s="11">
        <f>'2020 MRI - Alphabetical'!AE436-'2017 MRI'!AE436</f>
        <v>8.9395445134575535E-2</v>
      </c>
      <c r="AG436" s="10">
        <f>'2020 MRI - Alphabetical'!AF436-'2017 MRI'!AF436</f>
        <v>10</v>
      </c>
      <c r="AH436" s="33">
        <f>'2020 MRI - Alphabetical'!AG436-'2017 MRI'!AG436</f>
        <v>4.5758837577507094E-2</v>
      </c>
      <c r="AI436" s="14">
        <f>'2020 MRI - Alphabetical'!AH436-'2017 MRI'!AH436</f>
        <v>-0.12529460741199228</v>
      </c>
      <c r="AJ436" s="10">
        <f>'2020 MRI - Alphabetical'!AI436-'2017 MRI'!AI436</f>
        <v>6</v>
      </c>
      <c r="AK436" s="33">
        <f>'2020 MRI - Alphabetical'!AJ436-'2017 MRI'!AJ436</f>
        <v>6.845429630153399E-2</v>
      </c>
      <c r="AL436" s="13">
        <f>'2020 MRI - Alphabetical'!AK436-'2017 MRI'!AK436</f>
        <v>85690.358561766509</v>
      </c>
      <c r="AM436" s="38"/>
    </row>
    <row r="437" spans="1:39" x14ac:dyDescent="0.25">
      <c r="A437" t="s">
        <v>1038</v>
      </c>
      <c r="B437" s="5" t="s">
        <v>506</v>
      </c>
      <c r="C437" s="6" t="s">
        <v>172</v>
      </c>
      <c r="D437" s="7" t="s">
        <v>39</v>
      </c>
      <c r="E437" s="8">
        <f>VLOOKUP(A437,'2017 MRI'!$A$7:$F$571,6,FALSE)</f>
        <v>14.71901167618055</v>
      </c>
      <c r="F437" s="36">
        <f>'2020 MRI - Alphabetical'!E437-'2017 MRI'!E437</f>
        <v>-1.0780447840727594</v>
      </c>
      <c r="G437" s="8">
        <f>'2020 MRI - Alphabetical'!F437-'2017 MRI'!F437</f>
        <v>2.606669433155254</v>
      </c>
      <c r="H437" s="9">
        <f>'2020 MRI - Alphabetical'!G437-'2017 MRI'!G437</f>
        <v>-52</v>
      </c>
      <c r="I437" s="10">
        <f>'2020 MRI - Alphabetical'!H437-'2017 MRI'!H437</f>
        <v>-51</v>
      </c>
      <c r="J437" s="33">
        <f>'2020 MRI - Alphabetical'!I437-'2017 MRI'!I437</f>
        <v>-0.28503460781015411</v>
      </c>
      <c r="K437" s="11">
        <f>'2020 MRI - Alphabetical'!J437-'2017 MRI'!J437</f>
        <v>-3.6886529759832976E-2</v>
      </c>
      <c r="L437" s="10">
        <f>'2020 MRI - Alphabetical'!K437-'2017 MRI'!K437</f>
        <v>-424</v>
      </c>
      <c r="M437" s="33">
        <f>'2020 MRI - Alphabetical'!L437-'2017 MRI'!L437</f>
        <v>-2.1858934983855733</v>
      </c>
      <c r="N437" s="11">
        <f>'2020 MRI - Alphabetical'!M437-'2017 MRI'!M437</f>
        <v>0.11871007945162798</v>
      </c>
      <c r="O437" s="10">
        <f>'2020 MRI - Alphabetical'!N437-'2017 MRI'!N437</f>
        <v>-35</v>
      </c>
      <c r="P437" s="33">
        <f>'2020 MRI - Alphabetical'!O437-'2017 MRI'!O437</f>
        <v>-0.15319562553980559</v>
      </c>
      <c r="Q437" s="11">
        <f>'2020 MRI - Alphabetical'!P437-'2017 MRI'!P437</f>
        <v>8.23045267489712E-3</v>
      </c>
      <c r="R437" s="10">
        <f>'2020 MRI - Alphabetical'!Q437-'2017 MRI'!Q437</f>
        <v>-44</v>
      </c>
      <c r="S437" s="33">
        <f>'2020 MRI - Alphabetical'!R437-'2017 MRI'!R437</f>
        <v>-0.27985758730862836</v>
      </c>
      <c r="T437" s="12">
        <f>'2020 MRI - Alphabetical'!S437-'2017 MRI'!S437</f>
        <v>0</v>
      </c>
      <c r="U437" s="10">
        <f>'2020 MRI - Alphabetical'!T437-'2017 MRI'!T437</f>
        <v>24</v>
      </c>
      <c r="V437" s="33">
        <f>'2020 MRI - Alphabetical'!U437-'2017 MRI'!U437</f>
        <v>8.0813728913216365E-2</v>
      </c>
      <c r="W437" s="11">
        <f>'2020 MRI - Alphabetical'!V437-'2017 MRI'!V437</f>
        <v>-5.8364779874213873E-3</v>
      </c>
      <c r="X437" s="10">
        <f>'2020 MRI - Alphabetical'!W437-'2017 MRI'!W437</f>
        <v>-26</v>
      </c>
      <c r="Y437" s="33">
        <f>'2020 MRI - Alphabetical'!X437-'2017 MRI'!X437</f>
        <v>-0.2496117415890497</v>
      </c>
      <c r="Z437" s="13">
        <f>'2020 MRI - Alphabetical'!Y437-'2017 MRI'!Y437</f>
        <v>7469</v>
      </c>
      <c r="AA437" s="10">
        <f>'2020 MRI - Alphabetical'!Z437-'2017 MRI'!Z437</f>
        <v>44</v>
      </c>
      <c r="AB437" s="33">
        <f>'2020 MRI - Alphabetical'!AA437-'2017 MRI'!AA437</f>
        <v>0.10448484157935201</v>
      </c>
      <c r="AC437" s="11">
        <f>'2020 MRI - Alphabetical'!AB437-'2017 MRI'!AB437</f>
        <v>-1.5999999999999997E-2</v>
      </c>
      <c r="AD437" s="10">
        <f>'2020 MRI - Alphabetical'!AC437-'2017 MRI'!AC437</f>
        <v>23</v>
      </c>
      <c r="AE437" s="33">
        <f>'2020 MRI - Alphabetical'!AD437-'2017 MRI'!AD437</f>
        <v>7.4539333597200663E-2</v>
      </c>
      <c r="AF437" s="11">
        <f>'2020 MRI - Alphabetical'!AE437-'2017 MRI'!AE437</f>
        <v>1.2432314410480316E-2</v>
      </c>
      <c r="AG437" s="10">
        <f>'2020 MRI - Alphabetical'!AF437-'2017 MRI'!AF437</f>
        <v>-57</v>
      </c>
      <c r="AH437" s="33">
        <f>'2020 MRI - Alphabetical'!AG437-'2017 MRI'!AG437</f>
        <v>-0.14761231985027135</v>
      </c>
      <c r="AI437" s="14">
        <f>'2020 MRI - Alphabetical'!AH437-'2017 MRI'!AH437</f>
        <v>0.16197427989957092</v>
      </c>
      <c r="AJ437" s="10">
        <f>'2020 MRI - Alphabetical'!AI437-'2017 MRI'!AI437</f>
        <v>-4</v>
      </c>
      <c r="AK437" s="33">
        <f>'2020 MRI - Alphabetical'!AJ437-'2017 MRI'!AJ437</f>
        <v>-2.3305088541798885E-3</v>
      </c>
      <c r="AL437" s="13">
        <f>'2020 MRI - Alphabetical'!AK437-'2017 MRI'!AK437</f>
        <v>14501.314440761693</v>
      </c>
      <c r="AM437" s="38"/>
    </row>
    <row r="438" spans="1:39" x14ac:dyDescent="0.25">
      <c r="A438" t="s">
        <v>1039</v>
      </c>
      <c r="B438" s="5" t="s">
        <v>374</v>
      </c>
      <c r="C438" s="6" t="s">
        <v>54</v>
      </c>
      <c r="D438" s="7" t="s">
        <v>39</v>
      </c>
      <c r="E438" s="8">
        <f>VLOOKUP(A438,'2017 MRI'!$A$7:$F$571,6,FALSE)</f>
        <v>21.965675403258938</v>
      </c>
      <c r="F438" s="36">
        <f>'2020 MRI - Alphabetical'!E438-'2017 MRI'!E438</f>
        <v>0.56678319563764523</v>
      </c>
      <c r="G438" s="8">
        <f>'2020 MRI - Alphabetical'!F438-'2017 MRI'!F438</f>
        <v>-1.6471471908584157</v>
      </c>
      <c r="H438" s="9">
        <f>'2020 MRI - Alphabetical'!G438-'2017 MRI'!G438</f>
        <v>41</v>
      </c>
      <c r="I438" s="10">
        <f>'2020 MRI - Alphabetical'!H438-'2017 MRI'!H438</f>
        <v>-14</v>
      </c>
      <c r="J438" s="33">
        <f>'2020 MRI - Alphabetical'!I438-'2017 MRI'!I438</f>
        <v>-0.13418383654498711</v>
      </c>
      <c r="K438" s="11">
        <f>'2020 MRI - Alphabetical'!J438-'2017 MRI'!J438</f>
        <v>-8.3212797784618653E-3</v>
      </c>
      <c r="L438" s="10">
        <f>'2020 MRI - Alphabetical'!K438-'2017 MRI'!K438</f>
        <v>-36</v>
      </c>
      <c r="M438" s="33">
        <f>'2020 MRI - Alphabetical'!L438-'2017 MRI'!L438</f>
        <v>-5.1911291183076913E-2</v>
      </c>
      <c r="N438" s="11">
        <f>'2020 MRI - Alphabetical'!M438-'2017 MRI'!M438</f>
        <v>6.2600797894915572E-3</v>
      </c>
      <c r="O438" s="10">
        <f>'2020 MRI - Alphabetical'!N438-'2017 MRI'!N438</f>
        <v>-19</v>
      </c>
      <c r="P438" s="33">
        <f>'2020 MRI - Alphabetical'!O438-'2017 MRI'!O438</f>
        <v>-7.61114471658903E-2</v>
      </c>
      <c r="Q438" s="11">
        <f>'2020 MRI - Alphabetical'!P438-'2017 MRI'!P438</f>
        <v>2.6779661016949133E-3</v>
      </c>
      <c r="R438" s="10">
        <f>'2020 MRI - Alphabetical'!Q438-'2017 MRI'!Q438</f>
        <v>-44</v>
      </c>
      <c r="S438" s="33">
        <f>'2020 MRI - Alphabetical'!R438-'2017 MRI'!R438</f>
        <v>-0.27985758730862836</v>
      </c>
      <c r="T438" s="12">
        <f>'2020 MRI - Alphabetical'!S438-'2017 MRI'!S438</f>
        <v>0</v>
      </c>
      <c r="U438" s="10">
        <f>'2020 MRI - Alphabetical'!T438-'2017 MRI'!T438</f>
        <v>2</v>
      </c>
      <c r="V438" s="33">
        <f>'2020 MRI - Alphabetical'!U438-'2017 MRI'!U438</f>
        <v>1.0021905176701318E-2</v>
      </c>
      <c r="W438" s="11">
        <f>'2020 MRI - Alphabetical'!V438-'2017 MRI'!V438</f>
        <v>-1.845433255269327E-3</v>
      </c>
      <c r="X438" s="10">
        <f>'2020 MRI - Alphabetical'!W438-'2017 MRI'!W438</f>
        <v>154</v>
      </c>
      <c r="Y438" s="33">
        <f>'2020 MRI - Alphabetical'!X438-'2017 MRI'!X438</f>
        <v>0.63892669704954752</v>
      </c>
      <c r="Z438" s="13">
        <f>'2020 MRI - Alphabetical'!Y438-'2017 MRI'!Y438</f>
        <v>33373</v>
      </c>
      <c r="AA438" s="10">
        <f>'2020 MRI - Alphabetical'!Z438-'2017 MRI'!Z438</f>
        <v>172</v>
      </c>
      <c r="AB438" s="33">
        <f>'2020 MRI - Alphabetical'!AA438-'2017 MRI'!AA438</f>
        <v>0.50732159187740711</v>
      </c>
      <c r="AC438" s="11">
        <f>'2020 MRI - Alphabetical'!AB438-'2017 MRI'!AB438</f>
        <v>-2.7000000000000003E-2</v>
      </c>
      <c r="AD438" s="10">
        <f>'2020 MRI - Alphabetical'!AC438-'2017 MRI'!AC438</f>
        <v>-58</v>
      </c>
      <c r="AE438" s="33">
        <f>'2020 MRI - Alphabetical'!AD438-'2017 MRI'!AD438</f>
        <v>-0.23562651823872993</v>
      </c>
      <c r="AF438" s="11">
        <f>'2020 MRI - Alphabetical'!AE438-'2017 MRI'!AE438</f>
        <v>-7.6139767054907992E-3</v>
      </c>
      <c r="AG438" s="10">
        <f>'2020 MRI - Alphabetical'!AF438-'2017 MRI'!AF438</f>
        <v>49</v>
      </c>
      <c r="AH438" s="33">
        <f>'2020 MRI - Alphabetical'!AG438-'2017 MRI'!AG438</f>
        <v>0.18344456962116912</v>
      </c>
      <c r="AI438" s="14">
        <f>'2020 MRI - Alphabetical'!AH438-'2017 MRI'!AH438</f>
        <v>-0.14806787510708297</v>
      </c>
      <c r="AJ438" s="10">
        <f>'2020 MRI - Alphabetical'!AI438-'2017 MRI'!AI438</f>
        <v>5</v>
      </c>
      <c r="AK438" s="33">
        <f>'2020 MRI - Alphabetical'!AJ438-'2017 MRI'!AJ438</f>
        <v>1.1084775095847599E-2</v>
      </c>
      <c r="AL438" s="13">
        <f>'2020 MRI - Alphabetical'!AK438-'2017 MRI'!AK438</f>
        <v>10517.889871126506</v>
      </c>
      <c r="AM438" s="38"/>
    </row>
    <row r="439" spans="1:39" x14ac:dyDescent="0.25">
      <c r="A439" t="s">
        <v>1040</v>
      </c>
      <c r="B439" s="5" t="s">
        <v>519</v>
      </c>
      <c r="C439" s="6" t="s">
        <v>41</v>
      </c>
      <c r="D439" s="7" t="s">
        <v>34</v>
      </c>
      <c r="E439" s="8">
        <f>VLOOKUP(A439,'2017 MRI'!$A$7:$F$571,6,FALSE)</f>
        <v>13.895537111319577</v>
      </c>
      <c r="F439" s="36">
        <f>'2020 MRI - Alphabetical'!E439-'2017 MRI'!E439</f>
        <v>-0.47960314315216479</v>
      </c>
      <c r="G439" s="8">
        <f>'2020 MRI - Alphabetical'!F439-'2017 MRI'!F439</f>
        <v>0.6421549269437925</v>
      </c>
      <c r="H439" s="9">
        <f>'2020 MRI - Alphabetical'!G439-'2017 MRI'!G439</f>
        <v>-16</v>
      </c>
      <c r="I439" s="10">
        <f>'2020 MRI - Alphabetical'!H439-'2017 MRI'!H439</f>
        <v>-65</v>
      </c>
      <c r="J439" s="33">
        <f>'2020 MRI - Alphabetical'!I439-'2017 MRI'!I439</f>
        <v>-0.24222132479743735</v>
      </c>
      <c r="K439" s="11">
        <f>'2020 MRI - Alphabetical'!J439-'2017 MRI'!J439</f>
        <v>-4.4589043033492315E-2</v>
      </c>
      <c r="L439" s="10">
        <f>'2020 MRI - Alphabetical'!K439-'2017 MRI'!K439</f>
        <v>-159</v>
      </c>
      <c r="M439" s="33">
        <f>'2020 MRI - Alphabetical'!L439-'2017 MRI'!L439</f>
        <v>-0.43338389271758071</v>
      </c>
      <c r="N439" s="11">
        <f>'2020 MRI - Alphabetical'!M439-'2017 MRI'!M439</f>
        <v>2.6686471980875832E-2</v>
      </c>
      <c r="O439" s="10">
        <f>'2020 MRI - Alphabetical'!N439-'2017 MRI'!N439</f>
        <v>0</v>
      </c>
      <c r="P439" s="33">
        <f>'2020 MRI - Alphabetical'!O439-'2017 MRI'!O439</f>
        <v>-2.468057563044801E-2</v>
      </c>
      <c r="Q439" s="11">
        <f>'2020 MRI - Alphabetical'!P439-'2017 MRI'!P439</f>
        <v>0</v>
      </c>
      <c r="R439" s="10">
        <f>'2020 MRI - Alphabetical'!Q439-'2017 MRI'!Q439</f>
        <v>-44</v>
      </c>
      <c r="S439" s="33">
        <f>'2020 MRI - Alphabetical'!R439-'2017 MRI'!R439</f>
        <v>-0.27985758730862836</v>
      </c>
      <c r="T439" s="12">
        <f>'2020 MRI - Alphabetical'!S439-'2017 MRI'!S439</f>
        <v>0</v>
      </c>
      <c r="U439" s="10">
        <f>'2020 MRI - Alphabetical'!T439-'2017 MRI'!T439</f>
        <v>-59</v>
      </c>
      <c r="V439" s="33">
        <f>'2020 MRI - Alphabetical'!U439-'2017 MRI'!U439</f>
        <v>-0.14520533545631187</v>
      </c>
      <c r="W439" s="11">
        <f>'2020 MRI - Alphabetical'!V439-'2017 MRI'!V439</f>
        <v>8.9105245114843995E-3</v>
      </c>
      <c r="X439" s="10">
        <f>'2020 MRI - Alphabetical'!W439-'2017 MRI'!W439</f>
        <v>40</v>
      </c>
      <c r="Y439" s="33">
        <f>'2020 MRI - Alphabetical'!X439-'2017 MRI'!X439</f>
        <v>0.30690667973135632</v>
      </c>
      <c r="Z439" s="13">
        <f>'2020 MRI - Alphabetical'!Y439-'2017 MRI'!Y439</f>
        <v>27220</v>
      </c>
      <c r="AA439" s="10">
        <f>'2020 MRI - Alphabetical'!Z439-'2017 MRI'!Z439</f>
        <v>-68</v>
      </c>
      <c r="AB439" s="33">
        <f>'2020 MRI - Alphabetical'!AA439-'2017 MRI'!AA439</f>
        <v>-0.19068334213385485</v>
      </c>
      <c r="AC439" s="11">
        <f>'2020 MRI - Alphabetical'!AB439-'2017 MRI'!AB439</f>
        <v>-1.2999999999999998E-2</v>
      </c>
      <c r="AD439" s="10">
        <f>'2020 MRI - Alphabetical'!AC439-'2017 MRI'!AC439</f>
        <v>10</v>
      </c>
      <c r="AE439" s="33">
        <f>'2020 MRI - Alphabetical'!AD439-'2017 MRI'!AD439</f>
        <v>3.6032650162584057E-2</v>
      </c>
      <c r="AF439" s="11">
        <f>'2020 MRI - Alphabetical'!AE439-'2017 MRI'!AE439</f>
        <v>9.9726499655250489E-3</v>
      </c>
      <c r="AG439" s="10">
        <f>'2020 MRI - Alphabetical'!AF439-'2017 MRI'!AF439</f>
        <v>0</v>
      </c>
      <c r="AH439" s="33">
        <f>'2020 MRI - Alphabetical'!AG439-'2017 MRI'!AG439</f>
        <v>6.3989939934203655E-3</v>
      </c>
      <c r="AI439" s="14">
        <f>'2020 MRI - Alphabetical'!AH439-'2017 MRI'!AH439</f>
        <v>-1.1165039089588991E-2</v>
      </c>
      <c r="AJ439" s="10">
        <f>'2020 MRI - Alphabetical'!AI439-'2017 MRI'!AI439</f>
        <v>-14</v>
      </c>
      <c r="AK439" s="33">
        <f>'2020 MRI - Alphabetical'!AJ439-'2017 MRI'!AJ439</f>
        <v>-5.9256306545852497E-2</v>
      </c>
      <c r="AL439" s="13">
        <f>'2020 MRI - Alphabetical'!AK439-'2017 MRI'!AK439</f>
        <v>-5630.4803400234086</v>
      </c>
      <c r="AM439" s="38"/>
    </row>
    <row r="440" spans="1:39" x14ac:dyDescent="0.25">
      <c r="A440" t="s">
        <v>1041</v>
      </c>
      <c r="B440" s="5" t="s">
        <v>112</v>
      </c>
      <c r="C440" s="6" t="s">
        <v>61</v>
      </c>
      <c r="D440" s="7" t="s">
        <v>39</v>
      </c>
      <c r="E440" s="8">
        <f>VLOOKUP(A440,'2017 MRI'!$A$7:$F$571,6,FALSE)</f>
        <v>41.722266572204688</v>
      </c>
      <c r="F440" s="36">
        <f>'2020 MRI - Alphabetical'!E440-'2017 MRI'!E440</f>
        <v>1.1914447803240176</v>
      </c>
      <c r="G440" s="8">
        <f>'2020 MRI - Alphabetical'!F440-'2017 MRI'!F440</f>
        <v>-1.2140673058142539</v>
      </c>
      <c r="H440" s="9">
        <f>'2020 MRI - Alphabetical'!G440-'2017 MRI'!G440</f>
        <v>20</v>
      </c>
      <c r="I440" s="10">
        <f>'2020 MRI - Alphabetical'!H440-'2017 MRI'!H440</f>
        <v>132</v>
      </c>
      <c r="J440" s="33">
        <f>'2020 MRI - Alphabetical'!I440-'2017 MRI'!I440</f>
        <v>0.48501330317731006</v>
      </c>
      <c r="K440" s="11">
        <f>'2020 MRI - Alphabetical'!J440-'2017 MRI'!J440</f>
        <v>9.029960962489092E-3</v>
      </c>
      <c r="L440" s="10">
        <f>'2020 MRI - Alphabetical'!K440-'2017 MRI'!K440</f>
        <v>-148</v>
      </c>
      <c r="M440" s="33">
        <f>'2020 MRI - Alphabetical'!L440-'2017 MRI'!L440</f>
        <v>-0.56764793515667211</v>
      </c>
      <c r="N440" s="11">
        <f>'2020 MRI - Alphabetical'!M440-'2017 MRI'!M440</f>
        <v>3.2725871790586031E-2</v>
      </c>
      <c r="O440" s="10">
        <f>'2020 MRI - Alphabetical'!N440-'2017 MRI'!N440</f>
        <v>0</v>
      </c>
      <c r="P440" s="33">
        <f>'2020 MRI - Alphabetical'!O440-'2017 MRI'!O440</f>
        <v>-3.6689460528236295E-2</v>
      </c>
      <c r="Q440" s="11">
        <f>'2020 MRI - Alphabetical'!P440-'2017 MRI'!P440</f>
        <v>-1.0297216968386952E-3</v>
      </c>
      <c r="R440" s="10">
        <f>'2020 MRI - Alphabetical'!Q440-'2017 MRI'!Q440</f>
        <v>-42</v>
      </c>
      <c r="S440" s="33">
        <f>'2020 MRI - Alphabetical'!R440-'2017 MRI'!R440</f>
        <v>-6.4767163549643514E-2</v>
      </c>
      <c r="T440" s="12">
        <f>'2020 MRI - Alphabetical'!S440-'2017 MRI'!S440</f>
        <v>-0.46982046988098025</v>
      </c>
      <c r="U440" s="10">
        <f>'2020 MRI - Alphabetical'!T440-'2017 MRI'!T440</f>
        <v>118</v>
      </c>
      <c r="V440" s="33">
        <f>'2020 MRI - Alphabetical'!U440-'2017 MRI'!U440</f>
        <v>0.93169148611403152</v>
      </c>
      <c r="W440" s="11">
        <f>'2020 MRI - Alphabetical'!V440-'2017 MRI'!V440</f>
        <v>-6.4332407921525073E-2</v>
      </c>
      <c r="X440" s="10">
        <f>'2020 MRI - Alphabetical'!W440-'2017 MRI'!W440</f>
        <v>69</v>
      </c>
      <c r="Y440" s="33">
        <f>'2020 MRI - Alphabetical'!X440-'2017 MRI'!X440</f>
        <v>0.46739311357303082</v>
      </c>
      <c r="Z440" s="13">
        <f>'2020 MRI - Alphabetical'!Y440-'2017 MRI'!Y440</f>
        <v>21321</v>
      </c>
      <c r="AA440" s="10">
        <f>'2020 MRI - Alphabetical'!Z440-'2017 MRI'!Z440</f>
        <v>-24</v>
      </c>
      <c r="AB440" s="33">
        <f>'2020 MRI - Alphabetical'!AA440-'2017 MRI'!AA440</f>
        <v>-6.9196884534046266E-2</v>
      </c>
      <c r="AC440" s="11">
        <f>'2020 MRI - Alphabetical'!AB440-'2017 MRI'!AB440</f>
        <v>-2.6000000000000009E-2</v>
      </c>
      <c r="AD440" s="10">
        <f>'2020 MRI - Alphabetical'!AC440-'2017 MRI'!AC440</f>
        <v>-13</v>
      </c>
      <c r="AE440" s="33">
        <f>'2020 MRI - Alphabetical'!AD440-'2017 MRI'!AD440</f>
        <v>-0.10131451174561279</v>
      </c>
      <c r="AF440" s="11">
        <f>'2020 MRI - Alphabetical'!AE440-'2017 MRI'!AE440</f>
        <v>8.9839609003923293E-3</v>
      </c>
      <c r="AG440" s="10">
        <f>'2020 MRI - Alphabetical'!AF440-'2017 MRI'!AF440</f>
        <v>8</v>
      </c>
      <c r="AH440" s="33">
        <f>'2020 MRI - Alphabetical'!AG440-'2017 MRI'!AG440</f>
        <v>0.32356169028676285</v>
      </c>
      <c r="AI440" s="14">
        <f>'2020 MRI - Alphabetical'!AH440-'2017 MRI'!AH440</f>
        <v>-0.19388307735973243</v>
      </c>
      <c r="AJ440" s="10">
        <f>'2020 MRI - Alphabetical'!AI440-'2017 MRI'!AI440</f>
        <v>14</v>
      </c>
      <c r="AK440" s="33">
        <f>'2020 MRI - Alphabetical'!AJ440-'2017 MRI'!AJ440</f>
        <v>1.6385745670572771E-2</v>
      </c>
      <c r="AL440" s="13">
        <f>'2020 MRI - Alphabetical'!AK440-'2017 MRI'!AK440</f>
        <v>8693.9100226328665</v>
      </c>
      <c r="AM440" s="38">
        <v>1</v>
      </c>
    </row>
    <row r="441" spans="1:39" x14ac:dyDescent="0.25">
      <c r="A441" t="s">
        <v>1042</v>
      </c>
      <c r="B441" s="5" t="s">
        <v>253</v>
      </c>
      <c r="C441" s="6" t="s">
        <v>61</v>
      </c>
      <c r="D441" s="7" t="s">
        <v>39</v>
      </c>
      <c r="E441" s="8">
        <f>VLOOKUP(A441,'2017 MRI'!$A$7:$F$571,6,FALSE)</f>
        <v>28.838361544359373</v>
      </c>
      <c r="F441" s="36">
        <f>'2020 MRI - Alphabetical'!E441-'2017 MRI'!E441</f>
        <v>3.5331802325068551E-2</v>
      </c>
      <c r="G441" s="8">
        <f>'2020 MRI - Alphabetical'!F441-'2017 MRI'!F441</f>
        <v>0.83732274724089706</v>
      </c>
      <c r="H441" s="9">
        <f>'2020 MRI - Alphabetical'!G441-'2017 MRI'!G441</f>
        <v>-2</v>
      </c>
      <c r="I441" s="10">
        <f>'2020 MRI - Alphabetical'!H441-'2017 MRI'!H441</f>
        <v>72</v>
      </c>
      <c r="J441" s="33">
        <f>'2020 MRI - Alphabetical'!I441-'2017 MRI'!I441</f>
        <v>0.2343435130475825</v>
      </c>
      <c r="K441" s="11">
        <f>'2020 MRI - Alphabetical'!J441-'2017 MRI'!J441</f>
        <v>-8.3974700662117208E-3</v>
      </c>
      <c r="L441" s="10">
        <f>'2020 MRI - Alphabetical'!K441-'2017 MRI'!K441</f>
        <v>334</v>
      </c>
      <c r="M441" s="33">
        <f>'2020 MRI - Alphabetical'!L441-'2017 MRI'!L441</f>
        <v>1.1155952100102682</v>
      </c>
      <c r="N441" s="11">
        <f>'2020 MRI - Alphabetical'!M441-'2017 MRI'!M441</f>
        <v>-5.6695379999281759E-2</v>
      </c>
      <c r="O441" s="10">
        <f>'2020 MRI - Alphabetical'!N441-'2017 MRI'!N441</f>
        <v>-24</v>
      </c>
      <c r="P441" s="33">
        <f>'2020 MRI - Alphabetical'!O441-'2017 MRI'!O441</f>
        <v>-8.4712163199381407E-2</v>
      </c>
      <c r="Q441" s="11">
        <f>'2020 MRI - Alphabetical'!P441-'2017 MRI'!P441</f>
        <v>3.2287793047696065E-3</v>
      </c>
      <c r="R441" s="10">
        <f>'2020 MRI - Alphabetical'!Q441-'2017 MRI'!Q441</f>
        <v>41</v>
      </c>
      <c r="S441" s="33">
        <f>'2020 MRI - Alphabetical'!R441-'2017 MRI'!R441</f>
        <v>-0.14119719579650092</v>
      </c>
      <c r="T441" s="12">
        <f>'2020 MRI - Alphabetical'!S441-'2017 MRI'!S441</f>
        <v>-0.43803442040494006</v>
      </c>
      <c r="U441" s="10">
        <f>'2020 MRI - Alphabetical'!T441-'2017 MRI'!T441</f>
        <v>171</v>
      </c>
      <c r="V441" s="33">
        <f>'2020 MRI - Alphabetical'!U441-'2017 MRI'!U441</f>
        <v>0.57482855153400625</v>
      </c>
      <c r="W441" s="11">
        <f>'2020 MRI - Alphabetical'!V441-'2017 MRI'!V441</f>
        <v>-3.8534375922100912E-2</v>
      </c>
      <c r="X441" s="10">
        <f>'2020 MRI - Alphabetical'!W441-'2017 MRI'!W441</f>
        <v>31</v>
      </c>
      <c r="Y441" s="33">
        <f>'2020 MRI - Alphabetical'!X441-'2017 MRI'!X441</f>
        <v>0.10207449931502699</v>
      </c>
      <c r="Z441" s="13">
        <f>'2020 MRI - Alphabetical'!Y441-'2017 MRI'!Y441</f>
        <v>11979</v>
      </c>
      <c r="AA441" s="10">
        <f>'2020 MRI - Alphabetical'!Z441-'2017 MRI'!Z441</f>
        <v>-21</v>
      </c>
      <c r="AB441" s="33">
        <f>'2020 MRI - Alphabetical'!AA441-'2017 MRI'!AA441</f>
        <v>-0.10591010456633133</v>
      </c>
      <c r="AC441" s="11">
        <f>'2020 MRI - Alphabetical'!AB441-'2017 MRI'!AB441</f>
        <v>-1.9999999999999997E-2</v>
      </c>
      <c r="AD441" s="10">
        <f>'2020 MRI - Alphabetical'!AC441-'2017 MRI'!AC441</f>
        <v>-130</v>
      </c>
      <c r="AE441" s="33">
        <f>'2020 MRI - Alphabetical'!AD441-'2017 MRI'!AD441</f>
        <v>-0.70273328047647909</v>
      </c>
      <c r="AF441" s="11">
        <f>'2020 MRI - Alphabetical'!AE441-'2017 MRI'!AE441</f>
        <v>-3.0627887082976812E-2</v>
      </c>
      <c r="AG441" s="10">
        <f>'2020 MRI - Alphabetical'!AF441-'2017 MRI'!AF441</f>
        <v>26</v>
      </c>
      <c r="AH441" s="33">
        <f>'2020 MRI - Alphabetical'!AG441-'2017 MRI'!AG441</f>
        <v>0.20670815465086101</v>
      </c>
      <c r="AI441" s="14">
        <f>'2020 MRI - Alphabetical'!AH441-'2017 MRI'!AH441</f>
        <v>-0.12694460246053074</v>
      </c>
      <c r="AJ441" s="10">
        <f>'2020 MRI - Alphabetical'!AI441-'2017 MRI'!AI441</f>
        <v>12</v>
      </c>
      <c r="AK441" s="33">
        <f>'2020 MRI - Alphabetical'!AJ441-'2017 MRI'!AJ441</f>
        <v>1.5279104350200134E-2</v>
      </c>
      <c r="AL441" s="13">
        <f>'2020 MRI - Alphabetical'!AK441-'2017 MRI'!AK441</f>
        <v>10652.055665709602</v>
      </c>
      <c r="AM441" s="38"/>
    </row>
    <row r="442" spans="1:39" x14ac:dyDescent="0.25">
      <c r="A442" t="s">
        <v>1043</v>
      </c>
      <c r="B442" s="5" t="s">
        <v>432</v>
      </c>
      <c r="C442" s="6" t="s">
        <v>81</v>
      </c>
      <c r="D442" s="7" t="s">
        <v>34</v>
      </c>
      <c r="E442" s="8">
        <f>VLOOKUP(A442,'2017 MRI'!$A$7:$F$571,6,FALSE)</f>
        <v>18.997280830030675</v>
      </c>
      <c r="F442" s="36">
        <f>'2020 MRI - Alphabetical'!E442-'2017 MRI'!E442</f>
        <v>-0.68673929739296691</v>
      </c>
      <c r="G442" s="8">
        <f>'2020 MRI - Alphabetical'!F442-'2017 MRI'!F442</f>
        <v>1.9024036384559153</v>
      </c>
      <c r="H442" s="9">
        <f>'2020 MRI - Alphabetical'!G442-'2017 MRI'!G442</f>
        <v>-28</v>
      </c>
      <c r="I442" s="10">
        <f>'2020 MRI - Alphabetical'!H442-'2017 MRI'!H442</f>
        <v>-81</v>
      </c>
      <c r="J442" s="33">
        <f>'2020 MRI - Alphabetical'!I442-'2017 MRI'!I442</f>
        <v>-0.3492758569784265</v>
      </c>
      <c r="K442" s="11">
        <f>'2020 MRI - Alphabetical'!J442-'2017 MRI'!J442</f>
        <v>-3.5960886942321579E-2</v>
      </c>
      <c r="L442" s="10">
        <f>'2020 MRI - Alphabetical'!K442-'2017 MRI'!K442</f>
        <v>-58</v>
      </c>
      <c r="M442" s="33">
        <f>'2020 MRI - Alphabetical'!L442-'2017 MRI'!L442</f>
        <v>-0.1690535607597915</v>
      </c>
      <c r="N442" s="11">
        <f>'2020 MRI - Alphabetical'!M442-'2017 MRI'!M442</f>
        <v>1.2357061945989997E-2</v>
      </c>
      <c r="O442" s="10">
        <f>'2020 MRI - Alphabetical'!N442-'2017 MRI'!N442</f>
        <v>38</v>
      </c>
      <c r="P442" s="33">
        <f>'2020 MRI - Alphabetical'!O442-'2017 MRI'!O442</f>
        <v>0.10589102903883379</v>
      </c>
      <c r="Q442" s="11">
        <f>'2020 MRI - Alphabetical'!P442-'2017 MRI'!P442</f>
        <v>-8.8807339449541306E-3</v>
      </c>
      <c r="R442" s="10">
        <f>'2020 MRI - Alphabetical'!Q442-'2017 MRI'!Q442</f>
        <v>-39</v>
      </c>
      <c r="S442" s="33">
        <f>'2020 MRI - Alphabetical'!R442-'2017 MRI'!R442</f>
        <v>-0.19806019146856321</v>
      </c>
      <c r="T442" s="12">
        <f>'2020 MRI - Alphabetical'!S442-'2017 MRI'!S442</f>
        <v>-0.19637056831079674</v>
      </c>
      <c r="U442" s="10">
        <f>'2020 MRI - Alphabetical'!T442-'2017 MRI'!T442</f>
        <v>-56</v>
      </c>
      <c r="V442" s="33">
        <f>'2020 MRI - Alphabetical'!U442-'2017 MRI'!U442</f>
        <v>-0.16692546967483629</v>
      </c>
      <c r="W442" s="11">
        <f>'2020 MRI - Alphabetical'!V442-'2017 MRI'!V442</f>
        <v>8.5413295814280657E-3</v>
      </c>
      <c r="X442" s="10">
        <f>'2020 MRI - Alphabetical'!W442-'2017 MRI'!W442</f>
        <v>-26</v>
      </c>
      <c r="Y442" s="33">
        <f>'2020 MRI - Alphabetical'!X442-'2017 MRI'!X442</f>
        <v>-0.21648129417513495</v>
      </c>
      <c r="Z442" s="13">
        <f>'2020 MRI - Alphabetical'!Y442-'2017 MRI'!Y442</f>
        <v>8852</v>
      </c>
      <c r="AA442" s="10">
        <f>'2020 MRI - Alphabetical'!Z442-'2017 MRI'!Z442</f>
        <v>-88</v>
      </c>
      <c r="AB442" s="33">
        <f>'2020 MRI - Alphabetical'!AA442-'2017 MRI'!AA442</f>
        <v>-0.24328207867027574</v>
      </c>
      <c r="AC442" s="11">
        <f>'2020 MRI - Alphabetical'!AB442-'2017 MRI'!AB442</f>
        <v>-1.3999999999999999E-2</v>
      </c>
      <c r="AD442" s="10">
        <f>'2020 MRI - Alphabetical'!AC442-'2017 MRI'!AC442</f>
        <v>53</v>
      </c>
      <c r="AE442" s="33">
        <f>'2020 MRI - Alphabetical'!AD442-'2017 MRI'!AD442</f>
        <v>0.15281192659250709</v>
      </c>
      <c r="AF442" s="11">
        <f>'2020 MRI - Alphabetical'!AE442-'2017 MRI'!AE442</f>
        <v>1.8398496240601525E-2</v>
      </c>
      <c r="AG442" s="10">
        <f>'2020 MRI - Alphabetical'!AF442-'2017 MRI'!AF442</f>
        <v>4</v>
      </c>
      <c r="AH442" s="33">
        <f>'2020 MRI - Alphabetical'!AG442-'2017 MRI'!AG442</f>
        <v>2.7778363642948885E-2</v>
      </c>
      <c r="AI442" s="14">
        <f>'2020 MRI - Alphabetical'!AH442-'2017 MRI'!AH442</f>
        <v>5.3228826162623477E-3</v>
      </c>
      <c r="AJ442" s="10">
        <f>'2020 MRI - Alphabetical'!AI442-'2017 MRI'!AI442</f>
        <v>8</v>
      </c>
      <c r="AK442" s="33">
        <f>'2020 MRI - Alphabetical'!AJ442-'2017 MRI'!AJ442</f>
        <v>7.7781779532760664E-3</v>
      </c>
      <c r="AL442" s="13">
        <f>'2020 MRI - Alphabetical'!AK442-'2017 MRI'!AK442</f>
        <v>14143.098009345616</v>
      </c>
      <c r="AM442" s="38"/>
    </row>
    <row r="443" spans="1:39" x14ac:dyDescent="0.25">
      <c r="A443" t="s">
        <v>1044</v>
      </c>
      <c r="B443" s="5" t="s">
        <v>560</v>
      </c>
      <c r="C443" s="6" t="s">
        <v>54</v>
      </c>
      <c r="D443" s="7" t="s">
        <v>39</v>
      </c>
      <c r="E443" s="8">
        <f>VLOOKUP(A443,'2017 MRI'!$A$7:$F$571,6,FALSE)</f>
        <v>10.187483538814512</v>
      </c>
      <c r="F443" s="36">
        <f>'2020 MRI - Alphabetical'!E443-'2017 MRI'!E443</f>
        <v>0.78346376592265532</v>
      </c>
      <c r="G443" s="8">
        <f>'2020 MRI - Alphabetical'!F443-'2017 MRI'!F443</f>
        <v>-3.7414699824967137</v>
      </c>
      <c r="H443" s="9">
        <f>'2020 MRI - Alphabetical'!G443-'2017 MRI'!G443</f>
        <v>20</v>
      </c>
      <c r="I443" s="10">
        <f>'2020 MRI - Alphabetical'!H443-'2017 MRI'!H443</f>
        <v>-48</v>
      </c>
      <c r="J443" s="33">
        <f>'2020 MRI - Alphabetical'!I443-'2017 MRI'!I443</f>
        <v>-0.26353940447068558</v>
      </c>
      <c r="K443" s="11">
        <f>'2020 MRI - Alphabetical'!J443-'2017 MRI'!J443</f>
        <v>-1.9101738121524825E-2</v>
      </c>
      <c r="L443" s="10">
        <f>'2020 MRI - Alphabetical'!K443-'2017 MRI'!K443</f>
        <v>-42</v>
      </c>
      <c r="M443" s="33">
        <f>'2020 MRI - Alphabetical'!L443-'2017 MRI'!L443</f>
        <v>-7.0456375706057492E-2</v>
      </c>
      <c r="N443" s="11">
        <f>'2020 MRI - Alphabetical'!M443-'2017 MRI'!M443</f>
        <v>6.5571285083480257E-3</v>
      </c>
      <c r="O443" s="10">
        <f>'2020 MRI - Alphabetical'!N443-'2017 MRI'!N443</f>
        <v>1</v>
      </c>
      <c r="P443" s="33">
        <f>'2020 MRI - Alphabetical'!O443-'2017 MRI'!O443</f>
        <v>-2.8734518074845172E-2</v>
      </c>
      <c r="Q443" s="11">
        <f>'2020 MRI - Alphabetical'!P443-'2017 MRI'!P443</f>
        <v>2.1100917431192672E-4</v>
      </c>
      <c r="R443" s="10">
        <f>'2020 MRI - Alphabetical'!Q443-'2017 MRI'!Q443</f>
        <v>-44</v>
      </c>
      <c r="S443" s="33">
        <f>'2020 MRI - Alphabetical'!R443-'2017 MRI'!R443</f>
        <v>-0.27985758730862836</v>
      </c>
      <c r="T443" s="12">
        <f>'2020 MRI - Alphabetical'!S443-'2017 MRI'!S443</f>
        <v>0</v>
      </c>
      <c r="U443" s="10">
        <f>'2020 MRI - Alphabetical'!T443-'2017 MRI'!T443</f>
        <v>61</v>
      </c>
      <c r="V443" s="33">
        <f>'2020 MRI - Alphabetical'!U443-'2017 MRI'!U443</f>
        <v>0.20655171047474497</v>
      </c>
      <c r="W443" s="11">
        <f>'2020 MRI - Alphabetical'!V443-'2017 MRI'!V443</f>
        <v>-1.2148558758314852E-2</v>
      </c>
      <c r="X443" s="10">
        <f>'2020 MRI - Alphabetical'!W443-'2017 MRI'!W443</f>
        <v>26</v>
      </c>
      <c r="Y443" s="33">
        <f>'2020 MRI - Alphabetical'!X443-'2017 MRI'!X443</f>
        <v>0.80631896610784626</v>
      </c>
      <c r="Z443" s="13">
        <f>'2020 MRI - Alphabetical'!Y443-'2017 MRI'!Y443</f>
        <v>52368</v>
      </c>
      <c r="AA443" s="10">
        <f>'2020 MRI - Alphabetical'!Z443-'2017 MRI'!Z443</f>
        <v>52</v>
      </c>
      <c r="AB443" s="33">
        <f>'2020 MRI - Alphabetical'!AA443-'2017 MRI'!AA443</f>
        <v>0.17770954763250624</v>
      </c>
      <c r="AC443" s="11">
        <f>'2020 MRI - Alphabetical'!AB443-'2017 MRI'!AB443</f>
        <v>-1.6999999999999998E-2</v>
      </c>
      <c r="AD443" s="10">
        <f>'2020 MRI - Alphabetical'!AC443-'2017 MRI'!AC443</f>
        <v>5</v>
      </c>
      <c r="AE443" s="33">
        <f>'2020 MRI - Alphabetical'!AD443-'2017 MRI'!AD443</f>
        <v>-1.7036647198174659E-2</v>
      </c>
      <c r="AF443" s="11">
        <f>'2020 MRI - Alphabetical'!AE443-'2017 MRI'!AE443</f>
        <v>4.7005988023952616E-3</v>
      </c>
      <c r="AG443" s="10">
        <f>'2020 MRI - Alphabetical'!AF443-'2017 MRI'!AF443</f>
        <v>-2</v>
      </c>
      <c r="AH443" s="33">
        <f>'2020 MRI - Alphabetical'!AG443-'2017 MRI'!AG443</f>
        <v>-1.5210278210851191E-2</v>
      </c>
      <c r="AI443" s="14">
        <f>'2020 MRI - Alphabetical'!AH443-'2017 MRI'!AH443</f>
        <v>-2.7325949509729108E-2</v>
      </c>
      <c r="AJ443" s="10">
        <f>'2020 MRI - Alphabetical'!AI443-'2017 MRI'!AI443</f>
        <v>0</v>
      </c>
      <c r="AK443" s="33">
        <f>'2020 MRI - Alphabetical'!AJ443-'2017 MRI'!AJ443</f>
        <v>2.3255235544416331E-2</v>
      </c>
      <c r="AL443" s="13">
        <f>'2020 MRI - Alphabetical'!AK443-'2017 MRI'!AK443</f>
        <v>78796.601481244667</v>
      </c>
      <c r="AM443" s="38"/>
    </row>
    <row r="444" spans="1:39" x14ac:dyDescent="0.25">
      <c r="A444" t="s">
        <v>1045</v>
      </c>
      <c r="B444" s="5" t="s">
        <v>162</v>
      </c>
      <c r="C444" s="6" t="s">
        <v>19</v>
      </c>
      <c r="D444" s="7" t="s">
        <v>20</v>
      </c>
      <c r="E444" s="8">
        <f>VLOOKUP(A444,'2017 MRI'!$A$7:$F$571,6,FALSE)</f>
        <v>36.028754614257565</v>
      </c>
      <c r="F444" s="36">
        <f>'2020 MRI - Alphabetical'!E444-'2017 MRI'!E444</f>
        <v>0.30227631346489181</v>
      </c>
      <c r="G444" s="8">
        <f>'2020 MRI - Alphabetical'!F444-'2017 MRI'!F444</f>
        <v>0.87151233960189245</v>
      </c>
      <c r="H444" s="9">
        <f>'2020 MRI - Alphabetical'!G444-'2017 MRI'!G444</f>
        <v>9</v>
      </c>
      <c r="I444" s="10">
        <f>'2020 MRI - Alphabetical'!H444-'2017 MRI'!H444</f>
        <v>29</v>
      </c>
      <c r="J444" s="33">
        <f>'2020 MRI - Alphabetical'!I444-'2017 MRI'!I444</f>
        <v>4.9884671500407762E-2</v>
      </c>
      <c r="K444" s="11">
        <f>'2020 MRI - Alphabetical'!J444-'2017 MRI'!J444</f>
        <v>-5.3736157931005835E-3</v>
      </c>
      <c r="L444" s="10">
        <f>'2020 MRI - Alphabetical'!K444-'2017 MRI'!K444</f>
        <v>214</v>
      </c>
      <c r="M444" s="33">
        <f>'2020 MRI - Alphabetical'!L444-'2017 MRI'!L444</f>
        <v>0.63606275321753214</v>
      </c>
      <c r="N444" s="11">
        <f>'2020 MRI - Alphabetical'!M444-'2017 MRI'!M444</f>
        <v>-3.1065087040575784E-2</v>
      </c>
      <c r="O444" s="10">
        <f>'2020 MRI - Alphabetical'!N444-'2017 MRI'!N444</f>
        <v>-3</v>
      </c>
      <c r="P444" s="33">
        <f>'2020 MRI - Alphabetical'!O444-'2017 MRI'!O444</f>
        <v>-5.5580649897165824E-2</v>
      </c>
      <c r="Q444" s="11">
        <f>'2020 MRI - Alphabetical'!P444-'2017 MRI'!P444</f>
        <v>1.9632678910702639E-4</v>
      </c>
      <c r="R444" s="10">
        <f>'2020 MRI - Alphabetical'!Q444-'2017 MRI'!Q444</f>
        <v>23</v>
      </c>
      <c r="S444" s="33">
        <f>'2020 MRI - Alphabetical'!R444-'2017 MRI'!R444</f>
        <v>0.20583224125296623</v>
      </c>
      <c r="T444" s="12">
        <f>'2020 MRI - Alphabetical'!S444-'2017 MRI'!S444</f>
        <v>-1.4213302320366059</v>
      </c>
      <c r="U444" s="10">
        <f>'2020 MRI - Alphabetical'!T444-'2017 MRI'!T444</f>
        <v>22</v>
      </c>
      <c r="V444" s="33">
        <f>'2020 MRI - Alphabetical'!U444-'2017 MRI'!U444</f>
        <v>0.11687818260635975</v>
      </c>
      <c r="W444" s="11">
        <f>'2020 MRI - Alphabetical'!V444-'2017 MRI'!V444</f>
        <v>-1.2310478029937233E-2</v>
      </c>
      <c r="X444" s="10">
        <f>'2020 MRI - Alphabetical'!W444-'2017 MRI'!W444</f>
        <v>-11</v>
      </c>
      <c r="Y444" s="33">
        <f>'2020 MRI - Alphabetical'!X444-'2017 MRI'!X444</f>
        <v>-7.7080121794834033E-2</v>
      </c>
      <c r="Z444" s="13">
        <f>'2020 MRI - Alphabetical'!Y444-'2017 MRI'!Y444</f>
        <v>5235</v>
      </c>
      <c r="AA444" s="10">
        <f>'2020 MRI - Alphabetical'!Z444-'2017 MRI'!Z444</f>
        <v>-45</v>
      </c>
      <c r="AB444" s="33">
        <f>'2020 MRI - Alphabetical'!AA444-'2017 MRI'!AA444</f>
        <v>-0.27979356469114497</v>
      </c>
      <c r="AC444" s="11">
        <f>'2020 MRI - Alphabetical'!AB444-'2017 MRI'!AB444</f>
        <v>-1.9000000000000003E-2</v>
      </c>
      <c r="AD444" s="10">
        <f>'2020 MRI - Alphabetical'!AC444-'2017 MRI'!AC444</f>
        <v>33</v>
      </c>
      <c r="AE444" s="33">
        <f>'2020 MRI - Alphabetical'!AD444-'2017 MRI'!AD444</f>
        <v>0.21667633117176907</v>
      </c>
      <c r="AF444" s="11">
        <f>'2020 MRI - Alphabetical'!AE444-'2017 MRI'!AE444</f>
        <v>2.6663006177076287E-2</v>
      </c>
      <c r="AG444" s="10">
        <f>'2020 MRI - Alphabetical'!AF444-'2017 MRI'!AF444</f>
        <v>1</v>
      </c>
      <c r="AH444" s="33">
        <f>'2020 MRI - Alphabetical'!AG444-'2017 MRI'!AG444</f>
        <v>5.900862216801972E-3</v>
      </c>
      <c r="AI444" s="14">
        <f>'2020 MRI - Alphabetical'!AH444-'2017 MRI'!AH444</f>
        <v>0.10016842247546176</v>
      </c>
      <c r="AJ444" s="10">
        <f>'2020 MRI - Alphabetical'!AI444-'2017 MRI'!AI444</f>
        <v>0</v>
      </c>
      <c r="AK444" s="33">
        <f>'2020 MRI - Alphabetical'!AJ444-'2017 MRI'!AJ444</f>
        <v>9.5272923330257386E-3</v>
      </c>
      <c r="AL444" s="13">
        <f>'2020 MRI - Alphabetical'!AK444-'2017 MRI'!AK444</f>
        <v>3632.1770181118263</v>
      </c>
      <c r="AM444" s="38"/>
    </row>
    <row r="445" spans="1:39" x14ac:dyDescent="0.25">
      <c r="A445" t="s">
        <v>1046</v>
      </c>
      <c r="B445" s="5" t="s">
        <v>414</v>
      </c>
      <c r="C445" s="6" t="s">
        <v>93</v>
      </c>
      <c r="D445" s="7" t="s">
        <v>34</v>
      </c>
      <c r="E445" s="8">
        <f>VLOOKUP(A445,'2017 MRI'!$A$7:$F$571,6,FALSE)</f>
        <v>19.855627856515945</v>
      </c>
      <c r="F445" s="36">
        <f>'2020 MRI - Alphabetical'!E445-'2017 MRI'!E445</f>
        <v>6.1459088596095945E-2</v>
      </c>
      <c r="G445" s="8">
        <f>'2020 MRI - Alphabetical'!F445-'2017 MRI'!F445</f>
        <v>-0.32628190397762324</v>
      </c>
      <c r="H445" s="9">
        <f>'2020 MRI - Alphabetical'!G445-'2017 MRI'!G445</f>
        <v>13</v>
      </c>
      <c r="I445" s="10">
        <f>'2020 MRI - Alphabetical'!H445-'2017 MRI'!H445</f>
        <v>20</v>
      </c>
      <c r="J445" s="33">
        <f>'2020 MRI - Alphabetical'!I445-'2017 MRI'!I445</f>
        <v>4.2392581312188371E-2</v>
      </c>
      <c r="K445" s="11">
        <f>'2020 MRI - Alphabetical'!J445-'2017 MRI'!J445</f>
        <v>-2.0981092786940048E-2</v>
      </c>
      <c r="L445" s="10">
        <f>'2020 MRI - Alphabetical'!K445-'2017 MRI'!K445</f>
        <v>-1</v>
      </c>
      <c r="M445" s="33">
        <f>'2020 MRI - Alphabetical'!L445-'2017 MRI'!L445</f>
        <v>3.9642741980550289E-2</v>
      </c>
      <c r="N445" s="11">
        <f>'2020 MRI - Alphabetical'!M445-'2017 MRI'!M445</f>
        <v>1.5759627020368594E-3</v>
      </c>
      <c r="O445" s="10">
        <f>'2020 MRI - Alphabetical'!N445-'2017 MRI'!N445</f>
        <v>63</v>
      </c>
      <c r="P445" s="33">
        <f>'2020 MRI - Alphabetical'!O445-'2017 MRI'!O445</f>
        <v>0.17564313057927877</v>
      </c>
      <c r="Q445" s="11">
        <f>'2020 MRI - Alphabetical'!P445-'2017 MRI'!P445</f>
        <v>-1.3364053318045008E-2</v>
      </c>
      <c r="R445" s="10">
        <f>'2020 MRI - Alphabetical'!Q445-'2017 MRI'!Q445</f>
        <v>113</v>
      </c>
      <c r="S445" s="33">
        <f>'2020 MRI - Alphabetical'!R445-'2017 MRI'!R445</f>
        <v>-5.4692656228528258E-2</v>
      </c>
      <c r="T445" s="12">
        <f>'2020 MRI - Alphabetical'!S445-'2017 MRI'!S445</f>
        <v>-0.74793236625244264</v>
      </c>
      <c r="U445" s="10">
        <f>'2020 MRI - Alphabetical'!T445-'2017 MRI'!T445</f>
        <v>-19</v>
      </c>
      <c r="V445" s="33">
        <f>'2020 MRI - Alphabetical'!U445-'2017 MRI'!U445</f>
        <v>-7.9412410461960903E-2</v>
      </c>
      <c r="W445" s="11">
        <f>'2020 MRI - Alphabetical'!V445-'2017 MRI'!V445</f>
        <v>3.239920687376073E-3</v>
      </c>
      <c r="X445" s="10">
        <f>'2020 MRI - Alphabetical'!W445-'2017 MRI'!W445</f>
        <v>31</v>
      </c>
      <c r="Y445" s="33">
        <f>'2020 MRI - Alphabetical'!X445-'2017 MRI'!X445</f>
        <v>0.11150599842232836</v>
      </c>
      <c r="Z445" s="13">
        <f>'2020 MRI - Alphabetical'!Y445-'2017 MRI'!Y445</f>
        <v>16695</v>
      </c>
      <c r="AA445" s="10">
        <f>'2020 MRI - Alphabetical'!Z445-'2017 MRI'!Z445</f>
        <v>-38</v>
      </c>
      <c r="AB445" s="33">
        <f>'2020 MRI - Alphabetical'!AA445-'2017 MRI'!AA445</f>
        <v>-0.11745863608070117</v>
      </c>
      <c r="AC445" s="11">
        <f>'2020 MRI - Alphabetical'!AB445-'2017 MRI'!AB445</f>
        <v>-1.3999999999999992E-2</v>
      </c>
      <c r="AD445" s="10">
        <f>'2020 MRI - Alphabetical'!AC445-'2017 MRI'!AC445</f>
        <v>-17</v>
      </c>
      <c r="AE445" s="33">
        <f>'2020 MRI - Alphabetical'!AD445-'2017 MRI'!AD445</f>
        <v>-4.2913273486024472E-2</v>
      </c>
      <c r="AF445" s="11">
        <f>'2020 MRI - Alphabetical'!AE445-'2017 MRI'!AE445</f>
        <v>6.3145997832482204E-3</v>
      </c>
      <c r="AG445" s="10">
        <f>'2020 MRI - Alphabetical'!AF445-'2017 MRI'!AF445</f>
        <v>68</v>
      </c>
      <c r="AH445" s="33">
        <f>'2020 MRI - Alphabetical'!AG445-'2017 MRI'!AG445</f>
        <v>0.18863559126291241</v>
      </c>
      <c r="AI445" s="14">
        <f>'2020 MRI - Alphabetical'!AH445-'2017 MRI'!AH445</f>
        <v>-0.17876820132744875</v>
      </c>
      <c r="AJ445" s="10">
        <f>'2020 MRI - Alphabetical'!AI445-'2017 MRI'!AI445</f>
        <v>8</v>
      </c>
      <c r="AK445" s="33">
        <f>'2020 MRI - Alphabetical'!AJ445-'2017 MRI'!AJ445</f>
        <v>4.4768288511601861E-3</v>
      </c>
      <c r="AL445" s="13">
        <f>'2020 MRI - Alphabetical'!AK445-'2017 MRI'!AK445</f>
        <v>14366.304991094716</v>
      </c>
      <c r="AM445" s="38"/>
    </row>
    <row r="446" spans="1:39" x14ac:dyDescent="0.25">
      <c r="A446" t="s">
        <v>1047</v>
      </c>
      <c r="B446" s="5" t="s">
        <v>333</v>
      </c>
      <c r="C446" s="6" t="s">
        <v>93</v>
      </c>
      <c r="D446" s="7" t="s">
        <v>34</v>
      </c>
      <c r="E446" s="8">
        <f>VLOOKUP(A446,'2017 MRI'!$A$7:$F$571,6,FALSE)</f>
        <v>23.739845304659948</v>
      </c>
      <c r="F446" s="36">
        <f>'2020 MRI - Alphabetical'!E446-'2017 MRI'!E446</f>
        <v>-8.8629042925947088E-2</v>
      </c>
      <c r="G446" s="8">
        <f>'2020 MRI - Alphabetical'!F446-'2017 MRI'!F446</f>
        <v>0.60947357626704246</v>
      </c>
      <c r="H446" s="9">
        <f>'2020 MRI - Alphabetical'!G446-'2017 MRI'!G446</f>
        <v>8</v>
      </c>
      <c r="I446" s="10">
        <f>'2020 MRI - Alphabetical'!H446-'2017 MRI'!H446</f>
        <v>-133</v>
      </c>
      <c r="J446" s="33">
        <f>'2020 MRI - Alphabetical'!I446-'2017 MRI'!I446</f>
        <v>-0.43690539487399438</v>
      </c>
      <c r="K446" s="11">
        <f>'2020 MRI - Alphabetical'!J446-'2017 MRI'!J446</f>
        <v>-5.6297772622325715E-2</v>
      </c>
      <c r="L446" s="10">
        <f>'2020 MRI - Alphabetical'!K446-'2017 MRI'!K446</f>
        <v>-69</v>
      </c>
      <c r="M446" s="33">
        <f>'2020 MRI - Alphabetical'!L446-'2017 MRI'!L446</f>
        <v>-0.1454950930626856</v>
      </c>
      <c r="N446" s="11">
        <f>'2020 MRI - Alphabetical'!M446-'2017 MRI'!M446</f>
        <v>1.1381409508990477E-2</v>
      </c>
      <c r="O446" s="10">
        <f>'2020 MRI - Alphabetical'!N446-'2017 MRI'!N446</f>
        <v>-176</v>
      </c>
      <c r="P446" s="33">
        <f>'2020 MRI - Alphabetical'!O446-'2017 MRI'!O446</f>
        <v>-0.45153229493915886</v>
      </c>
      <c r="Q446" s="11">
        <f>'2020 MRI - Alphabetical'!P446-'2017 MRI'!P446</f>
        <v>2.7045045045045041E-2</v>
      </c>
      <c r="R446" s="10">
        <f>'2020 MRI - Alphabetical'!Q446-'2017 MRI'!Q446</f>
        <v>6</v>
      </c>
      <c r="S446" s="33">
        <f>'2020 MRI - Alphabetical'!R446-'2017 MRI'!R446</f>
        <v>-0.2167116530392727</v>
      </c>
      <c r="T446" s="12">
        <f>'2020 MRI - Alphabetical'!S446-'2017 MRI'!S446</f>
        <v>-0.21279614129663782</v>
      </c>
      <c r="U446" s="10">
        <f>'2020 MRI - Alphabetical'!T446-'2017 MRI'!T446</f>
        <v>184</v>
      </c>
      <c r="V446" s="33">
        <f>'2020 MRI - Alphabetical'!U446-'2017 MRI'!U446</f>
        <v>0.55455608222241382</v>
      </c>
      <c r="W446" s="11">
        <f>'2020 MRI - Alphabetical'!V446-'2017 MRI'!V446</f>
        <v>-3.635789093535572E-2</v>
      </c>
      <c r="X446" s="10">
        <f>'2020 MRI - Alphabetical'!W446-'2017 MRI'!W446</f>
        <v>96</v>
      </c>
      <c r="Y446" s="33">
        <f>'2020 MRI - Alphabetical'!X446-'2017 MRI'!X446</f>
        <v>0.39716697491253716</v>
      </c>
      <c r="Z446" s="13">
        <f>'2020 MRI - Alphabetical'!Y446-'2017 MRI'!Y446</f>
        <v>26233</v>
      </c>
      <c r="AA446" s="10">
        <f>'2020 MRI - Alphabetical'!Z446-'2017 MRI'!Z446</f>
        <v>6</v>
      </c>
      <c r="AB446" s="33">
        <f>'2020 MRI - Alphabetical'!AA446-'2017 MRI'!AA446</f>
        <v>1.9913338023243493E-2</v>
      </c>
      <c r="AC446" s="11">
        <f>'2020 MRI - Alphabetical'!AB446-'2017 MRI'!AB446</f>
        <v>-1.9999999999999997E-2</v>
      </c>
      <c r="AD446" s="10">
        <f>'2020 MRI - Alphabetical'!AC446-'2017 MRI'!AC446</f>
        <v>-50</v>
      </c>
      <c r="AE446" s="33">
        <f>'2020 MRI - Alphabetical'!AD446-'2017 MRI'!AD446</f>
        <v>-0.24181291270402774</v>
      </c>
      <c r="AF446" s="11">
        <f>'2020 MRI - Alphabetical'!AE446-'2017 MRI'!AE446</f>
        <v>-1.5050263283866716E-3</v>
      </c>
      <c r="AG446" s="10">
        <f>'2020 MRI - Alphabetical'!AF446-'2017 MRI'!AF446</f>
        <v>-5</v>
      </c>
      <c r="AH446" s="33">
        <f>'2020 MRI - Alphabetical'!AG446-'2017 MRI'!AG446</f>
        <v>-3.4429595515842876E-2</v>
      </c>
      <c r="AI446" s="14">
        <f>'2020 MRI - Alphabetical'!AH446-'2017 MRI'!AH446</f>
        <v>5.1830487648699464E-2</v>
      </c>
      <c r="AJ446" s="10">
        <f>'2020 MRI - Alphabetical'!AI446-'2017 MRI'!AI446</f>
        <v>17</v>
      </c>
      <c r="AK446" s="33">
        <f>'2020 MRI - Alphabetical'!AJ446-'2017 MRI'!AJ446</f>
        <v>1.5995773845794509E-2</v>
      </c>
      <c r="AL446" s="13">
        <f>'2020 MRI - Alphabetical'!AK446-'2017 MRI'!AK446</f>
        <v>23605.202342885197</v>
      </c>
      <c r="AM446" s="38"/>
    </row>
    <row r="447" spans="1:39" x14ac:dyDescent="0.25">
      <c r="A447" t="s">
        <v>1048</v>
      </c>
      <c r="B447" s="5" t="s">
        <v>563</v>
      </c>
      <c r="C447" s="6" t="s">
        <v>93</v>
      </c>
      <c r="D447" s="7" t="s">
        <v>34</v>
      </c>
      <c r="E447" s="8">
        <f>VLOOKUP(A447,'2017 MRI'!$A$7:$F$571,6,FALSE)</f>
        <v>10.042767429630235</v>
      </c>
      <c r="F447" s="36">
        <f>'2020 MRI - Alphabetical'!E447-'2017 MRI'!E447</f>
        <v>1.0081918730398867</v>
      </c>
      <c r="G447" s="8">
        <f>'2020 MRI - Alphabetical'!F447-'2017 MRI'!F447</f>
        <v>-4.4593690798412062</v>
      </c>
      <c r="H447" s="9">
        <f>'2020 MRI - Alphabetical'!G447-'2017 MRI'!G447</f>
        <v>20</v>
      </c>
      <c r="I447" s="10">
        <f>'2020 MRI - Alphabetical'!H447-'2017 MRI'!H447</f>
        <v>18</v>
      </c>
      <c r="J447" s="33">
        <f>'2020 MRI - Alphabetical'!I447-'2017 MRI'!I447</f>
        <v>-6.985373651386767E-3</v>
      </c>
      <c r="K447" s="11">
        <f>'2020 MRI - Alphabetical'!J447-'2017 MRI'!J447</f>
        <v>-2.247780747384609E-2</v>
      </c>
      <c r="L447" s="10">
        <f>'2020 MRI - Alphabetical'!K447-'2017 MRI'!K447</f>
        <v>-57</v>
      </c>
      <c r="M447" s="33">
        <f>'2020 MRI - Alphabetical'!L447-'2017 MRI'!L447</f>
        <v>-0.20378319399906925</v>
      </c>
      <c r="N447" s="11">
        <f>'2020 MRI - Alphabetical'!M447-'2017 MRI'!M447</f>
        <v>1.3337726720939955E-2</v>
      </c>
      <c r="O447" s="10">
        <f>'2020 MRI - Alphabetical'!N447-'2017 MRI'!N447</f>
        <v>29</v>
      </c>
      <c r="P447" s="33">
        <f>'2020 MRI - Alphabetical'!O447-'2017 MRI'!O447</f>
        <v>6.5563945066514084E-2</v>
      </c>
      <c r="Q447" s="11">
        <f>'2020 MRI - Alphabetical'!P447-'2017 MRI'!P447</f>
        <v>-5.9415584415584421E-3</v>
      </c>
      <c r="R447" s="10">
        <f>'2020 MRI - Alphabetical'!Q447-'2017 MRI'!Q447</f>
        <v>-44</v>
      </c>
      <c r="S447" s="33">
        <f>'2020 MRI - Alphabetical'!R447-'2017 MRI'!R447</f>
        <v>-0.27985758730862836</v>
      </c>
      <c r="T447" s="12">
        <f>'2020 MRI - Alphabetical'!S447-'2017 MRI'!S447</f>
        <v>0</v>
      </c>
      <c r="U447" s="10">
        <f>'2020 MRI - Alphabetical'!T447-'2017 MRI'!T447</f>
        <v>-3</v>
      </c>
      <c r="V447" s="33">
        <f>'2020 MRI - Alphabetical'!U447-'2017 MRI'!U447</f>
        <v>-1.8790254918793048E-2</v>
      </c>
      <c r="W447" s="11">
        <f>'2020 MRI - Alphabetical'!V447-'2017 MRI'!V447</f>
        <v>2.3942821237825946E-3</v>
      </c>
      <c r="X447" s="10">
        <f>'2020 MRI - Alphabetical'!W447-'2017 MRI'!W447</f>
        <v>67</v>
      </c>
      <c r="Y447" s="33">
        <f>'2020 MRI - Alphabetical'!X447-'2017 MRI'!X447</f>
        <v>2.007391306003754</v>
      </c>
      <c r="Z447" s="13">
        <f>'2020 MRI - Alphabetical'!Y447-'2017 MRI'!Y447</f>
        <v>92932</v>
      </c>
      <c r="AA447" s="10">
        <f>'2020 MRI - Alphabetical'!Z447-'2017 MRI'!Z447</f>
        <v>-36</v>
      </c>
      <c r="AB447" s="33">
        <f>'2020 MRI - Alphabetical'!AA447-'2017 MRI'!AA447</f>
        <v>-0.20903995214999704</v>
      </c>
      <c r="AC447" s="11">
        <f>'2020 MRI - Alphabetical'!AB447-'2017 MRI'!AB447</f>
        <v>-1.0000000000000002E-2</v>
      </c>
      <c r="AD447" s="10">
        <f>'2020 MRI - Alphabetical'!AC447-'2017 MRI'!AC447</f>
        <v>-139</v>
      </c>
      <c r="AE447" s="33">
        <f>'2020 MRI - Alphabetical'!AD447-'2017 MRI'!AD447</f>
        <v>-0.44964352214589248</v>
      </c>
      <c r="AF447" s="11">
        <f>'2020 MRI - Alphabetical'!AE447-'2017 MRI'!AE447</f>
        <v>-1.99795918367347E-2</v>
      </c>
      <c r="AG447" s="10">
        <f>'2020 MRI - Alphabetical'!AF447-'2017 MRI'!AF447</f>
        <v>-4</v>
      </c>
      <c r="AH447" s="33">
        <f>'2020 MRI - Alphabetical'!AG447-'2017 MRI'!AG447</f>
        <v>-0.10992145269938747</v>
      </c>
      <c r="AI447" s="14">
        <f>'2020 MRI - Alphabetical'!AH447-'2017 MRI'!AH447</f>
        <v>4.3149546050456622E-2</v>
      </c>
      <c r="AJ447" s="10">
        <f>'2020 MRI - Alphabetical'!AI447-'2017 MRI'!AI447</f>
        <v>-1</v>
      </c>
      <c r="AK447" s="33">
        <f>'2020 MRI - Alphabetical'!AJ447-'2017 MRI'!AJ447</f>
        <v>-0.10903822567843691</v>
      </c>
      <c r="AL447" s="13">
        <f>'2020 MRI - Alphabetical'!AK447-'2017 MRI'!AK447</f>
        <v>29177.975142220967</v>
      </c>
      <c r="AM447" s="38"/>
    </row>
    <row r="448" spans="1:39" x14ac:dyDescent="0.25">
      <c r="A448" t="s">
        <v>1049</v>
      </c>
      <c r="B448" s="5" t="s">
        <v>21</v>
      </c>
      <c r="C448" s="6" t="s">
        <v>22</v>
      </c>
      <c r="D448" s="7" t="s">
        <v>20</v>
      </c>
      <c r="E448" s="8">
        <f>VLOOKUP(A448,'2017 MRI'!$A$7:$F$571,6,FALSE)</f>
        <v>97.082366711026012</v>
      </c>
      <c r="F448" s="36">
        <f>'2020 MRI - Alphabetical'!E448-'2017 MRI'!E448</f>
        <v>2.2550375368005859</v>
      </c>
      <c r="G448" s="8">
        <f>'2020 MRI - Alphabetical'!F448-'2017 MRI'!F448</f>
        <v>2.1401126707138474</v>
      </c>
      <c r="H448" s="9">
        <f>'2020 MRI - Alphabetical'!G448-'2017 MRI'!G448</f>
        <v>0</v>
      </c>
      <c r="I448" s="10">
        <f>'2020 MRI - Alphabetical'!H448-'2017 MRI'!H448</f>
        <v>-16</v>
      </c>
      <c r="J448" s="33">
        <f>'2020 MRI - Alphabetical'!I448-'2017 MRI'!I448</f>
        <v>-0.10238571984567391</v>
      </c>
      <c r="K448" s="11">
        <f>'2020 MRI - Alphabetical'!J448-'2017 MRI'!J448</f>
        <v>1.1098866276248676E-2</v>
      </c>
      <c r="L448" s="10">
        <f>'2020 MRI - Alphabetical'!K448-'2017 MRI'!K448</f>
        <v>-1</v>
      </c>
      <c r="M448" s="33">
        <f>'2020 MRI - Alphabetical'!L448-'2017 MRI'!L448</f>
        <v>-1.1482382404435811</v>
      </c>
      <c r="N448" s="11">
        <f>'2020 MRI - Alphabetical'!M448-'2017 MRI'!M448</f>
        <v>5.890731960496251E-2</v>
      </c>
      <c r="O448" s="10">
        <f>'2020 MRI - Alphabetical'!N448-'2017 MRI'!N448</f>
        <v>-1</v>
      </c>
      <c r="P448" s="33">
        <f>'2020 MRI - Alphabetical'!O448-'2017 MRI'!O448</f>
        <v>-0.42524766416997206</v>
      </c>
      <c r="Q448" s="11">
        <f>'2020 MRI - Alphabetical'!P448-'2017 MRI'!P448</f>
        <v>1.9236051502145912E-2</v>
      </c>
      <c r="R448" s="10">
        <f>'2020 MRI - Alphabetical'!Q448-'2017 MRI'!Q448</f>
        <v>173</v>
      </c>
      <c r="S448" s="33">
        <f>'2020 MRI - Alphabetical'!R448-'2017 MRI'!R448</f>
        <v>4.9750989080874026</v>
      </c>
      <c r="T448" s="12">
        <f>'2020 MRI - Alphabetical'!S448-'2017 MRI'!S448</f>
        <v>-17.539886390457731</v>
      </c>
      <c r="U448" s="10">
        <f>'2020 MRI - Alphabetical'!T448-'2017 MRI'!T448</f>
        <v>-1</v>
      </c>
      <c r="V448" s="33">
        <f>'2020 MRI - Alphabetical'!U448-'2017 MRI'!U448</f>
        <v>-0.95306211590419387</v>
      </c>
      <c r="W448" s="11">
        <f>'2020 MRI - Alphabetical'!V448-'2017 MRI'!V448</f>
        <v>2.575010517458981E-2</v>
      </c>
      <c r="X448" s="10">
        <f>'2020 MRI - Alphabetical'!W448-'2017 MRI'!W448</f>
        <v>-1</v>
      </c>
      <c r="Y448" s="33">
        <f>'2020 MRI - Alphabetical'!X448-'2017 MRI'!X448</f>
        <v>-6.2801879097630131E-2</v>
      </c>
      <c r="Z448" s="13">
        <f>'2020 MRI - Alphabetical'!Y448-'2017 MRI'!Y448</f>
        <v>-1394</v>
      </c>
      <c r="AA448" s="10">
        <f>'2020 MRI - Alphabetical'!Z448-'2017 MRI'!Z448</f>
        <v>-1</v>
      </c>
      <c r="AB448" s="33">
        <f>'2020 MRI - Alphabetical'!AA448-'2017 MRI'!AA448</f>
        <v>-1.3158827789154275</v>
      </c>
      <c r="AC448" s="11">
        <f>'2020 MRI - Alphabetical'!AB448-'2017 MRI'!AB448</f>
        <v>-3.1999999999999987E-2</v>
      </c>
      <c r="AD448" s="10">
        <f>'2020 MRI - Alphabetical'!AC448-'2017 MRI'!AC448</f>
        <v>12</v>
      </c>
      <c r="AE448" s="33">
        <f>'2020 MRI - Alphabetical'!AD448-'2017 MRI'!AD448</f>
        <v>0.63823275459845386</v>
      </c>
      <c r="AF448" s="11">
        <f>'2020 MRI - Alphabetical'!AE448-'2017 MRI'!AE448</f>
        <v>6.1777549623545536E-2</v>
      </c>
      <c r="AG448" s="10">
        <f>'2020 MRI - Alphabetical'!AF448-'2017 MRI'!AF448</f>
        <v>-2</v>
      </c>
      <c r="AH448" s="33">
        <f>'2020 MRI - Alphabetical'!AG448-'2017 MRI'!AG448</f>
        <v>-1.1629580655192782</v>
      </c>
      <c r="AI448" s="14">
        <f>'2020 MRI - Alphabetical'!AH448-'2017 MRI'!AH448</f>
        <v>1.4944491080440239</v>
      </c>
      <c r="AJ448" s="10">
        <f>'2020 MRI - Alphabetical'!AI448-'2017 MRI'!AI448</f>
        <v>0</v>
      </c>
      <c r="AK448" s="33">
        <f>'2020 MRI - Alphabetical'!AJ448-'2017 MRI'!AJ448</f>
        <v>8.3832746163420291E-3</v>
      </c>
      <c r="AL448" s="13">
        <f>'2020 MRI - Alphabetical'!AK448-'2017 MRI'!AK448</f>
        <v>-1650.1773614221165</v>
      </c>
      <c r="AM448" s="38">
        <v>1</v>
      </c>
    </row>
    <row r="449" spans="1:39" x14ac:dyDescent="0.25">
      <c r="A449" t="s">
        <v>1050</v>
      </c>
      <c r="B449" s="5" t="s">
        <v>348</v>
      </c>
      <c r="C449" s="6" t="s">
        <v>71</v>
      </c>
      <c r="D449" s="7" t="s">
        <v>34</v>
      </c>
      <c r="E449" s="8">
        <f>VLOOKUP(A449,'2017 MRI'!$A$7:$F$571,6,FALSE)</f>
        <v>23.147257258974093</v>
      </c>
      <c r="F449" s="36">
        <f>'2020 MRI - Alphabetical'!E449-'2017 MRI'!E449</f>
        <v>-0.4547639957476417</v>
      </c>
      <c r="G449" s="8">
        <f>'2020 MRI - Alphabetical'!F449-'2017 MRI'!F449</f>
        <v>1.6793053928958983</v>
      </c>
      <c r="H449" s="9">
        <f>'2020 MRI - Alphabetical'!G449-'2017 MRI'!G449</f>
        <v>-14</v>
      </c>
      <c r="I449" s="10">
        <f>'2020 MRI - Alphabetical'!H449-'2017 MRI'!H449</f>
        <v>-89</v>
      </c>
      <c r="J449" s="33">
        <f>'2020 MRI - Alphabetical'!I449-'2017 MRI'!I449</f>
        <v>-0.7047638860017974</v>
      </c>
      <c r="K449" s="11">
        <f>'2020 MRI - Alphabetical'!J449-'2017 MRI'!J449</f>
        <v>-4.663125555528369E-2</v>
      </c>
      <c r="L449" s="10">
        <f>'2020 MRI - Alphabetical'!K449-'2017 MRI'!K449</f>
        <v>18</v>
      </c>
      <c r="M449" s="33">
        <f>'2020 MRI - Alphabetical'!L449-'2017 MRI'!L449</f>
        <v>0.12497535057101139</v>
      </c>
      <c r="N449" s="11">
        <f>'2020 MRI - Alphabetical'!M449-'2017 MRI'!M449</f>
        <v>-4.7444182984250211E-3</v>
      </c>
      <c r="O449" s="10">
        <f>'2020 MRI - Alphabetical'!N449-'2017 MRI'!N449</f>
        <v>-13</v>
      </c>
      <c r="P449" s="33">
        <f>'2020 MRI - Alphabetical'!O449-'2017 MRI'!O449</f>
        <v>-2.6445443134102797E-2</v>
      </c>
      <c r="Q449" s="11">
        <f>'2020 MRI - Alphabetical'!P449-'2017 MRI'!P449</f>
        <v>-2.1108179419524961E-4</v>
      </c>
      <c r="R449" s="10">
        <f>'2020 MRI - Alphabetical'!Q449-'2017 MRI'!Q449</f>
        <v>-44</v>
      </c>
      <c r="S449" s="33">
        <f>'2020 MRI - Alphabetical'!R449-'2017 MRI'!R449</f>
        <v>-0.27985758730862836</v>
      </c>
      <c r="T449" s="12">
        <f>'2020 MRI - Alphabetical'!S449-'2017 MRI'!S449</f>
        <v>0</v>
      </c>
      <c r="U449" s="10">
        <f>'2020 MRI - Alphabetical'!T449-'2017 MRI'!T449</f>
        <v>181</v>
      </c>
      <c r="V449" s="33">
        <f>'2020 MRI - Alphabetical'!U449-'2017 MRI'!U449</f>
        <v>0.52819620072693152</v>
      </c>
      <c r="W449" s="11">
        <f>'2020 MRI - Alphabetical'!V449-'2017 MRI'!V449</f>
        <v>-3.4481740870435214E-2</v>
      </c>
      <c r="X449" s="10">
        <f>'2020 MRI - Alphabetical'!W449-'2017 MRI'!W449</f>
        <v>-2</v>
      </c>
      <c r="Y449" s="33">
        <f>'2020 MRI - Alphabetical'!X449-'2017 MRI'!X449</f>
        <v>2.7242598797163842E-2</v>
      </c>
      <c r="Z449" s="13">
        <f>'2020 MRI - Alphabetical'!Y449-'2017 MRI'!Y449</f>
        <v>11640</v>
      </c>
      <c r="AA449" s="10">
        <f>'2020 MRI - Alphabetical'!Z449-'2017 MRI'!Z449</f>
        <v>-107</v>
      </c>
      <c r="AB449" s="33">
        <f>'2020 MRI - Alphabetical'!AA449-'2017 MRI'!AA449</f>
        <v>-0.46749491583091934</v>
      </c>
      <c r="AC449" s="11">
        <f>'2020 MRI - Alphabetical'!AB449-'2017 MRI'!AB449</f>
        <v>-1.3000000000000005E-2</v>
      </c>
      <c r="AD449" s="10">
        <f>'2020 MRI - Alphabetical'!AC449-'2017 MRI'!AC449</f>
        <v>-22</v>
      </c>
      <c r="AE449" s="33">
        <f>'2020 MRI - Alphabetical'!AD449-'2017 MRI'!AD449</f>
        <v>-8.2204006610878899E-2</v>
      </c>
      <c r="AF449" s="11">
        <f>'2020 MRI - Alphabetical'!AE449-'2017 MRI'!AE449</f>
        <v>3.4032697547684565E-3</v>
      </c>
      <c r="AG449" s="10">
        <f>'2020 MRI - Alphabetical'!AF449-'2017 MRI'!AF449</f>
        <v>-7</v>
      </c>
      <c r="AH449" s="33">
        <f>'2020 MRI - Alphabetical'!AG449-'2017 MRI'!AG449</f>
        <v>-3.9517416433666686E-2</v>
      </c>
      <c r="AI449" s="14">
        <f>'2020 MRI - Alphabetical'!AH449-'2017 MRI'!AH449</f>
        <v>5.6728286344531753E-2</v>
      </c>
      <c r="AJ449" s="10">
        <f>'2020 MRI - Alphabetical'!AI449-'2017 MRI'!AI449</f>
        <v>-1</v>
      </c>
      <c r="AK449" s="33">
        <f>'2020 MRI - Alphabetical'!AJ449-'2017 MRI'!AJ449</f>
        <v>2.5025823156221705E-3</v>
      </c>
      <c r="AL449" s="13">
        <f>'2020 MRI - Alphabetical'!AK449-'2017 MRI'!AK449</f>
        <v>9171.0288980368205</v>
      </c>
      <c r="AM449" s="38"/>
    </row>
    <row r="450" spans="1:39" x14ac:dyDescent="0.25">
      <c r="A450" t="s">
        <v>1051</v>
      </c>
      <c r="B450" s="5" t="s">
        <v>330</v>
      </c>
      <c r="C450" s="6" t="s">
        <v>49</v>
      </c>
      <c r="D450" s="7" t="s">
        <v>39</v>
      </c>
      <c r="E450" s="8">
        <f>VLOOKUP(A450,'2017 MRI'!$A$7:$F$571,6,FALSE)</f>
        <v>23.786319917788347</v>
      </c>
      <c r="F450" s="36">
        <f>'2020 MRI - Alphabetical'!E450-'2017 MRI'!E450</f>
        <v>-1.1326095054842784</v>
      </c>
      <c r="G450" s="8">
        <f>'2020 MRI - Alphabetical'!F450-'2017 MRI'!F450</f>
        <v>3.8691008305313837</v>
      </c>
      <c r="H450" s="9">
        <f>'2020 MRI - Alphabetical'!G450-'2017 MRI'!G450</f>
        <v>-45</v>
      </c>
      <c r="I450" s="10">
        <f>'2020 MRI - Alphabetical'!H450-'2017 MRI'!H450</f>
        <v>-4</v>
      </c>
      <c r="J450" s="33">
        <f>'2020 MRI - Alphabetical'!I450-'2017 MRI'!I450</f>
        <v>1.602507763605765E-2</v>
      </c>
      <c r="K450" s="11">
        <f>'2020 MRI - Alphabetical'!J450-'2017 MRI'!J450</f>
        <v>-3.1809776467341511E-2</v>
      </c>
      <c r="L450" s="10">
        <f>'2020 MRI - Alphabetical'!K450-'2017 MRI'!K450</f>
        <v>193</v>
      </c>
      <c r="M450" s="33">
        <f>'2020 MRI - Alphabetical'!L450-'2017 MRI'!L450</f>
        <v>0.58019173705411831</v>
      </c>
      <c r="N450" s="11">
        <f>'2020 MRI - Alphabetical'!M450-'2017 MRI'!M450</f>
        <v>-2.7631407450816985E-2</v>
      </c>
      <c r="O450" s="10">
        <f>'2020 MRI - Alphabetical'!N450-'2017 MRI'!N450</f>
        <v>-123</v>
      </c>
      <c r="P450" s="33">
        <f>'2020 MRI - Alphabetical'!O450-'2017 MRI'!O450</f>
        <v>-0.40865490659784187</v>
      </c>
      <c r="Q450" s="11">
        <f>'2020 MRI - Alphabetical'!P450-'2017 MRI'!P450</f>
        <v>2.4007362866609393E-2</v>
      </c>
      <c r="R450" s="10">
        <f>'2020 MRI - Alphabetical'!Q450-'2017 MRI'!Q450</f>
        <v>-6</v>
      </c>
      <c r="S450" s="33">
        <f>'2020 MRI - Alphabetical'!R450-'2017 MRI'!R450</f>
        <v>-0.21062109960082812</v>
      </c>
      <c r="T450" s="12">
        <f>'2020 MRI - Alphabetical'!S450-'2017 MRI'!S450</f>
        <v>-0.19734447326718457</v>
      </c>
      <c r="U450" s="10">
        <f>'2020 MRI - Alphabetical'!T450-'2017 MRI'!T450</f>
        <v>-22</v>
      </c>
      <c r="V450" s="33">
        <f>'2020 MRI - Alphabetical'!U450-'2017 MRI'!U450</f>
        <v>-0.11440333448908188</v>
      </c>
      <c r="W450" s="11">
        <f>'2020 MRI - Alphabetical'!V450-'2017 MRI'!V450</f>
        <v>3.6497175141242955E-3</v>
      </c>
      <c r="X450" s="10">
        <f>'2020 MRI - Alphabetical'!W450-'2017 MRI'!W450</f>
        <v>-67</v>
      </c>
      <c r="Y450" s="33">
        <f>'2020 MRI - Alphabetical'!X450-'2017 MRI'!X450</f>
        <v>-0.28210520329670508</v>
      </c>
      <c r="Z450" s="13">
        <f>'2020 MRI - Alphabetical'!Y450-'2017 MRI'!Y450</f>
        <v>1497</v>
      </c>
      <c r="AA450" s="10">
        <f>'2020 MRI - Alphabetical'!Z450-'2017 MRI'!Z450</f>
        <v>1</v>
      </c>
      <c r="AB450" s="33">
        <f>'2020 MRI - Alphabetical'!AA450-'2017 MRI'!AA450</f>
        <v>2.2182697523834727E-2</v>
      </c>
      <c r="AC450" s="11">
        <f>'2020 MRI - Alphabetical'!AB450-'2017 MRI'!AB450</f>
        <v>-1.9000000000000003E-2</v>
      </c>
      <c r="AD450" s="10">
        <f>'2020 MRI - Alphabetical'!AC450-'2017 MRI'!AC450</f>
        <v>-59</v>
      </c>
      <c r="AE450" s="33">
        <f>'2020 MRI - Alphabetical'!AD450-'2017 MRI'!AD450</f>
        <v>-0.28947107489930568</v>
      </c>
      <c r="AF450" s="11">
        <f>'2020 MRI - Alphabetical'!AE450-'2017 MRI'!AE450</f>
        <v>-5.320525783619745E-3</v>
      </c>
      <c r="AG450" s="10">
        <f>'2020 MRI - Alphabetical'!AF450-'2017 MRI'!AF450</f>
        <v>-3</v>
      </c>
      <c r="AH450" s="33">
        <f>'2020 MRI - Alphabetical'!AG450-'2017 MRI'!AG450</f>
        <v>-4.2205693747704442E-3</v>
      </c>
      <c r="AI450" s="14">
        <f>'2020 MRI - Alphabetical'!AH450-'2017 MRI'!AH450</f>
        <v>2.6261581075212703E-2</v>
      </c>
      <c r="AJ450" s="10">
        <f>'2020 MRI - Alphabetical'!AI450-'2017 MRI'!AI450</f>
        <v>5</v>
      </c>
      <c r="AK450" s="33">
        <f>'2020 MRI - Alphabetical'!AJ450-'2017 MRI'!AJ450</f>
        <v>9.8574181871912969E-3</v>
      </c>
      <c r="AL450" s="13">
        <f>'2020 MRI - Alphabetical'!AK450-'2017 MRI'!AK450</f>
        <v>10264.248775555214</v>
      </c>
      <c r="AM450" s="38"/>
    </row>
    <row r="451" spans="1:39" x14ac:dyDescent="0.25">
      <c r="A451" t="s">
        <v>1052</v>
      </c>
      <c r="B451" s="5" t="s">
        <v>495</v>
      </c>
      <c r="C451" s="6" t="s">
        <v>61</v>
      </c>
      <c r="D451" s="7" t="s">
        <v>39</v>
      </c>
      <c r="E451" s="8">
        <f>VLOOKUP(A451,'2017 MRI'!$A$7:$F$571,6,FALSE)</f>
        <v>15.097929367138931</v>
      </c>
      <c r="F451" s="36">
        <f>'2020 MRI - Alphabetical'!E451-'2017 MRI'!E451</f>
        <v>5.1463539245222734E-2</v>
      </c>
      <c r="G451" s="8">
        <f>'2020 MRI - Alphabetical'!F451-'2017 MRI'!F451</f>
        <v>-0.86829551440317054</v>
      </c>
      <c r="H451" s="9">
        <f>'2020 MRI - Alphabetical'!G451-'2017 MRI'!G451</f>
        <v>19</v>
      </c>
      <c r="I451" s="10">
        <f>'2020 MRI - Alphabetical'!H451-'2017 MRI'!H451</f>
        <v>46</v>
      </c>
      <c r="J451" s="33">
        <f>'2020 MRI - Alphabetical'!I451-'2017 MRI'!I451</f>
        <v>0.27288798344439458</v>
      </c>
      <c r="K451" s="11">
        <f>'2020 MRI - Alphabetical'!J451-'2017 MRI'!J451</f>
        <v>-1.0146401993690102E-2</v>
      </c>
      <c r="L451" s="10">
        <f>'2020 MRI - Alphabetical'!K451-'2017 MRI'!K451</f>
        <v>-1</v>
      </c>
      <c r="M451" s="33">
        <f>'2020 MRI - Alphabetical'!L451-'2017 MRI'!L451</f>
        <v>5.1485738117445501E-2</v>
      </c>
      <c r="N451" s="11">
        <f>'2020 MRI - Alphabetical'!M451-'2017 MRI'!M451</f>
        <v>8.4514339730822063E-4</v>
      </c>
      <c r="O451" s="10">
        <f>'2020 MRI - Alphabetical'!N451-'2017 MRI'!N451</f>
        <v>122</v>
      </c>
      <c r="P451" s="33">
        <f>'2020 MRI - Alphabetical'!O451-'2017 MRI'!O451</f>
        <v>0.27397782621853095</v>
      </c>
      <c r="Q451" s="11">
        <f>'2020 MRI - Alphabetical'!P451-'2017 MRI'!P451</f>
        <v>-1.961305787010615E-2</v>
      </c>
      <c r="R451" s="10">
        <f>'2020 MRI - Alphabetical'!Q451-'2017 MRI'!Q451</f>
        <v>-30</v>
      </c>
      <c r="S451" s="33">
        <f>'2020 MRI - Alphabetical'!R451-'2017 MRI'!R451</f>
        <v>-0.24780642518049562</v>
      </c>
      <c r="T451" s="12">
        <f>'2020 MRI - Alphabetical'!S451-'2017 MRI'!S451</f>
        <v>-8.34588855920253E-2</v>
      </c>
      <c r="U451" s="10">
        <f>'2020 MRI - Alphabetical'!T451-'2017 MRI'!T451</f>
        <v>-78</v>
      </c>
      <c r="V451" s="33">
        <f>'2020 MRI - Alphabetical'!U451-'2017 MRI'!U451</f>
        <v>-0.19104113284074342</v>
      </c>
      <c r="W451" s="11">
        <f>'2020 MRI - Alphabetical'!V451-'2017 MRI'!V451</f>
        <v>1.1683281412253374E-2</v>
      </c>
      <c r="X451" s="10">
        <f>'2020 MRI - Alphabetical'!W451-'2017 MRI'!W451</f>
        <v>10</v>
      </c>
      <c r="Y451" s="33">
        <f>'2020 MRI - Alphabetical'!X451-'2017 MRI'!X451</f>
        <v>8.0630121999175963E-2</v>
      </c>
      <c r="Z451" s="13">
        <f>'2020 MRI - Alphabetical'!Y451-'2017 MRI'!Y451</f>
        <v>20824</v>
      </c>
      <c r="AA451" s="10">
        <f>'2020 MRI - Alphabetical'!Z451-'2017 MRI'!Z451</f>
        <v>51</v>
      </c>
      <c r="AB451" s="33">
        <f>'2020 MRI - Alphabetical'!AA451-'2017 MRI'!AA451</f>
        <v>0.10221548207876108</v>
      </c>
      <c r="AC451" s="11">
        <f>'2020 MRI - Alphabetical'!AB451-'2017 MRI'!AB451</f>
        <v>-1.6999999999999994E-2</v>
      </c>
      <c r="AD451" s="10">
        <f>'2020 MRI - Alphabetical'!AC451-'2017 MRI'!AC451</f>
        <v>-21</v>
      </c>
      <c r="AE451" s="33">
        <f>'2020 MRI - Alphabetical'!AD451-'2017 MRI'!AD451</f>
        <v>-7.1973872096918301E-2</v>
      </c>
      <c r="AF451" s="11">
        <f>'2020 MRI - Alphabetical'!AE451-'2017 MRI'!AE451</f>
        <v>3.3658971849634955E-3</v>
      </c>
      <c r="AG451" s="10">
        <f>'2020 MRI - Alphabetical'!AF451-'2017 MRI'!AF451</f>
        <v>25</v>
      </c>
      <c r="AH451" s="33">
        <f>'2020 MRI - Alphabetical'!AG451-'2017 MRI'!AG451</f>
        <v>9.6772775644455022E-2</v>
      </c>
      <c r="AI451" s="14">
        <f>'2020 MRI - Alphabetical'!AH451-'2017 MRI'!AH451</f>
        <v>-7.7746031276465732E-2</v>
      </c>
      <c r="AJ451" s="10">
        <f>'2020 MRI - Alphabetical'!AI451-'2017 MRI'!AI451</f>
        <v>-1</v>
      </c>
      <c r="AK451" s="33">
        <f>'2020 MRI - Alphabetical'!AJ451-'2017 MRI'!AJ451</f>
        <v>6.9965906135505129E-4</v>
      </c>
      <c r="AL451" s="13">
        <f>'2020 MRI - Alphabetical'!AK451-'2017 MRI'!AK451</f>
        <v>13983.76354776643</v>
      </c>
      <c r="AM451" s="38"/>
    </row>
    <row r="452" spans="1:39" x14ac:dyDescent="0.25">
      <c r="A452" t="s">
        <v>1053</v>
      </c>
      <c r="B452" s="5" t="s">
        <v>312</v>
      </c>
      <c r="C452" s="6" t="s">
        <v>54</v>
      </c>
      <c r="D452" s="7" t="s">
        <v>39</v>
      </c>
      <c r="E452" s="8">
        <f>VLOOKUP(A452,'2017 MRI'!$A$7:$F$571,6,FALSE)</f>
        <v>24.776881394735454</v>
      </c>
      <c r="F452" s="36">
        <f>'2020 MRI - Alphabetical'!E452-'2017 MRI'!E452</f>
        <v>2.3343247768872883</v>
      </c>
      <c r="G452" s="8">
        <f>'2020 MRI - Alphabetical'!F452-'2017 MRI'!F452</f>
        <v>-6.8178034130688303</v>
      </c>
      <c r="H452" s="9">
        <f>'2020 MRI - Alphabetical'!G452-'2017 MRI'!G452</f>
        <v>142</v>
      </c>
      <c r="I452" s="10">
        <f>'2020 MRI - Alphabetical'!H452-'2017 MRI'!H452</f>
        <v>26</v>
      </c>
      <c r="J452" s="33">
        <f>'2020 MRI - Alphabetical'!I452-'2017 MRI'!I452</f>
        <v>0.95167943150763756</v>
      </c>
      <c r="K452" s="11">
        <f>'2020 MRI - Alphabetical'!J452-'2017 MRI'!J452</f>
        <v>9.295060133256372E-2</v>
      </c>
      <c r="L452" s="10">
        <f>'2020 MRI - Alphabetical'!K452-'2017 MRI'!K452</f>
        <v>111</v>
      </c>
      <c r="M452" s="33">
        <f>'2020 MRI - Alphabetical'!L452-'2017 MRI'!L452</f>
        <v>1.3628734021424074</v>
      </c>
      <c r="N452" s="11">
        <f>'2020 MRI - Alphabetical'!M452-'2017 MRI'!M452</f>
        <v>-7.1451420302767923E-2</v>
      </c>
      <c r="O452" s="10">
        <f>'2020 MRI - Alphabetical'!N452-'2017 MRI'!N452</f>
        <v>314</v>
      </c>
      <c r="P452" s="33">
        <f>'2020 MRI - Alphabetical'!O452-'2017 MRI'!O452</f>
        <v>0.82853655001619397</v>
      </c>
      <c r="Q452" s="11">
        <f>'2020 MRI - Alphabetical'!P452-'2017 MRI'!P452</f>
        <v>-5.5630872483221475E-2</v>
      </c>
      <c r="R452" s="10">
        <f>'2020 MRI - Alphabetical'!Q452-'2017 MRI'!Q452</f>
        <v>115</v>
      </c>
      <c r="S452" s="33">
        <f>'2020 MRI - Alphabetical'!R452-'2017 MRI'!R452</f>
        <v>-5.9066074082096798E-2</v>
      </c>
      <c r="T452" s="12">
        <f>'2020 MRI - Alphabetical'!S452-'2017 MRI'!S452</f>
        <v>-0.74404761904761896</v>
      </c>
      <c r="U452" s="10">
        <f>'2020 MRI - Alphabetical'!T452-'2017 MRI'!T452</f>
        <v>202</v>
      </c>
      <c r="V452" s="33">
        <f>'2020 MRI - Alphabetical'!U452-'2017 MRI'!U452</f>
        <v>0.86699804887933163</v>
      </c>
      <c r="W452" s="11">
        <f>'2020 MRI - Alphabetical'!V452-'2017 MRI'!V452</f>
        <v>-5.7904263275991026E-2</v>
      </c>
      <c r="X452" s="10">
        <f>'2020 MRI - Alphabetical'!W452-'2017 MRI'!W452</f>
        <v>35</v>
      </c>
      <c r="Y452" s="33">
        <f>'2020 MRI - Alphabetical'!X452-'2017 MRI'!X452</f>
        <v>0.1535836547584101</v>
      </c>
      <c r="Z452" s="13">
        <f>'2020 MRI - Alphabetical'!Y452-'2017 MRI'!Y452</f>
        <v>17917</v>
      </c>
      <c r="AA452" s="10">
        <f>'2020 MRI - Alphabetical'!Z452-'2017 MRI'!Z452</f>
        <v>-66</v>
      </c>
      <c r="AB452" s="33">
        <f>'2020 MRI - Alphabetical'!AA452-'2017 MRI'!AA452</f>
        <v>-0.19295270163444539</v>
      </c>
      <c r="AC452" s="11">
        <f>'2020 MRI - Alphabetical'!AB452-'2017 MRI'!AB452</f>
        <v>-1.4000000000000005E-2</v>
      </c>
      <c r="AD452" s="10">
        <f>'2020 MRI - Alphabetical'!AC452-'2017 MRI'!AC452</f>
        <v>10</v>
      </c>
      <c r="AE452" s="33">
        <f>'2020 MRI - Alphabetical'!AD452-'2017 MRI'!AD452</f>
        <v>0.12476469937568213</v>
      </c>
      <c r="AF452" s="11">
        <f>'2020 MRI - Alphabetical'!AE452-'2017 MRI'!AE452</f>
        <v>1.3000000000000012E-2</v>
      </c>
      <c r="AG452" s="10">
        <f>'2020 MRI - Alphabetical'!AF452-'2017 MRI'!AF452</f>
        <v>0</v>
      </c>
      <c r="AH452" s="33">
        <f>'2020 MRI - Alphabetical'!AG452-'2017 MRI'!AG452</f>
        <v>-7.1112792883638587E-3</v>
      </c>
      <c r="AI452" s="14">
        <f>'2020 MRI - Alphabetical'!AH452-'2017 MRI'!AH452</f>
        <v>-4.2329457411529825E-2</v>
      </c>
      <c r="AJ452" s="10">
        <f>'2020 MRI - Alphabetical'!AI452-'2017 MRI'!AI452</f>
        <v>2</v>
      </c>
      <c r="AK452" s="33">
        <f>'2020 MRI - Alphabetical'!AJ452-'2017 MRI'!AJ452</f>
        <v>0.14240084393517038</v>
      </c>
      <c r="AL452" s="13">
        <f>'2020 MRI - Alphabetical'!AK452-'2017 MRI'!AK452</f>
        <v>161656.92927877425</v>
      </c>
      <c r="AM452" s="38"/>
    </row>
    <row r="453" spans="1:39" x14ac:dyDescent="0.25">
      <c r="A453" t="s">
        <v>1054</v>
      </c>
      <c r="B453" s="5" t="s">
        <v>554</v>
      </c>
      <c r="C453" s="6" t="s">
        <v>54</v>
      </c>
      <c r="D453" s="7" t="s">
        <v>39</v>
      </c>
      <c r="E453" s="8">
        <f>VLOOKUP(A453,'2017 MRI'!$A$7:$F$571,6,FALSE)</f>
        <v>10.89704262541505</v>
      </c>
      <c r="F453" s="36">
        <f>'2020 MRI - Alphabetical'!E453-'2017 MRI'!E453</f>
        <v>7.478566960991806E-3</v>
      </c>
      <c r="G453" s="8">
        <f>'2020 MRI - Alphabetical'!F453-'2017 MRI'!F453</f>
        <v>-1.2372858133491675</v>
      </c>
      <c r="H453" s="9">
        <f>'2020 MRI - Alphabetical'!G453-'2017 MRI'!G453</f>
        <v>12</v>
      </c>
      <c r="I453" s="10">
        <f>'2020 MRI - Alphabetical'!H453-'2017 MRI'!H453</f>
        <v>70</v>
      </c>
      <c r="J453" s="33">
        <f>'2020 MRI - Alphabetical'!I453-'2017 MRI'!I453</f>
        <v>0.54627771559175287</v>
      </c>
      <c r="K453" s="11">
        <f>'2020 MRI - Alphabetical'!J453-'2017 MRI'!J453</f>
        <v>4.8038627768773656E-2</v>
      </c>
      <c r="L453" s="10">
        <f>'2020 MRI - Alphabetical'!K453-'2017 MRI'!K453</f>
        <v>-315</v>
      </c>
      <c r="M453" s="33">
        <f>'2020 MRI - Alphabetical'!L453-'2017 MRI'!L453</f>
        <v>-1.0653224261915988</v>
      </c>
      <c r="N453" s="11">
        <f>'2020 MRI - Alphabetical'!M453-'2017 MRI'!M453</f>
        <v>5.9583437408249743E-2</v>
      </c>
      <c r="O453" s="10">
        <f>'2020 MRI - Alphabetical'!N453-'2017 MRI'!N453</f>
        <v>23</v>
      </c>
      <c r="P453" s="33">
        <f>'2020 MRI - Alphabetical'!O453-'2017 MRI'!O453</f>
        <v>8.2850187050570123E-2</v>
      </c>
      <c r="Q453" s="11">
        <f>'2020 MRI - Alphabetical'!P453-'2017 MRI'!P453</f>
        <v>-6.9999999999999993E-3</v>
      </c>
      <c r="R453" s="10">
        <f>'2020 MRI - Alphabetical'!Q453-'2017 MRI'!Q453</f>
        <v>-44</v>
      </c>
      <c r="S453" s="33">
        <f>'2020 MRI - Alphabetical'!R453-'2017 MRI'!R453</f>
        <v>-0.27985758730862836</v>
      </c>
      <c r="T453" s="12">
        <f>'2020 MRI - Alphabetical'!S453-'2017 MRI'!S453</f>
        <v>0</v>
      </c>
      <c r="U453" s="10">
        <f>'2020 MRI - Alphabetical'!T453-'2017 MRI'!T453</f>
        <v>-24</v>
      </c>
      <c r="V453" s="33">
        <f>'2020 MRI - Alphabetical'!U453-'2017 MRI'!U453</f>
        <v>-6.2222234351240635E-2</v>
      </c>
      <c r="W453" s="11">
        <f>'2020 MRI - Alphabetical'!V453-'2017 MRI'!V453</f>
        <v>3.6283987915407892E-3</v>
      </c>
      <c r="X453" s="10">
        <f>'2020 MRI - Alphabetical'!W453-'2017 MRI'!W453</f>
        <v>52</v>
      </c>
      <c r="Y453" s="33">
        <f>'2020 MRI - Alphabetical'!X453-'2017 MRI'!X453</f>
        <v>0.55860748456145826</v>
      </c>
      <c r="Z453" s="13">
        <f>'2020 MRI - Alphabetical'!Y453-'2017 MRI'!Y453</f>
        <v>37690</v>
      </c>
      <c r="AA453" s="10">
        <f>'2020 MRI - Alphabetical'!Z453-'2017 MRI'!Z453</f>
        <v>-27</v>
      </c>
      <c r="AB453" s="33">
        <f>'2020 MRI - Alphabetical'!AA453-'2017 MRI'!AA453</f>
        <v>-0.16097993461475779</v>
      </c>
      <c r="AC453" s="11">
        <f>'2020 MRI - Alphabetical'!AB453-'2017 MRI'!AB453</f>
        <v>-1.1000000000000003E-2</v>
      </c>
      <c r="AD453" s="10">
        <f>'2020 MRI - Alphabetical'!AC453-'2017 MRI'!AC453</f>
        <v>0</v>
      </c>
      <c r="AE453" s="33">
        <f>'2020 MRI - Alphabetical'!AD453-'2017 MRI'!AD453</f>
        <v>-2.6671565596391833E-2</v>
      </c>
      <c r="AF453" s="11">
        <f>'2020 MRI - Alphabetical'!AE453-'2017 MRI'!AE453</f>
        <v>3.5588452997779019E-3</v>
      </c>
      <c r="AG453" s="10">
        <f>'2020 MRI - Alphabetical'!AF453-'2017 MRI'!AF453</f>
        <v>2</v>
      </c>
      <c r="AH453" s="33">
        <f>'2020 MRI - Alphabetical'!AG453-'2017 MRI'!AG453</f>
        <v>-1.4684112520706671E-2</v>
      </c>
      <c r="AI453" s="14">
        <f>'2020 MRI - Alphabetical'!AH453-'2017 MRI'!AH453</f>
        <v>-7.5535737094277855E-2</v>
      </c>
      <c r="AJ453" s="10">
        <f>'2020 MRI - Alphabetical'!AI453-'2017 MRI'!AI453</f>
        <v>1</v>
      </c>
      <c r="AK453" s="33">
        <f>'2020 MRI - Alphabetical'!AJ453-'2017 MRI'!AJ453</f>
        <v>0.11673769200047723</v>
      </c>
      <c r="AL453" s="13">
        <f>'2020 MRI - Alphabetical'!AK453-'2017 MRI'!AK453</f>
        <v>257979.77143205749</v>
      </c>
      <c r="AM453" s="38"/>
    </row>
    <row r="454" spans="1:39" x14ac:dyDescent="0.25">
      <c r="A454" t="s">
        <v>1055</v>
      </c>
      <c r="B454" s="5" t="s">
        <v>301</v>
      </c>
      <c r="C454" s="6" t="s">
        <v>28</v>
      </c>
      <c r="D454" s="7" t="s">
        <v>20</v>
      </c>
      <c r="E454" s="8">
        <f>VLOOKUP(A454,'2017 MRI'!$A$7:$F$571,6,FALSE)</f>
        <v>25.198169957282332</v>
      </c>
      <c r="F454" s="36">
        <f>'2020 MRI - Alphabetical'!E454-'2017 MRI'!E454</f>
        <v>0.26392157031561492</v>
      </c>
      <c r="G454" s="8">
        <f>'2020 MRI - Alphabetical'!F454-'2017 MRI'!F454</f>
        <v>-0.31371964804191421</v>
      </c>
      <c r="H454" s="9">
        <f>'2020 MRI - Alphabetical'!G454-'2017 MRI'!G454</f>
        <v>34</v>
      </c>
      <c r="I454" s="10">
        <f>'2020 MRI - Alphabetical'!H454-'2017 MRI'!H454</f>
        <v>46</v>
      </c>
      <c r="J454" s="33">
        <f>'2020 MRI - Alphabetical'!I454-'2017 MRI'!I454</f>
        <v>0.9459842062307654</v>
      </c>
      <c r="K454" s="11">
        <f>'2020 MRI - Alphabetical'!J454-'2017 MRI'!J454</f>
        <v>8.8385693480357852E-2</v>
      </c>
      <c r="L454" s="10">
        <f>'2020 MRI - Alphabetical'!K454-'2017 MRI'!K454</f>
        <v>259</v>
      </c>
      <c r="M454" s="33">
        <f>'2020 MRI - Alphabetical'!L454-'2017 MRI'!L454</f>
        <v>1.4595438026058183</v>
      </c>
      <c r="N454" s="11">
        <f>'2020 MRI - Alphabetical'!M454-'2017 MRI'!M454</f>
        <v>-7.5886690110655991E-2</v>
      </c>
      <c r="O454" s="10">
        <f>'2020 MRI - Alphabetical'!N454-'2017 MRI'!N454</f>
        <v>-103</v>
      </c>
      <c r="P454" s="33">
        <f>'2020 MRI - Alphabetical'!O454-'2017 MRI'!O454</f>
        <v>-0.27701684879011262</v>
      </c>
      <c r="Q454" s="11">
        <f>'2020 MRI - Alphabetical'!P454-'2017 MRI'!P454</f>
        <v>1.5803780378037802E-2</v>
      </c>
      <c r="R454" s="10">
        <f>'2020 MRI - Alphabetical'!Q454-'2017 MRI'!Q454</f>
        <v>-44</v>
      </c>
      <c r="S454" s="33">
        <f>'2020 MRI - Alphabetical'!R454-'2017 MRI'!R454</f>
        <v>-0.27985758730862836</v>
      </c>
      <c r="T454" s="12">
        <f>'2020 MRI - Alphabetical'!S454-'2017 MRI'!S454</f>
        <v>0</v>
      </c>
      <c r="U454" s="10">
        <f>'2020 MRI - Alphabetical'!T454-'2017 MRI'!T454</f>
        <v>65</v>
      </c>
      <c r="V454" s="33">
        <f>'2020 MRI - Alphabetical'!U454-'2017 MRI'!U454</f>
        <v>0.2417779574120944</v>
      </c>
      <c r="W454" s="11">
        <f>'2020 MRI - Alphabetical'!V454-'2017 MRI'!V454</f>
        <v>-1.9066604564508621E-2</v>
      </c>
      <c r="X454" s="10">
        <f>'2020 MRI - Alphabetical'!W454-'2017 MRI'!W454</f>
        <v>-23</v>
      </c>
      <c r="Y454" s="33">
        <f>'2020 MRI - Alphabetical'!X454-'2017 MRI'!X454</f>
        <v>-6.2764637362168418E-2</v>
      </c>
      <c r="Z454" s="13">
        <f>'2020 MRI - Alphabetical'!Y454-'2017 MRI'!Y454</f>
        <v>6720</v>
      </c>
      <c r="AA454" s="10">
        <f>'2020 MRI - Alphabetical'!Z454-'2017 MRI'!Z454</f>
        <v>-7</v>
      </c>
      <c r="AB454" s="33">
        <f>'2020 MRI - Alphabetical'!AA454-'2017 MRI'!AA454</f>
        <v>0.10014785658958536</v>
      </c>
      <c r="AC454" s="11">
        <f>'2020 MRI - Alphabetical'!AB454-'2017 MRI'!AB454</f>
        <v>-2.8999999999999998E-2</v>
      </c>
      <c r="AD454" s="10">
        <f>'2020 MRI - Alphabetical'!AC454-'2017 MRI'!AC454</f>
        <v>-14</v>
      </c>
      <c r="AE454" s="33">
        <f>'2020 MRI - Alphabetical'!AD454-'2017 MRI'!AD454</f>
        <v>-7.7298173199841225E-2</v>
      </c>
      <c r="AF454" s="11">
        <f>'2020 MRI - Alphabetical'!AE454-'2017 MRI'!AE454</f>
        <v>2.7242888402626564E-3</v>
      </c>
      <c r="AG454" s="10">
        <f>'2020 MRI - Alphabetical'!AF454-'2017 MRI'!AF454</f>
        <v>-1</v>
      </c>
      <c r="AH454" s="33">
        <f>'2020 MRI - Alphabetical'!AG454-'2017 MRI'!AG454</f>
        <v>-6.5261564107807146E-2</v>
      </c>
      <c r="AI454" s="14">
        <f>'2020 MRI - Alphabetical'!AH454-'2017 MRI'!AH454</f>
        <v>-2.3163357956262232E-2</v>
      </c>
      <c r="AJ454" s="10">
        <f>'2020 MRI - Alphabetical'!AI454-'2017 MRI'!AI454</f>
        <v>0</v>
      </c>
      <c r="AK454" s="33">
        <f>'2020 MRI - Alphabetical'!AJ454-'2017 MRI'!AJ454</f>
        <v>0.13546556716996827</v>
      </c>
      <c r="AL454" s="13">
        <f>'2020 MRI - Alphabetical'!AK454-'2017 MRI'!AK454</f>
        <v>416835.32328859717</v>
      </c>
      <c r="AM454" s="38"/>
    </row>
    <row r="455" spans="1:39" x14ac:dyDescent="0.25">
      <c r="A455" t="s">
        <v>1056</v>
      </c>
      <c r="B455" s="5" t="s">
        <v>29</v>
      </c>
      <c r="C455" s="6" t="s">
        <v>30</v>
      </c>
      <c r="D455" s="7" t="s">
        <v>20</v>
      </c>
      <c r="E455" s="8">
        <f>VLOOKUP(A455,'2017 MRI'!$A$7:$F$571,6,FALSE)</f>
        <v>82.502759992354868</v>
      </c>
      <c r="F455" s="36">
        <f>'2020 MRI - Alphabetical'!E455-'2017 MRI'!E455</f>
        <v>5.8581019307068125</v>
      </c>
      <c r="G455" s="8">
        <f>'2020 MRI - Alphabetical'!F455-'2017 MRI'!F455</f>
        <v>-10.84686986816115</v>
      </c>
      <c r="H455" s="9">
        <f>'2020 MRI - Alphabetical'!G455-'2017 MRI'!G455</f>
        <v>7</v>
      </c>
      <c r="I455" s="10">
        <f>'2020 MRI - Alphabetical'!H455-'2017 MRI'!H455</f>
        <v>240</v>
      </c>
      <c r="J455" s="33">
        <f>'2020 MRI - Alphabetical'!I455-'2017 MRI'!I455</f>
        <v>0.8489439159450769</v>
      </c>
      <c r="K455" s="11">
        <f>'2020 MRI - Alphabetical'!J455-'2017 MRI'!J455</f>
        <v>5.7184831758261945E-2</v>
      </c>
      <c r="L455" s="10">
        <f>'2020 MRI - Alphabetical'!K455-'2017 MRI'!K455</f>
        <v>2</v>
      </c>
      <c r="M455" s="33">
        <f>'2020 MRI - Alphabetical'!L455-'2017 MRI'!L455</f>
        <v>0.16443195183074133</v>
      </c>
      <c r="N455" s="11">
        <f>'2020 MRI - Alphabetical'!M455-'2017 MRI'!M455</f>
        <v>-1.0687748216259091E-2</v>
      </c>
      <c r="O455" s="10">
        <f>'2020 MRI - Alphabetical'!N455-'2017 MRI'!N455</f>
        <v>-5</v>
      </c>
      <c r="P455" s="33">
        <f>'2020 MRI - Alphabetical'!O455-'2017 MRI'!O455</f>
        <v>-0.35149110877997547</v>
      </c>
      <c r="Q455" s="11">
        <f>'2020 MRI - Alphabetical'!P455-'2017 MRI'!P455</f>
        <v>1.6878474980142943E-2</v>
      </c>
      <c r="R455" s="10">
        <f>'2020 MRI - Alphabetical'!Q455-'2017 MRI'!Q455</f>
        <v>1</v>
      </c>
      <c r="S455" s="33">
        <f>'2020 MRI - Alphabetical'!R455-'2017 MRI'!R455</f>
        <v>4.623908769227004</v>
      </c>
      <c r="T455" s="12">
        <f>'2020 MRI - Alphabetical'!S455-'2017 MRI'!S455</f>
        <v>-12.907273530963483</v>
      </c>
      <c r="U455" s="10">
        <f>'2020 MRI - Alphabetical'!T455-'2017 MRI'!T455</f>
        <v>41</v>
      </c>
      <c r="V455" s="33">
        <f>'2020 MRI - Alphabetical'!U455-'2017 MRI'!U455</f>
        <v>1.6337895104556239</v>
      </c>
      <c r="W455" s="11">
        <f>'2020 MRI - Alphabetical'!V455-'2017 MRI'!V455</f>
        <v>-0.11434163208852005</v>
      </c>
      <c r="X455" s="10">
        <f>'2020 MRI - Alphabetical'!W455-'2017 MRI'!W455</f>
        <v>43</v>
      </c>
      <c r="Y455" s="33">
        <f>'2020 MRI - Alphabetical'!X455-'2017 MRI'!X455</f>
        <v>0.56916015709652568</v>
      </c>
      <c r="Z455" s="13">
        <f>'2020 MRI - Alphabetical'!Y455-'2017 MRI'!Y455</f>
        <v>23125</v>
      </c>
      <c r="AA455" s="10">
        <f>'2020 MRI - Alphabetical'!Z455-'2017 MRI'!Z455</f>
        <v>-55</v>
      </c>
      <c r="AB455" s="33">
        <f>'2020 MRI - Alphabetical'!AA455-'2017 MRI'!AA455</f>
        <v>-1.6343497596687879</v>
      </c>
      <c r="AC455" s="11">
        <f>'2020 MRI - Alphabetical'!AB455-'2017 MRI'!AB455</f>
        <v>-5.9999999999999915E-3</v>
      </c>
      <c r="AD455" s="10">
        <f>'2020 MRI - Alphabetical'!AC455-'2017 MRI'!AC455</f>
        <v>37</v>
      </c>
      <c r="AE455" s="33">
        <f>'2020 MRI - Alphabetical'!AD455-'2017 MRI'!AD455</f>
        <v>0.80552419356282878</v>
      </c>
      <c r="AF455" s="11">
        <f>'2020 MRI - Alphabetical'!AE455-'2017 MRI'!AE455</f>
        <v>6.9330623306233186E-2</v>
      </c>
      <c r="AG455" s="10">
        <f>'2020 MRI - Alphabetical'!AF455-'2017 MRI'!AF455</f>
        <v>-58</v>
      </c>
      <c r="AH455" s="33">
        <f>'2020 MRI - Alphabetical'!AG455-'2017 MRI'!AG455</f>
        <v>-0.15445389518046698</v>
      </c>
      <c r="AI455" s="14">
        <f>'2020 MRI - Alphabetical'!AH455-'2017 MRI'!AH455</f>
        <v>0.1697333785503754</v>
      </c>
      <c r="AJ455" s="10">
        <f>'2020 MRI - Alphabetical'!AI455-'2017 MRI'!AI455</f>
        <v>-5</v>
      </c>
      <c r="AK455" s="33">
        <f>'2020 MRI - Alphabetical'!AJ455-'2017 MRI'!AJ455</f>
        <v>-1.2681297340964015E-2</v>
      </c>
      <c r="AL455" s="13">
        <f>'2020 MRI - Alphabetical'!AK455-'2017 MRI'!AK455</f>
        <v>12597.687769317417</v>
      </c>
      <c r="AM455" s="38"/>
    </row>
    <row r="456" spans="1:39" x14ac:dyDescent="0.25">
      <c r="A456" t="s">
        <v>1057</v>
      </c>
      <c r="B456" s="5" t="s">
        <v>264</v>
      </c>
      <c r="C456" s="6" t="s">
        <v>30</v>
      </c>
      <c r="D456" s="7" t="s">
        <v>20</v>
      </c>
      <c r="E456" s="8">
        <f>VLOOKUP(A456,'2017 MRI'!$A$7:$F$571,6,FALSE)</f>
        <v>28.204680901645943</v>
      </c>
      <c r="F456" s="36">
        <f>'2020 MRI - Alphabetical'!E456-'2017 MRI'!E456</f>
        <v>1.6962281989025532</v>
      </c>
      <c r="G456" s="8">
        <f>'2020 MRI - Alphabetical'!F456-'2017 MRI'!F456</f>
        <v>-4.4159386162326797</v>
      </c>
      <c r="H456" s="9">
        <f>'2020 MRI - Alphabetical'!G456-'2017 MRI'!G456</f>
        <v>88</v>
      </c>
      <c r="I456" s="10">
        <f>'2020 MRI - Alphabetical'!H456-'2017 MRI'!H456</f>
        <v>65</v>
      </c>
      <c r="J456" s="33">
        <f>'2020 MRI - Alphabetical'!I456-'2017 MRI'!I456</f>
        <v>1.5965554225874934</v>
      </c>
      <c r="K456" s="11">
        <f>'2020 MRI - Alphabetical'!J456-'2017 MRI'!J456</f>
        <v>0.14399884800921592</v>
      </c>
      <c r="L456" s="10">
        <f>'2020 MRI - Alphabetical'!K456-'2017 MRI'!K456</f>
        <v>211</v>
      </c>
      <c r="M456" s="33">
        <f>'2020 MRI - Alphabetical'!L456-'2017 MRI'!L456</f>
        <v>0.61653189456653956</v>
      </c>
      <c r="N456" s="11">
        <f>'2020 MRI - Alphabetical'!M456-'2017 MRI'!M456</f>
        <v>-3.0039943974977334E-2</v>
      </c>
      <c r="O456" s="10">
        <f>'2020 MRI - Alphabetical'!N456-'2017 MRI'!N456</f>
        <v>28</v>
      </c>
      <c r="P456" s="33">
        <f>'2020 MRI - Alphabetical'!O456-'2017 MRI'!O456</f>
        <v>0.11444793777765702</v>
      </c>
      <c r="Q456" s="11">
        <f>'2020 MRI - Alphabetical'!P456-'2017 MRI'!P456</f>
        <v>-9.7690557451649562E-3</v>
      </c>
      <c r="R456" s="10">
        <f>'2020 MRI - Alphabetical'!Q456-'2017 MRI'!Q456</f>
        <v>8</v>
      </c>
      <c r="S456" s="33">
        <f>'2020 MRI - Alphabetical'!R456-'2017 MRI'!R456</f>
        <v>0.17721310619084177</v>
      </c>
      <c r="T456" s="12">
        <f>'2020 MRI - Alphabetical'!S456-'2017 MRI'!S456</f>
        <v>-1.2828050224114811</v>
      </c>
      <c r="U456" s="10">
        <f>'2020 MRI - Alphabetical'!T456-'2017 MRI'!T456</f>
        <v>-8</v>
      </c>
      <c r="V456" s="33">
        <f>'2020 MRI - Alphabetical'!U456-'2017 MRI'!U456</f>
        <v>-5.8125676412917493E-2</v>
      </c>
      <c r="W456" s="11">
        <f>'2020 MRI - Alphabetical'!V456-'2017 MRI'!V456</f>
        <v>1.8181818181817189E-4</v>
      </c>
      <c r="X456" s="10">
        <f>'2020 MRI - Alphabetical'!W456-'2017 MRI'!W456</f>
        <v>-42</v>
      </c>
      <c r="Y456" s="33">
        <f>'2020 MRI - Alphabetical'!X456-'2017 MRI'!X456</f>
        <v>-0.15454195393600734</v>
      </c>
      <c r="Z456" s="13">
        <f>'2020 MRI - Alphabetical'!Y456-'2017 MRI'!Y456</f>
        <v>4648</v>
      </c>
      <c r="AA456" s="10">
        <f>'2020 MRI - Alphabetical'!Z456-'2017 MRI'!Z456</f>
        <v>156</v>
      </c>
      <c r="AB456" s="33">
        <f>'2020 MRI - Alphabetical'!AA456-'2017 MRI'!AA456</f>
        <v>1.0291737062632642</v>
      </c>
      <c r="AC456" s="11">
        <f>'2020 MRI - Alphabetical'!AB456-'2017 MRI'!AB456</f>
        <v>-4.1000000000000009E-2</v>
      </c>
      <c r="AD456" s="10">
        <f>'2020 MRI - Alphabetical'!AC456-'2017 MRI'!AC456</f>
        <v>30</v>
      </c>
      <c r="AE456" s="33">
        <f>'2020 MRI - Alphabetical'!AD456-'2017 MRI'!AD456</f>
        <v>0.11059346578738061</v>
      </c>
      <c r="AF456" s="11">
        <f>'2020 MRI - Alphabetical'!AE456-'2017 MRI'!AE456</f>
        <v>1.296415770609316E-2</v>
      </c>
      <c r="AG456" s="10">
        <f>'2020 MRI - Alphabetical'!AF456-'2017 MRI'!AF456</f>
        <v>-11</v>
      </c>
      <c r="AH456" s="33">
        <f>'2020 MRI - Alphabetical'!AG456-'2017 MRI'!AG456</f>
        <v>-0.14279712985943038</v>
      </c>
      <c r="AI456" s="14">
        <f>'2020 MRI - Alphabetical'!AH456-'2017 MRI'!AH456</f>
        <v>0.10505512248728777</v>
      </c>
      <c r="AJ456" s="10">
        <f>'2020 MRI - Alphabetical'!AI456-'2017 MRI'!AI456</f>
        <v>-1</v>
      </c>
      <c r="AK456" s="33">
        <f>'2020 MRI - Alphabetical'!AJ456-'2017 MRI'!AJ456</f>
        <v>-0.16041973436526558</v>
      </c>
      <c r="AL456" s="13">
        <f>'2020 MRI - Alphabetical'!AK456-'2017 MRI'!AK456</f>
        <v>-6845.3758317861939</v>
      </c>
      <c r="AM456" s="38"/>
    </row>
    <row r="457" spans="1:39" x14ac:dyDescent="0.25">
      <c r="A457" t="s">
        <v>1058</v>
      </c>
      <c r="B457" s="5" t="s">
        <v>293</v>
      </c>
      <c r="C457" s="6" t="s">
        <v>52</v>
      </c>
      <c r="D457" s="7" t="s">
        <v>34</v>
      </c>
      <c r="E457" s="8">
        <f>VLOOKUP(A457,'2017 MRI'!$A$7:$F$571,6,FALSE)</f>
        <v>25.626282566051465</v>
      </c>
      <c r="F457" s="36">
        <f>'2020 MRI - Alphabetical'!E457-'2017 MRI'!E457</f>
        <v>1.9368232666332377</v>
      </c>
      <c r="G457" s="8">
        <f>'2020 MRI - Alphabetical'!F457-'2017 MRI'!F457</f>
        <v>-5.4764845606152832</v>
      </c>
      <c r="H457" s="9">
        <f>'2020 MRI - Alphabetical'!G457-'2017 MRI'!G457</f>
        <v>128</v>
      </c>
      <c r="I457" s="10">
        <f>'2020 MRI - Alphabetical'!H457-'2017 MRI'!H457</f>
        <v>12</v>
      </c>
      <c r="J457" s="33">
        <f>'2020 MRI - Alphabetical'!I457-'2017 MRI'!I457</f>
        <v>3.5568727223969292</v>
      </c>
      <c r="K457" s="11">
        <f>'2020 MRI - Alphabetical'!J457-'2017 MRI'!J457</f>
        <v>0.15564653387114724</v>
      </c>
      <c r="L457" s="10">
        <f>'2020 MRI - Alphabetical'!K457-'2017 MRI'!K457</f>
        <v>136</v>
      </c>
      <c r="M457" s="33">
        <f>'2020 MRI - Alphabetical'!L457-'2017 MRI'!L457</f>
        <v>0.41787274119560058</v>
      </c>
      <c r="N457" s="11">
        <f>'2020 MRI - Alphabetical'!M457-'2017 MRI'!M457</f>
        <v>-1.937333949286886E-2</v>
      </c>
      <c r="O457" s="10">
        <f>'2020 MRI - Alphabetical'!N457-'2017 MRI'!N457</f>
        <v>3</v>
      </c>
      <c r="P457" s="33">
        <f>'2020 MRI - Alphabetical'!O457-'2017 MRI'!O457</f>
        <v>3.0431776927186266E-3</v>
      </c>
      <c r="Q457" s="11">
        <f>'2020 MRI - Alphabetical'!P457-'2017 MRI'!P457</f>
        <v>-2.9098848749503775E-3</v>
      </c>
      <c r="R457" s="10">
        <f>'2020 MRI - Alphabetical'!Q457-'2017 MRI'!Q457</f>
        <v>71</v>
      </c>
      <c r="S457" s="33">
        <f>'2020 MRI - Alphabetical'!R457-'2017 MRI'!R457</f>
        <v>1.6903851728477443E-2</v>
      </c>
      <c r="T457" s="12">
        <f>'2020 MRI - Alphabetical'!S457-'2017 MRI'!S457</f>
        <v>-0.93654450482899132</v>
      </c>
      <c r="U457" s="10">
        <f>'2020 MRI - Alphabetical'!T457-'2017 MRI'!T457</f>
        <v>14</v>
      </c>
      <c r="V457" s="33">
        <f>'2020 MRI - Alphabetical'!U457-'2017 MRI'!U457</f>
        <v>2.5180189211008244E-2</v>
      </c>
      <c r="W457" s="11">
        <f>'2020 MRI - Alphabetical'!V457-'2017 MRI'!V457</f>
        <v>-5.2836698185535352E-3</v>
      </c>
      <c r="X457" s="10">
        <f>'2020 MRI - Alphabetical'!W457-'2017 MRI'!W457</f>
        <v>87</v>
      </c>
      <c r="Y457" s="33">
        <f>'2020 MRI - Alphabetical'!X457-'2017 MRI'!X457</f>
        <v>0.43615418159587582</v>
      </c>
      <c r="Z457" s="13">
        <f>'2020 MRI - Alphabetical'!Y457-'2017 MRI'!Y457</f>
        <v>28760</v>
      </c>
      <c r="AA457" s="10">
        <f>'2020 MRI - Alphabetical'!Z457-'2017 MRI'!Z457</f>
        <v>17</v>
      </c>
      <c r="AB457" s="33">
        <f>'2020 MRI - Alphabetical'!AA457-'2017 MRI'!AA457</f>
        <v>4.9616745542340635E-2</v>
      </c>
      <c r="AC457" s="11">
        <f>'2020 MRI - Alphabetical'!AB457-'2017 MRI'!AB457</f>
        <v>-1.8000000000000002E-2</v>
      </c>
      <c r="AD457" s="10">
        <f>'2020 MRI - Alphabetical'!AC457-'2017 MRI'!AC457</f>
        <v>47</v>
      </c>
      <c r="AE457" s="33">
        <f>'2020 MRI - Alphabetical'!AD457-'2017 MRI'!AD457</f>
        <v>0.36869485149225412</v>
      </c>
      <c r="AF457" s="11">
        <f>'2020 MRI - Alphabetical'!AE457-'2017 MRI'!AE457</f>
        <v>3.6948666263522112E-2</v>
      </c>
      <c r="AG457" s="10">
        <f>'2020 MRI - Alphabetical'!AF457-'2017 MRI'!AF457</f>
        <v>47</v>
      </c>
      <c r="AH457" s="33">
        <f>'2020 MRI - Alphabetical'!AG457-'2017 MRI'!AG457</f>
        <v>0.19482196536746144</v>
      </c>
      <c r="AI457" s="14">
        <f>'2020 MRI - Alphabetical'!AH457-'2017 MRI'!AH457</f>
        <v>-0.22035798066384937</v>
      </c>
      <c r="AJ457" s="10">
        <f>'2020 MRI - Alphabetical'!AI457-'2017 MRI'!AI457</f>
        <v>-1</v>
      </c>
      <c r="AK457" s="33">
        <f>'2020 MRI - Alphabetical'!AJ457-'2017 MRI'!AJ457</f>
        <v>-2.0646351477738346E-2</v>
      </c>
      <c r="AL457" s="13">
        <f>'2020 MRI - Alphabetical'!AK457-'2017 MRI'!AK457</f>
        <v>10349.625962887978</v>
      </c>
      <c r="AM457" s="38"/>
    </row>
    <row r="458" spans="1:39" x14ac:dyDescent="0.25">
      <c r="A458" t="s">
        <v>1059</v>
      </c>
      <c r="B458" s="5" t="s">
        <v>381</v>
      </c>
      <c r="C458" s="6" t="s">
        <v>44</v>
      </c>
      <c r="D458" s="7" t="s">
        <v>20</v>
      </c>
      <c r="E458" s="8">
        <f>VLOOKUP(A458,'2017 MRI'!$A$7:$F$571,6,FALSE)</f>
        <v>21.464080636557906</v>
      </c>
      <c r="F458" s="36">
        <f>'2020 MRI - Alphabetical'!E458-'2017 MRI'!E458</f>
        <v>0.69709289888414716</v>
      </c>
      <c r="G458" s="8">
        <f>'2020 MRI - Alphabetical'!F458-'2017 MRI'!F458</f>
        <v>-2.1137433001737165</v>
      </c>
      <c r="H458" s="9">
        <f>'2020 MRI - Alphabetical'!G458-'2017 MRI'!G458</f>
        <v>51</v>
      </c>
      <c r="I458" s="10">
        <f>'2020 MRI - Alphabetical'!H458-'2017 MRI'!H458</f>
        <v>109</v>
      </c>
      <c r="J458" s="33">
        <f>'2020 MRI - Alphabetical'!I458-'2017 MRI'!I458</f>
        <v>0.31409990888541817</v>
      </c>
      <c r="K458" s="11">
        <f>'2020 MRI - Alphabetical'!J458-'2017 MRI'!J458</f>
        <v>1.7589217722694395E-2</v>
      </c>
      <c r="L458" s="10">
        <f>'2020 MRI - Alphabetical'!K458-'2017 MRI'!K458</f>
        <v>19</v>
      </c>
      <c r="M458" s="33">
        <f>'2020 MRI - Alphabetical'!L458-'2017 MRI'!L458</f>
        <v>0.18636785694130764</v>
      </c>
      <c r="N458" s="11">
        <f>'2020 MRI - Alphabetical'!M458-'2017 MRI'!M458</f>
        <v>-5.9841625473737031E-3</v>
      </c>
      <c r="O458" s="10">
        <f>'2020 MRI - Alphabetical'!N458-'2017 MRI'!N458</f>
        <v>101</v>
      </c>
      <c r="P458" s="33">
        <f>'2020 MRI - Alphabetical'!O458-'2017 MRI'!O458</f>
        <v>0.30825059275128264</v>
      </c>
      <c r="Q458" s="11">
        <f>'2020 MRI - Alphabetical'!P458-'2017 MRI'!P458</f>
        <v>-2.2213114754098359E-2</v>
      </c>
      <c r="R458" s="10">
        <f>'2020 MRI - Alphabetical'!Q458-'2017 MRI'!Q458</f>
        <v>-12</v>
      </c>
      <c r="S458" s="33">
        <f>'2020 MRI - Alphabetical'!R458-'2017 MRI'!R458</f>
        <v>-0.16963820192613888</v>
      </c>
      <c r="T458" s="12">
        <f>'2020 MRI - Alphabetical'!S458-'2017 MRI'!S458</f>
        <v>-0.30903034377019906</v>
      </c>
      <c r="U458" s="10">
        <f>'2020 MRI - Alphabetical'!T458-'2017 MRI'!T458</f>
        <v>19</v>
      </c>
      <c r="V458" s="33">
        <f>'2020 MRI - Alphabetical'!U458-'2017 MRI'!U458</f>
        <v>2.4824982739478751E-2</v>
      </c>
      <c r="W458" s="11">
        <f>'2020 MRI - Alphabetical'!V458-'2017 MRI'!V458</f>
        <v>-2.9609940232777632E-3</v>
      </c>
      <c r="X458" s="10">
        <f>'2020 MRI - Alphabetical'!W458-'2017 MRI'!W458</f>
        <v>40</v>
      </c>
      <c r="Y458" s="33">
        <f>'2020 MRI - Alphabetical'!X458-'2017 MRI'!X458</f>
        <v>0.25097314880505178</v>
      </c>
      <c r="Z458" s="13">
        <f>'2020 MRI - Alphabetical'!Y458-'2017 MRI'!Y458</f>
        <v>23777</v>
      </c>
      <c r="AA458" s="10">
        <f>'2020 MRI - Alphabetical'!Z458-'2017 MRI'!Z458</f>
        <v>14</v>
      </c>
      <c r="AB458" s="33">
        <f>'2020 MRI - Alphabetical'!AA458-'2017 MRI'!AA458</f>
        <v>4.7347386041749706E-2</v>
      </c>
      <c r="AC458" s="11">
        <f>'2020 MRI - Alphabetical'!AB458-'2017 MRI'!AB458</f>
        <v>-1.9000000000000003E-2</v>
      </c>
      <c r="AD458" s="10">
        <f>'2020 MRI - Alphabetical'!AC458-'2017 MRI'!AC458</f>
        <v>43</v>
      </c>
      <c r="AE458" s="33">
        <f>'2020 MRI - Alphabetical'!AD458-'2017 MRI'!AD458</f>
        <v>0.12918641158921185</v>
      </c>
      <c r="AF458" s="11">
        <f>'2020 MRI - Alphabetical'!AE458-'2017 MRI'!AE458</f>
        <v>1.6826798171758583E-2</v>
      </c>
      <c r="AG458" s="10">
        <f>'2020 MRI - Alphabetical'!AF458-'2017 MRI'!AF458</f>
        <v>-32</v>
      </c>
      <c r="AH458" s="33">
        <f>'2020 MRI - Alphabetical'!AG458-'2017 MRI'!AG458</f>
        <v>-7.4456432637085318E-2</v>
      </c>
      <c r="AI458" s="14">
        <f>'2020 MRI - Alphabetical'!AH458-'2017 MRI'!AH458</f>
        <v>0.1103077021268275</v>
      </c>
      <c r="AJ458" s="10">
        <f>'2020 MRI - Alphabetical'!AI458-'2017 MRI'!AI458</f>
        <v>-24</v>
      </c>
      <c r="AK458" s="33">
        <f>'2020 MRI - Alphabetical'!AJ458-'2017 MRI'!AJ458</f>
        <v>-1.4170176555948766E-3</v>
      </c>
      <c r="AL458" s="13">
        <f>'2020 MRI - Alphabetical'!AK458-'2017 MRI'!AK458</f>
        <v>3513.7587348234083</v>
      </c>
      <c r="AM458" s="38"/>
    </row>
    <row r="459" spans="1:39" x14ac:dyDescent="0.25">
      <c r="A459" t="s">
        <v>1060</v>
      </c>
      <c r="B459" s="5" t="s">
        <v>209</v>
      </c>
      <c r="C459" s="6" t="s">
        <v>26</v>
      </c>
      <c r="D459" s="7" t="s">
        <v>20</v>
      </c>
      <c r="E459" s="8">
        <f>VLOOKUP(A459,'2017 MRI'!$A$7:$F$571,6,FALSE)</f>
        <v>31.758490951748293</v>
      </c>
      <c r="F459" s="36">
        <f>'2020 MRI - Alphabetical'!E459-'2017 MRI'!E459</f>
        <v>-3.2685245528990148</v>
      </c>
      <c r="G459" s="8">
        <f>'2020 MRI - Alphabetical'!F459-'2017 MRI'!F459</f>
        <v>11.487050791221684</v>
      </c>
      <c r="H459" s="9">
        <f>'2020 MRI - Alphabetical'!G459-'2017 MRI'!G459</f>
        <v>-89</v>
      </c>
      <c r="I459" s="10">
        <f>'2020 MRI - Alphabetical'!H459-'2017 MRI'!H459</f>
        <v>-76</v>
      </c>
      <c r="J459" s="33">
        <f>'2020 MRI - Alphabetical'!I459-'2017 MRI'!I459</f>
        <v>-0.36201015922778035</v>
      </c>
      <c r="K459" s="11">
        <f>'2020 MRI - Alphabetical'!J459-'2017 MRI'!J459</f>
        <v>-2.7316906558953358E-2</v>
      </c>
      <c r="L459" s="10">
        <f>'2020 MRI - Alphabetical'!K459-'2017 MRI'!K459</f>
        <v>41</v>
      </c>
      <c r="M459" s="33">
        <f>'2020 MRI - Alphabetical'!L459-'2017 MRI'!L459</f>
        <v>0.42565827732761385</v>
      </c>
      <c r="N459" s="11">
        <f>'2020 MRI - Alphabetical'!M459-'2017 MRI'!M459</f>
        <v>-2.1498708010335918E-2</v>
      </c>
      <c r="O459" s="10">
        <f>'2020 MRI - Alphabetical'!N459-'2017 MRI'!N459</f>
        <v>-391</v>
      </c>
      <c r="P459" s="33">
        <f>'2020 MRI - Alphabetical'!O459-'2017 MRI'!O459</f>
        <v>-1.7460798332409186</v>
      </c>
      <c r="Q459" s="11">
        <f>'2020 MRI - Alphabetical'!P459-'2017 MRI'!P459</f>
        <v>0.11</v>
      </c>
      <c r="R459" s="10">
        <f>'2020 MRI - Alphabetical'!Q459-'2017 MRI'!Q459</f>
        <v>9</v>
      </c>
      <c r="S459" s="33">
        <f>'2020 MRI - Alphabetical'!R459-'2017 MRI'!R459</f>
        <v>0.40707714327894207</v>
      </c>
      <c r="T459" s="12">
        <f>'2020 MRI - Alphabetical'!S459-'2017 MRI'!S459</f>
        <v>-1.9070079492548841</v>
      </c>
      <c r="U459" s="10">
        <f>'2020 MRI - Alphabetical'!T459-'2017 MRI'!T459</f>
        <v>-160</v>
      </c>
      <c r="V459" s="33">
        <f>'2020 MRI - Alphabetical'!U459-'2017 MRI'!U459</f>
        <v>-0.75658917668149184</v>
      </c>
      <c r="W459" s="11">
        <f>'2020 MRI - Alphabetical'!V459-'2017 MRI'!V459</f>
        <v>4.1756892230576437E-2</v>
      </c>
      <c r="X459" s="10">
        <f>'2020 MRI - Alphabetical'!W459-'2017 MRI'!W459</f>
        <v>-104</v>
      </c>
      <c r="Y459" s="33">
        <f>'2020 MRI - Alphabetical'!X459-'2017 MRI'!X459</f>
        <v>-0.36547867163476289</v>
      </c>
      <c r="Z459" s="13">
        <f>'2020 MRI - Alphabetical'!Y459-'2017 MRI'!Y459</f>
        <v>-4167</v>
      </c>
      <c r="AA459" s="10">
        <f>'2020 MRI - Alphabetical'!Z459-'2017 MRI'!Z459</f>
        <v>-61</v>
      </c>
      <c r="AB459" s="33">
        <f>'2020 MRI - Alphabetical'!AA459-'2017 MRI'!AA459</f>
        <v>-0.35074891124370833</v>
      </c>
      <c r="AC459" s="11">
        <f>'2020 MRI - Alphabetical'!AB459-'2017 MRI'!AB459</f>
        <v>-1.7000000000000001E-2</v>
      </c>
      <c r="AD459" s="10">
        <f>'2020 MRI - Alphabetical'!AC459-'2017 MRI'!AC459</f>
        <v>-47</v>
      </c>
      <c r="AE459" s="33">
        <f>'2020 MRI - Alphabetical'!AD459-'2017 MRI'!AD459</f>
        <v>-0.49954553254391665</v>
      </c>
      <c r="AF459" s="11">
        <f>'2020 MRI - Alphabetical'!AE459-'2017 MRI'!AE459</f>
        <v>-1.4859649122807017E-2</v>
      </c>
      <c r="AG459" s="10">
        <f>'2020 MRI - Alphabetical'!AF459-'2017 MRI'!AF459</f>
        <v>23</v>
      </c>
      <c r="AH459" s="33">
        <f>'2020 MRI - Alphabetical'!AG459-'2017 MRI'!AG459</f>
        <v>9.2458408548300841E-2</v>
      </c>
      <c r="AI459" s="14">
        <f>'2020 MRI - Alphabetical'!AH459-'2017 MRI'!AH459</f>
        <v>-5.4327921630501042E-2</v>
      </c>
      <c r="AJ459" s="10">
        <f>'2020 MRI - Alphabetical'!AI459-'2017 MRI'!AI459</f>
        <v>17</v>
      </c>
      <c r="AK459" s="33">
        <f>'2020 MRI - Alphabetical'!AJ459-'2017 MRI'!AJ459</f>
        <v>1.5255190019232034E-2</v>
      </c>
      <c r="AL459" s="13">
        <f>'2020 MRI - Alphabetical'!AK459-'2017 MRI'!AK459</f>
        <v>7604.8912924146643</v>
      </c>
      <c r="AM459" s="38"/>
    </row>
    <row r="460" spans="1:39" x14ac:dyDescent="0.25">
      <c r="A460" t="s">
        <v>1061</v>
      </c>
      <c r="B460" s="5" t="s">
        <v>325</v>
      </c>
      <c r="C460" s="6" t="s">
        <v>30</v>
      </c>
      <c r="D460" s="7" t="s">
        <v>20</v>
      </c>
      <c r="E460" s="8">
        <f>VLOOKUP(A460,'2017 MRI'!$A$7:$F$571,6,FALSE)</f>
        <v>24.003739811532981</v>
      </c>
      <c r="F460" s="36">
        <f>'2020 MRI - Alphabetical'!E460-'2017 MRI'!E460</f>
        <v>1.530571815689336</v>
      </c>
      <c r="G460" s="8">
        <f>'2020 MRI - Alphabetical'!F460-'2017 MRI'!F460</f>
        <v>-4.4056925200114279</v>
      </c>
      <c r="H460" s="9">
        <f>'2020 MRI - Alphabetical'!G460-'2017 MRI'!G460</f>
        <v>103</v>
      </c>
      <c r="I460" s="10">
        <f>'2020 MRI - Alphabetical'!H460-'2017 MRI'!H460</f>
        <v>201</v>
      </c>
      <c r="J460" s="33">
        <f>'2020 MRI - Alphabetical'!I460-'2017 MRI'!I460</f>
        <v>1.2888742296926901</v>
      </c>
      <c r="K460" s="11">
        <f>'2020 MRI - Alphabetical'!J460-'2017 MRI'!J460</f>
        <v>0.10316129942298169</v>
      </c>
      <c r="L460" s="10">
        <f>'2020 MRI - Alphabetical'!K460-'2017 MRI'!K460</f>
        <v>41</v>
      </c>
      <c r="M460" s="33">
        <f>'2020 MRI - Alphabetical'!L460-'2017 MRI'!L460</f>
        <v>0.16731859673287175</v>
      </c>
      <c r="N460" s="11">
        <f>'2020 MRI - Alphabetical'!M460-'2017 MRI'!M460</f>
        <v>-5.1747617103570925E-3</v>
      </c>
      <c r="O460" s="10">
        <f>'2020 MRI - Alphabetical'!N460-'2017 MRI'!N460</f>
        <v>100</v>
      </c>
      <c r="P460" s="33">
        <f>'2020 MRI - Alphabetical'!O460-'2017 MRI'!O460</f>
        <v>0.20245637482604784</v>
      </c>
      <c r="Q460" s="11">
        <f>'2020 MRI - Alphabetical'!P460-'2017 MRI'!P460</f>
        <v>-1.4919191919191919E-2</v>
      </c>
      <c r="R460" s="10">
        <f>'2020 MRI - Alphabetical'!Q460-'2017 MRI'!Q460</f>
        <v>274</v>
      </c>
      <c r="S460" s="33">
        <f>'2020 MRI - Alphabetical'!R460-'2017 MRI'!R460</f>
        <v>0.50448724205646001</v>
      </c>
      <c r="T460" s="12">
        <f>'2020 MRI - Alphabetical'!S460-'2017 MRI'!S460</f>
        <v>-2.643171806167401</v>
      </c>
      <c r="U460" s="10">
        <f>'2020 MRI - Alphabetical'!T460-'2017 MRI'!T460</f>
        <v>-20</v>
      </c>
      <c r="V460" s="33">
        <f>'2020 MRI - Alphabetical'!U460-'2017 MRI'!U460</f>
        <v>-4.773503223449671E-2</v>
      </c>
      <c r="W460" s="11">
        <f>'2020 MRI - Alphabetical'!V460-'2017 MRI'!V460</f>
        <v>2.0381315538608238E-3</v>
      </c>
      <c r="X460" s="10">
        <f>'2020 MRI - Alphabetical'!W460-'2017 MRI'!W460</f>
        <v>89</v>
      </c>
      <c r="Y460" s="33">
        <f>'2020 MRI - Alphabetical'!X460-'2017 MRI'!X460</f>
        <v>0.32360529064149768</v>
      </c>
      <c r="Z460" s="13">
        <f>'2020 MRI - Alphabetical'!Y460-'2017 MRI'!Y460</f>
        <v>20228</v>
      </c>
      <c r="AA460" s="10">
        <f>'2020 MRI - Alphabetical'!Z460-'2017 MRI'!Z460</f>
        <v>20</v>
      </c>
      <c r="AB460" s="33">
        <f>'2020 MRI - Alphabetical'!AA460-'2017 MRI'!AA460</f>
        <v>0.13212062360927324</v>
      </c>
      <c r="AC460" s="11">
        <f>'2020 MRI - Alphabetical'!AB460-'2017 MRI'!AB460</f>
        <v>-2.6000000000000002E-2</v>
      </c>
      <c r="AD460" s="10">
        <f>'2020 MRI - Alphabetical'!AC460-'2017 MRI'!AC460</f>
        <v>32</v>
      </c>
      <c r="AE460" s="33">
        <f>'2020 MRI - Alphabetical'!AD460-'2017 MRI'!AD460</f>
        <v>6.7873084247324189E-2</v>
      </c>
      <c r="AF460" s="11">
        <f>'2020 MRI - Alphabetical'!AE460-'2017 MRI'!AE460</f>
        <v>1.1143798024149332E-2</v>
      </c>
      <c r="AG460" s="10">
        <f>'2020 MRI - Alphabetical'!AF460-'2017 MRI'!AF460</f>
        <v>0</v>
      </c>
      <c r="AH460" s="33">
        <f>'2020 MRI - Alphabetical'!AG460-'2017 MRI'!AG460</f>
        <v>-6.0732641180289537E-2</v>
      </c>
      <c r="AI460" s="14">
        <f>'2020 MRI - Alphabetical'!AH460-'2017 MRI'!AH460</f>
        <v>-6.9363974973200015E-3</v>
      </c>
      <c r="AJ460" s="10">
        <f>'2020 MRI - Alphabetical'!AI460-'2017 MRI'!AI460</f>
        <v>2</v>
      </c>
      <c r="AK460" s="33">
        <f>'2020 MRI - Alphabetical'!AJ460-'2017 MRI'!AJ460</f>
        <v>-4.4032550723525077E-3</v>
      </c>
      <c r="AL460" s="13">
        <f>'2020 MRI - Alphabetical'!AK460-'2017 MRI'!AK460</f>
        <v>153771.03154460108</v>
      </c>
      <c r="AM460" s="38"/>
    </row>
    <row r="461" spans="1:39" x14ac:dyDescent="0.25">
      <c r="A461" t="s">
        <v>1062</v>
      </c>
      <c r="B461" s="5" t="s">
        <v>551</v>
      </c>
      <c r="C461" s="6" t="s">
        <v>54</v>
      </c>
      <c r="D461" s="7" t="s">
        <v>39</v>
      </c>
      <c r="E461" s="8">
        <f>VLOOKUP(A461,'2017 MRI'!$A$7:$F$571,6,FALSE)</f>
        <v>11.084103546916019</v>
      </c>
      <c r="F461" s="36">
        <f>'2020 MRI - Alphabetical'!E461-'2017 MRI'!E461</f>
        <v>-0.25360451262174255</v>
      </c>
      <c r="G461" s="8">
        <f>'2020 MRI - Alphabetical'!F461-'2017 MRI'!F461</f>
        <v>-0.40096895039915381</v>
      </c>
      <c r="H461" s="9">
        <f>'2020 MRI - Alphabetical'!G461-'2017 MRI'!G461</f>
        <v>6</v>
      </c>
      <c r="I461" s="10">
        <f>'2020 MRI - Alphabetical'!H461-'2017 MRI'!H461</f>
        <v>0</v>
      </c>
      <c r="J461" s="33">
        <f>'2020 MRI - Alphabetical'!I461-'2017 MRI'!I461</f>
        <v>9.2120602056022793E-2</v>
      </c>
      <c r="K461" s="11">
        <f>'2020 MRI - Alphabetical'!J461-'2017 MRI'!J461</f>
        <v>-3.7237807191065064E-2</v>
      </c>
      <c r="L461" s="10">
        <f>'2020 MRI - Alphabetical'!K461-'2017 MRI'!K461</f>
        <v>272</v>
      </c>
      <c r="M461" s="33">
        <f>'2020 MRI - Alphabetical'!L461-'2017 MRI'!L461</f>
        <v>1.0705679816255995</v>
      </c>
      <c r="N461" s="11">
        <f>'2020 MRI - Alphabetical'!M461-'2017 MRI'!M461</f>
        <v>-5.3474730207743251E-2</v>
      </c>
      <c r="O461" s="10">
        <f>'2020 MRI - Alphabetical'!N461-'2017 MRI'!N461</f>
        <v>-47</v>
      </c>
      <c r="P461" s="33">
        <f>'2020 MRI - Alphabetical'!O461-'2017 MRI'!O461</f>
        <v>-0.17712415993715447</v>
      </c>
      <c r="Q461" s="11">
        <f>'2020 MRI - Alphabetical'!P461-'2017 MRI'!P461</f>
        <v>9.7629009762900971E-3</v>
      </c>
      <c r="R461" s="10">
        <f>'2020 MRI - Alphabetical'!Q461-'2017 MRI'!Q461</f>
        <v>-44</v>
      </c>
      <c r="S461" s="33">
        <f>'2020 MRI - Alphabetical'!R461-'2017 MRI'!R461</f>
        <v>-0.27985758730862836</v>
      </c>
      <c r="T461" s="12">
        <f>'2020 MRI - Alphabetical'!S461-'2017 MRI'!S461</f>
        <v>0</v>
      </c>
      <c r="U461" s="10">
        <f>'2020 MRI - Alphabetical'!T461-'2017 MRI'!T461</f>
        <v>29</v>
      </c>
      <c r="V461" s="33">
        <f>'2020 MRI - Alphabetical'!U461-'2017 MRI'!U461</f>
        <v>0.25080028941700705</v>
      </c>
      <c r="W461" s="11">
        <f>'2020 MRI - Alphabetical'!V461-'2017 MRI'!V461</f>
        <v>-1.3923857868020304E-2</v>
      </c>
      <c r="X461" s="10">
        <f>'2020 MRI - Alphabetical'!W461-'2017 MRI'!W461</f>
        <v>-37</v>
      </c>
      <c r="Y461" s="33">
        <f>'2020 MRI - Alphabetical'!X461-'2017 MRI'!X461</f>
        <v>-0.28995860278379104</v>
      </c>
      <c r="Z461" s="13">
        <f>'2020 MRI - Alphabetical'!Y461-'2017 MRI'!Y461</f>
        <v>8387</v>
      </c>
      <c r="AA461" s="10">
        <f>'2020 MRI - Alphabetical'!Z461-'2017 MRI'!Z461</f>
        <v>14</v>
      </c>
      <c r="AB461" s="33">
        <f>'2020 MRI - Alphabetical'!AA461-'2017 MRI'!AA461</f>
        <v>3.3529495026789258E-2</v>
      </c>
      <c r="AC461" s="11">
        <f>'2020 MRI - Alphabetical'!AB461-'2017 MRI'!AB461</f>
        <v>-1.4000000000000002E-2</v>
      </c>
      <c r="AD461" s="10">
        <f>'2020 MRI - Alphabetical'!AC461-'2017 MRI'!AC461</f>
        <v>-16</v>
      </c>
      <c r="AE461" s="33">
        <f>'2020 MRI - Alphabetical'!AD461-'2017 MRI'!AD461</f>
        <v>-7.9638480466546868E-2</v>
      </c>
      <c r="AF461" s="11">
        <f>'2020 MRI - Alphabetical'!AE461-'2017 MRI'!AE461</f>
        <v>1.8558558558557925E-3</v>
      </c>
      <c r="AG461" s="10">
        <f>'2020 MRI - Alphabetical'!AF461-'2017 MRI'!AF461</f>
        <v>6</v>
      </c>
      <c r="AH461" s="33">
        <f>'2020 MRI - Alphabetical'!AG461-'2017 MRI'!AG461</f>
        <v>1.3794641853109912E-2</v>
      </c>
      <c r="AI461" s="14">
        <f>'2020 MRI - Alphabetical'!AH461-'2017 MRI'!AH461</f>
        <v>-1.4769882033301762E-2</v>
      </c>
      <c r="AJ461" s="10">
        <f>'2020 MRI - Alphabetical'!AI461-'2017 MRI'!AI461</f>
        <v>-2</v>
      </c>
      <c r="AK461" s="33">
        <f>'2020 MRI - Alphabetical'!AJ461-'2017 MRI'!AJ461</f>
        <v>-2.1905091812404107E-2</v>
      </c>
      <c r="AL461" s="13">
        <f>'2020 MRI - Alphabetical'!AK461-'2017 MRI'!AK461</f>
        <v>15620.67625978298</v>
      </c>
      <c r="AM461" s="38"/>
    </row>
    <row r="462" spans="1:39" x14ac:dyDescent="0.25">
      <c r="A462" t="s">
        <v>1063</v>
      </c>
      <c r="B462" s="5" t="s">
        <v>138</v>
      </c>
      <c r="C462" s="6" t="s">
        <v>54</v>
      </c>
      <c r="D462" s="7" t="s">
        <v>39</v>
      </c>
      <c r="E462" s="8">
        <f>VLOOKUP(A462,'2017 MRI'!$A$7:$F$571,6,FALSE)</f>
        <v>38.389377207350677</v>
      </c>
      <c r="F462" s="36">
        <f>'2020 MRI - Alphabetical'!E462-'2017 MRI'!E462</f>
        <v>2.5604808058476931</v>
      </c>
      <c r="G462" s="8">
        <f>'2020 MRI - Alphabetical'!F462-'2017 MRI'!F462</f>
        <v>-5.8827952288149064</v>
      </c>
      <c r="H462" s="9">
        <f>'2020 MRI - Alphabetical'!G462-'2017 MRI'!G462</f>
        <v>80</v>
      </c>
      <c r="I462" s="10">
        <f>'2020 MRI - Alphabetical'!H462-'2017 MRI'!H462</f>
        <v>-208</v>
      </c>
      <c r="J462" s="33">
        <f>'2020 MRI - Alphabetical'!I462-'2017 MRI'!I462</f>
        <v>-1.7157584837563362</v>
      </c>
      <c r="K462" s="11">
        <f>'2020 MRI - Alphabetical'!J462-'2017 MRI'!J462</f>
        <v>-0.11956943049945123</v>
      </c>
      <c r="L462" s="10">
        <f>'2020 MRI - Alphabetical'!K462-'2017 MRI'!K462</f>
        <v>432</v>
      </c>
      <c r="M462" s="33">
        <f>'2020 MRI - Alphabetical'!L462-'2017 MRI'!L462</f>
        <v>1.668615269902658</v>
      </c>
      <c r="N462" s="11">
        <f>'2020 MRI - Alphabetical'!M462-'2017 MRI'!M462</f>
        <v>-8.6457975002866644E-2</v>
      </c>
      <c r="O462" s="10">
        <f>'2020 MRI - Alphabetical'!N462-'2017 MRI'!N462</f>
        <v>123</v>
      </c>
      <c r="P462" s="33">
        <f>'2020 MRI - Alphabetical'!O462-'2017 MRI'!O462</f>
        <v>1.2543692499978378</v>
      </c>
      <c r="Q462" s="11">
        <f>'2020 MRI - Alphabetical'!P462-'2017 MRI'!P462</f>
        <v>-8.4377049180327859E-2</v>
      </c>
      <c r="R462" s="10">
        <f>'2020 MRI - Alphabetical'!Q462-'2017 MRI'!Q462</f>
        <v>138</v>
      </c>
      <c r="S462" s="33">
        <f>'2020 MRI - Alphabetical'!R462-'2017 MRI'!R462</f>
        <v>-1.5380052748505013E-2</v>
      </c>
      <c r="T462" s="12">
        <f>'2020 MRI - Alphabetical'!S462-'2017 MRI'!S462</f>
        <v>-0.89126559714794995</v>
      </c>
      <c r="U462" s="10">
        <f>'2020 MRI - Alphabetical'!T462-'2017 MRI'!T462</f>
        <v>40</v>
      </c>
      <c r="V462" s="33">
        <f>'2020 MRI - Alphabetical'!U462-'2017 MRI'!U462</f>
        <v>0.57269255117837425</v>
      </c>
      <c r="W462" s="11">
        <f>'2020 MRI - Alphabetical'!V462-'2017 MRI'!V462</f>
        <v>-4.4656804733727823E-2</v>
      </c>
      <c r="X462" s="10">
        <f>'2020 MRI - Alphabetical'!W462-'2017 MRI'!W462</f>
        <v>38</v>
      </c>
      <c r="Y462" s="33">
        <f>'2020 MRI - Alphabetical'!X462-'2017 MRI'!X462</f>
        <v>0.22249072570589834</v>
      </c>
      <c r="Z462" s="13">
        <f>'2020 MRI - Alphabetical'!Y462-'2017 MRI'!Y462</f>
        <v>13924</v>
      </c>
      <c r="AA462" s="10">
        <f>'2020 MRI - Alphabetical'!Z462-'2017 MRI'!Z462</f>
        <v>79</v>
      </c>
      <c r="AB462" s="33">
        <f>'2020 MRI - Alphabetical'!AA462-'2017 MRI'!AA462</f>
        <v>0.23958745618270577</v>
      </c>
      <c r="AC462" s="11">
        <f>'2020 MRI - Alphabetical'!AB462-'2017 MRI'!AB462</f>
        <v>-2.3E-2</v>
      </c>
      <c r="AD462" s="10">
        <f>'2020 MRI - Alphabetical'!AC462-'2017 MRI'!AC462</f>
        <v>64</v>
      </c>
      <c r="AE462" s="33">
        <f>'2020 MRI - Alphabetical'!AD462-'2017 MRI'!AD462</f>
        <v>0.24245325448160884</v>
      </c>
      <c r="AF462" s="11">
        <f>'2020 MRI - Alphabetical'!AE462-'2017 MRI'!AE462</f>
        <v>2.6500627352572081E-2</v>
      </c>
      <c r="AG462" s="10">
        <f>'2020 MRI - Alphabetical'!AF462-'2017 MRI'!AF462</f>
        <v>47</v>
      </c>
      <c r="AH462" s="33">
        <f>'2020 MRI - Alphabetical'!AG462-'2017 MRI'!AG462</f>
        <v>0.2079483870493434</v>
      </c>
      <c r="AI462" s="14">
        <f>'2020 MRI - Alphabetical'!AH462-'2017 MRI'!AH462</f>
        <v>-0.17001574193395985</v>
      </c>
      <c r="AJ462" s="10">
        <f>'2020 MRI - Alphabetical'!AI462-'2017 MRI'!AI462</f>
        <v>3</v>
      </c>
      <c r="AK462" s="33">
        <f>'2020 MRI - Alphabetical'!AJ462-'2017 MRI'!AJ462</f>
        <v>1.6265311003426042E-2</v>
      </c>
      <c r="AL462" s="13">
        <f>'2020 MRI - Alphabetical'!AK462-'2017 MRI'!AK462</f>
        <v>6273.7643342973024</v>
      </c>
      <c r="AM462" s="38"/>
    </row>
    <row r="463" spans="1:39" x14ac:dyDescent="0.25">
      <c r="A463" t="s">
        <v>1064</v>
      </c>
      <c r="B463" s="5" t="s">
        <v>161</v>
      </c>
      <c r="C463" s="6" t="s">
        <v>19</v>
      </c>
      <c r="D463" s="7" t="s">
        <v>20</v>
      </c>
      <c r="E463" s="8">
        <f>VLOOKUP(A463,'2017 MRI'!$A$7:$F$571,6,FALSE)</f>
        <v>36.038463170741458</v>
      </c>
      <c r="F463" s="36">
        <f>'2020 MRI - Alphabetical'!E463-'2017 MRI'!E463</f>
        <v>0.94123715612662462</v>
      </c>
      <c r="G463" s="8">
        <f>'2020 MRI - Alphabetical'!F463-'2017 MRI'!F463</f>
        <v>-1.118923050339717</v>
      </c>
      <c r="H463" s="9">
        <f>'2020 MRI - Alphabetical'!G463-'2017 MRI'!G463</f>
        <v>28</v>
      </c>
      <c r="I463" s="10">
        <f>'2020 MRI - Alphabetical'!H463-'2017 MRI'!H463</f>
        <v>108</v>
      </c>
      <c r="J463" s="33">
        <f>'2020 MRI - Alphabetical'!I463-'2017 MRI'!I463</f>
        <v>0.67773561791293557</v>
      </c>
      <c r="K463" s="11">
        <f>'2020 MRI - Alphabetical'!J463-'2017 MRI'!J463</f>
        <v>1.8197475398293417E-2</v>
      </c>
      <c r="L463" s="10">
        <f>'2020 MRI - Alphabetical'!K463-'2017 MRI'!K463</f>
        <v>-137</v>
      </c>
      <c r="M463" s="33">
        <f>'2020 MRI - Alphabetical'!L463-'2017 MRI'!L463</f>
        <v>-0.53359007608323472</v>
      </c>
      <c r="N463" s="11">
        <f>'2020 MRI - Alphabetical'!M463-'2017 MRI'!M463</f>
        <v>3.0911057348208662E-2</v>
      </c>
      <c r="O463" s="10">
        <f>'2020 MRI - Alphabetical'!N463-'2017 MRI'!N463</f>
        <v>30</v>
      </c>
      <c r="P463" s="33">
        <f>'2020 MRI - Alphabetical'!O463-'2017 MRI'!O463</f>
        <v>0.2684439466091853</v>
      </c>
      <c r="Q463" s="11">
        <f>'2020 MRI - Alphabetical'!P463-'2017 MRI'!P463</f>
        <v>-2.047406082289803E-2</v>
      </c>
      <c r="R463" s="10">
        <f>'2020 MRI - Alphabetical'!Q463-'2017 MRI'!Q463</f>
        <v>12</v>
      </c>
      <c r="S463" s="33">
        <f>'2020 MRI - Alphabetical'!R463-'2017 MRI'!R463</f>
        <v>0.31859468548663489</v>
      </c>
      <c r="T463" s="12">
        <f>'2020 MRI - Alphabetical'!S463-'2017 MRI'!S463</f>
        <v>-1.6540364267222039</v>
      </c>
      <c r="U463" s="10">
        <f>'2020 MRI - Alphabetical'!T463-'2017 MRI'!T463</f>
        <v>-2</v>
      </c>
      <c r="V463" s="33">
        <f>'2020 MRI - Alphabetical'!U463-'2017 MRI'!U463</f>
        <v>-8.0217578353294239E-2</v>
      </c>
      <c r="W463" s="11">
        <f>'2020 MRI - Alphabetical'!V463-'2017 MRI'!V463</f>
        <v>-1.3986747653230297E-3</v>
      </c>
      <c r="X463" s="10">
        <f>'2020 MRI - Alphabetical'!W463-'2017 MRI'!W463</f>
        <v>85</v>
      </c>
      <c r="Y463" s="33">
        <f>'2020 MRI - Alphabetical'!X463-'2017 MRI'!X463</f>
        <v>0.41703782081710794</v>
      </c>
      <c r="Z463" s="13">
        <f>'2020 MRI - Alphabetical'!Y463-'2017 MRI'!Y463</f>
        <v>21145</v>
      </c>
      <c r="AA463" s="10">
        <f>'2020 MRI - Alphabetical'!Z463-'2017 MRI'!Z463</f>
        <v>-14</v>
      </c>
      <c r="AB463" s="33">
        <f>'2020 MRI - Alphabetical'!AA463-'2017 MRI'!AA463</f>
        <v>-6.0119446531683163E-2</v>
      </c>
      <c r="AC463" s="11">
        <f>'2020 MRI - Alphabetical'!AB463-'2017 MRI'!AB463</f>
        <v>-2.1999999999999999E-2</v>
      </c>
      <c r="AD463" s="10">
        <f>'2020 MRI - Alphabetical'!AC463-'2017 MRI'!AC463</f>
        <v>14</v>
      </c>
      <c r="AE463" s="33">
        <f>'2020 MRI - Alphabetical'!AD463-'2017 MRI'!AD463</f>
        <v>2.2043920764690417E-2</v>
      </c>
      <c r="AF463" s="11">
        <f>'2020 MRI - Alphabetical'!AE463-'2017 MRI'!AE463</f>
        <v>1.2457959777077865E-2</v>
      </c>
      <c r="AG463" s="10">
        <f>'2020 MRI - Alphabetical'!AF463-'2017 MRI'!AF463</f>
        <v>8</v>
      </c>
      <c r="AH463" s="33">
        <f>'2020 MRI - Alphabetical'!AG463-'2017 MRI'!AG463</f>
        <v>6.5257645743438841E-2</v>
      </c>
      <c r="AI463" s="14">
        <f>'2020 MRI - Alphabetical'!AH463-'2017 MRI'!AH463</f>
        <v>4.7489143041409498E-2</v>
      </c>
      <c r="AJ463" s="10">
        <f>'2020 MRI - Alphabetical'!AI463-'2017 MRI'!AI463</f>
        <v>6</v>
      </c>
      <c r="AK463" s="33">
        <f>'2020 MRI - Alphabetical'!AJ463-'2017 MRI'!AJ463</f>
        <v>1.2412041762796311E-2</v>
      </c>
      <c r="AL463" s="13">
        <f>'2020 MRI - Alphabetical'!AK463-'2017 MRI'!AK463</f>
        <v>5865.5784484032774</v>
      </c>
      <c r="AM463" s="38"/>
    </row>
    <row r="464" spans="1:39" x14ac:dyDescent="0.25">
      <c r="A464" t="s">
        <v>1065</v>
      </c>
      <c r="B464" s="5" t="s">
        <v>101</v>
      </c>
      <c r="C464" s="6" t="s">
        <v>24</v>
      </c>
      <c r="D464" s="7" t="s">
        <v>20</v>
      </c>
      <c r="E464" s="8">
        <f>VLOOKUP(A464,'2017 MRI'!$A$7:$F$571,6,FALSE)</f>
        <v>44.102119554736163</v>
      </c>
      <c r="F464" s="36">
        <f>'2020 MRI - Alphabetical'!E464-'2017 MRI'!E464</f>
        <v>1.0763769875519893</v>
      </c>
      <c r="G464" s="8">
        <f>'2020 MRI - Alphabetical'!F464-'2017 MRI'!F464</f>
        <v>-0.5687019595183358</v>
      </c>
      <c r="H464" s="9">
        <f>'2020 MRI - Alphabetical'!G464-'2017 MRI'!G464</f>
        <v>14</v>
      </c>
      <c r="I464" s="10">
        <f>'2020 MRI - Alphabetical'!H464-'2017 MRI'!H464</f>
        <v>-12</v>
      </c>
      <c r="J464" s="33">
        <f>'2020 MRI - Alphabetical'!I464-'2017 MRI'!I464</f>
        <v>-9.6724866675033994E-2</v>
      </c>
      <c r="K464" s="11">
        <f>'2020 MRI - Alphabetical'!J464-'2017 MRI'!J464</f>
        <v>-7.7364703809945645E-4</v>
      </c>
      <c r="L464" s="10">
        <f>'2020 MRI - Alphabetical'!K464-'2017 MRI'!K464</f>
        <v>-151</v>
      </c>
      <c r="M464" s="33">
        <f>'2020 MRI - Alphabetical'!L464-'2017 MRI'!L464</f>
        <v>-0.50402962536754314</v>
      </c>
      <c r="N464" s="11">
        <f>'2020 MRI - Alphabetical'!M464-'2017 MRI'!M464</f>
        <v>2.9429299369868656E-2</v>
      </c>
      <c r="O464" s="10">
        <f>'2020 MRI - Alphabetical'!N464-'2017 MRI'!N464</f>
        <v>17</v>
      </c>
      <c r="P464" s="33">
        <f>'2020 MRI - Alphabetical'!O464-'2017 MRI'!O464</f>
        <v>0.18936797873395117</v>
      </c>
      <c r="Q464" s="11">
        <f>'2020 MRI - Alphabetical'!P464-'2017 MRI'!P464</f>
        <v>-1.5539464653397395E-2</v>
      </c>
      <c r="R464" s="10">
        <f>'2020 MRI - Alphabetical'!Q464-'2017 MRI'!Q464</f>
        <v>28</v>
      </c>
      <c r="S464" s="33">
        <f>'2020 MRI - Alphabetical'!R464-'2017 MRI'!R464</f>
        <v>0.75634165431916967</v>
      </c>
      <c r="T464" s="12">
        <f>'2020 MRI - Alphabetical'!S464-'2017 MRI'!S464</f>
        <v>-3.0818731614812438</v>
      </c>
      <c r="U464" s="10">
        <f>'2020 MRI - Alphabetical'!T464-'2017 MRI'!T464</f>
        <v>5</v>
      </c>
      <c r="V464" s="33">
        <f>'2020 MRI - Alphabetical'!U464-'2017 MRI'!U464</f>
        <v>7.8200539233667099E-3</v>
      </c>
      <c r="W464" s="11">
        <f>'2020 MRI - Alphabetical'!V464-'2017 MRI'!V464</f>
        <v>-8.6216610004856697E-3</v>
      </c>
      <c r="X464" s="10">
        <f>'2020 MRI - Alphabetical'!W464-'2017 MRI'!W464</f>
        <v>20</v>
      </c>
      <c r="Y464" s="33">
        <f>'2020 MRI - Alphabetical'!X464-'2017 MRI'!X464</f>
        <v>0.14231955595777634</v>
      </c>
      <c r="Z464" s="13">
        <f>'2020 MRI - Alphabetical'!Y464-'2017 MRI'!Y464</f>
        <v>10916</v>
      </c>
      <c r="AA464" s="10">
        <f>'2020 MRI - Alphabetical'!Z464-'2017 MRI'!Z464</f>
        <v>17</v>
      </c>
      <c r="AB464" s="33">
        <f>'2020 MRI - Alphabetical'!AA464-'2017 MRI'!AA464</f>
        <v>0.55331398392346975</v>
      </c>
      <c r="AC464" s="11">
        <f>'2020 MRI - Alphabetical'!AB464-'2017 MRI'!AB464</f>
        <v>-3.9999999999999994E-2</v>
      </c>
      <c r="AD464" s="10">
        <f>'2020 MRI - Alphabetical'!AC464-'2017 MRI'!AC464</f>
        <v>-48</v>
      </c>
      <c r="AE464" s="33">
        <f>'2020 MRI - Alphabetical'!AD464-'2017 MRI'!AD464</f>
        <v>-0.37146637255773601</v>
      </c>
      <c r="AF464" s="11">
        <f>'2020 MRI - Alphabetical'!AE464-'2017 MRI'!AE464</f>
        <v>-8.4317478187446726E-3</v>
      </c>
      <c r="AG464" s="10">
        <f>'2020 MRI - Alphabetical'!AF464-'2017 MRI'!AF464</f>
        <v>-63</v>
      </c>
      <c r="AH464" s="33">
        <f>'2020 MRI - Alphabetical'!AG464-'2017 MRI'!AG464</f>
        <v>-0.20960798071446654</v>
      </c>
      <c r="AI464" s="14">
        <f>'2020 MRI - Alphabetical'!AH464-'2017 MRI'!AH464</f>
        <v>0.2840581484636715</v>
      </c>
      <c r="AJ464" s="10">
        <f>'2020 MRI - Alphabetical'!AI464-'2017 MRI'!AI464</f>
        <v>-10</v>
      </c>
      <c r="AK464" s="33">
        <f>'2020 MRI - Alphabetical'!AJ464-'2017 MRI'!AJ464</f>
        <v>5.0830057650084748E-3</v>
      </c>
      <c r="AL464" s="13">
        <f>'2020 MRI - Alphabetical'!AK464-'2017 MRI'!AK464</f>
        <v>7372.1299924355117</v>
      </c>
      <c r="AM464" s="38"/>
    </row>
    <row r="465" spans="1:39" x14ac:dyDescent="0.25">
      <c r="A465" t="s">
        <v>1066</v>
      </c>
      <c r="B465" s="5" t="s">
        <v>234</v>
      </c>
      <c r="C465" s="6" t="s">
        <v>172</v>
      </c>
      <c r="D465" s="7" t="s">
        <v>39</v>
      </c>
      <c r="E465" s="8">
        <f>VLOOKUP(A465,'2017 MRI'!$A$7:$F$571,6,FALSE)</f>
        <v>29.910556680936839</v>
      </c>
      <c r="F465" s="36">
        <f>'2020 MRI - Alphabetical'!E465-'2017 MRI'!E465</f>
        <v>-1.0796295250837993</v>
      </c>
      <c r="G465" s="8">
        <f>'2020 MRI - Alphabetical'!F465-'2017 MRI'!F465</f>
        <v>4.441763907035547</v>
      </c>
      <c r="H465" s="9">
        <f>'2020 MRI - Alphabetical'!G465-'2017 MRI'!G465</f>
        <v>-36</v>
      </c>
      <c r="I465" s="10">
        <f>'2020 MRI - Alphabetical'!H465-'2017 MRI'!H465</f>
        <v>78</v>
      </c>
      <c r="J465" s="33">
        <f>'2020 MRI - Alphabetical'!I465-'2017 MRI'!I465</f>
        <v>0.20866780071990765</v>
      </c>
      <c r="K465" s="11">
        <f>'2020 MRI - Alphabetical'!J465-'2017 MRI'!J465</f>
        <v>2.2084332782029703E-3</v>
      </c>
      <c r="L465" s="10">
        <f>'2020 MRI - Alphabetical'!K465-'2017 MRI'!K465</f>
        <v>22</v>
      </c>
      <c r="M465" s="33">
        <f>'2020 MRI - Alphabetical'!L465-'2017 MRI'!L465</f>
        <v>0.66242215320293063</v>
      </c>
      <c r="N465" s="11">
        <f>'2020 MRI - Alphabetical'!M465-'2017 MRI'!M465</f>
        <v>-3.5059530245689918E-2</v>
      </c>
      <c r="O465" s="10">
        <f>'2020 MRI - Alphabetical'!N465-'2017 MRI'!N465</f>
        <v>-5</v>
      </c>
      <c r="P465" s="33">
        <f>'2020 MRI - Alphabetical'!O465-'2017 MRI'!O465</f>
        <v>-8.7223555674494913E-3</v>
      </c>
      <c r="Q465" s="11">
        <f>'2020 MRI - Alphabetical'!P465-'2017 MRI'!P465</f>
        <v>-2.140182750167155E-3</v>
      </c>
      <c r="R465" s="10">
        <f>'2020 MRI - Alphabetical'!Q465-'2017 MRI'!Q465</f>
        <v>-70</v>
      </c>
      <c r="S465" s="33">
        <f>'2020 MRI - Alphabetical'!R465-'2017 MRI'!R465</f>
        <v>-0.18569760727630255</v>
      </c>
      <c r="T465" s="12">
        <f>'2020 MRI - Alphabetical'!S465-'2017 MRI'!S465</f>
        <v>0.19318210058831298</v>
      </c>
      <c r="U465" s="10">
        <f>'2020 MRI - Alphabetical'!T465-'2017 MRI'!T465</f>
        <v>-23</v>
      </c>
      <c r="V465" s="33">
        <f>'2020 MRI - Alphabetical'!U465-'2017 MRI'!U465</f>
        <v>-0.10466587580691625</v>
      </c>
      <c r="W465" s="11">
        <f>'2020 MRI - Alphabetical'!V465-'2017 MRI'!V465</f>
        <v>3.2425474254742515E-3</v>
      </c>
      <c r="X465" s="10">
        <f>'2020 MRI - Alphabetical'!W465-'2017 MRI'!W465</f>
        <v>-19</v>
      </c>
      <c r="Y465" s="33">
        <f>'2020 MRI - Alphabetical'!X465-'2017 MRI'!X465</f>
        <v>-9.1770909060428119E-2</v>
      </c>
      <c r="Z465" s="13">
        <f>'2020 MRI - Alphabetical'!Y465-'2017 MRI'!Y465</f>
        <v>6461</v>
      </c>
      <c r="AA465" s="10">
        <f>'2020 MRI - Alphabetical'!Z465-'2017 MRI'!Z465</f>
        <v>-79</v>
      </c>
      <c r="AB465" s="33">
        <f>'2020 MRI - Alphabetical'!AA465-'2017 MRI'!AA465</f>
        <v>-0.24555143817086666</v>
      </c>
      <c r="AC465" s="11">
        <f>'2020 MRI - Alphabetical'!AB465-'2017 MRI'!AB465</f>
        <v>-1.4999999999999999E-2</v>
      </c>
      <c r="AD465" s="10">
        <f>'2020 MRI - Alphabetical'!AC465-'2017 MRI'!AC465</f>
        <v>-119</v>
      </c>
      <c r="AE465" s="33">
        <f>'2020 MRI - Alphabetical'!AD465-'2017 MRI'!AD465</f>
        <v>-0.66622757643856545</v>
      </c>
      <c r="AF465" s="11">
        <f>'2020 MRI - Alphabetical'!AE465-'2017 MRI'!AE465</f>
        <v>-2.8368598220726127E-2</v>
      </c>
      <c r="AG465" s="10">
        <f>'2020 MRI - Alphabetical'!AF465-'2017 MRI'!AF465</f>
        <v>-1</v>
      </c>
      <c r="AH465" s="33">
        <f>'2020 MRI - Alphabetical'!AG465-'2017 MRI'!AG465</f>
        <v>1.5990114857018511E-2</v>
      </c>
      <c r="AI465" s="14">
        <f>'2020 MRI - Alphabetical'!AH465-'2017 MRI'!AH465</f>
        <v>5.5898695755201011E-2</v>
      </c>
      <c r="AJ465" s="10">
        <f>'2020 MRI - Alphabetical'!AI465-'2017 MRI'!AI465</f>
        <v>-17</v>
      </c>
      <c r="AK465" s="33">
        <f>'2020 MRI - Alphabetical'!AJ465-'2017 MRI'!AJ465</f>
        <v>4.9448801670605169E-3</v>
      </c>
      <c r="AL465" s="13">
        <f>'2020 MRI - Alphabetical'!AK465-'2017 MRI'!AK465</f>
        <v>6544.7633601812558</v>
      </c>
      <c r="AM465" s="38"/>
    </row>
    <row r="466" spans="1:39" x14ac:dyDescent="0.25">
      <c r="A466" t="s">
        <v>1067</v>
      </c>
      <c r="B466" s="5" t="s">
        <v>214</v>
      </c>
      <c r="C466" s="6" t="s">
        <v>49</v>
      </c>
      <c r="D466" s="7" t="s">
        <v>39</v>
      </c>
      <c r="E466" s="8">
        <f>VLOOKUP(A466,'2017 MRI'!$A$7:$F$571,6,FALSE)</f>
        <v>31.410219532121165</v>
      </c>
      <c r="F466" s="36">
        <f>'2020 MRI - Alphabetical'!E466-'2017 MRI'!E466</f>
        <v>0.75298130559436349</v>
      </c>
      <c r="G466" s="8">
        <f>'2020 MRI - Alphabetical'!F466-'2017 MRI'!F466</f>
        <v>-1.0897136536773679</v>
      </c>
      <c r="H466" s="9">
        <f>'2020 MRI - Alphabetical'!G466-'2017 MRI'!G466</f>
        <v>30</v>
      </c>
      <c r="I466" s="10">
        <f>'2020 MRI - Alphabetical'!H466-'2017 MRI'!H466</f>
        <v>69</v>
      </c>
      <c r="J466" s="33">
        <f>'2020 MRI - Alphabetical'!I466-'2017 MRI'!I466</f>
        <v>0.65462695951260053</v>
      </c>
      <c r="K466" s="11">
        <f>'2020 MRI - Alphabetical'!J466-'2017 MRI'!J466</f>
        <v>1.2211725543192387E-2</v>
      </c>
      <c r="L466" s="10">
        <f>'2020 MRI - Alphabetical'!K466-'2017 MRI'!K466</f>
        <v>-309</v>
      </c>
      <c r="M466" s="33">
        <f>'2020 MRI - Alphabetical'!L466-'2017 MRI'!L466</f>
        <v>-0.8547464919035177</v>
      </c>
      <c r="N466" s="11">
        <f>'2020 MRI - Alphabetical'!M466-'2017 MRI'!M466</f>
        <v>4.8798614131027915E-2</v>
      </c>
      <c r="O466" s="10">
        <f>'2020 MRI - Alphabetical'!N466-'2017 MRI'!N466</f>
        <v>51</v>
      </c>
      <c r="P466" s="33">
        <f>'2020 MRI - Alphabetical'!O466-'2017 MRI'!O466</f>
        <v>0.19684637109858283</v>
      </c>
      <c r="Q466" s="11">
        <f>'2020 MRI - Alphabetical'!P466-'2017 MRI'!P466</f>
        <v>-1.5289156626506026E-2</v>
      </c>
      <c r="R466" s="10">
        <f>'2020 MRI - Alphabetical'!Q466-'2017 MRI'!Q466</f>
        <v>6</v>
      </c>
      <c r="S466" s="33">
        <f>'2020 MRI - Alphabetical'!R466-'2017 MRI'!R466</f>
        <v>0.28595283852085118</v>
      </c>
      <c r="T466" s="12">
        <f>'2020 MRI - Alphabetical'!S466-'2017 MRI'!S466</f>
        <v>-1.5387042173342524</v>
      </c>
      <c r="U466" s="10">
        <f>'2020 MRI - Alphabetical'!T466-'2017 MRI'!T466</f>
        <v>14</v>
      </c>
      <c r="V466" s="33">
        <f>'2020 MRI - Alphabetical'!U466-'2017 MRI'!U466</f>
        <v>3.148497426346436E-2</v>
      </c>
      <c r="W466" s="11">
        <f>'2020 MRI - Alphabetical'!V466-'2017 MRI'!V466</f>
        <v>-5.1605107159142793E-3</v>
      </c>
      <c r="X466" s="10">
        <f>'2020 MRI - Alphabetical'!W466-'2017 MRI'!W466</f>
        <v>0</v>
      </c>
      <c r="Y466" s="33">
        <f>'2020 MRI - Alphabetical'!X466-'2017 MRI'!X466</f>
        <v>6.6178525814806211E-3</v>
      </c>
      <c r="Z466" s="13">
        <f>'2020 MRI - Alphabetical'!Y466-'2017 MRI'!Y466</f>
        <v>8763</v>
      </c>
      <c r="AA466" s="10">
        <f>'2020 MRI - Alphabetical'!Z466-'2017 MRI'!Z466</f>
        <v>34</v>
      </c>
      <c r="AB466" s="33">
        <f>'2020 MRI - Alphabetical'!AA466-'2017 MRI'!AA466</f>
        <v>0.20988404866360863</v>
      </c>
      <c r="AC466" s="11">
        <f>'2020 MRI - Alphabetical'!AB466-'2017 MRI'!AB466</f>
        <v>-2.4999999999999994E-2</v>
      </c>
      <c r="AD466" s="10">
        <f>'2020 MRI - Alphabetical'!AC466-'2017 MRI'!AC466</f>
        <v>5</v>
      </c>
      <c r="AE466" s="33">
        <f>'2020 MRI - Alphabetical'!AD466-'2017 MRI'!AD466</f>
        <v>4.8837358164100619E-2</v>
      </c>
      <c r="AF466" s="11">
        <f>'2020 MRI - Alphabetical'!AE466-'2017 MRI'!AE466</f>
        <v>1.6647975077881738E-2</v>
      </c>
      <c r="AG466" s="10">
        <f>'2020 MRI - Alphabetical'!AF466-'2017 MRI'!AF466</f>
        <v>25</v>
      </c>
      <c r="AH466" s="33">
        <f>'2020 MRI - Alphabetical'!AG466-'2017 MRI'!AG466</f>
        <v>8.9014030633508906E-2</v>
      </c>
      <c r="AI466" s="14">
        <f>'2020 MRI - Alphabetical'!AH466-'2017 MRI'!AH466</f>
        <v>-5.8802619645142773E-2</v>
      </c>
      <c r="AJ466" s="10">
        <f>'2020 MRI - Alphabetical'!AI466-'2017 MRI'!AI466</f>
        <v>-10</v>
      </c>
      <c r="AK466" s="33">
        <f>'2020 MRI - Alphabetical'!AJ466-'2017 MRI'!AJ466</f>
        <v>4.536950966509079E-3</v>
      </c>
      <c r="AL466" s="13">
        <f>'2020 MRI - Alphabetical'!AK466-'2017 MRI'!AK466</f>
        <v>5843.2025547186349</v>
      </c>
      <c r="AM466" s="38"/>
    </row>
    <row r="467" spans="1:39" ht="22.5" x14ac:dyDescent="0.25">
      <c r="A467" t="s">
        <v>1068</v>
      </c>
      <c r="B467" s="5" t="s">
        <v>258</v>
      </c>
      <c r="C467" s="6" t="s">
        <v>172</v>
      </c>
      <c r="D467" s="7" t="s">
        <v>39</v>
      </c>
      <c r="E467" s="8">
        <f>VLOOKUP(A467,'2017 MRI'!$A$7:$F$571,6,FALSE)</f>
        <v>28.691530493992897</v>
      </c>
      <c r="F467" s="36">
        <f>'2020 MRI - Alphabetical'!E467-'2017 MRI'!E467</f>
        <v>7.4571390685814865E-2</v>
      </c>
      <c r="G467" s="8">
        <f>'2020 MRI - Alphabetical'!F467-'2017 MRI'!F467</f>
        <v>0.6973261361918297</v>
      </c>
      <c r="H467" s="9">
        <f>'2020 MRI - Alphabetical'!G467-'2017 MRI'!G467</f>
        <v>-1</v>
      </c>
      <c r="I467" s="10">
        <f>'2020 MRI - Alphabetical'!H467-'2017 MRI'!H467</f>
        <v>0</v>
      </c>
      <c r="J467" s="33">
        <f>'2020 MRI - Alphabetical'!I467-'2017 MRI'!I467</f>
        <v>-0.10738028476936626</v>
      </c>
      <c r="K467" s="11">
        <f>'2020 MRI - Alphabetical'!J467-'2017 MRI'!J467</f>
        <v>-2.4153634737894891E-2</v>
      </c>
      <c r="L467" s="10">
        <f>'2020 MRI - Alphabetical'!K467-'2017 MRI'!K467</f>
        <v>-12</v>
      </c>
      <c r="M467" s="33">
        <f>'2020 MRI - Alphabetical'!L467-'2017 MRI'!L467</f>
        <v>-0.42258700500179569</v>
      </c>
      <c r="N467" s="11">
        <f>'2020 MRI - Alphabetical'!M467-'2017 MRI'!M467</f>
        <v>2.3694506384383904E-2</v>
      </c>
      <c r="O467" s="10">
        <f>'2020 MRI - Alphabetical'!N467-'2017 MRI'!N467</f>
        <v>-47</v>
      </c>
      <c r="P467" s="33">
        <f>'2020 MRI - Alphabetical'!O467-'2017 MRI'!O467</f>
        <v>-0.16689140224890814</v>
      </c>
      <c r="Q467" s="11">
        <f>'2020 MRI - Alphabetical'!P467-'2017 MRI'!P467</f>
        <v>8.3459119496855361E-3</v>
      </c>
      <c r="R467" s="10">
        <f>'2020 MRI - Alphabetical'!Q467-'2017 MRI'!Q467</f>
        <v>-3</v>
      </c>
      <c r="S467" s="33">
        <f>'2020 MRI - Alphabetical'!R467-'2017 MRI'!R467</f>
        <v>-5.2542106516302228E-2</v>
      </c>
      <c r="T467" s="12">
        <f>'2020 MRI - Alphabetical'!S467-'2017 MRI'!S467</f>
        <v>-0.63412870945182198</v>
      </c>
      <c r="U467" s="10">
        <f>'2020 MRI - Alphabetical'!T467-'2017 MRI'!T467</f>
        <v>327</v>
      </c>
      <c r="V467" s="33">
        <f>'2020 MRI - Alphabetical'!U467-'2017 MRI'!U467</f>
        <v>1.0009901779978612</v>
      </c>
      <c r="W467" s="11">
        <f>'2020 MRI - Alphabetical'!V467-'2017 MRI'!V467</f>
        <v>-6.3385531539479498E-2</v>
      </c>
      <c r="X467" s="10">
        <f>'2020 MRI - Alphabetical'!W467-'2017 MRI'!W467</f>
        <v>16</v>
      </c>
      <c r="Y467" s="33">
        <f>'2020 MRI - Alphabetical'!X467-'2017 MRI'!X467</f>
        <v>8.0713253654226047E-2</v>
      </c>
      <c r="Z467" s="13">
        <f>'2020 MRI - Alphabetical'!Y467-'2017 MRI'!Y467</f>
        <v>13043</v>
      </c>
      <c r="AA467" s="10">
        <f>'2020 MRI - Alphabetical'!Z467-'2017 MRI'!Z467</f>
        <v>-11</v>
      </c>
      <c r="AB467" s="33">
        <f>'2020 MRI - Alphabetical'!AA467-'2017 MRI'!AA467</f>
        <v>-6.2388806032274091E-2</v>
      </c>
      <c r="AC467" s="11">
        <f>'2020 MRI - Alphabetical'!AB467-'2017 MRI'!AB467</f>
        <v>-2.3E-2</v>
      </c>
      <c r="AD467" s="10">
        <f>'2020 MRI - Alphabetical'!AC467-'2017 MRI'!AC467</f>
        <v>-200</v>
      </c>
      <c r="AE467" s="33">
        <f>'2020 MRI - Alphabetical'!AD467-'2017 MRI'!AD467</f>
        <v>-0.67562087991141273</v>
      </c>
      <c r="AF467" s="11">
        <f>'2020 MRI - Alphabetical'!AE467-'2017 MRI'!AE467</f>
        <v>-3.1682291666666695E-2</v>
      </c>
      <c r="AG467" s="10">
        <f>'2020 MRI - Alphabetical'!AF467-'2017 MRI'!AF467</f>
        <v>52</v>
      </c>
      <c r="AH467" s="33">
        <f>'2020 MRI - Alphabetical'!AG467-'2017 MRI'!AG467</f>
        <v>0.31003186527899329</v>
      </c>
      <c r="AI467" s="14">
        <f>'2020 MRI - Alphabetical'!AH467-'2017 MRI'!AH467</f>
        <v>-0.26502462149775807</v>
      </c>
      <c r="AJ467" s="10">
        <f>'2020 MRI - Alphabetical'!AI467-'2017 MRI'!AI467</f>
        <v>22</v>
      </c>
      <c r="AK467" s="33">
        <f>'2020 MRI - Alphabetical'!AJ467-'2017 MRI'!AJ467</f>
        <v>2.1180039462666833E-2</v>
      </c>
      <c r="AL467" s="13">
        <f>'2020 MRI - Alphabetical'!AK467-'2017 MRI'!AK467</f>
        <v>13121.194453303659</v>
      </c>
      <c r="AM467" s="38"/>
    </row>
    <row r="468" spans="1:39" ht="22.5" x14ac:dyDescent="0.25">
      <c r="A468" t="s">
        <v>1069</v>
      </c>
      <c r="B468" s="5" t="s">
        <v>481</v>
      </c>
      <c r="C468" s="6" t="s">
        <v>49</v>
      </c>
      <c r="D468" s="7" t="s">
        <v>39</v>
      </c>
      <c r="E468" s="8">
        <f>VLOOKUP(A468,'2017 MRI'!$A$7:$F$571,6,FALSE)</f>
        <v>15.60033195710494</v>
      </c>
      <c r="F468" s="36">
        <f>'2020 MRI - Alphabetical'!E468-'2017 MRI'!E468</f>
        <v>-0.61569331659380122</v>
      </c>
      <c r="G468" s="8">
        <f>'2020 MRI - Alphabetical'!F468-'2017 MRI'!F468</f>
        <v>1.2717202865204573</v>
      </c>
      <c r="H468" s="9">
        <f>'2020 MRI - Alphabetical'!G468-'2017 MRI'!G468</f>
        <v>-19</v>
      </c>
      <c r="I468" s="10">
        <f>'2020 MRI - Alphabetical'!H468-'2017 MRI'!H468</f>
        <v>-19</v>
      </c>
      <c r="J468" s="33">
        <f>'2020 MRI - Alphabetical'!I468-'2017 MRI'!I468</f>
        <v>-7.8946548030352837E-2</v>
      </c>
      <c r="K468" s="11">
        <f>'2020 MRI - Alphabetical'!J468-'2017 MRI'!J468</f>
        <v>-4.9582157177461728E-2</v>
      </c>
      <c r="L468" s="10">
        <f>'2020 MRI - Alphabetical'!K468-'2017 MRI'!K468</f>
        <v>2</v>
      </c>
      <c r="M468" s="33">
        <f>'2020 MRI - Alphabetical'!L468-'2017 MRI'!L468</f>
        <v>6.9054207729213335E-2</v>
      </c>
      <c r="N468" s="11">
        <f>'2020 MRI - Alphabetical'!M468-'2017 MRI'!M468</f>
        <v>-1.1839852530486777E-4</v>
      </c>
      <c r="O468" s="10">
        <f>'2020 MRI - Alphabetical'!N468-'2017 MRI'!N468</f>
        <v>-91</v>
      </c>
      <c r="P468" s="33">
        <f>'2020 MRI - Alphabetical'!O468-'2017 MRI'!O468</f>
        <v>-0.26073012526886363</v>
      </c>
      <c r="Q468" s="11">
        <f>'2020 MRI - Alphabetical'!P468-'2017 MRI'!P468</f>
        <v>1.4663501780248611E-2</v>
      </c>
      <c r="R468" s="10">
        <f>'2020 MRI - Alphabetical'!Q468-'2017 MRI'!Q468</f>
        <v>-36</v>
      </c>
      <c r="S468" s="33">
        <f>'2020 MRI - Alphabetical'!R468-'2017 MRI'!R468</f>
        <v>-0.19288748983902254</v>
      </c>
      <c r="T468" s="12">
        <f>'2020 MRI - Alphabetical'!S468-'2017 MRI'!S468</f>
        <v>-0.21916201780588396</v>
      </c>
      <c r="U468" s="10">
        <f>'2020 MRI - Alphabetical'!T468-'2017 MRI'!T468</f>
        <v>21</v>
      </c>
      <c r="V468" s="33">
        <f>'2020 MRI - Alphabetical'!U468-'2017 MRI'!U468</f>
        <v>5.0496472197425701E-2</v>
      </c>
      <c r="W468" s="11">
        <f>'2020 MRI - Alphabetical'!V468-'2017 MRI'!V468</f>
        <v>-3.7280310720748527E-3</v>
      </c>
      <c r="X468" s="10">
        <f>'2020 MRI - Alphabetical'!W468-'2017 MRI'!W468</f>
        <v>-24</v>
      </c>
      <c r="Y468" s="33">
        <f>'2020 MRI - Alphabetical'!X468-'2017 MRI'!X468</f>
        <v>-0.18212815687233241</v>
      </c>
      <c r="Z468" s="13">
        <f>'2020 MRI - Alphabetical'!Y468-'2017 MRI'!Y468</f>
        <v>10995</v>
      </c>
      <c r="AA468" s="10">
        <f>'2020 MRI - Alphabetical'!Z468-'2017 MRI'!Z468</f>
        <v>-14</v>
      </c>
      <c r="AB468" s="33">
        <f>'2020 MRI - Alphabetical'!AA468-'2017 MRI'!AA468</f>
        <v>-9.2293947562785972E-2</v>
      </c>
      <c r="AC468" s="11">
        <f>'2020 MRI - Alphabetical'!AB468-'2017 MRI'!AB468</f>
        <v>-1.3999999999999999E-2</v>
      </c>
      <c r="AD468" s="10">
        <f>'2020 MRI - Alphabetical'!AC468-'2017 MRI'!AC468</f>
        <v>13</v>
      </c>
      <c r="AE468" s="33">
        <f>'2020 MRI - Alphabetical'!AD468-'2017 MRI'!AD468</f>
        <v>3.7103711630580571E-2</v>
      </c>
      <c r="AF468" s="11">
        <f>'2020 MRI - Alphabetical'!AE468-'2017 MRI'!AE468</f>
        <v>1.0684370257966647E-2</v>
      </c>
      <c r="AG468" s="10">
        <f>'2020 MRI - Alphabetical'!AF468-'2017 MRI'!AF468</f>
        <v>27</v>
      </c>
      <c r="AH468" s="33">
        <f>'2020 MRI - Alphabetical'!AG468-'2017 MRI'!AG468</f>
        <v>9.5241901127247119E-2</v>
      </c>
      <c r="AI468" s="14">
        <f>'2020 MRI - Alphabetical'!AH468-'2017 MRI'!AH468</f>
        <v>-0.1081967344007555</v>
      </c>
      <c r="AJ468" s="10">
        <f>'2020 MRI - Alphabetical'!AI468-'2017 MRI'!AI468</f>
        <v>10</v>
      </c>
      <c r="AK468" s="33">
        <f>'2020 MRI - Alphabetical'!AJ468-'2017 MRI'!AJ468</f>
        <v>1.3635315658679301E-2</v>
      </c>
      <c r="AL468" s="13">
        <f>'2020 MRI - Alphabetical'!AK468-'2017 MRI'!AK468</f>
        <v>25603.202888644446</v>
      </c>
      <c r="AM468" s="38"/>
    </row>
    <row r="469" spans="1:39" ht="22.5" x14ac:dyDescent="0.25">
      <c r="A469" t="s">
        <v>1070</v>
      </c>
      <c r="B469" s="5" t="s">
        <v>182</v>
      </c>
      <c r="C469" s="6" t="s">
        <v>93</v>
      </c>
      <c r="D469" s="7" t="s">
        <v>34</v>
      </c>
      <c r="E469" s="8">
        <f>VLOOKUP(A469,'2017 MRI'!$A$7:$F$571,6,FALSE)</f>
        <v>34.156013229795576</v>
      </c>
      <c r="F469" s="36">
        <f>'2020 MRI - Alphabetical'!E469-'2017 MRI'!E469</f>
        <v>0.40106623556428689</v>
      </c>
      <c r="G469" s="8">
        <f>'2020 MRI - Alphabetical'!F469-'2017 MRI'!F469</f>
        <v>0.33797691931513896</v>
      </c>
      <c r="H469" s="9">
        <f>'2020 MRI - Alphabetical'!G469-'2017 MRI'!G469</f>
        <v>13</v>
      </c>
      <c r="I469" s="10">
        <f>'2020 MRI - Alphabetical'!H469-'2017 MRI'!H469</f>
        <v>-17</v>
      </c>
      <c r="J469" s="33">
        <f>'2020 MRI - Alphabetical'!I469-'2017 MRI'!I469</f>
        <v>-5.0724217679817829E-2</v>
      </c>
      <c r="K469" s="11">
        <f>'2020 MRI - Alphabetical'!J469-'2017 MRI'!J469</f>
        <v>-3.4833819169344915E-2</v>
      </c>
      <c r="L469" s="10">
        <f>'2020 MRI - Alphabetical'!K469-'2017 MRI'!K469</f>
        <v>-231</v>
      </c>
      <c r="M469" s="33">
        <f>'2020 MRI - Alphabetical'!L469-'2017 MRI'!L469</f>
        <v>-0.82456336472895508</v>
      </c>
      <c r="N469" s="11">
        <f>'2020 MRI - Alphabetical'!M469-'2017 MRI'!M469</f>
        <v>4.7741438823909209E-2</v>
      </c>
      <c r="O469" s="10">
        <f>'2020 MRI - Alphabetical'!N469-'2017 MRI'!N469</f>
        <v>15</v>
      </c>
      <c r="P469" s="33">
        <f>'2020 MRI - Alphabetical'!O469-'2017 MRI'!O469</f>
        <v>0.1087517850412375</v>
      </c>
      <c r="Q469" s="11">
        <f>'2020 MRI - Alphabetical'!P469-'2017 MRI'!P469</f>
        <v>-9.9876543209876656E-3</v>
      </c>
      <c r="R469" s="10">
        <f>'2020 MRI - Alphabetical'!Q469-'2017 MRI'!Q469</f>
        <v>176</v>
      </c>
      <c r="S469" s="33">
        <f>'2020 MRI - Alphabetical'!R469-'2017 MRI'!R469</f>
        <v>8.1291046090712554E-2</v>
      </c>
      <c r="T469" s="12">
        <f>'2020 MRI - Alphabetical'!S469-'2017 MRI'!S469</f>
        <v>-1.2170385395537526</v>
      </c>
      <c r="U469" s="10">
        <f>'2020 MRI - Alphabetical'!T469-'2017 MRI'!T469</f>
        <v>-3</v>
      </c>
      <c r="V469" s="33">
        <f>'2020 MRI - Alphabetical'!U469-'2017 MRI'!U469</f>
        <v>-0.10308866919437149</v>
      </c>
      <c r="W469" s="11">
        <f>'2020 MRI - Alphabetical'!V469-'2017 MRI'!V469</f>
        <v>1.9047619047618536E-4</v>
      </c>
      <c r="X469" s="10">
        <f>'2020 MRI - Alphabetical'!W469-'2017 MRI'!W469</f>
        <v>-6</v>
      </c>
      <c r="Y469" s="33">
        <f>'2020 MRI - Alphabetical'!X469-'2017 MRI'!X469</f>
        <v>-1.3850262792089674E-2</v>
      </c>
      <c r="Z469" s="13">
        <f>'2020 MRI - Alphabetical'!Y469-'2017 MRI'!Y469</f>
        <v>7898</v>
      </c>
      <c r="AA469" s="10">
        <f>'2020 MRI - Alphabetical'!Z469-'2017 MRI'!Z469</f>
        <v>-12</v>
      </c>
      <c r="AB469" s="33">
        <f>'2020 MRI - Alphabetical'!AA469-'2017 MRI'!AA469</f>
        <v>-3.4954758013768128E-2</v>
      </c>
      <c r="AC469" s="11">
        <f>'2020 MRI - Alphabetical'!AB469-'2017 MRI'!AB469</f>
        <v>-2.1999999999999999E-2</v>
      </c>
      <c r="AD469" s="10">
        <f>'2020 MRI - Alphabetical'!AC469-'2017 MRI'!AC469</f>
        <v>43</v>
      </c>
      <c r="AE469" s="33">
        <f>'2020 MRI - Alphabetical'!AD469-'2017 MRI'!AD469</f>
        <v>0.60795024410036136</v>
      </c>
      <c r="AF469" s="11">
        <f>'2020 MRI - Alphabetical'!AE469-'2017 MRI'!AE469</f>
        <v>5.5192982456140238E-2</v>
      </c>
      <c r="AG469" s="10">
        <f>'2020 MRI - Alphabetical'!AF469-'2017 MRI'!AF469</f>
        <v>-9</v>
      </c>
      <c r="AH469" s="33">
        <f>'2020 MRI - Alphabetical'!AG469-'2017 MRI'!AG469</f>
        <v>-1.0257248411039421E-2</v>
      </c>
      <c r="AI469" s="14">
        <f>'2020 MRI - Alphabetical'!AH469-'2017 MRI'!AH469</f>
        <v>4.4957028956517764E-2</v>
      </c>
      <c r="AJ469" s="10">
        <f>'2020 MRI - Alphabetical'!AI469-'2017 MRI'!AI469</f>
        <v>-32</v>
      </c>
      <c r="AK469" s="33">
        <f>'2020 MRI - Alphabetical'!AJ469-'2017 MRI'!AJ469</f>
        <v>-9.4587767851369839E-2</v>
      </c>
      <c r="AL469" s="13">
        <f>'2020 MRI - Alphabetical'!AK469-'2017 MRI'!AK469</f>
        <v>-33907.556959652778</v>
      </c>
      <c r="AM469" s="38"/>
    </row>
    <row r="470" spans="1:39" x14ac:dyDescent="0.25">
      <c r="A470" t="s">
        <v>1071</v>
      </c>
      <c r="B470" s="5" t="s">
        <v>446</v>
      </c>
      <c r="C470" s="6" t="s">
        <v>47</v>
      </c>
      <c r="D470" s="7" t="s">
        <v>20</v>
      </c>
      <c r="E470" s="8">
        <f>VLOOKUP(A470,'2017 MRI'!$A$7:$F$571,6,FALSE)</f>
        <v>18.150601015374868</v>
      </c>
      <c r="F470" s="36">
        <f>'2020 MRI - Alphabetical'!E470-'2017 MRI'!E470</f>
        <v>-1.6278048871234465</v>
      </c>
      <c r="G470" s="8">
        <f>'2020 MRI - Alphabetical'!F470-'2017 MRI'!F470</f>
        <v>4.7336509758927328</v>
      </c>
      <c r="H470" s="9">
        <f>'2020 MRI - Alphabetical'!G470-'2017 MRI'!G470</f>
        <v>-82</v>
      </c>
      <c r="I470" s="10">
        <f>'2020 MRI - Alphabetical'!H470-'2017 MRI'!H470</f>
        <v>-206</v>
      </c>
      <c r="J470" s="33">
        <f>'2020 MRI - Alphabetical'!I470-'2017 MRI'!I470</f>
        <v>-1.092401525457616</v>
      </c>
      <c r="K470" s="11">
        <f>'2020 MRI - Alphabetical'!J470-'2017 MRI'!J470</f>
        <v>-0.11457347753561753</v>
      </c>
      <c r="L470" s="10">
        <f>'2020 MRI - Alphabetical'!K470-'2017 MRI'!K470</f>
        <v>-207</v>
      </c>
      <c r="M470" s="33">
        <f>'2020 MRI - Alphabetical'!L470-'2017 MRI'!L470</f>
        <v>-0.53051869785658379</v>
      </c>
      <c r="N470" s="11">
        <f>'2020 MRI - Alphabetical'!M470-'2017 MRI'!M470</f>
        <v>3.1443263150580228E-2</v>
      </c>
      <c r="O470" s="10">
        <f>'2020 MRI - Alphabetical'!N470-'2017 MRI'!N470</f>
        <v>22</v>
      </c>
      <c r="P470" s="33">
        <f>'2020 MRI - Alphabetical'!O470-'2017 MRI'!O470</f>
        <v>3.6989874048707738E-2</v>
      </c>
      <c r="Q470" s="11">
        <f>'2020 MRI - Alphabetical'!P470-'2017 MRI'!P470</f>
        <v>-4.5653495440729497E-3</v>
      </c>
      <c r="R470" s="10">
        <f>'2020 MRI - Alphabetical'!Q470-'2017 MRI'!Q470</f>
        <v>25</v>
      </c>
      <c r="S470" s="33">
        <f>'2020 MRI - Alphabetical'!R470-'2017 MRI'!R470</f>
        <v>0.15366408691082339</v>
      </c>
      <c r="T470" s="12">
        <f>'2020 MRI - Alphabetical'!S470-'2017 MRI'!S470</f>
        <v>-1.2701054104837424</v>
      </c>
      <c r="U470" s="10">
        <f>'2020 MRI - Alphabetical'!T470-'2017 MRI'!T470</f>
        <v>-327</v>
      </c>
      <c r="V470" s="33">
        <f>'2020 MRI - Alphabetical'!U470-'2017 MRI'!U470</f>
        <v>-1.0228601086155722</v>
      </c>
      <c r="W470" s="11">
        <f>'2020 MRI - Alphabetical'!V470-'2017 MRI'!V470</f>
        <v>6.1332909783989836E-2</v>
      </c>
      <c r="X470" s="10">
        <f>'2020 MRI - Alphabetical'!W470-'2017 MRI'!W470</f>
        <v>-8</v>
      </c>
      <c r="Y470" s="33">
        <f>'2020 MRI - Alphabetical'!X470-'2017 MRI'!X470</f>
        <v>-6.8338099144709008E-2</v>
      </c>
      <c r="Z470" s="13">
        <f>'2020 MRI - Alphabetical'!Y470-'2017 MRI'!Y470</f>
        <v>16505</v>
      </c>
      <c r="AA470" s="10">
        <f>'2020 MRI - Alphabetical'!Z470-'2017 MRI'!Z470</f>
        <v>-79</v>
      </c>
      <c r="AB470" s="33">
        <f>'2020 MRI - Alphabetical'!AA470-'2017 MRI'!AA470</f>
        <v>-0.24555143817086666</v>
      </c>
      <c r="AC470" s="11">
        <f>'2020 MRI - Alphabetical'!AB470-'2017 MRI'!AB470</f>
        <v>-1.4999999999999999E-2</v>
      </c>
      <c r="AD470" s="10">
        <f>'2020 MRI - Alphabetical'!AC470-'2017 MRI'!AC470</f>
        <v>-23</v>
      </c>
      <c r="AE470" s="33">
        <f>'2020 MRI - Alphabetical'!AD470-'2017 MRI'!AD470</f>
        <v>-7.5040253116384847E-2</v>
      </c>
      <c r="AF470" s="11">
        <f>'2020 MRI - Alphabetical'!AE470-'2017 MRI'!AE470</f>
        <v>5.5312343828085586E-3</v>
      </c>
      <c r="AG470" s="10">
        <f>'2020 MRI - Alphabetical'!AF470-'2017 MRI'!AF470</f>
        <v>-5</v>
      </c>
      <c r="AH470" s="33">
        <f>'2020 MRI - Alphabetical'!AG470-'2017 MRI'!AG470</f>
        <v>1.1866363248658196E-4</v>
      </c>
      <c r="AI470" s="14">
        <f>'2020 MRI - Alphabetical'!AH470-'2017 MRI'!AH470</f>
        <v>4.0948273786439948E-2</v>
      </c>
      <c r="AJ470" s="10">
        <f>'2020 MRI - Alphabetical'!AI470-'2017 MRI'!AI470</f>
        <v>-19</v>
      </c>
      <c r="AK470" s="33">
        <f>'2020 MRI - Alphabetical'!AJ470-'2017 MRI'!AJ470</f>
        <v>-3.8742364600670431E-3</v>
      </c>
      <c r="AL470" s="13">
        <f>'2020 MRI - Alphabetical'!AK470-'2017 MRI'!AK470</f>
        <v>4298.6748735251749</v>
      </c>
      <c r="AM470" s="38"/>
    </row>
    <row r="471" spans="1:39" ht="22.5" x14ac:dyDescent="0.25">
      <c r="A471" t="s">
        <v>1072</v>
      </c>
      <c r="B471" s="5" t="s">
        <v>422</v>
      </c>
      <c r="C471" s="6" t="s">
        <v>41</v>
      </c>
      <c r="D471" s="7" t="s">
        <v>34</v>
      </c>
      <c r="E471" s="8">
        <f>VLOOKUP(A471,'2017 MRI'!$A$7:$F$571,6,FALSE)</f>
        <v>19.629578598904157</v>
      </c>
      <c r="F471" s="36">
        <f>'2020 MRI - Alphabetical'!E471-'2017 MRI'!E471</f>
        <v>3.937560015519237E-2</v>
      </c>
      <c r="G471" s="8">
        <f>'2020 MRI - Alphabetical'!F471-'2017 MRI'!F471</f>
        <v>-0.28468150592760466</v>
      </c>
      <c r="H471" s="9">
        <f>'2020 MRI - Alphabetical'!G471-'2017 MRI'!G471</f>
        <v>7</v>
      </c>
      <c r="I471" s="10">
        <f>'2020 MRI - Alphabetical'!H471-'2017 MRI'!H471</f>
        <v>241</v>
      </c>
      <c r="J471" s="33">
        <f>'2020 MRI - Alphabetical'!I471-'2017 MRI'!I471</f>
        <v>0.77124602988846525</v>
      </c>
      <c r="K471" s="11">
        <f>'2020 MRI - Alphabetical'!J471-'2017 MRI'!J471</f>
        <v>3.7825435529352136E-2</v>
      </c>
      <c r="L471" s="10">
        <f>'2020 MRI - Alphabetical'!K471-'2017 MRI'!K471</f>
        <v>-172</v>
      </c>
      <c r="M471" s="33">
        <f>'2020 MRI - Alphabetical'!L471-'2017 MRI'!L471</f>
        <v>-0.51233080877428794</v>
      </c>
      <c r="N471" s="11">
        <f>'2020 MRI - Alphabetical'!M471-'2017 MRI'!M471</f>
        <v>3.0100144696730724E-2</v>
      </c>
      <c r="O471" s="10">
        <f>'2020 MRI - Alphabetical'!N471-'2017 MRI'!N471</f>
        <v>-54</v>
      </c>
      <c r="P471" s="33">
        <f>'2020 MRI - Alphabetical'!O471-'2017 MRI'!O471</f>
        <v>-0.12443344914935117</v>
      </c>
      <c r="Q471" s="11">
        <f>'2020 MRI - Alphabetical'!P471-'2017 MRI'!P471</f>
        <v>6.0319252481993366E-3</v>
      </c>
      <c r="R471" s="10">
        <f>'2020 MRI - Alphabetical'!Q471-'2017 MRI'!Q471</f>
        <v>-96</v>
      </c>
      <c r="S471" s="33">
        <f>'2020 MRI - Alphabetical'!R471-'2017 MRI'!R471</f>
        <v>-0.32259853046393638</v>
      </c>
      <c r="T471" s="12">
        <f>'2020 MRI - Alphabetical'!S471-'2017 MRI'!S471</f>
        <v>0.17973758312863219</v>
      </c>
      <c r="U471" s="10">
        <f>'2020 MRI - Alphabetical'!T471-'2017 MRI'!T471</f>
        <v>17</v>
      </c>
      <c r="V471" s="33">
        <f>'2020 MRI - Alphabetical'!U471-'2017 MRI'!U471</f>
        <v>1.9219825583014161E-2</v>
      </c>
      <c r="W471" s="11">
        <f>'2020 MRI - Alphabetical'!V471-'2017 MRI'!V471</f>
        <v>-7.4822475008617662E-3</v>
      </c>
      <c r="X471" s="10">
        <f>'2020 MRI - Alphabetical'!W471-'2017 MRI'!W471</f>
        <v>4</v>
      </c>
      <c r="Y471" s="33">
        <f>'2020 MRI - Alphabetical'!X471-'2017 MRI'!X471</f>
        <v>8.9330576694569563E-2</v>
      </c>
      <c r="Z471" s="13">
        <f>'2020 MRI - Alphabetical'!Y471-'2017 MRI'!Y471</f>
        <v>22310</v>
      </c>
      <c r="AA471" s="10">
        <f>'2020 MRI - Alphabetical'!Z471-'2017 MRI'!Z471</f>
        <v>38</v>
      </c>
      <c r="AB471" s="33">
        <f>'2020 MRI - Alphabetical'!AA471-'2017 MRI'!AA471</f>
        <v>5.1886105042931008E-2</v>
      </c>
      <c r="AC471" s="11">
        <f>'2020 MRI - Alphabetical'!AB471-'2017 MRI'!AB471</f>
        <v>-1.6999999999999994E-2</v>
      </c>
      <c r="AD471" s="10">
        <f>'2020 MRI - Alphabetical'!AC471-'2017 MRI'!AC471</f>
        <v>57</v>
      </c>
      <c r="AE471" s="33">
        <f>'2020 MRI - Alphabetical'!AD471-'2017 MRI'!AD471</f>
        <v>0.17061634533197834</v>
      </c>
      <c r="AF471" s="11">
        <f>'2020 MRI - Alphabetical'!AE471-'2017 MRI'!AE471</f>
        <v>1.8894060995184647E-2</v>
      </c>
      <c r="AG471" s="10">
        <f>'2020 MRI - Alphabetical'!AF471-'2017 MRI'!AF471</f>
        <v>76</v>
      </c>
      <c r="AH471" s="33">
        <f>'2020 MRI - Alphabetical'!AG471-'2017 MRI'!AG471</f>
        <v>0.34883736487933753</v>
      </c>
      <c r="AI471" s="14">
        <f>'2020 MRI - Alphabetical'!AH471-'2017 MRI'!AH471</f>
        <v>-0.31593902515751626</v>
      </c>
      <c r="AJ471" s="10">
        <f>'2020 MRI - Alphabetical'!AI471-'2017 MRI'!AI471</f>
        <v>13</v>
      </c>
      <c r="AK471" s="33">
        <f>'2020 MRI - Alphabetical'!AJ471-'2017 MRI'!AJ471</f>
        <v>1.3666322470434367E-2</v>
      </c>
      <c r="AL471" s="13">
        <f>'2020 MRI - Alphabetical'!AK471-'2017 MRI'!AK471</f>
        <v>22321.927999026171</v>
      </c>
      <c r="AM471" s="38"/>
    </row>
    <row r="472" spans="1:39" x14ac:dyDescent="0.25">
      <c r="A472" t="s">
        <v>1073</v>
      </c>
      <c r="B472" s="5" t="s">
        <v>367</v>
      </c>
      <c r="C472" s="6" t="s">
        <v>49</v>
      </c>
      <c r="D472" s="7" t="s">
        <v>39</v>
      </c>
      <c r="E472" s="8">
        <f>VLOOKUP(A472,'2017 MRI'!$A$7:$F$571,6,FALSE)</f>
        <v>22.347951002581446</v>
      </c>
      <c r="F472" s="36">
        <f>'2020 MRI - Alphabetical'!E472-'2017 MRI'!E472</f>
        <v>0.26194403741035854</v>
      </c>
      <c r="G472" s="8">
        <f>'2020 MRI - Alphabetical'!F472-'2017 MRI'!F472</f>
        <v>-0.65092720119308467</v>
      </c>
      <c r="H472" s="9">
        <f>'2020 MRI - Alphabetical'!G472-'2017 MRI'!G472</f>
        <v>27</v>
      </c>
      <c r="I472" s="10">
        <f>'2020 MRI - Alphabetical'!H472-'2017 MRI'!H472</f>
        <v>-7</v>
      </c>
      <c r="J472" s="33">
        <f>'2020 MRI - Alphabetical'!I472-'2017 MRI'!I472</f>
        <v>3.7825377126264881E-3</v>
      </c>
      <c r="K472" s="11">
        <f>'2020 MRI - Alphabetical'!J472-'2017 MRI'!J472</f>
        <v>-3.1062929789285709E-2</v>
      </c>
      <c r="L472" s="10">
        <f>'2020 MRI - Alphabetical'!K472-'2017 MRI'!K472</f>
        <v>-29</v>
      </c>
      <c r="M472" s="33">
        <f>'2020 MRI - Alphabetical'!L472-'2017 MRI'!L472</f>
        <v>-4.138392042063832E-2</v>
      </c>
      <c r="N472" s="11">
        <f>'2020 MRI - Alphabetical'!M472-'2017 MRI'!M472</f>
        <v>5.8905170591867645E-3</v>
      </c>
      <c r="O472" s="10">
        <f>'2020 MRI - Alphabetical'!N472-'2017 MRI'!N472</f>
        <v>-61</v>
      </c>
      <c r="P472" s="33">
        <f>'2020 MRI - Alphabetical'!O472-'2017 MRI'!O472</f>
        <v>-0.15374531639986067</v>
      </c>
      <c r="Q472" s="11">
        <f>'2020 MRI - Alphabetical'!P472-'2017 MRI'!P472</f>
        <v>7.9091367995961608E-3</v>
      </c>
      <c r="R472" s="10">
        <f>'2020 MRI - Alphabetical'!Q472-'2017 MRI'!Q472</f>
        <v>-126</v>
      </c>
      <c r="S472" s="33">
        <f>'2020 MRI - Alphabetical'!R472-'2017 MRI'!R472</f>
        <v>-0.31531171427899429</v>
      </c>
      <c r="T472" s="12">
        <f>'2020 MRI - Alphabetical'!S472-'2017 MRI'!S472</f>
        <v>0.21032719214037215</v>
      </c>
      <c r="U472" s="10">
        <f>'2020 MRI - Alphabetical'!T472-'2017 MRI'!T472</f>
        <v>127</v>
      </c>
      <c r="V472" s="33">
        <f>'2020 MRI - Alphabetical'!U472-'2017 MRI'!U472</f>
        <v>0.31832181560634892</v>
      </c>
      <c r="W472" s="11">
        <f>'2020 MRI - Alphabetical'!V472-'2017 MRI'!V472</f>
        <v>-2.0271386430678467E-2</v>
      </c>
      <c r="X472" s="10">
        <f>'2020 MRI - Alphabetical'!W472-'2017 MRI'!W472</f>
        <v>20</v>
      </c>
      <c r="Y472" s="33">
        <f>'2020 MRI - Alphabetical'!X472-'2017 MRI'!X472</f>
        <v>6.0341170276345571E-2</v>
      </c>
      <c r="Z472" s="13">
        <f>'2020 MRI - Alphabetical'!Y472-'2017 MRI'!Y472</f>
        <v>15161</v>
      </c>
      <c r="AA472" s="10">
        <f>'2020 MRI - Alphabetical'!Z472-'2017 MRI'!Z472</f>
        <v>-4</v>
      </c>
      <c r="AB472" s="33">
        <f>'2020 MRI - Alphabetical'!AA472-'2017 MRI'!AA472</f>
        <v>-7.126314934893796E-4</v>
      </c>
      <c r="AC472" s="11">
        <f>'2020 MRI - Alphabetical'!AB472-'2017 MRI'!AB472</f>
        <v>-1.8000000000000002E-2</v>
      </c>
      <c r="AD472" s="10">
        <f>'2020 MRI - Alphabetical'!AC472-'2017 MRI'!AC472</f>
        <v>47</v>
      </c>
      <c r="AE472" s="33">
        <f>'2020 MRI - Alphabetical'!AD472-'2017 MRI'!AD472</f>
        <v>0.36097334879041276</v>
      </c>
      <c r="AF472" s="11">
        <f>'2020 MRI - Alphabetical'!AE472-'2017 MRI'!AE472</f>
        <v>3.6325968149497512E-2</v>
      </c>
      <c r="AG472" s="10">
        <f>'2020 MRI - Alphabetical'!AF472-'2017 MRI'!AF472</f>
        <v>-9</v>
      </c>
      <c r="AH472" s="33">
        <f>'2020 MRI - Alphabetical'!AG472-'2017 MRI'!AG472</f>
        <v>-1.7499361146985526E-2</v>
      </c>
      <c r="AI472" s="14">
        <f>'2020 MRI - Alphabetical'!AH472-'2017 MRI'!AH472</f>
        <v>1.8679070808965914E-2</v>
      </c>
      <c r="AJ472" s="10">
        <f>'2020 MRI - Alphabetical'!AI472-'2017 MRI'!AI472</f>
        <v>33</v>
      </c>
      <c r="AK472" s="33">
        <f>'2020 MRI - Alphabetical'!AJ472-'2017 MRI'!AJ472</f>
        <v>2.3410203493380827E-2</v>
      </c>
      <c r="AL472" s="13">
        <f>'2020 MRI - Alphabetical'!AK472-'2017 MRI'!AK472</f>
        <v>26988.01523140783</v>
      </c>
      <c r="AM472" s="38"/>
    </row>
    <row r="473" spans="1:39" x14ac:dyDescent="0.25">
      <c r="A473" t="s">
        <v>1074</v>
      </c>
      <c r="B473" s="5" t="s">
        <v>153</v>
      </c>
      <c r="C473" s="6" t="s">
        <v>49</v>
      </c>
      <c r="D473" s="7" t="s">
        <v>39</v>
      </c>
      <c r="E473" s="8">
        <f>VLOOKUP(A473,'2017 MRI'!$A$7:$F$571,6,FALSE)</f>
        <v>37.238135982758443</v>
      </c>
      <c r="F473" s="36">
        <f>'2020 MRI - Alphabetical'!E473-'2017 MRI'!E473</f>
        <v>0.59798900676245159</v>
      </c>
      <c r="G473" s="8">
        <f>'2020 MRI - Alphabetical'!F473-'2017 MRI'!F473</f>
        <v>9.548903322256308E-2</v>
      </c>
      <c r="H473" s="9">
        <f>'2020 MRI - Alphabetical'!G473-'2017 MRI'!G473</f>
        <v>12</v>
      </c>
      <c r="I473" s="10">
        <f>'2020 MRI - Alphabetical'!H473-'2017 MRI'!H473</f>
        <v>-120</v>
      </c>
      <c r="J473" s="33">
        <f>'2020 MRI - Alphabetical'!I473-'2017 MRI'!I473</f>
        <v>-0.42515773633184423</v>
      </c>
      <c r="K473" s="11">
        <f>'2020 MRI - Alphabetical'!J473-'2017 MRI'!J473</f>
        <v>-5.1410809254560874E-2</v>
      </c>
      <c r="L473" s="10">
        <f>'2020 MRI - Alphabetical'!K473-'2017 MRI'!K473</f>
        <v>221</v>
      </c>
      <c r="M473" s="33">
        <f>'2020 MRI - Alphabetical'!L473-'2017 MRI'!L473</f>
        <v>0.77984083055613196</v>
      </c>
      <c r="N473" s="11">
        <f>'2020 MRI - Alphabetical'!M473-'2017 MRI'!M473</f>
        <v>-3.9006004314074146E-2</v>
      </c>
      <c r="O473" s="10">
        <f>'2020 MRI - Alphabetical'!N473-'2017 MRI'!N473</f>
        <v>-100</v>
      </c>
      <c r="P473" s="33">
        <f>'2020 MRI - Alphabetical'!O473-'2017 MRI'!O473</f>
        <v>-0.56431803370675671</v>
      </c>
      <c r="Q473" s="11">
        <f>'2020 MRI - Alphabetical'!P473-'2017 MRI'!P473</f>
        <v>3.3587521663778167E-2</v>
      </c>
      <c r="R473" s="10">
        <f>'2020 MRI - Alphabetical'!Q473-'2017 MRI'!Q473</f>
        <v>-34</v>
      </c>
      <c r="S473" s="33">
        <f>'2020 MRI - Alphabetical'!R473-'2017 MRI'!R473</f>
        <v>-0.10781886384486036</v>
      </c>
      <c r="T473" s="12">
        <f>'2020 MRI - Alphabetical'!S473-'2017 MRI'!S473</f>
        <v>-0.39091463121703096</v>
      </c>
      <c r="U473" s="10">
        <f>'2020 MRI - Alphabetical'!T473-'2017 MRI'!T473</f>
        <v>120</v>
      </c>
      <c r="V473" s="33">
        <f>'2020 MRI - Alphabetical'!U473-'2017 MRI'!U473</f>
        <v>0.59506732451519961</v>
      </c>
      <c r="W473" s="11">
        <f>'2020 MRI - Alphabetical'!V473-'2017 MRI'!V473</f>
        <v>-4.1942003624773461E-2</v>
      </c>
      <c r="X473" s="10">
        <f>'2020 MRI - Alphabetical'!W473-'2017 MRI'!W473</f>
        <v>61</v>
      </c>
      <c r="Y473" s="33">
        <f>'2020 MRI - Alphabetical'!X473-'2017 MRI'!X473</f>
        <v>0.19063479370375214</v>
      </c>
      <c r="Z473" s="13">
        <f>'2020 MRI - Alphabetical'!Y473-'2017 MRI'!Y473</f>
        <v>15190</v>
      </c>
      <c r="AA473" s="10">
        <f>'2020 MRI - Alphabetical'!Z473-'2017 MRI'!Z473</f>
        <v>-4</v>
      </c>
      <c r="AB473" s="33">
        <f>'2020 MRI - Alphabetical'!AA473-'2017 MRI'!AA473</f>
        <v>7.9521887072851682E-2</v>
      </c>
      <c r="AC473" s="11">
        <f>'2020 MRI - Alphabetical'!AB473-'2017 MRI'!AB473</f>
        <v>-2.6999999999999989E-2</v>
      </c>
      <c r="AD473" s="10">
        <f>'2020 MRI - Alphabetical'!AC473-'2017 MRI'!AC473</f>
        <v>11</v>
      </c>
      <c r="AE473" s="33">
        <f>'2020 MRI - Alphabetical'!AD473-'2017 MRI'!AD473</f>
        <v>0.31980087944358937</v>
      </c>
      <c r="AF473" s="11">
        <f>'2020 MRI - Alphabetical'!AE473-'2017 MRI'!AE473</f>
        <v>3.9618497109826567E-2</v>
      </c>
      <c r="AG473" s="10">
        <f>'2020 MRI - Alphabetical'!AF473-'2017 MRI'!AF473</f>
        <v>-1</v>
      </c>
      <c r="AH473" s="33">
        <f>'2020 MRI - Alphabetical'!AG473-'2017 MRI'!AG473</f>
        <v>-2.6712001551854547E-2</v>
      </c>
      <c r="AI473" s="14">
        <f>'2020 MRI - Alphabetical'!AH473-'2017 MRI'!AH473</f>
        <v>4.1970472503771727E-2</v>
      </c>
      <c r="AJ473" s="10">
        <f>'2020 MRI - Alphabetical'!AI473-'2017 MRI'!AI473</f>
        <v>6</v>
      </c>
      <c r="AK473" s="33">
        <f>'2020 MRI - Alphabetical'!AJ473-'2017 MRI'!AJ473</f>
        <v>1.2432985642270522E-2</v>
      </c>
      <c r="AL473" s="13">
        <f>'2020 MRI - Alphabetical'!AK473-'2017 MRI'!AK473</f>
        <v>8958.0701856491069</v>
      </c>
      <c r="AM473" s="38"/>
    </row>
    <row r="474" spans="1:39" x14ac:dyDescent="0.25">
      <c r="A474" t="s">
        <v>1075</v>
      </c>
      <c r="B474" s="5" t="s">
        <v>83</v>
      </c>
      <c r="C474" s="6" t="s">
        <v>30</v>
      </c>
      <c r="D474" s="7" t="s">
        <v>20</v>
      </c>
      <c r="E474" s="8">
        <f>VLOOKUP(A474,'2017 MRI'!$A$7:$F$571,6,FALSE)</f>
        <v>47.71128136799372</v>
      </c>
      <c r="F474" s="36">
        <f>'2020 MRI - Alphabetical'!E474-'2017 MRI'!E474</f>
        <v>2.5208152616403172</v>
      </c>
      <c r="G474" s="8">
        <f>'2020 MRI - Alphabetical'!F474-'2017 MRI'!F474</f>
        <v>-4.6361320638207744</v>
      </c>
      <c r="H474" s="9">
        <f>'2020 MRI - Alphabetical'!G474-'2017 MRI'!G474</f>
        <v>35</v>
      </c>
      <c r="I474" s="10">
        <f>'2020 MRI - Alphabetical'!H474-'2017 MRI'!H474</f>
        <v>81</v>
      </c>
      <c r="J474" s="33">
        <f>'2020 MRI - Alphabetical'!I474-'2017 MRI'!I474</f>
        <v>0.19271475224833839</v>
      </c>
      <c r="K474" s="11">
        <f>'2020 MRI - Alphabetical'!J474-'2017 MRI'!J474</f>
        <v>-5.5605700815830605E-4</v>
      </c>
      <c r="L474" s="10">
        <f>'2020 MRI - Alphabetical'!K474-'2017 MRI'!K474</f>
        <v>-142</v>
      </c>
      <c r="M474" s="33">
        <f>'2020 MRI - Alphabetical'!L474-'2017 MRI'!L474</f>
        <v>-0.42315657456948197</v>
      </c>
      <c r="N474" s="11">
        <f>'2020 MRI - Alphabetical'!M474-'2017 MRI'!M474</f>
        <v>2.5298402480381919E-2</v>
      </c>
      <c r="O474" s="10">
        <f>'2020 MRI - Alphabetical'!N474-'2017 MRI'!N474</f>
        <v>43</v>
      </c>
      <c r="P474" s="33">
        <f>'2020 MRI - Alphabetical'!O474-'2017 MRI'!O474</f>
        <v>0.84194078609887502</v>
      </c>
      <c r="Q474" s="11">
        <f>'2020 MRI - Alphabetical'!P474-'2017 MRI'!P474</f>
        <v>-5.8352941176470607E-2</v>
      </c>
      <c r="R474" s="10">
        <f>'2020 MRI - Alphabetical'!Q474-'2017 MRI'!Q474</f>
        <v>138</v>
      </c>
      <c r="S474" s="33">
        <f>'2020 MRI - Alphabetical'!R474-'2017 MRI'!R474</f>
        <v>1.1151139238967462</v>
      </c>
      <c r="T474" s="12">
        <f>'2020 MRI - Alphabetical'!S474-'2017 MRI'!S474</f>
        <v>-4.5392077959433896</v>
      </c>
      <c r="U474" s="10">
        <f>'2020 MRI - Alphabetical'!T474-'2017 MRI'!T474</f>
        <v>-3</v>
      </c>
      <c r="V474" s="33">
        <f>'2020 MRI - Alphabetical'!U474-'2017 MRI'!U474</f>
        <v>-4.0629736721618959E-2</v>
      </c>
      <c r="W474" s="11">
        <f>'2020 MRI - Alphabetical'!V474-'2017 MRI'!V474</f>
        <v>-6.5175438596491164E-3</v>
      </c>
      <c r="X474" s="10">
        <f>'2020 MRI - Alphabetical'!W474-'2017 MRI'!W474</f>
        <v>62</v>
      </c>
      <c r="Y474" s="33">
        <f>'2020 MRI - Alphabetical'!X474-'2017 MRI'!X474</f>
        <v>0.21524773285647669</v>
      </c>
      <c r="Z474" s="13">
        <f>'2020 MRI - Alphabetical'!Y474-'2017 MRI'!Y474</f>
        <v>16744</v>
      </c>
      <c r="AA474" s="10">
        <f>'2020 MRI - Alphabetical'!Z474-'2017 MRI'!Z474</f>
        <v>-12</v>
      </c>
      <c r="AB474" s="33">
        <f>'2020 MRI - Alphabetical'!AA474-'2017 MRI'!AA474</f>
        <v>2.2384431535248606E-2</v>
      </c>
      <c r="AC474" s="11">
        <f>'2020 MRI - Alphabetical'!AB474-'2017 MRI'!AB474</f>
        <v>-2.9999999999999985E-2</v>
      </c>
      <c r="AD474" s="10">
        <f>'2020 MRI - Alphabetical'!AC474-'2017 MRI'!AC474</f>
        <v>18</v>
      </c>
      <c r="AE474" s="33">
        <f>'2020 MRI - Alphabetical'!AD474-'2017 MRI'!AD474</f>
        <v>0.44964717456655534</v>
      </c>
      <c r="AF474" s="11">
        <f>'2020 MRI - Alphabetical'!AE474-'2017 MRI'!AE474</f>
        <v>4.7204534718941815E-2</v>
      </c>
      <c r="AG474" s="10">
        <f>'2020 MRI - Alphabetical'!AF474-'2017 MRI'!AF474</f>
        <v>-42</v>
      </c>
      <c r="AH474" s="33">
        <f>'2020 MRI - Alphabetical'!AG474-'2017 MRI'!AG474</f>
        <v>-0.11207863903147353</v>
      </c>
      <c r="AI474" s="14">
        <f>'2020 MRI - Alphabetical'!AH474-'2017 MRI'!AH474</f>
        <v>0.16206823175739471</v>
      </c>
      <c r="AJ474" s="10">
        <f>'2020 MRI - Alphabetical'!AI474-'2017 MRI'!AI474</f>
        <v>1</v>
      </c>
      <c r="AK474" s="33">
        <f>'2020 MRI - Alphabetical'!AJ474-'2017 MRI'!AJ474</f>
        <v>1.096425898475839E-2</v>
      </c>
      <c r="AL474" s="13">
        <f>'2020 MRI - Alphabetical'!AK474-'2017 MRI'!AK474</f>
        <v>4482.4838488112291</v>
      </c>
      <c r="AM474" s="38"/>
    </row>
    <row r="475" spans="1:39" x14ac:dyDescent="0.25">
      <c r="A475" t="s">
        <v>1076</v>
      </c>
      <c r="B475" s="5" t="s">
        <v>247</v>
      </c>
      <c r="C475" s="6" t="s">
        <v>44</v>
      </c>
      <c r="D475" s="7" t="s">
        <v>20</v>
      </c>
      <c r="E475" s="8">
        <f>VLOOKUP(A475,'2017 MRI'!$A$7:$F$571,6,FALSE)</f>
        <v>29.133033816135086</v>
      </c>
      <c r="F475" s="36">
        <f>'2020 MRI - Alphabetical'!E475-'2017 MRI'!E475</f>
        <v>0.31391800782342161</v>
      </c>
      <c r="G475" s="8">
        <f>'2020 MRI - Alphabetical'!F475-'2017 MRI'!F475</f>
        <v>4.4849587512274525E-3</v>
      </c>
      <c r="H475" s="9">
        <f>'2020 MRI - Alphabetical'!G475-'2017 MRI'!G475</f>
        <v>13</v>
      </c>
      <c r="I475" s="10">
        <f>'2020 MRI - Alphabetical'!H475-'2017 MRI'!H475</f>
        <v>10</v>
      </c>
      <c r="J475" s="33">
        <f>'2020 MRI - Alphabetical'!I475-'2017 MRI'!I475</f>
        <v>2.0938577861051688E-2</v>
      </c>
      <c r="K475" s="11">
        <f>'2020 MRI - Alphabetical'!J475-'2017 MRI'!J475</f>
        <v>-2.1693260791622038E-3</v>
      </c>
      <c r="L475" s="10">
        <f>'2020 MRI - Alphabetical'!K475-'2017 MRI'!K475</f>
        <v>36</v>
      </c>
      <c r="M475" s="33">
        <f>'2020 MRI - Alphabetical'!L475-'2017 MRI'!L475</f>
        <v>0.12881954030754564</v>
      </c>
      <c r="N475" s="11">
        <f>'2020 MRI - Alphabetical'!M475-'2017 MRI'!M475</f>
        <v>-3.9537304380999755E-3</v>
      </c>
      <c r="O475" s="10">
        <f>'2020 MRI - Alphabetical'!N475-'2017 MRI'!N475</f>
        <v>-119</v>
      </c>
      <c r="P475" s="33">
        <f>'2020 MRI - Alphabetical'!O475-'2017 MRI'!O475</f>
        <v>-0.33466727872356866</v>
      </c>
      <c r="Q475" s="11">
        <f>'2020 MRI - Alphabetical'!P475-'2017 MRI'!P475</f>
        <v>1.9528281284123167E-2</v>
      </c>
      <c r="R475" s="10">
        <f>'2020 MRI - Alphabetical'!Q475-'2017 MRI'!Q475</f>
        <v>67</v>
      </c>
      <c r="S475" s="33">
        <f>'2020 MRI - Alphabetical'!R475-'2017 MRI'!R475</f>
        <v>-6.0416937168798202E-3</v>
      </c>
      <c r="T475" s="12">
        <f>'2020 MRI - Alphabetical'!S475-'2017 MRI'!S475</f>
        <v>-0.86370157777978696</v>
      </c>
      <c r="U475" s="10">
        <f>'2020 MRI - Alphabetical'!T475-'2017 MRI'!T475</f>
        <v>-36</v>
      </c>
      <c r="V475" s="33">
        <f>'2020 MRI - Alphabetical'!U475-'2017 MRI'!U475</f>
        <v>-0.12959656315091966</v>
      </c>
      <c r="W475" s="11">
        <f>'2020 MRI - Alphabetical'!V475-'2017 MRI'!V475</f>
        <v>5.363636363636369E-3</v>
      </c>
      <c r="X475" s="10">
        <f>'2020 MRI - Alphabetical'!W475-'2017 MRI'!W475</f>
        <v>-5</v>
      </c>
      <c r="Y475" s="33">
        <f>'2020 MRI - Alphabetical'!X475-'2017 MRI'!X475</f>
        <v>1.6048724712104057E-2</v>
      </c>
      <c r="Z475" s="13">
        <f>'2020 MRI - Alphabetical'!Y475-'2017 MRI'!Y475</f>
        <v>7325</v>
      </c>
      <c r="AA475" s="10">
        <f>'2020 MRI - Alphabetical'!Z475-'2017 MRI'!Z475</f>
        <v>8</v>
      </c>
      <c r="AB475" s="33">
        <f>'2020 MRI - Alphabetical'!AA475-'2017 MRI'!AA475</f>
        <v>6.1165277056710043E-2</v>
      </c>
      <c r="AC475" s="11">
        <f>'2020 MRI - Alphabetical'!AB475-'2017 MRI'!AB475</f>
        <v>-2.4E-2</v>
      </c>
      <c r="AD475" s="10">
        <f>'2020 MRI - Alphabetical'!AC475-'2017 MRI'!AC475</f>
        <v>145</v>
      </c>
      <c r="AE475" s="33">
        <f>'2020 MRI - Alphabetical'!AD475-'2017 MRI'!AD475</f>
        <v>0.6565201173395665</v>
      </c>
      <c r="AF475" s="11">
        <f>'2020 MRI - Alphabetical'!AE475-'2017 MRI'!AE475</f>
        <v>5.2827717253610351E-2</v>
      </c>
      <c r="AG475" s="10">
        <f>'2020 MRI - Alphabetical'!AF475-'2017 MRI'!AF475</f>
        <v>15</v>
      </c>
      <c r="AH475" s="33">
        <f>'2020 MRI - Alphabetical'!AG475-'2017 MRI'!AG475</f>
        <v>3.8926906772921821E-2</v>
      </c>
      <c r="AI475" s="14">
        <f>'2020 MRI - Alphabetical'!AH475-'2017 MRI'!AH475</f>
        <v>-2.0540028335331861E-2</v>
      </c>
      <c r="AJ475" s="10">
        <f>'2020 MRI - Alphabetical'!AI475-'2017 MRI'!AI475</f>
        <v>15</v>
      </c>
      <c r="AK475" s="33">
        <f>'2020 MRI - Alphabetical'!AJ475-'2017 MRI'!AJ475</f>
        <v>1.3272672284118325E-2</v>
      </c>
      <c r="AL475" s="13">
        <f>'2020 MRI - Alphabetical'!AK475-'2017 MRI'!AK475</f>
        <v>13242.273767353705</v>
      </c>
      <c r="AM475" s="38"/>
    </row>
    <row r="476" spans="1:39" x14ac:dyDescent="0.25">
      <c r="A476" t="s">
        <v>1077</v>
      </c>
      <c r="B476" s="5" t="s">
        <v>518</v>
      </c>
      <c r="C476" s="6" t="s">
        <v>71</v>
      </c>
      <c r="D476" s="7" t="s">
        <v>34</v>
      </c>
      <c r="E476" s="8">
        <f>VLOOKUP(A476,'2017 MRI'!$A$7:$F$571,6,FALSE)</f>
        <v>13.925078733151578</v>
      </c>
      <c r="F476" s="36">
        <f>'2020 MRI - Alphabetical'!E476-'2017 MRI'!E476</f>
        <v>-0.74693447198755791</v>
      </c>
      <c r="G476" s="8">
        <f>'2020 MRI - Alphabetical'!F476-'2017 MRI'!F476</f>
        <v>1.4789705753890061</v>
      </c>
      <c r="H476" s="9">
        <f>'2020 MRI - Alphabetical'!G476-'2017 MRI'!G476</f>
        <v>-31</v>
      </c>
      <c r="I476" s="10">
        <f>'2020 MRI - Alphabetical'!H476-'2017 MRI'!H476</f>
        <v>-133</v>
      </c>
      <c r="J476" s="33">
        <f>'2020 MRI - Alphabetical'!I476-'2017 MRI'!I476</f>
        <v>-0.55829242936210455</v>
      </c>
      <c r="K476" s="11">
        <f>'2020 MRI - Alphabetical'!J476-'2017 MRI'!J476</f>
        <v>-4.5366723711094514E-2</v>
      </c>
      <c r="L476" s="10">
        <f>'2020 MRI - Alphabetical'!K476-'2017 MRI'!K476</f>
        <v>-7</v>
      </c>
      <c r="M476" s="33">
        <f>'2020 MRI - Alphabetical'!L476-'2017 MRI'!L476</f>
        <v>4.8966339335488551E-2</v>
      </c>
      <c r="N476" s="11">
        <f>'2020 MRI - Alphabetical'!M476-'2017 MRI'!M476</f>
        <v>3.3291996524535683E-4</v>
      </c>
      <c r="O476" s="10">
        <f>'2020 MRI - Alphabetical'!N476-'2017 MRI'!N476</f>
        <v>58</v>
      </c>
      <c r="P476" s="33">
        <f>'2020 MRI - Alphabetical'!O476-'2017 MRI'!O476</f>
        <v>0.12408035018492936</v>
      </c>
      <c r="Q476" s="11">
        <f>'2020 MRI - Alphabetical'!P476-'2017 MRI'!P476</f>
        <v>-9.9483948394839504E-3</v>
      </c>
      <c r="R476" s="10">
        <f>'2020 MRI - Alphabetical'!Q476-'2017 MRI'!Q476</f>
        <v>-38</v>
      </c>
      <c r="S476" s="33">
        <f>'2020 MRI - Alphabetical'!R476-'2017 MRI'!R476</f>
        <v>-0.26168258424832203</v>
      </c>
      <c r="T476" s="12">
        <f>'2020 MRI - Alphabetical'!S476-'2017 MRI'!S476</f>
        <v>-5.0553781112187404E-2</v>
      </c>
      <c r="U476" s="10">
        <f>'2020 MRI - Alphabetical'!T476-'2017 MRI'!T476</f>
        <v>22</v>
      </c>
      <c r="V476" s="33">
        <f>'2020 MRI - Alphabetical'!U476-'2017 MRI'!U476</f>
        <v>7.7719937024158359E-2</v>
      </c>
      <c r="W476" s="11">
        <f>'2020 MRI - Alphabetical'!V476-'2017 MRI'!V476</f>
        <v>-4.5039606080068476E-3</v>
      </c>
      <c r="X476" s="10">
        <f>'2020 MRI - Alphabetical'!W476-'2017 MRI'!W476</f>
        <v>-30</v>
      </c>
      <c r="Y476" s="33">
        <f>'2020 MRI - Alphabetical'!X476-'2017 MRI'!X476</f>
        <v>-0.41484455824158384</v>
      </c>
      <c r="Z476" s="13">
        <f>'2020 MRI - Alphabetical'!Y476-'2017 MRI'!Y476</f>
        <v>6879</v>
      </c>
      <c r="AA476" s="10">
        <f>'2020 MRI - Alphabetical'!Z476-'2017 MRI'!Z476</f>
        <v>-29</v>
      </c>
      <c r="AB476" s="33">
        <f>'2020 MRI - Alphabetical'!AA476-'2017 MRI'!AA476</f>
        <v>-9.4563307063376678E-2</v>
      </c>
      <c r="AC476" s="11">
        <f>'2020 MRI - Alphabetical'!AB476-'2017 MRI'!AB476</f>
        <v>-1.4999999999999999E-2</v>
      </c>
      <c r="AD476" s="10">
        <f>'2020 MRI - Alphabetical'!AC476-'2017 MRI'!AC476</f>
        <v>0</v>
      </c>
      <c r="AE476" s="33">
        <f>'2020 MRI - Alphabetical'!AD476-'2017 MRI'!AD476</f>
        <v>-4.100507023344413E-2</v>
      </c>
      <c r="AF476" s="11">
        <f>'2020 MRI - Alphabetical'!AE476-'2017 MRI'!AE476</f>
        <v>4.0801535689101165E-3</v>
      </c>
      <c r="AG476" s="10">
        <f>'2020 MRI - Alphabetical'!AF476-'2017 MRI'!AF476</f>
        <v>-11</v>
      </c>
      <c r="AH476" s="33">
        <f>'2020 MRI - Alphabetical'!AG476-'2017 MRI'!AG476</f>
        <v>-4.1692462197203572E-2</v>
      </c>
      <c r="AI476" s="14">
        <f>'2020 MRI - Alphabetical'!AH476-'2017 MRI'!AH476</f>
        <v>0.10280148386645571</v>
      </c>
      <c r="AJ476" s="10">
        <f>'2020 MRI - Alphabetical'!AI476-'2017 MRI'!AI476</f>
        <v>7</v>
      </c>
      <c r="AK476" s="33">
        <f>'2020 MRI - Alphabetical'!AJ476-'2017 MRI'!AJ476</f>
        <v>4.4615945841407489E-3</v>
      </c>
      <c r="AL476" s="13">
        <f>'2020 MRI - Alphabetical'!AK476-'2017 MRI'!AK476</f>
        <v>15399.913880370819</v>
      </c>
      <c r="AM476" s="38"/>
    </row>
    <row r="477" spans="1:39" x14ac:dyDescent="0.25">
      <c r="A477" t="s">
        <v>1078</v>
      </c>
      <c r="B477" s="5" t="s">
        <v>323</v>
      </c>
      <c r="C477" s="6" t="s">
        <v>49</v>
      </c>
      <c r="D477" s="7" t="s">
        <v>39</v>
      </c>
      <c r="E477" s="8">
        <f>VLOOKUP(A477,'2017 MRI'!$A$7:$F$571,6,FALSE)</f>
        <v>24.195447526438535</v>
      </c>
      <c r="F477" s="36">
        <f>'2020 MRI - Alphabetical'!E477-'2017 MRI'!E477</f>
        <v>-1.0661565945675755</v>
      </c>
      <c r="G477" s="8">
        <f>'2020 MRI - Alphabetical'!F477-'2017 MRI'!F477</f>
        <v>3.7112592432980485</v>
      </c>
      <c r="H477" s="9">
        <f>'2020 MRI - Alphabetical'!G477-'2017 MRI'!G477</f>
        <v>-44</v>
      </c>
      <c r="I477" s="10">
        <f>'2020 MRI - Alphabetical'!H477-'2017 MRI'!H477</f>
        <v>-80</v>
      </c>
      <c r="J477" s="33">
        <f>'2020 MRI - Alphabetical'!I477-'2017 MRI'!I477</f>
        <v>-0.26221857264400117</v>
      </c>
      <c r="K477" s="11">
        <f>'2020 MRI - Alphabetical'!J477-'2017 MRI'!J477</f>
        <v>-4.1290414791718577E-2</v>
      </c>
      <c r="L477" s="10">
        <f>'2020 MRI - Alphabetical'!K477-'2017 MRI'!K477</f>
        <v>95</v>
      </c>
      <c r="M477" s="33">
        <f>'2020 MRI - Alphabetical'!L477-'2017 MRI'!L477</f>
        <v>0.46455922339732203</v>
      </c>
      <c r="N477" s="11">
        <f>'2020 MRI - Alphabetical'!M477-'2017 MRI'!M477</f>
        <v>-2.0893796333294648E-2</v>
      </c>
      <c r="O477" s="10">
        <f>'2020 MRI - Alphabetical'!N477-'2017 MRI'!N477</f>
        <v>22</v>
      </c>
      <c r="P477" s="33">
        <f>'2020 MRI - Alphabetical'!O477-'2017 MRI'!O477</f>
        <v>8.5489053528956666E-2</v>
      </c>
      <c r="Q477" s="11">
        <f>'2020 MRI - Alphabetical'!P477-'2017 MRI'!P477</f>
        <v>-8.2709697536638566E-3</v>
      </c>
      <c r="R477" s="10">
        <f>'2020 MRI - Alphabetical'!Q477-'2017 MRI'!Q477</f>
        <v>-44</v>
      </c>
      <c r="S477" s="33">
        <f>'2020 MRI - Alphabetical'!R477-'2017 MRI'!R477</f>
        <v>-0.27985758730862836</v>
      </c>
      <c r="T477" s="12">
        <f>'2020 MRI - Alphabetical'!S477-'2017 MRI'!S477</f>
        <v>0</v>
      </c>
      <c r="U477" s="10">
        <f>'2020 MRI - Alphabetical'!T477-'2017 MRI'!T477</f>
        <v>-42</v>
      </c>
      <c r="V477" s="33">
        <f>'2020 MRI - Alphabetical'!U477-'2017 MRI'!U477</f>
        <v>-0.14485373214590511</v>
      </c>
      <c r="W477" s="11">
        <f>'2020 MRI - Alphabetical'!V477-'2017 MRI'!V477</f>
        <v>6.0948119482404223E-3</v>
      </c>
      <c r="X477" s="10">
        <f>'2020 MRI - Alphabetical'!W477-'2017 MRI'!W477</f>
        <v>-36</v>
      </c>
      <c r="Y477" s="33">
        <f>'2020 MRI - Alphabetical'!X477-'2017 MRI'!X477</f>
        <v>-0.14394780574415406</v>
      </c>
      <c r="Z477" s="13">
        <f>'2020 MRI - Alphabetical'!Y477-'2017 MRI'!Y477</f>
        <v>5378</v>
      </c>
      <c r="AA477" s="10">
        <f>'2020 MRI - Alphabetical'!Z477-'2017 MRI'!Z477</f>
        <v>-45</v>
      </c>
      <c r="AB477" s="33">
        <f>'2020 MRI - Alphabetical'!AA477-'2017 MRI'!AA477</f>
        <v>-0.12426671458247349</v>
      </c>
      <c r="AC477" s="11">
        <f>'2020 MRI - Alphabetical'!AB477-'2017 MRI'!AB477</f>
        <v>-1.7000000000000001E-2</v>
      </c>
      <c r="AD477" s="10">
        <f>'2020 MRI - Alphabetical'!AC477-'2017 MRI'!AC477</f>
        <v>-137</v>
      </c>
      <c r="AE477" s="33">
        <f>'2020 MRI - Alphabetical'!AD477-'2017 MRI'!AD477</f>
        <v>-0.50531228892481828</v>
      </c>
      <c r="AF477" s="11">
        <f>'2020 MRI - Alphabetical'!AE477-'2017 MRI'!AE477</f>
        <v>-2.0710135358204096E-2</v>
      </c>
      <c r="AG477" s="10">
        <f>'2020 MRI - Alphabetical'!AF477-'2017 MRI'!AF477</f>
        <v>-12</v>
      </c>
      <c r="AH477" s="33">
        <f>'2020 MRI - Alphabetical'!AG477-'2017 MRI'!AG477</f>
        <v>-2.9511398982926096E-2</v>
      </c>
      <c r="AI477" s="14">
        <f>'2020 MRI - Alphabetical'!AH477-'2017 MRI'!AH477</f>
        <v>8.4655880853660381E-2</v>
      </c>
      <c r="AJ477" s="10">
        <f>'2020 MRI - Alphabetical'!AI477-'2017 MRI'!AI477</f>
        <v>12</v>
      </c>
      <c r="AK477" s="33">
        <f>'2020 MRI - Alphabetical'!AJ477-'2017 MRI'!AJ477</f>
        <v>1.3540670667393728E-2</v>
      </c>
      <c r="AL477" s="13">
        <f>'2020 MRI - Alphabetical'!AK477-'2017 MRI'!AK477</f>
        <v>11125.927623031472</v>
      </c>
      <c r="AM477" s="38"/>
    </row>
    <row r="478" spans="1:39" x14ac:dyDescent="0.25">
      <c r="A478" t="s">
        <v>1079</v>
      </c>
      <c r="B478" s="5" t="s">
        <v>509</v>
      </c>
      <c r="C478" s="6" t="s">
        <v>54</v>
      </c>
      <c r="D478" s="7" t="s">
        <v>39</v>
      </c>
      <c r="E478" s="8">
        <f>VLOOKUP(A478,'2017 MRI'!$A$7:$F$571,6,FALSE)</f>
        <v>14.640219957395548</v>
      </c>
      <c r="F478" s="36">
        <f>'2020 MRI - Alphabetical'!E478-'2017 MRI'!E478</f>
        <v>-1.7201551480346211</v>
      </c>
      <c r="G478" s="8">
        <f>'2020 MRI - Alphabetical'!F478-'2017 MRI'!F478</f>
        <v>4.5985991210906043</v>
      </c>
      <c r="H478" s="9">
        <f>'2020 MRI - Alphabetical'!G478-'2017 MRI'!G478</f>
        <v>-82</v>
      </c>
      <c r="I478" s="10">
        <f>'2020 MRI - Alphabetical'!H478-'2017 MRI'!H478</f>
        <v>88</v>
      </c>
      <c r="J478" s="33">
        <f>'2020 MRI - Alphabetical'!I478-'2017 MRI'!I478</f>
        <v>0.66023885622414957</v>
      </c>
      <c r="K478" s="11">
        <f>'2020 MRI - Alphabetical'!J478-'2017 MRI'!J478</f>
        <v>5.6525890681086044E-2</v>
      </c>
      <c r="L478" s="10">
        <f>'2020 MRI - Alphabetical'!K478-'2017 MRI'!K478</f>
        <v>87</v>
      </c>
      <c r="M478" s="33">
        <f>'2020 MRI - Alphabetical'!L478-'2017 MRI'!L478</f>
        <v>0.45519165507085202</v>
      </c>
      <c r="N478" s="11">
        <f>'2020 MRI - Alphabetical'!M478-'2017 MRI'!M478</f>
        <v>-2.2194913239013195E-2</v>
      </c>
      <c r="O478" s="10">
        <f>'2020 MRI - Alphabetical'!N478-'2017 MRI'!N478</f>
        <v>49</v>
      </c>
      <c r="P478" s="33">
        <f>'2020 MRI - Alphabetical'!O478-'2017 MRI'!O478</f>
        <v>0.1127985672337164</v>
      </c>
      <c r="Q478" s="11">
        <f>'2020 MRI - Alphabetical'!P478-'2017 MRI'!P478</f>
        <v>-9.0476190476190474E-3</v>
      </c>
      <c r="R478" s="10">
        <f>'2020 MRI - Alphabetical'!Q478-'2017 MRI'!Q478</f>
        <v>-44</v>
      </c>
      <c r="S478" s="33">
        <f>'2020 MRI - Alphabetical'!R478-'2017 MRI'!R478</f>
        <v>-0.27985758730862836</v>
      </c>
      <c r="T478" s="12">
        <f>'2020 MRI - Alphabetical'!S478-'2017 MRI'!S478</f>
        <v>0</v>
      </c>
      <c r="U478" s="10">
        <f>'2020 MRI - Alphabetical'!T478-'2017 MRI'!T478</f>
        <v>-249</v>
      </c>
      <c r="V478" s="33">
        <f>'2020 MRI - Alphabetical'!U478-'2017 MRI'!U478</f>
        <v>-0.87457565063083087</v>
      </c>
      <c r="W478" s="11">
        <f>'2020 MRI - Alphabetical'!V478-'2017 MRI'!V478</f>
        <v>5.0244619063887934E-2</v>
      </c>
      <c r="X478" s="10">
        <f>'2020 MRI - Alphabetical'!W478-'2017 MRI'!W478</f>
        <v>-174</v>
      </c>
      <c r="Y478" s="33">
        <f>'2020 MRI - Alphabetical'!X478-'2017 MRI'!X478</f>
        <v>-0.86064056929070898</v>
      </c>
      <c r="Z478" s="13">
        <f>'2020 MRI - Alphabetical'!Y478-'2017 MRI'!Y478</f>
        <v>-15300</v>
      </c>
      <c r="AA478" s="10">
        <f>'2020 MRI - Alphabetical'!Z478-'2017 MRI'!Z478</f>
        <v>-29</v>
      </c>
      <c r="AB478" s="33">
        <f>'2020 MRI - Alphabetical'!AA478-'2017 MRI'!AA478</f>
        <v>-9.4563307063376678E-2</v>
      </c>
      <c r="AC478" s="11">
        <f>'2020 MRI - Alphabetical'!AB478-'2017 MRI'!AB478</f>
        <v>-1.4999999999999999E-2</v>
      </c>
      <c r="AD478" s="10">
        <f>'2020 MRI - Alphabetical'!AC478-'2017 MRI'!AC478</f>
        <v>4</v>
      </c>
      <c r="AE478" s="33">
        <f>'2020 MRI - Alphabetical'!AD478-'2017 MRI'!AD478</f>
        <v>-4.3691739947739894E-3</v>
      </c>
      <c r="AF478" s="11">
        <f>'2020 MRI - Alphabetical'!AE478-'2017 MRI'!AE478</f>
        <v>5.294520547945214E-3</v>
      </c>
      <c r="AG478" s="10">
        <f>'2020 MRI - Alphabetical'!AF478-'2017 MRI'!AF478</f>
        <v>3</v>
      </c>
      <c r="AH478" s="33">
        <f>'2020 MRI - Alphabetical'!AG478-'2017 MRI'!AG478</f>
        <v>-1.3984809404409271E-2</v>
      </c>
      <c r="AI478" s="14">
        <f>'2020 MRI - Alphabetical'!AH478-'2017 MRI'!AH478</f>
        <v>-7.9861815774548539E-2</v>
      </c>
      <c r="AJ478" s="10">
        <f>'2020 MRI - Alphabetical'!AI478-'2017 MRI'!AI478</f>
        <v>-2</v>
      </c>
      <c r="AK478" s="33">
        <f>'2020 MRI - Alphabetical'!AJ478-'2017 MRI'!AJ478</f>
        <v>2.2764590189334966E-2</v>
      </c>
      <c r="AL478" s="13">
        <f>'2020 MRI - Alphabetical'!AK478-'2017 MRI'!AK478</f>
        <v>201056.71633845731</v>
      </c>
      <c r="AM478" s="38"/>
    </row>
    <row r="479" spans="1:39" ht="22.5" x14ac:dyDescent="0.25">
      <c r="A479" t="s">
        <v>1080</v>
      </c>
      <c r="B479" s="5" t="s">
        <v>419</v>
      </c>
      <c r="C479" s="6" t="s">
        <v>54</v>
      </c>
      <c r="D479" s="7" t="s">
        <v>39</v>
      </c>
      <c r="E479" s="8">
        <f>VLOOKUP(A479,'2017 MRI'!$A$7:$F$571,6,FALSE)</f>
        <v>19.677978391692484</v>
      </c>
      <c r="F479" s="36">
        <f>'2020 MRI - Alphabetical'!E479-'2017 MRI'!E479</f>
        <v>6.3561055757915152E-2</v>
      </c>
      <c r="G479" s="8">
        <f>'2020 MRI - Alphabetical'!F479-'2017 MRI'!F479</f>
        <v>-0.35423539334701104</v>
      </c>
      <c r="H479" s="9">
        <f>'2020 MRI - Alphabetical'!G479-'2017 MRI'!G479</f>
        <v>13</v>
      </c>
      <c r="I479" s="10">
        <f>'2020 MRI - Alphabetical'!H479-'2017 MRI'!H479</f>
        <v>44</v>
      </c>
      <c r="J479" s="33">
        <f>'2020 MRI - Alphabetical'!I479-'2017 MRI'!I479</f>
        <v>0.21102160084511579</v>
      </c>
      <c r="K479" s="11">
        <f>'2020 MRI - Alphabetical'!J479-'2017 MRI'!J479</f>
        <v>1.9084047067748244E-2</v>
      </c>
      <c r="L479" s="10">
        <f>'2020 MRI - Alphabetical'!K479-'2017 MRI'!K479</f>
        <v>317</v>
      </c>
      <c r="M479" s="33">
        <f>'2020 MRI - Alphabetical'!L479-'2017 MRI'!L479</f>
        <v>0.95012409365044392</v>
      </c>
      <c r="N479" s="11">
        <f>'2020 MRI - Alphabetical'!M479-'2017 MRI'!M479</f>
        <v>-4.748230356790048E-2</v>
      </c>
      <c r="O479" s="10">
        <f>'2020 MRI - Alphabetical'!N479-'2017 MRI'!N479</f>
        <v>-110</v>
      </c>
      <c r="P479" s="33">
        <f>'2020 MRI - Alphabetical'!O479-'2017 MRI'!O479</f>
        <v>-0.23410479623514169</v>
      </c>
      <c r="Q479" s="11">
        <f>'2020 MRI - Alphabetical'!P479-'2017 MRI'!P479</f>
        <v>1.3169014084507043E-2</v>
      </c>
      <c r="R479" s="10">
        <f>'2020 MRI - Alphabetical'!Q479-'2017 MRI'!Q479</f>
        <v>-44</v>
      </c>
      <c r="S479" s="33">
        <f>'2020 MRI - Alphabetical'!R479-'2017 MRI'!R479</f>
        <v>-0.27985758730862836</v>
      </c>
      <c r="T479" s="12">
        <f>'2020 MRI - Alphabetical'!S479-'2017 MRI'!S479</f>
        <v>0</v>
      </c>
      <c r="U479" s="10">
        <f>'2020 MRI - Alphabetical'!T479-'2017 MRI'!T479</f>
        <v>44</v>
      </c>
      <c r="V479" s="33">
        <f>'2020 MRI - Alphabetical'!U479-'2017 MRI'!U479</f>
        <v>0.12600242172221043</v>
      </c>
      <c r="W479" s="11">
        <f>'2020 MRI - Alphabetical'!V479-'2017 MRI'!V479</f>
        <v>-8.0780017528483822E-3</v>
      </c>
      <c r="X479" s="10">
        <f>'2020 MRI - Alphabetical'!W479-'2017 MRI'!W479</f>
        <v>29</v>
      </c>
      <c r="Y479" s="33">
        <f>'2020 MRI - Alphabetical'!X479-'2017 MRI'!X479</f>
        <v>0.13760865443150155</v>
      </c>
      <c r="Z479" s="13">
        <f>'2020 MRI - Alphabetical'!Y479-'2017 MRI'!Y479</f>
        <v>15147</v>
      </c>
      <c r="AA479" s="10">
        <f>'2020 MRI - Alphabetical'!Z479-'2017 MRI'!Z479</f>
        <v>-39</v>
      </c>
      <c r="AB479" s="33">
        <f>'2020 MRI - Alphabetical'!AA479-'2017 MRI'!AA479</f>
        <v>-9.9102026064558479E-2</v>
      </c>
      <c r="AC479" s="11">
        <f>'2020 MRI - Alphabetical'!AB479-'2017 MRI'!AB479</f>
        <v>-1.7000000000000001E-2</v>
      </c>
      <c r="AD479" s="10">
        <f>'2020 MRI - Alphabetical'!AC479-'2017 MRI'!AC479</f>
        <v>42</v>
      </c>
      <c r="AE479" s="33">
        <f>'2020 MRI - Alphabetical'!AD479-'2017 MRI'!AD479</f>
        <v>0.12496935305785328</v>
      </c>
      <c r="AF479" s="11">
        <f>'2020 MRI - Alphabetical'!AE479-'2017 MRI'!AE479</f>
        <v>1.4388807069219522E-2</v>
      </c>
      <c r="AG479" s="10">
        <f>'2020 MRI - Alphabetical'!AF479-'2017 MRI'!AF479</f>
        <v>-1</v>
      </c>
      <c r="AH479" s="33">
        <f>'2020 MRI - Alphabetical'!AG479-'2017 MRI'!AG479</f>
        <v>-1.7981865997746427E-2</v>
      </c>
      <c r="AI479" s="14">
        <f>'2020 MRI - Alphabetical'!AH479-'2017 MRI'!AH479</f>
        <v>-2.7100757391393726E-2</v>
      </c>
      <c r="AJ479" s="10">
        <f>'2020 MRI - Alphabetical'!AI479-'2017 MRI'!AI479</f>
        <v>14</v>
      </c>
      <c r="AK479" s="33">
        <f>'2020 MRI - Alphabetical'!AJ479-'2017 MRI'!AJ479</f>
        <v>9.0163161209014936E-3</v>
      </c>
      <c r="AL479" s="13">
        <f>'2020 MRI - Alphabetical'!AK479-'2017 MRI'!AK479</f>
        <v>33011.62209994343</v>
      </c>
      <c r="AM479" s="38"/>
    </row>
    <row r="480" spans="1:39" x14ac:dyDescent="0.25">
      <c r="A480" t="s">
        <v>1081</v>
      </c>
      <c r="B480" s="5" t="s">
        <v>424</v>
      </c>
      <c r="C480" s="6" t="s">
        <v>44</v>
      </c>
      <c r="D480" s="7" t="s">
        <v>20</v>
      </c>
      <c r="E480" s="8">
        <f>VLOOKUP(A480,'2017 MRI'!$A$7:$F$571,6,FALSE)</f>
        <v>19.397012475971572</v>
      </c>
      <c r="F480" s="36">
        <f>'2020 MRI - Alphabetical'!E480-'2017 MRI'!E480</f>
        <v>-1.0785617546051067</v>
      </c>
      <c r="G480" s="8">
        <f>'2020 MRI - Alphabetical'!F480-'2017 MRI'!F480</f>
        <v>3.1718486412021463</v>
      </c>
      <c r="H480" s="9">
        <f>'2020 MRI - Alphabetical'!G480-'2017 MRI'!G480</f>
        <v>-51</v>
      </c>
      <c r="I480" s="10">
        <f>'2020 MRI - Alphabetical'!H480-'2017 MRI'!H480</f>
        <v>-81</v>
      </c>
      <c r="J480" s="33">
        <f>'2020 MRI - Alphabetical'!I480-'2017 MRI'!I480</f>
        <v>-0.33699245145041579</v>
      </c>
      <c r="K480" s="11">
        <f>'2020 MRI - Alphabetical'!J480-'2017 MRI'!J480</f>
        <v>-3.113112083189995E-2</v>
      </c>
      <c r="L480" s="10">
        <f>'2020 MRI - Alphabetical'!K480-'2017 MRI'!K480</f>
        <v>-289</v>
      </c>
      <c r="M480" s="33">
        <f>'2020 MRI - Alphabetical'!L480-'2017 MRI'!L480</f>
        <v>-0.92636900057055249</v>
      </c>
      <c r="N480" s="11">
        <f>'2020 MRI - Alphabetical'!M480-'2017 MRI'!M480</f>
        <v>5.2253628724216961E-2</v>
      </c>
      <c r="O480" s="10">
        <f>'2020 MRI - Alphabetical'!N480-'2017 MRI'!N480</f>
        <v>-15</v>
      </c>
      <c r="P480" s="33">
        <f>'2020 MRI - Alphabetical'!O480-'2017 MRI'!O480</f>
        <v>-6.1704740795395119E-2</v>
      </c>
      <c r="Q480" s="11">
        <f>'2020 MRI - Alphabetical'!P480-'2017 MRI'!P480</f>
        <v>2.306306306306306E-3</v>
      </c>
      <c r="R480" s="10">
        <f>'2020 MRI - Alphabetical'!Q480-'2017 MRI'!Q480</f>
        <v>-44</v>
      </c>
      <c r="S480" s="33">
        <f>'2020 MRI - Alphabetical'!R480-'2017 MRI'!R480</f>
        <v>-0.27985758730862836</v>
      </c>
      <c r="T480" s="12">
        <f>'2020 MRI - Alphabetical'!S480-'2017 MRI'!S480</f>
        <v>0</v>
      </c>
      <c r="U480" s="10">
        <f>'2020 MRI - Alphabetical'!T480-'2017 MRI'!T480</f>
        <v>-57</v>
      </c>
      <c r="V480" s="33">
        <f>'2020 MRI - Alphabetical'!U480-'2017 MRI'!U480</f>
        <v>-0.2187772941804631</v>
      </c>
      <c r="W480" s="11">
        <f>'2020 MRI - Alphabetical'!V480-'2017 MRI'!V480</f>
        <v>1.0187480822338141E-2</v>
      </c>
      <c r="X480" s="10">
        <f>'2020 MRI - Alphabetical'!W480-'2017 MRI'!W480</f>
        <v>-23</v>
      </c>
      <c r="Y480" s="33">
        <f>'2020 MRI - Alphabetical'!X480-'2017 MRI'!X480</f>
        <v>-0.172381669784471</v>
      </c>
      <c r="Z480" s="13">
        <f>'2020 MRI - Alphabetical'!Y480-'2017 MRI'!Y480</f>
        <v>10606</v>
      </c>
      <c r="AA480" s="10">
        <f>'2020 MRI - Alphabetical'!Z480-'2017 MRI'!Z480</f>
        <v>50</v>
      </c>
      <c r="AB480" s="33">
        <f>'2020 MRI - Alphabetical'!AA480-'2017 MRI'!AA480</f>
        <v>0.14346742111222757</v>
      </c>
      <c r="AC480" s="11">
        <f>'2020 MRI - Alphabetical'!AB480-'2017 MRI'!AB480</f>
        <v>-2.0999999999999998E-2</v>
      </c>
      <c r="AD480" s="10">
        <f>'2020 MRI - Alphabetical'!AC480-'2017 MRI'!AC480</f>
        <v>-43</v>
      </c>
      <c r="AE480" s="33">
        <f>'2020 MRI - Alphabetical'!AD480-'2017 MRI'!AD480</f>
        <v>-0.20209941964634556</v>
      </c>
      <c r="AF480" s="11">
        <f>'2020 MRI - Alphabetical'!AE480-'2017 MRI'!AE480</f>
        <v>-1.7265415549597707E-3</v>
      </c>
      <c r="AG480" s="10">
        <f>'2020 MRI - Alphabetical'!AF480-'2017 MRI'!AF480</f>
        <v>31</v>
      </c>
      <c r="AH480" s="33">
        <f>'2020 MRI - Alphabetical'!AG480-'2017 MRI'!AG480</f>
        <v>0.10826754957829138</v>
      </c>
      <c r="AI480" s="14">
        <f>'2020 MRI - Alphabetical'!AH480-'2017 MRI'!AH480</f>
        <v>-7.8889925768399483E-2</v>
      </c>
      <c r="AJ480" s="10">
        <f>'2020 MRI - Alphabetical'!AI480-'2017 MRI'!AI480</f>
        <v>-1</v>
      </c>
      <c r="AK480" s="33">
        <f>'2020 MRI - Alphabetical'!AJ480-'2017 MRI'!AJ480</f>
        <v>6.2600464345518303E-3</v>
      </c>
      <c r="AL480" s="13">
        <f>'2020 MRI - Alphabetical'!AK480-'2017 MRI'!AK480</f>
        <v>11181.998866135851</v>
      </c>
      <c r="AM480" s="38"/>
    </row>
    <row r="481" spans="1:39" x14ac:dyDescent="0.25">
      <c r="A481" t="s">
        <v>1082</v>
      </c>
      <c r="B481" s="5" t="s">
        <v>424</v>
      </c>
      <c r="C481" s="6" t="s">
        <v>61</v>
      </c>
      <c r="D481" s="7" t="s">
        <v>39</v>
      </c>
      <c r="E481" s="8">
        <f>VLOOKUP(A481,'2017 MRI'!$A$7:$F$571,6,FALSE)</f>
        <v>18.074822833761321</v>
      </c>
      <c r="F481" s="36">
        <f>'2020 MRI - Alphabetical'!E481-'2017 MRI'!E481</f>
        <v>0.12405427222478549</v>
      </c>
      <c r="G481" s="8">
        <f>'2020 MRI - Alphabetical'!F481-'2017 MRI'!F481</f>
        <v>-0.73592460875507371</v>
      </c>
      <c r="H481" s="9">
        <f>'2020 MRI - Alphabetical'!G481-'2017 MRI'!G481</f>
        <v>7</v>
      </c>
      <c r="I481" s="10">
        <f>'2020 MRI - Alphabetical'!H481-'2017 MRI'!H481</f>
        <v>4</v>
      </c>
      <c r="J481" s="33">
        <f>'2020 MRI - Alphabetical'!I481-'2017 MRI'!I481</f>
        <v>0.28592610512352223</v>
      </c>
      <c r="K481" s="11">
        <f>'2020 MRI - Alphabetical'!J481-'2017 MRI'!J481</f>
        <v>-3.8552083867508191E-2</v>
      </c>
      <c r="L481" s="10">
        <f>'2020 MRI - Alphabetical'!K481-'2017 MRI'!K481</f>
        <v>93</v>
      </c>
      <c r="M481" s="33">
        <f>'2020 MRI - Alphabetical'!L481-'2017 MRI'!L481</f>
        <v>0.34694884206509857</v>
      </c>
      <c r="N481" s="11">
        <f>'2020 MRI - Alphabetical'!M481-'2017 MRI'!M481</f>
        <v>-1.4781333996390044E-2</v>
      </c>
      <c r="O481" s="10">
        <f>'2020 MRI - Alphabetical'!N481-'2017 MRI'!N481</f>
        <v>15</v>
      </c>
      <c r="P481" s="33">
        <f>'2020 MRI - Alphabetical'!O481-'2017 MRI'!O481</f>
        <v>1.6852298223729412E-2</v>
      </c>
      <c r="Q481" s="11">
        <f>'2020 MRI - Alphabetical'!P481-'2017 MRI'!P481</f>
        <v>-3.3243008259672482E-3</v>
      </c>
      <c r="R481" s="10">
        <f>'2020 MRI - Alphabetical'!Q481-'2017 MRI'!Q481</f>
        <v>-23</v>
      </c>
      <c r="S481" s="33">
        <f>'2020 MRI - Alphabetical'!R481-'2017 MRI'!R481</f>
        <v>-0.21563913086927108</v>
      </c>
      <c r="T481" s="12">
        <f>'2020 MRI - Alphabetical'!S481-'2017 MRI'!S481</f>
        <v>-0.17091168901422066</v>
      </c>
      <c r="U481" s="10">
        <f>'2020 MRI - Alphabetical'!T481-'2017 MRI'!T481</f>
        <v>-21</v>
      </c>
      <c r="V481" s="33">
        <f>'2020 MRI - Alphabetical'!U481-'2017 MRI'!U481</f>
        <v>-8.4336552840917234E-2</v>
      </c>
      <c r="W481" s="11">
        <f>'2020 MRI - Alphabetical'!V481-'2017 MRI'!V481</f>
        <v>3.3645504165469714E-3</v>
      </c>
      <c r="X481" s="10">
        <f>'2020 MRI - Alphabetical'!W481-'2017 MRI'!W481</f>
        <v>6</v>
      </c>
      <c r="Y481" s="33">
        <f>'2020 MRI - Alphabetical'!X481-'2017 MRI'!X481</f>
        <v>-7.8433814555846471E-2</v>
      </c>
      <c r="Z481" s="13">
        <f>'2020 MRI - Alphabetical'!Y481-'2017 MRI'!Y481</f>
        <v>12688</v>
      </c>
      <c r="AA481" s="10">
        <f>'2020 MRI - Alphabetical'!Z481-'2017 MRI'!Z481</f>
        <v>24</v>
      </c>
      <c r="AB481" s="33">
        <f>'2020 MRI - Alphabetical'!AA481-'2017 MRI'!AA481</f>
        <v>3.1260135526198218E-2</v>
      </c>
      <c r="AC481" s="11">
        <f>'2020 MRI - Alphabetical'!AB481-'2017 MRI'!AB481</f>
        <v>-1.4999999999999999E-2</v>
      </c>
      <c r="AD481" s="10">
        <f>'2020 MRI - Alphabetical'!AC481-'2017 MRI'!AC481</f>
        <v>90</v>
      </c>
      <c r="AE481" s="33">
        <f>'2020 MRI - Alphabetical'!AD481-'2017 MRI'!AD481</f>
        <v>0.24155565512356653</v>
      </c>
      <c r="AF481" s="11">
        <f>'2020 MRI - Alphabetical'!AE481-'2017 MRI'!AE481</f>
        <v>2.4098757566103912E-2</v>
      </c>
      <c r="AG481" s="10">
        <f>'2020 MRI - Alphabetical'!AF481-'2017 MRI'!AF481</f>
        <v>54</v>
      </c>
      <c r="AH481" s="33">
        <f>'2020 MRI - Alphabetical'!AG481-'2017 MRI'!AG481</f>
        <v>0.19838386274658992</v>
      </c>
      <c r="AI481" s="14">
        <f>'2020 MRI - Alphabetical'!AH481-'2017 MRI'!AH481</f>
        <v>-0.16428517622601468</v>
      </c>
      <c r="AJ481" s="10">
        <f>'2020 MRI - Alphabetical'!AI481-'2017 MRI'!AI481</f>
        <v>24</v>
      </c>
      <c r="AK481" s="33">
        <f>'2020 MRI - Alphabetical'!AJ481-'2017 MRI'!AJ481</f>
        <v>1.9923916534094616E-2</v>
      </c>
      <c r="AL481" s="13">
        <f>'2020 MRI - Alphabetical'!AK481-'2017 MRI'!AK481</f>
        <v>23037.431234395131</v>
      </c>
      <c r="AM481" s="38"/>
    </row>
    <row r="482" spans="1:39" x14ac:dyDescent="0.25">
      <c r="A482" t="s">
        <v>1083</v>
      </c>
      <c r="B482" s="5" t="s">
        <v>271</v>
      </c>
      <c r="C482" s="6" t="s">
        <v>30</v>
      </c>
      <c r="D482" s="7" t="s">
        <v>20</v>
      </c>
      <c r="E482" s="8">
        <f>VLOOKUP(A482,'2017 MRI'!$A$7:$F$571,6,FALSE)</f>
        <v>27.424109650637241</v>
      </c>
      <c r="F482" s="36">
        <f>'2020 MRI - Alphabetical'!E482-'2017 MRI'!E482</f>
        <v>0.3944621560386552</v>
      </c>
      <c r="G482" s="8">
        <f>'2020 MRI - Alphabetical'!F482-'2017 MRI'!F482</f>
        <v>-0.45244403238214659</v>
      </c>
      <c r="H482" s="9">
        <f>'2020 MRI - Alphabetical'!G482-'2017 MRI'!G482</f>
        <v>30</v>
      </c>
      <c r="I482" s="10">
        <f>'2020 MRI - Alphabetical'!H482-'2017 MRI'!H482</f>
        <v>17</v>
      </c>
      <c r="J482" s="33">
        <f>'2020 MRI - Alphabetical'!I482-'2017 MRI'!I482</f>
        <v>0.30149692657265803</v>
      </c>
      <c r="K482" s="11">
        <f>'2020 MRI - Alphabetical'!J482-'2017 MRI'!J482</f>
        <v>-1.4496198472372379E-2</v>
      </c>
      <c r="L482" s="10">
        <f>'2020 MRI - Alphabetical'!K482-'2017 MRI'!K482</f>
        <v>88</v>
      </c>
      <c r="M482" s="33">
        <f>'2020 MRI - Alphabetical'!L482-'2017 MRI'!L482</f>
        <v>0.30149723690514008</v>
      </c>
      <c r="N482" s="11">
        <f>'2020 MRI - Alphabetical'!M482-'2017 MRI'!M482</f>
        <v>-1.3420696134911494E-2</v>
      </c>
      <c r="O482" s="10">
        <f>'2020 MRI - Alphabetical'!N482-'2017 MRI'!N482</f>
        <v>70</v>
      </c>
      <c r="P482" s="33">
        <f>'2020 MRI - Alphabetical'!O482-'2017 MRI'!O482</f>
        <v>0.27075037883924469</v>
      </c>
      <c r="Q482" s="11">
        <f>'2020 MRI - Alphabetical'!P482-'2017 MRI'!P482</f>
        <v>-1.99573481687529E-2</v>
      </c>
      <c r="R482" s="10">
        <f>'2020 MRI - Alphabetical'!Q482-'2017 MRI'!Q482</f>
        <v>-30</v>
      </c>
      <c r="S482" s="33">
        <f>'2020 MRI - Alphabetical'!R482-'2017 MRI'!R482</f>
        <v>-0.17073310453493545</v>
      </c>
      <c r="T482" s="12">
        <f>'2020 MRI - Alphabetical'!S482-'2017 MRI'!S482</f>
        <v>-0.27499710576513003</v>
      </c>
      <c r="U482" s="10">
        <f>'2020 MRI - Alphabetical'!T482-'2017 MRI'!T482</f>
        <v>-41</v>
      </c>
      <c r="V482" s="33">
        <f>'2020 MRI - Alphabetical'!U482-'2017 MRI'!U482</f>
        <v>-0.18465724150441676</v>
      </c>
      <c r="W482" s="11">
        <f>'2020 MRI - Alphabetical'!V482-'2017 MRI'!V482</f>
        <v>6.9515223174697049E-3</v>
      </c>
      <c r="X482" s="10">
        <f>'2020 MRI - Alphabetical'!W482-'2017 MRI'!W482</f>
        <v>21</v>
      </c>
      <c r="Y482" s="33">
        <f>'2020 MRI - Alphabetical'!X482-'2017 MRI'!X482</f>
        <v>7.5826923469140162E-2</v>
      </c>
      <c r="Z482" s="13">
        <f>'2020 MRI - Alphabetical'!Y482-'2017 MRI'!Y482</f>
        <v>12280</v>
      </c>
      <c r="AA482" s="10">
        <f>'2020 MRI - Alphabetical'!Z482-'2017 MRI'!Z482</f>
        <v>1</v>
      </c>
      <c r="AB482" s="33">
        <f>'2020 MRI - Alphabetical'!AA482-'2017 MRI'!AA482</f>
        <v>1.5374619022061692E-2</v>
      </c>
      <c r="AC482" s="11">
        <f>'2020 MRI - Alphabetical'!AB482-'2017 MRI'!AB482</f>
        <v>-2.1999999999999999E-2</v>
      </c>
      <c r="AD482" s="10">
        <f>'2020 MRI - Alphabetical'!AC482-'2017 MRI'!AC482</f>
        <v>69</v>
      </c>
      <c r="AE482" s="33">
        <f>'2020 MRI - Alphabetical'!AD482-'2017 MRI'!AD482</f>
        <v>0.21000024509780815</v>
      </c>
      <c r="AF482" s="11">
        <f>'2020 MRI - Alphabetical'!AE482-'2017 MRI'!AE482</f>
        <v>2.3511450381679344E-2</v>
      </c>
      <c r="AG482" s="10">
        <f>'2020 MRI - Alphabetical'!AF482-'2017 MRI'!AF482</f>
        <v>30</v>
      </c>
      <c r="AH482" s="33">
        <f>'2020 MRI - Alphabetical'!AG482-'2017 MRI'!AG482</f>
        <v>0.10359192966624625</v>
      </c>
      <c r="AI482" s="14">
        <f>'2020 MRI - Alphabetical'!AH482-'2017 MRI'!AH482</f>
        <v>-0.11159430025225037</v>
      </c>
      <c r="AJ482" s="10">
        <f>'2020 MRI - Alphabetical'!AI482-'2017 MRI'!AI482</f>
        <v>8</v>
      </c>
      <c r="AK482" s="33">
        <f>'2020 MRI - Alphabetical'!AJ482-'2017 MRI'!AJ482</f>
        <v>5.0152494549661752E-3</v>
      </c>
      <c r="AL482" s="13">
        <f>'2020 MRI - Alphabetical'!AK482-'2017 MRI'!AK482</f>
        <v>14863.589348951908</v>
      </c>
      <c r="AM482" s="38"/>
    </row>
    <row r="483" spans="1:39" x14ac:dyDescent="0.25">
      <c r="A483" t="s">
        <v>1084</v>
      </c>
      <c r="B483" s="5" t="s">
        <v>257</v>
      </c>
      <c r="C483" s="6" t="s">
        <v>71</v>
      </c>
      <c r="D483" s="7" t="s">
        <v>34</v>
      </c>
      <c r="E483" s="8">
        <f>VLOOKUP(A483,'2017 MRI'!$A$7:$F$571,6,FALSE)</f>
        <v>28.702191721479654</v>
      </c>
      <c r="F483" s="36">
        <f>'2020 MRI - Alphabetical'!E483-'2017 MRI'!E483</f>
        <v>1.7011543213757816</v>
      </c>
      <c r="G483" s="8">
        <f>'2020 MRI - Alphabetical'!F483-'2017 MRI'!F483</f>
        <v>-4.3713569683175884</v>
      </c>
      <c r="H483" s="9">
        <f>'2020 MRI - Alphabetical'!G483-'2017 MRI'!G483</f>
        <v>87</v>
      </c>
      <c r="I483" s="10">
        <f>'2020 MRI - Alphabetical'!H483-'2017 MRI'!H483</f>
        <v>-33</v>
      </c>
      <c r="J483" s="33">
        <f>'2020 MRI - Alphabetical'!I483-'2017 MRI'!I483</f>
        <v>-0.36359189098824241</v>
      </c>
      <c r="K483" s="11">
        <f>'2020 MRI - Alphabetical'!J483-'2017 MRI'!J483</f>
        <v>-1.6147856847770314E-2</v>
      </c>
      <c r="L483" s="10">
        <f>'2020 MRI - Alphabetical'!K483-'2017 MRI'!K483</f>
        <v>220</v>
      </c>
      <c r="M483" s="33">
        <f>'2020 MRI - Alphabetical'!L483-'2017 MRI'!L483</f>
        <v>0.90563361440243795</v>
      </c>
      <c r="N483" s="11">
        <f>'2020 MRI - Alphabetical'!M483-'2017 MRI'!M483</f>
        <v>-4.5953464229631924E-2</v>
      </c>
      <c r="O483" s="10">
        <f>'2020 MRI - Alphabetical'!N483-'2017 MRI'!N483</f>
        <v>154</v>
      </c>
      <c r="P483" s="33">
        <f>'2020 MRI - Alphabetical'!O483-'2017 MRI'!O483</f>
        <v>0.50892461672813782</v>
      </c>
      <c r="Q483" s="11">
        <f>'2020 MRI - Alphabetical'!P483-'2017 MRI'!P483</f>
        <v>-3.5275494672754953E-2</v>
      </c>
      <c r="R483" s="10">
        <f>'2020 MRI - Alphabetical'!Q483-'2017 MRI'!Q483</f>
        <v>-35</v>
      </c>
      <c r="S483" s="33">
        <f>'2020 MRI - Alphabetical'!R483-'2017 MRI'!R483</f>
        <v>-4.5442639907980018E-2</v>
      </c>
      <c r="T483" s="12">
        <f>'2020 MRI - Alphabetical'!S483-'2017 MRI'!S483</f>
        <v>-0.54960943667693862</v>
      </c>
      <c r="U483" s="10">
        <f>'2020 MRI - Alphabetical'!T483-'2017 MRI'!T483</f>
        <v>363</v>
      </c>
      <c r="V483" s="33">
        <f>'2020 MRI - Alphabetical'!U483-'2017 MRI'!U483</f>
        <v>1.1386932578907132</v>
      </c>
      <c r="W483" s="11">
        <f>'2020 MRI - Alphabetical'!V483-'2017 MRI'!V483</f>
        <v>-7.1550872968091511E-2</v>
      </c>
      <c r="X483" s="10">
        <f>'2020 MRI - Alphabetical'!W483-'2017 MRI'!W483</f>
        <v>16</v>
      </c>
      <c r="Y483" s="33">
        <f>'2020 MRI - Alphabetical'!X483-'2017 MRI'!X483</f>
        <v>7.0532625337889676E-2</v>
      </c>
      <c r="Z483" s="13">
        <f>'2020 MRI - Alphabetical'!Y483-'2017 MRI'!Y483</f>
        <v>14508</v>
      </c>
      <c r="AA483" s="10">
        <f>'2020 MRI - Alphabetical'!Z483-'2017 MRI'!Z483</f>
        <v>31</v>
      </c>
      <c r="AB483" s="33">
        <f>'2020 MRI - Alphabetical'!AA483-'2017 MRI'!AA483</f>
        <v>0.11603337309372169</v>
      </c>
      <c r="AC483" s="11">
        <f>'2020 MRI - Alphabetical'!AB483-'2017 MRI'!AB483</f>
        <v>-2.1999999999999999E-2</v>
      </c>
      <c r="AD483" s="10">
        <f>'2020 MRI - Alphabetical'!AC483-'2017 MRI'!AC483</f>
        <v>-60</v>
      </c>
      <c r="AE483" s="33">
        <f>'2020 MRI - Alphabetical'!AD483-'2017 MRI'!AD483</f>
        <v>-0.18524737444643119</v>
      </c>
      <c r="AF483" s="11">
        <f>'2020 MRI - Alphabetical'!AE483-'2017 MRI'!AE483</f>
        <v>-1.8546387345019788E-3</v>
      </c>
      <c r="AG483" s="10">
        <f>'2020 MRI - Alphabetical'!AF483-'2017 MRI'!AF483</f>
        <v>-18</v>
      </c>
      <c r="AH483" s="33">
        <f>'2020 MRI - Alphabetical'!AG483-'2017 MRI'!AG483</f>
        <v>-0.15774996554025622</v>
      </c>
      <c r="AI483" s="14">
        <f>'2020 MRI - Alphabetical'!AH483-'2017 MRI'!AH483</f>
        <v>0.26997285465359067</v>
      </c>
      <c r="AJ483" s="10">
        <f>'2020 MRI - Alphabetical'!AI483-'2017 MRI'!AI483</f>
        <v>-9</v>
      </c>
      <c r="AK483" s="33">
        <f>'2020 MRI - Alphabetical'!AJ483-'2017 MRI'!AJ483</f>
        <v>6.3500928449830574E-3</v>
      </c>
      <c r="AL483" s="13">
        <f>'2020 MRI - Alphabetical'!AK483-'2017 MRI'!AK483</f>
        <v>6477.5331775692612</v>
      </c>
      <c r="AM483" s="38"/>
    </row>
    <row r="484" spans="1:39" x14ac:dyDescent="0.25">
      <c r="A484" t="s">
        <v>1085</v>
      </c>
      <c r="B484" s="5" t="s">
        <v>351</v>
      </c>
      <c r="C484" s="6" t="s">
        <v>71</v>
      </c>
      <c r="D484" s="7" t="s">
        <v>34</v>
      </c>
      <c r="E484" s="8">
        <f>VLOOKUP(A484,'2017 MRI'!$A$7:$F$571,6,FALSE)</f>
        <v>23.003441524843687</v>
      </c>
      <c r="F484" s="36">
        <f>'2020 MRI - Alphabetical'!E484-'2017 MRI'!E484</f>
        <v>-1.3545844315764339</v>
      </c>
      <c r="G484" s="8">
        <f>'2020 MRI - Alphabetical'!F484-'2017 MRI'!F484</f>
        <v>4.4666693066622933</v>
      </c>
      <c r="H484" s="9">
        <f>'2020 MRI - Alphabetical'!G484-'2017 MRI'!G484</f>
        <v>-63</v>
      </c>
      <c r="I484" s="10">
        <f>'2020 MRI - Alphabetical'!H484-'2017 MRI'!H484</f>
        <v>15</v>
      </c>
      <c r="J484" s="33">
        <f>'2020 MRI - Alphabetical'!I484-'2017 MRI'!I484</f>
        <v>0.15216603878358814</v>
      </c>
      <c r="K484" s="11">
        <f>'2020 MRI - Alphabetical'!J484-'2017 MRI'!J484</f>
        <v>1.9643692955768732E-2</v>
      </c>
      <c r="L484" s="10">
        <f>'2020 MRI - Alphabetical'!K484-'2017 MRI'!K484</f>
        <v>88</v>
      </c>
      <c r="M484" s="33">
        <f>'2020 MRI - Alphabetical'!L484-'2017 MRI'!L484</f>
        <v>0.33285215391060785</v>
      </c>
      <c r="N484" s="11">
        <f>'2020 MRI - Alphabetical'!M484-'2017 MRI'!M484</f>
        <v>-1.5289259639714517E-2</v>
      </c>
      <c r="O484" s="10">
        <f>'2020 MRI - Alphabetical'!N484-'2017 MRI'!N484</f>
        <v>-192</v>
      </c>
      <c r="P484" s="33">
        <f>'2020 MRI - Alphabetical'!O484-'2017 MRI'!O484</f>
        <v>-0.60538792246252471</v>
      </c>
      <c r="Q484" s="11">
        <f>'2020 MRI - Alphabetical'!P484-'2017 MRI'!P484</f>
        <v>3.6801144492131614E-2</v>
      </c>
      <c r="R484" s="10">
        <f>'2020 MRI - Alphabetical'!Q484-'2017 MRI'!Q484</f>
        <v>18</v>
      </c>
      <c r="S484" s="33">
        <f>'2020 MRI - Alphabetical'!R484-'2017 MRI'!R484</f>
        <v>-0.20419624264354458</v>
      </c>
      <c r="T484" s="12">
        <f>'2020 MRI - Alphabetical'!S484-'2017 MRI'!S484</f>
        <v>-0.25497195308516063</v>
      </c>
      <c r="U484" s="10">
        <f>'2020 MRI - Alphabetical'!T484-'2017 MRI'!T484</f>
        <v>-132</v>
      </c>
      <c r="V484" s="33">
        <f>'2020 MRI - Alphabetical'!U484-'2017 MRI'!U484</f>
        <v>-0.55159626162701425</v>
      </c>
      <c r="W484" s="11">
        <f>'2020 MRI - Alphabetical'!V484-'2017 MRI'!V484</f>
        <v>2.9559447711582712E-2</v>
      </c>
      <c r="X484" s="10">
        <f>'2020 MRI - Alphabetical'!W484-'2017 MRI'!W484</f>
        <v>55</v>
      </c>
      <c r="Y484" s="33">
        <f>'2020 MRI - Alphabetical'!X484-'2017 MRI'!X484</f>
        <v>0.2301109812609573</v>
      </c>
      <c r="Z484" s="13">
        <f>'2020 MRI - Alphabetical'!Y484-'2017 MRI'!Y484</f>
        <v>19926</v>
      </c>
      <c r="AA484" s="10">
        <f>'2020 MRI - Alphabetical'!Z484-'2017 MRI'!Z484</f>
        <v>-39</v>
      </c>
      <c r="AB484" s="33">
        <f>'2020 MRI - Alphabetical'!AA484-'2017 MRI'!AA484</f>
        <v>-9.9102026064558479E-2</v>
      </c>
      <c r="AC484" s="11">
        <f>'2020 MRI - Alphabetical'!AB484-'2017 MRI'!AB484</f>
        <v>-1.7000000000000001E-2</v>
      </c>
      <c r="AD484" s="10">
        <f>'2020 MRI - Alphabetical'!AC484-'2017 MRI'!AC484</f>
        <v>-80</v>
      </c>
      <c r="AE484" s="33">
        <f>'2020 MRI - Alphabetical'!AD484-'2017 MRI'!AD484</f>
        <v>-0.24634938237946419</v>
      </c>
      <c r="AF484" s="11">
        <f>'2020 MRI - Alphabetical'!AE484-'2017 MRI'!AE484</f>
        <v>-5.98648167911775E-3</v>
      </c>
      <c r="AG484" s="10">
        <f>'2020 MRI - Alphabetical'!AF484-'2017 MRI'!AF484</f>
        <v>-5</v>
      </c>
      <c r="AH484" s="33">
        <f>'2020 MRI - Alphabetical'!AG484-'2017 MRI'!AG484</f>
        <v>4.3732234413944998E-3</v>
      </c>
      <c r="AI484" s="14">
        <f>'2020 MRI - Alphabetical'!AH484-'2017 MRI'!AH484</f>
        <v>3.5064917759747072E-2</v>
      </c>
      <c r="AJ484" s="10">
        <f>'2020 MRI - Alphabetical'!AI484-'2017 MRI'!AI484</f>
        <v>-20</v>
      </c>
      <c r="AK484" s="33">
        <f>'2020 MRI - Alphabetical'!AJ484-'2017 MRI'!AJ484</f>
        <v>-1.6457267767310546E-3</v>
      </c>
      <c r="AL484" s="13">
        <f>'2020 MRI - Alphabetical'!AK484-'2017 MRI'!AK484</f>
        <v>4328.7456590860238</v>
      </c>
      <c r="AM484" s="38"/>
    </row>
    <row r="485" spans="1:39" x14ac:dyDescent="0.25">
      <c r="A485" t="s">
        <v>1086</v>
      </c>
      <c r="B485" s="5" t="s">
        <v>428</v>
      </c>
      <c r="C485" s="6" t="s">
        <v>91</v>
      </c>
      <c r="D485" s="7" t="s">
        <v>39</v>
      </c>
      <c r="E485" s="8">
        <f>VLOOKUP(A485,'2017 MRI'!$A$7:$F$571,6,FALSE)</f>
        <v>19.256261054975006</v>
      </c>
      <c r="F485" s="36">
        <f>'2020 MRI - Alphabetical'!E485-'2017 MRI'!E485</f>
        <v>-0.64118281086559081</v>
      </c>
      <c r="G485" s="8">
        <f>'2020 MRI - Alphabetical'!F485-'2017 MRI'!F485</f>
        <v>1.7916064835420649</v>
      </c>
      <c r="H485" s="9">
        <f>'2020 MRI - Alphabetical'!G485-'2017 MRI'!G485</f>
        <v>-28</v>
      </c>
      <c r="I485" s="10">
        <f>'2020 MRI - Alphabetical'!H485-'2017 MRI'!H485</f>
        <v>11</v>
      </c>
      <c r="J485" s="33">
        <f>'2020 MRI - Alphabetical'!I485-'2017 MRI'!I485</f>
        <v>6.2129842592082873E-2</v>
      </c>
      <c r="K485" s="11">
        <f>'2020 MRI - Alphabetical'!J485-'2017 MRI'!J485</f>
        <v>8.9351607801791966E-3</v>
      </c>
      <c r="L485" s="10">
        <f>'2020 MRI - Alphabetical'!K485-'2017 MRI'!K485</f>
        <v>96</v>
      </c>
      <c r="M485" s="33">
        <f>'2020 MRI - Alphabetical'!L485-'2017 MRI'!L485</f>
        <v>0.89152538446078866</v>
      </c>
      <c r="N485" s="11">
        <f>'2020 MRI - Alphabetical'!M485-'2017 MRI'!M485</f>
        <v>-4.5951977628996263E-2</v>
      </c>
      <c r="O485" s="10">
        <f>'2020 MRI - Alphabetical'!N485-'2017 MRI'!N485</f>
        <v>156</v>
      </c>
      <c r="P485" s="33">
        <f>'2020 MRI - Alphabetical'!O485-'2017 MRI'!O485</f>
        <v>0.37033677023826861</v>
      </c>
      <c r="Q485" s="11">
        <f>'2020 MRI - Alphabetical'!P485-'2017 MRI'!P485</f>
        <v>-2.596240601503759E-2</v>
      </c>
      <c r="R485" s="10">
        <f>'2020 MRI - Alphabetical'!Q485-'2017 MRI'!Q485</f>
        <v>-44</v>
      </c>
      <c r="S485" s="33">
        <f>'2020 MRI - Alphabetical'!R485-'2017 MRI'!R485</f>
        <v>-0.27985758730862836</v>
      </c>
      <c r="T485" s="12">
        <f>'2020 MRI - Alphabetical'!S485-'2017 MRI'!S485</f>
        <v>0</v>
      </c>
      <c r="U485" s="10">
        <f>'2020 MRI - Alphabetical'!T485-'2017 MRI'!T485</f>
        <v>19</v>
      </c>
      <c r="V485" s="33">
        <f>'2020 MRI - Alphabetical'!U485-'2017 MRI'!U485</f>
        <v>4.0033609590548747E-2</v>
      </c>
      <c r="W485" s="11">
        <f>'2020 MRI - Alphabetical'!V485-'2017 MRI'!V485</f>
        <v>-4.5114006514657967E-3</v>
      </c>
      <c r="X485" s="10">
        <f>'2020 MRI - Alphabetical'!W485-'2017 MRI'!W485</f>
        <v>-25</v>
      </c>
      <c r="Y485" s="33">
        <f>'2020 MRI - Alphabetical'!X485-'2017 MRI'!X485</f>
        <v>-9.804370834046458E-2</v>
      </c>
      <c r="Z485" s="13">
        <f>'2020 MRI - Alphabetical'!Y485-'2017 MRI'!Y485</f>
        <v>10312</v>
      </c>
      <c r="AA485" s="10">
        <f>'2020 MRI - Alphabetical'!Z485-'2017 MRI'!Z485</f>
        <v>-78</v>
      </c>
      <c r="AB485" s="33">
        <f>'2020 MRI - Alphabetical'!AA485-'2017 MRI'!AA485</f>
        <v>-0.28453401770374198</v>
      </c>
      <c r="AC485" s="11">
        <f>'2020 MRI - Alphabetical'!AB485-'2017 MRI'!AB485</f>
        <v>-1.0000000000000002E-2</v>
      </c>
      <c r="AD485" s="10">
        <f>'2020 MRI - Alphabetical'!AC485-'2017 MRI'!AC485</f>
        <v>-188</v>
      </c>
      <c r="AE485" s="33">
        <f>'2020 MRI - Alphabetical'!AD485-'2017 MRI'!AD485</f>
        <v>-0.61407932532333431</v>
      </c>
      <c r="AF485" s="11">
        <f>'2020 MRI - Alphabetical'!AE485-'2017 MRI'!AE485</f>
        <v>-3.0034482758620751E-2</v>
      </c>
      <c r="AG485" s="10">
        <f>'2020 MRI - Alphabetical'!AF485-'2017 MRI'!AF485</f>
        <v>-19</v>
      </c>
      <c r="AH485" s="33">
        <f>'2020 MRI - Alphabetical'!AG485-'2017 MRI'!AG485</f>
        <v>-2.9528099163159904E-2</v>
      </c>
      <c r="AI485" s="14">
        <f>'2020 MRI - Alphabetical'!AH485-'2017 MRI'!AH485</f>
        <v>3.1776606062325019E-2</v>
      </c>
      <c r="AJ485" s="10">
        <f>'2020 MRI - Alphabetical'!AI485-'2017 MRI'!AI485</f>
        <v>-28</v>
      </c>
      <c r="AK485" s="33">
        <f>'2020 MRI - Alphabetical'!AJ485-'2017 MRI'!AJ485</f>
        <v>-2.4281335962666475E-2</v>
      </c>
      <c r="AL485" s="13">
        <f>'2020 MRI - Alphabetical'!AK485-'2017 MRI'!AK485</f>
        <v>-1390.2772990219528</v>
      </c>
      <c r="AM485" s="38"/>
    </row>
    <row r="486" spans="1:39" x14ac:dyDescent="0.25">
      <c r="A486" t="s">
        <v>1087</v>
      </c>
      <c r="B486" s="5" t="s">
        <v>417</v>
      </c>
      <c r="C486" s="6" t="s">
        <v>28</v>
      </c>
      <c r="D486" s="7" t="s">
        <v>20</v>
      </c>
      <c r="E486" s="8">
        <f>VLOOKUP(A486,'2017 MRI'!$A$7:$F$571,6,FALSE)</f>
        <v>19.776317281166339</v>
      </c>
      <c r="F486" s="36">
        <f>'2020 MRI - Alphabetical'!E486-'2017 MRI'!E486</f>
        <v>1.8944316693087746</v>
      </c>
      <c r="G486" s="8">
        <f>'2020 MRI - Alphabetical'!F486-'2017 MRI'!F486</f>
        <v>-6.0491090139039176</v>
      </c>
      <c r="H486" s="9">
        <f>'2020 MRI - Alphabetical'!G486-'2017 MRI'!G486</f>
        <v>111</v>
      </c>
      <c r="I486" s="10">
        <f>'2020 MRI - Alphabetical'!H486-'2017 MRI'!H486</f>
        <v>4</v>
      </c>
      <c r="J486" s="33">
        <f>'2020 MRI - Alphabetical'!I486-'2017 MRI'!I486</f>
        <v>0.6620103711391061</v>
      </c>
      <c r="K486" s="11">
        <f>'2020 MRI - Alphabetical'!J486-'2017 MRI'!J486</f>
        <v>7.1539579078725324E-2</v>
      </c>
      <c r="L486" s="10">
        <f>'2020 MRI - Alphabetical'!K486-'2017 MRI'!K486</f>
        <v>6</v>
      </c>
      <c r="M486" s="33">
        <f>'2020 MRI - Alphabetical'!L486-'2017 MRI'!L486</f>
        <v>-9.2340550428170465E-3</v>
      </c>
      <c r="N486" s="11">
        <f>'2020 MRI - Alphabetical'!M486-'2017 MRI'!M486</f>
        <v>2.6423152977947395E-3</v>
      </c>
      <c r="O486" s="10">
        <f>'2020 MRI - Alphabetical'!N486-'2017 MRI'!N486</f>
        <v>23</v>
      </c>
      <c r="P486" s="33">
        <f>'2020 MRI - Alphabetical'!O486-'2017 MRI'!O486</f>
        <v>4.7965789144361337E-2</v>
      </c>
      <c r="Q486" s="11">
        <f>'2020 MRI - Alphabetical'!P486-'2017 MRI'!P486</f>
        <v>-4.7983193277310937E-3</v>
      </c>
      <c r="R486" s="10">
        <f>'2020 MRI - Alphabetical'!Q486-'2017 MRI'!Q486</f>
        <v>-44</v>
      </c>
      <c r="S486" s="33">
        <f>'2020 MRI - Alphabetical'!R486-'2017 MRI'!R486</f>
        <v>-0.27985758730862836</v>
      </c>
      <c r="T486" s="12">
        <f>'2020 MRI - Alphabetical'!S486-'2017 MRI'!S486</f>
        <v>0</v>
      </c>
      <c r="U486" s="10">
        <f>'2020 MRI - Alphabetical'!T486-'2017 MRI'!T486</f>
        <v>85</v>
      </c>
      <c r="V486" s="33">
        <f>'2020 MRI - Alphabetical'!U486-'2017 MRI'!U486</f>
        <v>0.22995159297900472</v>
      </c>
      <c r="W486" s="11">
        <f>'2020 MRI - Alphabetical'!V486-'2017 MRI'!V486</f>
        <v>-1.6892655367231647E-2</v>
      </c>
      <c r="X486" s="10">
        <f>'2020 MRI - Alphabetical'!W486-'2017 MRI'!W486</f>
        <v>45</v>
      </c>
      <c r="Y486" s="33">
        <f>'2020 MRI - Alphabetical'!X486-'2017 MRI'!X486</f>
        <v>0.1749127097451284</v>
      </c>
      <c r="Z486" s="13">
        <f>'2020 MRI - Alphabetical'!Y486-'2017 MRI'!Y486</f>
        <v>18264</v>
      </c>
      <c r="AA486" s="10">
        <f>'2020 MRI - Alphabetical'!Z486-'2017 MRI'!Z486</f>
        <v>189</v>
      </c>
      <c r="AB486" s="33">
        <f>'2020 MRI - Alphabetical'!AA486-'2017 MRI'!AA486</f>
        <v>1.6768492632386958</v>
      </c>
      <c r="AC486" s="11">
        <f>'2020 MRI - Alphabetical'!AB486-'2017 MRI'!AB486</f>
        <v>-5.5000000000000007E-2</v>
      </c>
      <c r="AD486" s="10">
        <f>'2020 MRI - Alphabetical'!AC486-'2017 MRI'!AC486</f>
        <v>-60</v>
      </c>
      <c r="AE486" s="33">
        <f>'2020 MRI - Alphabetical'!AD486-'2017 MRI'!AD486</f>
        <v>-0.24158143585121372</v>
      </c>
      <c r="AF486" s="11">
        <f>'2020 MRI - Alphabetical'!AE486-'2017 MRI'!AE486</f>
        <v>-7.9693094629156302E-3</v>
      </c>
      <c r="AG486" s="10">
        <f>'2020 MRI - Alphabetical'!AF486-'2017 MRI'!AF486</f>
        <v>1</v>
      </c>
      <c r="AH486" s="33">
        <f>'2020 MRI - Alphabetical'!AG486-'2017 MRI'!AG486</f>
        <v>-7.3917249998224355E-2</v>
      </c>
      <c r="AI486" s="14">
        <f>'2020 MRI - Alphabetical'!AH486-'2017 MRI'!AH486</f>
        <v>-1.9757182400101492E-2</v>
      </c>
      <c r="AJ486" s="10">
        <f>'2020 MRI - Alphabetical'!AI486-'2017 MRI'!AI486</f>
        <v>1</v>
      </c>
      <c r="AK486" s="33">
        <f>'2020 MRI - Alphabetical'!AJ486-'2017 MRI'!AJ486</f>
        <v>0.56590628334764048</v>
      </c>
      <c r="AL486" s="13">
        <f>'2020 MRI - Alphabetical'!AK486-'2017 MRI'!AK486</f>
        <v>1154335.0874180403</v>
      </c>
      <c r="AM486" s="38"/>
    </row>
    <row r="487" spans="1:39" x14ac:dyDescent="0.25">
      <c r="A487" t="s">
        <v>1088</v>
      </c>
      <c r="B487" s="5" t="s">
        <v>261</v>
      </c>
      <c r="C487" s="6" t="s">
        <v>26</v>
      </c>
      <c r="D487" s="7" t="s">
        <v>20</v>
      </c>
      <c r="E487" s="8">
        <f>VLOOKUP(A487,'2017 MRI'!$A$7:$F$571,6,FALSE)</f>
        <v>28.512845197273432</v>
      </c>
      <c r="F487" s="36">
        <f>'2020 MRI - Alphabetical'!E487-'2017 MRI'!E487</f>
        <v>-1.5943813722895719</v>
      </c>
      <c r="G487" s="8">
        <f>'2020 MRI - Alphabetical'!F487-'2017 MRI'!F487</f>
        <v>5.8778314383194221</v>
      </c>
      <c r="H487" s="9">
        <f>'2020 MRI - Alphabetical'!G487-'2017 MRI'!G487</f>
        <v>-64</v>
      </c>
      <c r="I487" s="10">
        <f>'2020 MRI - Alphabetical'!H487-'2017 MRI'!H487</f>
        <v>-105</v>
      </c>
      <c r="J487" s="33">
        <f>'2020 MRI - Alphabetical'!I487-'2017 MRI'!I487</f>
        <v>-0.43850700253562913</v>
      </c>
      <c r="K487" s="11">
        <f>'2020 MRI - Alphabetical'!J487-'2017 MRI'!J487</f>
        <v>-3.9794688825250835E-2</v>
      </c>
      <c r="L487" s="10">
        <f>'2020 MRI - Alphabetical'!K487-'2017 MRI'!K487</f>
        <v>-122</v>
      </c>
      <c r="M487" s="33">
        <f>'2020 MRI - Alphabetical'!L487-'2017 MRI'!L487</f>
        <v>-0.4585443728451834</v>
      </c>
      <c r="N487" s="11">
        <f>'2020 MRI - Alphabetical'!M487-'2017 MRI'!M487</f>
        <v>2.6948320719016081E-2</v>
      </c>
      <c r="O487" s="10">
        <f>'2020 MRI - Alphabetical'!N487-'2017 MRI'!N487</f>
        <v>-113</v>
      </c>
      <c r="P487" s="33">
        <f>'2020 MRI - Alphabetical'!O487-'2017 MRI'!O487</f>
        <v>-0.43071410028309093</v>
      </c>
      <c r="Q487" s="11">
        <f>'2020 MRI - Alphabetical'!P487-'2017 MRI'!P487</f>
        <v>2.5339066339066338E-2</v>
      </c>
      <c r="R487" s="10">
        <f>'2020 MRI - Alphabetical'!Q487-'2017 MRI'!Q487</f>
        <v>-44</v>
      </c>
      <c r="S487" s="33">
        <f>'2020 MRI - Alphabetical'!R487-'2017 MRI'!R487</f>
        <v>-0.27985758730862836</v>
      </c>
      <c r="T487" s="12">
        <f>'2020 MRI - Alphabetical'!S487-'2017 MRI'!S487</f>
        <v>0</v>
      </c>
      <c r="U487" s="10">
        <f>'2020 MRI - Alphabetical'!T487-'2017 MRI'!T487</f>
        <v>-258</v>
      </c>
      <c r="V487" s="33">
        <f>'2020 MRI - Alphabetical'!U487-'2017 MRI'!U487</f>
        <v>-1.3610439050823668</v>
      </c>
      <c r="W487" s="11">
        <f>'2020 MRI - Alphabetical'!V487-'2017 MRI'!V487</f>
        <v>7.7813676907829518E-2</v>
      </c>
      <c r="X487" s="10">
        <f>'2020 MRI - Alphabetical'!W487-'2017 MRI'!W487</f>
        <v>-127</v>
      </c>
      <c r="Y487" s="33">
        <f>'2020 MRI - Alphabetical'!X487-'2017 MRI'!X487</f>
        <v>-0.4840200035968833</v>
      </c>
      <c r="Z487" s="13">
        <f>'2020 MRI - Alphabetical'!Y487-'2017 MRI'!Y487</f>
        <v>-7500</v>
      </c>
      <c r="AA487" s="10">
        <f>'2020 MRI - Alphabetical'!Z487-'2017 MRI'!Z487</f>
        <v>153</v>
      </c>
      <c r="AB487" s="33">
        <f>'2020 MRI - Alphabetical'!AA487-'2017 MRI'!AA487</f>
        <v>0.8140383071049837</v>
      </c>
      <c r="AC487" s="11">
        <f>'2020 MRI - Alphabetical'!AB487-'2017 MRI'!AB487</f>
        <v>-3.6000000000000004E-2</v>
      </c>
      <c r="AD487" s="10">
        <f>'2020 MRI - Alphabetical'!AC487-'2017 MRI'!AC487</f>
        <v>63</v>
      </c>
      <c r="AE487" s="33">
        <f>'2020 MRI - Alphabetical'!AD487-'2017 MRI'!AD487</f>
        <v>0.36565325807286975</v>
      </c>
      <c r="AF487" s="11">
        <f>'2020 MRI - Alphabetical'!AE487-'2017 MRI'!AE487</f>
        <v>3.6119363395225479E-2</v>
      </c>
      <c r="AG487" s="10">
        <f>'2020 MRI - Alphabetical'!AF487-'2017 MRI'!AF487</f>
        <v>-1</v>
      </c>
      <c r="AH487" s="33">
        <f>'2020 MRI - Alphabetical'!AG487-'2017 MRI'!AG487</f>
        <v>1.0149524216859662E-2</v>
      </c>
      <c r="AI487" s="14">
        <f>'2020 MRI - Alphabetical'!AH487-'2017 MRI'!AH487</f>
        <v>3.6234715077359425E-2</v>
      </c>
      <c r="AJ487" s="10">
        <f>'2020 MRI - Alphabetical'!AI487-'2017 MRI'!AI487</f>
        <v>9</v>
      </c>
      <c r="AK487" s="33">
        <f>'2020 MRI - Alphabetical'!AJ487-'2017 MRI'!AJ487</f>
        <v>1.3152486378129713E-2</v>
      </c>
      <c r="AL487" s="13">
        <f>'2020 MRI - Alphabetical'!AK487-'2017 MRI'!AK487</f>
        <v>8318.5096752517275</v>
      </c>
      <c r="AM487" s="38"/>
    </row>
    <row r="488" spans="1:39" x14ac:dyDescent="0.25">
      <c r="A488" t="s">
        <v>1089</v>
      </c>
      <c r="B488" s="5" t="s">
        <v>219</v>
      </c>
      <c r="C488" s="6" t="s">
        <v>19</v>
      </c>
      <c r="D488" s="7" t="s">
        <v>20</v>
      </c>
      <c r="E488" s="8">
        <f>VLOOKUP(A488,'2017 MRI'!$A$7:$F$571,6,FALSE)</f>
        <v>31.166930333068258</v>
      </c>
      <c r="F488" s="36">
        <f>'2020 MRI - Alphabetical'!E488-'2017 MRI'!E488</f>
        <v>6.9653864893176598E-2</v>
      </c>
      <c r="G488" s="8">
        <f>'2020 MRI - Alphabetical'!F488-'2017 MRI'!F488</f>
        <v>1.010870012713518</v>
      </c>
      <c r="H488" s="9">
        <f>'2020 MRI - Alphabetical'!G488-'2017 MRI'!G488</f>
        <v>3</v>
      </c>
      <c r="I488" s="10">
        <f>'2020 MRI - Alphabetical'!H488-'2017 MRI'!H488</f>
        <v>89</v>
      </c>
      <c r="J488" s="33">
        <f>'2020 MRI - Alphabetical'!I488-'2017 MRI'!I488</f>
        <v>0.21128634080765005</v>
      </c>
      <c r="K488" s="11">
        <f>'2020 MRI - Alphabetical'!J488-'2017 MRI'!J488</f>
        <v>6.4664411138015687E-3</v>
      </c>
      <c r="L488" s="10">
        <f>'2020 MRI - Alphabetical'!K488-'2017 MRI'!K488</f>
        <v>57</v>
      </c>
      <c r="M488" s="33">
        <f>'2020 MRI - Alphabetical'!L488-'2017 MRI'!L488</f>
        <v>0.19964247498228138</v>
      </c>
      <c r="N488" s="11">
        <f>'2020 MRI - Alphabetical'!M488-'2017 MRI'!M488</f>
        <v>-8.1644715009607516E-3</v>
      </c>
      <c r="O488" s="10">
        <f>'2020 MRI - Alphabetical'!N488-'2017 MRI'!N488</f>
        <v>-12</v>
      </c>
      <c r="P488" s="33">
        <f>'2020 MRI - Alphabetical'!O488-'2017 MRI'!O488</f>
        <v>-0.10011413660134907</v>
      </c>
      <c r="Q488" s="11">
        <f>'2020 MRI - Alphabetical'!P488-'2017 MRI'!P488</f>
        <v>3.6965895727165687E-3</v>
      </c>
      <c r="R488" s="10">
        <f>'2020 MRI - Alphabetical'!Q488-'2017 MRI'!Q488</f>
        <v>-145</v>
      </c>
      <c r="S488" s="33">
        <f>'2020 MRI - Alphabetical'!R488-'2017 MRI'!R488</f>
        <v>-0.36788431684152273</v>
      </c>
      <c r="T488" s="12">
        <f>'2020 MRI - Alphabetical'!S488-'2017 MRI'!S488</f>
        <v>0.58226055073032168</v>
      </c>
      <c r="U488" s="10">
        <f>'2020 MRI - Alphabetical'!T488-'2017 MRI'!T488</f>
        <v>-47</v>
      </c>
      <c r="V488" s="33">
        <f>'2020 MRI - Alphabetical'!U488-'2017 MRI'!U488</f>
        <v>-0.26603286125279968</v>
      </c>
      <c r="W488" s="11">
        <f>'2020 MRI - Alphabetical'!V488-'2017 MRI'!V488</f>
        <v>1.1399416909620985E-2</v>
      </c>
      <c r="X488" s="10">
        <f>'2020 MRI - Alphabetical'!W488-'2017 MRI'!W488</f>
        <v>16</v>
      </c>
      <c r="Y488" s="33">
        <f>'2020 MRI - Alphabetical'!X488-'2017 MRI'!X488</f>
        <v>8.091638365879783E-2</v>
      </c>
      <c r="Z488" s="13">
        <f>'2020 MRI - Alphabetical'!Y488-'2017 MRI'!Y488</f>
        <v>12121</v>
      </c>
      <c r="AA488" s="10">
        <f>'2020 MRI - Alphabetical'!Z488-'2017 MRI'!Z488</f>
        <v>-34</v>
      </c>
      <c r="AB488" s="33">
        <f>'2020 MRI - Alphabetical'!AA488-'2017 MRI'!AA488</f>
        <v>-0.17913481061948544</v>
      </c>
      <c r="AC488" s="11">
        <f>'2020 MRI - Alphabetical'!AB488-'2017 MRI'!AB488</f>
        <v>-1.8999999999999996E-2</v>
      </c>
      <c r="AD488" s="10">
        <f>'2020 MRI - Alphabetical'!AC488-'2017 MRI'!AC488</f>
        <v>216</v>
      </c>
      <c r="AE488" s="33">
        <f>'2020 MRI - Alphabetical'!AD488-'2017 MRI'!AD488</f>
        <v>0.81107087663752364</v>
      </c>
      <c r="AF488" s="11">
        <f>'2020 MRI - Alphabetical'!AE488-'2017 MRI'!AE488</f>
        <v>6.1563977180114082E-2</v>
      </c>
      <c r="AG488" s="10">
        <f>'2020 MRI - Alphabetical'!AF488-'2017 MRI'!AF488</f>
        <v>-2</v>
      </c>
      <c r="AH488" s="33">
        <f>'2020 MRI - Alphabetical'!AG488-'2017 MRI'!AG488</f>
        <v>-5.572743689602766E-2</v>
      </c>
      <c r="AI488" s="14">
        <f>'2020 MRI - Alphabetical'!AH488-'2017 MRI'!AH488</f>
        <v>0.18278888163198337</v>
      </c>
      <c r="AJ488" s="10">
        <f>'2020 MRI - Alphabetical'!AI488-'2017 MRI'!AI488</f>
        <v>-6</v>
      </c>
      <c r="AK488" s="33">
        <f>'2020 MRI - Alphabetical'!AJ488-'2017 MRI'!AJ488</f>
        <v>8.1295407541443487E-3</v>
      </c>
      <c r="AL488" s="13">
        <f>'2020 MRI - Alphabetical'!AK488-'2017 MRI'!AK488</f>
        <v>2765.601110661999</v>
      </c>
      <c r="AM488" s="38"/>
    </row>
    <row r="489" spans="1:39" x14ac:dyDescent="0.25">
      <c r="A489" t="s">
        <v>1090</v>
      </c>
      <c r="B489" s="5" t="s">
        <v>521</v>
      </c>
      <c r="C489" s="6" t="s">
        <v>61</v>
      </c>
      <c r="D489" s="7" t="s">
        <v>39</v>
      </c>
      <c r="E489" s="8">
        <f>VLOOKUP(A489,'2017 MRI'!$A$7:$F$571,6,FALSE)</f>
        <v>13.852722235354932</v>
      </c>
      <c r="F489" s="36">
        <f>'2020 MRI - Alphabetical'!E489-'2017 MRI'!E489</f>
        <v>0.15774155397578227</v>
      </c>
      <c r="G489" s="8">
        <f>'2020 MRI - Alphabetical'!F489-'2017 MRI'!F489</f>
        <v>-1.3495706281893121</v>
      </c>
      <c r="H489" s="9">
        <f>'2020 MRI - Alphabetical'!G489-'2017 MRI'!G489</f>
        <v>21</v>
      </c>
      <c r="I489" s="10">
        <f>'2020 MRI - Alphabetical'!H489-'2017 MRI'!H489</f>
        <v>32</v>
      </c>
      <c r="J489" s="33">
        <f>'2020 MRI - Alphabetical'!I489-'2017 MRI'!I489</f>
        <v>0.13603304751256823</v>
      </c>
      <c r="K489" s="11">
        <f>'2020 MRI - Alphabetical'!J489-'2017 MRI'!J489</f>
        <v>-1.6985385999828351E-2</v>
      </c>
      <c r="L489" s="10">
        <f>'2020 MRI - Alphabetical'!K489-'2017 MRI'!K489</f>
        <v>65</v>
      </c>
      <c r="M489" s="33">
        <f>'2020 MRI - Alphabetical'!L489-'2017 MRI'!L489</f>
        <v>0.21468756107063797</v>
      </c>
      <c r="N489" s="11">
        <f>'2020 MRI - Alphabetical'!M489-'2017 MRI'!M489</f>
        <v>-7.9745899142844717E-3</v>
      </c>
      <c r="O489" s="10">
        <f>'2020 MRI - Alphabetical'!N489-'2017 MRI'!N489</f>
        <v>37</v>
      </c>
      <c r="P489" s="33">
        <f>'2020 MRI - Alphabetical'!O489-'2017 MRI'!O489</f>
        <v>9.2215290144557538E-2</v>
      </c>
      <c r="Q489" s="11">
        <f>'2020 MRI - Alphabetical'!P489-'2017 MRI'!P489</f>
        <v>-7.940080760713817E-3</v>
      </c>
      <c r="R489" s="10">
        <f>'2020 MRI - Alphabetical'!Q489-'2017 MRI'!Q489</f>
        <v>-8</v>
      </c>
      <c r="S489" s="33">
        <f>'2020 MRI - Alphabetical'!R489-'2017 MRI'!R489</f>
        <v>-0.23694481050033339</v>
      </c>
      <c r="T489" s="12">
        <f>'2020 MRI - Alphabetical'!S489-'2017 MRI'!S489</f>
        <v>-0.13554030537817946</v>
      </c>
      <c r="U489" s="10">
        <f>'2020 MRI - Alphabetical'!T489-'2017 MRI'!T489</f>
        <v>-32</v>
      </c>
      <c r="V489" s="33">
        <f>'2020 MRI - Alphabetical'!U489-'2017 MRI'!U489</f>
        <v>-6.8291438033385554E-2</v>
      </c>
      <c r="W489" s="11">
        <f>'2020 MRI - Alphabetical'!V489-'2017 MRI'!V489</f>
        <v>2.9159548084871853E-3</v>
      </c>
      <c r="X489" s="10">
        <f>'2020 MRI - Alphabetical'!W489-'2017 MRI'!W489</f>
        <v>20</v>
      </c>
      <c r="Y489" s="33">
        <f>'2020 MRI - Alphabetical'!X489-'2017 MRI'!X489</f>
        <v>0.18166321911618111</v>
      </c>
      <c r="Z489" s="13">
        <f>'2020 MRI - Alphabetical'!Y489-'2017 MRI'!Y489</f>
        <v>28252</v>
      </c>
      <c r="AA489" s="10">
        <f>'2020 MRI - Alphabetical'!Z489-'2017 MRI'!Z489</f>
        <v>11</v>
      </c>
      <c r="AB489" s="33">
        <f>'2020 MRI - Alphabetical'!AA489-'2017 MRI'!AA489</f>
        <v>-1.679988200904059E-2</v>
      </c>
      <c r="AC489" s="11">
        <f>'2020 MRI - Alphabetical'!AB489-'2017 MRI'!AB489</f>
        <v>-1.4000000000000005E-2</v>
      </c>
      <c r="AD489" s="10">
        <f>'2020 MRI - Alphabetical'!AC489-'2017 MRI'!AC489</f>
        <v>42</v>
      </c>
      <c r="AE489" s="33">
        <f>'2020 MRI - Alphabetical'!AD489-'2017 MRI'!AD489</f>
        <v>0.1287611128741869</v>
      </c>
      <c r="AF489" s="11">
        <f>'2020 MRI - Alphabetical'!AE489-'2017 MRI'!AE489</f>
        <v>1.6801420395780253E-2</v>
      </c>
      <c r="AG489" s="10">
        <f>'2020 MRI - Alphabetical'!AF489-'2017 MRI'!AF489</f>
        <v>-2</v>
      </c>
      <c r="AH489" s="33">
        <f>'2020 MRI - Alphabetical'!AG489-'2017 MRI'!AG489</f>
        <v>3.8884805165064762E-3</v>
      </c>
      <c r="AI489" s="14">
        <f>'2020 MRI - Alphabetical'!AH489-'2017 MRI'!AH489</f>
        <v>-1.9647553336639367E-2</v>
      </c>
      <c r="AJ489" s="10">
        <f>'2020 MRI - Alphabetical'!AI489-'2017 MRI'!AI489</f>
        <v>-3</v>
      </c>
      <c r="AK489" s="33">
        <f>'2020 MRI - Alphabetical'!AJ489-'2017 MRI'!AJ489</f>
        <v>-4.6056839565248101E-2</v>
      </c>
      <c r="AL489" s="13">
        <f>'2020 MRI - Alphabetical'!AK489-'2017 MRI'!AK489</f>
        <v>6721.3263354428345</v>
      </c>
      <c r="AM489" s="38"/>
    </row>
    <row r="490" spans="1:39" x14ac:dyDescent="0.25">
      <c r="A490" t="s">
        <v>1091</v>
      </c>
      <c r="B490" s="5" t="s">
        <v>328</v>
      </c>
      <c r="C490" s="6" t="s">
        <v>30</v>
      </c>
      <c r="D490" s="7" t="s">
        <v>20</v>
      </c>
      <c r="E490" s="8">
        <f>VLOOKUP(A490,'2017 MRI'!$A$7:$F$571,6,FALSE)</f>
        <v>23.874454130366043</v>
      </c>
      <c r="F490" s="36">
        <f>'2020 MRI - Alphabetical'!E490-'2017 MRI'!E490</f>
        <v>8.1613543548831213E-2</v>
      </c>
      <c r="G490" s="8">
        <f>'2020 MRI - Alphabetical'!F490-'2017 MRI'!F490</f>
        <v>9.5053598698530806E-2</v>
      </c>
      <c r="H490" s="9">
        <f>'2020 MRI - Alphabetical'!G490-'2017 MRI'!G490</f>
        <v>17</v>
      </c>
      <c r="I490" s="10">
        <f>'2020 MRI - Alphabetical'!H490-'2017 MRI'!H490</f>
        <v>182</v>
      </c>
      <c r="J490" s="33">
        <f>'2020 MRI - Alphabetical'!I490-'2017 MRI'!I490</f>
        <v>1.0350332125988</v>
      </c>
      <c r="K490" s="11">
        <f>'2020 MRI - Alphabetical'!J490-'2017 MRI'!J490</f>
        <v>8.147678919999668E-2</v>
      </c>
      <c r="L490" s="10">
        <f>'2020 MRI - Alphabetical'!K490-'2017 MRI'!K490</f>
        <v>-35</v>
      </c>
      <c r="M490" s="33">
        <f>'2020 MRI - Alphabetical'!L490-'2017 MRI'!L490</f>
        <v>-3.1180093674101572E-2</v>
      </c>
      <c r="N490" s="11">
        <f>'2020 MRI - Alphabetical'!M490-'2017 MRI'!M490</f>
        <v>5.2919265943916181E-3</v>
      </c>
      <c r="O490" s="10">
        <f>'2020 MRI - Alphabetical'!N490-'2017 MRI'!N490</f>
        <v>-120</v>
      </c>
      <c r="P490" s="33">
        <f>'2020 MRI - Alphabetical'!O490-'2017 MRI'!O490</f>
        <v>-0.32206171510638537</v>
      </c>
      <c r="Q490" s="11">
        <f>'2020 MRI - Alphabetical'!P490-'2017 MRI'!P490</f>
        <v>1.8688575899843501E-2</v>
      </c>
      <c r="R490" s="10">
        <f>'2020 MRI - Alphabetical'!Q490-'2017 MRI'!Q490</f>
        <v>-160</v>
      </c>
      <c r="S490" s="33">
        <f>'2020 MRI - Alphabetical'!R490-'2017 MRI'!R490</f>
        <v>-0.43005045838343281</v>
      </c>
      <c r="T490" s="12">
        <f>'2020 MRI - Alphabetical'!S490-'2017 MRI'!S490</f>
        <v>0.83749192987511722</v>
      </c>
      <c r="U490" s="10">
        <f>'2020 MRI - Alphabetical'!T490-'2017 MRI'!T490</f>
        <v>136</v>
      </c>
      <c r="V490" s="33">
        <f>'2020 MRI - Alphabetical'!U490-'2017 MRI'!U490</f>
        <v>0.4935072840826254</v>
      </c>
      <c r="W490" s="11">
        <f>'2020 MRI - Alphabetical'!V490-'2017 MRI'!V490</f>
        <v>-3.3925255704169953E-2</v>
      </c>
      <c r="X490" s="10">
        <f>'2020 MRI - Alphabetical'!W490-'2017 MRI'!W490</f>
        <v>104</v>
      </c>
      <c r="Y490" s="33">
        <f>'2020 MRI - Alphabetical'!X490-'2017 MRI'!X490</f>
        <v>0.4050318153917436</v>
      </c>
      <c r="Z490" s="13">
        <f>'2020 MRI - Alphabetical'!Y490-'2017 MRI'!Y490</f>
        <v>23716</v>
      </c>
      <c r="AA490" s="10">
        <f>'2020 MRI - Alphabetical'!Z490-'2017 MRI'!Z490</f>
        <v>-84</v>
      </c>
      <c r="AB490" s="33">
        <f>'2020 MRI - Alphabetical'!AA490-'2017 MRI'!AA490</f>
        <v>-0.59558771792108545</v>
      </c>
      <c r="AC490" s="11">
        <f>'2020 MRI - Alphabetical'!AB490-'2017 MRI'!AB490</f>
        <v>-1.3999999999999999E-2</v>
      </c>
      <c r="AD490" s="10">
        <f>'2020 MRI - Alphabetical'!AC490-'2017 MRI'!AC490</f>
        <v>102</v>
      </c>
      <c r="AE490" s="33">
        <f>'2020 MRI - Alphabetical'!AD490-'2017 MRI'!AD490</f>
        <v>0.32680281712936043</v>
      </c>
      <c r="AF490" s="11">
        <f>'2020 MRI - Alphabetical'!AE490-'2017 MRI'!AE490</f>
        <v>2.813280562884779E-2</v>
      </c>
      <c r="AG490" s="10">
        <f>'2020 MRI - Alphabetical'!AF490-'2017 MRI'!AF490</f>
        <v>-1</v>
      </c>
      <c r="AH490" s="33">
        <f>'2020 MRI - Alphabetical'!AG490-'2017 MRI'!AG490</f>
        <v>-7.6568945858892068E-2</v>
      </c>
      <c r="AI490" s="14">
        <f>'2020 MRI - Alphabetical'!AH490-'2017 MRI'!AH490</f>
        <v>6.0346240135425999E-3</v>
      </c>
      <c r="AJ490" s="10">
        <f>'2020 MRI - Alphabetical'!AI490-'2017 MRI'!AI490</f>
        <v>-1</v>
      </c>
      <c r="AK490" s="33">
        <f>'2020 MRI - Alphabetical'!AJ490-'2017 MRI'!AJ490</f>
        <v>-0.11139809964178427</v>
      </c>
      <c r="AL490" s="13">
        <f>'2020 MRI - Alphabetical'!AK490-'2017 MRI'!AK490</f>
        <v>128013.42043341766</v>
      </c>
      <c r="AM490" s="38"/>
    </row>
    <row r="491" spans="1:39" x14ac:dyDescent="0.25">
      <c r="A491" t="s">
        <v>1092</v>
      </c>
      <c r="B491" s="5" t="s">
        <v>70</v>
      </c>
      <c r="C491" s="6" t="s">
        <v>71</v>
      </c>
      <c r="D491" s="7" t="s">
        <v>34</v>
      </c>
      <c r="E491" s="8">
        <f>VLOOKUP(A491,'2017 MRI'!$A$7:$F$571,6,FALSE)</f>
        <v>51.794647416765201</v>
      </c>
      <c r="F491" s="36">
        <f>'2020 MRI - Alphabetical'!E491-'2017 MRI'!E491</f>
        <v>2.227522832083686</v>
      </c>
      <c r="G491" s="8">
        <f>'2020 MRI - Alphabetical'!F491-'2017 MRI'!F491</f>
        <v>-3.2300250246668938</v>
      </c>
      <c r="H491" s="9">
        <f>'2020 MRI - Alphabetical'!G491-'2017 MRI'!G491</f>
        <v>14</v>
      </c>
      <c r="I491" s="10">
        <f>'2020 MRI - Alphabetical'!H491-'2017 MRI'!H491</f>
        <v>-27</v>
      </c>
      <c r="J491" s="33">
        <f>'2020 MRI - Alphabetical'!I491-'2017 MRI'!I491</f>
        <v>-0.18820840819948759</v>
      </c>
      <c r="K491" s="11">
        <f>'2020 MRI - Alphabetical'!J491-'2017 MRI'!J491</f>
        <v>-6.579974481666806E-3</v>
      </c>
      <c r="L491" s="10">
        <f>'2020 MRI - Alphabetical'!K491-'2017 MRI'!K491</f>
        <v>-2</v>
      </c>
      <c r="M491" s="33">
        <f>'2020 MRI - Alphabetical'!L491-'2017 MRI'!L491</f>
        <v>-0.53848606401174326</v>
      </c>
      <c r="N491" s="11">
        <f>'2020 MRI - Alphabetical'!M491-'2017 MRI'!M491</f>
        <v>2.8824302810600555E-2</v>
      </c>
      <c r="O491" s="10">
        <f>'2020 MRI - Alphabetical'!N491-'2017 MRI'!N491</f>
        <v>16</v>
      </c>
      <c r="P491" s="33">
        <f>'2020 MRI - Alphabetical'!O491-'2017 MRI'!O491</f>
        <v>0.2996039771150566</v>
      </c>
      <c r="Q491" s="11">
        <f>'2020 MRI - Alphabetical'!P491-'2017 MRI'!P491</f>
        <v>-2.3020618556701039E-2</v>
      </c>
      <c r="R491" s="10">
        <f>'2020 MRI - Alphabetical'!Q491-'2017 MRI'!Q491</f>
        <v>128</v>
      </c>
      <c r="S491" s="33">
        <f>'2020 MRI - Alphabetical'!R491-'2017 MRI'!R491</f>
        <v>1.6592847392523025</v>
      </c>
      <c r="T491" s="12">
        <f>'2020 MRI - Alphabetical'!S491-'2017 MRI'!S491</f>
        <v>-6.3345872309575846</v>
      </c>
      <c r="U491" s="10">
        <f>'2020 MRI - Alphabetical'!T491-'2017 MRI'!T491</f>
        <v>15</v>
      </c>
      <c r="V491" s="33">
        <f>'2020 MRI - Alphabetical'!U491-'2017 MRI'!U491</f>
        <v>0.50280295603908032</v>
      </c>
      <c r="W491" s="11">
        <f>'2020 MRI - Alphabetical'!V491-'2017 MRI'!V491</f>
        <v>-4.2938337801608578E-2</v>
      </c>
      <c r="X491" s="10">
        <f>'2020 MRI - Alphabetical'!W491-'2017 MRI'!W491</f>
        <v>23</v>
      </c>
      <c r="Y491" s="33">
        <f>'2020 MRI - Alphabetical'!X491-'2017 MRI'!X491</f>
        <v>0.38136674148771377</v>
      </c>
      <c r="Z491" s="13">
        <f>'2020 MRI - Alphabetical'!Y491-'2017 MRI'!Y491</f>
        <v>16955</v>
      </c>
      <c r="AA491" s="10">
        <f>'2020 MRI - Alphabetical'!Z491-'2017 MRI'!Z491</f>
        <v>-51</v>
      </c>
      <c r="AB491" s="33">
        <f>'2020 MRI - Alphabetical'!AA491-'2017 MRI'!AA491</f>
        <v>-0.38272167826339587</v>
      </c>
      <c r="AC491" s="11">
        <f>'2020 MRI - Alphabetical'!AB491-'2017 MRI'!AB491</f>
        <v>-2.0000000000000004E-2</v>
      </c>
      <c r="AD491" s="10">
        <f>'2020 MRI - Alphabetical'!AC491-'2017 MRI'!AC491</f>
        <v>-4</v>
      </c>
      <c r="AE491" s="33">
        <f>'2020 MRI - Alphabetical'!AD491-'2017 MRI'!AD491</f>
        <v>-6.8532803748886373E-2</v>
      </c>
      <c r="AF491" s="11">
        <f>'2020 MRI - Alphabetical'!AE491-'2017 MRI'!AE491</f>
        <v>1.3693251533742345E-2</v>
      </c>
      <c r="AG491" s="10">
        <f>'2020 MRI - Alphabetical'!AF491-'2017 MRI'!AF491</f>
        <v>13</v>
      </c>
      <c r="AH491" s="33">
        <f>'2020 MRI - Alphabetical'!AG491-'2017 MRI'!AG491</f>
        <v>6.0568548246116183E-2</v>
      </c>
      <c r="AI491" s="14">
        <f>'2020 MRI - Alphabetical'!AH491-'2017 MRI'!AH491</f>
        <v>-3.5743793290863302E-3</v>
      </c>
      <c r="AJ491" s="10">
        <f>'2020 MRI - Alphabetical'!AI491-'2017 MRI'!AI491</f>
        <v>-4</v>
      </c>
      <c r="AK491" s="33">
        <f>'2020 MRI - Alphabetical'!AJ491-'2017 MRI'!AJ491</f>
        <v>9.0015247723785885E-3</v>
      </c>
      <c r="AL491" s="13">
        <f>'2020 MRI - Alphabetical'!AK491-'2017 MRI'!AK491</f>
        <v>3555.5220055950704</v>
      </c>
      <c r="AM491" s="38"/>
    </row>
    <row r="492" spans="1:39" x14ac:dyDescent="0.25">
      <c r="A492" t="s">
        <v>1093</v>
      </c>
      <c r="B492" s="5" t="s">
        <v>170</v>
      </c>
      <c r="C492" s="6" t="s">
        <v>47</v>
      </c>
      <c r="D492" s="7" t="s">
        <v>20</v>
      </c>
      <c r="E492" s="8">
        <f>VLOOKUP(A492,'2017 MRI'!$A$7:$F$571,6,FALSE)</f>
        <v>34.929737064348608</v>
      </c>
      <c r="F492" s="36">
        <f>'2020 MRI - Alphabetical'!E492-'2017 MRI'!E492</f>
        <v>-2.286497685955057</v>
      </c>
      <c r="G492" s="8">
        <f>'2020 MRI - Alphabetical'!F492-'2017 MRI'!F492</f>
        <v>8.8081744728962406</v>
      </c>
      <c r="H492" s="9">
        <f>'2020 MRI - Alphabetical'!G492-'2017 MRI'!G492</f>
        <v>-59</v>
      </c>
      <c r="I492" s="10">
        <f>'2020 MRI - Alphabetical'!H492-'2017 MRI'!H492</f>
        <v>-184</v>
      </c>
      <c r="J492" s="33">
        <f>'2020 MRI - Alphabetical'!I492-'2017 MRI'!I492</f>
        <v>-0.94214210120641395</v>
      </c>
      <c r="K492" s="11">
        <f>'2020 MRI - Alphabetical'!J492-'2017 MRI'!J492</f>
        <v>-0.10220494923857859</v>
      </c>
      <c r="L492" s="10">
        <f>'2020 MRI - Alphabetical'!K492-'2017 MRI'!K492</f>
        <v>38</v>
      </c>
      <c r="M492" s="33">
        <f>'2020 MRI - Alphabetical'!L492-'2017 MRI'!L492</f>
        <v>0.35991739712150217</v>
      </c>
      <c r="N492" s="11">
        <f>'2020 MRI - Alphabetical'!M492-'2017 MRI'!M492</f>
        <v>-1.7724751219157425E-2</v>
      </c>
      <c r="O492" s="10">
        <f>'2020 MRI - Alphabetical'!N492-'2017 MRI'!N492</f>
        <v>-50</v>
      </c>
      <c r="P492" s="33">
        <f>'2020 MRI - Alphabetical'!O492-'2017 MRI'!O492</f>
        <v>-0.99825298412626851</v>
      </c>
      <c r="Q492" s="11">
        <f>'2020 MRI - Alphabetical'!P492-'2017 MRI'!P492</f>
        <v>6.0535211267605638E-2</v>
      </c>
      <c r="R492" s="10">
        <f>'2020 MRI - Alphabetical'!Q492-'2017 MRI'!Q492</f>
        <v>22</v>
      </c>
      <c r="S492" s="33">
        <f>'2020 MRI - Alphabetical'!R492-'2017 MRI'!R492</f>
        <v>0.86800953416889981</v>
      </c>
      <c r="T492" s="12">
        <f>'2020 MRI - Alphabetical'!S492-'2017 MRI'!S492</f>
        <v>-3.4040795304569893</v>
      </c>
      <c r="U492" s="10">
        <f>'2020 MRI - Alphabetical'!T492-'2017 MRI'!T492</f>
        <v>-117</v>
      </c>
      <c r="V492" s="33">
        <f>'2020 MRI - Alphabetical'!U492-'2017 MRI'!U492</f>
        <v>-0.51805431591761963</v>
      </c>
      <c r="W492" s="11">
        <f>'2020 MRI - Alphabetical'!V492-'2017 MRI'!V492</f>
        <v>2.7508336564559907E-2</v>
      </c>
      <c r="X492" s="10">
        <f>'2020 MRI - Alphabetical'!W492-'2017 MRI'!W492</f>
        <v>-35</v>
      </c>
      <c r="Y492" s="33">
        <f>'2020 MRI - Alphabetical'!X492-'2017 MRI'!X492</f>
        <v>-0.14622149895526493</v>
      </c>
      <c r="Z492" s="13">
        <f>'2020 MRI - Alphabetical'!Y492-'2017 MRI'!Y492</f>
        <v>5476</v>
      </c>
      <c r="AA492" s="10">
        <f>'2020 MRI - Alphabetical'!Z492-'2017 MRI'!Z492</f>
        <v>-97</v>
      </c>
      <c r="AB492" s="33">
        <f>'2020 MRI - Alphabetical'!AA492-'2017 MRI'!AA492</f>
        <v>-0.29361145570610575</v>
      </c>
      <c r="AC492" s="11">
        <f>'2020 MRI - Alphabetical'!AB492-'2017 MRI'!AB492</f>
        <v>-1.3999999999999999E-2</v>
      </c>
      <c r="AD492" s="10">
        <f>'2020 MRI - Alphabetical'!AC492-'2017 MRI'!AC492</f>
        <v>-72</v>
      </c>
      <c r="AE492" s="33">
        <f>'2020 MRI - Alphabetical'!AD492-'2017 MRI'!AD492</f>
        <v>-1.0623382436780453</v>
      </c>
      <c r="AF492" s="11">
        <f>'2020 MRI - Alphabetical'!AE492-'2017 MRI'!AE492</f>
        <v>-4.7955899880810504E-2</v>
      </c>
      <c r="AG492" s="10">
        <f>'2020 MRI - Alphabetical'!AF492-'2017 MRI'!AF492</f>
        <v>6</v>
      </c>
      <c r="AH492" s="33">
        <f>'2020 MRI - Alphabetical'!AG492-'2017 MRI'!AG492</f>
        <v>2.9862367894480046E-2</v>
      </c>
      <c r="AI492" s="14">
        <f>'2020 MRI - Alphabetical'!AH492-'2017 MRI'!AH492</f>
        <v>8.1877240238402482E-2</v>
      </c>
      <c r="AJ492" s="10">
        <f>'2020 MRI - Alphabetical'!AI492-'2017 MRI'!AI492</f>
        <v>2</v>
      </c>
      <c r="AK492" s="33">
        <f>'2020 MRI - Alphabetical'!AJ492-'2017 MRI'!AJ492</f>
        <v>8.2474492278193923E-3</v>
      </c>
      <c r="AL492" s="13">
        <f>'2020 MRI - Alphabetical'!AK492-'2017 MRI'!AK492</f>
        <v>3732.5277557217487</v>
      </c>
      <c r="AM492" s="38"/>
    </row>
    <row r="493" spans="1:39" x14ac:dyDescent="0.25">
      <c r="A493" t="s">
        <v>1094</v>
      </c>
      <c r="B493" s="5" t="s">
        <v>400</v>
      </c>
      <c r="C493" s="6" t="s">
        <v>44</v>
      </c>
      <c r="D493" s="7" t="s">
        <v>20</v>
      </c>
      <c r="E493" s="8">
        <f>VLOOKUP(A493,'2017 MRI'!$A$7:$F$571,6,FALSE)</f>
        <v>20.767608348064904</v>
      </c>
      <c r="F493" s="36">
        <f>'2020 MRI - Alphabetical'!E493-'2017 MRI'!E493</f>
        <v>-0.73557087200795057</v>
      </c>
      <c r="G493" s="8">
        <f>'2020 MRI - Alphabetical'!F493-'2017 MRI'!F493</f>
        <v>2.2678837029406473</v>
      </c>
      <c r="H493" s="9">
        <f>'2020 MRI - Alphabetical'!G493-'2017 MRI'!G493</f>
        <v>-33</v>
      </c>
      <c r="I493" s="10">
        <f>'2020 MRI - Alphabetical'!H493-'2017 MRI'!H493</f>
        <v>73</v>
      </c>
      <c r="J493" s="33">
        <f>'2020 MRI - Alphabetical'!I493-'2017 MRI'!I493</f>
        <v>0.20330670672503842</v>
      </c>
      <c r="K493" s="11">
        <f>'2020 MRI - Alphabetical'!J493-'2017 MRI'!J493</f>
        <v>9.7079295459943094E-3</v>
      </c>
      <c r="L493" s="10">
        <f>'2020 MRI - Alphabetical'!K493-'2017 MRI'!K493</f>
        <v>153</v>
      </c>
      <c r="M493" s="33">
        <f>'2020 MRI - Alphabetical'!L493-'2017 MRI'!L493</f>
        <v>0.48052098916374281</v>
      </c>
      <c r="N493" s="11">
        <f>'2020 MRI - Alphabetical'!M493-'2017 MRI'!M493</f>
        <v>-2.2351114045096029E-2</v>
      </c>
      <c r="O493" s="10">
        <f>'2020 MRI - Alphabetical'!N493-'2017 MRI'!N493</f>
        <v>-48</v>
      </c>
      <c r="P493" s="33">
        <f>'2020 MRI - Alphabetical'!O493-'2017 MRI'!O493</f>
        <v>-0.15104531428300966</v>
      </c>
      <c r="Q493" s="11">
        <f>'2020 MRI - Alphabetical'!P493-'2017 MRI'!P493</f>
        <v>7.6713995943204841E-3</v>
      </c>
      <c r="R493" s="10">
        <f>'2020 MRI - Alphabetical'!Q493-'2017 MRI'!Q493</f>
        <v>-99</v>
      </c>
      <c r="S493" s="33">
        <f>'2020 MRI - Alphabetical'!R493-'2017 MRI'!R493</f>
        <v>-0.2611583534601486</v>
      </c>
      <c r="T493" s="12">
        <f>'2020 MRI - Alphabetical'!S493-'2017 MRI'!S493</f>
        <v>0.17089466936474507</v>
      </c>
      <c r="U493" s="10">
        <f>'2020 MRI - Alphabetical'!T493-'2017 MRI'!T493</f>
        <v>15</v>
      </c>
      <c r="V493" s="33">
        <f>'2020 MRI - Alphabetical'!U493-'2017 MRI'!U493</f>
        <v>4.0385567500897057E-2</v>
      </c>
      <c r="W493" s="11">
        <f>'2020 MRI - Alphabetical'!V493-'2017 MRI'!V493</f>
        <v>-2.8878995767041352E-3</v>
      </c>
      <c r="X493" s="10">
        <f>'2020 MRI - Alphabetical'!W493-'2017 MRI'!W493</f>
        <v>-36</v>
      </c>
      <c r="Y493" s="33">
        <f>'2020 MRI - Alphabetical'!X493-'2017 MRI'!X493</f>
        <v>-0.2927364444395274</v>
      </c>
      <c r="Z493" s="13">
        <f>'2020 MRI - Alphabetical'!Y493-'2017 MRI'!Y493</f>
        <v>4726</v>
      </c>
      <c r="AA493" s="10">
        <f>'2020 MRI - Alphabetical'!Z493-'2017 MRI'!Z493</f>
        <v>-76</v>
      </c>
      <c r="AB493" s="33">
        <f>'2020 MRI - Alphabetical'!AA493-'2017 MRI'!AA493</f>
        <v>-0.34621019224252647</v>
      </c>
      <c r="AC493" s="11">
        <f>'2020 MRI - Alphabetical'!AB493-'2017 MRI'!AB493</f>
        <v>-1.4999999999999999E-2</v>
      </c>
      <c r="AD493" s="10">
        <f>'2020 MRI - Alphabetical'!AC493-'2017 MRI'!AC493</f>
        <v>45</v>
      </c>
      <c r="AE493" s="33">
        <f>'2020 MRI - Alphabetical'!AD493-'2017 MRI'!AD493</f>
        <v>0.11414220470100467</v>
      </c>
      <c r="AF493" s="11">
        <f>'2020 MRI - Alphabetical'!AE493-'2017 MRI'!AE493</f>
        <v>1.6091055600322424E-2</v>
      </c>
      <c r="AG493" s="10">
        <f>'2020 MRI - Alphabetical'!AF493-'2017 MRI'!AF493</f>
        <v>-25</v>
      </c>
      <c r="AH493" s="33">
        <f>'2020 MRI - Alphabetical'!AG493-'2017 MRI'!AG493</f>
        <v>-4.4150573750007041E-2</v>
      </c>
      <c r="AI493" s="14">
        <f>'2020 MRI - Alphabetical'!AH493-'2017 MRI'!AH493</f>
        <v>7.9791357660856654E-2</v>
      </c>
      <c r="AJ493" s="10">
        <f>'2020 MRI - Alphabetical'!AI493-'2017 MRI'!AI493</f>
        <v>-16</v>
      </c>
      <c r="AK493" s="33">
        <f>'2020 MRI - Alphabetical'!AJ493-'2017 MRI'!AJ493</f>
        <v>4.529518722664605E-3</v>
      </c>
      <c r="AL493" s="13">
        <f>'2020 MRI - Alphabetical'!AK493-'2017 MRI'!AK493</f>
        <v>6594.8840804143983</v>
      </c>
      <c r="AM493" s="38"/>
    </row>
    <row r="494" spans="1:39" x14ac:dyDescent="0.25">
      <c r="A494" t="s">
        <v>1095</v>
      </c>
      <c r="B494" s="53" t="s">
        <v>588</v>
      </c>
      <c r="C494" s="55" t="s">
        <v>19</v>
      </c>
      <c r="D494" s="57" t="s">
        <v>20</v>
      </c>
      <c r="E494" s="8">
        <f>VLOOKUP(A494,'2017 MRI'!$A$7:$F$571,6,FALSE)</f>
        <v>0</v>
      </c>
      <c r="F494" s="36">
        <f>'2020 MRI - Alphabetical'!E494-'2017 MRI'!E494</f>
        <v>-0.81065416523669853</v>
      </c>
      <c r="G494" s="8">
        <f>'2020 MRI - Alphabetical'!F494-'2017 MRI'!F494</f>
        <v>0</v>
      </c>
      <c r="H494" s="9">
        <f>'2020 MRI - Alphabetical'!G494-'2017 MRI'!G494</f>
        <v>0</v>
      </c>
      <c r="I494" s="10">
        <f>'2020 MRI - Alphabetical'!H494-'2017 MRI'!H494</f>
        <v>314</v>
      </c>
      <c r="J494" s="33">
        <f>'2020 MRI - Alphabetical'!I494-'2017 MRI'!I494</f>
        <v>3.4553879562661352</v>
      </c>
      <c r="K494" s="11">
        <f>'2020 MRI - Alphabetical'!J494-'2017 MRI'!J494</f>
        <v>0.2857142857142857</v>
      </c>
      <c r="L494" s="10">
        <f>'2020 MRI - Alphabetical'!K494-'2017 MRI'!K494</f>
        <v>-558</v>
      </c>
      <c r="M494" s="33">
        <f>'2020 MRI - Alphabetical'!L494-'2017 MRI'!L494</f>
        <v>-12.571664579543206</v>
      </c>
      <c r="N494" s="11">
        <f>'2020 MRI - Alphabetical'!M494-'2017 MRI'!M494</f>
        <v>0.66666666666666663</v>
      </c>
      <c r="O494" s="10">
        <f>'2020 MRI - Alphabetical'!N494-'2017 MRI'!N494</f>
        <v>0</v>
      </c>
      <c r="P494" s="33">
        <f>'2020 MRI - Alphabetical'!O494-'2017 MRI'!O494</f>
        <v>-2.468057563044801E-2</v>
      </c>
      <c r="Q494" s="11">
        <f>'2020 MRI - Alphabetical'!P494-'2017 MRI'!P494</f>
        <v>0</v>
      </c>
      <c r="R494" s="10">
        <f>'2020 MRI - Alphabetical'!Q494-'2017 MRI'!Q494</f>
        <v>-44</v>
      </c>
      <c r="S494" s="33">
        <f>'2020 MRI - Alphabetical'!R494-'2017 MRI'!R494</f>
        <v>-0.27985758730862836</v>
      </c>
      <c r="T494" s="12">
        <f>'2020 MRI - Alphabetical'!S494-'2017 MRI'!S494</f>
        <v>0</v>
      </c>
      <c r="U494" s="10">
        <f>'2020 MRI - Alphabetical'!T494-'2017 MRI'!T494</f>
        <v>0</v>
      </c>
      <c r="V494" s="33">
        <f>'2020 MRI - Alphabetical'!U494-'2017 MRI'!U494</f>
        <v>4.0204681027610878E-2</v>
      </c>
      <c r="W494" s="11">
        <f>'2020 MRI - Alphabetical'!V494-'2017 MRI'!V494</f>
        <v>0</v>
      </c>
      <c r="X494" s="10">
        <f>'2020 MRI - Alphabetical'!W494-'2017 MRI'!W494</f>
        <v>22</v>
      </c>
      <c r="Y494" s="33">
        <f>'2020 MRI - Alphabetical'!X494-'2017 MRI'!X494</f>
        <v>2.1155198259842134</v>
      </c>
      <c r="Z494" s="13">
        <f>'2020 MRI - Alphabetical'!Y494-'2017 MRI'!Y494</f>
        <v>102238.20897541576</v>
      </c>
      <c r="AA494" s="10">
        <f>'2020 MRI - Alphabetical'!Z494-'2017 MRI'!Z494</f>
        <v>0</v>
      </c>
      <c r="AB494" s="33">
        <f>'2020 MRI - Alphabetical'!AA494-'2017 MRI'!AA494</f>
        <v>-0.11085229159034293</v>
      </c>
      <c r="AC494" s="11">
        <f>'2020 MRI - Alphabetical'!AB494-'2017 MRI'!AB494</f>
        <v>0</v>
      </c>
      <c r="AD494" s="10">
        <f>'2020 MRI - Alphabetical'!AC494-'2017 MRI'!AC494</f>
        <v>-4</v>
      </c>
      <c r="AE494" s="33">
        <f>'2020 MRI - Alphabetical'!AD494-'2017 MRI'!AD494</f>
        <v>-7.5456761201646128E-2</v>
      </c>
      <c r="AF494" s="11">
        <f>'2020 MRI - Alphabetical'!AE494-'2017 MRI'!AE494</f>
        <v>0</v>
      </c>
      <c r="AG494" s="10">
        <f>'2020 MRI - Alphabetical'!AF494-'2017 MRI'!AF494</f>
        <v>-12</v>
      </c>
      <c r="AH494" s="33">
        <f>'2020 MRI - Alphabetical'!AG494-'2017 MRI'!AG494</f>
        <v>-8.442332206982428E-2</v>
      </c>
      <c r="AI494" s="14">
        <f>'2020 MRI - Alphabetical'!AH494-'2017 MRI'!AH494</f>
        <v>7.0593178501596743E-2</v>
      </c>
      <c r="AJ494" s="10">
        <f>'2020 MRI - Alphabetical'!AI494-'2017 MRI'!AI494</f>
        <v>-1</v>
      </c>
      <c r="AK494" s="33">
        <f>'2020 MRI - Alphabetical'!AJ494-'2017 MRI'!AJ494</f>
        <v>-0.70142588072292877</v>
      </c>
      <c r="AL494" s="13">
        <f>'2020 MRI - Alphabetical'!AK494-'2017 MRI'!AK494</f>
        <v>21403.200000000186</v>
      </c>
      <c r="AM494" s="38"/>
    </row>
    <row r="495" spans="1:39" x14ac:dyDescent="0.25">
      <c r="A495" t="s">
        <v>1096</v>
      </c>
      <c r="B495" s="5" t="s">
        <v>369</v>
      </c>
      <c r="C495" s="6" t="s">
        <v>93</v>
      </c>
      <c r="D495" s="7" t="s">
        <v>34</v>
      </c>
      <c r="E495" s="8">
        <f>VLOOKUP(A495,'2017 MRI'!$A$7:$F$571,6,FALSE)</f>
        <v>22.171922814065887</v>
      </c>
      <c r="F495" s="36">
        <f>'2020 MRI - Alphabetical'!E495-'2017 MRI'!E495</f>
        <v>2.5375710214348368E-2</v>
      </c>
      <c r="G495" s="8">
        <f>'2020 MRI - Alphabetical'!F495-'2017 MRI'!F495</f>
        <v>6.5236507647703945E-2</v>
      </c>
      <c r="H495" s="9">
        <f>'2020 MRI - Alphabetical'!G495-'2017 MRI'!G495</f>
        <v>19</v>
      </c>
      <c r="I495" s="10">
        <f>'2020 MRI - Alphabetical'!H495-'2017 MRI'!H495</f>
        <v>10</v>
      </c>
      <c r="J495" s="33">
        <f>'2020 MRI - Alphabetical'!I495-'2017 MRI'!I495</f>
        <v>1.6450143965510311E-2</v>
      </c>
      <c r="K495" s="11">
        <f>'2020 MRI - Alphabetical'!J495-'2017 MRI'!J495</f>
        <v>-2.3474014689918832E-2</v>
      </c>
      <c r="L495" s="10">
        <f>'2020 MRI - Alphabetical'!K495-'2017 MRI'!K495</f>
        <v>69</v>
      </c>
      <c r="M495" s="33">
        <f>'2020 MRI - Alphabetical'!L495-'2017 MRI'!L495</f>
        <v>0.21456659990015187</v>
      </c>
      <c r="N495" s="11">
        <f>'2020 MRI - Alphabetical'!M495-'2017 MRI'!M495</f>
        <v>-8.2055306522914803E-3</v>
      </c>
      <c r="O495" s="10">
        <f>'2020 MRI - Alphabetical'!N495-'2017 MRI'!N495</f>
        <v>108</v>
      </c>
      <c r="P495" s="33">
        <f>'2020 MRI - Alphabetical'!O495-'2017 MRI'!O495</f>
        <v>0.32723245506573817</v>
      </c>
      <c r="Q495" s="11">
        <f>'2020 MRI - Alphabetical'!P495-'2017 MRI'!P495</f>
        <v>-2.3509791921664622E-2</v>
      </c>
      <c r="R495" s="10">
        <f>'2020 MRI - Alphabetical'!Q495-'2017 MRI'!Q495</f>
        <v>42</v>
      </c>
      <c r="S495" s="33">
        <f>'2020 MRI - Alphabetical'!R495-'2017 MRI'!R495</f>
        <v>9.0076415929116471E-3</v>
      </c>
      <c r="T495" s="12">
        <f>'2020 MRI - Alphabetical'!S495-'2017 MRI'!S495</f>
        <v>-0.86989520746544102</v>
      </c>
      <c r="U495" s="10">
        <f>'2020 MRI - Alphabetical'!T495-'2017 MRI'!T495</f>
        <v>-16</v>
      </c>
      <c r="V495" s="33">
        <f>'2020 MRI - Alphabetical'!U495-'2017 MRI'!U495</f>
        <v>-6.583443954385465E-2</v>
      </c>
      <c r="W495" s="11">
        <f>'2020 MRI - Alphabetical'!V495-'2017 MRI'!V495</f>
        <v>1.3741928923686961E-3</v>
      </c>
      <c r="X495" s="10">
        <f>'2020 MRI - Alphabetical'!W495-'2017 MRI'!W495</f>
        <v>15</v>
      </c>
      <c r="Y495" s="33">
        <f>'2020 MRI - Alphabetical'!X495-'2017 MRI'!X495</f>
        <v>3.5945374398227425E-4</v>
      </c>
      <c r="Z495" s="13">
        <f>'2020 MRI - Alphabetical'!Y495-'2017 MRI'!Y495</f>
        <v>15061</v>
      </c>
      <c r="AA495" s="10">
        <f>'2020 MRI - Alphabetical'!Z495-'2017 MRI'!Z495</f>
        <v>-66</v>
      </c>
      <c r="AB495" s="33">
        <f>'2020 MRI - Alphabetical'!AA495-'2017 MRI'!AA495</f>
        <v>-0.19295270163444539</v>
      </c>
      <c r="AC495" s="11">
        <f>'2020 MRI - Alphabetical'!AB495-'2017 MRI'!AB495</f>
        <v>-1.4000000000000005E-2</v>
      </c>
      <c r="AD495" s="10">
        <f>'2020 MRI - Alphabetical'!AC495-'2017 MRI'!AC495</f>
        <v>-54</v>
      </c>
      <c r="AE495" s="33">
        <f>'2020 MRI - Alphabetical'!AD495-'2017 MRI'!AD495</f>
        <v>-0.1756757198241905</v>
      </c>
      <c r="AF495" s="11">
        <f>'2020 MRI - Alphabetical'!AE495-'2017 MRI'!AE495</f>
        <v>-1.0405649847977649E-3</v>
      </c>
      <c r="AG495" s="10">
        <f>'2020 MRI - Alphabetical'!AF495-'2017 MRI'!AF495</f>
        <v>70</v>
      </c>
      <c r="AH495" s="33">
        <f>'2020 MRI - Alphabetical'!AG495-'2017 MRI'!AG495</f>
        <v>0.24452223187464475</v>
      </c>
      <c r="AI495" s="14">
        <f>'2020 MRI - Alphabetical'!AH495-'2017 MRI'!AH495</f>
        <v>-0.21882193358672408</v>
      </c>
      <c r="AJ495" s="10">
        <f>'2020 MRI - Alphabetical'!AI495-'2017 MRI'!AI495</f>
        <v>23</v>
      </c>
      <c r="AK495" s="33">
        <f>'2020 MRI - Alphabetical'!AJ495-'2017 MRI'!AJ495</f>
        <v>1.7417107516518315E-2</v>
      </c>
      <c r="AL495" s="13">
        <f>'2020 MRI - Alphabetical'!AK495-'2017 MRI'!AK495</f>
        <v>20145.000304588379</v>
      </c>
      <c r="AM495" s="38"/>
    </row>
    <row r="496" spans="1:39" x14ac:dyDescent="0.25">
      <c r="A496" t="s">
        <v>1097</v>
      </c>
      <c r="B496" s="5" t="s">
        <v>548</v>
      </c>
      <c r="C496" s="6" t="s">
        <v>93</v>
      </c>
      <c r="D496" s="7" t="s">
        <v>34</v>
      </c>
      <c r="E496" s="8">
        <f>VLOOKUP(A496,'2017 MRI'!$A$7:$F$571,6,FALSE)</f>
        <v>11.216511535462953</v>
      </c>
      <c r="F496" s="36">
        <f>'2020 MRI - Alphabetical'!E496-'2017 MRI'!E496</f>
        <v>-0.14204276563607898</v>
      </c>
      <c r="G496" s="8">
        <f>'2020 MRI - Alphabetical'!F496-'2017 MRI'!F496</f>
        <v>-0.73274919179450038</v>
      </c>
      <c r="H496" s="9">
        <f>'2020 MRI - Alphabetical'!G496-'2017 MRI'!G496</f>
        <v>12</v>
      </c>
      <c r="I496" s="10">
        <f>'2020 MRI - Alphabetical'!H496-'2017 MRI'!H496</f>
        <v>-100</v>
      </c>
      <c r="J496" s="33">
        <f>'2020 MRI - Alphabetical'!I496-'2017 MRI'!I496</f>
        <v>-0.3438343780604981</v>
      </c>
      <c r="K496" s="11">
        <f>'2020 MRI - Alphabetical'!J496-'2017 MRI'!J496</f>
        <v>-5.0217908612069317E-2</v>
      </c>
      <c r="L496" s="10">
        <f>'2020 MRI - Alphabetical'!K496-'2017 MRI'!K496</f>
        <v>42</v>
      </c>
      <c r="M496" s="33">
        <f>'2020 MRI - Alphabetical'!L496-'2017 MRI'!L496</f>
        <v>0.18233656062850623</v>
      </c>
      <c r="N496" s="11">
        <f>'2020 MRI - Alphabetical'!M496-'2017 MRI'!M496</f>
        <v>-5.9948469939085959E-3</v>
      </c>
      <c r="O496" s="10">
        <f>'2020 MRI - Alphabetical'!N496-'2017 MRI'!N496</f>
        <v>7</v>
      </c>
      <c r="P496" s="33">
        <f>'2020 MRI - Alphabetical'!O496-'2017 MRI'!O496</f>
        <v>2.2336018192087637E-2</v>
      </c>
      <c r="Q496" s="11">
        <f>'2020 MRI - Alphabetical'!P496-'2017 MRI'!P496</f>
        <v>-3.3837953091684428E-3</v>
      </c>
      <c r="R496" s="10">
        <f>'2020 MRI - Alphabetical'!Q496-'2017 MRI'!Q496</f>
        <v>-51</v>
      </c>
      <c r="S496" s="33">
        <f>'2020 MRI - Alphabetical'!R496-'2017 MRI'!R496</f>
        <v>-0.27636820773776349</v>
      </c>
      <c r="T496" s="12">
        <f>'2020 MRI - Alphabetical'!S496-'2017 MRI'!S496</f>
        <v>1.985486512083301E-3</v>
      </c>
      <c r="U496" s="10">
        <f>'2020 MRI - Alphabetical'!T496-'2017 MRI'!T496</f>
        <v>195</v>
      </c>
      <c r="V496" s="33">
        <f>'2020 MRI - Alphabetical'!U496-'2017 MRI'!U496</f>
        <v>0.51223458507818331</v>
      </c>
      <c r="W496" s="11">
        <f>'2020 MRI - Alphabetical'!V496-'2017 MRI'!V496</f>
        <v>-3.2722717913520931E-2</v>
      </c>
      <c r="X496" s="10">
        <f>'2020 MRI - Alphabetical'!W496-'2017 MRI'!W496</f>
        <v>2</v>
      </c>
      <c r="Y496" s="33">
        <f>'2020 MRI - Alphabetical'!X496-'2017 MRI'!X496</f>
        <v>1.4980718742045429E-2</v>
      </c>
      <c r="Z496" s="13">
        <f>'2020 MRI - Alphabetical'!Y496-'2017 MRI'!Y496</f>
        <v>25730</v>
      </c>
      <c r="AA496" s="10">
        <f>'2020 MRI - Alphabetical'!Z496-'2017 MRI'!Z496</f>
        <v>-46</v>
      </c>
      <c r="AB496" s="33">
        <f>'2020 MRI - Alphabetical'!AA496-'2017 MRI'!AA496</f>
        <v>-0.23420464066791191</v>
      </c>
      <c r="AC496" s="11">
        <f>'2020 MRI - Alphabetical'!AB496-'2017 MRI'!AB496</f>
        <v>-1.0000000000000002E-2</v>
      </c>
      <c r="AD496" s="10">
        <f>'2020 MRI - Alphabetical'!AC496-'2017 MRI'!AC496</f>
        <v>-32</v>
      </c>
      <c r="AE496" s="33">
        <f>'2020 MRI - Alphabetical'!AD496-'2017 MRI'!AD496</f>
        <v>-0.13746527719640189</v>
      </c>
      <c r="AF496" s="11">
        <f>'2020 MRI - Alphabetical'!AE496-'2017 MRI'!AE496</f>
        <v>-1.2707917498336885E-3</v>
      </c>
      <c r="AG496" s="10">
        <f>'2020 MRI - Alphabetical'!AF496-'2017 MRI'!AF496</f>
        <v>-9</v>
      </c>
      <c r="AH496" s="33">
        <f>'2020 MRI - Alphabetical'!AG496-'2017 MRI'!AG496</f>
        <v>7.7047103131971939E-4</v>
      </c>
      <c r="AI496" s="14">
        <f>'2020 MRI - Alphabetical'!AH496-'2017 MRI'!AH496</f>
        <v>4.9384543108228485E-3</v>
      </c>
      <c r="AJ496" s="10">
        <f>'2020 MRI - Alphabetical'!AI496-'2017 MRI'!AI496</f>
        <v>0</v>
      </c>
      <c r="AK496" s="33">
        <f>'2020 MRI - Alphabetical'!AJ496-'2017 MRI'!AJ496</f>
        <v>-1.3496501784601836E-2</v>
      </c>
      <c r="AL496" s="13">
        <f>'2020 MRI - Alphabetical'!AK496-'2017 MRI'!AK496</f>
        <v>24578.12775362801</v>
      </c>
      <c r="AM496" s="38"/>
    </row>
    <row r="497" spans="1:39" x14ac:dyDescent="0.25">
      <c r="A497" t="s">
        <v>1098</v>
      </c>
      <c r="B497" s="5" t="s">
        <v>155</v>
      </c>
      <c r="C497" s="6" t="s">
        <v>93</v>
      </c>
      <c r="D497" s="7" t="s">
        <v>34</v>
      </c>
      <c r="E497" s="8">
        <f>VLOOKUP(A497,'2017 MRI'!$A$7:$F$571,6,FALSE)</f>
        <v>36.903027205110249</v>
      </c>
      <c r="F497" s="36">
        <f>'2020 MRI - Alphabetical'!E497-'2017 MRI'!E497</f>
        <v>-2.0201281675658631</v>
      </c>
      <c r="G497" s="8">
        <f>'2020 MRI - Alphabetical'!F497-'2017 MRI'!F497</f>
        <v>8.2156417649914033</v>
      </c>
      <c r="H497" s="9">
        <f>'2020 MRI - Alphabetical'!G497-'2017 MRI'!G497</f>
        <v>-55</v>
      </c>
      <c r="I497" s="10">
        <f>'2020 MRI - Alphabetical'!H497-'2017 MRI'!H497</f>
        <v>-33</v>
      </c>
      <c r="J497" s="33">
        <f>'2020 MRI - Alphabetical'!I497-'2017 MRI'!I497</f>
        <v>-5.0002004701165967</v>
      </c>
      <c r="K497" s="11">
        <f>'2020 MRI - Alphabetical'!J497-'2017 MRI'!J497</f>
        <v>-0.48881673881673882</v>
      </c>
      <c r="L497" s="10">
        <f>'2020 MRI - Alphabetical'!K497-'2017 MRI'!K497</f>
        <v>0</v>
      </c>
      <c r="M497" s="33">
        <f>'2020 MRI - Alphabetical'!L497-'2017 MRI'!L497</f>
        <v>8.4371097877635526E-2</v>
      </c>
      <c r="N497" s="11">
        <f>'2020 MRI - Alphabetical'!M497-'2017 MRI'!M497</f>
        <v>0</v>
      </c>
      <c r="O497" s="10">
        <f>'2020 MRI - Alphabetical'!N497-'2017 MRI'!N497</f>
        <v>-7</v>
      </c>
      <c r="P497" s="33">
        <f>'2020 MRI - Alphabetical'!O497-'2017 MRI'!O497</f>
        <v>-0.29035030861792221</v>
      </c>
      <c r="Q497" s="11">
        <f>'2020 MRI - Alphabetical'!P497-'2017 MRI'!P497</f>
        <v>1.3999999999999985E-2</v>
      </c>
      <c r="R497" s="10">
        <f>'2020 MRI - Alphabetical'!Q497-'2017 MRI'!Q497</f>
        <v>-44</v>
      </c>
      <c r="S497" s="33">
        <f>'2020 MRI - Alphabetical'!R497-'2017 MRI'!R497</f>
        <v>-0.27985758730862836</v>
      </c>
      <c r="T497" s="12">
        <f>'2020 MRI - Alphabetical'!S497-'2017 MRI'!S497</f>
        <v>0</v>
      </c>
      <c r="U497" s="10">
        <f>'2020 MRI - Alphabetical'!T497-'2017 MRI'!T497</f>
        <v>8</v>
      </c>
      <c r="V497" s="33">
        <f>'2020 MRI - Alphabetical'!U497-'2017 MRI'!U497</f>
        <v>0.84176873576124622</v>
      </c>
      <c r="W497" s="11">
        <f>'2020 MRI - Alphabetical'!V497-'2017 MRI'!V497</f>
        <v>-7.4098039215686251E-2</v>
      </c>
      <c r="X497" s="10">
        <f>'2020 MRI - Alphabetical'!W497-'2017 MRI'!W497</f>
        <v>-1</v>
      </c>
      <c r="Y497" s="33">
        <f>'2020 MRI - Alphabetical'!X497-'2017 MRI'!X497</f>
        <v>3.0648747635584117E-2</v>
      </c>
      <c r="Z497" s="13">
        <f>'2020 MRI - Alphabetical'!Y497-'2017 MRI'!Y497</f>
        <v>3361</v>
      </c>
      <c r="AA497" s="10">
        <f>'2020 MRI - Alphabetical'!Z497-'2017 MRI'!Z497</f>
        <v>132</v>
      </c>
      <c r="AB497" s="33">
        <f>'2020 MRI - Alphabetical'!AA497-'2017 MRI'!AA497</f>
        <v>0.36314153927168946</v>
      </c>
      <c r="AC497" s="11">
        <f>'2020 MRI - Alphabetical'!AB497-'2017 MRI'!AB497</f>
        <v>-2.3999999999999994E-2</v>
      </c>
      <c r="AD497" s="10">
        <f>'2020 MRI - Alphabetical'!AC497-'2017 MRI'!AC497</f>
        <v>-34</v>
      </c>
      <c r="AE497" s="33">
        <f>'2020 MRI - Alphabetical'!AD497-'2017 MRI'!AD497</f>
        <v>-1.3444870894873302</v>
      </c>
      <c r="AF497" s="11">
        <f>'2020 MRI - Alphabetical'!AE497-'2017 MRI'!AE497</f>
        <v>-6.1876712328767236E-2</v>
      </c>
      <c r="AG497" s="10">
        <f>'2020 MRI - Alphabetical'!AF497-'2017 MRI'!AF497</f>
        <v>-3</v>
      </c>
      <c r="AH497" s="33">
        <f>'2020 MRI - Alphabetical'!AG497-'2017 MRI'!AG497</f>
        <v>-3.1248520051479378E-2</v>
      </c>
      <c r="AI497" s="14">
        <f>'2020 MRI - Alphabetical'!AH497-'2017 MRI'!AH497</f>
        <v>-2.4943099478476505E-2</v>
      </c>
      <c r="AJ497" s="10">
        <f>'2020 MRI - Alphabetical'!AI497-'2017 MRI'!AI497</f>
        <v>0</v>
      </c>
      <c r="AK497" s="33">
        <f>'2020 MRI - Alphabetical'!AJ497-'2017 MRI'!AJ497</f>
        <v>-0.4168909269915666</v>
      </c>
      <c r="AL497" s="13">
        <f>'2020 MRI - Alphabetical'!AK497-'2017 MRI'!AK497</f>
        <v>597154.33482523449</v>
      </c>
      <c r="AM497" s="38"/>
    </row>
    <row r="498" spans="1:39" x14ac:dyDescent="0.25">
      <c r="A498" t="s">
        <v>1099</v>
      </c>
      <c r="B498" s="5" t="s">
        <v>575</v>
      </c>
      <c r="C498" s="6" t="s">
        <v>91</v>
      </c>
      <c r="D498" s="7" t="s">
        <v>39</v>
      </c>
      <c r="E498" s="8">
        <f>VLOOKUP(A498,'2017 MRI'!$A$7:$F$571,6,FALSE)</f>
        <v>7.8588481537580215</v>
      </c>
      <c r="F498" s="36">
        <f>'2020 MRI - Alphabetical'!E498-'2017 MRI'!E498</f>
        <v>-2.3177907677650706</v>
      </c>
      <c r="G498" s="8">
        <f>'2020 MRI - Alphabetical'!F498-'2017 MRI'!F498</f>
        <v>5.6444306956749948</v>
      </c>
      <c r="H498" s="9">
        <f>'2020 MRI - Alphabetical'!G498-'2017 MRI'!G498</f>
        <v>-52</v>
      </c>
      <c r="I498" s="10">
        <f>'2020 MRI - Alphabetical'!H498-'2017 MRI'!H498</f>
        <v>-75</v>
      </c>
      <c r="J498" s="33">
        <f>'2020 MRI - Alphabetical'!I498-'2017 MRI'!I498</f>
        <v>-0.30671423400939501</v>
      </c>
      <c r="K498" s="11">
        <f>'2020 MRI - Alphabetical'!J498-'2017 MRI'!J498</f>
        <v>-3.1349341099610073E-2</v>
      </c>
      <c r="L498" s="10">
        <f>'2020 MRI - Alphabetical'!K498-'2017 MRI'!K498</f>
        <v>117</v>
      </c>
      <c r="M498" s="33">
        <f>'2020 MRI - Alphabetical'!L498-'2017 MRI'!L498</f>
        <v>0.55564956074076843</v>
      </c>
      <c r="N498" s="11">
        <f>'2020 MRI - Alphabetical'!M498-'2017 MRI'!M498</f>
        <v>-2.735020396449582E-2</v>
      </c>
      <c r="O498" s="10">
        <f>'2020 MRI - Alphabetical'!N498-'2017 MRI'!N498</f>
        <v>-270</v>
      </c>
      <c r="P498" s="33">
        <f>'2020 MRI - Alphabetical'!O498-'2017 MRI'!O498</f>
        <v>-0.71604674850598826</v>
      </c>
      <c r="Q498" s="11">
        <f>'2020 MRI - Alphabetical'!P498-'2017 MRI'!P498</f>
        <v>4.4276966556759306E-2</v>
      </c>
      <c r="R498" s="10">
        <f>'2020 MRI - Alphabetical'!Q498-'2017 MRI'!Q498</f>
        <v>-44</v>
      </c>
      <c r="S498" s="33">
        <f>'2020 MRI - Alphabetical'!R498-'2017 MRI'!R498</f>
        <v>-0.27985758730862836</v>
      </c>
      <c r="T498" s="12">
        <f>'2020 MRI - Alphabetical'!S498-'2017 MRI'!S498</f>
        <v>0</v>
      </c>
      <c r="U498" s="10">
        <f>'2020 MRI - Alphabetical'!T498-'2017 MRI'!T498</f>
        <v>11</v>
      </c>
      <c r="V498" s="33">
        <f>'2020 MRI - Alphabetical'!U498-'2017 MRI'!U498</f>
        <v>0.12523880631283824</v>
      </c>
      <c r="W498" s="11">
        <f>'2020 MRI - Alphabetical'!V498-'2017 MRI'!V498</f>
        <v>-5.9779766001376465E-3</v>
      </c>
      <c r="X498" s="10">
        <f>'2020 MRI - Alphabetical'!W498-'2017 MRI'!W498</f>
        <v>-42</v>
      </c>
      <c r="Y498" s="33">
        <f>'2020 MRI - Alphabetical'!X498-'2017 MRI'!X498</f>
        <v>-1.2527039058818707</v>
      </c>
      <c r="Z498" s="13">
        <f>'2020 MRI - Alphabetical'!Y498-'2017 MRI'!Y498</f>
        <v>-16685</v>
      </c>
      <c r="AA498" s="10">
        <f>'2020 MRI - Alphabetical'!Z498-'2017 MRI'!Z498</f>
        <v>-1</v>
      </c>
      <c r="AB498" s="33">
        <f>'2020 MRI - Alphabetical'!AA498-'2017 MRI'!AA498</f>
        <v>-4.4233930027547164E-2</v>
      </c>
      <c r="AC498" s="11">
        <f>'2020 MRI - Alphabetical'!AB498-'2017 MRI'!AB498</f>
        <v>-1.4999999999999993E-2</v>
      </c>
      <c r="AD498" s="10">
        <f>'2020 MRI - Alphabetical'!AC498-'2017 MRI'!AC498</f>
        <v>-24</v>
      </c>
      <c r="AE498" s="33">
        <f>'2020 MRI - Alphabetical'!AD498-'2017 MRI'!AD498</f>
        <v>-0.17238291864690591</v>
      </c>
      <c r="AF498" s="11">
        <f>'2020 MRI - Alphabetical'!AE498-'2017 MRI'!AE498</f>
        <v>-4.5689868714391402E-3</v>
      </c>
      <c r="AG498" s="10">
        <f>'2020 MRI - Alphabetical'!AF498-'2017 MRI'!AF498</f>
        <v>-35</v>
      </c>
      <c r="AH498" s="33">
        <f>'2020 MRI - Alphabetical'!AG498-'2017 MRI'!AG498</f>
        <v>-0.11854330563419679</v>
      </c>
      <c r="AI498" s="14">
        <f>'2020 MRI - Alphabetical'!AH498-'2017 MRI'!AH498</f>
        <v>0.12538293976843318</v>
      </c>
      <c r="AJ498" s="10">
        <f>'2020 MRI - Alphabetical'!AI498-'2017 MRI'!AI498</f>
        <v>-6</v>
      </c>
      <c r="AK498" s="33">
        <f>'2020 MRI - Alphabetical'!AJ498-'2017 MRI'!AJ498</f>
        <v>-4.1609955925052088E-2</v>
      </c>
      <c r="AL498" s="13">
        <f>'2020 MRI - Alphabetical'!AK498-'2017 MRI'!AK498</f>
        <v>1714.1877759961644</v>
      </c>
      <c r="AM498" s="38"/>
    </row>
    <row r="499" spans="1:39" x14ac:dyDescent="0.25">
      <c r="A499" t="s">
        <v>1100</v>
      </c>
      <c r="B499" s="5" t="s">
        <v>354</v>
      </c>
      <c r="C499" s="6" t="s">
        <v>54</v>
      </c>
      <c r="D499" s="7" t="s">
        <v>39</v>
      </c>
      <c r="E499" s="8">
        <f>VLOOKUP(A499,'2017 MRI'!$A$7:$F$571,6,FALSE)</f>
        <v>22.874907054404062</v>
      </c>
      <c r="F499" s="36">
        <f>'2020 MRI - Alphabetical'!E499-'2017 MRI'!E499</f>
        <v>-0.15095255572977617</v>
      </c>
      <c r="G499" s="8">
        <f>'2020 MRI - Alphabetical'!F499-'2017 MRI'!F499</f>
        <v>0.69953166882620366</v>
      </c>
      <c r="H499" s="9">
        <f>'2020 MRI - Alphabetical'!G499-'2017 MRI'!G499</f>
        <v>-1</v>
      </c>
      <c r="I499" s="10">
        <f>'2020 MRI - Alphabetical'!H499-'2017 MRI'!H499</f>
        <v>-150</v>
      </c>
      <c r="J499" s="33">
        <f>'2020 MRI - Alphabetical'!I499-'2017 MRI'!I499</f>
        <v>-0.53237476445922105</v>
      </c>
      <c r="K499" s="11">
        <f>'2020 MRI - Alphabetical'!J499-'2017 MRI'!J499</f>
        <v>-5.9068715999244126E-2</v>
      </c>
      <c r="L499" s="10">
        <f>'2020 MRI - Alphabetical'!K499-'2017 MRI'!K499</f>
        <v>98</v>
      </c>
      <c r="M499" s="33">
        <f>'2020 MRI - Alphabetical'!L499-'2017 MRI'!L499</f>
        <v>0.3222074363914364</v>
      </c>
      <c r="N499" s="11">
        <f>'2020 MRI - Alphabetical'!M499-'2017 MRI'!M499</f>
        <v>-1.4335881311679802E-2</v>
      </c>
      <c r="O499" s="10">
        <f>'2020 MRI - Alphabetical'!N499-'2017 MRI'!N499</f>
        <v>-71</v>
      </c>
      <c r="P499" s="33">
        <f>'2020 MRI - Alphabetical'!O499-'2017 MRI'!O499</f>
        <v>-0.17789119354781285</v>
      </c>
      <c r="Q499" s="11">
        <f>'2020 MRI - Alphabetical'!P499-'2017 MRI'!P499</f>
        <v>9.2286282306162995E-3</v>
      </c>
      <c r="R499" s="10">
        <f>'2020 MRI - Alphabetical'!Q499-'2017 MRI'!Q499</f>
        <v>13</v>
      </c>
      <c r="S499" s="33">
        <f>'2020 MRI - Alphabetical'!R499-'2017 MRI'!R499</f>
        <v>-4.8782934267358413E-2</v>
      </c>
      <c r="T499" s="12">
        <f>'2020 MRI - Alphabetical'!S499-'2017 MRI'!S499</f>
        <v>-0.66486925424563936</v>
      </c>
      <c r="U499" s="10">
        <f>'2020 MRI - Alphabetical'!T499-'2017 MRI'!T499</f>
        <v>49</v>
      </c>
      <c r="V499" s="33">
        <f>'2020 MRI - Alphabetical'!U499-'2017 MRI'!U499</f>
        <v>0.11861637272688583</v>
      </c>
      <c r="W499" s="11">
        <f>'2020 MRI - Alphabetical'!V499-'2017 MRI'!V499</f>
        <v>-9.8640599096781606E-3</v>
      </c>
      <c r="X499" s="10">
        <f>'2020 MRI - Alphabetical'!W499-'2017 MRI'!W499</f>
        <v>13</v>
      </c>
      <c r="Y499" s="33">
        <f>'2020 MRI - Alphabetical'!X499-'2017 MRI'!X499</f>
        <v>7.7389060772607987E-2</v>
      </c>
      <c r="Z499" s="13">
        <f>'2020 MRI - Alphabetical'!Y499-'2017 MRI'!Y499</f>
        <v>13266</v>
      </c>
      <c r="AA499" s="10">
        <f>'2020 MRI - Alphabetical'!Z499-'2017 MRI'!Z499</f>
        <v>-13</v>
      </c>
      <c r="AB499" s="33">
        <f>'2020 MRI - Alphabetical'!AA499-'2017 MRI'!AA499</f>
        <v>-2.5877320011404359E-2</v>
      </c>
      <c r="AC499" s="11">
        <f>'2020 MRI - Alphabetical'!AB499-'2017 MRI'!AB499</f>
        <v>-1.8000000000000002E-2</v>
      </c>
      <c r="AD499" s="10">
        <f>'2020 MRI - Alphabetical'!AC499-'2017 MRI'!AC499</f>
        <v>-17</v>
      </c>
      <c r="AE499" s="33">
        <f>'2020 MRI - Alphabetical'!AD499-'2017 MRI'!AD499</f>
        <v>-5.3042360660563781E-2</v>
      </c>
      <c r="AF499" s="11">
        <f>'2020 MRI - Alphabetical'!AE499-'2017 MRI'!AE499</f>
        <v>5.1433589954406056E-3</v>
      </c>
      <c r="AG499" s="10">
        <f>'2020 MRI - Alphabetical'!AF499-'2017 MRI'!AF499</f>
        <v>2</v>
      </c>
      <c r="AH499" s="33">
        <f>'2020 MRI - Alphabetical'!AG499-'2017 MRI'!AG499</f>
        <v>2.8471326943446451E-2</v>
      </c>
      <c r="AI499" s="14">
        <f>'2020 MRI - Alphabetical'!AH499-'2017 MRI'!AH499</f>
        <v>-4.5517269528167592E-2</v>
      </c>
      <c r="AJ499" s="10">
        <f>'2020 MRI - Alphabetical'!AI499-'2017 MRI'!AI499</f>
        <v>16</v>
      </c>
      <c r="AK499" s="33">
        <f>'2020 MRI - Alphabetical'!AJ499-'2017 MRI'!AJ499</f>
        <v>1.6239278155816092E-2</v>
      </c>
      <c r="AL499" s="13">
        <f>'2020 MRI - Alphabetical'!AK499-'2017 MRI'!AK499</f>
        <v>25568.905540577747</v>
      </c>
      <c r="AM499" s="38"/>
    </row>
    <row r="500" spans="1:39" x14ac:dyDescent="0.25">
      <c r="A500" t="s">
        <v>1101</v>
      </c>
      <c r="B500" s="5" t="s">
        <v>268</v>
      </c>
      <c r="C500" s="6" t="s">
        <v>30</v>
      </c>
      <c r="D500" s="7" t="s">
        <v>20</v>
      </c>
      <c r="E500" s="8">
        <f>VLOOKUP(A500,'2017 MRI'!$A$7:$F$571,6,FALSE)</f>
        <v>27.635241186185016</v>
      </c>
      <c r="F500" s="36">
        <f>'2020 MRI - Alphabetical'!E500-'2017 MRI'!E500</f>
        <v>7.1188930308748885E-2</v>
      </c>
      <c r="G500" s="8">
        <f>'2020 MRI - Alphabetical'!F500-'2017 MRI'!F500</f>
        <v>0.58061585090041845</v>
      </c>
      <c r="H500" s="9">
        <f>'2020 MRI - Alphabetical'!G500-'2017 MRI'!G500</f>
        <v>8</v>
      </c>
      <c r="I500" s="10">
        <f>'2020 MRI - Alphabetical'!H500-'2017 MRI'!H500</f>
        <v>259</v>
      </c>
      <c r="J500" s="33">
        <f>'2020 MRI - Alphabetical'!I500-'2017 MRI'!I500</f>
        <v>0.85390367007043988</v>
      </c>
      <c r="K500" s="11">
        <f>'2020 MRI - Alphabetical'!J500-'2017 MRI'!J500</f>
        <v>4.5160113373777344E-2</v>
      </c>
      <c r="L500" s="10">
        <f>'2020 MRI - Alphabetical'!K500-'2017 MRI'!K500</f>
        <v>28</v>
      </c>
      <c r="M500" s="33">
        <f>'2020 MRI - Alphabetical'!L500-'2017 MRI'!L500</f>
        <v>0.1119141488773987</v>
      </c>
      <c r="N500" s="11">
        <f>'2020 MRI - Alphabetical'!M500-'2017 MRI'!M500</f>
        <v>-3.0389998842082974E-3</v>
      </c>
      <c r="O500" s="10">
        <f>'2020 MRI - Alphabetical'!N500-'2017 MRI'!N500</f>
        <v>52</v>
      </c>
      <c r="P500" s="33">
        <f>'2020 MRI - Alphabetical'!O500-'2017 MRI'!O500</f>
        <v>0.1910885464601364</v>
      </c>
      <c r="Q500" s="11">
        <f>'2020 MRI - Alphabetical'!P500-'2017 MRI'!P500</f>
        <v>-1.4952820775962834E-2</v>
      </c>
      <c r="R500" s="10">
        <f>'2020 MRI - Alphabetical'!Q500-'2017 MRI'!Q500</f>
        <v>-50</v>
      </c>
      <c r="S500" s="33">
        <f>'2020 MRI - Alphabetical'!R500-'2017 MRI'!R500</f>
        <v>-0.11003337721774942</v>
      </c>
      <c r="T500" s="12">
        <f>'2020 MRI - Alphabetical'!S500-'2017 MRI'!S500</f>
        <v>-0.32110160737724702</v>
      </c>
      <c r="U500" s="10">
        <f>'2020 MRI - Alphabetical'!T500-'2017 MRI'!T500</f>
        <v>-73</v>
      </c>
      <c r="V500" s="33">
        <f>'2020 MRI - Alphabetical'!U500-'2017 MRI'!U500</f>
        <v>-0.27642962713360114</v>
      </c>
      <c r="W500" s="11">
        <f>'2020 MRI - Alphabetical'!V500-'2017 MRI'!V500</f>
        <v>1.3407241014799148E-2</v>
      </c>
      <c r="X500" s="10">
        <f>'2020 MRI - Alphabetical'!W500-'2017 MRI'!W500</f>
        <v>-12</v>
      </c>
      <c r="Y500" s="33">
        <f>'2020 MRI - Alphabetical'!X500-'2017 MRI'!X500</f>
        <v>-6.6439072407269095E-2</v>
      </c>
      <c r="Z500" s="13">
        <f>'2020 MRI - Alphabetical'!Y500-'2017 MRI'!Y500</f>
        <v>7647</v>
      </c>
      <c r="AA500" s="10">
        <f>'2020 MRI - Alphabetical'!Z500-'2017 MRI'!Z500</f>
        <v>30</v>
      </c>
      <c r="AB500" s="33">
        <f>'2020 MRI - Alphabetical'!AA500-'2017 MRI'!AA500</f>
        <v>0.1389287021110458</v>
      </c>
      <c r="AC500" s="11">
        <f>'2020 MRI - Alphabetical'!AB500-'2017 MRI'!AB500</f>
        <v>-2.3E-2</v>
      </c>
      <c r="AD500" s="10">
        <f>'2020 MRI - Alphabetical'!AC500-'2017 MRI'!AC500</f>
        <v>0</v>
      </c>
      <c r="AE500" s="33">
        <f>'2020 MRI - Alphabetical'!AD500-'2017 MRI'!AD500</f>
        <v>-4.873566238872834E-2</v>
      </c>
      <c r="AF500" s="11">
        <f>'2020 MRI - Alphabetical'!AE500-'2017 MRI'!AE500</f>
        <v>8.153532297253907E-3</v>
      </c>
      <c r="AG500" s="10">
        <f>'2020 MRI - Alphabetical'!AF500-'2017 MRI'!AF500</f>
        <v>-4</v>
      </c>
      <c r="AH500" s="33">
        <f>'2020 MRI - Alphabetical'!AG500-'2017 MRI'!AG500</f>
        <v>1.5750931320955841E-2</v>
      </c>
      <c r="AI500" s="14">
        <f>'2020 MRI - Alphabetical'!AH500-'2017 MRI'!AH500</f>
        <v>-3.164638042634893E-2</v>
      </c>
      <c r="AJ500" s="10">
        <f>'2020 MRI - Alphabetical'!AI500-'2017 MRI'!AI500</f>
        <v>-12</v>
      </c>
      <c r="AK500" s="33">
        <f>'2020 MRI - Alphabetical'!AJ500-'2017 MRI'!AJ500</f>
        <v>-1.0331066729135752E-2</v>
      </c>
      <c r="AL500" s="13">
        <f>'2020 MRI - Alphabetical'!AK500-'2017 MRI'!AK500</f>
        <v>6138.4874852616049</v>
      </c>
      <c r="AM500" s="38"/>
    </row>
    <row r="501" spans="1:39" x14ac:dyDescent="0.25">
      <c r="A501" t="s">
        <v>1102</v>
      </c>
      <c r="B501" s="5" t="s">
        <v>274</v>
      </c>
      <c r="C501" s="6" t="s">
        <v>33</v>
      </c>
      <c r="D501" s="7" t="s">
        <v>34</v>
      </c>
      <c r="E501" s="8">
        <f>VLOOKUP(A501,'2017 MRI'!$A$7:$F$571,6,FALSE)</f>
        <v>27.308200817130217</v>
      </c>
      <c r="F501" s="36">
        <f>'2020 MRI - Alphabetical'!E501-'2017 MRI'!E501</f>
        <v>0.7202637004457132</v>
      </c>
      <c r="G501" s="8">
        <f>'2020 MRI - Alphabetical'!F501-'2017 MRI'!F501</f>
        <v>-1.4819128789219569</v>
      </c>
      <c r="H501" s="9">
        <f>'2020 MRI - Alphabetical'!G501-'2017 MRI'!G501</f>
        <v>49</v>
      </c>
      <c r="I501" s="10">
        <f>'2020 MRI - Alphabetical'!H501-'2017 MRI'!H501</f>
        <v>-97</v>
      </c>
      <c r="J501" s="33">
        <f>'2020 MRI - Alphabetical'!I501-'2017 MRI'!I501</f>
        <v>-0.34477595054525934</v>
      </c>
      <c r="K501" s="11">
        <f>'2020 MRI - Alphabetical'!J501-'2017 MRI'!J501</f>
        <v>-5.1664797664852324E-2</v>
      </c>
      <c r="L501" s="10">
        <f>'2020 MRI - Alphabetical'!K501-'2017 MRI'!K501</f>
        <v>301</v>
      </c>
      <c r="M501" s="33">
        <f>'2020 MRI - Alphabetical'!L501-'2017 MRI'!L501</f>
        <v>0.97536535238299205</v>
      </c>
      <c r="N501" s="11">
        <f>'2020 MRI - Alphabetical'!M501-'2017 MRI'!M501</f>
        <v>-4.8595292041235097E-2</v>
      </c>
      <c r="O501" s="10">
        <f>'2020 MRI - Alphabetical'!N501-'2017 MRI'!N501</f>
        <v>-48</v>
      </c>
      <c r="P501" s="33">
        <f>'2020 MRI - Alphabetical'!O501-'2017 MRI'!O501</f>
        <v>-0.18101573458942952</v>
      </c>
      <c r="Q501" s="11">
        <f>'2020 MRI - Alphabetical'!P501-'2017 MRI'!P501</f>
        <v>9.3477051460361671E-3</v>
      </c>
      <c r="R501" s="10">
        <f>'2020 MRI - Alphabetical'!Q501-'2017 MRI'!Q501</f>
        <v>-119</v>
      </c>
      <c r="S501" s="33">
        <f>'2020 MRI - Alphabetical'!R501-'2017 MRI'!R501</f>
        <v>-0.30890084329391765</v>
      </c>
      <c r="T501" s="12">
        <f>'2020 MRI - Alphabetical'!S501-'2017 MRI'!S501</f>
        <v>0.18990781132231238</v>
      </c>
      <c r="U501" s="10">
        <f>'2020 MRI - Alphabetical'!T501-'2017 MRI'!T501</f>
        <v>111</v>
      </c>
      <c r="V501" s="33">
        <f>'2020 MRI - Alphabetical'!U501-'2017 MRI'!U501</f>
        <v>0.33155009387852474</v>
      </c>
      <c r="W501" s="11">
        <f>'2020 MRI - Alphabetical'!V501-'2017 MRI'!V501</f>
        <v>-2.3431916089155271E-2</v>
      </c>
      <c r="X501" s="10">
        <f>'2020 MRI - Alphabetical'!W501-'2017 MRI'!W501</f>
        <v>25</v>
      </c>
      <c r="Y501" s="33">
        <f>'2020 MRI - Alphabetical'!X501-'2017 MRI'!X501</f>
        <v>0.10341991211440671</v>
      </c>
      <c r="Z501" s="13">
        <f>'2020 MRI - Alphabetical'!Y501-'2017 MRI'!Y501</f>
        <v>17147</v>
      </c>
      <c r="AA501" s="10">
        <f>'2020 MRI - Alphabetical'!Z501-'2017 MRI'!Z501</f>
        <v>-12</v>
      </c>
      <c r="AB501" s="33">
        <f>'2020 MRI - Alphabetical'!AA501-'2017 MRI'!AA501</f>
        <v>-5.7850087031091901E-2</v>
      </c>
      <c r="AC501" s="11">
        <f>'2020 MRI - Alphabetical'!AB501-'2017 MRI'!AB501</f>
        <v>-2.1000000000000005E-2</v>
      </c>
      <c r="AD501" s="10">
        <f>'2020 MRI - Alphabetical'!AC501-'2017 MRI'!AC501</f>
        <v>84</v>
      </c>
      <c r="AE501" s="33">
        <f>'2020 MRI - Alphabetical'!AD501-'2017 MRI'!AD501</f>
        <v>0.67234329620159361</v>
      </c>
      <c r="AF501" s="11">
        <f>'2020 MRI - Alphabetical'!AE501-'2017 MRI'!AE501</f>
        <v>5.660606060606066E-2</v>
      </c>
      <c r="AG501" s="10">
        <f>'2020 MRI - Alphabetical'!AF501-'2017 MRI'!AF501</f>
        <v>0</v>
      </c>
      <c r="AH501" s="33">
        <f>'2020 MRI - Alphabetical'!AG501-'2017 MRI'!AG501</f>
        <v>8.2940431413144888E-4</v>
      </c>
      <c r="AI501" s="14">
        <f>'2020 MRI - Alphabetical'!AH501-'2017 MRI'!AH501</f>
        <v>2.1382830393396723E-2</v>
      </c>
      <c r="AJ501" s="10">
        <f>'2020 MRI - Alphabetical'!AI501-'2017 MRI'!AI501</f>
        <v>16</v>
      </c>
      <c r="AK501" s="33">
        <f>'2020 MRI - Alphabetical'!AJ501-'2017 MRI'!AJ501</f>
        <v>1.1449446510644848E-2</v>
      </c>
      <c r="AL501" s="13">
        <f>'2020 MRI - Alphabetical'!AK501-'2017 MRI'!AK501</f>
        <v>25294.200884033577</v>
      </c>
      <c r="AM501" s="38"/>
    </row>
    <row r="502" spans="1:39" x14ac:dyDescent="0.25">
      <c r="A502" t="s">
        <v>1103</v>
      </c>
      <c r="B502" s="5" t="s">
        <v>37</v>
      </c>
      <c r="C502" s="6" t="s">
        <v>38</v>
      </c>
      <c r="D502" s="7" t="s">
        <v>39</v>
      </c>
      <c r="E502" s="8">
        <f>VLOOKUP(A502,'2017 MRI'!$A$7:$F$571,6,FALSE)</f>
        <v>75.732411892423613</v>
      </c>
      <c r="F502" s="36">
        <f>'2020 MRI - Alphabetical'!E502-'2017 MRI'!E502</f>
        <v>0.98938790219412809</v>
      </c>
      <c r="G502" s="8">
        <f>'2020 MRI - Alphabetical'!F502-'2017 MRI'!F502</f>
        <v>3.5130008624061588</v>
      </c>
      <c r="H502" s="9">
        <f>'2020 MRI - Alphabetical'!G502-'2017 MRI'!G502</f>
        <v>-5</v>
      </c>
      <c r="I502" s="10">
        <f>'2020 MRI - Alphabetical'!H502-'2017 MRI'!H502</f>
        <v>43</v>
      </c>
      <c r="J502" s="33">
        <f>'2020 MRI - Alphabetical'!I502-'2017 MRI'!I502</f>
        <v>9.5899694653676704E-2</v>
      </c>
      <c r="K502" s="11">
        <f>'2020 MRI - Alphabetical'!J502-'2017 MRI'!J502</f>
        <v>-1.6710602599777635E-3</v>
      </c>
      <c r="L502" s="10">
        <f>'2020 MRI - Alphabetical'!K502-'2017 MRI'!K502</f>
        <v>2</v>
      </c>
      <c r="M502" s="33">
        <f>'2020 MRI - Alphabetical'!L502-'2017 MRI'!L502</f>
        <v>-0.16002919472203025</v>
      </c>
      <c r="N502" s="11">
        <f>'2020 MRI - Alphabetical'!M502-'2017 MRI'!M502</f>
        <v>7.8582656404408979E-3</v>
      </c>
      <c r="O502" s="10">
        <f>'2020 MRI - Alphabetical'!N502-'2017 MRI'!N502</f>
        <v>1</v>
      </c>
      <c r="P502" s="33">
        <f>'2020 MRI - Alphabetical'!O502-'2017 MRI'!O502</f>
        <v>1.25774141490127E-2</v>
      </c>
      <c r="Q502" s="11">
        <f>'2020 MRI - Alphabetical'!P502-'2017 MRI'!P502</f>
        <v>-6.7453648271107447E-3</v>
      </c>
      <c r="R502" s="10">
        <f>'2020 MRI - Alphabetical'!Q502-'2017 MRI'!Q502</f>
        <v>-2</v>
      </c>
      <c r="S502" s="33">
        <f>'2020 MRI - Alphabetical'!R502-'2017 MRI'!R502</f>
        <v>2.1575097919856079</v>
      </c>
      <c r="T502" s="12">
        <f>'2020 MRI - Alphabetical'!S502-'2017 MRI'!S502</f>
        <v>-6.635568982693921</v>
      </c>
      <c r="U502" s="10">
        <f>'2020 MRI - Alphabetical'!T502-'2017 MRI'!T502</f>
        <v>-9</v>
      </c>
      <c r="V502" s="33">
        <f>'2020 MRI - Alphabetical'!U502-'2017 MRI'!U502</f>
        <v>-0.42727159245156532</v>
      </c>
      <c r="W502" s="11">
        <f>'2020 MRI - Alphabetical'!V502-'2017 MRI'!V502</f>
        <v>4.175853409910224E-3</v>
      </c>
      <c r="X502" s="10">
        <f>'2020 MRI - Alphabetical'!W502-'2017 MRI'!W502</f>
        <v>-6</v>
      </c>
      <c r="Y502" s="33">
        <f>'2020 MRI - Alphabetical'!X502-'2017 MRI'!X502</f>
        <v>-3.6853251505613027E-2</v>
      </c>
      <c r="Z502" s="13">
        <f>'2020 MRI - Alphabetical'!Y502-'2017 MRI'!Y502</f>
        <v>1145</v>
      </c>
      <c r="AA502" s="10">
        <f>'2020 MRI - Alphabetical'!Z502-'2017 MRI'!Z502</f>
        <v>-29</v>
      </c>
      <c r="AB502" s="33">
        <f>'2020 MRI - Alphabetical'!AA502-'2017 MRI'!AA502</f>
        <v>-0.29340972169469048</v>
      </c>
      <c r="AC502" s="11">
        <f>'2020 MRI - Alphabetical'!AB502-'2017 MRI'!AB502</f>
        <v>-2.5000000000000001E-2</v>
      </c>
      <c r="AD502" s="10">
        <f>'2020 MRI - Alphabetical'!AC502-'2017 MRI'!AC502</f>
        <v>-4</v>
      </c>
      <c r="AE502" s="33">
        <f>'2020 MRI - Alphabetical'!AD502-'2017 MRI'!AD502</f>
        <v>-0.39520261558391212</v>
      </c>
      <c r="AF502" s="11">
        <f>'2020 MRI - Alphabetical'!AE502-'2017 MRI'!AE502</f>
        <v>4.403709335285666E-3</v>
      </c>
      <c r="AG502" s="10">
        <f>'2020 MRI - Alphabetical'!AF502-'2017 MRI'!AF502</f>
        <v>1</v>
      </c>
      <c r="AH502" s="33">
        <f>'2020 MRI - Alphabetical'!AG502-'2017 MRI'!AG502</f>
        <v>-5.9786416957768651E-2</v>
      </c>
      <c r="AI502" s="14">
        <f>'2020 MRI - Alphabetical'!AH502-'2017 MRI'!AH502</f>
        <v>0.24616544512767202</v>
      </c>
      <c r="AJ502" s="10">
        <f>'2020 MRI - Alphabetical'!AI502-'2017 MRI'!AI502</f>
        <v>0</v>
      </c>
      <c r="AK502" s="33">
        <f>'2020 MRI - Alphabetical'!AJ502-'2017 MRI'!AJ502</f>
        <v>1.2067426207283016E-2</v>
      </c>
      <c r="AL502" s="13">
        <f>'2020 MRI - Alphabetical'!AK502-'2017 MRI'!AK502</f>
        <v>492.10801210314457</v>
      </c>
      <c r="AM502" s="38">
        <v>1</v>
      </c>
    </row>
    <row r="503" spans="1:39" x14ac:dyDescent="0.25">
      <c r="A503" t="s">
        <v>1104</v>
      </c>
      <c r="B503" s="5" t="s">
        <v>201</v>
      </c>
      <c r="C503" s="6" t="s">
        <v>30</v>
      </c>
      <c r="D503" s="7" t="s">
        <v>20</v>
      </c>
      <c r="E503" s="8">
        <f>VLOOKUP(A503,'2017 MRI'!$A$7:$F$571,6,FALSE)</f>
        <v>32.707677005175796</v>
      </c>
      <c r="F503" s="36">
        <f>'2020 MRI - Alphabetical'!E503-'2017 MRI'!E503</f>
        <v>1.1446711981607827</v>
      </c>
      <c r="G503" s="8">
        <f>'2020 MRI - Alphabetical'!F503-'2017 MRI'!F503</f>
        <v>-2.1542817911538243</v>
      </c>
      <c r="H503" s="9">
        <f>'2020 MRI - Alphabetical'!G503-'2017 MRI'!G503</f>
        <v>40</v>
      </c>
      <c r="I503" s="10">
        <f>'2020 MRI - Alphabetical'!H503-'2017 MRI'!H503</f>
        <v>199</v>
      </c>
      <c r="J503" s="33">
        <f>'2020 MRI - Alphabetical'!I503-'2017 MRI'!I503</f>
        <v>0.63348394933543906</v>
      </c>
      <c r="K503" s="11">
        <f>'2020 MRI - Alphabetical'!J503-'2017 MRI'!J503</f>
        <v>3.5016960370646166E-2</v>
      </c>
      <c r="L503" s="10">
        <f>'2020 MRI - Alphabetical'!K503-'2017 MRI'!K503</f>
        <v>15</v>
      </c>
      <c r="M503" s="33">
        <f>'2020 MRI - Alphabetical'!L503-'2017 MRI'!L503</f>
        <v>5.236330856054075E-2</v>
      </c>
      <c r="N503" s="11">
        <f>'2020 MRI - Alphabetical'!M503-'2017 MRI'!M503</f>
        <v>-2.8613698534928067E-4</v>
      </c>
      <c r="O503" s="10">
        <f>'2020 MRI - Alphabetical'!N503-'2017 MRI'!N503</f>
        <v>157</v>
      </c>
      <c r="P503" s="33">
        <f>'2020 MRI - Alphabetical'!O503-'2017 MRI'!O503</f>
        <v>0.55164423955243058</v>
      </c>
      <c r="Q503" s="11">
        <f>'2020 MRI - Alphabetical'!P503-'2017 MRI'!P503</f>
        <v>-3.8092402464065707E-2</v>
      </c>
      <c r="R503" s="10">
        <f>'2020 MRI - Alphabetical'!Q503-'2017 MRI'!Q503</f>
        <v>47</v>
      </c>
      <c r="S503" s="33">
        <f>'2020 MRI - Alphabetical'!R503-'2017 MRI'!R503</f>
        <v>0.10699884544267525</v>
      </c>
      <c r="T503" s="12">
        <f>'2020 MRI - Alphabetical'!S503-'2017 MRI'!S503</f>
        <v>-1.1864061316237806</v>
      </c>
      <c r="U503" s="10">
        <f>'2020 MRI - Alphabetical'!T503-'2017 MRI'!T503</f>
        <v>42</v>
      </c>
      <c r="V503" s="33">
        <f>'2020 MRI - Alphabetical'!U503-'2017 MRI'!U503</f>
        <v>0.14112364474994493</v>
      </c>
      <c r="W503" s="11">
        <f>'2020 MRI - Alphabetical'!V503-'2017 MRI'!V503</f>
        <v>-1.2253935253935255E-2</v>
      </c>
      <c r="X503" s="10">
        <f>'2020 MRI - Alphabetical'!W503-'2017 MRI'!W503</f>
        <v>-83</v>
      </c>
      <c r="Y503" s="33">
        <f>'2020 MRI - Alphabetical'!X503-'2017 MRI'!X503</f>
        <v>-0.35033403247674699</v>
      </c>
      <c r="Z503" s="13">
        <f>'2020 MRI - Alphabetical'!Y503-'2017 MRI'!Y503</f>
        <v>-4223</v>
      </c>
      <c r="AA503" s="10">
        <f>'2020 MRI - Alphabetical'!Z503-'2017 MRI'!Z503</f>
        <v>-97</v>
      </c>
      <c r="AB503" s="33">
        <f>'2020 MRI - Alphabetical'!AA503-'2017 MRI'!AA503</f>
        <v>-0.66881242397423957</v>
      </c>
      <c r="AC503" s="11">
        <f>'2020 MRI - Alphabetical'!AB503-'2017 MRI'!AB503</f>
        <v>-1.2999999999999998E-2</v>
      </c>
      <c r="AD503" s="10">
        <f>'2020 MRI - Alphabetical'!AC503-'2017 MRI'!AC503</f>
        <v>262</v>
      </c>
      <c r="AE503" s="33">
        <f>'2020 MRI - Alphabetical'!AD503-'2017 MRI'!AD503</f>
        <v>1.2303689009771819</v>
      </c>
      <c r="AF503" s="11">
        <f>'2020 MRI - Alphabetical'!AE503-'2017 MRI'!AE503</f>
        <v>8.9093951093951129E-2</v>
      </c>
      <c r="AG503" s="10">
        <f>'2020 MRI - Alphabetical'!AF503-'2017 MRI'!AF503</f>
        <v>-45</v>
      </c>
      <c r="AH503" s="33">
        <f>'2020 MRI - Alphabetical'!AG503-'2017 MRI'!AG503</f>
        <v>-0.15011260993174391</v>
      </c>
      <c r="AI503" s="14">
        <f>'2020 MRI - Alphabetical'!AH503-'2017 MRI'!AH503</f>
        <v>0.18332724263572686</v>
      </c>
      <c r="AJ503" s="10">
        <f>'2020 MRI - Alphabetical'!AI503-'2017 MRI'!AI503</f>
        <v>-9</v>
      </c>
      <c r="AK503" s="33">
        <f>'2020 MRI - Alphabetical'!AJ503-'2017 MRI'!AJ503</f>
        <v>-1.0065524060888231E-3</v>
      </c>
      <c r="AL503" s="13">
        <f>'2020 MRI - Alphabetical'!AK503-'2017 MRI'!AK503</f>
        <v>5327.6123797730252</v>
      </c>
      <c r="AM503" s="38"/>
    </row>
    <row r="504" spans="1:39" x14ac:dyDescent="0.25">
      <c r="A504" t="s">
        <v>1105</v>
      </c>
      <c r="B504" s="5" t="s">
        <v>145</v>
      </c>
      <c r="C504" s="6" t="s">
        <v>54</v>
      </c>
      <c r="D504" s="7" t="s">
        <v>39</v>
      </c>
      <c r="E504" s="8">
        <f>VLOOKUP(A504,'2017 MRI'!$A$7:$F$571,6,FALSE)</f>
        <v>37.787599608092876</v>
      </c>
      <c r="F504" s="36">
        <f>'2020 MRI - Alphabetical'!E504-'2017 MRI'!E504</f>
        <v>0.85355965909851106</v>
      </c>
      <c r="G504" s="8">
        <f>'2020 MRI - Alphabetical'!F504-'2017 MRI'!F504</f>
        <v>-0.63491536180588071</v>
      </c>
      <c r="H504" s="9">
        <f>'2020 MRI - Alphabetical'!G504-'2017 MRI'!G504</f>
        <v>22</v>
      </c>
      <c r="I504" s="10">
        <f>'2020 MRI - Alphabetical'!H504-'2017 MRI'!H504</f>
        <v>-14</v>
      </c>
      <c r="J504" s="33">
        <f>'2020 MRI - Alphabetical'!I504-'2017 MRI'!I504</f>
        <v>-0.65449245934392386</v>
      </c>
      <c r="K504" s="11">
        <f>'2020 MRI - Alphabetical'!J504-'2017 MRI'!J504</f>
        <v>-1.5604708395325018E-2</v>
      </c>
      <c r="L504" s="10">
        <f>'2020 MRI - Alphabetical'!K504-'2017 MRI'!K504</f>
        <v>-224</v>
      </c>
      <c r="M504" s="33">
        <f>'2020 MRI - Alphabetical'!L504-'2017 MRI'!L504</f>
        <v>-0.91638149555821569</v>
      </c>
      <c r="N504" s="11">
        <f>'2020 MRI - Alphabetical'!M504-'2017 MRI'!M504</f>
        <v>5.1263623693827351E-2</v>
      </c>
      <c r="O504" s="10">
        <f>'2020 MRI - Alphabetical'!N504-'2017 MRI'!N504</f>
        <v>15</v>
      </c>
      <c r="P504" s="33">
        <f>'2020 MRI - Alphabetical'!O504-'2017 MRI'!O504</f>
        <v>0.27312320676982238</v>
      </c>
      <c r="Q504" s="11">
        <f>'2020 MRI - Alphabetical'!P504-'2017 MRI'!P504</f>
        <v>-2.1486772486772471E-2</v>
      </c>
      <c r="R504" s="10">
        <f>'2020 MRI - Alphabetical'!Q504-'2017 MRI'!Q504</f>
        <v>141</v>
      </c>
      <c r="S504" s="33">
        <f>'2020 MRI - Alphabetical'!R504-'2017 MRI'!R504</f>
        <v>9.9616005885783676E-2</v>
      </c>
      <c r="T504" s="12">
        <f>'2020 MRI - Alphabetical'!S504-'2017 MRI'!S504</f>
        <v>-1.2413466648810412</v>
      </c>
      <c r="U504" s="10">
        <f>'2020 MRI - Alphabetical'!T504-'2017 MRI'!T504</f>
        <v>-9</v>
      </c>
      <c r="V504" s="33">
        <f>'2020 MRI - Alphabetical'!U504-'2017 MRI'!U504</f>
        <v>-0.12899182628845368</v>
      </c>
      <c r="W504" s="11">
        <f>'2020 MRI - Alphabetical'!V504-'2017 MRI'!V504</f>
        <v>1.2999442482809903E-3</v>
      </c>
      <c r="X504" s="10">
        <f>'2020 MRI - Alphabetical'!W504-'2017 MRI'!W504</f>
        <v>83</v>
      </c>
      <c r="Y504" s="33">
        <f>'2020 MRI - Alphabetical'!X504-'2017 MRI'!X504</f>
        <v>0.32749146152712344</v>
      </c>
      <c r="Z504" s="13">
        <f>'2020 MRI - Alphabetical'!Y504-'2017 MRI'!Y504</f>
        <v>20909</v>
      </c>
      <c r="AA504" s="10">
        <f>'2020 MRI - Alphabetical'!Z504-'2017 MRI'!Z504</f>
        <v>-36</v>
      </c>
      <c r="AB504" s="33">
        <f>'2020 MRI - Alphabetical'!AA504-'2017 MRI'!AA504</f>
        <v>-0.23173354715590588</v>
      </c>
      <c r="AC504" s="11">
        <f>'2020 MRI - Alphabetical'!AB504-'2017 MRI'!AB504</f>
        <v>-2.0000000000000004E-2</v>
      </c>
      <c r="AD504" s="10">
        <f>'2020 MRI - Alphabetical'!AC504-'2017 MRI'!AC504</f>
        <v>162</v>
      </c>
      <c r="AE504" s="33">
        <f>'2020 MRI - Alphabetical'!AD504-'2017 MRI'!AD504</f>
        <v>0.88274836255770883</v>
      </c>
      <c r="AF504" s="11">
        <f>'2020 MRI - Alphabetical'!AE504-'2017 MRI'!AE504</f>
        <v>6.8189316357597507E-2</v>
      </c>
      <c r="AG504" s="10">
        <f>'2020 MRI - Alphabetical'!AF504-'2017 MRI'!AF504</f>
        <v>13</v>
      </c>
      <c r="AH504" s="33">
        <f>'2020 MRI - Alphabetical'!AG504-'2017 MRI'!AG504</f>
        <v>6.6932551958705816E-2</v>
      </c>
      <c r="AI504" s="14">
        <f>'2020 MRI - Alphabetical'!AH504-'2017 MRI'!AH504</f>
        <v>-4.4051595748503036E-2</v>
      </c>
      <c r="AJ504" s="10">
        <f>'2020 MRI - Alphabetical'!AI504-'2017 MRI'!AI504</f>
        <v>61</v>
      </c>
      <c r="AK504" s="33">
        <f>'2020 MRI - Alphabetical'!AJ504-'2017 MRI'!AJ504</f>
        <v>2.9165386153161804E-2</v>
      </c>
      <c r="AL504" s="13">
        <f>'2020 MRI - Alphabetical'!AK504-'2017 MRI'!AK504</f>
        <v>22629.06472993677</v>
      </c>
      <c r="AM504" s="38"/>
    </row>
    <row r="505" spans="1:39" x14ac:dyDescent="0.25">
      <c r="A505" t="s">
        <v>1106</v>
      </c>
      <c r="B505" s="5" t="s">
        <v>51</v>
      </c>
      <c r="C505" s="6" t="s">
        <v>52</v>
      </c>
      <c r="D505" s="7" t="s">
        <v>34</v>
      </c>
      <c r="E505" s="8">
        <f>VLOOKUP(A505,'2017 MRI'!$A$7:$F$571,6,FALSE)</f>
        <v>61.452331684635524</v>
      </c>
      <c r="F505" s="36">
        <f>'2020 MRI - Alphabetical'!E505-'2017 MRI'!E505</f>
        <v>2.5520438975723518</v>
      </c>
      <c r="G505" s="8">
        <f>'2020 MRI - Alphabetical'!F505-'2017 MRI'!F505</f>
        <v>-3.078058951402582</v>
      </c>
      <c r="H505" s="9">
        <f>'2020 MRI - Alphabetical'!G505-'2017 MRI'!G505</f>
        <v>6</v>
      </c>
      <c r="I505" s="10">
        <f>'2020 MRI - Alphabetical'!H505-'2017 MRI'!H505</f>
        <v>28</v>
      </c>
      <c r="J505" s="33">
        <f>'2020 MRI - Alphabetical'!I505-'2017 MRI'!I505</f>
        <v>0.10156785515425448</v>
      </c>
      <c r="K505" s="11">
        <f>'2020 MRI - Alphabetical'!J505-'2017 MRI'!J505</f>
        <v>-2.031515755131319E-2</v>
      </c>
      <c r="L505" s="10">
        <f>'2020 MRI - Alphabetical'!K505-'2017 MRI'!K505</f>
        <v>87</v>
      </c>
      <c r="M505" s="33">
        <f>'2020 MRI - Alphabetical'!L505-'2017 MRI'!L505</f>
        <v>0.43201225490677658</v>
      </c>
      <c r="N505" s="11">
        <f>'2020 MRI - Alphabetical'!M505-'2017 MRI'!M505</f>
        <v>-2.0826055985519509E-2</v>
      </c>
      <c r="O505" s="10">
        <f>'2020 MRI - Alphabetical'!N505-'2017 MRI'!N505</f>
        <v>5</v>
      </c>
      <c r="P505" s="33">
        <f>'2020 MRI - Alphabetical'!O505-'2017 MRI'!O505</f>
        <v>0.63315181717580415</v>
      </c>
      <c r="Q505" s="11">
        <f>'2020 MRI - Alphabetical'!P505-'2017 MRI'!P505</f>
        <v>-4.6440017959916757E-2</v>
      </c>
      <c r="R505" s="10">
        <f>'2020 MRI - Alphabetical'!Q505-'2017 MRI'!Q505</f>
        <v>40</v>
      </c>
      <c r="S505" s="33">
        <f>'2020 MRI - Alphabetical'!R505-'2017 MRI'!R505</f>
        <v>0.58482461425160115</v>
      </c>
      <c r="T505" s="12">
        <f>'2020 MRI - Alphabetical'!S505-'2017 MRI'!S505</f>
        <v>-2.5895527537026748</v>
      </c>
      <c r="U505" s="10">
        <f>'2020 MRI - Alphabetical'!T505-'2017 MRI'!T505</f>
        <v>6</v>
      </c>
      <c r="V505" s="33">
        <f>'2020 MRI - Alphabetical'!U505-'2017 MRI'!U505</f>
        <v>0.58653505468777789</v>
      </c>
      <c r="W505" s="11">
        <f>'2020 MRI - Alphabetical'!V505-'2017 MRI'!V505</f>
        <v>-5.2539247835977437E-2</v>
      </c>
      <c r="X505" s="10">
        <f>'2020 MRI - Alphabetical'!W505-'2017 MRI'!W505</f>
        <v>3</v>
      </c>
      <c r="Y505" s="33">
        <f>'2020 MRI - Alphabetical'!X505-'2017 MRI'!X505</f>
        <v>0.11061313724114985</v>
      </c>
      <c r="Z505" s="13">
        <f>'2020 MRI - Alphabetical'!Y505-'2017 MRI'!Y505</f>
        <v>7885</v>
      </c>
      <c r="AA505" s="10">
        <f>'2020 MRI - Alphabetical'!Z505-'2017 MRI'!Z505</f>
        <v>27</v>
      </c>
      <c r="AB505" s="33">
        <f>'2020 MRI - Alphabetical'!AA505-'2017 MRI'!AA505</f>
        <v>0.18245000064510322</v>
      </c>
      <c r="AC505" s="11">
        <f>'2020 MRI - Alphabetical'!AB505-'2017 MRI'!AB505</f>
        <v>-2.6000000000000002E-2</v>
      </c>
      <c r="AD505" s="10">
        <f>'2020 MRI - Alphabetical'!AC505-'2017 MRI'!AC505</f>
        <v>2</v>
      </c>
      <c r="AE505" s="33">
        <f>'2020 MRI - Alphabetical'!AD505-'2017 MRI'!AD505</f>
        <v>0.17374200690826536</v>
      </c>
      <c r="AF505" s="11">
        <f>'2020 MRI - Alphabetical'!AE505-'2017 MRI'!AE505</f>
        <v>4.1268047681662368E-2</v>
      </c>
      <c r="AG505" s="10">
        <f>'2020 MRI - Alphabetical'!AF505-'2017 MRI'!AF505</f>
        <v>159</v>
      </c>
      <c r="AH505" s="33">
        <f>'2020 MRI - Alphabetical'!AG505-'2017 MRI'!AG505</f>
        <v>0.56448542334846408</v>
      </c>
      <c r="AI505" s="14">
        <f>'2020 MRI - Alphabetical'!AH505-'2017 MRI'!AH505</f>
        <v>-0.56805822320043386</v>
      </c>
      <c r="AJ505" s="10">
        <f>'2020 MRI - Alphabetical'!AI505-'2017 MRI'!AI505</f>
        <v>22</v>
      </c>
      <c r="AK505" s="33">
        <f>'2020 MRI - Alphabetical'!AJ505-'2017 MRI'!AJ505</f>
        <v>2.4843533241109494E-2</v>
      </c>
      <c r="AL505" s="13">
        <f>'2020 MRI - Alphabetical'!AK505-'2017 MRI'!AK505</f>
        <v>12813.613782609878</v>
      </c>
      <c r="AM505" s="38">
        <v>1</v>
      </c>
    </row>
    <row r="506" spans="1:39" x14ac:dyDescent="0.25">
      <c r="A506" t="s">
        <v>1107</v>
      </c>
      <c r="B506" s="5" t="s">
        <v>269</v>
      </c>
      <c r="C506" s="6" t="s">
        <v>61</v>
      </c>
      <c r="D506" s="7" t="s">
        <v>39</v>
      </c>
      <c r="E506" s="8">
        <f>VLOOKUP(A506,'2017 MRI'!$A$7:$F$571,6,FALSE)</f>
        <v>27.523191026127368</v>
      </c>
      <c r="F506" s="36">
        <f>'2020 MRI - Alphabetical'!E506-'2017 MRI'!E506</f>
        <v>0.35634012257561631</v>
      </c>
      <c r="G506" s="8">
        <f>'2020 MRI - Alphabetical'!F506-'2017 MRI'!F506</f>
        <v>-0.32168327312706424</v>
      </c>
      <c r="H506" s="9">
        <f>'2020 MRI - Alphabetical'!G506-'2017 MRI'!G506</f>
        <v>26</v>
      </c>
      <c r="I506" s="10">
        <f>'2020 MRI - Alphabetical'!H506-'2017 MRI'!H506</f>
        <v>39</v>
      </c>
      <c r="J506" s="33">
        <f>'2020 MRI - Alphabetical'!I506-'2017 MRI'!I506</f>
        <v>0.2427403178175897</v>
      </c>
      <c r="K506" s="11">
        <f>'2020 MRI - Alphabetical'!J506-'2017 MRI'!J506</f>
        <v>-1.3069076518838152E-2</v>
      </c>
      <c r="L506" s="10">
        <f>'2020 MRI - Alphabetical'!K506-'2017 MRI'!K506</f>
        <v>38</v>
      </c>
      <c r="M506" s="33">
        <f>'2020 MRI - Alphabetical'!L506-'2017 MRI'!L506</f>
        <v>0.13431728208075744</v>
      </c>
      <c r="N506" s="11">
        <f>'2020 MRI - Alphabetical'!M506-'2017 MRI'!M506</f>
        <v>-3.806680812715818E-3</v>
      </c>
      <c r="O506" s="10">
        <f>'2020 MRI - Alphabetical'!N506-'2017 MRI'!N506</f>
        <v>48</v>
      </c>
      <c r="P506" s="33">
        <f>'2020 MRI - Alphabetical'!O506-'2017 MRI'!O506</f>
        <v>0.12114301500930555</v>
      </c>
      <c r="Q506" s="11">
        <f>'2020 MRI - Alphabetical'!P506-'2017 MRI'!P506</f>
        <v>-1.0133004926108378E-2</v>
      </c>
      <c r="R506" s="10">
        <f>'2020 MRI - Alphabetical'!Q506-'2017 MRI'!Q506</f>
        <v>-62</v>
      </c>
      <c r="S506" s="33">
        <f>'2020 MRI - Alphabetical'!R506-'2017 MRI'!R506</f>
        <v>-0.23969129929595198</v>
      </c>
      <c r="T506" s="12">
        <f>'2020 MRI - Alphabetical'!S506-'2017 MRI'!S506</f>
        <v>-7.082554132371377E-2</v>
      </c>
      <c r="U506" s="10">
        <f>'2020 MRI - Alphabetical'!T506-'2017 MRI'!T506</f>
        <v>161</v>
      </c>
      <c r="V506" s="33">
        <f>'2020 MRI - Alphabetical'!U506-'2017 MRI'!U506</f>
        <v>0.50073746747023284</v>
      </c>
      <c r="W506" s="11">
        <f>'2020 MRI - Alphabetical'!V506-'2017 MRI'!V506</f>
        <v>-3.3609793096149441E-2</v>
      </c>
      <c r="X506" s="10">
        <f>'2020 MRI - Alphabetical'!W506-'2017 MRI'!W506</f>
        <v>-28</v>
      </c>
      <c r="Y506" s="33">
        <f>'2020 MRI - Alphabetical'!X506-'2017 MRI'!X506</f>
        <v>5.3081638427054517E-2</v>
      </c>
      <c r="Z506" s="13">
        <f>'2020 MRI - Alphabetical'!Y506-'2017 MRI'!Y506</f>
        <v>12754</v>
      </c>
      <c r="AA506" s="10">
        <f>'2020 MRI - Alphabetical'!Z506-'2017 MRI'!Z506</f>
        <v>-1</v>
      </c>
      <c r="AB506" s="33">
        <f>'2020 MRI - Alphabetical'!AA506-'2017 MRI'!AA506</f>
        <v>1.7643978522652246E-2</v>
      </c>
      <c r="AC506" s="11">
        <f>'2020 MRI - Alphabetical'!AB506-'2017 MRI'!AB506</f>
        <v>-2.0999999999999991E-2</v>
      </c>
      <c r="AD506" s="10">
        <f>'2020 MRI - Alphabetical'!AC506-'2017 MRI'!AC506</f>
        <v>86</v>
      </c>
      <c r="AE506" s="33">
        <f>'2020 MRI - Alphabetical'!AD506-'2017 MRI'!AD506</f>
        <v>-0.22206592285361043</v>
      </c>
      <c r="AF506" s="11">
        <f>'2020 MRI - Alphabetical'!AE506-'2017 MRI'!AE506</f>
        <v>4.8304785241393144E-4</v>
      </c>
      <c r="AG506" s="10">
        <f>'2020 MRI - Alphabetical'!AF506-'2017 MRI'!AF506</f>
        <v>24</v>
      </c>
      <c r="AH506" s="33">
        <f>'2020 MRI - Alphabetical'!AG506-'2017 MRI'!AG506</f>
        <v>0.11569834576122262</v>
      </c>
      <c r="AI506" s="14">
        <f>'2020 MRI - Alphabetical'!AH506-'2017 MRI'!AH506</f>
        <v>-6.4305356333133723E-2</v>
      </c>
      <c r="AJ506" s="10">
        <f>'2020 MRI - Alphabetical'!AI506-'2017 MRI'!AI506</f>
        <v>3</v>
      </c>
      <c r="AK506" s="33">
        <f>'2020 MRI - Alphabetical'!AJ506-'2017 MRI'!AJ506</f>
        <v>9.2090355241647714E-3</v>
      </c>
      <c r="AL506" s="13">
        <f>'2020 MRI - Alphabetical'!AK506-'2017 MRI'!AK506</f>
        <v>10520.038793844913</v>
      </c>
      <c r="AM506" s="38"/>
    </row>
    <row r="507" spans="1:39" x14ac:dyDescent="0.25">
      <c r="A507" t="s">
        <v>1108</v>
      </c>
      <c r="B507" s="5" t="s">
        <v>269</v>
      </c>
      <c r="C507" s="6" t="s">
        <v>91</v>
      </c>
      <c r="D507" s="7" t="s">
        <v>39</v>
      </c>
      <c r="E507" s="8">
        <f>VLOOKUP(A507,'2017 MRI'!$A$7:$F$571,6,FALSE)</f>
        <v>18.757618345590622</v>
      </c>
      <c r="F507" s="36">
        <f>'2020 MRI - Alphabetical'!E507-'2017 MRI'!E507</f>
        <v>-1.2796020788905473</v>
      </c>
      <c r="G507" s="8">
        <f>'2020 MRI - Alphabetical'!F507-'2017 MRI'!F507</f>
        <v>3.7214509690091546</v>
      </c>
      <c r="H507" s="9">
        <f>'2020 MRI - Alphabetical'!G507-'2017 MRI'!G507</f>
        <v>-58</v>
      </c>
      <c r="I507" s="10">
        <f>'2020 MRI - Alphabetical'!H507-'2017 MRI'!H507</f>
        <v>-15</v>
      </c>
      <c r="J507" s="33">
        <f>'2020 MRI - Alphabetical'!I507-'2017 MRI'!I507</f>
        <v>-8.7757705317756507E-2</v>
      </c>
      <c r="K507" s="11">
        <f>'2020 MRI - Alphabetical'!J507-'2017 MRI'!J507</f>
        <v>5.0829894751700522E-3</v>
      </c>
      <c r="L507" s="10">
        <f>'2020 MRI - Alphabetical'!K507-'2017 MRI'!K507</f>
        <v>164</v>
      </c>
      <c r="M507" s="33">
        <f>'2020 MRI - Alphabetical'!L507-'2017 MRI'!L507</f>
        <v>0.5588112982052359</v>
      </c>
      <c r="N507" s="11">
        <f>'2020 MRI - Alphabetical'!M507-'2017 MRI'!M507</f>
        <v>-2.6175908056322427E-2</v>
      </c>
      <c r="O507" s="10">
        <f>'2020 MRI - Alphabetical'!N507-'2017 MRI'!N507</f>
        <v>-129</v>
      </c>
      <c r="P507" s="33">
        <f>'2020 MRI - Alphabetical'!O507-'2017 MRI'!O507</f>
        <v>-0.27031860653775508</v>
      </c>
      <c r="Q507" s="11">
        <f>'2020 MRI - Alphabetical'!P507-'2017 MRI'!P507</f>
        <v>1.5585477415666092E-2</v>
      </c>
      <c r="R507" s="10">
        <f>'2020 MRI - Alphabetical'!Q507-'2017 MRI'!Q507</f>
        <v>-100</v>
      </c>
      <c r="S507" s="33">
        <f>'2020 MRI - Alphabetical'!R507-'2017 MRI'!R507</f>
        <v>-0.32340205915171238</v>
      </c>
      <c r="T507" s="12">
        <f>'2020 MRI - Alphabetical'!S507-'2017 MRI'!S507</f>
        <v>0.18311664530305805</v>
      </c>
      <c r="U507" s="10">
        <f>'2020 MRI - Alphabetical'!T507-'2017 MRI'!T507</f>
        <v>-115</v>
      </c>
      <c r="V507" s="33">
        <f>'2020 MRI - Alphabetical'!U507-'2017 MRI'!U507</f>
        <v>-0.31971059147710923</v>
      </c>
      <c r="W507" s="11">
        <f>'2020 MRI - Alphabetical'!V507-'2017 MRI'!V507</f>
        <v>1.7920814954841421E-2</v>
      </c>
      <c r="X507" s="10">
        <f>'2020 MRI - Alphabetical'!W507-'2017 MRI'!W507</f>
        <v>-163</v>
      </c>
      <c r="Y507" s="33">
        <f>'2020 MRI - Alphabetical'!X507-'2017 MRI'!X507</f>
        <v>-0.98319721481775624</v>
      </c>
      <c r="Z507" s="13">
        <f>'2020 MRI - Alphabetical'!Y507-'2017 MRI'!Y507</f>
        <v>-15531</v>
      </c>
      <c r="AA507" s="10">
        <f>'2020 MRI - Alphabetical'!Z507-'2017 MRI'!Z507</f>
        <v>-79</v>
      </c>
      <c r="AB507" s="33">
        <f>'2020 MRI - Alphabetical'!AA507-'2017 MRI'!AA507</f>
        <v>-0.21811739015236076</v>
      </c>
      <c r="AC507" s="11">
        <f>'2020 MRI - Alphabetical'!AB507-'2017 MRI'!AB507</f>
        <v>-1.3999999999999999E-2</v>
      </c>
      <c r="AD507" s="10">
        <f>'2020 MRI - Alphabetical'!AC507-'2017 MRI'!AC507</f>
        <v>210</v>
      </c>
      <c r="AE507" s="33">
        <f>'2020 MRI - Alphabetical'!AD507-'2017 MRI'!AD507</f>
        <v>0.71403974184171282</v>
      </c>
      <c r="AF507" s="11">
        <f>'2020 MRI - Alphabetical'!AE507-'2017 MRI'!AE507</f>
        <v>5.6907750067042073E-2</v>
      </c>
      <c r="AG507" s="10">
        <f>'2020 MRI - Alphabetical'!AF507-'2017 MRI'!AF507</f>
        <v>6</v>
      </c>
      <c r="AH507" s="33">
        <f>'2020 MRI - Alphabetical'!AG507-'2017 MRI'!AG507</f>
        <v>6.3281807083292452E-3</v>
      </c>
      <c r="AI507" s="14">
        <f>'2020 MRI - Alphabetical'!AH507-'2017 MRI'!AH507</f>
        <v>3.8434747049800322E-3</v>
      </c>
      <c r="AJ507" s="10">
        <f>'2020 MRI - Alphabetical'!AI507-'2017 MRI'!AI507</f>
        <v>6</v>
      </c>
      <c r="AK507" s="33">
        <f>'2020 MRI - Alphabetical'!AJ507-'2017 MRI'!AJ507</f>
        <v>7.0343920219263223E-3</v>
      </c>
      <c r="AL507" s="13">
        <f>'2020 MRI - Alphabetical'!AK507-'2017 MRI'!AK507</f>
        <v>14328.133816930233</v>
      </c>
      <c r="AM507" s="38"/>
    </row>
    <row r="508" spans="1:39" x14ac:dyDescent="0.25">
      <c r="A508" t="s">
        <v>1109</v>
      </c>
      <c r="B508" s="5" t="s">
        <v>198</v>
      </c>
      <c r="C508" s="6" t="s">
        <v>26</v>
      </c>
      <c r="D508" s="7" t="s">
        <v>20</v>
      </c>
      <c r="E508" s="8">
        <f>VLOOKUP(A508,'2017 MRI'!$A$7:$F$571,6,FALSE)</f>
        <v>33.187801639348656</v>
      </c>
      <c r="F508" s="36">
        <f>'2020 MRI - Alphabetical'!E508-'2017 MRI'!E508</f>
        <v>-1.5847640550898316</v>
      </c>
      <c r="G508" s="8">
        <f>'2020 MRI - Alphabetical'!F508-'2017 MRI'!F508</f>
        <v>6.4110558819756776</v>
      </c>
      <c r="H508" s="9">
        <f>'2020 MRI - Alphabetical'!G508-'2017 MRI'!G508</f>
        <v>-56</v>
      </c>
      <c r="I508" s="10">
        <f>'2020 MRI - Alphabetical'!H508-'2017 MRI'!H508</f>
        <v>-140</v>
      </c>
      <c r="J508" s="33">
        <f>'2020 MRI - Alphabetical'!I508-'2017 MRI'!I508</f>
        <v>-0.58340026182962346</v>
      </c>
      <c r="K508" s="11">
        <f>'2020 MRI - Alphabetical'!J508-'2017 MRI'!J508</f>
        <v>-5.0015606524932421E-2</v>
      </c>
      <c r="L508" s="10">
        <f>'2020 MRI - Alphabetical'!K508-'2017 MRI'!K508</f>
        <v>58</v>
      </c>
      <c r="M508" s="33">
        <f>'2020 MRI - Alphabetical'!L508-'2017 MRI'!L508</f>
        <v>0.18627987959852796</v>
      </c>
      <c r="N508" s="11">
        <f>'2020 MRI - Alphabetical'!M508-'2017 MRI'!M508</f>
        <v>-6.7132116004296402E-3</v>
      </c>
      <c r="O508" s="10">
        <f>'2020 MRI - Alphabetical'!N508-'2017 MRI'!N508</f>
        <v>-38</v>
      </c>
      <c r="P508" s="33">
        <f>'2020 MRI - Alphabetical'!O508-'2017 MRI'!O508</f>
        <v>-0.25690867146841573</v>
      </c>
      <c r="Q508" s="11">
        <f>'2020 MRI - Alphabetical'!P508-'2017 MRI'!P508</f>
        <v>1.3543672014260266E-2</v>
      </c>
      <c r="R508" s="10">
        <f>'2020 MRI - Alphabetical'!Q508-'2017 MRI'!Q508</f>
        <v>104</v>
      </c>
      <c r="S508" s="33">
        <f>'2020 MRI - Alphabetical'!R508-'2017 MRI'!R508</f>
        <v>-8.427111632493578E-2</v>
      </c>
      <c r="T508" s="12">
        <f>'2020 MRI - Alphabetical'!S508-'2017 MRI'!S508</f>
        <v>-0.65910888478776686</v>
      </c>
      <c r="U508" s="10">
        <f>'2020 MRI - Alphabetical'!T508-'2017 MRI'!T508</f>
        <v>-159</v>
      </c>
      <c r="V508" s="33">
        <f>'2020 MRI - Alphabetical'!U508-'2017 MRI'!U508</f>
        <v>-1.2105395845939653</v>
      </c>
      <c r="W508" s="11">
        <f>'2020 MRI - Alphabetical'!V508-'2017 MRI'!V508</f>
        <v>6.6923913043478264E-2</v>
      </c>
      <c r="X508" s="10">
        <f>'2020 MRI - Alphabetical'!W508-'2017 MRI'!W508</f>
        <v>-17</v>
      </c>
      <c r="Y508" s="33">
        <f>'2020 MRI - Alphabetical'!X508-'2017 MRI'!X508</f>
        <v>-9.2811313364611348E-2</v>
      </c>
      <c r="Z508" s="13">
        <f>'2020 MRI - Alphabetical'!Y508-'2017 MRI'!Y508</f>
        <v>2987</v>
      </c>
      <c r="AA508" s="10">
        <f>'2020 MRI - Alphabetical'!Z508-'2017 MRI'!Z508</f>
        <v>-55</v>
      </c>
      <c r="AB508" s="33">
        <f>'2020 MRI - Alphabetical'!AA508-'2017 MRI'!AA508</f>
        <v>-0.35301827074429953</v>
      </c>
      <c r="AC508" s="11">
        <f>'2020 MRI - Alphabetical'!AB508-'2017 MRI'!AB508</f>
        <v>-1.7999999999999995E-2</v>
      </c>
      <c r="AD508" s="10">
        <f>'2020 MRI - Alphabetical'!AC508-'2017 MRI'!AC508</f>
        <v>81</v>
      </c>
      <c r="AE508" s="33">
        <f>'2020 MRI - Alphabetical'!AD508-'2017 MRI'!AD508</f>
        <v>0.5690135269709411</v>
      </c>
      <c r="AF508" s="11">
        <f>'2020 MRI - Alphabetical'!AE508-'2017 MRI'!AE508</f>
        <v>4.9387633769322203E-2</v>
      </c>
      <c r="AG508" s="10">
        <f>'2020 MRI - Alphabetical'!AF508-'2017 MRI'!AF508</f>
        <v>-67</v>
      </c>
      <c r="AH508" s="33">
        <f>'2020 MRI - Alphabetical'!AG508-'2017 MRI'!AG508</f>
        <v>-0.23630706026513904</v>
      </c>
      <c r="AI508" s="14">
        <f>'2020 MRI - Alphabetical'!AH508-'2017 MRI'!AH508</f>
        <v>0.31153648639965636</v>
      </c>
      <c r="AJ508" s="10">
        <f>'2020 MRI - Alphabetical'!AI508-'2017 MRI'!AI508</f>
        <v>-1</v>
      </c>
      <c r="AK508" s="33">
        <f>'2020 MRI - Alphabetical'!AJ508-'2017 MRI'!AJ508</f>
        <v>8.5129402380541008E-3</v>
      </c>
      <c r="AL508" s="13">
        <f>'2020 MRI - Alphabetical'!AK508-'2017 MRI'!AK508</f>
        <v>5780.1375446390593</v>
      </c>
      <c r="AM508" s="38"/>
    </row>
    <row r="509" spans="1:39" x14ac:dyDescent="0.25">
      <c r="A509" t="s">
        <v>1110</v>
      </c>
      <c r="B509" s="5" t="s">
        <v>537</v>
      </c>
      <c r="C509" s="6" t="s">
        <v>54</v>
      </c>
      <c r="D509" s="7" t="s">
        <v>39</v>
      </c>
      <c r="E509" s="8">
        <f>VLOOKUP(A509,'2017 MRI'!$A$7:$F$571,6,FALSE)</f>
        <v>12.219219359751106</v>
      </c>
      <c r="F509" s="36">
        <f>'2020 MRI - Alphabetical'!E509-'2017 MRI'!E509</f>
        <v>-1.0117866796539028</v>
      </c>
      <c r="G509" s="8">
        <f>'2020 MRI - Alphabetical'!F509-'2017 MRI'!F509</f>
        <v>2.0989918149694855</v>
      </c>
      <c r="H509" s="9">
        <f>'2020 MRI - Alphabetical'!G509-'2017 MRI'!G509</f>
        <v>-30</v>
      </c>
      <c r="I509" s="10">
        <f>'2020 MRI - Alphabetical'!H509-'2017 MRI'!H509</f>
        <v>-56</v>
      </c>
      <c r="J509" s="33">
        <f>'2020 MRI - Alphabetical'!I509-'2017 MRI'!I509</f>
        <v>-1.2553566247720351</v>
      </c>
      <c r="K509" s="11">
        <f>'2020 MRI - Alphabetical'!J509-'2017 MRI'!J509</f>
        <v>-0.15049496690369768</v>
      </c>
      <c r="L509" s="10">
        <f>'2020 MRI - Alphabetical'!K509-'2017 MRI'!K509</f>
        <v>-142</v>
      </c>
      <c r="M509" s="33">
        <f>'2020 MRI - Alphabetical'!L509-'2017 MRI'!L509</f>
        <v>-0.37344057094218008</v>
      </c>
      <c r="N509" s="11">
        <f>'2020 MRI - Alphabetical'!M509-'2017 MRI'!M509</f>
        <v>2.3110083943048053E-2</v>
      </c>
      <c r="O509" s="10">
        <f>'2020 MRI - Alphabetical'!N509-'2017 MRI'!N509</f>
        <v>83</v>
      </c>
      <c r="P509" s="33">
        <f>'2020 MRI - Alphabetical'!O509-'2017 MRI'!O509</f>
        <v>0.16017886952634774</v>
      </c>
      <c r="Q509" s="11">
        <f>'2020 MRI - Alphabetical'!P509-'2017 MRI'!P509</f>
        <v>-1.2163009404388716E-2</v>
      </c>
      <c r="R509" s="10">
        <f>'2020 MRI - Alphabetical'!Q509-'2017 MRI'!Q509</f>
        <v>-44</v>
      </c>
      <c r="S509" s="33">
        <f>'2020 MRI - Alphabetical'!R509-'2017 MRI'!R509</f>
        <v>-0.27985758730862836</v>
      </c>
      <c r="T509" s="12">
        <f>'2020 MRI - Alphabetical'!S509-'2017 MRI'!S509</f>
        <v>0</v>
      </c>
      <c r="U509" s="10">
        <f>'2020 MRI - Alphabetical'!T509-'2017 MRI'!T509</f>
        <v>-147</v>
      </c>
      <c r="V509" s="33">
        <f>'2020 MRI - Alphabetical'!U509-'2017 MRI'!U509</f>
        <v>-0.38543053278975853</v>
      </c>
      <c r="W509" s="11">
        <f>'2020 MRI - Alphabetical'!V509-'2017 MRI'!V509</f>
        <v>2.2847262247838618E-2</v>
      </c>
      <c r="X509" s="10">
        <f>'2020 MRI - Alphabetical'!W509-'2017 MRI'!W509</f>
        <v>-19</v>
      </c>
      <c r="Y509" s="33">
        <f>'2020 MRI - Alphabetical'!X509-'2017 MRI'!X509</f>
        <v>-0.3271544167303766</v>
      </c>
      <c r="Z509" s="13">
        <f>'2020 MRI - Alphabetical'!Y509-'2017 MRI'!Y509</f>
        <v>9379</v>
      </c>
      <c r="AA509" s="10">
        <f>'2020 MRI - Alphabetical'!Z509-'2017 MRI'!Z509</f>
        <v>78</v>
      </c>
      <c r="AB509" s="33">
        <f>'2020 MRI - Alphabetical'!AA509-'2017 MRI'!AA509</f>
        <v>0.21896148666597248</v>
      </c>
      <c r="AC509" s="11">
        <f>'2020 MRI - Alphabetical'!AB509-'2017 MRI'!AB509</f>
        <v>-2.0999999999999998E-2</v>
      </c>
      <c r="AD509" s="10">
        <f>'2020 MRI - Alphabetical'!AC509-'2017 MRI'!AC509</f>
        <v>14</v>
      </c>
      <c r="AE509" s="33">
        <f>'2020 MRI - Alphabetical'!AD509-'2017 MRI'!AD509</f>
        <v>1.5132779263617113E-2</v>
      </c>
      <c r="AF509" s="11">
        <f>'2020 MRI - Alphabetical'!AE509-'2017 MRI'!AE509</f>
        <v>7.7538304392237301E-3</v>
      </c>
      <c r="AG509" s="10">
        <f>'2020 MRI - Alphabetical'!AF509-'2017 MRI'!AF509</f>
        <v>0</v>
      </c>
      <c r="AH509" s="33">
        <f>'2020 MRI - Alphabetical'!AG509-'2017 MRI'!AG509</f>
        <v>-2.1340088768147802E-2</v>
      </c>
      <c r="AI509" s="14">
        <f>'2020 MRI - Alphabetical'!AH509-'2017 MRI'!AH509</f>
        <v>3.6541539679960433E-2</v>
      </c>
      <c r="AJ509" s="10">
        <f>'2020 MRI - Alphabetical'!AI509-'2017 MRI'!AI509</f>
        <v>-7</v>
      </c>
      <c r="AK509" s="33">
        <f>'2020 MRI - Alphabetical'!AJ509-'2017 MRI'!AJ509</f>
        <v>-4.3318286419412877E-3</v>
      </c>
      <c r="AL509" s="13">
        <f>'2020 MRI - Alphabetical'!AK509-'2017 MRI'!AK509</f>
        <v>12308.230197709636</v>
      </c>
      <c r="AM509" s="38"/>
    </row>
    <row r="510" spans="1:39" x14ac:dyDescent="0.25">
      <c r="A510" t="s">
        <v>1111</v>
      </c>
      <c r="B510" s="5" t="s">
        <v>285</v>
      </c>
      <c r="C510" s="6" t="s">
        <v>22</v>
      </c>
      <c r="D510" s="7" t="s">
        <v>20</v>
      </c>
      <c r="E510" s="8">
        <f>VLOOKUP(A510,'2017 MRI'!$A$7:$F$571,6,FALSE)</f>
        <v>26.047151360538162</v>
      </c>
      <c r="F510" s="36">
        <f>'2020 MRI - Alphabetical'!E510-'2017 MRI'!E510</f>
        <v>-2.2746951241357554</v>
      </c>
      <c r="G510" s="8">
        <f>'2020 MRI - Alphabetical'!F510-'2017 MRI'!F510</f>
        <v>7.7012842039851499</v>
      </c>
      <c r="H510" s="9">
        <f>'2020 MRI - Alphabetical'!G510-'2017 MRI'!G510</f>
        <v>-81</v>
      </c>
      <c r="I510" s="10">
        <f>'2020 MRI - Alphabetical'!H510-'2017 MRI'!H510</f>
        <v>-72</v>
      </c>
      <c r="J510" s="33">
        <f>'2020 MRI - Alphabetical'!I510-'2017 MRI'!I510</f>
        <v>-0.312193954519077</v>
      </c>
      <c r="K510" s="11">
        <f>'2020 MRI - Alphabetical'!J510-'2017 MRI'!J510</f>
        <v>-2.803151926225278E-2</v>
      </c>
      <c r="L510" s="10">
        <f>'2020 MRI - Alphabetical'!K510-'2017 MRI'!K510</f>
        <v>-259</v>
      </c>
      <c r="M510" s="33">
        <f>'2020 MRI - Alphabetical'!L510-'2017 MRI'!L510</f>
        <v>-0.78499573850510629</v>
      </c>
      <c r="N510" s="11">
        <f>'2020 MRI - Alphabetical'!M510-'2017 MRI'!M510</f>
        <v>4.4810058855002673E-2</v>
      </c>
      <c r="O510" s="10">
        <f>'2020 MRI - Alphabetical'!N510-'2017 MRI'!N510</f>
        <v>-186</v>
      </c>
      <c r="P510" s="33">
        <f>'2020 MRI - Alphabetical'!O510-'2017 MRI'!O510</f>
        <v>-0.62295123898392024</v>
      </c>
      <c r="Q510" s="11">
        <f>'2020 MRI - Alphabetical'!P510-'2017 MRI'!P510</f>
        <v>3.7844919786096262E-2</v>
      </c>
      <c r="R510" s="10">
        <f>'2020 MRI - Alphabetical'!Q510-'2017 MRI'!Q510</f>
        <v>-20</v>
      </c>
      <c r="S510" s="33">
        <f>'2020 MRI - Alphabetical'!R510-'2017 MRI'!R510</f>
        <v>-0.17735349463459843</v>
      </c>
      <c r="T510" s="12">
        <f>'2020 MRI - Alphabetical'!S510-'2017 MRI'!S510</f>
        <v>-0.28622019972718954</v>
      </c>
      <c r="U510" s="10">
        <f>'2020 MRI - Alphabetical'!T510-'2017 MRI'!T510</f>
        <v>-139</v>
      </c>
      <c r="V510" s="33">
        <f>'2020 MRI - Alphabetical'!U510-'2017 MRI'!U510</f>
        <v>-0.77525180570372387</v>
      </c>
      <c r="W510" s="11">
        <f>'2020 MRI - Alphabetical'!V510-'2017 MRI'!V510</f>
        <v>4.2030303030303043E-2</v>
      </c>
      <c r="X510" s="10">
        <f>'2020 MRI - Alphabetical'!W510-'2017 MRI'!W510</f>
        <v>-117</v>
      </c>
      <c r="Y510" s="33">
        <f>'2020 MRI - Alphabetical'!X510-'2017 MRI'!X510</f>
        <v>-0.47066638498043517</v>
      </c>
      <c r="Z510" s="13">
        <f>'2020 MRI - Alphabetical'!Y510-'2017 MRI'!Y510</f>
        <v>-3420</v>
      </c>
      <c r="AA510" s="10">
        <f>'2020 MRI - Alphabetical'!Z510-'2017 MRI'!Z510</f>
        <v>-77</v>
      </c>
      <c r="AB510" s="33">
        <f>'2020 MRI - Alphabetical'!AA510-'2017 MRI'!AA510</f>
        <v>-0.39653956927835654</v>
      </c>
      <c r="AC510" s="11">
        <f>'2020 MRI - Alphabetical'!AB510-'2017 MRI'!AB510</f>
        <v>-1.4999999999999999E-2</v>
      </c>
      <c r="AD510" s="10">
        <f>'2020 MRI - Alphabetical'!AC510-'2017 MRI'!AC510</f>
        <v>60</v>
      </c>
      <c r="AE510" s="33">
        <f>'2020 MRI - Alphabetical'!AD510-'2017 MRI'!AD510</f>
        <v>0.47429117959685901</v>
      </c>
      <c r="AF510" s="11">
        <f>'2020 MRI - Alphabetical'!AE510-'2017 MRI'!AE510</f>
        <v>4.3816482582837657E-2</v>
      </c>
      <c r="AG510" s="10">
        <f>'2020 MRI - Alphabetical'!AF510-'2017 MRI'!AF510</f>
        <v>-62</v>
      </c>
      <c r="AH510" s="33">
        <f>'2020 MRI - Alphabetical'!AG510-'2017 MRI'!AG510</f>
        <v>-0.13288631372259022</v>
      </c>
      <c r="AI510" s="14">
        <f>'2020 MRI - Alphabetical'!AH510-'2017 MRI'!AH510</f>
        <v>0.17861837946348658</v>
      </c>
      <c r="AJ510" s="10">
        <f>'2020 MRI - Alphabetical'!AI510-'2017 MRI'!AI510</f>
        <v>-11</v>
      </c>
      <c r="AK510" s="33">
        <f>'2020 MRI - Alphabetical'!AJ510-'2017 MRI'!AJ510</f>
        <v>5.1807661404520977E-3</v>
      </c>
      <c r="AL510" s="13">
        <f>'2020 MRI - Alphabetical'!AK510-'2017 MRI'!AK510</f>
        <v>5615.7360689262132</v>
      </c>
      <c r="AM510" s="38"/>
    </row>
    <row r="511" spans="1:39" ht="22.5" x14ac:dyDescent="0.25">
      <c r="A511" t="s">
        <v>1112</v>
      </c>
      <c r="B511" s="5" t="s">
        <v>583</v>
      </c>
      <c r="C511" s="6" t="s">
        <v>93</v>
      </c>
      <c r="D511" s="7" t="s">
        <v>34</v>
      </c>
      <c r="E511" s="8">
        <f>VLOOKUP(A511,'2017 MRI'!$A$7:$F$571,6,FALSE)</f>
        <v>6.4776985356898606</v>
      </c>
      <c r="F511" s="36">
        <f>'2020 MRI - Alphabetical'!E511-'2017 MRI'!E511</f>
        <v>-1.9054594857688461</v>
      </c>
      <c r="G511" s="8">
        <f>'2020 MRI - Alphabetical'!F511-'2017 MRI'!F511</f>
        <v>4.1928275111083195</v>
      </c>
      <c r="H511" s="9">
        <f>'2020 MRI - Alphabetical'!G511-'2017 MRI'!G511</f>
        <v>-26</v>
      </c>
      <c r="I511" s="10">
        <f>'2020 MRI - Alphabetical'!H511-'2017 MRI'!H511</f>
        <v>-81</v>
      </c>
      <c r="J511" s="33">
        <f>'2020 MRI - Alphabetical'!I511-'2017 MRI'!I511</f>
        <v>-0.28294274490460991</v>
      </c>
      <c r="K511" s="11">
        <f>'2020 MRI - Alphabetical'!J511-'2017 MRI'!J511</f>
        <v>-4.5942058535992647E-2</v>
      </c>
      <c r="L511" s="10">
        <f>'2020 MRI - Alphabetical'!K511-'2017 MRI'!K511</f>
        <v>27</v>
      </c>
      <c r="M511" s="33">
        <f>'2020 MRI - Alphabetical'!L511-'2017 MRI'!L511</f>
        <v>0.13048794951053366</v>
      </c>
      <c r="N511" s="11">
        <f>'2020 MRI - Alphabetical'!M511-'2017 MRI'!M511</f>
        <v>-3.2233469516293849E-3</v>
      </c>
      <c r="O511" s="10">
        <f>'2020 MRI - Alphabetical'!N511-'2017 MRI'!N511</f>
        <v>-74</v>
      </c>
      <c r="P511" s="33">
        <f>'2020 MRI - Alphabetical'!O511-'2017 MRI'!O511</f>
        <v>-0.20708479346771913</v>
      </c>
      <c r="Q511" s="11">
        <f>'2020 MRI - Alphabetical'!P511-'2017 MRI'!P511</f>
        <v>1.1357552581261952E-2</v>
      </c>
      <c r="R511" s="10">
        <f>'2020 MRI - Alphabetical'!Q511-'2017 MRI'!Q511</f>
        <v>-124</v>
      </c>
      <c r="S511" s="33">
        <f>'2020 MRI - Alphabetical'!R511-'2017 MRI'!R511</f>
        <v>-0.33782135592168916</v>
      </c>
      <c r="T511" s="12">
        <f>'2020 MRI - Alphabetical'!S511-'2017 MRI'!S511</f>
        <v>0.24375380865326021</v>
      </c>
      <c r="U511" s="10">
        <f>'2020 MRI - Alphabetical'!T511-'2017 MRI'!T511</f>
        <v>16</v>
      </c>
      <c r="V511" s="33">
        <f>'2020 MRI - Alphabetical'!U511-'2017 MRI'!U511</f>
        <v>7.9230241200144769E-2</v>
      </c>
      <c r="W511" s="11">
        <f>'2020 MRI - Alphabetical'!V511-'2017 MRI'!V511</f>
        <v>-4.0993667803214846E-3</v>
      </c>
      <c r="X511" s="10">
        <f>'2020 MRI - Alphabetical'!W511-'2017 MRI'!W511</f>
        <v>-27</v>
      </c>
      <c r="Y511" s="33">
        <f>'2020 MRI - Alphabetical'!X511-'2017 MRI'!X511</f>
        <v>-1.1106466137079463</v>
      </c>
      <c r="Z511" s="13">
        <f>'2020 MRI - Alphabetical'!Y511-'2017 MRI'!Y511</f>
        <v>-10765</v>
      </c>
      <c r="AA511" s="10">
        <f>'2020 MRI - Alphabetical'!Z511-'2017 MRI'!Z511</f>
        <v>-16</v>
      </c>
      <c r="AB511" s="33">
        <f>'2020 MRI - Alphabetical'!AA511-'2017 MRI'!AA511</f>
        <v>-0.13581524609684326</v>
      </c>
      <c r="AC511" s="11">
        <f>'2020 MRI - Alphabetical'!AB511-'2017 MRI'!AB511</f>
        <v>-1.0999999999999999E-2</v>
      </c>
      <c r="AD511" s="10">
        <f>'2020 MRI - Alphabetical'!AC511-'2017 MRI'!AC511</f>
        <v>-21</v>
      </c>
      <c r="AE511" s="33">
        <f>'2020 MRI - Alphabetical'!AD511-'2017 MRI'!AD511</f>
        <v>-0.10560819761754681</v>
      </c>
      <c r="AF511" s="11">
        <f>'2020 MRI - Alphabetical'!AE511-'2017 MRI'!AE511</f>
        <v>-9.8650446683223869E-5</v>
      </c>
      <c r="AG511" s="10">
        <f>'2020 MRI - Alphabetical'!AF511-'2017 MRI'!AF511</f>
        <v>-26</v>
      </c>
      <c r="AH511" s="33">
        <f>'2020 MRI - Alphabetical'!AG511-'2017 MRI'!AG511</f>
        <v>-0.14171700548877575</v>
      </c>
      <c r="AI511" s="14">
        <f>'2020 MRI - Alphabetical'!AH511-'2017 MRI'!AH511</f>
        <v>0.13860425436010204</v>
      </c>
      <c r="AJ511" s="10">
        <f>'2020 MRI - Alphabetical'!AI511-'2017 MRI'!AI511</f>
        <v>-10</v>
      </c>
      <c r="AK511" s="33">
        <f>'2020 MRI - Alphabetical'!AJ511-'2017 MRI'!AJ511</f>
        <v>-5.6682279746132547E-2</v>
      </c>
      <c r="AL511" s="13">
        <f>'2020 MRI - Alphabetical'!AK511-'2017 MRI'!AK511</f>
        <v>-537.96611747879069</v>
      </c>
      <c r="AM511" s="38"/>
    </row>
    <row r="512" spans="1:39" x14ac:dyDescent="0.25">
      <c r="A512" t="s">
        <v>1113</v>
      </c>
      <c r="B512" s="5" t="s">
        <v>321</v>
      </c>
      <c r="C512" s="6" t="s">
        <v>28</v>
      </c>
      <c r="D512" s="7" t="s">
        <v>20</v>
      </c>
      <c r="E512" s="8">
        <f>VLOOKUP(A512,'2017 MRI'!$A$7:$F$571,6,FALSE)</f>
        <v>24.37543839709458</v>
      </c>
      <c r="F512" s="36">
        <f>'2020 MRI - Alphabetical'!E512-'2017 MRI'!E512</f>
        <v>0.45088374760014283</v>
      </c>
      <c r="G512" s="8">
        <f>'2020 MRI - Alphabetical'!F512-'2017 MRI'!F512</f>
        <v>-0.99558630474862042</v>
      </c>
      <c r="H512" s="9">
        <f>'2020 MRI - Alphabetical'!G512-'2017 MRI'!G512</f>
        <v>36</v>
      </c>
      <c r="I512" s="10">
        <f>'2020 MRI - Alphabetical'!H512-'2017 MRI'!H512</f>
        <v>-14</v>
      </c>
      <c r="J512" s="33">
        <f>'2020 MRI - Alphabetical'!I512-'2017 MRI'!I512</f>
        <v>-9.8302021488295643E-2</v>
      </c>
      <c r="K512" s="11">
        <f>'2020 MRI - Alphabetical'!J512-'2017 MRI'!J512</f>
        <v>-1.4686534429126707E-2</v>
      </c>
      <c r="L512" s="10">
        <f>'2020 MRI - Alphabetical'!K512-'2017 MRI'!K512</f>
        <v>16</v>
      </c>
      <c r="M512" s="33">
        <f>'2020 MRI - Alphabetical'!L512-'2017 MRI'!L512</f>
        <v>8.619105367975477E-2</v>
      </c>
      <c r="N512" s="11">
        <f>'2020 MRI - Alphabetical'!M512-'2017 MRI'!M512</f>
        <v>-1.0281571844073453E-3</v>
      </c>
      <c r="O512" s="10">
        <f>'2020 MRI - Alphabetical'!N512-'2017 MRI'!N512</f>
        <v>-14</v>
      </c>
      <c r="P512" s="33">
        <f>'2020 MRI - Alphabetical'!O512-'2017 MRI'!O512</f>
        <v>-5.9170462345148667E-2</v>
      </c>
      <c r="Q512" s="11">
        <f>'2020 MRI - Alphabetical'!P512-'2017 MRI'!P512</f>
        <v>1.5444031391986801E-3</v>
      </c>
      <c r="R512" s="10">
        <f>'2020 MRI - Alphabetical'!Q512-'2017 MRI'!Q512</f>
        <v>57</v>
      </c>
      <c r="S512" s="33">
        <f>'2020 MRI - Alphabetical'!R512-'2017 MRI'!R512</f>
        <v>-0.15635842226099289</v>
      </c>
      <c r="T512" s="12">
        <f>'2020 MRI - Alphabetical'!S512-'2017 MRI'!S512</f>
        <v>-0.41618112202430502</v>
      </c>
      <c r="U512" s="10">
        <f>'2020 MRI - Alphabetical'!T512-'2017 MRI'!T512</f>
        <v>-71</v>
      </c>
      <c r="V512" s="33">
        <f>'2020 MRI - Alphabetical'!U512-'2017 MRI'!U512</f>
        <v>-0.19395105151489922</v>
      </c>
      <c r="W512" s="11">
        <f>'2020 MRI - Alphabetical'!V512-'2017 MRI'!V512</f>
        <v>1.0703180212014128E-2</v>
      </c>
      <c r="X512" s="10">
        <f>'2020 MRI - Alphabetical'!W512-'2017 MRI'!W512</f>
        <v>19</v>
      </c>
      <c r="Y512" s="33">
        <f>'2020 MRI - Alphabetical'!X512-'2017 MRI'!X512</f>
        <v>8.4584848540217861E-2</v>
      </c>
      <c r="Z512" s="13">
        <f>'2020 MRI - Alphabetical'!Y512-'2017 MRI'!Y512</f>
        <v>14155</v>
      </c>
      <c r="AA512" s="10">
        <f>'2020 MRI - Alphabetical'!Z512-'2017 MRI'!Z512</f>
        <v>28</v>
      </c>
      <c r="AB512" s="33">
        <f>'2020 MRI - Alphabetical'!AA512-'2017 MRI'!AA512</f>
        <v>0.39304668080220173</v>
      </c>
      <c r="AC512" s="11">
        <f>'2020 MRI - Alphabetical'!AB512-'2017 MRI'!AB512</f>
        <v>-3.3000000000000002E-2</v>
      </c>
      <c r="AD512" s="10">
        <f>'2020 MRI - Alphabetical'!AC512-'2017 MRI'!AC512</f>
        <v>122</v>
      </c>
      <c r="AE512" s="33">
        <f>'2020 MRI - Alphabetical'!AD512-'2017 MRI'!AD512</f>
        <v>0.41480163037918727</v>
      </c>
      <c r="AF512" s="11">
        <f>'2020 MRI - Alphabetical'!AE512-'2017 MRI'!AE512</f>
        <v>3.2978855572810772E-2</v>
      </c>
      <c r="AG512" s="10">
        <f>'2020 MRI - Alphabetical'!AF512-'2017 MRI'!AF512</f>
        <v>-8</v>
      </c>
      <c r="AH512" s="33">
        <f>'2020 MRI - Alphabetical'!AG512-'2017 MRI'!AG512</f>
        <v>-0.10966834198196851</v>
      </c>
      <c r="AI512" s="14">
        <f>'2020 MRI - Alphabetical'!AH512-'2017 MRI'!AH512</f>
        <v>9.0346506344617383E-2</v>
      </c>
      <c r="AJ512" s="10">
        <f>'2020 MRI - Alphabetical'!AI512-'2017 MRI'!AI512</f>
        <v>-4</v>
      </c>
      <c r="AK512" s="33">
        <f>'2020 MRI - Alphabetical'!AJ512-'2017 MRI'!AJ512</f>
        <v>-6.4985942111840944E-3</v>
      </c>
      <c r="AL512" s="13">
        <f>'2020 MRI - Alphabetical'!AK512-'2017 MRI'!AK512</f>
        <v>7462.7195771530096</v>
      </c>
      <c r="AM512" s="38"/>
    </row>
    <row r="513" spans="1:39" x14ac:dyDescent="0.25">
      <c r="A513" t="s">
        <v>1114</v>
      </c>
      <c r="B513" s="5" t="s">
        <v>108</v>
      </c>
      <c r="C513" s="6" t="s">
        <v>24</v>
      </c>
      <c r="D513" s="7" t="s">
        <v>20</v>
      </c>
      <c r="E513" s="8">
        <f>VLOOKUP(A513,'2017 MRI'!$A$7:$F$571,6,FALSE)</f>
        <v>42.381775043506778</v>
      </c>
      <c r="F513" s="36">
        <f>'2020 MRI - Alphabetical'!E513-'2017 MRI'!E513</f>
        <v>1.5053758310746286</v>
      </c>
      <c r="G513" s="8">
        <f>'2020 MRI - Alphabetical'!F513-'2017 MRI'!F513</f>
        <v>-2.1131204630643907</v>
      </c>
      <c r="H513" s="9">
        <f>'2020 MRI - Alphabetical'!G513-'2017 MRI'!G513</f>
        <v>26</v>
      </c>
      <c r="I513" s="10">
        <f>'2020 MRI - Alphabetical'!H513-'2017 MRI'!H513</f>
        <v>-8</v>
      </c>
      <c r="J513" s="33">
        <f>'2020 MRI - Alphabetical'!I513-'2017 MRI'!I513</f>
        <v>0.23238441043608837</v>
      </c>
      <c r="K513" s="11">
        <f>'2020 MRI - Alphabetical'!J513-'2017 MRI'!J513</f>
        <v>3.6955242823855317E-2</v>
      </c>
      <c r="L513" s="10">
        <f>'2020 MRI - Alphabetical'!K513-'2017 MRI'!K513</f>
        <v>43</v>
      </c>
      <c r="M513" s="33">
        <f>'2020 MRI - Alphabetical'!L513-'2017 MRI'!L513</f>
        <v>0.17287318041476699</v>
      </c>
      <c r="N513" s="11">
        <f>'2020 MRI - Alphabetical'!M513-'2017 MRI'!M513</f>
        <v>-6.5005964895916424E-3</v>
      </c>
      <c r="O513" s="10">
        <f>'2020 MRI - Alphabetical'!N513-'2017 MRI'!N513</f>
        <v>70</v>
      </c>
      <c r="P513" s="33">
        <f>'2020 MRI - Alphabetical'!O513-'2017 MRI'!O513</f>
        <v>1.0876203653611367</v>
      </c>
      <c r="Q513" s="11">
        <f>'2020 MRI - Alphabetical'!P513-'2017 MRI'!P513</f>
        <v>-7.3924874026568957E-2</v>
      </c>
      <c r="R513" s="10">
        <f>'2020 MRI - Alphabetical'!Q513-'2017 MRI'!Q513</f>
        <v>-317</v>
      </c>
      <c r="S513" s="33">
        <f>'2020 MRI - Alphabetical'!R513-'2017 MRI'!R513</f>
        <v>-0.61630519218898672</v>
      </c>
      <c r="T513" s="12">
        <f>'2020 MRI - Alphabetical'!S513-'2017 MRI'!S513</f>
        <v>1.414855987872663</v>
      </c>
      <c r="U513" s="10">
        <f>'2020 MRI - Alphabetical'!T513-'2017 MRI'!T513</f>
        <v>6</v>
      </c>
      <c r="V513" s="33">
        <f>'2020 MRI - Alphabetical'!U513-'2017 MRI'!U513</f>
        <v>8.6288836572646743E-2</v>
      </c>
      <c r="W513" s="11">
        <f>'2020 MRI - Alphabetical'!V513-'2017 MRI'!V513</f>
        <v>-1.4378669862192911E-2</v>
      </c>
      <c r="X513" s="10">
        <f>'2020 MRI - Alphabetical'!W513-'2017 MRI'!W513</f>
        <v>0</v>
      </c>
      <c r="Y513" s="33">
        <f>'2020 MRI - Alphabetical'!X513-'2017 MRI'!X513</f>
        <v>6.58499120445728E-2</v>
      </c>
      <c r="Z513" s="13">
        <f>'2020 MRI - Alphabetical'!Y513-'2017 MRI'!Y513</f>
        <v>8241</v>
      </c>
      <c r="AA513" s="10">
        <f>'2020 MRI - Alphabetical'!Z513-'2017 MRI'!Z513</f>
        <v>58</v>
      </c>
      <c r="AB513" s="33">
        <f>'2020 MRI - Alphabetical'!AA513-'2017 MRI'!AA513</f>
        <v>0.82558683861935356</v>
      </c>
      <c r="AC513" s="11">
        <f>'2020 MRI - Alphabetical'!AB513-'2017 MRI'!AB513</f>
        <v>-4.200000000000001E-2</v>
      </c>
      <c r="AD513" s="10">
        <f>'2020 MRI - Alphabetical'!AC513-'2017 MRI'!AC513</f>
        <v>-6</v>
      </c>
      <c r="AE513" s="33">
        <f>'2020 MRI - Alphabetical'!AD513-'2017 MRI'!AD513</f>
        <v>4.5307374118669363E-3</v>
      </c>
      <c r="AF513" s="11">
        <f>'2020 MRI - Alphabetical'!AE513-'2017 MRI'!AE513</f>
        <v>1.4490035169988258E-2</v>
      </c>
      <c r="AG513" s="10">
        <f>'2020 MRI - Alphabetical'!AF513-'2017 MRI'!AF513</f>
        <v>-57</v>
      </c>
      <c r="AH513" s="33">
        <f>'2020 MRI - Alphabetical'!AG513-'2017 MRI'!AG513</f>
        <v>-0.18104427700560932</v>
      </c>
      <c r="AI513" s="14">
        <f>'2020 MRI - Alphabetical'!AH513-'2017 MRI'!AH513</f>
        <v>0.21289034545674834</v>
      </c>
      <c r="AJ513" s="10">
        <f>'2020 MRI - Alphabetical'!AI513-'2017 MRI'!AI513</f>
        <v>-9</v>
      </c>
      <c r="AK513" s="33">
        <f>'2020 MRI - Alphabetical'!AJ513-'2017 MRI'!AJ513</f>
        <v>-1.6995980829088653E-2</v>
      </c>
      <c r="AL513" s="13">
        <f>'2020 MRI - Alphabetical'!AK513-'2017 MRI'!AK513</f>
        <v>7653.5995434322394</v>
      </c>
      <c r="AM513" s="38"/>
    </row>
    <row r="514" spans="1:39" x14ac:dyDescent="0.25">
      <c r="A514" t="s">
        <v>1115</v>
      </c>
      <c r="B514" s="5" t="s">
        <v>318</v>
      </c>
      <c r="C514" s="6" t="s">
        <v>71</v>
      </c>
      <c r="D514" s="7" t="s">
        <v>34</v>
      </c>
      <c r="E514" s="8">
        <f>VLOOKUP(A514,'2017 MRI'!$A$7:$F$571,6,FALSE)</f>
        <v>24.484144401294419</v>
      </c>
      <c r="F514" s="36">
        <f>'2020 MRI - Alphabetical'!E514-'2017 MRI'!E514</f>
        <v>0.1929390805629243</v>
      </c>
      <c r="G514" s="8">
        <f>'2020 MRI - Alphabetical'!F514-'2017 MRI'!F514</f>
        <v>-0.17849126617065991</v>
      </c>
      <c r="H514" s="9">
        <f>'2020 MRI - Alphabetical'!G514-'2017 MRI'!G514</f>
        <v>25</v>
      </c>
      <c r="I514" s="10">
        <f>'2020 MRI - Alphabetical'!H514-'2017 MRI'!H514</f>
        <v>-18</v>
      </c>
      <c r="J514" s="33">
        <f>'2020 MRI - Alphabetical'!I514-'2017 MRI'!I514</f>
        <v>-0.10199831583718244</v>
      </c>
      <c r="K514" s="11">
        <f>'2020 MRI - Alphabetical'!J514-'2017 MRI'!J514</f>
        <v>7.1787376663328129E-3</v>
      </c>
      <c r="L514" s="10">
        <f>'2020 MRI - Alphabetical'!K514-'2017 MRI'!K514</f>
        <v>-81</v>
      </c>
      <c r="M514" s="33">
        <f>'2020 MRI - Alphabetical'!L514-'2017 MRI'!L514</f>
        <v>-0.39782094153528014</v>
      </c>
      <c r="N514" s="11">
        <f>'2020 MRI - Alphabetical'!M514-'2017 MRI'!M514</f>
        <v>2.3449200831029846E-2</v>
      </c>
      <c r="O514" s="10">
        <f>'2020 MRI - Alphabetical'!N514-'2017 MRI'!N514</f>
        <v>64</v>
      </c>
      <c r="P514" s="33">
        <f>'2020 MRI - Alphabetical'!O514-'2017 MRI'!O514</f>
        <v>0.17631972756064823</v>
      </c>
      <c r="Q514" s="11">
        <f>'2020 MRI - Alphabetical'!P514-'2017 MRI'!P514</f>
        <v>-1.3488411600533916E-2</v>
      </c>
      <c r="R514" s="10">
        <f>'2020 MRI - Alphabetical'!Q514-'2017 MRI'!Q514</f>
        <v>132</v>
      </c>
      <c r="S514" s="33">
        <f>'2020 MRI - Alphabetical'!R514-'2017 MRI'!R514</f>
        <v>-2.7472847918514121E-2</v>
      </c>
      <c r="T514" s="12">
        <f>'2020 MRI - Alphabetical'!S514-'2017 MRI'!S514</f>
        <v>-0.84148000890974795</v>
      </c>
      <c r="U514" s="10">
        <f>'2020 MRI - Alphabetical'!T514-'2017 MRI'!T514</f>
        <v>150</v>
      </c>
      <c r="V514" s="33">
        <f>'2020 MRI - Alphabetical'!U514-'2017 MRI'!U514</f>
        <v>0.3944336095603988</v>
      </c>
      <c r="W514" s="11">
        <f>'2020 MRI - Alphabetical'!V514-'2017 MRI'!V514</f>
        <v>-2.5725624605393703E-2</v>
      </c>
      <c r="X514" s="10">
        <f>'2020 MRI - Alphabetical'!W514-'2017 MRI'!W514</f>
        <v>-32</v>
      </c>
      <c r="Y514" s="33">
        <f>'2020 MRI - Alphabetical'!X514-'2017 MRI'!X514</f>
        <v>-0.14129664909250103</v>
      </c>
      <c r="Z514" s="13">
        <f>'2020 MRI - Alphabetical'!Y514-'2017 MRI'!Y514</f>
        <v>8104</v>
      </c>
      <c r="AA514" s="10">
        <f>'2020 MRI - Alphabetical'!Z514-'2017 MRI'!Z514</f>
        <v>-28</v>
      </c>
      <c r="AB514" s="33">
        <f>'2020 MRI - Alphabetical'!AA514-'2017 MRI'!AA514</f>
        <v>-0.10364074506574061</v>
      </c>
      <c r="AC514" s="11">
        <f>'2020 MRI - Alphabetical'!AB514-'2017 MRI'!AB514</f>
        <v>-1.8999999999999996E-2</v>
      </c>
      <c r="AD514" s="10">
        <f>'2020 MRI - Alphabetical'!AC514-'2017 MRI'!AC514</f>
        <v>14</v>
      </c>
      <c r="AE514" s="33">
        <f>'2020 MRI - Alphabetical'!AD514-'2017 MRI'!AD514</f>
        <v>1.3190990531448177E-2</v>
      </c>
      <c r="AF514" s="11">
        <f>'2020 MRI - Alphabetical'!AE514-'2017 MRI'!AE514</f>
        <v>1.0229201172123781E-2</v>
      </c>
      <c r="AG514" s="10">
        <f>'2020 MRI - Alphabetical'!AF514-'2017 MRI'!AF514</f>
        <v>-1</v>
      </c>
      <c r="AH514" s="33">
        <f>'2020 MRI - Alphabetical'!AG514-'2017 MRI'!AG514</f>
        <v>1.6632296011262204E-2</v>
      </c>
      <c r="AI514" s="14">
        <f>'2020 MRI - Alphabetical'!AH514-'2017 MRI'!AH514</f>
        <v>2.988277535256767E-2</v>
      </c>
      <c r="AJ514" s="10">
        <f>'2020 MRI - Alphabetical'!AI514-'2017 MRI'!AI514</f>
        <v>2</v>
      </c>
      <c r="AK514" s="33">
        <f>'2020 MRI - Alphabetical'!AJ514-'2017 MRI'!AJ514</f>
        <v>8.8069413099400307E-3</v>
      </c>
      <c r="AL514" s="13">
        <f>'2020 MRI - Alphabetical'!AK514-'2017 MRI'!AK514</f>
        <v>9792.6552510649926</v>
      </c>
      <c r="AM514" s="38"/>
    </row>
    <row r="515" spans="1:39" x14ac:dyDescent="0.25">
      <c r="A515" t="s">
        <v>1116</v>
      </c>
      <c r="B515" s="5" t="s">
        <v>469</v>
      </c>
      <c r="C515" s="6" t="s">
        <v>41</v>
      </c>
      <c r="D515" s="7" t="s">
        <v>34</v>
      </c>
      <c r="E515" s="8">
        <f>VLOOKUP(A515,'2017 MRI'!$A$7:$F$571,6,FALSE)</f>
        <v>16.623940162212371</v>
      </c>
      <c r="F515" s="36">
        <f>'2020 MRI - Alphabetical'!E515-'2017 MRI'!E515</f>
        <v>0.47783647800894169</v>
      </c>
      <c r="G515" s="8">
        <f>'2020 MRI - Alphabetical'!F515-'2017 MRI'!F515</f>
        <v>-2.0134344931028476</v>
      </c>
      <c r="H515" s="9">
        <f>'2020 MRI - Alphabetical'!G515-'2017 MRI'!G515</f>
        <v>35</v>
      </c>
      <c r="I515" s="10">
        <f>'2020 MRI - Alphabetical'!H515-'2017 MRI'!H515</f>
        <v>76</v>
      </c>
      <c r="J515" s="33">
        <f>'2020 MRI - Alphabetical'!I515-'2017 MRI'!I515</f>
        <v>0.17791817187662368</v>
      </c>
      <c r="K515" s="11">
        <f>'2020 MRI - Alphabetical'!J515-'2017 MRI'!J515</f>
        <v>-5.0154656307983547E-3</v>
      </c>
      <c r="L515" s="10">
        <f>'2020 MRI - Alphabetical'!K515-'2017 MRI'!K515</f>
        <v>-8</v>
      </c>
      <c r="M515" s="33">
        <f>'2020 MRI - Alphabetical'!L515-'2017 MRI'!L515</f>
        <v>-1.1798203164911036E-2</v>
      </c>
      <c r="N515" s="11">
        <f>'2020 MRI - Alphabetical'!M515-'2017 MRI'!M515</f>
        <v>3.9629309822837924E-3</v>
      </c>
      <c r="O515" s="10">
        <f>'2020 MRI - Alphabetical'!N515-'2017 MRI'!N515</f>
        <v>-31</v>
      </c>
      <c r="P515" s="33">
        <f>'2020 MRI - Alphabetical'!O515-'2017 MRI'!O515</f>
        <v>-7.9400155315912269E-2</v>
      </c>
      <c r="Q515" s="11">
        <f>'2020 MRI - Alphabetical'!P515-'2017 MRI'!P515</f>
        <v>3.1964871646400321E-3</v>
      </c>
      <c r="R515" s="10">
        <f>'2020 MRI - Alphabetical'!Q515-'2017 MRI'!Q515</f>
        <v>-90</v>
      </c>
      <c r="S515" s="33">
        <f>'2020 MRI - Alphabetical'!R515-'2017 MRI'!R515</f>
        <v>-0.28117685604883108</v>
      </c>
      <c r="T515" s="12">
        <f>'2020 MRI - Alphabetical'!S515-'2017 MRI'!S515</f>
        <v>7.8623400844883728E-2</v>
      </c>
      <c r="U515" s="10">
        <f>'2020 MRI - Alphabetical'!T515-'2017 MRI'!T515</f>
        <v>53</v>
      </c>
      <c r="V515" s="33">
        <f>'2020 MRI - Alphabetical'!U515-'2017 MRI'!U515</f>
        <v>0.15680124752847679</v>
      </c>
      <c r="W515" s="11">
        <f>'2020 MRI - Alphabetical'!V515-'2017 MRI'!V515</f>
        <v>-9.8036764158666405E-3</v>
      </c>
      <c r="X515" s="10">
        <f>'2020 MRI - Alphabetical'!W515-'2017 MRI'!W515</f>
        <v>39</v>
      </c>
      <c r="Y515" s="33">
        <f>'2020 MRI - Alphabetical'!X515-'2017 MRI'!X515</f>
        <v>0.28941529493449014</v>
      </c>
      <c r="Z515" s="13">
        <f>'2020 MRI - Alphabetical'!Y515-'2017 MRI'!Y515</f>
        <v>26532</v>
      </c>
      <c r="AA515" s="10">
        <f>'2020 MRI - Alphabetical'!Z515-'2017 MRI'!Z515</f>
        <v>49</v>
      </c>
      <c r="AB515" s="33">
        <f>'2020 MRI - Alphabetical'!AA515-'2017 MRI'!AA515</f>
        <v>7.705079356084632E-2</v>
      </c>
      <c r="AC515" s="11">
        <f>'2020 MRI - Alphabetical'!AB515-'2017 MRI'!AB515</f>
        <v>-1.7000000000000001E-2</v>
      </c>
      <c r="AD515" s="10">
        <f>'2020 MRI - Alphabetical'!AC515-'2017 MRI'!AC515</f>
        <v>75</v>
      </c>
      <c r="AE515" s="33">
        <f>'2020 MRI - Alphabetical'!AD515-'2017 MRI'!AD515</f>
        <v>0.24700661995053186</v>
      </c>
      <c r="AF515" s="11">
        <f>'2020 MRI - Alphabetical'!AE515-'2017 MRI'!AE515</f>
        <v>2.2156685808039311E-2</v>
      </c>
      <c r="AG515" s="10">
        <f>'2020 MRI - Alphabetical'!AF515-'2017 MRI'!AF515</f>
        <v>31</v>
      </c>
      <c r="AH515" s="33">
        <f>'2020 MRI - Alphabetical'!AG515-'2017 MRI'!AG515</f>
        <v>0.10528490601068814</v>
      </c>
      <c r="AI515" s="14">
        <f>'2020 MRI - Alphabetical'!AH515-'2017 MRI'!AH515</f>
        <v>-7.9574155868210372E-2</v>
      </c>
      <c r="AJ515" s="10">
        <f>'2020 MRI - Alphabetical'!AI515-'2017 MRI'!AI515</f>
        <v>-2</v>
      </c>
      <c r="AK515" s="33">
        <f>'2020 MRI - Alphabetical'!AJ515-'2017 MRI'!AJ515</f>
        <v>1.1532588749602057E-3</v>
      </c>
      <c r="AL515" s="13">
        <f>'2020 MRI - Alphabetical'!AK515-'2017 MRI'!AK515</f>
        <v>15214.70235950558</v>
      </c>
      <c r="AM515" s="38"/>
    </row>
    <row r="516" spans="1:39" x14ac:dyDescent="0.25">
      <c r="A516" t="s">
        <v>1117</v>
      </c>
      <c r="B516" s="5" t="s">
        <v>80</v>
      </c>
      <c r="C516" s="6" t="s">
        <v>81</v>
      </c>
      <c r="D516" s="7" t="s">
        <v>34</v>
      </c>
      <c r="E516" s="8">
        <f>VLOOKUP(A516,'2017 MRI'!$A$7:$F$571,6,FALSE)</f>
        <v>48.874290706353982</v>
      </c>
      <c r="F516" s="36">
        <f>'2020 MRI - Alphabetical'!E516-'2017 MRI'!E516</f>
        <v>2.6215655447063213</v>
      </c>
      <c r="G516" s="8">
        <f>'2020 MRI - Alphabetical'!F516-'2017 MRI'!F516</f>
        <v>-4.8100550346229056</v>
      </c>
      <c r="H516" s="9">
        <f>'2020 MRI - Alphabetical'!G516-'2017 MRI'!G516</f>
        <v>26</v>
      </c>
      <c r="I516" s="10">
        <f>'2020 MRI - Alphabetical'!H516-'2017 MRI'!H516</f>
        <v>-59</v>
      </c>
      <c r="J516" s="33">
        <f>'2020 MRI - Alphabetical'!I516-'2017 MRI'!I516</f>
        <v>-0.24829754626840211</v>
      </c>
      <c r="K516" s="11">
        <f>'2020 MRI - Alphabetical'!J516-'2017 MRI'!J516</f>
        <v>-2.6385497878272046E-2</v>
      </c>
      <c r="L516" s="10">
        <f>'2020 MRI - Alphabetical'!K516-'2017 MRI'!K516</f>
        <v>-398</v>
      </c>
      <c r="M516" s="33">
        <f>'2020 MRI - Alphabetical'!L516-'2017 MRI'!L516</f>
        <v>-1.2384909643083271</v>
      </c>
      <c r="N516" s="11">
        <f>'2020 MRI - Alphabetical'!M516-'2017 MRI'!M516</f>
        <v>6.904388714733542E-2</v>
      </c>
      <c r="O516" s="10">
        <f>'2020 MRI - Alphabetical'!N516-'2017 MRI'!N516</f>
        <v>61</v>
      </c>
      <c r="P516" s="33">
        <f>'2020 MRI - Alphabetical'!O516-'2017 MRI'!O516</f>
        <v>1.3464513258411483</v>
      </c>
      <c r="Q516" s="11">
        <f>'2020 MRI - Alphabetical'!P516-'2017 MRI'!P516</f>
        <v>-9.1084507042253501E-2</v>
      </c>
      <c r="R516" s="10">
        <f>'2020 MRI - Alphabetical'!Q516-'2017 MRI'!Q516</f>
        <v>6</v>
      </c>
      <c r="S516" s="33">
        <f>'2020 MRI - Alphabetical'!R516-'2017 MRI'!R516</f>
        <v>0.17139792241290625</v>
      </c>
      <c r="T516" s="12">
        <f>'2020 MRI - Alphabetical'!S516-'2017 MRI'!S516</f>
        <v>-1.2504218397541786</v>
      </c>
      <c r="U516" s="10">
        <f>'2020 MRI - Alphabetical'!T516-'2017 MRI'!T516</f>
        <v>32</v>
      </c>
      <c r="V516" s="33">
        <f>'2020 MRI - Alphabetical'!U516-'2017 MRI'!U516</f>
        <v>1.5126659110563829</v>
      </c>
      <c r="W516" s="11">
        <f>'2020 MRI - Alphabetical'!V516-'2017 MRI'!V516</f>
        <v>-0.10714950166112958</v>
      </c>
      <c r="X516" s="10">
        <f>'2020 MRI - Alphabetical'!W516-'2017 MRI'!W516</f>
        <v>23</v>
      </c>
      <c r="Y516" s="33">
        <f>'2020 MRI - Alphabetical'!X516-'2017 MRI'!X516</f>
        <v>0.31288670756737802</v>
      </c>
      <c r="Z516" s="13">
        <f>'2020 MRI - Alphabetical'!Y516-'2017 MRI'!Y516</f>
        <v>14981</v>
      </c>
      <c r="AA516" s="10">
        <f>'2020 MRI - Alphabetical'!Z516-'2017 MRI'!Z516</f>
        <v>-53</v>
      </c>
      <c r="AB516" s="33">
        <f>'2020 MRI - Alphabetical'!AA516-'2017 MRI'!AA516</f>
        <v>-0.19976078013621881</v>
      </c>
      <c r="AC516" s="11">
        <f>'2020 MRI - Alphabetical'!AB516-'2017 MRI'!AB516</f>
        <v>-1.6999999999999994E-2</v>
      </c>
      <c r="AD516" s="10">
        <f>'2020 MRI - Alphabetical'!AC516-'2017 MRI'!AC516</f>
        <v>-8</v>
      </c>
      <c r="AE516" s="33">
        <f>'2020 MRI - Alphabetical'!AD516-'2017 MRI'!AD516</f>
        <v>-0.18343722806787155</v>
      </c>
      <c r="AF516" s="11">
        <f>'2020 MRI - Alphabetical'!AE516-'2017 MRI'!AE516</f>
        <v>7.8895405669600072E-3</v>
      </c>
      <c r="AG516" s="10">
        <f>'2020 MRI - Alphabetical'!AF516-'2017 MRI'!AF516</f>
        <v>36</v>
      </c>
      <c r="AH516" s="33">
        <f>'2020 MRI - Alphabetical'!AG516-'2017 MRI'!AG516</f>
        <v>0.1103293182224695</v>
      </c>
      <c r="AI516" s="14">
        <f>'2020 MRI - Alphabetical'!AH516-'2017 MRI'!AH516</f>
        <v>-9.8604611081394733E-2</v>
      </c>
      <c r="AJ516" s="10">
        <f>'2020 MRI - Alphabetical'!AI516-'2017 MRI'!AI516</f>
        <v>14</v>
      </c>
      <c r="AK516" s="33">
        <f>'2020 MRI - Alphabetical'!AJ516-'2017 MRI'!AJ516</f>
        <v>2.1905936484644728E-2</v>
      </c>
      <c r="AL516" s="13">
        <f>'2020 MRI - Alphabetical'!AK516-'2017 MRI'!AK516</f>
        <v>10131.47217544981</v>
      </c>
      <c r="AM516" s="38"/>
    </row>
    <row r="517" spans="1:39" x14ac:dyDescent="0.25">
      <c r="A517" t="s">
        <v>1118</v>
      </c>
      <c r="B517" s="5" t="s">
        <v>67</v>
      </c>
      <c r="C517" s="6" t="s">
        <v>26</v>
      </c>
      <c r="D517" s="7" t="s">
        <v>20</v>
      </c>
      <c r="E517" s="8">
        <f>VLOOKUP(A517,'2017 MRI'!$A$7:$F$571,6,FALSE)</f>
        <v>52.491385489337574</v>
      </c>
      <c r="F517" s="36">
        <f>'2020 MRI - Alphabetical'!E517-'2017 MRI'!E517</f>
        <v>1.0086576881177631</v>
      </c>
      <c r="G517" s="8">
        <f>'2020 MRI - Alphabetical'!F517-'2017 MRI'!F517</f>
        <v>0.65304644414545976</v>
      </c>
      <c r="H517" s="9">
        <f>'2020 MRI - Alphabetical'!G517-'2017 MRI'!G517</f>
        <v>8</v>
      </c>
      <c r="I517" s="10">
        <f>'2020 MRI - Alphabetical'!H517-'2017 MRI'!H517</f>
        <v>-164</v>
      </c>
      <c r="J517" s="33">
        <f>'2020 MRI - Alphabetical'!I517-'2017 MRI'!I517</f>
        <v>-0.55558695602082642</v>
      </c>
      <c r="K517" s="11">
        <f>'2020 MRI - Alphabetical'!J517-'2017 MRI'!J517</f>
        <v>-6.0641611907436777E-2</v>
      </c>
      <c r="L517" s="10">
        <f>'2020 MRI - Alphabetical'!K517-'2017 MRI'!K517</f>
        <v>126</v>
      </c>
      <c r="M517" s="33">
        <f>'2020 MRI - Alphabetical'!L517-'2017 MRI'!L517</f>
        <v>0.41455773524622763</v>
      </c>
      <c r="N517" s="11">
        <f>'2020 MRI - Alphabetical'!M517-'2017 MRI'!M517</f>
        <v>-1.9419851333035698E-2</v>
      </c>
      <c r="O517" s="10">
        <f>'2020 MRI - Alphabetical'!N517-'2017 MRI'!N517</f>
        <v>4</v>
      </c>
      <c r="P517" s="33">
        <f>'2020 MRI - Alphabetical'!O517-'2017 MRI'!O517</f>
        <v>0.11653350803131479</v>
      </c>
      <c r="Q517" s="11">
        <f>'2020 MRI - Alphabetical'!P517-'2017 MRI'!P517</f>
        <v>-1.186347896209855E-2</v>
      </c>
      <c r="R517" s="10">
        <f>'2020 MRI - Alphabetical'!Q517-'2017 MRI'!Q517</f>
        <v>16</v>
      </c>
      <c r="S517" s="33">
        <f>'2020 MRI - Alphabetical'!R517-'2017 MRI'!R517</f>
        <v>0.81176134238544373</v>
      </c>
      <c r="T517" s="12">
        <f>'2020 MRI - Alphabetical'!S517-'2017 MRI'!S517</f>
        <v>-3.1639836992082802</v>
      </c>
      <c r="U517" s="10">
        <f>'2020 MRI - Alphabetical'!T517-'2017 MRI'!T517</f>
        <v>15</v>
      </c>
      <c r="V517" s="33">
        <f>'2020 MRI - Alphabetical'!U517-'2017 MRI'!U517</f>
        <v>0.35444983646439465</v>
      </c>
      <c r="W517" s="11">
        <f>'2020 MRI - Alphabetical'!V517-'2017 MRI'!V517</f>
        <v>-3.2339264937375933E-2</v>
      </c>
      <c r="X517" s="10">
        <f>'2020 MRI - Alphabetical'!W517-'2017 MRI'!W517</f>
        <v>-5</v>
      </c>
      <c r="Y517" s="33">
        <f>'2020 MRI - Alphabetical'!X517-'2017 MRI'!X517</f>
        <v>-1.4204190499109925E-2</v>
      </c>
      <c r="Z517" s="13">
        <f>'2020 MRI - Alphabetical'!Y517-'2017 MRI'!Y517</f>
        <v>5023</v>
      </c>
      <c r="AA517" s="10">
        <f>'2020 MRI - Alphabetical'!Z517-'2017 MRI'!Z517</f>
        <v>-15</v>
      </c>
      <c r="AB517" s="33">
        <f>'2020 MRI - Alphabetical'!AA517-'2017 MRI'!AA517</f>
        <v>-7.6004963035819495E-2</v>
      </c>
      <c r="AC517" s="11">
        <f>'2020 MRI - Alphabetical'!AB517-'2017 MRI'!AB517</f>
        <v>-2.8999999999999998E-2</v>
      </c>
      <c r="AD517" s="10">
        <f>'2020 MRI - Alphabetical'!AC517-'2017 MRI'!AC517</f>
        <v>-2</v>
      </c>
      <c r="AE517" s="33">
        <f>'2020 MRI - Alphabetical'!AD517-'2017 MRI'!AD517</f>
        <v>-9.1391409496015097E-2</v>
      </c>
      <c r="AF517" s="11">
        <f>'2020 MRI - Alphabetical'!AE517-'2017 MRI'!AE517</f>
        <v>1.8159553611823198E-2</v>
      </c>
      <c r="AG517" s="10">
        <f>'2020 MRI - Alphabetical'!AF517-'2017 MRI'!AF517</f>
        <v>-80</v>
      </c>
      <c r="AH517" s="33">
        <f>'2020 MRI - Alphabetical'!AG517-'2017 MRI'!AG517</f>
        <v>-0.23024413172683739</v>
      </c>
      <c r="AI517" s="14">
        <f>'2020 MRI - Alphabetical'!AH517-'2017 MRI'!AH517</f>
        <v>0.27733432025288263</v>
      </c>
      <c r="AJ517" s="10">
        <f>'2020 MRI - Alphabetical'!AI517-'2017 MRI'!AI517</f>
        <v>-15</v>
      </c>
      <c r="AK517" s="33">
        <f>'2020 MRI - Alphabetical'!AJ517-'2017 MRI'!AJ517</f>
        <v>1.3276095716460157E-3</v>
      </c>
      <c r="AL517" s="13">
        <f>'2020 MRI - Alphabetical'!AK517-'2017 MRI'!AK517</f>
        <v>-932.20319341045979</v>
      </c>
      <c r="AM517" s="38">
        <v>1</v>
      </c>
    </row>
    <row r="518" spans="1:39" x14ac:dyDescent="0.25">
      <c r="A518" t="s">
        <v>1119</v>
      </c>
      <c r="B518" s="5" t="s">
        <v>324</v>
      </c>
      <c r="C518" s="6" t="s">
        <v>19</v>
      </c>
      <c r="D518" s="7" t="s">
        <v>20</v>
      </c>
      <c r="E518" s="8">
        <f>VLOOKUP(A518,'2017 MRI'!$A$7:$F$571,6,FALSE)</f>
        <v>24.154152670278393</v>
      </c>
      <c r="F518" s="36">
        <f>'2020 MRI - Alphabetical'!E518-'2017 MRI'!E518</f>
        <v>-0.47420437951270744</v>
      </c>
      <c r="G518" s="8">
        <f>'2020 MRI - Alphabetical'!F518-'2017 MRI'!F518</f>
        <v>1.8612026207397747</v>
      </c>
      <c r="H518" s="9">
        <f>'2020 MRI - Alphabetical'!G518-'2017 MRI'!G518</f>
        <v>-13</v>
      </c>
      <c r="I518" s="10">
        <f>'2020 MRI - Alphabetical'!H518-'2017 MRI'!H518</f>
        <v>39</v>
      </c>
      <c r="J518" s="33">
        <f>'2020 MRI - Alphabetical'!I518-'2017 MRI'!I518</f>
        <v>3.7273411281948866E-2</v>
      </c>
      <c r="K518" s="11">
        <f>'2020 MRI - Alphabetical'!J518-'2017 MRI'!J518</f>
        <v>-1.5946409882295454E-2</v>
      </c>
      <c r="L518" s="10">
        <f>'2020 MRI - Alphabetical'!K518-'2017 MRI'!K518</f>
        <v>-209</v>
      </c>
      <c r="M518" s="33">
        <f>'2020 MRI - Alphabetical'!L518-'2017 MRI'!L518</f>
        <v>-0.70676039663354095</v>
      </c>
      <c r="N518" s="11">
        <f>'2020 MRI - Alphabetical'!M518-'2017 MRI'!M518</f>
        <v>4.0310367399862837E-2</v>
      </c>
      <c r="O518" s="10">
        <f>'2020 MRI - Alphabetical'!N518-'2017 MRI'!N518</f>
        <v>62</v>
      </c>
      <c r="P518" s="33">
        <f>'2020 MRI - Alphabetical'!O518-'2017 MRI'!O518</f>
        <v>0.18033509857457378</v>
      </c>
      <c r="Q518" s="11">
        <f>'2020 MRI - Alphabetical'!P518-'2017 MRI'!P518</f>
        <v>-1.3956237515888863E-2</v>
      </c>
      <c r="R518" s="10">
        <f>'2020 MRI - Alphabetical'!Q518-'2017 MRI'!Q518</f>
        <v>-105</v>
      </c>
      <c r="S518" s="33">
        <f>'2020 MRI - Alphabetical'!R518-'2017 MRI'!R518</f>
        <v>-0.26915661217077252</v>
      </c>
      <c r="T518" s="12">
        <f>'2020 MRI - Alphabetical'!S518-'2017 MRI'!S518</f>
        <v>0.1069240686813836</v>
      </c>
      <c r="U518" s="10">
        <f>'2020 MRI - Alphabetical'!T518-'2017 MRI'!T518</f>
        <v>-66</v>
      </c>
      <c r="V518" s="33">
        <f>'2020 MRI - Alphabetical'!U518-'2017 MRI'!U518</f>
        <v>-0.26513432622670274</v>
      </c>
      <c r="W518" s="11">
        <f>'2020 MRI - Alphabetical'!V518-'2017 MRI'!V518</f>
        <v>1.257979382904105E-2</v>
      </c>
      <c r="X518" s="10">
        <f>'2020 MRI - Alphabetical'!W518-'2017 MRI'!W518</f>
        <v>65</v>
      </c>
      <c r="Y518" s="33">
        <f>'2020 MRI - Alphabetical'!X518-'2017 MRI'!X518</f>
        <v>0.24599312403999629</v>
      </c>
      <c r="Z518" s="13">
        <f>'2020 MRI - Alphabetical'!Y518-'2017 MRI'!Y518</f>
        <v>20338</v>
      </c>
      <c r="AA518" s="10">
        <f>'2020 MRI - Alphabetical'!Z518-'2017 MRI'!Z518</f>
        <v>16</v>
      </c>
      <c r="AB518" s="33">
        <f>'2020 MRI - Alphabetical'!AA518-'2017 MRI'!AA518</f>
        <v>2.6721416525016473E-2</v>
      </c>
      <c r="AC518" s="11">
        <f>'2020 MRI - Alphabetical'!AB518-'2017 MRI'!AB518</f>
        <v>-1.7000000000000001E-2</v>
      </c>
      <c r="AD518" s="10">
        <f>'2020 MRI - Alphabetical'!AC518-'2017 MRI'!AC518</f>
        <v>-39</v>
      </c>
      <c r="AE518" s="33">
        <f>'2020 MRI - Alphabetical'!AD518-'2017 MRI'!AD518</f>
        <v>-0.19855721406415758</v>
      </c>
      <c r="AF518" s="11">
        <f>'2020 MRI - Alphabetical'!AE518-'2017 MRI'!AE518</f>
        <v>-1.1102955015998006E-3</v>
      </c>
      <c r="AG518" s="10">
        <f>'2020 MRI - Alphabetical'!AF518-'2017 MRI'!AF518</f>
        <v>-13</v>
      </c>
      <c r="AH518" s="33">
        <f>'2020 MRI - Alphabetical'!AG518-'2017 MRI'!AG518</f>
        <v>-0.11628945775276345</v>
      </c>
      <c r="AI518" s="14">
        <f>'2020 MRI - Alphabetical'!AH518-'2017 MRI'!AH518</f>
        <v>0.20786118573434553</v>
      </c>
      <c r="AJ518" s="10">
        <f>'2020 MRI - Alphabetical'!AI518-'2017 MRI'!AI518</f>
        <v>3</v>
      </c>
      <c r="AK518" s="33">
        <f>'2020 MRI - Alphabetical'!AJ518-'2017 MRI'!AJ518</f>
        <v>8.1529783417106649E-3</v>
      </c>
      <c r="AL518" s="13">
        <f>'2020 MRI - Alphabetical'!AK518-'2017 MRI'!AK518</f>
        <v>11493.737463249228</v>
      </c>
      <c r="AM518" s="38"/>
    </row>
    <row r="519" spans="1:39" x14ac:dyDescent="0.25">
      <c r="A519" t="s">
        <v>1120</v>
      </c>
      <c r="B519" s="5" t="s">
        <v>483</v>
      </c>
      <c r="C519" s="6" t="s">
        <v>93</v>
      </c>
      <c r="D519" s="7" t="s">
        <v>34</v>
      </c>
      <c r="E519" s="8">
        <f>VLOOKUP(A519,'2017 MRI'!$A$7:$F$571,6,FALSE)</f>
        <v>15.495612256827785</v>
      </c>
      <c r="F519" s="36">
        <f>'2020 MRI - Alphabetical'!E519-'2017 MRI'!E519</f>
        <v>-0.45428764622076745</v>
      </c>
      <c r="G519" s="8">
        <f>'2020 MRI - Alphabetical'!F519-'2017 MRI'!F519</f>
        <v>0.75601210702785515</v>
      </c>
      <c r="H519" s="9">
        <f>'2020 MRI - Alphabetical'!G519-'2017 MRI'!G519</f>
        <v>-9</v>
      </c>
      <c r="I519" s="10">
        <f>'2020 MRI - Alphabetical'!H519-'2017 MRI'!H519</f>
        <v>59</v>
      </c>
      <c r="J519" s="33">
        <f>'2020 MRI - Alphabetical'!I519-'2017 MRI'!I519</f>
        <v>0.45648014470067488</v>
      </c>
      <c r="K519" s="11">
        <f>'2020 MRI - Alphabetical'!J519-'2017 MRI'!J519</f>
        <v>9.1633023219683807E-4</v>
      </c>
      <c r="L519" s="10">
        <f>'2020 MRI - Alphabetical'!K519-'2017 MRI'!K519</f>
        <v>92</v>
      </c>
      <c r="M519" s="33">
        <f>'2020 MRI - Alphabetical'!L519-'2017 MRI'!L519</f>
        <v>0.55983459116475187</v>
      </c>
      <c r="N519" s="11">
        <f>'2020 MRI - Alphabetical'!M519-'2017 MRI'!M519</f>
        <v>-2.588486626135493E-2</v>
      </c>
      <c r="O519" s="10">
        <f>'2020 MRI - Alphabetical'!N519-'2017 MRI'!N519</f>
        <v>-8</v>
      </c>
      <c r="P519" s="33">
        <f>'2020 MRI - Alphabetical'!O519-'2017 MRI'!O519</f>
        <v>-3.3150405799231453E-2</v>
      </c>
      <c r="Q519" s="11">
        <f>'2020 MRI - Alphabetical'!P519-'2017 MRI'!P519</f>
        <v>4.1278743690409403E-4</v>
      </c>
      <c r="R519" s="10">
        <f>'2020 MRI - Alphabetical'!Q519-'2017 MRI'!Q519</f>
        <v>-44</v>
      </c>
      <c r="S519" s="33">
        <f>'2020 MRI - Alphabetical'!R519-'2017 MRI'!R519</f>
        <v>-0.27985758730862836</v>
      </c>
      <c r="T519" s="12">
        <f>'2020 MRI - Alphabetical'!S519-'2017 MRI'!S519</f>
        <v>0</v>
      </c>
      <c r="U519" s="10">
        <f>'2020 MRI - Alphabetical'!T519-'2017 MRI'!T519</f>
        <v>77</v>
      </c>
      <c r="V519" s="33">
        <f>'2020 MRI - Alphabetical'!U519-'2017 MRI'!U519</f>
        <v>0.20550441181871965</v>
      </c>
      <c r="W519" s="11">
        <f>'2020 MRI - Alphabetical'!V519-'2017 MRI'!V519</f>
        <v>-1.5128780292409376E-2</v>
      </c>
      <c r="X519" s="10">
        <f>'2020 MRI - Alphabetical'!W519-'2017 MRI'!W519</f>
        <v>-3</v>
      </c>
      <c r="Y519" s="33">
        <f>'2020 MRI - Alphabetical'!X519-'2017 MRI'!X519</f>
        <v>-1.9870201626944861E-2</v>
      </c>
      <c r="Z519" s="13">
        <f>'2020 MRI - Alphabetical'!Y519-'2017 MRI'!Y519</f>
        <v>16621</v>
      </c>
      <c r="AA519" s="10">
        <f>'2020 MRI - Alphabetical'!Z519-'2017 MRI'!Z519</f>
        <v>-60</v>
      </c>
      <c r="AB519" s="33">
        <f>'2020 MRI - Alphabetical'!AA519-'2017 MRI'!AA519</f>
        <v>-0.23647400016850295</v>
      </c>
      <c r="AC519" s="11">
        <f>'2020 MRI - Alphabetical'!AB519-'2017 MRI'!AB519</f>
        <v>-1.1000000000000003E-2</v>
      </c>
      <c r="AD519" s="10">
        <f>'2020 MRI - Alphabetical'!AC519-'2017 MRI'!AC519</f>
        <v>-110</v>
      </c>
      <c r="AE519" s="33">
        <f>'2020 MRI - Alphabetical'!AD519-'2017 MRI'!AD519</f>
        <v>-0.35781540182691524</v>
      </c>
      <c r="AF519" s="11">
        <f>'2020 MRI - Alphabetical'!AE519-'2017 MRI'!AE519</f>
        <v>-1.3852354810748313E-2</v>
      </c>
      <c r="AG519" s="10">
        <f>'2020 MRI - Alphabetical'!AF519-'2017 MRI'!AF519</f>
        <v>15</v>
      </c>
      <c r="AH519" s="33">
        <f>'2020 MRI - Alphabetical'!AG519-'2017 MRI'!AG519</f>
        <v>5.3018580693068799E-2</v>
      </c>
      <c r="AI519" s="14">
        <f>'2020 MRI - Alphabetical'!AH519-'2017 MRI'!AH519</f>
        <v>-2.5017337814626117E-2</v>
      </c>
      <c r="AJ519" s="10">
        <f>'2020 MRI - Alphabetical'!AI519-'2017 MRI'!AI519</f>
        <v>2</v>
      </c>
      <c r="AK519" s="33">
        <f>'2020 MRI - Alphabetical'!AJ519-'2017 MRI'!AJ519</f>
        <v>1.688382044492398E-4</v>
      </c>
      <c r="AL519" s="13">
        <f>'2020 MRI - Alphabetical'!AK519-'2017 MRI'!AK519</f>
        <v>11661.489906366362</v>
      </c>
      <c r="AM519" s="38"/>
    </row>
    <row r="520" spans="1:39" x14ac:dyDescent="0.25">
      <c r="A520" t="s">
        <v>1121</v>
      </c>
      <c r="B520" s="5" t="s">
        <v>425</v>
      </c>
      <c r="C520" s="6" t="s">
        <v>54</v>
      </c>
      <c r="D520" s="7" t="s">
        <v>39</v>
      </c>
      <c r="E520" s="8">
        <f>VLOOKUP(A520,'2017 MRI'!$A$7:$F$571,6,FALSE)</f>
        <v>19.36495915729563</v>
      </c>
      <c r="F520" s="36">
        <f>'2020 MRI - Alphabetical'!E520-'2017 MRI'!E520</f>
        <v>-5.2668477533147406E-2</v>
      </c>
      <c r="G520" s="8">
        <f>'2020 MRI - Alphabetical'!F520-'2017 MRI'!F520</f>
        <v>-2.9664512141927446E-2</v>
      </c>
      <c r="H520" s="9">
        <f>'2020 MRI - Alphabetical'!G520-'2017 MRI'!G520</f>
        <v>5</v>
      </c>
      <c r="I520" s="10">
        <f>'2020 MRI - Alphabetical'!H520-'2017 MRI'!H520</f>
        <v>-22</v>
      </c>
      <c r="J520" s="33">
        <f>'2020 MRI - Alphabetical'!I520-'2017 MRI'!I520</f>
        <v>-0.17562475606758104</v>
      </c>
      <c r="K520" s="11">
        <f>'2020 MRI - Alphabetical'!J520-'2017 MRI'!J520</f>
        <v>-2.5897711842244875E-2</v>
      </c>
      <c r="L520" s="10">
        <f>'2020 MRI - Alphabetical'!K520-'2017 MRI'!K520</f>
        <v>5</v>
      </c>
      <c r="M520" s="33">
        <f>'2020 MRI - Alphabetical'!L520-'2017 MRI'!L520</f>
        <v>6.1277849063811507E-2</v>
      </c>
      <c r="N520" s="11">
        <f>'2020 MRI - Alphabetical'!M520-'2017 MRI'!M520</f>
        <v>3.2767767125661817E-4</v>
      </c>
      <c r="O520" s="10">
        <f>'2020 MRI - Alphabetical'!N520-'2017 MRI'!N520</f>
        <v>-17</v>
      </c>
      <c r="P520" s="33">
        <f>'2020 MRI - Alphabetical'!O520-'2017 MRI'!O520</f>
        <v>-3.4928152243841604E-2</v>
      </c>
      <c r="Q520" s="11">
        <f>'2020 MRI - Alphabetical'!P520-'2017 MRI'!P520</f>
        <v>2.6735218508997308E-4</v>
      </c>
      <c r="R520" s="10">
        <f>'2020 MRI - Alphabetical'!Q520-'2017 MRI'!Q520</f>
        <v>-119</v>
      </c>
      <c r="S520" s="33">
        <f>'2020 MRI - Alphabetical'!R520-'2017 MRI'!R520</f>
        <v>-0.31082968587937571</v>
      </c>
      <c r="T520" s="12">
        <f>'2020 MRI - Alphabetical'!S520-'2017 MRI'!S520</f>
        <v>0.15878866967752803</v>
      </c>
      <c r="U520" s="10">
        <f>'2020 MRI - Alphabetical'!T520-'2017 MRI'!T520</f>
        <v>109</v>
      </c>
      <c r="V520" s="33">
        <f>'2020 MRI - Alphabetical'!U520-'2017 MRI'!U520</f>
        <v>0.29966915226559376</v>
      </c>
      <c r="W520" s="11">
        <f>'2020 MRI - Alphabetical'!V520-'2017 MRI'!V520</f>
        <v>-2.0574016931719286E-2</v>
      </c>
      <c r="X520" s="10">
        <f>'2020 MRI - Alphabetical'!W520-'2017 MRI'!W520</f>
        <v>9</v>
      </c>
      <c r="Y520" s="33">
        <f>'2020 MRI - Alphabetical'!X520-'2017 MRI'!X520</f>
        <v>2.6023838661778542E-2</v>
      </c>
      <c r="Z520" s="13">
        <f>'2020 MRI - Alphabetical'!Y520-'2017 MRI'!Y520</f>
        <v>15146</v>
      </c>
      <c r="AA520" s="10">
        <f>'2020 MRI - Alphabetical'!Z520-'2017 MRI'!Z520</f>
        <v>14</v>
      </c>
      <c r="AB520" s="33">
        <f>'2020 MRI - Alphabetical'!AA520-'2017 MRI'!AA520</f>
        <v>4.7347386041749706E-2</v>
      </c>
      <c r="AC520" s="11">
        <f>'2020 MRI - Alphabetical'!AB520-'2017 MRI'!AB520</f>
        <v>-1.9000000000000003E-2</v>
      </c>
      <c r="AD520" s="10">
        <f>'2020 MRI - Alphabetical'!AC520-'2017 MRI'!AC520</f>
        <v>-29</v>
      </c>
      <c r="AE520" s="33">
        <f>'2020 MRI - Alphabetical'!AD520-'2017 MRI'!AD520</f>
        <v>-8.1294794599102382E-2</v>
      </c>
      <c r="AF520" s="11">
        <f>'2020 MRI - Alphabetical'!AE520-'2017 MRI'!AE520</f>
        <v>3.1336180932040048E-3</v>
      </c>
      <c r="AG520" s="10">
        <f>'2020 MRI - Alphabetical'!AF520-'2017 MRI'!AF520</f>
        <v>14</v>
      </c>
      <c r="AH520" s="33">
        <f>'2020 MRI - Alphabetical'!AG520-'2017 MRI'!AG520</f>
        <v>0.107746948911981</v>
      </c>
      <c r="AI520" s="14">
        <f>'2020 MRI - Alphabetical'!AH520-'2017 MRI'!AH520</f>
        <v>-0.1354311823490435</v>
      </c>
      <c r="AJ520" s="10">
        <f>'2020 MRI - Alphabetical'!AI520-'2017 MRI'!AI520</f>
        <v>11</v>
      </c>
      <c r="AK520" s="33">
        <f>'2020 MRI - Alphabetical'!AJ520-'2017 MRI'!AJ520</f>
        <v>1.1975070971991582E-2</v>
      </c>
      <c r="AL520" s="13">
        <f>'2020 MRI - Alphabetical'!AK520-'2017 MRI'!AK520</f>
        <v>30575.708365176892</v>
      </c>
      <c r="AM520" s="38"/>
    </row>
    <row r="521" spans="1:39" x14ac:dyDescent="0.25">
      <c r="A521" t="s">
        <v>1122</v>
      </c>
      <c r="B521" s="5" t="s">
        <v>207</v>
      </c>
      <c r="C521" s="6" t="s">
        <v>93</v>
      </c>
      <c r="D521" s="7" t="s">
        <v>34</v>
      </c>
      <c r="E521" s="8">
        <f>VLOOKUP(A521,'2017 MRI'!$A$7:$F$571,6,FALSE)</f>
        <v>32.136293484516855</v>
      </c>
      <c r="F521" s="36">
        <f>'2020 MRI - Alphabetical'!E521-'2017 MRI'!E521</f>
        <v>-0.21468997347385743</v>
      </c>
      <c r="G521" s="8">
        <f>'2020 MRI - Alphabetical'!F521-'2017 MRI'!F521</f>
        <v>2.0139348208400065</v>
      </c>
      <c r="H521" s="9">
        <f>'2020 MRI - Alphabetical'!G521-'2017 MRI'!G521</f>
        <v>-6</v>
      </c>
      <c r="I521" s="10">
        <f>'2020 MRI - Alphabetical'!H521-'2017 MRI'!H521</f>
        <v>69</v>
      </c>
      <c r="J521" s="33">
        <f>'2020 MRI - Alphabetical'!I521-'2017 MRI'!I521</f>
        <v>0.14784952277746488</v>
      </c>
      <c r="K521" s="11">
        <f>'2020 MRI - Alphabetical'!J521-'2017 MRI'!J521</f>
        <v>-1.1451644729047583E-2</v>
      </c>
      <c r="L521" s="10">
        <f>'2020 MRI - Alphabetical'!K521-'2017 MRI'!K521</f>
        <v>11</v>
      </c>
      <c r="M521" s="33">
        <f>'2020 MRI - Alphabetical'!L521-'2017 MRI'!L521</f>
        <v>1.4255928694381581E-2</v>
      </c>
      <c r="N521" s="11">
        <f>'2020 MRI - Alphabetical'!M521-'2017 MRI'!M521</f>
        <v>1.6410810849760149E-3</v>
      </c>
      <c r="O521" s="10">
        <f>'2020 MRI - Alphabetical'!N521-'2017 MRI'!N521</f>
        <v>-32</v>
      </c>
      <c r="P521" s="33">
        <f>'2020 MRI - Alphabetical'!O521-'2017 MRI'!O521</f>
        <v>-0.21438684767514132</v>
      </c>
      <c r="Q521" s="11">
        <f>'2020 MRI - Alphabetical'!P521-'2017 MRI'!P521</f>
        <v>1.099871877001922E-2</v>
      </c>
      <c r="R521" s="10">
        <f>'2020 MRI - Alphabetical'!Q521-'2017 MRI'!Q521</f>
        <v>80</v>
      </c>
      <c r="S521" s="33">
        <f>'2020 MRI - Alphabetical'!R521-'2017 MRI'!R521</f>
        <v>-6.7950657522484331E-2</v>
      </c>
      <c r="T521" s="12">
        <f>'2020 MRI - Alphabetical'!S521-'2017 MRI'!S521</f>
        <v>-0.67954493848988928</v>
      </c>
      <c r="U521" s="10">
        <f>'2020 MRI - Alphabetical'!T521-'2017 MRI'!T521</f>
        <v>47</v>
      </c>
      <c r="V521" s="33">
        <f>'2020 MRI - Alphabetical'!U521-'2017 MRI'!U521</f>
        <v>0.22578736774813793</v>
      </c>
      <c r="W521" s="11">
        <f>'2020 MRI - Alphabetical'!V521-'2017 MRI'!V521</f>
        <v>-1.9936538294358E-2</v>
      </c>
      <c r="X521" s="10">
        <f>'2020 MRI - Alphabetical'!W521-'2017 MRI'!W521</f>
        <v>36</v>
      </c>
      <c r="Y521" s="33">
        <f>'2020 MRI - Alphabetical'!X521-'2017 MRI'!X521</f>
        <v>0.17964649359942741</v>
      </c>
      <c r="Z521" s="13">
        <f>'2020 MRI - Alphabetical'!Y521-'2017 MRI'!Y521</f>
        <v>13298</v>
      </c>
      <c r="AA521" s="10">
        <f>'2020 MRI - Alphabetical'!Z521-'2017 MRI'!Z521</f>
        <v>-48</v>
      </c>
      <c r="AB521" s="33">
        <f>'2020 MRI - Alphabetical'!AA521-'2017 MRI'!AA521</f>
        <v>-0.25462887617323049</v>
      </c>
      <c r="AC521" s="11">
        <f>'2020 MRI - Alphabetical'!AB521-'2017 MRI'!AB521</f>
        <v>-1.8999999999999996E-2</v>
      </c>
      <c r="AD521" s="10">
        <f>'2020 MRI - Alphabetical'!AC521-'2017 MRI'!AC521</f>
        <v>-38</v>
      </c>
      <c r="AE521" s="33">
        <f>'2020 MRI - Alphabetical'!AD521-'2017 MRI'!AD521</f>
        <v>-0.16182851686390221</v>
      </c>
      <c r="AF521" s="11">
        <f>'2020 MRI - Alphabetical'!AE521-'2017 MRI'!AE521</f>
        <v>2.2959661752943727E-3</v>
      </c>
      <c r="AG521" s="10">
        <f>'2020 MRI - Alphabetical'!AF521-'2017 MRI'!AF521</f>
        <v>41</v>
      </c>
      <c r="AH521" s="33">
        <f>'2020 MRI - Alphabetical'!AG521-'2017 MRI'!AG521</f>
        <v>0.13033220335055995</v>
      </c>
      <c r="AI521" s="14">
        <f>'2020 MRI - Alphabetical'!AH521-'2017 MRI'!AH521</f>
        <v>-0.10876653093264643</v>
      </c>
      <c r="AJ521" s="10">
        <f>'2020 MRI - Alphabetical'!AI521-'2017 MRI'!AI521</f>
        <v>29</v>
      </c>
      <c r="AK521" s="33">
        <f>'2020 MRI - Alphabetical'!AJ521-'2017 MRI'!AJ521</f>
        <v>2.2246598830936826E-2</v>
      </c>
      <c r="AL521" s="13">
        <f>'2020 MRI - Alphabetical'!AK521-'2017 MRI'!AK521</f>
        <v>15967.594113439554</v>
      </c>
      <c r="AM521" s="38"/>
    </row>
    <row r="522" spans="1:39" x14ac:dyDescent="0.25">
      <c r="A522" t="s">
        <v>1123</v>
      </c>
      <c r="B522" s="5" t="s">
        <v>347</v>
      </c>
      <c r="C522" s="6" t="s">
        <v>71</v>
      </c>
      <c r="D522" s="7" t="s">
        <v>34</v>
      </c>
      <c r="E522" s="8">
        <f>VLOOKUP(A522,'2017 MRI'!$A$7:$F$571,6,FALSE)</f>
        <v>23.150630615543552</v>
      </c>
      <c r="F522" s="36">
        <f>'2020 MRI - Alphabetical'!E522-'2017 MRI'!E522</f>
        <v>-0.90392638811316983</v>
      </c>
      <c r="G522" s="8">
        <f>'2020 MRI - Alphabetical'!F522-'2017 MRI'!F522</f>
        <v>3.0797256948065659</v>
      </c>
      <c r="H522" s="9">
        <f>'2020 MRI - Alphabetical'!G522-'2017 MRI'!G522</f>
        <v>-42</v>
      </c>
      <c r="I522" s="10">
        <f>'2020 MRI - Alphabetical'!H522-'2017 MRI'!H522</f>
        <v>0</v>
      </c>
      <c r="J522" s="33">
        <f>'2020 MRI - Alphabetical'!I522-'2017 MRI'!I522</f>
        <v>-0.88848948939467842</v>
      </c>
      <c r="K522" s="11">
        <f>'2020 MRI - Alphabetical'!J522-'2017 MRI'!J522</f>
        <v>5.555555555555558E-2</v>
      </c>
      <c r="L522" s="10">
        <f>'2020 MRI - Alphabetical'!K522-'2017 MRI'!K522</f>
        <v>0</v>
      </c>
      <c r="M522" s="33">
        <f>'2020 MRI - Alphabetical'!L522-'2017 MRI'!L522</f>
        <v>1.2062072634069345</v>
      </c>
      <c r="N522" s="11">
        <f>'2020 MRI - Alphabetical'!M522-'2017 MRI'!M522</f>
        <v>-7.5630252100840401E-2</v>
      </c>
      <c r="O522" s="10">
        <f>'2020 MRI - Alphabetical'!N522-'2017 MRI'!N522</f>
        <v>0</v>
      </c>
      <c r="P522" s="33">
        <f>'2020 MRI - Alphabetical'!O522-'2017 MRI'!O522</f>
        <v>-2.468057563044801E-2</v>
      </c>
      <c r="Q522" s="11">
        <f>'2020 MRI - Alphabetical'!P522-'2017 MRI'!P522</f>
        <v>0</v>
      </c>
      <c r="R522" s="10">
        <f>'2020 MRI - Alphabetical'!Q522-'2017 MRI'!Q522</f>
        <v>-44</v>
      </c>
      <c r="S522" s="33">
        <f>'2020 MRI - Alphabetical'!R522-'2017 MRI'!R522</f>
        <v>-0.27985758730862836</v>
      </c>
      <c r="T522" s="12">
        <f>'2020 MRI - Alphabetical'!S522-'2017 MRI'!S522</f>
        <v>0</v>
      </c>
      <c r="U522" s="10">
        <f>'2020 MRI - Alphabetical'!T522-'2017 MRI'!T522</f>
        <v>0</v>
      </c>
      <c r="V522" s="33">
        <f>'2020 MRI - Alphabetical'!U522-'2017 MRI'!U522</f>
        <v>4.0204681027610878E-2</v>
      </c>
      <c r="W522" s="11">
        <f>'2020 MRI - Alphabetical'!V522-'2017 MRI'!V522</f>
        <v>0</v>
      </c>
      <c r="X522" s="10">
        <f>'2020 MRI - Alphabetical'!W522-'2017 MRI'!W522</f>
        <v>-548</v>
      </c>
      <c r="Y522" s="33">
        <f>'2020 MRI - Alphabetical'!X522-'2017 MRI'!X522</f>
        <v>-4.5321129294593137</v>
      </c>
      <c r="Z522" s="13">
        <f>'2020 MRI - Alphabetical'!Y522-'2017 MRI'!Y522</f>
        <v>-137848.84999999998</v>
      </c>
      <c r="AA522" s="10">
        <f>'2020 MRI - Alphabetical'!Z522-'2017 MRI'!Z522</f>
        <v>0</v>
      </c>
      <c r="AB522" s="33">
        <f>'2020 MRI - Alphabetical'!AA522-'2017 MRI'!AA522</f>
        <v>-0.11085229159034293</v>
      </c>
      <c r="AC522" s="11">
        <f>'2020 MRI - Alphabetical'!AB522-'2017 MRI'!AB522</f>
        <v>0</v>
      </c>
      <c r="AD522" s="10">
        <f>'2020 MRI - Alphabetical'!AC522-'2017 MRI'!AC522</f>
        <v>538</v>
      </c>
      <c r="AE522" s="33">
        <f>'2020 MRI - Alphabetical'!AD522-'2017 MRI'!AD522</f>
        <v>3.7749559422085093</v>
      </c>
      <c r="AF522" s="11">
        <f>'2020 MRI - Alphabetical'!AE522-'2017 MRI'!AE522</f>
        <v>0.25</v>
      </c>
      <c r="AG522" s="10">
        <f>'2020 MRI - Alphabetical'!AF522-'2017 MRI'!AF522</f>
        <v>35</v>
      </c>
      <c r="AH522" s="33">
        <f>'2020 MRI - Alphabetical'!AG522-'2017 MRI'!AG522</f>
        <v>0.54388291558811153</v>
      </c>
      <c r="AI522" s="14">
        <f>'2020 MRI - Alphabetical'!AH522-'2017 MRI'!AH522</f>
        <v>-0.65133151296862601</v>
      </c>
      <c r="AJ522" s="10">
        <f>'2020 MRI - Alphabetical'!AI522-'2017 MRI'!AI522</f>
        <v>34</v>
      </c>
      <c r="AK522" s="33">
        <f>'2020 MRI - Alphabetical'!AJ522-'2017 MRI'!AJ522</f>
        <v>5.2064800957401382E-2</v>
      </c>
      <c r="AL522" s="13">
        <f>'2020 MRI - Alphabetical'!AK522-'2017 MRI'!AK522</f>
        <v>51882.945454545435</v>
      </c>
      <c r="AM522" s="38"/>
    </row>
    <row r="523" spans="1:39" x14ac:dyDescent="0.25">
      <c r="A523" t="s">
        <v>1124</v>
      </c>
      <c r="B523" s="5" t="s">
        <v>336</v>
      </c>
      <c r="C523" s="6" t="s">
        <v>33</v>
      </c>
      <c r="D523" s="7" t="s">
        <v>34</v>
      </c>
      <c r="E523" s="8">
        <f>VLOOKUP(A523,'2017 MRI'!$A$7:$F$571,6,FALSE)</f>
        <v>23.578994911035299</v>
      </c>
      <c r="F523" s="36">
        <f>'2020 MRI - Alphabetical'!E523-'2017 MRI'!E523</f>
        <v>-0.40568129180427603</v>
      </c>
      <c r="G523" s="8">
        <f>'2020 MRI - Alphabetical'!F523-'2017 MRI'!F523</f>
        <v>1.5783296393827229</v>
      </c>
      <c r="H523" s="9">
        <f>'2020 MRI - Alphabetical'!G523-'2017 MRI'!G523</f>
        <v>-9</v>
      </c>
      <c r="I523" s="10">
        <f>'2020 MRI - Alphabetical'!H523-'2017 MRI'!H523</f>
        <v>-9</v>
      </c>
      <c r="J523" s="33">
        <f>'2020 MRI - Alphabetical'!I523-'2017 MRI'!I523</f>
        <v>2.5411019528174483E-2</v>
      </c>
      <c r="K523" s="11">
        <f>'2020 MRI - Alphabetical'!J523-'2017 MRI'!J523</f>
        <v>-4.2378288840146494E-2</v>
      </c>
      <c r="L523" s="10">
        <f>'2020 MRI - Alphabetical'!K523-'2017 MRI'!K523</f>
        <v>-195</v>
      </c>
      <c r="M523" s="33">
        <f>'2020 MRI - Alphabetical'!L523-'2017 MRI'!L523</f>
        <v>-0.49960036569873173</v>
      </c>
      <c r="N523" s="11">
        <f>'2020 MRI - Alphabetical'!M523-'2017 MRI'!M523</f>
        <v>3.0008965168948413E-2</v>
      </c>
      <c r="O523" s="10">
        <f>'2020 MRI - Alphabetical'!N523-'2017 MRI'!N523</f>
        <v>-1</v>
      </c>
      <c r="P523" s="33">
        <f>'2020 MRI - Alphabetical'!O523-'2017 MRI'!O523</f>
        <v>4.1076827553174211E-3</v>
      </c>
      <c r="Q523" s="11">
        <f>'2020 MRI - Alphabetical'!P523-'2017 MRI'!P523</f>
        <v>-2.4432793136320366E-3</v>
      </c>
      <c r="R523" s="10">
        <f>'2020 MRI - Alphabetical'!Q523-'2017 MRI'!Q523</f>
        <v>31</v>
      </c>
      <c r="S523" s="33">
        <f>'2020 MRI - Alphabetical'!R523-'2017 MRI'!R523</f>
        <v>0.11907054658101279</v>
      </c>
      <c r="T523" s="12">
        <f>'2020 MRI - Alphabetical'!S523-'2017 MRI'!S523</f>
        <v>-1.1754627939848179</v>
      </c>
      <c r="U523" s="10">
        <f>'2020 MRI - Alphabetical'!T523-'2017 MRI'!T523</f>
        <v>-72</v>
      </c>
      <c r="V523" s="33">
        <f>'2020 MRI - Alphabetical'!U523-'2017 MRI'!U523</f>
        <v>-0.19805739192504601</v>
      </c>
      <c r="W523" s="11">
        <f>'2020 MRI - Alphabetical'!V523-'2017 MRI'!V523</f>
        <v>1.0286556915221415E-2</v>
      </c>
      <c r="X523" s="10">
        <f>'2020 MRI - Alphabetical'!W523-'2017 MRI'!W523</f>
        <v>-40</v>
      </c>
      <c r="Y523" s="33">
        <f>'2020 MRI - Alphabetical'!X523-'2017 MRI'!X523</f>
        <v>-0.17636892407094934</v>
      </c>
      <c r="Z523" s="13">
        <f>'2020 MRI - Alphabetical'!Y523-'2017 MRI'!Y523</f>
        <v>6898</v>
      </c>
      <c r="AA523" s="10">
        <f>'2020 MRI - Alphabetical'!Z523-'2017 MRI'!Z523</f>
        <v>1</v>
      </c>
      <c r="AB523" s="33">
        <f>'2020 MRI - Alphabetical'!AA523-'2017 MRI'!AA523</f>
        <v>2.2182697523834727E-2</v>
      </c>
      <c r="AC523" s="11">
        <f>'2020 MRI - Alphabetical'!AB523-'2017 MRI'!AB523</f>
        <v>-1.9000000000000003E-2</v>
      </c>
      <c r="AD523" s="10">
        <f>'2020 MRI - Alphabetical'!AC523-'2017 MRI'!AC523</f>
        <v>-18</v>
      </c>
      <c r="AE523" s="33">
        <f>'2020 MRI - Alphabetical'!AD523-'2017 MRI'!AD523</f>
        <v>-6.3545848545334141E-2</v>
      </c>
      <c r="AF523" s="11">
        <f>'2020 MRI - Alphabetical'!AE523-'2017 MRI'!AE523</f>
        <v>8.5654205607476053E-3</v>
      </c>
      <c r="AG523" s="10">
        <f>'2020 MRI - Alphabetical'!AF523-'2017 MRI'!AF523</f>
        <v>0</v>
      </c>
      <c r="AH523" s="33">
        <f>'2020 MRI - Alphabetical'!AG523-'2017 MRI'!AG523</f>
        <v>1.3432226896369692E-2</v>
      </c>
      <c r="AI523" s="14">
        <f>'2020 MRI - Alphabetical'!AH523-'2017 MRI'!AH523</f>
        <v>5.7596817523940302E-2</v>
      </c>
      <c r="AJ523" s="10">
        <f>'2020 MRI - Alphabetical'!AI523-'2017 MRI'!AI523</f>
        <v>3</v>
      </c>
      <c r="AK523" s="33">
        <f>'2020 MRI - Alphabetical'!AJ523-'2017 MRI'!AJ523</f>
        <v>8.4769027817415965E-3</v>
      </c>
      <c r="AL523" s="13">
        <f>'2020 MRI - Alphabetical'!AK523-'2017 MRI'!AK523</f>
        <v>9836.5236821079307</v>
      </c>
      <c r="AM523" s="38"/>
    </row>
    <row r="524" spans="1:39" x14ac:dyDescent="0.25">
      <c r="A524" t="s">
        <v>1125</v>
      </c>
      <c r="B524" s="5" t="s">
        <v>370</v>
      </c>
      <c r="C524" s="6" t="s">
        <v>71</v>
      </c>
      <c r="D524" s="7" t="s">
        <v>34</v>
      </c>
      <c r="E524" s="8">
        <f>VLOOKUP(A524,'2017 MRI'!$A$7:$F$571,6,FALSE)</f>
        <v>22.086602280638409</v>
      </c>
      <c r="F524" s="36">
        <f>'2020 MRI - Alphabetical'!E524-'2017 MRI'!E524</f>
        <v>-0.19814544982759319</v>
      </c>
      <c r="G524" s="8">
        <f>'2020 MRI - Alphabetical'!F524-'2017 MRI'!F524</f>
        <v>0.75166065784628699</v>
      </c>
      <c r="H524" s="9">
        <f>'2020 MRI - Alphabetical'!G524-'2017 MRI'!G524</f>
        <v>1</v>
      </c>
      <c r="I524" s="10">
        <f>'2020 MRI - Alphabetical'!H524-'2017 MRI'!H524</f>
        <v>-82</v>
      </c>
      <c r="J524" s="33">
        <f>'2020 MRI - Alphabetical'!I524-'2017 MRI'!I524</f>
        <v>-0.32095129428476393</v>
      </c>
      <c r="K524" s="11">
        <f>'2020 MRI - Alphabetical'!J524-'2017 MRI'!J524</f>
        <v>-3.1579328998713407E-2</v>
      </c>
      <c r="L524" s="10">
        <f>'2020 MRI - Alphabetical'!K524-'2017 MRI'!K524</f>
        <v>103</v>
      </c>
      <c r="M524" s="33">
        <f>'2020 MRI - Alphabetical'!L524-'2017 MRI'!L524</f>
        <v>0.33828623030939287</v>
      </c>
      <c r="N524" s="11">
        <f>'2020 MRI - Alphabetical'!M524-'2017 MRI'!M524</f>
        <v>-1.5330927924329794E-2</v>
      </c>
      <c r="O524" s="10">
        <f>'2020 MRI - Alphabetical'!N524-'2017 MRI'!N524</f>
        <v>13</v>
      </c>
      <c r="P524" s="33">
        <f>'2020 MRI - Alphabetical'!O524-'2017 MRI'!O524</f>
        <v>3.5890680731385127E-2</v>
      </c>
      <c r="Q524" s="11">
        <f>'2020 MRI - Alphabetical'!P524-'2017 MRI'!P524</f>
        <v>-4.3328998699609864E-3</v>
      </c>
      <c r="R524" s="10">
        <f>'2020 MRI - Alphabetical'!Q524-'2017 MRI'!Q524</f>
        <v>-4</v>
      </c>
      <c r="S524" s="33">
        <f>'2020 MRI - Alphabetical'!R524-'2017 MRI'!R524</f>
        <v>-0.22626470419928063</v>
      </c>
      <c r="T524" s="12">
        <f>'2020 MRI - Alphabetical'!S524-'2017 MRI'!S524</f>
        <v>-0.18060321473722232</v>
      </c>
      <c r="U524" s="10">
        <f>'2020 MRI - Alphabetical'!T524-'2017 MRI'!T524</f>
        <v>-17</v>
      </c>
      <c r="V524" s="33">
        <f>'2020 MRI - Alphabetical'!U524-'2017 MRI'!U524</f>
        <v>-3.43591972370344E-2</v>
      </c>
      <c r="W524" s="11">
        <f>'2020 MRI - Alphabetical'!V524-'2017 MRI'!V524</f>
        <v>7.5972540045766285E-4</v>
      </c>
      <c r="X524" s="10">
        <f>'2020 MRI - Alphabetical'!W524-'2017 MRI'!W524</f>
        <v>-17</v>
      </c>
      <c r="Y524" s="33">
        <f>'2020 MRI - Alphabetical'!X524-'2017 MRI'!X524</f>
        <v>-9.5755787116384924E-2</v>
      </c>
      <c r="Z524" s="13">
        <f>'2020 MRI - Alphabetical'!Y524-'2017 MRI'!Y524</f>
        <v>9664</v>
      </c>
      <c r="AA524" s="10">
        <f>'2020 MRI - Alphabetical'!Z524-'2017 MRI'!Z524</f>
        <v>-66</v>
      </c>
      <c r="AB524" s="33">
        <f>'2020 MRI - Alphabetical'!AA524-'2017 MRI'!AA524</f>
        <v>-0.22265610915354292</v>
      </c>
      <c r="AC524" s="11">
        <f>'2020 MRI - Alphabetical'!AB524-'2017 MRI'!AB524</f>
        <v>-1.5999999999999993E-2</v>
      </c>
      <c r="AD524" s="10">
        <f>'2020 MRI - Alphabetical'!AC524-'2017 MRI'!AC524</f>
        <v>105</v>
      </c>
      <c r="AE524" s="33">
        <f>'2020 MRI - Alphabetical'!AD524-'2017 MRI'!AD524</f>
        <v>0.31829091916768981</v>
      </c>
      <c r="AF524" s="11">
        <f>'2020 MRI - Alphabetical'!AE524-'2017 MRI'!AE524</f>
        <v>2.9649301475388357E-2</v>
      </c>
      <c r="AG524" s="10">
        <f>'2020 MRI - Alphabetical'!AF524-'2017 MRI'!AF524</f>
        <v>25</v>
      </c>
      <c r="AH524" s="33">
        <f>'2020 MRI - Alphabetical'!AG524-'2017 MRI'!AG524</f>
        <v>8.1331693722358295E-2</v>
      </c>
      <c r="AI524" s="14">
        <f>'2020 MRI - Alphabetical'!AH524-'2017 MRI'!AH524</f>
        <v>-5.770515526570863E-2</v>
      </c>
      <c r="AJ524" s="10">
        <f>'2020 MRI - Alphabetical'!AI524-'2017 MRI'!AI524</f>
        <v>-4</v>
      </c>
      <c r="AK524" s="33">
        <f>'2020 MRI - Alphabetical'!AJ524-'2017 MRI'!AJ524</f>
        <v>8.1683621713108945E-3</v>
      </c>
      <c r="AL524" s="13">
        <f>'2020 MRI - Alphabetical'!AK524-'2017 MRI'!AK524</f>
        <v>9519.1893875019741</v>
      </c>
      <c r="AM524" s="38"/>
    </row>
    <row r="525" spans="1:39" x14ac:dyDescent="0.25">
      <c r="A525" t="s">
        <v>1126</v>
      </c>
      <c r="B525" s="5" t="s">
        <v>553</v>
      </c>
      <c r="C525" s="6" t="s">
        <v>172</v>
      </c>
      <c r="D525" s="7" t="s">
        <v>39</v>
      </c>
      <c r="E525" s="8">
        <f>VLOOKUP(A525,'2017 MRI'!$A$7:$F$571,6,FALSE)</f>
        <v>10.972648757573502</v>
      </c>
      <c r="F525" s="36">
        <f>'2020 MRI - Alphabetical'!E525-'2017 MRI'!E525</f>
        <v>-0.39360143224047839</v>
      </c>
      <c r="G525" s="8">
        <f>'2020 MRI - Alphabetical'!F525-'2017 MRI'!F525</f>
        <v>2.1966396923176035E-2</v>
      </c>
      <c r="H525" s="9">
        <f>'2020 MRI - Alphabetical'!G525-'2017 MRI'!G525</f>
        <v>1</v>
      </c>
      <c r="I525" s="10">
        <f>'2020 MRI - Alphabetical'!H525-'2017 MRI'!H525</f>
        <v>-39</v>
      </c>
      <c r="J525" s="33">
        <f>'2020 MRI - Alphabetical'!I525-'2017 MRI'!I525</f>
        <v>-0.20481458393140206</v>
      </c>
      <c r="K525" s="11">
        <f>'2020 MRI - Alphabetical'!J525-'2017 MRI'!J525</f>
        <v>-4.6141494896605462E-2</v>
      </c>
      <c r="L525" s="10">
        <f>'2020 MRI - Alphabetical'!K525-'2017 MRI'!K525</f>
        <v>-109</v>
      </c>
      <c r="M525" s="33">
        <f>'2020 MRI - Alphabetical'!L525-'2017 MRI'!L525</f>
        <v>-0.26270737485047591</v>
      </c>
      <c r="N525" s="11">
        <f>'2020 MRI - Alphabetical'!M525-'2017 MRI'!M525</f>
        <v>1.77122825242048E-2</v>
      </c>
      <c r="O525" s="10">
        <f>'2020 MRI - Alphabetical'!N525-'2017 MRI'!N525</f>
        <v>50</v>
      </c>
      <c r="P525" s="33">
        <f>'2020 MRI - Alphabetical'!O525-'2017 MRI'!O525</f>
        <v>9.7374439430666815E-2</v>
      </c>
      <c r="Q525" s="11">
        <f>'2020 MRI - Alphabetical'!P525-'2017 MRI'!P525</f>
        <v>-8.1894595114445079E-3</v>
      </c>
      <c r="R525" s="10">
        <f>'2020 MRI - Alphabetical'!Q525-'2017 MRI'!Q525</f>
        <v>-79</v>
      </c>
      <c r="S525" s="33">
        <f>'2020 MRI - Alphabetical'!R525-'2017 MRI'!R525</f>
        <v>-0.31029552148271883</v>
      </c>
      <c r="T525" s="12">
        <f>'2020 MRI - Alphabetical'!S525-'2017 MRI'!S525</f>
        <v>0.128</v>
      </c>
      <c r="U525" s="10">
        <f>'2020 MRI - Alphabetical'!T525-'2017 MRI'!T525</f>
        <v>10</v>
      </c>
      <c r="V525" s="33">
        <f>'2020 MRI - Alphabetical'!U525-'2017 MRI'!U525</f>
        <v>2.9313461490791171E-2</v>
      </c>
      <c r="W525" s="11">
        <f>'2020 MRI - Alphabetical'!V525-'2017 MRI'!V525</f>
        <v>-1.7447216890594981E-3</v>
      </c>
      <c r="X525" s="10">
        <f>'2020 MRI - Alphabetical'!W525-'2017 MRI'!W525</f>
        <v>-1</v>
      </c>
      <c r="Y525" s="33">
        <f>'2020 MRI - Alphabetical'!X525-'2017 MRI'!X525</f>
        <v>5.2840898120743329E-2</v>
      </c>
      <c r="Z525" s="13">
        <f>'2020 MRI - Alphabetical'!Y525-'2017 MRI'!Y525</f>
        <v>26431</v>
      </c>
      <c r="AA525" s="10">
        <f>'2020 MRI - Alphabetical'!Z525-'2017 MRI'!Z525</f>
        <v>-36</v>
      </c>
      <c r="AB525" s="33">
        <f>'2020 MRI - Alphabetical'!AA525-'2017 MRI'!AA525</f>
        <v>-0.14035396509802511</v>
      </c>
      <c r="AC525" s="11">
        <f>'2020 MRI - Alphabetical'!AB525-'2017 MRI'!AB525</f>
        <v>-1.2999999999999998E-2</v>
      </c>
      <c r="AD525" s="10">
        <f>'2020 MRI - Alphabetical'!AC525-'2017 MRI'!AC525</f>
        <v>4</v>
      </c>
      <c r="AE525" s="33">
        <f>'2020 MRI - Alphabetical'!AD525-'2017 MRI'!AD525</f>
        <v>6.6900634346821475E-3</v>
      </c>
      <c r="AF525" s="11">
        <f>'2020 MRI - Alphabetical'!AE525-'2017 MRI'!AE525</f>
        <v>8.4646924829157033E-3</v>
      </c>
      <c r="AG525" s="10">
        <f>'2020 MRI - Alphabetical'!AF525-'2017 MRI'!AF525</f>
        <v>-6</v>
      </c>
      <c r="AH525" s="33">
        <f>'2020 MRI - Alphabetical'!AG525-'2017 MRI'!AG525</f>
        <v>-1.3989626278825384E-2</v>
      </c>
      <c r="AI525" s="14">
        <f>'2020 MRI - Alphabetical'!AH525-'2017 MRI'!AH525</f>
        <v>8.6334315434368758E-3</v>
      </c>
      <c r="AJ525" s="10">
        <f>'2020 MRI - Alphabetical'!AI525-'2017 MRI'!AI525</f>
        <v>-9</v>
      </c>
      <c r="AK525" s="33">
        <f>'2020 MRI - Alphabetical'!AJ525-'2017 MRI'!AJ525</f>
        <v>-3.5171647485771763E-2</v>
      </c>
      <c r="AL525" s="13">
        <f>'2020 MRI - Alphabetical'!AK525-'2017 MRI'!AK525</f>
        <v>7246.4390431488282</v>
      </c>
      <c r="AM525" s="38"/>
    </row>
    <row r="526" spans="1:39" x14ac:dyDescent="0.25">
      <c r="A526" t="s">
        <v>1127</v>
      </c>
      <c r="B526" s="5" t="s">
        <v>178</v>
      </c>
      <c r="C526" s="6" t="s">
        <v>63</v>
      </c>
      <c r="D526" s="7" t="s">
        <v>34</v>
      </c>
      <c r="E526" s="8">
        <f>VLOOKUP(A526,'2017 MRI'!$A$7:$F$571,6,FALSE)</f>
        <v>34.618870372774552</v>
      </c>
      <c r="F526" s="36">
        <f>'2020 MRI - Alphabetical'!E526-'2017 MRI'!E526</f>
        <v>-0.44712015614632961</v>
      </c>
      <c r="G526" s="8">
        <f>'2020 MRI - Alphabetical'!F526-'2017 MRI'!F526</f>
        <v>3.037487482028709</v>
      </c>
      <c r="H526" s="9">
        <f>'2020 MRI - Alphabetical'!G526-'2017 MRI'!G526</f>
        <v>-17</v>
      </c>
      <c r="I526" s="10">
        <f>'2020 MRI - Alphabetical'!H526-'2017 MRI'!H526</f>
        <v>184</v>
      </c>
      <c r="J526" s="33">
        <f>'2020 MRI - Alphabetical'!I526-'2017 MRI'!I526</f>
        <v>0.54636444155718011</v>
      </c>
      <c r="K526" s="11">
        <f>'2020 MRI - Alphabetical'!J526-'2017 MRI'!J526</f>
        <v>3.3505861523045577E-2</v>
      </c>
      <c r="L526" s="10">
        <f>'2020 MRI - Alphabetical'!K526-'2017 MRI'!K526</f>
        <v>121</v>
      </c>
      <c r="M526" s="33">
        <f>'2020 MRI - Alphabetical'!L526-'2017 MRI'!L526</f>
        <v>0.58705697860335682</v>
      </c>
      <c r="N526" s="11">
        <f>'2020 MRI - Alphabetical'!M526-'2017 MRI'!M526</f>
        <v>-2.9056897899392559E-2</v>
      </c>
      <c r="O526" s="10">
        <f>'2020 MRI - Alphabetical'!N526-'2017 MRI'!N526</f>
        <v>-62</v>
      </c>
      <c r="P526" s="33">
        <f>'2020 MRI - Alphabetical'!O526-'2017 MRI'!O526</f>
        <v>-0.32691161388841672</v>
      </c>
      <c r="Q526" s="11">
        <f>'2020 MRI - Alphabetical'!P526-'2017 MRI'!P526</f>
        <v>1.8302342878393454E-2</v>
      </c>
      <c r="R526" s="10">
        <f>'2020 MRI - Alphabetical'!Q526-'2017 MRI'!Q526</f>
        <v>-18</v>
      </c>
      <c r="S526" s="33">
        <f>'2020 MRI - Alphabetical'!R526-'2017 MRI'!R526</f>
        <v>9.0936257785425273E-2</v>
      </c>
      <c r="T526" s="12">
        <f>'2020 MRI - Alphabetical'!S526-'2017 MRI'!S526</f>
        <v>-0.91076324020986776</v>
      </c>
      <c r="U526" s="10">
        <f>'2020 MRI - Alphabetical'!T526-'2017 MRI'!T526</f>
        <v>108</v>
      </c>
      <c r="V526" s="33">
        <f>'2020 MRI - Alphabetical'!U526-'2017 MRI'!U526</f>
        <v>0.68245645546170453</v>
      </c>
      <c r="W526" s="11">
        <f>'2020 MRI - Alphabetical'!V526-'2017 MRI'!V526</f>
        <v>-4.8222634508348794E-2</v>
      </c>
      <c r="X526" s="10">
        <f>'2020 MRI - Alphabetical'!W526-'2017 MRI'!W526</f>
        <v>-21</v>
      </c>
      <c r="Y526" s="33">
        <f>'2020 MRI - Alphabetical'!X526-'2017 MRI'!X526</f>
        <v>-0.12937032710805574</v>
      </c>
      <c r="Z526" s="13">
        <f>'2020 MRI - Alphabetical'!Y526-'2017 MRI'!Y526</f>
        <v>3281</v>
      </c>
      <c r="AA526" s="10">
        <f>'2020 MRI - Alphabetical'!Z526-'2017 MRI'!Z526</f>
        <v>-81</v>
      </c>
      <c r="AB526" s="33">
        <f>'2020 MRI - Alphabetical'!AA526-'2017 MRI'!AA526</f>
        <v>-0.44686894631418655</v>
      </c>
      <c r="AC526" s="11">
        <f>'2020 MRI - Alphabetical'!AB526-'2017 MRI'!AB526</f>
        <v>-1.4999999999999999E-2</v>
      </c>
      <c r="AD526" s="10">
        <f>'2020 MRI - Alphabetical'!AC526-'2017 MRI'!AC526</f>
        <v>-102</v>
      </c>
      <c r="AE526" s="33">
        <f>'2020 MRI - Alphabetical'!AD526-'2017 MRI'!AD526</f>
        <v>-0.57415712048404544</v>
      </c>
      <c r="AF526" s="11">
        <f>'2020 MRI - Alphabetical'!AE526-'2017 MRI'!AE526</f>
        <v>-2.2388853299167177E-2</v>
      </c>
      <c r="AG526" s="10">
        <f>'2020 MRI - Alphabetical'!AF526-'2017 MRI'!AF526</f>
        <v>-4</v>
      </c>
      <c r="AH526" s="33">
        <f>'2020 MRI - Alphabetical'!AG526-'2017 MRI'!AG526</f>
        <v>-0.10689491547146535</v>
      </c>
      <c r="AI526" s="14">
        <f>'2020 MRI - Alphabetical'!AH526-'2017 MRI'!AH526</f>
        <v>0.24058828714799496</v>
      </c>
      <c r="AJ526" s="10">
        <f>'2020 MRI - Alphabetical'!AI526-'2017 MRI'!AI526</f>
        <v>-15</v>
      </c>
      <c r="AK526" s="33">
        <f>'2020 MRI - Alphabetical'!AJ526-'2017 MRI'!AJ526</f>
        <v>6.5404891590903347E-4</v>
      </c>
      <c r="AL526" s="13">
        <f>'2020 MRI - Alphabetical'!AK526-'2017 MRI'!AK526</f>
        <v>-991.09469990766956</v>
      </c>
      <c r="AM526" s="38"/>
    </row>
    <row r="527" spans="1:39" x14ac:dyDescent="0.25">
      <c r="A527" t="s">
        <v>1128</v>
      </c>
      <c r="B527" s="5" t="s">
        <v>152</v>
      </c>
      <c r="C527" s="6" t="s">
        <v>44</v>
      </c>
      <c r="D527" s="7" t="s">
        <v>20</v>
      </c>
      <c r="E527" s="8">
        <f>VLOOKUP(A527,'2017 MRI'!$A$7:$F$571,6,FALSE)</f>
        <v>37.349251963479851</v>
      </c>
      <c r="F527" s="36">
        <f>'2020 MRI - Alphabetical'!E527-'2017 MRI'!E527</f>
        <v>2.5051080668734271</v>
      </c>
      <c r="G527" s="8">
        <f>'2020 MRI - Alphabetical'!F527-'2017 MRI'!F527</f>
        <v>-5.8355074245262202</v>
      </c>
      <c r="H527" s="9">
        <f>'2020 MRI - Alphabetical'!G527-'2017 MRI'!G527</f>
        <v>76</v>
      </c>
      <c r="I527" s="10">
        <f>'2020 MRI - Alphabetical'!H527-'2017 MRI'!H527</f>
        <v>131</v>
      </c>
      <c r="J527" s="33">
        <f>'2020 MRI - Alphabetical'!I527-'2017 MRI'!I527</f>
        <v>0.56136356270521626</v>
      </c>
      <c r="K527" s="11">
        <f>'2020 MRI - Alphabetical'!J527-'2017 MRI'!J527</f>
        <v>1.3428970363030368E-2</v>
      </c>
      <c r="L527" s="10">
        <f>'2020 MRI - Alphabetical'!K527-'2017 MRI'!K527</f>
        <v>238</v>
      </c>
      <c r="M527" s="33">
        <f>'2020 MRI - Alphabetical'!L527-'2017 MRI'!L527</f>
        <v>0.97842239553446864</v>
      </c>
      <c r="N527" s="11">
        <f>'2020 MRI - Alphabetical'!M527-'2017 MRI'!M527</f>
        <v>-4.847216136832027E-2</v>
      </c>
      <c r="O527" s="10">
        <f>'2020 MRI - Alphabetical'!N527-'2017 MRI'!N527</f>
        <v>66</v>
      </c>
      <c r="P527" s="33">
        <f>'2020 MRI - Alphabetical'!O527-'2017 MRI'!O527</f>
        <v>0.26965395503554934</v>
      </c>
      <c r="Q527" s="11">
        <f>'2020 MRI - Alphabetical'!P527-'2017 MRI'!P527</f>
        <v>-1.9951951951951957E-2</v>
      </c>
      <c r="R527" s="10">
        <f>'2020 MRI - Alphabetical'!Q527-'2017 MRI'!Q527</f>
        <v>329</v>
      </c>
      <c r="S527" s="33">
        <f>'2020 MRI - Alphabetical'!R527-'2017 MRI'!R527</f>
        <v>1.0409604858803554</v>
      </c>
      <c r="T527" s="12">
        <f>'2020 MRI - Alphabetical'!S527-'2017 MRI'!S527</f>
        <v>-4.4510385756676554</v>
      </c>
      <c r="U527" s="10">
        <f>'2020 MRI - Alphabetical'!T527-'2017 MRI'!T527</f>
        <v>173</v>
      </c>
      <c r="V527" s="33">
        <f>'2020 MRI - Alphabetical'!U527-'2017 MRI'!U527</f>
        <v>0.51751643098476974</v>
      </c>
      <c r="W527" s="11">
        <f>'2020 MRI - Alphabetical'!V527-'2017 MRI'!V527</f>
        <v>-3.4183673469387756E-2</v>
      </c>
      <c r="X527" s="10">
        <f>'2020 MRI - Alphabetical'!W527-'2017 MRI'!W527</f>
        <v>110</v>
      </c>
      <c r="Y527" s="33">
        <f>'2020 MRI - Alphabetical'!X527-'2017 MRI'!X527</f>
        <v>-0.16301790196818899</v>
      </c>
      <c r="Z527" s="13">
        <f>'2020 MRI - Alphabetical'!Y527-'2017 MRI'!Y527</f>
        <v>2610</v>
      </c>
      <c r="AA527" s="10">
        <f>'2020 MRI - Alphabetical'!Z527-'2017 MRI'!Z527</f>
        <v>6</v>
      </c>
      <c r="AB527" s="33">
        <f>'2020 MRI - Alphabetical'!AA527-'2017 MRI'!AA527</f>
        <v>0.17337256264273948</v>
      </c>
      <c r="AC527" s="11">
        <f>'2020 MRI - Alphabetical'!AB527-'2017 MRI'!AB527</f>
        <v>-0.03</v>
      </c>
      <c r="AD527" s="10">
        <f>'2020 MRI - Alphabetical'!AC527-'2017 MRI'!AC527</f>
        <v>217</v>
      </c>
      <c r="AE527" s="33">
        <f>'2020 MRI - Alphabetical'!AD527-'2017 MRI'!AD527</f>
        <v>0.25696296881090297</v>
      </c>
      <c r="AF527" s="11">
        <f>'2020 MRI - Alphabetical'!AE527-'2017 MRI'!AE527</f>
        <v>3.449233390119244E-2</v>
      </c>
      <c r="AG527" s="10">
        <f>'2020 MRI - Alphabetical'!AF527-'2017 MRI'!AF527</f>
        <v>9</v>
      </c>
      <c r="AH527" s="33">
        <f>'2020 MRI - Alphabetical'!AG527-'2017 MRI'!AG527</f>
        <v>9.8233706334918902E-2</v>
      </c>
      <c r="AI527" s="14">
        <f>'2020 MRI - Alphabetical'!AH527-'2017 MRI'!AH527</f>
        <v>-0.14215059813634712</v>
      </c>
      <c r="AJ527" s="10">
        <f>'2020 MRI - Alphabetical'!AI527-'2017 MRI'!AI527</f>
        <v>-39</v>
      </c>
      <c r="AK527" s="33">
        <f>'2020 MRI - Alphabetical'!AJ527-'2017 MRI'!AJ527</f>
        <v>6.185973745938822E-4</v>
      </c>
      <c r="AL527" s="13">
        <f>'2020 MRI - Alphabetical'!AK527-'2017 MRI'!AK527</f>
        <v>8444.7761626329739</v>
      </c>
      <c r="AM527" s="38"/>
    </row>
    <row r="528" spans="1:39" x14ac:dyDescent="0.25">
      <c r="A528" t="s">
        <v>1129</v>
      </c>
      <c r="B528" s="5" t="s">
        <v>152</v>
      </c>
      <c r="C528" s="6" t="s">
        <v>47</v>
      </c>
      <c r="D528" s="7" t="s">
        <v>20</v>
      </c>
      <c r="E528" s="8">
        <f>VLOOKUP(A528,'2017 MRI'!$A$7:$F$571,6,FALSE)</f>
        <v>23.293359519389774</v>
      </c>
      <c r="F528" s="36">
        <f>'2020 MRI - Alphabetical'!E528-'2017 MRI'!E528</f>
        <v>0.15811789364188522</v>
      </c>
      <c r="G528" s="8">
        <f>'2020 MRI - Alphabetical'!F528-'2017 MRI'!F528</f>
        <v>-0.21341175254132239</v>
      </c>
      <c r="H528" s="9">
        <f>'2020 MRI - Alphabetical'!G528-'2017 MRI'!G528</f>
        <v>20</v>
      </c>
      <c r="I528" s="10">
        <f>'2020 MRI - Alphabetical'!H528-'2017 MRI'!H528</f>
        <v>41</v>
      </c>
      <c r="J528" s="33">
        <f>'2020 MRI - Alphabetical'!I528-'2017 MRI'!I528</f>
        <v>0.10090507852220976</v>
      </c>
      <c r="K528" s="11">
        <f>'2020 MRI - Alphabetical'!J528-'2017 MRI'!J528</f>
        <v>-8.4886251643856436E-4</v>
      </c>
      <c r="L528" s="10">
        <f>'2020 MRI - Alphabetical'!K528-'2017 MRI'!K528</f>
        <v>-139</v>
      </c>
      <c r="M528" s="33">
        <f>'2020 MRI - Alphabetical'!L528-'2017 MRI'!L528</f>
        <v>-0.35083363298740056</v>
      </c>
      <c r="N528" s="11">
        <f>'2020 MRI - Alphabetical'!M528-'2017 MRI'!M528</f>
        <v>2.2144497162113978E-2</v>
      </c>
      <c r="O528" s="10">
        <f>'2020 MRI - Alphabetical'!N528-'2017 MRI'!N528</f>
        <v>4</v>
      </c>
      <c r="P528" s="33">
        <f>'2020 MRI - Alphabetical'!O528-'2017 MRI'!O528</f>
        <v>5.1941893688079999E-3</v>
      </c>
      <c r="Q528" s="11">
        <f>'2020 MRI - Alphabetical'!P528-'2017 MRI'!P528</f>
        <v>-2.6263001917601267E-3</v>
      </c>
      <c r="R528" s="10">
        <f>'2020 MRI - Alphabetical'!Q528-'2017 MRI'!Q528</f>
        <v>79</v>
      </c>
      <c r="S528" s="33">
        <f>'2020 MRI - Alphabetical'!R528-'2017 MRI'!R528</f>
        <v>0.16726862822745259</v>
      </c>
      <c r="T528" s="12">
        <f>'2020 MRI - Alphabetical'!S528-'2017 MRI'!S528</f>
        <v>-1.3986179629616515</v>
      </c>
      <c r="U528" s="10">
        <f>'2020 MRI - Alphabetical'!T528-'2017 MRI'!T528</f>
        <v>-19</v>
      </c>
      <c r="V528" s="33">
        <f>'2020 MRI - Alphabetical'!U528-'2017 MRI'!U528</f>
        <v>-3.1007548707610466E-2</v>
      </c>
      <c r="W528" s="11">
        <f>'2020 MRI - Alphabetical'!V528-'2017 MRI'!V528</f>
        <v>1.1384408602150495E-3</v>
      </c>
      <c r="X528" s="10">
        <f>'2020 MRI - Alphabetical'!W528-'2017 MRI'!W528</f>
        <v>-168</v>
      </c>
      <c r="Y528" s="33">
        <f>'2020 MRI - Alphabetical'!X528-'2017 MRI'!X528</f>
        <v>-4.1478865147760842E-2</v>
      </c>
      <c r="Z528" s="13">
        <f>'2020 MRI - Alphabetical'!Y528-'2017 MRI'!Y528</f>
        <v>11355</v>
      </c>
      <c r="AA528" s="10">
        <f>'2020 MRI - Alphabetical'!Z528-'2017 MRI'!Z528</f>
        <v>-25</v>
      </c>
      <c r="AB528" s="33">
        <f>'2020 MRI - Alphabetical'!AA528-'2017 MRI'!AA528</f>
        <v>-5.1042008529319394E-2</v>
      </c>
      <c r="AC528" s="11">
        <f>'2020 MRI - Alphabetical'!AB528-'2017 MRI'!AB528</f>
        <v>-1.8000000000000002E-2</v>
      </c>
      <c r="AD528" s="10">
        <f>'2020 MRI - Alphabetical'!AC528-'2017 MRI'!AC528</f>
        <v>-155</v>
      </c>
      <c r="AE528" s="33">
        <f>'2020 MRI - Alphabetical'!AD528-'2017 MRI'!AD528</f>
        <v>0.15169740380563229</v>
      </c>
      <c r="AF528" s="11">
        <f>'2020 MRI - Alphabetical'!AE528-'2017 MRI'!AE528</f>
        <v>1.873687310422012E-2</v>
      </c>
      <c r="AG528" s="10">
        <f>'2020 MRI - Alphabetical'!AF528-'2017 MRI'!AF528</f>
        <v>11</v>
      </c>
      <c r="AH528" s="33">
        <f>'2020 MRI - Alphabetical'!AG528-'2017 MRI'!AG528</f>
        <v>7.3128498716625967E-2</v>
      </c>
      <c r="AI528" s="14">
        <f>'2020 MRI - Alphabetical'!AH528-'2017 MRI'!AH528</f>
        <v>-1.2094975271352837E-2</v>
      </c>
      <c r="AJ528" s="10">
        <f>'2020 MRI - Alphabetical'!AI528-'2017 MRI'!AI528</f>
        <v>-6</v>
      </c>
      <c r="AK528" s="33">
        <f>'2020 MRI - Alphabetical'!AJ528-'2017 MRI'!AJ528</f>
        <v>6.7444342472973151E-3</v>
      </c>
      <c r="AL528" s="13">
        <f>'2020 MRI - Alphabetical'!AK528-'2017 MRI'!AK528</f>
        <v>6897.8898621933477</v>
      </c>
      <c r="AM528" s="38"/>
    </row>
    <row r="529" spans="1:39" x14ac:dyDescent="0.25">
      <c r="A529" t="s">
        <v>1130</v>
      </c>
      <c r="B529" s="5" t="s">
        <v>152</v>
      </c>
      <c r="C529" s="6" t="s">
        <v>63</v>
      </c>
      <c r="D529" s="7" t="s">
        <v>34</v>
      </c>
      <c r="E529" s="8">
        <f>VLOOKUP(A529,'2017 MRI'!$A$7:$F$571,6,FALSE)</f>
        <v>18.81895996302103</v>
      </c>
      <c r="F529" s="36">
        <f>'2020 MRI - Alphabetical'!E529-'2017 MRI'!E529</f>
        <v>-0.94921721559997829</v>
      </c>
      <c r="G529" s="8">
        <f>'2020 MRI - Alphabetical'!F529-'2017 MRI'!F529</f>
        <v>2.6990498813724706</v>
      </c>
      <c r="H529" s="9">
        <f>'2020 MRI - Alphabetical'!G529-'2017 MRI'!G529</f>
        <v>-44</v>
      </c>
      <c r="I529" s="10">
        <f>'2020 MRI - Alphabetical'!H529-'2017 MRI'!H529</f>
        <v>-40</v>
      </c>
      <c r="J529" s="33">
        <f>'2020 MRI - Alphabetical'!I529-'2017 MRI'!I529</f>
        <v>-0.1852163710260073</v>
      </c>
      <c r="K529" s="11">
        <f>'2020 MRI - Alphabetical'!J529-'2017 MRI'!J529</f>
        <v>-1.6988319799347895E-2</v>
      </c>
      <c r="L529" s="10">
        <f>'2020 MRI - Alphabetical'!K529-'2017 MRI'!K529</f>
        <v>-235</v>
      </c>
      <c r="M529" s="33">
        <f>'2020 MRI - Alphabetical'!L529-'2017 MRI'!L529</f>
        <v>-0.6419862519989934</v>
      </c>
      <c r="N529" s="11">
        <f>'2020 MRI - Alphabetical'!M529-'2017 MRI'!M529</f>
        <v>3.732292607130127E-2</v>
      </c>
      <c r="O529" s="10">
        <f>'2020 MRI - Alphabetical'!N529-'2017 MRI'!N529</f>
        <v>-121</v>
      </c>
      <c r="P529" s="33">
        <f>'2020 MRI - Alphabetical'!O529-'2017 MRI'!O529</f>
        <v>-0.33165688896092926</v>
      </c>
      <c r="Q529" s="11">
        <f>'2020 MRI - Alphabetical'!P529-'2017 MRI'!P529</f>
        <v>1.9351693186454511E-2</v>
      </c>
      <c r="R529" s="10">
        <f>'2020 MRI - Alphabetical'!Q529-'2017 MRI'!Q529</f>
        <v>-248</v>
      </c>
      <c r="S529" s="33">
        <f>'2020 MRI - Alphabetical'!R529-'2017 MRI'!R529</f>
        <v>-0.46701039758336615</v>
      </c>
      <c r="T529" s="12">
        <f>'2020 MRI - Alphabetical'!S529-'2017 MRI'!S529</f>
        <v>0.78702974972453965</v>
      </c>
      <c r="U529" s="10">
        <f>'2020 MRI - Alphabetical'!T529-'2017 MRI'!T529</f>
        <v>-106</v>
      </c>
      <c r="V529" s="33">
        <f>'2020 MRI - Alphabetical'!U529-'2017 MRI'!U529</f>
        <v>-0.30775342998843003</v>
      </c>
      <c r="W529" s="11">
        <f>'2020 MRI - Alphabetical'!V529-'2017 MRI'!V529</f>
        <v>1.9109717868338559E-2</v>
      </c>
      <c r="X529" s="10">
        <f>'2020 MRI - Alphabetical'!W529-'2017 MRI'!W529</f>
        <v>-138</v>
      </c>
      <c r="Y529" s="33">
        <f>'2020 MRI - Alphabetical'!X529-'2017 MRI'!X529</f>
        <v>0.17570035084405633</v>
      </c>
      <c r="Z529" s="13">
        <f>'2020 MRI - Alphabetical'!Y529-'2017 MRI'!Y529</f>
        <v>19742</v>
      </c>
      <c r="AA529" s="10">
        <f>'2020 MRI - Alphabetical'!Z529-'2017 MRI'!Z529</f>
        <v>-57</v>
      </c>
      <c r="AB529" s="33">
        <f>'2020 MRI - Alphabetical'!AA529-'2017 MRI'!AA529</f>
        <v>-0.14716204359979757</v>
      </c>
      <c r="AC529" s="11">
        <f>'2020 MRI - Alphabetical'!AB529-'2017 MRI'!AB529</f>
        <v>-1.6E-2</v>
      </c>
      <c r="AD529" s="10">
        <f>'2020 MRI - Alphabetical'!AC529-'2017 MRI'!AC529</f>
        <v>-179</v>
      </c>
      <c r="AE529" s="33">
        <f>'2020 MRI - Alphabetical'!AD529-'2017 MRI'!AD529</f>
        <v>0.36296453770659509</v>
      </c>
      <c r="AF529" s="11">
        <f>'2020 MRI - Alphabetical'!AE529-'2017 MRI'!AE529</f>
        <v>3.0290592641550984E-2</v>
      </c>
      <c r="AG529" s="10">
        <f>'2020 MRI - Alphabetical'!AF529-'2017 MRI'!AF529</f>
        <v>-15</v>
      </c>
      <c r="AH529" s="33">
        <f>'2020 MRI - Alphabetical'!AG529-'2017 MRI'!AG529</f>
        <v>-0.11040012738140181</v>
      </c>
      <c r="AI529" s="14">
        <f>'2020 MRI - Alphabetical'!AH529-'2017 MRI'!AH529</f>
        <v>0.19909553190181573</v>
      </c>
      <c r="AJ529" s="10">
        <f>'2020 MRI - Alphabetical'!AI529-'2017 MRI'!AI529</f>
        <v>-11</v>
      </c>
      <c r="AK529" s="33">
        <f>'2020 MRI - Alphabetical'!AJ529-'2017 MRI'!AJ529</f>
        <v>4.0537433397441758E-4</v>
      </c>
      <c r="AL529" s="13">
        <f>'2020 MRI - Alphabetical'!AK529-'2017 MRI'!AK529</f>
        <v>4604.1188525459293</v>
      </c>
      <c r="AM529" s="38"/>
    </row>
    <row r="530" spans="1:39" x14ac:dyDescent="0.25">
      <c r="A530" t="s">
        <v>1131</v>
      </c>
      <c r="B530" s="5" t="s">
        <v>152</v>
      </c>
      <c r="C530" s="6" t="s">
        <v>93</v>
      </c>
      <c r="D530" s="7" t="s">
        <v>34</v>
      </c>
      <c r="E530" s="8">
        <f>VLOOKUP(A530,'2017 MRI'!$A$7:$F$571,6,FALSE)</f>
        <v>13.905052983175421</v>
      </c>
      <c r="F530" s="36">
        <f>'2020 MRI - Alphabetical'!E530-'2017 MRI'!E530</f>
        <v>-0.12772385952437126</v>
      </c>
      <c r="G530" s="8">
        <f>'2020 MRI - Alphabetical'!F530-'2017 MRI'!F530</f>
        <v>-0.4534866078097437</v>
      </c>
      <c r="H530" s="9">
        <f>'2020 MRI - Alphabetical'!G530-'2017 MRI'!G530</f>
        <v>10</v>
      </c>
      <c r="I530" s="10">
        <f>'2020 MRI - Alphabetical'!H530-'2017 MRI'!H530</f>
        <v>-21</v>
      </c>
      <c r="J530" s="33">
        <f>'2020 MRI - Alphabetical'!I530-'2017 MRI'!I530</f>
        <v>-8.4888806771394376E-2</v>
      </c>
      <c r="K530" s="11">
        <f>'2020 MRI - Alphabetical'!J530-'2017 MRI'!J530</f>
        <v>-3.0731384550287233E-2</v>
      </c>
      <c r="L530" s="10">
        <f>'2020 MRI - Alphabetical'!K530-'2017 MRI'!K530</f>
        <v>-3</v>
      </c>
      <c r="M530" s="33">
        <f>'2020 MRI - Alphabetical'!L530-'2017 MRI'!L530</f>
        <v>6.2333575530723162E-2</v>
      </c>
      <c r="N530" s="11">
        <f>'2020 MRI - Alphabetical'!M530-'2017 MRI'!M530</f>
        <v>2.4241413532296446E-4</v>
      </c>
      <c r="O530" s="10">
        <f>'2020 MRI - Alphabetical'!N530-'2017 MRI'!N530</f>
        <v>30</v>
      </c>
      <c r="P530" s="33">
        <f>'2020 MRI - Alphabetical'!O530-'2017 MRI'!O530</f>
        <v>6.5876622043310573E-2</v>
      </c>
      <c r="Q530" s="11">
        <f>'2020 MRI - Alphabetical'!P530-'2017 MRI'!P530</f>
        <v>-5.9939939939939943E-3</v>
      </c>
      <c r="R530" s="10">
        <f>'2020 MRI - Alphabetical'!Q530-'2017 MRI'!Q530</f>
        <v>7</v>
      </c>
      <c r="S530" s="33">
        <f>'2020 MRI - Alphabetical'!R530-'2017 MRI'!R530</f>
        <v>-0.21655224463631717</v>
      </c>
      <c r="T530" s="12">
        <f>'2020 MRI - Alphabetical'!S530-'2017 MRI'!S530</f>
        <v>-0.21333333333333335</v>
      </c>
      <c r="U530" s="10">
        <f>'2020 MRI - Alphabetical'!T530-'2017 MRI'!T530</f>
        <v>15</v>
      </c>
      <c r="V530" s="33">
        <f>'2020 MRI - Alphabetical'!U530-'2017 MRI'!U530</f>
        <v>8.8052574008673834E-2</v>
      </c>
      <c r="W530" s="11">
        <f>'2020 MRI - Alphabetical'!V530-'2017 MRI'!V530</f>
        <v>-4.3706111833550065E-3</v>
      </c>
      <c r="X530" s="10">
        <f>'2020 MRI - Alphabetical'!W530-'2017 MRI'!W530</f>
        <v>-75</v>
      </c>
      <c r="Y530" s="33">
        <f>'2020 MRI - Alphabetical'!X530-'2017 MRI'!X530</f>
        <v>0.16473401180721692</v>
      </c>
      <c r="Z530" s="13">
        <f>'2020 MRI - Alphabetical'!Y530-'2017 MRI'!Y530</f>
        <v>24820</v>
      </c>
      <c r="AA530" s="10">
        <f>'2020 MRI - Alphabetical'!Z530-'2017 MRI'!Z530</f>
        <v>-48</v>
      </c>
      <c r="AB530" s="33">
        <f>'2020 MRI - Alphabetical'!AA530-'2017 MRI'!AA530</f>
        <v>-0.16778801311653074</v>
      </c>
      <c r="AC530" s="11">
        <f>'2020 MRI - Alphabetical'!AB530-'2017 MRI'!AB530</f>
        <v>-1.3999999999999999E-2</v>
      </c>
      <c r="AD530" s="10">
        <f>'2020 MRI - Alphabetical'!AC530-'2017 MRI'!AC530</f>
        <v>-35</v>
      </c>
      <c r="AE530" s="33">
        <f>'2020 MRI - Alphabetical'!AD530-'2017 MRI'!AD530</f>
        <v>-6.1807165016878551E-2</v>
      </c>
      <c r="AF530" s="11">
        <f>'2020 MRI - Alphabetical'!AE530-'2017 MRI'!AE530</f>
        <v>4.2154779969650891E-3</v>
      </c>
      <c r="AG530" s="10">
        <f>'2020 MRI - Alphabetical'!AF530-'2017 MRI'!AF530</f>
        <v>1</v>
      </c>
      <c r="AH530" s="33">
        <f>'2020 MRI - Alphabetical'!AG530-'2017 MRI'!AG530</f>
        <v>2.5309690138899721E-2</v>
      </c>
      <c r="AI530" s="14">
        <f>'2020 MRI - Alphabetical'!AH530-'2017 MRI'!AH530</f>
        <v>-2.5268735397658393E-2</v>
      </c>
      <c r="AJ530" s="10">
        <f>'2020 MRI - Alphabetical'!AI530-'2017 MRI'!AI530</f>
        <v>-5</v>
      </c>
      <c r="AK530" s="33">
        <f>'2020 MRI - Alphabetical'!AJ530-'2017 MRI'!AJ530</f>
        <v>-3.7130373536079647E-3</v>
      </c>
      <c r="AL530" s="13">
        <f>'2020 MRI - Alphabetical'!AK530-'2017 MRI'!AK530</f>
        <v>13532.426750537648</v>
      </c>
      <c r="AM530" s="38"/>
    </row>
    <row r="531" spans="1:39" x14ac:dyDescent="0.25">
      <c r="A531" t="s">
        <v>1132</v>
      </c>
      <c r="B531" s="5" t="s">
        <v>152</v>
      </c>
      <c r="C531" s="6" t="s">
        <v>81</v>
      </c>
      <c r="D531" s="7" t="s">
        <v>34</v>
      </c>
      <c r="E531" s="8">
        <f>VLOOKUP(A531,'2017 MRI'!$A$7:$F$571,6,FALSE)</f>
        <v>13.116978850425467</v>
      </c>
      <c r="F531" s="36">
        <f>'2020 MRI - Alphabetical'!E531-'2017 MRI'!E531</f>
        <v>-0.52778407387834214</v>
      </c>
      <c r="G531" s="8">
        <f>'2020 MRI - Alphabetical'!F531-'2017 MRI'!F531</f>
        <v>0.69853775187864642</v>
      </c>
      <c r="H531" s="9">
        <f>'2020 MRI - Alphabetical'!G531-'2017 MRI'!G531</f>
        <v>-9</v>
      </c>
      <c r="I531" s="10">
        <f>'2020 MRI - Alphabetical'!H531-'2017 MRI'!H531</f>
        <v>-92</v>
      </c>
      <c r="J531" s="33">
        <f>'2020 MRI - Alphabetical'!I531-'2017 MRI'!I531</f>
        <v>-0.39376931630020129</v>
      </c>
      <c r="K531" s="11">
        <f>'2020 MRI - Alphabetical'!J531-'2017 MRI'!J531</f>
        <v>-4.6083461072499277E-2</v>
      </c>
      <c r="L531" s="10">
        <f>'2020 MRI - Alphabetical'!K531-'2017 MRI'!K531</f>
        <v>-140</v>
      </c>
      <c r="M531" s="33">
        <f>'2020 MRI - Alphabetical'!L531-'2017 MRI'!L531</f>
        <v>-0.35007416407807757</v>
      </c>
      <c r="N531" s="11">
        <f>'2020 MRI - Alphabetical'!M531-'2017 MRI'!M531</f>
        <v>2.2138399370198663E-2</v>
      </c>
      <c r="O531" s="10">
        <f>'2020 MRI - Alphabetical'!N531-'2017 MRI'!N531</f>
        <v>47</v>
      </c>
      <c r="P531" s="33">
        <f>'2020 MRI - Alphabetical'!O531-'2017 MRI'!O531</f>
        <v>0.11085428976199552</v>
      </c>
      <c r="Q531" s="11">
        <f>'2020 MRI - Alphabetical'!P531-'2017 MRI'!P531</f>
        <v>-8.874485935186709E-3</v>
      </c>
      <c r="R531" s="10">
        <f>'2020 MRI - Alphabetical'!Q531-'2017 MRI'!Q531</f>
        <v>-51</v>
      </c>
      <c r="S531" s="33">
        <f>'2020 MRI - Alphabetical'!R531-'2017 MRI'!R531</f>
        <v>-0.27713322390966499</v>
      </c>
      <c r="T531" s="12">
        <f>'2020 MRI - Alphabetical'!S531-'2017 MRI'!S531</f>
        <v>1.7627031198058987E-3</v>
      </c>
      <c r="U531" s="10">
        <f>'2020 MRI - Alphabetical'!T531-'2017 MRI'!T531</f>
        <v>-49</v>
      </c>
      <c r="V531" s="33">
        <f>'2020 MRI - Alphabetical'!U531-'2017 MRI'!U531</f>
        <v>-0.11899892307782001</v>
      </c>
      <c r="W531" s="11">
        <f>'2020 MRI - Alphabetical'!V531-'2017 MRI'!V531</f>
        <v>6.8789669511928192E-3</v>
      </c>
      <c r="X531" s="10">
        <f>'2020 MRI - Alphabetical'!W531-'2017 MRI'!W531</f>
        <v>-163</v>
      </c>
      <c r="Y531" s="33">
        <f>'2020 MRI - Alphabetical'!X531-'2017 MRI'!X531</f>
        <v>0.12080267800122035</v>
      </c>
      <c r="Z531" s="13">
        <f>'2020 MRI - Alphabetical'!Y531-'2017 MRI'!Y531</f>
        <v>24952</v>
      </c>
      <c r="AA531" s="10">
        <f>'2020 MRI - Alphabetical'!Z531-'2017 MRI'!Z531</f>
        <v>1</v>
      </c>
      <c r="AB531" s="33">
        <f>'2020 MRI - Alphabetical'!AA531-'2017 MRI'!AA531</f>
        <v>-2.1338601010223002E-2</v>
      </c>
      <c r="AC531" s="11">
        <f>'2020 MRI - Alphabetical'!AB531-'2017 MRI'!AB531</f>
        <v>-1.5999999999999993E-2</v>
      </c>
      <c r="AD531" s="10">
        <f>'2020 MRI - Alphabetical'!AC531-'2017 MRI'!AC531</f>
        <v>-156</v>
      </c>
      <c r="AE531" s="33">
        <f>'2020 MRI - Alphabetical'!AD531-'2017 MRI'!AD531</f>
        <v>-0.13096862859144953</v>
      </c>
      <c r="AF531" s="11">
        <f>'2020 MRI - Alphabetical'!AE531-'2017 MRI'!AE531</f>
        <v>-9.6410984058092897E-4</v>
      </c>
      <c r="AG531" s="10">
        <f>'2020 MRI - Alphabetical'!AF531-'2017 MRI'!AF531</f>
        <v>-32</v>
      </c>
      <c r="AH531" s="33">
        <f>'2020 MRI - Alphabetical'!AG531-'2017 MRI'!AG531</f>
        <v>-9.0565990723112375E-2</v>
      </c>
      <c r="AI531" s="14">
        <f>'2020 MRI - Alphabetical'!AH531-'2017 MRI'!AH531</f>
        <v>0.12027473069549055</v>
      </c>
      <c r="AJ531" s="10">
        <f>'2020 MRI - Alphabetical'!AI531-'2017 MRI'!AI531</f>
        <v>-10</v>
      </c>
      <c r="AK531" s="33">
        <f>'2020 MRI - Alphabetical'!AJ531-'2017 MRI'!AJ531</f>
        <v>-9.5971891082092253E-3</v>
      </c>
      <c r="AL531" s="13">
        <f>'2020 MRI - Alphabetical'!AK531-'2017 MRI'!AK531</f>
        <v>4677.5191866944078</v>
      </c>
      <c r="AM531" s="38"/>
    </row>
    <row r="532" spans="1:39" x14ac:dyDescent="0.25">
      <c r="A532" t="s">
        <v>1133</v>
      </c>
      <c r="B532" s="5" t="s">
        <v>532</v>
      </c>
      <c r="C532" s="6" t="s">
        <v>172</v>
      </c>
      <c r="D532" s="7" t="s">
        <v>39</v>
      </c>
      <c r="E532" s="8">
        <f>VLOOKUP(A532,'2017 MRI'!$A$7:$F$571,6,FALSE)</f>
        <v>12.944931446964867</v>
      </c>
      <c r="F532" s="36">
        <f>'2020 MRI - Alphabetical'!E532-'2017 MRI'!E532</f>
        <v>-0.36802315437944788</v>
      </c>
      <c r="G532" s="8">
        <f>'2020 MRI - Alphabetical'!F532-'2017 MRI'!F532</f>
        <v>0.17984506918907606</v>
      </c>
      <c r="H532" s="9">
        <f>'2020 MRI - Alphabetical'!G532-'2017 MRI'!G532</f>
        <v>-2</v>
      </c>
      <c r="I532" s="10">
        <f>'2020 MRI - Alphabetical'!H532-'2017 MRI'!H532</f>
        <v>-5</v>
      </c>
      <c r="J532" s="33">
        <f>'2020 MRI - Alphabetical'!I532-'2017 MRI'!I532</f>
        <v>4.9432371890150706E-2</v>
      </c>
      <c r="K532" s="11">
        <f>'2020 MRI - Alphabetical'!J532-'2017 MRI'!J532</f>
        <v>-3.1100714177542788E-2</v>
      </c>
      <c r="L532" s="10">
        <f>'2020 MRI - Alphabetical'!K532-'2017 MRI'!K532</f>
        <v>-71</v>
      </c>
      <c r="M532" s="33">
        <f>'2020 MRI - Alphabetical'!L532-'2017 MRI'!L532</f>
        <v>-0.70981651768625498</v>
      </c>
      <c r="N532" s="11">
        <f>'2020 MRI - Alphabetical'!M532-'2017 MRI'!M532</f>
        <v>3.9671615067536317E-2</v>
      </c>
      <c r="O532" s="10">
        <f>'2020 MRI - Alphabetical'!N532-'2017 MRI'!N532</f>
        <v>-45</v>
      </c>
      <c r="P532" s="33">
        <f>'2020 MRI - Alphabetical'!O532-'2017 MRI'!O532</f>
        <v>-0.1183351797284905</v>
      </c>
      <c r="Q532" s="11">
        <f>'2020 MRI - Alphabetical'!P532-'2017 MRI'!P532</f>
        <v>5.8682516097077753E-3</v>
      </c>
      <c r="R532" s="10">
        <f>'2020 MRI - Alphabetical'!Q532-'2017 MRI'!Q532</f>
        <v>40</v>
      </c>
      <c r="S532" s="33">
        <f>'2020 MRI - Alphabetical'!R532-'2017 MRI'!R532</f>
        <v>-0.17953852247547814</v>
      </c>
      <c r="T532" s="12">
        <f>'2020 MRI - Alphabetical'!S532-'2017 MRI'!S532</f>
        <v>-0.33806626098715348</v>
      </c>
      <c r="U532" s="10">
        <f>'2020 MRI - Alphabetical'!T532-'2017 MRI'!T532</f>
        <v>-82</v>
      </c>
      <c r="V532" s="33">
        <f>'2020 MRI - Alphabetical'!U532-'2017 MRI'!U532</f>
        <v>-0.22940048020906179</v>
      </c>
      <c r="W532" s="11">
        <f>'2020 MRI - Alphabetical'!V532-'2017 MRI'!V532</f>
        <v>1.3359508364629569E-2</v>
      </c>
      <c r="X532" s="10">
        <f>'2020 MRI - Alphabetical'!W532-'2017 MRI'!W532</f>
        <v>-3</v>
      </c>
      <c r="Y532" s="33">
        <f>'2020 MRI - Alphabetical'!X532-'2017 MRI'!X532</f>
        <v>-0.18344167265598554</v>
      </c>
      <c r="Z532" s="13">
        <f>'2020 MRI - Alphabetical'!Y532-'2017 MRI'!Y532</f>
        <v>17100</v>
      </c>
      <c r="AA532" s="10">
        <f>'2020 MRI - Alphabetical'!Z532-'2017 MRI'!Z532</f>
        <v>-48</v>
      </c>
      <c r="AB532" s="33">
        <f>'2020 MRI - Alphabetical'!AA532-'2017 MRI'!AA532</f>
        <v>-0.14262332459861549</v>
      </c>
      <c r="AC532" s="11">
        <f>'2020 MRI - Alphabetical'!AB532-'2017 MRI'!AB532</f>
        <v>-1.4000000000000005E-2</v>
      </c>
      <c r="AD532" s="10">
        <f>'2020 MRI - Alphabetical'!AC532-'2017 MRI'!AC532</f>
        <v>203</v>
      </c>
      <c r="AE532" s="33">
        <f>'2020 MRI - Alphabetical'!AD532-'2017 MRI'!AD532</f>
        <v>0.64079979211265958</v>
      </c>
      <c r="AF532" s="11">
        <f>'2020 MRI - Alphabetical'!AE532-'2017 MRI'!AE532</f>
        <v>4.7678915939366018E-2</v>
      </c>
      <c r="AG532" s="10">
        <f>'2020 MRI - Alphabetical'!AF532-'2017 MRI'!AF532</f>
        <v>18</v>
      </c>
      <c r="AH532" s="33">
        <f>'2020 MRI - Alphabetical'!AG532-'2017 MRI'!AG532</f>
        <v>7.0231154506756044E-2</v>
      </c>
      <c r="AI532" s="14">
        <f>'2020 MRI - Alphabetical'!AH532-'2017 MRI'!AH532</f>
        <v>-8.0616075602608639E-2</v>
      </c>
      <c r="AJ532" s="10">
        <f>'2020 MRI - Alphabetical'!AI532-'2017 MRI'!AI532</f>
        <v>-5</v>
      </c>
      <c r="AK532" s="33">
        <f>'2020 MRI - Alphabetical'!AJ532-'2017 MRI'!AJ532</f>
        <v>-3.1782076008555794E-2</v>
      </c>
      <c r="AL532" s="13">
        <f>'2020 MRI - Alphabetical'!AK532-'2017 MRI'!AK532</f>
        <v>10217.634199303051</v>
      </c>
      <c r="AM532" s="38"/>
    </row>
    <row r="533" spans="1:39" x14ac:dyDescent="0.25">
      <c r="A533" t="s">
        <v>1134</v>
      </c>
      <c r="B533" s="5" t="s">
        <v>206</v>
      </c>
      <c r="C533" s="6" t="s">
        <v>19</v>
      </c>
      <c r="D533" s="7" t="s">
        <v>20</v>
      </c>
      <c r="E533" s="8">
        <f>VLOOKUP(A533,'2017 MRI'!$A$7:$F$571,6,FALSE)</f>
        <v>32.224927526555511</v>
      </c>
      <c r="F533" s="36">
        <f>'2020 MRI - Alphabetical'!E533-'2017 MRI'!E533</f>
        <v>1.954259947444583</v>
      </c>
      <c r="G533" s="8">
        <f>'2020 MRI - Alphabetical'!F533-'2017 MRI'!F533</f>
        <v>-4.7358821422303521</v>
      </c>
      <c r="H533" s="9">
        <f>'2020 MRI - Alphabetical'!G533-'2017 MRI'!G533</f>
        <v>85</v>
      </c>
      <c r="I533" s="10">
        <f>'2020 MRI - Alphabetical'!H533-'2017 MRI'!H533</f>
        <v>73</v>
      </c>
      <c r="J533" s="33">
        <f>'2020 MRI - Alphabetical'!I533-'2017 MRI'!I533</f>
        <v>0.15033059876176633</v>
      </c>
      <c r="K533" s="11">
        <f>'2020 MRI - Alphabetical'!J533-'2017 MRI'!J533</f>
        <v>-5.9068553618908393E-3</v>
      </c>
      <c r="L533" s="10">
        <f>'2020 MRI - Alphabetical'!K533-'2017 MRI'!K533</f>
        <v>-67</v>
      </c>
      <c r="M533" s="33">
        <f>'2020 MRI - Alphabetical'!L533-'2017 MRI'!L533</f>
        <v>-0.21836051841143361</v>
      </c>
      <c r="N533" s="11">
        <f>'2020 MRI - Alphabetical'!M533-'2017 MRI'!M533</f>
        <v>1.4204754775875475E-2</v>
      </c>
      <c r="O533" s="10">
        <f>'2020 MRI - Alphabetical'!N533-'2017 MRI'!N533</f>
        <v>233</v>
      </c>
      <c r="P533" s="33">
        <f>'2020 MRI - Alphabetical'!O533-'2017 MRI'!O533</f>
        <v>0.60406607024112158</v>
      </c>
      <c r="Q533" s="11">
        <f>'2020 MRI - Alphabetical'!P533-'2017 MRI'!P533</f>
        <v>-4.1125530110262931E-2</v>
      </c>
      <c r="R533" s="10">
        <f>'2020 MRI - Alphabetical'!Q533-'2017 MRI'!Q533</f>
        <v>-38</v>
      </c>
      <c r="S533" s="33">
        <f>'2020 MRI - Alphabetical'!R533-'2017 MRI'!R533</f>
        <v>-2.1575859504327222E-3</v>
      </c>
      <c r="T533" s="12">
        <f>'2020 MRI - Alphabetical'!S533-'2017 MRI'!S533</f>
        <v>-0.54537121156545254</v>
      </c>
      <c r="U533" s="10">
        <f>'2020 MRI - Alphabetical'!T533-'2017 MRI'!T533</f>
        <v>96</v>
      </c>
      <c r="V533" s="33">
        <f>'2020 MRI - Alphabetical'!U533-'2017 MRI'!U533</f>
        <v>0.26875215282940523</v>
      </c>
      <c r="W533" s="11">
        <f>'2020 MRI - Alphabetical'!V533-'2017 MRI'!V533</f>
        <v>-1.9416861826697884E-2</v>
      </c>
      <c r="X533" s="10">
        <f>'2020 MRI - Alphabetical'!W533-'2017 MRI'!W533</f>
        <v>132</v>
      </c>
      <c r="Y533" s="33">
        <f>'2020 MRI - Alphabetical'!X533-'2017 MRI'!X533</f>
        <v>0.55941627646837455</v>
      </c>
      <c r="Z533" s="13">
        <f>'2020 MRI - Alphabetical'!Y533-'2017 MRI'!Y533</f>
        <v>30869</v>
      </c>
      <c r="AA533" s="10">
        <f>'2020 MRI - Alphabetical'!Z533-'2017 MRI'!Z533</f>
        <v>19</v>
      </c>
      <c r="AB533" s="33">
        <f>'2020 MRI - Alphabetical'!AA533-'2017 MRI'!AA533</f>
        <v>0.20307597016183693</v>
      </c>
      <c r="AC533" s="11">
        <f>'2020 MRI - Alphabetical'!AB533-'2017 MRI'!AB533</f>
        <v>-2.8000000000000011E-2</v>
      </c>
      <c r="AD533" s="10">
        <f>'2020 MRI - Alphabetical'!AC533-'2017 MRI'!AC533</f>
        <v>56</v>
      </c>
      <c r="AE533" s="33">
        <f>'2020 MRI - Alphabetical'!AD533-'2017 MRI'!AD533</f>
        <v>0.33513148148698724</v>
      </c>
      <c r="AF533" s="11">
        <f>'2020 MRI - Alphabetical'!AE533-'2017 MRI'!AE533</f>
        <v>3.4136162127929137E-2</v>
      </c>
      <c r="AG533" s="10">
        <f>'2020 MRI - Alphabetical'!AF533-'2017 MRI'!AF533</f>
        <v>0</v>
      </c>
      <c r="AH533" s="33">
        <f>'2020 MRI - Alphabetical'!AG533-'2017 MRI'!AG533</f>
        <v>4.3993324894824326E-3</v>
      </c>
      <c r="AI533" s="14">
        <f>'2020 MRI - Alphabetical'!AH533-'2017 MRI'!AH533</f>
        <v>9.2380773571464569E-2</v>
      </c>
      <c r="AJ533" s="10">
        <f>'2020 MRI - Alphabetical'!AI533-'2017 MRI'!AI533</f>
        <v>0</v>
      </c>
      <c r="AK533" s="33">
        <f>'2020 MRI - Alphabetical'!AJ533-'2017 MRI'!AJ533</f>
        <v>7.5329159893453013E-3</v>
      </c>
      <c r="AL533" s="13">
        <f>'2020 MRI - Alphabetical'!AK533-'2017 MRI'!AK533</f>
        <v>3662.0620370611869</v>
      </c>
      <c r="AM533" s="38"/>
    </row>
    <row r="534" spans="1:39" x14ac:dyDescent="0.25">
      <c r="A534" t="s">
        <v>1135</v>
      </c>
      <c r="B534" s="5" t="s">
        <v>433</v>
      </c>
      <c r="C534" s="6" t="s">
        <v>33</v>
      </c>
      <c r="D534" s="7" t="s">
        <v>34</v>
      </c>
      <c r="E534" s="8">
        <f>VLOOKUP(A534,'2017 MRI'!$A$7:$F$571,6,FALSE)</f>
        <v>18.963875345237415</v>
      </c>
      <c r="F534" s="36">
        <f>'2020 MRI - Alphabetical'!E534-'2017 MRI'!E534</f>
        <v>-8.1690796454132464E-2</v>
      </c>
      <c r="G534" s="8">
        <f>'2020 MRI - Alphabetical'!F534-'2017 MRI'!F534</f>
        <v>1.247707748327187E-2</v>
      </c>
      <c r="H534" s="9">
        <f>'2020 MRI - Alphabetical'!G534-'2017 MRI'!G534</f>
        <v>8</v>
      </c>
      <c r="I534" s="10">
        <f>'2020 MRI - Alphabetical'!H534-'2017 MRI'!H534</f>
        <v>-65</v>
      </c>
      <c r="J534" s="33">
        <f>'2020 MRI - Alphabetical'!I534-'2017 MRI'!I534</f>
        <v>-0.30996896556362957</v>
      </c>
      <c r="K534" s="11">
        <f>'2020 MRI - Alphabetical'!J534-'2017 MRI'!J534</f>
        <v>-3.7264684760518585E-2</v>
      </c>
      <c r="L534" s="10">
        <f>'2020 MRI - Alphabetical'!K534-'2017 MRI'!K534</f>
        <v>75</v>
      </c>
      <c r="M534" s="33">
        <f>'2020 MRI - Alphabetical'!L534-'2017 MRI'!L534</f>
        <v>0.31525399723189651</v>
      </c>
      <c r="N534" s="11">
        <f>'2020 MRI - Alphabetical'!M534-'2017 MRI'!M534</f>
        <v>-1.3051512952475669E-2</v>
      </c>
      <c r="O534" s="10">
        <f>'2020 MRI - Alphabetical'!N534-'2017 MRI'!N534</f>
        <v>-12</v>
      </c>
      <c r="P534" s="33">
        <f>'2020 MRI - Alphabetical'!O534-'2017 MRI'!O534</f>
        <v>-4.008694027133769E-2</v>
      </c>
      <c r="Q534" s="11">
        <f>'2020 MRI - Alphabetical'!P534-'2017 MRI'!P534</f>
        <v>4.0326975476839139E-4</v>
      </c>
      <c r="R534" s="10">
        <f>'2020 MRI - Alphabetical'!Q534-'2017 MRI'!Q534</f>
        <v>-3</v>
      </c>
      <c r="S534" s="33">
        <f>'2020 MRI - Alphabetical'!R534-'2017 MRI'!R534</f>
        <v>-0.20524945712739059</v>
      </c>
      <c r="T534" s="12">
        <f>'2020 MRI - Alphabetical'!S534-'2017 MRI'!S534</f>
        <v>-0.21047903475554161</v>
      </c>
      <c r="U534" s="10">
        <f>'2020 MRI - Alphabetical'!T534-'2017 MRI'!T534</f>
        <v>28</v>
      </c>
      <c r="V534" s="33">
        <f>'2020 MRI - Alphabetical'!U534-'2017 MRI'!U534</f>
        <v>6.9031849065251172E-2</v>
      </c>
      <c r="W534" s="11">
        <f>'2020 MRI - Alphabetical'!V534-'2017 MRI'!V534</f>
        <v>-4.9804687500000014E-3</v>
      </c>
      <c r="X534" s="10">
        <f>'2020 MRI - Alphabetical'!W534-'2017 MRI'!W534</f>
        <v>-7</v>
      </c>
      <c r="Y534" s="33">
        <f>'2020 MRI - Alphabetical'!X534-'2017 MRI'!X534</f>
        <v>-3.5703093675398812E-3</v>
      </c>
      <c r="Z534" s="13">
        <f>'2020 MRI - Alphabetical'!Y534-'2017 MRI'!Y534</f>
        <v>16847</v>
      </c>
      <c r="AA534" s="10">
        <f>'2020 MRI - Alphabetical'!Z534-'2017 MRI'!Z534</f>
        <v>0</v>
      </c>
      <c r="AB534" s="33">
        <f>'2020 MRI - Alphabetical'!AA534-'2017 MRI'!AA534</f>
        <v>1.5567280071014933E-3</v>
      </c>
      <c r="AC534" s="11">
        <f>'2020 MRI - Alphabetical'!AB534-'2017 MRI'!AB534</f>
        <v>-1.7000000000000001E-2</v>
      </c>
      <c r="AD534" s="10">
        <f>'2020 MRI - Alphabetical'!AC534-'2017 MRI'!AC534</f>
        <v>26</v>
      </c>
      <c r="AE534" s="33">
        <f>'2020 MRI - Alphabetical'!AD534-'2017 MRI'!AD534</f>
        <v>5.6740538633456516E-2</v>
      </c>
      <c r="AF534" s="11">
        <f>'2020 MRI - Alphabetical'!AE534-'2017 MRI'!AE534</f>
        <v>1.3475632902932633E-2</v>
      </c>
      <c r="AG534" s="10">
        <f>'2020 MRI - Alphabetical'!AF534-'2017 MRI'!AF534</f>
        <v>39</v>
      </c>
      <c r="AH534" s="33">
        <f>'2020 MRI - Alphabetical'!AG534-'2017 MRI'!AG534</f>
        <v>0.14036437004302704</v>
      </c>
      <c r="AI534" s="14">
        <f>'2020 MRI - Alphabetical'!AH534-'2017 MRI'!AH534</f>
        <v>-0.10691654592447541</v>
      </c>
      <c r="AJ534" s="10">
        <f>'2020 MRI - Alphabetical'!AI534-'2017 MRI'!AI534</f>
        <v>15</v>
      </c>
      <c r="AK534" s="33">
        <f>'2020 MRI - Alphabetical'!AJ534-'2017 MRI'!AJ534</f>
        <v>1.3897776714012516E-2</v>
      </c>
      <c r="AL534" s="13">
        <f>'2020 MRI - Alphabetical'!AK534-'2017 MRI'!AK534</f>
        <v>24702.81248483996</v>
      </c>
      <c r="AM534" s="38"/>
    </row>
    <row r="535" spans="1:39" x14ac:dyDescent="0.25">
      <c r="A535" t="s">
        <v>1136</v>
      </c>
      <c r="B535" s="5" t="s">
        <v>259</v>
      </c>
      <c r="C535" s="6" t="s">
        <v>52</v>
      </c>
      <c r="D535" s="7" t="s">
        <v>34</v>
      </c>
      <c r="E535" s="8">
        <f>VLOOKUP(A535,'2017 MRI'!$A$7:$F$571,6,FALSE)</f>
        <v>28.590397722549319</v>
      </c>
      <c r="F535" s="36">
        <f>'2020 MRI - Alphabetical'!E535-'2017 MRI'!E535</f>
        <v>2.1142535788403087</v>
      </c>
      <c r="G535" s="8">
        <f>'2020 MRI - Alphabetical'!F535-'2017 MRI'!F535</f>
        <v>-5.6724321529702912</v>
      </c>
      <c r="H535" s="9">
        <f>'2020 MRI - Alphabetical'!G535-'2017 MRI'!G535</f>
        <v>113</v>
      </c>
      <c r="I535" s="10">
        <f>'2020 MRI - Alphabetical'!H535-'2017 MRI'!H535</f>
        <v>49</v>
      </c>
      <c r="J535" s="33">
        <f>'2020 MRI - Alphabetical'!I535-'2017 MRI'!I535</f>
        <v>1.805421792521936</v>
      </c>
      <c r="K535" s="11">
        <f>'2020 MRI - Alphabetical'!J535-'2017 MRI'!J535</f>
        <v>7.5779686596022522E-2</v>
      </c>
      <c r="L535" s="10">
        <f>'2020 MRI - Alphabetical'!K535-'2017 MRI'!K535</f>
        <v>173</v>
      </c>
      <c r="M535" s="33">
        <f>'2020 MRI - Alphabetical'!L535-'2017 MRI'!L535</f>
        <v>0.75695297703774023</v>
      </c>
      <c r="N535" s="11">
        <f>'2020 MRI - Alphabetical'!M535-'2017 MRI'!M535</f>
        <v>-3.8039683099144198E-2</v>
      </c>
      <c r="O535" s="10">
        <f>'2020 MRI - Alphabetical'!N535-'2017 MRI'!N535</f>
        <v>133</v>
      </c>
      <c r="P535" s="33">
        <f>'2020 MRI - Alphabetical'!O535-'2017 MRI'!O535</f>
        <v>0.6614119478628484</v>
      </c>
      <c r="Q535" s="11">
        <f>'2020 MRI - Alphabetical'!P535-'2017 MRI'!P535</f>
        <v>-4.5494949494949498E-2</v>
      </c>
      <c r="R535" s="10">
        <f>'2020 MRI - Alphabetical'!Q535-'2017 MRI'!Q535</f>
        <v>29</v>
      </c>
      <c r="S535" s="33">
        <f>'2020 MRI - Alphabetical'!R535-'2017 MRI'!R535</f>
        <v>-8.2423489828068741E-3</v>
      </c>
      <c r="T535" s="12">
        <f>'2020 MRI - Alphabetical'!S535-'2017 MRI'!S535</f>
        <v>-0.80675360426692588</v>
      </c>
      <c r="U535" s="10">
        <f>'2020 MRI - Alphabetical'!T535-'2017 MRI'!T535</f>
        <v>4</v>
      </c>
      <c r="V535" s="33">
        <f>'2020 MRI - Alphabetical'!U535-'2017 MRI'!U535</f>
        <v>-5.1480258298348403E-2</v>
      </c>
      <c r="W535" s="11">
        <f>'2020 MRI - Alphabetical'!V535-'2017 MRI'!V535</f>
        <v>-3.1677556915881561E-3</v>
      </c>
      <c r="X535" s="10">
        <f>'2020 MRI - Alphabetical'!W535-'2017 MRI'!W535</f>
        <v>100</v>
      </c>
      <c r="Y535" s="33">
        <f>'2020 MRI - Alphabetical'!X535-'2017 MRI'!X535</f>
        <v>0.42092662334025316</v>
      </c>
      <c r="Z535" s="13">
        <f>'2020 MRI - Alphabetical'!Y535-'2017 MRI'!Y535</f>
        <v>26061</v>
      </c>
      <c r="AA535" s="10">
        <f>'2020 MRI - Alphabetical'!Z535-'2017 MRI'!Z535</f>
        <v>5</v>
      </c>
      <c r="AB535" s="33">
        <f>'2020 MRI - Alphabetical'!AA535-'2017 MRI'!AA535</f>
        <v>-4.1964570526955902E-2</v>
      </c>
      <c r="AC535" s="11">
        <f>'2020 MRI - Alphabetical'!AB535-'2017 MRI'!AB535</f>
        <v>-1.3999999999999999E-2</v>
      </c>
      <c r="AD535" s="10">
        <f>'2020 MRI - Alphabetical'!AC535-'2017 MRI'!AC535</f>
        <v>82</v>
      </c>
      <c r="AE535" s="33">
        <f>'2020 MRI - Alphabetical'!AD535-'2017 MRI'!AD535</f>
        <v>0.37181445568242594</v>
      </c>
      <c r="AF535" s="11">
        <f>'2020 MRI - Alphabetical'!AE535-'2017 MRI'!AE535</f>
        <v>3.5596266851019687E-2</v>
      </c>
      <c r="AG535" s="10">
        <f>'2020 MRI - Alphabetical'!AF535-'2017 MRI'!AF535</f>
        <v>115</v>
      </c>
      <c r="AH535" s="33">
        <f>'2020 MRI - Alphabetical'!AG535-'2017 MRI'!AG535</f>
        <v>0.4057370336096508</v>
      </c>
      <c r="AI535" s="14">
        <f>'2020 MRI - Alphabetical'!AH535-'2017 MRI'!AH535</f>
        <v>-0.4487212597056518</v>
      </c>
      <c r="AJ535" s="10">
        <f>'2020 MRI - Alphabetical'!AI535-'2017 MRI'!AI535</f>
        <v>44</v>
      </c>
      <c r="AK535" s="33">
        <f>'2020 MRI - Alphabetical'!AJ535-'2017 MRI'!AJ535</f>
        <v>7.9039115882242994E-2</v>
      </c>
      <c r="AL535" s="13">
        <f>'2020 MRI - Alphabetical'!AK535-'2017 MRI'!AK535</f>
        <v>72986.236749100499</v>
      </c>
      <c r="AM535" s="38">
        <v>1</v>
      </c>
    </row>
    <row r="536" spans="1:39" x14ac:dyDescent="0.25">
      <c r="A536" t="s">
        <v>1137</v>
      </c>
      <c r="B536" s="5" t="s">
        <v>390</v>
      </c>
      <c r="C536" s="6" t="s">
        <v>47</v>
      </c>
      <c r="D536" s="7" t="s">
        <v>20</v>
      </c>
      <c r="E536" s="8">
        <f>VLOOKUP(A536,'2017 MRI'!$A$7:$F$571,6,FALSE)</f>
        <v>21.125082352695294</v>
      </c>
      <c r="F536" s="36">
        <f>'2020 MRI - Alphabetical'!E536-'2017 MRI'!E536</f>
        <v>1.1586176284645484</v>
      </c>
      <c r="G536" s="8">
        <f>'2020 MRI - Alphabetical'!F536-'2017 MRI'!F536</f>
        <v>-3.5931296983767211</v>
      </c>
      <c r="H536" s="9">
        <f>'2020 MRI - Alphabetical'!G536-'2017 MRI'!G536</f>
        <v>68</v>
      </c>
      <c r="I536" s="10">
        <f>'2020 MRI - Alphabetical'!H536-'2017 MRI'!H536</f>
        <v>-14</v>
      </c>
      <c r="J536" s="33">
        <f>'2020 MRI - Alphabetical'!I536-'2017 MRI'!I536</f>
        <v>-7.1802165630824921E-2</v>
      </c>
      <c r="K536" s="11">
        <f>'2020 MRI - Alphabetical'!J536-'2017 MRI'!J536</f>
        <v>-1.0660254536458247E-2</v>
      </c>
      <c r="L536" s="10">
        <f>'2020 MRI - Alphabetical'!K536-'2017 MRI'!K536</f>
        <v>-25</v>
      </c>
      <c r="M536" s="33">
        <f>'2020 MRI - Alphabetical'!L536-'2017 MRI'!L536</f>
        <v>-6.6424579275586842E-2</v>
      </c>
      <c r="N536" s="11">
        <f>'2020 MRI - Alphabetical'!M536-'2017 MRI'!M536</f>
        <v>6.0711091234346981E-3</v>
      </c>
      <c r="O536" s="10">
        <f>'2020 MRI - Alphabetical'!N536-'2017 MRI'!N536</f>
        <v>61</v>
      </c>
      <c r="P536" s="33">
        <f>'2020 MRI - Alphabetical'!O536-'2017 MRI'!O536</f>
        <v>0.13010459225098736</v>
      </c>
      <c r="Q536" s="11">
        <f>'2020 MRI - Alphabetical'!P536-'2017 MRI'!P536</f>
        <v>-1.0334203655352484E-2</v>
      </c>
      <c r="R536" s="10">
        <f>'2020 MRI - Alphabetical'!Q536-'2017 MRI'!Q536</f>
        <v>-8</v>
      </c>
      <c r="S536" s="33">
        <f>'2020 MRI - Alphabetical'!R536-'2017 MRI'!R536</f>
        <v>0.39164598354913022</v>
      </c>
      <c r="T536" s="12">
        <f>'2020 MRI - Alphabetical'!S536-'2017 MRI'!S536</f>
        <v>-1.7240798355665881</v>
      </c>
      <c r="U536" s="10">
        <f>'2020 MRI - Alphabetical'!T536-'2017 MRI'!T536</f>
        <v>36</v>
      </c>
      <c r="V536" s="33">
        <f>'2020 MRI - Alphabetical'!U536-'2017 MRI'!U536</f>
        <v>0.13752995410584734</v>
      </c>
      <c r="W536" s="11">
        <f>'2020 MRI - Alphabetical'!V536-'2017 MRI'!V536</f>
        <v>-7.8503762726870319E-3</v>
      </c>
      <c r="X536" s="10">
        <f>'2020 MRI - Alphabetical'!W536-'2017 MRI'!W536</f>
        <v>9</v>
      </c>
      <c r="Y536" s="33">
        <f>'2020 MRI - Alphabetical'!X536-'2017 MRI'!X536</f>
        <v>0.10634108001806375</v>
      </c>
      <c r="Z536" s="13">
        <f>'2020 MRI - Alphabetical'!Y536-'2017 MRI'!Y536</f>
        <v>20446</v>
      </c>
      <c r="AA536" s="10">
        <f>'2020 MRI - Alphabetical'!Z536-'2017 MRI'!Z536</f>
        <v>136</v>
      </c>
      <c r="AB536" s="33">
        <f>'2020 MRI - Alphabetical'!AA536-'2017 MRI'!AA536</f>
        <v>0.34251556975495656</v>
      </c>
      <c r="AC536" s="11">
        <f>'2020 MRI - Alphabetical'!AB536-'2017 MRI'!AB536</f>
        <v>-2.1999999999999999E-2</v>
      </c>
      <c r="AD536" s="10">
        <f>'2020 MRI - Alphabetical'!AC536-'2017 MRI'!AC536</f>
        <v>37</v>
      </c>
      <c r="AE536" s="33">
        <f>'2020 MRI - Alphabetical'!AD536-'2017 MRI'!AD536</f>
        <v>0.13766391255790711</v>
      </c>
      <c r="AF536" s="11">
        <f>'2020 MRI - Alphabetical'!AE536-'2017 MRI'!AE536</f>
        <v>1.4660440293529087E-2</v>
      </c>
      <c r="AG536" s="10">
        <f>'2020 MRI - Alphabetical'!AF536-'2017 MRI'!AF536</f>
        <v>-14</v>
      </c>
      <c r="AH536" s="33">
        <f>'2020 MRI - Alphabetical'!AG536-'2017 MRI'!AG536</f>
        <v>-0.20822214118620241</v>
      </c>
      <c r="AI536" s="14">
        <f>'2020 MRI - Alphabetical'!AH536-'2017 MRI'!AH536</f>
        <v>0.34543137410823288</v>
      </c>
      <c r="AJ536" s="10">
        <f>'2020 MRI - Alphabetical'!AI536-'2017 MRI'!AI536</f>
        <v>-27</v>
      </c>
      <c r="AK536" s="33">
        <f>'2020 MRI - Alphabetical'!AJ536-'2017 MRI'!AJ536</f>
        <v>-2.2849689967651132E-3</v>
      </c>
      <c r="AL536" s="13">
        <f>'2020 MRI - Alphabetical'!AK536-'2017 MRI'!AK536</f>
        <v>1420.0996709085448</v>
      </c>
      <c r="AM536" s="38"/>
    </row>
    <row r="537" spans="1:39" x14ac:dyDescent="0.25">
      <c r="A537" t="s">
        <v>1138</v>
      </c>
      <c r="B537" s="5" t="s">
        <v>468</v>
      </c>
      <c r="C537" s="6" t="s">
        <v>91</v>
      </c>
      <c r="D537" s="7" t="s">
        <v>39</v>
      </c>
      <c r="E537" s="8">
        <f>VLOOKUP(A537,'2017 MRI'!$A$7:$F$571,6,FALSE)</f>
        <v>16.731374850689026</v>
      </c>
      <c r="F537" s="36">
        <f>'2020 MRI - Alphabetical'!E537-'2017 MRI'!E537</f>
        <v>-1.6356953806417094</v>
      </c>
      <c r="G537" s="8">
        <f>'2020 MRI - Alphabetical'!F537-'2017 MRI'!F537</f>
        <v>4.5872682683898454</v>
      </c>
      <c r="H537" s="9">
        <f>'2020 MRI - Alphabetical'!G537-'2017 MRI'!G537</f>
        <v>-75</v>
      </c>
      <c r="I537" s="10">
        <f>'2020 MRI - Alphabetical'!H537-'2017 MRI'!H537</f>
        <v>-19</v>
      </c>
      <c r="J537" s="33">
        <f>'2020 MRI - Alphabetical'!I537-'2017 MRI'!I537</f>
        <v>-2.4681182521390834</v>
      </c>
      <c r="K537" s="11">
        <f>'2020 MRI - Alphabetical'!J537-'2017 MRI'!J537</f>
        <v>-0.13160319287090894</v>
      </c>
      <c r="L537" s="10">
        <f>'2020 MRI - Alphabetical'!K537-'2017 MRI'!K537</f>
        <v>-129</v>
      </c>
      <c r="M537" s="33">
        <f>'2020 MRI - Alphabetical'!L537-'2017 MRI'!L537</f>
        <v>-0.32615125912763065</v>
      </c>
      <c r="N537" s="11">
        <f>'2020 MRI - Alphabetical'!M537-'2017 MRI'!M537</f>
        <v>2.0862049343062E-2</v>
      </c>
      <c r="O537" s="10">
        <f>'2020 MRI - Alphabetical'!N537-'2017 MRI'!N537</f>
        <v>7</v>
      </c>
      <c r="P537" s="33">
        <f>'2020 MRI - Alphabetical'!O537-'2017 MRI'!O537</f>
        <v>5.352466079943774E-3</v>
      </c>
      <c r="Q537" s="11">
        <f>'2020 MRI - Alphabetical'!P537-'2017 MRI'!P537</f>
        <v>-2.1988899167437563E-3</v>
      </c>
      <c r="R537" s="10">
        <f>'2020 MRI - Alphabetical'!Q537-'2017 MRI'!Q537</f>
        <v>-44</v>
      </c>
      <c r="S537" s="33">
        <f>'2020 MRI - Alphabetical'!R537-'2017 MRI'!R537</f>
        <v>-0.27985758730862836</v>
      </c>
      <c r="T537" s="12">
        <f>'2020 MRI - Alphabetical'!S537-'2017 MRI'!S537</f>
        <v>0</v>
      </c>
      <c r="U537" s="10">
        <f>'2020 MRI - Alphabetical'!T537-'2017 MRI'!T537</f>
        <v>11</v>
      </c>
      <c r="V537" s="33">
        <f>'2020 MRI - Alphabetical'!U537-'2017 MRI'!U537</f>
        <v>7.8503564740776466E-2</v>
      </c>
      <c r="W537" s="11">
        <f>'2020 MRI - Alphabetical'!V537-'2017 MRI'!V537</f>
        <v>-4.1389191149800511E-3</v>
      </c>
      <c r="X537" s="10">
        <f>'2020 MRI - Alphabetical'!W537-'2017 MRI'!W537</f>
        <v>-31</v>
      </c>
      <c r="Y537" s="33">
        <f>'2020 MRI - Alphabetical'!X537-'2017 MRI'!X537</f>
        <v>-0.2731993821739771</v>
      </c>
      <c r="Z537" s="13">
        <f>'2020 MRI - Alphabetical'!Y537-'2017 MRI'!Y537</f>
        <v>6542</v>
      </c>
      <c r="AA537" s="10">
        <f>'2020 MRI - Alphabetical'!Z537-'2017 MRI'!Z537</f>
        <v>-103</v>
      </c>
      <c r="AB537" s="33">
        <f>'2020 MRI - Alphabetical'!AA537-'2017 MRI'!AA537</f>
        <v>-0.2868033772043328</v>
      </c>
      <c r="AC537" s="11">
        <f>'2020 MRI - Alphabetical'!AB537-'2017 MRI'!AB537</f>
        <v>-1.1000000000000003E-2</v>
      </c>
      <c r="AD537" s="10">
        <f>'2020 MRI - Alphabetical'!AC537-'2017 MRI'!AC537</f>
        <v>-45</v>
      </c>
      <c r="AE537" s="33">
        <f>'2020 MRI - Alphabetical'!AD537-'2017 MRI'!AD537</f>
        <v>-0.14206121337710453</v>
      </c>
      <c r="AF537" s="11">
        <f>'2020 MRI - Alphabetical'!AE537-'2017 MRI'!AE537</f>
        <v>8.8425235966227422E-4</v>
      </c>
      <c r="AG537" s="10">
        <f>'2020 MRI - Alphabetical'!AF537-'2017 MRI'!AF537</f>
        <v>-55</v>
      </c>
      <c r="AH537" s="33">
        <f>'2020 MRI - Alphabetical'!AG537-'2017 MRI'!AG537</f>
        <v>-0.15245023032541027</v>
      </c>
      <c r="AI537" s="14">
        <f>'2020 MRI - Alphabetical'!AH537-'2017 MRI'!AH537</f>
        <v>0.17189330505063571</v>
      </c>
      <c r="AJ537" s="10">
        <f>'2020 MRI - Alphabetical'!AI537-'2017 MRI'!AI537</f>
        <v>-11</v>
      </c>
      <c r="AK537" s="33">
        <f>'2020 MRI - Alphabetical'!AJ537-'2017 MRI'!AJ537</f>
        <v>-3.7996640014213434E-3</v>
      </c>
      <c r="AL537" s="13">
        <f>'2020 MRI - Alphabetical'!AK537-'2017 MRI'!AK537</f>
        <v>11940.748229018092</v>
      </c>
      <c r="AM537" s="38"/>
    </row>
    <row r="538" spans="1:39" x14ac:dyDescent="0.25">
      <c r="A538" t="s">
        <v>1139</v>
      </c>
      <c r="B538" s="5" t="s">
        <v>467</v>
      </c>
      <c r="C538" s="6" t="s">
        <v>41</v>
      </c>
      <c r="D538" s="7" t="s">
        <v>34</v>
      </c>
      <c r="E538" s="8">
        <f>VLOOKUP(A538,'2017 MRI'!$A$7:$F$571,6,FALSE)</f>
        <v>16.740108253780555</v>
      </c>
      <c r="F538" s="36">
        <f>'2020 MRI - Alphabetical'!E538-'2017 MRI'!E538</f>
        <v>0.37988890753345039</v>
      </c>
      <c r="G538" s="8">
        <f>'2020 MRI - Alphabetical'!F538-'2017 MRI'!F538</f>
        <v>-1.694142430904515</v>
      </c>
      <c r="H538" s="9">
        <f>'2020 MRI - Alphabetical'!G538-'2017 MRI'!G538</f>
        <v>29</v>
      </c>
      <c r="I538" s="10">
        <f>'2020 MRI - Alphabetical'!H538-'2017 MRI'!H538</f>
        <v>90</v>
      </c>
      <c r="J538" s="33">
        <f>'2020 MRI - Alphabetical'!I538-'2017 MRI'!I538</f>
        <v>0.19829489914855075</v>
      </c>
      <c r="K538" s="11">
        <f>'2020 MRI - Alphabetical'!J538-'2017 MRI'!J538</f>
        <v>-3.7131258738147821E-3</v>
      </c>
      <c r="L538" s="10">
        <f>'2020 MRI - Alphabetical'!K538-'2017 MRI'!K538</f>
        <v>81</v>
      </c>
      <c r="M538" s="33">
        <f>'2020 MRI - Alphabetical'!L538-'2017 MRI'!L538</f>
        <v>0.35484590233628921</v>
      </c>
      <c r="N538" s="11">
        <f>'2020 MRI - Alphabetical'!M538-'2017 MRI'!M538</f>
        <v>-1.5152767446345423E-2</v>
      </c>
      <c r="O538" s="10">
        <f>'2020 MRI - Alphabetical'!N538-'2017 MRI'!N538</f>
        <v>27</v>
      </c>
      <c r="P538" s="33">
        <f>'2020 MRI - Alphabetical'!O538-'2017 MRI'!O538</f>
        <v>6.6304539771347981E-2</v>
      </c>
      <c r="Q538" s="11">
        <f>'2020 MRI - Alphabetical'!P538-'2017 MRI'!P538</f>
        <v>-5.9565772669220949E-3</v>
      </c>
      <c r="R538" s="10">
        <f>'2020 MRI - Alphabetical'!Q538-'2017 MRI'!Q538</f>
        <v>-52</v>
      </c>
      <c r="S538" s="33">
        <f>'2020 MRI - Alphabetical'!R538-'2017 MRI'!R538</f>
        <v>-0.2749702326425893</v>
      </c>
      <c r="T538" s="12">
        <f>'2020 MRI - Alphabetical'!S538-'2017 MRI'!S538</f>
        <v>1.8605470742605323E-3</v>
      </c>
      <c r="U538" s="10">
        <f>'2020 MRI - Alphabetical'!T538-'2017 MRI'!T538</f>
        <v>40</v>
      </c>
      <c r="V538" s="33">
        <f>'2020 MRI - Alphabetical'!U538-'2017 MRI'!U538</f>
        <v>0.139750928345592</v>
      </c>
      <c r="W538" s="11">
        <f>'2020 MRI - Alphabetical'!V538-'2017 MRI'!V538</f>
        <v>-8.2273709935144247E-3</v>
      </c>
      <c r="X538" s="10">
        <f>'2020 MRI - Alphabetical'!W538-'2017 MRI'!W538</f>
        <v>49</v>
      </c>
      <c r="Y538" s="33">
        <f>'2020 MRI - Alphabetical'!X538-'2017 MRI'!X538</f>
        <v>0.34756388760425483</v>
      </c>
      <c r="Z538" s="13">
        <f>'2020 MRI - Alphabetical'!Y538-'2017 MRI'!Y538</f>
        <v>28281</v>
      </c>
      <c r="AA538" s="10">
        <f>'2020 MRI - Alphabetical'!Z538-'2017 MRI'!Z538</f>
        <v>-68</v>
      </c>
      <c r="AB538" s="33">
        <f>'2020 MRI - Alphabetical'!AA538-'2017 MRI'!AA538</f>
        <v>-0.19068334213385485</v>
      </c>
      <c r="AC538" s="11">
        <f>'2020 MRI - Alphabetical'!AB538-'2017 MRI'!AB538</f>
        <v>-1.2999999999999998E-2</v>
      </c>
      <c r="AD538" s="10">
        <f>'2020 MRI - Alphabetical'!AC538-'2017 MRI'!AC538</f>
        <v>49</v>
      </c>
      <c r="AE538" s="33">
        <f>'2020 MRI - Alphabetical'!AD538-'2017 MRI'!AD538</f>
        <v>0.13259078911306071</v>
      </c>
      <c r="AF538" s="11">
        <f>'2020 MRI - Alphabetical'!AE538-'2017 MRI'!AE538</f>
        <v>1.8001653312984978E-2</v>
      </c>
      <c r="AG538" s="10">
        <f>'2020 MRI - Alphabetical'!AF538-'2017 MRI'!AF538</f>
        <v>37</v>
      </c>
      <c r="AH538" s="33">
        <f>'2020 MRI - Alphabetical'!AG538-'2017 MRI'!AG538</f>
        <v>9.3679422488344988E-2</v>
      </c>
      <c r="AI538" s="14">
        <f>'2020 MRI - Alphabetical'!AH538-'2017 MRI'!AH538</f>
        <v>-9.1044529534401342E-2</v>
      </c>
      <c r="AJ538" s="10">
        <f>'2020 MRI - Alphabetical'!AI538-'2017 MRI'!AI538</f>
        <v>-5</v>
      </c>
      <c r="AK538" s="33">
        <f>'2020 MRI - Alphabetical'!AJ538-'2017 MRI'!AJ538</f>
        <v>-9.4908740706267647E-3</v>
      </c>
      <c r="AL538" s="13">
        <f>'2020 MRI - Alphabetical'!AK538-'2017 MRI'!AK538</f>
        <v>14167.845946585468</v>
      </c>
      <c r="AM538" s="38"/>
    </row>
    <row r="539" spans="1:39" x14ac:dyDescent="0.25">
      <c r="A539" t="s">
        <v>1140</v>
      </c>
      <c r="B539" s="5" t="s">
        <v>140</v>
      </c>
      <c r="C539" s="6" t="s">
        <v>28</v>
      </c>
      <c r="D539" s="7" t="s">
        <v>20</v>
      </c>
      <c r="E539" s="8">
        <f>VLOOKUP(A539,'2017 MRI'!$A$7:$F$571,6,FALSE)</f>
        <v>38.196254988192351</v>
      </c>
      <c r="F539" s="36">
        <f>'2020 MRI - Alphabetical'!E539-'2017 MRI'!E539</f>
        <v>3.6256371324645222</v>
      </c>
      <c r="G539" s="8">
        <f>'2020 MRI - Alphabetical'!F539-'2017 MRI'!F539</f>
        <v>-9.2260933818492212</v>
      </c>
      <c r="H539" s="9">
        <f>'2020 MRI - Alphabetical'!G539-'2017 MRI'!G539</f>
        <v>124</v>
      </c>
      <c r="I539" s="10">
        <f>'2020 MRI - Alphabetical'!H539-'2017 MRI'!H539</f>
        <v>111</v>
      </c>
      <c r="J539" s="33">
        <f>'2020 MRI - Alphabetical'!I539-'2017 MRI'!I539</f>
        <v>0.33935599036318198</v>
      </c>
      <c r="K539" s="11">
        <f>'2020 MRI - Alphabetical'!J539-'2017 MRI'!J539</f>
        <v>2.1587859500795559E-2</v>
      </c>
      <c r="L539" s="10">
        <f>'2020 MRI - Alphabetical'!K539-'2017 MRI'!K539</f>
        <v>6</v>
      </c>
      <c r="M539" s="33">
        <f>'2020 MRI - Alphabetical'!L539-'2017 MRI'!L539</f>
        <v>-0.11403109204544637</v>
      </c>
      <c r="N539" s="11">
        <f>'2020 MRI - Alphabetical'!M539-'2017 MRI'!M539</f>
        <v>7.4928234321023635E-3</v>
      </c>
      <c r="O539" s="10">
        <f>'2020 MRI - Alphabetical'!N539-'2017 MRI'!N539</f>
        <v>103</v>
      </c>
      <c r="P539" s="33">
        <f>'2020 MRI - Alphabetical'!O539-'2017 MRI'!O539</f>
        <v>0.53523353522457007</v>
      </c>
      <c r="Q539" s="11">
        <f>'2020 MRI - Alphabetical'!P539-'2017 MRI'!P539</f>
        <v>-3.7414141414141414E-2</v>
      </c>
      <c r="R539" s="10">
        <f>'2020 MRI - Alphabetical'!Q539-'2017 MRI'!Q539</f>
        <v>-44</v>
      </c>
      <c r="S539" s="33">
        <f>'2020 MRI - Alphabetical'!R539-'2017 MRI'!R539</f>
        <v>-0.27985758730862836</v>
      </c>
      <c r="T539" s="12">
        <f>'2020 MRI - Alphabetical'!S539-'2017 MRI'!S539</f>
        <v>0</v>
      </c>
      <c r="U539" s="10">
        <f>'2020 MRI - Alphabetical'!T539-'2017 MRI'!T539</f>
        <v>438</v>
      </c>
      <c r="V539" s="33">
        <f>'2020 MRI - Alphabetical'!U539-'2017 MRI'!U539</f>
        <v>1.77690777537802</v>
      </c>
      <c r="W539" s="11">
        <f>'2020 MRI - Alphabetical'!V539-'2017 MRI'!V539</f>
        <v>-0.11304208600182983</v>
      </c>
      <c r="X539" s="10">
        <f>'2020 MRI - Alphabetical'!W539-'2017 MRI'!W539</f>
        <v>207</v>
      </c>
      <c r="Y539" s="33">
        <f>'2020 MRI - Alphabetical'!X539-'2017 MRI'!X539</f>
        <v>0.8724966911533919</v>
      </c>
      <c r="Z539" s="13">
        <f>'2020 MRI - Alphabetical'!Y539-'2017 MRI'!Y539</f>
        <v>37349</v>
      </c>
      <c r="AA539" s="10">
        <f>'2020 MRI - Alphabetical'!Z539-'2017 MRI'!Z539</f>
        <v>-4</v>
      </c>
      <c r="AB539" s="33">
        <f>'2020 MRI - Alphabetical'!AA539-'2017 MRI'!AA539</f>
        <v>-3.9291743003535107E-2</v>
      </c>
      <c r="AC539" s="11">
        <f>'2020 MRI - Alphabetical'!AB539-'2017 MRI'!AB539</f>
        <v>-3.5000000000000003E-2</v>
      </c>
      <c r="AD539" s="10">
        <f>'2020 MRI - Alphabetical'!AC539-'2017 MRI'!AC539</f>
        <v>226</v>
      </c>
      <c r="AE539" s="33">
        <f>'2020 MRI - Alphabetical'!AD539-'2017 MRI'!AD539</f>
        <v>0.68232819870056849</v>
      </c>
      <c r="AF539" s="11">
        <f>'2020 MRI - Alphabetical'!AE539-'2017 MRI'!AE539</f>
        <v>5.1452554744525592E-2</v>
      </c>
      <c r="AG539" s="10">
        <f>'2020 MRI - Alphabetical'!AF539-'2017 MRI'!AF539</f>
        <v>0</v>
      </c>
      <c r="AH539" s="33">
        <f>'2020 MRI - Alphabetical'!AG539-'2017 MRI'!AG539</f>
        <v>2.2490197799911016E-2</v>
      </c>
      <c r="AI539" s="14">
        <f>'2020 MRI - Alphabetical'!AH539-'2017 MRI'!AH539</f>
        <v>-8.4601564751729974E-2</v>
      </c>
      <c r="AJ539" s="10">
        <f>'2020 MRI - Alphabetical'!AI539-'2017 MRI'!AI539</f>
        <v>2</v>
      </c>
      <c r="AK539" s="33">
        <f>'2020 MRI - Alphabetical'!AJ539-'2017 MRI'!AJ539</f>
        <v>6.346595316289011E-2</v>
      </c>
      <c r="AL539" s="13">
        <f>'2020 MRI - Alphabetical'!AK539-'2017 MRI'!AK539</f>
        <v>101745.42746230145</v>
      </c>
      <c r="AM539" s="38"/>
    </row>
    <row r="540" spans="1:39" x14ac:dyDescent="0.25">
      <c r="A540" t="s">
        <v>1141</v>
      </c>
      <c r="B540" s="5" t="s">
        <v>270</v>
      </c>
      <c r="C540" s="6" t="s">
        <v>47</v>
      </c>
      <c r="D540" s="7" t="s">
        <v>20</v>
      </c>
      <c r="E540" s="8">
        <f>VLOOKUP(A540,'2017 MRI'!$A$7:$F$571,6,FALSE)</f>
        <v>27.454336641626927</v>
      </c>
      <c r="F540" s="36">
        <f>'2020 MRI - Alphabetical'!E540-'2017 MRI'!E540</f>
        <v>-0.23279166254346606</v>
      </c>
      <c r="G540" s="8">
        <f>'2020 MRI - Alphabetical'!F540-'2017 MRI'!F540</f>
        <v>1.5063123350913905</v>
      </c>
      <c r="H540" s="9">
        <f>'2020 MRI - Alphabetical'!G540-'2017 MRI'!G540</f>
        <v>-5</v>
      </c>
      <c r="I540" s="10">
        <f>'2020 MRI - Alphabetical'!H540-'2017 MRI'!H540</f>
        <v>-175</v>
      </c>
      <c r="J540" s="33">
        <f>'2020 MRI - Alphabetical'!I540-'2017 MRI'!I540</f>
        <v>-0.62757461448733698</v>
      </c>
      <c r="K540" s="11">
        <f>'2020 MRI - Alphabetical'!J540-'2017 MRI'!J540</f>
        <v>-6.1801599960764508E-2</v>
      </c>
      <c r="L540" s="10">
        <f>'2020 MRI - Alphabetical'!K540-'2017 MRI'!K540</f>
        <v>-26</v>
      </c>
      <c r="M540" s="33">
        <f>'2020 MRI - Alphabetical'!L540-'2017 MRI'!L540</f>
        <v>-7.5667246217582376E-2</v>
      </c>
      <c r="N540" s="11">
        <f>'2020 MRI - Alphabetical'!M540-'2017 MRI'!M540</f>
        <v>6.5844796330423311E-3</v>
      </c>
      <c r="O540" s="10">
        <f>'2020 MRI - Alphabetical'!N540-'2017 MRI'!N540</f>
        <v>-11</v>
      </c>
      <c r="P540" s="33">
        <f>'2020 MRI - Alphabetical'!O540-'2017 MRI'!O540</f>
        <v>-0.1044081388746287</v>
      </c>
      <c r="Q540" s="11">
        <f>'2020 MRI - Alphabetical'!P540-'2017 MRI'!P540</f>
        <v>3.9553837001784775E-3</v>
      </c>
      <c r="R540" s="10">
        <f>'2020 MRI - Alphabetical'!Q540-'2017 MRI'!Q540</f>
        <v>-291</v>
      </c>
      <c r="S540" s="33">
        <f>'2020 MRI - Alphabetical'!R540-'2017 MRI'!R540</f>
        <v>-0.55188392942692976</v>
      </c>
      <c r="T540" s="12">
        <f>'2020 MRI - Alphabetical'!S540-'2017 MRI'!S540</f>
        <v>1.1439466158245948</v>
      </c>
      <c r="U540" s="10">
        <f>'2020 MRI - Alphabetical'!T540-'2017 MRI'!T540</f>
        <v>64</v>
      </c>
      <c r="V540" s="33">
        <f>'2020 MRI - Alphabetical'!U540-'2017 MRI'!U540</f>
        <v>0.18034919484193834</v>
      </c>
      <c r="W540" s="11">
        <f>'2020 MRI - Alphabetical'!V540-'2017 MRI'!V540</f>
        <v>-1.2994511525795824E-2</v>
      </c>
      <c r="X540" s="10">
        <f>'2020 MRI - Alphabetical'!W540-'2017 MRI'!W540</f>
        <v>5</v>
      </c>
      <c r="Y540" s="33">
        <f>'2020 MRI - Alphabetical'!X540-'2017 MRI'!X540</f>
        <v>2.5484199268267282E-2</v>
      </c>
      <c r="Z540" s="13">
        <f>'2020 MRI - Alphabetical'!Y540-'2017 MRI'!Y540</f>
        <v>9986</v>
      </c>
      <c r="AA540" s="10">
        <f>'2020 MRI - Alphabetical'!Z540-'2017 MRI'!Z540</f>
        <v>34</v>
      </c>
      <c r="AB540" s="33">
        <f>'2020 MRI - Alphabetical'!AA540-'2017 MRI'!AA540</f>
        <v>0.20988404866360863</v>
      </c>
      <c r="AC540" s="11">
        <f>'2020 MRI - Alphabetical'!AB540-'2017 MRI'!AB540</f>
        <v>-2.4999999999999994E-2</v>
      </c>
      <c r="AD540" s="10">
        <f>'2020 MRI - Alphabetical'!AC540-'2017 MRI'!AC540</f>
        <v>70</v>
      </c>
      <c r="AE540" s="33">
        <f>'2020 MRI - Alphabetical'!AD540-'2017 MRI'!AD540</f>
        <v>0.21277012838399903</v>
      </c>
      <c r="AF540" s="11">
        <f>'2020 MRI - Alphabetical'!AE540-'2017 MRI'!AE540</f>
        <v>2.3676730630689646E-2</v>
      </c>
      <c r="AG540" s="10">
        <f>'2020 MRI - Alphabetical'!AF540-'2017 MRI'!AF540</f>
        <v>-33</v>
      </c>
      <c r="AH540" s="33">
        <f>'2020 MRI - Alphabetical'!AG540-'2017 MRI'!AG540</f>
        <v>-0.12361328294635032</v>
      </c>
      <c r="AI540" s="14">
        <f>'2020 MRI - Alphabetical'!AH540-'2017 MRI'!AH540</f>
        <v>0.19280693653791614</v>
      </c>
      <c r="AJ540" s="10">
        <f>'2020 MRI - Alphabetical'!AI540-'2017 MRI'!AI540</f>
        <v>-6</v>
      </c>
      <c r="AK540" s="33">
        <f>'2020 MRI - Alphabetical'!AJ540-'2017 MRI'!AJ540</f>
        <v>6.9064820523863091E-3</v>
      </c>
      <c r="AL540" s="13">
        <f>'2020 MRI - Alphabetical'!AK540-'2017 MRI'!AK540</f>
        <v>8693.343179489777</v>
      </c>
      <c r="AM540" s="38"/>
    </row>
    <row r="541" spans="1:39" ht="22.5" x14ac:dyDescent="0.25">
      <c r="A541" t="s">
        <v>1142</v>
      </c>
      <c r="B541" s="5" t="s">
        <v>379</v>
      </c>
      <c r="C541" s="6" t="s">
        <v>54</v>
      </c>
      <c r="D541" s="7" t="s">
        <v>39</v>
      </c>
      <c r="E541" s="8">
        <f>VLOOKUP(A541,'2017 MRI'!$A$7:$F$571,6,FALSE)</f>
        <v>21.717384342674329</v>
      </c>
      <c r="F541" s="36">
        <f>'2020 MRI - Alphabetical'!E541-'2017 MRI'!E541</f>
        <v>-0.52890695219179262</v>
      </c>
      <c r="G541" s="8">
        <f>'2020 MRI - Alphabetical'!F541-'2017 MRI'!F541</f>
        <v>1.7381452501240737</v>
      </c>
      <c r="H541" s="9">
        <f>'2020 MRI - Alphabetical'!G541-'2017 MRI'!G541</f>
        <v>-25</v>
      </c>
      <c r="I541" s="10">
        <f>'2020 MRI - Alphabetical'!H541-'2017 MRI'!H541</f>
        <v>18</v>
      </c>
      <c r="J541" s="33">
        <f>'2020 MRI - Alphabetical'!I541-'2017 MRI'!I541</f>
        <v>2.7247636307600132E-2</v>
      </c>
      <c r="K541" s="11">
        <f>'2020 MRI - Alphabetical'!J541-'2017 MRI'!J541</f>
        <v>-5.3735152457277113E-3</v>
      </c>
      <c r="L541" s="10">
        <f>'2020 MRI - Alphabetical'!K541-'2017 MRI'!K541</f>
        <v>-178</v>
      </c>
      <c r="M541" s="33">
        <f>'2020 MRI - Alphabetical'!L541-'2017 MRI'!L541</f>
        <v>-0.57022735541369807</v>
      </c>
      <c r="N541" s="11">
        <f>'2020 MRI - Alphabetical'!M541-'2017 MRI'!M541</f>
        <v>3.4138718646845485E-2</v>
      </c>
      <c r="O541" s="10">
        <f>'2020 MRI - Alphabetical'!N541-'2017 MRI'!N541</f>
        <v>58</v>
      </c>
      <c r="P541" s="33">
        <f>'2020 MRI - Alphabetical'!O541-'2017 MRI'!O541</f>
        <v>0.16321141527252953</v>
      </c>
      <c r="Q541" s="11">
        <f>'2020 MRI - Alphabetical'!P541-'2017 MRI'!P541</f>
        <v>-1.2794768611670018E-2</v>
      </c>
      <c r="R541" s="10">
        <f>'2020 MRI - Alphabetical'!Q541-'2017 MRI'!Q541</f>
        <v>-131</v>
      </c>
      <c r="S541" s="33">
        <f>'2020 MRI - Alphabetical'!R541-'2017 MRI'!R541</f>
        <v>-0.34020433536980887</v>
      </c>
      <c r="T541" s="12">
        <f>'2020 MRI - Alphabetical'!S541-'2017 MRI'!S541</f>
        <v>0.2537749016622256</v>
      </c>
      <c r="U541" s="10">
        <f>'2020 MRI - Alphabetical'!T541-'2017 MRI'!T541</f>
        <v>-127</v>
      </c>
      <c r="V541" s="33">
        <f>'2020 MRI - Alphabetical'!U541-'2017 MRI'!U541</f>
        <v>-0.34620309626009854</v>
      </c>
      <c r="W541" s="11">
        <f>'2020 MRI - Alphabetical'!V541-'2017 MRI'!V541</f>
        <v>1.9640333879862866E-2</v>
      </c>
      <c r="X541" s="10">
        <f>'2020 MRI - Alphabetical'!W541-'2017 MRI'!W541</f>
        <v>106</v>
      </c>
      <c r="Y541" s="33">
        <f>'2020 MRI - Alphabetical'!X541-'2017 MRI'!X541</f>
        <v>0.45893823177661475</v>
      </c>
      <c r="Z541" s="13">
        <f>'2020 MRI - Alphabetical'!Y541-'2017 MRI'!Y541</f>
        <v>28488</v>
      </c>
      <c r="AA541" s="10">
        <f>'2020 MRI - Alphabetical'!Z541-'2017 MRI'!Z541</f>
        <v>-12</v>
      </c>
      <c r="AB541" s="33">
        <f>'2020 MRI - Alphabetical'!AA541-'2017 MRI'!AA541</f>
        <v>-2.814667951199526E-2</v>
      </c>
      <c r="AC541" s="11">
        <f>'2020 MRI - Alphabetical'!AB541-'2017 MRI'!AB541</f>
        <v>-1.9000000000000003E-2</v>
      </c>
      <c r="AD541" s="10">
        <f>'2020 MRI - Alphabetical'!AC541-'2017 MRI'!AC541</f>
        <v>-85</v>
      </c>
      <c r="AE541" s="33">
        <f>'2020 MRI - Alphabetical'!AD541-'2017 MRI'!AD541</f>
        <v>-0.33353044992268277</v>
      </c>
      <c r="AF541" s="11">
        <f>'2020 MRI - Alphabetical'!AE541-'2017 MRI'!AE541</f>
        <v>-9.9739744155270538E-3</v>
      </c>
      <c r="AG541" s="10">
        <f>'2020 MRI - Alphabetical'!AF541-'2017 MRI'!AF541</f>
        <v>35</v>
      </c>
      <c r="AH541" s="33">
        <f>'2020 MRI - Alphabetical'!AG541-'2017 MRI'!AG541</f>
        <v>0.11403821434197309</v>
      </c>
      <c r="AI541" s="14">
        <f>'2020 MRI - Alphabetical'!AH541-'2017 MRI'!AH541</f>
        <v>-0.12863952835545422</v>
      </c>
      <c r="AJ541" s="10">
        <f>'2020 MRI - Alphabetical'!AI541-'2017 MRI'!AI541</f>
        <v>18</v>
      </c>
      <c r="AK541" s="33">
        <f>'2020 MRI - Alphabetical'!AJ541-'2017 MRI'!AJ541</f>
        <v>1.7053352058718441E-2</v>
      </c>
      <c r="AL541" s="13">
        <f>'2020 MRI - Alphabetical'!AK541-'2017 MRI'!AK541</f>
        <v>24066.247540226293</v>
      </c>
      <c r="AM541" s="38"/>
    </row>
    <row r="542" spans="1:39" x14ac:dyDescent="0.25">
      <c r="A542" t="s">
        <v>1143</v>
      </c>
      <c r="B542" s="5" t="s">
        <v>373</v>
      </c>
      <c r="C542" s="6" t="s">
        <v>33</v>
      </c>
      <c r="D542" s="7" t="s">
        <v>34</v>
      </c>
      <c r="E542" s="8">
        <f>VLOOKUP(A542,'2017 MRI'!$A$7:$F$571,6,FALSE)</f>
        <v>21.988062407060411</v>
      </c>
      <c r="F542" s="36">
        <f>'2020 MRI - Alphabetical'!E542-'2017 MRI'!E542</f>
        <v>-0.19296948828848937</v>
      </c>
      <c r="G542" s="8">
        <f>'2020 MRI - Alphabetical'!F542-'2017 MRI'!F542</f>
        <v>0.72365618701653034</v>
      </c>
      <c r="H542" s="9">
        <f>'2020 MRI - Alphabetical'!G542-'2017 MRI'!G542</f>
        <v>2</v>
      </c>
      <c r="I542" s="10">
        <f>'2020 MRI - Alphabetical'!H542-'2017 MRI'!H542</f>
        <v>65</v>
      </c>
      <c r="J542" s="33">
        <f>'2020 MRI - Alphabetical'!I542-'2017 MRI'!I542</f>
        <v>0.15527074868424798</v>
      </c>
      <c r="K542" s="11">
        <f>'2020 MRI - Alphabetical'!J542-'2017 MRI'!J542</f>
        <v>-1.2734658074091465E-2</v>
      </c>
      <c r="L542" s="10">
        <f>'2020 MRI - Alphabetical'!K542-'2017 MRI'!K542</f>
        <v>7</v>
      </c>
      <c r="M542" s="33">
        <f>'2020 MRI - Alphabetical'!L542-'2017 MRI'!L542</f>
        <v>-7.4074711986055752E-3</v>
      </c>
      <c r="N542" s="11">
        <f>'2020 MRI - Alphabetical'!M542-'2017 MRI'!M542</f>
        <v>2.7367739105253752E-3</v>
      </c>
      <c r="O542" s="10">
        <f>'2020 MRI - Alphabetical'!N542-'2017 MRI'!N542</f>
        <v>-16</v>
      </c>
      <c r="P542" s="33">
        <f>'2020 MRI - Alphabetical'!O542-'2017 MRI'!O542</f>
        <v>-7.0588427222806893E-2</v>
      </c>
      <c r="Q542" s="11">
        <f>'2020 MRI - Alphabetical'!P542-'2017 MRI'!P542</f>
        <v>2.3242569112450623E-3</v>
      </c>
      <c r="R542" s="10">
        <f>'2020 MRI - Alphabetical'!Q542-'2017 MRI'!Q542</f>
        <v>108</v>
      </c>
      <c r="S542" s="33">
        <f>'2020 MRI - Alphabetical'!R542-'2017 MRI'!R542</f>
        <v>4.2844058562794801E-2</v>
      </c>
      <c r="T542" s="12">
        <f>'2020 MRI - Alphabetical'!S542-'2017 MRI'!S542</f>
        <v>-1.0422101538945157</v>
      </c>
      <c r="U542" s="10">
        <f>'2020 MRI - Alphabetical'!T542-'2017 MRI'!T542</f>
        <v>-21</v>
      </c>
      <c r="V542" s="33">
        <f>'2020 MRI - Alphabetical'!U542-'2017 MRI'!U542</f>
        <v>-6.0032896937679769E-2</v>
      </c>
      <c r="W542" s="11">
        <f>'2020 MRI - Alphabetical'!V542-'2017 MRI'!V542</f>
        <v>2.5133887349953893E-3</v>
      </c>
      <c r="X542" s="10">
        <f>'2020 MRI - Alphabetical'!W542-'2017 MRI'!W542</f>
        <v>-58</v>
      </c>
      <c r="Y542" s="33">
        <f>'2020 MRI - Alphabetical'!X542-'2017 MRI'!X542</f>
        <v>-0.37130281211181509</v>
      </c>
      <c r="Z542" s="13">
        <f>'2020 MRI - Alphabetical'!Y542-'2017 MRI'!Y542</f>
        <v>1905</v>
      </c>
      <c r="AA542" s="10">
        <f>'2020 MRI - Alphabetical'!Z542-'2017 MRI'!Z542</f>
        <v>23</v>
      </c>
      <c r="AB542" s="33">
        <f>'2020 MRI - Alphabetical'!AA542-'2017 MRI'!AA542</f>
        <v>7.0242715059073507E-2</v>
      </c>
      <c r="AC542" s="11">
        <f>'2020 MRI - Alphabetical'!AB542-'2017 MRI'!AB542</f>
        <v>-1.9999999999999997E-2</v>
      </c>
      <c r="AD542" s="10">
        <f>'2020 MRI - Alphabetical'!AC542-'2017 MRI'!AC542</f>
        <v>50</v>
      </c>
      <c r="AE542" s="33">
        <f>'2020 MRI - Alphabetical'!AD542-'2017 MRI'!AD542</f>
        <v>0.12587603316374291</v>
      </c>
      <c r="AF542" s="11">
        <f>'2020 MRI - Alphabetical'!AE542-'2017 MRI'!AE542</f>
        <v>1.7196099674972931E-2</v>
      </c>
      <c r="AG542" s="10">
        <f>'2020 MRI - Alphabetical'!AF542-'2017 MRI'!AF542</f>
        <v>18</v>
      </c>
      <c r="AH542" s="33">
        <f>'2020 MRI - Alphabetical'!AG542-'2017 MRI'!AG542</f>
        <v>0.1295331269111244</v>
      </c>
      <c r="AI542" s="14">
        <f>'2020 MRI - Alphabetical'!AH542-'2017 MRI'!AH542</f>
        <v>-6.0268149097624235E-2</v>
      </c>
      <c r="AJ542" s="10">
        <f>'2020 MRI - Alphabetical'!AI542-'2017 MRI'!AI542</f>
        <v>-13</v>
      </c>
      <c r="AK542" s="33">
        <f>'2020 MRI - Alphabetical'!AJ542-'2017 MRI'!AJ542</f>
        <v>2.5709603960374083E-3</v>
      </c>
      <c r="AL542" s="13">
        <f>'2020 MRI - Alphabetical'!AK542-'2017 MRI'!AK542</f>
        <v>6736.6596322113182</v>
      </c>
      <c r="AM542" s="38"/>
    </row>
    <row r="543" spans="1:39" x14ac:dyDescent="0.25">
      <c r="A543" t="s">
        <v>1144</v>
      </c>
      <c r="B543" s="5" t="s">
        <v>72</v>
      </c>
      <c r="C543" s="6" t="s">
        <v>52</v>
      </c>
      <c r="D543" s="7" t="s">
        <v>34</v>
      </c>
      <c r="E543" s="8">
        <f>VLOOKUP(A543,'2017 MRI'!$A$7:$F$571,6,FALSE)</f>
        <v>51.481815601476939</v>
      </c>
      <c r="F543" s="36">
        <f>'2020 MRI - Alphabetical'!E543-'2017 MRI'!E543</f>
        <v>0.49762851964628751</v>
      </c>
      <c r="G543" s="8">
        <f>'2020 MRI - Alphabetical'!F543-'2017 MRI'!F543</f>
        <v>2.1242707669832512</v>
      </c>
      <c r="H543" s="9">
        <f>'2020 MRI - Alphabetical'!G543-'2017 MRI'!G543</f>
        <v>1</v>
      </c>
      <c r="I543" s="10">
        <f>'2020 MRI - Alphabetical'!H543-'2017 MRI'!H543</f>
        <v>-10</v>
      </c>
      <c r="J543" s="33">
        <f>'2020 MRI - Alphabetical'!I543-'2017 MRI'!I543</f>
        <v>-0.10363223655556975</v>
      </c>
      <c r="K543" s="11">
        <f>'2020 MRI - Alphabetical'!J543-'2017 MRI'!J543</f>
        <v>-5.5963190705247579E-2</v>
      </c>
      <c r="L543" s="10">
        <f>'2020 MRI - Alphabetical'!K543-'2017 MRI'!K543</f>
        <v>-54</v>
      </c>
      <c r="M543" s="33">
        <f>'2020 MRI - Alphabetical'!L543-'2017 MRI'!L543</f>
        <v>-0.11053437925975962</v>
      </c>
      <c r="N543" s="11">
        <f>'2020 MRI - Alphabetical'!M543-'2017 MRI'!M543</f>
        <v>8.6896582988431614E-3</v>
      </c>
      <c r="O543" s="10">
        <f>'2020 MRI - Alphabetical'!N543-'2017 MRI'!N543</f>
        <v>-1</v>
      </c>
      <c r="P543" s="33">
        <f>'2020 MRI - Alphabetical'!O543-'2017 MRI'!O543</f>
        <v>-4.8387541721434335E-2</v>
      </c>
      <c r="Q543" s="11">
        <f>'2020 MRI - Alphabetical'!P543-'2017 MRI'!P543</f>
        <v>-1.7552394064555554E-3</v>
      </c>
      <c r="R543" s="10">
        <f>'2020 MRI - Alphabetical'!Q543-'2017 MRI'!Q543</f>
        <v>50</v>
      </c>
      <c r="S543" s="33">
        <f>'2020 MRI - Alphabetical'!R543-'2017 MRI'!R543</f>
        <v>0.48767677499081635</v>
      </c>
      <c r="T543" s="12">
        <f>'2020 MRI - Alphabetical'!S543-'2017 MRI'!S543</f>
        <v>-2.3265466533957806</v>
      </c>
      <c r="U543" s="10">
        <f>'2020 MRI - Alphabetical'!T543-'2017 MRI'!T543</f>
        <v>-2</v>
      </c>
      <c r="V543" s="33">
        <f>'2020 MRI - Alphabetical'!U543-'2017 MRI'!U543</f>
        <v>9.9648968886406397E-2</v>
      </c>
      <c r="W543" s="11">
        <f>'2020 MRI - Alphabetical'!V543-'2017 MRI'!V543</f>
        <v>-2.1657341588320722E-2</v>
      </c>
      <c r="X543" s="10">
        <f>'2020 MRI - Alphabetical'!W543-'2017 MRI'!W543</f>
        <v>15</v>
      </c>
      <c r="Y543" s="33">
        <f>'2020 MRI - Alphabetical'!X543-'2017 MRI'!X543</f>
        <v>0.17451841524115519</v>
      </c>
      <c r="Z543" s="13">
        <f>'2020 MRI - Alphabetical'!Y543-'2017 MRI'!Y543</f>
        <v>11066</v>
      </c>
      <c r="AA543" s="10">
        <f>'2020 MRI - Alphabetical'!Z543-'2017 MRI'!Z543</f>
        <v>17</v>
      </c>
      <c r="AB543" s="33">
        <f>'2020 MRI - Alphabetical'!AA543-'2017 MRI'!AA543</f>
        <v>6.7973355558482926E-2</v>
      </c>
      <c r="AC543" s="11">
        <f>'2020 MRI - Alphabetical'!AB543-'2017 MRI'!AB543</f>
        <v>-2.1000000000000005E-2</v>
      </c>
      <c r="AD543" s="10">
        <f>'2020 MRI - Alphabetical'!AC543-'2017 MRI'!AC543</f>
        <v>-6</v>
      </c>
      <c r="AE543" s="33">
        <f>'2020 MRI - Alphabetical'!AD543-'2017 MRI'!AD543</f>
        <v>-0.34281314132459295</v>
      </c>
      <c r="AF543" s="11">
        <f>'2020 MRI - Alphabetical'!AE543-'2017 MRI'!AE543</f>
        <v>5.9102902374670307E-3</v>
      </c>
      <c r="AG543" s="10">
        <f>'2020 MRI - Alphabetical'!AF543-'2017 MRI'!AF543</f>
        <v>141</v>
      </c>
      <c r="AH543" s="33">
        <f>'2020 MRI - Alphabetical'!AG543-'2017 MRI'!AG543</f>
        <v>0.42454914929898863</v>
      </c>
      <c r="AI543" s="14">
        <f>'2020 MRI - Alphabetical'!AH543-'2017 MRI'!AH543</f>
        <v>-0.4404670832211206</v>
      </c>
      <c r="AJ543" s="10">
        <f>'2020 MRI - Alphabetical'!AI543-'2017 MRI'!AI543</f>
        <v>19</v>
      </c>
      <c r="AK543" s="33">
        <f>'2020 MRI - Alphabetical'!AJ543-'2017 MRI'!AJ543</f>
        <v>2.5664218578163756E-2</v>
      </c>
      <c r="AL543" s="13">
        <f>'2020 MRI - Alphabetical'!AK543-'2017 MRI'!AK543</f>
        <v>13152.274914854061</v>
      </c>
      <c r="AM543" s="38">
        <v>1</v>
      </c>
    </row>
    <row r="544" spans="1:39" x14ac:dyDescent="0.25">
      <c r="A544" t="s">
        <v>1145</v>
      </c>
      <c r="B544" s="5" t="s">
        <v>331</v>
      </c>
      <c r="C544" s="6" t="s">
        <v>41</v>
      </c>
      <c r="D544" s="7" t="s">
        <v>34</v>
      </c>
      <c r="E544" s="8">
        <f>VLOOKUP(A544,'2017 MRI'!$A$7:$F$571,6,FALSE)</f>
        <v>23.757238349669663</v>
      </c>
      <c r="F544" s="36">
        <f>'2020 MRI - Alphabetical'!E544-'2017 MRI'!E544</f>
        <v>-8.5596282202227592E-2</v>
      </c>
      <c r="G544" s="8">
        <f>'2020 MRI - Alphabetical'!F544-'2017 MRI'!F544</f>
        <v>0.60211600562027456</v>
      </c>
      <c r="H544" s="9">
        <f>'2020 MRI - Alphabetical'!G544-'2017 MRI'!G544</f>
        <v>9</v>
      </c>
      <c r="I544" s="10">
        <f>'2020 MRI - Alphabetical'!H544-'2017 MRI'!H544</f>
        <v>83</v>
      </c>
      <c r="J544" s="33">
        <f>'2020 MRI - Alphabetical'!I544-'2017 MRI'!I544</f>
        <v>0.30923327675156703</v>
      </c>
      <c r="K544" s="11">
        <f>'2020 MRI - Alphabetical'!J544-'2017 MRI'!J544</f>
        <v>-4.4643478450832053E-3</v>
      </c>
      <c r="L544" s="10">
        <f>'2020 MRI - Alphabetical'!K544-'2017 MRI'!K544</f>
        <v>-124</v>
      </c>
      <c r="M544" s="33">
        <f>'2020 MRI - Alphabetical'!L544-'2017 MRI'!L544</f>
        <v>-0.31295152822132721</v>
      </c>
      <c r="N544" s="11">
        <f>'2020 MRI - Alphabetical'!M544-'2017 MRI'!M544</f>
        <v>1.9882792290027387E-2</v>
      </c>
      <c r="O544" s="10">
        <f>'2020 MRI - Alphabetical'!N544-'2017 MRI'!N544</f>
        <v>-22</v>
      </c>
      <c r="P544" s="33">
        <f>'2020 MRI - Alphabetical'!O544-'2017 MRI'!O544</f>
        <v>-7.8989906570939128E-2</v>
      </c>
      <c r="Q544" s="11">
        <f>'2020 MRI - Alphabetical'!P544-'2017 MRI'!P544</f>
        <v>2.8623104561232571E-3</v>
      </c>
      <c r="R544" s="10">
        <f>'2020 MRI - Alphabetical'!Q544-'2017 MRI'!Q544</f>
        <v>91</v>
      </c>
      <c r="S544" s="33">
        <f>'2020 MRI - Alphabetical'!R544-'2017 MRI'!R544</f>
        <v>-2.9290214108444151E-2</v>
      </c>
      <c r="T544" s="12">
        <f>'2020 MRI - Alphabetical'!S544-'2017 MRI'!S544</f>
        <v>-0.80262445264398208</v>
      </c>
      <c r="U544" s="10">
        <f>'2020 MRI - Alphabetical'!T544-'2017 MRI'!T544</f>
        <v>-22</v>
      </c>
      <c r="V544" s="33">
        <f>'2020 MRI - Alphabetical'!U544-'2017 MRI'!U544</f>
        <v>-9.8336471905102585E-2</v>
      </c>
      <c r="W544" s="11">
        <f>'2020 MRI - Alphabetical'!V544-'2017 MRI'!V544</f>
        <v>3.5286774991929448E-3</v>
      </c>
      <c r="X544" s="10">
        <f>'2020 MRI - Alphabetical'!W544-'2017 MRI'!W544</f>
        <v>8</v>
      </c>
      <c r="Y544" s="33">
        <f>'2020 MRI - Alphabetical'!X544-'2017 MRI'!X544</f>
        <v>3.8819323610333717E-2</v>
      </c>
      <c r="Z544" s="13">
        <f>'2020 MRI - Alphabetical'!Y544-'2017 MRI'!Y544</f>
        <v>15174</v>
      </c>
      <c r="AA544" s="10">
        <f>'2020 MRI - Alphabetical'!Z544-'2017 MRI'!Z544</f>
        <v>-3</v>
      </c>
      <c r="AB544" s="33">
        <f>'2020 MRI - Alphabetical'!AA544-'2017 MRI'!AA544</f>
        <v>-2.9819909940806133E-3</v>
      </c>
      <c r="AC544" s="11">
        <f>'2020 MRI - Alphabetical'!AB544-'2017 MRI'!AB544</f>
        <v>-1.8999999999999996E-2</v>
      </c>
      <c r="AD544" s="10">
        <f>'2020 MRI - Alphabetical'!AC544-'2017 MRI'!AC544</f>
        <v>26</v>
      </c>
      <c r="AE544" s="33">
        <f>'2020 MRI - Alphabetical'!AD544-'2017 MRI'!AD544</f>
        <v>4.1886210485785828E-2</v>
      </c>
      <c r="AF544" s="11">
        <f>'2020 MRI - Alphabetical'!AE544-'2017 MRI'!AE544</f>
        <v>1.4046839579592074E-2</v>
      </c>
      <c r="AG544" s="10">
        <f>'2020 MRI - Alphabetical'!AF544-'2017 MRI'!AF544</f>
        <v>24</v>
      </c>
      <c r="AH544" s="33">
        <f>'2020 MRI - Alphabetical'!AG544-'2017 MRI'!AG544</f>
        <v>0.17394048669731532</v>
      </c>
      <c r="AI544" s="14">
        <f>'2020 MRI - Alphabetical'!AH544-'2017 MRI'!AH544</f>
        <v>-9.2063142014980226E-2</v>
      </c>
      <c r="AJ544" s="10">
        <f>'2020 MRI - Alphabetical'!AI544-'2017 MRI'!AI544</f>
        <v>-3</v>
      </c>
      <c r="AK544" s="33">
        <f>'2020 MRI - Alphabetical'!AJ544-'2017 MRI'!AJ544</f>
        <v>2.9648338933226104E-3</v>
      </c>
      <c r="AL544" s="13">
        <f>'2020 MRI - Alphabetical'!AK544-'2017 MRI'!AK544</f>
        <v>9323.4549081910664</v>
      </c>
      <c r="AM544" s="38"/>
    </row>
    <row r="545" spans="1:39" x14ac:dyDescent="0.25">
      <c r="A545" t="s">
        <v>1146</v>
      </c>
      <c r="B545" s="5" t="s">
        <v>139</v>
      </c>
      <c r="C545" s="6" t="s">
        <v>28</v>
      </c>
      <c r="D545" s="7" t="s">
        <v>20</v>
      </c>
      <c r="E545" s="8">
        <f>VLOOKUP(A545,'2017 MRI'!$A$7:$F$571,6,FALSE)</f>
        <v>38.32289767706407</v>
      </c>
      <c r="F545" s="36">
        <f>'2020 MRI - Alphabetical'!E545-'2017 MRI'!E545</f>
        <v>-3.0703039717429514</v>
      </c>
      <c r="G545" s="8">
        <f>'2020 MRI - Alphabetical'!F545-'2017 MRI'!F545</f>
        <v>11.660035216471407</v>
      </c>
      <c r="H545" s="9">
        <f>'2020 MRI - Alphabetical'!G545-'2017 MRI'!G545</f>
        <v>-55</v>
      </c>
      <c r="I545" s="10">
        <f>'2020 MRI - Alphabetical'!H545-'2017 MRI'!H545</f>
        <v>-412</v>
      </c>
      <c r="J545" s="33">
        <f>'2020 MRI - Alphabetical'!I545-'2017 MRI'!I545</f>
        <v>-1.5422853945697284</v>
      </c>
      <c r="K545" s="11">
        <f>'2020 MRI - Alphabetical'!J545-'2017 MRI'!J545</f>
        <v>-0.1266752363705741</v>
      </c>
      <c r="L545" s="10">
        <f>'2020 MRI - Alphabetical'!K545-'2017 MRI'!K545</f>
        <v>27</v>
      </c>
      <c r="M545" s="33">
        <f>'2020 MRI - Alphabetical'!L545-'2017 MRI'!L545</f>
        <v>0.12015065252539017</v>
      </c>
      <c r="N545" s="11">
        <f>'2020 MRI - Alphabetical'!M545-'2017 MRI'!M545</f>
        <v>-3.3161264582348415E-3</v>
      </c>
      <c r="O545" s="10">
        <f>'2020 MRI - Alphabetical'!N545-'2017 MRI'!N545</f>
        <v>-121</v>
      </c>
      <c r="P545" s="33">
        <f>'2020 MRI - Alphabetical'!O545-'2017 MRI'!O545</f>
        <v>-0.77335127622084976</v>
      </c>
      <c r="Q545" s="11">
        <f>'2020 MRI - Alphabetical'!P545-'2017 MRI'!P545</f>
        <v>4.6990783410138244E-2</v>
      </c>
      <c r="R545" s="10">
        <f>'2020 MRI - Alphabetical'!Q545-'2017 MRI'!Q545</f>
        <v>-340</v>
      </c>
      <c r="S545" s="33">
        <f>'2020 MRI - Alphabetical'!R545-'2017 MRI'!R545</f>
        <v>-0.71221460682695892</v>
      </c>
      <c r="T545" s="12">
        <f>'2020 MRI - Alphabetical'!S545-'2017 MRI'!S545</f>
        <v>1.8181818181818181</v>
      </c>
      <c r="U545" s="10">
        <f>'2020 MRI - Alphabetical'!T545-'2017 MRI'!T545</f>
        <v>-115</v>
      </c>
      <c r="V545" s="33">
        <f>'2020 MRI - Alphabetical'!U545-'2017 MRI'!U545</f>
        <v>-0.44876037960004722</v>
      </c>
      <c r="W545" s="11">
        <f>'2020 MRI - Alphabetical'!V545-'2017 MRI'!V545</f>
        <v>2.376963350785341E-2</v>
      </c>
      <c r="X545" s="10">
        <f>'2020 MRI - Alphabetical'!W545-'2017 MRI'!W545</f>
        <v>1</v>
      </c>
      <c r="Y545" s="33">
        <f>'2020 MRI - Alphabetical'!X545-'2017 MRI'!X545</f>
        <v>3.7523076734763627E-2</v>
      </c>
      <c r="Z545" s="13">
        <f>'2020 MRI - Alphabetical'!Y545-'2017 MRI'!Y545</f>
        <v>7174</v>
      </c>
      <c r="AA545" s="10">
        <f>'2020 MRI - Alphabetical'!Z545-'2017 MRI'!Z545</f>
        <v>-1</v>
      </c>
      <c r="AB545" s="33">
        <f>'2020 MRI - Alphabetical'!AA545-'2017 MRI'!AA545</f>
        <v>-0.67067831545200063</v>
      </c>
      <c r="AC545" s="11">
        <f>'2020 MRI - Alphabetical'!AB545-'2017 MRI'!AB545</f>
        <v>-3.6000000000000004E-2</v>
      </c>
      <c r="AD545" s="10">
        <f>'2020 MRI - Alphabetical'!AC545-'2017 MRI'!AC545</f>
        <v>-10</v>
      </c>
      <c r="AE545" s="33">
        <f>'2020 MRI - Alphabetical'!AD545-'2017 MRI'!AD545</f>
        <v>-9.2185400619832603E-2</v>
      </c>
      <c r="AF545" s="11">
        <f>'2020 MRI - Alphabetical'!AE545-'2017 MRI'!AE545</f>
        <v>1.0257485029940172E-2</v>
      </c>
      <c r="AG545" s="10">
        <f>'2020 MRI - Alphabetical'!AF545-'2017 MRI'!AF545</f>
        <v>-18</v>
      </c>
      <c r="AH545" s="33">
        <f>'2020 MRI - Alphabetical'!AG545-'2017 MRI'!AG545</f>
        <v>-0.18392508668600038</v>
      </c>
      <c r="AI545" s="14">
        <f>'2020 MRI - Alphabetical'!AH545-'2017 MRI'!AH545</f>
        <v>0.16715071678450011</v>
      </c>
      <c r="AJ545" s="10">
        <f>'2020 MRI - Alphabetical'!AI545-'2017 MRI'!AI545</f>
        <v>-2</v>
      </c>
      <c r="AK545" s="33">
        <f>'2020 MRI - Alphabetical'!AJ545-'2017 MRI'!AJ545</f>
        <v>-3.6488450301766034E-2</v>
      </c>
      <c r="AL545" s="13">
        <f>'2020 MRI - Alphabetical'!AK545-'2017 MRI'!AK545</f>
        <v>24548.722727272718</v>
      </c>
      <c r="AM545" s="38"/>
    </row>
    <row r="546" spans="1:39" x14ac:dyDescent="0.25">
      <c r="A546" t="s">
        <v>1147</v>
      </c>
      <c r="B546" s="5" t="s">
        <v>577</v>
      </c>
      <c r="C546" s="6" t="s">
        <v>38</v>
      </c>
      <c r="D546" s="7" t="s">
        <v>39</v>
      </c>
      <c r="E546" s="8">
        <f>VLOOKUP(A546,'2017 MRI'!$A$7:$F$571,6,FALSE)</f>
        <v>7.708646240178183</v>
      </c>
      <c r="F546" s="36">
        <f>'2020 MRI - Alphabetical'!E546-'2017 MRI'!E546</f>
        <v>-0.53806374776556787</v>
      </c>
      <c r="G546" s="8">
        <f>'2020 MRI - Alphabetical'!F546-'2017 MRI'!F546</f>
        <v>7.9026585720825437E-2</v>
      </c>
      <c r="H546" s="9">
        <f>'2020 MRI - Alphabetical'!G546-'2017 MRI'!G546</f>
        <v>-4</v>
      </c>
      <c r="I546" s="10">
        <f>'2020 MRI - Alphabetical'!H546-'2017 MRI'!H546</f>
        <v>-59</v>
      </c>
      <c r="J546" s="33">
        <f>'2020 MRI - Alphabetical'!I546-'2017 MRI'!I546</f>
        <v>-0.74420163230784342</v>
      </c>
      <c r="K546" s="11">
        <f>'2020 MRI - Alphabetical'!J546-'2017 MRI'!J546</f>
        <v>-9.9605845598115694E-2</v>
      </c>
      <c r="L546" s="10">
        <f>'2020 MRI - Alphabetical'!K546-'2017 MRI'!K546</f>
        <v>-69</v>
      </c>
      <c r="M546" s="33">
        <f>'2020 MRI - Alphabetical'!L546-'2017 MRI'!L546</f>
        <v>-0.18453626524517647</v>
      </c>
      <c r="N546" s="11">
        <f>'2020 MRI - Alphabetical'!M546-'2017 MRI'!M546</f>
        <v>1.321686333520504E-2</v>
      </c>
      <c r="O546" s="10">
        <f>'2020 MRI - Alphabetical'!N546-'2017 MRI'!N546</f>
        <v>23</v>
      </c>
      <c r="P546" s="33">
        <f>'2020 MRI - Alphabetical'!O546-'2017 MRI'!O546</f>
        <v>4.0416106202255553E-2</v>
      </c>
      <c r="Q546" s="11">
        <f>'2020 MRI - Alphabetical'!P546-'2017 MRI'!P546</f>
        <v>-4.4282551821292013E-3</v>
      </c>
      <c r="R546" s="10">
        <f>'2020 MRI - Alphabetical'!Q546-'2017 MRI'!Q546</f>
        <v>-39</v>
      </c>
      <c r="S546" s="33">
        <f>'2020 MRI - Alphabetical'!R546-'2017 MRI'!R546</f>
        <v>-0.26747231528777526</v>
      </c>
      <c r="T546" s="12">
        <f>'2020 MRI - Alphabetical'!S546-'2017 MRI'!S546</f>
        <v>-3.4615996385749977E-2</v>
      </c>
      <c r="U546" s="10">
        <f>'2020 MRI - Alphabetical'!T546-'2017 MRI'!T546</f>
        <v>93</v>
      </c>
      <c r="V546" s="33">
        <f>'2020 MRI - Alphabetical'!U546-'2017 MRI'!U546</f>
        <v>0.27823630809735556</v>
      </c>
      <c r="W546" s="11">
        <f>'2020 MRI - Alphabetical'!V546-'2017 MRI'!V546</f>
        <v>-1.6849673438458487E-2</v>
      </c>
      <c r="X546" s="10">
        <f>'2020 MRI - Alphabetical'!W546-'2017 MRI'!W546</f>
        <v>-16</v>
      </c>
      <c r="Y546" s="33">
        <f>'2020 MRI - Alphabetical'!X546-'2017 MRI'!X546</f>
        <v>-0.56499795349086268</v>
      </c>
      <c r="Z546" s="13">
        <f>'2020 MRI - Alphabetical'!Y546-'2017 MRI'!Y546</f>
        <v>7562</v>
      </c>
      <c r="AA546" s="10">
        <f>'2020 MRI - Alphabetical'!Z546-'2017 MRI'!Z546</f>
        <v>0</v>
      </c>
      <c r="AB546" s="33">
        <f>'2020 MRI - Alphabetical'!AA546-'2017 MRI'!AA546</f>
        <v>6.0963543045294832E-2</v>
      </c>
      <c r="AC546" s="11">
        <f>'2020 MRI - Alphabetical'!AB546-'2017 MRI'!AB546</f>
        <v>-1.2999999999999998E-2</v>
      </c>
      <c r="AD546" s="10">
        <f>'2020 MRI - Alphabetical'!AC546-'2017 MRI'!AC546</f>
        <v>47</v>
      </c>
      <c r="AE546" s="33">
        <f>'2020 MRI - Alphabetical'!AD546-'2017 MRI'!AD546</f>
        <v>0.15551704035633307</v>
      </c>
      <c r="AF546" s="11">
        <f>'2020 MRI - Alphabetical'!AE546-'2017 MRI'!AE546</f>
        <v>1.629257824767083E-2</v>
      </c>
      <c r="AG546" s="10">
        <f>'2020 MRI - Alphabetical'!AF546-'2017 MRI'!AF546</f>
        <v>-6</v>
      </c>
      <c r="AH546" s="33">
        <f>'2020 MRI - Alphabetical'!AG546-'2017 MRI'!AG546</f>
        <v>-1.2169535390405939E-2</v>
      </c>
      <c r="AI546" s="14">
        <f>'2020 MRI - Alphabetical'!AH546-'2017 MRI'!AH546</f>
        <v>3.5233657798434237E-2</v>
      </c>
      <c r="AJ546" s="10">
        <f>'2020 MRI - Alphabetical'!AI546-'2017 MRI'!AI546</f>
        <v>-10</v>
      </c>
      <c r="AK546" s="33">
        <f>'2020 MRI - Alphabetical'!AJ546-'2017 MRI'!AJ546</f>
        <v>-2.1998473809252329E-2</v>
      </c>
      <c r="AL546" s="13">
        <f>'2020 MRI - Alphabetical'!AK546-'2017 MRI'!AK546</f>
        <v>8160.5817002718977</v>
      </c>
      <c r="AM546" s="38"/>
    </row>
    <row r="547" spans="1:39" x14ac:dyDescent="0.25">
      <c r="A547" t="s">
        <v>1148</v>
      </c>
      <c r="B547" s="5" t="s">
        <v>380</v>
      </c>
      <c r="C547" s="6" t="s">
        <v>44</v>
      </c>
      <c r="D547" s="7" t="s">
        <v>20</v>
      </c>
      <c r="E547" s="8">
        <f>VLOOKUP(A547,'2017 MRI'!$A$7:$F$571,6,FALSE)</f>
        <v>21.678092857080557</v>
      </c>
      <c r="F547" s="36">
        <f>'2020 MRI - Alphabetical'!E547-'2017 MRI'!E547</f>
        <v>0.73400722786288819</v>
      </c>
      <c r="G547" s="8">
        <f>'2020 MRI - Alphabetical'!F547-'2017 MRI'!F547</f>
        <v>-2.203020719027375</v>
      </c>
      <c r="H547" s="9">
        <f>'2020 MRI - Alphabetical'!G547-'2017 MRI'!G547</f>
        <v>50</v>
      </c>
      <c r="I547" s="10">
        <f>'2020 MRI - Alphabetical'!H547-'2017 MRI'!H547</f>
        <v>-166</v>
      </c>
      <c r="J547" s="33">
        <f>'2020 MRI - Alphabetical'!I547-'2017 MRI'!I547</f>
        <v>-0.54686993911114146</v>
      </c>
      <c r="K547" s="11">
        <f>'2020 MRI - Alphabetical'!J547-'2017 MRI'!J547</f>
        <v>-6.3759554279176456E-2</v>
      </c>
      <c r="L547" s="10">
        <f>'2020 MRI - Alphabetical'!K547-'2017 MRI'!K547</f>
        <v>-131</v>
      </c>
      <c r="M547" s="33">
        <f>'2020 MRI - Alphabetical'!L547-'2017 MRI'!L547</f>
        <v>-0.33143555150709197</v>
      </c>
      <c r="N547" s="11">
        <f>'2020 MRI - Alphabetical'!M547-'2017 MRI'!M547</f>
        <v>2.0854706709704289E-2</v>
      </c>
      <c r="O547" s="10">
        <f>'2020 MRI - Alphabetical'!N547-'2017 MRI'!N547</f>
        <v>186</v>
      </c>
      <c r="P547" s="33">
        <f>'2020 MRI - Alphabetical'!O547-'2017 MRI'!O547</f>
        <v>0.47616335780666275</v>
      </c>
      <c r="Q547" s="11">
        <f>'2020 MRI - Alphabetical'!P547-'2017 MRI'!P547</f>
        <v>-3.2853266014515617E-2</v>
      </c>
      <c r="R547" s="10">
        <f>'2020 MRI - Alphabetical'!Q547-'2017 MRI'!Q547</f>
        <v>15</v>
      </c>
      <c r="S547" s="33">
        <f>'2020 MRI - Alphabetical'!R547-'2017 MRI'!R547</f>
        <v>0.93717396381719431</v>
      </c>
      <c r="T547" s="12">
        <f>'2020 MRI - Alphabetical'!S547-'2017 MRI'!S547</f>
        <v>-3.5270949939111844</v>
      </c>
      <c r="U547" s="10">
        <f>'2020 MRI - Alphabetical'!T547-'2017 MRI'!T547</f>
        <v>63</v>
      </c>
      <c r="V547" s="33">
        <f>'2020 MRI - Alphabetical'!U547-'2017 MRI'!U547</f>
        <v>0.20453236805568287</v>
      </c>
      <c r="W547" s="11">
        <f>'2020 MRI - Alphabetical'!V547-'2017 MRI'!V547</f>
        <v>-1.2358856088560886E-2</v>
      </c>
      <c r="X547" s="10">
        <f>'2020 MRI - Alphabetical'!W547-'2017 MRI'!W547</f>
        <v>-21</v>
      </c>
      <c r="Y547" s="33">
        <f>'2020 MRI - Alphabetical'!X547-'2017 MRI'!X547</f>
        <v>-0.22429496003493699</v>
      </c>
      <c r="Z547" s="13">
        <f>'2020 MRI - Alphabetical'!Y547-'2017 MRI'!Y547</f>
        <v>7874</v>
      </c>
      <c r="AA547" s="10">
        <f>'2020 MRI - Alphabetical'!Z547-'2017 MRI'!Z547</f>
        <v>-81</v>
      </c>
      <c r="AB547" s="33">
        <f>'2020 MRI - Alphabetical'!AA547-'2017 MRI'!AA547</f>
        <v>-0.24101271916968486</v>
      </c>
      <c r="AC547" s="11">
        <f>'2020 MRI - Alphabetical'!AB547-'2017 MRI'!AB547</f>
        <v>-1.2999999999999998E-2</v>
      </c>
      <c r="AD547" s="10">
        <f>'2020 MRI - Alphabetical'!AC547-'2017 MRI'!AC547</f>
        <v>-50</v>
      </c>
      <c r="AE547" s="33">
        <f>'2020 MRI - Alphabetical'!AD547-'2017 MRI'!AD547</f>
        <v>-0.19580076969199367</v>
      </c>
      <c r="AF547" s="11">
        <f>'2020 MRI - Alphabetical'!AE547-'2017 MRI'!AE547</f>
        <v>-5.3995077932731395E-3</v>
      </c>
      <c r="AG547" s="10">
        <f>'2020 MRI - Alphabetical'!AF547-'2017 MRI'!AF547</f>
        <v>-1</v>
      </c>
      <c r="AH547" s="33">
        <f>'2020 MRI - Alphabetical'!AG547-'2017 MRI'!AG547</f>
        <v>-2.3360902271483686E-3</v>
      </c>
      <c r="AI547" s="14">
        <f>'2020 MRI - Alphabetical'!AH547-'2017 MRI'!AH547</f>
        <v>1.3131504921532589E-2</v>
      </c>
      <c r="AJ547" s="10">
        <f>'2020 MRI - Alphabetical'!AI547-'2017 MRI'!AI547</f>
        <v>-18</v>
      </c>
      <c r="AK547" s="33">
        <f>'2020 MRI - Alphabetical'!AJ547-'2017 MRI'!AJ547</f>
        <v>-1.0374470834764643E-2</v>
      </c>
      <c r="AL547" s="13">
        <f>'2020 MRI - Alphabetical'!AK547-'2017 MRI'!AK547</f>
        <v>1962.522311498702</v>
      </c>
      <c r="AM547" s="38"/>
    </row>
    <row r="548" spans="1:39" x14ac:dyDescent="0.25">
      <c r="A548" t="s">
        <v>1149</v>
      </c>
      <c r="B548" s="5" t="s">
        <v>557</v>
      </c>
      <c r="C548" s="6" t="s">
        <v>61</v>
      </c>
      <c r="D548" s="7" t="s">
        <v>39</v>
      </c>
      <c r="E548" s="8">
        <f>VLOOKUP(A548,'2017 MRI'!$A$7:$F$571,6,FALSE)</f>
        <v>10.687750296298852</v>
      </c>
      <c r="F548" s="36">
        <f>'2020 MRI - Alphabetical'!E548-'2017 MRI'!E548</f>
        <v>-0.49939106720457094</v>
      </c>
      <c r="G548" s="8">
        <f>'2020 MRI - Alphabetical'!F548-'2017 MRI'!F548</f>
        <v>0.31738446653481844</v>
      </c>
      <c r="H548" s="9">
        <f>'2020 MRI - Alphabetical'!G548-'2017 MRI'!G548</f>
        <v>-4</v>
      </c>
      <c r="I548" s="10">
        <f>'2020 MRI - Alphabetical'!H548-'2017 MRI'!H548</f>
        <v>-85</v>
      </c>
      <c r="J548" s="33">
        <f>'2020 MRI - Alphabetical'!I548-'2017 MRI'!I548</f>
        <v>-0.38901246869079831</v>
      </c>
      <c r="K548" s="11">
        <f>'2020 MRI - Alphabetical'!J548-'2017 MRI'!J548</f>
        <v>-4.4782347535646916E-2</v>
      </c>
      <c r="L548" s="10">
        <f>'2020 MRI - Alphabetical'!K548-'2017 MRI'!K548</f>
        <v>-31</v>
      </c>
      <c r="M548" s="33">
        <f>'2020 MRI - Alphabetical'!L548-'2017 MRI'!L548</f>
        <v>-3.8314255314899737E-2</v>
      </c>
      <c r="N548" s="11">
        <f>'2020 MRI - Alphabetical'!M548-'2017 MRI'!M548</f>
        <v>5.2087817314263873E-3</v>
      </c>
      <c r="O548" s="10">
        <f>'2020 MRI - Alphabetical'!N548-'2017 MRI'!N548</f>
        <v>-1</v>
      </c>
      <c r="P548" s="33">
        <f>'2020 MRI - Alphabetical'!O548-'2017 MRI'!O548</f>
        <v>-4.4352268717330334E-3</v>
      </c>
      <c r="Q548" s="11">
        <f>'2020 MRI - Alphabetical'!P548-'2017 MRI'!P548</f>
        <v>-1.6044703595723998E-3</v>
      </c>
      <c r="R548" s="10">
        <f>'2020 MRI - Alphabetical'!Q548-'2017 MRI'!Q548</f>
        <v>-35</v>
      </c>
      <c r="S548" s="33">
        <f>'2020 MRI - Alphabetical'!R548-'2017 MRI'!R548</f>
        <v>-0.25546034963582309</v>
      </c>
      <c r="T548" s="12">
        <f>'2020 MRI - Alphabetical'!S548-'2017 MRI'!S548</f>
        <v>-6.2023271802437913E-2</v>
      </c>
      <c r="U548" s="10">
        <f>'2020 MRI - Alphabetical'!T548-'2017 MRI'!T548</f>
        <v>10</v>
      </c>
      <c r="V548" s="33">
        <f>'2020 MRI - Alphabetical'!U548-'2017 MRI'!U548</f>
        <v>2.8726473683189591E-2</v>
      </c>
      <c r="W548" s="11">
        <f>'2020 MRI - Alphabetical'!V548-'2017 MRI'!V548</f>
        <v>-2.0390978459045202E-3</v>
      </c>
      <c r="X548" s="10">
        <f>'2020 MRI - Alphabetical'!W548-'2017 MRI'!W548</f>
        <v>-1</v>
      </c>
      <c r="Y548" s="33">
        <f>'2020 MRI - Alphabetical'!X548-'2017 MRI'!X548</f>
        <v>-2.8274305895229279E-2</v>
      </c>
      <c r="Z548" s="13">
        <f>'2020 MRI - Alphabetical'!Y548-'2017 MRI'!Y548</f>
        <v>24064</v>
      </c>
      <c r="AA548" s="10">
        <f>'2020 MRI - Alphabetical'!Z548-'2017 MRI'!Z548</f>
        <v>-33</v>
      </c>
      <c r="AB548" s="33">
        <f>'2020 MRI - Alphabetical'!AA548-'2017 MRI'!AA548</f>
        <v>-0.18614462313267288</v>
      </c>
      <c r="AC548" s="11">
        <f>'2020 MRI - Alphabetical'!AB548-'2017 MRI'!AB548</f>
        <v>-1.1000000000000003E-2</v>
      </c>
      <c r="AD548" s="10">
        <f>'2020 MRI - Alphabetical'!AC548-'2017 MRI'!AC548</f>
        <v>21</v>
      </c>
      <c r="AE548" s="33">
        <f>'2020 MRI - Alphabetical'!AD548-'2017 MRI'!AD548</f>
        <v>5.0864028668310635E-2</v>
      </c>
      <c r="AF548" s="11">
        <f>'2020 MRI - Alphabetical'!AE548-'2017 MRI'!AE548</f>
        <v>1.0128859613009467E-2</v>
      </c>
      <c r="AG548" s="10">
        <f>'2020 MRI - Alphabetical'!AF548-'2017 MRI'!AF548</f>
        <v>-2</v>
      </c>
      <c r="AH548" s="33">
        <f>'2020 MRI - Alphabetical'!AG548-'2017 MRI'!AG548</f>
        <v>1.0957791497303915E-2</v>
      </c>
      <c r="AI548" s="14">
        <f>'2020 MRI - Alphabetical'!AH548-'2017 MRI'!AH548</f>
        <v>-5.330925272953202E-3</v>
      </c>
      <c r="AJ548" s="10">
        <f>'2020 MRI - Alphabetical'!AI548-'2017 MRI'!AI548</f>
        <v>6</v>
      </c>
      <c r="AK548" s="33">
        <f>'2020 MRI - Alphabetical'!AJ548-'2017 MRI'!AJ548</f>
        <v>-2.2993235740528979E-3</v>
      </c>
      <c r="AL548" s="13">
        <f>'2020 MRI - Alphabetical'!AK548-'2017 MRI'!AK548</f>
        <v>24241.4529128141</v>
      </c>
      <c r="AM548" s="38"/>
    </row>
    <row r="549" spans="1:39" x14ac:dyDescent="0.25">
      <c r="A549" t="s">
        <v>1150</v>
      </c>
      <c r="B549" s="5" t="s">
        <v>98</v>
      </c>
      <c r="C549" s="6" t="s">
        <v>47</v>
      </c>
      <c r="D549" s="7" t="s">
        <v>20</v>
      </c>
      <c r="E549" s="8">
        <f>VLOOKUP(A549,'2017 MRI'!$A$7:$F$571,6,FALSE)</f>
        <v>44.568842194349912</v>
      </c>
      <c r="F549" s="36">
        <f>'2020 MRI - Alphabetical'!E549-'2017 MRI'!E549</f>
        <v>-1.0244383838792652</v>
      </c>
      <c r="G549" s="8">
        <f>'2020 MRI - Alphabetical'!F549-'2017 MRI'!F549</f>
        <v>6.0356483438723458</v>
      </c>
      <c r="H549" s="9">
        <f>'2020 MRI - Alphabetical'!G549-'2017 MRI'!G549</f>
        <v>-15</v>
      </c>
      <c r="I549" s="10">
        <f>'2020 MRI - Alphabetical'!H549-'2017 MRI'!H549</f>
        <v>36</v>
      </c>
      <c r="J549" s="33">
        <f>'2020 MRI - Alphabetical'!I549-'2017 MRI'!I549</f>
        <v>6.3903228730950223E-2</v>
      </c>
      <c r="K549" s="11">
        <f>'2020 MRI - Alphabetical'!J549-'2017 MRI'!J549</f>
        <v>3.9932618402681586E-3</v>
      </c>
      <c r="L549" s="10">
        <f>'2020 MRI - Alphabetical'!K549-'2017 MRI'!K549</f>
        <v>-57</v>
      </c>
      <c r="M549" s="33">
        <f>'2020 MRI - Alphabetical'!L549-'2017 MRI'!L549</f>
        <v>-0.51632615572501717</v>
      </c>
      <c r="N549" s="11">
        <f>'2020 MRI - Alphabetical'!M549-'2017 MRI'!M549</f>
        <v>2.9492069554625355E-2</v>
      </c>
      <c r="O549" s="10">
        <f>'2020 MRI - Alphabetical'!N549-'2017 MRI'!N549</f>
        <v>-32</v>
      </c>
      <c r="P549" s="33">
        <f>'2020 MRI - Alphabetical'!O549-'2017 MRI'!O549</f>
        <v>-0.75700764164926837</v>
      </c>
      <c r="Q549" s="11">
        <f>'2020 MRI - Alphabetical'!P549-'2017 MRI'!P549</f>
        <v>4.4550425273390037E-2</v>
      </c>
      <c r="R549" s="10">
        <f>'2020 MRI - Alphabetical'!Q549-'2017 MRI'!Q549</f>
        <v>-3</v>
      </c>
      <c r="S549" s="33">
        <f>'2020 MRI - Alphabetical'!R549-'2017 MRI'!R549</f>
        <v>0.69290048598818887</v>
      </c>
      <c r="T549" s="12">
        <f>'2020 MRI - Alphabetical'!S549-'2017 MRI'!S549</f>
        <v>-2.2714475839475838</v>
      </c>
      <c r="U549" s="10">
        <f>'2020 MRI - Alphabetical'!T549-'2017 MRI'!T549</f>
        <v>12</v>
      </c>
      <c r="V549" s="33">
        <f>'2020 MRI - Alphabetical'!U549-'2017 MRI'!U549</f>
        <v>9.360570830161441E-2</v>
      </c>
      <c r="W549" s="11">
        <f>'2020 MRI - Alphabetical'!V549-'2017 MRI'!V549</f>
        <v>-1.398608779083714E-2</v>
      </c>
      <c r="X549" s="10">
        <f>'2020 MRI - Alphabetical'!W549-'2017 MRI'!W549</f>
        <v>-68</v>
      </c>
      <c r="Y549" s="33">
        <f>'2020 MRI - Alphabetical'!X549-'2017 MRI'!X549</f>
        <v>-0.39220469708211836</v>
      </c>
      <c r="Z549" s="13">
        <f>'2020 MRI - Alphabetical'!Y549-'2017 MRI'!Y549</f>
        <v>-6841</v>
      </c>
      <c r="AA549" s="10">
        <f>'2020 MRI - Alphabetical'!Z549-'2017 MRI'!Z549</f>
        <v>-20</v>
      </c>
      <c r="AB549" s="33">
        <f>'2020 MRI - Alphabetical'!AA549-'2017 MRI'!AA549</f>
        <v>-9.6630932552552284E-2</v>
      </c>
      <c r="AC549" s="11">
        <f>'2020 MRI - Alphabetical'!AB549-'2017 MRI'!AB549</f>
        <v>-2.7000000000000003E-2</v>
      </c>
      <c r="AD549" s="10">
        <f>'2020 MRI - Alphabetical'!AC549-'2017 MRI'!AC549</f>
        <v>-92</v>
      </c>
      <c r="AE549" s="33">
        <f>'2020 MRI - Alphabetical'!AD549-'2017 MRI'!AD549</f>
        <v>-0.41923119037603629</v>
      </c>
      <c r="AF549" s="11">
        <f>'2020 MRI - Alphabetical'!AE549-'2017 MRI'!AE549</f>
        <v>-1.4035087719298289E-2</v>
      </c>
      <c r="AG549" s="10">
        <f>'2020 MRI - Alphabetical'!AF549-'2017 MRI'!AF549</f>
        <v>-6</v>
      </c>
      <c r="AH549" s="33">
        <f>'2020 MRI - Alphabetical'!AG549-'2017 MRI'!AG549</f>
        <v>-0.13332477087116024</v>
      </c>
      <c r="AI549" s="14">
        <f>'2020 MRI - Alphabetical'!AH549-'2017 MRI'!AH549</f>
        <v>0.27440977677829315</v>
      </c>
      <c r="AJ549" s="10">
        <f>'2020 MRI - Alphabetical'!AI549-'2017 MRI'!AI549</f>
        <v>-11</v>
      </c>
      <c r="AK549" s="33">
        <f>'2020 MRI - Alphabetical'!AJ549-'2017 MRI'!AJ549</f>
        <v>2.2672318288510795E-3</v>
      </c>
      <c r="AL549" s="13">
        <f>'2020 MRI - Alphabetical'!AK549-'2017 MRI'!AK549</f>
        <v>-1565.2111413361417</v>
      </c>
      <c r="AM549" s="38"/>
    </row>
    <row r="550" spans="1:39" x14ac:dyDescent="0.25">
      <c r="A550" t="s">
        <v>1151</v>
      </c>
      <c r="B550" s="5" t="s">
        <v>382</v>
      </c>
      <c r="C550" s="6" t="s">
        <v>93</v>
      </c>
      <c r="D550" s="7" t="s">
        <v>34</v>
      </c>
      <c r="E550" s="8">
        <f>VLOOKUP(A550,'2017 MRI'!$A$7:$F$571,6,FALSE)</f>
        <v>21.451057321181494</v>
      </c>
      <c r="F550" s="36">
        <f>'2020 MRI - Alphabetical'!E550-'2017 MRI'!E550</f>
        <v>-0.27953922024322653</v>
      </c>
      <c r="G550" s="8">
        <f>'2020 MRI - Alphabetical'!F550-'2017 MRI'!F550</f>
        <v>0.92879512566038969</v>
      </c>
      <c r="H550" s="9">
        <f>'2020 MRI - Alphabetical'!G550-'2017 MRI'!G550</f>
        <v>4</v>
      </c>
      <c r="I550" s="10">
        <f>'2020 MRI - Alphabetical'!H550-'2017 MRI'!H550</f>
        <v>78</v>
      </c>
      <c r="J550" s="33">
        <f>'2020 MRI - Alphabetical'!I550-'2017 MRI'!I550</f>
        <v>0.17126367557410951</v>
      </c>
      <c r="K550" s="11">
        <f>'2020 MRI - Alphabetical'!J550-'2017 MRI'!J550</f>
        <v>-1.0145183547763503E-2</v>
      </c>
      <c r="L550" s="10">
        <f>'2020 MRI - Alphabetical'!K550-'2017 MRI'!K550</f>
        <v>182</v>
      </c>
      <c r="M550" s="33">
        <f>'2020 MRI - Alphabetical'!L550-'2017 MRI'!L550</f>
        <v>0.53953559320233213</v>
      </c>
      <c r="N550" s="11">
        <f>'2020 MRI - Alphabetical'!M550-'2017 MRI'!M550</f>
        <v>-2.5789155539589069E-2</v>
      </c>
      <c r="O550" s="10">
        <f>'2020 MRI - Alphabetical'!N550-'2017 MRI'!N550</f>
        <v>33</v>
      </c>
      <c r="P550" s="33">
        <f>'2020 MRI - Alphabetical'!O550-'2017 MRI'!O550</f>
        <v>8.3171515829630893E-2</v>
      </c>
      <c r="Q550" s="11">
        <f>'2020 MRI - Alphabetical'!P550-'2017 MRI'!P550</f>
        <v>-7.6525907327094286E-3</v>
      </c>
      <c r="R550" s="10">
        <f>'2020 MRI - Alphabetical'!Q550-'2017 MRI'!Q550</f>
        <v>-202</v>
      </c>
      <c r="S550" s="33">
        <f>'2020 MRI - Alphabetical'!R550-'2017 MRI'!R550</f>
        <v>-0.40865142775008811</v>
      </c>
      <c r="T550" s="12">
        <f>'2020 MRI - Alphabetical'!S550-'2017 MRI'!S550</f>
        <v>0.54161400974905216</v>
      </c>
      <c r="U550" s="10">
        <f>'2020 MRI - Alphabetical'!T550-'2017 MRI'!T550</f>
        <v>55</v>
      </c>
      <c r="V550" s="33">
        <f>'2020 MRI - Alphabetical'!U550-'2017 MRI'!U550</f>
        <v>0.15456980471181056</v>
      </c>
      <c r="W550" s="11">
        <f>'2020 MRI - Alphabetical'!V550-'2017 MRI'!V550</f>
        <v>-1.2714389009399849E-2</v>
      </c>
      <c r="X550" s="10">
        <f>'2020 MRI - Alphabetical'!W550-'2017 MRI'!W550</f>
        <v>76</v>
      </c>
      <c r="Y550" s="33">
        <f>'2020 MRI - Alphabetical'!X550-'2017 MRI'!X550</f>
        <v>0.32360254152822354</v>
      </c>
      <c r="Z550" s="13">
        <f>'2020 MRI - Alphabetical'!Y550-'2017 MRI'!Y550</f>
        <v>24624</v>
      </c>
      <c r="AA550" s="10">
        <f>'2020 MRI - Alphabetical'!Z550-'2017 MRI'!Z550</f>
        <v>1</v>
      </c>
      <c r="AB550" s="33">
        <f>'2020 MRI - Alphabetical'!AA550-'2017 MRI'!AA550</f>
        <v>-2.1338601010223002E-2</v>
      </c>
      <c r="AC550" s="11">
        <f>'2020 MRI - Alphabetical'!AB550-'2017 MRI'!AB550</f>
        <v>-1.5999999999999993E-2</v>
      </c>
      <c r="AD550" s="10">
        <f>'2020 MRI - Alphabetical'!AC550-'2017 MRI'!AC550</f>
        <v>-177</v>
      </c>
      <c r="AE550" s="33">
        <f>'2020 MRI - Alphabetical'!AD550-'2017 MRI'!AD550</f>
        <v>-0.60136643092839559</v>
      </c>
      <c r="AF550" s="11">
        <f>'2020 MRI - Alphabetical'!AE550-'2017 MRI'!AE550</f>
        <v>-2.7089541101853021E-2</v>
      </c>
      <c r="AG550" s="10">
        <f>'2020 MRI - Alphabetical'!AF550-'2017 MRI'!AF550</f>
        <v>17</v>
      </c>
      <c r="AH550" s="33">
        <f>'2020 MRI - Alphabetical'!AG550-'2017 MRI'!AG550</f>
        <v>4.3501080241156537E-2</v>
      </c>
      <c r="AI550" s="14">
        <f>'2020 MRI - Alphabetical'!AH550-'2017 MRI'!AH550</f>
        <v>-3.275998688209425E-2</v>
      </c>
      <c r="AJ550" s="10">
        <f>'2020 MRI - Alphabetical'!AI550-'2017 MRI'!AI550</f>
        <v>3</v>
      </c>
      <c r="AK550" s="33">
        <f>'2020 MRI - Alphabetical'!AJ550-'2017 MRI'!AJ550</f>
        <v>7.5931604856642743E-3</v>
      </c>
      <c r="AL550" s="13">
        <f>'2020 MRI - Alphabetical'!AK550-'2017 MRI'!AK550</f>
        <v>19049.02572368781</v>
      </c>
      <c r="AM550" s="38"/>
    </row>
    <row r="551" spans="1:39" x14ac:dyDescent="0.25">
      <c r="A551" t="s">
        <v>1152</v>
      </c>
      <c r="B551" s="5" t="s">
        <v>181</v>
      </c>
      <c r="C551" s="6" t="s">
        <v>24</v>
      </c>
      <c r="D551" s="7" t="s">
        <v>20</v>
      </c>
      <c r="E551" s="8">
        <f>VLOOKUP(A551,'2017 MRI'!$A$7:$F$571,6,FALSE)</f>
        <v>34.214393386228068</v>
      </c>
      <c r="F551" s="36">
        <f>'2020 MRI - Alphabetical'!E551-'2017 MRI'!E551</f>
        <v>1.3067405923980107</v>
      </c>
      <c r="G551" s="8">
        <f>'2020 MRI - Alphabetical'!F551-'2017 MRI'!F551</f>
        <v>-2.4779259268236657</v>
      </c>
      <c r="H551" s="9">
        <f>'2020 MRI - Alphabetical'!G551-'2017 MRI'!G551</f>
        <v>47</v>
      </c>
      <c r="I551" s="10">
        <f>'2020 MRI - Alphabetical'!H551-'2017 MRI'!H551</f>
        <v>-4</v>
      </c>
      <c r="J551" s="33">
        <f>'2020 MRI - Alphabetical'!I551-'2017 MRI'!I551</f>
        <v>0.14580267890238707</v>
      </c>
      <c r="K551" s="11">
        <f>'2020 MRI - Alphabetical'!J551-'2017 MRI'!J551</f>
        <v>-2.6206934408167903E-2</v>
      </c>
      <c r="L551" s="10">
        <f>'2020 MRI - Alphabetical'!K551-'2017 MRI'!K551</f>
        <v>-355</v>
      </c>
      <c r="M551" s="33">
        <f>'2020 MRI - Alphabetical'!L551-'2017 MRI'!L551</f>
        <v>-1.217318400468373</v>
      </c>
      <c r="N551" s="11">
        <f>'2020 MRI - Alphabetical'!M551-'2017 MRI'!M551</f>
        <v>6.7654043079625664E-2</v>
      </c>
      <c r="O551" s="10">
        <f>'2020 MRI - Alphabetical'!N551-'2017 MRI'!N551</f>
        <v>24</v>
      </c>
      <c r="P551" s="33">
        <f>'2020 MRI - Alphabetical'!O551-'2017 MRI'!O551</f>
        <v>6.0975756103055251E-2</v>
      </c>
      <c r="Q551" s="11">
        <f>'2020 MRI - Alphabetical'!P551-'2017 MRI'!P551</f>
        <v>-6.4579901153212493E-3</v>
      </c>
      <c r="R551" s="10">
        <f>'2020 MRI - Alphabetical'!Q551-'2017 MRI'!Q551</f>
        <v>-283</v>
      </c>
      <c r="S551" s="33">
        <f>'2020 MRI - Alphabetical'!R551-'2017 MRI'!R551</f>
        <v>-0.53149394787485249</v>
      </c>
      <c r="T551" s="12">
        <f>'2020 MRI - Alphabetical'!S551-'2017 MRI'!S551</f>
        <v>1.0582010582010581</v>
      </c>
      <c r="U551" s="10">
        <f>'2020 MRI - Alphabetical'!T551-'2017 MRI'!T551</f>
        <v>116</v>
      </c>
      <c r="V551" s="33">
        <f>'2020 MRI - Alphabetical'!U551-'2017 MRI'!U551</f>
        <v>0.46525150155177664</v>
      </c>
      <c r="W551" s="11">
        <f>'2020 MRI - Alphabetical'!V551-'2017 MRI'!V551</f>
        <v>-3.2842105263157895E-2</v>
      </c>
      <c r="X551" s="10">
        <f>'2020 MRI - Alphabetical'!W551-'2017 MRI'!W551</f>
        <v>-14</v>
      </c>
      <c r="Y551" s="33">
        <f>'2020 MRI - Alphabetical'!X551-'2017 MRI'!X551</f>
        <v>-4.9447706817631554E-2</v>
      </c>
      <c r="Z551" s="13">
        <f>'2020 MRI - Alphabetical'!Y551-'2017 MRI'!Y551</f>
        <v>5194</v>
      </c>
      <c r="AA551" s="10">
        <f>'2020 MRI - Alphabetical'!Z551-'2017 MRI'!Z551</f>
        <v>58</v>
      </c>
      <c r="AB551" s="33">
        <f>'2020 MRI - Alphabetical'!AA551-'2017 MRI'!AA551</f>
        <v>0.89654218517191631</v>
      </c>
      <c r="AC551" s="11">
        <f>'2020 MRI - Alphabetical'!AB551-'2017 MRI'!AB551</f>
        <v>-4.4000000000000004E-2</v>
      </c>
      <c r="AD551" s="10">
        <f>'2020 MRI - Alphabetical'!AC551-'2017 MRI'!AC551</f>
        <v>141</v>
      </c>
      <c r="AE551" s="33">
        <f>'2020 MRI - Alphabetical'!AD551-'2017 MRI'!AD551</f>
        <v>0.74297105341569036</v>
      </c>
      <c r="AF551" s="11">
        <f>'2020 MRI - Alphabetical'!AE551-'2017 MRI'!AE551</f>
        <v>5.9362880886426606E-2</v>
      </c>
      <c r="AG551" s="10">
        <f>'2020 MRI - Alphabetical'!AF551-'2017 MRI'!AF551</f>
        <v>-18</v>
      </c>
      <c r="AH551" s="33">
        <f>'2020 MRI - Alphabetical'!AG551-'2017 MRI'!AG551</f>
        <v>-4.050176962844243E-2</v>
      </c>
      <c r="AI551" s="14">
        <f>'2020 MRI - Alphabetical'!AH551-'2017 MRI'!AH551</f>
        <v>5.2630528643859975E-2</v>
      </c>
      <c r="AJ551" s="10">
        <f>'2020 MRI - Alphabetical'!AI551-'2017 MRI'!AI551</f>
        <v>-15</v>
      </c>
      <c r="AK551" s="33">
        <f>'2020 MRI - Alphabetical'!AJ551-'2017 MRI'!AJ551</f>
        <v>-2.1550541334547368E-4</v>
      </c>
      <c r="AL551" s="13">
        <f>'2020 MRI - Alphabetical'!AK551-'2017 MRI'!AK551</f>
        <v>-2124.0080473835042</v>
      </c>
      <c r="AM551" s="38"/>
    </row>
    <row r="552" spans="1:39" x14ac:dyDescent="0.25">
      <c r="A552" t="s">
        <v>1153</v>
      </c>
      <c r="B552" s="5" t="s">
        <v>175</v>
      </c>
      <c r="C552" s="6" t="s">
        <v>81</v>
      </c>
      <c r="D552" s="7" t="s">
        <v>34</v>
      </c>
      <c r="E552" s="8">
        <f>VLOOKUP(A552,'2017 MRI'!$A$7:$F$571,6,FALSE)</f>
        <v>34.715568039415416</v>
      </c>
      <c r="F552" s="36">
        <f>'2020 MRI - Alphabetical'!E552-'2017 MRI'!E552</f>
        <v>-0.59252455289544548</v>
      </c>
      <c r="G552" s="8">
        <f>'2020 MRI - Alphabetical'!F552-'2017 MRI'!F552</f>
        <v>3.5023541618992198</v>
      </c>
      <c r="H552" s="9">
        <f>'2020 MRI - Alphabetical'!G552-'2017 MRI'!G552</f>
        <v>-24</v>
      </c>
      <c r="I552" s="10">
        <f>'2020 MRI - Alphabetical'!H552-'2017 MRI'!H552</f>
        <v>-106</v>
      </c>
      <c r="J552" s="33">
        <f>'2020 MRI - Alphabetical'!I552-'2017 MRI'!I552</f>
        <v>-0.43355363611451814</v>
      </c>
      <c r="K552" s="11">
        <f>'2020 MRI - Alphabetical'!J552-'2017 MRI'!J552</f>
        <v>-4.8276195736908556E-2</v>
      </c>
      <c r="L552" s="10">
        <f>'2020 MRI - Alphabetical'!K552-'2017 MRI'!K552</f>
        <v>-304</v>
      </c>
      <c r="M552" s="33">
        <f>'2020 MRI - Alphabetical'!L552-'2017 MRI'!L552</f>
        <v>-0.83953240729068668</v>
      </c>
      <c r="N552" s="11">
        <f>'2020 MRI - Alphabetical'!M552-'2017 MRI'!M552</f>
        <v>4.8009053147910971E-2</v>
      </c>
      <c r="O552" s="10">
        <f>'2020 MRI - Alphabetical'!N552-'2017 MRI'!N552</f>
        <v>-11</v>
      </c>
      <c r="P552" s="33">
        <f>'2020 MRI - Alphabetical'!O552-'2017 MRI'!O552</f>
        <v>-0.16304456054221772</v>
      </c>
      <c r="Q552" s="11">
        <f>'2020 MRI - Alphabetical'!P552-'2017 MRI'!P552</f>
        <v>6.7058823529411726E-3</v>
      </c>
      <c r="R552" s="10">
        <f>'2020 MRI - Alphabetical'!Q552-'2017 MRI'!Q552</f>
        <v>135</v>
      </c>
      <c r="S552" s="33">
        <f>'2020 MRI - Alphabetical'!R552-'2017 MRI'!R552</f>
        <v>0.22881568819334133</v>
      </c>
      <c r="T552" s="12">
        <f>'2020 MRI - Alphabetical'!S552-'2017 MRI'!S552</f>
        <v>-1.6518038509578177</v>
      </c>
      <c r="U552" s="10">
        <f>'2020 MRI - Alphabetical'!T552-'2017 MRI'!T552</f>
        <v>-26</v>
      </c>
      <c r="V552" s="33">
        <f>'2020 MRI - Alphabetical'!U552-'2017 MRI'!U552</f>
        <v>-0.12543654131975918</v>
      </c>
      <c r="W552" s="11">
        <f>'2020 MRI - Alphabetical'!V552-'2017 MRI'!V552</f>
        <v>3.3108672128613348E-3</v>
      </c>
      <c r="X552" s="10">
        <f>'2020 MRI - Alphabetical'!W552-'2017 MRI'!W552</f>
        <v>37</v>
      </c>
      <c r="Y552" s="33">
        <f>'2020 MRI - Alphabetical'!X552-'2017 MRI'!X552</f>
        <v>0.12206048045081797</v>
      </c>
      <c r="Z552" s="13">
        <f>'2020 MRI - Alphabetical'!Y552-'2017 MRI'!Y552</f>
        <v>13421</v>
      </c>
      <c r="AA552" s="10">
        <f>'2020 MRI - Alphabetical'!Z552-'2017 MRI'!Z552</f>
        <v>-176</v>
      </c>
      <c r="AB552" s="33">
        <f>'2020 MRI - Alphabetical'!AA552-'2017 MRI'!AA552</f>
        <v>-0.78328906906085993</v>
      </c>
      <c r="AC552" s="11">
        <f>'2020 MRI - Alphabetical'!AB552-'2017 MRI'!AB552</f>
        <v>-8.0000000000000002E-3</v>
      </c>
      <c r="AD552" s="10">
        <f>'2020 MRI - Alphabetical'!AC552-'2017 MRI'!AC552</f>
        <v>27</v>
      </c>
      <c r="AE552" s="33">
        <f>'2020 MRI - Alphabetical'!AD552-'2017 MRI'!AD552</f>
        <v>0.43765042345677307</v>
      </c>
      <c r="AF552" s="11">
        <f>'2020 MRI - Alphabetical'!AE552-'2017 MRI'!AE552</f>
        <v>4.4788182831661083E-2</v>
      </c>
      <c r="AG552" s="10">
        <f>'2020 MRI - Alphabetical'!AF552-'2017 MRI'!AF552</f>
        <v>-1</v>
      </c>
      <c r="AH552" s="33">
        <f>'2020 MRI - Alphabetical'!AG552-'2017 MRI'!AG552</f>
        <v>1.7683408310056548E-2</v>
      </c>
      <c r="AI552" s="14">
        <f>'2020 MRI - Alphabetical'!AH552-'2017 MRI'!AH552</f>
        <v>2.3842321034031499E-2</v>
      </c>
      <c r="AJ552" s="10">
        <f>'2020 MRI - Alphabetical'!AI552-'2017 MRI'!AI552</f>
        <v>26</v>
      </c>
      <c r="AK552" s="33">
        <f>'2020 MRI - Alphabetical'!AJ552-'2017 MRI'!AJ552</f>
        <v>1.8278738800986905E-2</v>
      </c>
      <c r="AL552" s="13">
        <f>'2020 MRI - Alphabetical'!AK552-'2017 MRI'!AK552</f>
        <v>15714.133793286543</v>
      </c>
      <c r="AM552" s="38"/>
    </row>
    <row r="553" spans="1:39" x14ac:dyDescent="0.25">
      <c r="A553" t="s">
        <v>1154</v>
      </c>
      <c r="B553" s="5" t="s">
        <v>265</v>
      </c>
      <c r="C553" s="6" t="s">
        <v>63</v>
      </c>
      <c r="D553" s="7" t="s">
        <v>34</v>
      </c>
      <c r="E553" s="8">
        <f>VLOOKUP(A553,'2017 MRI'!$A$7:$F$571,6,FALSE)</f>
        <v>28.077044768279581</v>
      </c>
      <c r="F553" s="36">
        <f>'2020 MRI - Alphabetical'!E553-'2017 MRI'!E553</f>
        <v>0.31947163917800847</v>
      </c>
      <c r="G553" s="8">
        <f>'2020 MRI - Alphabetical'!F553-'2017 MRI'!F553</f>
        <v>-0.14004244882308114</v>
      </c>
      <c r="H553" s="9">
        <f>'2020 MRI - Alphabetical'!G553-'2017 MRI'!G553</f>
        <v>15</v>
      </c>
      <c r="I553" s="10">
        <f>'2020 MRI - Alphabetical'!H553-'2017 MRI'!H553</f>
        <v>-125</v>
      </c>
      <c r="J553" s="33">
        <f>'2020 MRI - Alphabetical'!I553-'2017 MRI'!I553</f>
        <v>-0.51353250398661621</v>
      </c>
      <c r="K553" s="11">
        <f>'2020 MRI - Alphabetical'!J553-'2017 MRI'!J553</f>
        <v>-4.7370047492030443E-2</v>
      </c>
      <c r="L553" s="10">
        <f>'2020 MRI - Alphabetical'!K553-'2017 MRI'!K553</f>
        <v>170</v>
      </c>
      <c r="M553" s="33">
        <f>'2020 MRI - Alphabetical'!L553-'2017 MRI'!L553</f>
        <v>0.51570704136606116</v>
      </c>
      <c r="N553" s="11">
        <f>'2020 MRI - Alphabetical'!M553-'2017 MRI'!M553</f>
        <v>-2.4672598509284958E-2</v>
      </c>
      <c r="O553" s="10">
        <f>'2020 MRI - Alphabetical'!N553-'2017 MRI'!N553</f>
        <v>159</v>
      </c>
      <c r="P553" s="33">
        <f>'2020 MRI - Alphabetical'!O553-'2017 MRI'!O553</f>
        <v>0.4818415111798528</v>
      </c>
      <c r="Q553" s="11">
        <f>'2020 MRI - Alphabetical'!P553-'2017 MRI'!P553</f>
        <v>-3.3362759286058849E-2</v>
      </c>
      <c r="R553" s="10">
        <f>'2020 MRI - Alphabetical'!Q553-'2017 MRI'!Q553</f>
        <v>-180</v>
      </c>
      <c r="S553" s="33">
        <f>'2020 MRI - Alphabetical'!R553-'2017 MRI'!R553</f>
        <v>-0.38200379037352605</v>
      </c>
      <c r="T553" s="12">
        <f>'2020 MRI - Alphabetical'!S553-'2017 MRI'!S553</f>
        <v>0.42955326460481102</v>
      </c>
      <c r="U553" s="10">
        <f>'2020 MRI - Alphabetical'!T553-'2017 MRI'!T553</f>
        <v>12</v>
      </c>
      <c r="V553" s="33">
        <f>'2020 MRI - Alphabetical'!U553-'2017 MRI'!U553</f>
        <v>1.5506689456624811E-2</v>
      </c>
      <c r="W553" s="11">
        <f>'2020 MRI - Alphabetical'!V553-'2017 MRI'!V553</f>
        <v>-2.4140127388535063E-3</v>
      </c>
      <c r="X553" s="10">
        <f>'2020 MRI - Alphabetical'!W553-'2017 MRI'!W553</f>
        <v>-9</v>
      </c>
      <c r="Y553" s="33">
        <f>'2020 MRI - Alphabetical'!X553-'2017 MRI'!X553</f>
        <v>-1.1819046349305973E-2</v>
      </c>
      <c r="Z553" s="13">
        <f>'2020 MRI - Alphabetical'!Y553-'2017 MRI'!Y553</f>
        <v>5526</v>
      </c>
      <c r="AA553" s="10">
        <f>'2020 MRI - Alphabetical'!Z553-'2017 MRI'!Z553</f>
        <v>11</v>
      </c>
      <c r="AB553" s="33">
        <f>'2020 MRI - Alphabetical'!AA553-'2017 MRI'!AA553</f>
        <v>4.2808667040567586E-2</v>
      </c>
      <c r="AC553" s="11">
        <f>'2020 MRI - Alphabetical'!AB553-'2017 MRI'!AB553</f>
        <v>-2.0999999999999998E-2</v>
      </c>
      <c r="AD553" s="10">
        <f>'2020 MRI - Alphabetical'!AC553-'2017 MRI'!AC553</f>
        <v>24</v>
      </c>
      <c r="AE553" s="33">
        <f>'2020 MRI - Alphabetical'!AD553-'2017 MRI'!AD553</f>
        <v>0.14952765704636373</v>
      </c>
      <c r="AF553" s="11">
        <f>'2020 MRI - Alphabetical'!AE553-'2017 MRI'!AE553</f>
        <v>2.2089379600420567E-2</v>
      </c>
      <c r="AG553" s="10">
        <f>'2020 MRI - Alphabetical'!AF553-'2017 MRI'!AF553</f>
        <v>26</v>
      </c>
      <c r="AH553" s="33">
        <f>'2020 MRI - Alphabetical'!AG553-'2017 MRI'!AG553</f>
        <v>9.3396088384540166E-2</v>
      </c>
      <c r="AI553" s="14">
        <f>'2020 MRI - Alphabetical'!AH553-'2017 MRI'!AH553</f>
        <v>-9.8043934841081981E-2</v>
      </c>
      <c r="AJ553" s="10">
        <f>'2020 MRI - Alphabetical'!AI553-'2017 MRI'!AI553</f>
        <v>-14</v>
      </c>
      <c r="AK553" s="33">
        <f>'2020 MRI - Alphabetical'!AJ553-'2017 MRI'!AJ553</f>
        <v>-1.1308210542597397E-3</v>
      </c>
      <c r="AL553" s="13">
        <f>'2020 MRI - Alphabetical'!AK553-'2017 MRI'!AK553</f>
        <v>4965.4437603109109</v>
      </c>
      <c r="AM553" s="38"/>
    </row>
    <row r="554" spans="1:39" x14ac:dyDescent="0.25">
      <c r="A554" t="s">
        <v>1155</v>
      </c>
      <c r="B554" s="5" t="s">
        <v>27</v>
      </c>
      <c r="C554" s="6" t="s">
        <v>28</v>
      </c>
      <c r="D554" s="7" t="s">
        <v>20</v>
      </c>
      <c r="E554" s="8">
        <f>VLOOKUP(A554,'2017 MRI'!$A$7:$F$571,6,FALSE)</f>
        <v>84.821424179984348</v>
      </c>
      <c r="F554" s="36">
        <f>'2020 MRI - Alphabetical'!E554-'2017 MRI'!E554</f>
        <v>4.5664188948754578</v>
      </c>
      <c r="G554" s="8">
        <f>'2020 MRI - Alphabetical'!F554-'2017 MRI'!F554</f>
        <v>-6.5414325386453811</v>
      </c>
      <c r="H554" s="9">
        <f>'2020 MRI - Alphabetical'!G554-'2017 MRI'!G554</f>
        <v>3</v>
      </c>
      <c r="I554" s="10">
        <f>'2020 MRI - Alphabetical'!H554-'2017 MRI'!H554</f>
        <v>-68</v>
      </c>
      <c r="J554" s="33">
        <f>'2020 MRI - Alphabetical'!I554-'2017 MRI'!I554</f>
        <v>-0.44048528978038426</v>
      </c>
      <c r="K554" s="11">
        <f>'2020 MRI - Alphabetical'!J554-'2017 MRI'!J554</f>
        <v>-3.0051171566578883E-2</v>
      </c>
      <c r="L554" s="10">
        <f>'2020 MRI - Alphabetical'!K554-'2017 MRI'!K554</f>
        <v>-44</v>
      </c>
      <c r="M554" s="33">
        <f>'2020 MRI - Alphabetical'!L554-'2017 MRI'!L554</f>
        <v>-1.5083727602226573</v>
      </c>
      <c r="N554" s="11">
        <f>'2020 MRI - Alphabetical'!M554-'2017 MRI'!M554</f>
        <v>8.1045464096631256E-2</v>
      </c>
      <c r="O554" s="10">
        <f>'2020 MRI - Alphabetical'!N554-'2017 MRI'!N554</f>
        <v>29</v>
      </c>
      <c r="P554" s="33">
        <f>'2020 MRI - Alphabetical'!O554-'2017 MRI'!O554</f>
        <v>0.75378383816634575</v>
      </c>
      <c r="Q554" s="11">
        <f>'2020 MRI - Alphabetical'!P554-'2017 MRI'!P554</f>
        <v>-5.3128472222222195E-2</v>
      </c>
      <c r="R554" s="10">
        <f>'2020 MRI - Alphabetical'!Q554-'2017 MRI'!Q554</f>
        <v>13</v>
      </c>
      <c r="S554" s="33">
        <f>'2020 MRI - Alphabetical'!R554-'2017 MRI'!R554</f>
        <v>3.1963764239040713</v>
      </c>
      <c r="T554" s="12">
        <f>'2020 MRI - Alphabetical'!S554-'2017 MRI'!S554</f>
        <v>-10.670774069354104</v>
      </c>
      <c r="U554" s="10">
        <f>'2020 MRI - Alphabetical'!T554-'2017 MRI'!T554</f>
        <v>14</v>
      </c>
      <c r="V554" s="33">
        <f>'2020 MRI - Alphabetical'!U554-'2017 MRI'!U554</f>
        <v>1.2776640920190072</v>
      </c>
      <c r="W554" s="11">
        <f>'2020 MRI - Alphabetical'!V554-'2017 MRI'!V554</f>
        <v>-9.6561072492552164E-2</v>
      </c>
      <c r="X554" s="10">
        <f>'2020 MRI - Alphabetical'!W554-'2017 MRI'!W554</f>
        <v>10</v>
      </c>
      <c r="Y554" s="33">
        <f>'2020 MRI - Alphabetical'!X554-'2017 MRI'!X554</f>
        <v>0.37891668687849811</v>
      </c>
      <c r="Z554" s="13">
        <f>'2020 MRI - Alphabetical'!Y554-'2017 MRI'!Y554</f>
        <v>14821</v>
      </c>
      <c r="AA554" s="10">
        <f>'2020 MRI - Alphabetical'!Z554-'2017 MRI'!Z554</f>
        <v>0</v>
      </c>
      <c r="AB554" s="33">
        <f>'2020 MRI - Alphabetical'!AA554-'2017 MRI'!AA554</f>
        <v>-1.2651499338567644</v>
      </c>
      <c r="AC554" s="11">
        <f>'2020 MRI - Alphabetical'!AB554-'2017 MRI'!AB554</f>
        <v>-5.400000000000002E-2</v>
      </c>
      <c r="AD554" s="10">
        <f>'2020 MRI - Alphabetical'!AC554-'2017 MRI'!AC554</f>
        <v>36</v>
      </c>
      <c r="AE554" s="33">
        <f>'2020 MRI - Alphabetical'!AD554-'2017 MRI'!AD554</f>
        <v>0.76173522526152193</v>
      </c>
      <c r="AF554" s="11">
        <f>'2020 MRI - Alphabetical'!AE554-'2017 MRI'!AE554</f>
        <v>6.6393810032017053E-2</v>
      </c>
      <c r="AG554" s="10">
        <f>'2020 MRI - Alphabetical'!AF554-'2017 MRI'!AF554</f>
        <v>-61</v>
      </c>
      <c r="AH554" s="33">
        <f>'2020 MRI - Alphabetical'!AG554-'2017 MRI'!AG554</f>
        <v>-0.18969737713499329</v>
      </c>
      <c r="AI554" s="14">
        <f>'2020 MRI - Alphabetical'!AH554-'2017 MRI'!AH554</f>
        <v>0.22306845354783089</v>
      </c>
      <c r="AJ554" s="10">
        <f>'2020 MRI - Alphabetical'!AI554-'2017 MRI'!AI554</f>
        <v>5</v>
      </c>
      <c r="AK554" s="33">
        <f>'2020 MRI - Alphabetical'!AJ554-'2017 MRI'!AJ554</f>
        <v>-9.074322850866099E-3</v>
      </c>
      <c r="AL554" s="13">
        <f>'2020 MRI - Alphabetical'!AK554-'2017 MRI'!AK554</f>
        <v>23514.24710141425</v>
      </c>
      <c r="AM554" s="38"/>
    </row>
    <row r="555" spans="1:39" x14ac:dyDescent="0.25">
      <c r="A555" t="s">
        <v>1156</v>
      </c>
      <c r="B555" s="5" t="s">
        <v>136</v>
      </c>
      <c r="C555" s="6" t="s">
        <v>28</v>
      </c>
      <c r="D555" s="7" t="s">
        <v>20</v>
      </c>
      <c r="E555" s="8">
        <f>VLOOKUP(A555,'2017 MRI'!$A$7:$F$571,6,FALSE)</f>
        <v>38.671941919694476</v>
      </c>
      <c r="F555" s="36">
        <f>'2020 MRI - Alphabetical'!E555-'2017 MRI'!E555</f>
        <v>-1.2488856824750885</v>
      </c>
      <c r="G555" s="8">
        <f>'2020 MRI - Alphabetical'!F555-'2017 MRI'!F555</f>
        <v>6.024826919624644</v>
      </c>
      <c r="H555" s="9">
        <f>'2020 MRI - Alphabetical'!G555-'2017 MRI'!G555</f>
        <v>-31</v>
      </c>
      <c r="I555" s="10">
        <f>'2020 MRI - Alphabetical'!H555-'2017 MRI'!H555</f>
        <v>-2</v>
      </c>
      <c r="J555" s="33">
        <f>'2020 MRI - Alphabetical'!I555-'2017 MRI'!I555</f>
        <v>0.26713724736643085</v>
      </c>
      <c r="K555" s="11">
        <f>'2020 MRI - Alphabetical'!J555-'2017 MRI'!J555</f>
        <v>3.6038163834793857E-2</v>
      </c>
      <c r="L555" s="10">
        <f>'2020 MRI - Alphabetical'!K555-'2017 MRI'!K555</f>
        <v>-298</v>
      </c>
      <c r="M555" s="33">
        <f>'2020 MRI - Alphabetical'!L555-'2017 MRI'!L555</f>
        <v>-0.79881270255961534</v>
      </c>
      <c r="N555" s="11">
        <f>'2020 MRI - Alphabetical'!M555-'2017 MRI'!M555</f>
        <v>4.5879556664263091E-2</v>
      </c>
      <c r="O555" s="10">
        <f>'2020 MRI - Alphabetical'!N555-'2017 MRI'!N555</f>
        <v>11</v>
      </c>
      <c r="P555" s="33">
        <f>'2020 MRI - Alphabetical'!O555-'2017 MRI'!O555</f>
        <v>3.3829871850424575E-2</v>
      </c>
      <c r="Q555" s="11">
        <f>'2020 MRI - Alphabetical'!P555-'2017 MRI'!P555</f>
        <v>-5.0273972602739719E-3</v>
      </c>
      <c r="R555" s="10">
        <f>'2020 MRI - Alphabetical'!Q555-'2017 MRI'!Q555</f>
        <v>-38</v>
      </c>
      <c r="S555" s="33">
        <f>'2020 MRI - Alphabetical'!R555-'2017 MRI'!R555</f>
        <v>-1.9046099009558393E-3</v>
      </c>
      <c r="T555" s="12">
        <f>'2020 MRI - Alphabetical'!S555-'2017 MRI'!S555</f>
        <v>-0.54563811201789614</v>
      </c>
      <c r="U555" s="10">
        <f>'2020 MRI - Alphabetical'!T555-'2017 MRI'!T555</f>
        <v>-43</v>
      </c>
      <c r="V555" s="33">
        <f>'2020 MRI - Alphabetical'!U555-'2017 MRI'!U555</f>
        <v>-0.11372718379103292</v>
      </c>
      <c r="W555" s="11">
        <f>'2020 MRI - Alphabetical'!V555-'2017 MRI'!V555</f>
        <v>5.4186046511627839E-3</v>
      </c>
      <c r="X555" s="10">
        <f>'2020 MRI - Alphabetical'!W555-'2017 MRI'!W555</f>
        <v>-93</v>
      </c>
      <c r="Y555" s="33">
        <f>'2020 MRI - Alphabetical'!X555-'2017 MRI'!X555</f>
        <v>-0.36677837013371195</v>
      </c>
      <c r="Z555" s="13">
        <f>'2020 MRI - Alphabetical'!Y555-'2017 MRI'!Y555</f>
        <v>-4565</v>
      </c>
      <c r="AA555" s="10">
        <f>'2020 MRI - Alphabetical'!Z555-'2017 MRI'!Z555</f>
        <v>1</v>
      </c>
      <c r="AB555" s="33">
        <f>'2020 MRI - Alphabetical'!AA555-'2017 MRI'!AA555</f>
        <v>-0.46688971379667432</v>
      </c>
      <c r="AC555" s="11">
        <f>'2020 MRI - Alphabetical'!AB555-'2017 MRI'!AB555</f>
        <v>-4.6000000000000027E-2</v>
      </c>
      <c r="AD555" s="10">
        <f>'2020 MRI - Alphabetical'!AC555-'2017 MRI'!AC555</f>
        <v>-58</v>
      </c>
      <c r="AE555" s="33">
        <f>'2020 MRI - Alphabetical'!AD555-'2017 MRI'!AD555</f>
        <v>-0.17174779311747213</v>
      </c>
      <c r="AF555" s="11">
        <f>'2020 MRI - Alphabetical'!AE555-'2017 MRI'!AE555</f>
        <v>-1.6969218626676774E-3</v>
      </c>
      <c r="AG555" s="10">
        <f>'2020 MRI - Alphabetical'!AF555-'2017 MRI'!AF555</f>
        <v>-7</v>
      </c>
      <c r="AH555" s="33">
        <f>'2020 MRI - Alphabetical'!AG555-'2017 MRI'!AG555</f>
        <v>-8.4366814837868676E-2</v>
      </c>
      <c r="AI555" s="14">
        <f>'2020 MRI - Alphabetical'!AH555-'2017 MRI'!AH555</f>
        <v>3.7541005911841507E-2</v>
      </c>
      <c r="AJ555" s="10">
        <f>'2020 MRI - Alphabetical'!AI555-'2017 MRI'!AI555</f>
        <v>0</v>
      </c>
      <c r="AK555" s="33">
        <f>'2020 MRI - Alphabetical'!AJ555-'2017 MRI'!AJ555</f>
        <v>-3.062926431161006E-2</v>
      </c>
      <c r="AL555" s="13">
        <f>'2020 MRI - Alphabetical'!AK555-'2017 MRI'!AK555</f>
        <v>69812.140884131659</v>
      </c>
      <c r="AM555" s="38"/>
    </row>
    <row r="556" spans="1:39" x14ac:dyDescent="0.25">
      <c r="A556" t="s">
        <v>1157</v>
      </c>
      <c r="B556" s="5" t="s">
        <v>128</v>
      </c>
      <c r="C556" s="6" t="s">
        <v>44</v>
      </c>
      <c r="D556" s="7" t="s">
        <v>20</v>
      </c>
      <c r="E556" s="8">
        <f>VLOOKUP(A556,'2017 MRI'!$A$7:$F$571,6,FALSE)</f>
        <v>39.871967798366015</v>
      </c>
      <c r="F556" s="36">
        <f>'2020 MRI - Alphabetical'!E556-'2017 MRI'!E556</f>
        <v>1.0870372314086225</v>
      </c>
      <c r="G556" s="8">
        <f>'2020 MRI - Alphabetical'!F556-'2017 MRI'!F556</f>
        <v>-1.111543935972108</v>
      </c>
      <c r="H556" s="9">
        <f>'2020 MRI - Alphabetical'!G556-'2017 MRI'!G556</f>
        <v>19</v>
      </c>
      <c r="I556" s="10">
        <f>'2020 MRI - Alphabetical'!H556-'2017 MRI'!H556</f>
        <v>283</v>
      </c>
      <c r="J556" s="33">
        <f>'2020 MRI - Alphabetical'!I556-'2017 MRI'!I556</f>
        <v>0.95196505336157533</v>
      </c>
      <c r="K556" s="11">
        <f>'2020 MRI - Alphabetical'!J556-'2017 MRI'!J556</f>
        <v>6.2798031209618799E-2</v>
      </c>
      <c r="L556" s="10">
        <f>'2020 MRI - Alphabetical'!K556-'2017 MRI'!K556</f>
        <v>-142</v>
      </c>
      <c r="M556" s="33">
        <f>'2020 MRI - Alphabetical'!L556-'2017 MRI'!L556</f>
        <v>-0.798463396245642</v>
      </c>
      <c r="N556" s="11">
        <f>'2020 MRI - Alphabetical'!M556-'2017 MRI'!M556</f>
        <v>4.4719124731359763E-2</v>
      </c>
      <c r="O556" s="10">
        <f>'2020 MRI - Alphabetical'!N556-'2017 MRI'!N556</f>
        <v>-19</v>
      </c>
      <c r="P556" s="33">
        <f>'2020 MRI - Alphabetical'!O556-'2017 MRI'!O556</f>
        <v>-0.25189356039947297</v>
      </c>
      <c r="Q556" s="11">
        <f>'2020 MRI - Alphabetical'!P556-'2017 MRI'!P556</f>
        <v>1.291458742173629E-2</v>
      </c>
      <c r="R556" s="10">
        <f>'2020 MRI - Alphabetical'!Q556-'2017 MRI'!Q556</f>
        <v>22</v>
      </c>
      <c r="S556" s="33">
        <f>'2020 MRI - Alphabetical'!R556-'2017 MRI'!R556</f>
        <v>0.98036084593047268</v>
      </c>
      <c r="T556" s="12">
        <f>'2020 MRI - Alphabetical'!S556-'2017 MRI'!S556</f>
        <v>-3.7378683485406397</v>
      </c>
      <c r="U556" s="10">
        <f>'2020 MRI - Alphabetical'!T556-'2017 MRI'!T556</f>
        <v>18</v>
      </c>
      <c r="V556" s="33">
        <f>'2020 MRI - Alphabetical'!U556-'2017 MRI'!U556</f>
        <v>5.9874351843264229E-2</v>
      </c>
      <c r="W556" s="11">
        <f>'2020 MRI - Alphabetical'!V556-'2017 MRI'!V556</f>
        <v>-9.4576169215667555E-3</v>
      </c>
      <c r="X556" s="10">
        <f>'2020 MRI - Alphabetical'!W556-'2017 MRI'!W556</f>
        <v>13</v>
      </c>
      <c r="Y556" s="33">
        <f>'2020 MRI - Alphabetical'!X556-'2017 MRI'!X556</f>
        <v>4.9515091194844207E-2</v>
      </c>
      <c r="Z556" s="13">
        <f>'2020 MRI - Alphabetical'!Y556-'2017 MRI'!Y556</f>
        <v>10459</v>
      </c>
      <c r="AA556" s="10">
        <f>'2020 MRI - Alphabetical'!Z556-'2017 MRI'!Z556</f>
        <v>-18</v>
      </c>
      <c r="AB556" s="33">
        <f>'2020 MRI - Alphabetical'!AA556-'2017 MRI'!AA556</f>
        <v>4.0278215191078548E-3</v>
      </c>
      <c r="AC556" s="11">
        <f>'2020 MRI - Alphabetical'!AB556-'2017 MRI'!AB556</f>
        <v>-2.700000000000001E-2</v>
      </c>
      <c r="AD556" s="10">
        <f>'2020 MRI - Alphabetical'!AC556-'2017 MRI'!AC556</f>
        <v>56</v>
      </c>
      <c r="AE556" s="33">
        <f>'2020 MRI - Alphabetical'!AD556-'2017 MRI'!AD556</f>
        <v>0.20095280881694988</v>
      </c>
      <c r="AF556" s="11">
        <f>'2020 MRI - Alphabetical'!AE556-'2017 MRI'!AE556</f>
        <v>2.4267204662631658E-2</v>
      </c>
      <c r="AG556" s="10">
        <f>'2020 MRI - Alphabetical'!AF556-'2017 MRI'!AF556</f>
        <v>3</v>
      </c>
      <c r="AH556" s="33">
        <f>'2020 MRI - Alphabetical'!AG556-'2017 MRI'!AG556</f>
        <v>1.347329397371877E-2</v>
      </c>
      <c r="AI556" s="14">
        <f>'2020 MRI - Alphabetical'!AH556-'2017 MRI'!AH556</f>
        <v>9.9501792239415021E-2</v>
      </c>
      <c r="AJ556" s="10">
        <f>'2020 MRI - Alphabetical'!AI556-'2017 MRI'!AI556</f>
        <v>-4</v>
      </c>
      <c r="AK556" s="33">
        <f>'2020 MRI - Alphabetical'!AJ556-'2017 MRI'!AJ556</f>
        <v>9.8245389241784498E-3</v>
      </c>
      <c r="AL556" s="13">
        <f>'2020 MRI - Alphabetical'!AK556-'2017 MRI'!AK556</f>
        <v>3193.4200020613571</v>
      </c>
      <c r="AM556" s="38">
        <v>1</v>
      </c>
    </row>
    <row r="557" spans="1:39" x14ac:dyDescent="0.25">
      <c r="A557" t="s">
        <v>1158</v>
      </c>
      <c r="B557" s="5" t="s">
        <v>135</v>
      </c>
      <c r="C557" s="6" t="s">
        <v>61</v>
      </c>
      <c r="D557" s="7" t="s">
        <v>39</v>
      </c>
      <c r="E557" s="8">
        <f>VLOOKUP(A557,'2017 MRI'!$A$7:$F$571,6,FALSE)</f>
        <v>38.696052197540517</v>
      </c>
      <c r="F557" s="36">
        <f>'2020 MRI - Alphabetical'!E557-'2017 MRI'!E557</f>
        <v>-0.2635048104262836</v>
      </c>
      <c r="G557" s="8">
        <f>'2020 MRI - Alphabetical'!F557-'2017 MRI'!F557</f>
        <v>2.956354791037036</v>
      </c>
      <c r="H557" s="9">
        <f>'2020 MRI - Alphabetical'!G557-'2017 MRI'!G557</f>
        <v>-9</v>
      </c>
      <c r="I557" s="10">
        <f>'2020 MRI - Alphabetical'!H557-'2017 MRI'!H557</f>
        <v>146</v>
      </c>
      <c r="J557" s="33">
        <f>'2020 MRI - Alphabetical'!I557-'2017 MRI'!I557</f>
        <v>0.3904648800912584</v>
      </c>
      <c r="K557" s="11">
        <f>'2020 MRI - Alphabetical'!J557-'2017 MRI'!J557</f>
        <v>6.3453575695981979E-3</v>
      </c>
      <c r="L557" s="10">
        <f>'2020 MRI - Alphabetical'!K557-'2017 MRI'!K557</f>
        <v>13</v>
      </c>
      <c r="M557" s="33">
        <f>'2020 MRI - Alphabetical'!L557-'2017 MRI'!L557</f>
        <v>0.29030346720042466</v>
      </c>
      <c r="N557" s="11">
        <f>'2020 MRI - Alphabetical'!M557-'2017 MRI'!M557</f>
        <v>-1.12354059190877E-2</v>
      </c>
      <c r="O557" s="10">
        <f>'2020 MRI - Alphabetical'!N557-'2017 MRI'!N557</f>
        <v>-83</v>
      </c>
      <c r="P557" s="33">
        <f>'2020 MRI - Alphabetical'!O557-'2017 MRI'!O557</f>
        <v>-0.37821594358313138</v>
      </c>
      <c r="Q557" s="11">
        <f>'2020 MRI - Alphabetical'!P557-'2017 MRI'!P557</f>
        <v>2.1733860342556005E-2</v>
      </c>
      <c r="R557" s="10">
        <f>'2020 MRI - Alphabetical'!Q557-'2017 MRI'!Q557</f>
        <v>-44</v>
      </c>
      <c r="S557" s="33">
        <f>'2020 MRI - Alphabetical'!R557-'2017 MRI'!R557</f>
        <v>-0.27985758730862836</v>
      </c>
      <c r="T557" s="12">
        <f>'2020 MRI - Alphabetical'!S557-'2017 MRI'!S557</f>
        <v>0</v>
      </c>
      <c r="U557" s="10">
        <f>'2020 MRI - Alphabetical'!T557-'2017 MRI'!T557</f>
        <v>92</v>
      </c>
      <c r="V557" s="33">
        <f>'2020 MRI - Alphabetical'!U557-'2017 MRI'!U557</f>
        <v>0.38636401284740601</v>
      </c>
      <c r="W557" s="11">
        <f>'2020 MRI - Alphabetical'!V557-'2017 MRI'!V557</f>
        <v>-2.8375847196549606E-2</v>
      </c>
      <c r="X557" s="10">
        <f>'2020 MRI - Alphabetical'!W557-'2017 MRI'!W557</f>
        <v>35</v>
      </c>
      <c r="Y557" s="33">
        <f>'2020 MRI - Alphabetical'!X557-'2017 MRI'!X557</f>
        <v>0.16315907327955126</v>
      </c>
      <c r="Z557" s="13">
        <f>'2020 MRI - Alphabetical'!Y557-'2017 MRI'!Y557</f>
        <v>12421</v>
      </c>
      <c r="AA557" s="10">
        <f>'2020 MRI - Alphabetical'!Z557-'2017 MRI'!Z557</f>
        <v>-38</v>
      </c>
      <c r="AB557" s="33">
        <f>'2020 MRI - Alphabetical'!AA557-'2017 MRI'!AA557</f>
        <v>-0.17686545111889471</v>
      </c>
      <c r="AC557" s="11">
        <f>'2020 MRI - Alphabetical'!AB557-'2017 MRI'!AB557</f>
        <v>-1.7999999999999995E-2</v>
      </c>
      <c r="AD557" s="10">
        <f>'2020 MRI - Alphabetical'!AC557-'2017 MRI'!AC557</f>
        <v>-40</v>
      </c>
      <c r="AE557" s="33">
        <f>'2020 MRI - Alphabetical'!AD557-'2017 MRI'!AD557</f>
        <v>-0.1909711744233567</v>
      </c>
      <c r="AF557" s="11">
        <f>'2020 MRI - Alphabetical'!AE557-'2017 MRI'!AE557</f>
        <v>-7.3860911270984264E-4</v>
      </c>
      <c r="AG557" s="10">
        <f>'2020 MRI - Alphabetical'!AF557-'2017 MRI'!AF557</f>
        <v>0</v>
      </c>
      <c r="AH557" s="33">
        <f>'2020 MRI - Alphabetical'!AG557-'2017 MRI'!AG557</f>
        <v>0.15550189056198249</v>
      </c>
      <c r="AI557" s="14">
        <f>'2020 MRI - Alphabetical'!AH557-'2017 MRI'!AH557</f>
        <v>0.93199442680263545</v>
      </c>
      <c r="AJ557" s="10">
        <f>'2020 MRI - Alphabetical'!AI557-'2017 MRI'!AI557</f>
        <v>-1</v>
      </c>
      <c r="AK557" s="33">
        <f>'2020 MRI - Alphabetical'!AJ557-'2017 MRI'!AJ557</f>
        <v>1.525880166941429E-2</v>
      </c>
      <c r="AL557" s="13">
        <f>'2020 MRI - Alphabetical'!AK557-'2017 MRI'!AK557</f>
        <v>102.76194234048489</v>
      </c>
      <c r="AM557" s="38"/>
    </row>
    <row r="558" spans="1:39" x14ac:dyDescent="0.25">
      <c r="A558" t="s">
        <v>1159</v>
      </c>
      <c r="B558" s="5" t="s">
        <v>232</v>
      </c>
      <c r="C558" s="6" t="s">
        <v>19</v>
      </c>
      <c r="D558" s="7" t="s">
        <v>20</v>
      </c>
      <c r="E558" s="8">
        <f>VLOOKUP(A558,'2017 MRI'!$A$7:$F$571,6,FALSE)</f>
        <v>30.023268849518452</v>
      </c>
      <c r="F558" s="36">
        <f>'2020 MRI - Alphabetical'!E558-'2017 MRI'!E558</f>
        <v>-2.3165666162284304</v>
      </c>
      <c r="G558" s="8">
        <f>'2020 MRI - Alphabetical'!F558-'2017 MRI'!F558</f>
        <v>8.3108058837733765</v>
      </c>
      <c r="H558" s="9">
        <f>'2020 MRI - Alphabetical'!G558-'2017 MRI'!G558</f>
        <v>-84</v>
      </c>
      <c r="I558" s="10">
        <f>'2020 MRI - Alphabetical'!H558-'2017 MRI'!H558</f>
        <v>-180</v>
      </c>
      <c r="J558" s="33">
        <f>'2020 MRI - Alphabetical'!I558-'2017 MRI'!I558</f>
        <v>-0.62037335677006611</v>
      </c>
      <c r="K558" s="11">
        <f>'2020 MRI - Alphabetical'!J558-'2017 MRI'!J558</f>
        <v>-6.780977524170495E-2</v>
      </c>
      <c r="L558" s="10">
        <f>'2020 MRI - Alphabetical'!K558-'2017 MRI'!K558</f>
        <v>10</v>
      </c>
      <c r="M558" s="33">
        <f>'2020 MRI - Alphabetical'!L558-'2017 MRI'!L558</f>
        <v>4.4857668862416933E-3</v>
      </c>
      <c r="N558" s="11">
        <f>'2020 MRI - Alphabetical'!M558-'2017 MRI'!M558</f>
        <v>2.0256774544796657E-3</v>
      </c>
      <c r="O558" s="10">
        <f>'2020 MRI - Alphabetical'!N558-'2017 MRI'!N558</f>
        <v>-72</v>
      </c>
      <c r="P558" s="33">
        <f>'2020 MRI - Alphabetical'!O558-'2017 MRI'!O558</f>
        <v>-0.47619821994329747</v>
      </c>
      <c r="Q558" s="11">
        <f>'2020 MRI - Alphabetical'!P558-'2017 MRI'!P558</f>
        <v>2.7782035222164908E-2</v>
      </c>
      <c r="R558" s="10">
        <f>'2020 MRI - Alphabetical'!Q558-'2017 MRI'!Q558</f>
        <v>-393</v>
      </c>
      <c r="S558" s="33">
        <f>'2020 MRI - Alphabetical'!R558-'2017 MRI'!R558</f>
        <v>-1.0493454097188701</v>
      </c>
      <c r="T558" s="12">
        <f>'2020 MRI - Alphabetical'!S558-'2017 MRI'!S558</f>
        <v>3.2359108441844211</v>
      </c>
      <c r="U558" s="10">
        <f>'2020 MRI - Alphabetical'!T558-'2017 MRI'!T558</f>
        <v>-7</v>
      </c>
      <c r="V558" s="33">
        <f>'2020 MRI - Alphabetical'!U558-'2017 MRI'!U558</f>
        <v>-4.8922262921590326E-2</v>
      </c>
      <c r="W558" s="11">
        <f>'2020 MRI - Alphabetical'!V558-'2017 MRI'!V558</f>
        <v>-2.4136208256639591E-3</v>
      </c>
      <c r="X558" s="10">
        <f>'2020 MRI - Alphabetical'!W558-'2017 MRI'!W558</f>
        <v>-32</v>
      </c>
      <c r="Y558" s="33">
        <f>'2020 MRI - Alphabetical'!X558-'2017 MRI'!X558</f>
        <v>-0.13055320448904628</v>
      </c>
      <c r="Z558" s="13">
        <f>'2020 MRI - Alphabetical'!Y558-'2017 MRI'!Y558</f>
        <v>5511</v>
      </c>
      <c r="AA558" s="10">
        <f>'2020 MRI - Alphabetical'!Z558-'2017 MRI'!Z558</f>
        <v>-33</v>
      </c>
      <c r="AB558" s="33">
        <f>'2020 MRI - Alphabetical'!AA558-'2017 MRI'!AA558</f>
        <v>-0.1882122486218486</v>
      </c>
      <c r="AC558" s="11">
        <f>'2020 MRI - Alphabetical'!AB558-'2017 MRI'!AB558</f>
        <v>-2.3000000000000007E-2</v>
      </c>
      <c r="AD558" s="10">
        <f>'2020 MRI - Alphabetical'!AC558-'2017 MRI'!AC558</f>
        <v>-63</v>
      </c>
      <c r="AE558" s="33">
        <f>'2020 MRI - Alphabetical'!AD558-'2017 MRI'!AD558</f>
        <v>-0.26816879568992041</v>
      </c>
      <c r="AF558" s="11">
        <f>'2020 MRI - Alphabetical'!AE558-'2017 MRI'!AE558</f>
        <v>-4.9401468097121093E-3</v>
      </c>
      <c r="AG558" s="10">
        <f>'2020 MRI - Alphabetical'!AF558-'2017 MRI'!AF558</f>
        <v>-5</v>
      </c>
      <c r="AH558" s="33">
        <f>'2020 MRI - Alphabetical'!AG558-'2017 MRI'!AG558</f>
        <v>-1.2252011981011335E-2</v>
      </c>
      <c r="AI558" s="14">
        <f>'2020 MRI - Alphabetical'!AH558-'2017 MRI'!AH558</f>
        <v>9.0168409487088041E-2</v>
      </c>
      <c r="AJ558" s="10">
        <f>'2020 MRI - Alphabetical'!AI558-'2017 MRI'!AI558</f>
        <v>-1</v>
      </c>
      <c r="AK558" s="33">
        <f>'2020 MRI - Alphabetical'!AJ558-'2017 MRI'!AJ558</f>
        <v>7.4737024894080961E-3</v>
      </c>
      <c r="AL558" s="13">
        <f>'2020 MRI - Alphabetical'!AK558-'2017 MRI'!AK558</f>
        <v>3248.8037145753187</v>
      </c>
      <c r="AM558" s="38">
        <v>1</v>
      </c>
    </row>
    <row r="559" spans="1:39" x14ac:dyDescent="0.25">
      <c r="A559" t="s">
        <v>1160</v>
      </c>
      <c r="B559" s="5" t="s">
        <v>35</v>
      </c>
      <c r="C559" s="6" t="s">
        <v>28</v>
      </c>
      <c r="D559" s="7" t="s">
        <v>20</v>
      </c>
      <c r="E559" s="8">
        <f>VLOOKUP(A559,'2017 MRI'!$A$7:$F$571,6,FALSE)</f>
        <v>77.730819353925</v>
      </c>
      <c r="F559" s="36">
        <f>'2020 MRI - Alphabetical'!E559-'2017 MRI'!E559</f>
        <v>1.8682646664015969</v>
      </c>
      <c r="G559" s="8">
        <f>'2020 MRI - Alphabetical'!F559-'2017 MRI'!F559</f>
        <v>1.0143434613897568</v>
      </c>
      <c r="H559" s="9">
        <f>'2020 MRI - Alphabetical'!G559-'2017 MRI'!G559</f>
        <v>-2</v>
      </c>
      <c r="I559" s="10">
        <f>'2020 MRI - Alphabetical'!H559-'2017 MRI'!H559</f>
        <v>45</v>
      </c>
      <c r="J559" s="33">
        <f>'2020 MRI - Alphabetical'!I559-'2017 MRI'!I559</f>
        <v>0.10771185262147365</v>
      </c>
      <c r="K559" s="11">
        <f>'2020 MRI - Alphabetical'!J559-'2017 MRI'!J559</f>
        <v>2.641401289280032E-3</v>
      </c>
      <c r="L559" s="10">
        <f>'2020 MRI - Alphabetical'!K559-'2017 MRI'!K559</f>
        <v>47</v>
      </c>
      <c r="M559" s="33">
        <f>'2020 MRI - Alphabetical'!L559-'2017 MRI'!L559</f>
        <v>0.18820742721303643</v>
      </c>
      <c r="N559" s="11">
        <f>'2020 MRI - Alphabetical'!M559-'2017 MRI'!M559</f>
        <v>-7.408276822765042E-3</v>
      </c>
      <c r="O559" s="10">
        <f>'2020 MRI - Alphabetical'!N559-'2017 MRI'!N559</f>
        <v>5</v>
      </c>
      <c r="P559" s="33">
        <f>'2020 MRI - Alphabetical'!O559-'2017 MRI'!O559</f>
        <v>0.40944151143290197</v>
      </c>
      <c r="Q559" s="11">
        <f>'2020 MRI - Alphabetical'!P559-'2017 MRI'!P559</f>
        <v>-3.2194029850746292E-2</v>
      </c>
      <c r="R559" s="10">
        <f>'2020 MRI - Alphabetical'!Q559-'2017 MRI'!Q559</f>
        <v>-2</v>
      </c>
      <c r="S559" s="33">
        <f>'2020 MRI - Alphabetical'!R559-'2017 MRI'!R559</f>
        <v>1.590167988514394</v>
      </c>
      <c r="T559" s="12">
        <f>'2020 MRI - Alphabetical'!S559-'2017 MRI'!S559</f>
        <v>-5.0674717118180466</v>
      </c>
      <c r="U559" s="10">
        <f>'2020 MRI - Alphabetical'!T559-'2017 MRI'!T559</f>
        <v>-3</v>
      </c>
      <c r="V559" s="33">
        <f>'2020 MRI - Alphabetical'!U559-'2017 MRI'!U559</f>
        <v>0.10453123371898432</v>
      </c>
      <c r="W559" s="11">
        <f>'2020 MRI - Alphabetical'!V559-'2017 MRI'!V559</f>
        <v>-2.7534076296613808E-2</v>
      </c>
      <c r="X559" s="10">
        <f>'2020 MRI - Alphabetical'!W559-'2017 MRI'!W559</f>
        <v>-4</v>
      </c>
      <c r="Y559" s="33">
        <f>'2020 MRI - Alphabetical'!X559-'2017 MRI'!X559</f>
        <v>5.7555637508420521E-2</v>
      </c>
      <c r="Z559" s="13">
        <f>'2020 MRI - Alphabetical'!Y559-'2017 MRI'!Y559</f>
        <v>4709</v>
      </c>
      <c r="AA559" s="10">
        <f>'2020 MRI - Alphabetical'!Z559-'2017 MRI'!Z559</f>
        <v>5</v>
      </c>
      <c r="AB559" s="33">
        <f>'2020 MRI - Alphabetical'!AA559-'2017 MRI'!AA559</f>
        <v>0.4413084323488552</v>
      </c>
      <c r="AC559" s="11">
        <f>'2020 MRI - Alphabetical'!AB559-'2017 MRI'!AB559</f>
        <v>-4.4999999999999998E-2</v>
      </c>
      <c r="AD559" s="10">
        <f>'2020 MRI - Alphabetical'!AC559-'2017 MRI'!AC559</f>
        <v>0</v>
      </c>
      <c r="AE559" s="33">
        <f>'2020 MRI - Alphabetical'!AD559-'2017 MRI'!AD559</f>
        <v>-0.7603664739481415</v>
      </c>
      <c r="AF559" s="11">
        <f>'2020 MRI - Alphabetical'!AE559-'2017 MRI'!AE559</f>
        <v>-9.5311004784688347E-3</v>
      </c>
      <c r="AG559" s="10">
        <f>'2020 MRI - Alphabetical'!AF559-'2017 MRI'!AF559</f>
        <v>-20</v>
      </c>
      <c r="AH559" s="33">
        <f>'2020 MRI - Alphabetical'!AG559-'2017 MRI'!AG559</f>
        <v>-0.19640631374801687</v>
      </c>
      <c r="AI559" s="14">
        <f>'2020 MRI - Alphabetical'!AH559-'2017 MRI'!AH559</f>
        <v>0.18511035249213537</v>
      </c>
      <c r="AJ559" s="10">
        <f>'2020 MRI - Alphabetical'!AI559-'2017 MRI'!AI559</f>
        <v>-19</v>
      </c>
      <c r="AK559" s="33">
        <f>'2020 MRI - Alphabetical'!AJ559-'2017 MRI'!AJ559</f>
        <v>2.9923812182580112E-3</v>
      </c>
      <c r="AL559" s="13">
        <f>'2020 MRI - Alphabetical'!AK559-'2017 MRI'!AK559</f>
        <v>-316.33565048631863</v>
      </c>
      <c r="AM559" s="38"/>
    </row>
    <row r="560" spans="1:39" x14ac:dyDescent="0.25">
      <c r="A560" t="s">
        <v>1161</v>
      </c>
      <c r="B560" s="5" t="s">
        <v>302</v>
      </c>
      <c r="C560" s="6" t="s">
        <v>49</v>
      </c>
      <c r="D560" s="7" t="s">
        <v>39</v>
      </c>
      <c r="E560" s="8">
        <f>VLOOKUP(A560,'2017 MRI'!$A$7:$F$571,6,FALSE)</f>
        <v>25.182573608286702</v>
      </c>
      <c r="F560" s="36">
        <f>'2020 MRI - Alphabetical'!E560-'2017 MRI'!E560</f>
        <v>-0.41520462180368889</v>
      </c>
      <c r="G560" s="8">
        <f>'2020 MRI - Alphabetical'!F560-'2017 MRI'!F560</f>
        <v>1.8011995626567945</v>
      </c>
      <c r="H560" s="9">
        <f>'2020 MRI - Alphabetical'!G560-'2017 MRI'!G560</f>
        <v>-3</v>
      </c>
      <c r="I560" s="10">
        <f>'2020 MRI - Alphabetical'!H560-'2017 MRI'!H560</f>
        <v>21</v>
      </c>
      <c r="J560" s="33">
        <f>'2020 MRI - Alphabetical'!I560-'2017 MRI'!I560</f>
        <v>-8.9550873093630357E-3</v>
      </c>
      <c r="K560" s="11">
        <f>'2020 MRI - Alphabetical'!J560-'2017 MRI'!J560</f>
        <v>-2.1917954534537598E-2</v>
      </c>
      <c r="L560" s="10">
        <f>'2020 MRI - Alphabetical'!K560-'2017 MRI'!K560</f>
        <v>-37</v>
      </c>
      <c r="M560" s="33">
        <f>'2020 MRI - Alphabetical'!L560-'2017 MRI'!L560</f>
        <v>-8.3713893398696226E-2</v>
      </c>
      <c r="N560" s="11">
        <f>'2020 MRI - Alphabetical'!M560-'2017 MRI'!M560</f>
        <v>7.7365918744670414E-3</v>
      </c>
      <c r="O560" s="10">
        <f>'2020 MRI - Alphabetical'!N560-'2017 MRI'!N560</f>
        <v>-45</v>
      </c>
      <c r="P560" s="33">
        <f>'2020 MRI - Alphabetical'!O560-'2017 MRI'!O560</f>
        <v>-0.18069211206069338</v>
      </c>
      <c r="Q560" s="11">
        <f>'2020 MRI - Alphabetical'!P560-'2017 MRI'!P560</f>
        <v>9.1325142606406354E-3</v>
      </c>
      <c r="R560" s="10">
        <f>'2020 MRI - Alphabetical'!Q560-'2017 MRI'!Q560</f>
        <v>-56</v>
      </c>
      <c r="S560" s="33">
        <f>'2020 MRI - Alphabetical'!R560-'2017 MRI'!R560</f>
        <v>-0.1911389685776102</v>
      </c>
      <c r="T560" s="12">
        <f>'2020 MRI - Alphabetical'!S560-'2017 MRI'!S560</f>
        <v>-0.1740070306801037</v>
      </c>
      <c r="U560" s="10">
        <f>'2020 MRI - Alphabetical'!T560-'2017 MRI'!T560</f>
        <v>30</v>
      </c>
      <c r="V560" s="33">
        <f>'2020 MRI - Alphabetical'!U560-'2017 MRI'!U560</f>
        <v>8.7257808331750342E-2</v>
      </c>
      <c r="W560" s="11">
        <f>'2020 MRI - Alphabetical'!V560-'2017 MRI'!V560</f>
        <v>-7.941112652695051E-3</v>
      </c>
      <c r="X560" s="10">
        <f>'2020 MRI - Alphabetical'!W560-'2017 MRI'!W560</f>
        <v>-16</v>
      </c>
      <c r="Y560" s="33">
        <f>'2020 MRI - Alphabetical'!X560-'2017 MRI'!X560</f>
        <v>-6.7173185957564385E-2</v>
      </c>
      <c r="Z560" s="13">
        <f>'2020 MRI - Alphabetical'!Y560-'2017 MRI'!Y560</f>
        <v>9180</v>
      </c>
      <c r="AA560" s="10">
        <f>'2020 MRI - Alphabetical'!Z560-'2017 MRI'!Z560</f>
        <v>-13</v>
      </c>
      <c r="AB560" s="33">
        <f>'2020 MRI - Alphabetical'!AA560-'2017 MRI'!AA560</f>
        <v>-2.5877320011404359E-2</v>
      </c>
      <c r="AC560" s="11">
        <f>'2020 MRI - Alphabetical'!AB560-'2017 MRI'!AB560</f>
        <v>-1.8000000000000002E-2</v>
      </c>
      <c r="AD560" s="10">
        <f>'2020 MRI - Alphabetical'!AC560-'2017 MRI'!AC560</f>
        <v>-9</v>
      </c>
      <c r="AE560" s="33">
        <f>'2020 MRI - Alphabetical'!AD560-'2017 MRI'!AD560</f>
        <v>-2.2102132364699864E-2</v>
      </c>
      <c r="AF560" s="11">
        <f>'2020 MRI - Alphabetical'!AE560-'2017 MRI'!AE560</f>
        <v>1.0957410562180581E-2</v>
      </c>
      <c r="AG560" s="10">
        <f>'2020 MRI - Alphabetical'!AF560-'2017 MRI'!AF560</f>
        <v>0</v>
      </c>
      <c r="AH560" s="33">
        <f>'2020 MRI - Alphabetical'!AG560-'2017 MRI'!AG560</f>
        <v>1.313560458734242E-2</v>
      </c>
      <c r="AI560" s="14">
        <f>'2020 MRI - Alphabetical'!AH560-'2017 MRI'!AH560</f>
        <v>2.993090196750714E-2</v>
      </c>
      <c r="AJ560" s="10">
        <f>'2020 MRI - Alphabetical'!AI560-'2017 MRI'!AI560</f>
        <v>27</v>
      </c>
      <c r="AK560" s="33">
        <f>'2020 MRI - Alphabetical'!AJ560-'2017 MRI'!AJ560</f>
        <v>1.7618531466848553E-2</v>
      </c>
      <c r="AL560" s="13">
        <f>'2020 MRI - Alphabetical'!AK560-'2017 MRI'!AK560</f>
        <v>15661.194801242222</v>
      </c>
      <c r="AM560" s="38">
        <v>1</v>
      </c>
    </row>
    <row r="561" spans="1:39" x14ac:dyDescent="0.25">
      <c r="A561" t="s">
        <v>1162</v>
      </c>
      <c r="B561" s="5" t="s">
        <v>69</v>
      </c>
      <c r="C561" s="6" t="s">
        <v>47</v>
      </c>
      <c r="D561" s="7" t="s">
        <v>20</v>
      </c>
      <c r="E561" s="8">
        <f>VLOOKUP(A561,'2017 MRI'!$A$7:$F$571,6,FALSE)</f>
        <v>51.83474695352912</v>
      </c>
      <c r="F561" s="36">
        <f>'2020 MRI - Alphabetical'!E561-'2017 MRI'!E561</f>
        <v>0.23434393434496847</v>
      </c>
      <c r="G561" s="8">
        <f>'2020 MRI - Alphabetical'!F561-'2017 MRI'!F561</f>
        <v>2.9874323322530145</v>
      </c>
      <c r="H561" s="9">
        <f>'2020 MRI - Alphabetical'!G561-'2017 MRI'!G561</f>
        <v>1</v>
      </c>
      <c r="I561" s="10">
        <f>'2020 MRI - Alphabetical'!H561-'2017 MRI'!H561</f>
        <v>-38</v>
      </c>
      <c r="J561" s="33">
        <f>'2020 MRI - Alphabetical'!I561-'2017 MRI'!I561</f>
        <v>-0.18068998020062893</v>
      </c>
      <c r="K561" s="11">
        <f>'2020 MRI - Alphabetical'!J561-'2017 MRI'!J561</f>
        <v>-1.7423991185620435E-2</v>
      </c>
      <c r="L561" s="10">
        <f>'2020 MRI - Alphabetical'!K561-'2017 MRI'!K561</f>
        <v>-10</v>
      </c>
      <c r="M561" s="33">
        <f>'2020 MRI - Alphabetical'!L561-'2017 MRI'!L561</f>
        <v>-0.287812530780436</v>
      </c>
      <c r="N561" s="11">
        <f>'2020 MRI - Alphabetical'!M561-'2017 MRI'!M561</f>
        <v>1.6754778985120969E-2</v>
      </c>
      <c r="O561" s="10">
        <f>'2020 MRI - Alphabetical'!N561-'2017 MRI'!N561</f>
        <v>-1</v>
      </c>
      <c r="P561" s="33">
        <f>'2020 MRI - Alphabetical'!O561-'2017 MRI'!O561</f>
        <v>-5.2589893138862198E-2</v>
      </c>
      <c r="Q561" s="11">
        <f>'2020 MRI - Alphabetical'!P561-'2017 MRI'!P561</f>
        <v>-1.2430278884462131E-3</v>
      </c>
      <c r="R561" s="10">
        <f>'2020 MRI - Alphabetical'!Q561-'2017 MRI'!Q561</f>
        <v>-9</v>
      </c>
      <c r="S561" s="33">
        <f>'2020 MRI - Alphabetical'!R561-'2017 MRI'!R561</f>
        <v>0.61416334883538071</v>
      </c>
      <c r="T561" s="12">
        <f>'2020 MRI - Alphabetical'!S561-'2017 MRI'!S561</f>
        <v>-1.9783589855208934</v>
      </c>
      <c r="U561" s="10">
        <f>'2020 MRI - Alphabetical'!T561-'2017 MRI'!T561</f>
        <v>2</v>
      </c>
      <c r="V561" s="33">
        <f>'2020 MRI - Alphabetical'!U561-'2017 MRI'!U561</f>
        <v>0.21264628851767364</v>
      </c>
      <c r="W561" s="11">
        <f>'2020 MRI - Alphabetical'!V561-'2017 MRI'!V561</f>
        <v>-2.8208045509955315E-2</v>
      </c>
      <c r="X561" s="10">
        <f>'2020 MRI - Alphabetical'!W561-'2017 MRI'!W561</f>
        <v>-18</v>
      </c>
      <c r="Y561" s="33">
        <f>'2020 MRI - Alphabetical'!X561-'2017 MRI'!X561</f>
        <v>-7.5114583565188298E-2</v>
      </c>
      <c r="Z561" s="13">
        <f>'2020 MRI - Alphabetical'!Y561-'2017 MRI'!Y561</f>
        <v>3304</v>
      </c>
      <c r="AA561" s="10">
        <f>'2020 MRI - Alphabetical'!Z561-'2017 MRI'!Z561</f>
        <v>2</v>
      </c>
      <c r="AB561" s="33">
        <f>'2020 MRI - Alphabetical'!AA561-'2017 MRI'!AA561</f>
        <v>8.1791246573443166E-2</v>
      </c>
      <c r="AC561" s="11">
        <f>'2020 MRI - Alphabetical'!AB561-'2017 MRI'!AB561</f>
        <v>-2.6000000000000002E-2</v>
      </c>
      <c r="AD561" s="10">
        <f>'2020 MRI - Alphabetical'!AC561-'2017 MRI'!AC561</f>
        <v>-40</v>
      </c>
      <c r="AE561" s="33">
        <f>'2020 MRI - Alphabetical'!AD561-'2017 MRI'!AD561</f>
        <v>-0.38771291484575887</v>
      </c>
      <c r="AF561" s="11">
        <f>'2020 MRI - Alphabetical'!AE561-'2017 MRI'!AE561</f>
        <v>-8.1055676066521531E-3</v>
      </c>
      <c r="AG561" s="10">
        <f>'2020 MRI - Alphabetical'!AF561-'2017 MRI'!AF561</f>
        <v>-6</v>
      </c>
      <c r="AH561" s="33">
        <f>'2020 MRI - Alphabetical'!AG561-'2017 MRI'!AG561</f>
        <v>-0.17933944773373356</v>
      </c>
      <c r="AI561" s="14">
        <f>'2020 MRI - Alphabetical'!AH561-'2017 MRI'!AH561</f>
        <v>0.34125343472532688</v>
      </c>
      <c r="AJ561" s="10">
        <f>'2020 MRI - Alphabetical'!AI561-'2017 MRI'!AI561</f>
        <v>7</v>
      </c>
      <c r="AK561" s="33">
        <f>'2020 MRI - Alphabetical'!AJ561-'2017 MRI'!AJ561</f>
        <v>1.248372658792074E-2</v>
      </c>
      <c r="AL561" s="13">
        <f>'2020 MRI - Alphabetical'!AK561-'2017 MRI'!AK561</f>
        <v>5464.4033338672889</v>
      </c>
      <c r="AM561" s="38">
        <v>1</v>
      </c>
    </row>
    <row r="562" spans="1:39" ht="22.5" x14ac:dyDescent="0.25">
      <c r="A562" t="s">
        <v>1163</v>
      </c>
      <c r="B562" s="5" t="s">
        <v>278</v>
      </c>
      <c r="C562" s="6" t="s">
        <v>47</v>
      </c>
      <c r="D562" s="7" t="s">
        <v>20</v>
      </c>
      <c r="E562" s="8">
        <f>VLOOKUP(A562,'2017 MRI'!$A$7:$F$571,6,FALSE)</f>
        <v>26.898092181796297</v>
      </c>
      <c r="F562" s="36">
        <f>'2020 MRI - Alphabetical'!E562-'2017 MRI'!E562</f>
        <v>-2.2093785904503116E-2</v>
      </c>
      <c r="G562" s="8">
        <f>'2020 MRI - Alphabetical'!F562-'2017 MRI'!F562</f>
        <v>0.782567057307471</v>
      </c>
      <c r="H562" s="9">
        <f>'2020 MRI - Alphabetical'!G562-'2017 MRI'!G562</f>
        <v>7</v>
      </c>
      <c r="I562" s="10">
        <f>'2020 MRI - Alphabetical'!H562-'2017 MRI'!H562</f>
        <v>-26</v>
      </c>
      <c r="J562" s="33">
        <f>'2020 MRI - Alphabetical'!I562-'2017 MRI'!I562</f>
        <v>-0.12336104991986474</v>
      </c>
      <c r="K562" s="11">
        <f>'2020 MRI - Alphabetical'!J562-'2017 MRI'!J562</f>
        <v>-1.562816230927333E-2</v>
      </c>
      <c r="L562" s="10">
        <f>'2020 MRI - Alphabetical'!K562-'2017 MRI'!K562</f>
        <v>84</v>
      </c>
      <c r="M562" s="33">
        <f>'2020 MRI - Alphabetical'!L562-'2017 MRI'!L562</f>
        <v>0.2778703809599371</v>
      </c>
      <c r="N562" s="11">
        <f>'2020 MRI - Alphabetical'!M562-'2017 MRI'!M562</f>
        <v>-1.1581675040550694E-2</v>
      </c>
      <c r="O562" s="10">
        <f>'2020 MRI - Alphabetical'!N562-'2017 MRI'!N562</f>
        <v>125</v>
      </c>
      <c r="P562" s="33">
        <f>'2020 MRI - Alphabetical'!O562-'2017 MRI'!O562</f>
        <v>0.50559536338336875</v>
      </c>
      <c r="Q562" s="11">
        <f>'2020 MRI - Alphabetical'!P562-'2017 MRI'!P562</f>
        <v>-3.5224334600760458E-2</v>
      </c>
      <c r="R562" s="10">
        <f>'2020 MRI - Alphabetical'!Q562-'2017 MRI'!Q562</f>
        <v>-109</v>
      </c>
      <c r="S562" s="33">
        <f>'2020 MRI - Alphabetical'!R562-'2017 MRI'!R562</f>
        <v>-0.49062363812500576</v>
      </c>
      <c r="T562" s="12">
        <f>'2020 MRI - Alphabetical'!S562-'2017 MRI'!S562</f>
        <v>1.3804636815652724</v>
      </c>
      <c r="U562" s="10">
        <f>'2020 MRI - Alphabetical'!T562-'2017 MRI'!T562</f>
        <v>-116</v>
      </c>
      <c r="V562" s="33">
        <f>'2020 MRI - Alphabetical'!U562-'2017 MRI'!U562</f>
        <v>-0.29620124007631854</v>
      </c>
      <c r="W562" s="11">
        <f>'2020 MRI - Alphabetical'!V562-'2017 MRI'!V562</f>
        <v>1.7609527004360949E-2</v>
      </c>
      <c r="X562" s="10">
        <f>'2020 MRI - Alphabetical'!W562-'2017 MRI'!W562</f>
        <v>39</v>
      </c>
      <c r="Y562" s="33">
        <f>'2020 MRI - Alphabetical'!X562-'2017 MRI'!X562</f>
        <v>0.15431952222280754</v>
      </c>
      <c r="Z562" s="13">
        <f>'2020 MRI - Alphabetical'!Y562-'2017 MRI'!Y562</f>
        <v>17222</v>
      </c>
      <c r="AA562" s="10">
        <f>'2020 MRI - Alphabetical'!Z562-'2017 MRI'!Z562</f>
        <v>-37</v>
      </c>
      <c r="AB562" s="33">
        <f>'2020 MRI - Alphabetical'!AA562-'2017 MRI'!AA562</f>
        <v>-0.12653607408306472</v>
      </c>
      <c r="AC562" s="11">
        <f>'2020 MRI - Alphabetical'!AB562-'2017 MRI'!AB562</f>
        <v>-1.7999999999999995E-2</v>
      </c>
      <c r="AD562" s="10">
        <f>'2020 MRI - Alphabetical'!AC562-'2017 MRI'!AC562</f>
        <v>69</v>
      </c>
      <c r="AE562" s="33">
        <f>'2020 MRI - Alphabetical'!AD562-'2017 MRI'!AD562</f>
        <v>0.21936973124729353</v>
      </c>
      <c r="AF562" s="11">
        <f>'2020 MRI - Alphabetical'!AE562-'2017 MRI'!AE562</f>
        <v>2.4313460642757301E-2</v>
      </c>
      <c r="AG562" s="10">
        <f>'2020 MRI - Alphabetical'!AF562-'2017 MRI'!AF562</f>
        <v>-2</v>
      </c>
      <c r="AH562" s="33">
        <f>'2020 MRI - Alphabetical'!AG562-'2017 MRI'!AG562</f>
        <v>-0.10954907881399167</v>
      </c>
      <c r="AI562" s="14">
        <f>'2020 MRI - Alphabetical'!AH562-'2017 MRI'!AH562</f>
        <v>0.24536655353397219</v>
      </c>
      <c r="AJ562" s="10">
        <f>'2020 MRI - Alphabetical'!AI562-'2017 MRI'!AI562</f>
        <v>-13</v>
      </c>
      <c r="AK562" s="33">
        <f>'2020 MRI - Alphabetical'!AJ562-'2017 MRI'!AJ562</f>
        <v>2.9699458795848233E-3</v>
      </c>
      <c r="AL562" s="13">
        <f>'2020 MRI - Alphabetical'!AK562-'2017 MRI'!AK562</f>
        <v>3233.8896870978933</v>
      </c>
      <c r="AM562" s="38"/>
    </row>
    <row r="563" spans="1:39" x14ac:dyDescent="0.25">
      <c r="A563" t="s">
        <v>1164</v>
      </c>
      <c r="B563" s="5" t="s">
        <v>568</v>
      </c>
      <c r="C563" s="6" t="s">
        <v>93</v>
      </c>
      <c r="D563" s="7" t="s">
        <v>34</v>
      </c>
      <c r="E563" s="8">
        <f>VLOOKUP(A563,'2017 MRI'!$A$7:$F$571,6,FALSE)</f>
        <v>9.4980653334868563</v>
      </c>
      <c r="F563" s="36">
        <f>'2020 MRI - Alphabetical'!E563-'2017 MRI'!E563</f>
        <v>-2.7924944072746705E-2</v>
      </c>
      <c r="G563" s="8">
        <f>'2020 MRI - Alphabetical'!F563-'2017 MRI'!F563</f>
        <v>-1.29547257212079</v>
      </c>
      <c r="H563" s="9">
        <f>'2020 MRI - Alphabetical'!G563-'2017 MRI'!G563</f>
        <v>3</v>
      </c>
      <c r="I563" s="10">
        <f>'2020 MRI - Alphabetical'!H563-'2017 MRI'!H563</f>
        <v>51</v>
      </c>
      <c r="J563" s="33">
        <f>'2020 MRI - Alphabetical'!I563-'2017 MRI'!I563</f>
        <v>0.11621102105048375</v>
      </c>
      <c r="K563" s="11">
        <f>'2020 MRI - Alphabetical'!J563-'2017 MRI'!J563</f>
        <v>-1.6947852139532094E-2</v>
      </c>
      <c r="L563" s="10">
        <f>'2020 MRI - Alphabetical'!K563-'2017 MRI'!K563</f>
        <v>-5</v>
      </c>
      <c r="M563" s="33">
        <f>'2020 MRI - Alphabetical'!L563-'2017 MRI'!L563</f>
        <v>7.8343075471711598E-2</v>
      </c>
      <c r="N563" s="11">
        <f>'2020 MRI - Alphabetical'!M563-'2017 MRI'!M563</f>
        <v>3.9083358682580685E-5</v>
      </c>
      <c r="O563" s="10">
        <f>'2020 MRI - Alphabetical'!N563-'2017 MRI'!N563</f>
        <v>-17</v>
      </c>
      <c r="P563" s="33">
        <f>'2020 MRI - Alphabetical'!O563-'2017 MRI'!O563</f>
        <v>-5.2375404181104868E-2</v>
      </c>
      <c r="Q563" s="11">
        <f>'2020 MRI - Alphabetical'!P563-'2017 MRI'!P563</f>
        <v>1.6602139582272048E-3</v>
      </c>
      <c r="R563" s="10">
        <f>'2020 MRI - Alphabetical'!Q563-'2017 MRI'!Q563</f>
        <v>39</v>
      </c>
      <c r="S563" s="33">
        <f>'2020 MRI - Alphabetical'!R563-'2017 MRI'!R563</f>
        <v>-0.17955547685520312</v>
      </c>
      <c r="T563" s="12">
        <f>'2020 MRI - Alphabetical'!S563-'2017 MRI'!S563</f>
        <v>-0.33800912624640866</v>
      </c>
      <c r="U563" s="10">
        <f>'2020 MRI - Alphabetical'!T563-'2017 MRI'!T563</f>
        <v>-118</v>
      </c>
      <c r="V563" s="33">
        <f>'2020 MRI - Alphabetical'!U563-'2017 MRI'!U563</f>
        <v>-0.32286414372211891</v>
      </c>
      <c r="W563" s="11">
        <f>'2020 MRI - Alphabetical'!V563-'2017 MRI'!V563</f>
        <v>1.9914504614313072E-2</v>
      </c>
      <c r="X563" s="10">
        <f>'2020 MRI - Alphabetical'!W563-'2017 MRI'!W563</f>
        <v>11</v>
      </c>
      <c r="Y563" s="33">
        <f>'2020 MRI - Alphabetical'!X563-'2017 MRI'!X563</f>
        <v>0.20720714425678888</v>
      </c>
      <c r="Z563" s="13">
        <f>'2020 MRI - Alphabetical'!Y563-'2017 MRI'!Y563</f>
        <v>31246</v>
      </c>
      <c r="AA563" s="10">
        <f>'2020 MRI - Alphabetical'!Z563-'2017 MRI'!Z563</f>
        <v>-7</v>
      </c>
      <c r="AB563" s="33">
        <f>'2020 MRI - Alphabetical'!AA563-'2017 MRI'!AA563</f>
        <v>-8.7755228561604004E-2</v>
      </c>
      <c r="AC563" s="11">
        <f>'2020 MRI - Alphabetical'!AB563-'2017 MRI'!AB563</f>
        <v>-1.2E-2</v>
      </c>
      <c r="AD563" s="10">
        <f>'2020 MRI - Alphabetical'!AC563-'2017 MRI'!AC563</f>
        <v>95</v>
      </c>
      <c r="AE563" s="33">
        <f>'2020 MRI - Alphabetical'!AD563-'2017 MRI'!AD563</f>
        <v>0.37833662896623377</v>
      </c>
      <c r="AF563" s="11">
        <f>'2020 MRI - Alphabetical'!AE563-'2017 MRI'!AE563</f>
        <v>2.999320971533026E-2</v>
      </c>
      <c r="AG563" s="10">
        <f>'2020 MRI - Alphabetical'!AF563-'2017 MRI'!AF563</f>
        <v>-22</v>
      </c>
      <c r="AH563" s="33">
        <f>'2020 MRI - Alphabetical'!AG563-'2017 MRI'!AG563</f>
        <v>-4.9034146574986781E-2</v>
      </c>
      <c r="AI563" s="14">
        <f>'2020 MRI - Alphabetical'!AH563-'2017 MRI'!AH563</f>
        <v>5.2382643245695082E-2</v>
      </c>
      <c r="AJ563" s="10">
        <f>'2020 MRI - Alphabetical'!AI563-'2017 MRI'!AI563</f>
        <v>1</v>
      </c>
      <c r="AK563" s="33">
        <f>'2020 MRI - Alphabetical'!AJ563-'2017 MRI'!AJ563</f>
        <v>-2.9193805850165358E-2</v>
      </c>
      <c r="AL563" s="13">
        <f>'2020 MRI - Alphabetical'!AK563-'2017 MRI'!AK563</f>
        <v>17389.315982468368</v>
      </c>
      <c r="AM563" s="38"/>
    </row>
    <row r="564" spans="1:39" x14ac:dyDescent="0.25">
      <c r="A564" t="s">
        <v>1165</v>
      </c>
      <c r="B564" s="5" t="s">
        <v>226</v>
      </c>
      <c r="C564" s="6" t="s">
        <v>33</v>
      </c>
      <c r="D564" s="7" t="s">
        <v>34</v>
      </c>
      <c r="E564" s="8">
        <f>VLOOKUP(A564,'2017 MRI'!$A$7:$F$571,6,FALSE)</f>
        <v>30.565832340096705</v>
      </c>
      <c r="F564" s="36">
        <f>'2020 MRI - Alphabetical'!E564-'2017 MRI'!E564</f>
        <v>-0.74659842928992104</v>
      </c>
      <c r="G564" s="8">
        <f>'2020 MRI - Alphabetical'!F564-'2017 MRI'!F564</f>
        <v>3.4826670488575289</v>
      </c>
      <c r="H564" s="9">
        <f>'2020 MRI - Alphabetical'!G564-'2017 MRI'!G564</f>
        <v>-23</v>
      </c>
      <c r="I564" s="10">
        <f>'2020 MRI - Alphabetical'!H564-'2017 MRI'!H564</f>
        <v>9</v>
      </c>
      <c r="J564" s="33">
        <f>'2020 MRI - Alphabetical'!I564-'2017 MRI'!I564</f>
        <v>0.22653786278369792</v>
      </c>
      <c r="K564" s="11">
        <f>'2020 MRI - Alphabetical'!J564-'2017 MRI'!J564</f>
        <v>-2.7039976900021578E-2</v>
      </c>
      <c r="L564" s="10">
        <f>'2020 MRI - Alphabetical'!K564-'2017 MRI'!K564</f>
        <v>328</v>
      </c>
      <c r="M564" s="33">
        <f>'2020 MRI - Alphabetical'!L564-'2017 MRI'!L564</f>
        <v>1.1027629914025108</v>
      </c>
      <c r="N564" s="11">
        <f>'2020 MRI - Alphabetical'!M564-'2017 MRI'!M564</f>
        <v>-5.5447876427607755E-2</v>
      </c>
      <c r="O564" s="10">
        <f>'2020 MRI - Alphabetical'!N564-'2017 MRI'!N564</f>
        <v>-14</v>
      </c>
      <c r="P564" s="33">
        <f>'2020 MRI - Alphabetical'!O564-'2017 MRI'!O564</f>
        <v>-0.10900375853372579</v>
      </c>
      <c r="Q564" s="11">
        <f>'2020 MRI - Alphabetical'!P564-'2017 MRI'!P564</f>
        <v>4.0066181336863016E-3</v>
      </c>
      <c r="R564" s="10">
        <f>'2020 MRI - Alphabetical'!Q564-'2017 MRI'!Q564</f>
        <v>41</v>
      </c>
      <c r="S564" s="33">
        <f>'2020 MRI - Alphabetical'!R564-'2017 MRI'!R564</f>
        <v>0.28040894131487287</v>
      </c>
      <c r="T564" s="12">
        <f>'2020 MRI - Alphabetical'!S564-'2017 MRI'!S564</f>
        <v>-1.6827846432255904</v>
      </c>
      <c r="U564" s="10">
        <f>'2020 MRI - Alphabetical'!T564-'2017 MRI'!T564</f>
        <v>-206</v>
      </c>
      <c r="V564" s="33">
        <f>'2020 MRI - Alphabetical'!U564-'2017 MRI'!U564</f>
        <v>-1.0003257147161935</v>
      </c>
      <c r="W564" s="11">
        <f>'2020 MRI - Alphabetical'!V564-'2017 MRI'!V564</f>
        <v>5.6310784939374608E-2</v>
      </c>
      <c r="X564" s="10">
        <f>'2020 MRI - Alphabetical'!W564-'2017 MRI'!W564</f>
        <v>-85</v>
      </c>
      <c r="Y564" s="33">
        <f>'2020 MRI - Alphabetical'!X564-'2017 MRI'!X564</f>
        <v>-0.35408232095062875</v>
      </c>
      <c r="Z564" s="13">
        <f>'2020 MRI - Alphabetical'!Y564-'2017 MRI'!Y564</f>
        <v>-1458</v>
      </c>
      <c r="AA564" s="10">
        <f>'2020 MRI - Alphabetical'!Z564-'2017 MRI'!Z564</f>
        <v>27</v>
      </c>
      <c r="AB564" s="33">
        <f>'2020 MRI - Alphabetical'!AA564-'2017 MRI'!AA564</f>
        <v>0.18245000064510322</v>
      </c>
      <c r="AC564" s="11">
        <f>'2020 MRI - Alphabetical'!AB564-'2017 MRI'!AB564</f>
        <v>-2.6000000000000002E-2</v>
      </c>
      <c r="AD564" s="10">
        <f>'2020 MRI - Alphabetical'!AC564-'2017 MRI'!AC564</f>
        <v>-16</v>
      </c>
      <c r="AE564" s="33">
        <f>'2020 MRI - Alphabetical'!AD564-'2017 MRI'!AD564</f>
        <v>-8.5623226997668556E-2</v>
      </c>
      <c r="AF564" s="11">
        <f>'2020 MRI - Alphabetical'!AE564-'2017 MRI'!AE564</f>
        <v>8.5436720142602063E-3</v>
      </c>
      <c r="AG564" s="10">
        <f>'2020 MRI - Alphabetical'!AF564-'2017 MRI'!AF564</f>
        <v>4</v>
      </c>
      <c r="AH564" s="33">
        <f>'2020 MRI - Alphabetical'!AG564-'2017 MRI'!AG564</f>
        <v>3.0367735173856603E-2</v>
      </c>
      <c r="AI564" s="14">
        <f>'2020 MRI - Alphabetical'!AH564-'2017 MRI'!AH564</f>
        <v>1.5378968905033652E-2</v>
      </c>
      <c r="AJ564" s="10">
        <f>'2020 MRI - Alphabetical'!AI564-'2017 MRI'!AI564</f>
        <v>-5</v>
      </c>
      <c r="AK564" s="33">
        <f>'2020 MRI - Alphabetical'!AJ564-'2017 MRI'!AJ564</f>
        <v>-1.3579895667879816E-3</v>
      </c>
      <c r="AL564" s="13">
        <f>'2020 MRI - Alphabetical'!AK564-'2017 MRI'!AK564</f>
        <v>8438.7399503462366</v>
      </c>
      <c r="AM564" s="38"/>
    </row>
    <row r="565" spans="1:39" x14ac:dyDescent="0.25">
      <c r="A565" t="s">
        <v>1166</v>
      </c>
      <c r="B565" s="5" t="s">
        <v>291</v>
      </c>
      <c r="C565" s="6" t="s">
        <v>44</v>
      </c>
      <c r="D565" s="7" t="s">
        <v>20</v>
      </c>
      <c r="E565" s="8">
        <f>VLOOKUP(A565,'2017 MRI'!$A$7:$F$571,6,FALSE)</f>
        <v>25.671207087207556</v>
      </c>
      <c r="F565" s="36">
        <f>'2020 MRI - Alphabetical'!E565-'2017 MRI'!E565</f>
        <v>-3.0884475807038165</v>
      </c>
      <c r="G565" s="8">
        <f>'2020 MRI - Alphabetical'!F565-'2017 MRI'!F565</f>
        <v>10.192414092727468</v>
      </c>
      <c r="H565" s="9">
        <f>'2020 MRI - Alphabetical'!G565-'2017 MRI'!G565</f>
        <v>-113</v>
      </c>
      <c r="I565" s="10">
        <f>'2020 MRI - Alphabetical'!H565-'2017 MRI'!H565</f>
        <v>-163</v>
      </c>
      <c r="J565" s="33">
        <f>'2020 MRI - Alphabetical'!I565-'2017 MRI'!I565</f>
        <v>-1.1814631912308045</v>
      </c>
      <c r="K565" s="11">
        <f>'2020 MRI - Alphabetical'!J565-'2017 MRI'!J565</f>
        <v>-0.1258200778420655</v>
      </c>
      <c r="L565" s="10">
        <f>'2020 MRI - Alphabetical'!K565-'2017 MRI'!K565</f>
        <v>-81</v>
      </c>
      <c r="M565" s="33">
        <f>'2020 MRI - Alphabetical'!L565-'2017 MRI'!L565</f>
        <v>-0.27004885527947969</v>
      </c>
      <c r="N565" s="11">
        <f>'2020 MRI - Alphabetical'!M565-'2017 MRI'!M565</f>
        <v>1.7029868411891663E-2</v>
      </c>
      <c r="O565" s="10">
        <f>'2020 MRI - Alphabetical'!N565-'2017 MRI'!N565</f>
        <v>13</v>
      </c>
      <c r="P565" s="33">
        <f>'2020 MRI - Alphabetical'!O565-'2017 MRI'!O565</f>
        <v>5.3595641209301159E-2</v>
      </c>
      <c r="Q565" s="11">
        <f>'2020 MRI - Alphabetical'!P565-'2017 MRI'!P565</f>
        <v>-5.8232931726907647E-3</v>
      </c>
      <c r="R565" s="10">
        <f>'2020 MRI - Alphabetical'!Q565-'2017 MRI'!Q565</f>
        <v>-44</v>
      </c>
      <c r="S565" s="33">
        <f>'2020 MRI - Alphabetical'!R565-'2017 MRI'!R565</f>
        <v>-0.27985758730862836</v>
      </c>
      <c r="T565" s="12">
        <f>'2020 MRI - Alphabetical'!S565-'2017 MRI'!S565</f>
        <v>0</v>
      </c>
      <c r="U565" s="10">
        <f>'2020 MRI - Alphabetical'!T565-'2017 MRI'!T565</f>
        <v>-236</v>
      </c>
      <c r="V565" s="33">
        <f>'2020 MRI - Alphabetical'!U565-'2017 MRI'!U565</f>
        <v>-1.2111276253826304</v>
      </c>
      <c r="W565" s="11">
        <f>'2020 MRI - Alphabetical'!V565-'2017 MRI'!V565</f>
        <v>6.8849215922798565E-2</v>
      </c>
      <c r="X565" s="10">
        <f>'2020 MRI - Alphabetical'!W565-'2017 MRI'!W565</f>
        <v>-22</v>
      </c>
      <c r="Y565" s="33">
        <f>'2020 MRI - Alphabetical'!X565-'2017 MRI'!X565</f>
        <v>-9.4587910162347605E-2</v>
      </c>
      <c r="Z565" s="13">
        <f>'2020 MRI - Alphabetical'!Y565-'2017 MRI'!Y565</f>
        <v>9975</v>
      </c>
      <c r="AA565" s="10">
        <f>'2020 MRI - Alphabetical'!Z565-'2017 MRI'!Z565</f>
        <v>70</v>
      </c>
      <c r="AB565" s="33">
        <f>'2020 MRI - Alphabetical'!AA565-'2017 MRI'!AA565</f>
        <v>0.30827344323467809</v>
      </c>
      <c r="AC565" s="11">
        <f>'2020 MRI - Alphabetical'!AB565-'2017 MRI'!AB565</f>
        <v>-2.6000000000000002E-2</v>
      </c>
      <c r="AD565" s="10">
        <f>'2020 MRI - Alphabetical'!AC565-'2017 MRI'!AC565</f>
        <v>-63</v>
      </c>
      <c r="AE565" s="33">
        <f>'2020 MRI - Alphabetical'!AD565-'2017 MRI'!AD565</f>
        <v>-1.4503299668406453</v>
      </c>
      <c r="AF565" s="11">
        <f>'2020 MRI - Alphabetical'!AE565-'2017 MRI'!AE565</f>
        <v>-7.0540716612377818E-2</v>
      </c>
      <c r="AG565" s="10">
        <f>'2020 MRI - Alphabetical'!AF565-'2017 MRI'!AF565</f>
        <v>-71</v>
      </c>
      <c r="AH565" s="33">
        <f>'2020 MRI - Alphabetical'!AG565-'2017 MRI'!AG565</f>
        <v>-0.20302533905745365</v>
      </c>
      <c r="AI565" s="14">
        <f>'2020 MRI - Alphabetical'!AH565-'2017 MRI'!AH565</f>
        <v>0.23800130829012334</v>
      </c>
      <c r="AJ565" s="10">
        <f>'2020 MRI - Alphabetical'!AI565-'2017 MRI'!AI565</f>
        <v>-22</v>
      </c>
      <c r="AK565" s="33">
        <f>'2020 MRI - Alphabetical'!AJ565-'2017 MRI'!AJ565</f>
        <v>-3.1169162464391165E-3</v>
      </c>
      <c r="AL565" s="13">
        <f>'2020 MRI - Alphabetical'!AK565-'2017 MRI'!AK565</f>
        <v>-1396.697792824285</v>
      </c>
      <c r="AM565" s="38"/>
    </row>
    <row r="566" spans="1:39" x14ac:dyDescent="0.25">
      <c r="A566" t="s">
        <v>1167</v>
      </c>
      <c r="B566" s="5" t="s">
        <v>45</v>
      </c>
      <c r="C566" s="6" t="s">
        <v>19</v>
      </c>
      <c r="D566" s="7" t="s">
        <v>20</v>
      </c>
      <c r="E566" s="8">
        <f>VLOOKUP(A566,'2017 MRI'!$A$7:$F$571,6,FALSE)</f>
        <v>68.384738665074693</v>
      </c>
      <c r="F566" s="36">
        <f>'2020 MRI - Alphabetical'!E566-'2017 MRI'!E566</f>
        <v>0.99714514098443452</v>
      </c>
      <c r="G566" s="8">
        <f>'2020 MRI - Alphabetical'!F566-'2017 MRI'!F566</f>
        <v>2.6036335242824151</v>
      </c>
      <c r="H566" s="9">
        <f>'2020 MRI - Alphabetical'!G566-'2017 MRI'!G566</f>
        <v>0</v>
      </c>
      <c r="I566" s="10">
        <f>'2020 MRI - Alphabetical'!H566-'2017 MRI'!H566</f>
        <v>-49</v>
      </c>
      <c r="J566" s="33">
        <f>'2020 MRI - Alphabetical'!I566-'2017 MRI'!I566</f>
        <v>-0.27934012134114883</v>
      </c>
      <c r="K566" s="11">
        <f>'2020 MRI - Alphabetical'!J566-'2017 MRI'!J566</f>
        <v>-3.5858877492146002E-2</v>
      </c>
      <c r="L566" s="10">
        <f>'2020 MRI - Alphabetical'!K566-'2017 MRI'!K566</f>
        <v>-12</v>
      </c>
      <c r="M566" s="33">
        <f>'2020 MRI - Alphabetical'!L566-'2017 MRI'!L566</f>
        <v>-0.31220067574332666</v>
      </c>
      <c r="N566" s="11">
        <f>'2020 MRI - Alphabetical'!M566-'2017 MRI'!M566</f>
        <v>1.7961078788226198E-2</v>
      </c>
      <c r="O566" s="10">
        <f>'2020 MRI - Alphabetical'!N566-'2017 MRI'!N566</f>
        <v>-5</v>
      </c>
      <c r="P566" s="33">
        <f>'2020 MRI - Alphabetical'!O566-'2017 MRI'!O566</f>
        <v>-0.59288653625761967</v>
      </c>
      <c r="Q566" s="11">
        <f>'2020 MRI - Alphabetical'!P566-'2017 MRI'!P566</f>
        <v>3.2176039119804378E-2</v>
      </c>
      <c r="R566" s="10">
        <f>'2020 MRI - Alphabetical'!Q566-'2017 MRI'!Q566</f>
        <v>16</v>
      </c>
      <c r="S566" s="33">
        <f>'2020 MRI - Alphabetical'!R566-'2017 MRI'!R566</f>
        <v>1.6450891720961607</v>
      </c>
      <c r="T566" s="12">
        <f>'2020 MRI - Alphabetical'!S566-'2017 MRI'!S566</f>
        <v>-5.7372846595570133</v>
      </c>
      <c r="U566" s="10">
        <f>'2020 MRI - Alphabetical'!T566-'2017 MRI'!T566</f>
        <v>2</v>
      </c>
      <c r="V566" s="33">
        <f>'2020 MRI - Alphabetical'!U566-'2017 MRI'!U566</f>
        <v>0.29588376175472675</v>
      </c>
      <c r="W566" s="11">
        <f>'2020 MRI - Alphabetical'!V566-'2017 MRI'!V566</f>
        <v>-3.5478095895136258E-2</v>
      </c>
      <c r="X566" s="10">
        <f>'2020 MRI - Alphabetical'!W566-'2017 MRI'!W566</f>
        <v>5</v>
      </c>
      <c r="Y566" s="33">
        <f>'2020 MRI - Alphabetical'!X566-'2017 MRI'!X566</f>
        <v>0.11135532097937739</v>
      </c>
      <c r="Z566" s="13">
        <f>'2020 MRI - Alphabetical'!Y566-'2017 MRI'!Y566</f>
        <v>7873</v>
      </c>
      <c r="AA566" s="10">
        <f>'2020 MRI - Alphabetical'!Z566-'2017 MRI'!Z566</f>
        <v>-19</v>
      </c>
      <c r="AB566" s="33">
        <f>'2020 MRI - Alphabetical'!AA566-'2017 MRI'!AA566</f>
        <v>-0.14922966908897317</v>
      </c>
      <c r="AC566" s="11">
        <f>'2020 MRI - Alphabetical'!AB566-'2017 MRI'!AB566</f>
        <v>-2.8000000000000004E-2</v>
      </c>
      <c r="AD566" s="10">
        <f>'2020 MRI - Alphabetical'!AC566-'2017 MRI'!AC566</f>
        <v>-4</v>
      </c>
      <c r="AE566" s="33">
        <f>'2020 MRI - Alphabetical'!AD566-'2017 MRI'!AD566</f>
        <v>-0.31630032949987097</v>
      </c>
      <c r="AF566" s="11">
        <f>'2020 MRI - Alphabetical'!AE566-'2017 MRI'!AE566</f>
        <v>6.1157270029673638E-3</v>
      </c>
      <c r="AG566" s="10">
        <f>'2020 MRI - Alphabetical'!AF566-'2017 MRI'!AF566</f>
        <v>0</v>
      </c>
      <c r="AH566" s="33">
        <f>'2020 MRI - Alphabetical'!AG566-'2017 MRI'!AG566</f>
        <v>0.58924798776802678</v>
      </c>
      <c r="AI566" s="14">
        <f>'2020 MRI - Alphabetical'!AH566-'2017 MRI'!AH566</f>
        <v>-0.29884318495081796</v>
      </c>
      <c r="AJ566" s="10">
        <f>'2020 MRI - Alphabetical'!AI566-'2017 MRI'!AI566</f>
        <v>0</v>
      </c>
      <c r="AK566" s="33">
        <f>'2020 MRI - Alphabetical'!AJ566-'2017 MRI'!AJ566</f>
        <v>1.5226493318978573E-2</v>
      </c>
      <c r="AL566" s="13">
        <f>'2020 MRI - Alphabetical'!AK566-'2017 MRI'!AK566</f>
        <v>1957.3086948364908</v>
      </c>
      <c r="AM566" s="38"/>
    </row>
    <row r="567" spans="1:39" x14ac:dyDescent="0.25">
      <c r="A567" t="s">
        <v>1168</v>
      </c>
      <c r="B567" s="5" t="s">
        <v>413</v>
      </c>
      <c r="C567" s="6" t="s">
        <v>93</v>
      </c>
      <c r="D567" s="7" t="s">
        <v>34</v>
      </c>
      <c r="E567" s="8">
        <f>VLOOKUP(A567,'2017 MRI'!$A$7:$F$571,6,FALSE)</f>
        <v>19.865068937415458</v>
      </c>
      <c r="F567" s="36">
        <f>'2020 MRI - Alphabetical'!E567-'2017 MRI'!E567</f>
        <v>1.4472689208653362</v>
      </c>
      <c r="G567" s="8">
        <f>'2020 MRI - Alphabetical'!F567-'2017 MRI'!F567</f>
        <v>-4.6446358000503114</v>
      </c>
      <c r="H567" s="9">
        <f>'2020 MRI - Alphabetical'!G567-'2017 MRI'!G567</f>
        <v>86</v>
      </c>
      <c r="I567" s="10">
        <f>'2020 MRI - Alphabetical'!H567-'2017 MRI'!H567</f>
        <v>56</v>
      </c>
      <c r="J567" s="33">
        <f>'2020 MRI - Alphabetical'!I567-'2017 MRI'!I567</f>
        <v>2.7265558936638112</v>
      </c>
      <c r="K567" s="11">
        <f>'2020 MRI - Alphabetical'!J567-'2017 MRI'!J567</f>
        <v>0.13429145596176206</v>
      </c>
      <c r="L567" s="10">
        <f>'2020 MRI - Alphabetical'!K567-'2017 MRI'!K567</f>
        <v>207</v>
      </c>
      <c r="M567" s="33">
        <f>'2020 MRI - Alphabetical'!L567-'2017 MRI'!L567</f>
        <v>0.75461361559778539</v>
      </c>
      <c r="N567" s="11">
        <f>'2020 MRI - Alphabetical'!M567-'2017 MRI'!M567</f>
        <v>-3.6621210469650292E-2</v>
      </c>
      <c r="O567" s="10">
        <f>'2020 MRI - Alphabetical'!N567-'2017 MRI'!N567</f>
        <v>113</v>
      </c>
      <c r="P567" s="33">
        <f>'2020 MRI - Alphabetical'!O567-'2017 MRI'!O567</f>
        <v>0.26086699756232451</v>
      </c>
      <c r="Q567" s="11">
        <f>'2020 MRI - Alphabetical'!P567-'2017 MRI'!P567</f>
        <v>-1.8822021116138767E-2</v>
      </c>
      <c r="R567" s="10">
        <f>'2020 MRI - Alphabetical'!Q567-'2017 MRI'!Q567</f>
        <v>-44</v>
      </c>
      <c r="S567" s="33">
        <f>'2020 MRI - Alphabetical'!R567-'2017 MRI'!R567</f>
        <v>-0.27985758730862836</v>
      </c>
      <c r="T567" s="12">
        <f>'2020 MRI - Alphabetical'!S567-'2017 MRI'!S567</f>
        <v>0</v>
      </c>
      <c r="U567" s="10">
        <f>'2020 MRI - Alphabetical'!T567-'2017 MRI'!T567</f>
        <v>35</v>
      </c>
      <c r="V567" s="33">
        <f>'2020 MRI - Alphabetical'!U567-'2017 MRI'!U567</f>
        <v>7.8372591429108185E-2</v>
      </c>
      <c r="W567" s="11">
        <f>'2020 MRI - Alphabetical'!V567-'2017 MRI'!V567</f>
        <v>-6.7618884707492319E-3</v>
      </c>
      <c r="X567" s="10">
        <f>'2020 MRI - Alphabetical'!W567-'2017 MRI'!W567</f>
        <v>8</v>
      </c>
      <c r="Y567" s="33">
        <f>'2020 MRI - Alphabetical'!X567-'2017 MRI'!X567</f>
        <v>-4.0054815025695301E-2</v>
      </c>
      <c r="Z567" s="13">
        <f>'2020 MRI - Alphabetical'!Y567-'2017 MRI'!Y567</f>
        <v>13637</v>
      </c>
      <c r="AA567" s="10">
        <f>'2020 MRI - Alphabetical'!Z567-'2017 MRI'!Z567</f>
        <v>48</v>
      </c>
      <c r="AB567" s="33">
        <f>'2020 MRI - Alphabetical'!AA567-'2017 MRI'!AA567</f>
        <v>0.14573678061281881</v>
      </c>
      <c r="AC567" s="11">
        <f>'2020 MRI - Alphabetical'!AB567-'2017 MRI'!AB567</f>
        <v>-2.0000000000000004E-2</v>
      </c>
      <c r="AD567" s="10">
        <f>'2020 MRI - Alphabetical'!AC567-'2017 MRI'!AC567</f>
        <v>135</v>
      </c>
      <c r="AE567" s="33">
        <f>'2020 MRI - Alphabetical'!AD567-'2017 MRI'!AD567</f>
        <v>0.38353754991613409</v>
      </c>
      <c r="AF567" s="11">
        <f>'2020 MRI - Alphabetical'!AE567-'2017 MRI'!AE567</f>
        <v>3.2975765514982824E-2</v>
      </c>
      <c r="AG567" s="10">
        <f>'2020 MRI - Alphabetical'!AF567-'2017 MRI'!AF567</f>
        <v>31</v>
      </c>
      <c r="AH567" s="33">
        <f>'2020 MRI - Alphabetical'!AG567-'2017 MRI'!AG567</f>
        <v>9.8771573704530713E-2</v>
      </c>
      <c r="AI567" s="14">
        <f>'2020 MRI - Alphabetical'!AH567-'2017 MRI'!AH567</f>
        <v>-8.2670238205454716E-2</v>
      </c>
      <c r="AJ567" s="10">
        <f>'2020 MRI - Alphabetical'!AI567-'2017 MRI'!AI567</f>
        <v>15</v>
      </c>
      <c r="AK567" s="33">
        <f>'2020 MRI - Alphabetical'!AJ567-'2017 MRI'!AJ567</f>
        <v>1.4728531750968138E-2</v>
      </c>
      <c r="AL567" s="13">
        <f>'2020 MRI - Alphabetical'!AK567-'2017 MRI'!AK567</f>
        <v>19575.962148994295</v>
      </c>
      <c r="AM567" s="38"/>
    </row>
    <row r="568" spans="1:39" x14ac:dyDescent="0.25">
      <c r="A568" t="s">
        <v>1169</v>
      </c>
      <c r="B568" s="5" t="s">
        <v>200</v>
      </c>
      <c r="C568" s="6" t="s">
        <v>22</v>
      </c>
      <c r="D568" s="7" t="s">
        <v>20</v>
      </c>
      <c r="E568" s="8">
        <f>VLOOKUP(A568,'2017 MRI'!$A$7:$F$571,6,FALSE)</f>
        <v>32.75181117931826</v>
      </c>
      <c r="F568" s="36">
        <f>'2020 MRI - Alphabetical'!E568-'2017 MRI'!E568</f>
        <v>0.18888067522860474</v>
      </c>
      <c r="G568" s="8">
        <f>'2020 MRI - Alphabetical'!F568-'2017 MRI'!F568</f>
        <v>0.83018042563898575</v>
      </c>
      <c r="H568" s="9">
        <f>'2020 MRI - Alphabetical'!G568-'2017 MRI'!G568</f>
        <v>9</v>
      </c>
      <c r="I568" s="10">
        <f>'2020 MRI - Alphabetical'!H568-'2017 MRI'!H568</f>
        <v>-183</v>
      </c>
      <c r="J568" s="33">
        <f>'2020 MRI - Alphabetical'!I568-'2017 MRI'!I568</f>
        <v>-0.6478172878296381</v>
      </c>
      <c r="K568" s="11">
        <f>'2020 MRI - Alphabetical'!J568-'2017 MRI'!J568</f>
        <v>-6.8952646229061831E-2</v>
      </c>
      <c r="L568" s="10">
        <f>'2020 MRI - Alphabetical'!K568-'2017 MRI'!K568</f>
        <v>-111</v>
      </c>
      <c r="M568" s="33">
        <f>'2020 MRI - Alphabetical'!L568-'2017 MRI'!L568</f>
        <v>-1.5674260826386277</v>
      </c>
      <c r="N568" s="11">
        <f>'2020 MRI - Alphabetical'!M568-'2017 MRI'!M568</f>
        <v>8.4868936837440762E-2</v>
      </c>
      <c r="O568" s="10">
        <f>'2020 MRI - Alphabetical'!N568-'2017 MRI'!N568</f>
        <v>19</v>
      </c>
      <c r="P568" s="33">
        <f>'2020 MRI - Alphabetical'!O568-'2017 MRI'!O568</f>
        <v>0.3109446210481992</v>
      </c>
      <c r="Q568" s="11">
        <f>'2020 MRI - Alphabetical'!P568-'2017 MRI'!P568</f>
        <v>-2.3633466135458178E-2</v>
      </c>
      <c r="R568" s="10">
        <f>'2020 MRI - Alphabetical'!Q568-'2017 MRI'!Q568</f>
        <v>82</v>
      </c>
      <c r="S568" s="33">
        <f>'2020 MRI - Alphabetical'!R568-'2017 MRI'!R568</f>
        <v>0.25537996659304169</v>
      </c>
      <c r="T568" s="12">
        <f>'2020 MRI - Alphabetical'!S568-'2017 MRI'!S568</f>
        <v>-1.6880753826414314</v>
      </c>
      <c r="U568" s="10">
        <f>'2020 MRI - Alphabetical'!T568-'2017 MRI'!T568</f>
        <v>67</v>
      </c>
      <c r="V568" s="33">
        <f>'2020 MRI - Alphabetical'!U568-'2017 MRI'!U568</f>
        <v>0.38326490712434647</v>
      </c>
      <c r="W568" s="11">
        <f>'2020 MRI - Alphabetical'!V568-'2017 MRI'!V568</f>
        <v>-2.9509259259259263E-2</v>
      </c>
      <c r="X568" s="10">
        <f>'2020 MRI - Alphabetical'!W568-'2017 MRI'!W568</f>
        <v>-123</v>
      </c>
      <c r="Y568" s="33">
        <f>'2020 MRI - Alphabetical'!X568-'2017 MRI'!X568</f>
        <v>-0.49175449898799956</v>
      </c>
      <c r="Z568" s="13">
        <f>'2020 MRI - Alphabetical'!Y568-'2017 MRI'!Y568</f>
        <v>-5655</v>
      </c>
      <c r="AA568" s="10">
        <f>'2020 MRI - Alphabetical'!Z568-'2017 MRI'!Z568</f>
        <v>34</v>
      </c>
      <c r="AB568" s="33">
        <f>'2020 MRI - Alphabetical'!AA568-'2017 MRI'!AA568</f>
        <v>0.20761468916301773</v>
      </c>
      <c r="AC568" s="11">
        <f>'2020 MRI - Alphabetical'!AB568-'2017 MRI'!AB568</f>
        <v>-2.5999999999999995E-2</v>
      </c>
      <c r="AD568" s="10">
        <f>'2020 MRI - Alphabetical'!AC568-'2017 MRI'!AC568</f>
        <v>58</v>
      </c>
      <c r="AE568" s="33">
        <f>'2020 MRI - Alphabetical'!AD568-'2017 MRI'!AD568</f>
        <v>0.14282239177032391</v>
      </c>
      <c r="AF568" s="11">
        <f>'2020 MRI - Alphabetical'!AE568-'2017 MRI'!AE568</f>
        <v>1.7964368347986981E-2</v>
      </c>
      <c r="AG568" s="10">
        <f>'2020 MRI - Alphabetical'!AF568-'2017 MRI'!AF568</f>
        <v>-39</v>
      </c>
      <c r="AH568" s="33">
        <f>'2020 MRI - Alphabetical'!AG568-'2017 MRI'!AG568</f>
        <v>-0.26888426687407896</v>
      </c>
      <c r="AI568" s="14">
        <f>'2020 MRI - Alphabetical'!AH568-'2017 MRI'!AH568</f>
        <v>0.37975428741288741</v>
      </c>
      <c r="AJ568" s="10">
        <f>'2020 MRI - Alphabetical'!AI568-'2017 MRI'!AI568</f>
        <v>-10</v>
      </c>
      <c r="AK568" s="33">
        <f>'2020 MRI - Alphabetical'!AJ568-'2017 MRI'!AJ568</f>
        <v>6.5620314130473978E-3</v>
      </c>
      <c r="AL568" s="13">
        <f>'2020 MRI - Alphabetical'!AK568-'2017 MRI'!AK568</f>
        <v>3985.0620111683966</v>
      </c>
      <c r="AM568" s="38"/>
    </row>
    <row r="569" spans="1:39" x14ac:dyDescent="0.25">
      <c r="A569" t="s">
        <v>1170</v>
      </c>
      <c r="B569" s="5" t="s">
        <v>550</v>
      </c>
      <c r="C569" s="6" t="s">
        <v>47</v>
      </c>
      <c r="D569" s="7" t="s">
        <v>20</v>
      </c>
      <c r="E569" s="8">
        <f>VLOOKUP(A569,'2017 MRI'!$A$7:$F$571,6,FALSE)</f>
        <v>11.165283366323955</v>
      </c>
      <c r="F569" s="36">
        <f>'2020 MRI - Alphabetical'!E569-'2017 MRI'!E569</f>
        <v>-0.87333844045560483</v>
      </c>
      <c r="G569" s="8">
        <f>'2020 MRI - Alphabetical'!F569-'2017 MRI'!F569</f>
        <v>1.5404867268602072</v>
      </c>
      <c r="H569" s="9">
        <f>'2020 MRI - Alphabetical'!G569-'2017 MRI'!G569</f>
        <v>-12</v>
      </c>
      <c r="I569" s="10">
        <f>'2020 MRI - Alphabetical'!H569-'2017 MRI'!H569</f>
        <v>-2</v>
      </c>
      <c r="J569" s="33">
        <f>'2020 MRI - Alphabetical'!I569-'2017 MRI'!I569</f>
        <v>-3.5661960316381389</v>
      </c>
      <c r="K569" s="11">
        <f>'2020 MRI - Alphabetical'!J569-'2017 MRI'!J569</f>
        <v>-0.46229495093652617</v>
      </c>
      <c r="L569" s="10">
        <f>'2020 MRI - Alphabetical'!K569-'2017 MRI'!K569</f>
        <v>10</v>
      </c>
      <c r="M569" s="33">
        <f>'2020 MRI - Alphabetical'!L569-'2017 MRI'!L569</f>
        <v>4.3938885341671105E-2</v>
      </c>
      <c r="N569" s="11">
        <f>'2020 MRI - Alphabetical'!M569-'2017 MRI'!M569</f>
        <v>2.1848450677255937E-4</v>
      </c>
      <c r="O569" s="10">
        <f>'2020 MRI - Alphabetical'!N569-'2017 MRI'!N569</f>
        <v>-55</v>
      </c>
      <c r="P569" s="33">
        <f>'2020 MRI - Alphabetical'!O569-'2017 MRI'!O569</f>
        <v>-0.15729563657324114</v>
      </c>
      <c r="Q569" s="11">
        <f>'2020 MRI - Alphabetical'!P569-'2017 MRI'!P569</f>
        <v>7.9420437214031483E-3</v>
      </c>
      <c r="R569" s="10">
        <f>'2020 MRI - Alphabetical'!Q569-'2017 MRI'!Q569</f>
        <v>-120</v>
      </c>
      <c r="S569" s="33">
        <f>'2020 MRI - Alphabetical'!R569-'2017 MRI'!R569</f>
        <v>-0.31175568849708957</v>
      </c>
      <c r="T569" s="12">
        <f>'2020 MRI - Alphabetical'!S569-'2017 MRI'!S569</f>
        <v>0.21478795455344185</v>
      </c>
      <c r="U569" s="10">
        <f>'2020 MRI - Alphabetical'!T569-'2017 MRI'!T569</f>
        <v>92</v>
      </c>
      <c r="V569" s="33">
        <f>'2020 MRI - Alphabetical'!U569-'2017 MRI'!U569</f>
        <v>0.21863254926842146</v>
      </c>
      <c r="W569" s="11">
        <f>'2020 MRI - Alphabetical'!V569-'2017 MRI'!V569</f>
        <v>-1.4255237486006718E-2</v>
      </c>
      <c r="X569" s="10">
        <f>'2020 MRI - Alphabetical'!W569-'2017 MRI'!W569</f>
        <v>8</v>
      </c>
      <c r="Y569" s="33">
        <f>'2020 MRI - Alphabetical'!X569-'2017 MRI'!X569</f>
        <v>0.10851813130304722</v>
      </c>
      <c r="Z569" s="13">
        <f>'2020 MRI - Alphabetical'!Y569-'2017 MRI'!Y569</f>
        <v>23366</v>
      </c>
      <c r="AA569" s="10">
        <f>'2020 MRI - Alphabetical'!Z569-'2017 MRI'!Z569</f>
        <v>52</v>
      </c>
      <c r="AB569" s="33">
        <f>'2020 MRI - Alphabetical'!AA569-'2017 MRI'!AA569</f>
        <v>0.17770954763250624</v>
      </c>
      <c r="AC569" s="11">
        <f>'2020 MRI - Alphabetical'!AB569-'2017 MRI'!AB569</f>
        <v>-1.6999999999999998E-2</v>
      </c>
      <c r="AD569" s="10">
        <f>'2020 MRI - Alphabetical'!AC569-'2017 MRI'!AC569</f>
        <v>-21</v>
      </c>
      <c r="AE569" s="33">
        <f>'2020 MRI - Alphabetical'!AD569-'2017 MRI'!AD569</f>
        <v>-5.8474001125386366E-2</v>
      </c>
      <c r="AF569" s="11">
        <f>'2020 MRI - Alphabetical'!AE569-'2017 MRI'!AE569</f>
        <v>5.4670599803343656E-3</v>
      </c>
      <c r="AG569" s="10">
        <f>'2020 MRI - Alphabetical'!AF569-'2017 MRI'!AF569</f>
        <v>17</v>
      </c>
      <c r="AH569" s="33">
        <f>'2020 MRI - Alphabetical'!AG569-'2017 MRI'!AG569</f>
        <v>0.11900197327742901</v>
      </c>
      <c r="AI569" s="14">
        <f>'2020 MRI - Alphabetical'!AH569-'2017 MRI'!AH569</f>
        <v>-5.0537067749206077E-2</v>
      </c>
      <c r="AJ569" s="10">
        <f>'2020 MRI - Alphabetical'!AI569-'2017 MRI'!AI569</f>
        <v>-22</v>
      </c>
      <c r="AK569" s="33">
        <f>'2020 MRI - Alphabetical'!AJ569-'2017 MRI'!AJ569</f>
        <v>5.6180316358839244E-4</v>
      </c>
      <c r="AL569" s="13">
        <f>'2020 MRI - Alphabetical'!AK569-'2017 MRI'!AK569</f>
        <v>3385.628693631108</v>
      </c>
      <c r="AM569" s="38"/>
    </row>
    <row r="570" spans="1:39" x14ac:dyDescent="0.25">
      <c r="A570" t="s">
        <v>1171</v>
      </c>
      <c r="B570" s="5" t="s">
        <v>43</v>
      </c>
      <c r="C570" s="6" t="s">
        <v>44</v>
      </c>
      <c r="D570" s="7" t="s">
        <v>20</v>
      </c>
      <c r="E570" s="8">
        <f>VLOOKUP(A570,'2017 MRI'!$A$7:$F$571,6,FALSE)</f>
        <v>70.544072211578708</v>
      </c>
      <c r="F570" s="36">
        <f>'2020 MRI - Alphabetical'!E570-'2017 MRI'!E570</f>
        <v>10.576018058896508</v>
      </c>
      <c r="G570" s="8">
        <f>'2020 MRI - Alphabetical'!F570-'2017 MRI'!F570</f>
        <v>-26.993035347471199</v>
      </c>
      <c r="H570" s="9">
        <f>'2020 MRI - Alphabetical'!G570-'2017 MRI'!G570</f>
        <v>60</v>
      </c>
      <c r="I570" s="10">
        <f>'2020 MRI - Alphabetical'!H570-'2017 MRI'!H570</f>
        <v>-51</v>
      </c>
      <c r="J570" s="33">
        <f>'2020 MRI - Alphabetical'!I570-'2017 MRI'!I570</f>
        <v>-0.27754170932560918</v>
      </c>
      <c r="K570" s="11">
        <f>'2020 MRI - Alphabetical'!J570-'2017 MRI'!J570</f>
        <v>-3.1304874165755114E-2</v>
      </c>
      <c r="L570" s="10">
        <f>'2020 MRI - Alphabetical'!K570-'2017 MRI'!K570</f>
        <v>-169</v>
      </c>
      <c r="M570" s="33">
        <f>'2020 MRI - Alphabetical'!L570-'2017 MRI'!L570</f>
        <v>-1.0095158071982169</v>
      </c>
      <c r="N570" s="11">
        <f>'2020 MRI - Alphabetical'!M570-'2017 MRI'!M570</f>
        <v>5.5871943371943372E-2</v>
      </c>
      <c r="O570" s="10">
        <f>'2020 MRI - Alphabetical'!N570-'2017 MRI'!N570</f>
        <v>33</v>
      </c>
      <c r="P570" s="33">
        <f>'2020 MRI - Alphabetical'!O570-'2017 MRI'!O570</f>
        <v>0.89218846870852331</v>
      </c>
      <c r="Q570" s="11">
        <f>'2020 MRI - Alphabetical'!P570-'2017 MRI'!P570</f>
        <v>-6.2024691358024686E-2</v>
      </c>
      <c r="R570" s="10">
        <f>'2020 MRI - Alphabetical'!Q570-'2017 MRI'!Q570</f>
        <v>25</v>
      </c>
      <c r="S570" s="33">
        <f>'2020 MRI - Alphabetical'!R570-'2017 MRI'!R570</f>
        <v>6.3230559021759492</v>
      </c>
      <c r="T570" s="12">
        <f>'2020 MRI - Alphabetical'!S570-'2017 MRI'!S570</f>
        <v>-21.227270372480962</v>
      </c>
      <c r="U570" s="10">
        <f>'2020 MRI - Alphabetical'!T570-'2017 MRI'!T570</f>
        <v>226</v>
      </c>
      <c r="V570" s="33">
        <f>'2020 MRI - Alphabetical'!U570-'2017 MRI'!U570</f>
        <v>2.2682718265549391</v>
      </c>
      <c r="W570" s="11">
        <f>'2020 MRI - Alphabetical'!V570-'2017 MRI'!V570</f>
        <v>-0.14837945791726104</v>
      </c>
      <c r="X570" s="10">
        <f>'2020 MRI - Alphabetical'!W570-'2017 MRI'!W570</f>
        <v>-18</v>
      </c>
      <c r="Y570" s="33">
        <f>'2020 MRI - Alphabetical'!X570-'2017 MRI'!X570</f>
        <v>-0.13096833596888535</v>
      </c>
      <c r="Z570" s="13">
        <f>'2020 MRI - Alphabetical'!Y570-'2017 MRI'!Y570</f>
        <v>208</v>
      </c>
      <c r="AA570" s="10">
        <f>'2020 MRI - Alphabetical'!Z570-'2017 MRI'!Z570</f>
        <v>-25</v>
      </c>
      <c r="AB570" s="33">
        <f>'2020 MRI - Alphabetical'!AA570-'2017 MRI'!AA570</f>
        <v>-0.13107479308424599</v>
      </c>
      <c r="AC570" s="11">
        <f>'2020 MRI - Alphabetical'!AB570-'2017 MRI'!AB570</f>
        <v>-2.0000000000000004E-2</v>
      </c>
      <c r="AD570" s="10">
        <f>'2020 MRI - Alphabetical'!AC570-'2017 MRI'!AC570</f>
        <v>69</v>
      </c>
      <c r="AE570" s="33">
        <f>'2020 MRI - Alphabetical'!AD570-'2017 MRI'!AD570</f>
        <v>1.6115025565973706</v>
      </c>
      <c r="AF570" s="11">
        <f>'2020 MRI - Alphabetical'!AE570-'2017 MRI'!AE570</f>
        <v>0.12033887733887738</v>
      </c>
      <c r="AG570" s="10">
        <f>'2020 MRI - Alphabetical'!AF570-'2017 MRI'!AF570</f>
        <v>77</v>
      </c>
      <c r="AH570" s="33">
        <f>'2020 MRI - Alphabetical'!AG570-'2017 MRI'!AG570</f>
        <v>0.23886412322625494</v>
      </c>
      <c r="AI570" s="14">
        <f>'2020 MRI - Alphabetical'!AH570-'2017 MRI'!AH570</f>
        <v>-0.22955510564712966</v>
      </c>
      <c r="AJ570" s="10">
        <f>'2020 MRI - Alphabetical'!AI570-'2017 MRI'!AI570</f>
        <v>10</v>
      </c>
      <c r="AK570" s="33">
        <f>'2020 MRI - Alphabetical'!AJ570-'2017 MRI'!AJ570</f>
        <v>2.0363128948994835E-2</v>
      </c>
      <c r="AL570" s="13">
        <f>'2020 MRI - Alphabetical'!AK570-'2017 MRI'!AK570</f>
        <v>9078.4632829093898</v>
      </c>
      <c r="AM570" s="38"/>
    </row>
    <row r="571" spans="1:39" ht="15.75" thickBot="1" x14ac:dyDescent="0.3">
      <c r="A571" t="s">
        <v>1172</v>
      </c>
      <c r="B571" s="54" t="s">
        <v>555</v>
      </c>
      <c r="C571" s="56" t="s">
        <v>93</v>
      </c>
      <c r="D571" s="58" t="s">
        <v>34</v>
      </c>
      <c r="E571" s="22">
        <f>VLOOKUP(A571,'2017 MRI'!$A$7:$F$571,6,FALSE)</f>
        <v>10.826052692179498</v>
      </c>
      <c r="F571" s="37">
        <f>'2020 MRI - Alphabetical'!E571-'2017 MRI'!E571</f>
        <v>-0.18063137988983247</v>
      </c>
      <c r="G571" s="22">
        <f>'2020 MRI - Alphabetical'!F571-'2017 MRI'!F571</f>
        <v>-0.65950998719792153</v>
      </c>
      <c r="H571" s="23">
        <f>'2020 MRI - Alphabetical'!G571-'2017 MRI'!G571</f>
        <v>8</v>
      </c>
      <c r="I571" s="24">
        <f>'2020 MRI - Alphabetical'!H571-'2017 MRI'!H571</f>
        <v>21</v>
      </c>
      <c r="J571" s="35">
        <f>'2020 MRI - Alphabetical'!I571-'2017 MRI'!I571</f>
        <v>3.8935925083576073E-2</v>
      </c>
      <c r="K571" s="25">
        <f>'2020 MRI - Alphabetical'!J571-'2017 MRI'!J571</f>
        <v>-2.237052937025652E-2</v>
      </c>
      <c r="L571" s="24">
        <f>'2020 MRI - Alphabetical'!K571-'2017 MRI'!K571</f>
        <v>-66</v>
      </c>
      <c r="M571" s="35">
        <f>'2020 MRI - Alphabetical'!L571-'2017 MRI'!L571</f>
        <v>-0.1539982673553284</v>
      </c>
      <c r="N571" s="25">
        <f>'2020 MRI - Alphabetical'!M571-'2017 MRI'!M571</f>
        <v>1.1974197201638132E-2</v>
      </c>
      <c r="O571" s="24">
        <f>'2020 MRI - Alphabetical'!N571-'2017 MRI'!N571</f>
        <v>22</v>
      </c>
      <c r="P571" s="35">
        <f>'2020 MRI - Alphabetical'!O571-'2017 MRI'!O571</f>
        <v>5.6080808404955551E-2</v>
      </c>
      <c r="Q571" s="25">
        <f>'2020 MRI - Alphabetical'!P571-'2017 MRI'!P571</f>
        <v>-5.2856163209326242E-3</v>
      </c>
      <c r="R571" s="24">
        <f>'2020 MRI - Alphabetical'!Q571-'2017 MRI'!Q571</f>
        <v>-40</v>
      </c>
      <c r="S571" s="35">
        <f>'2020 MRI - Alphabetical'!R571-'2017 MRI'!R571</f>
        <v>-0.26262908093516929</v>
      </c>
      <c r="T571" s="26">
        <f>'2020 MRI - Alphabetical'!S571-'2017 MRI'!S571</f>
        <v>-5.8058522991175102E-2</v>
      </c>
      <c r="U571" s="24">
        <f>'2020 MRI - Alphabetical'!T571-'2017 MRI'!T571</f>
        <v>52</v>
      </c>
      <c r="V571" s="35">
        <f>'2020 MRI - Alphabetical'!U571-'2017 MRI'!U571</f>
        <v>0.17595509705174106</v>
      </c>
      <c r="W571" s="25">
        <f>'2020 MRI - Alphabetical'!V571-'2017 MRI'!V571</f>
        <v>-1.0352545861839316E-2</v>
      </c>
      <c r="X571" s="24">
        <f>'2020 MRI - Alphabetical'!W571-'2017 MRI'!W571</f>
        <v>7</v>
      </c>
      <c r="Y571" s="35">
        <f>'2020 MRI - Alphabetical'!X571-'2017 MRI'!X571</f>
        <v>-1.4134602939590568E-3</v>
      </c>
      <c r="Z571" s="27">
        <f>'2020 MRI - Alphabetical'!Y571-'2017 MRI'!Y571</f>
        <v>22022</v>
      </c>
      <c r="AA571" s="24">
        <f>'2020 MRI - Alphabetical'!Z571-'2017 MRI'!Z571</f>
        <v>-8</v>
      </c>
      <c r="AB571" s="35">
        <f>'2020 MRI - Alphabetical'!AA571-'2017 MRI'!AA571</f>
        <v>-9.002458806219471E-2</v>
      </c>
      <c r="AC571" s="25">
        <f>'2020 MRI - Alphabetical'!AB571-'2017 MRI'!AB571</f>
        <v>-1.3000000000000005E-2</v>
      </c>
      <c r="AD571" s="24">
        <f>'2020 MRI - Alphabetical'!AC571-'2017 MRI'!AC571</f>
        <v>4</v>
      </c>
      <c r="AE571" s="35">
        <f>'2020 MRI - Alphabetical'!AD571-'2017 MRI'!AD571</f>
        <v>-1.3806352770327601E-2</v>
      </c>
      <c r="AF571" s="25">
        <f>'2020 MRI - Alphabetical'!AE571-'2017 MRI'!AE571</f>
        <v>6.3509234828494909E-3</v>
      </c>
      <c r="AG571" s="24">
        <f>'2020 MRI - Alphabetical'!AF571-'2017 MRI'!AF571</f>
        <v>-6</v>
      </c>
      <c r="AH571" s="35">
        <f>'2020 MRI - Alphabetical'!AG571-'2017 MRI'!AG571</f>
        <v>-4.0206033089144499E-2</v>
      </c>
      <c r="AI571" s="28">
        <f>'2020 MRI - Alphabetical'!AH571-'2017 MRI'!AH571</f>
        <v>2.2870018787587654E-2</v>
      </c>
      <c r="AJ571" s="24">
        <f>'2020 MRI - Alphabetical'!AI571-'2017 MRI'!AI571</f>
        <v>1</v>
      </c>
      <c r="AK571" s="35">
        <f>'2020 MRI - Alphabetical'!AJ571-'2017 MRI'!AJ571</f>
        <v>-2.3906837778615693E-2</v>
      </c>
      <c r="AL571" s="27">
        <f>'2020 MRI - Alphabetical'!AK571-'2017 MRI'!AK571</f>
        <v>11908.310294480121</v>
      </c>
      <c r="AM571" s="40"/>
    </row>
    <row r="572" spans="1:39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1:39" x14ac:dyDescent="0.25">
      <c r="B573"/>
      <c r="C573" s="42" t="s">
        <v>599</v>
      </c>
      <c r="D573"/>
      <c r="E573"/>
      <c r="F573" s="36">
        <f t="shared" ref="F573:G573" si="0">AVERAGE(F7:F571)</f>
        <v>1.6048519445519609E-14</v>
      </c>
      <c r="G573" s="8">
        <f t="shared" si="0"/>
        <v>0.78904537284765008</v>
      </c>
      <c r="H573" s="41"/>
      <c r="I573" s="31"/>
      <c r="J573" s="59"/>
      <c r="K573" s="60">
        <f>AVERAGE(K7:K571)</f>
        <v>-1.6934106745122975E-2</v>
      </c>
      <c r="L573" s="59"/>
      <c r="M573" s="60"/>
      <c r="N573" s="60">
        <f>AVERAGE(N7:N571)</f>
        <v>2.7542566677941243E-3</v>
      </c>
      <c r="O573" s="59"/>
      <c r="P573" s="59"/>
      <c r="Q573" s="60">
        <f>AVERAGE(Q7:Q571)</f>
        <v>-2.6123953354048801E-3</v>
      </c>
      <c r="R573" s="59"/>
      <c r="S573" s="59"/>
      <c r="T573" s="61">
        <f>AVERAGE(T7:T571)</f>
        <v>-0.71508275891820894</v>
      </c>
      <c r="U573" s="59"/>
      <c r="V573" s="59"/>
      <c r="W573" s="60">
        <f>AVERAGE(W7:W571)</f>
        <v>-4.1969971487709635E-3</v>
      </c>
      <c r="X573" s="59"/>
      <c r="Y573" s="59"/>
      <c r="Z573" s="62">
        <f>AVERAGE(Z7:Z571)</f>
        <v>12582.118173249932</v>
      </c>
      <c r="AA573" s="59"/>
      <c r="AB573" s="59"/>
      <c r="AC573" s="60">
        <f>AVERAGE(AC7:AC571)</f>
        <v>-2.0649557522123857E-2</v>
      </c>
      <c r="AD573" s="59"/>
      <c r="AE573" s="59"/>
      <c r="AF573" s="60">
        <f>AVERAGE(AF7:AF571)</f>
        <v>1.1719884337339215E-2</v>
      </c>
      <c r="AG573" s="59"/>
      <c r="AH573" s="59"/>
      <c r="AI573" s="63">
        <f>AVERAGE(AI7:AI571)</f>
        <v>3.276589430407835E-2</v>
      </c>
      <c r="AJ573" s="59"/>
      <c r="AK573" s="59"/>
      <c r="AL573" s="62">
        <f>AVERAGE(AL7:AL571)</f>
        <v>26215.267440427499</v>
      </c>
      <c r="AM573" s="32"/>
    </row>
    <row r="574" spans="1:39" x14ac:dyDescent="0.25">
      <c r="B574"/>
      <c r="C574" s="42" t="s">
        <v>589</v>
      </c>
      <c r="D574"/>
      <c r="E574"/>
      <c r="F574" s="36">
        <f t="shared" ref="F574:G574" si="1">STDEV(F7:F571)</f>
        <v>1.5480486731920404</v>
      </c>
      <c r="G574" s="8">
        <f t="shared" si="1"/>
        <v>4.3384629790555547</v>
      </c>
      <c r="H574" s="41"/>
      <c r="I574" s="31"/>
      <c r="J574" s="59"/>
      <c r="K574" s="60">
        <f>STDEV(K7:K571)</f>
        <v>6.1265803198601261E-2</v>
      </c>
      <c r="L574" s="59"/>
      <c r="M574" s="60"/>
      <c r="N574" s="60">
        <f>STDEV(N7:N571)</f>
        <v>4.9143342829765478E-2</v>
      </c>
      <c r="O574" s="59"/>
      <c r="P574" s="59"/>
      <c r="Q574" s="60">
        <f>STDEV(Q7:Q571)</f>
        <v>2.5273419627709307E-2</v>
      </c>
      <c r="R574" s="59"/>
      <c r="S574" s="59"/>
      <c r="T574" s="61">
        <f>STDEV(T7:T571)</f>
        <v>4.4931005206325967</v>
      </c>
      <c r="U574" s="59"/>
      <c r="V574" s="59"/>
      <c r="W574" s="60">
        <f>STDEV(W7:W571)</f>
        <v>3.0534543803307727E-2</v>
      </c>
      <c r="X574" s="59"/>
      <c r="Y574" s="59"/>
      <c r="Z574" s="62">
        <f>STDEV(Z7:Z571)</f>
        <v>14071.8183695642</v>
      </c>
      <c r="AA574" s="59"/>
      <c r="AB574" s="59"/>
      <c r="AC574" s="60">
        <f>STDEV(AC7:AC571)</f>
        <v>9.3504098204816727E-3</v>
      </c>
      <c r="AD574" s="59"/>
      <c r="AE574" s="59"/>
      <c r="AF574" s="60">
        <f>STDEV(AF7:AF571)</f>
        <v>2.5707797285225945E-2</v>
      </c>
      <c r="AG574" s="59"/>
      <c r="AH574" s="59"/>
      <c r="AI574" s="63">
        <f>STDEV(AI7:AI571)</f>
        <v>0.2027274058236033</v>
      </c>
      <c r="AJ574" s="59"/>
      <c r="AK574" s="59"/>
      <c r="AL574" s="62">
        <f>STDEV(AL7:AL571)</f>
        <v>104993.65327162173</v>
      </c>
      <c r="AM574" s="32"/>
    </row>
    <row r="575" spans="1:39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8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</row>
    <row r="874" spans="2:38" x14ac:dyDescent="0.25">
      <c r="B874"/>
      <c r="C874"/>
      <c r="D874"/>
      <c r="E874"/>
      <c r="F874"/>
      <c r="G874"/>
      <c r="H874"/>
      <c r="L874"/>
      <c r="M874"/>
      <c r="N874"/>
    </row>
    <row r="875" spans="2:38" x14ac:dyDescent="0.25">
      <c r="B875"/>
      <c r="C875"/>
      <c r="D875"/>
      <c r="E875"/>
      <c r="F875"/>
      <c r="G875"/>
      <c r="H875"/>
      <c r="L875"/>
      <c r="M875"/>
      <c r="N875"/>
    </row>
    <row r="876" spans="2:38" x14ac:dyDescent="0.25">
      <c r="B876"/>
      <c r="C876"/>
      <c r="D876"/>
      <c r="E876"/>
      <c r="F876"/>
      <c r="G876"/>
      <c r="H876"/>
      <c r="L876"/>
      <c r="M876"/>
      <c r="N876"/>
    </row>
    <row r="877" spans="2:38" x14ac:dyDescent="0.25">
      <c r="B877"/>
      <c r="C877"/>
      <c r="D877"/>
      <c r="E877"/>
      <c r="F877"/>
      <c r="G877"/>
      <c r="H877"/>
      <c r="L877"/>
      <c r="M877"/>
      <c r="N877"/>
    </row>
    <row r="878" spans="2:38" x14ac:dyDescent="0.25">
      <c r="B878"/>
      <c r="C878"/>
      <c r="D878"/>
      <c r="E878"/>
      <c r="F878"/>
      <c r="G878"/>
      <c r="H878"/>
      <c r="L878"/>
      <c r="M878"/>
      <c r="N878"/>
    </row>
    <row r="879" spans="2:38" x14ac:dyDescent="0.25">
      <c r="B879"/>
      <c r="C879"/>
      <c r="D879"/>
      <c r="E879"/>
      <c r="F879"/>
      <c r="G879"/>
      <c r="H879"/>
      <c r="L879"/>
      <c r="M879"/>
      <c r="N879"/>
    </row>
    <row r="880" spans="2:38" x14ac:dyDescent="0.25">
      <c r="B880"/>
      <c r="C880"/>
      <c r="D880"/>
      <c r="E880"/>
      <c r="F880"/>
      <c r="G880"/>
      <c r="H880"/>
      <c r="L880"/>
      <c r="M880"/>
      <c r="N880"/>
    </row>
    <row r="881" spans="2:14" x14ac:dyDescent="0.25">
      <c r="B881"/>
      <c r="C881"/>
      <c r="D881"/>
      <c r="E881"/>
      <c r="F881"/>
      <c r="G881"/>
      <c r="H881"/>
      <c r="L881"/>
      <c r="M881"/>
      <c r="N881"/>
    </row>
    <row r="882" spans="2:14" x14ac:dyDescent="0.25">
      <c r="B882"/>
      <c r="C882"/>
      <c r="D882"/>
      <c r="E882"/>
      <c r="F882"/>
      <c r="G882"/>
      <c r="H882"/>
      <c r="L882"/>
      <c r="M882"/>
      <c r="N882"/>
    </row>
    <row r="883" spans="2:14" x14ac:dyDescent="0.25">
      <c r="B883"/>
      <c r="C883"/>
      <c r="D883"/>
      <c r="E883"/>
      <c r="F883"/>
      <c r="G883"/>
      <c r="H883"/>
      <c r="L883"/>
      <c r="M883"/>
      <c r="N883"/>
    </row>
    <row r="884" spans="2:14" x14ac:dyDescent="0.25">
      <c r="B884"/>
      <c r="C884"/>
      <c r="D884"/>
      <c r="E884"/>
      <c r="F884"/>
      <c r="G884"/>
      <c r="H884"/>
      <c r="L884"/>
      <c r="M884"/>
      <c r="N884"/>
    </row>
    <row r="885" spans="2:14" x14ac:dyDescent="0.25">
      <c r="B885"/>
      <c r="C885"/>
      <c r="D885"/>
      <c r="E885"/>
      <c r="F885"/>
      <c r="G885"/>
      <c r="H885"/>
      <c r="L885"/>
      <c r="M885"/>
      <c r="N885"/>
    </row>
    <row r="886" spans="2:14" x14ac:dyDescent="0.25">
      <c r="B886"/>
      <c r="C886"/>
      <c r="D886"/>
      <c r="E886"/>
      <c r="F886"/>
      <c r="G886"/>
      <c r="H886"/>
      <c r="L886"/>
      <c r="M886"/>
      <c r="N886"/>
    </row>
    <row r="887" spans="2:14" x14ac:dyDescent="0.25">
      <c r="B887"/>
      <c r="C887"/>
      <c r="D887"/>
      <c r="E887"/>
      <c r="F887"/>
      <c r="G887"/>
      <c r="H887"/>
      <c r="L887"/>
      <c r="M887"/>
      <c r="N887"/>
    </row>
    <row r="888" spans="2:14" x14ac:dyDescent="0.25">
      <c r="B888"/>
      <c r="C888"/>
      <c r="D888"/>
      <c r="E888"/>
      <c r="F888"/>
      <c r="G888"/>
      <c r="H888"/>
      <c r="L888"/>
      <c r="M888"/>
      <c r="N888"/>
    </row>
    <row r="889" spans="2:14" x14ac:dyDescent="0.25">
      <c r="B889"/>
      <c r="C889"/>
      <c r="D889"/>
      <c r="E889"/>
      <c r="F889"/>
      <c r="G889"/>
      <c r="H889"/>
      <c r="L889"/>
      <c r="M889"/>
      <c r="N889"/>
    </row>
    <row r="890" spans="2:14" x14ac:dyDescent="0.25">
      <c r="B890"/>
      <c r="C890"/>
      <c r="D890"/>
      <c r="E890"/>
      <c r="F890"/>
      <c r="G890"/>
      <c r="H890"/>
      <c r="L890"/>
      <c r="M890"/>
      <c r="N890"/>
    </row>
    <row r="891" spans="2:14" x14ac:dyDescent="0.25">
      <c r="B891"/>
      <c r="C891"/>
      <c r="D891"/>
      <c r="E891"/>
      <c r="F891"/>
      <c r="G891"/>
      <c r="H891"/>
      <c r="L891"/>
      <c r="M891"/>
      <c r="N891"/>
    </row>
    <row r="892" spans="2:14" x14ac:dyDescent="0.25">
      <c r="B892"/>
      <c r="C892"/>
      <c r="D892"/>
      <c r="E892"/>
      <c r="F892"/>
      <c r="G892"/>
      <c r="H892"/>
      <c r="L892"/>
      <c r="M892"/>
      <c r="N892"/>
    </row>
    <row r="893" spans="2:14" x14ac:dyDescent="0.25">
      <c r="B893"/>
      <c r="C893"/>
      <c r="D893"/>
      <c r="E893"/>
      <c r="F893"/>
      <c r="G893"/>
      <c r="H893"/>
      <c r="L893"/>
      <c r="M893"/>
      <c r="N893"/>
    </row>
    <row r="894" spans="2:14" x14ac:dyDescent="0.25">
      <c r="B894"/>
      <c r="C894"/>
      <c r="D894"/>
      <c r="E894"/>
      <c r="F894"/>
      <c r="G894"/>
      <c r="H894"/>
      <c r="L894"/>
      <c r="M894"/>
      <c r="N894"/>
    </row>
    <row r="895" spans="2:14" x14ac:dyDescent="0.25">
      <c r="B895"/>
      <c r="C895"/>
      <c r="D895"/>
      <c r="E895"/>
      <c r="F895"/>
      <c r="G895"/>
      <c r="H895"/>
      <c r="L895"/>
      <c r="M895"/>
      <c r="N895"/>
    </row>
    <row r="896" spans="2:14" x14ac:dyDescent="0.25">
      <c r="B896"/>
      <c r="C896"/>
      <c r="D896"/>
      <c r="E896"/>
      <c r="F896"/>
      <c r="G896"/>
      <c r="H896"/>
      <c r="L896"/>
      <c r="M896"/>
      <c r="N896"/>
    </row>
    <row r="897" spans="2:14" x14ac:dyDescent="0.25">
      <c r="B897"/>
      <c r="C897"/>
      <c r="D897"/>
      <c r="E897"/>
      <c r="F897"/>
      <c r="G897"/>
      <c r="H897"/>
      <c r="L897"/>
      <c r="M897"/>
      <c r="N897"/>
    </row>
    <row r="898" spans="2:14" x14ac:dyDescent="0.25">
      <c r="B898"/>
      <c r="C898"/>
      <c r="D898"/>
      <c r="E898"/>
      <c r="F898"/>
      <c r="G898"/>
      <c r="H898"/>
      <c r="L898"/>
      <c r="M898"/>
      <c r="N898"/>
    </row>
    <row r="899" spans="2:14" x14ac:dyDescent="0.25">
      <c r="B899"/>
      <c r="C899"/>
      <c r="D899"/>
      <c r="E899"/>
      <c r="F899"/>
      <c r="G899"/>
      <c r="H899"/>
      <c r="L899"/>
      <c r="M899"/>
      <c r="N899"/>
    </row>
    <row r="900" spans="2:14" x14ac:dyDescent="0.25">
      <c r="B900"/>
      <c r="C900"/>
      <c r="D900"/>
      <c r="E900"/>
      <c r="F900"/>
      <c r="G900"/>
      <c r="H900"/>
      <c r="L900"/>
      <c r="M900"/>
      <c r="N900"/>
    </row>
    <row r="901" spans="2:14" x14ac:dyDescent="0.25">
      <c r="B901"/>
      <c r="C901"/>
      <c r="D901"/>
      <c r="E901"/>
      <c r="F901"/>
      <c r="G901"/>
      <c r="H901"/>
      <c r="L901"/>
      <c r="M901"/>
      <c r="N901"/>
    </row>
    <row r="902" spans="2:14" x14ac:dyDescent="0.25">
      <c r="B902"/>
      <c r="C902"/>
      <c r="D902"/>
      <c r="E902"/>
      <c r="F902"/>
      <c r="G902"/>
      <c r="H902"/>
      <c r="L902"/>
      <c r="M902"/>
      <c r="N902"/>
    </row>
    <row r="903" spans="2:14" x14ac:dyDescent="0.25">
      <c r="B903"/>
      <c r="C903"/>
      <c r="D903"/>
      <c r="E903"/>
      <c r="F903"/>
      <c r="G903"/>
      <c r="H903"/>
      <c r="L903"/>
      <c r="M903"/>
      <c r="N903"/>
    </row>
    <row r="904" spans="2:14" x14ac:dyDescent="0.25">
      <c r="B904"/>
      <c r="C904"/>
      <c r="D904"/>
      <c r="E904"/>
      <c r="F904"/>
      <c r="G904"/>
      <c r="H904"/>
      <c r="L904"/>
      <c r="M904"/>
      <c r="N904"/>
    </row>
    <row r="905" spans="2:14" x14ac:dyDescent="0.25">
      <c r="B905"/>
      <c r="C905"/>
      <c r="D905"/>
      <c r="E905"/>
      <c r="F905"/>
      <c r="G905"/>
      <c r="H905"/>
      <c r="L905"/>
      <c r="M905"/>
      <c r="N905"/>
    </row>
    <row r="906" spans="2:14" x14ac:dyDescent="0.25">
      <c r="B906"/>
      <c r="C906"/>
      <c r="D906"/>
      <c r="E906"/>
      <c r="F906"/>
      <c r="G906"/>
      <c r="H906"/>
      <c r="L906"/>
      <c r="M906"/>
      <c r="N906"/>
    </row>
    <row r="907" spans="2:14" x14ac:dyDescent="0.25">
      <c r="B907"/>
      <c r="C907"/>
      <c r="D907"/>
      <c r="E907"/>
      <c r="F907"/>
      <c r="G907"/>
      <c r="H907"/>
      <c r="L907"/>
      <c r="M907"/>
      <c r="N907"/>
    </row>
    <row r="908" spans="2:14" x14ac:dyDescent="0.25">
      <c r="B908"/>
      <c r="C908"/>
      <c r="D908"/>
      <c r="E908"/>
      <c r="F908"/>
      <c r="G908"/>
      <c r="H908"/>
      <c r="L908"/>
      <c r="M908"/>
      <c r="N908"/>
    </row>
    <row r="909" spans="2:14" x14ac:dyDescent="0.25">
      <c r="B909"/>
      <c r="C909"/>
      <c r="D909"/>
      <c r="E909"/>
      <c r="F909"/>
      <c r="G909"/>
      <c r="H909"/>
      <c r="L909"/>
      <c r="M909"/>
      <c r="N909"/>
    </row>
    <row r="910" spans="2:14" x14ac:dyDescent="0.25">
      <c r="B910"/>
      <c r="C910"/>
      <c r="D910"/>
      <c r="E910"/>
      <c r="F910"/>
      <c r="G910"/>
      <c r="H910"/>
      <c r="L910"/>
      <c r="M910"/>
      <c r="N910"/>
    </row>
    <row r="911" spans="2:14" x14ac:dyDescent="0.25">
      <c r="B911"/>
      <c r="C911"/>
      <c r="D911"/>
      <c r="E911"/>
      <c r="F911"/>
      <c r="G911"/>
      <c r="H911"/>
      <c r="L911"/>
      <c r="M911"/>
      <c r="N911"/>
    </row>
    <row r="912" spans="2:14" x14ac:dyDescent="0.25">
      <c r="B912"/>
      <c r="C912"/>
      <c r="D912"/>
      <c r="E912"/>
      <c r="F912"/>
      <c r="G912"/>
      <c r="H912"/>
      <c r="L912"/>
      <c r="M912"/>
      <c r="N912"/>
    </row>
    <row r="913" spans="2:14" x14ac:dyDescent="0.25">
      <c r="B913"/>
      <c r="C913"/>
      <c r="D913"/>
      <c r="E913"/>
      <c r="F913"/>
      <c r="G913"/>
      <c r="H913"/>
      <c r="L913"/>
      <c r="M913"/>
      <c r="N913"/>
    </row>
    <row r="914" spans="2:14" x14ac:dyDescent="0.25">
      <c r="B914"/>
      <c r="C914"/>
      <c r="D914"/>
      <c r="E914"/>
      <c r="F914"/>
      <c r="G914"/>
      <c r="H914"/>
      <c r="L914"/>
      <c r="M914"/>
      <c r="N914"/>
    </row>
    <row r="915" spans="2:14" x14ac:dyDescent="0.25">
      <c r="B915"/>
      <c r="C915"/>
      <c r="D915"/>
      <c r="E915"/>
      <c r="F915"/>
      <c r="G915"/>
      <c r="H915"/>
      <c r="L915"/>
      <c r="M915"/>
      <c r="N915"/>
    </row>
    <row r="916" spans="2:14" x14ac:dyDescent="0.25">
      <c r="B916"/>
      <c r="C916"/>
      <c r="D916"/>
      <c r="E916"/>
      <c r="F916"/>
      <c r="G916"/>
      <c r="H916"/>
      <c r="L916"/>
      <c r="M916"/>
      <c r="N916"/>
    </row>
    <row r="917" spans="2:14" x14ac:dyDescent="0.25">
      <c r="B917"/>
      <c r="C917"/>
      <c r="D917"/>
      <c r="E917"/>
      <c r="F917"/>
      <c r="G917"/>
      <c r="H917"/>
      <c r="L917"/>
      <c r="M917"/>
      <c r="N917"/>
    </row>
    <row r="918" spans="2:14" x14ac:dyDescent="0.25">
      <c r="B918"/>
      <c r="C918"/>
      <c r="D918"/>
      <c r="E918"/>
      <c r="F918"/>
      <c r="G918"/>
      <c r="H918"/>
      <c r="L918"/>
      <c r="M918"/>
      <c r="N918"/>
    </row>
    <row r="919" spans="2:14" x14ac:dyDescent="0.25">
      <c r="B919"/>
      <c r="C919"/>
      <c r="D919"/>
      <c r="E919"/>
      <c r="F919"/>
      <c r="G919"/>
      <c r="H919"/>
      <c r="L919"/>
      <c r="M919"/>
      <c r="N919"/>
    </row>
    <row r="920" spans="2:14" x14ac:dyDescent="0.25">
      <c r="B920"/>
      <c r="C920"/>
      <c r="D920"/>
      <c r="E920"/>
      <c r="F920"/>
      <c r="G920"/>
      <c r="H920"/>
      <c r="L920"/>
      <c r="M920"/>
      <c r="N920"/>
    </row>
    <row r="921" spans="2:14" x14ac:dyDescent="0.25">
      <c r="B921"/>
      <c r="C921"/>
      <c r="D921"/>
      <c r="E921"/>
      <c r="F921"/>
      <c r="G921"/>
      <c r="H921"/>
      <c r="L921"/>
      <c r="M921"/>
      <c r="N921"/>
    </row>
    <row r="922" spans="2:14" x14ac:dyDescent="0.25">
      <c r="B922"/>
      <c r="C922"/>
      <c r="D922"/>
      <c r="E922"/>
      <c r="F922"/>
      <c r="G922"/>
      <c r="H922"/>
      <c r="L922"/>
      <c r="M922"/>
      <c r="N922"/>
    </row>
    <row r="923" spans="2:14" x14ac:dyDescent="0.25">
      <c r="B923"/>
      <c r="C923"/>
      <c r="D923"/>
      <c r="E923"/>
      <c r="F923"/>
      <c r="G923"/>
      <c r="H923"/>
      <c r="L923"/>
      <c r="M923"/>
      <c r="N923"/>
    </row>
    <row r="924" spans="2:14" x14ac:dyDescent="0.25">
      <c r="B924"/>
      <c r="C924"/>
      <c r="D924"/>
      <c r="E924"/>
      <c r="F924"/>
      <c r="G924"/>
      <c r="H924"/>
      <c r="L924"/>
      <c r="M924"/>
      <c r="N924"/>
    </row>
    <row r="925" spans="2:14" x14ac:dyDescent="0.25">
      <c r="B925"/>
      <c r="C925"/>
      <c r="D925"/>
      <c r="E925"/>
      <c r="F925"/>
      <c r="G925"/>
      <c r="H925"/>
      <c r="L925"/>
      <c r="M925"/>
      <c r="N925"/>
    </row>
    <row r="926" spans="2:14" x14ac:dyDescent="0.25">
      <c r="B926"/>
      <c r="C926"/>
      <c r="D926"/>
      <c r="E926"/>
      <c r="F926"/>
      <c r="G926"/>
      <c r="H926"/>
      <c r="L926"/>
      <c r="M926"/>
      <c r="N926"/>
    </row>
    <row r="927" spans="2:14" x14ac:dyDescent="0.25">
      <c r="B927"/>
      <c r="C927"/>
      <c r="D927"/>
      <c r="E927"/>
      <c r="F927"/>
      <c r="G927"/>
      <c r="H927"/>
      <c r="L927"/>
      <c r="M927"/>
      <c r="N927"/>
    </row>
    <row r="928" spans="2:14" x14ac:dyDescent="0.25">
      <c r="B928"/>
      <c r="C928"/>
      <c r="D928"/>
      <c r="E928"/>
      <c r="F928"/>
      <c r="G928"/>
      <c r="H928"/>
      <c r="L928"/>
      <c r="M928"/>
      <c r="N928"/>
    </row>
    <row r="929" spans="2:14" x14ac:dyDescent="0.25">
      <c r="B929"/>
      <c r="C929"/>
      <c r="D929"/>
      <c r="E929"/>
      <c r="F929"/>
      <c r="G929"/>
      <c r="H929"/>
      <c r="L929"/>
      <c r="M929"/>
      <c r="N929"/>
    </row>
    <row r="930" spans="2:14" x14ac:dyDescent="0.25">
      <c r="B930"/>
      <c r="C930"/>
      <c r="D930"/>
      <c r="E930"/>
      <c r="F930"/>
      <c r="G930"/>
      <c r="H930"/>
      <c r="L930"/>
      <c r="M930"/>
      <c r="N930"/>
    </row>
    <row r="931" spans="2:14" x14ac:dyDescent="0.25">
      <c r="B931"/>
      <c r="C931"/>
      <c r="D931"/>
      <c r="E931"/>
      <c r="F931"/>
      <c r="G931"/>
      <c r="H931"/>
      <c r="L931"/>
      <c r="M931"/>
      <c r="N931"/>
    </row>
    <row r="932" spans="2:14" x14ac:dyDescent="0.25">
      <c r="B932"/>
      <c r="C932"/>
      <c r="D932"/>
      <c r="E932"/>
      <c r="F932"/>
      <c r="G932"/>
      <c r="H932"/>
      <c r="L932"/>
      <c r="M932"/>
      <c r="N932"/>
    </row>
    <row r="933" spans="2:14" x14ac:dyDescent="0.25">
      <c r="B933"/>
      <c r="C933"/>
      <c r="D933"/>
      <c r="E933"/>
      <c r="F933"/>
      <c r="G933"/>
      <c r="H933"/>
      <c r="L933"/>
      <c r="M933"/>
      <c r="N933"/>
    </row>
    <row r="934" spans="2:14" x14ac:dyDescent="0.25">
      <c r="B934"/>
      <c r="C934"/>
      <c r="D934"/>
      <c r="E934"/>
      <c r="F934"/>
      <c r="G934"/>
      <c r="H934"/>
      <c r="L934"/>
      <c r="M934"/>
      <c r="N934"/>
    </row>
    <row r="935" spans="2:14" x14ac:dyDescent="0.25">
      <c r="B935"/>
      <c r="C935"/>
      <c r="D935"/>
      <c r="E935"/>
      <c r="F935"/>
      <c r="G935"/>
      <c r="H935"/>
      <c r="L935"/>
      <c r="M935"/>
      <c r="N935"/>
    </row>
    <row r="936" spans="2:14" x14ac:dyDescent="0.25">
      <c r="B936"/>
      <c r="C936"/>
      <c r="D936"/>
      <c r="E936"/>
      <c r="F936"/>
      <c r="G936"/>
      <c r="H936"/>
      <c r="L936"/>
      <c r="M936"/>
      <c r="N936"/>
    </row>
    <row r="937" spans="2:14" x14ac:dyDescent="0.25">
      <c r="B937"/>
      <c r="C937"/>
      <c r="D937"/>
      <c r="E937"/>
      <c r="F937"/>
      <c r="G937"/>
      <c r="H937"/>
      <c r="L937"/>
      <c r="M937"/>
      <c r="N937"/>
    </row>
    <row r="938" spans="2:14" x14ac:dyDescent="0.25">
      <c r="B938"/>
      <c r="C938"/>
      <c r="D938"/>
      <c r="E938"/>
      <c r="F938"/>
      <c r="G938"/>
      <c r="H938"/>
      <c r="L938"/>
      <c r="M938"/>
      <c r="N938"/>
    </row>
    <row r="939" spans="2:14" x14ac:dyDescent="0.25">
      <c r="B939"/>
      <c r="C939"/>
      <c r="D939"/>
      <c r="E939"/>
      <c r="F939"/>
      <c r="G939"/>
      <c r="H939"/>
      <c r="L939"/>
      <c r="M939"/>
      <c r="N939"/>
    </row>
    <row r="940" spans="2:14" x14ac:dyDescent="0.25">
      <c r="B940"/>
      <c r="C940"/>
      <c r="D940"/>
      <c r="E940"/>
      <c r="F940"/>
      <c r="G940"/>
      <c r="H940"/>
      <c r="L940"/>
      <c r="M940"/>
      <c r="N940"/>
    </row>
    <row r="941" spans="2:14" x14ac:dyDescent="0.25">
      <c r="B941"/>
      <c r="C941"/>
      <c r="D941"/>
      <c r="E941"/>
      <c r="F941"/>
      <c r="G941"/>
      <c r="H941"/>
      <c r="L941"/>
      <c r="M941"/>
      <c r="N941"/>
    </row>
    <row r="942" spans="2:14" x14ac:dyDescent="0.25">
      <c r="B942"/>
      <c r="C942"/>
      <c r="D942"/>
      <c r="E942"/>
      <c r="F942"/>
      <c r="G942"/>
      <c r="H942"/>
      <c r="L942"/>
      <c r="M942"/>
      <c r="N942"/>
    </row>
    <row r="943" spans="2:14" x14ac:dyDescent="0.25">
      <c r="B943"/>
      <c r="C943"/>
      <c r="D943"/>
      <c r="E943"/>
      <c r="F943"/>
      <c r="G943"/>
      <c r="H943"/>
      <c r="L943"/>
      <c r="M943"/>
      <c r="N943"/>
    </row>
    <row r="944" spans="2:14" x14ac:dyDescent="0.25">
      <c r="B944"/>
      <c r="C944"/>
      <c r="D944"/>
      <c r="E944"/>
      <c r="F944"/>
      <c r="G944"/>
      <c r="H944"/>
      <c r="L944"/>
      <c r="M944"/>
      <c r="N944"/>
    </row>
    <row r="945" spans="2:14" x14ac:dyDescent="0.25">
      <c r="B945"/>
      <c r="C945"/>
      <c r="D945"/>
      <c r="E945"/>
      <c r="F945"/>
      <c r="G945"/>
      <c r="H945"/>
      <c r="L945"/>
      <c r="M945"/>
      <c r="N945"/>
    </row>
    <row r="946" spans="2:14" x14ac:dyDescent="0.25">
      <c r="B946"/>
      <c r="C946"/>
      <c r="D946"/>
      <c r="E946"/>
      <c r="F946"/>
      <c r="G946"/>
      <c r="H946"/>
      <c r="L946"/>
      <c r="M946"/>
      <c r="N946"/>
    </row>
    <row r="947" spans="2:14" x14ac:dyDescent="0.25">
      <c r="B947"/>
      <c r="C947"/>
      <c r="D947"/>
      <c r="E947"/>
      <c r="F947"/>
      <c r="G947"/>
      <c r="H947"/>
      <c r="L947"/>
      <c r="M947"/>
      <c r="N947"/>
    </row>
    <row r="948" spans="2:14" x14ac:dyDescent="0.25">
      <c r="B948"/>
      <c r="C948"/>
      <c r="D948"/>
      <c r="E948"/>
      <c r="F948"/>
      <c r="G948"/>
      <c r="H948"/>
      <c r="L948"/>
      <c r="M948"/>
      <c r="N948"/>
    </row>
    <row r="949" spans="2:14" x14ac:dyDescent="0.25">
      <c r="B949"/>
      <c r="C949"/>
      <c r="D949"/>
      <c r="E949"/>
      <c r="F949"/>
      <c r="G949"/>
      <c r="H949"/>
      <c r="L949"/>
      <c r="M949"/>
      <c r="N949"/>
    </row>
    <row r="950" spans="2:14" x14ac:dyDescent="0.25">
      <c r="B950"/>
      <c r="C950"/>
      <c r="D950"/>
      <c r="E950"/>
      <c r="F950"/>
      <c r="G950"/>
      <c r="H950"/>
      <c r="L950"/>
      <c r="M950"/>
      <c r="N950"/>
    </row>
    <row r="951" spans="2:14" x14ac:dyDescent="0.25">
      <c r="B951"/>
      <c r="C951"/>
      <c r="D951"/>
      <c r="E951"/>
      <c r="F951"/>
      <c r="G951"/>
      <c r="H951"/>
      <c r="L951"/>
      <c r="M951"/>
      <c r="N951"/>
    </row>
    <row r="952" spans="2:14" x14ac:dyDescent="0.25">
      <c r="B952"/>
      <c r="C952"/>
      <c r="D952"/>
      <c r="E952"/>
      <c r="F952"/>
      <c r="G952"/>
      <c r="H952"/>
      <c r="L952"/>
      <c r="M952"/>
      <c r="N952"/>
    </row>
    <row r="953" spans="2:14" x14ac:dyDescent="0.25">
      <c r="B953"/>
      <c r="C953"/>
      <c r="D953"/>
      <c r="E953"/>
      <c r="F953"/>
      <c r="G953"/>
      <c r="H953"/>
      <c r="L953"/>
      <c r="M953"/>
      <c r="N953"/>
    </row>
    <row r="954" spans="2:14" x14ac:dyDescent="0.25">
      <c r="B954"/>
      <c r="C954"/>
      <c r="D954"/>
      <c r="E954"/>
      <c r="F954"/>
      <c r="G954"/>
      <c r="H954"/>
      <c r="L954"/>
      <c r="M954"/>
      <c r="N954"/>
    </row>
    <row r="955" spans="2:14" x14ac:dyDescent="0.25">
      <c r="B955"/>
      <c r="C955"/>
      <c r="D955"/>
      <c r="E955"/>
      <c r="F955"/>
      <c r="G955"/>
      <c r="H955"/>
      <c r="L955"/>
      <c r="M955"/>
      <c r="N955"/>
    </row>
    <row r="956" spans="2:14" x14ac:dyDescent="0.25">
      <c r="B956"/>
      <c r="C956"/>
      <c r="D956"/>
      <c r="E956"/>
      <c r="F956"/>
      <c r="G956"/>
      <c r="H956"/>
      <c r="L956"/>
      <c r="M956"/>
      <c r="N956"/>
    </row>
    <row r="957" spans="2:14" x14ac:dyDescent="0.25">
      <c r="B957"/>
      <c r="C957"/>
      <c r="D957"/>
      <c r="E957"/>
      <c r="F957"/>
      <c r="G957"/>
      <c r="H957"/>
      <c r="L957"/>
      <c r="M957"/>
      <c r="N957"/>
    </row>
    <row r="958" spans="2:14" x14ac:dyDescent="0.25">
      <c r="B958"/>
      <c r="C958"/>
      <c r="D958"/>
      <c r="E958"/>
      <c r="F958"/>
      <c r="G958"/>
      <c r="H958"/>
      <c r="L958"/>
      <c r="M958"/>
      <c r="N958"/>
    </row>
    <row r="959" spans="2:14" x14ac:dyDescent="0.25">
      <c r="B959"/>
      <c r="C959"/>
      <c r="D959"/>
      <c r="E959"/>
      <c r="F959"/>
      <c r="G959"/>
      <c r="H959"/>
      <c r="L959"/>
      <c r="M959"/>
      <c r="N959"/>
    </row>
    <row r="960" spans="2:14" x14ac:dyDescent="0.25">
      <c r="B960"/>
      <c r="C960"/>
      <c r="D960"/>
      <c r="E960"/>
      <c r="F960"/>
      <c r="G960"/>
      <c r="H960"/>
      <c r="L960"/>
      <c r="M960"/>
      <c r="N960"/>
    </row>
    <row r="961" spans="2:14" x14ac:dyDescent="0.25">
      <c r="B961"/>
      <c r="C961"/>
      <c r="D961"/>
      <c r="E961"/>
      <c r="F961"/>
      <c r="G961"/>
      <c r="H961"/>
      <c r="L961"/>
      <c r="M961"/>
      <c r="N961"/>
    </row>
    <row r="962" spans="2:14" x14ac:dyDescent="0.25">
      <c r="B962"/>
      <c r="C962"/>
      <c r="D962"/>
      <c r="E962"/>
      <c r="F962"/>
      <c r="G962"/>
      <c r="H962"/>
      <c r="L962"/>
      <c r="M962"/>
      <c r="N962"/>
    </row>
    <row r="963" spans="2:14" x14ac:dyDescent="0.25">
      <c r="B963"/>
      <c r="C963"/>
      <c r="D963"/>
      <c r="E963"/>
      <c r="F963"/>
      <c r="G963"/>
      <c r="H963"/>
      <c r="L963"/>
      <c r="M963"/>
      <c r="N963"/>
    </row>
    <row r="964" spans="2:14" x14ac:dyDescent="0.25">
      <c r="B964"/>
      <c r="C964"/>
      <c r="D964"/>
      <c r="E964"/>
      <c r="F964"/>
      <c r="G964"/>
      <c r="H964"/>
      <c r="L964"/>
      <c r="M964"/>
      <c r="N964"/>
    </row>
    <row r="965" spans="2:14" x14ac:dyDescent="0.25">
      <c r="B965"/>
      <c r="C965"/>
      <c r="D965"/>
      <c r="E965"/>
      <c r="F965"/>
      <c r="G965"/>
      <c r="H965"/>
      <c r="L965"/>
      <c r="M965"/>
      <c r="N965"/>
    </row>
    <row r="966" spans="2:14" x14ac:dyDescent="0.25">
      <c r="B966"/>
      <c r="C966"/>
      <c r="D966"/>
      <c r="E966"/>
      <c r="F966"/>
      <c r="G966"/>
      <c r="H966"/>
      <c r="L966"/>
      <c r="M966"/>
      <c r="N966"/>
    </row>
    <row r="967" spans="2:14" x14ac:dyDescent="0.25">
      <c r="B967"/>
      <c r="C967"/>
      <c r="D967"/>
      <c r="E967"/>
      <c r="F967"/>
      <c r="G967"/>
      <c r="H967"/>
      <c r="L967"/>
      <c r="M967"/>
      <c r="N967"/>
    </row>
    <row r="968" spans="2:14" x14ac:dyDescent="0.25">
      <c r="B968"/>
      <c r="C968"/>
      <c r="D968"/>
      <c r="E968"/>
      <c r="F968"/>
      <c r="G968"/>
      <c r="H968"/>
      <c r="L968"/>
      <c r="M968"/>
      <c r="N968"/>
    </row>
    <row r="969" spans="2:14" x14ac:dyDescent="0.25">
      <c r="B969"/>
      <c r="C969"/>
      <c r="D969"/>
      <c r="E969"/>
      <c r="F969"/>
      <c r="G969"/>
      <c r="H969"/>
      <c r="L969"/>
      <c r="M969"/>
      <c r="N969"/>
    </row>
    <row r="970" spans="2:14" x14ac:dyDescent="0.25">
      <c r="B970"/>
      <c r="C970"/>
      <c r="D970"/>
      <c r="E970"/>
      <c r="F970"/>
      <c r="G970"/>
      <c r="H970"/>
      <c r="L970"/>
      <c r="M970"/>
      <c r="N970"/>
    </row>
    <row r="971" spans="2:14" x14ac:dyDescent="0.25">
      <c r="B971"/>
      <c r="C971"/>
      <c r="D971"/>
      <c r="E971"/>
      <c r="F971"/>
      <c r="G971"/>
      <c r="H971"/>
      <c r="L971"/>
      <c r="M971"/>
      <c r="N971"/>
    </row>
    <row r="972" spans="2:14" x14ac:dyDescent="0.25">
      <c r="B972"/>
      <c r="C972"/>
      <c r="D972"/>
      <c r="E972"/>
      <c r="F972"/>
      <c r="G972"/>
      <c r="H972"/>
      <c r="L972"/>
      <c r="M972"/>
      <c r="N972"/>
    </row>
    <row r="973" spans="2:14" x14ac:dyDescent="0.25">
      <c r="B973"/>
      <c r="C973"/>
      <c r="D973"/>
      <c r="E973"/>
      <c r="F973"/>
      <c r="G973"/>
      <c r="H973"/>
      <c r="L973"/>
      <c r="M973"/>
      <c r="N973"/>
    </row>
    <row r="974" spans="2:14" x14ac:dyDescent="0.25">
      <c r="B974"/>
      <c r="C974"/>
      <c r="D974"/>
      <c r="E974"/>
      <c r="F974"/>
      <c r="G974"/>
      <c r="H974"/>
      <c r="L974"/>
      <c r="M974"/>
      <c r="N974"/>
    </row>
    <row r="975" spans="2:14" x14ac:dyDescent="0.25">
      <c r="B975"/>
      <c r="C975"/>
      <c r="D975"/>
      <c r="E975"/>
      <c r="F975"/>
      <c r="G975"/>
      <c r="H975"/>
      <c r="L975"/>
      <c r="M975"/>
      <c r="N975"/>
    </row>
    <row r="976" spans="2:14" x14ac:dyDescent="0.25">
      <c r="B976"/>
      <c r="C976"/>
      <c r="D976"/>
      <c r="E976"/>
      <c r="F976"/>
      <c r="G976"/>
      <c r="H976"/>
      <c r="L976"/>
      <c r="M976"/>
      <c r="N976"/>
    </row>
    <row r="977" spans="2:14" x14ac:dyDescent="0.25">
      <c r="B977"/>
      <c r="C977"/>
      <c r="D977"/>
      <c r="E977"/>
      <c r="F977"/>
      <c r="G977"/>
      <c r="H977"/>
      <c r="L977"/>
      <c r="M977"/>
      <c r="N977"/>
    </row>
    <row r="978" spans="2:14" x14ac:dyDescent="0.25">
      <c r="B978"/>
      <c r="C978"/>
      <c r="D978"/>
      <c r="E978"/>
      <c r="F978"/>
      <c r="G978"/>
      <c r="H978"/>
      <c r="L978"/>
      <c r="M978"/>
      <c r="N978"/>
    </row>
    <row r="979" spans="2:14" x14ac:dyDescent="0.25">
      <c r="B979"/>
      <c r="C979"/>
      <c r="D979"/>
      <c r="E979"/>
      <c r="F979"/>
      <c r="G979"/>
      <c r="H979"/>
      <c r="L979"/>
      <c r="M979"/>
      <c r="N979"/>
    </row>
    <row r="980" spans="2:14" x14ac:dyDescent="0.25">
      <c r="B980"/>
      <c r="C980"/>
      <c r="D980"/>
      <c r="E980"/>
      <c r="F980"/>
      <c r="G980"/>
      <c r="H980"/>
      <c r="L980"/>
      <c r="M980"/>
      <c r="N980"/>
    </row>
    <row r="981" spans="2:14" x14ac:dyDescent="0.25">
      <c r="B981"/>
      <c r="C981"/>
      <c r="D981"/>
      <c r="E981"/>
      <c r="F981"/>
      <c r="G981"/>
      <c r="H981"/>
      <c r="L981"/>
      <c r="M981"/>
      <c r="N981"/>
    </row>
    <row r="982" spans="2:14" x14ac:dyDescent="0.25">
      <c r="B982"/>
      <c r="C982"/>
      <c r="D982"/>
      <c r="E982"/>
      <c r="F982"/>
      <c r="G982"/>
      <c r="H982"/>
      <c r="L982"/>
      <c r="M982"/>
      <c r="N982"/>
    </row>
    <row r="983" spans="2:14" x14ac:dyDescent="0.25">
      <c r="B983"/>
      <c r="C983"/>
      <c r="D983"/>
      <c r="E983"/>
      <c r="F983"/>
      <c r="G983"/>
      <c r="H983"/>
      <c r="L983"/>
      <c r="M983"/>
      <c r="N983"/>
    </row>
    <row r="984" spans="2:14" x14ac:dyDescent="0.25">
      <c r="B984"/>
      <c r="C984"/>
      <c r="D984"/>
      <c r="E984"/>
      <c r="F984"/>
      <c r="G984"/>
      <c r="H984"/>
      <c r="L984"/>
      <c r="M984"/>
      <c r="N984"/>
    </row>
    <row r="985" spans="2:14" x14ac:dyDescent="0.25">
      <c r="B985"/>
      <c r="C985"/>
      <c r="D985"/>
      <c r="E985"/>
      <c r="F985"/>
      <c r="G985"/>
      <c r="H985"/>
      <c r="L985"/>
      <c r="M985"/>
      <c r="N985"/>
    </row>
    <row r="986" spans="2:14" x14ac:dyDescent="0.25">
      <c r="B986"/>
      <c r="C986"/>
      <c r="D986"/>
      <c r="E986"/>
      <c r="F986"/>
      <c r="G986"/>
      <c r="H986"/>
      <c r="L986"/>
      <c r="M986"/>
      <c r="N986"/>
    </row>
    <row r="987" spans="2:14" x14ac:dyDescent="0.25">
      <c r="B987"/>
      <c r="C987"/>
      <c r="D987"/>
      <c r="E987"/>
      <c r="F987"/>
      <c r="G987"/>
      <c r="H987"/>
      <c r="L987"/>
      <c r="M987"/>
      <c r="N987"/>
    </row>
    <row r="988" spans="2:14" x14ac:dyDescent="0.25">
      <c r="B988"/>
      <c r="C988"/>
      <c r="D988"/>
      <c r="E988"/>
      <c r="F988"/>
      <c r="G988"/>
      <c r="H988"/>
      <c r="L988"/>
      <c r="M988"/>
      <c r="N988"/>
    </row>
    <row r="989" spans="2:14" x14ac:dyDescent="0.25">
      <c r="B989"/>
      <c r="C989"/>
      <c r="D989"/>
      <c r="E989"/>
      <c r="F989"/>
      <c r="G989"/>
      <c r="H989"/>
      <c r="L989"/>
      <c r="M989"/>
      <c r="N989"/>
    </row>
    <row r="990" spans="2:14" x14ac:dyDescent="0.25">
      <c r="B990"/>
      <c r="C990"/>
      <c r="D990"/>
      <c r="E990"/>
      <c r="F990"/>
      <c r="G990"/>
      <c r="H990"/>
      <c r="L990"/>
      <c r="M990"/>
      <c r="N990"/>
    </row>
    <row r="991" spans="2:14" x14ac:dyDescent="0.25">
      <c r="B991"/>
      <c r="C991"/>
      <c r="D991"/>
      <c r="E991"/>
      <c r="F991"/>
      <c r="G991"/>
      <c r="H991"/>
      <c r="L991"/>
      <c r="M991"/>
      <c r="N991"/>
    </row>
    <row r="992" spans="2:14" x14ac:dyDescent="0.25">
      <c r="B992"/>
      <c r="C992"/>
      <c r="D992"/>
      <c r="E992"/>
      <c r="F992"/>
      <c r="G992"/>
      <c r="H992"/>
      <c r="L992"/>
      <c r="M992"/>
      <c r="N992"/>
    </row>
    <row r="993" spans="2:14" x14ac:dyDescent="0.25">
      <c r="B993"/>
      <c r="C993"/>
      <c r="D993"/>
      <c r="E993"/>
      <c r="F993"/>
      <c r="G993"/>
      <c r="H993"/>
      <c r="L993"/>
      <c r="M993"/>
      <c r="N993"/>
    </row>
    <row r="994" spans="2:14" x14ac:dyDescent="0.25">
      <c r="B994"/>
      <c r="C994"/>
      <c r="D994"/>
      <c r="E994"/>
      <c r="F994"/>
      <c r="G994"/>
      <c r="H994"/>
      <c r="L994"/>
      <c r="M994"/>
      <c r="N994"/>
    </row>
    <row r="995" spans="2:14" x14ac:dyDescent="0.25">
      <c r="B995"/>
      <c r="C995"/>
      <c r="D995"/>
      <c r="E995"/>
      <c r="F995"/>
      <c r="G995"/>
      <c r="H995"/>
      <c r="L995"/>
      <c r="M995"/>
      <c r="N995"/>
    </row>
    <row r="996" spans="2:14" x14ac:dyDescent="0.25">
      <c r="B996"/>
      <c r="C996"/>
      <c r="D996"/>
      <c r="E996"/>
      <c r="F996"/>
      <c r="G996"/>
      <c r="H996"/>
      <c r="L996"/>
      <c r="M996"/>
      <c r="N996"/>
    </row>
    <row r="997" spans="2:14" x14ac:dyDescent="0.25">
      <c r="B997"/>
      <c r="C997"/>
      <c r="D997"/>
      <c r="E997"/>
      <c r="F997"/>
      <c r="G997"/>
      <c r="H997"/>
      <c r="L997"/>
      <c r="M997"/>
      <c r="N997"/>
    </row>
    <row r="998" spans="2:14" x14ac:dyDescent="0.25">
      <c r="B998"/>
      <c r="C998"/>
      <c r="D998"/>
      <c r="E998"/>
      <c r="F998"/>
      <c r="G998"/>
      <c r="H998"/>
      <c r="L998"/>
      <c r="M998"/>
      <c r="N998"/>
    </row>
    <row r="999" spans="2:14" x14ac:dyDescent="0.25">
      <c r="B999"/>
      <c r="C999"/>
      <c r="D999"/>
      <c r="E999"/>
      <c r="F999"/>
      <c r="G999"/>
      <c r="H999"/>
      <c r="L999"/>
      <c r="M999"/>
      <c r="N999"/>
    </row>
    <row r="1000" spans="2:14" x14ac:dyDescent="0.25">
      <c r="B1000"/>
      <c r="C1000"/>
      <c r="D1000"/>
      <c r="E1000"/>
      <c r="F1000"/>
      <c r="G1000"/>
      <c r="H1000"/>
      <c r="L1000"/>
      <c r="M1000"/>
      <c r="N1000"/>
    </row>
    <row r="1001" spans="2:14" x14ac:dyDescent="0.25">
      <c r="B1001"/>
      <c r="C1001"/>
      <c r="D1001"/>
      <c r="E1001"/>
      <c r="F1001"/>
      <c r="G1001"/>
      <c r="H1001"/>
      <c r="L1001"/>
      <c r="M1001"/>
      <c r="N1001"/>
    </row>
    <row r="1002" spans="2:14" x14ac:dyDescent="0.25">
      <c r="B1002"/>
      <c r="C1002"/>
      <c r="D1002"/>
      <c r="E1002"/>
      <c r="F1002"/>
      <c r="G1002"/>
      <c r="H1002"/>
      <c r="L1002"/>
      <c r="M1002"/>
      <c r="N1002"/>
    </row>
    <row r="1003" spans="2:14" x14ac:dyDescent="0.25">
      <c r="B1003"/>
      <c r="C1003"/>
      <c r="D1003"/>
      <c r="E1003"/>
      <c r="F1003"/>
      <c r="G1003"/>
      <c r="H1003"/>
      <c r="L1003"/>
      <c r="M1003"/>
      <c r="N1003"/>
    </row>
    <row r="1004" spans="2:14" x14ac:dyDescent="0.25">
      <c r="B1004"/>
      <c r="C1004"/>
      <c r="D1004"/>
      <c r="E1004"/>
      <c r="F1004"/>
      <c r="G1004"/>
      <c r="H1004"/>
      <c r="L1004"/>
      <c r="M1004"/>
      <c r="N1004"/>
    </row>
    <row r="1005" spans="2:14" x14ac:dyDescent="0.25">
      <c r="B1005"/>
      <c r="C1005"/>
      <c r="D1005"/>
      <c r="E1005"/>
      <c r="F1005"/>
      <c r="G1005"/>
      <c r="H1005"/>
      <c r="L1005"/>
      <c r="M1005"/>
      <c r="N1005"/>
    </row>
    <row r="1006" spans="2:14" x14ac:dyDescent="0.25">
      <c r="B1006"/>
      <c r="C1006"/>
      <c r="D1006"/>
      <c r="E1006"/>
      <c r="F1006"/>
      <c r="G1006"/>
      <c r="H1006"/>
      <c r="L1006"/>
      <c r="M1006"/>
      <c r="N1006"/>
    </row>
    <row r="1007" spans="2:14" x14ac:dyDescent="0.25">
      <c r="B1007"/>
      <c r="C1007"/>
      <c r="D1007"/>
      <c r="E1007"/>
      <c r="F1007"/>
      <c r="G1007"/>
      <c r="H1007"/>
      <c r="L1007"/>
      <c r="M1007"/>
      <c r="N1007"/>
    </row>
    <row r="1008" spans="2:14" x14ac:dyDescent="0.25">
      <c r="B1008"/>
      <c r="C1008"/>
      <c r="D1008"/>
      <c r="E1008"/>
      <c r="F1008"/>
      <c r="G1008"/>
      <c r="H1008"/>
      <c r="L1008"/>
      <c r="M1008"/>
      <c r="N1008"/>
    </row>
    <row r="1009" spans="2:14" x14ac:dyDescent="0.25">
      <c r="B1009"/>
      <c r="C1009"/>
      <c r="D1009"/>
      <c r="E1009"/>
      <c r="F1009"/>
      <c r="G1009"/>
      <c r="H1009"/>
      <c r="L1009"/>
      <c r="M1009"/>
      <c r="N1009"/>
    </row>
    <row r="1010" spans="2:14" x14ac:dyDescent="0.25">
      <c r="B1010"/>
      <c r="C1010"/>
      <c r="D1010"/>
      <c r="E1010"/>
      <c r="F1010"/>
      <c r="G1010"/>
      <c r="H1010"/>
      <c r="L1010"/>
      <c r="M1010"/>
      <c r="N1010"/>
    </row>
    <row r="1011" spans="2:14" x14ac:dyDescent="0.25">
      <c r="B1011"/>
      <c r="C1011"/>
      <c r="D1011"/>
      <c r="E1011"/>
      <c r="F1011"/>
      <c r="G1011"/>
      <c r="H1011"/>
      <c r="L1011"/>
      <c r="M1011"/>
      <c r="N1011"/>
    </row>
    <row r="1012" spans="2:14" x14ac:dyDescent="0.25">
      <c r="B1012"/>
      <c r="C1012"/>
      <c r="D1012"/>
      <c r="E1012"/>
      <c r="F1012"/>
      <c r="G1012"/>
      <c r="H1012"/>
      <c r="L1012"/>
      <c r="M1012"/>
      <c r="N1012"/>
    </row>
    <row r="1013" spans="2:14" x14ac:dyDescent="0.25">
      <c r="B1013"/>
      <c r="C1013"/>
      <c r="D1013"/>
      <c r="E1013"/>
      <c r="F1013"/>
      <c r="G1013"/>
      <c r="H1013"/>
      <c r="L1013"/>
      <c r="M1013"/>
      <c r="N1013"/>
    </row>
    <row r="1014" spans="2:14" x14ac:dyDescent="0.25">
      <c r="B1014"/>
      <c r="C1014"/>
      <c r="D1014"/>
      <c r="E1014"/>
      <c r="F1014"/>
      <c r="G1014"/>
      <c r="H1014"/>
      <c r="L1014"/>
      <c r="M1014"/>
      <c r="N1014"/>
    </row>
    <row r="1015" spans="2:14" x14ac:dyDescent="0.25">
      <c r="B1015"/>
      <c r="C1015"/>
      <c r="D1015"/>
      <c r="E1015"/>
      <c r="F1015"/>
      <c r="G1015"/>
      <c r="H1015"/>
      <c r="L1015"/>
      <c r="M1015"/>
      <c r="N1015"/>
    </row>
    <row r="1016" spans="2:14" x14ac:dyDescent="0.25">
      <c r="B1016"/>
      <c r="C1016"/>
      <c r="D1016"/>
      <c r="E1016"/>
      <c r="F1016"/>
      <c r="G1016"/>
      <c r="H1016"/>
      <c r="L1016"/>
      <c r="M1016"/>
      <c r="N1016"/>
    </row>
    <row r="1017" spans="2:14" x14ac:dyDescent="0.25">
      <c r="B1017"/>
      <c r="C1017"/>
      <c r="D1017"/>
      <c r="E1017"/>
      <c r="F1017"/>
      <c r="G1017"/>
      <c r="H1017"/>
      <c r="L1017"/>
      <c r="M1017"/>
      <c r="N1017"/>
    </row>
    <row r="1018" spans="2:14" x14ac:dyDescent="0.25">
      <c r="B1018"/>
      <c r="C1018"/>
      <c r="D1018"/>
      <c r="E1018"/>
      <c r="F1018"/>
      <c r="G1018"/>
      <c r="H1018"/>
      <c r="L1018"/>
      <c r="M1018"/>
      <c r="N1018"/>
    </row>
    <row r="1019" spans="2:14" x14ac:dyDescent="0.25">
      <c r="B1019"/>
      <c r="C1019"/>
      <c r="D1019"/>
      <c r="E1019"/>
      <c r="F1019"/>
      <c r="G1019"/>
      <c r="H1019"/>
      <c r="L1019"/>
      <c r="M1019"/>
      <c r="N1019"/>
    </row>
    <row r="1020" spans="2:14" x14ac:dyDescent="0.25">
      <c r="B1020"/>
      <c r="C1020"/>
      <c r="D1020"/>
      <c r="E1020"/>
      <c r="F1020"/>
      <c r="G1020"/>
      <c r="H1020"/>
      <c r="L1020"/>
      <c r="M1020"/>
      <c r="N1020"/>
    </row>
    <row r="1021" spans="2:14" x14ac:dyDescent="0.25">
      <c r="B1021"/>
      <c r="C1021"/>
      <c r="D1021"/>
      <c r="E1021"/>
      <c r="F1021"/>
      <c r="G1021"/>
      <c r="H1021"/>
      <c r="L1021"/>
      <c r="M1021"/>
      <c r="N1021"/>
    </row>
    <row r="1022" spans="2:14" x14ac:dyDescent="0.25">
      <c r="B1022"/>
      <c r="C1022"/>
      <c r="D1022"/>
      <c r="E1022"/>
      <c r="F1022"/>
      <c r="G1022"/>
      <c r="H1022"/>
      <c r="L1022"/>
      <c r="M1022"/>
      <c r="N1022"/>
    </row>
    <row r="1023" spans="2:14" x14ac:dyDescent="0.25">
      <c r="B1023"/>
      <c r="C1023"/>
      <c r="D1023"/>
      <c r="E1023"/>
      <c r="F1023"/>
      <c r="G1023"/>
      <c r="H1023"/>
      <c r="L1023"/>
      <c r="M1023"/>
      <c r="N1023"/>
    </row>
    <row r="1024" spans="2:14" x14ac:dyDescent="0.25">
      <c r="B1024"/>
      <c r="C1024"/>
      <c r="D1024"/>
      <c r="E1024"/>
      <c r="F1024"/>
      <c r="G1024"/>
      <c r="H1024"/>
      <c r="L1024"/>
      <c r="M1024"/>
      <c r="N1024"/>
    </row>
    <row r="1025" spans="2:14" x14ac:dyDescent="0.25">
      <c r="B1025"/>
      <c r="C1025"/>
      <c r="D1025"/>
      <c r="E1025"/>
      <c r="F1025"/>
      <c r="G1025"/>
      <c r="H1025"/>
      <c r="L1025"/>
      <c r="M1025"/>
      <c r="N1025"/>
    </row>
    <row r="1026" spans="2:14" x14ac:dyDescent="0.25">
      <c r="B1026"/>
      <c r="C1026"/>
      <c r="D1026"/>
      <c r="E1026"/>
      <c r="F1026"/>
      <c r="G1026"/>
      <c r="H1026"/>
      <c r="L1026"/>
      <c r="M1026"/>
      <c r="N1026"/>
    </row>
    <row r="1027" spans="2:14" x14ac:dyDescent="0.25">
      <c r="B1027"/>
      <c r="C1027"/>
      <c r="D1027"/>
      <c r="E1027"/>
      <c r="F1027"/>
      <c r="G1027"/>
      <c r="H1027"/>
      <c r="L1027"/>
      <c r="M1027"/>
      <c r="N1027"/>
    </row>
    <row r="1028" spans="2:14" x14ac:dyDescent="0.25">
      <c r="B1028"/>
      <c r="C1028"/>
      <c r="D1028"/>
      <c r="E1028"/>
      <c r="F1028"/>
      <c r="G1028"/>
      <c r="H1028"/>
      <c r="L1028"/>
      <c r="M1028"/>
      <c r="N1028"/>
    </row>
    <row r="1029" spans="2:14" x14ac:dyDescent="0.25">
      <c r="B1029"/>
      <c r="C1029"/>
      <c r="D1029"/>
      <c r="E1029"/>
      <c r="F1029"/>
      <c r="G1029"/>
      <c r="H1029"/>
      <c r="L1029"/>
      <c r="M1029"/>
      <c r="N1029"/>
    </row>
    <row r="1030" spans="2:14" x14ac:dyDescent="0.25">
      <c r="B1030"/>
      <c r="C1030"/>
      <c r="D1030"/>
      <c r="E1030"/>
      <c r="F1030"/>
      <c r="G1030"/>
      <c r="H1030"/>
      <c r="L1030"/>
      <c r="M1030"/>
      <c r="N1030"/>
    </row>
    <row r="1031" spans="2:14" x14ac:dyDescent="0.25">
      <c r="B1031"/>
      <c r="C1031"/>
      <c r="D1031"/>
      <c r="E1031"/>
      <c r="F1031"/>
      <c r="G1031"/>
      <c r="H1031"/>
      <c r="L1031"/>
      <c r="M1031"/>
      <c r="N1031"/>
    </row>
    <row r="1032" spans="2:14" x14ac:dyDescent="0.25">
      <c r="B1032"/>
      <c r="C1032"/>
      <c r="D1032"/>
      <c r="E1032"/>
      <c r="F1032"/>
      <c r="G1032"/>
      <c r="H1032"/>
      <c r="L1032"/>
      <c r="M1032"/>
      <c r="N1032"/>
    </row>
    <row r="1033" spans="2:14" x14ac:dyDescent="0.25">
      <c r="B1033"/>
      <c r="C1033"/>
      <c r="D1033"/>
      <c r="E1033"/>
      <c r="F1033"/>
      <c r="G1033"/>
      <c r="H1033"/>
      <c r="L1033"/>
      <c r="M1033"/>
      <c r="N1033"/>
    </row>
    <row r="1034" spans="2:14" x14ac:dyDescent="0.25">
      <c r="B1034"/>
      <c r="C1034"/>
      <c r="D1034"/>
      <c r="E1034"/>
      <c r="F1034"/>
      <c r="G1034"/>
      <c r="H1034"/>
      <c r="L1034"/>
      <c r="M1034"/>
      <c r="N1034"/>
    </row>
    <row r="1035" spans="2:14" x14ac:dyDescent="0.25">
      <c r="B1035"/>
      <c r="C1035"/>
      <c r="D1035"/>
      <c r="E1035"/>
      <c r="F1035"/>
      <c r="G1035"/>
      <c r="H1035"/>
      <c r="L1035"/>
      <c r="M1035"/>
      <c r="N1035"/>
    </row>
    <row r="1036" spans="2:14" x14ac:dyDescent="0.25">
      <c r="B1036"/>
      <c r="C1036"/>
      <c r="D1036"/>
      <c r="E1036"/>
      <c r="F1036"/>
      <c r="G1036"/>
      <c r="H1036"/>
      <c r="L1036"/>
      <c r="M1036"/>
      <c r="N1036"/>
    </row>
    <row r="1037" spans="2:14" x14ac:dyDescent="0.25">
      <c r="B1037"/>
      <c r="C1037"/>
      <c r="D1037"/>
      <c r="E1037"/>
      <c r="F1037"/>
      <c r="G1037"/>
      <c r="H1037"/>
      <c r="L1037"/>
      <c r="M1037"/>
      <c r="N1037"/>
    </row>
    <row r="1038" spans="2:14" x14ac:dyDescent="0.25">
      <c r="B1038"/>
      <c r="C1038"/>
      <c r="D1038"/>
      <c r="E1038"/>
      <c r="F1038"/>
      <c r="G1038"/>
      <c r="H1038"/>
      <c r="L1038"/>
      <c r="M1038"/>
      <c r="N1038"/>
    </row>
    <row r="1039" spans="2:14" x14ac:dyDescent="0.25">
      <c r="B1039"/>
      <c r="C1039"/>
      <c r="D1039"/>
      <c r="E1039"/>
      <c r="F1039"/>
      <c r="G1039"/>
      <c r="H1039"/>
      <c r="L1039"/>
      <c r="M1039"/>
      <c r="N1039"/>
    </row>
    <row r="1040" spans="2:14" x14ac:dyDescent="0.25">
      <c r="B1040"/>
      <c r="C1040"/>
      <c r="D1040"/>
      <c r="E1040"/>
      <c r="F1040"/>
      <c r="G1040"/>
      <c r="H1040"/>
      <c r="L1040"/>
      <c r="M1040"/>
      <c r="N1040"/>
    </row>
    <row r="1041" spans="2:14" x14ac:dyDescent="0.25">
      <c r="B1041"/>
      <c r="C1041"/>
      <c r="D1041"/>
      <c r="E1041"/>
      <c r="F1041"/>
      <c r="G1041"/>
      <c r="H1041"/>
      <c r="L1041"/>
      <c r="M1041"/>
      <c r="N1041"/>
    </row>
    <row r="1042" spans="2:14" x14ac:dyDescent="0.25">
      <c r="B1042"/>
      <c r="C1042"/>
      <c r="D1042"/>
      <c r="E1042"/>
      <c r="F1042"/>
      <c r="G1042"/>
      <c r="H1042"/>
      <c r="L1042"/>
      <c r="M1042"/>
      <c r="N1042"/>
    </row>
    <row r="1043" spans="2:14" x14ac:dyDescent="0.25">
      <c r="B1043"/>
      <c r="C1043"/>
      <c r="D1043"/>
      <c r="E1043"/>
      <c r="F1043"/>
      <c r="G1043"/>
      <c r="H1043"/>
      <c r="L1043"/>
      <c r="M1043"/>
      <c r="N1043"/>
    </row>
    <row r="1044" spans="2:14" x14ac:dyDescent="0.25">
      <c r="B1044"/>
      <c r="C1044"/>
      <c r="D1044"/>
      <c r="E1044"/>
      <c r="F1044"/>
      <c r="G1044"/>
      <c r="H1044"/>
      <c r="L1044"/>
      <c r="M1044"/>
      <c r="N1044"/>
    </row>
    <row r="1045" spans="2:14" x14ac:dyDescent="0.25">
      <c r="B1045"/>
      <c r="C1045"/>
      <c r="D1045"/>
      <c r="E1045"/>
      <c r="F1045"/>
      <c r="G1045"/>
      <c r="H1045"/>
      <c r="L1045"/>
      <c r="M1045"/>
      <c r="N1045"/>
    </row>
    <row r="1046" spans="2:14" x14ac:dyDescent="0.25">
      <c r="B1046"/>
      <c r="C1046"/>
      <c r="D1046"/>
      <c r="E1046"/>
      <c r="F1046"/>
      <c r="G1046"/>
      <c r="H1046"/>
      <c r="L1046"/>
      <c r="M1046"/>
      <c r="N1046"/>
    </row>
    <row r="1047" spans="2:14" x14ac:dyDescent="0.25">
      <c r="B1047"/>
      <c r="C1047"/>
      <c r="D1047"/>
      <c r="E1047"/>
      <c r="F1047"/>
      <c r="G1047"/>
      <c r="H1047"/>
      <c r="L1047"/>
      <c r="M1047"/>
      <c r="N1047"/>
    </row>
    <row r="1048" spans="2:14" x14ac:dyDescent="0.25">
      <c r="B1048"/>
      <c r="C1048"/>
      <c r="D1048"/>
      <c r="E1048"/>
      <c r="F1048"/>
      <c r="G1048"/>
      <c r="H1048"/>
      <c r="L1048"/>
      <c r="M1048"/>
      <c r="N1048"/>
    </row>
    <row r="1049" spans="2:14" x14ac:dyDescent="0.25">
      <c r="B1049"/>
      <c r="C1049"/>
      <c r="D1049"/>
      <c r="E1049"/>
      <c r="F1049"/>
      <c r="G1049"/>
      <c r="H1049"/>
      <c r="L1049"/>
      <c r="M1049"/>
      <c r="N1049"/>
    </row>
    <row r="1050" spans="2:14" x14ac:dyDescent="0.25">
      <c r="B1050"/>
      <c r="C1050"/>
      <c r="D1050"/>
      <c r="E1050"/>
      <c r="F1050"/>
      <c r="G1050"/>
      <c r="H1050"/>
      <c r="L1050"/>
      <c r="M1050"/>
      <c r="N1050"/>
    </row>
    <row r="1051" spans="2:14" x14ac:dyDescent="0.25">
      <c r="B1051"/>
      <c r="C1051"/>
      <c r="D1051"/>
      <c r="E1051"/>
      <c r="F1051"/>
      <c r="G1051"/>
      <c r="H1051"/>
      <c r="L1051"/>
      <c r="M1051"/>
      <c r="N1051"/>
    </row>
    <row r="1052" spans="2:14" x14ac:dyDescent="0.25">
      <c r="B1052"/>
      <c r="C1052"/>
      <c r="D1052"/>
      <c r="E1052"/>
      <c r="F1052"/>
      <c r="G1052"/>
      <c r="H1052"/>
      <c r="L1052"/>
      <c r="M1052"/>
      <c r="N1052"/>
    </row>
    <row r="1053" spans="2:14" x14ac:dyDescent="0.25">
      <c r="B1053"/>
      <c r="C1053"/>
      <c r="D1053"/>
      <c r="E1053"/>
      <c r="F1053"/>
      <c r="G1053"/>
      <c r="H1053"/>
      <c r="L1053"/>
      <c r="M1053"/>
      <c r="N1053"/>
    </row>
    <row r="1054" spans="2:14" x14ac:dyDescent="0.25">
      <c r="B1054"/>
      <c r="C1054"/>
      <c r="D1054"/>
      <c r="E1054"/>
      <c r="F1054"/>
      <c r="G1054"/>
      <c r="H1054"/>
      <c r="L1054"/>
      <c r="M1054"/>
      <c r="N1054"/>
    </row>
    <row r="1055" spans="2:14" x14ac:dyDescent="0.25">
      <c r="B1055"/>
      <c r="C1055"/>
      <c r="D1055"/>
      <c r="E1055"/>
      <c r="F1055"/>
      <c r="G1055"/>
      <c r="H1055"/>
      <c r="L1055"/>
      <c r="M1055"/>
      <c r="N1055"/>
    </row>
    <row r="1056" spans="2:14" x14ac:dyDescent="0.25">
      <c r="B1056"/>
      <c r="C1056"/>
      <c r="D1056"/>
      <c r="E1056"/>
      <c r="F1056"/>
      <c r="G1056"/>
      <c r="H1056"/>
      <c r="L1056"/>
      <c r="M1056"/>
      <c r="N1056"/>
    </row>
    <row r="1057" spans="2:14" x14ac:dyDescent="0.25">
      <c r="B1057"/>
      <c r="C1057"/>
      <c r="D1057"/>
      <c r="E1057"/>
      <c r="F1057"/>
      <c r="G1057"/>
      <c r="H1057"/>
      <c r="L1057"/>
      <c r="M1057"/>
      <c r="N1057"/>
    </row>
    <row r="1058" spans="2:14" x14ac:dyDescent="0.25">
      <c r="B1058"/>
      <c r="C1058"/>
      <c r="D1058"/>
      <c r="E1058"/>
      <c r="F1058"/>
      <c r="G1058"/>
      <c r="H1058"/>
      <c r="L1058"/>
      <c r="M1058"/>
      <c r="N1058"/>
    </row>
    <row r="1059" spans="2:14" x14ac:dyDescent="0.25">
      <c r="B1059"/>
      <c r="C1059"/>
      <c r="D1059"/>
      <c r="E1059"/>
      <c r="F1059"/>
      <c r="G1059"/>
      <c r="H1059"/>
      <c r="L1059"/>
      <c r="M1059"/>
      <c r="N1059"/>
    </row>
    <row r="1060" spans="2:14" x14ac:dyDescent="0.25">
      <c r="B1060"/>
      <c r="C1060"/>
      <c r="D1060"/>
      <c r="E1060"/>
      <c r="F1060"/>
      <c r="G1060"/>
      <c r="H1060"/>
      <c r="L1060"/>
      <c r="M1060"/>
      <c r="N1060"/>
    </row>
    <row r="1061" spans="2:14" x14ac:dyDescent="0.25">
      <c r="B1061"/>
      <c r="C1061"/>
      <c r="D1061"/>
      <c r="E1061"/>
      <c r="F1061"/>
      <c r="G1061"/>
      <c r="H1061"/>
      <c r="L1061"/>
      <c r="M1061"/>
      <c r="N1061"/>
    </row>
    <row r="1062" spans="2:14" x14ac:dyDescent="0.25">
      <c r="B1062"/>
      <c r="C1062"/>
      <c r="D1062"/>
      <c r="E1062"/>
      <c r="F1062"/>
      <c r="G1062"/>
      <c r="H1062"/>
      <c r="L1062"/>
      <c r="M1062"/>
      <c r="N1062"/>
    </row>
    <row r="1063" spans="2:14" x14ac:dyDescent="0.25">
      <c r="B1063"/>
      <c r="C1063"/>
      <c r="D1063"/>
      <c r="E1063"/>
      <c r="F1063"/>
      <c r="G1063"/>
      <c r="H1063"/>
      <c r="L1063"/>
      <c r="M1063"/>
      <c r="N1063"/>
    </row>
    <row r="1064" spans="2:14" x14ac:dyDescent="0.25">
      <c r="B1064"/>
      <c r="C1064"/>
      <c r="D1064"/>
      <c r="E1064"/>
      <c r="F1064"/>
      <c r="G1064"/>
      <c r="H1064"/>
      <c r="L1064"/>
      <c r="M1064"/>
      <c r="N1064"/>
    </row>
    <row r="1065" spans="2:14" x14ac:dyDescent="0.25">
      <c r="B1065"/>
      <c r="C1065"/>
      <c r="D1065"/>
      <c r="E1065"/>
      <c r="F1065"/>
      <c r="G1065"/>
      <c r="H1065"/>
      <c r="L1065"/>
      <c r="M1065"/>
      <c r="N1065"/>
    </row>
    <row r="1066" spans="2:14" x14ac:dyDescent="0.25">
      <c r="B1066"/>
      <c r="C1066"/>
      <c r="D1066"/>
      <c r="E1066"/>
      <c r="F1066"/>
      <c r="G1066"/>
      <c r="H1066"/>
      <c r="L1066"/>
      <c r="M1066"/>
      <c r="N1066"/>
    </row>
    <row r="1067" spans="2:14" x14ac:dyDescent="0.25">
      <c r="B1067"/>
      <c r="C1067"/>
      <c r="D1067"/>
      <c r="E1067"/>
      <c r="F1067"/>
      <c r="G1067"/>
      <c r="H1067"/>
      <c r="L1067"/>
      <c r="M1067"/>
      <c r="N1067"/>
    </row>
    <row r="1068" spans="2:14" x14ac:dyDescent="0.25">
      <c r="B1068"/>
      <c r="C1068"/>
      <c r="D1068"/>
      <c r="E1068"/>
      <c r="F1068"/>
      <c r="G1068"/>
      <c r="H1068"/>
      <c r="L1068"/>
      <c r="M1068"/>
      <c r="N1068"/>
    </row>
    <row r="1069" spans="2:14" x14ac:dyDescent="0.25">
      <c r="B1069"/>
      <c r="C1069"/>
      <c r="D1069"/>
      <c r="E1069"/>
      <c r="F1069"/>
      <c r="G1069"/>
      <c r="H1069"/>
      <c r="L1069"/>
      <c r="M1069"/>
      <c r="N1069"/>
    </row>
    <row r="1070" spans="2:14" x14ac:dyDescent="0.25">
      <c r="B1070"/>
      <c r="C1070"/>
      <c r="D1070"/>
      <c r="E1070"/>
      <c r="F1070"/>
      <c r="G1070"/>
      <c r="H1070"/>
      <c r="L1070"/>
      <c r="M1070"/>
      <c r="N1070"/>
    </row>
    <row r="1071" spans="2:14" x14ac:dyDescent="0.25">
      <c r="B1071"/>
      <c r="C1071"/>
      <c r="D1071"/>
      <c r="E1071"/>
      <c r="F1071"/>
      <c r="G1071"/>
      <c r="H1071"/>
      <c r="L1071"/>
      <c r="M1071"/>
      <c r="N1071"/>
    </row>
    <row r="1072" spans="2:14" x14ac:dyDescent="0.25">
      <c r="B1072"/>
      <c r="C1072"/>
      <c r="D1072"/>
      <c r="E1072"/>
      <c r="F1072"/>
      <c r="G1072"/>
      <c r="H1072"/>
      <c r="L1072"/>
      <c r="M1072"/>
      <c r="N1072"/>
    </row>
    <row r="1073" spans="2:14" x14ac:dyDescent="0.25">
      <c r="B1073"/>
      <c r="C1073"/>
      <c r="D1073"/>
      <c r="E1073"/>
      <c r="F1073"/>
      <c r="G1073"/>
      <c r="H1073"/>
      <c r="L1073"/>
      <c r="M1073"/>
      <c r="N1073"/>
    </row>
    <row r="1074" spans="2:14" x14ac:dyDescent="0.25">
      <c r="B1074"/>
      <c r="C1074"/>
      <c r="D1074"/>
      <c r="E1074"/>
      <c r="F1074"/>
      <c r="G1074"/>
      <c r="H1074"/>
      <c r="L1074"/>
      <c r="M1074"/>
      <c r="N1074"/>
    </row>
    <row r="1075" spans="2:14" x14ac:dyDescent="0.25">
      <c r="B1075"/>
      <c r="C1075"/>
      <c r="D1075"/>
      <c r="E1075"/>
      <c r="F1075"/>
      <c r="G1075"/>
      <c r="H1075"/>
      <c r="L1075"/>
      <c r="M1075"/>
      <c r="N1075"/>
    </row>
    <row r="1076" spans="2:14" x14ac:dyDescent="0.25">
      <c r="B1076"/>
      <c r="C1076"/>
      <c r="D1076"/>
      <c r="E1076"/>
      <c r="F1076"/>
      <c r="G1076"/>
      <c r="H1076"/>
      <c r="L1076"/>
      <c r="M1076"/>
      <c r="N1076"/>
    </row>
    <row r="1077" spans="2:14" x14ac:dyDescent="0.25">
      <c r="B1077"/>
      <c r="C1077"/>
      <c r="D1077"/>
      <c r="E1077"/>
      <c r="F1077"/>
      <c r="G1077"/>
      <c r="H1077"/>
      <c r="L1077"/>
      <c r="M1077"/>
      <c r="N1077"/>
    </row>
    <row r="1078" spans="2:14" x14ac:dyDescent="0.25">
      <c r="B1078"/>
      <c r="C1078"/>
      <c r="D1078"/>
      <c r="E1078"/>
      <c r="F1078"/>
      <c r="G1078"/>
      <c r="H1078"/>
      <c r="L1078"/>
      <c r="M1078"/>
      <c r="N1078"/>
    </row>
    <row r="1079" spans="2:14" x14ac:dyDescent="0.25">
      <c r="B1079"/>
      <c r="C1079"/>
      <c r="D1079"/>
      <c r="E1079"/>
      <c r="F1079"/>
      <c r="G1079"/>
      <c r="H1079"/>
      <c r="L1079"/>
      <c r="M1079"/>
      <c r="N1079"/>
    </row>
    <row r="1080" spans="2:14" x14ac:dyDescent="0.25">
      <c r="B1080"/>
      <c r="C1080"/>
      <c r="D1080"/>
      <c r="E1080"/>
      <c r="F1080"/>
      <c r="G1080"/>
      <c r="H1080"/>
      <c r="L1080"/>
      <c r="M1080"/>
      <c r="N1080"/>
    </row>
    <row r="1081" spans="2:14" x14ac:dyDescent="0.25">
      <c r="B1081"/>
      <c r="C1081"/>
      <c r="D1081"/>
      <c r="E1081"/>
      <c r="F1081"/>
      <c r="G1081"/>
      <c r="H1081"/>
      <c r="L1081"/>
      <c r="M1081"/>
      <c r="N1081"/>
    </row>
    <row r="1082" spans="2:14" x14ac:dyDescent="0.25">
      <c r="B1082"/>
      <c r="C1082"/>
      <c r="D1082"/>
      <c r="E1082"/>
      <c r="F1082"/>
      <c r="G1082"/>
      <c r="H1082"/>
      <c r="L1082"/>
      <c r="M1082"/>
      <c r="N1082"/>
    </row>
    <row r="1083" spans="2:14" x14ac:dyDescent="0.25">
      <c r="B1083"/>
      <c r="C1083"/>
      <c r="D1083"/>
      <c r="E1083"/>
      <c r="F1083"/>
      <c r="G1083"/>
      <c r="H1083"/>
      <c r="L1083"/>
      <c r="M1083"/>
      <c r="N1083"/>
    </row>
    <row r="1084" spans="2:14" x14ac:dyDescent="0.25">
      <c r="B1084"/>
      <c r="C1084"/>
      <c r="D1084"/>
      <c r="E1084"/>
      <c r="F1084"/>
      <c r="G1084"/>
      <c r="H1084"/>
      <c r="L1084"/>
      <c r="M1084"/>
      <c r="N1084"/>
    </row>
    <row r="1085" spans="2:14" x14ac:dyDescent="0.25">
      <c r="B1085"/>
      <c r="C1085"/>
      <c r="D1085"/>
      <c r="E1085"/>
      <c r="F1085"/>
      <c r="G1085"/>
      <c r="H1085"/>
      <c r="L1085"/>
      <c r="M1085"/>
      <c r="N1085"/>
    </row>
    <row r="1086" spans="2:14" x14ac:dyDescent="0.25">
      <c r="B1086"/>
      <c r="C1086"/>
      <c r="D1086"/>
      <c r="E1086"/>
      <c r="F1086"/>
      <c r="G1086"/>
      <c r="H1086"/>
      <c r="L1086"/>
      <c r="M1086"/>
      <c r="N1086"/>
    </row>
    <row r="1087" spans="2:14" x14ac:dyDescent="0.25">
      <c r="B1087"/>
      <c r="C1087"/>
      <c r="D1087"/>
      <c r="E1087"/>
      <c r="F1087"/>
      <c r="G1087"/>
      <c r="H1087"/>
      <c r="L1087"/>
      <c r="M1087"/>
      <c r="N1087"/>
    </row>
    <row r="1088" spans="2:14" x14ac:dyDescent="0.25">
      <c r="B1088"/>
      <c r="C1088"/>
      <c r="D1088"/>
      <c r="E1088"/>
      <c r="F1088"/>
      <c r="G1088"/>
      <c r="H1088"/>
      <c r="L1088"/>
      <c r="M1088"/>
      <c r="N1088"/>
    </row>
    <row r="1089" spans="2:14" x14ac:dyDescent="0.25">
      <c r="B1089"/>
      <c r="C1089"/>
      <c r="D1089"/>
      <c r="E1089"/>
      <c r="F1089"/>
      <c r="G1089"/>
      <c r="H1089"/>
      <c r="L1089"/>
      <c r="M1089"/>
      <c r="N1089"/>
    </row>
    <row r="1090" spans="2:14" x14ac:dyDescent="0.25">
      <c r="B1090"/>
      <c r="C1090"/>
      <c r="D1090"/>
      <c r="E1090"/>
      <c r="F1090"/>
      <c r="G1090"/>
      <c r="H1090"/>
      <c r="L1090"/>
      <c r="M1090"/>
      <c r="N1090"/>
    </row>
    <row r="1091" spans="2:14" x14ac:dyDescent="0.25">
      <c r="B1091"/>
      <c r="C1091"/>
      <c r="D1091"/>
      <c r="E1091"/>
      <c r="F1091"/>
      <c r="G1091"/>
      <c r="H1091"/>
      <c r="L1091"/>
      <c r="M1091"/>
      <c r="N1091"/>
    </row>
    <row r="1092" spans="2:14" x14ac:dyDescent="0.25">
      <c r="B1092"/>
      <c r="C1092"/>
      <c r="D1092"/>
      <c r="E1092"/>
      <c r="F1092"/>
      <c r="G1092"/>
      <c r="H1092"/>
      <c r="L1092"/>
      <c r="M1092"/>
      <c r="N1092"/>
    </row>
    <row r="1093" spans="2:14" x14ac:dyDescent="0.25">
      <c r="B1093"/>
      <c r="C1093"/>
      <c r="D1093"/>
      <c r="E1093"/>
      <c r="F1093"/>
      <c r="G1093"/>
      <c r="H1093"/>
      <c r="L1093"/>
      <c r="M1093"/>
      <c r="N1093"/>
    </row>
    <row r="1094" spans="2:14" x14ac:dyDescent="0.25">
      <c r="B1094"/>
      <c r="C1094"/>
      <c r="D1094"/>
      <c r="E1094"/>
      <c r="F1094"/>
      <c r="G1094"/>
      <c r="H1094"/>
      <c r="L1094"/>
      <c r="M1094"/>
      <c r="N1094"/>
    </row>
    <row r="1095" spans="2:14" x14ac:dyDescent="0.25">
      <c r="B1095"/>
      <c r="C1095"/>
      <c r="D1095"/>
      <c r="E1095"/>
      <c r="F1095"/>
      <c r="G1095"/>
      <c r="H1095"/>
      <c r="L1095"/>
      <c r="M1095"/>
      <c r="N1095"/>
    </row>
    <row r="1096" spans="2:14" x14ac:dyDescent="0.25">
      <c r="B1096"/>
      <c r="C1096"/>
      <c r="D1096"/>
      <c r="E1096"/>
      <c r="F1096"/>
      <c r="G1096"/>
      <c r="H1096"/>
      <c r="L1096"/>
      <c r="M1096"/>
      <c r="N1096"/>
    </row>
    <row r="1097" spans="2:14" x14ac:dyDescent="0.25">
      <c r="B1097"/>
      <c r="C1097"/>
      <c r="D1097"/>
      <c r="E1097"/>
      <c r="F1097"/>
      <c r="G1097"/>
      <c r="H1097"/>
      <c r="L1097"/>
      <c r="M1097"/>
      <c r="N1097"/>
    </row>
    <row r="1098" spans="2:14" x14ac:dyDescent="0.25">
      <c r="B1098"/>
      <c r="C1098"/>
      <c r="D1098"/>
      <c r="E1098"/>
      <c r="F1098"/>
      <c r="G1098"/>
      <c r="H1098"/>
      <c r="L1098"/>
      <c r="M1098"/>
      <c r="N1098"/>
    </row>
    <row r="1099" spans="2:14" x14ac:dyDescent="0.25">
      <c r="B1099"/>
      <c r="C1099"/>
      <c r="D1099"/>
      <c r="E1099"/>
      <c r="F1099"/>
      <c r="G1099"/>
      <c r="H1099"/>
      <c r="L1099"/>
      <c r="M1099"/>
      <c r="N1099"/>
    </row>
    <row r="1100" spans="2:14" x14ac:dyDescent="0.25">
      <c r="B1100"/>
      <c r="C1100"/>
      <c r="D1100"/>
      <c r="E1100"/>
      <c r="F1100"/>
      <c r="G1100"/>
      <c r="H1100"/>
      <c r="L1100"/>
      <c r="M1100"/>
      <c r="N1100"/>
    </row>
    <row r="1101" spans="2:14" x14ac:dyDescent="0.25">
      <c r="B1101"/>
      <c r="C1101"/>
      <c r="D1101"/>
      <c r="E1101"/>
      <c r="F1101"/>
      <c r="G1101"/>
      <c r="H1101"/>
      <c r="L1101"/>
      <c r="M1101"/>
      <c r="N1101"/>
    </row>
    <row r="1102" spans="2:14" x14ac:dyDescent="0.25">
      <c r="B1102"/>
      <c r="C1102"/>
      <c r="D1102"/>
      <c r="E1102"/>
      <c r="F1102"/>
      <c r="G1102"/>
      <c r="H1102"/>
      <c r="L1102"/>
      <c r="M1102"/>
      <c r="N1102"/>
    </row>
    <row r="1103" spans="2:14" x14ac:dyDescent="0.25">
      <c r="B1103"/>
      <c r="C1103"/>
      <c r="D1103"/>
      <c r="E1103"/>
      <c r="F1103"/>
      <c r="G1103"/>
      <c r="H1103"/>
      <c r="L1103"/>
      <c r="M1103"/>
      <c r="N1103"/>
    </row>
    <row r="1104" spans="2:14" x14ac:dyDescent="0.25">
      <c r="B1104"/>
      <c r="C1104"/>
      <c r="D1104"/>
      <c r="E1104"/>
      <c r="F1104"/>
      <c r="G1104"/>
      <c r="H1104"/>
      <c r="L1104"/>
      <c r="M1104"/>
      <c r="N1104"/>
    </row>
    <row r="1105" spans="2:14" x14ac:dyDescent="0.25">
      <c r="B1105"/>
      <c r="C1105"/>
      <c r="D1105"/>
      <c r="E1105"/>
      <c r="F1105"/>
      <c r="G1105"/>
      <c r="H1105"/>
      <c r="L1105"/>
      <c r="M1105"/>
      <c r="N1105"/>
    </row>
    <row r="1106" spans="2:14" x14ac:dyDescent="0.25">
      <c r="B1106"/>
      <c r="C1106"/>
      <c r="D1106"/>
      <c r="E1106"/>
      <c r="F1106"/>
      <c r="G1106"/>
      <c r="H1106"/>
      <c r="L1106"/>
      <c r="M1106"/>
      <c r="N1106"/>
    </row>
    <row r="1107" spans="2:14" x14ac:dyDescent="0.25">
      <c r="B1107"/>
      <c r="C1107"/>
      <c r="D1107"/>
      <c r="E1107"/>
      <c r="F1107"/>
      <c r="G1107"/>
      <c r="H1107"/>
      <c r="L1107"/>
      <c r="M1107"/>
      <c r="N1107"/>
    </row>
    <row r="1108" spans="2:14" x14ac:dyDescent="0.25">
      <c r="B1108"/>
      <c r="C1108"/>
      <c r="D1108"/>
      <c r="E1108"/>
      <c r="F1108"/>
      <c r="G1108"/>
      <c r="H1108"/>
      <c r="L1108"/>
      <c r="M1108"/>
      <c r="N1108"/>
    </row>
    <row r="1109" spans="2:14" x14ac:dyDescent="0.25">
      <c r="B1109"/>
      <c r="C1109"/>
      <c r="D1109"/>
      <c r="E1109"/>
      <c r="F1109"/>
      <c r="G1109"/>
      <c r="H1109"/>
      <c r="L1109"/>
      <c r="M1109"/>
      <c r="N1109"/>
    </row>
    <row r="1110" spans="2:14" x14ac:dyDescent="0.25">
      <c r="B1110"/>
      <c r="C1110"/>
      <c r="D1110"/>
      <c r="E1110"/>
      <c r="F1110"/>
      <c r="G1110"/>
      <c r="H1110"/>
      <c r="L1110"/>
      <c r="M1110"/>
      <c r="N1110"/>
    </row>
    <row r="1111" spans="2:14" x14ac:dyDescent="0.25">
      <c r="B1111"/>
      <c r="C1111"/>
      <c r="D1111"/>
      <c r="E1111"/>
      <c r="F1111"/>
      <c r="G1111"/>
      <c r="H1111"/>
      <c r="L1111"/>
      <c r="M1111"/>
      <c r="N1111"/>
    </row>
    <row r="1112" spans="2:14" x14ac:dyDescent="0.25">
      <c r="B1112"/>
      <c r="C1112"/>
      <c r="D1112"/>
      <c r="E1112"/>
      <c r="F1112"/>
      <c r="G1112"/>
      <c r="H1112"/>
      <c r="L1112"/>
      <c r="M1112"/>
      <c r="N1112"/>
    </row>
    <row r="1113" spans="2:14" x14ac:dyDescent="0.25">
      <c r="B1113"/>
      <c r="C1113"/>
      <c r="D1113"/>
      <c r="E1113"/>
      <c r="F1113"/>
      <c r="G1113"/>
      <c r="H1113"/>
      <c r="L1113"/>
      <c r="M1113"/>
      <c r="N1113"/>
    </row>
    <row r="1114" spans="2:14" x14ac:dyDescent="0.25">
      <c r="B1114"/>
      <c r="C1114"/>
      <c r="D1114"/>
      <c r="E1114"/>
      <c r="F1114"/>
      <c r="G1114"/>
      <c r="H1114"/>
      <c r="L1114"/>
      <c r="M1114"/>
      <c r="N1114"/>
    </row>
    <row r="1115" spans="2:14" x14ac:dyDescent="0.25">
      <c r="B1115"/>
      <c r="C1115"/>
      <c r="D1115"/>
      <c r="E1115"/>
      <c r="F1115"/>
      <c r="G1115"/>
      <c r="H1115"/>
      <c r="L1115"/>
      <c r="M1115"/>
      <c r="N1115"/>
    </row>
    <row r="1116" spans="2:14" x14ac:dyDescent="0.25">
      <c r="B1116"/>
      <c r="C1116"/>
      <c r="D1116"/>
      <c r="E1116"/>
      <c r="F1116"/>
      <c r="G1116"/>
      <c r="H1116"/>
      <c r="L1116"/>
      <c r="M1116"/>
      <c r="N1116"/>
    </row>
    <row r="1117" spans="2:14" x14ac:dyDescent="0.25">
      <c r="B1117"/>
      <c r="C1117"/>
      <c r="D1117"/>
      <c r="E1117"/>
      <c r="F1117"/>
      <c r="G1117"/>
      <c r="H1117"/>
      <c r="L1117"/>
      <c r="M1117"/>
      <c r="N1117"/>
    </row>
    <row r="1118" spans="2:14" x14ac:dyDescent="0.25">
      <c r="B1118"/>
      <c r="C1118"/>
      <c r="D1118"/>
      <c r="E1118"/>
      <c r="F1118"/>
      <c r="G1118"/>
      <c r="H1118"/>
      <c r="L1118"/>
      <c r="M1118"/>
      <c r="N1118"/>
    </row>
    <row r="1119" spans="2:14" x14ac:dyDescent="0.25">
      <c r="B1119"/>
      <c r="C1119"/>
      <c r="D1119"/>
      <c r="E1119"/>
      <c r="F1119"/>
      <c r="G1119"/>
      <c r="H1119"/>
      <c r="L1119"/>
      <c r="M1119"/>
      <c r="N1119"/>
    </row>
    <row r="1120" spans="2:14" x14ac:dyDescent="0.25">
      <c r="B1120"/>
      <c r="C1120"/>
      <c r="D1120"/>
      <c r="E1120"/>
      <c r="F1120"/>
      <c r="G1120"/>
      <c r="H1120"/>
      <c r="L1120"/>
      <c r="M1120"/>
      <c r="N1120"/>
    </row>
    <row r="1121" spans="2:14" x14ac:dyDescent="0.25">
      <c r="B1121"/>
      <c r="C1121"/>
      <c r="D1121"/>
      <c r="E1121"/>
      <c r="F1121"/>
      <c r="G1121"/>
      <c r="H1121"/>
      <c r="L1121"/>
      <c r="M1121"/>
      <c r="N1121"/>
    </row>
    <row r="1122" spans="2:14" x14ac:dyDescent="0.25">
      <c r="B1122"/>
      <c r="C1122"/>
      <c r="D1122"/>
      <c r="E1122"/>
      <c r="F1122"/>
      <c r="G1122"/>
      <c r="H1122"/>
      <c r="L1122"/>
      <c r="M1122"/>
      <c r="N1122"/>
    </row>
    <row r="1123" spans="2:14" x14ac:dyDescent="0.25">
      <c r="B1123"/>
      <c r="C1123"/>
      <c r="D1123"/>
      <c r="E1123"/>
      <c r="F1123"/>
      <c r="G1123"/>
      <c r="H1123"/>
      <c r="L1123"/>
      <c r="M1123"/>
      <c r="N1123"/>
    </row>
    <row r="1124" spans="2:14" x14ac:dyDescent="0.25">
      <c r="B1124"/>
      <c r="C1124"/>
      <c r="D1124"/>
      <c r="E1124"/>
      <c r="F1124"/>
      <c r="G1124"/>
      <c r="H1124"/>
      <c r="L1124"/>
      <c r="M1124"/>
      <c r="N1124"/>
    </row>
    <row r="1125" spans="2:14" x14ac:dyDescent="0.25">
      <c r="B1125"/>
      <c r="C1125"/>
      <c r="D1125"/>
      <c r="E1125"/>
      <c r="F1125"/>
      <c r="G1125"/>
      <c r="H1125"/>
      <c r="L1125"/>
      <c r="M1125"/>
      <c r="N1125"/>
    </row>
    <row r="1126" spans="2:14" x14ac:dyDescent="0.25">
      <c r="B1126"/>
      <c r="C1126"/>
      <c r="D1126"/>
      <c r="E1126"/>
      <c r="F1126"/>
      <c r="G1126"/>
      <c r="H1126"/>
      <c r="L1126"/>
      <c r="M1126"/>
      <c r="N1126"/>
    </row>
    <row r="1127" spans="2:14" x14ac:dyDescent="0.25">
      <c r="B1127"/>
      <c r="C1127"/>
      <c r="D1127"/>
      <c r="E1127"/>
      <c r="F1127"/>
      <c r="G1127"/>
      <c r="H1127"/>
      <c r="L1127"/>
      <c r="M1127"/>
      <c r="N1127"/>
    </row>
    <row r="1128" spans="2:14" x14ac:dyDescent="0.25">
      <c r="B1128"/>
      <c r="C1128"/>
      <c r="D1128"/>
      <c r="E1128"/>
      <c r="F1128"/>
      <c r="G1128"/>
      <c r="H1128"/>
      <c r="L1128"/>
      <c r="M1128"/>
      <c r="N1128"/>
    </row>
    <row r="1129" spans="2:14" x14ac:dyDescent="0.25">
      <c r="B1129"/>
      <c r="C1129"/>
      <c r="D1129"/>
      <c r="E1129"/>
      <c r="F1129"/>
      <c r="G1129"/>
      <c r="H1129"/>
      <c r="L1129"/>
      <c r="M1129"/>
      <c r="N1129"/>
    </row>
    <row r="1130" spans="2:14" x14ac:dyDescent="0.25">
      <c r="B1130"/>
      <c r="C1130"/>
      <c r="D1130"/>
      <c r="E1130"/>
      <c r="F1130"/>
      <c r="G1130"/>
      <c r="H1130"/>
      <c r="L1130"/>
      <c r="M1130"/>
      <c r="N1130"/>
    </row>
    <row r="1131" spans="2:14" x14ac:dyDescent="0.25">
      <c r="B1131"/>
      <c r="C1131"/>
      <c r="D1131"/>
      <c r="E1131"/>
      <c r="F1131"/>
      <c r="G1131"/>
      <c r="H1131"/>
      <c r="L1131"/>
      <c r="M1131"/>
      <c r="N1131"/>
    </row>
    <row r="1132" spans="2:14" x14ac:dyDescent="0.25">
      <c r="B1132"/>
      <c r="C1132"/>
      <c r="D1132"/>
      <c r="E1132"/>
      <c r="F1132"/>
      <c r="G1132"/>
      <c r="H1132"/>
      <c r="L1132"/>
      <c r="M1132"/>
      <c r="N1132"/>
    </row>
    <row r="1133" spans="2:14" x14ac:dyDescent="0.25">
      <c r="B1133"/>
      <c r="C1133"/>
      <c r="D1133"/>
      <c r="E1133"/>
      <c r="F1133"/>
      <c r="G1133"/>
      <c r="H1133"/>
      <c r="L1133"/>
      <c r="M1133"/>
      <c r="N1133"/>
    </row>
    <row r="1134" spans="2:14" x14ac:dyDescent="0.25">
      <c r="B1134"/>
      <c r="C1134"/>
      <c r="D1134"/>
      <c r="E1134"/>
      <c r="F1134"/>
      <c r="G1134"/>
      <c r="H1134"/>
      <c r="L1134"/>
      <c r="M1134"/>
      <c r="N1134"/>
    </row>
    <row r="1135" spans="2:14" x14ac:dyDescent="0.25">
      <c r="B1135"/>
      <c r="C1135"/>
      <c r="D1135"/>
      <c r="E1135"/>
      <c r="F1135"/>
      <c r="G1135"/>
      <c r="H1135"/>
      <c r="L1135"/>
      <c r="M1135"/>
      <c r="N1135"/>
    </row>
    <row r="1136" spans="2:14" x14ac:dyDescent="0.25">
      <c r="B1136"/>
      <c r="C1136"/>
      <c r="D1136"/>
      <c r="E1136"/>
      <c r="F1136"/>
      <c r="G1136"/>
      <c r="H1136"/>
      <c r="L1136"/>
      <c r="M1136"/>
      <c r="N1136"/>
    </row>
    <row r="1137" spans="2:14" x14ac:dyDescent="0.25">
      <c r="B1137"/>
      <c r="C1137"/>
      <c r="D1137"/>
      <c r="E1137"/>
      <c r="F1137"/>
      <c r="G1137"/>
      <c r="H1137"/>
      <c r="L1137"/>
      <c r="M1137"/>
      <c r="N1137"/>
    </row>
    <row r="1138" spans="2:14" x14ac:dyDescent="0.25">
      <c r="B1138"/>
      <c r="C1138"/>
      <c r="D1138"/>
      <c r="E1138"/>
      <c r="F1138"/>
      <c r="G1138"/>
      <c r="H1138"/>
      <c r="L1138"/>
      <c r="M1138"/>
      <c r="N1138"/>
    </row>
    <row r="1139" spans="2:14" x14ac:dyDescent="0.25">
      <c r="B1139"/>
      <c r="C1139"/>
      <c r="D1139"/>
      <c r="E1139"/>
      <c r="F1139"/>
      <c r="G1139"/>
      <c r="H1139"/>
      <c r="L1139"/>
      <c r="M1139"/>
      <c r="N1139"/>
    </row>
    <row r="1140" spans="2:14" x14ac:dyDescent="0.25">
      <c r="B1140"/>
      <c r="C1140"/>
      <c r="D1140"/>
      <c r="E1140"/>
      <c r="F1140"/>
      <c r="G1140"/>
      <c r="H1140"/>
      <c r="L1140"/>
      <c r="M1140"/>
      <c r="N1140"/>
    </row>
    <row r="1141" spans="2:14" x14ac:dyDescent="0.25">
      <c r="B1141"/>
      <c r="C1141"/>
      <c r="D1141"/>
      <c r="E1141"/>
      <c r="F1141"/>
      <c r="G1141"/>
      <c r="H1141"/>
      <c r="L1141"/>
      <c r="M1141"/>
      <c r="N1141"/>
    </row>
    <row r="1142" spans="2:14" x14ac:dyDescent="0.25">
      <c r="B1142"/>
      <c r="C1142"/>
      <c r="D1142"/>
      <c r="E1142"/>
      <c r="F1142"/>
      <c r="G1142"/>
      <c r="H1142"/>
      <c r="L1142"/>
      <c r="M1142"/>
      <c r="N1142"/>
    </row>
    <row r="1143" spans="2:14" x14ac:dyDescent="0.25">
      <c r="B1143"/>
      <c r="C1143"/>
      <c r="D1143"/>
      <c r="E1143"/>
      <c r="F1143"/>
      <c r="G1143"/>
      <c r="H1143"/>
      <c r="L1143"/>
      <c r="M1143"/>
      <c r="N1143"/>
    </row>
    <row r="1144" spans="2:14" x14ac:dyDescent="0.25">
      <c r="B1144"/>
      <c r="C1144"/>
      <c r="D1144"/>
      <c r="E1144"/>
      <c r="F1144"/>
      <c r="G1144"/>
      <c r="H1144"/>
      <c r="L1144"/>
      <c r="M1144"/>
      <c r="N1144"/>
    </row>
    <row r="1145" spans="2:14" x14ac:dyDescent="0.25">
      <c r="B1145"/>
      <c r="C1145"/>
      <c r="D1145"/>
      <c r="E1145"/>
      <c r="F1145"/>
      <c r="G1145"/>
      <c r="H1145"/>
      <c r="L1145"/>
      <c r="M1145"/>
      <c r="N1145"/>
    </row>
    <row r="1146" spans="2:14" x14ac:dyDescent="0.25">
      <c r="B1146"/>
      <c r="C1146"/>
      <c r="D1146"/>
      <c r="E1146"/>
      <c r="F1146"/>
      <c r="G1146"/>
      <c r="H1146"/>
      <c r="L1146"/>
      <c r="M1146"/>
      <c r="N1146"/>
    </row>
    <row r="1147" spans="2:14" x14ac:dyDescent="0.25">
      <c r="B1147"/>
      <c r="C1147"/>
      <c r="D1147"/>
      <c r="E1147"/>
      <c r="F1147"/>
      <c r="G1147"/>
      <c r="H1147"/>
      <c r="L1147"/>
      <c r="M1147"/>
      <c r="N1147"/>
    </row>
    <row r="1148" spans="2:14" x14ac:dyDescent="0.25">
      <c r="B1148"/>
      <c r="C1148"/>
      <c r="D1148"/>
      <c r="E1148"/>
      <c r="F1148"/>
      <c r="G1148"/>
      <c r="H1148"/>
      <c r="L1148"/>
      <c r="M1148"/>
      <c r="N1148"/>
    </row>
    <row r="1149" spans="2:14" x14ac:dyDescent="0.25">
      <c r="B1149"/>
      <c r="C1149"/>
      <c r="D1149"/>
      <c r="E1149"/>
      <c r="F1149"/>
      <c r="G1149"/>
      <c r="H1149"/>
      <c r="L1149"/>
      <c r="M1149"/>
      <c r="N1149"/>
    </row>
    <row r="1150" spans="2:14" x14ac:dyDescent="0.25">
      <c r="B1150"/>
      <c r="C1150"/>
      <c r="D1150"/>
      <c r="E1150"/>
      <c r="F1150"/>
      <c r="G1150"/>
      <c r="H1150"/>
      <c r="L1150"/>
      <c r="M1150"/>
      <c r="N1150"/>
    </row>
    <row r="1151" spans="2:14" x14ac:dyDescent="0.25">
      <c r="B1151"/>
      <c r="C1151"/>
      <c r="D1151"/>
      <c r="E1151"/>
      <c r="F1151"/>
      <c r="G1151"/>
      <c r="H1151"/>
      <c r="L1151"/>
      <c r="M1151"/>
      <c r="N1151"/>
    </row>
    <row r="1152" spans="2:14" x14ac:dyDescent="0.25">
      <c r="B1152"/>
      <c r="C1152"/>
      <c r="D1152"/>
      <c r="E1152"/>
      <c r="F1152"/>
      <c r="G1152"/>
      <c r="H1152"/>
      <c r="L1152"/>
      <c r="M1152"/>
      <c r="N1152"/>
    </row>
    <row r="1153" spans="2:14" x14ac:dyDescent="0.25">
      <c r="B1153"/>
      <c r="C1153"/>
      <c r="D1153"/>
      <c r="E1153"/>
      <c r="F1153"/>
      <c r="G1153"/>
      <c r="H1153"/>
      <c r="L1153"/>
      <c r="M1153"/>
      <c r="N1153"/>
    </row>
    <row r="1154" spans="2:14" x14ac:dyDescent="0.25">
      <c r="B1154"/>
      <c r="C1154"/>
      <c r="D1154"/>
      <c r="E1154"/>
      <c r="F1154"/>
      <c r="G1154"/>
      <c r="H1154"/>
      <c r="L1154"/>
      <c r="M1154"/>
      <c r="N1154"/>
    </row>
    <row r="1155" spans="2:14" x14ac:dyDescent="0.25">
      <c r="B1155"/>
      <c r="C1155"/>
      <c r="D1155"/>
      <c r="E1155"/>
      <c r="F1155"/>
      <c r="G1155"/>
      <c r="H1155"/>
      <c r="L1155"/>
      <c r="M1155"/>
      <c r="N1155"/>
    </row>
    <row r="1156" spans="2:14" x14ac:dyDescent="0.25">
      <c r="B1156"/>
      <c r="C1156"/>
      <c r="D1156"/>
      <c r="E1156"/>
      <c r="F1156"/>
      <c r="G1156"/>
      <c r="H1156"/>
      <c r="L1156"/>
      <c r="M1156"/>
      <c r="N1156"/>
    </row>
  </sheetData>
  <autoFilter ref="B6:AM571" xr:uid="{F4B5CB43-4BB3-400B-99DB-B0084B4E7C52}"/>
  <mergeCells count="29">
    <mergeCell ref="B3:H3"/>
    <mergeCell ref="I3:K3"/>
    <mergeCell ref="L3:N3"/>
    <mergeCell ref="O3:Q3"/>
    <mergeCell ref="R3:T3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</mergeCells>
  <pageMargins left="0.25" right="0.25" top="0.75" bottom="0.75" header="0.3" footer="0.3"/>
  <pageSetup scale="62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theme="9" tint="0.59999389629810485"/>
  </sheetPr>
  <dimension ref="A1:AM1156"/>
  <sheetViews>
    <sheetView zoomScaleNormal="100" workbookViewId="0">
      <pane xSplit="4" ySplit="6" topLeftCell="E64" activePane="bottomRight" state="frozen"/>
      <selection activeCell="E34" sqref="E34"/>
      <selection pane="topRight" activeCell="E34" sqref="E34"/>
      <selection pane="bottomLeft" activeCell="E34" sqref="E34"/>
      <selection pane="bottomRight" activeCell="N239" sqref="N239"/>
    </sheetView>
  </sheetViews>
  <sheetFormatPr defaultRowHeight="15" x14ac:dyDescent="0.25"/>
  <cols>
    <col min="1" max="1" width="0" hidden="1" customWidth="1"/>
    <col min="2" max="2" width="19.5703125" style="29" customWidth="1"/>
    <col min="3" max="3" width="10" style="29" customWidth="1"/>
    <col min="4" max="4" width="3.85546875" style="29" hidden="1" customWidth="1"/>
    <col min="5" max="5" width="7" style="29" customWidth="1"/>
    <col min="6" max="6" width="5.7109375" style="29" customWidth="1"/>
    <col min="7" max="7" width="7.85546875" style="29" customWidth="1"/>
    <col min="8" max="8" width="6.5703125" style="29" customWidth="1"/>
    <col min="9" max="9" width="4" style="29" customWidth="1"/>
    <col min="10" max="10" width="4.5703125" style="29" customWidth="1"/>
    <col min="11" max="11" width="6.140625" style="29" customWidth="1"/>
    <col min="12" max="12" width="4.140625" style="29" customWidth="1"/>
    <col min="13" max="13" width="5.5703125" style="29" customWidth="1"/>
    <col min="14" max="14" width="6.28515625" style="29" customWidth="1"/>
    <col min="15" max="15" width="4" style="29" customWidth="1"/>
    <col min="16" max="16" width="5" style="29" customWidth="1"/>
    <col min="17" max="17" width="5.140625" style="29" customWidth="1"/>
    <col min="18" max="18" width="4" style="29" customWidth="1"/>
    <col min="19" max="19" width="4.7109375" style="29" customWidth="1"/>
    <col min="20" max="20" width="5" style="29" customWidth="1"/>
    <col min="21" max="21" width="4" style="29" customWidth="1"/>
    <col min="22" max="22" width="4.5703125" style="29" customWidth="1"/>
    <col min="23" max="23" width="6" style="29" customWidth="1"/>
    <col min="24" max="24" width="4" style="29" customWidth="1"/>
    <col min="25" max="25" width="4.7109375" style="29" customWidth="1"/>
    <col min="26" max="26" width="7.42578125" style="29" customWidth="1"/>
    <col min="27" max="27" width="4" style="29" customWidth="1"/>
    <col min="28" max="28" width="4.5703125" style="29" customWidth="1"/>
    <col min="29" max="29" width="5.42578125" style="29" customWidth="1"/>
    <col min="30" max="30" width="4" style="29" customWidth="1"/>
    <col min="31" max="31" width="4.42578125" style="29" customWidth="1"/>
    <col min="32" max="32" width="6.42578125" style="29" customWidth="1"/>
    <col min="33" max="33" width="4.7109375" style="29" customWidth="1"/>
    <col min="34" max="35" width="5.5703125" style="29" customWidth="1"/>
    <col min="36" max="36" width="4" style="29" customWidth="1"/>
    <col min="37" max="37" width="4.42578125" style="29" customWidth="1"/>
    <col min="38" max="38" width="8.7109375" style="29" customWidth="1"/>
    <col min="39" max="39" width="7" customWidth="1"/>
  </cols>
  <sheetData>
    <row r="1" spans="1:39" ht="27.75" thickBot="1" x14ac:dyDescent="0.5">
      <c r="B1" s="114" t="s">
        <v>1203</v>
      </c>
    </row>
    <row r="2" spans="1:39" ht="14.25" customHeight="1" thickBot="1" x14ac:dyDescent="0.3">
      <c r="B2" s="106"/>
      <c r="C2" s="107"/>
      <c r="D2" s="107"/>
      <c r="E2" s="126"/>
      <c r="F2" s="107"/>
      <c r="G2" s="107"/>
      <c r="H2" s="107"/>
      <c r="I2" s="143" t="s">
        <v>0</v>
      </c>
      <c r="J2" s="144"/>
      <c r="K2" s="144"/>
      <c r="L2" s="144"/>
      <c r="M2" s="144"/>
      <c r="N2" s="145"/>
      <c r="O2" s="143" t="s">
        <v>1</v>
      </c>
      <c r="P2" s="144"/>
      <c r="Q2" s="144"/>
      <c r="R2" s="144"/>
      <c r="S2" s="144"/>
      <c r="T2" s="145"/>
      <c r="U2" s="143" t="s">
        <v>2</v>
      </c>
      <c r="V2" s="144"/>
      <c r="W2" s="144"/>
      <c r="X2" s="144"/>
      <c r="Y2" s="144"/>
      <c r="Z2" s="144"/>
      <c r="AA2" s="144"/>
      <c r="AB2" s="144"/>
      <c r="AC2" s="145"/>
      <c r="AD2" s="143" t="s">
        <v>3</v>
      </c>
      <c r="AE2" s="144"/>
      <c r="AF2" s="145"/>
      <c r="AG2" s="143" t="s">
        <v>4</v>
      </c>
      <c r="AH2" s="144"/>
      <c r="AI2" s="144"/>
      <c r="AJ2" s="144"/>
      <c r="AK2" s="144"/>
      <c r="AL2" s="145"/>
    </row>
    <row r="3" spans="1:39" ht="42.75" customHeight="1" thickBot="1" x14ac:dyDescent="0.3">
      <c r="B3" s="146" t="s">
        <v>5</v>
      </c>
      <c r="C3" s="147"/>
      <c r="D3" s="147"/>
      <c r="E3" s="147"/>
      <c r="F3" s="147"/>
      <c r="G3" s="147"/>
      <c r="H3" s="148"/>
      <c r="I3" s="140" t="s">
        <v>1216</v>
      </c>
      <c r="J3" s="141"/>
      <c r="K3" s="142"/>
      <c r="L3" s="140" t="s">
        <v>1209</v>
      </c>
      <c r="M3" s="141"/>
      <c r="N3" s="142"/>
      <c r="O3" s="140" t="s">
        <v>1210</v>
      </c>
      <c r="P3" s="141"/>
      <c r="Q3" s="142"/>
      <c r="R3" s="140" t="s">
        <v>1217</v>
      </c>
      <c r="S3" s="141"/>
      <c r="T3" s="142"/>
      <c r="U3" s="140" t="s">
        <v>1211</v>
      </c>
      <c r="V3" s="141"/>
      <c r="W3" s="142"/>
      <c r="X3" s="140" t="s">
        <v>1212</v>
      </c>
      <c r="Y3" s="141"/>
      <c r="Z3" s="142"/>
      <c r="AA3" s="140" t="s">
        <v>1213</v>
      </c>
      <c r="AB3" s="141"/>
      <c r="AC3" s="142"/>
      <c r="AD3" s="140" t="s">
        <v>1214</v>
      </c>
      <c r="AE3" s="141"/>
      <c r="AF3" s="142"/>
      <c r="AG3" s="140" t="s">
        <v>1218</v>
      </c>
      <c r="AH3" s="141"/>
      <c r="AI3" s="142"/>
      <c r="AJ3" s="140" t="s">
        <v>1215</v>
      </c>
      <c r="AK3" s="141"/>
      <c r="AL3" s="142"/>
    </row>
    <row r="4" spans="1:39" ht="13.5" customHeight="1" thickBot="1" x14ac:dyDescent="0.3">
      <c r="B4" s="3"/>
      <c r="C4" s="4"/>
      <c r="D4" s="4"/>
      <c r="E4" s="4"/>
      <c r="F4" s="4"/>
      <c r="G4" s="4"/>
      <c r="H4" s="30"/>
      <c r="I4" s="137" t="s">
        <v>6</v>
      </c>
      <c r="J4" s="138"/>
      <c r="K4" s="138"/>
      <c r="L4" s="138"/>
      <c r="M4" s="138"/>
      <c r="N4" s="139"/>
      <c r="O4" s="137" t="s">
        <v>7</v>
      </c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9"/>
      <c r="AG4" s="137" t="s">
        <v>6</v>
      </c>
      <c r="AH4" s="138"/>
      <c r="AI4" s="138"/>
      <c r="AJ4" s="138"/>
      <c r="AK4" s="138"/>
      <c r="AL4" s="139"/>
    </row>
    <row r="5" spans="1:39" ht="13.5" customHeight="1" thickBot="1" x14ac:dyDescent="0.3">
      <c r="B5" s="3"/>
      <c r="C5" s="4"/>
      <c r="D5" s="4"/>
      <c r="E5" s="4"/>
      <c r="F5" s="4"/>
      <c r="G5" s="4"/>
      <c r="H5" s="30"/>
      <c r="I5" s="137" t="s">
        <v>8</v>
      </c>
      <c r="J5" s="138"/>
      <c r="K5" s="138"/>
      <c r="L5" s="137" t="s">
        <v>9</v>
      </c>
      <c r="M5" s="138"/>
      <c r="N5" s="138"/>
      <c r="O5" s="137" t="s">
        <v>9</v>
      </c>
      <c r="P5" s="138"/>
      <c r="Q5" s="138"/>
      <c r="R5" s="137" t="s">
        <v>8</v>
      </c>
      <c r="S5" s="138"/>
      <c r="T5" s="138"/>
      <c r="U5" s="137" t="s">
        <v>9</v>
      </c>
      <c r="V5" s="138"/>
      <c r="W5" s="138"/>
      <c r="X5" s="137" t="s">
        <v>9</v>
      </c>
      <c r="Y5" s="138"/>
      <c r="Z5" s="138"/>
      <c r="AA5" s="137" t="s">
        <v>8</v>
      </c>
      <c r="AB5" s="138"/>
      <c r="AC5" s="138"/>
      <c r="AD5" s="137" t="s">
        <v>9</v>
      </c>
      <c r="AE5" s="138"/>
      <c r="AF5" s="138"/>
      <c r="AG5" s="137" t="s">
        <v>8</v>
      </c>
      <c r="AH5" s="138"/>
      <c r="AI5" s="138"/>
      <c r="AJ5" s="137" t="s">
        <v>8</v>
      </c>
      <c r="AK5" s="138"/>
      <c r="AL5" s="139"/>
    </row>
    <row r="6" spans="1:39" ht="36" customHeight="1" x14ac:dyDescent="0.25">
      <c r="B6" s="46" t="s">
        <v>10</v>
      </c>
      <c r="C6" s="47" t="s">
        <v>11</v>
      </c>
      <c r="D6" s="48" t="s">
        <v>12</v>
      </c>
      <c r="E6" s="117" t="s">
        <v>1219</v>
      </c>
      <c r="F6" s="48" t="s">
        <v>603</v>
      </c>
      <c r="G6" s="48" t="s">
        <v>601</v>
      </c>
      <c r="H6" s="49" t="s">
        <v>602</v>
      </c>
      <c r="I6" s="50" t="s">
        <v>604</v>
      </c>
      <c r="J6" s="50" t="s">
        <v>605</v>
      </c>
      <c r="K6" s="51" t="s">
        <v>606</v>
      </c>
      <c r="L6" s="50" t="s">
        <v>604</v>
      </c>
      <c r="M6" s="50" t="s">
        <v>605</v>
      </c>
      <c r="N6" s="51" t="s">
        <v>606</v>
      </c>
      <c r="O6" s="50" t="s">
        <v>604</v>
      </c>
      <c r="P6" s="50" t="s">
        <v>605</v>
      </c>
      <c r="Q6" s="51" t="s">
        <v>606</v>
      </c>
      <c r="R6" s="50" t="s">
        <v>604</v>
      </c>
      <c r="S6" s="50" t="s">
        <v>605</v>
      </c>
      <c r="T6" s="51" t="s">
        <v>606</v>
      </c>
      <c r="U6" s="50" t="s">
        <v>604</v>
      </c>
      <c r="V6" s="50" t="s">
        <v>605</v>
      </c>
      <c r="W6" s="51" t="s">
        <v>606</v>
      </c>
      <c r="X6" s="50" t="s">
        <v>604</v>
      </c>
      <c r="Y6" s="50" t="s">
        <v>605</v>
      </c>
      <c r="Z6" s="51" t="s">
        <v>606</v>
      </c>
      <c r="AA6" s="50" t="s">
        <v>604</v>
      </c>
      <c r="AB6" s="50" t="s">
        <v>605</v>
      </c>
      <c r="AC6" s="51" t="s">
        <v>606</v>
      </c>
      <c r="AD6" s="50" t="s">
        <v>604</v>
      </c>
      <c r="AE6" s="50" t="s">
        <v>605</v>
      </c>
      <c r="AF6" s="51" t="s">
        <v>606</v>
      </c>
      <c r="AG6" s="50" t="s">
        <v>604</v>
      </c>
      <c r="AH6" s="50" t="s">
        <v>605</v>
      </c>
      <c r="AI6" s="51" t="s">
        <v>606</v>
      </c>
      <c r="AJ6" s="50" t="s">
        <v>604</v>
      </c>
      <c r="AK6" s="50" t="s">
        <v>605</v>
      </c>
      <c r="AL6" s="51" t="s">
        <v>606</v>
      </c>
      <c r="AM6" s="52" t="s">
        <v>600</v>
      </c>
    </row>
    <row r="7" spans="1:39" hidden="1" x14ac:dyDescent="0.25">
      <c r="A7" t="s">
        <v>609</v>
      </c>
      <c r="B7" s="15" t="s">
        <v>148</v>
      </c>
      <c r="C7" s="16" t="s">
        <v>24</v>
      </c>
      <c r="D7" s="7" t="s">
        <v>20</v>
      </c>
      <c r="E7" s="118">
        <f>VLOOKUP(A7,'2017 MRI'!$A$7:$F$571,6,FALSE)</f>
        <v>37.538648980265904</v>
      </c>
      <c r="F7" s="43">
        <f>'2020 MRI - Alphabetical'!E8-'2017 MRI'!E8</f>
        <v>0.5636318844808752</v>
      </c>
      <c r="G7" s="44">
        <f>'2020 MRI - Alphabetical'!F8-'2017 MRI'!F8</f>
        <v>0.23878163477880321</v>
      </c>
      <c r="H7" s="45">
        <f>'2020 MRI - Alphabetical'!G8-'2017 MRI'!G8</f>
        <v>10</v>
      </c>
      <c r="I7" s="17">
        <f>'2020 MRI - Alphabetical'!H8-'2017 MRI'!H8</f>
        <v>226</v>
      </c>
      <c r="J7" s="34">
        <f>'2020 MRI - Alphabetical'!I8-'2017 MRI'!I8</f>
        <v>0.90915555977101015</v>
      </c>
      <c r="K7" s="18">
        <f>'2020 MRI - Alphabetical'!J8-'2017 MRI'!J8</f>
        <v>4.179654171632019E-2</v>
      </c>
      <c r="L7" s="17">
        <f>'2020 MRI - Alphabetical'!K8-'2017 MRI'!K8</f>
        <v>-90</v>
      </c>
      <c r="M7" s="34">
        <f>'2020 MRI - Alphabetical'!L8-'2017 MRI'!L8</f>
        <v>-0.33009894648982285</v>
      </c>
      <c r="N7" s="18">
        <f>'2020 MRI - Alphabetical'!M8-'2017 MRI'!M8</f>
        <v>2.0152518759318561E-2</v>
      </c>
      <c r="O7" s="17">
        <f>'2020 MRI - Alphabetical'!N8-'2017 MRI'!N8</f>
        <v>-118</v>
      </c>
      <c r="P7" s="34">
        <f>'2020 MRI - Alphabetical'!O8-'2017 MRI'!O8</f>
        <v>-0.58053724266071982</v>
      </c>
      <c r="Q7" s="18">
        <f>'2020 MRI - Alphabetical'!P8-'2017 MRI'!P8</f>
        <v>3.4707271010387154E-2</v>
      </c>
      <c r="R7" s="17">
        <f>'2020 MRI - Alphabetical'!Q8-'2017 MRI'!Q8</f>
        <v>14</v>
      </c>
      <c r="S7" s="34">
        <f>'2020 MRI - Alphabetical'!R8-'2017 MRI'!R8</f>
        <v>0.85689004843300631</v>
      </c>
      <c r="T7" s="19">
        <f>'2020 MRI - Alphabetical'!S8-'2017 MRI'!S8</f>
        <v>-3.2900774926885723</v>
      </c>
      <c r="U7" s="17">
        <f>'2020 MRI - Alphabetical'!T8-'2017 MRI'!T8</f>
        <v>-149</v>
      </c>
      <c r="V7" s="34">
        <f>'2020 MRI - Alphabetical'!U8-'2017 MRI'!U8</f>
        <v>-0.51385266526269513</v>
      </c>
      <c r="W7" s="18">
        <f>'2020 MRI - Alphabetical'!V8-'2017 MRI'!V8</f>
        <v>2.8494821493846717E-2</v>
      </c>
      <c r="X7" s="17">
        <f>'2020 MRI - Alphabetical'!W8-'2017 MRI'!W8</f>
        <v>-9</v>
      </c>
      <c r="Y7" s="34">
        <f>'2020 MRI - Alphabetical'!X8-'2017 MRI'!X8</f>
        <v>-4.5568582051987216E-2</v>
      </c>
      <c r="Z7" s="20">
        <f>'2020 MRI - Alphabetical'!Y8-'2017 MRI'!Y8</f>
        <v>6737</v>
      </c>
      <c r="AA7" s="17">
        <f>'2020 MRI - Alphabetical'!Z8-'2017 MRI'!Z8</f>
        <v>48</v>
      </c>
      <c r="AB7" s="34">
        <f>'2020 MRI - Alphabetical'!AA8-'2017 MRI'!AA8</f>
        <v>0.79815279060084765</v>
      </c>
      <c r="AC7" s="18">
        <f>'2020 MRI - Alphabetical'!AB8-'2017 MRI'!AB8</f>
        <v>-4.300000000000001E-2</v>
      </c>
      <c r="AD7" s="17">
        <f>'2020 MRI - Alphabetical'!AC8-'2017 MRI'!AC8</f>
        <v>-10</v>
      </c>
      <c r="AE7" s="34">
        <f>'2020 MRI - Alphabetical'!AD8-'2017 MRI'!AD8</f>
        <v>-4.4953826248410156E-2</v>
      </c>
      <c r="AF7" s="18">
        <f>'2020 MRI - Alphabetical'!AE8-'2017 MRI'!AE8</f>
        <v>1.1942148760330618E-2</v>
      </c>
      <c r="AG7" s="17">
        <f>'2020 MRI - Alphabetical'!AF8-'2017 MRI'!AF8</f>
        <v>-57</v>
      </c>
      <c r="AH7" s="34">
        <f>'2020 MRI - Alphabetical'!AG8-'2017 MRI'!AG8</f>
        <v>-0.19467425913859254</v>
      </c>
      <c r="AI7" s="21">
        <f>'2020 MRI - Alphabetical'!AH8-'2017 MRI'!AH8</f>
        <v>0.27017487537812546</v>
      </c>
      <c r="AJ7" s="17">
        <f>'2020 MRI - Alphabetical'!AI8-'2017 MRI'!AI8</f>
        <v>-35</v>
      </c>
      <c r="AK7" s="34">
        <f>'2020 MRI - Alphabetical'!AJ8-'2017 MRI'!AJ8</f>
        <v>-1.0376907459258733E-2</v>
      </c>
      <c r="AL7" s="20">
        <f>'2020 MRI - Alphabetical'!AK8-'2017 MRI'!AK8</f>
        <v>-5552.0847557243105</v>
      </c>
      <c r="AM7" s="39"/>
    </row>
    <row r="8" spans="1:39" hidden="1" x14ac:dyDescent="0.25">
      <c r="A8" t="s">
        <v>621</v>
      </c>
      <c r="B8" s="5" t="s">
        <v>23</v>
      </c>
      <c r="C8" s="6" t="s">
        <v>24</v>
      </c>
      <c r="D8" s="7" t="s">
        <v>20</v>
      </c>
      <c r="E8" s="116">
        <f>VLOOKUP(A8,'2017 MRI'!$A$7:$F$571,6,FALSE)</f>
        <v>92.429655719899898</v>
      </c>
      <c r="F8" s="36">
        <f>'2020 MRI - Alphabetical'!E20-'2017 MRI'!E20</f>
        <v>3.5939622086893799</v>
      </c>
      <c r="G8" s="8">
        <f>'2020 MRI - Alphabetical'!F20-'2017 MRI'!F20</f>
        <v>-2.5937613311893131</v>
      </c>
      <c r="H8" s="9">
        <f>'2020 MRI - Alphabetical'!G20-'2017 MRI'!G20</f>
        <v>0</v>
      </c>
      <c r="I8" s="17">
        <f>'2020 MRI - Alphabetical'!H20-'2017 MRI'!H20</f>
        <v>-19</v>
      </c>
      <c r="J8" s="33">
        <f>'2020 MRI - Alphabetical'!I20-'2017 MRI'!I20</f>
        <v>-0.1487811176909305</v>
      </c>
      <c r="K8" s="11">
        <f>'2020 MRI - Alphabetical'!J20-'2017 MRI'!J20</f>
        <v>-1.1136108240805687E-2</v>
      </c>
      <c r="L8" s="10">
        <f>'2020 MRI - Alphabetical'!K20-'2017 MRI'!K20</f>
        <v>-3</v>
      </c>
      <c r="M8" s="33">
        <f>'2020 MRI - Alphabetical'!L20-'2017 MRI'!L20</f>
        <v>-0.30767761569046836</v>
      </c>
      <c r="N8" s="11">
        <f>'2020 MRI - Alphabetical'!M20-'2017 MRI'!M20</f>
        <v>1.6983494255896403E-2</v>
      </c>
      <c r="O8" s="10">
        <f>'2020 MRI - Alphabetical'!N20-'2017 MRI'!N20</f>
        <v>0</v>
      </c>
      <c r="P8" s="33">
        <f>'2020 MRI - Alphabetical'!O20-'2017 MRI'!O20</f>
        <v>-0.21012454809541836</v>
      </c>
      <c r="Q8" s="11">
        <f>'2020 MRI - Alphabetical'!P20-'2017 MRI'!P20</f>
        <v>6.755417956656351E-3</v>
      </c>
      <c r="R8" s="10">
        <f>'2020 MRI - Alphabetical'!Q20-'2017 MRI'!Q20</f>
        <v>1</v>
      </c>
      <c r="S8" s="33">
        <f>'2020 MRI - Alphabetical'!R20-'2017 MRI'!R20</f>
        <v>3.1195045733625255</v>
      </c>
      <c r="T8" s="12">
        <f>'2020 MRI - Alphabetical'!S20-'2017 MRI'!S20</f>
        <v>-9.4081754543683136</v>
      </c>
      <c r="U8" s="10">
        <f>'2020 MRI - Alphabetical'!T20-'2017 MRI'!T20</f>
        <v>-1</v>
      </c>
      <c r="V8" s="33">
        <f>'2020 MRI - Alphabetical'!U20-'2017 MRI'!U20</f>
        <v>-0.50715588088263086</v>
      </c>
      <c r="W8" s="11">
        <f>'2020 MRI - Alphabetical'!V20-'2017 MRI'!V20</f>
        <v>1.7951475340361456E-3</v>
      </c>
      <c r="X8" s="17">
        <f>'2020 MRI - Alphabetical'!W20-'2017 MRI'!W20</f>
        <v>2</v>
      </c>
      <c r="Y8" s="33">
        <f>'2020 MRI - Alphabetical'!X20-'2017 MRI'!X20</f>
        <v>7.4847755277864358E-2</v>
      </c>
      <c r="Z8" s="13">
        <f>'2020 MRI - Alphabetical'!Y20-'2017 MRI'!Y20</f>
        <v>3495</v>
      </c>
      <c r="AA8" s="10">
        <f>'2020 MRI - Alphabetical'!Z20-'2017 MRI'!Z20</f>
        <v>10</v>
      </c>
      <c r="AB8" s="33">
        <f>'2020 MRI - Alphabetical'!AA20-'2017 MRI'!AA20</f>
        <v>1.0341158932872765</v>
      </c>
      <c r="AC8" s="11">
        <f>'2020 MRI - Alphabetical'!AB20-'2017 MRI'!AB20</f>
        <v>-6.1000000000000013E-2</v>
      </c>
      <c r="AD8" s="17">
        <f>'2020 MRI - Alphabetical'!AC20-'2017 MRI'!AC20</f>
        <v>4</v>
      </c>
      <c r="AE8" s="33">
        <f>'2020 MRI - Alphabetical'!AD20-'2017 MRI'!AD20</f>
        <v>0.19282369940395938</v>
      </c>
      <c r="AF8" s="11">
        <f>'2020 MRI - Alphabetical'!AE20-'2017 MRI'!AE20</f>
        <v>4.0625185066624048E-2</v>
      </c>
      <c r="AG8" s="10">
        <f>'2020 MRI - Alphabetical'!AF20-'2017 MRI'!AF20</f>
        <v>26</v>
      </c>
      <c r="AH8" s="33">
        <f>'2020 MRI - Alphabetical'!AG20-'2017 MRI'!AG20</f>
        <v>0.16298697067006951</v>
      </c>
      <c r="AI8" s="14">
        <f>'2020 MRI - Alphabetical'!AH20-'2017 MRI'!AH20</f>
        <v>-0.10296449807027264</v>
      </c>
      <c r="AJ8" s="17">
        <f>'2020 MRI - Alphabetical'!AI20-'2017 MRI'!AI20</f>
        <v>-275</v>
      </c>
      <c r="AK8" s="33">
        <f>'2020 MRI - Alphabetical'!AJ20-'2017 MRI'!AJ20</f>
        <v>-0.14672537194547117</v>
      </c>
      <c r="AL8" s="13">
        <f>'2020 MRI - Alphabetical'!AK20-'2017 MRI'!AK20</f>
        <v>-87942.291838573947</v>
      </c>
      <c r="AM8" s="38">
        <v>1</v>
      </c>
    </row>
    <row r="9" spans="1:39" hidden="1" x14ac:dyDescent="0.25">
      <c r="A9" t="s">
        <v>666</v>
      </c>
      <c r="B9" s="5" t="s">
        <v>137</v>
      </c>
      <c r="C9" s="6" t="s">
        <v>24</v>
      </c>
      <c r="D9" s="7" t="s">
        <v>20</v>
      </c>
      <c r="E9" s="8">
        <f>VLOOKUP(A9,'2017 MRI'!$A$7:$F$571,6,FALSE)</f>
        <v>38.581925923751093</v>
      </c>
      <c r="F9" s="36">
        <f>'2020 MRI - Alphabetical'!E65-'2017 MRI'!E65</f>
        <v>3.2646118270473559</v>
      </c>
      <c r="G9" s="8">
        <f>'2020 MRI - Alphabetical'!F65-'2017 MRI'!F65</f>
        <v>-8.054335289680413</v>
      </c>
      <c r="H9" s="9">
        <f>'2020 MRI - Alphabetical'!G65-'2017 MRI'!G65</f>
        <v>104</v>
      </c>
      <c r="I9" s="17">
        <f>'2020 MRI - Alphabetical'!H65-'2017 MRI'!H65</f>
        <v>-3</v>
      </c>
      <c r="J9" s="33">
        <f>'2020 MRI - Alphabetical'!I65-'2017 MRI'!I65</f>
        <v>0.48859644884929465</v>
      </c>
      <c r="K9" s="11">
        <f>'2020 MRI - Alphabetical'!J65-'2017 MRI'!J65</f>
        <v>6.7875527943642822E-2</v>
      </c>
      <c r="L9" s="10">
        <f>'2020 MRI - Alphabetical'!K65-'2017 MRI'!K65</f>
        <v>125</v>
      </c>
      <c r="M9" s="33">
        <f>'2020 MRI - Alphabetical'!L65-'2017 MRI'!L65</f>
        <v>0.36927114271573203</v>
      </c>
      <c r="N9" s="11">
        <f>'2020 MRI - Alphabetical'!M65-'2017 MRI'!M65</f>
        <v>-1.6225623968647213E-2</v>
      </c>
      <c r="O9" s="10">
        <f>'2020 MRI - Alphabetical'!N65-'2017 MRI'!N65</f>
        <v>61</v>
      </c>
      <c r="P9" s="33">
        <f>'2020 MRI - Alphabetical'!O65-'2017 MRI'!O65</f>
        <v>0.29469966496171612</v>
      </c>
      <c r="Q9" s="11">
        <f>'2020 MRI - Alphabetical'!P65-'2017 MRI'!P65</f>
        <v>-2.1782823297137203E-2</v>
      </c>
      <c r="R9" s="10">
        <f>'2020 MRI - Alphabetical'!Q65-'2017 MRI'!Q65</f>
        <v>42</v>
      </c>
      <c r="S9" s="33">
        <f>'2020 MRI - Alphabetical'!R65-'2017 MRI'!R65</f>
        <v>0.45419600943143856</v>
      </c>
      <c r="T9" s="12">
        <f>'2020 MRI - Alphabetical'!S65-'2017 MRI'!S65</f>
        <v>-2.1981144162000437</v>
      </c>
      <c r="U9" s="10">
        <f>'2020 MRI - Alphabetical'!T65-'2017 MRI'!T65</f>
        <v>122</v>
      </c>
      <c r="V9" s="33">
        <f>'2020 MRI - Alphabetical'!U65-'2017 MRI'!U65</f>
        <v>0.63034978617815418</v>
      </c>
      <c r="W9" s="11">
        <f>'2020 MRI - Alphabetical'!V65-'2017 MRI'!V65</f>
        <v>-4.4424114767163847E-2</v>
      </c>
      <c r="X9" s="17">
        <f>'2020 MRI - Alphabetical'!W65-'2017 MRI'!W65</f>
        <v>51</v>
      </c>
      <c r="Y9" s="33">
        <f>'2020 MRI - Alphabetical'!X65-'2017 MRI'!X65</f>
        <v>0.22761943945413887</v>
      </c>
      <c r="Z9" s="13">
        <f>'2020 MRI - Alphabetical'!Y65-'2017 MRI'!Y65</f>
        <v>15341</v>
      </c>
      <c r="AA9" s="10">
        <f>'2020 MRI - Alphabetical'!Z65-'2017 MRI'!Z65</f>
        <v>102</v>
      </c>
      <c r="AB9" s="33">
        <f>'2020 MRI - Alphabetical'!AA65-'2017 MRI'!AA65</f>
        <v>1.1184856628319695</v>
      </c>
      <c r="AC9" s="11">
        <f>'2020 MRI - Alphabetical'!AB65-'2017 MRI'!AB65</f>
        <v>-4.6000000000000006E-2</v>
      </c>
      <c r="AD9" s="17">
        <f>'2020 MRI - Alphabetical'!AC65-'2017 MRI'!AC65</f>
        <v>91</v>
      </c>
      <c r="AE9" s="33">
        <f>'2020 MRI - Alphabetical'!AD65-'2017 MRI'!AD65</f>
        <v>0.34928177329135462</v>
      </c>
      <c r="AF9" s="11">
        <f>'2020 MRI - Alphabetical'!AE65-'2017 MRI'!AE65</f>
        <v>3.287513572204126E-2</v>
      </c>
      <c r="AG9" s="10">
        <f>'2020 MRI - Alphabetical'!AF65-'2017 MRI'!AF65</f>
        <v>-6</v>
      </c>
      <c r="AH9" s="33">
        <f>'2020 MRI - Alphabetical'!AG65-'2017 MRI'!AG65</f>
        <v>-8.1574635190618916E-2</v>
      </c>
      <c r="AI9" s="14">
        <f>'2020 MRI - Alphabetical'!AH65-'2017 MRI'!AH65</f>
        <v>6.1645085824109325E-2</v>
      </c>
      <c r="AJ9" s="17">
        <f>'2020 MRI - Alphabetical'!AI65-'2017 MRI'!AI65</f>
        <v>-3</v>
      </c>
      <c r="AK9" s="33">
        <f>'2020 MRI - Alphabetical'!AJ65-'2017 MRI'!AJ65</f>
        <v>-1.6374992780073316E-2</v>
      </c>
      <c r="AL9" s="13">
        <f>'2020 MRI - Alphabetical'!AK65-'2017 MRI'!AK65</f>
        <v>31028.82181361207</v>
      </c>
      <c r="AM9" s="38"/>
    </row>
    <row r="10" spans="1:39" hidden="1" x14ac:dyDescent="0.25">
      <c r="A10" t="s">
        <v>668</v>
      </c>
      <c r="B10" s="5" t="s">
        <v>73</v>
      </c>
      <c r="C10" s="6" t="s">
        <v>24</v>
      </c>
      <c r="D10" s="7" t="s">
        <v>20</v>
      </c>
      <c r="E10" s="8">
        <f>VLOOKUP(A10,'2017 MRI'!$A$7:$F$571,6,FALSE)</f>
        <v>50.86096869716566</v>
      </c>
      <c r="F10" s="36">
        <f>'2020 MRI - Alphabetical'!E67-'2017 MRI'!E67</f>
        <v>1.4976523414781706</v>
      </c>
      <c r="G10" s="8">
        <f>'2020 MRI - Alphabetical'!F67-'2017 MRI'!F67</f>
        <v>-1.0675418563619274</v>
      </c>
      <c r="H10" s="9">
        <f>'2020 MRI - Alphabetical'!G67-'2017 MRI'!G67</f>
        <v>11</v>
      </c>
      <c r="I10" s="17">
        <f>'2020 MRI - Alphabetical'!H67-'2017 MRI'!H67</f>
        <v>-325</v>
      </c>
      <c r="J10" s="33">
        <f>'2020 MRI - Alphabetical'!I67-'2017 MRI'!I67</f>
        <v>-1.2170662033527215</v>
      </c>
      <c r="K10" s="11">
        <f>'2020 MRI - Alphabetical'!J67-'2017 MRI'!J67</f>
        <v>-0.10088869630458819</v>
      </c>
      <c r="L10" s="10">
        <f>'2020 MRI - Alphabetical'!K67-'2017 MRI'!K67</f>
        <v>18</v>
      </c>
      <c r="M10" s="33">
        <f>'2020 MRI - Alphabetical'!L67-'2017 MRI'!L67</f>
        <v>0.10137697581441829</v>
      </c>
      <c r="N10" s="11">
        <f>'2020 MRI - Alphabetical'!M67-'2017 MRI'!M67</f>
        <v>-2.7717502023209412E-3</v>
      </c>
      <c r="O10" s="10">
        <f>'2020 MRI - Alphabetical'!N67-'2017 MRI'!N67</f>
        <v>-3</v>
      </c>
      <c r="P10" s="33">
        <f>'2020 MRI - Alphabetical'!O67-'2017 MRI'!O67</f>
        <v>-1.8436301289239232E-2</v>
      </c>
      <c r="Q10" s="11">
        <f>'2020 MRI - Alphabetical'!P67-'2017 MRI'!P67</f>
        <v>-2.5714285714285856E-3</v>
      </c>
      <c r="R10" s="10">
        <f>'2020 MRI - Alphabetical'!Q67-'2017 MRI'!Q67</f>
        <v>-26</v>
      </c>
      <c r="S10" s="33">
        <f>'2020 MRI - Alphabetical'!R67-'2017 MRI'!R67</f>
        <v>8.96126059571698E-2</v>
      </c>
      <c r="T10" s="12">
        <f>'2020 MRI - Alphabetical'!S67-'2017 MRI'!S67</f>
        <v>-0.13220991969791829</v>
      </c>
      <c r="U10" s="10">
        <f>'2020 MRI - Alphabetical'!T67-'2017 MRI'!T67</f>
        <v>12</v>
      </c>
      <c r="V10" s="33">
        <f>'2020 MRI - Alphabetical'!U67-'2017 MRI'!U67</f>
        <v>-1.0963423788356963E-2</v>
      </c>
      <c r="W10" s="11">
        <f>'2020 MRI - Alphabetical'!V67-'2017 MRI'!V67</f>
        <v>-5.9571230982019413E-3</v>
      </c>
      <c r="X10" s="17">
        <f>'2020 MRI - Alphabetical'!W67-'2017 MRI'!W67</f>
        <v>0</v>
      </c>
      <c r="Y10" s="33">
        <f>'2020 MRI - Alphabetical'!X67-'2017 MRI'!X67</f>
        <v>6.1218801488949426E-2</v>
      </c>
      <c r="Z10" s="13">
        <f>'2020 MRI - Alphabetical'!Y67-'2017 MRI'!Y67</f>
        <v>7106</v>
      </c>
      <c r="AA10" s="10">
        <f>'2020 MRI - Alphabetical'!Z67-'2017 MRI'!Z67</f>
        <v>22</v>
      </c>
      <c r="AB10" s="33">
        <f>'2020 MRI - Alphabetical'!AA67-'2017 MRI'!AA67</f>
        <v>0.91036007618687642</v>
      </c>
      <c r="AC10" s="11">
        <f>'2020 MRI - Alphabetical'!AB67-'2017 MRI'!AB67</f>
        <v>-4.8999999999999995E-2</v>
      </c>
      <c r="AD10" s="17">
        <f>'2020 MRI - Alphabetical'!AC67-'2017 MRI'!AC67</f>
        <v>28</v>
      </c>
      <c r="AE10" s="33">
        <f>'2020 MRI - Alphabetical'!AD67-'2017 MRI'!AD67</f>
        <v>0.79199570458643231</v>
      </c>
      <c r="AF10" s="11">
        <f>'2020 MRI - Alphabetical'!AE67-'2017 MRI'!AE67</f>
        <v>6.9738014854827779E-2</v>
      </c>
      <c r="AG10" s="10">
        <f>'2020 MRI - Alphabetical'!AF67-'2017 MRI'!AF67</f>
        <v>-38</v>
      </c>
      <c r="AH10" s="33">
        <f>'2020 MRI - Alphabetical'!AG67-'2017 MRI'!AG67</f>
        <v>-0.19496383582392729</v>
      </c>
      <c r="AI10" s="14">
        <f>'2020 MRI - Alphabetical'!AH67-'2017 MRI'!AH67</f>
        <v>0.28717655723705482</v>
      </c>
      <c r="AJ10" s="17">
        <f>'2020 MRI - Alphabetical'!AI67-'2017 MRI'!AI67</f>
        <v>-8</v>
      </c>
      <c r="AK10" s="33">
        <f>'2020 MRI - Alphabetical'!AJ67-'2017 MRI'!AJ67</f>
        <v>6.112576707588746E-3</v>
      </c>
      <c r="AL10" s="13">
        <f>'2020 MRI - Alphabetical'!AK67-'2017 MRI'!AK67</f>
        <v>1265.2312329872366</v>
      </c>
      <c r="AM10" s="38"/>
    </row>
    <row r="11" spans="1:39" hidden="1" x14ac:dyDescent="0.25">
      <c r="A11" t="s">
        <v>669</v>
      </c>
      <c r="B11" s="5" t="s">
        <v>86</v>
      </c>
      <c r="C11" s="6" t="s">
        <v>24</v>
      </c>
      <c r="D11" s="7" t="s">
        <v>20</v>
      </c>
      <c r="E11" s="8">
        <f>VLOOKUP(A11,'2017 MRI'!$A$7:$F$571,6,FALSE)</f>
        <v>46.386435280433815</v>
      </c>
      <c r="F11" s="36">
        <f>'2020 MRI - Alphabetical'!E68-'2017 MRI'!E68</f>
        <v>0.71430212899976908</v>
      </c>
      <c r="G11" s="8">
        <f>'2020 MRI - Alphabetical'!F68-'2017 MRI'!F68</f>
        <v>0.83506095533618208</v>
      </c>
      <c r="H11" s="9">
        <f>'2020 MRI - Alphabetical'!G68-'2017 MRI'!G68</f>
        <v>3</v>
      </c>
      <c r="I11" s="17">
        <f>'2020 MRI - Alphabetical'!H68-'2017 MRI'!H68</f>
        <v>-77</v>
      </c>
      <c r="J11" s="33">
        <f>'2020 MRI - Alphabetical'!I68-'2017 MRI'!I68</f>
        <v>-0.32295002308212517</v>
      </c>
      <c r="K11" s="11">
        <f>'2020 MRI - Alphabetical'!J68-'2017 MRI'!J68</f>
        <v>-2.7394115641251826E-2</v>
      </c>
      <c r="L11" s="10">
        <f>'2020 MRI - Alphabetical'!K68-'2017 MRI'!K68</f>
        <v>-56</v>
      </c>
      <c r="M11" s="33">
        <f>'2020 MRI - Alphabetical'!L68-'2017 MRI'!L68</f>
        <v>-0.79617257457595914</v>
      </c>
      <c r="N11" s="11">
        <f>'2020 MRI - Alphabetical'!M68-'2017 MRI'!M68</f>
        <v>4.3848102421097698E-2</v>
      </c>
      <c r="O11" s="10">
        <f>'2020 MRI - Alphabetical'!N68-'2017 MRI'!N68</f>
        <v>-85</v>
      </c>
      <c r="P11" s="33">
        <f>'2020 MRI - Alphabetical'!O68-'2017 MRI'!O68</f>
        <v>-0.7132886923034012</v>
      </c>
      <c r="Q11" s="11">
        <f>'2020 MRI - Alphabetical'!P68-'2017 MRI'!P68</f>
        <v>4.2933541829554334E-2</v>
      </c>
      <c r="R11" s="10">
        <f>'2020 MRI - Alphabetical'!Q68-'2017 MRI'!Q68</f>
        <v>42</v>
      </c>
      <c r="S11" s="33">
        <f>'2020 MRI - Alphabetical'!R68-'2017 MRI'!R68</f>
        <v>0.58315828439334128</v>
      </c>
      <c r="T11" s="12">
        <f>'2020 MRI - Alphabetical'!S68-'2017 MRI'!S68</f>
        <v>-2.6054277852839007</v>
      </c>
      <c r="U11" s="10">
        <f>'2020 MRI - Alphabetical'!T68-'2017 MRI'!T68</f>
        <v>154</v>
      </c>
      <c r="V11" s="33">
        <f>'2020 MRI - Alphabetical'!U68-'2017 MRI'!U68</f>
        <v>1.4355229071750093</v>
      </c>
      <c r="W11" s="11">
        <f>'2020 MRI - Alphabetical'!V68-'2017 MRI'!V68</f>
        <v>-9.6291208791208782E-2</v>
      </c>
      <c r="X11" s="17">
        <f>'2020 MRI - Alphabetical'!W68-'2017 MRI'!W68</f>
        <v>30</v>
      </c>
      <c r="Y11" s="33">
        <f>'2020 MRI - Alphabetical'!X68-'2017 MRI'!X68</f>
        <v>0.18804061372208958</v>
      </c>
      <c r="Z11" s="13">
        <f>'2020 MRI - Alphabetical'!Y68-'2017 MRI'!Y68</f>
        <v>12573</v>
      </c>
      <c r="AA11" s="10">
        <f>'2020 MRI - Alphabetical'!Z68-'2017 MRI'!Z68</f>
        <v>8</v>
      </c>
      <c r="AB11" s="33">
        <f>'2020 MRI - Alphabetical'!AA68-'2017 MRI'!AA68</f>
        <v>0.39778713381479824</v>
      </c>
      <c r="AC11" s="11">
        <f>'2020 MRI - Alphabetical'!AB68-'2017 MRI'!AB68</f>
        <v>-4.1999999999999996E-2</v>
      </c>
      <c r="AD11" s="17">
        <f>'2020 MRI - Alphabetical'!AC68-'2017 MRI'!AC68</f>
        <v>-47</v>
      </c>
      <c r="AE11" s="33">
        <f>'2020 MRI - Alphabetical'!AD68-'2017 MRI'!AD68</f>
        <v>-0.84474136608976813</v>
      </c>
      <c r="AF11" s="11">
        <f>'2020 MRI - Alphabetical'!AE68-'2017 MRI'!AE68</f>
        <v>-3.4243005282723504E-2</v>
      </c>
      <c r="AG11" s="10">
        <f>'2020 MRI - Alphabetical'!AF68-'2017 MRI'!AF68</f>
        <v>-81</v>
      </c>
      <c r="AH11" s="33">
        <f>'2020 MRI - Alphabetical'!AG68-'2017 MRI'!AG68</f>
        <v>-0.21521554789504965</v>
      </c>
      <c r="AI11" s="14">
        <f>'2020 MRI - Alphabetical'!AH68-'2017 MRI'!AH68</f>
        <v>0.26649686354995561</v>
      </c>
      <c r="AJ11" s="17">
        <f>'2020 MRI - Alphabetical'!AI68-'2017 MRI'!AI68</f>
        <v>-6</v>
      </c>
      <c r="AK11" s="33">
        <f>'2020 MRI - Alphabetical'!AJ68-'2017 MRI'!AJ68</f>
        <v>5.6311387039335026E-3</v>
      </c>
      <c r="AL11" s="13">
        <f>'2020 MRI - Alphabetical'!AK68-'2017 MRI'!AK68</f>
        <v>3743.9265777121909</v>
      </c>
      <c r="AM11" s="38"/>
    </row>
    <row r="12" spans="1:39" hidden="1" x14ac:dyDescent="0.25">
      <c r="A12" t="s">
        <v>703</v>
      </c>
      <c r="B12" s="5" t="s">
        <v>203</v>
      </c>
      <c r="C12" s="6" t="s">
        <v>24</v>
      </c>
      <c r="D12" s="7" t="s">
        <v>20</v>
      </c>
      <c r="E12" s="8">
        <f>VLOOKUP(A12,'2017 MRI'!$A$7:$F$571,6,FALSE)</f>
        <v>32.490788356590151</v>
      </c>
      <c r="F12" s="36">
        <f>'2020 MRI - Alphabetical'!E102-'2017 MRI'!E102</f>
        <v>1.0666276024118284</v>
      </c>
      <c r="G12" s="8">
        <f>'2020 MRI - Alphabetical'!F102-'2017 MRI'!F102</f>
        <v>-1.9371532905870836</v>
      </c>
      <c r="H12" s="9">
        <f>'2020 MRI - Alphabetical'!G102-'2017 MRI'!G102</f>
        <v>37</v>
      </c>
      <c r="I12" s="17">
        <f>'2020 MRI - Alphabetical'!H102-'2017 MRI'!H102</f>
        <v>59</v>
      </c>
      <c r="J12" s="33">
        <f>'2020 MRI - Alphabetical'!I102-'2017 MRI'!I102</f>
        <v>0.10435112717088824</v>
      </c>
      <c r="K12" s="11">
        <f>'2020 MRI - Alphabetical'!J102-'2017 MRI'!J102</f>
        <v>-8.1674896503566297E-3</v>
      </c>
      <c r="L12" s="10">
        <f>'2020 MRI - Alphabetical'!K102-'2017 MRI'!K102</f>
        <v>92</v>
      </c>
      <c r="M12" s="33">
        <f>'2020 MRI - Alphabetical'!L102-'2017 MRI'!L102</f>
        <v>0.30253088471003559</v>
      </c>
      <c r="N12" s="11">
        <f>'2020 MRI - Alphabetical'!M102-'2017 MRI'!M102</f>
        <v>-1.3448227806940119E-2</v>
      </c>
      <c r="O12" s="10">
        <f>'2020 MRI - Alphabetical'!N102-'2017 MRI'!N102</f>
        <v>41</v>
      </c>
      <c r="P12" s="33">
        <f>'2020 MRI - Alphabetical'!O102-'2017 MRI'!O102</f>
        <v>0.24890559885309246</v>
      </c>
      <c r="Q12" s="11">
        <f>'2020 MRI - Alphabetical'!P102-'2017 MRI'!P102</f>
        <v>-1.9076923076923075E-2</v>
      </c>
      <c r="R12" s="10">
        <f>'2020 MRI - Alphabetical'!Q102-'2017 MRI'!Q102</f>
        <v>-353</v>
      </c>
      <c r="S12" s="33">
        <f>'2020 MRI - Alphabetical'!R102-'2017 MRI'!R102</f>
        <v>-0.76416789430472165</v>
      </c>
      <c r="T12" s="12">
        <f>'2020 MRI - Alphabetical'!S102-'2017 MRI'!S102</f>
        <v>2.0366598778004072</v>
      </c>
      <c r="U12" s="10">
        <f>'2020 MRI - Alphabetical'!T102-'2017 MRI'!T102</f>
        <v>211</v>
      </c>
      <c r="V12" s="33">
        <f>'2020 MRI - Alphabetical'!U102-'2017 MRI'!U102</f>
        <v>0.80813377050857893</v>
      </c>
      <c r="W12" s="11">
        <f>'2020 MRI - Alphabetical'!V102-'2017 MRI'!V102</f>
        <v>-5.36268656716418E-2</v>
      </c>
      <c r="X12" s="17">
        <f>'2020 MRI - Alphabetical'!W102-'2017 MRI'!W102</f>
        <v>134</v>
      </c>
      <c r="Y12" s="33">
        <f>'2020 MRI - Alphabetical'!X102-'2017 MRI'!X102</f>
        <v>0.51124992468745689</v>
      </c>
      <c r="Z12" s="13">
        <f>'2020 MRI - Alphabetical'!Y102-'2017 MRI'!Y102</f>
        <v>25625</v>
      </c>
      <c r="AA12" s="10">
        <f>'2020 MRI - Alphabetical'!Z102-'2017 MRI'!Z102</f>
        <v>-40</v>
      </c>
      <c r="AB12" s="33">
        <f>'2020 MRI - Alphabetical'!AA102-'2017 MRI'!AA102</f>
        <v>-0.31403569121142438</v>
      </c>
      <c r="AC12" s="11">
        <f>'2020 MRI - Alphabetical'!AB102-'2017 MRI'!AB102</f>
        <v>-2.2999999999999993E-2</v>
      </c>
      <c r="AD12" s="17">
        <f>'2020 MRI - Alphabetical'!AC102-'2017 MRI'!AC102</f>
        <v>174</v>
      </c>
      <c r="AE12" s="33">
        <f>'2020 MRI - Alphabetical'!AD102-'2017 MRI'!AD102</f>
        <v>0.50467657336782512</v>
      </c>
      <c r="AF12" s="11">
        <f>'2020 MRI - Alphabetical'!AE102-'2017 MRI'!AE102</f>
        <v>4.0204188481675507E-2</v>
      </c>
      <c r="AG12" s="10">
        <f>'2020 MRI - Alphabetical'!AF102-'2017 MRI'!AF102</f>
        <v>-16</v>
      </c>
      <c r="AH12" s="33">
        <f>'2020 MRI - Alphabetical'!AG102-'2017 MRI'!AG102</f>
        <v>-0.10805216858193623</v>
      </c>
      <c r="AI12" s="14">
        <f>'2020 MRI - Alphabetical'!AH102-'2017 MRI'!AH102</f>
        <v>9.8306562102215445E-2</v>
      </c>
      <c r="AJ12" s="17">
        <f>'2020 MRI - Alphabetical'!AI102-'2017 MRI'!AI102</f>
        <v>-51</v>
      </c>
      <c r="AK12" s="33">
        <f>'2020 MRI - Alphabetical'!AJ102-'2017 MRI'!AJ102</f>
        <v>-1.1368561254903486E-2</v>
      </c>
      <c r="AL12" s="13">
        <f>'2020 MRI - Alphabetical'!AK102-'2017 MRI'!AK102</f>
        <v>-3511.6213882403681</v>
      </c>
      <c r="AM12" s="38"/>
    </row>
    <row r="13" spans="1:39" hidden="1" x14ac:dyDescent="0.25">
      <c r="A13" t="s">
        <v>734</v>
      </c>
      <c r="B13" s="5" t="s">
        <v>50</v>
      </c>
      <c r="C13" s="6" t="s">
        <v>24</v>
      </c>
      <c r="D13" s="7" t="s">
        <v>20</v>
      </c>
      <c r="E13" s="8">
        <f>VLOOKUP(A13,'2017 MRI'!$A$7:$F$571,6,FALSE)</f>
        <v>61.801445179790022</v>
      </c>
      <c r="F13" s="36">
        <f>'2020 MRI - Alphabetical'!E133-'2017 MRI'!E133</f>
        <v>0.28264543956850829</v>
      </c>
      <c r="G13" s="8">
        <f>'2020 MRI - Alphabetical'!F133-'2017 MRI'!F133</f>
        <v>4.037586746334469</v>
      </c>
      <c r="H13" s="9">
        <f>'2020 MRI - Alphabetical'!G133-'2017 MRI'!G133</f>
        <v>-2</v>
      </c>
      <c r="I13" s="10">
        <f>'2020 MRI - Alphabetical'!H133-'2017 MRI'!H133</f>
        <v>2</v>
      </c>
      <c r="J13" s="33">
        <f>'2020 MRI - Alphabetical'!I133-'2017 MRI'!I133</f>
        <v>-6.0702792896285884E-2</v>
      </c>
      <c r="K13" s="11">
        <f>'2020 MRI - Alphabetical'!J133-'2017 MRI'!J133</f>
        <v>-2.8508359721037824E-3</v>
      </c>
      <c r="L13" s="10">
        <f>'2020 MRI - Alphabetical'!K133-'2017 MRI'!K133</f>
        <v>22</v>
      </c>
      <c r="M13" s="33">
        <f>'2020 MRI - Alphabetical'!L133-'2017 MRI'!L133</f>
        <v>0.42261623361072598</v>
      </c>
      <c r="N13" s="11">
        <f>'2020 MRI - Alphabetical'!M133-'2017 MRI'!M133</f>
        <v>-2.1731408828183002E-2</v>
      </c>
      <c r="O13" s="10">
        <f>'2020 MRI - Alphabetical'!N133-'2017 MRI'!N133</f>
        <v>-23</v>
      </c>
      <c r="P13" s="33">
        <f>'2020 MRI - Alphabetical'!O133-'2017 MRI'!O133</f>
        <v>-0.61999342149458969</v>
      </c>
      <c r="Q13" s="11">
        <f>'2020 MRI - Alphabetical'!P133-'2017 MRI'!P133</f>
        <v>3.5694635488308118E-2</v>
      </c>
      <c r="R13" s="10">
        <f>'2020 MRI - Alphabetical'!Q133-'2017 MRI'!Q133</f>
        <v>-1</v>
      </c>
      <c r="S13" s="33">
        <f>'2020 MRI - Alphabetical'!R133-'2017 MRI'!R133</f>
        <v>2.2658078103711472</v>
      </c>
      <c r="T13" s="12">
        <f>'2020 MRI - Alphabetical'!S133-'2017 MRI'!S133</f>
        <v>-7.2550008651391309</v>
      </c>
      <c r="U13" s="10">
        <f>'2020 MRI - Alphabetical'!T133-'2017 MRI'!T133</f>
        <v>-29</v>
      </c>
      <c r="V13" s="33">
        <f>'2020 MRI - Alphabetical'!U133-'2017 MRI'!U133</f>
        <v>-0.8761257511472198</v>
      </c>
      <c r="W13" s="11">
        <f>'2020 MRI - Alphabetical'!V133-'2017 MRI'!V133</f>
        <v>4.088168431929734E-2</v>
      </c>
      <c r="X13" s="10">
        <f>'2020 MRI - Alphabetical'!W133-'2017 MRI'!W133</f>
        <v>-13</v>
      </c>
      <c r="Y13" s="33">
        <f>'2020 MRI - Alphabetical'!X133-'2017 MRI'!X133</f>
        <v>-0.14423888976869836</v>
      </c>
      <c r="Z13" s="13">
        <f>'2020 MRI - Alphabetical'!Y133-'2017 MRI'!Y133</f>
        <v>-956</v>
      </c>
      <c r="AA13" s="10">
        <f>'2020 MRI - Alphabetical'!Z133-'2017 MRI'!Z133</f>
        <v>-11</v>
      </c>
      <c r="AB13" s="33">
        <f>'2020 MRI - Alphabetical'!AA133-'2017 MRI'!AA133</f>
        <v>-0.62508939142876763</v>
      </c>
      <c r="AC13" s="11">
        <f>'2020 MRI - Alphabetical'!AB133-'2017 MRI'!AB133</f>
        <v>-2.6999999999999996E-2</v>
      </c>
      <c r="AD13" s="10">
        <f>'2020 MRI - Alphabetical'!AC133-'2017 MRI'!AC133</f>
        <v>9</v>
      </c>
      <c r="AE13" s="33">
        <f>'2020 MRI - Alphabetical'!AD133-'2017 MRI'!AD133</f>
        <v>0.27078695969626287</v>
      </c>
      <c r="AF13" s="11">
        <f>'2020 MRI - Alphabetical'!AE133-'2017 MRI'!AE133</f>
        <v>3.6855765665554263E-2</v>
      </c>
      <c r="AG13" s="10">
        <f>'2020 MRI - Alphabetical'!AF133-'2017 MRI'!AF133</f>
        <v>-6</v>
      </c>
      <c r="AH13" s="33">
        <f>'2020 MRI - Alphabetical'!AG133-'2017 MRI'!AG133</f>
        <v>-0.31781275917748486</v>
      </c>
      <c r="AI13" s="14">
        <f>'2020 MRI - Alphabetical'!AH133-'2017 MRI'!AH133</f>
        <v>0.50280686141772879</v>
      </c>
      <c r="AJ13" s="10">
        <f>'2020 MRI - Alphabetical'!AI133-'2017 MRI'!AI133</f>
        <v>-17</v>
      </c>
      <c r="AK13" s="33">
        <f>'2020 MRI - Alphabetical'!AJ133-'2017 MRI'!AJ133</f>
        <v>1.8918118245424553E-3</v>
      </c>
      <c r="AL13" s="13">
        <f>'2020 MRI - Alphabetical'!AK133-'2017 MRI'!AK133</f>
        <v>-2389.5576233894462</v>
      </c>
      <c r="AM13" s="38"/>
    </row>
    <row r="14" spans="1:39" hidden="1" x14ac:dyDescent="0.25">
      <c r="A14" t="s">
        <v>735</v>
      </c>
      <c r="B14" s="5" t="s">
        <v>159</v>
      </c>
      <c r="C14" s="6" t="s">
        <v>24</v>
      </c>
      <c r="D14" s="7" t="s">
        <v>20</v>
      </c>
      <c r="E14" s="8">
        <f>VLOOKUP(A14,'2017 MRI'!$A$7:$F$571,6,FALSE)</f>
        <v>36.105530572223692</v>
      </c>
      <c r="F14" s="36">
        <f>'2020 MRI - Alphabetical'!E134-'2017 MRI'!E134</f>
        <v>0.36970828728640459</v>
      </c>
      <c r="G14" s="8">
        <f>'2020 MRI - Alphabetical'!F134-'2017 MRI'!F134</f>
        <v>0.67058001966591974</v>
      </c>
      <c r="H14" s="9">
        <f>'2020 MRI - Alphabetical'!G134-'2017 MRI'!G134</f>
        <v>13</v>
      </c>
      <c r="I14" s="10">
        <f>'2020 MRI - Alphabetical'!H134-'2017 MRI'!H134</f>
        <v>-258</v>
      </c>
      <c r="J14" s="33">
        <f>'2020 MRI - Alphabetical'!I134-'2017 MRI'!I134</f>
        <v>-1.6026736366099181</v>
      </c>
      <c r="K14" s="11">
        <f>'2020 MRI - Alphabetical'!J134-'2017 MRI'!J134</f>
        <v>-0.15650797284571083</v>
      </c>
      <c r="L14" s="10">
        <f>'2020 MRI - Alphabetical'!K134-'2017 MRI'!K134</f>
        <v>-51</v>
      </c>
      <c r="M14" s="33">
        <f>'2020 MRI - Alphabetical'!L134-'2017 MRI'!L134</f>
        <v>-0.15997487741246352</v>
      </c>
      <c r="N14" s="11">
        <f>'2020 MRI - Alphabetical'!M134-'2017 MRI'!M134</f>
        <v>1.1088352107214219E-2</v>
      </c>
      <c r="O14" s="10">
        <f>'2020 MRI - Alphabetical'!N134-'2017 MRI'!N134</f>
        <v>-14</v>
      </c>
      <c r="P14" s="33">
        <f>'2020 MRI - Alphabetical'!O134-'2017 MRI'!O134</f>
        <v>-0.21060087908824932</v>
      </c>
      <c r="Q14" s="11">
        <f>'2020 MRI - Alphabetical'!P134-'2017 MRI'!P134</f>
        <v>1.031870831870832E-2</v>
      </c>
      <c r="R14" s="10">
        <f>'2020 MRI - Alphabetical'!Q134-'2017 MRI'!Q134</f>
        <v>3</v>
      </c>
      <c r="S14" s="33">
        <f>'2020 MRI - Alphabetical'!R134-'2017 MRI'!R134</f>
        <v>0.20067524906884698</v>
      </c>
      <c r="T14" s="12">
        <f>'2020 MRI - Alphabetical'!S134-'2017 MRI'!S134</f>
        <v>-1.3372428753345</v>
      </c>
      <c r="U14" s="10">
        <f>'2020 MRI - Alphabetical'!T134-'2017 MRI'!T134</f>
        <v>48</v>
      </c>
      <c r="V14" s="33">
        <f>'2020 MRI - Alphabetical'!U134-'2017 MRI'!U134</f>
        <v>0.2168088203976403</v>
      </c>
      <c r="W14" s="11">
        <f>'2020 MRI - Alphabetical'!V134-'2017 MRI'!V134</f>
        <v>-1.8176379322504058E-2</v>
      </c>
      <c r="X14" s="10">
        <f>'2020 MRI - Alphabetical'!W134-'2017 MRI'!W134</f>
        <v>-21</v>
      </c>
      <c r="Y14" s="33">
        <f>'2020 MRI - Alphabetical'!X134-'2017 MRI'!X134</f>
        <v>-7.8296144013978386E-2</v>
      </c>
      <c r="Z14" s="13">
        <f>'2020 MRI - Alphabetical'!Y134-'2017 MRI'!Y134</f>
        <v>7708</v>
      </c>
      <c r="AA14" s="10">
        <f>'2020 MRI - Alphabetical'!Z134-'2017 MRI'!Z134</f>
        <v>49</v>
      </c>
      <c r="AB14" s="33">
        <f>'2020 MRI - Alphabetical'!AA134-'2017 MRI'!AA134</f>
        <v>0.77525746158352293</v>
      </c>
      <c r="AC14" s="11">
        <f>'2020 MRI - Alphabetical'!AB134-'2017 MRI'!AB134</f>
        <v>-4.1999999999999996E-2</v>
      </c>
      <c r="AD14" s="10">
        <f>'2020 MRI - Alphabetical'!AC134-'2017 MRI'!AC134</f>
        <v>-19</v>
      </c>
      <c r="AE14" s="33">
        <f>'2020 MRI - Alphabetical'!AD134-'2017 MRI'!AD134</f>
        <v>-5.171089181427424E-2</v>
      </c>
      <c r="AF14" s="11">
        <f>'2020 MRI - Alphabetical'!AE134-'2017 MRI'!AE134</f>
        <v>1.1053094294087296E-2</v>
      </c>
      <c r="AG14" s="10">
        <f>'2020 MRI - Alphabetical'!AF134-'2017 MRI'!AF134</f>
        <v>-54</v>
      </c>
      <c r="AH14" s="33">
        <f>'2020 MRI - Alphabetical'!AG134-'2017 MRI'!AG134</f>
        <v>-0.17713962779841355</v>
      </c>
      <c r="AI14" s="14">
        <f>'2020 MRI - Alphabetical'!AH134-'2017 MRI'!AH134</f>
        <v>0.24945125554367387</v>
      </c>
      <c r="AJ14" s="10">
        <f>'2020 MRI - Alphabetical'!AI134-'2017 MRI'!AI134</f>
        <v>-1</v>
      </c>
      <c r="AK14" s="33">
        <f>'2020 MRI - Alphabetical'!AJ134-'2017 MRI'!AJ134</f>
        <v>1.0086826432379126E-2</v>
      </c>
      <c r="AL14" s="13">
        <f>'2020 MRI - Alphabetical'!AK134-'2017 MRI'!AK134</f>
        <v>9041.5550023339165</v>
      </c>
      <c r="AM14" s="38"/>
    </row>
    <row r="15" spans="1:39" hidden="1" x14ac:dyDescent="0.25">
      <c r="A15" t="s">
        <v>746</v>
      </c>
      <c r="B15" s="5" t="s">
        <v>142</v>
      </c>
      <c r="C15" s="6" t="s">
        <v>24</v>
      </c>
      <c r="D15" s="7" t="s">
        <v>20</v>
      </c>
      <c r="E15" s="8">
        <f>VLOOKUP(A15,'2017 MRI'!$A$7:$F$571,6,FALSE)</f>
        <v>38.090369562881989</v>
      </c>
      <c r="F15" s="36">
        <f>'2020 MRI - Alphabetical'!E145-'2017 MRI'!E145</f>
        <v>3.400498668010258</v>
      </c>
      <c r="G15" s="8">
        <f>'2020 MRI - Alphabetical'!F145-'2017 MRI'!F145</f>
        <v>-8.5371056772446465</v>
      </c>
      <c r="H15" s="9">
        <f>'2020 MRI - Alphabetical'!G145-'2017 MRI'!G145</f>
        <v>111</v>
      </c>
      <c r="I15" s="10">
        <f>'2020 MRI - Alphabetical'!H145-'2017 MRI'!H145</f>
        <v>24</v>
      </c>
      <c r="J15" s="33">
        <f>'2020 MRI - Alphabetical'!I145-'2017 MRI'!I145</f>
        <v>-1.0255611372900778E-2</v>
      </c>
      <c r="K15" s="11">
        <f>'2020 MRI - Alphabetical'!J145-'2017 MRI'!J145</f>
        <v>-1.881332879972808E-2</v>
      </c>
      <c r="L15" s="10">
        <f>'2020 MRI - Alphabetical'!K145-'2017 MRI'!K145</f>
        <v>188</v>
      </c>
      <c r="M15" s="33">
        <f>'2020 MRI - Alphabetical'!L145-'2017 MRI'!L145</f>
        <v>0.56584862841438188</v>
      </c>
      <c r="N15" s="11">
        <f>'2020 MRI - Alphabetical'!M145-'2017 MRI'!M145</f>
        <v>-2.7247237341250202E-2</v>
      </c>
      <c r="O15" s="10">
        <f>'2020 MRI - Alphabetical'!N145-'2017 MRI'!N145</f>
        <v>42</v>
      </c>
      <c r="P15" s="33">
        <f>'2020 MRI - Alphabetical'!O145-'2017 MRI'!O145</f>
        <v>0.10385263971961517</v>
      </c>
      <c r="Q15" s="11">
        <f>'2020 MRI - Alphabetical'!P145-'2017 MRI'!P145</f>
        <v>-8.9284497444633709E-3</v>
      </c>
      <c r="R15" s="10">
        <f>'2020 MRI - Alphabetical'!Q145-'2017 MRI'!Q145</f>
        <v>85</v>
      </c>
      <c r="S15" s="33">
        <f>'2020 MRI - Alphabetical'!R145-'2017 MRI'!R145</f>
        <v>2.9075516459906399</v>
      </c>
      <c r="T15" s="12">
        <f>'2020 MRI - Alphabetical'!S145-'2017 MRI'!S145</f>
        <v>-10.396608772965608</v>
      </c>
      <c r="U15" s="10">
        <f>'2020 MRI - Alphabetical'!T145-'2017 MRI'!T145</f>
        <v>71</v>
      </c>
      <c r="V15" s="33">
        <f>'2020 MRI - Alphabetical'!U145-'2017 MRI'!U145</f>
        <v>0.1949326756044239</v>
      </c>
      <c r="W15" s="11">
        <f>'2020 MRI - Alphabetical'!V145-'2017 MRI'!V145</f>
        <v>-1.3275101567034236E-2</v>
      </c>
      <c r="X15" s="10">
        <f>'2020 MRI - Alphabetical'!W145-'2017 MRI'!W145</f>
        <v>46</v>
      </c>
      <c r="Y15" s="33">
        <f>'2020 MRI - Alphabetical'!X145-'2017 MRI'!X145</f>
        <v>0.18312141768886267</v>
      </c>
      <c r="Z15" s="13">
        <f>'2020 MRI - Alphabetical'!Y145-'2017 MRI'!Y145</f>
        <v>18088</v>
      </c>
      <c r="AA15" s="10">
        <f>'2020 MRI - Alphabetical'!Z145-'2017 MRI'!Z145</f>
        <v>-7</v>
      </c>
      <c r="AB15" s="33">
        <f>'2020 MRI - Alphabetical'!AA145-'2017 MRI'!AA145</f>
        <v>6.8175089569897152E-2</v>
      </c>
      <c r="AC15" s="11">
        <f>'2020 MRI - Alphabetical'!AB145-'2017 MRI'!AB145</f>
        <v>-3.1999999999999987E-2</v>
      </c>
      <c r="AD15" s="10">
        <f>'2020 MRI - Alphabetical'!AC145-'2017 MRI'!AC145</f>
        <v>-36</v>
      </c>
      <c r="AE15" s="33">
        <f>'2020 MRI - Alphabetical'!AD145-'2017 MRI'!AD145</f>
        <v>-0.17781033703141358</v>
      </c>
      <c r="AF15" s="11">
        <f>'2020 MRI - Alphabetical'!AE145-'2017 MRI'!AE145</f>
        <v>4.5158526135391508E-4</v>
      </c>
      <c r="AG15" s="10">
        <f>'2020 MRI - Alphabetical'!AF145-'2017 MRI'!AF145</f>
        <v>-30</v>
      </c>
      <c r="AH15" s="33">
        <f>'2020 MRI - Alphabetical'!AG145-'2017 MRI'!AG145</f>
        <v>-7.5635877130735996E-2</v>
      </c>
      <c r="AI15" s="14">
        <f>'2020 MRI - Alphabetical'!AH145-'2017 MRI'!AH145</f>
        <v>9.1713332299845352E-2</v>
      </c>
      <c r="AJ15" s="10">
        <f>'2020 MRI - Alphabetical'!AI145-'2017 MRI'!AI145</f>
        <v>-16</v>
      </c>
      <c r="AK15" s="33">
        <f>'2020 MRI - Alphabetical'!AJ145-'2017 MRI'!AJ145</f>
        <v>2.7450059621872969E-3</v>
      </c>
      <c r="AL15" s="13">
        <f>'2020 MRI - Alphabetical'!AK145-'2017 MRI'!AK145</f>
        <v>3872.0724715401448</v>
      </c>
      <c r="AM15" s="38"/>
    </row>
    <row r="16" spans="1:39" hidden="1" x14ac:dyDescent="0.25">
      <c r="A16" t="s">
        <v>761</v>
      </c>
      <c r="B16" s="5" t="s">
        <v>150</v>
      </c>
      <c r="C16" s="6" t="s">
        <v>24</v>
      </c>
      <c r="D16" s="7" t="s">
        <v>20</v>
      </c>
      <c r="E16" s="8">
        <f>VLOOKUP(A16,'2017 MRI'!$A$7:$F$571,6,FALSE)</f>
        <v>37.530706042338672</v>
      </c>
      <c r="F16" s="36">
        <f>'2020 MRI - Alphabetical'!E160-'2017 MRI'!E160</f>
        <v>1.1808998641589286</v>
      </c>
      <c r="G16" s="8">
        <f>'2020 MRI - Alphabetical'!F160-'2017 MRI'!F160</f>
        <v>-1.6861648314916948</v>
      </c>
      <c r="H16" s="9">
        <f>'2020 MRI - Alphabetical'!G160-'2017 MRI'!G160</f>
        <v>30</v>
      </c>
      <c r="I16" s="10">
        <f>'2020 MRI - Alphabetical'!H160-'2017 MRI'!H160</f>
        <v>-23</v>
      </c>
      <c r="J16" s="33">
        <f>'2020 MRI - Alphabetical'!I160-'2017 MRI'!I160</f>
        <v>-0.20660044022732904</v>
      </c>
      <c r="K16" s="11">
        <f>'2020 MRI - Alphabetical'!J160-'2017 MRI'!J160</f>
        <v>-1.1582734979886711E-2</v>
      </c>
      <c r="L16" s="10">
        <f>'2020 MRI - Alphabetical'!K160-'2017 MRI'!K160</f>
        <v>177</v>
      </c>
      <c r="M16" s="33">
        <f>'2020 MRI - Alphabetical'!L160-'2017 MRI'!L160</f>
        <v>0.54510505719842228</v>
      </c>
      <c r="N16" s="11">
        <f>'2020 MRI - Alphabetical'!M160-'2017 MRI'!M160</f>
        <v>-2.5880544921793633E-2</v>
      </c>
      <c r="O16" s="10">
        <f>'2020 MRI - Alphabetical'!N160-'2017 MRI'!N160</f>
        <v>63</v>
      </c>
      <c r="P16" s="33">
        <f>'2020 MRI - Alphabetical'!O160-'2017 MRI'!O160</f>
        <v>0.68229829059428093</v>
      </c>
      <c r="Q16" s="11">
        <f>'2020 MRI - Alphabetical'!P160-'2017 MRI'!P160</f>
        <v>-4.736734693877552E-2</v>
      </c>
      <c r="R16" s="10">
        <f>'2020 MRI - Alphabetical'!Q160-'2017 MRI'!Q160</f>
        <v>83</v>
      </c>
      <c r="S16" s="33">
        <f>'2020 MRI - Alphabetical'!R160-'2017 MRI'!R160</f>
        <v>0.22743420687714655</v>
      </c>
      <c r="T16" s="12">
        <f>'2020 MRI - Alphabetical'!S160-'2017 MRI'!S160</f>
        <v>-1.5976137755762014</v>
      </c>
      <c r="U16" s="10">
        <f>'2020 MRI - Alphabetical'!T160-'2017 MRI'!T160</f>
        <v>-125</v>
      </c>
      <c r="V16" s="33">
        <f>'2020 MRI - Alphabetical'!U160-'2017 MRI'!U160</f>
        <v>-0.57537944098437899</v>
      </c>
      <c r="W16" s="11">
        <f>'2020 MRI - Alphabetical'!V160-'2017 MRI'!V160</f>
        <v>3.0873305833824388E-2</v>
      </c>
      <c r="X16" s="10">
        <f>'2020 MRI - Alphabetical'!W160-'2017 MRI'!W160</f>
        <v>13</v>
      </c>
      <c r="Y16" s="33">
        <f>'2020 MRI - Alphabetical'!X160-'2017 MRI'!X160</f>
        <v>3.4736817186151514E-2</v>
      </c>
      <c r="Z16" s="13">
        <f>'2020 MRI - Alphabetical'!Y160-'2017 MRI'!Y160</f>
        <v>10179</v>
      </c>
      <c r="AA16" s="10">
        <f>'2020 MRI - Alphabetical'!Z160-'2017 MRI'!Z160</f>
        <v>0</v>
      </c>
      <c r="AB16" s="33">
        <f>'2020 MRI - Alphabetical'!AA160-'2017 MRI'!AA160</f>
        <v>0.21462450167620517</v>
      </c>
      <c r="AC16" s="11">
        <f>'2020 MRI - Alphabetical'!AB160-'2017 MRI'!AB160</f>
        <v>-3.3999999999999989E-2</v>
      </c>
      <c r="AD16" s="10">
        <f>'2020 MRI - Alphabetical'!AC160-'2017 MRI'!AC160</f>
        <v>88</v>
      </c>
      <c r="AE16" s="33">
        <f>'2020 MRI - Alphabetical'!AD160-'2017 MRI'!AD160</f>
        <v>0.54760234239900885</v>
      </c>
      <c r="AF16" s="11">
        <f>'2020 MRI - Alphabetical'!AE160-'2017 MRI'!AE160</f>
        <v>4.7624161073825499E-2</v>
      </c>
      <c r="AG16" s="10">
        <f>'2020 MRI - Alphabetical'!AF160-'2017 MRI'!AF160</f>
        <v>-38</v>
      </c>
      <c r="AH16" s="33">
        <f>'2020 MRI - Alphabetical'!AG160-'2017 MRI'!AG160</f>
        <v>-0.14471119747209776</v>
      </c>
      <c r="AI16" s="14">
        <f>'2020 MRI - Alphabetical'!AH160-'2017 MRI'!AH160</f>
        <v>0.1503699374729992</v>
      </c>
      <c r="AJ16" s="10">
        <f>'2020 MRI - Alphabetical'!AI160-'2017 MRI'!AI160</f>
        <v>-15</v>
      </c>
      <c r="AK16" s="33">
        <f>'2020 MRI - Alphabetical'!AJ160-'2017 MRI'!AJ160</f>
        <v>4.5391661430613239E-3</v>
      </c>
      <c r="AL16" s="13">
        <f>'2020 MRI - Alphabetical'!AK160-'2017 MRI'!AK160</f>
        <v>5204.8173740878556</v>
      </c>
      <c r="AM16" s="38"/>
    </row>
    <row r="17" spans="1:39" hidden="1" x14ac:dyDescent="0.25">
      <c r="A17" t="s">
        <v>775</v>
      </c>
      <c r="B17" s="5" t="s">
        <v>167</v>
      </c>
      <c r="C17" s="6" t="s">
        <v>24</v>
      </c>
      <c r="D17" s="7" t="s">
        <v>20</v>
      </c>
      <c r="E17" s="8">
        <f>VLOOKUP(A17,'2017 MRI'!$A$7:$F$571,6,FALSE)</f>
        <v>35.463461808648773</v>
      </c>
      <c r="F17" s="36">
        <f>'2020 MRI - Alphabetical'!E174-'2017 MRI'!E174</f>
        <v>1.2244821800116923</v>
      </c>
      <c r="G17" s="8">
        <f>'2020 MRI - Alphabetical'!F174-'2017 MRI'!F174</f>
        <v>-2.0710533850191837</v>
      </c>
      <c r="H17" s="9">
        <f>'2020 MRI - Alphabetical'!G174-'2017 MRI'!G174</f>
        <v>42</v>
      </c>
      <c r="I17" s="10">
        <f>'2020 MRI - Alphabetical'!H174-'2017 MRI'!H174</f>
        <v>-335</v>
      </c>
      <c r="J17" s="33">
        <f>'2020 MRI - Alphabetical'!I174-'2017 MRI'!I174</f>
        <v>-1.1076132869538164</v>
      </c>
      <c r="K17" s="11">
        <f>'2020 MRI - Alphabetical'!J174-'2017 MRI'!J174</f>
        <v>-0.10032505272320236</v>
      </c>
      <c r="L17" s="10">
        <f>'2020 MRI - Alphabetical'!K174-'2017 MRI'!K174</f>
        <v>-80</v>
      </c>
      <c r="M17" s="33">
        <f>'2020 MRI - Alphabetical'!L174-'2017 MRI'!L174</f>
        <v>-0.16820907591239054</v>
      </c>
      <c r="N17" s="11">
        <f>'2020 MRI - Alphabetical'!M174-'2017 MRI'!M174</f>
        <v>1.1864917975172043E-2</v>
      </c>
      <c r="O17" s="10">
        <f>'2020 MRI - Alphabetical'!N174-'2017 MRI'!N174</f>
        <v>24</v>
      </c>
      <c r="P17" s="33">
        <f>'2020 MRI - Alphabetical'!O174-'2017 MRI'!O174</f>
        <v>0.10829301786956186</v>
      </c>
      <c r="Q17" s="11">
        <f>'2020 MRI - Alphabetical'!P174-'2017 MRI'!P174</f>
        <v>-9.9096573208722616E-3</v>
      </c>
      <c r="R17" s="10">
        <f>'2020 MRI - Alphabetical'!Q174-'2017 MRI'!Q174</f>
        <v>-2</v>
      </c>
      <c r="S17" s="33">
        <f>'2020 MRI - Alphabetical'!R174-'2017 MRI'!R174</f>
        <v>0.10277433445712422</v>
      </c>
      <c r="T17" s="12">
        <f>'2020 MRI - Alphabetical'!S174-'2017 MRI'!S174</f>
        <v>-1.0440399065632899</v>
      </c>
      <c r="U17" s="10">
        <f>'2020 MRI - Alphabetical'!T174-'2017 MRI'!T174</f>
        <v>96</v>
      </c>
      <c r="V17" s="33">
        <f>'2020 MRI - Alphabetical'!U174-'2017 MRI'!U174</f>
        <v>0.32025642678376715</v>
      </c>
      <c r="W17" s="11">
        <f>'2020 MRI - Alphabetical'!V174-'2017 MRI'!V174</f>
        <v>-2.3180021125697892E-2</v>
      </c>
      <c r="X17" s="10">
        <f>'2020 MRI - Alphabetical'!W174-'2017 MRI'!W174</f>
        <v>46</v>
      </c>
      <c r="Y17" s="33">
        <f>'2020 MRI - Alphabetical'!X174-'2017 MRI'!X174</f>
        <v>0.1292041838793011</v>
      </c>
      <c r="Z17" s="13">
        <f>'2020 MRI - Alphabetical'!Y174-'2017 MRI'!Y174</f>
        <v>12666</v>
      </c>
      <c r="AA17" s="10">
        <f>'2020 MRI - Alphabetical'!Z174-'2017 MRI'!Z174</f>
        <v>48</v>
      </c>
      <c r="AB17" s="33">
        <f>'2020 MRI - Alphabetical'!AA174-'2017 MRI'!AA174</f>
        <v>0.75236213256619899</v>
      </c>
      <c r="AC17" s="11">
        <f>'2020 MRI - Alphabetical'!AB174-'2017 MRI'!AB174</f>
        <v>-4.1000000000000002E-2</v>
      </c>
      <c r="AD17" s="10">
        <f>'2020 MRI - Alphabetical'!AC174-'2017 MRI'!AC174</f>
        <v>26</v>
      </c>
      <c r="AE17" s="33">
        <f>'2020 MRI - Alphabetical'!AD174-'2017 MRI'!AD174</f>
        <v>0.16027670159830743</v>
      </c>
      <c r="AF17" s="11">
        <f>'2020 MRI - Alphabetical'!AE174-'2017 MRI'!AE174</f>
        <v>2.256882779872682E-2</v>
      </c>
      <c r="AG17" s="10">
        <f>'2020 MRI - Alphabetical'!AF174-'2017 MRI'!AF174</f>
        <v>-43</v>
      </c>
      <c r="AH17" s="33">
        <f>'2020 MRI - Alphabetical'!AG174-'2017 MRI'!AG174</f>
        <v>-0.12904550185610361</v>
      </c>
      <c r="AI17" s="14">
        <f>'2020 MRI - Alphabetical'!AH174-'2017 MRI'!AH174</f>
        <v>0.19154594843837369</v>
      </c>
      <c r="AJ17" s="10">
        <f>'2020 MRI - Alphabetical'!AI174-'2017 MRI'!AI174</f>
        <v>-1</v>
      </c>
      <c r="AK17" s="33">
        <f>'2020 MRI - Alphabetical'!AJ174-'2017 MRI'!AJ174</f>
        <v>1.0129396152038117E-2</v>
      </c>
      <c r="AL17" s="13">
        <f>'2020 MRI - Alphabetical'!AK174-'2017 MRI'!AK174</f>
        <v>6160.955469413675</v>
      </c>
      <c r="AM17" s="38"/>
    </row>
    <row r="18" spans="1:39" hidden="1" x14ac:dyDescent="0.25">
      <c r="A18" t="s">
        <v>799</v>
      </c>
      <c r="B18" s="5" t="s">
        <v>121</v>
      </c>
      <c r="C18" s="6" t="s">
        <v>24</v>
      </c>
      <c r="D18" s="7" t="s">
        <v>20</v>
      </c>
      <c r="E18" s="8">
        <f>VLOOKUP(A18,'2017 MRI'!$A$7:$F$571,6,FALSE)</f>
        <v>40.242102323685472</v>
      </c>
      <c r="F18" s="36">
        <f>'2020 MRI - Alphabetical'!E198-'2017 MRI'!E198</f>
        <v>0.95425599729957966</v>
      </c>
      <c r="G18" s="8">
        <f>'2020 MRI - Alphabetical'!F198-'2017 MRI'!F198</f>
        <v>-0.65308147455240828</v>
      </c>
      <c r="H18" s="9">
        <f>'2020 MRI - Alphabetical'!G198-'2017 MRI'!G198</f>
        <v>21</v>
      </c>
      <c r="I18" s="10">
        <f>'2020 MRI - Alphabetical'!H198-'2017 MRI'!H198</f>
        <v>-270</v>
      </c>
      <c r="J18" s="33">
        <f>'2020 MRI - Alphabetical'!I198-'2017 MRI'!I198</f>
        <v>-1.2824170447331322</v>
      </c>
      <c r="K18" s="11">
        <f>'2020 MRI - Alphabetical'!J198-'2017 MRI'!J198</f>
        <v>-0.12465542757417447</v>
      </c>
      <c r="L18" s="10">
        <f>'2020 MRI - Alphabetical'!K198-'2017 MRI'!K198</f>
        <v>21</v>
      </c>
      <c r="M18" s="33">
        <f>'2020 MRI - Alphabetical'!L198-'2017 MRI'!L198</f>
        <v>7.766432862925722E-2</v>
      </c>
      <c r="N18" s="11">
        <f>'2020 MRI - Alphabetical'!M198-'2017 MRI'!M198</f>
        <v>-1.5938879009418511E-3</v>
      </c>
      <c r="O18" s="10">
        <f>'2020 MRI - Alphabetical'!N198-'2017 MRI'!N198</f>
        <v>-34</v>
      </c>
      <c r="P18" s="33">
        <f>'2020 MRI - Alphabetical'!O198-'2017 MRI'!O198</f>
        <v>-0.53026481571731687</v>
      </c>
      <c r="Q18" s="11">
        <f>'2020 MRI - Alphabetical'!P198-'2017 MRI'!P198</f>
        <v>3.0661211129296248E-2</v>
      </c>
      <c r="R18" s="10">
        <f>'2020 MRI - Alphabetical'!Q198-'2017 MRI'!Q198</f>
        <v>-2</v>
      </c>
      <c r="S18" s="33">
        <f>'2020 MRI - Alphabetical'!R198-'2017 MRI'!R198</f>
        <v>0.53773015542462743</v>
      </c>
      <c r="T18" s="12">
        <f>'2020 MRI - Alphabetical'!S198-'2017 MRI'!S198</f>
        <v>-2.2073850732489468</v>
      </c>
      <c r="U18" s="10">
        <f>'2020 MRI - Alphabetical'!T198-'2017 MRI'!T198</f>
        <v>99</v>
      </c>
      <c r="V18" s="33">
        <f>'2020 MRI - Alphabetical'!U198-'2017 MRI'!U198</f>
        <v>0.54735119550637101</v>
      </c>
      <c r="W18" s="11">
        <f>'2020 MRI - Alphabetical'!V198-'2017 MRI'!V198</f>
        <v>-3.9469911995560145E-2</v>
      </c>
      <c r="X18" s="10">
        <f>'2020 MRI - Alphabetical'!W198-'2017 MRI'!W198</f>
        <v>52</v>
      </c>
      <c r="Y18" s="33">
        <f>'2020 MRI - Alphabetical'!X198-'2017 MRI'!X198</f>
        <v>0.15571266023851205</v>
      </c>
      <c r="Z18" s="13">
        <f>'2020 MRI - Alphabetical'!Y198-'2017 MRI'!Y198</f>
        <v>13491</v>
      </c>
      <c r="AA18" s="10">
        <f>'2020 MRI - Alphabetical'!Z198-'2017 MRI'!Z198</f>
        <v>8</v>
      </c>
      <c r="AB18" s="33">
        <f>'2020 MRI - Alphabetical'!AA198-'2017 MRI'!AA198</f>
        <v>0.36107391378251341</v>
      </c>
      <c r="AC18" s="11">
        <f>'2020 MRI - Alphabetical'!AB198-'2017 MRI'!AB198</f>
        <v>-3.599999999999999E-2</v>
      </c>
      <c r="AD18" s="10">
        <f>'2020 MRI - Alphabetical'!AC198-'2017 MRI'!AC198</f>
        <v>40</v>
      </c>
      <c r="AE18" s="33">
        <f>'2020 MRI - Alphabetical'!AD198-'2017 MRI'!AD198</f>
        <v>0.2206918312958574</v>
      </c>
      <c r="AF18" s="11">
        <f>'2020 MRI - Alphabetical'!AE198-'2017 MRI'!AE198</f>
        <v>2.6416755813298831E-2</v>
      </c>
      <c r="AG18" s="10">
        <f>'2020 MRI - Alphabetical'!AF198-'2017 MRI'!AF198</f>
        <v>-56</v>
      </c>
      <c r="AH18" s="33">
        <f>'2020 MRI - Alphabetical'!AG198-'2017 MRI'!AG198</f>
        <v>-0.15823923258992773</v>
      </c>
      <c r="AI18" s="14">
        <f>'2020 MRI - Alphabetical'!AH198-'2017 MRI'!AH198</f>
        <v>0.21843227200924353</v>
      </c>
      <c r="AJ18" s="10">
        <f>'2020 MRI - Alphabetical'!AI198-'2017 MRI'!AI198</f>
        <v>5</v>
      </c>
      <c r="AK18" s="33">
        <f>'2020 MRI - Alphabetical'!AJ198-'2017 MRI'!AJ198</f>
        <v>1.0836175769862233E-2</v>
      </c>
      <c r="AL18" s="13">
        <f>'2020 MRI - Alphabetical'!AK198-'2017 MRI'!AK198</f>
        <v>7520.5340307884908</v>
      </c>
      <c r="AM18" s="38"/>
    </row>
    <row r="19" spans="1:39" hidden="1" x14ac:dyDescent="0.25">
      <c r="A19" t="s">
        <v>801</v>
      </c>
      <c r="B19" s="5" t="s">
        <v>133</v>
      </c>
      <c r="C19" s="6" t="s">
        <v>24</v>
      </c>
      <c r="D19" s="7" t="s">
        <v>20</v>
      </c>
      <c r="E19" s="8">
        <f>VLOOKUP(A19,'2017 MRI'!$A$7:$F$571,6,FALSE)</f>
        <v>39.385177844227385</v>
      </c>
      <c r="F19" s="36">
        <f>'2020 MRI - Alphabetical'!E200-'2017 MRI'!E200</f>
        <v>-2.7546925378316267E-2</v>
      </c>
      <c r="G19" s="8">
        <f>'2020 MRI - Alphabetical'!F200-'2017 MRI'!F200</f>
        <v>2.3039076431346075</v>
      </c>
      <c r="H19" s="9">
        <f>'2020 MRI - Alphabetical'!G200-'2017 MRI'!G200</f>
        <v>-8</v>
      </c>
      <c r="I19" s="10">
        <f>'2020 MRI - Alphabetical'!H200-'2017 MRI'!H200</f>
        <v>-202</v>
      </c>
      <c r="J19" s="33">
        <f>'2020 MRI - Alphabetical'!I200-'2017 MRI'!I200</f>
        <v>-0.83231515857141636</v>
      </c>
      <c r="K19" s="11">
        <f>'2020 MRI - Alphabetical'!J200-'2017 MRI'!J200</f>
        <v>-6.9954657840241685E-2</v>
      </c>
      <c r="L19" s="10">
        <f>'2020 MRI - Alphabetical'!K200-'2017 MRI'!K200</f>
        <v>-25</v>
      </c>
      <c r="M19" s="33">
        <f>'2020 MRI - Alphabetical'!L200-'2017 MRI'!L200</f>
        <v>-0.12954509365482997</v>
      </c>
      <c r="N19" s="11">
        <f>'2020 MRI - Alphabetical'!M200-'2017 MRI'!M200</f>
        <v>9.2829275310180454E-3</v>
      </c>
      <c r="O19" s="10">
        <f>'2020 MRI - Alphabetical'!N200-'2017 MRI'!N200</f>
        <v>-33</v>
      </c>
      <c r="P19" s="33">
        <f>'2020 MRI - Alphabetical'!O200-'2017 MRI'!O200</f>
        <v>-0.22208926931047485</v>
      </c>
      <c r="Q19" s="11">
        <f>'2020 MRI - Alphabetical'!P200-'2017 MRI'!P200</f>
        <v>1.1346153846153839E-2</v>
      </c>
      <c r="R19" s="10">
        <f>'2020 MRI - Alphabetical'!Q200-'2017 MRI'!Q200</f>
        <v>-31</v>
      </c>
      <c r="S19" s="33">
        <f>'2020 MRI - Alphabetical'!R200-'2017 MRI'!R200</f>
        <v>0.10927029385792514</v>
      </c>
      <c r="T19" s="12">
        <f>'2020 MRI - Alphabetical'!S200-'2017 MRI'!S200</f>
        <v>-0.6697916803927777</v>
      </c>
      <c r="U19" s="10">
        <f>'2020 MRI - Alphabetical'!T200-'2017 MRI'!T200</f>
        <v>7</v>
      </c>
      <c r="V19" s="33">
        <f>'2020 MRI - Alphabetical'!U200-'2017 MRI'!U200</f>
        <v>-4.8043554477495032E-2</v>
      </c>
      <c r="W19" s="11">
        <f>'2020 MRI - Alphabetical'!V200-'2017 MRI'!V200</f>
        <v>-3.4516973177291521E-3</v>
      </c>
      <c r="X19" s="10">
        <f>'2020 MRI - Alphabetical'!W200-'2017 MRI'!W200</f>
        <v>16</v>
      </c>
      <c r="Y19" s="33">
        <f>'2020 MRI - Alphabetical'!X200-'2017 MRI'!X200</f>
        <v>5.5766403502765516E-2</v>
      </c>
      <c r="Z19" s="13">
        <f>'2020 MRI - Alphabetical'!Y200-'2017 MRI'!Y200</f>
        <v>10250</v>
      </c>
      <c r="AA19" s="10">
        <f>'2020 MRI - Alphabetical'!Z200-'2017 MRI'!Z200</f>
        <v>-4</v>
      </c>
      <c r="AB19" s="33">
        <f>'2020 MRI - Alphabetical'!AA200-'2017 MRI'!AA200</f>
        <v>0.1939985321594726</v>
      </c>
      <c r="AC19" s="11">
        <f>'2020 MRI - Alphabetical'!AB200-'2017 MRI'!AB200</f>
        <v>-3.2000000000000001E-2</v>
      </c>
      <c r="AD19" s="10">
        <f>'2020 MRI - Alphabetical'!AC200-'2017 MRI'!AC200</f>
        <v>14</v>
      </c>
      <c r="AE19" s="33">
        <f>'2020 MRI - Alphabetical'!AD200-'2017 MRI'!AD200</f>
        <v>0.1315243110018397</v>
      </c>
      <c r="AF19" s="11">
        <f>'2020 MRI - Alphabetical'!AE200-'2017 MRI'!AE200</f>
        <v>2.474001629991851E-2</v>
      </c>
      <c r="AG19" s="10">
        <f>'2020 MRI - Alphabetical'!AF200-'2017 MRI'!AF200</f>
        <v>-25</v>
      </c>
      <c r="AH19" s="33">
        <f>'2020 MRI - Alphabetical'!AG200-'2017 MRI'!AG200</f>
        <v>-4.4379012480671685E-2</v>
      </c>
      <c r="AI19" s="14">
        <f>'2020 MRI - Alphabetical'!AH200-'2017 MRI'!AH200</f>
        <v>7.7306278078526525E-2</v>
      </c>
      <c r="AJ19" s="10">
        <f>'2020 MRI - Alphabetical'!AI200-'2017 MRI'!AI200</f>
        <v>13</v>
      </c>
      <c r="AK19" s="33">
        <f>'2020 MRI - Alphabetical'!AJ200-'2017 MRI'!AJ200</f>
        <v>1.4344696257520162E-2</v>
      </c>
      <c r="AL19" s="13">
        <f>'2020 MRI - Alphabetical'!AK200-'2017 MRI'!AK200</f>
        <v>11802.52880527424</v>
      </c>
      <c r="AM19" s="38"/>
    </row>
    <row r="20" spans="1:39" hidden="1" x14ac:dyDescent="0.25">
      <c r="A20" t="s">
        <v>869</v>
      </c>
      <c r="B20" s="5" t="s">
        <v>353</v>
      </c>
      <c r="C20" s="6" t="s">
        <v>24</v>
      </c>
      <c r="D20" s="7" t="s">
        <v>20</v>
      </c>
      <c r="E20" s="8">
        <f>VLOOKUP(A20,'2017 MRI'!$A$7:$F$571,6,FALSE)</f>
        <v>22.922925433922238</v>
      </c>
      <c r="F20" s="36">
        <f>'2020 MRI - Alphabetical'!E268-'2017 MRI'!E268</f>
        <v>0.39377026960766792</v>
      </c>
      <c r="G20" s="8">
        <f>'2020 MRI - Alphabetical'!F268-'2017 MRI'!F268</f>
        <v>-0.99255386418326808</v>
      </c>
      <c r="H20" s="9">
        <f>'2020 MRI - Alphabetical'!G268-'2017 MRI'!G268</f>
        <v>38</v>
      </c>
      <c r="I20" s="10">
        <f>'2020 MRI - Alphabetical'!H268-'2017 MRI'!H268</f>
        <v>-43</v>
      </c>
      <c r="J20" s="33">
        <f>'2020 MRI - Alphabetical'!I268-'2017 MRI'!I268</f>
        <v>-0.33974259833843024</v>
      </c>
      <c r="K20" s="11">
        <f>'2020 MRI - Alphabetical'!J268-'2017 MRI'!J268</f>
        <v>-2.2321864553025095E-2</v>
      </c>
      <c r="L20" s="10">
        <f>'2020 MRI - Alphabetical'!K268-'2017 MRI'!K268</f>
        <v>-90</v>
      </c>
      <c r="M20" s="33">
        <f>'2020 MRI - Alphabetical'!L268-'2017 MRI'!L268</f>
        <v>-0.26473084720121143</v>
      </c>
      <c r="N20" s="11">
        <f>'2020 MRI - Alphabetical'!M268-'2017 MRI'!M268</f>
        <v>1.6793659991496443E-2</v>
      </c>
      <c r="O20" s="10">
        <f>'2020 MRI - Alphabetical'!N268-'2017 MRI'!N268</f>
        <v>120</v>
      </c>
      <c r="P20" s="33">
        <f>'2020 MRI - Alphabetical'!O268-'2017 MRI'!O268</f>
        <v>0.28270643551576835</v>
      </c>
      <c r="Q20" s="11">
        <f>'2020 MRI - Alphabetical'!P268-'2017 MRI'!P268</f>
        <v>-2.025308888003189E-2</v>
      </c>
      <c r="R20" s="10">
        <f>'2020 MRI - Alphabetical'!Q268-'2017 MRI'!Q268</f>
        <v>59</v>
      </c>
      <c r="S20" s="33">
        <f>'2020 MRI - Alphabetical'!R268-'2017 MRI'!R268</f>
        <v>-0.15218924063870504</v>
      </c>
      <c r="T20" s="12">
        <f>'2020 MRI - Alphabetical'!S268-'2017 MRI'!S268</f>
        <v>-0.4302308905779435</v>
      </c>
      <c r="U20" s="10">
        <f>'2020 MRI - Alphabetical'!T268-'2017 MRI'!T268</f>
        <v>-25</v>
      </c>
      <c r="V20" s="33">
        <f>'2020 MRI - Alphabetical'!U268-'2017 MRI'!U268</f>
        <v>-6.9096047687920659E-2</v>
      </c>
      <c r="W20" s="11">
        <f>'2020 MRI - Alphabetical'!V268-'2017 MRI'!V268</f>
        <v>3.9496817217338567E-3</v>
      </c>
      <c r="X20" s="10">
        <f>'2020 MRI - Alphabetical'!W268-'2017 MRI'!W268</f>
        <v>92</v>
      </c>
      <c r="Y20" s="33">
        <f>'2020 MRI - Alphabetical'!X268-'2017 MRI'!X268</f>
        <v>0.39672535569276002</v>
      </c>
      <c r="Z20" s="13">
        <f>'2020 MRI - Alphabetical'!Y268-'2017 MRI'!Y268</f>
        <v>26594</v>
      </c>
      <c r="AA20" s="10">
        <f>'2020 MRI - Alphabetical'!Z268-'2017 MRI'!Z268</f>
        <v>107</v>
      </c>
      <c r="AB20" s="33">
        <f>'2020 MRI - Alphabetical'!AA268-'2017 MRI'!AA268</f>
        <v>0.40666283780574686</v>
      </c>
      <c r="AC20" s="11">
        <f>'2020 MRI - Alphabetical'!AB268-'2017 MRI'!AB268</f>
        <v>-2.6999999999999996E-2</v>
      </c>
      <c r="AD20" s="10">
        <f>'2020 MRI - Alphabetical'!AC268-'2017 MRI'!AC268</f>
        <v>-87</v>
      </c>
      <c r="AE20" s="33">
        <f>'2020 MRI - Alphabetical'!AD268-'2017 MRI'!AD268</f>
        <v>-0.24930668212180024</v>
      </c>
      <c r="AF20" s="11">
        <f>'2020 MRI - Alphabetical'!AE268-'2017 MRI'!AE268</f>
        <v>-5.9200165768752422E-3</v>
      </c>
      <c r="AG20" s="10">
        <f>'2020 MRI - Alphabetical'!AF268-'2017 MRI'!AF268</f>
        <v>-37</v>
      </c>
      <c r="AH20" s="33">
        <f>'2020 MRI - Alphabetical'!AG268-'2017 MRI'!AG268</f>
        <v>-0.27626259546072696</v>
      </c>
      <c r="AI20" s="14">
        <f>'2020 MRI - Alphabetical'!AH268-'2017 MRI'!AH268</f>
        <v>0.38420075802528153</v>
      </c>
      <c r="AJ20" s="10">
        <f>'2020 MRI - Alphabetical'!AI268-'2017 MRI'!AI268</f>
        <v>-17</v>
      </c>
      <c r="AK20" s="33">
        <f>'2020 MRI - Alphabetical'!AJ268-'2017 MRI'!AJ268</f>
        <v>-6.1935148323555289E-3</v>
      </c>
      <c r="AL20" s="13">
        <f>'2020 MRI - Alphabetical'!AK268-'2017 MRI'!AK268</f>
        <v>3960.762165395543</v>
      </c>
      <c r="AM20" s="38"/>
    </row>
    <row r="21" spans="1:39" hidden="1" x14ac:dyDescent="0.25">
      <c r="A21" t="s">
        <v>881</v>
      </c>
      <c r="B21" s="5" t="s">
        <v>478</v>
      </c>
      <c r="C21" s="6" t="s">
        <v>24</v>
      </c>
      <c r="D21" s="7" t="s">
        <v>20</v>
      </c>
      <c r="E21" s="8">
        <f>VLOOKUP(A21,'2017 MRI'!$A$7:$F$571,6,FALSE)</f>
        <v>15.81969970077588</v>
      </c>
      <c r="F21" s="36">
        <f>'2020 MRI - Alphabetical'!E280-'2017 MRI'!E280</f>
        <v>0.71868638309966304</v>
      </c>
      <c r="G21" s="8">
        <f>'2020 MRI - Alphabetical'!F280-'2017 MRI'!F280</f>
        <v>-2.8610385070818261</v>
      </c>
      <c r="H21" s="9">
        <f>'2020 MRI - Alphabetical'!G280-'2017 MRI'!G280</f>
        <v>55</v>
      </c>
      <c r="I21" s="10">
        <f>'2020 MRI - Alphabetical'!H280-'2017 MRI'!H280</f>
        <v>22</v>
      </c>
      <c r="J21" s="33">
        <f>'2020 MRI - Alphabetical'!I280-'2017 MRI'!I280</f>
        <v>0.40648606624924455</v>
      </c>
      <c r="K21" s="11">
        <f>'2020 MRI - Alphabetical'!J280-'2017 MRI'!J280</f>
        <v>4.2919115124553153E-2</v>
      </c>
      <c r="L21" s="10">
        <f>'2020 MRI - Alphabetical'!K280-'2017 MRI'!K280</f>
        <v>6</v>
      </c>
      <c r="M21" s="33">
        <f>'2020 MRI - Alphabetical'!L280-'2017 MRI'!L280</f>
        <v>5.5695321168606093E-2</v>
      </c>
      <c r="N21" s="11">
        <f>'2020 MRI - Alphabetical'!M280-'2017 MRI'!M280</f>
        <v>7.0296747336979354E-4</v>
      </c>
      <c r="O21" s="10">
        <f>'2020 MRI - Alphabetical'!N280-'2017 MRI'!N280</f>
        <v>15</v>
      </c>
      <c r="P21" s="33">
        <f>'2020 MRI - Alphabetical'!O280-'2017 MRI'!O280</f>
        <v>3.0311081515217775E-2</v>
      </c>
      <c r="Q21" s="11">
        <f>'2020 MRI - Alphabetical'!P280-'2017 MRI'!P280</f>
        <v>-3.619047619047619E-3</v>
      </c>
      <c r="R21" s="10">
        <f>'2020 MRI - Alphabetical'!Q280-'2017 MRI'!Q280</f>
        <v>-44</v>
      </c>
      <c r="S21" s="33">
        <f>'2020 MRI - Alphabetical'!R280-'2017 MRI'!R280</f>
        <v>-0.27985758730862836</v>
      </c>
      <c r="T21" s="12">
        <f>'2020 MRI - Alphabetical'!S280-'2017 MRI'!S280</f>
        <v>0</v>
      </c>
      <c r="U21" s="10">
        <f>'2020 MRI - Alphabetical'!T280-'2017 MRI'!T280</f>
        <v>-31</v>
      </c>
      <c r="V21" s="33">
        <f>'2020 MRI - Alphabetical'!U280-'2017 MRI'!U280</f>
        <v>-5.5519937469486691E-2</v>
      </c>
      <c r="W21" s="11">
        <f>'2020 MRI - Alphabetical'!V280-'2017 MRI'!V280</f>
        <v>2.8239355581127709E-3</v>
      </c>
      <c r="X21" s="10">
        <f>'2020 MRI - Alphabetical'!W280-'2017 MRI'!W280</f>
        <v>86</v>
      </c>
      <c r="Y21" s="33">
        <f>'2020 MRI - Alphabetical'!X280-'2017 MRI'!X280</f>
        <v>0.46835139881135973</v>
      </c>
      <c r="Z21" s="13">
        <f>'2020 MRI - Alphabetical'!Y280-'2017 MRI'!Y280</f>
        <v>30016</v>
      </c>
      <c r="AA21" s="10">
        <f>'2020 MRI - Alphabetical'!Z280-'2017 MRI'!Z280</f>
        <v>169</v>
      </c>
      <c r="AB21" s="33">
        <f>'2020 MRI - Alphabetical'!AA280-'2017 MRI'!AA280</f>
        <v>0.43636624532484347</v>
      </c>
      <c r="AC21" s="11">
        <f>'2020 MRI - Alphabetical'!AB280-'2017 MRI'!AB280</f>
        <v>-2.4999999999999994E-2</v>
      </c>
      <c r="AD21" s="10">
        <f>'2020 MRI - Alphabetical'!AC280-'2017 MRI'!AC280</f>
        <v>22</v>
      </c>
      <c r="AE21" s="33">
        <f>'2020 MRI - Alphabetical'!AD280-'2017 MRI'!AD280</f>
        <v>6.0482600731497027E-2</v>
      </c>
      <c r="AF21" s="11">
        <f>'2020 MRI - Alphabetical'!AE280-'2017 MRI'!AE280</f>
        <v>1.1350613915416141E-2</v>
      </c>
      <c r="AG21" s="10">
        <f>'2020 MRI - Alphabetical'!AF280-'2017 MRI'!AF280</f>
        <v>-5</v>
      </c>
      <c r="AH21" s="33">
        <f>'2020 MRI - Alphabetical'!AG280-'2017 MRI'!AG280</f>
        <v>-0.12008251124172542</v>
      </c>
      <c r="AI21" s="14">
        <f>'2020 MRI - Alphabetical'!AH280-'2017 MRI'!AH280</f>
        <v>5.1881012037871321E-2</v>
      </c>
      <c r="AJ21" s="10">
        <f>'2020 MRI - Alphabetical'!AI280-'2017 MRI'!AI280</f>
        <v>0</v>
      </c>
      <c r="AK21" s="33">
        <f>'2020 MRI - Alphabetical'!AJ280-'2017 MRI'!AJ280</f>
        <v>-0.1078885501966842</v>
      </c>
      <c r="AL21" s="13">
        <f>'2020 MRI - Alphabetical'!AK280-'2017 MRI'!AK280</f>
        <v>234128.59087171359</v>
      </c>
      <c r="AM21" s="38"/>
    </row>
    <row r="22" spans="1:39" hidden="1" x14ac:dyDescent="0.25">
      <c r="A22" t="s">
        <v>901</v>
      </c>
      <c r="B22" s="5" t="s">
        <v>260</v>
      </c>
      <c r="C22" s="6" t="s">
        <v>24</v>
      </c>
      <c r="D22" s="7" t="s">
        <v>20</v>
      </c>
      <c r="E22" s="8">
        <f>VLOOKUP(A22,'2017 MRI'!$A$7:$F$571,6,FALSE)</f>
        <v>28.588861937956281</v>
      </c>
      <c r="F22" s="36">
        <f>'2020 MRI - Alphabetical'!E300-'2017 MRI'!E300</f>
        <v>2.068194891360335</v>
      </c>
      <c r="G22" s="8">
        <f>'2020 MRI - Alphabetical'!F300-'2017 MRI'!F300</f>
        <v>-5.5290548343124009</v>
      </c>
      <c r="H22" s="9">
        <f>'2020 MRI - Alphabetical'!G300-'2017 MRI'!G300</f>
        <v>108</v>
      </c>
      <c r="I22" s="10">
        <f>'2020 MRI - Alphabetical'!H300-'2017 MRI'!H300</f>
        <v>-2</v>
      </c>
      <c r="J22" s="33">
        <f>'2020 MRI - Alphabetical'!I300-'2017 MRI'!I300</f>
        <v>0.40990752060056757</v>
      </c>
      <c r="K22" s="11">
        <f>'2020 MRI - Alphabetical'!J300-'2017 MRI'!J300</f>
        <v>5.6912413598564582E-2</v>
      </c>
      <c r="L22" s="10">
        <f>'2020 MRI - Alphabetical'!K300-'2017 MRI'!K300</f>
        <v>122</v>
      </c>
      <c r="M22" s="33">
        <f>'2020 MRI - Alphabetical'!L300-'2017 MRI'!L300</f>
        <v>0.37242409787974629</v>
      </c>
      <c r="N22" s="11">
        <f>'2020 MRI - Alphabetical'!M300-'2017 MRI'!M300</f>
        <v>-1.6747814936856537E-2</v>
      </c>
      <c r="O22" s="10">
        <f>'2020 MRI - Alphabetical'!N300-'2017 MRI'!N300</f>
        <v>96</v>
      </c>
      <c r="P22" s="33">
        <f>'2020 MRI - Alphabetical'!O300-'2017 MRI'!O300</f>
        <v>0.27612517165687189</v>
      </c>
      <c r="Q22" s="11">
        <f>'2020 MRI - Alphabetical'!P300-'2017 MRI'!P300</f>
        <v>-2.0042277531537676E-2</v>
      </c>
      <c r="R22" s="10">
        <f>'2020 MRI - Alphabetical'!Q300-'2017 MRI'!Q300</f>
        <v>23</v>
      </c>
      <c r="S22" s="33">
        <f>'2020 MRI - Alphabetical'!R300-'2017 MRI'!R300</f>
        <v>8.8353097639709277E-2</v>
      </c>
      <c r="T22" s="12">
        <f>'2020 MRI - Alphabetical'!S300-'2017 MRI'!S300</f>
        <v>-1.0714870049908414</v>
      </c>
      <c r="U22" s="10">
        <f>'2020 MRI - Alphabetical'!T300-'2017 MRI'!T300</f>
        <v>182</v>
      </c>
      <c r="V22" s="33">
        <f>'2020 MRI - Alphabetical'!U300-'2017 MRI'!U300</f>
        <v>0.64632499204634897</v>
      </c>
      <c r="W22" s="11">
        <f>'2020 MRI - Alphabetical'!V300-'2017 MRI'!V300</f>
        <v>-4.3142237785559444E-2</v>
      </c>
      <c r="X22" s="10">
        <f>'2020 MRI - Alphabetical'!W300-'2017 MRI'!W300</f>
        <v>46</v>
      </c>
      <c r="Y22" s="33">
        <f>'2020 MRI - Alphabetical'!X300-'2017 MRI'!X300</f>
        <v>0.1873261170050633</v>
      </c>
      <c r="Z22" s="13">
        <f>'2020 MRI - Alphabetical'!Y300-'2017 MRI'!Y300</f>
        <v>15907</v>
      </c>
      <c r="AA22" s="10">
        <f>'2020 MRI - Alphabetical'!Z300-'2017 MRI'!Z300</f>
        <v>166</v>
      </c>
      <c r="AB22" s="33">
        <f>'2020 MRI - Alphabetical'!AA300-'2017 MRI'!AA300</f>
        <v>0.74308296055242051</v>
      </c>
      <c r="AC22" s="11">
        <f>'2020 MRI - Alphabetical'!AB300-'2017 MRI'!AB300</f>
        <v>-3.4000000000000002E-2</v>
      </c>
      <c r="AD22" s="10">
        <f>'2020 MRI - Alphabetical'!AC300-'2017 MRI'!AC300</f>
        <v>-15</v>
      </c>
      <c r="AE22" s="33">
        <f>'2020 MRI - Alphabetical'!AD300-'2017 MRI'!AD300</f>
        <v>-5.241629757567845E-2</v>
      </c>
      <c r="AF22" s="11">
        <f>'2020 MRI - Alphabetical'!AE300-'2017 MRI'!AE300</f>
        <v>5.3426688632619568E-3</v>
      </c>
      <c r="AG22" s="10">
        <f>'2020 MRI - Alphabetical'!AF300-'2017 MRI'!AF300</f>
        <v>-6</v>
      </c>
      <c r="AH22" s="33">
        <f>'2020 MRI - Alphabetical'!AG300-'2017 MRI'!AG300</f>
        <v>-7.2024750226681533E-2</v>
      </c>
      <c r="AI22" s="14">
        <f>'2020 MRI - Alphabetical'!AH300-'2017 MRI'!AH300</f>
        <v>3.094972746019975E-2</v>
      </c>
      <c r="AJ22" s="10">
        <f>'2020 MRI - Alphabetical'!AI300-'2017 MRI'!AI300</f>
        <v>0</v>
      </c>
      <c r="AK22" s="33">
        <f>'2020 MRI - Alphabetical'!AJ300-'2017 MRI'!AJ300</f>
        <v>7.2885318887653261E-3</v>
      </c>
      <c r="AL22" s="13">
        <f>'2020 MRI - Alphabetical'!AK300-'2017 MRI'!AK300</f>
        <v>89066.431982226321</v>
      </c>
      <c r="AM22" s="38"/>
    </row>
    <row r="23" spans="1:39" hidden="1" x14ac:dyDescent="0.25">
      <c r="A23" t="s">
        <v>943</v>
      </c>
      <c r="B23" s="5" t="s">
        <v>109</v>
      </c>
      <c r="C23" s="6" t="s">
        <v>24</v>
      </c>
      <c r="D23" s="7" t="s">
        <v>20</v>
      </c>
      <c r="E23" s="8">
        <f>VLOOKUP(A23,'2017 MRI'!$A$7:$F$571,6,FALSE)</f>
        <v>42.223701505030881</v>
      </c>
      <c r="F23" s="36">
        <f>'2020 MRI - Alphabetical'!E342-'2017 MRI'!E342</f>
        <v>2.6238532055752395</v>
      </c>
      <c r="G23" s="8">
        <f>'2020 MRI - Alphabetical'!F342-'2017 MRI'!F342</f>
        <v>-5.6183949398878923</v>
      </c>
      <c r="H23" s="9">
        <f>'2020 MRI - Alphabetical'!G342-'2017 MRI'!G342</f>
        <v>66</v>
      </c>
      <c r="I23" s="10">
        <f>'2020 MRI - Alphabetical'!H342-'2017 MRI'!H342</f>
        <v>-101</v>
      </c>
      <c r="J23" s="33">
        <f>'2020 MRI - Alphabetical'!I342-'2017 MRI'!I342</f>
        <v>-0.40251627959873265</v>
      </c>
      <c r="K23" s="11">
        <f>'2020 MRI - Alphabetical'!J342-'2017 MRI'!J342</f>
        <v>-3.4507272600079797E-2</v>
      </c>
      <c r="L23" s="10">
        <f>'2020 MRI - Alphabetical'!K342-'2017 MRI'!K342</f>
        <v>100</v>
      </c>
      <c r="M23" s="33">
        <f>'2020 MRI - Alphabetical'!L342-'2017 MRI'!L342</f>
        <v>0.5225672201749525</v>
      </c>
      <c r="N23" s="11">
        <f>'2020 MRI - Alphabetical'!M342-'2017 MRI'!M342</f>
        <v>-2.5732873529483696E-2</v>
      </c>
      <c r="O23" s="10">
        <f>'2020 MRI - Alphabetical'!N342-'2017 MRI'!N342</f>
        <v>18</v>
      </c>
      <c r="P23" s="33">
        <f>'2020 MRI - Alphabetical'!O342-'2017 MRI'!O342</f>
        <v>9.380869113965018E-2</v>
      </c>
      <c r="Q23" s="11">
        <f>'2020 MRI - Alphabetical'!P342-'2017 MRI'!P342</f>
        <v>-8.998247151621383E-3</v>
      </c>
      <c r="R23" s="10">
        <f>'2020 MRI - Alphabetical'!Q342-'2017 MRI'!Q342</f>
        <v>36</v>
      </c>
      <c r="S23" s="33">
        <f>'2020 MRI - Alphabetical'!R342-'2017 MRI'!R342</f>
        <v>9.3000467828767447E-2</v>
      </c>
      <c r="T23" s="12">
        <f>'2020 MRI - Alphabetical'!S342-'2017 MRI'!S342</f>
        <v>-1.1208100120616451</v>
      </c>
      <c r="U23" s="10">
        <f>'2020 MRI - Alphabetical'!T342-'2017 MRI'!T342</f>
        <v>97</v>
      </c>
      <c r="V23" s="33">
        <f>'2020 MRI - Alphabetical'!U342-'2017 MRI'!U342</f>
        <v>0.41102971974537372</v>
      </c>
      <c r="W23" s="11">
        <f>'2020 MRI - Alphabetical'!V342-'2017 MRI'!V342</f>
        <v>-2.9988133581963047E-2</v>
      </c>
      <c r="X23" s="10">
        <f>'2020 MRI - Alphabetical'!W342-'2017 MRI'!W342</f>
        <v>42</v>
      </c>
      <c r="Y23" s="33">
        <f>'2020 MRI - Alphabetical'!X342-'2017 MRI'!X342</f>
        <v>0.17249672680209094</v>
      </c>
      <c r="Z23" s="13">
        <f>'2020 MRI - Alphabetical'!Y342-'2017 MRI'!Y342</f>
        <v>15394</v>
      </c>
      <c r="AA23" s="10">
        <f>'2020 MRI - Alphabetical'!Z342-'2017 MRI'!Z342</f>
        <v>10</v>
      </c>
      <c r="AB23" s="33">
        <f>'2020 MRI - Alphabetical'!AA342-'2017 MRI'!AA342</f>
        <v>0.82578857263076744</v>
      </c>
      <c r="AC23" s="11">
        <f>'2020 MRI - Alphabetical'!AB342-'2017 MRI'!AB342</f>
        <v>-5.2999999999999992E-2</v>
      </c>
      <c r="AD23" s="10">
        <f>'2020 MRI - Alphabetical'!AC342-'2017 MRI'!AC342</f>
        <v>199</v>
      </c>
      <c r="AE23" s="33">
        <f>'2020 MRI - Alphabetical'!AD342-'2017 MRI'!AD342</f>
        <v>1.0871016344311959</v>
      </c>
      <c r="AF23" s="11">
        <f>'2020 MRI - Alphabetical'!AE342-'2017 MRI'!AE342</f>
        <v>8.0788053949903516E-2</v>
      </c>
      <c r="AG23" s="10">
        <f>'2020 MRI - Alphabetical'!AF342-'2017 MRI'!AF342</f>
        <v>-131</v>
      </c>
      <c r="AH23" s="33">
        <f>'2020 MRI - Alphabetical'!AG342-'2017 MRI'!AG342</f>
        <v>-0.36099205883238145</v>
      </c>
      <c r="AI23" s="14">
        <f>'2020 MRI - Alphabetical'!AH342-'2017 MRI'!AH342</f>
        <v>0.43612974784045733</v>
      </c>
      <c r="AJ23" s="10">
        <f>'2020 MRI - Alphabetical'!AI342-'2017 MRI'!AI342</f>
        <v>-12</v>
      </c>
      <c r="AK23" s="33">
        <f>'2020 MRI - Alphabetical'!AJ342-'2017 MRI'!AJ342</f>
        <v>3.4506902457375754E-3</v>
      </c>
      <c r="AL23" s="13">
        <f>'2020 MRI - Alphabetical'!AK342-'2017 MRI'!AK342</f>
        <v>2280.5356160176161</v>
      </c>
      <c r="AM23" s="38"/>
    </row>
    <row r="24" spans="1:39" hidden="1" x14ac:dyDescent="0.25">
      <c r="A24" t="s">
        <v>963</v>
      </c>
      <c r="B24" s="5" t="s">
        <v>193</v>
      </c>
      <c r="C24" s="6" t="s">
        <v>24</v>
      </c>
      <c r="D24" s="7" t="s">
        <v>20</v>
      </c>
      <c r="E24" s="8">
        <f>VLOOKUP(A24,'2017 MRI'!$A$7:$F$571,6,FALSE)</f>
        <v>33.412577771791263</v>
      </c>
      <c r="F24" s="36">
        <f>'2020 MRI - Alphabetical'!E362-'2017 MRI'!E362</f>
        <v>1.3555488165754108</v>
      </c>
      <c r="G24" s="8">
        <f>'2020 MRI - Alphabetical'!F362-'2017 MRI'!F362</f>
        <v>-2.7266546996482077</v>
      </c>
      <c r="H24" s="9">
        <f>'2020 MRI - Alphabetical'!G362-'2017 MRI'!G362</f>
        <v>45</v>
      </c>
      <c r="I24" s="10">
        <f>'2020 MRI - Alphabetical'!H362-'2017 MRI'!H362</f>
        <v>-217</v>
      </c>
      <c r="J24" s="33">
        <f>'2020 MRI - Alphabetical'!I362-'2017 MRI'!I362</f>
        <v>-0.95174349624485843</v>
      </c>
      <c r="K24" s="11">
        <f>'2020 MRI - Alphabetical'!J362-'2017 MRI'!J362</f>
        <v>-7.5999244833725554E-2</v>
      </c>
      <c r="L24" s="10">
        <f>'2020 MRI - Alphabetical'!K362-'2017 MRI'!K362</f>
        <v>-152</v>
      </c>
      <c r="M24" s="33">
        <f>'2020 MRI - Alphabetical'!L362-'2017 MRI'!L362</f>
        <v>-0.37766206440480454</v>
      </c>
      <c r="N24" s="11">
        <f>'2020 MRI - Alphabetical'!M362-'2017 MRI'!M362</f>
        <v>2.3422643649334253E-2</v>
      </c>
      <c r="O24" s="10">
        <f>'2020 MRI - Alphabetical'!N362-'2017 MRI'!N362</f>
        <v>132</v>
      </c>
      <c r="P24" s="33">
        <f>'2020 MRI - Alphabetical'!O362-'2017 MRI'!O362</f>
        <v>0.47496456061567488</v>
      </c>
      <c r="Q24" s="11">
        <f>'2020 MRI - Alphabetical'!P362-'2017 MRI'!P362</f>
        <v>-3.3181627663290247E-2</v>
      </c>
      <c r="R24" s="10">
        <f>'2020 MRI - Alphabetical'!Q362-'2017 MRI'!Q362</f>
        <v>-30</v>
      </c>
      <c r="S24" s="33">
        <f>'2020 MRI - Alphabetical'!R362-'2017 MRI'!R362</f>
        <v>-0.10926646648815938</v>
      </c>
      <c r="T24" s="12">
        <f>'2020 MRI - Alphabetical'!S362-'2017 MRI'!S362</f>
        <v>-0.42646620884385156</v>
      </c>
      <c r="U24" s="10">
        <f>'2020 MRI - Alphabetical'!T362-'2017 MRI'!T362</f>
        <v>201</v>
      </c>
      <c r="V24" s="33">
        <f>'2020 MRI - Alphabetical'!U362-'2017 MRI'!U362</f>
        <v>0.95854714198488811</v>
      </c>
      <c r="W24" s="11">
        <f>'2020 MRI - Alphabetical'!V362-'2017 MRI'!V362</f>
        <v>-6.4100250626566407E-2</v>
      </c>
      <c r="X24" s="10">
        <f>'2020 MRI - Alphabetical'!W362-'2017 MRI'!W362</f>
        <v>54</v>
      </c>
      <c r="Y24" s="33">
        <f>'2020 MRI - Alphabetical'!X362-'2017 MRI'!X362</f>
        <v>0.24369549647135869</v>
      </c>
      <c r="Z24" s="13">
        <f>'2020 MRI - Alphabetical'!Y362-'2017 MRI'!Y362</f>
        <v>18302</v>
      </c>
      <c r="AA24" s="10">
        <f>'2020 MRI - Alphabetical'!Z362-'2017 MRI'!Z362</f>
        <v>22</v>
      </c>
      <c r="AB24" s="33">
        <f>'2020 MRI - Alphabetical'!AA362-'2017 MRI'!AA362</f>
        <v>0.34498666326696259</v>
      </c>
      <c r="AC24" s="11">
        <f>'2020 MRI - Alphabetical'!AB362-'2017 MRI'!AB362</f>
        <v>-3.2000000000000001E-2</v>
      </c>
      <c r="AD24" s="10">
        <f>'2020 MRI - Alphabetical'!AC362-'2017 MRI'!AC362</f>
        <v>-39</v>
      </c>
      <c r="AE24" s="33">
        <f>'2020 MRI - Alphabetical'!AD362-'2017 MRI'!AD362</f>
        <v>-0.18625206744382139</v>
      </c>
      <c r="AF24" s="11">
        <f>'2020 MRI - Alphabetical'!AE362-'2017 MRI'!AE362</f>
        <v>5.9567275185945512E-4</v>
      </c>
      <c r="AG24" s="10">
        <f>'2020 MRI - Alphabetical'!AF362-'2017 MRI'!AF362</f>
        <v>-38</v>
      </c>
      <c r="AH24" s="33">
        <f>'2020 MRI - Alphabetical'!AG362-'2017 MRI'!AG362</f>
        <v>-0.15242919399653476</v>
      </c>
      <c r="AI24" s="14">
        <f>'2020 MRI - Alphabetical'!AH362-'2017 MRI'!AH362</f>
        <v>0.23653452121491148</v>
      </c>
      <c r="AJ24" s="10">
        <f>'2020 MRI - Alphabetical'!AI362-'2017 MRI'!AI362</f>
        <v>-28</v>
      </c>
      <c r="AK24" s="33">
        <f>'2020 MRI - Alphabetical'!AJ362-'2017 MRI'!AJ362</f>
        <v>-2.6712926797744785E-3</v>
      </c>
      <c r="AL24" s="13">
        <f>'2020 MRI - Alphabetical'!AK362-'2017 MRI'!AK362</f>
        <v>2515.8621994944988</v>
      </c>
      <c r="AM24" s="38"/>
    </row>
    <row r="25" spans="1:39" hidden="1" x14ac:dyDescent="0.25">
      <c r="A25" t="s">
        <v>1007</v>
      </c>
      <c r="B25" s="5" t="s">
        <v>42</v>
      </c>
      <c r="C25" s="6" t="s">
        <v>24</v>
      </c>
      <c r="D25" s="7" t="s">
        <v>20</v>
      </c>
      <c r="E25" s="8">
        <f>VLOOKUP(A25,'2017 MRI'!$A$7:$F$571,6,FALSE)</f>
        <v>73.056012228165372</v>
      </c>
      <c r="F25" s="36">
        <f>'2020 MRI - Alphabetical'!E406-'2017 MRI'!E406</f>
        <v>2.6185036970127804</v>
      </c>
      <c r="G25" s="8">
        <f>'2020 MRI - Alphabetical'!F406-'2017 MRI'!F406</f>
        <v>-1.8872924803931994</v>
      </c>
      <c r="H25" s="9">
        <f>'2020 MRI - Alphabetical'!G406-'2017 MRI'!G406</f>
        <v>1</v>
      </c>
      <c r="I25" s="10">
        <f>'2020 MRI - Alphabetical'!H406-'2017 MRI'!H406</f>
        <v>-62</v>
      </c>
      <c r="J25" s="33">
        <f>'2020 MRI - Alphabetical'!I406-'2017 MRI'!I406</f>
        <v>-0.23327690364395864</v>
      </c>
      <c r="K25" s="11">
        <f>'2020 MRI - Alphabetical'!J406-'2017 MRI'!J406</f>
        <v>-3.6991266929151889E-2</v>
      </c>
      <c r="L25" s="10">
        <f>'2020 MRI - Alphabetical'!K406-'2017 MRI'!K406</f>
        <v>13</v>
      </c>
      <c r="M25" s="33">
        <f>'2020 MRI - Alphabetical'!L406-'2017 MRI'!L406</f>
        <v>8.8519116530537567E-2</v>
      </c>
      <c r="N25" s="11">
        <f>'2020 MRI - Alphabetical'!M406-'2017 MRI'!M406</f>
        <v>-2.8707951359495665E-3</v>
      </c>
      <c r="O25" s="10">
        <f>'2020 MRI - Alphabetical'!N406-'2017 MRI'!N406</f>
        <v>0</v>
      </c>
      <c r="P25" s="33">
        <f>'2020 MRI - Alphabetical'!O406-'2017 MRI'!O406</f>
        <v>1.1539053693154777E-2</v>
      </c>
      <c r="Q25" s="11">
        <f>'2020 MRI - Alphabetical'!P406-'2017 MRI'!P406</f>
        <v>-6.435783879539414E-3</v>
      </c>
      <c r="R25" s="10">
        <f>'2020 MRI - Alphabetical'!Q406-'2017 MRI'!Q406</f>
        <v>3</v>
      </c>
      <c r="S25" s="33">
        <f>'2020 MRI - Alphabetical'!R406-'2017 MRI'!R406</f>
        <v>1.7171607685749835</v>
      </c>
      <c r="T25" s="12">
        <f>'2020 MRI - Alphabetical'!S406-'2017 MRI'!S406</f>
        <v>-5.6748675033013214</v>
      </c>
      <c r="U25" s="10">
        <f>'2020 MRI - Alphabetical'!T406-'2017 MRI'!T406</f>
        <v>-5</v>
      </c>
      <c r="V25" s="33">
        <f>'2020 MRI - Alphabetical'!U406-'2017 MRI'!U406</f>
        <v>-2.8275846849943775E-2</v>
      </c>
      <c r="W25" s="11">
        <f>'2020 MRI - Alphabetical'!V406-'2017 MRI'!V406</f>
        <v>-1.6367806881354224E-2</v>
      </c>
      <c r="X25" s="10">
        <f>'2020 MRI - Alphabetical'!W406-'2017 MRI'!W406</f>
        <v>-15</v>
      </c>
      <c r="Y25" s="33">
        <f>'2020 MRI - Alphabetical'!X406-'2017 MRI'!X406</f>
        <v>-0.12675175662696381</v>
      </c>
      <c r="Z25" s="13">
        <f>'2020 MRI - Alphabetical'!Y406-'2017 MRI'!Y406</f>
        <v>-642</v>
      </c>
      <c r="AA25" s="10">
        <f>'2020 MRI - Alphabetical'!Z406-'2017 MRI'!Z406</f>
        <v>9</v>
      </c>
      <c r="AB25" s="33">
        <f>'2020 MRI - Alphabetical'!AA406-'2017 MRI'!AA406</f>
        <v>0.77772855509552841</v>
      </c>
      <c r="AC25" s="11">
        <f>'2020 MRI - Alphabetical'!AB406-'2017 MRI'!AB406</f>
        <v>-5.1999999999999991E-2</v>
      </c>
      <c r="AD25" s="10">
        <f>'2020 MRI - Alphabetical'!AC406-'2017 MRI'!AC406</f>
        <v>7</v>
      </c>
      <c r="AE25" s="33">
        <f>'2020 MRI - Alphabetical'!AD406-'2017 MRI'!AD406</f>
        <v>0.4443450316035622</v>
      </c>
      <c r="AF25" s="11">
        <f>'2020 MRI - Alphabetical'!AE406-'2017 MRI'!AE406</f>
        <v>5.5228701249526724E-2</v>
      </c>
      <c r="AG25" s="10">
        <f>'2020 MRI - Alphabetical'!AF406-'2017 MRI'!AF406</f>
        <v>-13</v>
      </c>
      <c r="AH25" s="33">
        <f>'2020 MRI - Alphabetical'!AG406-'2017 MRI'!AG406</f>
        <v>-0.57353603441334422</v>
      </c>
      <c r="AI25" s="14">
        <f>'2020 MRI - Alphabetical'!AH406-'2017 MRI'!AH406</f>
        <v>0.77924551216148252</v>
      </c>
      <c r="AJ25" s="10">
        <f>'2020 MRI - Alphabetical'!AI406-'2017 MRI'!AI406</f>
        <v>-1</v>
      </c>
      <c r="AK25" s="33">
        <f>'2020 MRI - Alphabetical'!AJ406-'2017 MRI'!AJ406</f>
        <v>9.3253876166092264E-3</v>
      </c>
      <c r="AL25" s="13">
        <f>'2020 MRI - Alphabetical'!AK406-'2017 MRI'!AK406</f>
        <v>90.286204507334332</v>
      </c>
      <c r="AM25" s="38">
        <v>1</v>
      </c>
    </row>
    <row r="26" spans="1:39" hidden="1" x14ac:dyDescent="0.25">
      <c r="A26" t="s">
        <v>1013</v>
      </c>
      <c r="B26" s="5" t="s">
        <v>239</v>
      </c>
      <c r="C26" s="6" t="s">
        <v>24</v>
      </c>
      <c r="D26" s="7" t="s">
        <v>20</v>
      </c>
      <c r="E26" s="8">
        <f>VLOOKUP(A26,'2017 MRI'!$A$7:$F$571,6,FALSE)</f>
        <v>29.322791828446718</v>
      </c>
      <c r="F26" s="36">
        <f>'2020 MRI - Alphabetical'!E412-'2017 MRI'!E412</f>
        <v>1.3690072871655936</v>
      </c>
      <c r="G26" s="8">
        <f>'2020 MRI - Alphabetical'!F412-'2017 MRI'!F412</f>
        <v>-3.2613084493478048</v>
      </c>
      <c r="H26" s="9">
        <f>'2020 MRI - Alphabetical'!G412-'2017 MRI'!G412</f>
        <v>73</v>
      </c>
      <c r="I26" s="10">
        <f>'2020 MRI - Alphabetical'!H412-'2017 MRI'!H412</f>
        <v>-159</v>
      </c>
      <c r="J26" s="33">
        <f>'2020 MRI - Alphabetical'!I412-'2017 MRI'!I412</f>
        <v>-0.68104184042297899</v>
      </c>
      <c r="K26" s="11">
        <f>'2020 MRI - Alphabetical'!J412-'2017 MRI'!J412</f>
        <v>-5.662832201650625E-2</v>
      </c>
      <c r="L26" s="10">
        <f>'2020 MRI - Alphabetical'!K412-'2017 MRI'!K412</f>
        <v>-63</v>
      </c>
      <c r="M26" s="33">
        <f>'2020 MRI - Alphabetical'!L412-'2017 MRI'!L412</f>
        <v>-0.4369301428399277</v>
      </c>
      <c r="N26" s="11">
        <f>'2020 MRI - Alphabetical'!M412-'2017 MRI'!M412</f>
        <v>2.7459954233409609E-2</v>
      </c>
      <c r="O26" s="10">
        <f>'2020 MRI - Alphabetical'!N412-'2017 MRI'!N412</f>
        <v>158</v>
      </c>
      <c r="P26" s="33">
        <f>'2020 MRI - Alphabetical'!O412-'2017 MRI'!O412</f>
        <v>0.44093473041581888</v>
      </c>
      <c r="Q26" s="11">
        <f>'2020 MRI - Alphabetical'!P412-'2017 MRI'!P412</f>
        <v>-3.0629539951573852E-2</v>
      </c>
      <c r="R26" s="10">
        <f>'2020 MRI - Alphabetical'!Q412-'2017 MRI'!Q412</f>
        <v>-25</v>
      </c>
      <c r="S26" s="33">
        <f>'2020 MRI - Alphabetical'!R412-'2017 MRI'!R412</f>
        <v>7.7359332447094697E-2</v>
      </c>
      <c r="T26" s="12">
        <f>'2020 MRI - Alphabetical'!S412-'2017 MRI'!S412</f>
        <v>-0.82613204286208086</v>
      </c>
      <c r="U26" s="10">
        <f>'2020 MRI - Alphabetical'!T412-'2017 MRI'!T412</f>
        <v>161</v>
      </c>
      <c r="V26" s="33">
        <f>'2020 MRI - Alphabetical'!U412-'2017 MRI'!U412</f>
        <v>0.44029436979600622</v>
      </c>
      <c r="W26" s="11">
        <f>'2020 MRI - Alphabetical'!V412-'2017 MRI'!V412</f>
        <v>-2.726672613737734E-2</v>
      </c>
      <c r="X26" s="10">
        <f>'2020 MRI - Alphabetical'!W412-'2017 MRI'!W412</f>
        <v>95</v>
      </c>
      <c r="Y26" s="33">
        <f>'2020 MRI - Alphabetical'!X412-'2017 MRI'!X412</f>
        <v>0.42914167489386407</v>
      </c>
      <c r="Z26" s="13">
        <f>'2020 MRI - Alphabetical'!Y412-'2017 MRI'!Y412</f>
        <v>28229</v>
      </c>
      <c r="AA26" s="10">
        <f>'2020 MRI - Alphabetical'!Z412-'2017 MRI'!Z412</f>
        <v>-6</v>
      </c>
      <c r="AB26" s="33">
        <f>'2020 MRI - Alphabetical'!AA412-'2017 MRI'!AA412</f>
        <v>0.14593851462423357</v>
      </c>
      <c r="AC26" s="11">
        <f>'2020 MRI - Alphabetical'!AB412-'2017 MRI'!AB412</f>
        <v>-3.1E-2</v>
      </c>
      <c r="AD26" s="10">
        <f>'2020 MRI - Alphabetical'!AC412-'2017 MRI'!AC412</f>
        <v>31</v>
      </c>
      <c r="AE26" s="33">
        <f>'2020 MRI - Alphabetical'!AD412-'2017 MRI'!AD412</f>
        <v>0.17276516201877365</v>
      </c>
      <c r="AF26" s="11">
        <f>'2020 MRI - Alphabetical'!AE412-'2017 MRI'!AE412</f>
        <v>2.3475972540045742E-2</v>
      </c>
      <c r="AG26" s="10">
        <f>'2020 MRI - Alphabetical'!AF412-'2017 MRI'!AF412</f>
        <v>-86</v>
      </c>
      <c r="AH26" s="33">
        <f>'2020 MRI - Alphabetical'!AG412-'2017 MRI'!AG412</f>
        <v>-0.24245858141510768</v>
      </c>
      <c r="AI26" s="14">
        <f>'2020 MRI - Alphabetical'!AH412-'2017 MRI'!AH412</f>
        <v>0.27890366125825805</v>
      </c>
      <c r="AJ26" s="10">
        <f>'2020 MRI - Alphabetical'!AI412-'2017 MRI'!AI412</f>
        <v>8</v>
      </c>
      <c r="AK26" s="33">
        <f>'2020 MRI - Alphabetical'!AJ412-'2017 MRI'!AJ412</f>
        <v>1.0724576557224197E-2</v>
      </c>
      <c r="AL26" s="13">
        <f>'2020 MRI - Alphabetical'!AK412-'2017 MRI'!AK412</f>
        <v>12302.528078119605</v>
      </c>
      <c r="AM26" s="38"/>
    </row>
    <row r="27" spans="1:39" hidden="1" x14ac:dyDescent="0.25">
      <c r="A27" t="s">
        <v>1065</v>
      </c>
      <c r="B27" s="5" t="s">
        <v>101</v>
      </c>
      <c r="C27" s="6" t="s">
        <v>24</v>
      </c>
      <c r="D27" s="7" t="s">
        <v>20</v>
      </c>
      <c r="E27" s="8">
        <f>VLOOKUP(A27,'2017 MRI'!$A$7:$F$571,6,FALSE)</f>
        <v>44.102119554736163</v>
      </c>
      <c r="F27" s="36">
        <f>'2020 MRI - Alphabetical'!E464-'2017 MRI'!E464</f>
        <v>1.0763769875519893</v>
      </c>
      <c r="G27" s="8">
        <f>'2020 MRI - Alphabetical'!F464-'2017 MRI'!F464</f>
        <v>-0.5687019595183358</v>
      </c>
      <c r="H27" s="9">
        <f>'2020 MRI - Alphabetical'!G464-'2017 MRI'!G464</f>
        <v>14</v>
      </c>
      <c r="I27" s="10">
        <f>'2020 MRI - Alphabetical'!H464-'2017 MRI'!H464</f>
        <v>-12</v>
      </c>
      <c r="J27" s="33">
        <f>'2020 MRI - Alphabetical'!I464-'2017 MRI'!I464</f>
        <v>-9.6724866675033994E-2</v>
      </c>
      <c r="K27" s="11">
        <f>'2020 MRI - Alphabetical'!J464-'2017 MRI'!J464</f>
        <v>-7.7364703809945645E-4</v>
      </c>
      <c r="L27" s="10">
        <f>'2020 MRI - Alphabetical'!K464-'2017 MRI'!K464</f>
        <v>-151</v>
      </c>
      <c r="M27" s="33">
        <f>'2020 MRI - Alphabetical'!L464-'2017 MRI'!L464</f>
        <v>-0.50402962536754314</v>
      </c>
      <c r="N27" s="11">
        <f>'2020 MRI - Alphabetical'!M464-'2017 MRI'!M464</f>
        <v>2.9429299369868656E-2</v>
      </c>
      <c r="O27" s="10">
        <f>'2020 MRI - Alphabetical'!N464-'2017 MRI'!N464</f>
        <v>17</v>
      </c>
      <c r="P27" s="33">
        <f>'2020 MRI - Alphabetical'!O464-'2017 MRI'!O464</f>
        <v>0.18936797873395117</v>
      </c>
      <c r="Q27" s="11">
        <f>'2020 MRI - Alphabetical'!P464-'2017 MRI'!P464</f>
        <v>-1.5539464653397395E-2</v>
      </c>
      <c r="R27" s="10">
        <f>'2020 MRI - Alphabetical'!Q464-'2017 MRI'!Q464</f>
        <v>28</v>
      </c>
      <c r="S27" s="33">
        <f>'2020 MRI - Alphabetical'!R464-'2017 MRI'!R464</f>
        <v>0.75634165431916967</v>
      </c>
      <c r="T27" s="12">
        <f>'2020 MRI - Alphabetical'!S464-'2017 MRI'!S464</f>
        <v>-3.0818731614812438</v>
      </c>
      <c r="U27" s="10">
        <f>'2020 MRI - Alphabetical'!T464-'2017 MRI'!T464</f>
        <v>5</v>
      </c>
      <c r="V27" s="33">
        <f>'2020 MRI - Alphabetical'!U464-'2017 MRI'!U464</f>
        <v>7.8200539233667099E-3</v>
      </c>
      <c r="W27" s="11">
        <f>'2020 MRI - Alphabetical'!V464-'2017 MRI'!V464</f>
        <v>-8.6216610004856697E-3</v>
      </c>
      <c r="X27" s="10">
        <f>'2020 MRI - Alphabetical'!W464-'2017 MRI'!W464</f>
        <v>20</v>
      </c>
      <c r="Y27" s="33">
        <f>'2020 MRI - Alphabetical'!X464-'2017 MRI'!X464</f>
        <v>0.14231955595777634</v>
      </c>
      <c r="Z27" s="13">
        <f>'2020 MRI - Alphabetical'!Y464-'2017 MRI'!Y464</f>
        <v>10916</v>
      </c>
      <c r="AA27" s="10">
        <f>'2020 MRI - Alphabetical'!Z464-'2017 MRI'!Z464</f>
        <v>17</v>
      </c>
      <c r="AB27" s="33">
        <f>'2020 MRI - Alphabetical'!AA464-'2017 MRI'!AA464</f>
        <v>0.55331398392346975</v>
      </c>
      <c r="AC27" s="11">
        <f>'2020 MRI - Alphabetical'!AB464-'2017 MRI'!AB464</f>
        <v>-3.9999999999999994E-2</v>
      </c>
      <c r="AD27" s="10">
        <f>'2020 MRI - Alphabetical'!AC464-'2017 MRI'!AC464</f>
        <v>-48</v>
      </c>
      <c r="AE27" s="33">
        <f>'2020 MRI - Alphabetical'!AD464-'2017 MRI'!AD464</f>
        <v>-0.37146637255773601</v>
      </c>
      <c r="AF27" s="11">
        <f>'2020 MRI - Alphabetical'!AE464-'2017 MRI'!AE464</f>
        <v>-8.4317478187446726E-3</v>
      </c>
      <c r="AG27" s="10">
        <f>'2020 MRI - Alphabetical'!AF464-'2017 MRI'!AF464</f>
        <v>-63</v>
      </c>
      <c r="AH27" s="33">
        <f>'2020 MRI - Alphabetical'!AG464-'2017 MRI'!AG464</f>
        <v>-0.20960798071446654</v>
      </c>
      <c r="AI27" s="14">
        <f>'2020 MRI - Alphabetical'!AH464-'2017 MRI'!AH464</f>
        <v>0.2840581484636715</v>
      </c>
      <c r="AJ27" s="10">
        <f>'2020 MRI - Alphabetical'!AI464-'2017 MRI'!AI464</f>
        <v>-10</v>
      </c>
      <c r="AK27" s="33">
        <f>'2020 MRI - Alphabetical'!AJ464-'2017 MRI'!AJ464</f>
        <v>5.0830057650084748E-3</v>
      </c>
      <c r="AL27" s="13">
        <f>'2020 MRI - Alphabetical'!AK464-'2017 MRI'!AK464</f>
        <v>7372.1299924355117</v>
      </c>
      <c r="AM27" s="38"/>
    </row>
    <row r="28" spans="1:39" hidden="1" x14ac:dyDescent="0.25">
      <c r="A28" t="s">
        <v>1114</v>
      </c>
      <c r="B28" s="5" t="s">
        <v>108</v>
      </c>
      <c r="C28" s="6" t="s">
        <v>24</v>
      </c>
      <c r="D28" s="7" t="s">
        <v>20</v>
      </c>
      <c r="E28" s="8">
        <f>VLOOKUP(A28,'2017 MRI'!$A$7:$F$571,6,FALSE)</f>
        <v>42.381775043506778</v>
      </c>
      <c r="F28" s="36">
        <f>'2020 MRI - Alphabetical'!E513-'2017 MRI'!E513</f>
        <v>1.5053758310746286</v>
      </c>
      <c r="G28" s="8">
        <f>'2020 MRI - Alphabetical'!F513-'2017 MRI'!F513</f>
        <v>-2.1131204630643907</v>
      </c>
      <c r="H28" s="9">
        <f>'2020 MRI - Alphabetical'!G513-'2017 MRI'!G513</f>
        <v>26</v>
      </c>
      <c r="I28" s="10">
        <f>'2020 MRI - Alphabetical'!H513-'2017 MRI'!H513</f>
        <v>-8</v>
      </c>
      <c r="J28" s="33">
        <f>'2020 MRI - Alphabetical'!I513-'2017 MRI'!I513</f>
        <v>0.23238441043608837</v>
      </c>
      <c r="K28" s="11">
        <f>'2020 MRI - Alphabetical'!J513-'2017 MRI'!J513</f>
        <v>3.6955242823855317E-2</v>
      </c>
      <c r="L28" s="10">
        <f>'2020 MRI - Alphabetical'!K513-'2017 MRI'!K513</f>
        <v>43</v>
      </c>
      <c r="M28" s="33">
        <f>'2020 MRI - Alphabetical'!L513-'2017 MRI'!L513</f>
        <v>0.17287318041476699</v>
      </c>
      <c r="N28" s="11">
        <f>'2020 MRI - Alphabetical'!M513-'2017 MRI'!M513</f>
        <v>-6.5005964895916424E-3</v>
      </c>
      <c r="O28" s="10">
        <f>'2020 MRI - Alphabetical'!N513-'2017 MRI'!N513</f>
        <v>70</v>
      </c>
      <c r="P28" s="33">
        <f>'2020 MRI - Alphabetical'!O513-'2017 MRI'!O513</f>
        <v>1.0876203653611367</v>
      </c>
      <c r="Q28" s="11">
        <f>'2020 MRI - Alphabetical'!P513-'2017 MRI'!P513</f>
        <v>-7.3924874026568957E-2</v>
      </c>
      <c r="R28" s="10">
        <f>'2020 MRI - Alphabetical'!Q513-'2017 MRI'!Q513</f>
        <v>-317</v>
      </c>
      <c r="S28" s="33">
        <f>'2020 MRI - Alphabetical'!R513-'2017 MRI'!R513</f>
        <v>-0.61630519218898672</v>
      </c>
      <c r="T28" s="12">
        <f>'2020 MRI - Alphabetical'!S513-'2017 MRI'!S513</f>
        <v>1.414855987872663</v>
      </c>
      <c r="U28" s="10">
        <f>'2020 MRI - Alphabetical'!T513-'2017 MRI'!T513</f>
        <v>6</v>
      </c>
      <c r="V28" s="33">
        <f>'2020 MRI - Alphabetical'!U513-'2017 MRI'!U513</f>
        <v>8.6288836572646743E-2</v>
      </c>
      <c r="W28" s="11">
        <f>'2020 MRI - Alphabetical'!V513-'2017 MRI'!V513</f>
        <v>-1.4378669862192911E-2</v>
      </c>
      <c r="X28" s="10">
        <f>'2020 MRI - Alphabetical'!W513-'2017 MRI'!W513</f>
        <v>0</v>
      </c>
      <c r="Y28" s="33">
        <f>'2020 MRI - Alphabetical'!X513-'2017 MRI'!X513</f>
        <v>6.58499120445728E-2</v>
      </c>
      <c r="Z28" s="13">
        <f>'2020 MRI - Alphabetical'!Y513-'2017 MRI'!Y513</f>
        <v>8241</v>
      </c>
      <c r="AA28" s="10">
        <f>'2020 MRI - Alphabetical'!Z513-'2017 MRI'!Z513</f>
        <v>58</v>
      </c>
      <c r="AB28" s="33">
        <f>'2020 MRI - Alphabetical'!AA513-'2017 MRI'!AA513</f>
        <v>0.82558683861935356</v>
      </c>
      <c r="AC28" s="11">
        <f>'2020 MRI - Alphabetical'!AB513-'2017 MRI'!AB513</f>
        <v>-4.200000000000001E-2</v>
      </c>
      <c r="AD28" s="10">
        <f>'2020 MRI - Alphabetical'!AC513-'2017 MRI'!AC513</f>
        <v>-6</v>
      </c>
      <c r="AE28" s="33">
        <f>'2020 MRI - Alphabetical'!AD513-'2017 MRI'!AD513</f>
        <v>4.5307374118669363E-3</v>
      </c>
      <c r="AF28" s="11">
        <f>'2020 MRI - Alphabetical'!AE513-'2017 MRI'!AE513</f>
        <v>1.4490035169988258E-2</v>
      </c>
      <c r="AG28" s="10">
        <f>'2020 MRI - Alphabetical'!AF513-'2017 MRI'!AF513</f>
        <v>-57</v>
      </c>
      <c r="AH28" s="33">
        <f>'2020 MRI - Alphabetical'!AG513-'2017 MRI'!AG513</f>
        <v>-0.18104427700560932</v>
      </c>
      <c r="AI28" s="14">
        <f>'2020 MRI - Alphabetical'!AH513-'2017 MRI'!AH513</f>
        <v>0.21289034545674834</v>
      </c>
      <c r="AJ28" s="10">
        <f>'2020 MRI - Alphabetical'!AI513-'2017 MRI'!AI513</f>
        <v>-9</v>
      </c>
      <c r="AK28" s="33">
        <f>'2020 MRI - Alphabetical'!AJ513-'2017 MRI'!AJ513</f>
        <v>-1.6995980829088653E-2</v>
      </c>
      <c r="AL28" s="13">
        <f>'2020 MRI - Alphabetical'!AK513-'2017 MRI'!AK513</f>
        <v>7653.5995434322394</v>
      </c>
      <c r="AM28" s="38"/>
    </row>
    <row r="29" spans="1:39" hidden="1" x14ac:dyDescent="0.25">
      <c r="A29" t="s">
        <v>1152</v>
      </c>
      <c r="B29" s="5" t="s">
        <v>181</v>
      </c>
      <c r="C29" s="6" t="s">
        <v>24</v>
      </c>
      <c r="D29" s="7" t="s">
        <v>20</v>
      </c>
      <c r="E29" s="8">
        <f>VLOOKUP(A29,'2017 MRI'!$A$7:$F$571,6,FALSE)</f>
        <v>34.214393386228068</v>
      </c>
      <c r="F29" s="36">
        <f>'2020 MRI - Alphabetical'!E551-'2017 MRI'!E551</f>
        <v>1.3067405923980107</v>
      </c>
      <c r="G29" s="8">
        <f>'2020 MRI - Alphabetical'!F551-'2017 MRI'!F551</f>
        <v>-2.4779259268236657</v>
      </c>
      <c r="H29" s="9">
        <f>'2020 MRI - Alphabetical'!G551-'2017 MRI'!G551</f>
        <v>47</v>
      </c>
      <c r="I29" s="10">
        <f>'2020 MRI - Alphabetical'!H551-'2017 MRI'!H551</f>
        <v>-4</v>
      </c>
      <c r="J29" s="33">
        <f>'2020 MRI - Alphabetical'!I551-'2017 MRI'!I551</f>
        <v>0.14580267890238707</v>
      </c>
      <c r="K29" s="11">
        <f>'2020 MRI - Alphabetical'!J551-'2017 MRI'!J551</f>
        <v>-2.6206934408167903E-2</v>
      </c>
      <c r="L29" s="10">
        <f>'2020 MRI - Alphabetical'!K551-'2017 MRI'!K551</f>
        <v>-355</v>
      </c>
      <c r="M29" s="33">
        <f>'2020 MRI - Alphabetical'!L551-'2017 MRI'!L551</f>
        <v>-1.217318400468373</v>
      </c>
      <c r="N29" s="11">
        <f>'2020 MRI - Alphabetical'!M551-'2017 MRI'!M551</f>
        <v>6.7654043079625664E-2</v>
      </c>
      <c r="O29" s="10">
        <f>'2020 MRI - Alphabetical'!N551-'2017 MRI'!N551</f>
        <v>24</v>
      </c>
      <c r="P29" s="33">
        <f>'2020 MRI - Alphabetical'!O551-'2017 MRI'!O551</f>
        <v>6.0975756103055251E-2</v>
      </c>
      <c r="Q29" s="11">
        <f>'2020 MRI - Alphabetical'!P551-'2017 MRI'!P551</f>
        <v>-6.4579901153212493E-3</v>
      </c>
      <c r="R29" s="10">
        <f>'2020 MRI - Alphabetical'!Q551-'2017 MRI'!Q551</f>
        <v>-283</v>
      </c>
      <c r="S29" s="33">
        <f>'2020 MRI - Alphabetical'!R551-'2017 MRI'!R551</f>
        <v>-0.53149394787485249</v>
      </c>
      <c r="T29" s="12">
        <f>'2020 MRI - Alphabetical'!S551-'2017 MRI'!S551</f>
        <v>1.0582010582010581</v>
      </c>
      <c r="U29" s="10">
        <f>'2020 MRI - Alphabetical'!T551-'2017 MRI'!T551</f>
        <v>116</v>
      </c>
      <c r="V29" s="33">
        <f>'2020 MRI - Alphabetical'!U551-'2017 MRI'!U551</f>
        <v>0.46525150155177664</v>
      </c>
      <c r="W29" s="11">
        <f>'2020 MRI - Alphabetical'!V551-'2017 MRI'!V551</f>
        <v>-3.2842105263157895E-2</v>
      </c>
      <c r="X29" s="10">
        <f>'2020 MRI - Alphabetical'!W551-'2017 MRI'!W551</f>
        <v>-14</v>
      </c>
      <c r="Y29" s="33">
        <f>'2020 MRI - Alphabetical'!X551-'2017 MRI'!X551</f>
        <v>-4.9447706817631554E-2</v>
      </c>
      <c r="Z29" s="13">
        <f>'2020 MRI - Alphabetical'!Y551-'2017 MRI'!Y551</f>
        <v>5194</v>
      </c>
      <c r="AA29" s="10">
        <f>'2020 MRI - Alphabetical'!Z551-'2017 MRI'!Z551</f>
        <v>58</v>
      </c>
      <c r="AB29" s="33">
        <f>'2020 MRI - Alphabetical'!AA551-'2017 MRI'!AA551</f>
        <v>0.89654218517191631</v>
      </c>
      <c r="AC29" s="11">
        <f>'2020 MRI - Alphabetical'!AB551-'2017 MRI'!AB551</f>
        <v>-4.4000000000000004E-2</v>
      </c>
      <c r="AD29" s="10">
        <f>'2020 MRI - Alphabetical'!AC551-'2017 MRI'!AC551</f>
        <v>141</v>
      </c>
      <c r="AE29" s="33">
        <f>'2020 MRI - Alphabetical'!AD551-'2017 MRI'!AD551</f>
        <v>0.74297105341569036</v>
      </c>
      <c r="AF29" s="11">
        <f>'2020 MRI - Alphabetical'!AE551-'2017 MRI'!AE551</f>
        <v>5.9362880886426606E-2</v>
      </c>
      <c r="AG29" s="10">
        <f>'2020 MRI - Alphabetical'!AF551-'2017 MRI'!AF551</f>
        <v>-18</v>
      </c>
      <c r="AH29" s="33">
        <f>'2020 MRI - Alphabetical'!AG551-'2017 MRI'!AG551</f>
        <v>-4.050176962844243E-2</v>
      </c>
      <c r="AI29" s="14">
        <f>'2020 MRI - Alphabetical'!AH551-'2017 MRI'!AH551</f>
        <v>5.2630528643859975E-2</v>
      </c>
      <c r="AJ29" s="10">
        <f>'2020 MRI - Alphabetical'!AI551-'2017 MRI'!AI551</f>
        <v>-15</v>
      </c>
      <c r="AK29" s="33">
        <f>'2020 MRI - Alphabetical'!AJ551-'2017 MRI'!AJ551</f>
        <v>-2.1550541334547368E-4</v>
      </c>
      <c r="AL29" s="13">
        <f>'2020 MRI - Alphabetical'!AK551-'2017 MRI'!AK551</f>
        <v>-2124.0080473835042</v>
      </c>
      <c r="AM29" s="38"/>
    </row>
    <row r="30" spans="1:39" hidden="1" x14ac:dyDescent="0.25">
      <c r="A30" t="s">
        <v>612</v>
      </c>
      <c r="B30" s="5" t="s">
        <v>539</v>
      </c>
      <c r="C30" s="6" t="s">
        <v>93</v>
      </c>
      <c r="D30" s="7" t="s">
        <v>34</v>
      </c>
      <c r="E30" s="8">
        <f>VLOOKUP(A30,'2017 MRI'!$A$7:$F$571,6,FALSE)</f>
        <v>12.045137488742359</v>
      </c>
      <c r="F30" s="36">
        <f>'2020 MRI - Alphabetical'!E11-'2017 MRI'!E11</f>
        <v>0.46283761715096805</v>
      </c>
      <c r="G30" s="8">
        <f>'2020 MRI - Alphabetical'!F11-'2017 MRI'!F11</f>
        <v>-2.5183011367294448</v>
      </c>
      <c r="H30" s="9">
        <f>'2020 MRI - Alphabetical'!G11-'2017 MRI'!G11</f>
        <v>29</v>
      </c>
      <c r="I30" s="10">
        <f>'2020 MRI - Alphabetical'!H11-'2017 MRI'!H11</f>
        <v>75</v>
      </c>
      <c r="J30" s="33">
        <f>'2020 MRI - Alphabetical'!I11-'2017 MRI'!I11</f>
        <v>0.32198214869234182</v>
      </c>
      <c r="K30" s="11">
        <f>'2020 MRI - Alphabetical'!J11-'2017 MRI'!J11</f>
        <v>-4.2515999553265349E-3</v>
      </c>
      <c r="L30" s="10">
        <f>'2020 MRI - Alphabetical'!K11-'2017 MRI'!K11</f>
        <v>108</v>
      </c>
      <c r="M30" s="33">
        <f>'2020 MRI - Alphabetical'!L11-'2017 MRI'!L11</f>
        <v>0.34151285295267808</v>
      </c>
      <c r="N30" s="11">
        <f>'2020 MRI - Alphabetical'!M11-'2017 MRI'!M11</f>
        <v>-1.530440216710123E-2</v>
      </c>
      <c r="O30" s="10">
        <f>'2020 MRI - Alphabetical'!N11-'2017 MRI'!N11</f>
        <v>0</v>
      </c>
      <c r="P30" s="33">
        <f>'2020 MRI - Alphabetical'!O11-'2017 MRI'!O11</f>
        <v>-1.7296392451689235E-2</v>
      </c>
      <c r="Q30" s="11">
        <f>'2020 MRI - Alphabetical'!P11-'2017 MRI'!P11</f>
        <v>-5.7013574660633518E-4</v>
      </c>
      <c r="R30" s="10">
        <f>'2020 MRI - Alphabetical'!Q11-'2017 MRI'!Q11</f>
        <v>-113</v>
      </c>
      <c r="S30" s="33">
        <f>'2020 MRI - Alphabetical'!R11-'2017 MRI'!R11</f>
        <v>-0.3069851129012594</v>
      </c>
      <c r="T30" s="12">
        <f>'2020 MRI - Alphabetical'!S11-'2017 MRI'!S11</f>
        <v>0.1504157176980396</v>
      </c>
      <c r="U30" s="10">
        <f>'2020 MRI - Alphabetical'!T11-'2017 MRI'!T11</f>
        <v>133</v>
      </c>
      <c r="V30" s="33">
        <f>'2020 MRI - Alphabetical'!U11-'2017 MRI'!U11</f>
        <v>0.39220768380758853</v>
      </c>
      <c r="W30" s="11">
        <f>'2020 MRI - Alphabetical'!V11-'2017 MRI'!V11</f>
        <v>-2.3950802459877008E-2</v>
      </c>
      <c r="X30" s="10">
        <f>'2020 MRI - Alphabetical'!W11-'2017 MRI'!W11</f>
        <v>7</v>
      </c>
      <c r="Y30" s="33">
        <f>'2020 MRI - Alphabetical'!X11-'2017 MRI'!X11</f>
        <v>0.18784256364767593</v>
      </c>
      <c r="Z30" s="13">
        <f>'2020 MRI - Alphabetical'!Y11-'2017 MRI'!Y11</f>
        <v>30637</v>
      </c>
      <c r="AA30" s="10">
        <f>'2020 MRI - Alphabetical'!Z11-'2017 MRI'!Z11</f>
        <v>1</v>
      </c>
      <c r="AB30" s="33">
        <f>'2020 MRI - Alphabetical'!AA11-'2017 MRI'!AA11</f>
        <v>-2.1338601010223002E-2</v>
      </c>
      <c r="AC30" s="11">
        <f>'2020 MRI - Alphabetical'!AB11-'2017 MRI'!AB11</f>
        <v>-1.5999999999999993E-2</v>
      </c>
      <c r="AD30" s="10">
        <f>'2020 MRI - Alphabetical'!AC11-'2017 MRI'!AC11</f>
        <v>27</v>
      </c>
      <c r="AE30" s="33">
        <f>'2020 MRI - Alphabetical'!AD11-'2017 MRI'!AD11</f>
        <v>5.9242466229867397E-2</v>
      </c>
      <c r="AF30" s="11">
        <f>'2020 MRI - Alphabetical'!AE11-'2017 MRI'!AE11</f>
        <v>1.0304900181488219E-2</v>
      </c>
      <c r="AG30" s="10">
        <f>'2020 MRI - Alphabetical'!AF11-'2017 MRI'!AF11</f>
        <v>9</v>
      </c>
      <c r="AH30" s="33">
        <f>'2020 MRI - Alphabetical'!AG11-'2017 MRI'!AG11</f>
        <v>3.6225286296680315E-2</v>
      </c>
      <c r="AI30" s="14">
        <f>'2020 MRI - Alphabetical'!AH11-'2017 MRI'!AH11</f>
        <v>-3.2574835102168631E-2</v>
      </c>
      <c r="AJ30" s="10">
        <f>'2020 MRI - Alphabetical'!AI11-'2017 MRI'!AI11</f>
        <v>-1</v>
      </c>
      <c r="AK30" s="33">
        <f>'2020 MRI - Alphabetical'!AJ11-'2017 MRI'!AJ11</f>
        <v>-2.3060248625674049E-2</v>
      </c>
      <c r="AL30" s="13">
        <f>'2020 MRI - Alphabetical'!AK11-'2017 MRI'!AK11</f>
        <v>10738.713377995708</v>
      </c>
      <c r="AM30" s="38"/>
    </row>
    <row r="31" spans="1:39" hidden="1" x14ac:dyDescent="0.25">
      <c r="A31" t="s">
        <v>617</v>
      </c>
      <c r="B31" s="5" t="s">
        <v>455</v>
      </c>
      <c r="C31" s="6" t="s">
        <v>93</v>
      </c>
      <c r="D31" s="7" t="s">
        <v>34</v>
      </c>
      <c r="E31" s="8">
        <f>VLOOKUP(A31,'2017 MRI'!$A$7:$F$571,6,FALSE)</f>
        <v>17.434385826641439</v>
      </c>
      <c r="F31" s="36">
        <f>'2020 MRI - Alphabetical'!E16-'2017 MRI'!E16</f>
        <v>0.58729278406533281</v>
      </c>
      <c r="G31" s="8">
        <f>'2020 MRI - Alphabetical'!F16-'2017 MRI'!F16</f>
        <v>-2.2569676781628409</v>
      </c>
      <c r="H31" s="9">
        <f>'2020 MRI - Alphabetical'!G16-'2017 MRI'!G16</f>
        <v>41</v>
      </c>
      <c r="I31" s="10">
        <f>'2020 MRI - Alphabetical'!H16-'2017 MRI'!H16</f>
        <v>161</v>
      </c>
      <c r="J31" s="33">
        <f>'2020 MRI - Alphabetical'!I16-'2017 MRI'!I16</f>
        <v>0.46703051332965356</v>
      </c>
      <c r="K31" s="11">
        <f>'2020 MRI - Alphabetical'!J16-'2017 MRI'!J16</f>
        <v>2.7740861426043817E-2</v>
      </c>
      <c r="L31" s="10">
        <f>'2020 MRI - Alphabetical'!K16-'2017 MRI'!K16</f>
        <v>284</v>
      </c>
      <c r="M31" s="33">
        <f>'2020 MRI - Alphabetical'!L16-'2017 MRI'!L16</f>
        <v>1.6138851726272418</v>
      </c>
      <c r="N31" s="11">
        <f>'2020 MRI - Alphabetical'!M16-'2017 MRI'!M16</f>
        <v>-8.4143247462919596E-2</v>
      </c>
      <c r="O31" s="10">
        <f>'2020 MRI - Alphabetical'!N16-'2017 MRI'!N16</f>
        <v>63</v>
      </c>
      <c r="P31" s="33">
        <f>'2020 MRI - Alphabetical'!O16-'2017 MRI'!O16</f>
        <v>0.13804775582593054</v>
      </c>
      <c r="Q31" s="11">
        <f>'2020 MRI - Alphabetical'!P16-'2017 MRI'!P16</f>
        <v>-1.0680851063829787E-2</v>
      </c>
      <c r="R31" s="10">
        <f>'2020 MRI - Alphabetical'!Q16-'2017 MRI'!Q16</f>
        <v>156</v>
      </c>
      <c r="S31" s="33">
        <f>'2020 MRI - Alphabetical'!R16-'2017 MRI'!R16</f>
        <v>2.9734268483190551E-2</v>
      </c>
      <c r="T31" s="12">
        <f>'2020 MRI - Alphabetical'!S16-'2017 MRI'!S16</f>
        <v>-1.0432968179447053</v>
      </c>
      <c r="U31" s="10">
        <f>'2020 MRI - Alphabetical'!T16-'2017 MRI'!T16</f>
        <v>112</v>
      </c>
      <c r="V31" s="33">
        <f>'2020 MRI - Alphabetical'!U16-'2017 MRI'!U16</f>
        <v>0.50647180402122816</v>
      </c>
      <c r="W31" s="11">
        <f>'2020 MRI - Alphabetical'!V16-'2017 MRI'!V16</f>
        <v>-3.6248222365869442E-2</v>
      </c>
      <c r="X31" s="10">
        <f>'2020 MRI - Alphabetical'!W16-'2017 MRI'!W16</f>
        <v>5</v>
      </c>
      <c r="Y31" s="33">
        <f>'2020 MRI - Alphabetical'!X16-'2017 MRI'!X16</f>
        <v>5.1598903979698907E-2</v>
      </c>
      <c r="Z31" s="13">
        <f>'2020 MRI - Alphabetical'!Y16-'2017 MRI'!Y16</f>
        <v>19816</v>
      </c>
      <c r="AA31" s="10">
        <f>'2020 MRI - Alphabetical'!Z16-'2017 MRI'!Z16</f>
        <v>13</v>
      </c>
      <c r="AB31" s="33">
        <f>'2020 MRI - Alphabetical'!AA16-'2017 MRI'!AA16</f>
        <v>0.15708357811577289</v>
      </c>
      <c r="AC31" s="11">
        <f>'2020 MRI - Alphabetical'!AB16-'2017 MRI'!AB16</f>
        <v>-1.4999999999999999E-2</v>
      </c>
      <c r="AD31" s="10">
        <f>'2020 MRI - Alphabetical'!AC16-'2017 MRI'!AC16</f>
        <v>-192</v>
      </c>
      <c r="AE31" s="33">
        <f>'2020 MRI - Alphabetical'!AD16-'2017 MRI'!AD16</f>
        <v>-0.6277528659600411</v>
      </c>
      <c r="AF31" s="11">
        <f>'2020 MRI - Alphabetical'!AE16-'2017 MRI'!AE16</f>
        <v>-2.9554770318021117E-2</v>
      </c>
      <c r="AG31" s="10">
        <f>'2020 MRI - Alphabetical'!AF16-'2017 MRI'!AF16</f>
        <v>-6</v>
      </c>
      <c r="AH31" s="33">
        <f>'2020 MRI - Alphabetical'!AG16-'2017 MRI'!AG16</f>
        <v>-0.17726550034274169</v>
      </c>
      <c r="AI31" s="14">
        <f>'2020 MRI - Alphabetical'!AH16-'2017 MRI'!AH16</f>
        <v>0.10100312243919651</v>
      </c>
      <c r="AJ31" s="10">
        <f>'2020 MRI - Alphabetical'!AI16-'2017 MRI'!AI16</f>
        <v>-5</v>
      </c>
      <c r="AK31" s="33">
        <f>'2020 MRI - Alphabetical'!AJ16-'2017 MRI'!AJ16</f>
        <v>-0.57521282721594047</v>
      </c>
      <c r="AL31" s="13">
        <f>'2020 MRI - Alphabetical'!AK16-'2017 MRI'!AK16</f>
        <v>-214585.19894465199</v>
      </c>
      <c r="AM31" s="38"/>
    </row>
    <row r="32" spans="1:39" hidden="1" x14ac:dyDescent="0.25">
      <c r="A32" t="s">
        <v>640</v>
      </c>
      <c r="B32" s="5" t="s">
        <v>295</v>
      </c>
      <c r="C32" s="6" t="s">
        <v>93</v>
      </c>
      <c r="D32" s="7" t="s">
        <v>34</v>
      </c>
      <c r="E32" s="8">
        <f>VLOOKUP(A32,'2017 MRI'!$A$7:$F$571,6,FALSE)</f>
        <v>25.578389614867096</v>
      </c>
      <c r="F32" s="36">
        <f>'2020 MRI - Alphabetical'!E39-'2017 MRI'!E39</f>
        <v>0.27604733681156679</v>
      </c>
      <c r="G32" s="8">
        <f>'2020 MRI - Alphabetical'!F39-'2017 MRI'!F39</f>
        <v>-0.30570917956249843</v>
      </c>
      <c r="H32" s="9">
        <f>'2020 MRI - Alphabetical'!G39-'2017 MRI'!G39</f>
        <v>31</v>
      </c>
      <c r="I32" s="10">
        <f>'2020 MRI - Alphabetical'!H39-'2017 MRI'!H39</f>
        <v>27</v>
      </c>
      <c r="J32" s="33">
        <f>'2020 MRI - Alphabetical'!I39-'2017 MRI'!I39</f>
        <v>9.7008507537983679E-2</v>
      </c>
      <c r="K32" s="11">
        <f>'2020 MRI - Alphabetical'!J39-'2017 MRI'!J39</f>
        <v>-1.9839859628272949E-2</v>
      </c>
      <c r="L32" s="10">
        <f>'2020 MRI - Alphabetical'!K39-'2017 MRI'!K39</f>
        <v>74</v>
      </c>
      <c r="M32" s="33">
        <f>'2020 MRI - Alphabetical'!L39-'2017 MRI'!L39</f>
        <v>0.22997384122275999</v>
      </c>
      <c r="N32" s="11">
        <f>'2020 MRI - Alphabetical'!M39-'2017 MRI'!M39</f>
        <v>-8.7235932280716674E-3</v>
      </c>
      <c r="O32" s="10">
        <f>'2020 MRI - Alphabetical'!N39-'2017 MRI'!N39</f>
        <v>-31</v>
      </c>
      <c r="P32" s="33">
        <f>'2020 MRI - Alphabetical'!O39-'2017 MRI'!O39</f>
        <v>-0.14395664610829498</v>
      </c>
      <c r="Q32" s="11">
        <f>'2020 MRI - Alphabetical'!P39-'2017 MRI'!P39</f>
        <v>6.6340263805052535E-3</v>
      </c>
      <c r="R32" s="10">
        <f>'2020 MRI - Alphabetical'!Q39-'2017 MRI'!Q39</f>
        <v>59</v>
      </c>
      <c r="S32" s="33">
        <f>'2020 MRI - Alphabetical'!R39-'2017 MRI'!R39</f>
        <v>-0.1361101676682544</v>
      </c>
      <c r="T32" s="12">
        <f>'2020 MRI - Alphabetical'!S39-'2017 MRI'!S39</f>
        <v>-0.46987736936352092</v>
      </c>
      <c r="U32" s="10">
        <f>'2020 MRI - Alphabetical'!T39-'2017 MRI'!T39</f>
        <v>31</v>
      </c>
      <c r="V32" s="33">
        <f>'2020 MRI - Alphabetical'!U39-'2017 MRI'!U39</f>
        <v>8.4595522894950204E-2</v>
      </c>
      <c r="W32" s="11">
        <f>'2020 MRI - Alphabetical'!V39-'2017 MRI'!V39</f>
        <v>-8.8535418112738878E-3</v>
      </c>
      <c r="X32" s="10">
        <f>'2020 MRI - Alphabetical'!W39-'2017 MRI'!W39</f>
        <v>39</v>
      </c>
      <c r="Y32" s="33">
        <f>'2020 MRI - Alphabetical'!X39-'2017 MRI'!X39</f>
        <v>0.16103534943380088</v>
      </c>
      <c r="Z32" s="13">
        <f>'2020 MRI - Alphabetical'!Y39-'2017 MRI'!Y39</f>
        <v>17335</v>
      </c>
      <c r="AA32" s="10">
        <f>'2020 MRI - Alphabetical'!Z39-'2017 MRI'!Z39</f>
        <v>-18</v>
      </c>
      <c r="AB32" s="33">
        <f>'2020 MRI - Alphabetical'!AA39-'2017 MRI'!AA39</f>
        <v>-6.939861854546181E-2</v>
      </c>
      <c r="AC32" s="11">
        <f>'2020 MRI - Alphabetical'!AB39-'2017 MRI'!AB39</f>
        <v>-1.4999999999999999E-2</v>
      </c>
      <c r="AD32" s="10">
        <f>'2020 MRI - Alphabetical'!AC39-'2017 MRI'!AC39</f>
        <v>45</v>
      </c>
      <c r="AE32" s="33">
        <f>'2020 MRI - Alphabetical'!AD39-'2017 MRI'!AD39</f>
        <v>0.22595064296674419</v>
      </c>
      <c r="AF32" s="11">
        <f>'2020 MRI - Alphabetical'!AE39-'2017 MRI'!AE39</f>
        <v>2.6649575405783055E-2</v>
      </c>
      <c r="AG32" s="10">
        <f>'2020 MRI - Alphabetical'!AF39-'2017 MRI'!AF39</f>
        <v>62</v>
      </c>
      <c r="AH32" s="33">
        <f>'2020 MRI - Alphabetical'!AG39-'2017 MRI'!AG39</f>
        <v>0.26796499718203548</v>
      </c>
      <c r="AI32" s="14">
        <f>'2020 MRI - Alphabetical'!AH39-'2017 MRI'!AH39</f>
        <v>-0.23549488048984379</v>
      </c>
      <c r="AJ32" s="10">
        <f>'2020 MRI - Alphabetical'!AI39-'2017 MRI'!AI39</f>
        <v>36</v>
      </c>
      <c r="AK32" s="33">
        <f>'2020 MRI - Alphabetical'!AJ39-'2017 MRI'!AJ39</f>
        <v>2.0777669409550753E-2</v>
      </c>
      <c r="AL32" s="13">
        <f>'2020 MRI - Alphabetical'!AK39-'2017 MRI'!AK39</f>
        <v>17281.775690219554</v>
      </c>
      <c r="AM32" s="38">
        <v>1</v>
      </c>
    </row>
    <row r="33" spans="1:39" hidden="1" x14ac:dyDescent="0.25">
      <c r="A33" t="s">
        <v>653</v>
      </c>
      <c r="B33" s="5" t="s">
        <v>222</v>
      </c>
      <c r="C33" s="6" t="s">
        <v>93</v>
      </c>
      <c r="D33" s="7" t="s">
        <v>34</v>
      </c>
      <c r="E33" s="8">
        <f>VLOOKUP(A33,'2017 MRI'!$A$7:$F$571,6,FALSE)</f>
        <v>30.790556183423494</v>
      </c>
      <c r="F33" s="36">
        <f>'2020 MRI - Alphabetical'!E52-'2017 MRI'!E52</f>
        <v>1.3549363106558521</v>
      </c>
      <c r="G33" s="8">
        <f>'2020 MRI - Alphabetical'!F52-'2017 MRI'!F52</f>
        <v>-3.0406255852868718</v>
      </c>
      <c r="H33" s="9">
        <f>'2020 MRI - Alphabetical'!G52-'2017 MRI'!G52</f>
        <v>63</v>
      </c>
      <c r="I33" s="10">
        <f>'2020 MRI - Alphabetical'!H52-'2017 MRI'!H52</f>
        <v>108</v>
      </c>
      <c r="J33" s="33">
        <f>'2020 MRI - Alphabetical'!I52-'2017 MRI'!I52</f>
        <v>0.23840125049958358</v>
      </c>
      <c r="K33" s="11">
        <f>'2020 MRI - Alphabetical'!J52-'2017 MRI'!J52</f>
        <v>-5.4480670121075381E-3</v>
      </c>
      <c r="L33" s="10">
        <f>'2020 MRI - Alphabetical'!K52-'2017 MRI'!K52</f>
        <v>-109</v>
      </c>
      <c r="M33" s="33">
        <f>'2020 MRI - Alphabetical'!L52-'2017 MRI'!L52</f>
        <v>-0.27094484930598828</v>
      </c>
      <c r="N33" s="11">
        <f>'2020 MRI - Alphabetical'!M52-'2017 MRI'!M52</f>
        <v>1.8126645927053257E-2</v>
      </c>
      <c r="O33" s="10">
        <f>'2020 MRI - Alphabetical'!N52-'2017 MRI'!N52</f>
        <v>63</v>
      </c>
      <c r="P33" s="33">
        <f>'2020 MRI - Alphabetical'!O52-'2017 MRI'!O52</f>
        <v>0.35953988256039782</v>
      </c>
      <c r="Q33" s="11">
        <f>'2020 MRI - Alphabetical'!P52-'2017 MRI'!P52</f>
        <v>-2.6097421203438401E-2</v>
      </c>
      <c r="R33" s="10">
        <f>'2020 MRI - Alphabetical'!Q52-'2017 MRI'!Q52</f>
        <v>51</v>
      </c>
      <c r="S33" s="33">
        <f>'2020 MRI - Alphabetical'!R52-'2017 MRI'!R52</f>
        <v>2.9942688819326352E-2</v>
      </c>
      <c r="T33" s="12">
        <f>'2020 MRI - Alphabetical'!S52-'2017 MRI'!S52</f>
        <v>-0.94866740937526783</v>
      </c>
      <c r="U33" s="10">
        <f>'2020 MRI - Alphabetical'!T52-'2017 MRI'!T52</f>
        <v>201</v>
      </c>
      <c r="V33" s="33">
        <f>'2020 MRI - Alphabetical'!U52-'2017 MRI'!U52</f>
        <v>0.85093635803662671</v>
      </c>
      <c r="W33" s="11">
        <f>'2020 MRI - Alphabetical'!V52-'2017 MRI'!V52</f>
        <v>-5.6797030295772953E-2</v>
      </c>
      <c r="X33" s="10">
        <f>'2020 MRI - Alphabetical'!W52-'2017 MRI'!W52</f>
        <v>24</v>
      </c>
      <c r="Y33" s="33">
        <f>'2020 MRI - Alphabetical'!X52-'2017 MRI'!X52</f>
        <v>9.8359223941046708E-2</v>
      </c>
      <c r="Z33" s="13">
        <f>'2020 MRI - Alphabetical'!Y52-'2017 MRI'!Y52</f>
        <v>14583</v>
      </c>
      <c r="AA33" s="10">
        <f>'2020 MRI - Alphabetical'!Z52-'2017 MRI'!Z52</f>
        <v>28</v>
      </c>
      <c r="AB33" s="33">
        <f>'2020 MRI - Alphabetical'!AA52-'2017 MRI'!AA52</f>
        <v>9.5407403576988792E-2</v>
      </c>
      <c r="AC33" s="11">
        <f>'2020 MRI - Alphabetical'!AB52-'2017 MRI'!AB52</f>
        <v>-2.0000000000000004E-2</v>
      </c>
      <c r="AD33" s="10">
        <f>'2020 MRI - Alphabetical'!AC52-'2017 MRI'!AC52</f>
        <v>-26</v>
      </c>
      <c r="AE33" s="33">
        <f>'2020 MRI - Alphabetical'!AD52-'2017 MRI'!AD52</f>
        <v>-0.1150124736831617</v>
      </c>
      <c r="AF33" s="11">
        <f>'2020 MRI - Alphabetical'!AE52-'2017 MRI'!AE52</f>
        <v>6.7900017298044846E-3</v>
      </c>
      <c r="AG33" s="10">
        <f>'2020 MRI - Alphabetical'!AF52-'2017 MRI'!AF52</f>
        <v>26</v>
      </c>
      <c r="AH33" s="33">
        <f>'2020 MRI - Alphabetical'!AG52-'2017 MRI'!AG52</f>
        <v>0.16119374694385413</v>
      </c>
      <c r="AI33" s="14">
        <f>'2020 MRI - Alphabetical'!AH52-'2017 MRI'!AH52</f>
        <v>-9.9159569959240468E-2</v>
      </c>
      <c r="AJ33" s="10">
        <f>'2020 MRI - Alphabetical'!AI52-'2017 MRI'!AI52</f>
        <v>10</v>
      </c>
      <c r="AK33" s="33">
        <f>'2020 MRI - Alphabetical'!AJ52-'2017 MRI'!AJ52</f>
        <v>1.4402761481060344E-2</v>
      </c>
      <c r="AL33" s="13">
        <f>'2020 MRI - Alphabetical'!AK52-'2017 MRI'!AK52</f>
        <v>10875.637817293682</v>
      </c>
      <c r="AM33" s="38"/>
    </row>
    <row r="34" spans="1:39" hidden="1" x14ac:dyDescent="0.25">
      <c r="A34" t="s">
        <v>679</v>
      </c>
      <c r="B34" s="15" t="s">
        <v>292</v>
      </c>
      <c r="C34" s="16" t="s">
        <v>93</v>
      </c>
      <c r="D34" s="7" t="s">
        <v>34</v>
      </c>
      <c r="E34" s="8">
        <f>VLOOKUP(A34,'2017 MRI'!$A$7:$F$571,6,FALSE)</f>
        <v>25.642290783459242</v>
      </c>
      <c r="F34" s="36">
        <f>'2020 MRI - Alphabetical'!E78-'2017 MRI'!E78</f>
        <v>-0.9253463570231657</v>
      </c>
      <c r="G34" s="8">
        <f>'2020 MRI - Alphabetical'!F78-'2017 MRI'!F78</f>
        <v>3.446665671485718</v>
      </c>
      <c r="H34" s="9">
        <f>'2020 MRI - Alphabetical'!G78-'2017 MRI'!G78</f>
        <v>-32</v>
      </c>
      <c r="I34" s="17">
        <f>'2020 MRI - Alphabetical'!H78-'2017 MRI'!H78</f>
        <v>-61</v>
      </c>
      <c r="J34" s="34">
        <f>'2020 MRI - Alphabetical'!I78-'2017 MRI'!I78</f>
        <v>-0.19433142536545914</v>
      </c>
      <c r="K34" s="18">
        <f>'2020 MRI - Alphabetical'!J78-'2017 MRI'!J78</f>
        <v>-3.7853684815402078E-2</v>
      </c>
      <c r="L34" s="17">
        <f>'2020 MRI - Alphabetical'!K78-'2017 MRI'!K78</f>
        <v>-25</v>
      </c>
      <c r="M34" s="34">
        <f>'2020 MRI - Alphabetical'!L78-'2017 MRI'!L78</f>
        <v>-2.8657884475554944E-2</v>
      </c>
      <c r="N34" s="18">
        <f>'2020 MRI - Alphabetical'!M78-'2017 MRI'!M78</f>
        <v>4.3488346926616184E-3</v>
      </c>
      <c r="O34" s="17">
        <f>'2020 MRI - Alphabetical'!N78-'2017 MRI'!N78</f>
        <v>-69</v>
      </c>
      <c r="P34" s="34">
        <f>'2020 MRI - Alphabetical'!O78-'2017 MRI'!O78</f>
        <v>-0.20743141634534579</v>
      </c>
      <c r="Q34" s="18">
        <f>'2020 MRI - Alphabetical'!P78-'2017 MRI'!P78</f>
        <v>1.1282518641259322E-2</v>
      </c>
      <c r="R34" s="17">
        <f>'2020 MRI - Alphabetical'!Q78-'2017 MRI'!Q78</f>
        <v>-18</v>
      </c>
      <c r="S34" s="34">
        <f>'2020 MRI - Alphabetical'!R78-'2017 MRI'!R78</f>
        <v>-3.9937825050153294E-2</v>
      </c>
      <c r="T34" s="19">
        <f>'2020 MRI - Alphabetical'!S78-'2017 MRI'!S78</f>
        <v>-0.61413670704915491</v>
      </c>
      <c r="U34" s="17">
        <f>'2020 MRI - Alphabetical'!T78-'2017 MRI'!T78</f>
        <v>-93</v>
      </c>
      <c r="V34" s="33">
        <f>'2020 MRI - Alphabetical'!U78-'2017 MRI'!U78</f>
        <v>-0.2572058533519237</v>
      </c>
      <c r="W34" s="18">
        <f>'2020 MRI - Alphabetical'!V78-'2017 MRI'!V78</f>
        <v>1.4005179669796045E-2</v>
      </c>
      <c r="X34" s="17">
        <f>'2020 MRI - Alphabetical'!W78-'2017 MRI'!W78</f>
        <v>65</v>
      </c>
      <c r="Y34" s="34">
        <f>'2020 MRI - Alphabetical'!X78-'2017 MRI'!X78</f>
        <v>0.24994828057584298</v>
      </c>
      <c r="Z34" s="20">
        <f>'2020 MRI - Alphabetical'!Y78-'2017 MRI'!Y78</f>
        <v>18771</v>
      </c>
      <c r="AA34" s="17">
        <f>'2020 MRI - Alphabetical'!Z78-'2017 MRI'!Z78</f>
        <v>-40</v>
      </c>
      <c r="AB34" s="34">
        <f>'2020 MRI - Alphabetical'!AA78-'2017 MRI'!AA78</f>
        <v>-0.20203013963680955</v>
      </c>
      <c r="AC34" s="18">
        <f>'2020 MRI - Alphabetical'!AB78-'2017 MRI'!AB78</f>
        <v>-1.7999999999999995E-2</v>
      </c>
      <c r="AD34" s="17">
        <f>'2020 MRI - Alphabetical'!AC78-'2017 MRI'!AC78</f>
        <v>-67</v>
      </c>
      <c r="AE34" s="34">
        <f>'2020 MRI - Alphabetical'!AD78-'2017 MRI'!AD78</f>
        <v>-0.5157553876300327</v>
      </c>
      <c r="AF34" s="18">
        <f>'2020 MRI - Alphabetical'!AE78-'2017 MRI'!AE78</f>
        <v>-1.7122517955217575E-2</v>
      </c>
      <c r="AG34" s="17">
        <f>'2020 MRI - Alphabetical'!AF78-'2017 MRI'!AF78</f>
        <v>64</v>
      </c>
      <c r="AH34" s="33">
        <f>'2020 MRI - Alphabetical'!AG78-'2017 MRI'!AG78</f>
        <v>0.44002541710349352</v>
      </c>
      <c r="AI34" s="21">
        <f>'2020 MRI - Alphabetical'!AH78-'2017 MRI'!AH78</f>
        <v>-0.50266136258209015</v>
      </c>
      <c r="AJ34" s="17">
        <f>'2020 MRI - Alphabetical'!AI78-'2017 MRI'!AI78</f>
        <v>-5</v>
      </c>
      <c r="AK34" s="34">
        <f>'2020 MRI - Alphabetical'!AJ78-'2017 MRI'!AJ78</f>
        <v>-2.8772169601453595E-2</v>
      </c>
      <c r="AL34" s="20">
        <f>'2020 MRI - Alphabetical'!AK78-'2017 MRI'!AK78</f>
        <v>23431.119481768983</v>
      </c>
      <c r="AM34" s="38"/>
    </row>
    <row r="35" spans="1:39" hidden="1" x14ac:dyDescent="0.25">
      <c r="A35" t="s">
        <v>695</v>
      </c>
      <c r="B35" s="5" t="s">
        <v>230</v>
      </c>
      <c r="C35" s="6" t="s">
        <v>93</v>
      </c>
      <c r="D35" s="7" t="s">
        <v>34</v>
      </c>
      <c r="E35" s="8">
        <f>VLOOKUP(A35,'2017 MRI'!$A$7:$F$571,6,FALSE)</f>
        <v>30.165254894475318</v>
      </c>
      <c r="F35" s="36">
        <f>'2020 MRI - Alphabetical'!E94-'2017 MRI'!E94</f>
        <v>0.56559868286782233</v>
      </c>
      <c r="G35" s="8">
        <f>'2020 MRI - Alphabetical'!F94-'2017 MRI'!F94</f>
        <v>-0.65563586813888364</v>
      </c>
      <c r="H35" s="9">
        <f>'2020 MRI - Alphabetical'!G94-'2017 MRI'!G94</f>
        <v>25</v>
      </c>
      <c r="I35" s="10">
        <f>'2020 MRI - Alphabetical'!H94-'2017 MRI'!H94</f>
        <v>66</v>
      </c>
      <c r="J35" s="33">
        <f>'2020 MRI - Alphabetical'!I94-'2017 MRI'!I94</f>
        <v>1.1976137574005143</v>
      </c>
      <c r="K35" s="11">
        <f>'2020 MRI - Alphabetical'!J94-'2017 MRI'!J94</f>
        <v>4.2786604656126048E-2</v>
      </c>
      <c r="L35" s="10">
        <f>'2020 MRI - Alphabetical'!K94-'2017 MRI'!K94</f>
        <v>-39</v>
      </c>
      <c r="M35" s="33">
        <f>'2020 MRI - Alphabetical'!L94-'2017 MRI'!L94</f>
        <v>-5.1427865340938843E-2</v>
      </c>
      <c r="N35" s="11">
        <f>'2020 MRI - Alphabetical'!M94-'2017 MRI'!M94</f>
        <v>5.5736276105292845E-3</v>
      </c>
      <c r="O35" s="10">
        <f>'2020 MRI - Alphabetical'!N94-'2017 MRI'!N94</f>
        <v>-5</v>
      </c>
      <c r="P35" s="33">
        <f>'2020 MRI - Alphabetical'!O94-'2017 MRI'!O94</f>
        <v>-7.4765485229912915E-2</v>
      </c>
      <c r="Q35" s="11">
        <f>'2020 MRI - Alphabetical'!P94-'2017 MRI'!P94</f>
        <v>2.0083713850837098E-3</v>
      </c>
      <c r="R35" s="10">
        <f>'2020 MRI - Alphabetical'!Q94-'2017 MRI'!Q94</f>
        <v>33</v>
      </c>
      <c r="S35" s="33">
        <f>'2020 MRI - Alphabetical'!R94-'2017 MRI'!R94</f>
        <v>-3.0910066807471631E-2</v>
      </c>
      <c r="T35" s="12">
        <f>'2020 MRI - Alphabetical'!S94-'2017 MRI'!S94</f>
        <v>-0.74771395747237523</v>
      </c>
      <c r="U35" s="10">
        <f>'2020 MRI - Alphabetical'!T94-'2017 MRI'!T94</f>
        <v>55</v>
      </c>
      <c r="V35" s="33">
        <f>'2020 MRI - Alphabetical'!U94-'2017 MRI'!U94</f>
        <v>0.32240732627143226</v>
      </c>
      <c r="W35" s="11">
        <f>'2020 MRI - Alphabetical'!V94-'2017 MRI'!V94</f>
        <v>-2.6841224294595886E-2</v>
      </c>
      <c r="X35" s="10">
        <f>'2020 MRI - Alphabetical'!W94-'2017 MRI'!W94</f>
        <v>31</v>
      </c>
      <c r="Y35" s="33">
        <f>'2020 MRI - Alphabetical'!X94-'2017 MRI'!X94</f>
        <v>0.10442336674668984</v>
      </c>
      <c r="Z35" s="13">
        <f>'2020 MRI - Alphabetical'!Y94-'2017 MRI'!Y94</f>
        <v>11654</v>
      </c>
      <c r="AA35" s="10">
        <f>'2020 MRI - Alphabetical'!Z94-'2017 MRI'!Z94</f>
        <v>-14</v>
      </c>
      <c r="AB35" s="33">
        <f>'2020 MRI - Alphabetical'!AA94-'2017 MRI'!AA94</f>
        <v>-9.2293947562785972E-2</v>
      </c>
      <c r="AC35" s="11">
        <f>'2020 MRI - Alphabetical'!AB94-'2017 MRI'!AB94</f>
        <v>-1.3999999999999999E-2</v>
      </c>
      <c r="AD35" s="10">
        <f>'2020 MRI - Alphabetical'!AC94-'2017 MRI'!AC94</f>
        <v>3</v>
      </c>
      <c r="AE35" s="33">
        <f>'2020 MRI - Alphabetical'!AD94-'2017 MRI'!AD94</f>
        <v>2.8152488710403101E-2</v>
      </c>
      <c r="AF35" s="11">
        <f>'2020 MRI - Alphabetical'!AE94-'2017 MRI'!AE94</f>
        <v>1.5980532463432562E-2</v>
      </c>
      <c r="AG35" s="10">
        <f>'2020 MRI - Alphabetical'!AF94-'2017 MRI'!AF94</f>
        <v>27</v>
      </c>
      <c r="AH35" s="33">
        <f>'2020 MRI - Alphabetical'!AG94-'2017 MRI'!AG94</f>
        <v>7.9993084259113501E-2</v>
      </c>
      <c r="AI35" s="14">
        <f>'2020 MRI - Alphabetical'!AH94-'2017 MRI'!AH94</f>
        <v>-8.8065533625142134E-2</v>
      </c>
      <c r="AJ35" s="10">
        <f>'2020 MRI - Alphabetical'!AI94-'2017 MRI'!AI94</f>
        <v>4</v>
      </c>
      <c r="AK35" s="33">
        <f>'2020 MRI - Alphabetical'!AJ94-'2017 MRI'!AJ94</f>
        <v>8.1610266391818898E-3</v>
      </c>
      <c r="AL35" s="13">
        <f>'2020 MRI - Alphabetical'!AK94-'2017 MRI'!AK94</f>
        <v>12188.184200740303</v>
      </c>
      <c r="AM35" s="38"/>
    </row>
    <row r="36" spans="1:39" hidden="1" x14ac:dyDescent="0.25">
      <c r="A36" t="s">
        <v>699</v>
      </c>
      <c r="B36" s="5" t="s">
        <v>534</v>
      </c>
      <c r="C36" s="6" t="s">
        <v>93</v>
      </c>
      <c r="D36" s="7" t="s">
        <v>34</v>
      </c>
      <c r="E36" s="8">
        <f>VLOOKUP(A36,'2017 MRI'!$A$7:$F$571,6,FALSE)</f>
        <v>12.577983789210665</v>
      </c>
      <c r="F36" s="36">
        <f>'2020 MRI - Alphabetical'!E98-'2017 MRI'!E98</f>
        <v>-0.56305255166987145</v>
      </c>
      <c r="G36" s="8">
        <f>'2020 MRI - Alphabetical'!F98-'2017 MRI'!F98</f>
        <v>0.74353383131527906</v>
      </c>
      <c r="H36" s="9">
        <f>'2020 MRI - Alphabetical'!G98-'2017 MRI'!G98</f>
        <v>-6</v>
      </c>
      <c r="I36" s="10">
        <f>'2020 MRI - Alphabetical'!H98-'2017 MRI'!H98</f>
        <v>33</v>
      </c>
      <c r="J36" s="33">
        <f>'2020 MRI - Alphabetical'!I98-'2017 MRI'!I98</f>
        <v>6.8172492776775728E-2</v>
      </c>
      <c r="K36" s="11">
        <f>'2020 MRI - Alphabetical'!J98-'2017 MRI'!J98</f>
        <v>-2.0099231229791181E-2</v>
      </c>
      <c r="L36" s="10">
        <f>'2020 MRI - Alphabetical'!K98-'2017 MRI'!K98</f>
        <v>-11</v>
      </c>
      <c r="M36" s="33">
        <f>'2020 MRI - Alphabetical'!L98-'2017 MRI'!L98</f>
        <v>4.733245345900694E-3</v>
      </c>
      <c r="N36" s="11">
        <f>'2020 MRI - Alphabetical'!M98-'2017 MRI'!M98</f>
        <v>3.4113236477631495E-3</v>
      </c>
      <c r="O36" s="10">
        <f>'2020 MRI - Alphabetical'!N98-'2017 MRI'!N98</f>
        <v>-27</v>
      </c>
      <c r="P36" s="33">
        <f>'2020 MRI - Alphabetical'!O98-'2017 MRI'!O98</f>
        <v>-4.569259227253375E-2</v>
      </c>
      <c r="Q36" s="11">
        <f>'2020 MRI - Alphabetical'!P98-'2017 MRI'!P98</f>
        <v>1.1187904967602611E-3</v>
      </c>
      <c r="R36" s="10">
        <f>'2020 MRI - Alphabetical'!Q98-'2017 MRI'!Q98</f>
        <v>-26</v>
      </c>
      <c r="S36" s="33">
        <f>'2020 MRI - Alphabetical'!R98-'2017 MRI'!R98</f>
        <v>-0.24559947211854999</v>
      </c>
      <c r="T36" s="12">
        <f>'2020 MRI - Alphabetical'!S98-'2017 MRI'!S98</f>
        <v>-0.11544677903486492</v>
      </c>
      <c r="U36" s="10">
        <f>'2020 MRI - Alphabetical'!T98-'2017 MRI'!T98</f>
        <v>-8</v>
      </c>
      <c r="V36" s="33">
        <f>'2020 MRI - Alphabetical'!U98-'2017 MRI'!U98</f>
        <v>-1.2626749503373835E-3</v>
      </c>
      <c r="W36" s="11">
        <f>'2020 MRI - Alphabetical'!V98-'2017 MRI'!V98</f>
        <v>3.7892139584067702E-4</v>
      </c>
      <c r="X36" s="10">
        <f>'2020 MRI - Alphabetical'!W98-'2017 MRI'!W98</f>
        <v>-5</v>
      </c>
      <c r="Y36" s="33">
        <f>'2020 MRI - Alphabetical'!X98-'2017 MRI'!X98</f>
        <v>-0.11530634789253602</v>
      </c>
      <c r="Z36" s="13">
        <f>'2020 MRI - Alphabetical'!Y98-'2017 MRI'!Y98</f>
        <v>16334</v>
      </c>
      <c r="AA36" s="10">
        <f>'2020 MRI - Alphabetical'!Z98-'2017 MRI'!Z98</f>
        <v>-30</v>
      </c>
      <c r="AB36" s="33">
        <f>'2020 MRI - Alphabetical'!AA98-'2017 MRI'!AA98</f>
        <v>-0.16324929411534883</v>
      </c>
      <c r="AC36" s="11">
        <f>'2020 MRI - Alphabetical'!AB98-'2017 MRI'!AB98</f>
        <v>-1.2000000000000004E-2</v>
      </c>
      <c r="AD36" s="10">
        <f>'2020 MRI - Alphabetical'!AC98-'2017 MRI'!AC98</f>
        <v>-2</v>
      </c>
      <c r="AE36" s="33">
        <f>'2020 MRI - Alphabetical'!AD98-'2017 MRI'!AD98</f>
        <v>-9.5196145693300371E-3</v>
      </c>
      <c r="AF36" s="11">
        <f>'2020 MRI - Alphabetical'!AE98-'2017 MRI'!AE98</f>
        <v>7.4974533106961783E-3</v>
      </c>
      <c r="AG36" s="10">
        <f>'2020 MRI - Alphabetical'!AF98-'2017 MRI'!AF98</f>
        <v>-8</v>
      </c>
      <c r="AH36" s="33">
        <f>'2020 MRI - Alphabetical'!AG98-'2017 MRI'!AG98</f>
        <v>-2.8320211364494807E-3</v>
      </c>
      <c r="AI36" s="14">
        <f>'2020 MRI - Alphabetical'!AH98-'2017 MRI'!AH98</f>
        <v>7.573417482019007E-3</v>
      </c>
      <c r="AJ36" s="10">
        <f>'2020 MRI - Alphabetical'!AI98-'2017 MRI'!AI98</f>
        <v>9</v>
      </c>
      <c r="AK36" s="33">
        <f>'2020 MRI - Alphabetical'!AJ98-'2017 MRI'!AJ98</f>
        <v>2.360600088293658E-4</v>
      </c>
      <c r="AL36" s="13">
        <f>'2020 MRI - Alphabetical'!AK98-'2017 MRI'!AK98</f>
        <v>25239.981455457368</v>
      </c>
      <c r="AM36" s="38"/>
    </row>
    <row r="37" spans="1:39" hidden="1" x14ac:dyDescent="0.25">
      <c r="A37" t="s">
        <v>706</v>
      </c>
      <c r="B37" s="5" t="s">
        <v>504</v>
      </c>
      <c r="C37" s="6" t="s">
        <v>93</v>
      </c>
      <c r="D37" s="7" t="s">
        <v>34</v>
      </c>
      <c r="E37" s="8">
        <f>VLOOKUP(A37,'2017 MRI'!$A$7:$F$571,6,FALSE)</f>
        <v>14.777288362428445</v>
      </c>
      <c r="F37" s="36">
        <f>'2020 MRI - Alphabetical'!E105-'2017 MRI'!E105</f>
        <v>0.36834074735917799</v>
      </c>
      <c r="G37" s="8">
        <f>'2020 MRI - Alphabetical'!F105-'2017 MRI'!F105</f>
        <v>-1.8946121890101679</v>
      </c>
      <c r="H37" s="9">
        <f>'2020 MRI - Alphabetical'!G105-'2017 MRI'!G105</f>
        <v>30</v>
      </c>
      <c r="I37" s="10">
        <f>'2020 MRI - Alphabetical'!H105-'2017 MRI'!H105</f>
        <v>-64</v>
      </c>
      <c r="J37" s="33">
        <f>'2020 MRI - Alphabetical'!I105-'2017 MRI'!I105</f>
        <v>-0.35304962764895453</v>
      </c>
      <c r="K37" s="11">
        <f>'2020 MRI - Alphabetical'!J105-'2017 MRI'!J105</f>
        <v>-5.7696761387819429E-2</v>
      </c>
      <c r="L37" s="10">
        <f>'2020 MRI - Alphabetical'!K105-'2017 MRI'!K105</f>
        <v>-115</v>
      </c>
      <c r="M37" s="33">
        <f>'2020 MRI - Alphabetical'!L105-'2017 MRI'!L105</f>
        <v>-0.27277531473566585</v>
      </c>
      <c r="N37" s="11">
        <f>'2020 MRI - Alphabetical'!M105-'2017 MRI'!M105</f>
        <v>1.7556754012747609E-2</v>
      </c>
      <c r="O37" s="10">
        <f>'2020 MRI - Alphabetical'!N105-'2017 MRI'!N105</f>
        <v>-24</v>
      </c>
      <c r="P37" s="33">
        <f>'2020 MRI - Alphabetical'!O105-'2017 MRI'!O105</f>
        <v>-5.6902781079551823E-2</v>
      </c>
      <c r="Q37" s="11">
        <f>'2020 MRI - Alphabetical'!P105-'2017 MRI'!P105</f>
        <v>1.869132290184922E-3</v>
      </c>
      <c r="R37" s="10">
        <f>'2020 MRI - Alphabetical'!Q105-'2017 MRI'!Q105</f>
        <v>-44</v>
      </c>
      <c r="S37" s="33">
        <f>'2020 MRI - Alphabetical'!R105-'2017 MRI'!R105</f>
        <v>-0.27985758730862836</v>
      </c>
      <c r="T37" s="12">
        <f>'2020 MRI - Alphabetical'!S105-'2017 MRI'!S105</f>
        <v>0</v>
      </c>
      <c r="U37" s="10">
        <f>'2020 MRI - Alphabetical'!T105-'2017 MRI'!T105</f>
        <v>19</v>
      </c>
      <c r="V37" s="33">
        <f>'2020 MRI - Alphabetical'!U105-'2017 MRI'!U105</f>
        <v>5.4393533957237672E-2</v>
      </c>
      <c r="W37" s="11">
        <f>'2020 MRI - Alphabetical'!V105-'2017 MRI'!V105</f>
        <v>-3.7101634024800101E-3</v>
      </c>
      <c r="X37" s="10">
        <f>'2020 MRI - Alphabetical'!W105-'2017 MRI'!W105</f>
        <v>60</v>
      </c>
      <c r="Y37" s="33">
        <f>'2020 MRI - Alphabetical'!X105-'2017 MRI'!X105</f>
        <v>0.64740816842402438</v>
      </c>
      <c r="Z37" s="13">
        <f>'2020 MRI - Alphabetical'!Y105-'2017 MRI'!Y105</f>
        <v>41286</v>
      </c>
      <c r="AA37" s="10">
        <f>'2020 MRI - Alphabetical'!Z105-'2017 MRI'!Z105</f>
        <v>-30</v>
      </c>
      <c r="AB37" s="33">
        <f>'2020 MRI - Alphabetical'!AA105-'2017 MRI'!AA105</f>
        <v>-0.16324929411534883</v>
      </c>
      <c r="AC37" s="11">
        <f>'2020 MRI - Alphabetical'!AB105-'2017 MRI'!AB105</f>
        <v>-1.2000000000000004E-2</v>
      </c>
      <c r="AD37" s="10">
        <f>'2020 MRI - Alphabetical'!AC105-'2017 MRI'!AC105</f>
        <v>112</v>
      </c>
      <c r="AE37" s="33">
        <f>'2020 MRI - Alphabetical'!AD105-'2017 MRI'!AD105</f>
        <v>0.31693837946953735</v>
      </c>
      <c r="AF37" s="11">
        <f>'2020 MRI - Alphabetical'!AE105-'2017 MRI'!AE105</f>
        <v>2.8353951890034312E-2</v>
      </c>
      <c r="AG37" s="10">
        <f>'2020 MRI - Alphabetical'!AF105-'2017 MRI'!AF105</f>
        <v>3</v>
      </c>
      <c r="AH37" s="33">
        <f>'2020 MRI - Alphabetical'!AG105-'2017 MRI'!AG105</f>
        <v>3.4037898956698454E-2</v>
      </c>
      <c r="AI37" s="14">
        <f>'2020 MRI - Alphabetical'!AH105-'2017 MRI'!AH105</f>
        <v>-3.2107473738486547E-2</v>
      </c>
      <c r="AJ37" s="10">
        <f>'2020 MRI - Alphabetical'!AI105-'2017 MRI'!AI105</f>
        <v>5</v>
      </c>
      <c r="AK37" s="33">
        <f>'2020 MRI - Alphabetical'!AJ105-'2017 MRI'!AJ105</f>
        <v>-9.7716445244475682E-3</v>
      </c>
      <c r="AL37" s="13">
        <f>'2020 MRI - Alphabetical'!AK105-'2017 MRI'!AK105</f>
        <v>19044.837862421118</v>
      </c>
      <c r="AM37" s="38"/>
    </row>
    <row r="38" spans="1:39" hidden="1" x14ac:dyDescent="0.25">
      <c r="A38" t="s">
        <v>712</v>
      </c>
      <c r="B38" s="5" t="s">
        <v>578</v>
      </c>
      <c r="C38" s="6" t="s">
        <v>93</v>
      </c>
      <c r="D38" s="7" t="s">
        <v>34</v>
      </c>
      <c r="E38" s="8">
        <f>VLOOKUP(A38,'2017 MRI'!$A$7:$F$571,6,FALSE)</f>
        <v>6.7977004706062125</v>
      </c>
      <c r="F38" s="36">
        <f>'2020 MRI - Alphabetical'!E111-'2017 MRI'!E111</f>
        <v>-2.0456675887920683</v>
      </c>
      <c r="G38" s="8">
        <f>'2020 MRI - Alphabetical'!F111-'2017 MRI'!F111</f>
        <v>4.6683995345851912</v>
      </c>
      <c r="H38" s="9">
        <f>'2020 MRI - Alphabetical'!G111-'2017 MRI'!G111</f>
        <v>-31</v>
      </c>
      <c r="I38" s="10">
        <f>'2020 MRI - Alphabetical'!H111-'2017 MRI'!H111</f>
        <v>-47</v>
      </c>
      <c r="J38" s="33">
        <f>'2020 MRI - Alphabetical'!I111-'2017 MRI'!I111</f>
        <v>-0.17001798490896519</v>
      </c>
      <c r="K38" s="11">
        <f>'2020 MRI - Alphabetical'!J111-'2017 MRI'!J111</f>
        <v>-3.5738110725060057E-2</v>
      </c>
      <c r="L38" s="10">
        <f>'2020 MRI - Alphabetical'!K111-'2017 MRI'!K111</f>
        <v>70</v>
      </c>
      <c r="M38" s="33">
        <f>'2020 MRI - Alphabetical'!L111-'2017 MRI'!L111</f>
        <v>0.23278499272477543</v>
      </c>
      <c r="N38" s="11">
        <f>'2020 MRI - Alphabetical'!M111-'2017 MRI'!M111</f>
        <v>-9.0286964307023515E-3</v>
      </c>
      <c r="O38" s="10">
        <f>'2020 MRI - Alphabetical'!N111-'2017 MRI'!N111</f>
        <v>-49</v>
      </c>
      <c r="P38" s="33">
        <f>'2020 MRI - Alphabetical'!O111-'2017 MRI'!O111</f>
        <v>-0.18268523967079198</v>
      </c>
      <c r="Q38" s="11">
        <f>'2020 MRI - Alphabetical'!P111-'2017 MRI'!P111</f>
        <v>1.011904761904762E-2</v>
      </c>
      <c r="R38" s="10">
        <f>'2020 MRI - Alphabetical'!Q111-'2017 MRI'!Q111</f>
        <v>-44</v>
      </c>
      <c r="S38" s="33">
        <f>'2020 MRI - Alphabetical'!R111-'2017 MRI'!R111</f>
        <v>-0.27985758730862836</v>
      </c>
      <c r="T38" s="12">
        <f>'2020 MRI - Alphabetical'!S111-'2017 MRI'!S111</f>
        <v>0</v>
      </c>
      <c r="U38" s="10">
        <f>'2020 MRI - Alphabetical'!T111-'2017 MRI'!T111</f>
        <v>-77</v>
      </c>
      <c r="V38" s="33">
        <f>'2020 MRI - Alphabetical'!U111-'2017 MRI'!U111</f>
        <v>-0.20897465007159299</v>
      </c>
      <c r="W38" s="11">
        <f>'2020 MRI - Alphabetical'!V111-'2017 MRI'!V111</f>
        <v>1.2982598138405504E-2</v>
      </c>
      <c r="X38" s="10">
        <f>'2020 MRI - Alphabetical'!W111-'2017 MRI'!W111</f>
        <v>-29</v>
      </c>
      <c r="Y38" s="33">
        <f>'2020 MRI - Alphabetical'!X111-'2017 MRI'!X111</f>
        <v>-1.0324018013185094</v>
      </c>
      <c r="Z38" s="13">
        <f>'2020 MRI - Alphabetical'!Y111-'2017 MRI'!Y111</f>
        <v>-9071</v>
      </c>
      <c r="AA38" s="10">
        <f>'2020 MRI - Alphabetical'!Z111-'2017 MRI'!Z111</f>
        <v>-7</v>
      </c>
      <c r="AB38" s="33">
        <f>'2020 MRI - Alphabetical'!AA111-'2017 MRI'!AA111</f>
        <v>-8.7755228561604004E-2</v>
      </c>
      <c r="AC38" s="11">
        <f>'2020 MRI - Alphabetical'!AB111-'2017 MRI'!AB111</f>
        <v>-1.2E-2</v>
      </c>
      <c r="AD38" s="10">
        <f>'2020 MRI - Alphabetical'!AC111-'2017 MRI'!AC111</f>
        <v>-66</v>
      </c>
      <c r="AE38" s="33">
        <f>'2020 MRI - Alphabetical'!AD111-'2017 MRI'!AD111</f>
        <v>-0.26148052650472031</v>
      </c>
      <c r="AF38" s="11">
        <f>'2020 MRI - Alphabetical'!AE111-'2017 MRI'!AE111</f>
        <v>-9.2376738305941508E-3</v>
      </c>
      <c r="AG38" s="10">
        <f>'2020 MRI - Alphabetical'!AF111-'2017 MRI'!AF111</f>
        <v>-11</v>
      </c>
      <c r="AH38" s="33">
        <f>'2020 MRI - Alphabetical'!AG111-'2017 MRI'!AG111</f>
        <v>-2.4023137586079879E-2</v>
      </c>
      <c r="AI38" s="14">
        <f>'2020 MRI - Alphabetical'!AH111-'2017 MRI'!AH111</f>
        <v>2.52002168187202E-2</v>
      </c>
      <c r="AJ38" s="10">
        <f>'2020 MRI - Alphabetical'!AI111-'2017 MRI'!AI111</f>
        <v>1</v>
      </c>
      <c r="AK38" s="33">
        <f>'2020 MRI - Alphabetical'!AJ111-'2017 MRI'!AJ111</f>
        <v>-8.7940916546195153E-3</v>
      </c>
      <c r="AL38" s="13">
        <f>'2020 MRI - Alphabetical'!AK111-'2017 MRI'!AK111</f>
        <v>28475.384887779364</v>
      </c>
      <c r="AM38" s="38"/>
    </row>
    <row r="39" spans="1:39" hidden="1" x14ac:dyDescent="0.25">
      <c r="A39" t="s">
        <v>718</v>
      </c>
      <c r="B39" s="5" t="s">
        <v>394</v>
      </c>
      <c r="C39" s="6" t="s">
        <v>93</v>
      </c>
      <c r="D39" s="7" t="s">
        <v>34</v>
      </c>
      <c r="E39" s="8">
        <f>VLOOKUP(A39,'2017 MRI'!$A$7:$F$571,6,FALSE)</f>
        <v>20.97849417470545</v>
      </c>
      <c r="F39" s="36">
        <f>'2020 MRI - Alphabetical'!E117-'2017 MRI'!E117</f>
        <v>-0.49267243355179668</v>
      </c>
      <c r="G39" s="8">
        <f>'2020 MRI - Alphabetical'!F117-'2017 MRI'!F117</f>
        <v>1.5361887607851621</v>
      </c>
      <c r="H39" s="9">
        <f>'2020 MRI - Alphabetical'!G117-'2017 MRI'!G117</f>
        <v>-14</v>
      </c>
      <c r="I39" s="10">
        <f>'2020 MRI - Alphabetical'!H117-'2017 MRI'!H117</f>
        <v>-18</v>
      </c>
      <c r="J39" s="33">
        <f>'2020 MRI - Alphabetical'!I117-'2017 MRI'!I117</f>
        <v>-8.2955617101050427E-2</v>
      </c>
      <c r="K39" s="11">
        <f>'2020 MRI - Alphabetical'!J117-'2017 MRI'!J117</f>
        <v>-2.7605907448326139E-2</v>
      </c>
      <c r="L39" s="10">
        <f>'2020 MRI - Alphabetical'!K117-'2017 MRI'!K117</f>
        <v>57</v>
      </c>
      <c r="M39" s="33">
        <f>'2020 MRI - Alphabetical'!L117-'2017 MRI'!L117</f>
        <v>0.1873006682246996</v>
      </c>
      <c r="N39" s="11">
        <f>'2020 MRI - Alphabetical'!M117-'2017 MRI'!M117</f>
        <v>-6.3586087185204601E-3</v>
      </c>
      <c r="O39" s="10">
        <f>'2020 MRI - Alphabetical'!N117-'2017 MRI'!N117</f>
        <v>19</v>
      </c>
      <c r="P39" s="33">
        <f>'2020 MRI - Alphabetical'!O117-'2017 MRI'!O117</f>
        <v>0.10688493615365924</v>
      </c>
      <c r="Q39" s="11">
        <f>'2020 MRI - Alphabetical'!P117-'2017 MRI'!P117</f>
        <v>-9.3171114599686009E-3</v>
      </c>
      <c r="R39" s="10">
        <f>'2020 MRI - Alphabetical'!Q117-'2017 MRI'!Q117</f>
        <v>26</v>
      </c>
      <c r="S39" s="33">
        <f>'2020 MRI - Alphabetical'!R117-'2017 MRI'!R117</f>
        <v>-0.19743333482919434</v>
      </c>
      <c r="T39" s="12">
        <f>'2020 MRI - Alphabetical'!S117-'2017 MRI'!S117</f>
        <v>-0.27776234653630349</v>
      </c>
      <c r="U39" s="10">
        <f>'2020 MRI - Alphabetical'!T117-'2017 MRI'!T117</f>
        <v>-92</v>
      </c>
      <c r="V39" s="33">
        <f>'2020 MRI - Alphabetical'!U117-'2017 MRI'!U117</f>
        <v>-0.23960810378529512</v>
      </c>
      <c r="W39" s="11">
        <f>'2020 MRI - Alphabetical'!V117-'2017 MRI'!V117</f>
        <v>1.3629860913993756E-2</v>
      </c>
      <c r="X39" s="10">
        <f>'2020 MRI - Alphabetical'!W117-'2017 MRI'!W117</f>
        <v>-41</v>
      </c>
      <c r="Y39" s="33">
        <f>'2020 MRI - Alphabetical'!X117-'2017 MRI'!X117</f>
        <v>-0.19692792342062593</v>
      </c>
      <c r="Z39" s="13">
        <f>'2020 MRI - Alphabetical'!Y117-'2017 MRI'!Y117</f>
        <v>7145</v>
      </c>
      <c r="AA39" s="10">
        <f>'2020 MRI - Alphabetical'!Z117-'2017 MRI'!Z117</f>
        <v>67</v>
      </c>
      <c r="AB39" s="33">
        <f>'2020 MRI - Alphabetical'!AA117-'2017 MRI'!AA117</f>
        <v>0.14800614011340918</v>
      </c>
      <c r="AC39" s="11">
        <f>'2020 MRI - Alphabetical'!AB117-'2017 MRI'!AB117</f>
        <v>-1.8999999999999996E-2</v>
      </c>
      <c r="AD39" s="10">
        <f>'2020 MRI - Alphabetical'!AC117-'2017 MRI'!AC117</f>
        <v>-43</v>
      </c>
      <c r="AE39" s="33">
        <f>'2020 MRI - Alphabetical'!AD117-'2017 MRI'!AD117</f>
        <v>-0.18650547162423939</v>
      </c>
      <c r="AF39" s="11">
        <f>'2020 MRI - Alphabetical'!AE117-'2017 MRI'!AE117</f>
        <v>-5.5311470265184681E-4</v>
      </c>
      <c r="AG39" s="10">
        <f>'2020 MRI - Alphabetical'!AF117-'2017 MRI'!AF117</f>
        <v>38</v>
      </c>
      <c r="AH39" s="33">
        <f>'2020 MRI - Alphabetical'!AG117-'2017 MRI'!AG117</f>
        <v>0.17487733465480831</v>
      </c>
      <c r="AI39" s="14">
        <f>'2020 MRI - Alphabetical'!AH117-'2017 MRI'!AH117</f>
        <v>-0.13284188741373004</v>
      </c>
      <c r="AJ39" s="10">
        <f>'2020 MRI - Alphabetical'!AI117-'2017 MRI'!AI117</f>
        <v>13</v>
      </c>
      <c r="AK39" s="33">
        <f>'2020 MRI - Alphabetical'!AJ117-'2017 MRI'!AJ117</f>
        <v>1.2422909583501535E-2</v>
      </c>
      <c r="AL39" s="13">
        <f>'2020 MRI - Alphabetical'!AK117-'2017 MRI'!AK117</f>
        <v>13051.242847346832</v>
      </c>
      <c r="AM39" s="38"/>
    </row>
    <row r="40" spans="1:39" hidden="1" x14ac:dyDescent="0.25">
      <c r="A40" t="s">
        <v>727</v>
      </c>
      <c r="B40" s="5" t="s">
        <v>284</v>
      </c>
      <c r="C40" s="6" t="s">
        <v>93</v>
      </c>
      <c r="D40" s="7" t="s">
        <v>34</v>
      </c>
      <c r="E40" s="8">
        <f>VLOOKUP(A40,'2017 MRI'!$A$7:$F$571,6,FALSE)</f>
        <v>26.065748256727897</v>
      </c>
      <c r="F40" s="36">
        <f>'2020 MRI - Alphabetical'!E126-'2017 MRI'!E126</f>
        <v>-0.93788084027648311</v>
      </c>
      <c r="G40" s="8">
        <f>'2020 MRI - Alphabetical'!F126-'2017 MRI'!F126</f>
        <v>3.5367496946597683</v>
      </c>
      <c r="H40" s="9">
        <f>'2020 MRI - Alphabetical'!G126-'2017 MRI'!G126</f>
        <v>-33</v>
      </c>
      <c r="I40" s="10">
        <f>'2020 MRI - Alphabetical'!H126-'2017 MRI'!H126</f>
        <v>136</v>
      </c>
      <c r="J40" s="33">
        <f>'2020 MRI - Alphabetical'!I126-'2017 MRI'!I126</f>
        <v>1.1846166036673922</v>
      </c>
      <c r="K40" s="11">
        <f>'2020 MRI - Alphabetical'!J126-'2017 MRI'!J126</f>
        <v>4.9929376003083226E-2</v>
      </c>
      <c r="L40" s="10">
        <f>'2020 MRI - Alphabetical'!K126-'2017 MRI'!K126</f>
        <v>-44</v>
      </c>
      <c r="M40" s="33">
        <f>'2020 MRI - Alphabetical'!L126-'2017 MRI'!L126</f>
        <v>-7.9955690764151599E-2</v>
      </c>
      <c r="N40" s="11">
        <f>'2020 MRI - Alphabetical'!M126-'2017 MRI'!M126</f>
        <v>7.3239277633634289E-3</v>
      </c>
      <c r="O40" s="10">
        <f>'2020 MRI - Alphabetical'!N126-'2017 MRI'!N126</f>
        <v>-58</v>
      </c>
      <c r="P40" s="33">
        <f>'2020 MRI - Alphabetical'!O126-'2017 MRI'!O126</f>
        <v>-0.45922062208020931</v>
      </c>
      <c r="Q40" s="11">
        <f>'2020 MRI - Alphabetical'!P126-'2017 MRI'!P126</f>
        <v>2.6613716591023698E-2</v>
      </c>
      <c r="R40" s="10">
        <f>'2020 MRI - Alphabetical'!Q126-'2017 MRI'!Q126</f>
        <v>-64</v>
      </c>
      <c r="S40" s="33">
        <f>'2020 MRI - Alphabetical'!R126-'2017 MRI'!R126</f>
        <v>-0.19264174166217285</v>
      </c>
      <c r="T40" s="12">
        <f>'2020 MRI - Alphabetical'!S126-'2017 MRI'!S126</f>
        <v>-0.15036328933235776</v>
      </c>
      <c r="U40" s="10">
        <f>'2020 MRI - Alphabetical'!T126-'2017 MRI'!T126</f>
        <v>-12</v>
      </c>
      <c r="V40" s="33">
        <f>'2020 MRI - Alphabetical'!U126-'2017 MRI'!U126</f>
        <v>-0.13656611133816787</v>
      </c>
      <c r="W40" s="11">
        <f>'2020 MRI - Alphabetical'!V126-'2017 MRI'!V126</f>
        <v>2.0733849048714253E-3</v>
      </c>
      <c r="X40" s="10">
        <f>'2020 MRI - Alphabetical'!W126-'2017 MRI'!W126</f>
        <v>-57</v>
      </c>
      <c r="Y40" s="33">
        <f>'2020 MRI - Alphabetical'!X126-'2017 MRI'!X126</f>
        <v>-0.25290745730167463</v>
      </c>
      <c r="Z40" s="13">
        <f>'2020 MRI - Alphabetical'!Y126-'2017 MRI'!Y126</f>
        <v>2216</v>
      </c>
      <c r="AA40" s="10">
        <f>'2020 MRI - Alphabetical'!Z126-'2017 MRI'!Z126</f>
        <v>-13</v>
      </c>
      <c r="AB40" s="33">
        <f>'2020 MRI - Alphabetical'!AA126-'2017 MRI'!AA126</f>
        <v>-2.5877320011404359E-2</v>
      </c>
      <c r="AC40" s="11">
        <f>'2020 MRI - Alphabetical'!AB126-'2017 MRI'!AB126</f>
        <v>-1.8000000000000002E-2</v>
      </c>
      <c r="AD40" s="10">
        <f>'2020 MRI - Alphabetical'!AC126-'2017 MRI'!AC126</f>
        <v>-35</v>
      </c>
      <c r="AE40" s="33">
        <f>'2020 MRI - Alphabetical'!AD126-'2017 MRI'!AD126</f>
        <v>-0.15250738078408527</v>
      </c>
      <c r="AF40" s="11">
        <f>'2020 MRI - Alphabetical'!AE126-'2017 MRI'!AE126</f>
        <v>1.1516627243634003E-3</v>
      </c>
      <c r="AG40" s="10">
        <f>'2020 MRI - Alphabetical'!AF126-'2017 MRI'!AF126</f>
        <v>6</v>
      </c>
      <c r="AH40" s="33">
        <f>'2020 MRI - Alphabetical'!AG126-'2017 MRI'!AG126</f>
        <v>2.9928466267399756E-2</v>
      </c>
      <c r="AI40" s="14">
        <f>'2020 MRI - Alphabetical'!AH126-'2017 MRI'!AH126</f>
        <v>-5.530100797736881E-2</v>
      </c>
      <c r="AJ40" s="10">
        <f>'2020 MRI - Alphabetical'!AI126-'2017 MRI'!AI126</f>
        <v>4</v>
      </c>
      <c r="AK40" s="33">
        <f>'2020 MRI - Alphabetical'!AJ126-'2017 MRI'!AJ126</f>
        <v>-7.2302075657147344E-3</v>
      </c>
      <c r="AL40" s="13">
        <f>'2020 MRI - Alphabetical'!AK126-'2017 MRI'!AK126</f>
        <v>17824.244753810402</v>
      </c>
      <c r="AM40" s="38"/>
    </row>
    <row r="41" spans="1:39" hidden="1" x14ac:dyDescent="0.25">
      <c r="A41" t="s">
        <v>731</v>
      </c>
      <c r="B41" s="5" t="s">
        <v>440</v>
      </c>
      <c r="C41" s="6" t="s">
        <v>93</v>
      </c>
      <c r="D41" s="7" t="s">
        <v>34</v>
      </c>
      <c r="E41" s="8">
        <f>VLOOKUP(A41,'2017 MRI'!$A$7:$F$571,6,FALSE)</f>
        <v>18.414408932407465</v>
      </c>
      <c r="F41" s="36">
        <f>'2020 MRI - Alphabetical'!E130-'2017 MRI'!E130</f>
        <v>1.301181714817528</v>
      </c>
      <c r="G41" s="8">
        <f>'2020 MRI - Alphabetical'!F130-'2017 MRI'!F130</f>
        <v>-4.3640540253368201</v>
      </c>
      <c r="H41" s="9">
        <f>'2020 MRI - Alphabetical'!G130-'2017 MRI'!G130</f>
        <v>80</v>
      </c>
      <c r="I41" s="10">
        <f>'2020 MRI - Alphabetical'!H130-'2017 MRI'!H130</f>
        <v>2</v>
      </c>
      <c r="J41" s="33">
        <f>'2020 MRI - Alphabetical'!I130-'2017 MRI'!I130</f>
        <v>0.48723402359941304</v>
      </c>
      <c r="K41" s="11">
        <f>'2020 MRI - Alphabetical'!J130-'2017 MRI'!J130</f>
        <v>-5.130599712380457E-2</v>
      </c>
      <c r="L41" s="10">
        <f>'2020 MRI - Alphabetical'!K130-'2017 MRI'!K130</f>
        <v>70</v>
      </c>
      <c r="M41" s="33">
        <f>'2020 MRI - Alphabetical'!L130-'2017 MRI'!L130</f>
        <v>0.25796103295571837</v>
      </c>
      <c r="N41" s="11">
        <f>'2020 MRI - Alphabetical'!M130-'2017 MRI'!M130</f>
        <v>-1.1148670003166702E-2</v>
      </c>
      <c r="O41" s="10">
        <f>'2020 MRI - Alphabetical'!N130-'2017 MRI'!N130</f>
        <v>172</v>
      </c>
      <c r="P41" s="33">
        <f>'2020 MRI - Alphabetical'!O130-'2017 MRI'!O130</f>
        <v>0.50882362062709885</v>
      </c>
      <c r="Q41" s="11">
        <f>'2020 MRI - Alphabetical'!P130-'2017 MRI'!P130</f>
        <v>-3.5090766823161187E-2</v>
      </c>
      <c r="R41" s="10">
        <f>'2020 MRI - Alphabetical'!Q130-'2017 MRI'!Q130</f>
        <v>58</v>
      </c>
      <c r="S41" s="33">
        <f>'2020 MRI - Alphabetical'!R130-'2017 MRI'!R130</f>
        <v>-8.6651161947595368E-2</v>
      </c>
      <c r="T41" s="12">
        <f>'2020 MRI - Alphabetical'!S130-'2017 MRI'!S130</f>
        <v>-0.60649520561740733</v>
      </c>
      <c r="U41" s="10">
        <f>'2020 MRI - Alphabetical'!T130-'2017 MRI'!T130</f>
        <v>95</v>
      </c>
      <c r="V41" s="33">
        <f>'2020 MRI - Alphabetical'!U130-'2017 MRI'!U130</f>
        <v>0.3948836525626333</v>
      </c>
      <c r="W41" s="11">
        <f>'2020 MRI - Alphabetical'!V130-'2017 MRI'!V130</f>
        <v>-2.8875947733505408E-2</v>
      </c>
      <c r="X41" s="10">
        <f>'2020 MRI - Alphabetical'!W130-'2017 MRI'!W130</f>
        <v>32</v>
      </c>
      <c r="Y41" s="33">
        <f>'2020 MRI - Alphabetical'!X130-'2017 MRI'!X130</f>
        <v>0.25845383390339061</v>
      </c>
      <c r="Z41" s="13">
        <f>'2020 MRI - Alphabetical'!Y130-'2017 MRI'!Y130</f>
        <v>25454</v>
      </c>
      <c r="AA41" s="10">
        <f>'2020 MRI - Alphabetical'!Z130-'2017 MRI'!Z130</f>
        <v>-46</v>
      </c>
      <c r="AB41" s="33">
        <f>'2020 MRI - Alphabetical'!AA130-'2017 MRI'!AA130</f>
        <v>-0.25709996968523607</v>
      </c>
      <c r="AC41" s="11">
        <f>'2020 MRI - Alphabetical'!AB130-'2017 MRI'!AB130</f>
        <v>-9.0000000000000011E-3</v>
      </c>
      <c r="AD41" s="10">
        <f>'2020 MRI - Alphabetical'!AC130-'2017 MRI'!AC130</f>
        <v>93</v>
      </c>
      <c r="AE41" s="33">
        <f>'2020 MRI - Alphabetical'!AD130-'2017 MRI'!AD130</f>
        <v>0.28143124623480065</v>
      </c>
      <c r="AF41" s="11">
        <f>'2020 MRI - Alphabetical'!AE130-'2017 MRI'!AE130</f>
        <v>2.5506438674266496E-2</v>
      </c>
      <c r="AG41" s="10">
        <f>'2020 MRI - Alphabetical'!AF130-'2017 MRI'!AF130</f>
        <v>3</v>
      </c>
      <c r="AH41" s="33">
        <f>'2020 MRI - Alphabetical'!AG130-'2017 MRI'!AG130</f>
        <v>8.4384546513704972E-2</v>
      </c>
      <c r="AI41" s="14">
        <f>'2020 MRI - Alphabetical'!AH130-'2017 MRI'!AH130</f>
        <v>-0.13457386729212395</v>
      </c>
      <c r="AJ41" s="10">
        <f>'2020 MRI - Alphabetical'!AI130-'2017 MRI'!AI130</f>
        <v>-2</v>
      </c>
      <c r="AK41" s="33">
        <f>'2020 MRI - Alphabetical'!AJ130-'2017 MRI'!AJ130</f>
        <v>-2.4217630579090859E-2</v>
      </c>
      <c r="AL41" s="13">
        <f>'2020 MRI - Alphabetical'!AK130-'2017 MRI'!AK130</f>
        <v>14489.327457007603</v>
      </c>
      <c r="AM41" s="38"/>
    </row>
    <row r="42" spans="1:39" hidden="1" x14ac:dyDescent="0.25">
      <c r="A42" t="s">
        <v>739</v>
      </c>
      <c r="B42" s="5" t="s">
        <v>216</v>
      </c>
      <c r="C42" s="6" t="s">
        <v>93</v>
      </c>
      <c r="D42" s="7" t="s">
        <v>34</v>
      </c>
      <c r="E42" s="8">
        <f>VLOOKUP(A42,'2017 MRI'!$A$7:$F$571,6,FALSE)</f>
        <v>31.283606490305569</v>
      </c>
      <c r="F42" s="36">
        <f>'2020 MRI - Alphabetical'!E138-'2017 MRI'!E138</f>
        <v>-0.16121137792621054</v>
      </c>
      <c r="G42" s="8">
        <f>'2020 MRI - Alphabetical'!F138-'2017 MRI'!F138</f>
        <v>1.7445201893075541</v>
      </c>
      <c r="H42" s="9">
        <f>'2020 MRI - Alphabetical'!G138-'2017 MRI'!G138</f>
        <v>-5</v>
      </c>
      <c r="I42" s="10">
        <f>'2020 MRI - Alphabetical'!H138-'2017 MRI'!H138</f>
        <v>1</v>
      </c>
      <c r="J42" s="33">
        <f>'2020 MRI - Alphabetical'!I138-'2017 MRI'!I138</f>
        <v>5.4967103161755682E-2</v>
      </c>
      <c r="K42" s="11">
        <f>'2020 MRI - Alphabetical'!J138-'2017 MRI'!J138</f>
        <v>-2.6775460133346085E-2</v>
      </c>
      <c r="L42" s="10">
        <f>'2020 MRI - Alphabetical'!K138-'2017 MRI'!K138</f>
        <v>-140</v>
      </c>
      <c r="M42" s="33">
        <f>'2020 MRI - Alphabetical'!L138-'2017 MRI'!L138</f>
        <v>-0.33090271688836698</v>
      </c>
      <c r="N42" s="11">
        <f>'2020 MRI - Alphabetical'!M138-'2017 MRI'!M138</f>
        <v>2.1041468458338909E-2</v>
      </c>
      <c r="O42" s="10">
        <f>'2020 MRI - Alphabetical'!N138-'2017 MRI'!N138</f>
        <v>-26</v>
      </c>
      <c r="P42" s="33">
        <f>'2020 MRI - Alphabetical'!O138-'2017 MRI'!O138</f>
        <v>-0.22200566257621351</v>
      </c>
      <c r="Q42" s="11">
        <f>'2020 MRI - Alphabetical'!P138-'2017 MRI'!P138</f>
        <v>1.1146334223805288E-2</v>
      </c>
      <c r="R42" s="10">
        <f>'2020 MRI - Alphabetical'!Q138-'2017 MRI'!Q138</f>
        <v>57</v>
      </c>
      <c r="S42" s="33">
        <f>'2020 MRI - Alphabetical'!R138-'2017 MRI'!R138</f>
        <v>-6.1379801119888472E-2</v>
      </c>
      <c r="T42" s="12">
        <f>'2020 MRI - Alphabetical'!S138-'2017 MRI'!S138</f>
        <v>-0.68650410515668447</v>
      </c>
      <c r="U42" s="10">
        <f>'2020 MRI - Alphabetical'!T138-'2017 MRI'!T138</f>
        <v>31</v>
      </c>
      <c r="V42" s="33">
        <f>'2020 MRI - Alphabetical'!U138-'2017 MRI'!U138</f>
        <v>0.15680973342982329</v>
      </c>
      <c r="W42" s="11">
        <f>'2020 MRI - Alphabetical'!V138-'2017 MRI'!V138</f>
        <v>-1.4654449216019175E-2</v>
      </c>
      <c r="X42" s="10">
        <f>'2020 MRI - Alphabetical'!W138-'2017 MRI'!W138</f>
        <v>-26</v>
      </c>
      <c r="Y42" s="33">
        <f>'2020 MRI - Alphabetical'!X138-'2017 MRI'!X138</f>
        <v>-0.12537094670937604</v>
      </c>
      <c r="Z42" s="13">
        <f>'2020 MRI - Alphabetical'!Y138-'2017 MRI'!Y138</f>
        <v>5482</v>
      </c>
      <c r="AA42" s="10">
        <f>'2020 MRI - Alphabetical'!Z138-'2017 MRI'!Z138</f>
        <v>-54</v>
      </c>
      <c r="AB42" s="33">
        <f>'2020 MRI - Alphabetical'!AA138-'2017 MRI'!AA138</f>
        <v>-0.30268889370846963</v>
      </c>
      <c r="AC42" s="11">
        <f>'2020 MRI - Alphabetical'!AB138-'2017 MRI'!AB138</f>
        <v>-1.7999999999999995E-2</v>
      </c>
      <c r="AD42" s="10">
        <f>'2020 MRI - Alphabetical'!AC138-'2017 MRI'!AC138</f>
        <v>71</v>
      </c>
      <c r="AE42" s="33">
        <f>'2020 MRI - Alphabetical'!AD138-'2017 MRI'!AD138</f>
        <v>0.42622906172331632</v>
      </c>
      <c r="AF42" s="11">
        <f>'2020 MRI - Alphabetical'!AE138-'2017 MRI'!AE138</f>
        <v>3.989590270739829E-2</v>
      </c>
      <c r="AG42" s="10">
        <f>'2020 MRI - Alphabetical'!AF138-'2017 MRI'!AF138</f>
        <v>42</v>
      </c>
      <c r="AH42" s="33">
        <f>'2020 MRI - Alphabetical'!AG138-'2017 MRI'!AG138</f>
        <v>0.13079601797360546</v>
      </c>
      <c r="AI42" s="14">
        <f>'2020 MRI - Alphabetical'!AH138-'2017 MRI'!AH138</f>
        <v>-0.1053348242573775</v>
      </c>
      <c r="AJ42" s="10">
        <f>'2020 MRI - Alphabetical'!AI138-'2017 MRI'!AI138</f>
        <v>18</v>
      </c>
      <c r="AK42" s="33">
        <f>'2020 MRI - Alphabetical'!AJ138-'2017 MRI'!AJ138</f>
        <v>1.392011989139566E-2</v>
      </c>
      <c r="AL42" s="13">
        <f>'2020 MRI - Alphabetical'!AK138-'2017 MRI'!AK138</f>
        <v>13126.823197176695</v>
      </c>
      <c r="AM42" s="38"/>
    </row>
    <row r="43" spans="1:39" hidden="1" x14ac:dyDescent="0.25">
      <c r="A43" t="s">
        <v>741</v>
      </c>
      <c r="B43" s="5" t="s">
        <v>392</v>
      </c>
      <c r="C43" s="6" t="s">
        <v>93</v>
      </c>
      <c r="D43" s="7" t="s">
        <v>34</v>
      </c>
      <c r="E43" s="8">
        <f>VLOOKUP(A43,'2017 MRI'!$A$7:$F$571,6,FALSE)</f>
        <v>21.000040954518639</v>
      </c>
      <c r="F43" s="36">
        <f>'2020 MRI - Alphabetical'!E140-'2017 MRI'!E140</f>
        <v>1.6165958290381144</v>
      </c>
      <c r="G43" s="8">
        <f>'2020 MRI - Alphabetical'!F140-'2017 MRI'!F140</f>
        <v>-5.0356859637183806</v>
      </c>
      <c r="H43" s="9">
        <f>'2020 MRI - Alphabetical'!G140-'2017 MRI'!G140</f>
        <v>97</v>
      </c>
      <c r="I43" s="10">
        <f>'2020 MRI - Alphabetical'!H140-'2017 MRI'!H140</f>
        <v>2</v>
      </c>
      <c r="J43" s="33">
        <f>'2020 MRI - Alphabetical'!I140-'2017 MRI'!I140</f>
        <v>4.6452717805444022E-2</v>
      </c>
      <c r="K43" s="11">
        <f>'2020 MRI - Alphabetical'!J140-'2017 MRI'!J140</f>
        <v>-2.6680120686763731E-2</v>
      </c>
      <c r="L43" s="10">
        <f>'2020 MRI - Alphabetical'!K140-'2017 MRI'!K140</f>
        <v>140</v>
      </c>
      <c r="M43" s="33">
        <f>'2020 MRI - Alphabetical'!L140-'2017 MRI'!L140</f>
        <v>0.43131232802470409</v>
      </c>
      <c r="N43" s="11">
        <f>'2020 MRI - Alphabetical'!M140-'2017 MRI'!M140</f>
        <v>-1.9457844637444283E-2</v>
      </c>
      <c r="O43" s="10">
        <f>'2020 MRI - Alphabetical'!N140-'2017 MRI'!N140</f>
        <v>214</v>
      </c>
      <c r="P43" s="33">
        <f>'2020 MRI - Alphabetical'!O140-'2017 MRI'!O140</f>
        <v>0.53139308110299899</v>
      </c>
      <c r="Q43" s="11">
        <f>'2020 MRI - Alphabetical'!P140-'2017 MRI'!P140</f>
        <v>-3.6406532861078318E-2</v>
      </c>
      <c r="R43" s="10">
        <f>'2020 MRI - Alphabetical'!Q140-'2017 MRI'!Q140</f>
        <v>-18</v>
      </c>
      <c r="S43" s="33">
        <f>'2020 MRI - Alphabetical'!R140-'2017 MRI'!R140</f>
        <v>-0.24130441155489851</v>
      </c>
      <c r="T43" s="12">
        <f>'2020 MRI - Alphabetical'!S140-'2017 MRI'!S140</f>
        <v>-0.12992074834351044</v>
      </c>
      <c r="U43" s="10">
        <f>'2020 MRI - Alphabetical'!T140-'2017 MRI'!T140</f>
        <v>271</v>
      </c>
      <c r="V43" s="33">
        <f>'2020 MRI - Alphabetical'!U140-'2017 MRI'!U140</f>
        <v>0.77988030798631092</v>
      </c>
      <c r="W43" s="11">
        <f>'2020 MRI - Alphabetical'!V140-'2017 MRI'!V140</f>
        <v>-4.9830985915492954E-2</v>
      </c>
      <c r="X43" s="10">
        <f>'2020 MRI - Alphabetical'!W140-'2017 MRI'!W140</f>
        <v>33</v>
      </c>
      <c r="Y43" s="33">
        <f>'2020 MRI - Alphabetical'!X140-'2017 MRI'!X140</f>
        <v>0.25822486865715122</v>
      </c>
      <c r="Z43" s="13">
        <f>'2020 MRI - Alphabetical'!Y140-'2017 MRI'!Y140</f>
        <v>25593</v>
      </c>
      <c r="AA43" s="10">
        <f>'2020 MRI - Alphabetical'!Z140-'2017 MRI'!Z140</f>
        <v>19</v>
      </c>
      <c r="AB43" s="33">
        <f>'2020 MRI - Alphabetical'!AA140-'2017 MRI'!AA140</f>
        <v>3.8260875076921996E-3</v>
      </c>
      <c r="AC43" s="11">
        <f>'2020 MRI - Alphabetical'!AB140-'2017 MRI'!AB140</f>
        <v>-1.6E-2</v>
      </c>
      <c r="AD43" s="10">
        <f>'2020 MRI - Alphabetical'!AC140-'2017 MRI'!AC140</f>
        <v>49</v>
      </c>
      <c r="AE43" s="33">
        <f>'2020 MRI - Alphabetical'!AD140-'2017 MRI'!AD140</f>
        <v>0.17387220074422444</v>
      </c>
      <c r="AF43" s="11">
        <f>'2020 MRI - Alphabetical'!AE140-'2017 MRI'!AE140</f>
        <v>2.1517625231911031E-2</v>
      </c>
      <c r="AG43" s="10">
        <f>'2020 MRI - Alphabetical'!AF140-'2017 MRI'!AF140</f>
        <v>-14</v>
      </c>
      <c r="AH43" s="33">
        <f>'2020 MRI - Alphabetical'!AG140-'2017 MRI'!AG140</f>
        <v>-3.2991006280274543E-2</v>
      </c>
      <c r="AI43" s="14">
        <f>'2020 MRI - Alphabetical'!AH140-'2017 MRI'!AH140</f>
        <v>6.0691455721351595E-2</v>
      </c>
      <c r="AJ43" s="10">
        <f>'2020 MRI - Alphabetical'!AI140-'2017 MRI'!AI140</f>
        <v>-1</v>
      </c>
      <c r="AK43" s="33">
        <f>'2020 MRI - Alphabetical'!AJ140-'2017 MRI'!AJ140</f>
        <v>-1.9592611713341035E-3</v>
      </c>
      <c r="AL43" s="13">
        <f>'2020 MRI - Alphabetical'!AK140-'2017 MRI'!AK140</f>
        <v>11477.532138247188</v>
      </c>
      <c r="AM43" s="38"/>
    </row>
    <row r="44" spans="1:39" hidden="1" x14ac:dyDescent="0.25">
      <c r="A44" t="s">
        <v>742</v>
      </c>
      <c r="B44" s="5" t="s">
        <v>225</v>
      </c>
      <c r="C44" s="6" t="s">
        <v>93</v>
      </c>
      <c r="D44" s="7" t="s">
        <v>34</v>
      </c>
      <c r="E44" s="8">
        <f>VLOOKUP(A44,'2017 MRI'!$A$7:$F$571,6,FALSE)</f>
        <v>30.584390375621584</v>
      </c>
      <c r="F44" s="36">
        <f>'2020 MRI - Alphabetical'!E141-'2017 MRI'!E141</f>
        <v>0.16000509717801381</v>
      </c>
      <c r="G44" s="8">
        <f>'2020 MRI - Alphabetical'!F141-'2017 MRI'!F141</f>
        <v>0.65907058501264615</v>
      </c>
      <c r="H44" s="9">
        <f>'2020 MRI - Alphabetical'!G141-'2017 MRI'!G141</f>
        <v>6</v>
      </c>
      <c r="I44" s="10">
        <f>'2020 MRI - Alphabetical'!H141-'2017 MRI'!H141</f>
        <v>9</v>
      </c>
      <c r="J44" s="33">
        <f>'2020 MRI - Alphabetical'!I141-'2017 MRI'!I141</f>
        <v>0.21080186812972868</v>
      </c>
      <c r="K44" s="11">
        <f>'2020 MRI - Alphabetical'!J141-'2017 MRI'!J141</f>
        <v>-2.0146069610664119E-2</v>
      </c>
      <c r="L44" s="10">
        <f>'2020 MRI - Alphabetical'!K141-'2017 MRI'!K141</f>
        <v>-3</v>
      </c>
      <c r="M44" s="33">
        <f>'2020 MRI - Alphabetical'!L141-'2017 MRI'!L141</f>
        <v>-5.5336429560129685E-2</v>
      </c>
      <c r="N44" s="11">
        <f>'2020 MRI - Alphabetical'!M141-'2017 MRI'!M141</f>
        <v>5.2717057008517532E-3</v>
      </c>
      <c r="O44" s="10">
        <f>'2020 MRI - Alphabetical'!N141-'2017 MRI'!N141</f>
        <v>35</v>
      </c>
      <c r="P44" s="33">
        <f>'2020 MRI - Alphabetical'!O141-'2017 MRI'!O141</f>
        <v>0.15221591609085441</v>
      </c>
      <c r="Q44" s="11">
        <f>'2020 MRI - Alphabetical'!P141-'2017 MRI'!P141</f>
        <v>-1.2576750044988302E-2</v>
      </c>
      <c r="R44" s="10">
        <f>'2020 MRI - Alphabetical'!Q141-'2017 MRI'!Q141</f>
        <v>60</v>
      </c>
      <c r="S44" s="33">
        <f>'2020 MRI - Alphabetical'!R141-'2017 MRI'!R141</f>
        <v>0.15171574461572349</v>
      </c>
      <c r="T44" s="12">
        <f>'2020 MRI - Alphabetical'!S141-'2017 MRI'!S141</f>
        <v>-1.3284689417468052</v>
      </c>
      <c r="U44" s="10">
        <f>'2020 MRI - Alphabetical'!T141-'2017 MRI'!T141</f>
        <v>-8</v>
      </c>
      <c r="V44" s="33">
        <f>'2020 MRI - Alphabetical'!U141-'2017 MRI'!U141</f>
        <v>-0.13654853417749324</v>
      </c>
      <c r="W44" s="11">
        <f>'2020 MRI - Alphabetical'!V141-'2017 MRI'!V141</f>
        <v>9.2144049437084541E-4</v>
      </c>
      <c r="X44" s="10">
        <f>'2020 MRI - Alphabetical'!W141-'2017 MRI'!W141</f>
        <v>-6</v>
      </c>
      <c r="Y44" s="33">
        <f>'2020 MRI - Alphabetical'!X141-'2017 MRI'!X141</f>
        <v>3.7336315659808328E-3</v>
      </c>
      <c r="Z44" s="13">
        <f>'2020 MRI - Alphabetical'!Y141-'2017 MRI'!Y141</f>
        <v>10825</v>
      </c>
      <c r="AA44" s="10">
        <f>'2020 MRI - Alphabetical'!Z141-'2017 MRI'!Z141</f>
        <v>-3</v>
      </c>
      <c r="AB44" s="33">
        <f>'2020 MRI - Alphabetical'!AA141-'2017 MRI'!AA141</f>
        <v>-2.9819909940806133E-3</v>
      </c>
      <c r="AC44" s="11">
        <f>'2020 MRI - Alphabetical'!AB141-'2017 MRI'!AB141</f>
        <v>-1.8999999999999996E-2</v>
      </c>
      <c r="AD44" s="10">
        <f>'2020 MRI - Alphabetical'!AC141-'2017 MRI'!AC141</f>
        <v>-13</v>
      </c>
      <c r="AE44" s="33">
        <f>'2020 MRI - Alphabetical'!AD141-'2017 MRI'!AD141</f>
        <v>-3.5859491123404807E-2</v>
      </c>
      <c r="AF44" s="11">
        <f>'2020 MRI - Alphabetical'!AE141-'2017 MRI'!AE141</f>
        <v>1.1432121535698725E-2</v>
      </c>
      <c r="AG44" s="10">
        <f>'2020 MRI - Alphabetical'!AF141-'2017 MRI'!AF141</f>
        <v>-4</v>
      </c>
      <c r="AH44" s="33">
        <f>'2020 MRI - Alphabetical'!AG141-'2017 MRI'!AG141</f>
        <v>-4.1922967233167102E-2</v>
      </c>
      <c r="AI44" s="14">
        <f>'2020 MRI - Alphabetical'!AH141-'2017 MRI'!AH141</f>
        <v>6.2187492084557761E-2</v>
      </c>
      <c r="AJ44" s="10">
        <f>'2020 MRI - Alphabetical'!AI141-'2017 MRI'!AI141</f>
        <v>-2</v>
      </c>
      <c r="AK44" s="33">
        <f>'2020 MRI - Alphabetical'!AJ141-'2017 MRI'!AJ141</f>
        <v>-2.6231865346962868E-3</v>
      </c>
      <c r="AL44" s="13">
        <f>'2020 MRI - Alphabetical'!AK141-'2017 MRI'!AK141</f>
        <v>11646.656881693052</v>
      </c>
      <c r="AM44" s="38"/>
    </row>
    <row r="45" spans="1:39" hidden="1" x14ac:dyDescent="0.25">
      <c r="A45" t="s">
        <v>743</v>
      </c>
      <c r="B45" s="5" t="s">
        <v>523</v>
      </c>
      <c r="C45" s="6" t="s">
        <v>93</v>
      </c>
      <c r="D45" s="7" t="s">
        <v>34</v>
      </c>
      <c r="E45" s="8">
        <f>VLOOKUP(A45,'2017 MRI'!$A$7:$F$571,6,FALSE)</f>
        <v>13.780169700688338</v>
      </c>
      <c r="F45" s="36">
        <f>'2020 MRI - Alphabetical'!E142-'2017 MRI'!E142</f>
        <v>7.7013362244567674E-2</v>
      </c>
      <c r="G45" s="8">
        <f>'2020 MRI - Alphabetical'!F142-'2017 MRI'!F142</f>
        <v>-1.1066859410691468</v>
      </c>
      <c r="H45" s="9">
        <f>'2020 MRI - Alphabetical'!G142-'2017 MRI'!G142</f>
        <v>18</v>
      </c>
      <c r="I45" s="10">
        <f>'2020 MRI - Alphabetical'!H142-'2017 MRI'!H142</f>
        <v>87</v>
      </c>
      <c r="J45" s="33">
        <f>'2020 MRI - Alphabetical'!I142-'2017 MRI'!I142</f>
        <v>0.18959361900904195</v>
      </c>
      <c r="K45" s="11">
        <f>'2020 MRI - Alphabetical'!J142-'2017 MRI'!J142</f>
        <v>-8.1399272131639222E-3</v>
      </c>
      <c r="L45" s="10">
        <f>'2020 MRI - Alphabetical'!K142-'2017 MRI'!K142</f>
        <v>-11</v>
      </c>
      <c r="M45" s="33">
        <f>'2020 MRI - Alphabetical'!L142-'2017 MRI'!L142</f>
        <v>-0.10500097073524611</v>
      </c>
      <c r="N45" s="11">
        <f>'2020 MRI - Alphabetical'!M142-'2017 MRI'!M142</f>
        <v>7.6350692895958139E-3</v>
      </c>
      <c r="O45" s="10">
        <f>'2020 MRI - Alphabetical'!N142-'2017 MRI'!N142</f>
        <v>66</v>
      </c>
      <c r="P45" s="33">
        <f>'2020 MRI - Alphabetical'!O142-'2017 MRI'!O142</f>
        <v>0.17831858375667514</v>
      </c>
      <c r="Q45" s="11">
        <f>'2020 MRI - Alphabetical'!P142-'2017 MRI'!P142</f>
        <v>-1.3713656387665203E-2</v>
      </c>
      <c r="R45" s="10">
        <f>'2020 MRI - Alphabetical'!Q142-'2017 MRI'!Q142</f>
        <v>46</v>
      </c>
      <c r="S45" s="33">
        <f>'2020 MRI - Alphabetical'!R142-'2017 MRI'!R142</f>
        <v>-0.17001350299381862</v>
      </c>
      <c r="T45" s="12">
        <f>'2020 MRI - Alphabetical'!S142-'2017 MRI'!S142</f>
        <v>-0.37016472330186934</v>
      </c>
      <c r="U45" s="10">
        <f>'2020 MRI - Alphabetical'!T142-'2017 MRI'!T142</f>
        <v>75</v>
      </c>
      <c r="V45" s="33">
        <f>'2020 MRI - Alphabetical'!U142-'2017 MRI'!U142</f>
        <v>0.22902677683252715</v>
      </c>
      <c r="W45" s="11">
        <f>'2020 MRI - Alphabetical'!V142-'2017 MRI'!V142</f>
        <v>-1.3961087320796876E-2</v>
      </c>
      <c r="X45" s="10">
        <f>'2020 MRI - Alphabetical'!W142-'2017 MRI'!W142</f>
        <v>-21</v>
      </c>
      <c r="Y45" s="33">
        <f>'2020 MRI - Alphabetical'!X142-'2017 MRI'!X142</f>
        <v>-0.4404693788962013</v>
      </c>
      <c r="Z45" s="13">
        <f>'2020 MRI - Alphabetical'!Y142-'2017 MRI'!Y142</f>
        <v>7841</v>
      </c>
      <c r="AA45" s="10">
        <f>'2020 MRI - Alphabetical'!Z142-'2017 MRI'!Z142</f>
        <v>-7</v>
      </c>
      <c r="AB45" s="33">
        <f>'2020 MRI - Alphabetical'!AA142-'2017 MRI'!AA142</f>
        <v>-8.7755228561604004E-2</v>
      </c>
      <c r="AC45" s="11">
        <f>'2020 MRI - Alphabetical'!AB142-'2017 MRI'!AB142</f>
        <v>-1.2E-2</v>
      </c>
      <c r="AD45" s="10">
        <f>'2020 MRI - Alphabetical'!AC142-'2017 MRI'!AC142</f>
        <v>114</v>
      </c>
      <c r="AE45" s="33">
        <f>'2020 MRI - Alphabetical'!AD142-'2017 MRI'!AD142</f>
        <v>0.35629331948722887</v>
      </c>
      <c r="AF45" s="11">
        <f>'2020 MRI - Alphabetical'!AE142-'2017 MRI'!AE142</f>
        <v>3.2159851301115316E-2</v>
      </c>
      <c r="AG45" s="10">
        <f>'2020 MRI - Alphabetical'!AF142-'2017 MRI'!AF142</f>
        <v>-2</v>
      </c>
      <c r="AH45" s="33">
        <f>'2020 MRI - Alphabetical'!AG142-'2017 MRI'!AG142</f>
        <v>-6.8857917378148725E-2</v>
      </c>
      <c r="AI45" s="14">
        <f>'2020 MRI - Alphabetical'!AH142-'2017 MRI'!AH142</f>
        <v>1.8445858989256658E-3</v>
      </c>
      <c r="AJ45" s="10">
        <f>'2020 MRI - Alphabetical'!AI142-'2017 MRI'!AI142</f>
        <v>0</v>
      </c>
      <c r="AK45" s="33">
        <f>'2020 MRI - Alphabetical'!AJ142-'2017 MRI'!AJ142</f>
        <v>3.0716439583398425E-2</v>
      </c>
      <c r="AL45" s="13">
        <f>'2020 MRI - Alphabetical'!AK142-'2017 MRI'!AK142</f>
        <v>100415.88693759625</v>
      </c>
      <c r="AM45" s="38"/>
    </row>
    <row r="46" spans="1:39" hidden="1" x14ac:dyDescent="0.25">
      <c r="A46" t="s">
        <v>750</v>
      </c>
      <c r="B46" s="5" t="s">
        <v>395</v>
      </c>
      <c r="C46" s="6" t="s">
        <v>93</v>
      </c>
      <c r="D46" s="7" t="s">
        <v>34</v>
      </c>
      <c r="E46" s="8">
        <f>VLOOKUP(A46,'2017 MRI'!$A$7:$F$571,6,FALSE)</f>
        <v>20.974768372152901</v>
      </c>
      <c r="F46" s="36">
        <f>'2020 MRI - Alphabetical'!E149-'2017 MRI'!E149</f>
        <v>0.50629461848673118</v>
      </c>
      <c r="G46" s="8">
        <f>'2020 MRI - Alphabetical'!F149-'2017 MRI'!F149</f>
        <v>-1.5779841931280032</v>
      </c>
      <c r="H46" s="9">
        <f>'2020 MRI - Alphabetical'!G149-'2017 MRI'!G149</f>
        <v>36</v>
      </c>
      <c r="I46" s="10">
        <f>'2020 MRI - Alphabetical'!H149-'2017 MRI'!H149</f>
        <v>-18</v>
      </c>
      <c r="J46" s="33">
        <f>'2020 MRI - Alphabetical'!I149-'2017 MRI'!I149</f>
        <v>-7.9351811355371227E-2</v>
      </c>
      <c r="K46" s="11">
        <f>'2020 MRI - Alphabetical'!J149-'2017 MRI'!J149</f>
        <v>-3.2528062436637084E-2</v>
      </c>
      <c r="L46" s="10">
        <f>'2020 MRI - Alphabetical'!K149-'2017 MRI'!K149</f>
        <v>-41</v>
      </c>
      <c r="M46" s="33">
        <f>'2020 MRI - Alphabetical'!L149-'2017 MRI'!L149</f>
        <v>-8.5945930830874873E-2</v>
      </c>
      <c r="N46" s="11">
        <f>'2020 MRI - Alphabetical'!M149-'2017 MRI'!M149</f>
        <v>8.3728646874758929E-3</v>
      </c>
      <c r="O46" s="10">
        <f>'2020 MRI - Alphabetical'!N149-'2017 MRI'!N149</f>
        <v>12</v>
      </c>
      <c r="P46" s="33">
        <f>'2020 MRI - Alphabetical'!O149-'2017 MRI'!O149</f>
        <v>5.3667638307759946E-2</v>
      </c>
      <c r="Q46" s="11">
        <f>'2020 MRI - Alphabetical'!P149-'2017 MRI'!P149</f>
        <v>-5.9089312373759584E-3</v>
      </c>
      <c r="R46" s="10">
        <f>'2020 MRI - Alphabetical'!Q149-'2017 MRI'!Q149</f>
        <v>19</v>
      </c>
      <c r="S46" s="33">
        <f>'2020 MRI - Alphabetical'!R149-'2017 MRI'!R149</f>
        <v>-0.18351450911498343</v>
      </c>
      <c r="T46" s="12">
        <f>'2020 MRI - Alphabetical'!S149-'2017 MRI'!S149</f>
        <v>-0.29447427125754344</v>
      </c>
      <c r="U46" s="10">
        <f>'2020 MRI - Alphabetical'!T149-'2017 MRI'!T149</f>
        <v>52</v>
      </c>
      <c r="V46" s="33">
        <f>'2020 MRI - Alphabetical'!U149-'2017 MRI'!U149</f>
        <v>0.12907706572231997</v>
      </c>
      <c r="W46" s="11">
        <f>'2020 MRI - Alphabetical'!V149-'2017 MRI'!V149</f>
        <v>-9.4093951563831019E-3</v>
      </c>
      <c r="X46" s="10">
        <f>'2020 MRI - Alphabetical'!W149-'2017 MRI'!W149</f>
        <v>30</v>
      </c>
      <c r="Y46" s="33">
        <f>'2020 MRI - Alphabetical'!X149-'2017 MRI'!X149</f>
        <v>0.22043830253202273</v>
      </c>
      <c r="Z46" s="13">
        <f>'2020 MRI - Alphabetical'!Y149-'2017 MRI'!Y149</f>
        <v>23623</v>
      </c>
      <c r="AA46" s="10">
        <f>'2020 MRI - Alphabetical'!Z149-'2017 MRI'!Z149</f>
        <v>-19</v>
      </c>
      <c r="AB46" s="33">
        <f>'2020 MRI - Alphabetical'!AA149-'2017 MRI'!AA149</f>
        <v>-7.1667978046052572E-2</v>
      </c>
      <c r="AC46" s="11">
        <f>'2020 MRI - Alphabetical'!AB149-'2017 MRI'!AB149</f>
        <v>-1.6E-2</v>
      </c>
      <c r="AD46" s="10">
        <f>'2020 MRI - Alphabetical'!AC149-'2017 MRI'!AC149</f>
        <v>118</v>
      </c>
      <c r="AE46" s="33">
        <f>'2020 MRI - Alphabetical'!AD149-'2017 MRI'!AD149</f>
        <v>0.3612849331901129</v>
      </c>
      <c r="AF46" s="11">
        <f>'2020 MRI - Alphabetical'!AE149-'2017 MRI'!AE149</f>
        <v>3.2538679450860752E-2</v>
      </c>
      <c r="AG46" s="10">
        <f>'2020 MRI - Alphabetical'!AF149-'2017 MRI'!AF149</f>
        <v>35</v>
      </c>
      <c r="AH46" s="33">
        <f>'2020 MRI - Alphabetical'!AG149-'2017 MRI'!AG149</f>
        <v>0.14110801898665365</v>
      </c>
      <c r="AI46" s="14">
        <f>'2020 MRI - Alphabetical'!AH149-'2017 MRI'!AH149</f>
        <v>-0.11017788622823499</v>
      </c>
      <c r="AJ46" s="10">
        <f>'2020 MRI - Alphabetical'!AI149-'2017 MRI'!AI149</f>
        <v>14</v>
      </c>
      <c r="AK46" s="33">
        <f>'2020 MRI - Alphabetical'!AJ149-'2017 MRI'!AJ149</f>
        <v>1.2226386781798992E-2</v>
      </c>
      <c r="AL46" s="13">
        <f>'2020 MRI - Alphabetical'!AK149-'2017 MRI'!AK149</f>
        <v>17654.061980109109</v>
      </c>
      <c r="AM46" s="38"/>
    </row>
    <row r="47" spans="1:39" hidden="1" x14ac:dyDescent="0.25">
      <c r="A47" t="s">
        <v>753</v>
      </c>
      <c r="B47" s="5" t="s">
        <v>115</v>
      </c>
      <c r="C47" s="6" t="s">
        <v>93</v>
      </c>
      <c r="D47" s="7" t="s">
        <v>34</v>
      </c>
      <c r="E47" s="8">
        <f>VLOOKUP(A47,'2017 MRI'!$A$7:$F$571,6,FALSE)</f>
        <v>41.598623441181843</v>
      </c>
      <c r="F47" s="36">
        <f>'2020 MRI - Alphabetical'!E152-'2017 MRI'!E152</f>
        <v>0.32710066754311651</v>
      </c>
      <c r="G47" s="8">
        <f>'2020 MRI - Alphabetical'!F152-'2017 MRI'!F152</f>
        <v>1.4651491375794308</v>
      </c>
      <c r="H47" s="9">
        <f>'2020 MRI - Alphabetical'!G152-'2017 MRI'!G152</f>
        <v>6</v>
      </c>
      <c r="I47" s="10">
        <f>'2020 MRI - Alphabetical'!H152-'2017 MRI'!H152</f>
        <v>-14</v>
      </c>
      <c r="J47" s="33">
        <f>'2020 MRI - Alphabetical'!I152-'2017 MRI'!I152</f>
        <v>-7.449551662925602E-2</v>
      </c>
      <c r="K47" s="11">
        <f>'2020 MRI - Alphabetical'!J152-'2017 MRI'!J152</f>
        <v>-3.7357597571787693E-2</v>
      </c>
      <c r="L47" s="10">
        <f>'2020 MRI - Alphabetical'!K152-'2017 MRI'!K152</f>
        <v>155</v>
      </c>
      <c r="M47" s="33">
        <f>'2020 MRI - Alphabetical'!L152-'2017 MRI'!L152</f>
        <v>0.45996355940158568</v>
      </c>
      <c r="N47" s="11">
        <f>'2020 MRI - Alphabetical'!M152-'2017 MRI'!M152</f>
        <v>-2.1603200512976643E-2</v>
      </c>
      <c r="O47" s="10">
        <f>'2020 MRI - Alphabetical'!N152-'2017 MRI'!N152</f>
        <v>6</v>
      </c>
      <c r="P47" s="33">
        <f>'2020 MRI - Alphabetical'!O152-'2017 MRI'!O152</f>
        <v>5.191422868038631E-2</v>
      </c>
      <c r="Q47" s="11">
        <f>'2020 MRI - Alphabetical'!P152-'2017 MRI'!P152</f>
        <v>-6.8013750954927371E-3</v>
      </c>
      <c r="R47" s="10">
        <f>'2020 MRI - Alphabetical'!Q152-'2017 MRI'!Q152</f>
        <v>60</v>
      </c>
      <c r="S47" s="33">
        <f>'2020 MRI - Alphabetical'!R152-'2017 MRI'!R152</f>
        <v>3.0276814514704709E-2</v>
      </c>
      <c r="T47" s="12">
        <f>'2020 MRI - Alphabetical'!S152-'2017 MRI'!S152</f>
        <v>-0.96112448628958425</v>
      </c>
      <c r="U47" s="10">
        <f>'2020 MRI - Alphabetical'!T152-'2017 MRI'!T152</f>
        <v>58</v>
      </c>
      <c r="V47" s="33">
        <f>'2020 MRI - Alphabetical'!U152-'2017 MRI'!U152</f>
        <v>0.8044857641855776</v>
      </c>
      <c r="W47" s="11">
        <f>'2020 MRI - Alphabetical'!V152-'2017 MRI'!V152</f>
        <v>-5.9002875780318431E-2</v>
      </c>
      <c r="X47" s="10">
        <f>'2020 MRI - Alphabetical'!W152-'2017 MRI'!W152</f>
        <v>-12</v>
      </c>
      <c r="Y47" s="33">
        <f>'2020 MRI - Alphabetical'!X152-'2017 MRI'!X152</f>
        <v>-7.0679730574734867E-2</v>
      </c>
      <c r="Z47" s="13">
        <f>'2020 MRI - Alphabetical'!Y152-'2017 MRI'!Y152</f>
        <v>3852</v>
      </c>
      <c r="AA47" s="10">
        <f>'2020 MRI - Alphabetical'!Z152-'2017 MRI'!Z152</f>
        <v>60</v>
      </c>
      <c r="AB47" s="33">
        <f>'2020 MRI - Alphabetical'!AA152-'2017 MRI'!AA152</f>
        <v>0.1709014691307334</v>
      </c>
      <c r="AC47" s="11">
        <f>'2020 MRI - Alphabetical'!AB152-'2017 MRI'!AB152</f>
        <v>-1.9999999999999997E-2</v>
      </c>
      <c r="AD47" s="10">
        <f>'2020 MRI - Alphabetical'!AC152-'2017 MRI'!AC152</f>
        <v>-12</v>
      </c>
      <c r="AE47" s="33">
        <f>'2020 MRI - Alphabetical'!AD152-'2017 MRI'!AD152</f>
        <v>-0.80979181030096825</v>
      </c>
      <c r="AF47" s="11">
        <f>'2020 MRI - Alphabetical'!AE152-'2017 MRI'!AE152</f>
        <v>-2.4059929382574619E-2</v>
      </c>
      <c r="AG47" s="10">
        <f>'2020 MRI - Alphabetical'!AF152-'2017 MRI'!AF152</f>
        <v>66</v>
      </c>
      <c r="AH47" s="33">
        <f>'2020 MRI - Alphabetical'!AG152-'2017 MRI'!AG152</f>
        <v>0.20603067923381002</v>
      </c>
      <c r="AI47" s="14">
        <f>'2020 MRI - Alphabetical'!AH152-'2017 MRI'!AH152</f>
        <v>-0.19168867525133715</v>
      </c>
      <c r="AJ47" s="10">
        <f>'2020 MRI - Alphabetical'!AI152-'2017 MRI'!AI152</f>
        <v>-1</v>
      </c>
      <c r="AK47" s="33">
        <f>'2020 MRI - Alphabetical'!AJ152-'2017 MRI'!AJ152</f>
        <v>8.4770056235342062E-3</v>
      </c>
      <c r="AL47" s="13">
        <f>'2020 MRI - Alphabetical'!AK152-'2017 MRI'!AK152</f>
        <v>7566.0976861501404</v>
      </c>
      <c r="AM47" s="38"/>
    </row>
    <row r="48" spans="1:39" hidden="1" x14ac:dyDescent="0.25">
      <c r="A48" t="s">
        <v>762</v>
      </c>
      <c r="B48" s="5" t="s">
        <v>327</v>
      </c>
      <c r="C48" s="6" t="s">
        <v>93</v>
      </c>
      <c r="D48" s="7" t="s">
        <v>34</v>
      </c>
      <c r="E48" s="8">
        <f>VLOOKUP(A48,'2017 MRI'!$A$7:$F$571,6,FALSE)</f>
        <v>23.882721502505557</v>
      </c>
      <c r="F48" s="36">
        <f>'2020 MRI - Alphabetical'!E161-'2017 MRI'!E161</f>
        <v>0.32441534410453632</v>
      </c>
      <c r="G48" s="8">
        <f>'2020 MRI - Alphabetical'!F161-'2017 MRI'!F161</f>
        <v>-0.66074996721158641</v>
      </c>
      <c r="H48" s="9">
        <f>'2020 MRI - Alphabetical'!G161-'2017 MRI'!G161</f>
        <v>33</v>
      </c>
      <c r="I48" s="10">
        <f>'2020 MRI - Alphabetical'!H161-'2017 MRI'!H161</f>
        <v>150</v>
      </c>
      <c r="J48" s="33">
        <f>'2020 MRI - Alphabetical'!I161-'2017 MRI'!I161</f>
        <v>1.2632007043486406</v>
      </c>
      <c r="K48" s="11">
        <f>'2020 MRI - Alphabetical'!J161-'2017 MRI'!J161</f>
        <v>5.5494492943457985E-2</v>
      </c>
      <c r="L48" s="10">
        <f>'2020 MRI - Alphabetical'!K161-'2017 MRI'!K161</f>
        <v>99</v>
      </c>
      <c r="M48" s="33">
        <f>'2020 MRI - Alphabetical'!L161-'2017 MRI'!L161</f>
        <v>0.32538008070221081</v>
      </c>
      <c r="N48" s="11">
        <f>'2020 MRI - Alphabetical'!M161-'2017 MRI'!M161</f>
        <v>-1.4702825314055992E-2</v>
      </c>
      <c r="O48" s="10">
        <f>'2020 MRI - Alphabetical'!N161-'2017 MRI'!N161</f>
        <v>-21</v>
      </c>
      <c r="P48" s="33">
        <f>'2020 MRI - Alphabetical'!O161-'2017 MRI'!O161</f>
        <v>-4.7359825175597836E-2</v>
      </c>
      <c r="Q48" s="11">
        <f>'2020 MRI - Alphabetical'!P161-'2017 MRI'!P161</f>
        <v>7.3940156759539494E-4</v>
      </c>
      <c r="R48" s="10">
        <f>'2020 MRI - Alphabetical'!Q161-'2017 MRI'!Q161</f>
        <v>65</v>
      </c>
      <c r="S48" s="33">
        <f>'2020 MRI - Alphabetical'!R161-'2017 MRI'!R161</f>
        <v>-0.13843217078188352</v>
      </c>
      <c r="T48" s="12">
        <f>'2020 MRI - Alphabetical'!S161-'2017 MRI'!S161</f>
        <v>-0.46629969646030089</v>
      </c>
      <c r="U48" s="10">
        <f>'2020 MRI - Alphabetical'!T161-'2017 MRI'!T161</f>
        <v>-3</v>
      </c>
      <c r="V48" s="33">
        <f>'2020 MRI - Alphabetical'!U161-'2017 MRI'!U161</f>
        <v>-5.6471682811430501E-2</v>
      </c>
      <c r="W48" s="11">
        <f>'2020 MRI - Alphabetical'!V161-'2017 MRI'!V161</f>
        <v>-2.3815121560245844E-3</v>
      </c>
      <c r="X48" s="10">
        <f>'2020 MRI - Alphabetical'!W161-'2017 MRI'!W161</f>
        <v>27</v>
      </c>
      <c r="Y48" s="33">
        <f>'2020 MRI - Alphabetical'!X161-'2017 MRI'!X161</f>
        <v>9.8963721623897993E-2</v>
      </c>
      <c r="Z48" s="13">
        <f>'2020 MRI - Alphabetical'!Y161-'2017 MRI'!Y161</f>
        <v>13352</v>
      </c>
      <c r="AA48" s="10">
        <f>'2020 MRI - Alphabetical'!Z161-'2017 MRI'!Z161</f>
        <v>6</v>
      </c>
      <c r="AB48" s="33">
        <f>'2020 MRI - Alphabetical'!AA161-'2017 MRI'!AA161</f>
        <v>-3.9695211026364974E-2</v>
      </c>
      <c r="AC48" s="11">
        <f>'2020 MRI - Alphabetical'!AB161-'2017 MRI'!AB161</f>
        <v>-1.3000000000000001E-2</v>
      </c>
      <c r="AD48" s="10">
        <f>'2020 MRI - Alphabetical'!AC161-'2017 MRI'!AC161</f>
        <v>45</v>
      </c>
      <c r="AE48" s="33">
        <f>'2020 MRI - Alphabetical'!AD161-'2017 MRI'!AD161</f>
        <v>0.13308740273757594</v>
      </c>
      <c r="AF48" s="11">
        <f>'2020 MRI - Alphabetical'!AE161-'2017 MRI'!AE161</f>
        <v>1.8355191256830605E-2</v>
      </c>
      <c r="AG48" s="10">
        <f>'2020 MRI - Alphabetical'!AF161-'2017 MRI'!AF161</f>
        <v>-38</v>
      </c>
      <c r="AH48" s="33">
        <f>'2020 MRI - Alphabetical'!AG161-'2017 MRI'!AG161</f>
        <v>-8.8626485503723262E-2</v>
      </c>
      <c r="AI48" s="14">
        <f>'2020 MRI - Alphabetical'!AH161-'2017 MRI'!AH161</f>
        <v>9.6033062380336709E-2</v>
      </c>
      <c r="AJ48" s="10">
        <f>'2020 MRI - Alphabetical'!AI161-'2017 MRI'!AI161</f>
        <v>-11</v>
      </c>
      <c r="AK48" s="33">
        <f>'2020 MRI - Alphabetical'!AJ161-'2017 MRI'!AJ161</f>
        <v>-2.6618613937708924E-3</v>
      </c>
      <c r="AL48" s="13">
        <f>'2020 MRI - Alphabetical'!AK161-'2017 MRI'!AK161</f>
        <v>12753.611730205797</v>
      </c>
      <c r="AM48" s="38"/>
    </row>
    <row r="49" spans="1:39" hidden="1" x14ac:dyDescent="0.25">
      <c r="A49" t="s">
        <v>765</v>
      </c>
      <c r="B49" s="5" t="s">
        <v>571</v>
      </c>
      <c r="C49" s="6" t="s">
        <v>93</v>
      </c>
      <c r="D49" s="7" t="s">
        <v>34</v>
      </c>
      <c r="E49" s="8">
        <f>VLOOKUP(A49,'2017 MRI'!$A$7:$F$571,6,FALSE)</f>
        <v>8.6157614669878946</v>
      </c>
      <c r="F49" s="36">
        <f>'2020 MRI - Alphabetical'!E164-'2017 MRI'!E164</f>
        <v>-7.4327022169681456E-2</v>
      </c>
      <c r="G49" s="8">
        <f>'2020 MRI - Alphabetical'!F164-'2017 MRI'!F164</f>
        <v>-1.2571327653108888</v>
      </c>
      <c r="H49" s="9">
        <f>'2020 MRI - Alphabetical'!G164-'2017 MRI'!G164</f>
        <v>6</v>
      </c>
      <c r="I49" s="10">
        <f>'2020 MRI - Alphabetical'!H164-'2017 MRI'!H164</f>
        <v>105</v>
      </c>
      <c r="J49" s="33">
        <f>'2020 MRI - Alphabetical'!I164-'2017 MRI'!I164</f>
        <v>0.61227612614657811</v>
      </c>
      <c r="K49" s="11">
        <f>'2020 MRI - Alphabetical'!J164-'2017 MRI'!J164</f>
        <v>1.4257562275887592E-2</v>
      </c>
      <c r="L49" s="10">
        <f>'2020 MRI - Alphabetical'!K164-'2017 MRI'!K164</f>
        <v>17</v>
      </c>
      <c r="M49" s="33">
        <f>'2020 MRI - Alphabetical'!L164-'2017 MRI'!L164</f>
        <v>6.0003554319488062E-2</v>
      </c>
      <c r="N49" s="11">
        <f>'2020 MRI - Alphabetical'!M164-'2017 MRI'!M164</f>
        <v>2.713054252879224E-4</v>
      </c>
      <c r="O49" s="10">
        <f>'2020 MRI - Alphabetical'!N164-'2017 MRI'!N164</f>
        <v>-101</v>
      </c>
      <c r="P49" s="33">
        <f>'2020 MRI - Alphabetical'!O164-'2017 MRI'!O164</f>
        <v>-0.2466225391837239</v>
      </c>
      <c r="Q49" s="11">
        <f>'2020 MRI - Alphabetical'!P164-'2017 MRI'!P164</f>
        <v>1.4165149544863458E-2</v>
      </c>
      <c r="R49" s="10">
        <f>'2020 MRI - Alphabetical'!Q164-'2017 MRI'!Q164</f>
        <v>-44</v>
      </c>
      <c r="S49" s="33">
        <f>'2020 MRI - Alphabetical'!R164-'2017 MRI'!R164</f>
        <v>-0.27985758730862836</v>
      </c>
      <c r="T49" s="12">
        <f>'2020 MRI - Alphabetical'!S164-'2017 MRI'!S164</f>
        <v>0</v>
      </c>
      <c r="U49" s="10">
        <f>'2020 MRI - Alphabetical'!T164-'2017 MRI'!T164</f>
        <v>92</v>
      </c>
      <c r="V49" s="33">
        <f>'2020 MRI - Alphabetical'!U164-'2017 MRI'!U164</f>
        <v>0.40973092515163978</v>
      </c>
      <c r="W49" s="11">
        <f>'2020 MRI - Alphabetical'!V164-'2017 MRI'!V164</f>
        <v>-2.4239539557829343E-2</v>
      </c>
      <c r="X49" s="10">
        <f>'2020 MRI - Alphabetical'!W164-'2017 MRI'!W164</f>
        <v>-7</v>
      </c>
      <c r="Y49" s="33">
        <f>'2020 MRI - Alphabetical'!X164-'2017 MRI'!X164</f>
        <v>-0.28496929610149691</v>
      </c>
      <c r="Z49" s="13">
        <f>'2020 MRI - Alphabetical'!Y164-'2017 MRI'!Y164</f>
        <v>16620</v>
      </c>
      <c r="AA49" s="10">
        <f>'2020 MRI - Alphabetical'!Z164-'2017 MRI'!Z164</f>
        <v>16</v>
      </c>
      <c r="AB49" s="33">
        <f>'2020 MRI - Alphabetical'!AA164-'2017 MRI'!AA164</f>
        <v>6.095447008283128E-3</v>
      </c>
      <c r="AC49" s="11">
        <f>'2020 MRI - Alphabetical'!AB164-'2017 MRI'!AB164</f>
        <v>-1.4999999999999999E-2</v>
      </c>
      <c r="AD49" s="10">
        <f>'2020 MRI - Alphabetical'!AC164-'2017 MRI'!AC164</f>
        <v>57</v>
      </c>
      <c r="AE49" s="33">
        <f>'2020 MRI - Alphabetical'!AD164-'2017 MRI'!AD164</f>
        <v>0.1958798666054371</v>
      </c>
      <c r="AF49" s="11">
        <f>'2020 MRI - Alphabetical'!AE164-'2017 MRI'!AE164</f>
        <v>1.8862999614445375E-2</v>
      </c>
      <c r="AG49" s="10">
        <f>'2020 MRI - Alphabetical'!AF164-'2017 MRI'!AF164</f>
        <v>-9</v>
      </c>
      <c r="AH49" s="33">
        <f>'2020 MRI - Alphabetical'!AG164-'2017 MRI'!AG164</f>
        <v>-8.1625032902730599E-2</v>
      </c>
      <c r="AI49" s="14">
        <f>'2020 MRI - Alphabetical'!AH164-'2017 MRI'!AH164</f>
        <v>5.2280963559660831E-2</v>
      </c>
      <c r="AJ49" s="10">
        <f>'2020 MRI - Alphabetical'!AI164-'2017 MRI'!AI164</f>
        <v>-6</v>
      </c>
      <c r="AK49" s="33">
        <f>'2020 MRI - Alphabetical'!AJ164-'2017 MRI'!AJ164</f>
        <v>-8.8990000928105273E-2</v>
      </c>
      <c r="AL49" s="13">
        <f>'2020 MRI - Alphabetical'!AK164-'2017 MRI'!AK164</f>
        <v>-12200.993478362798</v>
      </c>
      <c r="AM49" s="38"/>
    </row>
    <row r="50" spans="1:39" hidden="1" x14ac:dyDescent="0.25">
      <c r="A50" t="s">
        <v>776</v>
      </c>
      <c r="B50" s="5" t="s">
        <v>92</v>
      </c>
      <c r="C50" s="6" t="s">
        <v>93</v>
      </c>
      <c r="D50" s="7" t="s">
        <v>34</v>
      </c>
      <c r="E50" s="8">
        <f>VLOOKUP(A50,'2017 MRI'!$A$7:$F$571,6,FALSE)</f>
        <v>45.325362231345196</v>
      </c>
      <c r="F50" s="36">
        <f>'2020 MRI - Alphabetical'!E175-'2017 MRI'!E175</f>
        <v>1.0453600327007031</v>
      </c>
      <c r="G50" s="8">
        <f>'2020 MRI - Alphabetical'!F175-'2017 MRI'!F175</f>
        <v>-0.32465743574816486</v>
      </c>
      <c r="H50" s="9">
        <f>'2020 MRI - Alphabetical'!G175-'2017 MRI'!G175</f>
        <v>9</v>
      </c>
      <c r="I50" s="10">
        <f>'2020 MRI - Alphabetical'!H175-'2017 MRI'!H175</f>
        <v>32</v>
      </c>
      <c r="J50" s="33">
        <f>'2020 MRI - Alphabetical'!I175-'2017 MRI'!I175</f>
        <v>0.3070495008683175</v>
      </c>
      <c r="K50" s="11">
        <f>'2020 MRI - Alphabetical'!J175-'2017 MRI'!J175</f>
        <v>-1.0124333098069815E-2</v>
      </c>
      <c r="L50" s="10">
        <f>'2020 MRI - Alphabetical'!K175-'2017 MRI'!K175</f>
        <v>52</v>
      </c>
      <c r="M50" s="33">
        <f>'2020 MRI - Alphabetical'!L175-'2017 MRI'!L175</f>
        <v>0.20069837007808056</v>
      </c>
      <c r="N50" s="11">
        <f>'2020 MRI - Alphabetical'!M175-'2017 MRI'!M175</f>
        <v>-7.8786243952966642E-3</v>
      </c>
      <c r="O50" s="10">
        <f>'2020 MRI - Alphabetical'!N175-'2017 MRI'!N175</f>
        <v>13</v>
      </c>
      <c r="P50" s="33">
        <f>'2020 MRI - Alphabetical'!O175-'2017 MRI'!O175</f>
        <v>0.22016148455583595</v>
      </c>
      <c r="Q50" s="11">
        <f>'2020 MRI - Alphabetical'!P175-'2017 MRI'!P175</f>
        <v>-1.8159781761496491E-2</v>
      </c>
      <c r="R50" s="10">
        <f>'2020 MRI - Alphabetical'!Q175-'2017 MRI'!Q175</f>
        <v>60</v>
      </c>
      <c r="S50" s="33">
        <f>'2020 MRI - Alphabetical'!R175-'2017 MRI'!R175</f>
        <v>0.46803262510477406</v>
      </c>
      <c r="T50" s="12">
        <f>'2020 MRI - Alphabetical'!S175-'2017 MRI'!S175</f>
        <v>-2.2954531161562168</v>
      </c>
      <c r="U50" s="10">
        <f>'2020 MRI - Alphabetical'!T175-'2017 MRI'!T175</f>
        <v>-3</v>
      </c>
      <c r="V50" s="33">
        <f>'2020 MRI - Alphabetical'!U175-'2017 MRI'!U175</f>
        <v>-0.14143872408814762</v>
      </c>
      <c r="W50" s="11">
        <f>'2020 MRI - Alphabetical'!V175-'2017 MRI'!V175</f>
        <v>-2.7374928666539788E-3</v>
      </c>
      <c r="X50" s="10">
        <f>'2020 MRI - Alphabetical'!W175-'2017 MRI'!W175</f>
        <v>44</v>
      </c>
      <c r="Y50" s="33">
        <f>'2020 MRI - Alphabetical'!X175-'2017 MRI'!X175</f>
        <v>0.3500553623529985</v>
      </c>
      <c r="Z50" s="13">
        <f>'2020 MRI - Alphabetical'!Y175-'2017 MRI'!Y175</f>
        <v>17470</v>
      </c>
      <c r="AA50" s="10">
        <f>'2020 MRI - Alphabetical'!Z175-'2017 MRI'!Z175</f>
        <v>-24</v>
      </c>
      <c r="AB50" s="33">
        <f>'2020 MRI - Alphabetical'!AA175-'2017 MRI'!AA175</f>
        <v>-6.9196884534046266E-2</v>
      </c>
      <c r="AC50" s="11">
        <f>'2020 MRI - Alphabetical'!AB175-'2017 MRI'!AB175</f>
        <v>-2.6000000000000009E-2</v>
      </c>
      <c r="AD50" s="10">
        <f>'2020 MRI - Alphabetical'!AC175-'2017 MRI'!AC175</f>
        <v>4</v>
      </c>
      <c r="AE50" s="33">
        <f>'2020 MRI - Alphabetical'!AD175-'2017 MRI'!AD175</f>
        <v>4.1242881644359963E-2</v>
      </c>
      <c r="AF50" s="11">
        <f>'2020 MRI - Alphabetical'!AE175-'2017 MRI'!AE175</f>
        <v>2.0162642537278952E-2</v>
      </c>
      <c r="AG50" s="10">
        <f>'2020 MRI - Alphabetical'!AF175-'2017 MRI'!AF175</f>
        <v>56</v>
      </c>
      <c r="AH50" s="33">
        <f>'2020 MRI - Alphabetical'!AG175-'2017 MRI'!AG175</f>
        <v>0.17700322678267671</v>
      </c>
      <c r="AI50" s="14">
        <f>'2020 MRI - Alphabetical'!AH175-'2017 MRI'!AH175</f>
        <v>-0.16850185131451401</v>
      </c>
      <c r="AJ50" s="10">
        <f>'2020 MRI - Alphabetical'!AI175-'2017 MRI'!AI175</f>
        <v>24</v>
      </c>
      <c r="AK50" s="33">
        <f>'2020 MRI - Alphabetical'!AJ175-'2017 MRI'!AJ175</f>
        <v>2.126205293063832E-2</v>
      </c>
      <c r="AL50" s="13">
        <f>'2020 MRI - Alphabetical'!AK175-'2017 MRI'!AK175</f>
        <v>13171.755707188233</v>
      </c>
      <c r="AM50" s="38">
        <v>1</v>
      </c>
    </row>
    <row r="51" spans="1:39" hidden="1" x14ac:dyDescent="0.25">
      <c r="A51" t="s">
        <v>782</v>
      </c>
      <c r="B51" s="5" t="s">
        <v>572</v>
      </c>
      <c r="C51" s="6" t="s">
        <v>93</v>
      </c>
      <c r="D51" s="7" t="s">
        <v>34</v>
      </c>
      <c r="E51" s="8">
        <f>VLOOKUP(A51,'2017 MRI'!$A$7:$F$571,6,FALSE)</f>
        <v>8.3635518095855623</v>
      </c>
      <c r="F51" s="36">
        <f>'2020 MRI - Alphabetical'!E181-'2017 MRI'!E181</f>
        <v>-0.36635611051220618</v>
      </c>
      <c r="G51" s="8">
        <f>'2020 MRI - Alphabetical'!F181-'2017 MRI'!F181</f>
        <v>-0.37727871368704058</v>
      </c>
      <c r="H51" s="9">
        <f>'2020 MRI - Alphabetical'!G181-'2017 MRI'!G181</f>
        <v>0</v>
      </c>
      <c r="I51" s="10">
        <f>'2020 MRI - Alphabetical'!H181-'2017 MRI'!H181</f>
        <v>-4</v>
      </c>
      <c r="J51" s="33">
        <f>'2020 MRI - Alphabetical'!I181-'2017 MRI'!I181</f>
        <v>-4.7296993000459586E-2</v>
      </c>
      <c r="K51" s="11">
        <f>'2020 MRI - Alphabetical'!J181-'2017 MRI'!J181</f>
        <v>-2.7431767191565148E-2</v>
      </c>
      <c r="L51" s="10">
        <f>'2020 MRI - Alphabetical'!K181-'2017 MRI'!K181</f>
        <v>-36</v>
      </c>
      <c r="M51" s="33">
        <f>'2020 MRI - Alphabetical'!L181-'2017 MRI'!L181</f>
        <v>-7.324429982709868E-2</v>
      </c>
      <c r="N51" s="11">
        <f>'2020 MRI - Alphabetical'!M181-'2017 MRI'!M181</f>
        <v>7.6863835979858082E-3</v>
      </c>
      <c r="O51" s="10">
        <f>'2020 MRI - Alphabetical'!N181-'2017 MRI'!N181</f>
        <v>44</v>
      </c>
      <c r="P51" s="33">
        <f>'2020 MRI - Alphabetical'!O181-'2017 MRI'!O181</f>
        <v>0.10176483974983253</v>
      </c>
      <c r="Q51" s="11">
        <f>'2020 MRI - Alphabetical'!P181-'2017 MRI'!P181</f>
        <v>-8.2923728813559319E-3</v>
      </c>
      <c r="R51" s="10">
        <f>'2020 MRI - Alphabetical'!Q181-'2017 MRI'!Q181</f>
        <v>-44</v>
      </c>
      <c r="S51" s="33">
        <f>'2020 MRI - Alphabetical'!R181-'2017 MRI'!R181</f>
        <v>-0.27985758730862836</v>
      </c>
      <c r="T51" s="12">
        <f>'2020 MRI - Alphabetical'!S181-'2017 MRI'!S181</f>
        <v>0</v>
      </c>
      <c r="U51" s="10">
        <f>'2020 MRI - Alphabetical'!T181-'2017 MRI'!T181</f>
        <v>-56</v>
      </c>
      <c r="V51" s="33">
        <f>'2020 MRI - Alphabetical'!U181-'2017 MRI'!U181</f>
        <v>-0.14167723346206829</v>
      </c>
      <c r="W51" s="11">
        <f>'2020 MRI - Alphabetical'!V181-'2017 MRI'!V181</f>
        <v>9.0322580645161299E-3</v>
      </c>
      <c r="X51" s="10">
        <f>'2020 MRI - Alphabetical'!W181-'2017 MRI'!W181</f>
        <v>4</v>
      </c>
      <c r="Y51" s="33">
        <f>'2020 MRI - Alphabetical'!X181-'2017 MRI'!X181</f>
        <v>0.1369538035857758</v>
      </c>
      <c r="Z51" s="13">
        <f>'2020 MRI - Alphabetical'!Y181-'2017 MRI'!Y181</f>
        <v>31779</v>
      </c>
      <c r="AA51" s="10">
        <f>'2020 MRI - Alphabetical'!Z181-'2017 MRI'!Z181</f>
        <v>6</v>
      </c>
      <c r="AB51" s="33">
        <f>'2020 MRI - Alphabetical'!AA181-'2017 MRI'!AA181</f>
        <v>-3.9695211026364974E-2</v>
      </c>
      <c r="AC51" s="11">
        <f>'2020 MRI - Alphabetical'!AB181-'2017 MRI'!AB181</f>
        <v>-1.3000000000000001E-2</v>
      </c>
      <c r="AD51" s="10">
        <f>'2020 MRI - Alphabetical'!AC181-'2017 MRI'!AC181</f>
        <v>-23</v>
      </c>
      <c r="AE51" s="33">
        <f>'2020 MRI - Alphabetical'!AD181-'2017 MRI'!AD181</f>
        <v>-0.11247265525494876</v>
      </c>
      <c r="AF51" s="11">
        <f>'2020 MRI - Alphabetical'!AE181-'2017 MRI'!AE181</f>
        <v>-3.4630350194553294E-4</v>
      </c>
      <c r="AG51" s="10">
        <f>'2020 MRI - Alphabetical'!AF181-'2017 MRI'!AF181</f>
        <v>-13</v>
      </c>
      <c r="AH51" s="33">
        <f>'2020 MRI - Alphabetical'!AG181-'2017 MRI'!AG181</f>
        <v>-6.239912832352295E-3</v>
      </c>
      <c r="AI51" s="14">
        <f>'2020 MRI - Alphabetical'!AH181-'2017 MRI'!AH181</f>
        <v>3.7961206786837121E-2</v>
      </c>
      <c r="AJ51" s="10">
        <f>'2020 MRI - Alphabetical'!AI181-'2017 MRI'!AI181</f>
        <v>-3</v>
      </c>
      <c r="AK51" s="33">
        <f>'2020 MRI - Alphabetical'!AJ181-'2017 MRI'!AJ181</f>
        <v>1.292938476694927E-3</v>
      </c>
      <c r="AL51" s="13">
        <f>'2020 MRI - Alphabetical'!AK181-'2017 MRI'!AK181</f>
        <v>20512.801292330289</v>
      </c>
      <c r="AM51" s="38"/>
    </row>
    <row r="52" spans="1:39" hidden="1" x14ac:dyDescent="0.25">
      <c r="A52" t="s">
        <v>791</v>
      </c>
      <c r="B52" s="5" t="s">
        <v>149</v>
      </c>
      <c r="C52" s="6" t="s">
        <v>93</v>
      </c>
      <c r="D52" s="7" t="s">
        <v>34</v>
      </c>
      <c r="E52" s="8">
        <f>VLOOKUP(A52,'2017 MRI'!$A$7:$F$571,6,FALSE)</f>
        <v>37.533791875199427</v>
      </c>
      <c r="F52" s="36">
        <f>'2020 MRI - Alphabetical'!E190-'2017 MRI'!E190</f>
        <v>0.61840956350951437</v>
      </c>
      <c r="G52" s="8">
        <f>'2020 MRI - Alphabetical'!F190-'2017 MRI'!F190</f>
        <v>6.7457546163979032E-2</v>
      </c>
      <c r="H52" s="9">
        <f>'2020 MRI - Alphabetical'!G190-'2017 MRI'!G190</f>
        <v>13</v>
      </c>
      <c r="I52" s="10">
        <f>'2020 MRI - Alphabetical'!H190-'2017 MRI'!H190</f>
        <v>26</v>
      </c>
      <c r="J52" s="33">
        <f>'2020 MRI - Alphabetical'!I190-'2017 MRI'!I190</f>
        <v>0.12722099066923498</v>
      </c>
      <c r="K52" s="11">
        <f>'2020 MRI - Alphabetical'!J190-'2017 MRI'!J190</f>
        <v>-1.9328252510396382E-2</v>
      </c>
      <c r="L52" s="10">
        <f>'2020 MRI - Alphabetical'!K190-'2017 MRI'!K190</f>
        <v>79</v>
      </c>
      <c r="M52" s="33">
        <f>'2020 MRI - Alphabetical'!L190-'2017 MRI'!L190</f>
        <v>0.28303914394584129</v>
      </c>
      <c r="N52" s="11">
        <f>'2020 MRI - Alphabetical'!M190-'2017 MRI'!M190</f>
        <v>-1.2345922827260006E-2</v>
      </c>
      <c r="O52" s="10">
        <f>'2020 MRI - Alphabetical'!N190-'2017 MRI'!N190</f>
        <v>18</v>
      </c>
      <c r="P52" s="33">
        <f>'2020 MRI - Alphabetical'!O190-'2017 MRI'!O190</f>
        <v>0.10109078566511642</v>
      </c>
      <c r="Q52" s="11">
        <f>'2020 MRI - Alphabetical'!P190-'2017 MRI'!P190</f>
        <v>-9.5618448637316694E-3</v>
      </c>
      <c r="R52" s="10">
        <f>'2020 MRI - Alphabetical'!Q190-'2017 MRI'!Q190</f>
        <v>33</v>
      </c>
      <c r="S52" s="33">
        <f>'2020 MRI - Alphabetical'!R190-'2017 MRI'!R190</f>
        <v>0.22051044508561363</v>
      </c>
      <c r="T52" s="12">
        <f>'2020 MRI - Alphabetical'!S190-'2017 MRI'!S190</f>
        <v>-1.4794020103303012</v>
      </c>
      <c r="U52" s="10">
        <f>'2020 MRI - Alphabetical'!T190-'2017 MRI'!T190</f>
        <v>12</v>
      </c>
      <c r="V52" s="33">
        <f>'2020 MRI - Alphabetical'!U190-'2017 MRI'!U190</f>
        <v>0.23042588029536482</v>
      </c>
      <c r="W52" s="11">
        <f>'2020 MRI - Alphabetical'!V190-'2017 MRI'!V190</f>
        <v>-2.415480390122432E-2</v>
      </c>
      <c r="X52" s="10">
        <f>'2020 MRI - Alphabetical'!W190-'2017 MRI'!W190</f>
        <v>44</v>
      </c>
      <c r="Y52" s="33">
        <f>'2020 MRI - Alphabetical'!X190-'2017 MRI'!X190</f>
        <v>0.22239873656092868</v>
      </c>
      <c r="Z52" s="13">
        <f>'2020 MRI - Alphabetical'!Y190-'2017 MRI'!Y190</f>
        <v>14801</v>
      </c>
      <c r="AA52" s="10">
        <f>'2020 MRI - Alphabetical'!Z190-'2017 MRI'!Z190</f>
        <v>-38</v>
      </c>
      <c r="AB52" s="33">
        <f>'2020 MRI - Alphabetical'!AA190-'2017 MRI'!AA190</f>
        <v>-0.17686545111889471</v>
      </c>
      <c r="AC52" s="11">
        <f>'2020 MRI - Alphabetical'!AB190-'2017 MRI'!AB190</f>
        <v>-1.7999999999999995E-2</v>
      </c>
      <c r="AD52" s="10">
        <f>'2020 MRI - Alphabetical'!AC190-'2017 MRI'!AC190</f>
        <v>-17</v>
      </c>
      <c r="AE52" s="33">
        <f>'2020 MRI - Alphabetical'!AD190-'2017 MRI'!AD190</f>
        <v>-9.2487679626840902E-2</v>
      </c>
      <c r="AF52" s="11">
        <f>'2020 MRI - Alphabetical'!AE190-'2017 MRI'!AE190</f>
        <v>9.8345669315126338E-3</v>
      </c>
      <c r="AG52" s="10">
        <f>'2020 MRI - Alphabetical'!AF190-'2017 MRI'!AF190</f>
        <v>2</v>
      </c>
      <c r="AH52" s="33">
        <f>'2020 MRI - Alphabetical'!AG190-'2017 MRI'!AG190</f>
        <v>3.8329912970101854E-2</v>
      </c>
      <c r="AI52" s="14">
        <f>'2020 MRI - Alphabetical'!AH190-'2017 MRI'!AH190</f>
        <v>2.4787295349165017E-2</v>
      </c>
      <c r="AJ52" s="10">
        <f>'2020 MRI - Alphabetical'!AI190-'2017 MRI'!AI190</f>
        <v>-2</v>
      </c>
      <c r="AK52" s="33">
        <f>'2020 MRI - Alphabetical'!AJ190-'2017 MRI'!AJ190</f>
        <v>4.7573390077270683E-3</v>
      </c>
      <c r="AL52" s="13">
        <f>'2020 MRI - Alphabetical'!AK190-'2017 MRI'!AK190</f>
        <v>10080.548316770539</v>
      </c>
      <c r="AM52" s="38">
        <v>1</v>
      </c>
    </row>
    <row r="53" spans="1:39" hidden="1" x14ac:dyDescent="0.25">
      <c r="A53" t="s">
        <v>809</v>
      </c>
      <c r="B53" s="5" t="s">
        <v>533</v>
      </c>
      <c r="C53" s="6" t="s">
        <v>93</v>
      </c>
      <c r="D53" s="7" t="s">
        <v>34</v>
      </c>
      <c r="E53" s="8">
        <f>VLOOKUP(A53,'2017 MRI'!$A$7:$F$571,6,FALSE)</f>
        <v>12.879542263015832</v>
      </c>
      <c r="F53" s="36">
        <f>'2020 MRI - Alphabetical'!E208-'2017 MRI'!E208</f>
        <v>-1.221674314478463</v>
      </c>
      <c r="G53" s="8">
        <f>'2020 MRI - Alphabetical'!F208-'2017 MRI'!F208</f>
        <v>2.8327501467797482</v>
      </c>
      <c r="H53" s="9">
        <f>'2020 MRI - Alphabetical'!G208-'2017 MRI'!G208</f>
        <v>-50</v>
      </c>
      <c r="I53" s="10">
        <f>'2020 MRI - Alphabetical'!H208-'2017 MRI'!H208</f>
        <v>56</v>
      </c>
      <c r="J53" s="33">
        <f>'2020 MRI - Alphabetical'!I208-'2017 MRI'!I208</f>
        <v>0.12794360477304983</v>
      </c>
      <c r="K53" s="11">
        <f>'2020 MRI - Alphabetical'!J208-'2017 MRI'!J208</f>
        <v>-1.3346902861262278E-2</v>
      </c>
      <c r="L53" s="10">
        <f>'2020 MRI - Alphabetical'!K208-'2017 MRI'!K208</f>
        <v>-19</v>
      </c>
      <c r="M53" s="33">
        <f>'2020 MRI - Alphabetical'!L208-'2017 MRI'!L208</f>
        <v>-0.19176058962972808</v>
      </c>
      <c r="N53" s="11">
        <f>'2020 MRI - Alphabetical'!M208-'2017 MRI'!M208</f>
        <v>1.4545454545454545E-2</v>
      </c>
      <c r="O53" s="10">
        <f>'2020 MRI - Alphabetical'!N208-'2017 MRI'!N208</f>
        <v>-44</v>
      </c>
      <c r="P53" s="33">
        <f>'2020 MRI - Alphabetical'!O208-'2017 MRI'!O208</f>
        <v>-0.10153868471114114</v>
      </c>
      <c r="Q53" s="11">
        <f>'2020 MRI - Alphabetical'!P208-'2017 MRI'!P208</f>
        <v>4.7601476014760141E-3</v>
      </c>
      <c r="R53" s="10">
        <f>'2020 MRI - Alphabetical'!Q208-'2017 MRI'!Q208</f>
        <v>56</v>
      </c>
      <c r="S53" s="33">
        <f>'2020 MRI - Alphabetical'!R208-'2017 MRI'!R208</f>
        <v>-0.15680397180937128</v>
      </c>
      <c r="T53" s="12">
        <f>'2020 MRI - Alphabetical'!S208-'2017 MRI'!S208</f>
        <v>-0.4146796599626788</v>
      </c>
      <c r="U53" s="10">
        <f>'2020 MRI - Alphabetical'!T208-'2017 MRI'!T208</f>
        <v>-181</v>
      </c>
      <c r="V53" s="33">
        <f>'2020 MRI - Alphabetical'!U208-'2017 MRI'!U208</f>
        <v>-0.66319726018978487</v>
      </c>
      <c r="W53" s="11">
        <f>'2020 MRI - Alphabetical'!V208-'2017 MRI'!V208</f>
        <v>3.7261308647170213E-2</v>
      </c>
      <c r="X53" s="10">
        <f>'2020 MRI - Alphabetical'!W208-'2017 MRI'!W208</f>
        <v>-28</v>
      </c>
      <c r="Y53" s="33">
        <f>'2020 MRI - Alphabetical'!X208-'2017 MRI'!X208</f>
        <v>-0.4054170308301126</v>
      </c>
      <c r="Z53" s="13">
        <f>'2020 MRI - Alphabetical'!Y208-'2017 MRI'!Y208</f>
        <v>6600</v>
      </c>
      <c r="AA53" s="10">
        <f>'2020 MRI - Alphabetical'!Z208-'2017 MRI'!Z208</f>
        <v>11</v>
      </c>
      <c r="AB53" s="33">
        <f>'2020 MRI - Alphabetical'!AA208-'2017 MRI'!AA208</f>
        <v>-1.679988200904059E-2</v>
      </c>
      <c r="AC53" s="11">
        <f>'2020 MRI - Alphabetical'!AB208-'2017 MRI'!AB208</f>
        <v>-1.4000000000000005E-2</v>
      </c>
      <c r="AD53" s="10">
        <f>'2020 MRI - Alphabetical'!AC208-'2017 MRI'!AC208</f>
        <v>54</v>
      </c>
      <c r="AE53" s="33">
        <f>'2020 MRI - Alphabetical'!AD208-'2017 MRI'!AD208</f>
        <v>0.1498253467929217</v>
      </c>
      <c r="AF53" s="11">
        <f>'2020 MRI - Alphabetical'!AE208-'2017 MRI'!AE208</f>
        <v>1.6276856967464726E-2</v>
      </c>
      <c r="AG53" s="10">
        <f>'2020 MRI - Alphabetical'!AF208-'2017 MRI'!AF208</f>
        <v>-16</v>
      </c>
      <c r="AH53" s="33">
        <f>'2020 MRI - Alphabetical'!AG208-'2017 MRI'!AG208</f>
        <v>-3.1708168131737088E-2</v>
      </c>
      <c r="AI53" s="14">
        <f>'2020 MRI - Alphabetical'!AH208-'2017 MRI'!AH208</f>
        <v>6.1180625738714411E-2</v>
      </c>
      <c r="AJ53" s="10">
        <f>'2020 MRI - Alphabetical'!AI208-'2017 MRI'!AI208</f>
        <v>-8</v>
      </c>
      <c r="AK53" s="33">
        <f>'2020 MRI - Alphabetical'!AJ208-'2017 MRI'!AJ208</f>
        <v>-1.5446173899322013E-2</v>
      </c>
      <c r="AL53" s="13">
        <f>'2020 MRI - Alphabetical'!AK208-'2017 MRI'!AK208</f>
        <v>8575.2984417074767</v>
      </c>
      <c r="AM53" s="38"/>
    </row>
    <row r="54" spans="1:39" ht="22.5" hidden="1" x14ac:dyDescent="0.25">
      <c r="A54" t="s">
        <v>813</v>
      </c>
      <c r="B54" s="5" t="s">
        <v>358</v>
      </c>
      <c r="C54" s="6" t="s">
        <v>93</v>
      </c>
      <c r="D54" s="7" t="s">
        <v>34</v>
      </c>
      <c r="E54" s="8">
        <f>VLOOKUP(A54,'2017 MRI'!$A$7:$F$571,6,FALSE)</f>
        <v>22.669893930938855</v>
      </c>
      <c r="F54" s="36">
        <f>'2020 MRI - Alphabetical'!E212-'2017 MRI'!E212</f>
        <v>-0.96152557956183649</v>
      </c>
      <c r="G54" s="8">
        <f>'2020 MRI - Alphabetical'!F212-'2017 MRI'!F212</f>
        <v>3.2013438521398783</v>
      </c>
      <c r="H54" s="9">
        <f>'2020 MRI - Alphabetical'!G212-'2017 MRI'!G212</f>
        <v>-41</v>
      </c>
      <c r="I54" s="10">
        <f>'2020 MRI - Alphabetical'!H212-'2017 MRI'!H212</f>
        <v>-12</v>
      </c>
      <c r="J54" s="33">
        <f>'2020 MRI - Alphabetical'!I212-'2017 MRI'!I212</f>
        <v>-3.5009558904546101E-2</v>
      </c>
      <c r="K54" s="11">
        <f>'2020 MRI - Alphabetical'!J212-'2017 MRI'!J212</f>
        <v>-2.8106730825285142E-2</v>
      </c>
      <c r="L54" s="10">
        <f>'2020 MRI - Alphabetical'!K212-'2017 MRI'!K212</f>
        <v>-152</v>
      </c>
      <c r="M54" s="33">
        <f>'2020 MRI - Alphabetical'!L212-'2017 MRI'!L212</f>
        <v>-0.46885405926753038</v>
      </c>
      <c r="N54" s="11">
        <f>'2020 MRI - Alphabetical'!M212-'2017 MRI'!M212</f>
        <v>2.8708884615216475E-2</v>
      </c>
      <c r="O54" s="10">
        <f>'2020 MRI - Alphabetical'!N212-'2017 MRI'!N212</f>
        <v>-34</v>
      </c>
      <c r="P54" s="33">
        <f>'2020 MRI - Alphabetical'!O212-'2017 MRI'!O212</f>
        <v>-0.12613410649524906</v>
      </c>
      <c r="Q54" s="11">
        <f>'2020 MRI - Alphabetical'!P212-'2017 MRI'!P212</f>
        <v>5.6060606060606075E-3</v>
      </c>
      <c r="R54" s="10">
        <f>'2020 MRI - Alphabetical'!Q212-'2017 MRI'!Q212</f>
        <v>-85</v>
      </c>
      <c r="S54" s="33">
        <f>'2020 MRI - Alphabetical'!R212-'2017 MRI'!R212</f>
        <v>-0.24433784836435118</v>
      </c>
      <c r="T54" s="12">
        <f>'2020 MRI - Alphabetical'!S212-'2017 MRI'!S212</f>
        <v>1.2821720846257545E-2</v>
      </c>
      <c r="U54" s="10">
        <f>'2020 MRI - Alphabetical'!T212-'2017 MRI'!T212</f>
        <v>-71</v>
      </c>
      <c r="V54" s="33">
        <f>'2020 MRI - Alphabetical'!U212-'2017 MRI'!U212</f>
        <v>-0.28489804642998456</v>
      </c>
      <c r="W54" s="11">
        <f>'2020 MRI - Alphabetical'!V212-'2017 MRI'!V212</f>
        <v>1.4150959063356311E-2</v>
      </c>
      <c r="X54" s="10">
        <f>'2020 MRI - Alphabetical'!W212-'2017 MRI'!W212</f>
        <v>5</v>
      </c>
      <c r="Y54" s="33">
        <f>'2020 MRI - Alphabetical'!X212-'2017 MRI'!X212</f>
        <v>3.7621406987588653E-2</v>
      </c>
      <c r="Z54" s="13">
        <f>'2020 MRI - Alphabetical'!Y212-'2017 MRI'!Y212</f>
        <v>13341</v>
      </c>
      <c r="AA54" s="10">
        <f>'2020 MRI - Alphabetical'!Z212-'2017 MRI'!Z212</f>
        <v>28</v>
      </c>
      <c r="AB54" s="33">
        <f>'2020 MRI - Alphabetical'!AA212-'2017 MRI'!AA212</f>
        <v>9.5407403576988792E-2</v>
      </c>
      <c r="AC54" s="11">
        <f>'2020 MRI - Alphabetical'!AB212-'2017 MRI'!AB212</f>
        <v>-2.0000000000000004E-2</v>
      </c>
      <c r="AD54" s="10">
        <f>'2020 MRI - Alphabetical'!AC212-'2017 MRI'!AC212</f>
        <v>-103</v>
      </c>
      <c r="AE54" s="33">
        <f>'2020 MRI - Alphabetical'!AD212-'2017 MRI'!AD212</f>
        <v>-0.32369309570935823</v>
      </c>
      <c r="AF54" s="11">
        <f>'2020 MRI - Alphabetical'!AE212-'2017 MRI'!AE212</f>
        <v>-1.0277712952158735E-2</v>
      </c>
      <c r="AG54" s="10">
        <f>'2020 MRI - Alphabetical'!AF212-'2017 MRI'!AF212</f>
        <v>11</v>
      </c>
      <c r="AH54" s="33">
        <f>'2020 MRI - Alphabetical'!AG212-'2017 MRI'!AG212</f>
        <v>4.5252702787355943E-2</v>
      </c>
      <c r="AI54" s="14">
        <f>'2020 MRI - Alphabetical'!AH212-'2017 MRI'!AH212</f>
        <v>-1.4141450728319072E-2</v>
      </c>
      <c r="AJ54" s="10">
        <f>'2020 MRI - Alphabetical'!AI212-'2017 MRI'!AI212</f>
        <v>-2</v>
      </c>
      <c r="AK54" s="33">
        <f>'2020 MRI - Alphabetical'!AJ212-'2017 MRI'!AJ212</f>
        <v>-3.354257125163157E-3</v>
      </c>
      <c r="AL54" s="13">
        <f>'2020 MRI - Alphabetical'!AK212-'2017 MRI'!AK212</f>
        <v>8477.5366795401205</v>
      </c>
      <c r="AM54" s="38"/>
    </row>
    <row r="55" spans="1:39" hidden="1" x14ac:dyDescent="0.25">
      <c r="A55" t="s">
        <v>814</v>
      </c>
      <c r="B55" s="5" t="s">
        <v>582</v>
      </c>
      <c r="C55" s="6" t="s">
        <v>93</v>
      </c>
      <c r="D55" s="7" t="s">
        <v>34</v>
      </c>
      <c r="E55" s="8">
        <f>VLOOKUP(A55,'2017 MRI'!$A$7:$F$571,6,FALSE)</f>
        <v>6.5663552489438608</v>
      </c>
      <c r="F55" s="36">
        <f>'2020 MRI - Alphabetical'!E213-'2017 MRI'!E213</f>
        <v>-1.1702942310873299</v>
      </c>
      <c r="G55" s="8">
        <f>'2020 MRI - Alphabetical'!F213-'2017 MRI'!F213</f>
        <v>1.9120394191140306</v>
      </c>
      <c r="H55" s="9">
        <f>'2020 MRI - Alphabetical'!G213-'2017 MRI'!G213</f>
        <v>-12</v>
      </c>
      <c r="I55" s="10">
        <f>'2020 MRI - Alphabetical'!H213-'2017 MRI'!H213</f>
        <v>11</v>
      </c>
      <c r="J55" s="33">
        <f>'2020 MRI - Alphabetical'!I213-'2017 MRI'!I213</f>
        <v>-3.0232279892287994E-2</v>
      </c>
      <c r="K55" s="11">
        <f>'2020 MRI - Alphabetical'!J213-'2017 MRI'!J213</f>
        <v>-2.3460109813429941E-2</v>
      </c>
      <c r="L55" s="10">
        <f>'2020 MRI - Alphabetical'!K213-'2017 MRI'!K213</f>
        <v>-25</v>
      </c>
      <c r="M55" s="33">
        <f>'2020 MRI - Alphabetical'!L213-'2017 MRI'!L213</f>
        <v>-5.225042548076797E-2</v>
      </c>
      <c r="N55" s="11">
        <f>'2020 MRI - Alphabetical'!M213-'2017 MRI'!M213</f>
        <v>6.8191810380400612E-3</v>
      </c>
      <c r="O55" s="10">
        <f>'2020 MRI - Alphabetical'!N213-'2017 MRI'!N213</f>
        <v>-86</v>
      </c>
      <c r="P55" s="33">
        <f>'2020 MRI - Alphabetical'!O213-'2017 MRI'!O213</f>
        <v>-0.20039976504676027</v>
      </c>
      <c r="Q55" s="11">
        <f>'2020 MRI - Alphabetical'!P213-'2017 MRI'!P213</f>
        <v>1.1172506738544474E-2</v>
      </c>
      <c r="R55" s="10">
        <f>'2020 MRI - Alphabetical'!Q213-'2017 MRI'!Q213</f>
        <v>-44</v>
      </c>
      <c r="S55" s="33">
        <f>'2020 MRI - Alphabetical'!R213-'2017 MRI'!R213</f>
        <v>-0.27985758730862836</v>
      </c>
      <c r="T55" s="12">
        <f>'2020 MRI - Alphabetical'!S213-'2017 MRI'!S213</f>
        <v>0</v>
      </c>
      <c r="U55" s="10">
        <f>'2020 MRI - Alphabetical'!T213-'2017 MRI'!T213</f>
        <v>-1</v>
      </c>
      <c r="V55" s="33">
        <f>'2020 MRI - Alphabetical'!U213-'2017 MRI'!U213</f>
        <v>-8.4750169527592067E-3</v>
      </c>
      <c r="W55" s="11">
        <f>'2020 MRI - Alphabetical'!V213-'2017 MRI'!V213</f>
        <v>2.1176126389701577E-3</v>
      </c>
      <c r="X55" s="10">
        <f>'2020 MRI - Alphabetical'!W213-'2017 MRI'!W213</f>
        <v>-7</v>
      </c>
      <c r="Y55" s="33">
        <f>'2020 MRI - Alphabetical'!X213-'2017 MRI'!X213</f>
        <v>-0.27332051434148097</v>
      </c>
      <c r="Z55" s="13">
        <f>'2020 MRI - Alphabetical'!Y213-'2017 MRI'!Y213</f>
        <v>17924</v>
      </c>
      <c r="AA55" s="10">
        <f>'2020 MRI - Alphabetical'!Z213-'2017 MRI'!Z213</f>
        <v>-36</v>
      </c>
      <c r="AB55" s="33">
        <f>'2020 MRI - Alphabetical'!AA213-'2017 MRI'!AA213</f>
        <v>-0.20903995214999704</v>
      </c>
      <c r="AC55" s="11">
        <f>'2020 MRI - Alphabetical'!AB213-'2017 MRI'!AB213</f>
        <v>-1.0000000000000002E-2</v>
      </c>
      <c r="AD55" s="10">
        <f>'2020 MRI - Alphabetical'!AC213-'2017 MRI'!AC213</f>
        <v>-40</v>
      </c>
      <c r="AE55" s="33">
        <f>'2020 MRI - Alphabetical'!AD213-'2017 MRI'!AD213</f>
        <v>-0.1543277974345888</v>
      </c>
      <c r="AF55" s="11">
        <f>'2020 MRI - Alphabetical'!AE213-'2017 MRI'!AE213</f>
        <v>-2.9247958745165503E-3</v>
      </c>
      <c r="AG55" s="10">
        <f>'2020 MRI - Alphabetical'!AF213-'2017 MRI'!AF213</f>
        <v>-28</v>
      </c>
      <c r="AH55" s="33">
        <f>'2020 MRI - Alphabetical'!AG213-'2017 MRI'!AG213</f>
        <v>-7.4536434626993928E-2</v>
      </c>
      <c r="AI55" s="14">
        <f>'2020 MRI - Alphabetical'!AH213-'2017 MRI'!AH213</f>
        <v>0.1027576925014615</v>
      </c>
      <c r="AJ55" s="10">
        <f>'2020 MRI - Alphabetical'!AI213-'2017 MRI'!AI213</f>
        <v>-2</v>
      </c>
      <c r="AK55" s="33">
        <f>'2020 MRI - Alphabetical'!AJ213-'2017 MRI'!AJ213</f>
        <v>-2.247525141240924E-2</v>
      </c>
      <c r="AL55" s="13">
        <f>'2020 MRI - Alphabetical'!AK213-'2017 MRI'!AK213</f>
        <v>12388.705493765359</v>
      </c>
      <c r="AM55" s="38"/>
    </row>
    <row r="56" spans="1:39" hidden="1" x14ac:dyDescent="0.25">
      <c r="A56" t="s">
        <v>823</v>
      </c>
      <c r="B56" s="5" t="s">
        <v>449</v>
      </c>
      <c r="C56" s="6" t="s">
        <v>93</v>
      </c>
      <c r="D56" s="7" t="s">
        <v>34</v>
      </c>
      <c r="E56" s="8">
        <f>VLOOKUP(A56,'2017 MRI'!$A$7:$F$571,6,FALSE)</f>
        <v>18.02555583321152</v>
      </c>
      <c r="F56" s="36">
        <f>'2020 MRI - Alphabetical'!E222-'2017 MRI'!E222</f>
        <v>0.16845423254562553</v>
      </c>
      <c r="G56" s="8">
        <f>'2020 MRI - Alphabetical'!F222-'2017 MRI'!F222</f>
        <v>-0.88025207835185881</v>
      </c>
      <c r="H56" s="9">
        <f>'2020 MRI - Alphabetical'!G222-'2017 MRI'!G222</f>
        <v>11</v>
      </c>
      <c r="I56" s="10">
        <f>'2020 MRI - Alphabetical'!H222-'2017 MRI'!H222</f>
        <v>-18</v>
      </c>
      <c r="J56" s="33">
        <f>'2020 MRI - Alphabetical'!I222-'2017 MRI'!I222</f>
        <v>-8.1127579333450939E-2</v>
      </c>
      <c r="K56" s="11">
        <f>'2020 MRI - Alphabetical'!J222-'2017 MRI'!J222</f>
        <v>-3.0413566586839913E-2</v>
      </c>
      <c r="L56" s="10">
        <f>'2020 MRI - Alphabetical'!K222-'2017 MRI'!K222</f>
        <v>10</v>
      </c>
      <c r="M56" s="33">
        <f>'2020 MRI - Alphabetical'!L222-'2017 MRI'!L222</f>
        <v>0.17477580395059866</v>
      </c>
      <c r="N56" s="11">
        <f>'2020 MRI - Alphabetical'!M222-'2017 MRI'!M222</f>
        <v>-5.2355411167804705E-3</v>
      </c>
      <c r="O56" s="10">
        <f>'2020 MRI - Alphabetical'!N222-'2017 MRI'!N222</f>
        <v>-139</v>
      </c>
      <c r="P56" s="33">
        <f>'2020 MRI - Alphabetical'!O222-'2017 MRI'!O222</f>
        <v>-0.37633237094158967</v>
      </c>
      <c r="Q56" s="11">
        <f>'2020 MRI - Alphabetical'!P222-'2017 MRI'!P222</f>
        <v>2.2131805157593124E-2</v>
      </c>
      <c r="R56" s="10">
        <f>'2020 MRI - Alphabetical'!Q222-'2017 MRI'!Q222</f>
        <v>-89</v>
      </c>
      <c r="S56" s="33">
        <f>'2020 MRI - Alphabetical'!R222-'2017 MRI'!R222</f>
        <v>-0.29789687947228949</v>
      </c>
      <c r="T56" s="12">
        <f>'2020 MRI - Alphabetical'!S222-'2017 MRI'!S222</f>
        <v>9.9336945414931946E-2</v>
      </c>
      <c r="U56" s="10">
        <f>'2020 MRI - Alphabetical'!T222-'2017 MRI'!T222</f>
        <v>167</v>
      </c>
      <c r="V56" s="33">
        <f>'2020 MRI - Alphabetical'!U222-'2017 MRI'!U222</f>
        <v>0.52913100320739481</v>
      </c>
      <c r="W56" s="11">
        <f>'2020 MRI - Alphabetical'!V222-'2017 MRI'!V222</f>
        <v>-3.5440902021772927E-2</v>
      </c>
      <c r="X56" s="10">
        <f>'2020 MRI - Alphabetical'!W222-'2017 MRI'!W222</f>
        <v>54</v>
      </c>
      <c r="Y56" s="33">
        <f>'2020 MRI - Alphabetical'!X222-'2017 MRI'!X222</f>
        <v>0.56377419757114211</v>
      </c>
      <c r="Z56" s="13">
        <f>'2020 MRI - Alphabetical'!Y222-'2017 MRI'!Y222</f>
        <v>37856</v>
      </c>
      <c r="AA56" s="10">
        <f>'2020 MRI - Alphabetical'!Z222-'2017 MRI'!Z222</f>
        <v>-81</v>
      </c>
      <c r="AB56" s="33">
        <f>'2020 MRI - Alphabetical'!AA222-'2017 MRI'!AA222</f>
        <v>-0.23874335966909366</v>
      </c>
      <c r="AC56" s="11">
        <f>'2020 MRI - Alphabetical'!AB222-'2017 MRI'!AB222</f>
        <v>-1.2000000000000004E-2</v>
      </c>
      <c r="AD56" s="10">
        <f>'2020 MRI - Alphabetical'!AC222-'2017 MRI'!AC222</f>
        <v>-2</v>
      </c>
      <c r="AE56" s="33">
        <f>'2020 MRI - Alphabetical'!AD222-'2017 MRI'!AD222</f>
        <v>-1.6830273002822693E-2</v>
      </c>
      <c r="AF56" s="11">
        <f>'2020 MRI - Alphabetical'!AE222-'2017 MRI'!AE222</f>
        <v>8.1948895625811868E-3</v>
      </c>
      <c r="AG56" s="10">
        <f>'2020 MRI - Alphabetical'!AF222-'2017 MRI'!AF222</f>
        <v>-26</v>
      </c>
      <c r="AH56" s="33">
        <f>'2020 MRI - Alphabetical'!AG222-'2017 MRI'!AG222</f>
        <v>-6.511068606173917E-2</v>
      </c>
      <c r="AI56" s="14">
        <f>'2020 MRI - Alphabetical'!AH222-'2017 MRI'!AH222</f>
        <v>9.8348432877915393E-2</v>
      </c>
      <c r="AJ56" s="10">
        <f>'2020 MRI - Alphabetical'!AI222-'2017 MRI'!AI222</f>
        <v>-10</v>
      </c>
      <c r="AK56" s="33">
        <f>'2020 MRI - Alphabetical'!AJ222-'2017 MRI'!AJ222</f>
        <v>-7.1298791438719755E-3</v>
      </c>
      <c r="AL56" s="13">
        <f>'2020 MRI - Alphabetical'!AK222-'2017 MRI'!AK222</f>
        <v>9043.0521167962288</v>
      </c>
      <c r="AM56" s="38"/>
    </row>
    <row r="57" spans="1:39" hidden="1" x14ac:dyDescent="0.25">
      <c r="A57" t="s">
        <v>827</v>
      </c>
      <c r="B57" s="5" t="s">
        <v>579</v>
      </c>
      <c r="C57" s="6" t="s">
        <v>93</v>
      </c>
      <c r="D57" s="7" t="s">
        <v>34</v>
      </c>
      <c r="E57" s="8">
        <f>VLOOKUP(A57,'2017 MRI'!$A$7:$F$571,6,FALSE)</f>
        <v>6.7713759700405554</v>
      </c>
      <c r="F57" s="36">
        <f>'2020 MRI - Alphabetical'!E226-'2017 MRI'!E226</f>
        <v>0.40611461611597477</v>
      </c>
      <c r="G57" s="8">
        <f>'2020 MRI - Alphabetical'!F226-'2017 MRI'!F226</f>
        <v>-2.9768390243671909</v>
      </c>
      <c r="H57" s="9">
        <f>'2020 MRI - Alphabetical'!G226-'2017 MRI'!G226</f>
        <v>7</v>
      </c>
      <c r="I57" s="10">
        <f>'2020 MRI - Alphabetical'!H226-'2017 MRI'!H226</f>
        <v>-5</v>
      </c>
      <c r="J57" s="33">
        <f>'2020 MRI - Alphabetical'!I226-'2017 MRI'!I226</f>
        <v>-9.3435702070386595E-2</v>
      </c>
      <c r="K57" s="11">
        <f>'2020 MRI - Alphabetical'!J226-'2017 MRI'!J226</f>
        <v>-2.6641812634311313E-2</v>
      </c>
      <c r="L57" s="10">
        <f>'2020 MRI - Alphabetical'!K226-'2017 MRI'!K226</f>
        <v>-202</v>
      </c>
      <c r="M57" s="33">
        <f>'2020 MRI - Alphabetical'!L226-'2017 MRI'!L226</f>
        <v>-0.58077506701361004</v>
      </c>
      <c r="N57" s="11">
        <f>'2020 MRI - Alphabetical'!M226-'2017 MRI'!M226</f>
        <v>3.3964308721822253E-2</v>
      </c>
      <c r="O57" s="10">
        <f>'2020 MRI - Alphabetical'!N226-'2017 MRI'!N226</f>
        <v>12</v>
      </c>
      <c r="P57" s="33">
        <f>'2020 MRI - Alphabetical'!O226-'2017 MRI'!O226</f>
        <v>1.3195956325868563E-2</v>
      </c>
      <c r="Q57" s="11">
        <f>'2020 MRI - Alphabetical'!P226-'2017 MRI'!P226</f>
        <v>-2.5229485396383866E-3</v>
      </c>
      <c r="R57" s="10">
        <f>'2020 MRI - Alphabetical'!Q226-'2017 MRI'!Q226</f>
        <v>-44</v>
      </c>
      <c r="S57" s="33">
        <f>'2020 MRI - Alphabetical'!R226-'2017 MRI'!R226</f>
        <v>-0.27985758730862836</v>
      </c>
      <c r="T57" s="12">
        <f>'2020 MRI - Alphabetical'!S226-'2017 MRI'!S226</f>
        <v>0</v>
      </c>
      <c r="U57" s="10">
        <f>'2020 MRI - Alphabetical'!T226-'2017 MRI'!T226</f>
        <v>0</v>
      </c>
      <c r="V57" s="33">
        <f>'2020 MRI - Alphabetical'!U226-'2017 MRI'!U226</f>
        <v>6.3153068726804706E-2</v>
      </c>
      <c r="W57" s="11">
        <f>'2020 MRI - Alphabetical'!V226-'2017 MRI'!V226</f>
        <v>-1.5114802149487055E-3</v>
      </c>
      <c r="X57" s="10">
        <f>'2020 MRI - Alphabetical'!W226-'2017 MRI'!W226</f>
        <v>7</v>
      </c>
      <c r="Y57" s="33">
        <f>'2020 MRI - Alphabetical'!X226-'2017 MRI'!X226</f>
        <v>0.72178968537530164</v>
      </c>
      <c r="Z57" s="13">
        <f>'2020 MRI - Alphabetical'!Y226-'2017 MRI'!Y226</f>
        <v>54489</v>
      </c>
      <c r="AA57" s="10">
        <f>'2020 MRI - Alphabetical'!Z226-'2017 MRI'!Z226</f>
        <v>14</v>
      </c>
      <c r="AB57" s="33">
        <f>'2020 MRI - Alphabetical'!AA226-'2017 MRI'!AA226</f>
        <v>3.3529495026789258E-2</v>
      </c>
      <c r="AC57" s="11">
        <f>'2020 MRI - Alphabetical'!AB226-'2017 MRI'!AB226</f>
        <v>-1.4000000000000002E-2</v>
      </c>
      <c r="AD57" s="10">
        <f>'2020 MRI - Alphabetical'!AC226-'2017 MRI'!AC226</f>
        <v>22</v>
      </c>
      <c r="AE57" s="33">
        <f>'2020 MRI - Alphabetical'!AD226-'2017 MRI'!AD226</f>
        <v>5.3612503322922112E-2</v>
      </c>
      <c r="AF57" s="11">
        <f>'2020 MRI - Alphabetical'!AE226-'2017 MRI'!AE226</f>
        <v>1.0292862398822655E-2</v>
      </c>
      <c r="AG57" s="10">
        <f>'2020 MRI - Alphabetical'!AF226-'2017 MRI'!AF226</f>
        <v>-19</v>
      </c>
      <c r="AH57" s="33">
        <f>'2020 MRI - Alphabetical'!AG226-'2017 MRI'!AG226</f>
        <v>-7.825843231501306E-2</v>
      </c>
      <c r="AI57" s="14">
        <f>'2020 MRI - Alphabetical'!AH226-'2017 MRI'!AH226</f>
        <v>6.910781610172223E-2</v>
      </c>
      <c r="AJ57" s="10">
        <f>'2020 MRI - Alphabetical'!AI226-'2017 MRI'!AI226</f>
        <v>-8</v>
      </c>
      <c r="AK57" s="33">
        <f>'2020 MRI - Alphabetical'!AJ226-'2017 MRI'!AJ226</f>
        <v>-4.4764820013317497E-2</v>
      </c>
      <c r="AL57" s="13">
        <f>'2020 MRI - Alphabetical'!AK226-'2017 MRI'!AK226</f>
        <v>4933.6923454252537</v>
      </c>
      <c r="AM57" s="38"/>
    </row>
    <row r="58" spans="1:39" hidden="1" x14ac:dyDescent="0.25">
      <c r="A58" t="s">
        <v>864</v>
      </c>
      <c r="B58" s="5" t="s">
        <v>340</v>
      </c>
      <c r="C58" s="6" t="s">
        <v>93</v>
      </c>
      <c r="D58" s="7" t="s">
        <v>34</v>
      </c>
      <c r="E58" s="8">
        <f>VLOOKUP(A58,'2017 MRI'!$A$7:$F$571,6,FALSE)</f>
        <v>23.393564469803003</v>
      </c>
      <c r="F58" s="36">
        <f>'2020 MRI - Alphabetical'!E263-'2017 MRI'!E263</f>
        <v>1.015038527876901</v>
      </c>
      <c r="G58" s="8">
        <f>'2020 MRI - Alphabetical'!F263-'2017 MRI'!F263</f>
        <v>-2.872313274082682</v>
      </c>
      <c r="H58" s="9">
        <f>'2020 MRI - Alphabetical'!G263-'2017 MRI'!G263</f>
        <v>74</v>
      </c>
      <c r="I58" s="10">
        <f>'2020 MRI - Alphabetical'!H263-'2017 MRI'!H263</f>
        <v>20</v>
      </c>
      <c r="J58" s="33">
        <f>'2020 MRI - Alphabetical'!I263-'2017 MRI'!I263</f>
        <v>3.5614015273683519E-2</v>
      </c>
      <c r="K58" s="11">
        <f>'2020 MRI - Alphabetical'!J263-'2017 MRI'!J263</f>
        <v>-2.0660229059061175E-2</v>
      </c>
      <c r="L58" s="10">
        <f>'2020 MRI - Alphabetical'!K263-'2017 MRI'!K263</f>
        <v>87</v>
      </c>
      <c r="M58" s="33">
        <f>'2020 MRI - Alphabetical'!L263-'2017 MRI'!L263</f>
        <v>0.27605739096649556</v>
      </c>
      <c r="N58" s="11">
        <f>'2020 MRI - Alphabetical'!M263-'2017 MRI'!M263</f>
        <v>-1.1256572010095722E-2</v>
      </c>
      <c r="O58" s="10">
        <f>'2020 MRI - Alphabetical'!N263-'2017 MRI'!N263</f>
        <v>21</v>
      </c>
      <c r="P58" s="33">
        <f>'2020 MRI - Alphabetical'!O263-'2017 MRI'!O263</f>
        <v>7.3202764682176014E-2</v>
      </c>
      <c r="Q58" s="11">
        <f>'2020 MRI - Alphabetical'!P263-'2017 MRI'!P263</f>
        <v>-7.0789865871833113E-3</v>
      </c>
      <c r="R58" s="10">
        <f>'2020 MRI - Alphabetical'!Q263-'2017 MRI'!Q263</f>
        <v>-29</v>
      </c>
      <c r="S58" s="33">
        <f>'2020 MRI - Alphabetical'!R263-'2017 MRI'!R263</f>
        <v>-0.23593166291716991</v>
      </c>
      <c r="T58" s="12">
        <f>'2020 MRI - Alphabetical'!S263-'2017 MRI'!S263</f>
        <v>-0.10405353156209424</v>
      </c>
      <c r="U58" s="10">
        <f>'2020 MRI - Alphabetical'!T263-'2017 MRI'!T263</f>
        <v>218</v>
      </c>
      <c r="V58" s="33">
        <f>'2020 MRI - Alphabetical'!U263-'2017 MRI'!U263</f>
        <v>0.92608211372148563</v>
      </c>
      <c r="W58" s="11">
        <f>'2020 MRI - Alphabetical'!V263-'2017 MRI'!V263</f>
        <v>-6.1536897923110907E-2</v>
      </c>
      <c r="X58" s="10">
        <f>'2020 MRI - Alphabetical'!W263-'2017 MRI'!W263</f>
        <v>26</v>
      </c>
      <c r="Y58" s="33">
        <f>'2020 MRI - Alphabetical'!X263-'2017 MRI'!X263</f>
        <v>8.8983555299771908E-2</v>
      </c>
      <c r="Z58" s="13">
        <f>'2020 MRI - Alphabetical'!Y263-'2017 MRI'!Y263</f>
        <v>16143</v>
      </c>
      <c r="AA58" s="10">
        <f>'2020 MRI - Alphabetical'!Z263-'2017 MRI'!Z263</f>
        <v>39</v>
      </c>
      <c r="AB58" s="33">
        <f>'2020 MRI - Alphabetical'!AA263-'2017 MRI'!AA263</f>
        <v>0.12964953009726743</v>
      </c>
      <c r="AC58" s="11">
        <f>'2020 MRI - Alphabetical'!AB263-'2017 MRI'!AB263</f>
        <v>-1.6000000000000004E-2</v>
      </c>
      <c r="AD58" s="10">
        <f>'2020 MRI - Alphabetical'!AC263-'2017 MRI'!AC263</f>
        <v>-24</v>
      </c>
      <c r="AE58" s="33">
        <f>'2020 MRI - Alphabetical'!AD263-'2017 MRI'!AD263</f>
        <v>-7.6702023357000493E-2</v>
      </c>
      <c r="AF58" s="11">
        <f>'2020 MRI - Alphabetical'!AE263-'2017 MRI'!AE263</f>
        <v>5.4320757646327822E-3</v>
      </c>
      <c r="AG58" s="10">
        <f>'2020 MRI - Alphabetical'!AF263-'2017 MRI'!AF263</f>
        <v>38</v>
      </c>
      <c r="AH58" s="33">
        <f>'2020 MRI - Alphabetical'!AG263-'2017 MRI'!AG263</f>
        <v>0.11792773924476313</v>
      </c>
      <c r="AI58" s="14">
        <f>'2020 MRI - Alphabetical'!AH263-'2017 MRI'!AH263</f>
        <v>-9.9026059509382591E-2</v>
      </c>
      <c r="AJ58" s="10">
        <f>'2020 MRI - Alphabetical'!AI263-'2017 MRI'!AI263</f>
        <v>14</v>
      </c>
      <c r="AK58" s="33">
        <f>'2020 MRI - Alphabetical'!AJ263-'2017 MRI'!AJ263</f>
        <v>9.4178559165388753E-3</v>
      </c>
      <c r="AL58" s="13">
        <f>'2020 MRI - Alphabetical'!AK263-'2017 MRI'!AK263</f>
        <v>16946.813758729433</v>
      </c>
      <c r="AM58" s="38"/>
    </row>
    <row r="59" spans="1:39" hidden="1" x14ac:dyDescent="0.25">
      <c r="A59" t="s">
        <v>872</v>
      </c>
      <c r="B59" s="5" t="s">
        <v>242</v>
      </c>
      <c r="C59" s="6" t="s">
        <v>93</v>
      </c>
      <c r="D59" s="7" t="s">
        <v>34</v>
      </c>
      <c r="E59" s="8">
        <f>VLOOKUP(A59,'2017 MRI'!$A$7:$F$571,6,FALSE)</f>
        <v>29.2538050846263</v>
      </c>
      <c r="F59" s="36">
        <f>'2020 MRI - Alphabetical'!E271-'2017 MRI'!E271</f>
        <v>-1.2114998069660925</v>
      </c>
      <c r="G59" s="8">
        <f>'2020 MRI - Alphabetical'!F271-'2017 MRI'!F271</f>
        <v>4.77367601655871</v>
      </c>
      <c r="H59" s="9">
        <f>'2020 MRI - Alphabetical'!G271-'2017 MRI'!G271</f>
        <v>-38</v>
      </c>
      <c r="I59" s="10">
        <f>'2020 MRI - Alphabetical'!H271-'2017 MRI'!H271</f>
        <v>56</v>
      </c>
      <c r="J59" s="33">
        <f>'2020 MRI - Alphabetical'!I271-'2017 MRI'!I271</f>
        <v>9.5011773343284395E-2</v>
      </c>
      <c r="K59" s="11">
        <f>'2020 MRI - Alphabetical'!J271-'2017 MRI'!J271</f>
        <v>-1.4827042667932888E-2</v>
      </c>
      <c r="L59" s="10">
        <f>'2020 MRI - Alphabetical'!K271-'2017 MRI'!K271</f>
        <v>126</v>
      </c>
      <c r="M59" s="33">
        <f>'2020 MRI - Alphabetical'!L271-'2017 MRI'!L271</f>
        <v>0.42107817488174226</v>
      </c>
      <c r="N59" s="11">
        <f>'2020 MRI - Alphabetical'!M271-'2017 MRI'!M271</f>
        <v>-1.9834656966372738E-2</v>
      </c>
      <c r="O59" s="10">
        <f>'2020 MRI - Alphabetical'!N271-'2017 MRI'!N271</f>
        <v>-56</v>
      </c>
      <c r="P59" s="33">
        <f>'2020 MRI - Alphabetical'!O271-'2017 MRI'!O271</f>
        <v>-0.31423663762819953</v>
      </c>
      <c r="Q59" s="11">
        <f>'2020 MRI - Alphabetical'!P271-'2017 MRI'!P271</f>
        <v>1.7425781249999994E-2</v>
      </c>
      <c r="R59" s="10">
        <f>'2020 MRI - Alphabetical'!Q271-'2017 MRI'!Q271</f>
        <v>30</v>
      </c>
      <c r="S59" s="33">
        <f>'2020 MRI - Alphabetical'!R271-'2017 MRI'!R271</f>
        <v>-0.1026775455457542</v>
      </c>
      <c r="T59" s="12">
        <f>'2020 MRI - Alphabetical'!S271-'2017 MRI'!S271</f>
        <v>-0.54158755278539916</v>
      </c>
      <c r="U59" s="10">
        <f>'2020 MRI - Alphabetical'!T271-'2017 MRI'!T271</f>
        <v>-25</v>
      </c>
      <c r="V59" s="33">
        <f>'2020 MRI - Alphabetical'!U271-'2017 MRI'!U271</f>
        <v>-0.18609943284664471</v>
      </c>
      <c r="W59" s="11">
        <f>'2020 MRI - Alphabetical'!V271-'2017 MRI'!V271</f>
        <v>5.2276015581524671E-3</v>
      </c>
      <c r="X59" s="10">
        <f>'2020 MRI - Alphabetical'!W271-'2017 MRI'!W271</f>
        <v>-86</v>
      </c>
      <c r="Y59" s="33">
        <f>'2020 MRI - Alphabetical'!X271-'2017 MRI'!X271</f>
        <v>-0.28587966783663998</v>
      </c>
      <c r="Z59" s="13">
        <f>'2020 MRI - Alphabetical'!Y271-'2017 MRI'!Y271</f>
        <v>-1259</v>
      </c>
      <c r="AA59" s="10">
        <f>'2020 MRI - Alphabetical'!Z271-'2017 MRI'!Z271</f>
        <v>14</v>
      </c>
      <c r="AB59" s="33">
        <f>'2020 MRI - Alphabetical'!AA271-'2017 MRI'!AA271</f>
        <v>4.7347386041749706E-2</v>
      </c>
      <c r="AC59" s="11">
        <f>'2020 MRI - Alphabetical'!AB271-'2017 MRI'!AB271</f>
        <v>-1.9000000000000003E-2</v>
      </c>
      <c r="AD59" s="10">
        <f>'2020 MRI - Alphabetical'!AC271-'2017 MRI'!AC271</f>
        <v>-85</v>
      </c>
      <c r="AE59" s="33">
        <f>'2020 MRI - Alphabetical'!AD271-'2017 MRI'!AD271</f>
        <v>-0.4913632678144873</v>
      </c>
      <c r="AF59" s="11">
        <f>'2020 MRI - Alphabetical'!AE271-'2017 MRI'!AE271</f>
        <v>-1.6962647694066857E-2</v>
      </c>
      <c r="AG59" s="10">
        <f>'2020 MRI - Alphabetical'!AF271-'2017 MRI'!AF271</f>
        <v>-18</v>
      </c>
      <c r="AH59" s="33">
        <f>'2020 MRI - Alphabetical'!AG271-'2017 MRI'!AG271</f>
        <v>-5.0710317565936081E-2</v>
      </c>
      <c r="AI59" s="14">
        <f>'2020 MRI - Alphabetical'!AH271-'2017 MRI'!AH271</f>
        <v>0.11747625215012825</v>
      </c>
      <c r="AJ59" s="10">
        <f>'2020 MRI - Alphabetical'!AI271-'2017 MRI'!AI271</f>
        <v>23</v>
      </c>
      <c r="AK59" s="33">
        <f>'2020 MRI - Alphabetical'!AJ271-'2017 MRI'!AJ271</f>
        <v>2.0257803996443641E-2</v>
      </c>
      <c r="AL59" s="13">
        <f>'2020 MRI - Alphabetical'!AK271-'2017 MRI'!AK271</f>
        <v>15939.865423995521</v>
      </c>
      <c r="AM59" s="38"/>
    </row>
    <row r="60" spans="1:39" hidden="1" x14ac:dyDescent="0.25">
      <c r="A60" t="s">
        <v>876</v>
      </c>
      <c r="B60" s="5" t="s">
        <v>117</v>
      </c>
      <c r="C60" s="6" t="s">
        <v>93</v>
      </c>
      <c r="D60" s="7" t="s">
        <v>34</v>
      </c>
      <c r="E60" s="8">
        <f>VLOOKUP(A60,'2017 MRI'!$A$7:$F$571,6,FALSE)</f>
        <v>41.471164230151651</v>
      </c>
      <c r="F60" s="36">
        <f>'2020 MRI - Alphabetical'!E275-'2017 MRI'!E275</f>
        <v>1.2386589460233144</v>
      </c>
      <c r="G60" s="8">
        <f>'2020 MRI - Alphabetical'!F275-'2017 MRI'!F275</f>
        <v>-1.3914819907582938</v>
      </c>
      <c r="H60" s="9">
        <f>'2020 MRI - Alphabetical'!G275-'2017 MRI'!G275</f>
        <v>19</v>
      </c>
      <c r="I60" s="10">
        <f>'2020 MRI - Alphabetical'!H275-'2017 MRI'!H275</f>
        <v>10</v>
      </c>
      <c r="J60" s="33">
        <f>'2020 MRI - Alphabetical'!I275-'2017 MRI'!I275</f>
        <v>5.6222651885923791E-3</v>
      </c>
      <c r="K60" s="11">
        <f>'2020 MRI - Alphabetical'!J275-'2017 MRI'!J275</f>
        <v>-2.2578996776946747E-2</v>
      </c>
      <c r="L60" s="10">
        <f>'2020 MRI - Alphabetical'!K275-'2017 MRI'!K275</f>
        <v>191</v>
      </c>
      <c r="M60" s="33">
        <f>'2020 MRI - Alphabetical'!L275-'2017 MRI'!L275</f>
        <v>0.57837094116599985</v>
      </c>
      <c r="N60" s="11">
        <f>'2020 MRI - Alphabetical'!M275-'2017 MRI'!M275</f>
        <v>-2.7779292945737055E-2</v>
      </c>
      <c r="O60" s="10">
        <f>'2020 MRI - Alphabetical'!N275-'2017 MRI'!N275</f>
        <v>23</v>
      </c>
      <c r="P60" s="33">
        <f>'2020 MRI - Alphabetical'!O275-'2017 MRI'!O275</f>
        <v>0.39164214547146126</v>
      </c>
      <c r="Q60" s="11">
        <f>'2020 MRI - Alphabetical'!P275-'2017 MRI'!P275</f>
        <v>-2.8785349233390128E-2</v>
      </c>
      <c r="R60" s="10">
        <f>'2020 MRI - Alphabetical'!Q275-'2017 MRI'!Q275</f>
        <v>61</v>
      </c>
      <c r="S60" s="33">
        <f>'2020 MRI - Alphabetical'!R275-'2017 MRI'!R275</f>
        <v>0.1330410452913548</v>
      </c>
      <c r="T60" s="12">
        <f>'2020 MRI - Alphabetical'!S275-'2017 MRI'!S275</f>
        <v>-1.2772051733166834</v>
      </c>
      <c r="U60" s="10">
        <f>'2020 MRI - Alphabetical'!T275-'2017 MRI'!T275</f>
        <v>61</v>
      </c>
      <c r="V60" s="33">
        <f>'2020 MRI - Alphabetical'!U275-'2017 MRI'!U275</f>
        <v>0.60054935369261053</v>
      </c>
      <c r="W60" s="11">
        <f>'2020 MRI - Alphabetical'!V275-'2017 MRI'!V275</f>
        <v>-4.5141078838174267E-2</v>
      </c>
      <c r="X60" s="10">
        <f>'2020 MRI - Alphabetical'!W275-'2017 MRI'!W275</f>
        <v>52</v>
      </c>
      <c r="Y60" s="33">
        <f>'2020 MRI - Alphabetical'!X275-'2017 MRI'!X275</f>
        <v>0.27539661741462018</v>
      </c>
      <c r="Z60" s="13">
        <f>'2020 MRI - Alphabetical'!Y275-'2017 MRI'!Y275</f>
        <v>15821</v>
      </c>
      <c r="AA60" s="10">
        <f>'2020 MRI - Alphabetical'!Z275-'2017 MRI'!Z275</f>
        <v>-11</v>
      </c>
      <c r="AB60" s="33">
        <f>'2020 MRI - Alphabetical'!AA275-'2017 MRI'!AA275</f>
        <v>-6.2388806032274091E-2</v>
      </c>
      <c r="AC60" s="11">
        <f>'2020 MRI - Alphabetical'!AB275-'2017 MRI'!AB275</f>
        <v>-2.3E-2</v>
      </c>
      <c r="AD60" s="10">
        <f>'2020 MRI - Alphabetical'!AC275-'2017 MRI'!AC275</f>
        <v>-15</v>
      </c>
      <c r="AE60" s="33">
        <f>'2020 MRI - Alphabetical'!AD275-'2017 MRI'!AD275</f>
        <v>-0.36752607675304705</v>
      </c>
      <c r="AF60" s="11">
        <f>'2020 MRI - Alphabetical'!AE275-'2017 MRI'!AE275</f>
        <v>-3.8239140588510745E-3</v>
      </c>
      <c r="AG60" s="10">
        <f>'2020 MRI - Alphabetical'!AF275-'2017 MRI'!AF275</f>
        <v>134</v>
      </c>
      <c r="AH60" s="33">
        <f>'2020 MRI - Alphabetical'!AG275-'2017 MRI'!AG275</f>
        <v>0.45044703951046916</v>
      </c>
      <c r="AI60" s="14">
        <f>'2020 MRI - Alphabetical'!AH275-'2017 MRI'!AH275</f>
        <v>-0.44673224038022008</v>
      </c>
      <c r="AJ60" s="10">
        <f>'2020 MRI - Alphabetical'!AI275-'2017 MRI'!AI275</f>
        <v>61</v>
      </c>
      <c r="AK60" s="33">
        <f>'2020 MRI - Alphabetical'!AJ275-'2017 MRI'!AJ275</f>
        <v>3.7338421889296952E-2</v>
      </c>
      <c r="AL60" s="13">
        <f>'2020 MRI - Alphabetical'!AK275-'2017 MRI'!AK275</f>
        <v>26159.199003646267</v>
      </c>
      <c r="AM60" s="38">
        <v>1</v>
      </c>
    </row>
    <row r="61" spans="1:39" hidden="1" x14ac:dyDescent="0.25">
      <c r="A61" t="s">
        <v>886</v>
      </c>
      <c r="B61" s="5" t="s">
        <v>243</v>
      </c>
      <c r="C61" s="6" t="s">
        <v>93</v>
      </c>
      <c r="D61" s="7" t="s">
        <v>34</v>
      </c>
      <c r="E61" s="8">
        <f>VLOOKUP(A61,'2017 MRI'!$A$7:$F$571,6,FALSE)</f>
        <v>29.242365225386663</v>
      </c>
      <c r="F61" s="36">
        <f>'2020 MRI - Alphabetical'!E285-'2017 MRI'!E285</f>
        <v>0.46526033278613088</v>
      </c>
      <c r="G61" s="8">
        <f>'2020 MRI - Alphabetical'!F285-'2017 MRI'!F285</f>
        <v>-0.45406918645762673</v>
      </c>
      <c r="H61" s="9">
        <f>'2020 MRI - Alphabetical'!G285-'2017 MRI'!G285</f>
        <v>26</v>
      </c>
      <c r="I61" s="10">
        <f>'2020 MRI - Alphabetical'!H285-'2017 MRI'!H285</f>
        <v>18</v>
      </c>
      <c r="J61" s="33">
        <f>'2020 MRI - Alphabetical'!I285-'2017 MRI'!I285</f>
        <v>0.81201482785590584</v>
      </c>
      <c r="K61" s="11">
        <f>'2020 MRI - Alphabetical'!J285-'2017 MRI'!J285</f>
        <v>4.9295575302077399E-3</v>
      </c>
      <c r="L61" s="10">
        <f>'2020 MRI - Alphabetical'!K285-'2017 MRI'!K285</f>
        <v>170</v>
      </c>
      <c r="M61" s="33">
        <f>'2020 MRI - Alphabetical'!L285-'2017 MRI'!L285</f>
        <v>0.55240843568831011</v>
      </c>
      <c r="N61" s="11">
        <f>'2020 MRI - Alphabetical'!M285-'2017 MRI'!M285</f>
        <v>-2.6728406166877119E-2</v>
      </c>
      <c r="O61" s="10">
        <f>'2020 MRI - Alphabetical'!N285-'2017 MRI'!N285</f>
        <v>51</v>
      </c>
      <c r="P61" s="33">
        <f>'2020 MRI - Alphabetical'!O285-'2017 MRI'!O285</f>
        <v>0.2093390212327127</v>
      </c>
      <c r="Q61" s="11">
        <f>'2020 MRI - Alphabetical'!P285-'2017 MRI'!P285</f>
        <v>-1.6073014419775697E-2</v>
      </c>
      <c r="R61" s="10">
        <f>'2020 MRI - Alphabetical'!Q285-'2017 MRI'!Q285</f>
        <v>31</v>
      </c>
      <c r="S61" s="33">
        <f>'2020 MRI - Alphabetical'!R285-'2017 MRI'!R285</f>
        <v>-6.992967493724711E-2</v>
      </c>
      <c r="T61" s="12">
        <f>'2020 MRI - Alphabetical'!S285-'2017 MRI'!S285</f>
        <v>-0.63809623166571705</v>
      </c>
      <c r="U61" s="10">
        <f>'2020 MRI - Alphabetical'!T285-'2017 MRI'!T285</f>
        <v>3</v>
      </c>
      <c r="V61" s="33">
        <f>'2020 MRI - Alphabetical'!U285-'2017 MRI'!U285</f>
        <v>1.6150938722771901E-2</v>
      </c>
      <c r="W61" s="11">
        <f>'2020 MRI - Alphabetical'!V285-'2017 MRI'!V285</f>
        <v>-5.8223598581751412E-3</v>
      </c>
      <c r="X61" s="10">
        <f>'2020 MRI - Alphabetical'!W285-'2017 MRI'!W285</f>
        <v>5</v>
      </c>
      <c r="Y61" s="33">
        <f>'2020 MRI - Alphabetical'!X285-'2017 MRI'!X285</f>
        <v>-2.6813716848109737E-3</v>
      </c>
      <c r="Z61" s="13">
        <f>'2020 MRI - Alphabetical'!Y285-'2017 MRI'!Y285</f>
        <v>9641</v>
      </c>
      <c r="AA61" s="10">
        <f>'2020 MRI - Alphabetical'!Z285-'2017 MRI'!Z285</f>
        <v>18</v>
      </c>
      <c r="AB61" s="33">
        <f>'2020 MRI - Alphabetical'!AA285-'2017 MRI'!AA285</f>
        <v>0.11376401359313044</v>
      </c>
      <c r="AC61" s="11">
        <f>'2020 MRI - Alphabetical'!AB285-'2017 MRI'!AB285</f>
        <v>-2.2999999999999993E-2</v>
      </c>
      <c r="AD61" s="10">
        <f>'2020 MRI - Alphabetical'!AC285-'2017 MRI'!AC285</f>
        <v>-40</v>
      </c>
      <c r="AE61" s="33">
        <f>'2020 MRI - Alphabetical'!AD285-'2017 MRI'!AD285</f>
        <v>-0.20414432920392506</v>
      </c>
      <c r="AF61" s="11">
        <f>'2020 MRI - Alphabetical'!AE285-'2017 MRI'!AE285</f>
        <v>9.8560448944728929E-4</v>
      </c>
      <c r="AG61" s="10">
        <f>'2020 MRI - Alphabetical'!AF285-'2017 MRI'!AF285</f>
        <v>94</v>
      </c>
      <c r="AH61" s="33">
        <f>'2020 MRI - Alphabetical'!AG285-'2017 MRI'!AG285</f>
        <v>0.26681555083606345</v>
      </c>
      <c r="AI61" s="14">
        <f>'2020 MRI - Alphabetical'!AH285-'2017 MRI'!AH285</f>
        <v>-0.26085369087474009</v>
      </c>
      <c r="AJ61" s="10">
        <f>'2020 MRI - Alphabetical'!AI285-'2017 MRI'!AI285</f>
        <v>-40</v>
      </c>
      <c r="AK61" s="33">
        <f>'2020 MRI - Alphabetical'!AJ285-'2017 MRI'!AJ285</f>
        <v>-2.0191874126283121E-2</v>
      </c>
      <c r="AL61" s="13">
        <f>'2020 MRI - Alphabetical'!AK285-'2017 MRI'!AK285</f>
        <v>-4485.079953367007</v>
      </c>
      <c r="AM61" s="38"/>
    </row>
    <row r="62" spans="1:39" hidden="1" x14ac:dyDescent="0.25">
      <c r="A62" t="s">
        <v>889</v>
      </c>
      <c r="B62" s="5" t="s">
        <v>513</v>
      </c>
      <c r="C62" s="6" t="s">
        <v>93</v>
      </c>
      <c r="D62" s="7" t="s">
        <v>34</v>
      </c>
      <c r="E62" s="8">
        <f>VLOOKUP(A62,'2017 MRI'!$A$7:$F$571,6,FALSE)</f>
        <v>14.407084396659027</v>
      </c>
      <c r="F62" s="36">
        <f>'2020 MRI - Alphabetical'!E288-'2017 MRI'!E288</f>
        <v>-1.1922772187413559</v>
      </c>
      <c r="G62" s="8">
        <f>'2020 MRI - Alphabetical'!F288-'2017 MRI'!F288</f>
        <v>2.9251470202351904</v>
      </c>
      <c r="H62" s="9">
        <f>'2020 MRI - Alphabetical'!G288-'2017 MRI'!G288</f>
        <v>-61</v>
      </c>
      <c r="I62" s="10">
        <f>'2020 MRI - Alphabetical'!H288-'2017 MRI'!H288</f>
        <v>-46</v>
      </c>
      <c r="J62" s="33">
        <f>'2020 MRI - Alphabetical'!I288-'2017 MRI'!I288</f>
        <v>-0.23352386030311384</v>
      </c>
      <c r="K62" s="11">
        <f>'2020 MRI - Alphabetical'!J288-'2017 MRI'!J288</f>
        <v>-4.6919043224490808E-2</v>
      </c>
      <c r="L62" s="10">
        <f>'2020 MRI - Alphabetical'!K288-'2017 MRI'!K288</f>
        <v>4</v>
      </c>
      <c r="M62" s="33">
        <f>'2020 MRI - Alphabetical'!L288-'2017 MRI'!L288</f>
        <v>0.12541760204594454</v>
      </c>
      <c r="N62" s="11">
        <f>'2020 MRI - Alphabetical'!M288-'2017 MRI'!M288</f>
        <v>-2.5624938022075997E-3</v>
      </c>
      <c r="O62" s="10">
        <f>'2020 MRI - Alphabetical'!N288-'2017 MRI'!N288</f>
        <v>22</v>
      </c>
      <c r="P62" s="33">
        <f>'2020 MRI - Alphabetical'!O288-'2017 MRI'!O288</f>
        <v>3.3658088630875493E-2</v>
      </c>
      <c r="Q62" s="11">
        <f>'2020 MRI - Alphabetical'!P288-'2017 MRI'!P288</f>
        <v>-4.0116588259357759E-3</v>
      </c>
      <c r="R62" s="10">
        <f>'2020 MRI - Alphabetical'!Q288-'2017 MRI'!Q288</f>
        <v>-48</v>
      </c>
      <c r="S62" s="33">
        <f>'2020 MRI - Alphabetical'!R288-'2017 MRI'!R288</f>
        <v>-0.27569002685573074</v>
      </c>
      <c r="T62" s="12">
        <f>'2020 MRI - Alphabetical'!S288-'2017 MRI'!S288</f>
        <v>1.1196311533062109E-3</v>
      </c>
      <c r="U62" s="10">
        <f>'2020 MRI - Alphabetical'!T288-'2017 MRI'!T288</f>
        <v>-155</v>
      </c>
      <c r="V62" s="33">
        <f>'2020 MRI - Alphabetical'!U288-'2017 MRI'!U288</f>
        <v>-0.40691429680491004</v>
      </c>
      <c r="W62" s="11">
        <f>'2020 MRI - Alphabetical'!V288-'2017 MRI'!V288</f>
        <v>2.4190561404968995E-2</v>
      </c>
      <c r="X62" s="10">
        <f>'2020 MRI - Alphabetical'!W288-'2017 MRI'!W288</f>
        <v>-58</v>
      </c>
      <c r="Y62" s="33">
        <f>'2020 MRI - Alphabetical'!X288-'2017 MRI'!X288</f>
        <v>-0.47921647043545279</v>
      </c>
      <c r="Z62" s="13">
        <f>'2020 MRI - Alphabetical'!Y288-'2017 MRI'!Y288</f>
        <v>-255</v>
      </c>
      <c r="AA62" s="10">
        <f>'2020 MRI - Alphabetical'!Z288-'2017 MRI'!Z288</f>
        <v>16</v>
      </c>
      <c r="AB62" s="33">
        <f>'2020 MRI - Alphabetical'!AA288-'2017 MRI'!AA288</f>
        <v>2.6721416525016473E-2</v>
      </c>
      <c r="AC62" s="11">
        <f>'2020 MRI - Alphabetical'!AB288-'2017 MRI'!AB288</f>
        <v>-1.7000000000000001E-2</v>
      </c>
      <c r="AD62" s="10">
        <f>'2020 MRI - Alphabetical'!AC288-'2017 MRI'!AC288</f>
        <v>-14</v>
      </c>
      <c r="AE62" s="33">
        <f>'2020 MRI - Alphabetical'!AD288-'2017 MRI'!AD288</f>
        <v>-4.4403942645797279E-2</v>
      </c>
      <c r="AF62" s="11">
        <f>'2020 MRI - Alphabetical'!AE288-'2017 MRI'!AE288</f>
        <v>5.4158889141816546E-3</v>
      </c>
      <c r="AG62" s="10">
        <f>'2020 MRI - Alphabetical'!AF288-'2017 MRI'!AF288</f>
        <v>-4</v>
      </c>
      <c r="AH62" s="33">
        <f>'2020 MRI - Alphabetical'!AG288-'2017 MRI'!AG288</f>
        <v>-6.8733036190224084E-2</v>
      </c>
      <c r="AI62" s="14">
        <f>'2020 MRI - Alphabetical'!AH288-'2017 MRI'!AH288</f>
        <v>4.6597318042681302E-2</v>
      </c>
      <c r="AJ62" s="10">
        <f>'2020 MRI - Alphabetical'!AI288-'2017 MRI'!AI288</f>
        <v>-1</v>
      </c>
      <c r="AK62" s="33">
        <f>'2020 MRI - Alphabetical'!AJ288-'2017 MRI'!AJ288</f>
        <v>-8.8886541740332004E-3</v>
      </c>
      <c r="AL62" s="13">
        <f>'2020 MRI - Alphabetical'!AK288-'2017 MRI'!AK288</f>
        <v>16065.28208729389</v>
      </c>
      <c r="AM62" s="38"/>
    </row>
    <row r="63" spans="1:39" hidden="1" x14ac:dyDescent="0.25">
      <c r="A63" t="s">
        <v>905</v>
      </c>
      <c r="B63" s="5" t="s">
        <v>332</v>
      </c>
      <c r="C63" s="6" t="s">
        <v>93</v>
      </c>
      <c r="D63" s="7" t="s">
        <v>34</v>
      </c>
      <c r="E63" s="8">
        <f>VLOOKUP(A63,'2017 MRI'!$A$7:$F$571,6,FALSE)</f>
        <v>23.754179089595141</v>
      </c>
      <c r="F63" s="36">
        <f>'2020 MRI - Alphabetical'!E304-'2017 MRI'!E304</f>
        <v>-0.56885767265831855</v>
      </c>
      <c r="G63" s="8">
        <f>'2020 MRI - Alphabetical'!F304-'2017 MRI'!F304</f>
        <v>2.1080460163493058</v>
      </c>
      <c r="H63" s="9">
        <f>'2020 MRI - Alphabetical'!G304-'2017 MRI'!G304</f>
        <v>-12</v>
      </c>
      <c r="I63" s="10">
        <f>'2020 MRI - Alphabetical'!H304-'2017 MRI'!H304</f>
        <v>23</v>
      </c>
      <c r="J63" s="33">
        <f>'2020 MRI - Alphabetical'!I304-'2017 MRI'!I304</f>
        <v>3.8953658036839089E-3</v>
      </c>
      <c r="K63" s="11">
        <f>'2020 MRI - Alphabetical'!J304-'2017 MRI'!J304</f>
        <v>-2.1690835500715711E-2</v>
      </c>
      <c r="L63" s="10">
        <f>'2020 MRI - Alphabetical'!K304-'2017 MRI'!K304</f>
        <v>119</v>
      </c>
      <c r="M63" s="33">
        <f>'2020 MRI - Alphabetical'!L304-'2017 MRI'!L304</f>
        <v>0.38633746619064002</v>
      </c>
      <c r="N63" s="11">
        <f>'2020 MRI - Alphabetical'!M304-'2017 MRI'!M304</f>
        <v>-1.7341315019883577E-2</v>
      </c>
      <c r="O63" s="10">
        <f>'2020 MRI - Alphabetical'!N304-'2017 MRI'!N304</f>
        <v>-41</v>
      </c>
      <c r="P63" s="33">
        <f>'2020 MRI - Alphabetical'!O304-'2017 MRI'!O304</f>
        <v>-0.25931600031978536</v>
      </c>
      <c r="Q63" s="11">
        <f>'2020 MRI - Alphabetical'!P304-'2017 MRI'!P304</f>
        <v>1.3876103674166904E-2</v>
      </c>
      <c r="R63" s="10">
        <f>'2020 MRI - Alphabetical'!Q304-'2017 MRI'!Q304</f>
        <v>64</v>
      </c>
      <c r="S63" s="33">
        <f>'2020 MRI - Alphabetical'!R304-'2017 MRI'!R304</f>
        <v>-0.12300474338006645</v>
      </c>
      <c r="T63" s="12">
        <f>'2020 MRI - Alphabetical'!S304-'2017 MRI'!S304</f>
        <v>-0.50791770924753099</v>
      </c>
      <c r="U63" s="10">
        <f>'2020 MRI - Alphabetical'!T304-'2017 MRI'!T304</f>
        <v>4</v>
      </c>
      <c r="V63" s="33">
        <f>'2020 MRI - Alphabetical'!U304-'2017 MRI'!U304</f>
        <v>2.0044120780732255E-4</v>
      </c>
      <c r="W63" s="11">
        <f>'2020 MRI - Alphabetical'!V304-'2017 MRI'!V304</f>
        <v>-2.3376205787781351E-3</v>
      </c>
      <c r="X63" s="10">
        <f>'2020 MRI - Alphabetical'!W304-'2017 MRI'!W304</f>
        <v>4</v>
      </c>
      <c r="Y63" s="33">
        <f>'2020 MRI - Alphabetical'!X304-'2017 MRI'!X304</f>
        <v>2.8309079769236689E-2</v>
      </c>
      <c r="Z63" s="13">
        <f>'2020 MRI - Alphabetical'!Y304-'2017 MRI'!Y304</f>
        <v>12978</v>
      </c>
      <c r="AA63" s="10">
        <f>'2020 MRI - Alphabetical'!Z304-'2017 MRI'!Z304</f>
        <v>-2</v>
      </c>
      <c r="AB63" s="33">
        <f>'2020 MRI - Alphabetical'!AA304-'2017 MRI'!AA304</f>
        <v>-2.360796051081343E-2</v>
      </c>
      <c r="AC63" s="11">
        <f>'2020 MRI - Alphabetical'!AB304-'2017 MRI'!AB304</f>
        <v>-1.7000000000000001E-2</v>
      </c>
      <c r="AD63" s="10">
        <f>'2020 MRI - Alphabetical'!AC304-'2017 MRI'!AC304</f>
        <v>-82</v>
      </c>
      <c r="AE63" s="33">
        <f>'2020 MRI - Alphabetical'!AD304-'2017 MRI'!AD304</f>
        <v>-0.32280857537359298</v>
      </c>
      <c r="AF63" s="11">
        <f>'2020 MRI - Alphabetical'!AE304-'2017 MRI'!AE304</f>
        <v>-9.253218884120229E-3</v>
      </c>
      <c r="AG63" s="10">
        <f>'2020 MRI - Alphabetical'!AF304-'2017 MRI'!AF304</f>
        <v>35</v>
      </c>
      <c r="AH63" s="33">
        <f>'2020 MRI - Alphabetical'!AG304-'2017 MRI'!AG304</f>
        <v>0.12247546601689531</v>
      </c>
      <c r="AI63" s="14">
        <f>'2020 MRI - Alphabetical'!AH304-'2017 MRI'!AH304</f>
        <v>-0.10704418555363082</v>
      </c>
      <c r="AJ63" s="10">
        <f>'2020 MRI - Alphabetical'!AI304-'2017 MRI'!AI304</f>
        <v>21</v>
      </c>
      <c r="AK63" s="33">
        <f>'2020 MRI - Alphabetical'!AJ304-'2017 MRI'!AJ304</f>
        <v>1.2772045784364361E-2</v>
      </c>
      <c r="AL63" s="13">
        <f>'2020 MRI - Alphabetical'!AK304-'2017 MRI'!AK304</f>
        <v>17475.756779511692</v>
      </c>
      <c r="AM63" s="38"/>
    </row>
    <row r="64" spans="1:39" hidden="1" x14ac:dyDescent="0.25">
      <c r="A64" t="s">
        <v>915</v>
      </c>
      <c r="B64" s="5" t="s">
        <v>418</v>
      </c>
      <c r="C64" s="6" t="s">
        <v>93</v>
      </c>
      <c r="D64" s="7" t="s">
        <v>34</v>
      </c>
      <c r="E64" s="8">
        <f>VLOOKUP(A64,'2017 MRI'!$A$7:$F$571,6,FALSE)</f>
        <v>19.708823882108362</v>
      </c>
      <c r="F64" s="36">
        <f>'2020 MRI - Alphabetical'!E314-'2017 MRI'!E314</f>
        <v>1.0342971698257575</v>
      </c>
      <c r="G64" s="8">
        <f>'2020 MRI - Alphabetical'!F314-'2017 MRI'!F314</f>
        <v>-3.3762492310865468</v>
      </c>
      <c r="H64" s="9">
        <f>'2020 MRI - Alphabetical'!G314-'2017 MRI'!G314</f>
        <v>61</v>
      </c>
      <c r="I64" s="10">
        <f>'2020 MRI - Alphabetical'!H314-'2017 MRI'!H314</f>
        <v>-8</v>
      </c>
      <c r="J64" s="33">
        <f>'2020 MRI - Alphabetical'!I314-'2017 MRI'!I314</f>
        <v>-2.1772131145057494E-2</v>
      </c>
      <c r="K64" s="11">
        <f>'2020 MRI - Alphabetical'!J314-'2017 MRI'!J314</f>
        <v>-2.69897167765627E-2</v>
      </c>
      <c r="L64" s="10">
        <f>'2020 MRI - Alphabetical'!K314-'2017 MRI'!K314</f>
        <v>48</v>
      </c>
      <c r="M64" s="33">
        <f>'2020 MRI - Alphabetical'!L314-'2017 MRI'!L314</f>
        <v>0.16089183671396734</v>
      </c>
      <c r="N64" s="11">
        <f>'2020 MRI - Alphabetical'!M314-'2017 MRI'!M314</f>
        <v>-4.9879676804280085E-3</v>
      </c>
      <c r="O64" s="10">
        <f>'2020 MRI - Alphabetical'!N314-'2017 MRI'!N314</f>
        <v>99</v>
      </c>
      <c r="P64" s="33">
        <f>'2020 MRI - Alphabetical'!O314-'2017 MRI'!O314</f>
        <v>0.26872996119377141</v>
      </c>
      <c r="Q64" s="11">
        <f>'2020 MRI - Alphabetical'!P314-'2017 MRI'!P314</f>
        <v>-1.939040839265643E-2</v>
      </c>
      <c r="R64" s="10">
        <f>'2020 MRI - Alphabetical'!Q314-'2017 MRI'!Q314</f>
        <v>23</v>
      </c>
      <c r="S64" s="33">
        <f>'2020 MRI - Alphabetical'!R314-'2017 MRI'!R314</f>
        <v>-0.19887961111093194</v>
      </c>
      <c r="T64" s="12">
        <f>'2020 MRI - Alphabetical'!S314-'2017 MRI'!S314</f>
        <v>-0.2728885250375222</v>
      </c>
      <c r="U64" s="10">
        <f>'2020 MRI - Alphabetical'!T314-'2017 MRI'!T314</f>
        <v>232</v>
      </c>
      <c r="V64" s="33">
        <f>'2020 MRI - Alphabetical'!U314-'2017 MRI'!U314</f>
        <v>0.71866678928359362</v>
      </c>
      <c r="W64" s="11">
        <f>'2020 MRI - Alphabetical'!V314-'2017 MRI'!V314</f>
        <v>-4.4346983951300496E-2</v>
      </c>
      <c r="X64" s="10">
        <f>'2020 MRI - Alphabetical'!W314-'2017 MRI'!W314</f>
        <v>75</v>
      </c>
      <c r="Y64" s="33">
        <f>'2020 MRI - Alphabetical'!X314-'2017 MRI'!X314</f>
        <v>0.50916019606723095</v>
      </c>
      <c r="Z64" s="13">
        <f>'2020 MRI - Alphabetical'!Y314-'2017 MRI'!Y314</f>
        <v>32032</v>
      </c>
      <c r="AA64" s="10">
        <f>'2020 MRI - Alphabetical'!Z314-'2017 MRI'!Z314</f>
        <v>-2</v>
      </c>
      <c r="AB64" s="33">
        <f>'2020 MRI - Alphabetical'!AA314-'2017 MRI'!AA314</f>
        <v>-2.360796051081343E-2</v>
      </c>
      <c r="AC64" s="11">
        <f>'2020 MRI - Alphabetical'!AB314-'2017 MRI'!AB314</f>
        <v>-1.7000000000000001E-2</v>
      </c>
      <c r="AD64" s="10">
        <f>'2020 MRI - Alphabetical'!AC314-'2017 MRI'!AC314</f>
        <v>-93</v>
      </c>
      <c r="AE64" s="33">
        <f>'2020 MRI - Alphabetical'!AD314-'2017 MRI'!AD314</f>
        <v>-0.27944933909322628</v>
      </c>
      <c r="AF64" s="11">
        <f>'2020 MRI - Alphabetical'!AE314-'2017 MRI'!AE314</f>
        <v>-8.7713337238820577E-3</v>
      </c>
      <c r="AG64" s="10">
        <f>'2020 MRI - Alphabetical'!AF314-'2017 MRI'!AF314</f>
        <v>-3</v>
      </c>
      <c r="AH64" s="33">
        <f>'2020 MRI - Alphabetical'!AG314-'2017 MRI'!AG314</f>
        <v>2.4979065655331312E-2</v>
      </c>
      <c r="AI64" s="14">
        <f>'2020 MRI - Alphabetical'!AH314-'2017 MRI'!AH314</f>
        <v>1.3196145872811371E-3</v>
      </c>
      <c r="AJ64" s="10">
        <f>'2020 MRI - Alphabetical'!AI314-'2017 MRI'!AI314</f>
        <v>-6</v>
      </c>
      <c r="AK64" s="33">
        <f>'2020 MRI - Alphabetical'!AJ314-'2017 MRI'!AJ314</f>
        <v>-5.3902352397107722E-3</v>
      </c>
      <c r="AL64" s="13">
        <f>'2020 MRI - Alphabetical'!AK314-'2017 MRI'!AK314</f>
        <v>9626.5717795145465</v>
      </c>
      <c r="AM64" s="38"/>
    </row>
    <row r="65" spans="1:39" hidden="1" x14ac:dyDescent="0.25">
      <c r="A65" t="s">
        <v>929</v>
      </c>
      <c r="B65" s="5" t="s">
        <v>473</v>
      </c>
      <c r="C65" s="6" t="s">
        <v>93</v>
      </c>
      <c r="D65" s="7" t="s">
        <v>34</v>
      </c>
      <c r="E65" s="8">
        <f>VLOOKUP(A65,'2017 MRI'!$A$7:$F$571,6,FALSE)</f>
        <v>16.429501774627617</v>
      </c>
      <c r="F65" s="36">
        <f>'2020 MRI - Alphabetical'!E328-'2017 MRI'!E328</f>
        <v>1.3804561755242051</v>
      </c>
      <c r="G65" s="8">
        <f>'2020 MRI - Alphabetical'!F328-'2017 MRI'!F328</f>
        <v>-4.85027367891621</v>
      </c>
      <c r="H65" s="9">
        <f>'2020 MRI - Alphabetical'!G328-'2017 MRI'!G328</f>
        <v>77</v>
      </c>
      <c r="I65" s="10">
        <f>'2020 MRI - Alphabetical'!H328-'2017 MRI'!H328</f>
        <v>5</v>
      </c>
      <c r="J65" s="33">
        <f>'2020 MRI - Alphabetical'!I328-'2017 MRI'!I328</f>
        <v>0.32199860463339691</v>
      </c>
      <c r="K65" s="11">
        <f>'2020 MRI - Alphabetical'!J328-'2017 MRI'!J328</f>
        <v>-3.0794991905339408E-2</v>
      </c>
      <c r="L65" s="10">
        <f>'2020 MRI - Alphabetical'!K328-'2017 MRI'!K328</f>
        <v>-1</v>
      </c>
      <c r="M65" s="33">
        <f>'2020 MRI - Alphabetical'!L328-'2017 MRI'!L328</f>
        <v>1.4693223777721087E-2</v>
      </c>
      <c r="N65" s="11">
        <f>'2020 MRI - Alphabetical'!M328-'2017 MRI'!M328</f>
        <v>3.6703370036703371E-3</v>
      </c>
      <c r="O65" s="10">
        <f>'2020 MRI - Alphabetical'!N328-'2017 MRI'!N328</f>
        <v>229</v>
      </c>
      <c r="P65" s="33">
        <f>'2020 MRI - Alphabetical'!O328-'2017 MRI'!O328</f>
        <v>0.54587086279065233</v>
      </c>
      <c r="Q65" s="11">
        <f>'2020 MRI - Alphabetical'!P328-'2017 MRI'!P328</f>
        <v>-3.7268907563025207E-2</v>
      </c>
      <c r="R65" s="10">
        <f>'2020 MRI - Alphabetical'!Q328-'2017 MRI'!Q328</f>
        <v>-25</v>
      </c>
      <c r="S65" s="33">
        <f>'2020 MRI - Alphabetical'!R328-'2017 MRI'!R328</f>
        <v>-0.24470669963077257</v>
      </c>
      <c r="T65" s="12">
        <f>'2020 MRI - Alphabetical'!S328-'2017 MRI'!S328</f>
        <v>-0.11845534233593935</v>
      </c>
      <c r="U65" s="10">
        <f>'2020 MRI - Alphabetical'!T328-'2017 MRI'!T328</f>
        <v>177</v>
      </c>
      <c r="V65" s="33">
        <f>'2020 MRI - Alphabetical'!U328-'2017 MRI'!U328</f>
        <v>0.52727598178758628</v>
      </c>
      <c r="W65" s="11">
        <f>'2020 MRI - Alphabetical'!V328-'2017 MRI'!V328</f>
        <v>-3.5003180586641536E-2</v>
      </c>
      <c r="X65" s="10">
        <f>'2020 MRI - Alphabetical'!W328-'2017 MRI'!W328</f>
        <v>47</v>
      </c>
      <c r="Y65" s="33">
        <f>'2020 MRI - Alphabetical'!X328-'2017 MRI'!X328</f>
        <v>0.50142459891649949</v>
      </c>
      <c r="Z65" s="13">
        <f>'2020 MRI - Alphabetical'!Y328-'2017 MRI'!Y328</f>
        <v>36073</v>
      </c>
      <c r="AA65" s="10">
        <f>'2020 MRI - Alphabetical'!Z328-'2017 MRI'!Z328</f>
        <v>-6</v>
      </c>
      <c r="AB65" s="33">
        <f>'2020 MRI - Alphabetical'!AA328-'2017 MRI'!AA328</f>
        <v>-6.7129259044870992E-2</v>
      </c>
      <c r="AC65" s="11">
        <f>'2020 MRI - Alphabetical'!AB328-'2017 MRI'!AB328</f>
        <v>-1.3999999999999999E-2</v>
      </c>
      <c r="AD65" s="10">
        <f>'2020 MRI - Alphabetical'!AC328-'2017 MRI'!AC328</f>
        <v>16</v>
      </c>
      <c r="AE65" s="33">
        <f>'2020 MRI - Alphabetical'!AD328-'2017 MRI'!AD328</f>
        <v>5.3031411823987074E-2</v>
      </c>
      <c r="AF65" s="11">
        <f>'2020 MRI - Alphabetical'!AE328-'2017 MRI'!AE328</f>
        <v>1.1229902713773665E-2</v>
      </c>
      <c r="AG65" s="10">
        <f>'2020 MRI - Alphabetical'!AF328-'2017 MRI'!AF328</f>
        <v>-13</v>
      </c>
      <c r="AH65" s="33">
        <f>'2020 MRI - Alphabetical'!AG328-'2017 MRI'!AG328</f>
        <v>-4.5038375244230822E-2</v>
      </c>
      <c r="AI65" s="14">
        <f>'2020 MRI - Alphabetical'!AH328-'2017 MRI'!AH328</f>
        <v>4.4969166348514111E-2</v>
      </c>
      <c r="AJ65" s="10">
        <f>'2020 MRI - Alphabetical'!AI328-'2017 MRI'!AI328</f>
        <v>-5</v>
      </c>
      <c r="AK65" s="33">
        <f>'2020 MRI - Alphabetical'!AJ328-'2017 MRI'!AJ328</f>
        <v>-3.2896337642388189E-2</v>
      </c>
      <c r="AL65" s="13">
        <f>'2020 MRI - Alphabetical'!AK328-'2017 MRI'!AK328</f>
        <v>6388.754639703664</v>
      </c>
      <c r="AM65" s="38"/>
    </row>
    <row r="66" spans="1:39" hidden="1" x14ac:dyDescent="0.25">
      <c r="A66" t="s">
        <v>931</v>
      </c>
      <c r="B66" s="5" t="s">
        <v>151</v>
      </c>
      <c r="C66" s="6" t="s">
        <v>93</v>
      </c>
      <c r="D66" s="7" t="s">
        <v>34</v>
      </c>
      <c r="E66" s="8">
        <f>VLOOKUP(A66,'2017 MRI'!$A$7:$F$571,6,FALSE)</f>
        <v>37.405771802420233</v>
      </c>
      <c r="F66" s="36">
        <f>'2020 MRI - Alphabetical'!E330-'2017 MRI'!E330</f>
        <v>1.6202196726822531</v>
      </c>
      <c r="G66" s="8">
        <f>'2020 MRI - Alphabetical'!F330-'2017 MRI'!F330</f>
        <v>-3.0705510289718063</v>
      </c>
      <c r="H66" s="9">
        <f>'2020 MRI - Alphabetical'!G330-'2017 MRI'!G330</f>
        <v>48</v>
      </c>
      <c r="I66" s="10">
        <f>'2020 MRI - Alphabetical'!H330-'2017 MRI'!H330</f>
        <v>11</v>
      </c>
      <c r="J66" s="33">
        <f>'2020 MRI - Alphabetical'!I330-'2017 MRI'!I330</f>
        <v>-3.8540107336850038E-2</v>
      </c>
      <c r="K66" s="11">
        <f>'2020 MRI - Alphabetical'!J330-'2017 MRI'!J330</f>
        <v>-2.123744877714917E-2</v>
      </c>
      <c r="L66" s="10">
        <f>'2020 MRI - Alphabetical'!K330-'2017 MRI'!K330</f>
        <v>37</v>
      </c>
      <c r="M66" s="33">
        <f>'2020 MRI - Alphabetical'!L330-'2017 MRI'!L330</f>
        <v>0.12003559890572874</v>
      </c>
      <c r="N66" s="11">
        <f>'2020 MRI - Alphabetical'!M330-'2017 MRI'!M330</f>
        <v>-4.1092256340090894E-3</v>
      </c>
      <c r="O66" s="10">
        <f>'2020 MRI - Alphabetical'!N330-'2017 MRI'!N330</f>
        <v>65</v>
      </c>
      <c r="P66" s="33">
        <f>'2020 MRI - Alphabetical'!O330-'2017 MRI'!O330</f>
        <v>0.30305986469067869</v>
      </c>
      <c r="Q66" s="11">
        <f>'2020 MRI - Alphabetical'!P330-'2017 MRI'!P330</f>
        <v>-2.2302027748132343E-2</v>
      </c>
      <c r="R66" s="10">
        <f>'2020 MRI - Alphabetical'!Q330-'2017 MRI'!Q330</f>
        <v>224</v>
      </c>
      <c r="S66" s="33">
        <f>'2020 MRI - Alphabetical'!R330-'2017 MRI'!R330</f>
        <v>0.25232281759893693</v>
      </c>
      <c r="T66" s="12">
        <f>'2020 MRI - Alphabetical'!S330-'2017 MRI'!S330</f>
        <v>-1.793400286944046</v>
      </c>
      <c r="U66" s="10">
        <f>'2020 MRI - Alphabetical'!T330-'2017 MRI'!T330</f>
        <v>65</v>
      </c>
      <c r="V66" s="33">
        <f>'2020 MRI - Alphabetical'!U330-'2017 MRI'!U330</f>
        <v>0.28344589013661065</v>
      </c>
      <c r="W66" s="11">
        <f>'2020 MRI - Alphabetical'!V330-'2017 MRI'!V330</f>
        <v>-2.2416789396170839E-2</v>
      </c>
      <c r="X66" s="10">
        <f>'2020 MRI - Alphabetical'!W330-'2017 MRI'!W330</f>
        <v>29</v>
      </c>
      <c r="Y66" s="33">
        <f>'2020 MRI - Alphabetical'!X330-'2017 MRI'!X330</f>
        <v>0.14040881264745164</v>
      </c>
      <c r="Z66" s="13">
        <f>'2020 MRI - Alphabetical'!Y330-'2017 MRI'!Y330</f>
        <v>11797</v>
      </c>
      <c r="AA66" s="10">
        <f>'2020 MRI - Alphabetical'!Z330-'2017 MRI'!Z330</f>
        <v>-51</v>
      </c>
      <c r="AB66" s="33">
        <f>'2020 MRI - Alphabetical'!AA330-'2017 MRI'!AA330</f>
        <v>-0.38272167826339587</v>
      </c>
      <c r="AC66" s="11">
        <f>'2020 MRI - Alphabetical'!AB330-'2017 MRI'!AB330</f>
        <v>-2.0000000000000004E-2</v>
      </c>
      <c r="AD66" s="10">
        <f>'2020 MRI - Alphabetical'!AC330-'2017 MRI'!AC330</f>
        <v>85</v>
      </c>
      <c r="AE66" s="33">
        <f>'2020 MRI - Alphabetical'!AD330-'2017 MRI'!AD330</f>
        <v>1.0297602492754991</v>
      </c>
      <c r="AF66" s="11">
        <f>'2020 MRI - Alphabetical'!AE330-'2017 MRI'!AE330</f>
        <v>8.1010395010394975E-2</v>
      </c>
      <c r="AG66" s="10">
        <f>'2020 MRI - Alphabetical'!AF330-'2017 MRI'!AF330</f>
        <v>-59</v>
      </c>
      <c r="AH66" s="33">
        <f>'2020 MRI - Alphabetical'!AG330-'2017 MRI'!AG330</f>
        <v>-0.18365608076964779</v>
      </c>
      <c r="AI66" s="14">
        <f>'2020 MRI - Alphabetical'!AH330-'2017 MRI'!AH330</f>
        <v>0.19625110723974615</v>
      </c>
      <c r="AJ66" s="10">
        <f>'2020 MRI - Alphabetical'!AI330-'2017 MRI'!AI330</f>
        <v>13</v>
      </c>
      <c r="AK66" s="33">
        <f>'2020 MRI - Alphabetical'!AJ330-'2017 MRI'!AJ330</f>
        <v>7.7935455586656266E-2</v>
      </c>
      <c r="AL66" s="13">
        <f>'2020 MRI - Alphabetical'!AK330-'2017 MRI'!AK330</f>
        <v>86495.37193449348</v>
      </c>
      <c r="AM66" s="38"/>
    </row>
    <row r="67" spans="1:39" hidden="1" x14ac:dyDescent="0.25">
      <c r="A67" t="s">
        <v>950</v>
      </c>
      <c r="B67" s="5" t="s">
        <v>343</v>
      </c>
      <c r="C67" s="6" t="s">
        <v>93</v>
      </c>
      <c r="D67" s="7" t="s">
        <v>34</v>
      </c>
      <c r="E67" s="8">
        <f>VLOOKUP(A67,'2017 MRI'!$A$7:$F$571,6,FALSE)</f>
        <v>23.360857177838326</v>
      </c>
      <c r="F67" s="36">
        <f>'2020 MRI - Alphabetical'!E349-'2017 MRI'!E349</f>
        <v>0.27724053035989016</v>
      </c>
      <c r="G67" s="8">
        <f>'2020 MRI - Alphabetical'!F349-'2017 MRI'!F349</f>
        <v>-0.57657873536447113</v>
      </c>
      <c r="H67" s="9">
        <f>'2020 MRI - Alphabetical'!G349-'2017 MRI'!G349</f>
        <v>31</v>
      </c>
      <c r="I67" s="10">
        <f>'2020 MRI - Alphabetical'!H349-'2017 MRI'!H349</f>
        <v>21</v>
      </c>
      <c r="J67" s="33">
        <f>'2020 MRI - Alphabetical'!I349-'2017 MRI'!I349</f>
        <v>-6.1398629534873961E-3</v>
      </c>
      <c r="K67" s="11">
        <f>'2020 MRI - Alphabetical'!J349-'2017 MRI'!J349</f>
        <v>-2.2080825613889576E-2</v>
      </c>
      <c r="L67" s="10">
        <f>'2020 MRI - Alphabetical'!K349-'2017 MRI'!K349</f>
        <v>-38</v>
      </c>
      <c r="M67" s="33">
        <f>'2020 MRI - Alphabetical'!L349-'2017 MRI'!L349</f>
        <v>-5.7465144620304831E-2</v>
      </c>
      <c r="N67" s="11">
        <f>'2020 MRI - Alphabetical'!M349-'2017 MRI'!M349</f>
        <v>6.5610996526634727E-3</v>
      </c>
      <c r="O67" s="10">
        <f>'2020 MRI - Alphabetical'!N349-'2017 MRI'!N349</f>
        <v>84</v>
      </c>
      <c r="P67" s="33">
        <f>'2020 MRI - Alphabetical'!O349-'2017 MRI'!O349</f>
        <v>0.22529670621187814</v>
      </c>
      <c r="Q67" s="11">
        <f>'2020 MRI - Alphabetical'!P349-'2017 MRI'!P349</f>
        <v>-1.6641235705751836E-2</v>
      </c>
      <c r="R67" s="10">
        <f>'2020 MRI - Alphabetical'!Q349-'2017 MRI'!Q349</f>
        <v>-79</v>
      </c>
      <c r="S67" s="33">
        <f>'2020 MRI - Alphabetical'!R349-'2017 MRI'!R349</f>
        <v>-0.28795559834602208</v>
      </c>
      <c r="T67" s="12">
        <f>'2020 MRI - Alphabetical'!S349-'2017 MRI'!S349</f>
        <v>6.3563398769748092E-2</v>
      </c>
      <c r="U67" s="10">
        <f>'2020 MRI - Alphabetical'!T349-'2017 MRI'!T349</f>
        <v>-4</v>
      </c>
      <c r="V67" s="33">
        <f>'2020 MRI - Alphabetical'!U349-'2017 MRI'!U349</f>
        <v>-5.0957314035560655E-2</v>
      </c>
      <c r="W67" s="11">
        <f>'2020 MRI - Alphabetical'!V349-'2017 MRI'!V349</f>
        <v>-4.033788333231425E-4</v>
      </c>
      <c r="X67" s="10">
        <f>'2020 MRI - Alphabetical'!W349-'2017 MRI'!W349</f>
        <v>35</v>
      </c>
      <c r="Y67" s="33">
        <f>'2020 MRI - Alphabetical'!X349-'2017 MRI'!X349</f>
        <v>0.13677060584138978</v>
      </c>
      <c r="Z67" s="13">
        <f>'2020 MRI - Alphabetical'!Y349-'2017 MRI'!Y349</f>
        <v>16267</v>
      </c>
      <c r="AA67" s="10">
        <f>'2020 MRI - Alphabetical'!Z349-'2017 MRI'!Z349</f>
        <v>16</v>
      </c>
      <c r="AB67" s="33">
        <f>'2020 MRI - Alphabetical'!AA349-'2017 MRI'!AA349</f>
        <v>2.6721416525016473E-2</v>
      </c>
      <c r="AC67" s="11">
        <f>'2020 MRI - Alphabetical'!AB349-'2017 MRI'!AB349</f>
        <v>-1.7000000000000001E-2</v>
      </c>
      <c r="AD67" s="10">
        <f>'2020 MRI - Alphabetical'!AC349-'2017 MRI'!AC349</f>
        <v>68</v>
      </c>
      <c r="AE67" s="33">
        <f>'2020 MRI - Alphabetical'!AD349-'2017 MRI'!AD349</f>
        <v>0.23057816325206065</v>
      </c>
      <c r="AF67" s="11">
        <f>'2020 MRI - Alphabetical'!AE349-'2017 MRI'!AE349</f>
        <v>2.5306177868296031E-2</v>
      </c>
      <c r="AG67" s="10">
        <f>'2020 MRI - Alphabetical'!AF349-'2017 MRI'!AF349</f>
        <v>7</v>
      </c>
      <c r="AH67" s="33">
        <f>'2020 MRI - Alphabetical'!AG349-'2017 MRI'!AG349</f>
        <v>4.0448894988464906E-2</v>
      </c>
      <c r="AI67" s="14">
        <f>'2020 MRI - Alphabetical'!AH349-'2017 MRI'!AH349</f>
        <v>5.2637991627313419E-3</v>
      </c>
      <c r="AJ67" s="10">
        <f>'2020 MRI - Alphabetical'!AI349-'2017 MRI'!AI349</f>
        <v>7</v>
      </c>
      <c r="AK67" s="33">
        <f>'2020 MRI - Alphabetical'!AJ349-'2017 MRI'!AJ349</f>
        <v>1.030231622983821E-2</v>
      </c>
      <c r="AL67" s="13">
        <f>'2020 MRI - Alphabetical'!AK349-'2017 MRI'!AK349</f>
        <v>11480.863361241441</v>
      </c>
      <c r="AM67" s="38"/>
    </row>
    <row r="68" spans="1:39" hidden="1" x14ac:dyDescent="0.25">
      <c r="A68" t="s">
        <v>955</v>
      </c>
      <c r="B68" s="5" t="s">
        <v>267</v>
      </c>
      <c r="C68" s="6" t="s">
        <v>93</v>
      </c>
      <c r="D68" s="7" t="s">
        <v>34</v>
      </c>
      <c r="E68" s="8">
        <f>VLOOKUP(A68,'2017 MRI'!$A$7:$F$571,6,FALSE)</f>
        <v>27.830555868726041</v>
      </c>
      <c r="F68" s="36">
        <f>'2020 MRI - Alphabetical'!E354-'2017 MRI'!E354</f>
        <v>-0.4179852724645291</v>
      </c>
      <c r="G68" s="8">
        <f>'2020 MRI - Alphabetical'!F354-'2017 MRI'!F354</f>
        <v>2.1288742590316083</v>
      </c>
      <c r="H68" s="9">
        <f>'2020 MRI - Alphabetical'!G354-'2017 MRI'!G354</f>
        <v>-19</v>
      </c>
      <c r="I68" s="10">
        <f>'2020 MRI - Alphabetical'!H354-'2017 MRI'!H354</f>
        <v>28</v>
      </c>
      <c r="J68" s="33">
        <f>'2020 MRI - Alphabetical'!I354-'2017 MRI'!I354</f>
        <v>7.6306407025160006E-2</v>
      </c>
      <c r="K68" s="11">
        <f>'2020 MRI - Alphabetical'!J354-'2017 MRI'!J354</f>
        <v>-2.0625306365168239E-2</v>
      </c>
      <c r="L68" s="10">
        <f>'2020 MRI - Alphabetical'!K354-'2017 MRI'!K354</f>
        <v>-80</v>
      </c>
      <c r="M68" s="33">
        <f>'2020 MRI - Alphabetical'!L354-'2017 MRI'!L354</f>
        <v>-0.17196281502419031</v>
      </c>
      <c r="N68" s="11">
        <f>'2020 MRI - Alphabetical'!M354-'2017 MRI'!M354</f>
        <v>1.2796292755931103E-2</v>
      </c>
      <c r="O68" s="10">
        <f>'2020 MRI - Alphabetical'!N354-'2017 MRI'!N354</f>
        <v>18</v>
      </c>
      <c r="P68" s="33">
        <f>'2020 MRI - Alphabetical'!O354-'2017 MRI'!O354</f>
        <v>6.3349635774041027E-2</v>
      </c>
      <c r="Q68" s="11">
        <f>'2020 MRI - Alphabetical'!P354-'2017 MRI'!P354</f>
        <v>-6.5614035087719347E-3</v>
      </c>
      <c r="R68" s="10">
        <f>'2020 MRI - Alphabetical'!Q354-'2017 MRI'!Q354</f>
        <v>-78</v>
      </c>
      <c r="S68" s="33">
        <f>'2020 MRI - Alphabetical'!R354-'2017 MRI'!R354</f>
        <v>-0.31018295372259019</v>
      </c>
      <c r="T68" s="12">
        <f>'2020 MRI - Alphabetical'!S354-'2017 MRI'!S354</f>
        <v>0.12752662118217178</v>
      </c>
      <c r="U68" s="10">
        <f>'2020 MRI - Alphabetical'!T354-'2017 MRI'!T354</f>
        <v>-35</v>
      </c>
      <c r="V68" s="33">
        <f>'2020 MRI - Alphabetical'!U354-'2017 MRI'!U354</f>
        <v>-0.18250136623809138</v>
      </c>
      <c r="W68" s="11">
        <f>'2020 MRI - Alphabetical'!V354-'2017 MRI'!V354</f>
        <v>6.4961408432735873E-3</v>
      </c>
      <c r="X68" s="10">
        <f>'2020 MRI - Alphabetical'!W354-'2017 MRI'!W354</f>
        <v>65</v>
      </c>
      <c r="Y68" s="33">
        <f>'2020 MRI - Alphabetical'!X354-'2017 MRI'!X354</f>
        <v>0.24967177874392366</v>
      </c>
      <c r="Z68" s="13">
        <f>'2020 MRI - Alphabetical'!Y354-'2017 MRI'!Y354</f>
        <v>18043</v>
      </c>
      <c r="AA68" s="10">
        <f>'2020 MRI - Alphabetical'!Z354-'2017 MRI'!Z354</f>
        <v>-47</v>
      </c>
      <c r="AB68" s="33">
        <f>'2020 MRI - Alphabetical'!AA354-'2017 MRI'!AA354</f>
        <v>-0.25235951667263956</v>
      </c>
      <c r="AC68" s="11">
        <f>'2020 MRI - Alphabetical'!AB354-'2017 MRI'!AB354</f>
        <v>-1.7999999999999995E-2</v>
      </c>
      <c r="AD68" s="10">
        <f>'2020 MRI - Alphabetical'!AC354-'2017 MRI'!AC354</f>
        <v>-15</v>
      </c>
      <c r="AE68" s="33">
        <f>'2020 MRI - Alphabetical'!AD354-'2017 MRI'!AD354</f>
        <v>-2.0693267446262598E-2</v>
      </c>
      <c r="AF68" s="11">
        <f>'2020 MRI - Alphabetical'!AE354-'2017 MRI'!AE354</f>
        <v>1.1365382973272942E-2</v>
      </c>
      <c r="AG68" s="10">
        <f>'2020 MRI - Alphabetical'!AF354-'2017 MRI'!AF354</f>
        <v>59</v>
      </c>
      <c r="AH68" s="33">
        <f>'2020 MRI - Alphabetical'!AG354-'2017 MRI'!AG354</f>
        <v>0.21359531007603544</v>
      </c>
      <c r="AI68" s="14">
        <f>'2020 MRI - Alphabetical'!AH354-'2017 MRI'!AH354</f>
        <v>-0.18334912408412629</v>
      </c>
      <c r="AJ68" s="10">
        <f>'2020 MRI - Alphabetical'!AI354-'2017 MRI'!AI354</f>
        <v>35</v>
      </c>
      <c r="AK68" s="33">
        <f>'2020 MRI - Alphabetical'!AJ354-'2017 MRI'!AJ354</f>
        <v>2.0982766311354262E-2</v>
      </c>
      <c r="AL68" s="13">
        <f>'2020 MRI - Alphabetical'!AK354-'2017 MRI'!AK354</f>
        <v>17214.715092578364</v>
      </c>
      <c r="AM68" s="38"/>
    </row>
    <row r="69" spans="1:39" hidden="1" x14ac:dyDescent="0.25">
      <c r="A69" t="s">
        <v>964</v>
      </c>
      <c r="B69" s="5" t="s">
        <v>361</v>
      </c>
      <c r="C69" s="6" t="s">
        <v>93</v>
      </c>
      <c r="D69" s="7" t="s">
        <v>34</v>
      </c>
      <c r="E69" s="8">
        <f>VLOOKUP(A69,'2017 MRI'!$A$7:$F$571,6,FALSE)</f>
        <v>22.571186167814332</v>
      </c>
      <c r="F69" s="36">
        <f>'2020 MRI - Alphabetical'!E363-'2017 MRI'!E363</f>
        <v>1.3405346978840718</v>
      </c>
      <c r="G69" s="8">
        <f>'2020 MRI - Alphabetical'!F363-'2017 MRI'!F363</f>
        <v>-3.9859400344721507</v>
      </c>
      <c r="H69" s="9">
        <f>'2020 MRI - Alphabetical'!G363-'2017 MRI'!G363</f>
        <v>88</v>
      </c>
      <c r="I69" s="10">
        <f>'2020 MRI - Alphabetical'!H363-'2017 MRI'!H363</f>
        <v>40</v>
      </c>
      <c r="J69" s="33">
        <f>'2020 MRI - Alphabetical'!I363-'2017 MRI'!I363</f>
        <v>0.49179148674966355</v>
      </c>
      <c r="K69" s="11">
        <f>'2020 MRI - Alphabetical'!J363-'2017 MRI'!J363</f>
        <v>-1.7365526726911273E-3</v>
      </c>
      <c r="L69" s="10">
        <f>'2020 MRI - Alphabetical'!K363-'2017 MRI'!K363</f>
        <v>95</v>
      </c>
      <c r="M69" s="33">
        <f>'2020 MRI - Alphabetical'!L363-'2017 MRI'!L363</f>
        <v>0.32499088061850823</v>
      </c>
      <c r="N69" s="11">
        <f>'2020 MRI - Alphabetical'!M363-'2017 MRI'!M363</f>
        <v>-1.363979001211469E-2</v>
      </c>
      <c r="O69" s="10">
        <f>'2020 MRI - Alphabetical'!N363-'2017 MRI'!N363</f>
        <v>32</v>
      </c>
      <c r="P69" s="33">
        <f>'2020 MRI - Alphabetical'!O363-'2017 MRI'!O363</f>
        <v>7.3899387854492904E-2</v>
      </c>
      <c r="Q69" s="11">
        <f>'2020 MRI - Alphabetical'!P363-'2017 MRI'!P363</f>
        <v>-6.7184643510054855E-3</v>
      </c>
      <c r="R69" s="10">
        <f>'2020 MRI - Alphabetical'!Q363-'2017 MRI'!Q363</f>
        <v>-104</v>
      </c>
      <c r="S69" s="33">
        <f>'2020 MRI - Alphabetical'!R363-'2017 MRI'!R363</f>
        <v>-0.32812151276734197</v>
      </c>
      <c r="T69" s="12">
        <f>'2020 MRI - Alphabetical'!S363-'2017 MRI'!S363</f>
        <v>0.2029632636492795</v>
      </c>
      <c r="U69" s="10">
        <f>'2020 MRI - Alphabetical'!T363-'2017 MRI'!T363</f>
        <v>123</v>
      </c>
      <c r="V69" s="33">
        <f>'2020 MRI - Alphabetical'!U363-'2017 MRI'!U363</f>
        <v>0.45929440929390081</v>
      </c>
      <c r="W69" s="11">
        <f>'2020 MRI - Alphabetical'!V363-'2017 MRI'!V363</f>
        <v>-3.1999177293294934E-2</v>
      </c>
      <c r="X69" s="10">
        <f>'2020 MRI - Alphabetical'!W363-'2017 MRI'!W363</f>
        <v>71</v>
      </c>
      <c r="Y69" s="33">
        <f>'2020 MRI - Alphabetical'!X363-'2017 MRI'!X363</f>
        <v>0.29815669964673308</v>
      </c>
      <c r="Z69" s="13">
        <f>'2020 MRI - Alphabetical'!Y363-'2017 MRI'!Y363</f>
        <v>23504</v>
      </c>
      <c r="AA69" s="10">
        <f>'2020 MRI - Alphabetical'!Z363-'2017 MRI'!Z363</f>
        <v>19</v>
      </c>
      <c r="AB69" s="33">
        <f>'2020 MRI - Alphabetical'!AA363-'2017 MRI'!AA363</f>
        <v>3.8260875076921996E-3</v>
      </c>
      <c r="AC69" s="11">
        <f>'2020 MRI - Alphabetical'!AB363-'2017 MRI'!AB363</f>
        <v>-1.6E-2</v>
      </c>
      <c r="AD69" s="10">
        <f>'2020 MRI - Alphabetical'!AC363-'2017 MRI'!AC363</f>
        <v>172</v>
      </c>
      <c r="AE69" s="33">
        <f>'2020 MRI - Alphabetical'!AD363-'2017 MRI'!AD363</f>
        <v>0.63467071617204129</v>
      </c>
      <c r="AF69" s="11">
        <f>'2020 MRI - Alphabetical'!AE363-'2017 MRI'!AE363</f>
        <v>5.0552238805970151E-2</v>
      </c>
      <c r="AG69" s="10">
        <f>'2020 MRI - Alphabetical'!AF363-'2017 MRI'!AF363</f>
        <v>-10</v>
      </c>
      <c r="AH69" s="33">
        <f>'2020 MRI - Alphabetical'!AG363-'2017 MRI'!AG363</f>
        <v>-1.6099600697325411E-2</v>
      </c>
      <c r="AI69" s="14">
        <f>'2020 MRI - Alphabetical'!AH363-'2017 MRI'!AH363</f>
        <v>3.9683212984935157E-2</v>
      </c>
      <c r="AJ69" s="10">
        <f>'2020 MRI - Alphabetical'!AI363-'2017 MRI'!AI363</f>
        <v>-3</v>
      </c>
      <c r="AK69" s="33">
        <f>'2020 MRI - Alphabetical'!AJ363-'2017 MRI'!AJ363</f>
        <v>-5.4471259646337589E-3</v>
      </c>
      <c r="AL69" s="13">
        <f>'2020 MRI - Alphabetical'!AK363-'2017 MRI'!AK363</f>
        <v>13131.42134133447</v>
      </c>
      <c r="AM69" s="38"/>
    </row>
    <row r="70" spans="1:39" hidden="1" x14ac:dyDescent="0.25">
      <c r="A70" t="s">
        <v>965</v>
      </c>
      <c r="B70" s="5" t="s">
        <v>451</v>
      </c>
      <c r="C70" s="6" t="s">
        <v>93</v>
      </c>
      <c r="D70" s="7" t="s">
        <v>34</v>
      </c>
      <c r="E70" s="8">
        <f>VLOOKUP(A70,'2017 MRI'!$A$7:$F$571,6,FALSE)</f>
        <v>17.695015201993588</v>
      </c>
      <c r="F70" s="36">
        <f>'2020 MRI - Alphabetical'!E364-'2017 MRI'!E364</f>
        <v>-0.15552136895023727</v>
      </c>
      <c r="G70" s="8">
        <f>'2020 MRI - Alphabetical'!F364-'2017 MRI'!F364</f>
        <v>8.9740772940981373E-2</v>
      </c>
      <c r="H70" s="9">
        <f>'2020 MRI - Alphabetical'!G364-'2017 MRI'!G364</f>
        <v>-3</v>
      </c>
      <c r="I70" s="10">
        <f>'2020 MRI - Alphabetical'!H364-'2017 MRI'!H364</f>
        <v>64</v>
      </c>
      <c r="J70" s="33">
        <f>'2020 MRI - Alphabetical'!I364-'2017 MRI'!I364</f>
        <v>0.14682375408700446</v>
      </c>
      <c r="K70" s="11">
        <f>'2020 MRI - Alphabetical'!J364-'2017 MRI'!J364</f>
        <v>-1.2083691575680788E-2</v>
      </c>
      <c r="L70" s="10">
        <f>'2020 MRI - Alphabetical'!K364-'2017 MRI'!K364</f>
        <v>-4</v>
      </c>
      <c r="M70" s="33">
        <f>'2020 MRI - Alphabetical'!L364-'2017 MRI'!L364</f>
        <v>8.8900129298294162E-2</v>
      </c>
      <c r="N70" s="11">
        <f>'2020 MRI - Alphabetical'!M364-'2017 MRI'!M364</f>
        <v>-6.8292910606086374E-4</v>
      </c>
      <c r="O70" s="10">
        <f>'2020 MRI - Alphabetical'!N364-'2017 MRI'!N364</f>
        <v>-125</v>
      </c>
      <c r="P70" s="33">
        <f>'2020 MRI - Alphabetical'!O364-'2017 MRI'!O364</f>
        <v>-0.30028552176064693</v>
      </c>
      <c r="Q70" s="11">
        <f>'2020 MRI - Alphabetical'!P364-'2017 MRI'!P364</f>
        <v>1.7407407407407406E-2</v>
      </c>
      <c r="R70" s="10">
        <f>'2020 MRI - Alphabetical'!Q364-'2017 MRI'!Q364</f>
        <v>-44</v>
      </c>
      <c r="S70" s="33">
        <f>'2020 MRI - Alphabetical'!R364-'2017 MRI'!R364</f>
        <v>-0.27985758730862836</v>
      </c>
      <c r="T70" s="12">
        <f>'2020 MRI - Alphabetical'!S364-'2017 MRI'!S364</f>
        <v>0</v>
      </c>
      <c r="U70" s="10">
        <f>'2020 MRI - Alphabetical'!T364-'2017 MRI'!T364</f>
        <v>1</v>
      </c>
      <c r="V70" s="33">
        <f>'2020 MRI - Alphabetical'!U364-'2017 MRI'!U364</f>
        <v>-2.046376526075544E-2</v>
      </c>
      <c r="W70" s="11">
        <f>'2020 MRI - Alphabetical'!V364-'2017 MRI'!V364</f>
        <v>-3.025568181818164E-4</v>
      </c>
      <c r="X70" s="10">
        <f>'2020 MRI - Alphabetical'!W364-'2017 MRI'!W364</f>
        <v>55</v>
      </c>
      <c r="Y70" s="33">
        <f>'2020 MRI - Alphabetical'!X364-'2017 MRI'!X364</f>
        <v>0.43622309484019606</v>
      </c>
      <c r="Z70" s="13">
        <f>'2020 MRI - Alphabetical'!Y364-'2017 MRI'!Y364</f>
        <v>29997</v>
      </c>
      <c r="AA70" s="10">
        <f>'2020 MRI - Alphabetical'!Z364-'2017 MRI'!Z364</f>
        <v>-14</v>
      </c>
      <c r="AB70" s="33">
        <f>'2020 MRI - Alphabetical'!AA364-'2017 MRI'!AA364</f>
        <v>-9.2293947562785972E-2</v>
      </c>
      <c r="AC70" s="11">
        <f>'2020 MRI - Alphabetical'!AB364-'2017 MRI'!AB364</f>
        <v>-1.3999999999999999E-2</v>
      </c>
      <c r="AD70" s="10">
        <f>'2020 MRI - Alphabetical'!AC364-'2017 MRI'!AC364</f>
        <v>29</v>
      </c>
      <c r="AE70" s="33">
        <f>'2020 MRI - Alphabetical'!AD364-'2017 MRI'!AD364</f>
        <v>6.7996173837009566E-2</v>
      </c>
      <c r="AF70" s="11">
        <f>'2020 MRI - Alphabetical'!AE364-'2017 MRI'!AE364</f>
        <v>1.3904333412266157E-2</v>
      </c>
      <c r="AG70" s="10">
        <f>'2020 MRI - Alphabetical'!AF364-'2017 MRI'!AF364</f>
        <v>-30</v>
      </c>
      <c r="AH70" s="33">
        <f>'2020 MRI - Alphabetical'!AG364-'2017 MRI'!AG364</f>
        <v>-7.7318377971730745E-2</v>
      </c>
      <c r="AI70" s="14">
        <f>'2020 MRI - Alphabetical'!AH364-'2017 MRI'!AH364</f>
        <v>9.1919457206469879E-2</v>
      </c>
      <c r="AJ70" s="10">
        <f>'2020 MRI - Alphabetical'!AI364-'2017 MRI'!AI364</f>
        <v>-10</v>
      </c>
      <c r="AK70" s="33">
        <f>'2020 MRI - Alphabetical'!AJ364-'2017 MRI'!AJ364</f>
        <v>-2.5764768352070831E-2</v>
      </c>
      <c r="AL70" s="13">
        <f>'2020 MRI - Alphabetical'!AK364-'2017 MRI'!AK364</f>
        <v>3725.2382753058046</v>
      </c>
      <c r="AM70" s="38"/>
    </row>
    <row r="71" spans="1:39" hidden="1" x14ac:dyDescent="0.25">
      <c r="A71" t="s">
        <v>967</v>
      </c>
      <c r="B71" s="5" t="s">
        <v>487</v>
      </c>
      <c r="C71" s="6" t="s">
        <v>93</v>
      </c>
      <c r="D71" s="7" t="s">
        <v>34</v>
      </c>
      <c r="E71" s="8">
        <f>VLOOKUP(A71,'2017 MRI'!$A$7:$F$571,6,FALSE)</f>
        <v>15.374521407598177</v>
      </c>
      <c r="F71" s="36">
        <f>'2020 MRI - Alphabetical'!E366-'2017 MRI'!E366</f>
        <v>-0.36717907150084272</v>
      </c>
      <c r="G71" s="8">
        <f>'2020 MRI - Alphabetical'!F366-'2017 MRI'!F366</f>
        <v>0.46991153062256252</v>
      </c>
      <c r="H71" s="9">
        <f>'2020 MRI - Alphabetical'!G366-'2017 MRI'!G366</f>
        <v>-5</v>
      </c>
      <c r="I71" s="10">
        <f>'2020 MRI - Alphabetical'!H366-'2017 MRI'!H366</f>
        <v>-6</v>
      </c>
      <c r="J71" s="33">
        <f>'2020 MRI - Alphabetical'!I366-'2017 MRI'!I366</f>
        <v>-4.2708105694617027E-2</v>
      </c>
      <c r="K71" s="11">
        <f>'2020 MRI - Alphabetical'!J366-'2017 MRI'!J366</f>
        <v>-2.9247162708597285E-2</v>
      </c>
      <c r="L71" s="10">
        <f>'2020 MRI - Alphabetical'!K366-'2017 MRI'!K366</f>
        <v>-188</v>
      </c>
      <c r="M71" s="33">
        <f>'2020 MRI - Alphabetical'!L366-'2017 MRI'!L366</f>
        <v>-0.46329004997849904</v>
      </c>
      <c r="N71" s="11">
        <f>'2020 MRI - Alphabetical'!M366-'2017 MRI'!M366</f>
        <v>2.7984358214924565E-2</v>
      </c>
      <c r="O71" s="10">
        <f>'2020 MRI - Alphabetical'!N366-'2017 MRI'!N366</f>
        <v>-67</v>
      </c>
      <c r="P71" s="33">
        <f>'2020 MRI - Alphabetical'!O366-'2017 MRI'!O366</f>
        <v>-0.14870278186376951</v>
      </c>
      <c r="Q71" s="11">
        <f>'2020 MRI - Alphabetical'!P366-'2017 MRI'!P366</f>
        <v>7.8130752891196614E-3</v>
      </c>
      <c r="R71" s="10">
        <f>'2020 MRI - Alphabetical'!Q366-'2017 MRI'!Q366</f>
        <v>-44</v>
      </c>
      <c r="S71" s="33">
        <f>'2020 MRI - Alphabetical'!R366-'2017 MRI'!R366</f>
        <v>-0.27985758730862836</v>
      </c>
      <c r="T71" s="12">
        <f>'2020 MRI - Alphabetical'!S366-'2017 MRI'!S366</f>
        <v>0</v>
      </c>
      <c r="U71" s="10">
        <f>'2020 MRI - Alphabetical'!T366-'2017 MRI'!T366</f>
        <v>-12</v>
      </c>
      <c r="V71" s="33">
        <f>'2020 MRI - Alphabetical'!U366-'2017 MRI'!U366</f>
        <v>-5.9334538056164954E-3</v>
      </c>
      <c r="W71" s="11">
        <f>'2020 MRI - Alphabetical'!V366-'2017 MRI'!V366</f>
        <v>6.5309484584608057E-4</v>
      </c>
      <c r="X71" s="10">
        <f>'2020 MRI - Alphabetical'!W366-'2017 MRI'!W366</f>
        <v>-4</v>
      </c>
      <c r="Y71" s="33">
        <f>'2020 MRI - Alphabetical'!X366-'2017 MRI'!X366</f>
        <v>-1.3718464892254589E-2</v>
      </c>
      <c r="Z71" s="13">
        <f>'2020 MRI - Alphabetical'!Y366-'2017 MRI'!Y366</f>
        <v>17061</v>
      </c>
      <c r="AA71" s="10">
        <f>'2020 MRI - Alphabetical'!Z366-'2017 MRI'!Z366</f>
        <v>0</v>
      </c>
      <c r="AB71" s="33">
        <f>'2020 MRI - Alphabetical'!AA366-'2017 MRI'!AA366</f>
        <v>1.5567280071014933E-3</v>
      </c>
      <c r="AC71" s="11">
        <f>'2020 MRI - Alphabetical'!AB366-'2017 MRI'!AB366</f>
        <v>-1.7000000000000001E-2</v>
      </c>
      <c r="AD71" s="10">
        <f>'2020 MRI - Alphabetical'!AC366-'2017 MRI'!AC366</f>
        <v>65</v>
      </c>
      <c r="AE71" s="33">
        <f>'2020 MRI - Alphabetical'!AD366-'2017 MRI'!AD366</f>
        <v>0.19222595675406895</v>
      </c>
      <c r="AF71" s="11">
        <f>'2020 MRI - Alphabetical'!AE366-'2017 MRI'!AE366</f>
        <v>2.0426445334859822E-2</v>
      </c>
      <c r="AG71" s="10">
        <f>'2020 MRI - Alphabetical'!AF366-'2017 MRI'!AF366</f>
        <v>19</v>
      </c>
      <c r="AH71" s="33">
        <f>'2020 MRI - Alphabetical'!AG366-'2017 MRI'!AG366</f>
        <v>4.7696480418947751E-2</v>
      </c>
      <c r="AI71" s="14">
        <f>'2020 MRI - Alphabetical'!AH366-'2017 MRI'!AH366</f>
        <v>-2.9268238317944117E-2</v>
      </c>
      <c r="AJ71" s="10">
        <f>'2020 MRI - Alphabetical'!AI366-'2017 MRI'!AI366</f>
        <v>7</v>
      </c>
      <c r="AK71" s="33">
        <f>'2020 MRI - Alphabetical'!AJ366-'2017 MRI'!AJ366</f>
        <v>7.3038016871945638E-3</v>
      </c>
      <c r="AL71" s="13">
        <f>'2020 MRI - Alphabetical'!AK366-'2017 MRI'!AK366</f>
        <v>20619.996926094085</v>
      </c>
      <c r="AM71" s="38"/>
    </row>
    <row r="72" spans="1:39" hidden="1" x14ac:dyDescent="0.25">
      <c r="A72" t="s">
        <v>976</v>
      </c>
      <c r="B72" s="5" t="s">
        <v>520</v>
      </c>
      <c r="C72" s="6" t="s">
        <v>93</v>
      </c>
      <c r="D72" s="7" t="s">
        <v>34</v>
      </c>
      <c r="E72" s="8">
        <f>VLOOKUP(A72,'2017 MRI'!$A$7:$F$571,6,FALSE)</f>
        <v>13.869166009577169</v>
      </c>
      <c r="F72" s="36">
        <f>'2020 MRI - Alphabetical'!E375-'2017 MRI'!E375</f>
        <v>0.31626862346574747</v>
      </c>
      <c r="G72" s="8">
        <f>'2020 MRI - Alphabetical'!F375-'2017 MRI'!F375</f>
        <v>-1.8417095716343734</v>
      </c>
      <c r="H72" s="9">
        <f>'2020 MRI - Alphabetical'!G375-'2017 MRI'!G375</f>
        <v>27</v>
      </c>
      <c r="I72" s="10">
        <f>'2020 MRI - Alphabetical'!H375-'2017 MRI'!H375</f>
        <v>-27</v>
      </c>
      <c r="J72" s="33">
        <f>'2020 MRI - Alphabetical'!I375-'2017 MRI'!I375</f>
        <v>-0.12900407176536799</v>
      </c>
      <c r="K72" s="11">
        <f>'2020 MRI - Alphabetical'!J375-'2017 MRI'!J375</f>
        <v>-4.2061546159619656E-2</v>
      </c>
      <c r="L72" s="10">
        <f>'2020 MRI - Alphabetical'!K375-'2017 MRI'!K375</f>
        <v>100</v>
      </c>
      <c r="M72" s="33">
        <f>'2020 MRI - Alphabetical'!L375-'2017 MRI'!L375</f>
        <v>0.54397187550531279</v>
      </c>
      <c r="N72" s="11">
        <f>'2020 MRI - Alphabetical'!M375-'2017 MRI'!M375</f>
        <v>-2.5082073785145459E-2</v>
      </c>
      <c r="O72" s="10">
        <f>'2020 MRI - Alphabetical'!N375-'2017 MRI'!N375</f>
        <v>56</v>
      </c>
      <c r="P72" s="33">
        <f>'2020 MRI - Alphabetical'!O375-'2017 MRI'!O375</f>
        <v>0.17501941220572859</v>
      </c>
      <c r="Q72" s="11">
        <f>'2020 MRI - Alphabetical'!P375-'2017 MRI'!P375</f>
        <v>-1.3000000000000001E-2</v>
      </c>
      <c r="R72" s="10">
        <f>'2020 MRI - Alphabetical'!Q375-'2017 MRI'!Q375</f>
        <v>-44</v>
      </c>
      <c r="S72" s="33">
        <f>'2020 MRI - Alphabetical'!R375-'2017 MRI'!R375</f>
        <v>-0.27985758730862836</v>
      </c>
      <c r="T72" s="12">
        <f>'2020 MRI - Alphabetical'!S375-'2017 MRI'!S375</f>
        <v>0</v>
      </c>
      <c r="U72" s="10">
        <f>'2020 MRI - Alphabetical'!T375-'2017 MRI'!T375</f>
        <v>-28</v>
      </c>
      <c r="V72" s="33">
        <f>'2020 MRI - Alphabetical'!U375-'2017 MRI'!U375</f>
        <v>-8.4918567990082572E-2</v>
      </c>
      <c r="W72" s="11">
        <f>'2020 MRI - Alphabetical'!V375-'2017 MRI'!V375</f>
        <v>4.1385869565217365E-3</v>
      </c>
      <c r="X72" s="10">
        <f>'2020 MRI - Alphabetical'!W375-'2017 MRI'!W375</f>
        <v>18</v>
      </c>
      <c r="Y72" s="33">
        <f>'2020 MRI - Alphabetical'!X375-'2017 MRI'!X375</f>
        <v>0.24247858157873226</v>
      </c>
      <c r="Z72" s="13">
        <f>'2020 MRI - Alphabetical'!Y375-'2017 MRI'!Y375</f>
        <v>27791</v>
      </c>
      <c r="AA72" s="10">
        <f>'2020 MRI - Alphabetical'!Z375-'2017 MRI'!Z375</f>
        <v>21</v>
      </c>
      <c r="AB72" s="33">
        <f>'2020 MRI - Alphabetical'!AA375-'2017 MRI'!AA375</f>
        <v>8.1589512562028399E-2</v>
      </c>
      <c r="AC72" s="11">
        <f>'2020 MRI - Alphabetical'!AB375-'2017 MRI'!AB375</f>
        <v>-1.5000000000000003E-2</v>
      </c>
      <c r="AD72" s="10">
        <f>'2020 MRI - Alphabetical'!AC375-'2017 MRI'!AC375</f>
        <v>42</v>
      </c>
      <c r="AE72" s="33">
        <f>'2020 MRI - Alphabetical'!AD375-'2017 MRI'!AD375</f>
        <v>0.11088828153081176</v>
      </c>
      <c r="AF72" s="11">
        <f>'2020 MRI - Alphabetical'!AE375-'2017 MRI'!AE375</f>
        <v>1.5977868655280281E-2</v>
      </c>
      <c r="AG72" s="10">
        <f>'2020 MRI - Alphabetical'!AF375-'2017 MRI'!AF375</f>
        <v>-24</v>
      </c>
      <c r="AH72" s="33">
        <f>'2020 MRI - Alphabetical'!AG375-'2017 MRI'!AG375</f>
        <v>-8.9190356337762733E-2</v>
      </c>
      <c r="AI72" s="14">
        <f>'2020 MRI - Alphabetical'!AH375-'2017 MRI'!AH375</f>
        <v>8.8260631304913462E-2</v>
      </c>
      <c r="AJ72" s="10">
        <f>'2020 MRI - Alphabetical'!AI375-'2017 MRI'!AI375</f>
        <v>-12</v>
      </c>
      <c r="AK72" s="33">
        <f>'2020 MRI - Alphabetical'!AJ375-'2017 MRI'!AJ375</f>
        <v>-4.1501483853550875E-2</v>
      </c>
      <c r="AL72" s="13">
        <f>'2020 MRI - Alphabetical'!AK375-'2017 MRI'!AK375</f>
        <v>3773.0509878870216</v>
      </c>
      <c r="AM72" s="38"/>
    </row>
    <row r="73" spans="1:39" hidden="1" x14ac:dyDescent="0.25">
      <c r="A73" t="s">
        <v>978</v>
      </c>
      <c r="B73" s="5" t="s">
        <v>556</v>
      </c>
      <c r="C73" s="6" t="s">
        <v>93</v>
      </c>
      <c r="D73" s="7" t="s">
        <v>34</v>
      </c>
      <c r="E73" s="8">
        <f>VLOOKUP(A73,'2017 MRI'!$A$7:$F$571,6,FALSE)</f>
        <v>10.75527122640117</v>
      </c>
      <c r="F73" s="36">
        <f>'2020 MRI - Alphabetical'!E377-'2017 MRI'!E377</f>
        <v>-1.068752754086443</v>
      </c>
      <c r="G73" s="8">
        <f>'2020 MRI - Alphabetical'!F377-'2017 MRI'!F377</f>
        <v>2.1001871897756192</v>
      </c>
      <c r="H73" s="9">
        <f>'2020 MRI - Alphabetical'!G377-'2017 MRI'!G377</f>
        <v>-23</v>
      </c>
      <c r="I73" s="10">
        <f>'2020 MRI - Alphabetical'!H377-'2017 MRI'!H377</f>
        <v>93</v>
      </c>
      <c r="J73" s="33">
        <f>'2020 MRI - Alphabetical'!I377-'2017 MRI'!I377</f>
        <v>0.21691400340574951</v>
      </c>
      <c r="K73" s="11">
        <f>'2020 MRI - Alphabetical'!J377-'2017 MRI'!J377</f>
        <v>-7.7001113720820413E-3</v>
      </c>
      <c r="L73" s="10">
        <f>'2020 MRI - Alphabetical'!K377-'2017 MRI'!K377</f>
        <v>38</v>
      </c>
      <c r="M73" s="33">
        <f>'2020 MRI - Alphabetical'!L377-'2017 MRI'!L377</f>
        <v>0.50326476779161466</v>
      </c>
      <c r="N73" s="11">
        <f>'2020 MRI - Alphabetical'!M377-'2017 MRI'!M377</f>
        <v>-2.2644265887509132E-2</v>
      </c>
      <c r="O73" s="10">
        <f>'2020 MRI - Alphabetical'!N377-'2017 MRI'!N377</f>
        <v>-3</v>
      </c>
      <c r="P73" s="33">
        <f>'2020 MRI - Alphabetical'!O377-'2017 MRI'!O377</f>
        <v>-2.1245850988610981E-3</v>
      </c>
      <c r="Q73" s="11">
        <f>'2020 MRI - Alphabetical'!P377-'2017 MRI'!P377</f>
        <v>-1.9469153515064563E-3</v>
      </c>
      <c r="R73" s="10">
        <f>'2020 MRI - Alphabetical'!Q377-'2017 MRI'!Q377</f>
        <v>-44</v>
      </c>
      <c r="S73" s="33">
        <f>'2020 MRI - Alphabetical'!R377-'2017 MRI'!R377</f>
        <v>-0.27985758730862836</v>
      </c>
      <c r="T73" s="12">
        <f>'2020 MRI - Alphabetical'!S377-'2017 MRI'!S377</f>
        <v>0</v>
      </c>
      <c r="U73" s="10">
        <f>'2020 MRI - Alphabetical'!T377-'2017 MRI'!T377</f>
        <v>-39</v>
      </c>
      <c r="V73" s="33">
        <f>'2020 MRI - Alphabetical'!U377-'2017 MRI'!U377</f>
        <v>-0.21356655250001022</v>
      </c>
      <c r="W73" s="11">
        <f>'2020 MRI - Alphabetical'!V377-'2017 MRI'!V377</f>
        <v>1.4403054199524345E-2</v>
      </c>
      <c r="X73" s="10">
        <f>'2020 MRI - Alphabetical'!W377-'2017 MRI'!W377</f>
        <v>-62</v>
      </c>
      <c r="Y73" s="33">
        <f>'2020 MRI - Alphabetical'!X377-'2017 MRI'!X377</f>
        <v>-0.91403041939897534</v>
      </c>
      <c r="Z73" s="13">
        <f>'2020 MRI - Alphabetical'!Y377-'2017 MRI'!Y377</f>
        <v>-9192</v>
      </c>
      <c r="AA73" s="10">
        <f>'2020 MRI - Alphabetical'!Z377-'2017 MRI'!Z377</f>
        <v>14</v>
      </c>
      <c r="AB73" s="33">
        <f>'2020 MRI - Alphabetical'!AA377-'2017 MRI'!AA377</f>
        <v>3.3529495026789258E-2</v>
      </c>
      <c r="AC73" s="11">
        <f>'2020 MRI - Alphabetical'!AB377-'2017 MRI'!AB377</f>
        <v>-1.4000000000000002E-2</v>
      </c>
      <c r="AD73" s="10">
        <f>'2020 MRI - Alphabetical'!AC377-'2017 MRI'!AC377</f>
        <v>37</v>
      </c>
      <c r="AE73" s="33">
        <f>'2020 MRI - Alphabetical'!AD377-'2017 MRI'!AD377</f>
        <v>0.11693087533360635</v>
      </c>
      <c r="AF73" s="11">
        <f>'2020 MRI - Alphabetical'!AE377-'2017 MRI'!AE377</f>
        <v>1.5042813998934146E-2</v>
      </c>
      <c r="AG73" s="10">
        <f>'2020 MRI - Alphabetical'!AF377-'2017 MRI'!AF377</f>
        <v>11</v>
      </c>
      <c r="AH73" s="33">
        <f>'2020 MRI - Alphabetical'!AG377-'2017 MRI'!AG377</f>
        <v>5.4866159865562092E-2</v>
      </c>
      <c r="AI73" s="14">
        <f>'2020 MRI - Alphabetical'!AH377-'2017 MRI'!AH377</f>
        <v>-3.4291088878281695E-2</v>
      </c>
      <c r="AJ73" s="10">
        <f>'2020 MRI - Alphabetical'!AI377-'2017 MRI'!AI377</f>
        <v>-8</v>
      </c>
      <c r="AK73" s="33">
        <f>'2020 MRI - Alphabetical'!AJ377-'2017 MRI'!AJ377</f>
        <v>-1.3580851624380441E-2</v>
      </c>
      <c r="AL73" s="13">
        <f>'2020 MRI - Alphabetical'!AK377-'2017 MRI'!AK377</f>
        <v>10415.307096522622</v>
      </c>
      <c r="AM73" s="38"/>
    </row>
    <row r="74" spans="1:39" hidden="1" x14ac:dyDescent="0.25">
      <c r="A74" t="s">
        <v>980</v>
      </c>
      <c r="B74" s="5" t="s">
        <v>287</v>
      </c>
      <c r="C74" s="6" t="s">
        <v>93</v>
      </c>
      <c r="D74" s="7" t="s">
        <v>34</v>
      </c>
      <c r="E74" s="8">
        <f>VLOOKUP(A74,'2017 MRI'!$A$7:$F$571,6,FALSE)</f>
        <v>25.865615599113791</v>
      </c>
      <c r="F74" s="36">
        <f>'2020 MRI - Alphabetical'!E379-'2017 MRI'!E379</f>
        <v>-0.64232184450768637</v>
      </c>
      <c r="G74" s="8">
        <f>'2020 MRI - Alphabetical'!F379-'2017 MRI'!F379</f>
        <v>2.591398563143418</v>
      </c>
      <c r="H74" s="9">
        <f>'2020 MRI - Alphabetical'!G379-'2017 MRI'!G379</f>
        <v>-15</v>
      </c>
      <c r="I74" s="10">
        <f>'2020 MRI - Alphabetical'!H379-'2017 MRI'!H379</f>
        <v>-13</v>
      </c>
      <c r="J74" s="33">
        <f>'2020 MRI - Alphabetical'!I379-'2017 MRI'!I379</f>
        <v>-0.17762722529326513</v>
      </c>
      <c r="K74" s="11">
        <f>'2020 MRI - Alphabetical'!J379-'2017 MRI'!J379</f>
        <v>-6.1016211565420697E-2</v>
      </c>
      <c r="L74" s="10">
        <f>'2020 MRI - Alphabetical'!K379-'2017 MRI'!K379</f>
        <v>88</v>
      </c>
      <c r="M74" s="33">
        <f>'2020 MRI - Alphabetical'!L379-'2017 MRI'!L379</f>
        <v>0.28177470373605612</v>
      </c>
      <c r="N74" s="11">
        <f>'2020 MRI - Alphabetical'!M379-'2017 MRI'!M379</f>
        <v>-1.1877795520028607E-2</v>
      </c>
      <c r="O74" s="10">
        <f>'2020 MRI - Alphabetical'!N379-'2017 MRI'!N379</f>
        <v>-13</v>
      </c>
      <c r="P74" s="33">
        <f>'2020 MRI - Alphabetical'!O379-'2017 MRI'!O379</f>
        <v>-5.5044365454355038E-2</v>
      </c>
      <c r="Q74" s="11">
        <f>'2020 MRI - Alphabetical'!P379-'2017 MRI'!P379</f>
        <v>1.2801566932324759E-3</v>
      </c>
      <c r="R74" s="10">
        <f>'2020 MRI - Alphabetical'!Q379-'2017 MRI'!Q379</f>
        <v>74</v>
      </c>
      <c r="S74" s="33">
        <f>'2020 MRI - Alphabetical'!R379-'2017 MRI'!R379</f>
        <v>-3.6834362816290711E-2</v>
      </c>
      <c r="T74" s="12">
        <f>'2020 MRI - Alphabetical'!S379-'2017 MRI'!S379</f>
        <v>-0.77101873462653403</v>
      </c>
      <c r="U74" s="10">
        <f>'2020 MRI - Alphabetical'!T379-'2017 MRI'!T379</f>
        <v>-59</v>
      </c>
      <c r="V74" s="33">
        <f>'2020 MRI - Alphabetical'!U379-'2017 MRI'!U379</f>
        <v>-0.4722014794993416</v>
      </c>
      <c r="W74" s="11">
        <f>'2020 MRI - Alphabetical'!V379-'2017 MRI'!V379</f>
        <v>2.1939505932697917E-2</v>
      </c>
      <c r="X74" s="10">
        <f>'2020 MRI - Alphabetical'!W379-'2017 MRI'!W379</f>
        <v>-39</v>
      </c>
      <c r="Y74" s="33">
        <f>'2020 MRI - Alphabetical'!X379-'2017 MRI'!X379</f>
        <v>-0.13996387378276176</v>
      </c>
      <c r="Z74" s="13">
        <f>'2020 MRI - Alphabetical'!Y379-'2017 MRI'!Y379</f>
        <v>3519</v>
      </c>
      <c r="AA74" s="10">
        <f>'2020 MRI - Alphabetical'!Z379-'2017 MRI'!Z379</f>
        <v>-9</v>
      </c>
      <c r="AB74" s="33">
        <f>'2020 MRI - Alphabetical'!AA379-'2017 MRI'!AA379</f>
        <v>-8.5485869061012965E-2</v>
      </c>
      <c r="AC74" s="11">
        <f>'2020 MRI - Alphabetical'!AB379-'2017 MRI'!AB379</f>
        <v>-1.0999999999999999E-2</v>
      </c>
      <c r="AD74" s="10">
        <f>'2020 MRI - Alphabetical'!AC379-'2017 MRI'!AC379</f>
        <v>5</v>
      </c>
      <c r="AE74" s="33">
        <f>'2020 MRI - Alphabetical'!AD379-'2017 MRI'!AD379</f>
        <v>9.3502910097768788E-2</v>
      </c>
      <c r="AF74" s="11">
        <f>'2020 MRI - Alphabetical'!AE379-'2017 MRI'!AE379</f>
        <v>2.1337594573441199E-2</v>
      </c>
      <c r="AG74" s="10">
        <f>'2020 MRI - Alphabetical'!AF379-'2017 MRI'!AF379</f>
        <v>11</v>
      </c>
      <c r="AH74" s="33">
        <f>'2020 MRI - Alphabetical'!AG379-'2017 MRI'!AG379</f>
        <v>9.9418810944052249E-2</v>
      </c>
      <c r="AI74" s="14">
        <f>'2020 MRI - Alphabetical'!AH379-'2017 MRI'!AH379</f>
        <v>-0.13895727716387762</v>
      </c>
      <c r="AJ74" s="10">
        <f>'2020 MRI - Alphabetical'!AI379-'2017 MRI'!AI379</f>
        <v>12</v>
      </c>
      <c r="AK74" s="33">
        <f>'2020 MRI - Alphabetical'!AJ379-'2017 MRI'!AJ379</f>
        <v>1.1254494646383173E-2</v>
      </c>
      <c r="AL74" s="13">
        <f>'2020 MRI - Alphabetical'!AK379-'2017 MRI'!AK379</f>
        <v>16076.464089348621</v>
      </c>
      <c r="AM74" s="38"/>
    </row>
    <row r="75" spans="1:39" hidden="1" x14ac:dyDescent="0.25">
      <c r="A75" t="s">
        <v>982</v>
      </c>
      <c r="B75" s="5" t="s">
        <v>456</v>
      </c>
      <c r="C75" s="6" t="s">
        <v>93</v>
      </c>
      <c r="D75" s="7" t="s">
        <v>34</v>
      </c>
      <c r="E75" s="8">
        <f>VLOOKUP(A75,'2017 MRI'!$A$7:$F$571,6,FALSE)</f>
        <v>17.357323459049368</v>
      </c>
      <c r="F75" s="36">
        <f>'2020 MRI - Alphabetical'!E381-'2017 MRI'!E381</f>
        <v>-0.46653253525099592</v>
      </c>
      <c r="G75" s="8">
        <f>'2020 MRI - Alphabetical'!F381-'2017 MRI'!F381</f>
        <v>1.0184627007952365</v>
      </c>
      <c r="H75" s="9">
        <f>'2020 MRI - Alphabetical'!G381-'2017 MRI'!G381</f>
        <v>-13</v>
      </c>
      <c r="I75" s="10">
        <f>'2020 MRI - Alphabetical'!H381-'2017 MRI'!H381</f>
        <v>-57</v>
      </c>
      <c r="J75" s="33">
        <f>'2020 MRI - Alphabetical'!I381-'2017 MRI'!I381</f>
        <v>-0.21404312647103327</v>
      </c>
      <c r="K75" s="11">
        <f>'2020 MRI - Alphabetical'!J381-'2017 MRI'!J381</f>
        <v>-3.7897875769944855E-2</v>
      </c>
      <c r="L75" s="10">
        <f>'2020 MRI - Alphabetical'!K381-'2017 MRI'!K381</f>
        <v>-90</v>
      </c>
      <c r="M75" s="33">
        <f>'2020 MRI - Alphabetical'!L381-'2017 MRI'!L381</f>
        <v>-0.23839550798424691</v>
      </c>
      <c r="N75" s="11">
        <f>'2020 MRI - Alphabetical'!M381-'2017 MRI'!M381</f>
        <v>1.5933998851034456E-2</v>
      </c>
      <c r="O75" s="10">
        <f>'2020 MRI - Alphabetical'!N381-'2017 MRI'!N381</f>
        <v>12</v>
      </c>
      <c r="P75" s="33">
        <f>'2020 MRI - Alphabetical'!O381-'2017 MRI'!O381</f>
        <v>2.5892516250285547E-2</v>
      </c>
      <c r="Q75" s="11">
        <f>'2020 MRI - Alphabetical'!P381-'2017 MRI'!P381</f>
        <v>-3.6763848396501493E-3</v>
      </c>
      <c r="R75" s="10">
        <f>'2020 MRI - Alphabetical'!Q381-'2017 MRI'!Q381</f>
        <v>-90</v>
      </c>
      <c r="S75" s="33">
        <f>'2020 MRI - Alphabetical'!R381-'2017 MRI'!R381</f>
        <v>-0.28823062558798518</v>
      </c>
      <c r="T75" s="12">
        <f>'2020 MRI - Alphabetical'!S381-'2017 MRI'!S381</f>
        <v>8.1160836708744105E-2</v>
      </c>
      <c r="U75" s="10">
        <f>'2020 MRI - Alphabetical'!T381-'2017 MRI'!T381</f>
        <v>0</v>
      </c>
      <c r="V75" s="33">
        <f>'2020 MRI - Alphabetical'!U381-'2017 MRI'!U381</f>
        <v>-4.3608818491556178E-3</v>
      </c>
      <c r="W75" s="11">
        <f>'2020 MRI - Alphabetical'!V381-'2017 MRI'!V381</f>
        <v>1.4974507206230725E-4</v>
      </c>
      <c r="X75" s="10">
        <f>'2020 MRI - Alphabetical'!W381-'2017 MRI'!W381</f>
        <v>51</v>
      </c>
      <c r="Y75" s="33">
        <f>'2020 MRI - Alphabetical'!X381-'2017 MRI'!X381</f>
        <v>0.33765545882736636</v>
      </c>
      <c r="Z75" s="13">
        <f>'2020 MRI - Alphabetical'!Y381-'2017 MRI'!Y381</f>
        <v>28034</v>
      </c>
      <c r="AA75" s="10">
        <f>'2020 MRI - Alphabetical'!Z381-'2017 MRI'!Z381</f>
        <v>0</v>
      </c>
      <c r="AB75" s="33">
        <f>'2020 MRI - Alphabetical'!AA381-'2017 MRI'!AA381</f>
        <v>1.5567280071014933E-3</v>
      </c>
      <c r="AC75" s="11">
        <f>'2020 MRI - Alphabetical'!AB381-'2017 MRI'!AB381</f>
        <v>-1.7000000000000001E-2</v>
      </c>
      <c r="AD75" s="10">
        <f>'2020 MRI - Alphabetical'!AC381-'2017 MRI'!AC381</f>
        <v>-114</v>
      </c>
      <c r="AE75" s="33">
        <f>'2020 MRI - Alphabetical'!AD381-'2017 MRI'!AD381</f>
        <v>-0.4495996348740301</v>
      </c>
      <c r="AF75" s="11">
        <f>'2020 MRI - Alphabetical'!AE381-'2017 MRI'!AE381</f>
        <v>-1.673792532836893E-2</v>
      </c>
      <c r="AG75" s="10">
        <f>'2020 MRI - Alphabetical'!AF381-'2017 MRI'!AF381</f>
        <v>7</v>
      </c>
      <c r="AH75" s="33">
        <f>'2020 MRI - Alphabetical'!AG381-'2017 MRI'!AG381</f>
        <v>9.8715883829686102E-2</v>
      </c>
      <c r="AI75" s="14">
        <f>'2020 MRI - Alphabetical'!AH381-'2017 MRI'!AH381</f>
        <v>-0.14656168653990242</v>
      </c>
      <c r="AJ75" s="10">
        <f>'2020 MRI - Alphabetical'!AI381-'2017 MRI'!AI381</f>
        <v>1</v>
      </c>
      <c r="AK75" s="33">
        <f>'2020 MRI - Alphabetical'!AJ381-'2017 MRI'!AJ381</f>
        <v>-4.0616334727194836E-3</v>
      </c>
      <c r="AL75" s="13">
        <f>'2020 MRI - Alphabetical'!AK381-'2017 MRI'!AK381</f>
        <v>39289.357574345719</v>
      </c>
      <c r="AM75" s="38"/>
    </row>
    <row r="76" spans="1:39" hidden="1" x14ac:dyDescent="0.25">
      <c r="A76" t="s">
        <v>983</v>
      </c>
      <c r="B76" s="5" t="s">
        <v>477</v>
      </c>
      <c r="C76" s="6" t="s">
        <v>93</v>
      </c>
      <c r="D76" s="7" t="s">
        <v>34</v>
      </c>
      <c r="E76" s="8">
        <f>VLOOKUP(A76,'2017 MRI'!$A$7:$F$571,6,FALSE)</f>
        <v>16.192547787035569</v>
      </c>
      <c r="F76" s="36">
        <f>'2020 MRI - Alphabetical'!E382-'2017 MRI'!E382</f>
        <v>0.32685856945463687</v>
      </c>
      <c r="G76" s="8">
        <f>'2020 MRI - Alphabetical'!F382-'2017 MRI'!F382</f>
        <v>-1.5948155232722971</v>
      </c>
      <c r="H76" s="9">
        <f>'2020 MRI - Alphabetical'!G382-'2017 MRI'!G382</f>
        <v>26</v>
      </c>
      <c r="I76" s="10">
        <f>'2020 MRI - Alphabetical'!H382-'2017 MRI'!H382</f>
        <v>2</v>
      </c>
      <c r="J76" s="33">
        <f>'2020 MRI - Alphabetical'!I382-'2017 MRI'!I382</f>
        <v>-4.0090927796219006E-2</v>
      </c>
      <c r="K76" s="11">
        <f>'2020 MRI - Alphabetical'!J382-'2017 MRI'!J382</f>
        <v>-2.5151131988839115E-2</v>
      </c>
      <c r="L76" s="10">
        <f>'2020 MRI - Alphabetical'!K382-'2017 MRI'!K382</f>
        <v>-220</v>
      </c>
      <c r="M76" s="33">
        <f>'2020 MRI - Alphabetical'!L382-'2017 MRI'!L382</f>
        <v>-0.61411451413439055</v>
      </c>
      <c r="N76" s="11">
        <f>'2020 MRI - Alphabetical'!M382-'2017 MRI'!M382</f>
        <v>3.6294462668036126E-2</v>
      </c>
      <c r="O76" s="10">
        <f>'2020 MRI - Alphabetical'!N382-'2017 MRI'!N382</f>
        <v>94</v>
      </c>
      <c r="P76" s="33">
        <f>'2020 MRI - Alphabetical'!O382-'2017 MRI'!O382</f>
        <v>0.19570321665428358</v>
      </c>
      <c r="Q76" s="11">
        <f>'2020 MRI - Alphabetical'!P382-'2017 MRI'!P382</f>
        <v>-1.4519112207151666E-2</v>
      </c>
      <c r="R76" s="10">
        <f>'2020 MRI - Alphabetical'!Q382-'2017 MRI'!Q382</f>
        <v>-55</v>
      </c>
      <c r="S76" s="33">
        <f>'2020 MRI - Alphabetical'!R382-'2017 MRI'!R382</f>
        <v>-0.2739383942467567</v>
      </c>
      <c r="T76" s="12">
        <f>'2020 MRI - Alphabetical'!S382-'2017 MRI'!S382</f>
        <v>2.9016613055572321E-3</v>
      </c>
      <c r="U76" s="10">
        <f>'2020 MRI - Alphabetical'!T382-'2017 MRI'!T382</f>
        <v>48</v>
      </c>
      <c r="V76" s="33">
        <f>'2020 MRI - Alphabetical'!U382-'2017 MRI'!U382</f>
        <v>0.15381340945405952</v>
      </c>
      <c r="W76" s="11">
        <f>'2020 MRI - Alphabetical'!V382-'2017 MRI'!V382</f>
        <v>-9.2994589508350982E-3</v>
      </c>
      <c r="X76" s="10">
        <f>'2020 MRI - Alphabetical'!W382-'2017 MRI'!W382</f>
        <v>50</v>
      </c>
      <c r="Y76" s="33">
        <f>'2020 MRI - Alphabetical'!X382-'2017 MRI'!X382</f>
        <v>0.47687445962740738</v>
      </c>
      <c r="Z76" s="13">
        <f>'2020 MRI - Alphabetical'!Y382-'2017 MRI'!Y382</f>
        <v>33856</v>
      </c>
      <c r="AA76" s="10">
        <f>'2020 MRI - Alphabetical'!Z382-'2017 MRI'!Z382</f>
        <v>-14</v>
      </c>
      <c r="AB76" s="33">
        <f>'2020 MRI - Alphabetical'!AA382-'2017 MRI'!AA382</f>
        <v>-9.2293947562785972E-2</v>
      </c>
      <c r="AC76" s="11">
        <f>'2020 MRI - Alphabetical'!AB382-'2017 MRI'!AB382</f>
        <v>-1.3999999999999999E-2</v>
      </c>
      <c r="AD76" s="10">
        <f>'2020 MRI - Alphabetical'!AC382-'2017 MRI'!AC382</f>
        <v>27</v>
      </c>
      <c r="AE76" s="33">
        <f>'2020 MRI - Alphabetical'!AD382-'2017 MRI'!AD382</f>
        <v>6.4915532548886434E-2</v>
      </c>
      <c r="AF76" s="11">
        <f>'2020 MRI - Alphabetical'!AE382-'2017 MRI'!AE382</f>
        <v>1.3072700539127569E-2</v>
      </c>
      <c r="AG76" s="10">
        <f>'2020 MRI - Alphabetical'!AF382-'2017 MRI'!AF382</f>
        <v>-35</v>
      </c>
      <c r="AH76" s="33">
        <f>'2020 MRI - Alphabetical'!AG382-'2017 MRI'!AG382</f>
        <v>-0.12330837837693559</v>
      </c>
      <c r="AI76" s="14">
        <f>'2020 MRI - Alphabetical'!AH382-'2017 MRI'!AH382</f>
        <v>0.14908888818401289</v>
      </c>
      <c r="AJ76" s="10">
        <f>'2020 MRI - Alphabetical'!AI382-'2017 MRI'!AI382</f>
        <v>-7</v>
      </c>
      <c r="AK76" s="33">
        <f>'2020 MRI - Alphabetical'!AJ382-'2017 MRI'!AJ382</f>
        <v>-1.5349007774284301E-2</v>
      </c>
      <c r="AL76" s="13">
        <f>'2020 MRI - Alphabetical'!AK382-'2017 MRI'!AK382</f>
        <v>8683.2432630968688</v>
      </c>
      <c r="AM76" s="38"/>
    </row>
    <row r="77" spans="1:39" hidden="1" x14ac:dyDescent="0.25">
      <c r="A77" t="s">
        <v>1018</v>
      </c>
      <c r="B77" s="5" t="s">
        <v>564</v>
      </c>
      <c r="C77" s="6" t="s">
        <v>93</v>
      </c>
      <c r="D77" s="7" t="s">
        <v>34</v>
      </c>
      <c r="E77" s="8">
        <f>VLOOKUP(A77,'2017 MRI'!$A$7:$F$571,6,FALSE)</f>
        <v>9.8501571646116908</v>
      </c>
      <c r="F77" s="36">
        <f>'2020 MRI - Alphabetical'!E417-'2017 MRI'!E417</f>
        <v>-0.87695835465878691</v>
      </c>
      <c r="G77" s="8">
        <f>'2020 MRI - Alphabetical'!F417-'2017 MRI'!F417</f>
        <v>1.3933339885735947</v>
      </c>
      <c r="H77" s="9">
        <f>'2020 MRI - Alphabetical'!G417-'2017 MRI'!G417</f>
        <v>-16</v>
      </c>
      <c r="I77" s="10">
        <f>'2020 MRI - Alphabetical'!H417-'2017 MRI'!H417</f>
        <v>32</v>
      </c>
      <c r="J77" s="33">
        <f>'2020 MRI - Alphabetical'!I417-'2017 MRI'!I417</f>
        <v>0.14526774107948459</v>
      </c>
      <c r="K77" s="11">
        <f>'2020 MRI - Alphabetical'!J417-'2017 MRI'!J417</f>
        <v>-1.8036905756727339E-2</v>
      </c>
      <c r="L77" s="10">
        <f>'2020 MRI - Alphabetical'!K417-'2017 MRI'!K417</f>
        <v>-209</v>
      </c>
      <c r="M77" s="33">
        <f>'2020 MRI - Alphabetical'!L417-'2017 MRI'!L417</f>
        <v>-0.6507530276100586</v>
      </c>
      <c r="N77" s="11">
        <f>'2020 MRI - Alphabetical'!M417-'2017 MRI'!M417</f>
        <v>3.8383589857431795E-2</v>
      </c>
      <c r="O77" s="10">
        <f>'2020 MRI - Alphabetical'!N417-'2017 MRI'!N417</f>
        <v>41</v>
      </c>
      <c r="P77" s="33">
        <f>'2020 MRI - Alphabetical'!O417-'2017 MRI'!O417</f>
        <v>8.7021940608742243E-2</v>
      </c>
      <c r="Q77" s="11">
        <f>'2020 MRI - Alphabetical'!P417-'2017 MRI'!P417</f>
        <v>-7.3968139029688624E-3</v>
      </c>
      <c r="R77" s="10">
        <f>'2020 MRI - Alphabetical'!Q417-'2017 MRI'!Q417</f>
        <v>-39</v>
      </c>
      <c r="S77" s="33">
        <f>'2020 MRI - Alphabetical'!R417-'2017 MRI'!R417</f>
        <v>-0.26020828299287818</v>
      </c>
      <c r="T77" s="12">
        <f>'2020 MRI - Alphabetical'!S417-'2017 MRI'!S417</f>
        <v>-6.6216395179446427E-2</v>
      </c>
      <c r="U77" s="10">
        <f>'2020 MRI - Alphabetical'!T417-'2017 MRI'!T417</f>
        <v>-3</v>
      </c>
      <c r="V77" s="33">
        <f>'2020 MRI - Alphabetical'!U417-'2017 MRI'!U417</f>
        <v>2.3041169710561915E-2</v>
      </c>
      <c r="W77" s="11">
        <f>'2020 MRI - Alphabetical'!V417-'2017 MRI'!V417</f>
        <v>-7.1887550200803313E-4</v>
      </c>
      <c r="X77" s="10">
        <f>'2020 MRI - Alphabetical'!W417-'2017 MRI'!W417</f>
        <v>-13</v>
      </c>
      <c r="Y77" s="33">
        <f>'2020 MRI - Alphabetical'!X417-'2017 MRI'!X417</f>
        <v>-0.28385857694203165</v>
      </c>
      <c r="Z77" s="13">
        <f>'2020 MRI - Alphabetical'!Y417-'2017 MRI'!Y417</f>
        <v>12488</v>
      </c>
      <c r="AA77" s="10">
        <f>'2020 MRI - Alphabetical'!Z417-'2017 MRI'!Z417</f>
        <v>-33</v>
      </c>
      <c r="AB77" s="33">
        <f>'2020 MRI - Alphabetical'!AA417-'2017 MRI'!AA417</f>
        <v>-0.18614462313267288</v>
      </c>
      <c r="AC77" s="11">
        <f>'2020 MRI - Alphabetical'!AB417-'2017 MRI'!AB417</f>
        <v>-1.1000000000000003E-2</v>
      </c>
      <c r="AD77" s="10">
        <f>'2020 MRI - Alphabetical'!AC417-'2017 MRI'!AC417</f>
        <v>-26</v>
      </c>
      <c r="AE77" s="33">
        <f>'2020 MRI - Alphabetical'!AD417-'2017 MRI'!AD417</f>
        <v>-0.12409546465487087</v>
      </c>
      <c r="AF77" s="11">
        <f>'2020 MRI - Alphabetical'!AE417-'2017 MRI'!AE417</f>
        <v>-1.2827706297765529E-3</v>
      </c>
      <c r="AG77" s="10">
        <f>'2020 MRI - Alphabetical'!AF417-'2017 MRI'!AF417</f>
        <v>2</v>
      </c>
      <c r="AH77" s="33">
        <f>'2020 MRI - Alphabetical'!AG417-'2017 MRI'!AG417</f>
        <v>-1.2407516051318568E-2</v>
      </c>
      <c r="AI77" s="14">
        <f>'2020 MRI - Alphabetical'!AH417-'2017 MRI'!AH417</f>
        <v>2.5753285394134906E-2</v>
      </c>
      <c r="AJ77" s="10">
        <f>'2020 MRI - Alphabetical'!AI417-'2017 MRI'!AI417</f>
        <v>-1</v>
      </c>
      <c r="AK77" s="33">
        <f>'2020 MRI - Alphabetical'!AJ417-'2017 MRI'!AJ417</f>
        <v>-1.2965266440657555E-2</v>
      </c>
      <c r="AL77" s="13">
        <f>'2020 MRI - Alphabetical'!AK417-'2017 MRI'!AK417</f>
        <v>14341.738427345845</v>
      </c>
      <c r="AM77" s="38"/>
    </row>
    <row r="78" spans="1:39" hidden="1" x14ac:dyDescent="0.25">
      <c r="A78" t="s">
        <v>1024</v>
      </c>
      <c r="B78" s="5" t="s">
        <v>319</v>
      </c>
      <c r="C78" s="6" t="s">
        <v>93</v>
      </c>
      <c r="D78" s="7" t="s">
        <v>34</v>
      </c>
      <c r="E78" s="8">
        <f>VLOOKUP(A78,'2017 MRI'!$A$7:$F$571,6,FALSE)</f>
        <v>24.465949048558183</v>
      </c>
      <c r="F78" s="36">
        <f>'2020 MRI - Alphabetical'!E423-'2017 MRI'!E423</f>
        <v>-0.69017270258443264</v>
      </c>
      <c r="G78" s="8">
        <f>'2020 MRI - Alphabetical'!F423-'2017 MRI'!F423</f>
        <v>2.5719264484909701</v>
      </c>
      <c r="H78" s="9">
        <f>'2020 MRI - Alphabetical'!G423-'2017 MRI'!G423</f>
        <v>-22</v>
      </c>
      <c r="I78" s="10">
        <f>'2020 MRI - Alphabetical'!H423-'2017 MRI'!H423</f>
        <v>-4</v>
      </c>
      <c r="J78" s="33">
        <f>'2020 MRI - Alphabetical'!I423-'2017 MRI'!I423</f>
        <v>-1.6497275011180201E-2</v>
      </c>
      <c r="K78" s="11">
        <f>'2020 MRI - Alphabetical'!J423-'2017 MRI'!J423</f>
        <v>-2.6487535066058499E-2</v>
      </c>
      <c r="L78" s="10">
        <f>'2020 MRI - Alphabetical'!K423-'2017 MRI'!K423</f>
        <v>38</v>
      </c>
      <c r="M78" s="33">
        <f>'2020 MRI - Alphabetical'!L423-'2017 MRI'!L423</f>
        <v>0.12573243018793467</v>
      </c>
      <c r="N78" s="11">
        <f>'2020 MRI - Alphabetical'!M423-'2017 MRI'!M423</f>
        <v>-3.5136537351730737E-3</v>
      </c>
      <c r="O78" s="10">
        <f>'2020 MRI - Alphabetical'!N423-'2017 MRI'!N423</f>
        <v>-95</v>
      </c>
      <c r="P78" s="33">
        <f>'2020 MRI - Alphabetical'!O423-'2017 MRI'!O423</f>
        <v>-0.32632588322111589</v>
      </c>
      <c r="Q78" s="11">
        <f>'2020 MRI - Alphabetical'!P423-'2017 MRI'!P423</f>
        <v>1.8702377841651428E-2</v>
      </c>
      <c r="R78" s="10">
        <f>'2020 MRI - Alphabetical'!Q423-'2017 MRI'!Q423</f>
        <v>117</v>
      </c>
      <c r="S78" s="33">
        <f>'2020 MRI - Alphabetical'!R423-'2017 MRI'!R423</f>
        <v>-4.0224982368736728E-2</v>
      </c>
      <c r="T78" s="12">
        <f>'2020 MRI - Alphabetical'!S423-'2017 MRI'!S423</f>
        <v>-0.7897579763355651</v>
      </c>
      <c r="U78" s="10">
        <f>'2020 MRI - Alphabetical'!T423-'2017 MRI'!T423</f>
        <v>-88</v>
      </c>
      <c r="V78" s="33">
        <f>'2020 MRI - Alphabetical'!U423-'2017 MRI'!U423</f>
        <v>-0.37208872486518219</v>
      </c>
      <c r="W78" s="11">
        <f>'2020 MRI - Alphabetical'!V423-'2017 MRI'!V423</f>
        <v>1.8611363839086612E-2</v>
      </c>
      <c r="X78" s="10">
        <f>'2020 MRI - Alphabetical'!W423-'2017 MRI'!W423</f>
        <v>-59</v>
      </c>
      <c r="Y78" s="33">
        <f>'2020 MRI - Alphabetical'!X423-'2017 MRI'!X423</f>
        <v>-0.18094616528426588</v>
      </c>
      <c r="Z78" s="13">
        <f>'2020 MRI - Alphabetical'!Y423-'2017 MRI'!Y423</f>
        <v>2856</v>
      </c>
      <c r="AA78" s="10">
        <f>'2020 MRI - Alphabetical'!Z423-'2017 MRI'!Z423</f>
        <v>1</v>
      </c>
      <c r="AB78" s="33">
        <f>'2020 MRI - Alphabetical'!AA423-'2017 MRI'!AA423</f>
        <v>-2.1338601010223002E-2</v>
      </c>
      <c r="AC78" s="11">
        <f>'2020 MRI - Alphabetical'!AB423-'2017 MRI'!AB423</f>
        <v>-1.5999999999999993E-2</v>
      </c>
      <c r="AD78" s="10">
        <f>'2020 MRI - Alphabetical'!AC423-'2017 MRI'!AC423</f>
        <v>58</v>
      </c>
      <c r="AE78" s="33">
        <f>'2020 MRI - Alphabetical'!AD423-'2017 MRI'!AD423</f>
        <v>0.22890716209712486</v>
      </c>
      <c r="AF78" s="11">
        <f>'2020 MRI - Alphabetical'!AE423-'2017 MRI'!AE423</f>
        <v>2.6097206563948316E-2</v>
      </c>
      <c r="AG78" s="10">
        <f>'2020 MRI - Alphabetical'!AF423-'2017 MRI'!AF423</f>
        <v>-9</v>
      </c>
      <c r="AH78" s="33">
        <f>'2020 MRI - Alphabetical'!AG423-'2017 MRI'!AG423</f>
        <v>-2.6767352816423506E-2</v>
      </c>
      <c r="AI78" s="14">
        <f>'2020 MRI - Alphabetical'!AH423-'2017 MRI'!AH423</f>
        <v>1.7216524993817872E-2</v>
      </c>
      <c r="AJ78" s="10">
        <f>'2020 MRI - Alphabetical'!AI423-'2017 MRI'!AI423</f>
        <v>11</v>
      </c>
      <c r="AK78" s="33">
        <f>'2020 MRI - Alphabetical'!AJ423-'2017 MRI'!AJ423</f>
        <v>4.9101659115333429E-3</v>
      </c>
      <c r="AL78" s="13">
        <f>'2020 MRI - Alphabetical'!AK423-'2017 MRI'!AK423</f>
        <v>15670.936227576691</v>
      </c>
      <c r="AM78" s="38"/>
    </row>
    <row r="79" spans="1:39" hidden="1" x14ac:dyDescent="0.25">
      <c r="A79" t="s">
        <v>1025</v>
      </c>
      <c r="B79" s="5" t="s">
        <v>252</v>
      </c>
      <c r="C79" s="6" t="s">
        <v>93</v>
      </c>
      <c r="D79" s="7" t="s">
        <v>34</v>
      </c>
      <c r="E79" s="8">
        <f>VLOOKUP(A79,'2017 MRI'!$A$7:$F$571,6,FALSE)</f>
        <v>28.93261952370888</v>
      </c>
      <c r="F79" s="36">
        <f>'2020 MRI - Alphabetical'!E424-'2017 MRI'!E424</f>
        <v>0.28417558649352093</v>
      </c>
      <c r="G79" s="8">
        <f>'2020 MRI - Alphabetical'!F424-'2017 MRI'!F424</f>
        <v>7.3046113757406772E-2</v>
      </c>
      <c r="H79" s="9">
        <f>'2020 MRI - Alphabetical'!G424-'2017 MRI'!G424</f>
        <v>11</v>
      </c>
      <c r="I79" s="10">
        <f>'2020 MRI - Alphabetical'!H424-'2017 MRI'!H424</f>
        <v>66</v>
      </c>
      <c r="J79" s="33">
        <f>'2020 MRI - Alphabetical'!I424-'2017 MRI'!I424</f>
        <v>0.1464706779702632</v>
      </c>
      <c r="K79" s="11">
        <f>'2020 MRI - Alphabetical'!J424-'2017 MRI'!J424</f>
        <v>-1.1623414430724788E-2</v>
      </c>
      <c r="L79" s="10">
        <f>'2020 MRI - Alphabetical'!K424-'2017 MRI'!K424</f>
        <v>24</v>
      </c>
      <c r="M79" s="33">
        <f>'2020 MRI - Alphabetical'!L424-'2017 MRI'!L424</f>
        <v>0.13037611381731604</v>
      </c>
      <c r="N79" s="11">
        <f>'2020 MRI - Alphabetical'!M424-'2017 MRI'!M424</f>
        <v>-4.2491898301035974E-3</v>
      </c>
      <c r="O79" s="10">
        <f>'2020 MRI - Alphabetical'!N424-'2017 MRI'!N424</f>
        <v>13</v>
      </c>
      <c r="P79" s="33">
        <f>'2020 MRI - Alphabetical'!O424-'2017 MRI'!O424</f>
        <v>7.3566814098301681E-2</v>
      </c>
      <c r="Q79" s="11">
        <f>'2020 MRI - Alphabetical'!P424-'2017 MRI'!P424</f>
        <v>-7.6694915254237328E-3</v>
      </c>
      <c r="R79" s="10">
        <f>'2020 MRI - Alphabetical'!Q424-'2017 MRI'!Q424</f>
        <v>-16</v>
      </c>
      <c r="S79" s="33">
        <f>'2020 MRI - Alphabetical'!R424-'2017 MRI'!R424</f>
        <v>-0.17239725608860693</v>
      </c>
      <c r="T79" s="12">
        <f>'2020 MRI - Alphabetical'!S424-'2017 MRI'!S424</f>
        <v>-0.30054031824687583</v>
      </c>
      <c r="U79" s="10">
        <f>'2020 MRI - Alphabetical'!T424-'2017 MRI'!T424</f>
        <v>-16</v>
      </c>
      <c r="V79" s="33">
        <f>'2020 MRI - Alphabetical'!U424-'2017 MRI'!U424</f>
        <v>-8.2559732109102252E-2</v>
      </c>
      <c r="W79" s="11">
        <f>'2020 MRI - Alphabetical'!V424-'2017 MRI'!V424</f>
        <v>1.8627147500386854E-3</v>
      </c>
      <c r="X79" s="10">
        <f>'2020 MRI - Alphabetical'!W424-'2017 MRI'!W424</f>
        <v>106</v>
      </c>
      <c r="Y79" s="33">
        <f>'2020 MRI - Alphabetical'!X424-'2017 MRI'!X424</f>
        <v>0.40283033354151876</v>
      </c>
      <c r="Z79" s="13">
        <f>'2020 MRI - Alphabetical'!Y424-'2017 MRI'!Y424</f>
        <v>23082</v>
      </c>
      <c r="AA79" s="10">
        <f>'2020 MRI - Alphabetical'!Z424-'2017 MRI'!Z424</f>
        <v>-37</v>
      </c>
      <c r="AB79" s="33">
        <f>'2020 MRI - Alphabetical'!AA424-'2017 MRI'!AA424</f>
        <v>-0.12653607408306472</v>
      </c>
      <c r="AC79" s="11">
        <f>'2020 MRI - Alphabetical'!AB424-'2017 MRI'!AB424</f>
        <v>-1.7999999999999995E-2</v>
      </c>
      <c r="AD79" s="10">
        <f>'2020 MRI - Alphabetical'!AC424-'2017 MRI'!AC424</f>
        <v>20</v>
      </c>
      <c r="AE79" s="33">
        <f>'2020 MRI - Alphabetical'!AD424-'2017 MRI'!AD424</f>
        <v>4.0463121280577601E-2</v>
      </c>
      <c r="AF79" s="11">
        <f>'2020 MRI - Alphabetical'!AE424-'2017 MRI'!AE424</f>
        <v>1.4204851752021574E-2</v>
      </c>
      <c r="AG79" s="10">
        <f>'2020 MRI - Alphabetical'!AF424-'2017 MRI'!AF424</f>
        <v>60</v>
      </c>
      <c r="AH79" s="33">
        <f>'2020 MRI - Alphabetical'!AG424-'2017 MRI'!AG424</f>
        <v>0.29065995423885421</v>
      </c>
      <c r="AI79" s="14">
        <f>'2020 MRI - Alphabetical'!AH424-'2017 MRI'!AH424</f>
        <v>-0.24806312072093561</v>
      </c>
      <c r="AJ79" s="10">
        <f>'2020 MRI - Alphabetical'!AI424-'2017 MRI'!AI424</f>
        <v>51</v>
      </c>
      <c r="AK79" s="33">
        <f>'2020 MRI - Alphabetical'!AJ424-'2017 MRI'!AJ424</f>
        <v>2.7726773389153914E-2</v>
      </c>
      <c r="AL79" s="13">
        <f>'2020 MRI - Alphabetical'!AK424-'2017 MRI'!AK424</f>
        <v>22105.643763478976</v>
      </c>
      <c r="AM79" s="38"/>
    </row>
    <row r="80" spans="1:39" hidden="1" x14ac:dyDescent="0.25">
      <c r="A80" t="s">
        <v>1026</v>
      </c>
      <c r="B80" s="5" t="s">
        <v>561</v>
      </c>
      <c r="C80" s="6" t="s">
        <v>93</v>
      </c>
      <c r="D80" s="7" t="s">
        <v>34</v>
      </c>
      <c r="E80" s="8">
        <f>VLOOKUP(A80,'2017 MRI'!$A$7:$F$571,6,FALSE)</f>
        <v>10.163528604861874</v>
      </c>
      <c r="F80" s="36">
        <f>'2020 MRI - Alphabetical'!E425-'2017 MRI'!E425</f>
        <v>-0.2624134633416455</v>
      </c>
      <c r="G80" s="8">
        <f>'2020 MRI - Alphabetical'!F425-'2017 MRI'!F425</f>
        <v>-0.48441539741738637</v>
      </c>
      <c r="H80" s="9">
        <f>'2020 MRI - Alphabetical'!G425-'2017 MRI'!G425</f>
        <v>4</v>
      </c>
      <c r="I80" s="10">
        <f>'2020 MRI - Alphabetical'!H425-'2017 MRI'!H425</f>
        <v>7</v>
      </c>
      <c r="J80" s="33">
        <f>'2020 MRI - Alphabetical'!I425-'2017 MRI'!I425</f>
        <v>-3.2366799950364067E-2</v>
      </c>
      <c r="K80" s="11">
        <f>'2020 MRI - Alphabetical'!J425-'2017 MRI'!J425</f>
        <v>-2.3966388656210702E-2</v>
      </c>
      <c r="L80" s="10">
        <f>'2020 MRI - Alphabetical'!K425-'2017 MRI'!K425</f>
        <v>1</v>
      </c>
      <c r="M80" s="33">
        <f>'2020 MRI - Alphabetical'!L425-'2017 MRI'!L425</f>
        <v>5.7161880687893851E-2</v>
      </c>
      <c r="N80" s="11">
        <f>'2020 MRI - Alphabetical'!M425-'2017 MRI'!M425</f>
        <v>7.1092338738168448E-4</v>
      </c>
      <c r="O80" s="10">
        <f>'2020 MRI - Alphabetical'!N425-'2017 MRI'!N425</f>
        <v>-41</v>
      </c>
      <c r="P80" s="33">
        <f>'2020 MRI - Alphabetical'!O425-'2017 MRI'!O425</f>
        <v>-7.8031851424097853E-2</v>
      </c>
      <c r="Q80" s="11">
        <f>'2020 MRI - Alphabetical'!P425-'2017 MRI'!P425</f>
        <v>3.0602409638554179E-3</v>
      </c>
      <c r="R80" s="10">
        <f>'2020 MRI - Alphabetical'!Q425-'2017 MRI'!Q425</f>
        <v>-13</v>
      </c>
      <c r="S80" s="33">
        <f>'2020 MRI - Alphabetical'!R425-'2017 MRI'!R425</f>
        <v>-0.23352937314423844</v>
      </c>
      <c r="T80" s="12">
        <f>'2020 MRI - Alphabetical'!S425-'2017 MRI'!S425</f>
        <v>-0.1561219312282893</v>
      </c>
      <c r="U80" s="10">
        <f>'2020 MRI - Alphabetical'!T425-'2017 MRI'!T425</f>
        <v>-9</v>
      </c>
      <c r="V80" s="33">
        <f>'2020 MRI - Alphabetical'!U425-'2017 MRI'!U425</f>
        <v>-1.1215765459960503E-2</v>
      </c>
      <c r="W80" s="11">
        <f>'2020 MRI - Alphabetical'!V425-'2017 MRI'!V425</f>
        <v>1.4108465079046978E-4</v>
      </c>
      <c r="X80" s="10">
        <f>'2020 MRI - Alphabetical'!W425-'2017 MRI'!W425</f>
        <v>6</v>
      </c>
      <c r="Y80" s="33">
        <f>'2020 MRI - Alphabetical'!X425-'2017 MRI'!X425</f>
        <v>0.30852688051436505</v>
      </c>
      <c r="Z80" s="13">
        <f>'2020 MRI - Alphabetical'!Y425-'2017 MRI'!Y425</f>
        <v>36532</v>
      </c>
      <c r="AA80" s="10">
        <f>'2020 MRI - Alphabetical'!Z425-'2017 MRI'!Z425</f>
        <v>14</v>
      </c>
      <c r="AB80" s="33">
        <f>'2020 MRI - Alphabetical'!AA425-'2017 MRI'!AA425</f>
        <v>3.3529495026789258E-2</v>
      </c>
      <c r="AC80" s="11">
        <f>'2020 MRI - Alphabetical'!AB425-'2017 MRI'!AB425</f>
        <v>-1.4000000000000002E-2</v>
      </c>
      <c r="AD80" s="10">
        <f>'2020 MRI - Alphabetical'!AC425-'2017 MRI'!AC425</f>
        <v>-75</v>
      </c>
      <c r="AE80" s="33">
        <f>'2020 MRI - Alphabetical'!AD425-'2017 MRI'!AD425</f>
        <v>-0.29371371526790502</v>
      </c>
      <c r="AF80" s="11">
        <f>'2020 MRI - Alphabetical'!AE425-'2017 MRI'!AE425</f>
        <v>-1.1080067293912421E-2</v>
      </c>
      <c r="AG80" s="10">
        <f>'2020 MRI - Alphabetical'!AF425-'2017 MRI'!AF425</f>
        <v>13</v>
      </c>
      <c r="AH80" s="33">
        <f>'2020 MRI - Alphabetical'!AG425-'2017 MRI'!AG425</f>
        <v>3.5547307291241892E-2</v>
      </c>
      <c r="AI80" s="14">
        <f>'2020 MRI - Alphabetical'!AH425-'2017 MRI'!AH425</f>
        <v>-3.0305803464360181E-2</v>
      </c>
      <c r="AJ80" s="10">
        <f>'2020 MRI - Alphabetical'!AI425-'2017 MRI'!AI425</f>
        <v>2</v>
      </c>
      <c r="AK80" s="33">
        <f>'2020 MRI - Alphabetical'!AJ425-'2017 MRI'!AJ425</f>
        <v>-1.2258922375160186E-2</v>
      </c>
      <c r="AL80" s="13">
        <f>'2020 MRI - Alphabetical'!AK425-'2017 MRI'!AK425</f>
        <v>17537.821761204861</v>
      </c>
      <c r="AM80" s="38"/>
    </row>
    <row r="81" spans="1:39" hidden="1" x14ac:dyDescent="0.25">
      <c r="A81" t="s">
        <v>1028</v>
      </c>
      <c r="B81" s="5" t="s">
        <v>476</v>
      </c>
      <c r="C81" s="6" t="s">
        <v>93</v>
      </c>
      <c r="D81" s="7" t="s">
        <v>34</v>
      </c>
      <c r="E81" s="8">
        <f>VLOOKUP(A81,'2017 MRI'!$A$7:$F$571,6,FALSE)</f>
        <v>16.244646438492065</v>
      </c>
      <c r="F81" s="36">
        <f>'2020 MRI - Alphabetical'!E427-'2017 MRI'!E427</f>
        <v>-0.60705827528173728</v>
      </c>
      <c r="G81" s="8">
        <f>'2020 MRI - Alphabetical'!F427-'2017 MRI'!F427</f>
        <v>1.3224271652461717</v>
      </c>
      <c r="H81" s="9">
        <f>'2020 MRI - Alphabetical'!G427-'2017 MRI'!G427</f>
        <v>-30</v>
      </c>
      <c r="I81" s="10">
        <f>'2020 MRI - Alphabetical'!H427-'2017 MRI'!H427</f>
        <v>-37</v>
      </c>
      <c r="J81" s="33">
        <f>'2020 MRI - Alphabetical'!I427-'2017 MRI'!I427</f>
        <v>-0.13556063130652601</v>
      </c>
      <c r="K81" s="11">
        <f>'2020 MRI - Alphabetical'!J427-'2017 MRI'!J427</f>
        <v>-3.5773477088225425E-2</v>
      </c>
      <c r="L81" s="10">
        <f>'2020 MRI - Alphabetical'!K427-'2017 MRI'!K427</f>
        <v>-86</v>
      </c>
      <c r="M81" s="33">
        <f>'2020 MRI - Alphabetical'!L427-'2017 MRI'!L427</f>
        <v>-0.18680571735710638</v>
      </c>
      <c r="N81" s="11">
        <f>'2020 MRI - Alphabetical'!M427-'2017 MRI'!M427</f>
        <v>1.3711208007724424E-2</v>
      </c>
      <c r="O81" s="10">
        <f>'2020 MRI - Alphabetical'!N427-'2017 MRI'!N427</f>
        <v>-123</v>
      </c>
      <c r="P81" s="33">
        <f>'2020 MRI - Alphabetical'!O427-'2017 MRI'!O427</f>
        <v>-0.25220843344701704</v>
      </c>
      <c r="Q81" s="11">
        <f>'2020 MRI - Alphabetical'!P427-'2017 MRI'!P427</f>
        <v>1.4377036462373934E-2</v>
      </c>
      <c r="R81" s="10">
        <f>'2020 MRI - Alphabetical'!Q427-'2017 MRI'!Q427</f>
        <v>-32</v>
      </c>
      <c r="S81" s="33">
        <f>'2020 MRI - Alphabetical'!R427-'2017 MRI'!R427</f>
        <v>-0.24515172818397038</v>
      </c>
      <c r="T81" s="12">
        <f>'2020 MRI - Alphabetical'!S427-'2017 MRI'!S427</f>
        <v>-8.2211854906006882E-2</v>
      </c>
      <c r="U81" s="10">
        <f>'2020 MRI - Alphabetical'!T427-'2017 MRI'!T427</f>
        <v>-56</v>
      </c>
      <c r="V81" s="33">
        <f>'2020 MRI - Alphabetical'!U427-'2017 MRI'!U427</f>
        <v>-0.14946234113753931</v>
      </c>
      <c r="W81" s="11">
        <f>'2020 MRI - Alphabetical'!V427-'2017 MRI'!V427</f>
        <v>8.1739130434782536E-3</v>
      </c>
      <c r="X81" s="10">
        <f>'2020 MRI - Alphabetical'!W427-'2017 MRI'!W427</f>
        <v>13</v>
      </c>
      <c r="Y81" s="33">
        <f>'2020 MRI - Alphabetical'!X427-'2017 MRI'!X427</f>
        <v>0.12557070191651398</v>
      </c>
      <c r="Z81" s="13">
        <f>'2020 MRI - Alphabetical'!Y427-'2017 MRI'!Y427</f>
        <v>20991</v>
      </c>
      <c r="AA81" s="10">
        <f>'2020 MRI - Alphabetical'!Z427-'2017 MRI'!Z427</f>
        <v>-48</v>
      </c>
      <c r="AB81" s="33">
        <f>'2020 MRI - Alphabetical'!AA427-'2017 MRI'!AA427</f>
        <v>-0.21130931165058786</v>
      </c>
      <c r="AC81" s="11">
        <f>'2020 MRI - Alphabetical'!AB427-'2017 MRI'!AB427</f>
        <v>-1.1000000000000003E-2</v>
      </c>
      <c r="AD81" s="10">
        <f>'2020 MRI - Alphabetical'!AC427-'2017 MRI'!AC427</f>
        <v>63</v>
      </c>
      <c r="AE81" s="33">
        <f>'2020 MRI - Alphabetical'!AD427-'2017 MRI'!AD427</f>
        <v>0.1691676262279635</v>
      </c>
      <c r="AF81" s="11">
        <f>'2020 MRI - Alphabetical'!AE427-'2017 MRI'!AE427</f>
        <v>2.0184210526315804E-2</v>
      </c>
      <c r="AG81" s="10">
        <f>'2020 MRI - Alphabetical'!AF427-'2017 MRI'!AF427</f>
        <v>36</v>
      </c>
      <c r="AH81" s="33">
        <f>'2020 MRI - Alphabetical'!AG427-'2017 MRI'!AG427</f>
        <v>0.12896081713764163</v>
      </c>
      <c r="AI81" s="14">
        <f>'2020 MRI - Alphabetical'!AH427-'2017 MRI'!AH427</f>
        <v>-9.9073473612236285E-2</v>
      </c>
      <c r="AJ81" s="10">
        <f>'2020 MRI - Alphabetical'!AI427-'2017 MRI'!AI427</f>
        <v>26</v>
      </c>
      <c r="AK81" s="33">
        <f>'2020 MRI - Alphabetical'!AJ427-'2017 MRI'!AJ427</f>
        <v>1.8746375497590173E-2</v>
      </c>
      <c r="AL81" s="13">
        <f>'2020 MRI - Alphabetical'!AK427-'2017 MRI'!AK427</f>
        <v>22876.482033513108</v>
      </c>
      <c r="AM81" s="38"/>
    </row>
    <row r="82" spans="1:39" hidden="1" x14ac:dyDescent="0.25">
      <c r="A82" t="s">
        <v>1029</v>
      </c>
      <c r="B82" s="5" t="s">
        <v>538</v>
      </c>
      <c r="C82" s="6" t="s">
        <v>93</v>
      </c>
      <c r="D82" s="7" t="s">
        <v>34</v>
      </c>
      <c r="E82" s="8">
        <f>VLOOKUP(A82,'2017 MRI'!$A$7:$F$571,6,FALSE)</f>
        <v>12.168021013782603</v>
      </c>
      <c r="F82" s="36">
        <f>'2020 MRI - Alphabetical'!E428-'2017 MRI'!E428</f>
        <v>-0.77838234791495786</v>
      </c>
      <c r="G82" s="8">
        <f>'2020 MRI - Alphabetical'!F428-'2017 MRI'!F428</f>
        <v>1.3653156801293314</v>
      </c>
      <c r="H82" s="9">
        <f>'2020 MRI - Alphabetical'!G428-'2017 MRI'!G428</f>
        <v>-16</v>
      </c>
      <c r="I82" s="10">
        <f>'2020 MRI - Alphabetical'!H428-'2017 MRI'!H428</f>
        <v>40</v>
      </c>
      <c r="J82" s="33">
        <f>'2020 MRI - Alphabetical'!I428-'2017 MRI'!I428</f>
        <v>0.22721079127953486</v>
      </c>
      <c r="K82" s="11">
        <f>'2020 MRI - Alphabetical'!J428-'2017 MRI'!J428</f>
        <v>-1.3308591368670797E-2</v>
      </c>
      <c r="L82" s="10">
        <f>'2020 MRI - Alphabetical'!K428-'2017 MRI'!K428</f>
        <v>-134</v>
      </c>
      <c r="M82" s="33">
        <f>'2020 MRI - Alphabetical'!L428-'2017 MRI'!L428</f>
        <v>-0.3609582004237083</v>
      </c>
      <c r="N82" s="11">
        <f>'2020 MRI - Alphabetical'!M428-'2017 MRI'!M428</f>
        <v>2.2807273759212109E-2</v>
      </c>
      <c r="O82" s="10">
        <f>'2020 MRI - Alphabetical'!N428-'2017 MRI'!N428</f>
        <v>-96</v>
      </c>
      <c r="P82" s="33">
        <f>'2020 MRI - Alphabetical'!O428-'2017 MRI'!O428</f>
        <v>-0.25884925009580922</v>
      </c>
      <c r="Q82" s="11">
        <f>'2020 MRI - Alphabetical'!P428-'2017 MRI'!P428</f>
        <v>1.470509977827051E-2</v>
      </c>
      <c r="R82" s="10">
        <f>'2020 MRI - Alphabetical'!Q428-'2017 MRI'!Q428</f>
        <v>-44</v>
      </c>
      <c r="S82" s="33">
        <f>'2020 MRI - Alphabetical'!R428-'2017 MRI'!R428</f>
        <v>-0.27985758730862836</v>
      </c>
      <c r="T82" s="12">
        <f>'2020 MRI - Alphabetical'!S428-'2017 MRI'!S428</f>
        <v>0</v>
      </c>
      <c r="U82" s="10">
        <f>'2020 MRI - Alphabetical'!T428-'2017 MRI'!T428</f>
        <v>25</v>
      </c>
      <c r="V82" s="33">
        <f>'2020 MRI - Alphabetical'!U428-'2017 MRI'!U428</f>
        <v>8.2260551317708597E-2</v>
      </c>
      <c r="W82" s="11">
        <f>'2020 MRI - Alphabetical'!V428-'2017 MRI'!V428</f>
        <v>-4.8527014790220313E-3</v>
      </c>
      <c r="X82" s="10">
        <f>'2020 MRI - Alphabetical'!W428-'2017 MRI'!W428</f>
        <v>4</v>
      </c>
      <c r="Y82" s="33">
        <f>'2020 MRI - Alphabetical'!X428-'2017 MRI'!X428</f>
        <v>-3.5418985538066217E-2</v>
      </c>
      <c r="Z82" s="13">
        <f>'2020 MRI - Alphabetical'!Y428-'2017 MRI'!Y428</f>
        <v>20896</v>
      </c>
      <c r="AA82" s="10">
        <f>'2020 MRI - Alphabetical'!Z428-'2017 MRI'!Z428</f>
        <v>16</v>
      </c>
      <c r="AB82" s="33">
        <f>'2020 MRI - Alphabetical'!AA428-'2017 MRI'!AA428</f>
        <v>-1.9069241509631851E-2</v>
      </c>
      <c r="AC82" s="11">
        <f>'2020 MRI - Alphabetical'!AB428-'2017 MRI'!AB428</f>
        <v>-1.4999999999999999E-2</v>
      </c>
      <c r="AD82" s="10">
        <f>'2020 MRI - Alphabetical'!AC428-'2017 MRI'!AC428</f>
        <v>-64</v>
      </c>
      <c r="AE82" s="33">
        <f>'2020 MRI - Alphabetical'!AD428-'2017 MRI'!AD428</f>
        <v>-0.22481200652073285</v>
      </c>
      <c r="AF82" s="11">
        <f>'2020 MRI - Alphabetical'!AE428-'2017 MRI'!AE428</f>
        <v>-6.0779315367807119E-3</v>
      </c>
      <c r="AG82" s="10">
        <f>'2020 MRI - Alphabetical'!AF428-'2017 MRI'!AF428</f>
        <v>-8</v>
      </c>
      <c r="AH82" s="33">
        <f>'2020 MRI - Alphabetical'!AG428-'2017 MRI'!AG428</f>
        <v>-2.2625472120997789E-2</v>
      </c>
      <c r="AI82" s="14">
        <f>'2020 MRI - Alphabetical'!AH428-'2017 MRI'!AH428</f>
        <v>4.9604394919869677E-2</v>
      </c>
      <c r="AJ82" s="10">
        <f>'2020 MRI - Alphabetical'!AI428-'2017 MRI'!AI428</f>
        <v>-6</v>
      </c>
      <c r="AK82" s="33">
        <f>'2020 MRI - Alphabetical'!AJ428-'2017 MRI'!AJ428</f>
        <v>-1.417043177401868E-2</v>
      </c>
      <c r="AL82" s="13">
        <f>'2020 MRI - Alphabetical'!AK428-'2017 MRI'!AK428</f>
        <v>9115.7512321418617</v>
      </c>
      <c r="AM82" s="38"/>
    </row>
    <row r="83" spans="1:39" hidden="1" x14ac:dyDescent="0.25">
      <c r="A83" t="s">
        <v>1034</v>
      </c>
      <c r="B83" s="5" t="s">
        <v>316</v>
      </c>
      <c r="C83" s="6" t="s">
        <v>93</v>
      </c>
      <c r="D83" s="7" t="s">
        <v>34</v>
      </c>
      <c r="E83" s="8">
        <f>VLOOKUP(A83,'2017 MRI'!$A$7:$F$571,6,FALSE)</f>
        <v>24.621636579329014</v>
      </c>
      <c r="F83" s="36">
        <f>'2020 MRI - Alphabetical'!E433-'2017 MRI'!E433</f>
        <v>-1.5067333588713492</v>
      </c>
      <c r="G83" s="8">
        <f>'2020 MRI - Alphabetical'!F433-'2017 MRI'!F433</f>
        <v>5.1358560535176245</v>
      </c>
      <c r="H83" s="9">
        <f>'2020 MRI - Alphabetical'!G433-'2017 MRI'!G433</f>
        <v>-69</v>
      </c>
      <c r="I83" s="10">
        <f>'2020 MRI - Alphabetical'!H433-'2017 MRI'!H433</f>
        <v>17</v>
      </c>
      <c r="J83" s="33">
        <f>'2020 MRI - Alphabetical'!I433-'2017 MRI'!I433</f>
        <v>1.4575673421348967E-3</v>
      </c>
      <c r="K83" s="11">
        <f>'2020 MRI - Alphabetical'!J433-'2017 MRI'!J433</f>
        <v>-2.218932432423526E-2</v>
      </c>
      <c r="L83" s="10">
        <f>'2020 MRI - Alphabetical'!K433-'2017 MRI'!K433</f>
        <v>-70</v>
      </c>
      <c r="M83" s="33">
        <f>'2020 MRI - Alphabetical'!L433-'2017 MRI'!L433</f>
        <v>-0.14181109350717946</v>
      </c>
      <c r="N83" s="11">
        <f>'2020 MRI - Alphabetical'!M433-'2017 MRI'!M433</f>
        <v>1.1279297447502026E-2</v>
      </c>
      <c r="O83" s="10">
        <f>'2020 MRI - Alphabetical'!N433-'2017 MRI'!N433</f>
        <v>-76</v>
      </c>
      <c r="P83" s="33">
        <f>'2020 MRI - Alphabetical'!O433-'2017 MRI'!O433</f>
        <v>-0.26908218459906663</v>
      </c>
      <c r="Q83" s="11">
        <f>'2020 MRI - Alphabetical'!P433-'2017 MRI'!P433</f>
        <v>1.4971514242878556E-2</v>
      </c>
      <c r="R83" s="10">
        <f>'2020 MRI - Alphabetical'!Q433-'2017 MRI'!Q433</f>
        <v>40</v>
      </c>
      <c r="S83" s="33">
        <f>'2020 MRI - Alphabetical'!R433-'2017 MRI'!R433</f>
        <v>9.7707541090376882E-3</v>
      </c>
      <c r="T83" s="12">
        <f>'2020 MRI - Alphabetical'!S433-'2017 MRI'!S433</f>
        <v>-0.86901084208171175</v>
      </c>
      <c r="U83" s="10">
        <f>'2020 MRI - Alphabetical'!T433-'2017 MRI'!T433</f>
        <v>-244</v>
      </c>
      <c r="V83" s="33">
        <f>'2020 MRI - Alphabetical'!U433-'2017 MRI'!U433</f>
        <v>-0.73103747968920241</v>
      </c>
      <c r="W83" s="11">
        <f>'2020 MRI - Alphabetical'!V433-'2017 MRI'!V433</f>
        <v>4.2558839830038789E-2</v>
      </c>
      <c r="X83" s="10">
        <f>'2020 MRI - Alphabetical'!W433-'2017 MRI'!W433</f>
        <v>-2</v>
      </c>
      <c r="Y83" s="33">
        <f>'2020 MRI - Alphabetical'!X433-'2017 MRI'!X433</f>
        <v>8.4890483931449046E-3</v>
      </c>
      <c r="Z83" s="13">
        <f>'2020 MRI - Alphabetical'!Y433-'2017 MRI'!Y433</f>
        <v>10684</v>
      </c>
      <c r="AA83" s="10">
        <f>'2020 MRI - Alphabetical'!Z433-'2017 MRI'!Z433</f>
        <v>-42</v>
      </c>
      <c r="AB83" s="33">
        <f>'2020 MRI - Alphabetical'!AA433-'2017 MRI'!AA433</f>
        <v>-0.15170076260097937</v>
      </c>
      <c r="AC83" s="11">
        <f>'2020 MRI - Alphabetical'!AB433-'2017 MRI'!AB433</f>
        <v>-1.8000000000000002E-2</v>
      </c>
      <c r="AD83" s="10">
        <f>'2020 MRI - Alphabetical'!AC433-'2017 MRI'!AC433</f>
        <v>-69</v>
      </c>
      <c r="AE83" s="33">
        <f>'2020 MRI - Alphabetical'!AD433-'2017 MRI'!AD433</f>
        <v>-0.33499797592836972</v>
      </c>
      <c r="AF83" s="11">
        <f>'2020 MRI - Alphabetical'!AE433-'2017 MRI'!AE433</f>
        <v>-7.4703042008690268E-3</v>
      </c>
      <c r="AG83" s="10">
        <f>'2020 MRI - Alphabetical'!AF433-'2017 MRI'!AF433</f>
        <v>-1</v>
      </c>
      <c r="AH83" s="33">
        <f>'2020 MRI - Alphabetical'!AG433-'2017 MRI'!AG433</f>
        <v>-1.9884953290374152E-2</v>
      </c>
      <c r="AI83" s="14">
        <f>'2020 MRI - Alphabetical'!AH433-'2017 MRI'!AH433</f>
        <v>3.5632007216966688E-2</v>
      </c>
      <c r="AJ83" s="10">
        <f>'2020 MRI - Alphabetical'!AI433-'2017 MRI'!AI433</f>
        <v>5</v>
      </c>
      <c r="AK83" s="33">
        <f>'2020 MRI - Alphabetical'!AJ433-'2017 MRI'!AJ433</f>
        <v>7.5394452317646687E-3</v>
      </c>
      <c r="AL83" s="13">
        <f>'2020 MRI - Alphabetical'!AK433-'2017 MRI'!AK433</f>
        <v>18371.640101196157</v>
      </c>
      <c r="AM83" s="38"/>
    </row>
    <row r="84" spans="1:39" hidden="1" x14ac:dyDescent="0.25">
      <c r="A84" t="s">
        <v>1037</v>
      </c>
      <c r="B84" s="5" t="s">
        <v>464</v>
      </c>
      <c r="C84" s="6" t="s">
        <v>93</v>
      </c>
      <c r="D84" s="7" t="s">
        <v>34</v>
      </c>
      <c r="E84" s="8">
        <f>VLOOKUP(A84,'2017 MRI'!$A$7:$F$571,6,FALSE)</f>
        <v>16.907612894849052</v>
      </c>
      <c r="F84" s="36">
        <f>'2020 MRI - Alphabetical'!E436-'2017 MRI'!E436</f>
        <v>0.94743309351493421</v>
      </c>
      <c r="G84" s="8">
        <f>'2020 MRI - Alphabetical'!F436-'2017 MRI'!F436</f>
        <v>-3.4429661191654777</v>
      </c>
      <c r="H84" s="9">
        <f>'2020 MRI - Alphabetical'!G436-'2017 MRI'!G436</f>
        <v>66</v>
      </c>
      <c r="I84" s="10">
        <f>'2020 MRI - Alphabetical'!H436-'2017 MRI'!H436</f>
        <v>-114</v>
      </c>
      <c r="J84" s="33">
        <f>'2020 MRI - Alphabetical'!I436-'2017 MRI'!I436</f>
        <v>-1.2913661705178561</v>
      </c>
      <c r="K84" s="11">
        <f>'2020 MRI - Alphabetical'!J436-'2017 MRI'!J436</f>
        <v>-0.13998452233746339</v>
      </c>
      <c r="L84" s="10">
        <f>'2020 MRI - Alphabetical'!K436-'2017 MRI'!K436</f>
        <v>46</v>
      </c>
      <c r="M84" s="33">
        <f>'2020 MRI - Alphabetical'!L436-'2017 MRI'!L436</f>
        <v>0.51963897955675309</v>
      </c>
      <c r="N84" s="11">
        <f>'2020 MRI - Alphabetical'!M436-'2017 MRI'!M436</f>
        <v>-2.3529411764705882E-2</v>
      </c>
      <c r="O84" s="10">
        <f>'2020 MRI - Alphabetical'!N436-'2017 MRI'!N436</f>
        <v>0</v>
      </c>
      <c r="P84" s="33">
        <f>'2020 MRI - Alphabetical'!O436-'2017 MRI'!O436</f>
        <v>-2.468057563044801E-2</v>
      </c>
      <c r="Q84" s="11">
        <f>'2020 MRI - Alphabetical'!P436-'2017 MRI'!P436</f>
        <v>0</v>
      </c>
      <c r="R84" s="10">
        <f>'2020 MRI - Alphabetical'!Q436-'2017 MRI'!Q436</f>
        <v>-44</v>
      </c>
      <c r="S84" s="33">
        <f>'2020 MRI - Alphabetical'!R436-'2017 MRI'!R436</f>
        <v>-0.27985758730862836</v>
      </c>
      <c r="T84" s="12">
        <f>'2020 MRI - Alphabetical'!S436-'2017 MRI'!S436</f>
        <v>0</v>
      </c>
      <c r="U84" s="10">
        <f>'2020 MRI - Alphabetical'!T436-'2017 MRI'!T436</f>
        <v>-134</v>
      </c>
      <c r="V84" s="33">
        <f>'2020 MRI - Alphabetical'!U436-'2017 MRI'!U436</f>
        <v>-0.53496599759393759</v>
      </c>
      <c r="W84" s="11">
        <f>'2020 MRI - Alphabetical'!V436-'2017 MRI'!V436</f>
        <v>2.8912087912087915E-2</v>
      </c>
      <c r="X84" s="10">
        <f>'2020 MRI - Alphabetical'!W436-'2017 MRI'!W436</f>
        <v>33</v>
      </c>
      <c r="Y84" s="33">
        <f>'2020 MRI - Alphabetical'!X436-'2017 MRI'!X436</f>
        <v>0.97200918379782886</v>
      </c>
      <c r="Z84" s="13">
        <f>'2020 MRI - Alphabetical'!Y436-'2017 MRI'!Y436</f>
        <v>57708</v>
      </c>
      <c r="AA84" s="10">
        <f>'2020 MRI - Alphabetical'!Z436-'2017 MRI'!Z436</f>
        <v>-79</v>
      </c>
      <c r="AB84" s="33">
        <f>'2020 MRI - Alphabetical'!AA436-'2017 MRI'!AA436</f>
        <v>-0.21811739015236076</v>
      </c>
      <c r="AC84" s="11">
        <f>'2020 MRI - Alphabetical'!AB436-'2017 MRI'!AB436</f>
        <v>-1.3999999999999999E-2</v>
      </c>
      <c r="AD84" s="10">
        <f>'2020 MRI - Alphabetical'!AC436-'2017 MRI'!AC436</f>
        <v>166</v>
      </c>
      <c r="AE84" s="33">
        <f>'2020 MRI - Alphabetical'!AD436-'2017 MRI'!AD436</f>
        <v>1.1974239746729956</v>
      </c>
      <c r="AF84" s="11">
        <f>'2020 MRI - Alphabetical'!AE436-'2017 MRI'!AE436</f>
        <v>8.9395445134575535E-2</v>
      </c>
      <c r="AG84" s="10">
        <f>'2020 MRI - Alphabetical'!AF436-'2017 MRI'!AF436</f>
        <v>10</v>
      </c>
      <c r="AH84" s="33">
        <f>'2020 MRI - Alphabetical'!AG436-'2017 MRI'!AG436</f>
        <v>4.5758837577507094E-2</v>
      </c>
      <c r="AI84" s="14">
        <f>'2020 MRI - Alphabetical'!AH436-'2017 MRI'!AH436</f>
        <v>-0.12529460741199228</v>
      </c>
      <c r="AJ84" s="10">
        <f>'2020 MRI - Alphabetical'!AI436-'2017 MRI'!AI436</f>
        <v>6</v>
      </c>
      <c r="AK84" s="33">
        <f>'2020 MRI - Alphabetical'!AJ436-'2017 MRI'!AJ436</f>
        <v>6.845429630153399E-2</v>
      </c>
      <c r="AL84" s="13">
        <f>'2020 MRI - Alphabetical'!AK436-'2017 MRI'!AK436</f>
        <v>85690.358561766509</v>
      </c>
      <c r="AM84" s="38"/>
    </row>
    <row r="85" spans="1:39" hidden="1" x14ac:dyDescent="0.25">
      <c r="A85" t="s">
        <v>1046</v>
      </c>
      <c r="B85" s="5" t="s">
        <v>414</v>
      </c>
      <c r="C85" s="6" t="s">
        <v>93</v>
      </c>
      <c r="D85" s="7" t="s">
        <v>34</v>
      </c>
      <c r="E85" s="8">
        <f>VLOOKUP(A85,'2017 MRI'!$A$7:$F$571,6,FALSE)</f>
        <v>19.855627856515945</v>
      </c>
      <c r="F85" s="36">
        <f>'2020 MRI - Alphabetical'!E445-'2017 MRI'!E445</f>
        <v>6.1459088596095945E-2</v>
      </c>
      <c r="G85" s="8">
        <f>'2020 MRI - Alphabetical'!F445-'2017 MRI'!F445</f>
        <v>-0.32628190397762324</v>
      </c>
      <c r="H85" s="9">
        <f>'2020 MRI - Alphabetical'!G445-'2017 MRI'!G445</f>
        <v>13</v>
      </c>
      <c r="I85" s="10">
        <f>'2020 MRI - Alphabetical'!H445-'2017 MRI'!H445</f>
        <v>20</v>
      </c>
      <c r="J85" s="33">
        <f>'2020 MRI - Alphabetical'!I445-'2017 MRI'!I445</f>
        <v>4.2392581312188371E-2</v>
      </c>
      <c r="K85" s="11">
        <f>'2020 MRI - Alphabetical'!J445-'2017 MRI'!J445</f>
        <v>-2.0981092786940048E-2</v>
      </c>
      <c r="L85" s="10">
        <f>'2020 MRI - Alphabetical'!K445-'2017 MRI'!K445</f>
        <v>-1</v>
      </c>
      <c r="M85" s="33">
        <f>'2020 MRI - Alphabetical'!L445-'2017 MRI'!L445</f>
        <v>3.9642741980550289E-2</v>
      </c>
      <c r="N85" s="11">
        <f>'2020 MRI - Alphabetical'!M445-'2017 MRI'!M445</f>
        <v>1.5759627020368594E-3</v>
      </c>
      <c r="O85" s="10">
        <f>'2020 MRI - Alphabetical'!N445-'2017 MRI'!N445</f>
        <v>63</v>
      </c>
      <c r="P85" s="33">
        <f>'2020 MRI - Alphabetical'!O445-'2017 MRI'!O445</f>
        <v>0.17564313057927877</v>
      </c>
      <c r="Q85" s="11">
        <f>'2020 MRI - Alphabetical'!P445-'2017 MRI'!P445</f>
        <v>-1.3364053318045008E-2</v>
      </c>
      <c r="R85" s="10">
        <f>'2020 MRI - Alphabetical'!Q445-'2017 MRI'!Q445</f>
        <v>113</v>
      </c>
      <c r="S85" s="33">
        <f>'2020 MRI - Alphabetical'!R445-'2017 MRI'!R445</f>
        <v>-5.4692656228528258E-2</v>
      </c>
      <c r="T85" s="12">
        <f>'2020 MRI - Alphabetical'!S445-'2017 MRI'!S445</f>
        <v>-0.74793236625244264</v>
      </c>
      <c r="U85" s="10">
        <f>'2020 MRI - Alphabetical'!T445-'2017 MRI'!T445</f>
        <v>-19</v>
      </c>
      <c r="V85" s="33">
        <f>'2020 MRI - Alphabetical'!U445-'2017 MRI'!U445</f>
        <v>-7.9412410461960903E-2</v>
      </c>
      <c r="W85" s="11">
        <f>'2020 MRI - Alphabetical'!V445-'2017 MRI'!V445</f>
        <v>3.239920687376073E-3</v>
      </c>
      <c r="X85" s="10">
        <f>'2020 MRI - Alphabetical'!W445-'2017 MRI'!W445</f>
        <v>31</v>
      </c>
      <c r="Y85" s="33">
        <f>'2020 MRI - Alphabetical'!X445-'2017 MRI'!X445</f>
        <v>0.11150599842232836</v>
      </c>
      <c r="Z85" s="13">
        <f>'2020 MRI - Alphabetical'!Y445-'2017 MRI'!Y445</f>
        <v>16695</v>
      </c>
      <c r="AA85" s="10">
        <f>'2020 MRI - Alphabetical'!Z445-'2017 MRI'!Z445</f>
        <v>-38</v>
      </c>
      <c r="AB85" s="33">
        <f>'2020 MRI - Alphabetical'!AA445-'2017 MRI'!AA445</f>
        <v>-0.11745863608070117</v>
      </c>
      <c r="AC85" s="11">
        <f>'2020 MRI - Alphabetical'!AB445-'2017 MRI'!AB445</f>
        <v>-1.3999999999999992E-2</v>
      </c>
      <c r="AD85" s="10">
        <f>'2020 MRI - Alphabetical'!AC445-'2017 MRI'!AC445</f>
        <v>-17</v>
      </c>
      <c r="AE85" s="33">
        <f>'2020 MRI - Alphabetical'!AD445-'2017 MRI'!AD445</f>
        <v>-4.2913273486024472E-2</v>
      </c>
      <c r="AF85" s="11">
        <f>'2020 MRI - Alphabetical'!AE445-'2017 MRI'!AE445</f>
        <v>6.3145997832482204E-3</v>
      </c>
      <c r="AG85" s="10">
        <f>'2020 MRI - Alphabetical'!AF445-'2017 MRI'!AF445</f>
        <v>68</v>
      </c>
      <c r="AH85" s="33">
        <f>'2020 MRI - Alphabetical'!AG445-'2017 MRI'!AG445</f>
        <v>0.18863559126291241</v>
      </c>
      <c r="AI85" s="14">
        <f>'2020 MRI - Alphabetical'!AH445-'2017 MRI'!AH445</f>
        <v>-0.17876820132744875</v>
      </c>
      <c r="AJ85" s="10">
        <f>'2020 MRI - Alphabetical'!AI445-'2017 MRI'!AI445</f>
        <v>8</v>
      </c>
      <c r="AK85" s="33">
        <f>'2020 MRI - Alphabetical'!AJ445-'2017 MRI'!AJ445</f>
        <v>4.4768288511601861E-3</v>
      </c>
      <c r="AL85" s="13">
        <f>'2020 MRI - Alphabetical'!AK445-'2017 MRI'!AK445</f>
        <v>14366.304991094716</v>
      </c>
      <c r="AM85" s="38"/>
    </row>
    <row r="86" spans="1:39" hidden="1" x14ac:dyDescent="0.25">
      <c r="A86" t="s">
        <v>1047</v>
      </c>
      <c r="B86" s="5" t="s">
        <v>333</v>
      </c>
      <c r="C86" s="6" t="s">
        <v>93</v>
      </c>
      <c r="D86" s="7" t="s">
        <v>34</v>
      </c>
      <c r="E86" s="8">
        <f>VLOOKUP(A86,'2017 MRI'!$A$7:$F$571,6,FALSE)</f>
        <v>23.739845304659948</v>
      </c>
      <c r="F86" s="36">
        <f>'2020 MRI - Alphabetical'!E446-'2017 MRI'!E446</f>
        <v>-8.8629042925947088E-2</v>
      </c>
      <c r="G86" s="8">
        <f>'2020 MRI - Alphabetical'!F446-'2017 MRI'!F446</f>
        <v>0.60947357626704246</v>
      </c>
      <c r="H86" s="9">
        <f>'2020 MRI - Alphabetical'!G446-'2017 MRI'!G446</f>
        <v>8</v>
      </c>
      <c r="I86" s="10">
        <f>'2020 MRI - Alphabetical'!H446-'2017 MRI'!H446</f>
        <v>-133</v>
      </c>
      <c r="J86" s="33">
        <f>'2020 MRI - Alphabetical'!I446-'2017 MRI'!I446</f>
        <v>-0.43690539487399438</v>
      </c>
      <c r="K86" s="11">
        <f>'2020 MRI - Alphabetical'!J446-'2017 MRI'!J446</f>
        <v>-5.6297772622325715E-2</v>
      </c>
      <c r="L86" s="10">
        <f>'2020 MRI - Alphabetical'!K446-'2017 MRI'!K446</f>
        <v>-69</v>
      </c>
      <c r="M86" s="33">
        <f>'2020 MRI - Alphabetical'!L446-'2017 MRI'!L446</f>
        <v>-0.1454950930626856</v>
      </c>
      <c r="N86" s="11">
        <f>'2020 MRI - Alphabetical'!M446-'2017 MRI'!M446</f>
        <v>1.1381409508990477E-2</v>
      </c>
      <c r="O86" s="10">
        <f>'2020 MRI - Alphabetical'!N446-'2017 MRI'!N446</f>
        <v>-176</v>
      </c>
      <c r="P86" s="33">
        <f>'2020 MRI - Alphabetical'!O446-'2017 MRI'!O446</f>
        <v>-0.45153229493915886</v>
      </c>
      <c r="Q86" s="11">
        <f>'2020 MRI - Alphabetical'!P446-'2017 MRI'!P446</f>
        <v>2.7045045045045041E-2</v>
      </c>
      <c r="R86" s="10">
        <f>'2020 MRI - Alphabetical'!Q446-'2017 MRI'!Q446</f>
        <v>6</v>
      </c>
      <c r="S86" s="33">
        <f>'2020 MRI - Alphabetical'!R446-'2017 MRI'!R446</f>
        <v>-0.2167116530392727</v>
      </c>
      <c r="T86" s="12">
        <f>'2020 MRI - Alphabetical'!S446-'2017 MRI'!S446</f>
        <v>-0.21279614129663782</v>
      </c>
      <c r="U86" s="10">
        <f>'2020 MRI - Alphabetical'!T446-'2017 MRI'!T446</f>
        <v>184</v>
      </c>
      <c r="V86" s="33">
        <f>'2020 MRI - Alphabetical'!U446-'2017 MRI'!U446</f>
        <v>0.55455608222241382</v>
      </c>
      <c r="W86" s="11">
        <f>'2020 MRI - Alphabetical'!V446-'2017 MRI'!V446</f>
        <v>-3.635789093535572E-2</v>
      </c>
      <c r="X86" s="10">
        <f>'2020 MRI - Alphabetical'!W446-'2017 MRI'!W446</f>
        <v>96</v>
      </c>
      <c r="Y86" s="33">
        <f>'2020 MRI - Alphabetical'!X446-'2017 MRI'!X446</f>
        <v>0.39716697491253716</v>
      </c>
      <c r="Z86" s="13">
        <f>'2020 MRI - Alphabetical'!Y446-'2017 MRI'!Y446</f>
        <v>26233</v>
      </c>
      <c r="AA86" s="10">
        <f>'2020 MRI - Alphabetical'!Z446-'2017 MRI'!Z446</f>
        <v>6</v>
      </c>
      <c r="AB86" s="33">
        <f>'2020 MRI - Alphabetical'!AA446-'2017 MRI'!AA446</f>
        <v>1.9913338023243493E-2</v>
      </c>
      <c r="AC86" s="11">
        <f>'2020 MRI - Alphabetical'!AB446-'2017 MRI'!AB446</f>
        <v>-1.9999999999999997E-2</v>
      </c>
      <c r="AD86" s="10">
        <f>'2020 MRI - Alphabetical'!AC446-'2017 MRI'!AC446</f>
        <v>-50</v>
      </c>
      <c r="AE86" s="33">
        <f>'2020 MRI - Alphabetical'!AD446-'2017 MRI'!AD446</f>
        <v>-0.24181291270402774</v>
      </c>
      <c r="AF86" s="11">
        <f>'2020 MRI - Alphabetical'!AE446-'2017 MRI'!AE446</f>
        <v>-1.5050263283866716E-3</v>
      </c>
      <c r="AG86" s="10">
        <f>'2020 MRI - Alphabetical'!AF446-'2017 MRI'!AF446</f>
        <v>-5</v>
      </c>
      <c r="AH86" s="33">
        <f>'2020 MRI - Alphabetical'!AG446-'2017 MRI'!AG446</f>
        <v>-3.4429595515842876E-2</v>
      </c>
      <c r="AI86" s="14">
        <f>'2020 MRI - Alphabetical'!AH446-'2017 MRI'!AH446</f>
        <v>5.1830487648699464E-2</v>
      </c>
      <c r="AJ86" s="10">
        <f>'2020 MRI - Alphabetical'!AI446-'2017 MRI'!AI446</f>
        <v>17</v>
      </c>
      <c r="AK86" s="33">
        <f>'2020 MRI - Alphabetical'!AJ446-'2017 MRI'!AJ446</f>
        <v>1.5995773845794509E-2</v>
      </c>
      <c r="AL86" s="13">
        <f>'2020 MRI - Alphabetical'!AK446-'2017 MRI'!AK446</f>
        <v>23605.202342885197</v>
      </c>
      <c r="AM86" s="38"/>
    </row>
    <row r="87" spans="1:39" hidden="1" x14ac:dyDescent="0.25">
      <c r="A87" t="s">
        <v>1048</v>
      </c>
      <c r="B87" s="5" t="s">
        <v>563</v>
      </c>
      <c r="C87" s="6" t="s">
        <v>93</v>
      </c>
      <c r="D87" s="7" t="s">
        <v>34</v>
      </c>
      <c r="E87" s="8">
        <f>VLOOKUP(A87,'2017 MRI'!$A$7:$F$571,6,FALSE)</f>
        <v>10.042767429630235</v>
      </c>
      <c r="F87" s="36">
        <f>'2020 MRI - Alphabetical'!E447-'2017 MRI'!E447</f>
        <v>1.0081918730398867</v>
      </c>
      <c r="G87" s="8">
        <f>'2020 MRI - Alphabetical'!F447-'2017 MRI'!F447</f>
        <v>-4.4593690798412062</v>
      </c>
      <c r="H87" s="9">
        <f>'2020 MRI - Alphabetical'!G447-'2017 MRI'!G447</f>
        <v>20</v>
      </c>
      <c r="I87" s="10">
        <f>'2020 MRI - Alphabetical'!H447-'2017 MRI'!H447</f>
        <v>18</v>
      </c>
      <c r="J87" s="33">
        <f>'2020 MRI - Alphabetical'!I447-'2017 MRI'!I447</f>
        <v>-6.985373651386767E-3</v>
      </c>
      <c r="K87" s="11">
        <f>'2020 MRI - Alphabetical'!J447-'2017 MRI'!J447</f>
        <v>-2.247780747384609E-2</v>
      </c>
      <c r="L87" s="10">
        <f>'2020 MRI - Alphabetical'!K447-'2017 MRI'!K447</f>
        <v>-57</v>
      </c>
      <c r="M87" s="33">
        <f>'2020 MRI - Alphabetical'!L447-'2017 MRI'!L447</f>
        <v>-0.20378319399906925</v>
      </c>
      <c r="N87" s="11">
        <f>'2020 MRI - Alphabetical'!M447-'2017 MRI'!M447</f>
        <v>1.3337726720939955E-2</v>
      </c>
      <c r="O87" s="10">
        <f>'2020 MRI - Alphabetical'!N447-'2017 MRI'!N447</f>
        <v>29</v>
      </c>
      <c r="P87" s="33">
        <f>'2020 MRI - Alphabetical'!O447-'2017 MRI'!O447</f>
        <v>6.5563945066514084E-2</v>
      </c>
      <c r="Q87" s="11">
        <f>'2020 MRI - Alphabetical'!P447-'2017 MRI'!P447</f>
        <v>-5.9415584415584421E-3</v>
      </c>
      <c r="R87" s="10">
        <f>'2020 MRI - Alphabetical'!Q447-'2017 MRI'!Q447</f>
        <v>-44</v>
      </c>
      <c r="S87" s="33">
        <f>'2020 MRI - Alphabetical'!R447-'2017 MRI'!R447</f>
        <v>-0.27985758730862836</v>
      </c>
      <c r="T87" s="12">
        <f>'2020 MRI - Alphabetical'!S447-'2017 MRI'!S447</f>
        <v>0</v>
      </c>
      <c r="U87" s="10">
        <f>'2020 MRI - Alphabetical'!T447-'2017 MRI'!T447</f>
        <v>-3</v>
      </c>
      <c r="V87" s="33">
        <f>'2020 MRI - Alphabetical'!U447-'2017 MRI'!U447</f>
        <v>-1.8790254918793048E-2</v>
      </c>
      <c r="W87" s="11">
        <f>'2020 MRI - Alphabetical'!V447-'2017 MRI'!V447</f>
        <v>2.3942821237825946E-3</v>
      </c>
      <c r="X87" s="10">
        <f>'2020 MRI - Alphabetical'!W447-'2017 MRI'!W447</f>
        <v>67</v>
      </c>
      <c r="Y87" s="33">
        <f>'2020 MRI - Alphabetical'!X447-'2017 MRI'!X447</f>
        <v>2.007391306003754</v>
      </c>
      <c r="Z87" s="13">
        <f>'2020 MRI - Alphabetical'!Y447-'2017 MRI'!Y447</f>
        <v>92932</v>
      </c>
      <c r="AA87" s="10">
        <f>'2020 MRI - Alphabetical'!Z447-'2017 MRI'!Z447</f>
        <v>-36</v>
      </c>
      <c r="AB87" s="33">
        <f>'2020 MRI - Alphabetical'!AA447-'2017 MRI'!AA447</f>
        <v>-0.20903995214999704</v>
      </c>
      <c r="AC87" s="11">
        <f>'2020 MRI - Alphabetical'!AB447-'2017 MRI'!AB447</f>
        <v>-1.0000000000000002E-2</v>
      </c>
      <c r="AD87" s="10">
        <f>'2020 MRI - Alphabetical'!AC447-'2017 MRI'!AC447</f>
        <v>-139</v>
      </c>
      <c r="AE87" s="33">
        <f>'2020 MRI - Alphabetical'!AD447-'2017 MRI'!AD447</f>
        <v>-0.44964352214589248</v>
      </c>
      <c r="AF87" s="11">
        <f>'2020 MRI - Alphabetical'!AE447-'2017 MRI'!AE447</f>
        <v>-1.99795918367347E-2</v>
      </c>
      <c r="AG87" s="10">
        <f>'2020 MRI - Alphabetical'!AF447-'2017 MRI'!AF447</f>
        <v>-4</v>
      </c>
      <c r="AH87" s="33">
        <f>'2020 MRI - Alphabetical'!AG447-'2017 MRI'!AG447</f>
        <v>-0.10992145269938747</v>
      </c>
      <c r="AI87" s="14">
        <f>'2020 MRI - Alphabetical'!AH447-'2017 MRI'!AH447</f>
        <v>4.3149546050456622E-2</v>
      </c>
      <c r="AJ87" s="10">
        <f>'2020 MRI - Alphabetical'!AI447-'2017 MRI'!AI447</f>
        <v>-1</v>
      </c>
      <c r="AK87" s="33">
        <f>'2020 MRI - Alphabetical'!AJ447-'2017 MRI'!AJ447</f>
        <v>-0.10903822567843691</v>
      </c>
      <c r="AL87" s="13">
        <f>'2020 MRI - Alphabetical'!AK447-'2017 MRI'!AK447</f>
        <v>29177.975142220967</v>
      </c>
      <c r="AM87" s="38"/>
    </row>
    <row r="88" spans="1:39" ht="22.5" hidden="1" x14ac:dyDescent="0.25">
      <c r="A88" t="s">
        <v>1070</v>
      </c>
      <c r="B88" s="5" t="s">
        <v>182</v>
      </c>
      <c r="C88" s="6" t="s">
        <v>93</v>
      </c>
      <c r="D88" s="7" t="s">
        <v>34</v>
      </c>
      <c r="E88" s="8">
        <f>VLOOKUP(A88,'2017 MRI'!$A$7:$F$571,6,FALSE)</f>
        <v>34.156013229795576</v>
      </c>
      <c r="F88" s="36">
        <f>'2020 MRI - Alphabetical'!E469-'2017 MRI'!E469</f>
        <v>0.40106623556428689</v>
      </c>
      <c r="G88" s="8">
        <f>'2020 MRI - Alphabetical'!F469-'2017 MRI'!F469</f>
        <v>0.33797691931513896</v>
      </c>
      <c r="H88" s="9">
        <f>'2020 MRI - Alphabetical'!G469-'2017 MRI'!G469</f>
        <v>13</v>
      </c>
      <c r="I88" s="10">
        <f>'2020 MRI - Alphabetical'!H469-'2017 MRI'!H469</f>
        <v>-17</v>
      </c>
      <c r="J88" s="33">
        <f>'2020 MRI - Alphabetical'!I469-'2017 MRI'!I469</f>
        <v>-5.0724217679817829E-2</v>
      </c>
      <c r="K88" s="11">
        <f>'2020 MRI - Alphabetical'!J469-'2017 MRI'!J469</f>
        <v>-3.4833819169344915E-2</v>
      </c>
      <c r="L88" s="10">
        <f>'2020 MRI - Alphabetical'!K469-'2017 MRI'!K469</f>
        <v>-231</v>
      </c>
      <c r="M88" s="33">
        <f>'2020 MRI - Alphabetical'!L469-'2017 MRI'!L469</f>
        <v>-0.82456336472895508</v>
      </c>
      <c r="N88" s="11">
        <f>'2020 MRI - Alphabetical'!M469-'2017 MRI'!M469</f>
        <v>4.7741438823909209E-2</v>
      </c>
      <c r="O88" s="10">
        <f>'2020 MRI - Alphabetical'!N469-'2017 MRI'!N469</f>
        <v>15</v>
      </c>
      <c r="P88" s="33">
        <f>'2020 MRI - Alphabetical'!O469-'2017 MRI'!O469</f>
        <v>0.1087517850412375</v>
      </c>
      <c r="Q88" s="11">
        <f>'2020 MRI - Alphabetical'!P469-'2017 MRI'!P469</f>
        <v>-9.9876543209876656E-3</v>
      </c>
      <c r="R88" s="10">
        <f>'2020 MRI - Alphabetical'!Q469-'2017 MRI'!Q469</f>
        <v>176</v>
      </c>
      <c r="S88" s="33">
        <f>'2020 MRI - Alphabetical'!R469-'2017 MRI'!R469</f>
        <v>8.1291046090712554E-2</v>
      </c>
      <c r="T88" s="12">
        <f>'2020 MRI - Alphabetical'!S469-'2017 MRI'!S469</f>
        <v>-1.2170385395537526</v>
      </c>
      <c r="U88" s="10">
        <f>'2020 MRI - Alphabetical'!T469-'2017 MRI'!T469</f>
        <v>-3</v>
      </c>
      <c r="V88" s="33">
        <f>'2020 MRI - Alphabetical'!U469-'2017 MRI'!U469</f>
        <v>-0.10308866919437149</v>
      </c>
      <c r="W88" s="11">
        <f>'2020 MRI - Alphabetical'!V469-'2017 MRI'!V469</f>
        <v>1.9047619047618536E-4</v>
      </c>
      <c r="X88" s="10">
        <f>'2020 MRI - Alphabetical'!W469-'2017 MRI'!W469</f>
        <v>-6</v>
      </c>
      <c r="Y88" s="33">
        <f>'2020 MRI - Alphabetical'!X469-'2017 MRI'!X469</f>
        <v>-1.3850262792089674E-2</v>
      </c>
      <c r="Z88" s="13">
        <f>'2020 MRI - Alphabetical'!Y469-'2017 MRI'!Y469</f>
        <v>7898</v>
      </c>
      <c r="AA88" s="10">
        <f>'2020 MRI - Alphabetical'!Z469-'2017 MRI'!Z469</f>
        <v>-12</v>
      </c>
      <c r="AB88" s="33">
        <f>'2020 MRI - Alphabetical'!AA469-'2017 MRI'!AA469</f>
        <v>-3.4954758013768128E-2</v>
      </c>
      <c r="AC88" s="11">
        <f>'2020 MRI - Alphabetical'!AB469-'2017 MRI'!AB469</f>
        <v>-2.1999999999999999E-2</v>
      </c>
      <c r="AD88" s="10">
        <f>'2020 MRI - Alphabetical'!AC469-'2017 MRI'!AC469</f>
        <v>43</v>
      </c>
      <c r="AE88" s="33">
        <f>'2020 MRI - Alphabetical'!AD469-'2017 MRI'!AD469</f>
        <v>0.60795024410036136</v>
      </c>
      <c r="AF88" s="11">
        <f>'2020 MRI - Alphabetical'!AE469-'2017 MRI'!AE469</f>
        <v>5.5192982456140238E-2</v>
      </c>
      <c r="AG88" s="10">
        <f>'2020 MRI - Alphabetical'!AF469-'2017 MRI'!AF469</f>
        <v>-9</v>
      </c>
      <c r="AH88" s="33">
        <f>'2020 MRI - Alphabetical'!AG469-'2017 MRI'!AG469</f>
        <v>-1.0257248411039421E-2</v>
      </c>
      <c r="AI88" s="14">
        <f>'2020 MRI - Alphabetical'!AH469-'2017 MRI'!AH469</f>
        <v>4.4957028956517764E-2</v>
      </c>
      <c r="AJ88" s="10">
        <f>'2020 MRI - Alphabetical'!AI469-'2017 MRI'!AI469</f>
        <v>-32</v>
      </c>
      <c r="AK88" s="33">
        <f>'2020 MRI - Alphabetical'!AJ469-'2017 MRI'!AJ469</f>
        <v>-9.4587767851369839E-2</v>
      </c>
      <c r="AL88" s="13">
        <f>'2020 MRI - Alphabetical'!AK469-'2017 MRI'!AK469</f>
        <v>-33907.556959652778</v>
      </c>
      <c r="AM88" s="38"/>
    </row>
    <row r="89" spans="1:39" hidden="1" x14ac:dyDescent="0.25">
      <c r="A89" t="s">
        <v>1096</v>
      </c>
      <c r="B89" s="5" t="s">
        <v>369</v>
      </c>
      <c r="C89" s="6" t="s">
        <v>93</v>
      </c>
      <c r="D89" s="7" t="s">
        <v>34</v>
      </c>
      <c r="E89" s="8">
        <f>VLOOKUP(A89,'2017 MRI'!$A$7:$F$571,6,FALSE)</f>
        <v>22.171922814065887</v>
      </c>
      <c r="F89" s="36">
        <f>'2020 MRI - Alphabetical'!E495-'2017 MRI'!E495</f>
        <v>2.5375710214348368E-2</v>
      </c>
      <c r="G89" s="8">
        <f>'2020 MRI - Alphabetical'!F495-'2017 MRI'!F495</f>
        <v>6.5236507647703945E-2</v>
      </c>
      <c r="H89" s="9">
        <f>'2020 MRI - Alphabetical'!G495-'2017 MRI'!G495</f>
        <v>19</v>
      </c>
      <c r="I89" s="10">
        <f>'2020 MRI - Alphabetical'!H495-'2017 MRI'!H495</f>
        <v>10</v>
      </c>
      <c r="J89" s="33">
        <f>'2020 MRI - Alphabetical'!I495-'2017 MRI'!I495</f>
        <v>1.6450143965510311E-2</v>
      </c>
      <c r="K89" s="11">
        <f>'2020 MRI - Alphabetical'!J495-'2017 MRI'!J495</f>
        <v>-2.3474014689918832E-2</v>
      </c>
      <c r="L89" s="10">
        <f>'2020 MRI - Alphabetical'!K495-'2017 MRI'!K495</f>
        <v>69</v>
      </c>
      <c r="M89" s="33">
        <f>'2020 MRI - Alphabetical'!L495-'2017 MRI'!L495</f>
        <v>0.21456659990015187</v>
      </c>
      <c r="N89" s="11">
        <f>'2020 MRI - Alphabetical'!M495-'2017 MRI'!M495</f>
        <v>-8.2055306522914803E-3</v>
      </c>
      <c r="O89" s="10">
        <f>'2020 MRI - Alphabetical'!N495-'2017 MRI'!N495</f>
        <v>108</v>
      </c>
      <c r="P89" s="33">
        <f>'2020 MRI - Alphabetical'!O495-'2017 MRI'!O495</f>
        <v>0.32723245506573817</v>
      </c>
      <c r="Q89" s="11">
        <f>'2020 MRI - Alphabetical'!P495-'2017 MRI'!P495</f>
        <v>-2.3509791921664622E-2</v>
      </c>
      <c r="R89" s="10">
        <f>'2020 MRI - Alphabetical'!Q495-'2017 MRI'!Q495</f>
        <v>42</v>
      </c>
      <c r="S89" s="33">
        <f>'2020 MRI - Alphabetical'!R495-'2017 MRI'!R495</f>
        <v>9.0076415929116471E-3</v>
      </c>
      <c r="T89" s="12">
        <f>'2020 MRI - Alphabetical'!S495-'2017 MRI'!S495</f>
        <v>-0.86989520746544102</v>
      </c>
      <c r="U89" s="10">
        <f>'2020 MRI - Alphabetical'!T495-'2017 MRI'!T495</f>
        <v>-16</v>
      </c>
      <c r="V89" s="33">
        <f>'2020 MRI - Alphabetical'!U495-'2017 MRI'!U495</f>
        <v>-6.583443954385465E-2</v>
      </c>
      <c r="W89" s="11">
        <f>'2020 MRI - Alphabetical'!V495-'2017 MRI'!V495</f>
        <v>1.3741928923686961E-3</v>
      </c>
      <c r="X89" s="10">
        <f>'2020 MRI - Alphabetical'!W495-'2017 MRI'!W495</f>
        <v>15</v>
      </c>
      <c r="Y89" s="33">
        <f>'2020 MRI - Alphabetical'!X495-'2017 MRI'!X495</f>
        <v>3.5945374398227425E-4</v>
      </c>
      <c r="Z89" s="13">
        <f>'2020 MRI - Alphabetical'!Y495-'2017 MRI'!Y495</f>
        <v>15061</v>
      </c>
      <c r="AA89" s="10">
        <f>'2020 MRI - Alphabetical'!Z495-'2017 MRI'!Z495</f>
        <v>-66</v>
      </c>
      <c r="AB89" s="33">
        <f>'2020 MRI - Alphabetical'!AA495-'2017 MRI'!AA495</f>
        <v>-0.19295270163444539</v>
      </c>
      <c r="AC89" s="11">
        <f>'2020 MRI - Alphabetical'!AB495-'2017 MRI'!AB495</f>
        <v>-1.4000000000000005E-2</v>
      </c>
      <c r="AD89" s="10">
        <f>'2020 MRI - Alphabetical'!AC495-'2017 MRI'!AC495</f>
        <v>-54</v>
      </c>
      <c r="AE89" s="33">
        <f>'2020 MRI - Alphabetical'!AD495-'2017 MRI'!AD495</f>
        <v>-0.1756757198241905</v>
      </c>
      <c r="AF89" s="11">
        <f>'2020 MRI - Alphabetical'!AE495-'2017 MRI'!AE495</f>
        <v>-1.0405649847977649E-3</v>
      </c>
      <c r="AG89" s="10">
        <f>'2020 MRI - Alphabetical'!AF495-'2017 MRI'!AF495</f>
        <v>70</v>
      </c>
      <c r="AH89" s="33">
        <f>'2020 MRI - Alphabetical'!AG495-'2017 MRI'!AG495</f>
        <v>0.24452223187464475</v>
      </c>
      <c r="AI89" s="14">
        <f>'2020 MRI - Alphabetical'!AH495-'2017 MRI'!AH495</f>
        <v>-0.21882193358672408</v>
      </c>
      <c r="AJ89" s="10">
        <f>'2020 MRI - Alphabetical'!AI495-'2017 MRI'!AI495</f>
        <v>23</v>
      </c>
      <c r="AK89" s="33">
        <f>'2020 MRI - Alphabetical'!AJ495-'2017 MRI'!AJ495</f>
        <v>1.7417107516518315E-2</v>
      </c>
      <c r="AL89" s="13">
        <f>'2020 MRI - Alphabetical'!AK495-'2017 MRI'!AK495</f>
        <v>20145.000304588379</v>
      </c>
      <c r="AM89" s="38"/>
    </row>
    <row r="90" spans="1:39" hidden="1" x14ac:dyDescent="0.25">
      <c r="A90" t="s">
        <v>1097</v>
      </c>
      <c r="B90" s="5" t="s">
        <v>548</v>
      </c>
      <c r="C90" s="6" t="s">
        <v>93</v>
      </c>
      <c r="D90" s="7" t="s">
        <v>34</v>
      </c>
      <c r="E90" s="8">
        <f>VLOOKUP(A90,'2017 MRI'!$A$7:$F$571,6,FALSE)</f>
        <v>11.216511535462953</v>
      </c>
      <c r="F90" s="36">
        <f>'2020 MRI - Alphabetical'!E496-'2017 MRI'!E496</f>
        <v>-0.14204276563607898</v>
      </c>
      <c r="G90" s="8">
        <f>'2020 MRI - Alphabetical'!F496-'2017 MRI'!F496</f>
        <v>-0.73274919179450038</v>
      </c>
      <c r="H90" s="9">
        <f>'2020 MRI - Alphabetical'!G496-'2017 MRI'!G496</f>
        <v>12</v>
      </c>
      <c r="I90" s="10">
        <f>'2020 MRI - Alphabetical'!H496-'2017 MRI'!H496</f>
        <v>-100</v>
      </c>
      <c r="J90" s="33">
        <f>'2020 MRI - Alphabetical'!I496-'2017 MRI'!I496</f>
        <v>-0.3438343780604981</v>
      </c>
      <c r="K90" s="11">
        <f>'2020 MRI - Alphabetical'!J496-'2017 MRI'!J496</f>
        <v>-5.0217908612069317E-2</v>
      </c>
      <c r="L90" s="10">
        <f>'2020 MRI - Alphabetical'!K496-'2017 MRI'!K496</f>
        <v>42</v>
      </c>
      <c r="M90" s="33">
        <f>'2020 MRI - Alphabetical'!L496-'2017 MRI'!L496</f>
        <v>0.18233656062850623</v>
      </c>
      <c r="N90" s="11">
        <f>'2020 MRI - Alphabetical'!M496-'2017 MRI'!M496</f>
        <v>-5.9948469939085959E-3</v>
      </c>
      <c r="O90" s="10">
        <f>'2020 MRI - Alphabetical'!N496-'2017 MRI'!N496</f>
        <v>7</v>
      </c>
      <c r="P90" s="33">
        <f>'2020 MRI - Alphabetical'!O496-'2017 MRI'!O496</f>
        <v>2.2336018192087637E-2</v>
      </c>
      <c r="Q90" s="11">
        <f>'2020 MRI - Alphabetical'!P496-'2017 MRI'!P496</f>
        <v>-3.3837953091684428E-3</v>
      </c>
      <c r="R90" s="10">
        <f>'2020 MRI - Alphabetical'!Q496-'2017 MRI'!Q496</f>
        <v>-51</v>
      </c>
      <c r="S90" s="33">
        <f>'2020 MRI - Alphabetical'!R496-'2017 MRI'!R496</f>
        <v>-0.27636820773776349</v>
      </c>
      <c r="T90" s="12">
        <f>'2020 MRI - Alphabetical'!S496-'2017 MRI'!S496</f>
        <v>1.985486512083301E-3</v>
      </c>
      <c r="U90" s="10">
        <f>'2020 MRI - Alphabetical'!T496-'2017 MRI'!T496</f>
        <v>195</v>
      </c>
      <c r="V90" s="33">
        <f>'2020 MRI - Alphabetical'!U496-'2017 MRI'!U496</f>
        <v>0.51223458507818331</v>
      </c>
      <c r="W90" s="11">
        <f>'2020 MRI - Alphabetical'!V496-'2017 MRI'!V496</f>
        <v>-3.2722717913520931E-2</v>
      </c>
      <c r="X90" s="10">
        <f>'2020 MRI - Alphabetical'!W496-'2017 MRI'!W496</f>
        <v>2</v>
      </c>
      <c r="Y90" s="33">
        <f>'2020 MRI - Alphabetical'!X496-'2017 MRI'!X496</f>
        <v>1.4980718742045429E-2</v>
      </c>
      <c r="Z90" s="13">
        <f>'2020 MRI - Alphabetical'!Y496-'2017 MRI'!Y496</f>
        <v>25730</v>
      </c>
      <c r="AA90" s="10">
        <f>'2020 MRI - Alphabetical'!Z496-'2017 MRI'!Z496</f>
        <v>-46</v>
      </c>
      <c r="AB90" s="33">
        <f>'2020 MRI - Alphabetical'!AA496-'2017 MRI'!AA496</f>
        <v>-0.23420464066791191</v>
      </c>
      <c r="AC90" s="11">
        <f>'2020 MRI - Alphabetical'!AB496-'2017 MRI'!AB496</f>
        <v>-1.0000000000000002E-2</v>
      </c>
      <c r="AD90" s="10">
        <f>'2020 MRI - Alphabetical'!AC496-'2017 MRI'!AC496</f>
        <v>-32</v>
      </c>
      <c r="AE90" s="33">
        <f>'2020 MRI - Alphabetical'!AD496-'2017 MRI'!AD496</f>
        <v>-0.13746527719640189</v>
      </c>
      <c r="AF90" s="11">
        <f>'2020 MRI - Alphabetical'!AE496-'2017 MRI'!AE496</f>
        <v>-1.2707917498336885E-3</v>
      </c>
      <c r="AG90" s="10">
        <f>'2020 MRI - Alphabetical'!AF496-'2017 MRI'!AF496</f>
        <v>-9</v>
      </c>
      <c r="AH90" s="33">
        <f>'2020 MRI - Alphabetical'!AG496-'2017 MRI'!AG496</f>
        <v>7.7047103131971939E-4</v>
      </c>
      <c r="AI90" s="14">
        <f>'2020 MRI - Alphabetical'!AH496-'2017 MRI'!AH496</f>
        <v>4.9384543108228485E-3</v>
      </c>
      <c r="AJ90" s="10">
        <f>'2020 MRI - Alphabetical'!AI496-'2017 MRI'!AI496</f>
        <v>0</v>
      </c>
      <c r="AK90" s="33">
        <f>'2020 MRI - Alphabetical'!AJ496-'2017 MRI'!AJ496</f>
        <v>-1.3496501784601836E-2</v>
      </c>
      <c r="AL90" s="13">
        <f>'2020 MRI - Alphabetical'!AK496-'2017 MRI'!AK496</f>
        <v>24578.12775362801</v>
      </c>
      <c r="AM90" s="38"/>
    </row>
    <row r="91" spans="1:39" hidden="1" x14ac:dyDescent="0.25">
      <c r="A91" t="s">
        <v>1098</v>
      </c>
      <c r="B91" s="5" t="s">
        <v>155</v>
      </c>
      <c r="C91" s="6" t="s">
        <v>93</v>
      </c>
      <c r="D91" s="7" t="s">
        <v>34</v>
      </c>
      <c r="E91" s="8">
        <f>VLOOKUP(A91,'2017 MRI'!$A$7:$F$571,6,FALSE)</f>
        <v>36.903027205110249</v>
      </c>
      <c r="F91" s="36">
        <f>'2020 MRI - Alphabetical'!E497-'2017 MRI'!E497</f>
        <v>-2.0201281675658631</v>
      </c>
      <c r="G91" s="8">
        <f>'2020 MRI - Alphabetical'!F497-'2017 MRI'!F497</f>
        <v>8.2156417649914033</v>
      </c>
      <c r="H91" s="9">
        <f>'2020 MRI - Alphabetical'!G497-'2017 MRI'!G497</f>
        <v>-55</v>
      </c>
      <c r="I91" s="10">
        <f>'2020 MRI - Alphabetical'!H497-'2017 MRI'!H497</f>
        <v>-33</v>
      </c>
      <c r="J91" s="33">
        <f>'2020 MRI - Alphabetical'!I497-'2017 MRI'!I497</f>
        <v>-5.0002004701165967</v>
      </c>
      <c r="K91" s="11">
        <f>'2020 MRI - Alphabetical'!J497-'2017 MRI'!J497</f>
        <v>-0.48881673881673882</v>
      </c>
      <c r="L91" s="10">
        <f>'2020 MRI - Alphabetical'!K497-'2017 MRI'!K497</f>
        <v>0</v>
      </c>
      <c r="M91" s="33">
        <f>'2020 MRI - Alphabetical'!L497-'2017 MRI'!L497</f>
        <v>8.4371097877635526E-2</v>
      </c>
      <c r="N91" s="11">
        <f>'2020 MRI - Alphabetical'!M497-'2017 MRI'!M497</f>
        <v>0</v>
      </c>
      <c r="O91" s="10">
        <f>'2020 MRI - Alphabetical'!N497-'2017 MRI'!N497</f>
        <v>-7</v>
      </c>
      <c r="P91" s="33">
        <f>'2020 MRI - Alphabetical'!O497-'2017 MRI'!O497</f>
        <v>-0.29035030861792221</v>
      </c>
      <c r="Q91" s="11">
        <f>'2020 MRI - Alphabetical'!P497-'2017 MRI'!P497</f>
        <v>1.3999999999999985E-2</v>
      </c>
      <c r="R91" s="10">
        <f>'2020 MRI - Alphabetical'!Q497-'2017 MRI'!Q497</f>
        <v>-44</v>
      </c>
      <c r="S91" s="33">
        <f>'2020 MRI - Alphabetical'!R497-'2017 MRI'!R497</f>
        <v>-0.27985758730862836</v>
      </c>
      <c r="T91" s="12">
        <f>'2020 MRI - Alphabetical'!S497-'2017 MRI'!S497</f>
        <v>0</v>
      </c>
      <c r="U91" s="10">
        <f>'2020 MRI - Alphabetical'!T497-'2017 MRI'!T497</f>
        <v>8</v>
      </c>
      <c r="V91" s="33">
        <f>'2020 MRI - Alphabetical'!U497-'2017 MRI'!U497</f>
        <v>0.84176873576124622</v>
      </c>
      <c r="W91" s="11">
        <f>'2020 MRI - Alphabetical'!V497-'2017 MRI'!V497</f>
        <v>-7.4098039215686251E-2</v>
      </c>
      <c r="X91" s="10">
        <f>'2020 MRI - Alphabetical'!W497-'2017 MRI'!W497</f>
        <v>-1</v>
      </c>
      <c r="Y91" s="33">
        <f>'2020 MRI - Alphabetical'!X497-'2017 MRI'!X497</f>
        <v>3.0648747635584117E-2</v>
      </c>
      <c r="Z91" s="13">
        <f>'2020 MRI - Alphabetical'!Y497-'2017 MRI'!Y497</f>
        <v>3361</v>
      </c>
      <c r="AA91" s="10">
        <f>'2020 MRI - Alphabetical'!Z497-'2017 MRI'!Z497</f>
        <v>132</v>
      </c>
      <c r="AB91" s="33">
        <f>'2020 MRI - Alphabetical'!AA497-'2017 MRI'!AA497</f>
        <v>0.36314153927168946</v>
      </c>
      <c r="AC91" s="11">
        <f>'2020 MRI - Alphabetical'!AB497-'2017 MRI'!AB497</f>
        <v>-2.3999999999999994E-2</v>
      </c>
      <c r="AD91" s="10">
        <f>'2020 MRI - Alphabetical'!AC497-'2017 MRI'!AC497</f>
        <v>-34</v>
      </c>
      <c r="AE91" s="33">
        <f>'2020 MRI - Alphabetical'!AD497-'2017 MRI'!AD497</f>
        <v>-1.3444870894873302</v>
      </c>
      <c r="AF91" s="11">
        <f>'2020 MRI - Alphabetical'!AE497-'2017 MRI'!AE497</f>
        <v>-6.1876712328767236E-2</v>
      </c>
      <c r="AG91" s="10">
        <f>'2020 MRI - Alphabetical'!AF497-'2017 MRI'!AF497</f>
        <v>-3</v>
      </c>
      <c r="AH91" s="33">
        <f>'2020 MRI - Alphabetical'!AG497-'2017 MRI'!AG497</f>
        <v>-3.1248520051479378E-2</v>
      </c>
      <c r="AI91" s="14">
        <f>'2020 MRI - Alphabetical'!AH497-'2017 MRI'!AH497</f>
        <v>-2.4943099478476505E-2</v>
      </c>
      <c r="AJ91" s="10">
        <f>'2020 MRI - Alphabetical'!AI497-'2017 MRI'!AI497</f>
        <v>0</v>
      </c>
      <c r="AK91" s="33">
        <f>'2020 MRI - Alphabetical'!AJ497-'2017 MRI'!AJ497</f>
        <v>-0.4168909269915666</v>
      </c>
      <c r="AL91" s="13">
        <f>'2020 MRI - Alphabetical'!AK497-'2017 MRI'!AK497</f>
        <v>597154.33482523449</v>
      </c>
      <c r="AM91" s="38"/>
    </row>
    <row r="92" spans="1:39" ht="22.5" hidden="1" x14ac:dyDescent="0.25">
      <c r="A92" t="s">
        <v>1112</v>
      </c>
      <c r="B92" s="5" t="s">
        <v>583</v>
      </c>
      <c r="C92" s="6" t="s">
        <v>93</v>
      </c>
      <c r="D92" s="7" t="s">
        <v>34</v>
      </c>
      <c r="E92" s="8">
        <f>VLOOKUP(A92,'2017 MRI'!$A$7:$F$571,6,FALSE)</f>
        <v>6.4776985356898606</v>
      </c>
      <c r="F92" s="36">
        <f>'2020 MRI - Alphabetical'!E511-'2017 MRI'!E511</f>
        <v>-1.9054594857688461</v>
      </c>
      <c r="G92" s="8">
        <f>'2020 MRI - Alphabetical'!F511-'2017 MRI'!F511</f>
        <v>4.1928275111083195</v>
      </c>
      <c r="H92" s="9">
        <f>'2020 MRI - Alphabetical'!G511-'2017 MRI'!G511</f>
        <v>-26</v>
      </c>
      <c r="I92" s="10">
        <f>'2020 MRI - Alphabetical'!H511-'2017 MRI'!H511</f>
        <v>-81</v>
      </c>
      <c r="J92" s="33">
        <f>'2020 MRI - Alphabetical'!I511-'2017 MRI'!I511</f>
        <v>-0.28294274490460991</v>
      </c>
      <c r="K92" s="11">
        <f>'2020 MRI - Alphabetical'!J511-'2017 MRI'!J511</f>
        <v>-4.5942058535992647E-2</v>
      </c>
      <c r="L92" s="10">
        <f>'2020 MRI - Alphabetical'!K511-'2017 MRI'!K511</f>
        <v>27</v>
      </c>
      <c r="M92" s="33">
        <f>'2020 MRI - Alphabetical'!L511-'2017 MRI'!L511</f>
        <v>0.13048794951053366</v>
      </c>
      <c r="N92" s="11">
        <f>'2020 MRI - Alphabetical'!M511-'2017 MRI'!M511</f>
        <v>-3.2233469516293849E-3</v>
      </c>
      <c r="O92" s="10">
        <f>'2020 MRI - Alphabetical'!N511-'2017 MRI'!N511</f>
        <v>-74</v>
      </c>
      <c r="P92" s="33">
        <f>'2020 MRI - Alphabetical'!O511-'2017 MRI'!O511</f>
        <v>-0.20708479346771913</v>
      </c>
      <c r="Q92" s="11">
        <f>'2020 MRI - Alphabetical'!P511-'2017 MRI'!P511</f>
        <v>1.1357552581261952E-2</v>
      </c>
      <c r="R92" s="10">
        <f>'2020 MRI - Alphabetical'!Q511-'2017 MRI'!Q511</f>
        <v>-124</v>
      </c>
      <c r="S92" s="33">
        <f>'2020 MRI - Alphabetical'!R511-'2017 MRI'!R511</f>
        <v>-0.33782135592168916</v>
      </c>
      <c r="T92" s="12">
        <f>'2020 MRI - Alphabetical'!S511-'2017 MRI'!S511</f>
        <v>0.24375380865326021</v>
      </c>
      <c r="U92" s="10">
        <f>'2020 MRI - Alphabetical'!T511-'2017 MRI'!T511</f>
        <v>16</v>
      </c>
      <c r="V92" s="33">
        <f>'2020 MRI - Alphabetical'!U511-'2017 MRI'!U511</f>
        <v>7.9230241200144769E-2</v>
      </c>
      <c r="W92" s="11">
        <f>'2020 MRI - Alphabetical'!V511-'2017 MRI'!V511</f>
        <v>-4.0993667803214846E-3</v>
      </c>
      <c r="X92" s="10">
        <f>'2020 MRI - Alphabetical'!W511-'2017 MRI'!W511</f>
        <v>-27</v>
      </c>
      <c r="Y92" s="33">
        <f>'2020 MRI - Alphabetical'!X511-'2017 MRI'!X511</f>
        <v>-1.1106466137079463</v>
      </c>
      <c r="Z92" s="13">
        <f>'2020 MRI - Alphabetical'!Y511-'2017 MRI'!Y511</f>
        <v>-10765</v>
      </c>
      <c r="AA92" s="10">
        <f>'2020 MRI - Alphabetical'!Z511-'2017 MRI'!Z511</f>
        <v>-16</v>
      </c>
      <c r="AB92" s="33">
        <f>'2020 MRI - Alphabetical'!AA511-'2017 MRI'!AA511</f>
        <v>-0.13581524609684326</v>
      </c>
      <c r="AC92" s="11">
        <f>'2020 MRI - Alphabetical'!AB511-'2017 MRI'!AB511</f>
        <v>-1.0999999999999999E-2</v>
      </c>
      <c r="AD92" s="10">
        <f>'2020 MRI - Alphabetical'!AC511-'2017 MRI'!AC511</f>
        <v>-21</v>
      </c>
      <c r="AE92" s="33">
        <f>'2020 MRI - Alphabetical'!AD511-'2017 MRI'!AD511</f>
        <v>-0.10560819761754681</v>
      </c>
      <c r="AF92" s="11">
        <f>'2020 MRI - Alphabetical'!AE511-'2017 MRI'!AE511</f>
        <v>-9.8650446683223869E-5</v>
      </c>
      <c r="AG92" s="10">
        <f>'2020 MRI - Alphabetical'!AF511-'2017 MRI'!AF511</f>
        <v>-26</v>
      </c>
      <c r="AH92" s="33">
        <f>'2020 MRI - Alphabetical'!AG511-'2017 MRI'!AG511</f>
        <v>-0.14171700548877575</v>
      </c>
      <c r="AI92" s="14">
        <f>'2020 MRI - Alphabetical'!AH511-'2017 MRI'!AH511</f>
        <v>0.13860425436010204</v>
      </c>
      <c r="AJ92" s="10">
        <f>'2020 MRI - Alphabetical'!AI511-'2017 MRI'!AI511</f>
        <v>-10</v>
      </c>
      <c r="AK92" s="33">
        <f>'2020 MRI - Alphabetical'!AJ511-'2017 MRI'!AJ511</f>
        <v>-5.6682279746132547E-2</v>
      </c>
      <c r="AL92" s="13">
        <f>'2020 MRI - Alphabetical'!AK511-'2017 MRI'!AK511</f>
        <v>-537.96611747879069</v>
      </c>
      <c r="AM92" s="38"/>
    </row>
    <row r="93" spans="1:39" hidden="1" x14ac:dyDescent="0.25">
      <c r="A93" t="s">
        <v>1120</v>
      </c>
      <c r="B93" s="5" t="s">
        <v>483</v>
      </c>
      <c r="C93" s="6" t="s">
        <v>93</v>
      </c>
      <c r="D93" s="7" t="s">
        <v>34</v>
      </c>
      <c r="E93" s="8">
        <f>VLOOKUP(A93,'2017 MRI'!$A$7:$F$571,6,FALSE)</f>
        <v>15.495612256827785</v>
      </c>
      <c r="F93" s="36">
        <f>'2020 MRI - Alphabetical'!E519-'2017 MRI'!E519</f>
        <v>-0.45428764622076745</v>
      </c>
      <c r="G93" s="8">
        <f>'2020 MRI - Alphabetical'!F519-'2017 MRI'!F519</f>
        <v>0.75601210702785515</v>
      </c>
      <c r="H93" s="9">
        <f>'2020 MRI - Alphabetical'!G519-'2017 MRI'!G519</f>
        <v>-9</v>
      </c>
      <c r="I93" s="10">
        <f>'2020 MRI - Alphabetical'!H519-'2017 MRI'!H519</f>
        <v>59</v>
      </c>
      <c r="J93" s="33">
        <f>'2020 MRI - Alphabetical'!I519-'2017 MRI'!I519</f>
        <v>0.45648014470067488</v>
      </c>
      <c r="K93" s="11">
        <f>'2020 MRI - Alphabetical'!J519-'2017 MRI'!J519</f>
        <v>9.1633023219683807E-4</v>
      </c>
      <c r="L93" s="10">
        <f>'2020 MRI - Alphabetical'!K519-'2017 MRI'!K519</f>
        <v>92</v>
      </c>
      <c r="M93" s="33">
        <f>'2020 MRI - Alphabetical'!L519-'2017 MRI'!L519</f>
        <v>0.55983459116475187</v>
      </c>
      <c r="N93" s="11">
        <f>'2020 MRI - Alphabetical'!M519-'2017 MRI'!M519</f>
        <v>-2.588486626135493E-2</v>
      </c>
      <c r="O93" s="10">
        <f>'2020 MRI - Alphabetical'!N519-'2017 MRI'!N519</f>
        <v>-8</v>
      </c>
      <c r="P93" s="33">
        <f>'2020 MRI - Alphabetical'!O519-'2017 MRI'!O519</f>
        <v>-3.3150405799231453E-2</v>
      </c>
      <c r="Q93" s="11">
        <f>'2020 MRI - Alphabetical'!P519-'2017 MRI'!P519</f>
        <v>4.1278743690409403E-4</v>
      </c>
      <c r="R93" s="10">
        <f>'2020 MRI - Alphabetical'!Q519-'2017 MRI'!Q519</f>
        <v>-44</v>
      </c>
      <c r="S93" s="33">
        <f>'2020 MRI - Alphabetical'!R519-'2017 MRI'!R519</f>
        <v>-0.27985758730862836</v>
      </c>
      <c r="T93" s="12">
        <f>'2020 MRI - Alphabetical'!S519-'2017 MRI'!S519</f>
        <v>0</v>
      </c>
      <c r="U93" s="10">
        <f>'2020 MRI - Alphabetical'!T519-'2017 MRI'!T519</f>
        <v>77</v>
      </c>
      <c r="V93" s="33">
        <f>'2020 MRI - Alphabetical'!U519-'2017 MRI'!U519</f>
        <v>0.20550441181871965</v>
      </c>
      <c r="W93" s="11">
        <f>'2020 MRI - Alphabetical'!V519-'2017 MRI'!V519</f>
        <v>-1.5128780292409376E-2</v>
      </c>
      <c r="X93" s="10">
        <f>'2020 MRI - Alphabetical'!W519-'2017 MRI'!W519</f>
        <v>-3</v>
      </c>
      <c r="Y93" s="33">
        <f>'2020 MRI - Alphabetical'!X519-'2017 MRI'!X519</f>
        <v>-1.9870201626944861E-2</v>
      </c>
      <c r="Z93" s="13">
        <f>'2020 MRI - Alphabetical'!Y519-'2017 MRI'!Y519</f>
        <v>16621</v>
      </c>
      <c r="AA93" s="10">
        <f>'2020 MRI - Alphabetical'!Z519-'2017 MRI'!Z519</f>
        <v>-60</v>
      </c>
      <c r="AB93" s="33">
        <f>'2020 MRI - Alphabetical'!AA519-'2017 MRI'!AA519</f>
        <v>-0.23647400016850295</v>
      </c>
      <c r="AC93" s="11">
        <f>'2020 MRI - Alphabetical'!AB519-'2017 MRI'!AB519</f>
        <v>-1.1000000000000003E-2</v>
      </c>
      <c r="AD93" s="10">
        <f>'2020 MRI - Alphabetical'!AC519-'2017 MRI'!AC519</f>
        <v>-110</v>
      </c>
      <c r="AE93" s="33">
        <f>'2020 MRI - Alphabetical'!AD519-'2017 MRI'!AD519</f>
        <v>-0.35781540182691524</v>
      </c>
      <c r="AF93" s="11">
        <f>'2020 MRI - Alphabetical'!AE519-'2017 MRI'!AE519</f>
        <v>-1.3852354810748313E-2</v>
      </c>
      <c r="AG93" s="10">
        <f>'2020 MRI - Alphabetical'!AF519-'2017 MRI'!AF519</f>
        <v>15</v>
      </c>
      <c r="AH93" s="33">
        <f>'2020 MRI - Alphabetical'!AG519-'2017 MRI'!AG519</f>
        <v>5.3018580693068799E-2</v>
      </c>
      <c r="AI93" s="14">
        <f>'2020 MRI - Alphabetical'!AH519-'2017 MRI'!AH519</f>
        <v>-2.5017337814626117E-2</v>
      </c>
      <c r="AJ93" s="10">
        <f>'2020 MRI - Alphabetical'!AI519-'2017 MRI'!AI519</f>
        <v>2</v>
      </c>
      <c r="AK93" s="33">
        <f>'2020 MRI - Alphabetical'!AJ519-'2017 MRI'!AJ519</f>
        <v>1.688382044492398E-4</v>
      </c>
      <c r="AL93" s="13">
        <f>'2020 MRI - Alphabetical'!AK519-'2017 MRI'!AK519</f>
        <v>11661.489906366362</v>
      </c>
      <c r="AM93" s="38"/>
    </row>
    <row r="94" spans="1:39" hidden="1" x14ac:dyDescent="0.25">
      <c r="A94" t="s">
        <v>1122</v>
      </c>
      <c r="B94" s="5" t="s">
        <v>207</v>
      </c>
      <c r="C94" s="6" t="s">
        <v>93</v>
      </c>
      <c r="D94" s="7" t="s">
        <v>34</v>
      </c>
      <c r="E94" s="8">
        <f>VLOOKUP(A94,'2017 MRI'!$A$7:$F$571,6,FALSE)</f>
        <v>32.136293484516855</v>
      </c>
      <c r="F94" s="36">
        <f>'2020 MRI - Alphabetical'!E521-'2017 MRI'!E521</f>
        <v>-0.21468997347385743</v>
      </c>
      <c r="G94" s="8">
        <f>'2020 MRI - Alphabetical'!F521-'2017 MRI'!F521</f>
        <v>2.0139348208400065</v>
      </c>
      <c r="H94" s="9">
        <f>'2020 MRI - Alphabetical'!G521-'2017 MRI'!G521</f>
        <v>-6</v>
      </c>
      <c r="I94" s="10">
        <f>'2020 MRI - Alphabetical'!H521-'2017 MRI'!H521</f>
        <v>69</v>
      </c>
      <c r="J94" s="33">
        <f>'2020 MRI - Alphabetical'!I521-'2017 MRI'!I521</f>
        <v>0.14784952277746488</v>
      </c>
      <c r="K94" s="11">
        <f>'2020 MRI - Alphabetical'!J521-'2017 MRI'!J521</f>
        <v>-1.1451644729047583E-2</v>
      </c>
      <c r="L94" s="10">
        <f>'2020 MRI - Alphabetical'!K521-'2017 MRI'!K521</f>
        <v>11</v>
      </c>
      <c r="M94" s="33">
        <f>'2020 MRI - Alphabetical'!L521-'2017 MRI'!L521</f>
        <v>1.4255928694381581E-2</v>
      </c>
      <c r="N94" s="11">
        <f>'2020 MRI - Alphabetical'!M521-'2017 MRI'!M521</f>
        <v>1.6410810849760149E-3</v>
      </c>
      <c r="O94" s="10">
        <f>'2020 MRI - Alphabetical'!N521-'2017 MRI'!N521</f>
        <v>-32</v>
      </c>
      <c r="P94" s="33">
        <f>'2020 MRI - Alphabetical'!O521-'2017 MRI'!O521</f>
        <v>-0.21438684767514132</v>
      </c>
      <c r="Q94" s="11">
        <f>'2020 MRI - Alphabetical'!P521-'2017 MRI'!P521</f>
        <v>1.099871877001922E-2</v>
      </c>
      <c r="R94" s="10">
        <f>'2020 MRI - Alphabetical'!Q521-'2017 MRI'!Q521</f>
        <v>80</v>
      </c>
      <c r="S94" s="33">
        <f>'2020 MRI - Alphabetical'!R521-'2017 MRI'!R521</f>
        <v>-6.7950657522484331E-2</v>
      </c>
      <c r="T94" s="12">
        <f>'2020 MRI - Alphabetical'!S521-'2017 MRI'!S521</f>
        <v>-0.67954493848988928</v>
      </c>
      <c r="U94" s="10">
        <f>'2020 MRI - Alphabetical'!T521-'2017 MRI'!T521</f>
        <v>47</v>
      </c>
      <c r="V94" s="33">
        <f>'2020 MRI - Alphabetical'!U521-'2017 MRI'!U521</f>
        <v>0.22578736774813793</v>
      </c>
      <c r="W94" s="11">
        <f>'2020 MRI - Alphabetical'!V521-'2017 MRI'!V521</f>
        <v>-1.9936538294358E-2</v>
      </c>
      <c r="X94" s="10">
        <f>'2020 MRI - Alphabetical'!W521-'2017 MRI'!W521</f>
        <v>36</v>
      </c>
      <c r="Y94" s="33">
        <f>'2020 MRI - Alphabetical'!X521-'2017 MRI'!X521</f>
        <v>0.17964649359942741</v>
      </c>
      <c r="Z94" s="13">
        <f>'2020 MRI - Alphabetical'!Y521-'2017 MRI'!Y521</f>
        <v>13298</v>
      </c>
      <c r="AA94" s="10">
        <f>'2020 MRI - Alphabetical'!Z521-'2017 MRI'!Z521</f>
        <v>-48</v>
      </c>
      <c r="AB94" s="33">
        <f>'2020 MRI - Alphabetical'!AA521-'2017 MRI'!AA521</f>
        <v>-0.25462887617323049</v>
      </c>
      <c r="AC94" s="11">
        <f>'2020 MRI - Alphabetical'!AB521-'2017 MRI'!AB521</f>
        <v>-1.8999999999999996E-2</v>
      </c>
      <c r="AD94" s="10">
        <f>'2020 MRI - Alphabetical'!AC521-'2017 MRI'!AC521</f>
        <v>-38</v>
      </c>
      <c r="AE94" s="33">
        <f>'2020 MRI - Alphabetical'!AD521-'2017 MRI'!AD521</f>
        <v>-0.16182851686390221</v>
      </c>
      <c r="AF94" s="11">
        <f>'2020 MRI - Alphabetical'!AE521-'2017 MRI'!AE521</f>
        <v>2.2959661752943727E-3</v>
      </c>
      <c r="AG94" s="10">
        <f>'2020 MRI - Alphabetical'!AF521-'2017 MRI'!AF521</f>
        <v>41</v>
      </c>
      <c r="AH94" s="33">
        <f>'2020 MRI - Alphabetical'!AG521-'2017 MRI'!AG521</f>
        <v>0.13033220335055995</v>
      </c>
      <c r="AI94" s="14">
        <f>'2020 MRI - Alphabetical'!AH521-'2017 MRI'!AH521</f>
        <v>-0.10876653093264643</v>
      </c>
      <c r="AJ94" s="10">
        <f>'2020 MRI - Alphabetical'!AI521-'2017 MRI'!AI521</f>
        <v>29</v>
      </c>
      <c r="AK94" s="33">
        <f>'2020 MRI - Alphabetical'!AJ521-'2017 MRI'!AJ521</f>
        <v>2.2246598830936826E-2</v>
      </c>
      <c r="AL94" s="13">
        <f>'2020 MRI - Alphabetical'!AK521-'2017 MRI'!AK521</f>
        <v>15967.594113439554</v>
      </c>
      <c r="AM94" s="38"/>
    </row>
    <row r="95" spans="1:39" hidden="1" x14ac:dyDescent="0.25">
      <c r="A95" t="s">
        <v>1131</v>
      </c>
      <c r="B95" s="5" t="s">
        <v>152</v>
      </c>
      <c r="C95" s="6" t="s">
        <v>93</v>
      </c>
      <c r="D95" s="7" t="s">
        <v>34</v>
      </c>
      <c r="E95" s="8">
        <f>VLOOKUP(A95,'2017 MRI'!$A$7:$F$571,6,FALSE)</f>
        <v>13.905052983175421</v>
      </c>
      <c r="F95" s="36">
        <f>'2020 MRI - Alphabetical'!E530-'2017 MRI'!E530</f>
        <v>-0.12772385952437126</v>
      </c>
      <c r="G95" s="8">
        <f>'2020 MRI - Alphabetical'!F530-'2017 MRI'!F530</f>
        <v>-0.4534866078097437</v>
      </c>
      <c r="H95" s="9">
        <f>'2020 MRI - Alphabetical'!G530-'2017 MRI'!G530</f>
        <v>10</v>
      </c>
      <c r="I95" s="10">
        <f>'2020 MRI - Alphabetical'!H530-'2017 MRI'!H530</f>
        <v>-21</v>
      </c>
      <c r="J95" s="33">
        <f>'2020 MRI - Alphabetical'!I530-'2017 MRI'!I530</f>
        <v>-8.4888806771394376E-2</v>
      </c>
      <c r="K95" s="11">
        <f>'2020 MRI - Alphabetical'!J530-'2017 MRI'!J530</f>
        <v>-3.0731384550287233E-2</v>
      </c>
      <c r="L95" s="10">
        <f>'2020 MRI - Alphabetical'!K530-'2017 MRI'!K530</f>
        <v>-3</v>
      </c>
      <c r="M95" s="33">
        <f>'2020 MRI - Alphabetical'!L530-'2017 MRI'!L530</f>
        <v>6.2333575530723162E-2</v>
      </c>
      <c r="N95" s="11">
        <f>'2020 MRI - Alphabetical'!M530-'2017 MRI'!M530</f>
        <v>2.4241413532296446E-4</v>
      </c>
      <c r="O95" s="10">
        <f>'2020 MRI - Alphabetical'!N530-'2017 MRI'!N530</f>
        <v>30</v>
      </c>
      <c r="P95" s="33">
        <f>'2020 MRI - Alphabetical'!O530-'2017 MRI'!O530</f>
        <v>6.5876622043310573E-2</v>
      </c>
      <c r="Q95" s="11">
        <f>'2020 MRI - Alphabetical'!P530-'2017 MRI'!P530</f>
        <v>-5.9939939939939943E-3</v>
      </c>
      <c r="R95" s="10">
        <f>'2020 MRI - Alphabetical'!Q530-'2017 MRI'!Q530</f>
        <v>7</v>
      </c>
      <c r="S95" s="33">
        <f>'2020 MRI - Alphabetical'!R530-'2017 MRI'!R530</f>
        <v>-0.21655224463631717</v>
      </c>
      <c r="T95" s="12">
        <f>'2020 MRI - Alphabetical'!S530-'2017 MRI'!S530</f>
        <v>-0.21333333333333335</v>
      </c>
      <c r="U95" s="10">
        <f>'2020 MRI - Alphabetical'!T530-'2017 MRI'!T530</f>
        <v>15</v>
      </c>
      <c r="V95" s="33">
        <f>'2020 MRI - Alphabetical'!U530-'2017 MRI'!U530</f>
        <v>8.8052574008673834E-2</v>
      </c>
      <c r="W95" s="11">
        <f>'2020 MRI - Alphabetical'!V530-'2017 MRI'!V530</f>
        <v>-4.3706111833550065E-3</v>
      </c>
      <c r="X95" s="10">
        <f>'2020 MRI - Alphabetical'!W530-'2017 MRI'!W530</f>
        <v>-75</v>
      </c>
      <c r="Y95" s="33">
        <f>'2020 MRI - Alphabetical'!X530-'2017 MRI'!X530</f>
        <v>0.16473401180721692</v>
      </c>
      <c r="Z95" s="13">
        <f>'2020 MRI - Alphabetical'!Y530-'2017 MRI'!Y530</f>
        <v>24820</v>
      </c>
      <c r="AA95" s="10">
        <f>'2020 MRI - Alphabetical'!Z530-'2017 MRI'!Z530</f>
        <v>-48</v>
      </c>
      <c r="AB95" s="33">
        <f>'2020 MRI - Alphabetical'!AA530-'2017 MRI'!AA530</f>
        <v>-0.16778801311653074</v>
      </c>
      <c r="AC95" s="11">
        <f>'2020 MRI - Alphabetical'!AB530-'2017 MRI'!AB530</f>
        <v>-1.3999999999999999E-2</v>
      </c>
      <c r="AD95" s="10">
        <f>'2020 MRI - Alphabetical'!AC530-'2017 MRI'!AC530</f>
        <v>-35</v>
      </c>
      <c r="AE95" s="33">
        <f>'2020 MRI - Alphabetical'!AD530-'2017 MRI'!AD530</f>
        <v>-6.1807165016878551E-2</v>
      </c>
      <c r="AF95" s="11">
        <f>'2020 MRI - Alphabetical'!AE530-'2017 MRI'!AE530</f>
        <v>4.2154779969650891E-3</v>
      </c>
      <c r="AG95" s="10">
        <f>'2020 MRI - Alphabetical'!AF530-'2017 MRI'!AF530</f>
        <v>1</v>
      </c>
      <c r="AH95" s="33">
        <f>'2020 MRI - Alphabetical'!AG530-'2017 MRI'!AG530</f>
        <v>2.5309690138899721E-2</v>
      </c>
      <c r="AI95" s="14">
        <f>'2020 MRI - Alphabetical'!AH530-'2017 MRI'!AH530</f>
        <v>-2.5268735397658393E-2</v>
      </c>
      <c r="AJ95" s="10">
        <f>'2020 MRI - Alphabetical'!AI530-'2017 MRI'!AI530</f>
        <v>-5</v>
      </c>
      <c r="AK95" s="33">
        <f>'2020 MRI - Alphabetical'!AJ530-'2017 MRI'!AJ530</f>
        <v>-3.7130373536079647E-3</v>
      </c>
      <c r="AL95" s="13">
        <f>'2020 MRI - Alphabetical'!AK530-'2017 MRI'!AK530</f>
        <v>13532.426750537648</v>
      </c>
      <c r="AM95" s="38"/>
    </row>
    <row r="96" spans="1:39" hidden="1" x14ac:dyDescent="0.25">
      <c r="A96" t="s">
        <v>1151</v>
      </c>
      <c r="B96" s="5" t="s">
        <v>382</v>
      </c>
      <c r="C96" s="6" t="s">
        <v>93</v>
      </c>
      <c r="D96" s="7" t="s">
        <v>34</v>
      </c>
      <c r="E96" s="8">
        <f>VLOOKUP(A96,'2017 MRI'!$A$7:$F$571,6,FALSE)</f>
        <v>21.451057321181494</v>
      </c>
      <c r="F96" s="36">
        <f>'2020 MRI - Alphabetical'!E550-'2017 MRI'!E550</f>
        <v>-0.27953922024322653</v>
      </c>
      <c r="G96" s="8">
        <f>'2020 MRI - Alphabetical'!F550-'2017 MRI'!F550</f>
        <v>0.92879512566038969</v>
      </c>
      <c r="H96" s="9">
        <f>'2020 MRI - Alphabetical'!G550-'2017 MRI'!G550</f>
        <v>4</v>
      </c>
      <c r="I96" s="10">
        <f>'2020 MRI - Alphabetical'!H550-'2017 MRI'!H550</f>
        <v>78</v>
      </c>
      <c r="J96" s="33">
        <f>'2020 MRI - Alphabetical'!I550-'2017 MRI'!I550</f>
        <v>0.17126367557410951</v>
      </c>
      <c r="K96" s="11">
        <f>'2020 MRI - Alphabetical'!J550-'2017 MRI'!J550</f>
        <v>-1.0145183547763503E-2</v>
      </c>
      <c r="L96" s="10">
        <f>'2020 MRI - Alphabetical'!K550-'2017 MRI'!K550</f>
        <v>182</v>
      </c>
      <c r="M96" s="33">
        <f>'2020 MRI - Alphabetical'!L550-'2017 MRI'!L550</f>
        <v>0.53953559320233213</v>
      </c>
      <c r="N96" s="11">
        <f>'2020 MRI - Alphabetical'!M550-'2017 MRI'!M550</f>
        <v>-2.5789155539589069E-2</v>
      </c>
      <c r="O96" s="10">
        <f>'2020 MRI - Alphabetical'!N550-'2017 MRI'!N550</f>
        <v>33</v>
      </c>
      <c r="P96" s="33">
        <f>'2020 MRI - Alphabetical'!O550-'2017 MRI'!O550</f>
        <v>8.3171515829630893E-2</v>
      </c>
      <c r="Q96" s="11">
        <f>'2020 MRI - Alphabetical'!P550-'2017 MRI'!P550</f>
        <v>-7.6525907327094286E-3</v>
      </c>
      <c r="R96" s="10">
        <f>'2020 MRI - Alphabetical'!Q550-'2017 MRI'!Q550</f>
        <v>-202</v>
      </c>
      <c r="S96" s="33">
        <f>'2020 MRI - Alphabetical'!R550-'2017 MRI'!R550</f>
        <v>-0.40865142775008811</v>
      </c>
      <c r="T96" s="12">
        <f>'2020 MRI - Alphabetical'!S550-'2017 MRI'!S550</f>
        <v>0.54161400974905216</v>
      </c>
      <c r="U96" s="10">
        <f>'2020 MRI - Alphabetical'!T550-'2017 MRI'!T550</f>
        <v>55</v>
      </c>
      <c r="V96" s="33">
        <f>'2020 MRI - Alphabetical'!U550-'2017 MRI'!U550</f>
        <v>0.15456980471181056</v>
      </c>
      <c r="W96" s="11">
        <f>'2020 MRI - Alphabetical'!V550-'2017 MRI'!V550</f>
        <v>-1.2714389009399849E-2</v>
      </c>
      <c r="X96" s="10">
        <f>'2020 MRI - Alphabetical'!W550-'2017 MRI'!W550</f>
        <v>76</v>
      </c>
      <c r="Y96" s="33">
        <f>'2020 MRI - Alphabetical'!X550-'2017 MRI'!X550</f>
        <v>0.32360254152822354</v>
      </c>
      <c r="Z96" s="13">
        <f>'2020 MRI - Alphabetical'!Y550-'2017 MRI'!Y550</f>
        <v>24624</v>
      </c>
      <c r="AA96" s="10">
        <f>'2020 MRI - Alphabetical'!Z550-'2017 MRI'!Z550</f>
        <v>1</v>
      </c>
      <c r="AB96" s="33">
        <f>'2020 MRI - Alphabetical'!AA550-'2017 MRI'!AA550</f>
        <v>-2.1338601010223002E-2</v>
      </c>
      <c r="AC96" s="11">
        <f>'2020 MRI - Alphabetical'!AB550-'2017 MRI'!AB550</f>
        <v>-1.5999999999999993E-2</v>
      </c>
      <c r="AD96" s="10">
        <f>'2020 MRI - Alphabetical'!AC550-'2017 MRI'!AC550</f>
        <v>-177</v>
      </c>
      <c r="AE96" s="33">
        <f>'2020 MRI - Alphabetical'!AD550-'2017 MRI'!AD550</f>
        <v>-0.60136643092839559</v>
      </c>
      <c r="AF96" s="11">
        <f>'2020 MRI - Alphabetical'!AE550-'2017 MRI'!AE550</f>
        <v>-2.7089541101853021E-2</v>
      </c>
      <c r="AG96" s="10">
        <f>'2020 MRI - Alphabetical'!AF550-'2017 MRI'!AF550</f>
        <v>17</v>
      </c>
      <c r="AH96" s="33">
        <f>'2020 MRI - Alphabetical'!AG550-'2017 MRI'!AG550</f>
        <v>4.3501080241156537E-2</v>
      </c>
      <c r="AI96" s="14">
        <f>'2020 MRI - Alphabetical'!AH550-'2017 MRI'!AH550</f>
        <v>-3.275998688209425E-2</v>
      </c>
      <c r="AJ96" s="10">
        <f>'2020 MRI - Alphabetical'!AI550-'2017 MRI'!AI550</f>
        <v>3</v>
      </c>
      <c r="AK96" s="33">
        <f>'2020 MRI - Alphabetical'!AJ550-'2017 MRI'!AJ550</f>
        <v>7.5931604856642743E-3</v>
      </c>
      <c r="AL96" s="13">
        <f>'2020 MRI - Alphabetical'!AK550-'2017 MRI'!AK550</f>
        <v>19049.02572368781</v>
      </c>
      <c r="AM96" s="38"/>
    </row>
    <row r="97" spans="1:39" hidden="1" x14ac:dyDescent="0.25">
      <c r="A97" t="s">
        <v>1164</v>
      </c>
      <c r="B97" s="5" t="s">
        <v>568</v>
      </c>
      <c r="C97" s="6" t="s">
        <v>93</v>
      </c>
      <c r="D97" s="7" t="s">
        <v>34</v>
      </c>
      <c r="E97" s="8">
        <f>VLOOKUP(A97,'2017 MRI'!$A$7:$F$571,6,FALSE)</f>
        <v>9.4980653334868563</v>
      </c>
      <c r="F97" s="36">
        <f>'2020 MRI - Alphabetical'!E563-'2017 MRI'!E563</f>
        <v>-2.7924944072746705E-2</v>
      </c>
      <c r="G97" s="8">
        <f>'2020 MRI - Alphabetical'!F563-'2017 MRI'!F563</f>
        <v>-1.29547257212079</v>
      </c>
      <c r="H97" s="9">
        <f>'2020 MRI - Alphabetical'!G563-'2017 MRI'!G563</f>
        <v>3</v>
      </c>
      <c r="I97" s="10">
        <f>'2020 MRI - Alphabetical'!H563-'2017 MRI'!H563</f>
        <v>51</v>
      </c>
      <c r="J97" s="33">
        <f>'2020 MRI - Alphabetical'!I563-'2017 MRI'!I563</f>
        <v>0.11621102105048375</v>
      </c>
      <c r="K97" s="11">
        <f>'2020 MRI - Alphabetical'!J563-'2017 MRI'!J563</f>
        <v>-1.6947852139532094E-2</v>
      </c>
      <c r="L97" s="10">
        <f>'2020 MRI - Alphabetical'!K563-'2017 MRI'!K563</f>
        <v>-5</v>
      </c>
      <c r="M97" s="33">
        <f>'2020 MRI - Alphabetical'!L563-'2017 MRI'!L563</f>
        <v>7.8343075471711598E-2</v>
      </c>
      <c r="N97" s="11">
        <f>'2020 MRI - Alphabetical'!M563-'2017 MRI'!M563</f>
        <v>3.9083358682580685E-5</v>
      </c>
      <c r="O97" s="10">
        <f>'2020 MRI - Alphabetical'!N563-'2017 MRI'!N563</f>
        <v>-17</v>
      </c>
      <c r="P97" s="33">
        <f>'2020 MRI - Alphabetical'!O563-'2017 MRI'!O563</f>
        <v>-5.2375404181104868E-2</v>
      </c>
      <c r="Q97" s="11">
        <f>'2020 MRI - Alphabetical'!P563-'2017 MRI'!P563</f>
        <v>1.6602139582272048E-3</v>
      </c>
      <c r="R97" s="10">
        <f>'2020 MRI - Alphabetical'!Q563-'2017 MRI'!Q563</f>
        <v>39</v>
      </c>
      <c r="S97" s="33">
        <f>'2020 MRI - Alphabetical'!R563-'2017 MRI'!R563</f>
        <v>-0.17955547685520312</v>
      </c>
      <c r="T97" s="12">
        <f>'2020 MRI - Alphabetical'!S563-'2017 MRI'!S563</f>
        <v>-0.33800912624640866</v>
      </c>
      <c r="U97" s="10">
        <f>'2020 MRI - Alphabetical'!T563-'2017 MRI'!T563</f>
        <v>-118</v>
      </c>
      <c r="V97" s="33">
        <f>'2020 MRI - Alphabetical'!U563-'2017 MRI'!U563</f>
        <v>-0.32286414372211891</v>
      </c>
      <c r="W97" s="11">
        <f>'2020 MRI - Alphabetical'!V563-'2017 MRI'!V563</f>
        <v>1.9914504614313072E-2</v>
      </c>
      <c r="X97" s="10">
        <f>'2020 MRI - Alphabetical'!W563-'2017 MRI'!W563</f>
        <v>11</v>
      </c>
      <c r="Y97" s="33">
        <f>'2020 MRI - Alphabetical'!X563-'2017 MRI'!X563</f>
        <v>0.20720714425678888</v>
      </c>
      <c r="Z97" s="13">
        <f>'2020 MRI - Alphabetical'!Y563-'2017 MRI'!Y563</f>
        <v>31246</v>
      </c>
      <c r="AA97" s="10">
        <f>'2020 MRI - Alphabetical'!Z563-'2017 MRI'!Z563</f>
        <v>-7</v>
      </c>
      <c r="AB97" s="33">
        <f>'2020 MRI - Alphabetical'!AA563-'2017 MRI'!AA563</f>
        <v>-8.7755228561604004E-2</v>
      </c>
      <c r="AC97" s="11">
        <f>'2020 MRI - Alphabetical'!AB563-'2017 MRI'!AB563</f>
        <v>-1.2E-2</v>
      </c>
      <c r="AD97" s="10">
        <f>'2020 MRI - Alphabetical'!AC563-'2017 MRI'!AC563</f>
        <v>95</v>
      </c>
      <c r="AE97" s="33">
        <f>'2020 MRI - Alphabetical'!AD563-'2017 MRI'!AD563</f>
        <v>0.37833662896623377</v>
      </c>
      <c r="AF97" s="11">
        <f>'2020 MRI - Alphabetical'!AE563-'2017 MRI'!AE563</f>
        <v>2.999320971533026E-2</v>
      </c>
      <c r="AG97" s="10">
        <f>'2020 MRI - Alphabetical'!AF563-'2017 MRI'!AF563</f>
        <v>-22</v>
      </c>
      <c r="AH97" s="33">
        <f>'2020 MRI - Alphabetical'!AG563-'2017 MRI'!AG563</f>
        <v>-4.9034146574986781E-2</v>
      </c>
      <c r="AI97" s="14">
        <f>'2020 MRI - Alphabetical'!AH563-'2017 MRI'!AH563</f>
        <v>5.2382643245695082E-2</v>
      </c>
      <c r="AJ97" s="10">
        <f>'2020 MRI - Alphabetical'!AI563-'2017 MRI'!AI563</f>
        <v>1</v>
      </c>
      <c r="AK97" s="33">
        <f>'2020 MRI - Alphabetical'!AJ563-'2017 MRI'!AJ563</f>
        <v>-2.9193805850165358E-2</v>
      </c>
      <c r="AL97" s="13">
        <f>'2020 MRI - Alphabetical'!AK563-'2017 MRI'!AK563</f>
        <v>17389.315982468368</v>
      </c>
      <c r="AM97" s="38"/>
    </row>
    <row r="98" spans="1:39" hidden="1" x14ac:dyDescent="0.25">
      <c r="A98" t="s">
        <v>1168</v>
      </c>
      <c r="B98" s="5" t="s">
        <v>413</v>
      </c>
      <c r="C98" s="6" t="s">
        <v>93</v>
      </c>
      <c r="D98" s="7" t="s">
        <v>34</v>
      </c>
      <c r="E98" s="8">
        <f>VLOOKUP(A98,'2017 MRI'!$A$7:$F$571,6,FALSE)</f>
        <v>19.865068937415458</v>
      </c>
      <c r="F98" s="36">
        <f>'2020 MRI - Alphabetical'!E567-'2017 MRI'!E567</f>
        <v>1.4472689208653362</v>
      </c>
      <c r="G98" s="8">
        <f>'2020 MRI - Alphabetical'!F567-'2017 MRI'!F567</f>
        <v>-4.6446358000503114</v>
      </c>
      <c r="H98" s="9">
        <f>'2020 MRI - Alphabetical'!G567-'2017 MRI'!G567</f>
        <v>86</v>
      </c>
      <c r="I98" s="10">
        <f>'2020 MRI - Alphabetical'!H567-'2017 MRI'!H567</f>
        <v>56</v>
      </c>
      <c r="J98" s="33">
        <f>'2020 MRI - Alphabetical'!I567-'2017 MRI'!I567</f>
        <v>2.7265558936638112</v>
      </c>
      <c r="K98" s="11">
        <f>'2020 MRI - Alphabetical'!J567-'2017 MRI'!J567</f>
        <v>0.13429145596176206</v>
      </c>
      <c r="L98" s="10">
        <f>'2020 MRI - Alphabetical'!K567-'2017 MRI'!K567</f>
        <v>207</v>
      </c>
      <c r="M98" s="33">
        <f>'2020 MRI - Alphabetical'!L567-'2017 MRI'!L567</f>
        <v>0.75461361559778539</v>
      </c>
      <c r="N98" s="11">
        <f>'2020 MRI - Alphabetical'!M567-'2017 MRI'!M567</f>
        <v>-3.6621210469650292E-2</v>
      </c>
      <c r="O98" s="10">
        <f>'2020 MRI - Alphabetical'!N567-'2017 MRI'!N567</f>
        <v>113</v>
      </c>
      <c r="P98" s="33">
        <f>'2020 MRI - Alphabetical'!O567-'2017 MRI'!O567</f>
        <v>0.26086699756232451</v>
      </c>
      <c r="Q98" s="11">
        <f>'2020 MRI - Alphabetical'!P567-'2017 MRI'!P567</f>
        <v>-1.8822021116138767E-2</v>
      </c>
      <c r="R98" s="10">
        <f>'2020 MRI - Alphabetical'!Q567-'2017 MRI'!Q567</f>
        <v>-44</v>
      </c>
      <c r="S98" s="33">
        <f>'2020 MRI - Alphabetical'!R567-'2017 MRI'!R567</f>
        <v>-0.27985758730862836</v>
      </c>
      <c r="T98" s="12">
        <f>'2020 MRI - Alphabetical'!S567-'2017 MRI'!S567</f>
        <v>0</v>
      </c>
      <c r="U98" s="10">
        <f>'2020 MRI - Alphabetical'!T567-'2017 MRI'!T567</f>
        <v>35</v>
      </c>
      <c r="V98" s="33">
        <f>'2020 MRI - Alphabetical'!U567-'2017 MRI'!U567</f>
        <v>7.8372591429108185E-2</v>
      </c>
      <c r="W98" s="11">
        <f>'2020 MRI - Alphabetical'!V567-'2017 MRI'!V567</f>
        <v>-6.7618884707492319E-3</v>
      </c>
      <c r="X98" s="10">
        <f>'2020 MRI - Alphabetical'!W567-'2017 MRI'!W567</f>
        <v>8</v>
      </c>
      <c r="Y98" s="33">
        <f>'2020 MRI - Alphabetical'!X567-'2017 MRI'!X567</f>
        <v>-4.0054815025695301E-2</v>
      </c>
      <c r="Z98" s="13">
        <f>'2020 MRI - Alphabetical'!Y567-'2017 MRI'!Y567</f>
        <v>13637</v>
      </c>
      <c r="AA98" s="10">
        <f>'2020 MRI - Alphabetical'!Z567-'2017 MRI'!Z567</f>
        <v>48</v>
      </c>
      <c r="AB98" s="33">
        <f>'2020 MRI - Alphabetical'!AA567-'2017 MRI'!AA567</f>
        <v>0.14573678061281881</v>
      </c>
      <c r="AC98" s="11">
        <f>'2020 MRI - Alphabetical'!AB567-'2017 MRI'!AB567</f>
        <v>-2.0000000000000004E-2</v>
      </c>
      <c r="AD98" s="10">
        <f>'2020 MRI - Alphabetical'!AC567-'2017 MRI'!AC567</f>
        <v>135</v>
      </c>
      <c r="AE98" s="33">
        <f>'2020 MRI - Alphabetical'!AD567-'2017 MRI'!AD567</f>
        <v>0.38353754991613409</v>
      </c>
      <c r="AF98" s="11">
        <f>'2020 MRI - Alphabetical'!AE567-'2017 MRI'!AE567</f>
        <v>3.2975765514982824E-2</v>
      </c>
      <c r="AG98" s="10">
        <f>'2020 MRI - Alphabetical'!AF567-'2017 MRI'!AF567</f>
        <v>31</v>
      </c>
      <c r="AH98" s="33">
        <f>'2020 MRI - Alphabetical'!AG567-'2017 MRI'!AG567</f>
        <v>9.8771573704530713E-2</v>
      </c>
      <c r="AI98" s="14">
        <f>'2020 MRI - Alphabetical'!AH567-'2017 MRI'!AH567</f>
        <v>-8.2670238205454716E-2</v>
      </c>
      <c r="AJ98" s="10">
        <f>'2020 MRI - Alphabetical'!AI567-'2017 MRI'!AI567</f>
        <v>15</v>
      </c>
      <c r="AK98" s="33">
        <f>'2020 MRI - Alphabetical'!AJ567-'2017 MRI'!AJ567</f>
        <v>1.4728531750968138E-2</v>
      </c>
      <c r="AL98" s="13">
        <f>'2020 MRI - Alphabetical'!AK567-'2017 MRI'!AK567</f>
        <v>19575.962148994295</v>
      </c>
      <c r="AM98" s="38"/>
    </row>
    <row r="99" spans="1:39" hidden="1" x14ac:dyDescent="0.25">
      <c r="A99" t="s">
        <v>1172</v>
      </c>
      <c r="B99" s="5" t="s">
        <v>555</v>
      </c>
      <c r="C99" s="6" t="s">
        <v>93</v>
      </c>
      <c r="D99" s="7" t="s">
        <v>34</v>
      </c>
      <c r="E99" s="8">
        <f>VLOOKUP(A99,'2017 MRI'!$A$7:$F$571,6,FALSE)</f>
        <v>10.826052692179498</v>
      </c>
      <c r="F99" s="36">
        <f>'2020 MRI - Alphabetical'!E571-'2017 MRI'!E571</f>
        <v>-0.18063137988983247</v>
      </c>
      <c r="G99" s="8">
        <f>'2020 MRI - Alphabetical'!F571-'2017 MRI'!F571</f>
        <v>-0.65950998719792153</v>
      </c>
      <c r="H99" s="9">
        <f>'2020 MRI - Alphabetical'!G571-'2017 MRI'!G571</f>
        <v>8</v>
      </c>
      <c r="I99" s="10">
        <f>'2020 MRI - Alphabetical'!H571-'2017 MRI'!H571</f>
        <v>21</v>
      </c>
      <c r="J99" s="33">
        <f>'2020 MRI - Alphabetical'!I571-'2017 MRI'!I571</f>
        <v>3.8935925083576073E-2</v>
      </c>
      <c r="K99" s="11">
        <f>'2020 MRI - Alphabetical'!J571-'2017 MRI'!J571</f>
        <v>-2.237052937025652E-2</v>
      </c>
      <c r="L99" s="10">
        <f>'2020 MRI - Alphabetical'!K571-'2017 MRI'!K571</f>
        <v>-66</v>
      </c>
      <c r="M99" s="33">
        <f>'2020 MRI - Alphabetical'!L571-'2017 MRI'!L571</f>
        <v>-0.1539982673553284</v>
      </c>
      <c r="N99" s="11">
        <f>'2020 MRI - Alphabetical'!M571-'2017 MRI'!M571</f>
        <v>1.1974197201638132E-2</v>
      </c>
      <c r="O99" s="10">
        <f>'2020 MRI - Alphabetical'!N571-'2017 MRI'!N571</f>
        <v>22</v>
      </c>
      <c r="P99" s="33">
        <f>'2020 MRI - Alphabetical'!O571-'2017 MRI'!O571</f>
        <v>5.6080808404955551E-2</v>
      </c>
      <c r="Q99" s="11">
        <f>'2020 MRI - Alphabetical'!P571-'2017 MRI'!P571</f>
        <v>-5.2856163209326242E-3</v>
      </c>
      <c r="R99" s="10">
        <f>'2020 MRI - Alphabetical'!Q571-'2017 MRI'!Q571</f>
        <v>-40</v>
      </c>
      <c r="S99" s="33">
        <f>'2020 MRI - Alphabetical'!R571-'2017 MRI'!R571</f>
        <v>-0.26262908093516929</v>
      </c>
      <c r="T99" s="12">
        <f>'2020 MRI - Alphabetical'!S571-'2017 MRI'!S571</f>
        <v>-5.8058522991175102E-2</v>
      </c>
      <c r="U99" s="10">
        <f>'2020 MRI - Alphabetical'!T571-'2017 MRI'!T571</f>
        <v>52</v>
      </c>
      <c r="V99" s="33">
        <f>'2020 MRI - Alphabetical'!U571-'2017 MRI'!U571</f>
        <v>0.17595509705174106</v>
      </c>
      <c r="W99" s="11">
        <f>'2020 MRI - Alphabetical'!V571-'2017 MRI'!V571</f>
        <v>-1.0352545861839316E-2</v>
      </c>
      <c r="X99" s="10">
        <f>'2020 MRI - Alphabetical'!W571-'2017 MRI'!W571</f>
        <v>7</v>
      </c>
      <c r="Y99" s="33">
        <f>'2020 MRI - Alphabetical'!X571-'2017 MRI'!X571</f>
        <v>-1.4134602939590568E-3</v>
      </c>
      <c r="Z99" s="13">
        <f>'2020 MRI - Alphabetical'!Y571-'2017 MRI'!Y571</f>
        <v>22022</v>
      </c>
      <c r="AA99" s="10">
        <f>'2020 MRI - Alphabetical'!Z571-'2017 MRI'!Z571</f>
        <v>-8</v>
      </c>
      <c r="AB99" s="33">
        <f>'2020 MRI - Alphabetical'!AA571-'2017 MRI'!AA571</f>
        <v>-9.002458806219471E-2</v>
      </c>
      <c r="AC99" s="11">
        <f>'2020 MRI - Alphabetical'!AB571-'2017 MRI'!AB571</f>
        <v>-1.3000000000000005E-2</v>
      </c>
      <c r="AD99" s="10">
        <f>'2020 MRI - Alphabetical'!AC571-'2017 MRI'!AC571</f>
        <v>4</v>
      </c>
      <c r="AE99" s="33">
        <f>'2020 MRI - Alphabetical'!AD571-'2017 MRI'!AD571</f>
        <v>-1.3806352770327601E-2</v>
      </c>
      <c r="AF99" s="11">
        <f>'2020 MRI - Alphabetical'!AE571-'2017 MRI'!AE571</f>
        <v>6.3509234828494909E-3</v>
      </c>
      <c r="AG99" s="10">
        <f>'2020 MRI - Alphabetical'!AF571-'2017 MRI'!AF571</f>
        <v>-6</v>
      </c>
      <c r="AH99" s="33">
        <f>'2020 MRI - Alphabetical'!AG571-'2017 MRI'!AG571</f>
        <v>-4.0206033089144499E-2</v>
      </c>
      <c r="AI99" s="14">
        <f>'2020 MRI - Alphabetical'!AH571-'2017 MRI'!AH571</f>
        <v>2.2870018787587654E-2</v>
      </c>
      <c r="AJ99" s="10">
        <f>'2020 MRI - Alphabetical'!AI571-'2017 MRI'!AI571</f>
        <v>1</v>
      </c>
      <c r="AK99" s="33">
        <f>'2020 MRI - Alphabetical'!AJ571-'2017 MRI'!AJ571</f>
        <v>-2.3906837778615693E-2</v>
      </c>
      <c r="AL99" s="13">
        <f>'2020 MRI - Alphabetical'!AK571-'2017 MRI'!AK571</f>
        <v>11908.310294480121</v>
      </c>
      <c r="AM99" s="38"/>
    </row>
    <row r="100" spans="1:39" hidden="1" x14ac:dyDescent="0.25">
      <c r="A100" t="s">
        <v>630</v>
      </c>
      <c r="B100" s="5" t="s">
        <v>144</v>
      </c>
      <c r="C100" s="6" t="s">
        <v>44</v>
      </c>
      <c r="D100" s="7" t="s">
        <v>20</v>
      </c>
      <c r="E100" s="8">
        <f>VLOOKUP(A100,'2017 MRI'!$A$7:$F$571,6,FALSE)</f>
        <v>37.821302965802793</v>
      </c>
      <c r="F100" s="36">
        <f>'2020 MRI - Alphabetical'!E29-'2017 MRI'!E29</f>
        <v>-2.0220470256166765</v>
      </c>
      <c r="G100" s="8">
        <f>'2020 MRI - Alphabetical'!F29-'2017 MRI'!F29</f>
        <v>8.3322492015575307</v>
      </c>
      <c r="H100" s="9">
        <f>'2020 MRI - Alphabetical'!G29-'2017 MRI'!G29</f>
        <v>-50</v>
      </c>
      <c r="I100" s="10">
        <f>'2020 MRI - Alphabetical'!H29-'2017 MRI'!H29</f>
        <v>106</v>
      </c>
      <c r="J100" s="33">
        <f>'2020 MRI - Alphabetical'!I29-'2017 MRI'!I29</f>
        <v>0.29489791397546095</v>
      </c>
      <c r="K100" s="11">
        <f>'2020 MRI - Alphabetical'!J29-'2017 MRI'!J29</f>
        <v>1.69490751313085E-2</v>
      </c>
      <c r="L100" s="10">
        <f>'2020 MRI - Alphabetical'!K29-'2017 MRI'!K29</f>
        <v>-328</v>
      </c>
      <c r="M100" s="33">
        <f>'2020 MRI - Alphabetical'!L29-'2017 MRI'!L29</f>
        <v>-1.0300084741245088</v>
      </c>
      <c r="N100" s="11">
        <f>'2020 MRI - Alphabetical'!M29-'2017 MRI'!M29</f>
        <v>5.7773024689228507E-2</v>
      </c>
      <c r="O100" s="10">
        <f>'2020 MRI - Alphabetical'!N29-'2017 MRI'!N29</f>
        <v>26</v>
      </c>
      <c r="P100" s="33">
        <f>'2020 MRI - Alphabetical'!O29-'2017 MRI'!O29</f>
        <v>0.15395621629095532</v>
      </c>
      <c r="Q100" s="11">
        <f>'2020 MRI - Alphabetical'!P29-'2017 MRI'!P29</f>
        <v>-1.2769230769230755E-2</v>
      </c>
      <c r="R100" s="10">
        <f>'2020 MRI - Alphabetical'!Q29-'2017 MRI'!Q29</f>
        <v>-85</v>
      </c>
      <c r="S100" s="33">
        <f>'2020 MRI - Alphabetical'!R29-'2017 MRI'!R29</f>
        <v>-0.24300074210351341</v>
      </c>
      <c r="T100" s="12">
        <f>'2020 MRI - Alphabetical'!S29-'2017 MRI'!S29</f>
        <v>1.6083564351803137E-2</v>
      </c>
      <c r="U100" s="10">
        <f>'2020 MRI - Alphabetical'!T29-'2017 MRI'!T29</f>
        <v>-91</v>
      </c>
      <c r="V100" s="33">
        <f>'2020 MRI - Alphabetical'!U29-'2017 MRI'!U29</f>
        <v>-1.4436892778247183</v>
      </c>
      <c r="W100" s="11">
        <f>'2020 MRI - Alphabetical'!V29-'2017 MRI'!V29</f>
        <v>7.8472327520849136E-2</v>
      </c>
      <c r="X100" s="10">
        <f>'2020 MRI - Alphabetical'!W29-'2017 MRI'!W29</f>
        <v>63</v>
      </c>
      <c r="Y100" s="33">
        <f>'2020 MRI - Alphabetical'!X29-'2017 MRI'!X29</f>
        <v>0.19581071594305244</v>
      </c>
      <c r="Z100" s="13">
        <f>'2020 MRI - Alphabetical'!Y29-'2017 MRI'!Y29</f>
        <v>15329</v>
      </c>
      <c r="AA100" s="10">
        <f>'2020 MRI - Alphabetical'!Z29-'2017 MRI'!Z29</f>
        <v>-7</v>
      </c>
      <c r="AB100" s="33">
        <f>'2020 MRI - Alphabetical'!AA29-'2017 MRI'!AA29</f>
        <v>-8.7351760538774137E-2</v>
      </c>
      <c r="AC100" s="11">
        <f>'2020 MRI - Alphabetical'!AB29-'2017 MRI'!AB29</f>
        <v>-3.4000000000000002E-2</v>
      </c>
      <c r="AD100" s="10">
        <f>'2020 MRI - Alphabetical'!AC29-'2017 MRI'!AC29</f>
        <v>-33</v>
      </c>
      <c r="AE100" s="33">
        <f>'2020 MRI - Alphabetical'!AD29-'2017 MRI'!AD29</f>
        <v>-0.34314828045807688</v>
      </c>
      <c r="AF100" s="11">
        <f>'2020 MRI - Alphabetical'!AE29-'2017 MRI'!AE29</f>
        <v>-5.0414937759335476E-3</v>
      </c>
      <c r="AG100" s="10">
        <f>'2020 MRI - Alphabetical'!AF29-'2017 MRI'!AF29</f>
        <v>-87</v>
      </c>
      <c r="AH100" s="33">
        <f>'2020 MRI - Alphabetical'!AG29-'2017 MRI'!AG29</f>
        <v>-0.27665484083350295</v>
      </c>
      <c r="AI100" s="14">
        <f>'2020 MRI - Alphabetical'!AH29-'2017 MRI'!AH29</f>
        <v>0.30034120551556098</v>
      </c>
      <c r="AJ100" s="10">
        <f>'2020 MRI - Alphabetical'!AI29-'2017 MRI'!AI29</f>
        <v>-22</v>
      </c>
      <c r="AK100" s="33">
        <f>'2020 MRI - Alphabetical'!AJ29-'2017 MRI'!AJ29</f>
        <v>-6.7301867198581167E-3</v>
      </c>
      <c r="AL100" s="13">
        <f>'2020 MRI - Alphabetical'!AK29-'2017 MRI'!AK29</f>
        <v>1615.5321261887293</v>
      </c>
      <c r="AM100" s="38"/>
    </row>
    <row r="101" spans="1:39" hidden="1" x14ac:dyDescent="0.25">
      <c r="A101" t="s">
        <v>648</v>
      </c>
      <c r="B101" s="5" t="s">
        <v>77</v>
      </c>
      <c r="C101" s="6" t="s">
        <v>44</v>
      </c>
      <c r="D101" s="7" t="s">
        <v>20</v>
      </c>
      <c r="E101" s="8">
        <f>VLOOKUP(A101,'2017 MRI'!$A$7:$F$571,6,FALSE)</f>
        <v>49.974095069953385</v>
      </c>
      <c r="F101" s="36">
        <f>'2020 MRI - Alphabetical'!E47-'2017 MRI'!E47</f>
        <v>-1.0056583706561497</v>
      </c>
      <c r="G101" s="8">
        <f>'2020 MRI - Alphabetical'!F47-'2017 MRI'!F47</f>
        <v>6.6282934089372176</v>
      </c>
      <c r="H101" s="9">
        <f>'2020 MRI - Alphabetical'!G47-'2017 MRI'!G47</f>
        <v>-12</v>
      </c>
      <c r="I101" s="10">
        <f>'2020 MRI - Alphabetical'!H47-'2017 MRI'!H47</f>
        <v>58</v>
      </c>
      <c r="J101" s="33">
        <f>'2020 MRI - Alphabetical'!I47-'2017 MRI'!I47</f>
        <v>0.28150461354894285</v>
      </c>
      <c r="K101" s="11">
        <f>'2020 MRI - Alphabetical'!J47-'2017 MRI'!J47</f>
        <v>2.4355759875605121E-2</v>
      </c>
      <c r="L101" s="10">
        <f>'2020 MRI - Alphabetical'!K47-'2017 MRI'!K47</f>
        <v>-64</v>
      </c>
      <c r="M101" s="33">
        <f>'2020 MRI - Alphabetical'!L47-'2017 MRI'!L47</f>
        <v>-2.0123117898435283</v>
      </c>
      <c r="N101" s="11">
        <f>'2020 MRI - Alphabetical'!M47-'2017 MRI'!M47</f>
        <v>0.10777432938843315</v>
      </c>
      <c r="O101" s="10">
        <f>'2020 MRI - Alphabetical'!N47-'2017 MRI'!N47</f>
        <v>-8</v>
      </c>
      <c r="P101" s="33">
        <f>'2020 MRI - Alphabetical'!O47-'2017 MRI'!O47</f>
        <v>-0.24444994760537009</v>
      </c>
      <c r="Q101" s="11">
        <f>'2020 MRI - Alphabetical'!P47-'2017 MRI'!P47</f>
        <v>1.0914567360350486E-2</v>
      </c>
      <c r="R101" s="10">
        <f>'2020 MRI - Alphabetical'!Q47-'2017 MRI'!Q47</f>
        <v>-8</v>
      </c>
      <c r="S101" s="33">
        <f>'2020 MRI - Alphabetical'!R47-'2017 MRI'!R47</f>
        <v>0.79234323533630413</v>
      </c>
      <c r="T101" s="12">
        <f>'2020 MRI - Alphabetical'!S47-'2017 MRI'!S47</f>
        <v>-2.5715029302018149</v>
      </c>
      <c r="U101" s="10">
        <f>'2020 MRI - Alphabetical'!T47-'2017 MRI'!T47</f>
        <v>-27</v>
      </c>
      <c r="V101" s="33">
        <f>'2020 MRI - Alphabetical'!U47-'2017 MRI'!U47</f>
        <v>-0.52122845223788339</v>
      </c>
      <c r="W101" s="11">
        <f>'2020 MRI - Alphabetical'!V47-'2017 MRI'!V47</f>
        <v>2.1446846052051161E-2</v>
      </c>
      <c r="X101" s="10">
        <f>'2020 MRI - Alphabetical'!W47-'2017 MRI'!W47</f>
        <v>-27</v>
      </c>
      <c r="Y101" s="33">
        <f>'2020 MRI - Alphabetical'!X47-'2017 MRI'!X47</f>
        <v>-0.16053257419123246</v>
      </c>
      <c r="Z101" s="13">
        <f>'2020 MRI - Alphabetical'!Y47-'2017 MRI'!Y47</f>
        <v>-12</v>
      </c>
      <c r="AA101" s="10">
        <f>'2020 MRI - Alphabetical'!Z47-'2017 MRI'!Z47</f>
        <v>3</v>
      </c>
      <c r="AB101" s="33">
        <f>'2020 MRI - Alphabetical'!AA47-'2017 MRI'!AA47</f>
        <v>0.19626789166006353</v>
      </c>
      <c r="AC101" s="11">
        <f>'2020 MRI - Alphabetical'!AB47-'2017 MRI'!AB47</f>
        <v>-3.1E-2</v>
      </c>
      <c r="AD101" s="10">
        <f>'2020 MRI - Alphabetical'!AC47-'2017 MRI'!AC47</f>
        <v>-95</v>
      </c>
      <c r="AE101" s="33">
        <f>'2020 MRI - Alphabetical'!AD47-'2017 MRI'!AD47</f>
        <v>-0.69413276889129938</v>
      </c>
      <c r="AF101" s="11">
        <f>'2020 MRI - Alphabetical'!AE47-'2017 MRI'!AE47</f>
        <v>-2.8414190418435403E-2</v>
      </c>
      <c r="AG101" s="10">
        <f>'2020 MRI - Alphabetical'!AF47-'2017 MRI'!AF47</f>
        <v>7</v>
      </c>
      <c r="AH101" s="33">
        <f>'2020 MRI - Alphabetical'!AG47-'2017 MRI'!AG47</f>
        <v>0.22509476355742541</v>
      </c>
      <c r="AI101" s="14">
        <f>'2020 MRI - Alphabetical'!AH47-'2017 MRI'!AH47</f>
        <v>-0.10280345450987838</v>
      </c>
      <c r="AJ101" s="10">
        <f>'2020 MRI - Alphabetical'!AI47-'2017 MRI'!AI47</f>
        <v>-8</v>
      </c>
      <c r="AK101" s="33">
        <f>'2020 MRI - Alphabetical'!AJ47-'2017 MRI'!AJ47</f>
        <v>1.0009393830231694E-2</v>
      </c>
      <c r="AL101" s="13">
        <f>'2020 MRI - Alphabetical'!AK47-'2017 MRI'!AK47</f>
        <v>2216.3332538851973</v>
      </c>
      <c r="AM101" s="38"/>
    </row>
    <row r="102" spans="1:39" hidden="1" x14ac:dyDescent="0.25">
      <c r="A102" t="s">
        <v>656</v>
      </c>
      <c r="B102" s="5" t="s">
        <v>305</v>
      </c>
      <c r="C102" s="6" t="s">
        <v>44</v>
      </c>
      <c r="D102" s="7" t="s">
        <v>20</v>
      </c>
      <c r="E102" s="8">
        <f>VLOOKUP(A102,'2017 MRI'!$A$7:$F$571,6,FALSE)</f>
        <v>25.017707505503811</v>
      </c>
      <c r="F102" s="36">
        <f>'2020 MRI - Alphabetical'!E55-'2017 MRI'!E55</f>
        <v>-0.68717620554206382</v>
      </c>
      <c r="G102" s="8">
        <f>'2020 MRI - Alphabetical'!F55-'2017 MRI'!F55</f>
        <v>2.6290579484928358</v>
      </c>
      <c r="H102" s="9">
        <f>'2020 MRI - Alphabetical'!G55-'2017 MRI'!G55</f>
        <v>-19</v>
      </c>
      <c r="I102" s="10">
        <f>'2020 MRI - Alphabetical'!H55-'2017 MRI'!H55</f>
        <v>48</v>
      </c>
      <c r="J102" s="33">
        <f>'2020 MRI - Alphabetical'!I55-'2017 MRI'!I55</f>
        <v>0.13973062555153204</v>
      </c>
      <c r="K102" s="11">
        <f>'2020 MRI - Alphabetical'!J55-'2017 MRI'!J55</f>
        <v>8.4330843308432213E-3</v>
      </c>
      <c r="L102" s="10">
        <f>'2020 MRI - Alphabetical'!K55-'2017 MRI'!K55</f>
        <v>2</v>
      </c>
      <c r="M102" s="33">
        <f>'2020 MRI - Alphabetical'!L55-'2017 MRI'!L55</f>
        <v>-0.11623753162447925</v>
      </c>
      <c r="N102" s="11">
        <f>'2020 MRI - Alphabetical'!M55-'2017 MRI'!M55</f>
        <v>7.3819339474764795E-3</v>
      </c>
      <c r="O102" s="10">
        <f>'2020 MRI - Alphabetical'!N55-'2017 MRI'!N55</f>
        <v>21</v>
      </c>
      <c r="P102" s="33">
        <f>'2020 MRI - Alphabetical'!O55-'2017 MRI'!O55</f>
        <v>5.0085474158933441E-2</v>
      </c>
      <c r="Q102" s="11">
        <f>'2020 MRI - Alphabetical'!P55-'2017 MRI'!P55</f>
        <v>-5.4364381956649097E-3</v>
      </c>
      <c r="R102" s="10">
        <f>'2020 MRI - Alphabetical'!Q55-'2017 MRI'!Q55</f>
        <v>-162</v>
      </c>
      <c r="S102" s="33">
        <f>'2020 MRI - Alphabetical'!R55-'2017 MRI'!R55</f>
        <v>-0.42679478176560864</v>
      </c>
      <c r="T102" s="12">
        <f>'2020 MRI - Alphabetical'!S55-'2017 MRI'!S55</f>
        <v>0.80948095396474484</v>
      </c>
      <c r="U102" s="10">
        <f>'2020 MRI - Alphabetical'!T55-'2017 MRI'!T55</f>
        <v>-4</v>
      </c>
      <c r="V102" s="33">
        <f>'2020 MRI - Alphabetical'!U55-'2017 MRI'!U55</f>
        <v>-2.3198741851406968E-2</v>
      </c>
      <c r="W102" s="11">
        <f>'2020 MRI - Alphabetical'!V55-'2017 MRI'!V55</f>
        <v>-5.5305466237942635E-4</v>
      </c>
      <c r="X102" s="10">
        <f>'2020 MRI - Alphabetical'!W55-'2017 MRI'!W55</f>
        <v>21</v>
      </c>
      <c r="Y102" s="33">
        <f>'2020 MRI - Alphabetical'!X55-'2017 MRI'!X55</f>
        <v>9.0988028939402998E-2</v>
      </c>
      <c r="Z102" s="13">
        <f>'2020 MRI - Alphabetical'!Y55-'2017 MRI'!Y55</f>
        <v>12630</v>
      </c>
      <c r="AA102" s="10">
        <f>'2020 MRI - Alphabetical'!Z55-'2017 MRI'!Z55</f>
        <v>-3</v>
      </c>
      <c r="AB102" s="33">
        <f>'2020 MRI - Alphabetical'!AA55-'2017 MRI'!AA55</f>
        <v>-2.9819909940806133E-3</v>
      </c>
      <c r="AC102" s="11">
        <f>'2020 MRI - Alphabetical'!AB55-'2017 MRI'!AB55</f>
        <v>-1.8999999999999996E-2</v>
      </c>
      <c r="AD102" s="10">
        <f>'2020 MRI - Alphabetical'!AC55-'2017 MRI'!AC55</f>
        <v>-131</v>
      </c>
      <c r="AE102" s="33">
        <f>'2020 MRI - Alphabetical'!AD55-'2017 MRI'!AD55</f>
        <v>-0.39238316813675878</v>
      </c>
      <c r="AF102" s="11">
        <f>'2020 MRI - Alphabetical'!AE55-'2017 MRI'!AE55</f>
        <v>-1.5510148849796956E-2</v>
      </c>
      <c r="AG102" s="10">
        <f>'2020 MRI - Alphabetical'!AF55-'2017 MRI'!AF55</f>
        <v>2</v>
      </c>
      <c r="AH102" s="33">
        <f>'2020 MRI - Alphabetical'!AG55-'2017 MRI'!AG55</f>
        <v>3.754116083976422E-2</v>
      </c>
      <c r="AI102" s="14">
        <f>'2020 MRI - Alphabetical'!AH55-'2017 MRI'!AH55</f>
        <v>2.6984698159353115E-2</v>
      </c>
      <c r="AJ102" s="10">
        <f>'2020 MRI - Alphabetical'!AI55-'2017 MRI'!AI55</f>
        <v>-5</v>
      </c>
      <c r="AK102" s="33">
        <f>'2020 MRI - Alphabetical'!AJ55-'2017 MRI'!AJ55</f>
        <v>7.4016416630024451E-3</v>
      </c>
      <c r="AL102" s="13">
        <f>'2020 MRI - Alphabetical'!AK55-'2017 MRI'!AK55</f>
        <v>6538.1048987048271</v>
      </c>
      <c r="AM102" s="38"/>
    </row>
    <row r="103" spans="1:39" hidden="1" x14ac:dyDescent="0.25">
      <c r="A103" t="s">
        <v>657</v>
      </c>
      <c r="B103" s="5" t="s">
        <v>427</v>
      </c>
      <c r="C103" s="6" t="s">
        <v>44</v>
      </c>
      <c r="D103" s="7" t="s">
        <v>20</v>
      </c>
      <c r="E103" s="8">
        <f>VLOOKUP(A103,'2017 MRI'!$A$7:$F$571,6,FALSE)</f>
        <v>19.287762397583428</v>
      </c>
      <c r="F103" s="36">
        <f>'2020 MRI - Alphabetical'!E56-'2017 MRI'!E56</f>
        <v>-0.61493081613922262</v>
      </c>
      <c r="G103" s="8">
        <f>'2020 MRI - Alphabetical'!F56-'2017 MRI'!F56</f>
        <v>1.7135755208317143</v>
      </c>
      <c r="H103" s="9">
        <f>'2020 MRI - Alphabetical'!G56-'2017 MRI'!G56</f>
        <v>-25</v>
      </c>
      <c r="I103" s="10">
        <f>'2020 MRI - Alphabetical'!H56-'2017 MRI'!H56</f>
        <v>-34</v>
      </c>
      <c r="J103" s="33">
        <f>'2020 MRI - Alphabetical'!I56-'2017 MRI'!I56</f>
        <v>-0.63269401432850025</v>
      </c>
      <c r="K103" s="11">
        <f>'2020 MRI - Alphabetical'!J56-'2017 MRI'!J56</f>
        <v>-0.10011265715119522</v>
      </c>
      <c r="L103" s="10">
        <f>'2020 MRI - Alphabetical'!K56-'2017 MRI'!K56</f>
        <v>-64</v>
      </c>
      <c r="M103" s="33">
        <f>'2020 MRI - Alphabetical'!L56-'2017 MRI'!L56</f>
        <v>-0.13159168011109873</v>
      </c>
      <c r="N103" s="11">
        <f>'2020 MRI - Alphabetical'!M56-'2017 MRI'!M56</f>
        <v>9.8269507813539617E-3</v>
      </c>
      <c r="O103" s="10">
        <f>'2020 MRI - Alphabetical'!N56-'2017 MRI'!N56</f>
        <v>38</v>
      </c>
      <c r="P103" s="33">
        <f>'2020 MRI - Alphabetical'!O56-'2017 MRI'!O56</f>
        <v>0.10271258624179813</v>
      </c>
      <c r="Q103" s="11">
        <f>'2020 MRI - Alphabetical'!P56-'2017 MRI'!P56</f>
        <v>-8.6609724047306165E-3</v>
      </c>
      <c r="R103" s="10">
        <f>'2020 MRI - Alphabetical'!Q56-'2017 MRI'!Q56</f>
        <v>144</v>
      </c>
      <c r="S103" s="33">
        <f>'2020 MRI - Alphabetical'!R56-'2017 MRI'!R56</f>
        <v>2.3406242673526478E-2</v>
      </c>
      <c r="T103" s="12">
        <f>'2020 MRI - Alphabetical'!S56-'2017 MRI'!S56</f>
        <v>-1.0052984807543013</v>
      </c>
      <c r="U103" s="10">
        <f>'2020 MRI - Alphabetical'!T56-'2017 MRI'!T56</f>
        <v>-77</v>
      </c>
      <c r="V103" s="33">
        <f>'2020 MRI - Alphabetical'!U56-'2017 MRI'!U56</f>
        <v>-0.25715323514105864</v>
      </c>
      <c r="W103" s="11">
        <f>'2020 MRI - Alphabetical'!V56-'2017 MRI'!V56</f>
        <v>1.3673258813413587E-2</v>
      </c>
      <c r="X103" s="10">
        <f>'2020 MRI - Alphabetical'!W56-'2017 MRI'!W56</f>
        <v>-35</v>
      </c>
      <c r="Y103" s="33">
        <f>'2020 MRI - Alphabetical'!X56-'2017 MRI'!X56</f>
        <v>-0.15733608669067844</v>
      </c>
      <c r="Z103" s="13">
        <f>'2020 MRI - Alphabetical'!Y56-'2017 MRI'!Y56</f>
        <v>7184</v>
      </c>
      <c r="AA103" s="10">
        <f>'2020 MRI - Alphabetical'!Z56-'2017 MRI'!Z56</f>
        <v>-18</v>
      </c>
      <c r="AB103" s="33">
        <f>'2020 MRI - Alphabetical'!AA56-'2017 MRI'!AA56</f>
        <v>-6.939861854546181E-2</v>
      </c>
      <c r="AC103" s="11">
        <f>'2020 MRI - Alphabetical'!AB56-'2017 MRI'!AB56</f>
        <v>-1.4999999999999999E-2</v>
      </c>
      <c r="AD103" s="10">
        <f>'2020 MRI - Alphabetical'!AC56-'2017 MRI'!AC56</f>
        <v>-28</v>
      </c>
      <c r="AE103" s="33">
        <f>'2020 MRI - Alphabetical'!AD56-'2017 MRI'!AD56</f>
        <v>-7.2645119468248254E-2</v>
      </c>
      <c r="AF103" s="11">
        <f>'2020 MRI - Alphabetical'!AE56-'2017 MRI'!AE56</f>
        <v>4.2165816629107233E-3</v>
      </c>
      <c r="AG103" s="10">
        <f>'2020 MRI - Alphabetical'!AF56-'2017 MRI'!AF56</f>
        <v>0</v>
      </c>
      <c r="AH103" s="33">
        <f>'2020 MRI - Alphabetical'!AG56-'2017 MRI'!AG56</f>
        <v>1.9837336381581819E-2</v>
      </c>
      <c r="AI103" s="14">
        <f>'2020 MRI - Alphabetical'!AH56-'2017 MRI'!AH56</f>
        <v>1.4831893588377554E-2</v>
      </c>
      <c r="AJ103" s="10">
        <f>'2020 MRI - Alphabetical'!AI56-'2017 MRI'!AI56</f>
        <v>-2</v>
      </c>
      <c r="AK103" s="33">
        <f>'2020 MRI - Alphabetical'!AJ56-'2017 MRI'!AJ56</f>
        <v>6.3820172216166038E-3</v>
      </c>
      <c r="AL103" s="13">
        <f>'2020 MRI - Alphabetical'!AK56-'2017 MRI'!AK56</f>
        <v>9303.4036696028343</v>
      </c>
      <c r="AM103" s="38"/>
    </row>
    <row r="104" spans="1:39" hidden="1" x14ac:dyDescent="0.25">
      <c r="A104" t="s">
        <v>670</v>
      </c>
      <c r="B104" s="5" t="s">
        <v>100</v>
      </c>
      <c r="C104" s="6" t="s">
        <v>44</v>
      </c>
      <c r="D104" s="7" t="s">
        <v>20</v>
      </c>
      <c r="E104" s="8">
        <f>VLOOKUP(A104,'2017 MRI'!$A$7:$F$571,6,FALSE)</f>
        <v>44.279493489675716</v>
      </c>
      <c r="F104" s="36">
        <f>'2020 MRI - Alphabetical'!E69-'2017 MRI'!E69</f>
        <v>1.0461949247517639</v>
      </c>
      <c r="G104" s="8">
        <f>'2020 MRI - Alphabetical'!F69-'2017 MRI'!F69</f>
        <v>-0.45325758545239125</v>
      </c>
      <c r="H104" s="9">
        <f>'2020 MRI - Alphabetical'!G69-'2017 MRI'!G69</f>
        <v>10</v>
      </c>
      <c r="I104" s="10">
        <f>'2020 MRI - Alphabetical'!H69-'2017 MRI'!H69</f>
        <v>125</v>
      </c>
      <c r="J104" s="33">
        <f>'2020 MRI - Alphabetical'!I69-'2017 MRI'!I69</f>
        <v>0.38130666411170139</v>
      </c>
      <c r="K104" s="11">
        <f>'2020 MRI - Alphabetical'!J69-'2017 MRI'!J69</f>
        <v>1.7559299772563097E-2</v>
      </c>
      <c r="L104" s="10">
        <f>'2020 MRI - Alphabetical'!K69-'2017 MRI'!K69</f>
        <v>68</v>
      </c>
      <c r="M104" s="33">
        <f>'2020 MRI - Alphabetical'!L69-'2017 MRI'!L69</f>
        <v>0.89466687714699145</v>
      </c>
      <c r="N104" s="11">
        <f>'2020 MRI - Alphabetical'!M69-'2017 MRI'!M69</f>
        <v>-4.6407891058663803E-2</v>
      </c>
      <c r="O104" s="10">
        <f>'2020 MRI - Alphabetical'!N69-'2017 MRI'!N69</f>
        <v>-2</v>
      </c>
      <c r="P104" s="33">
        <f>'2020 MRI - Alphabetical'!O69-'2017 MRI'!O69</f>
        <v>1.1789303335209667E-2</v>
      </c>
      <c r="Q104" s="11">
        <f>'2020 MRI - Alphabetical'!P69-'2017 MRI'!P69</f>
        <v>-4.4747474747474925E-3</v>
      </c>
      <c r="R104" s="10">
        <f>'2020 MRI - Alphabetical'!Q69-'2017 MRI'!Q69</f>
        <v>32</v>
      </c>
      <c r="S104" s="33">
        <f>'2020 MRI - Alphabetical'!R69-'2017 MRI'!R69</f>
        <v>1.6344095538292958</v>
      </c>
      <c r="T104" s="12">
        <f>'2020 MRI - Alphabetical'!S69-'2017 MRI'!S69</f>
        <v>-5.9269853783431099</v>
      </c>
      <c r="U104" s="10">
        <f>'2020 MRI - Alphabetical'!T69-'2017 MRI'!T69</f>
        <v>-74</v>
      </c>
      <c r="V104" s="33">
        <f>'2020 MRI - Alphabetical'!U69-'2017 MRI'!U69</f>
        <v>-0.65536831232335224</v>
      </c>
      <c r="W104" s="11">
        <f>'2020 MRI - Alphabetical'!V69-'2017 MRI'!V69</f>
        <v>3.2609141217462584E-2</v>
      </c>
      <c r="X104" s="10">
        <f>'2020 MRI - Alphabetical'!W69-'2017 MRI'!W69</f>
        <v>-24</v>
      </c>
      <c r="Y104" s="33">
        <f>'2020 MRI - Alphabetical'!X69-'2017 MRI'!X69</f>
        <v>-0.11138518561292488</v>
      </c>
      <c r="Z104" s="13">
        <f>'2020 MRI - Alphabetical'!Y69-'2017 MRI'!Y69</f>
        <v>2618</v>
      </c>
      <c r="AA104" s="10">
        <f>'2020 MRI - Alphabetical'!Z69-'2017 MRI'!Z69</f>
        <v>-27</v>
      </c>
      <c r="AB104" s="33">
        <f>'2020 MRI - Alphabetical'!AA69-'2017 MRI'!AA69</f>
        <v>-9.2092213551370317E-2</v>
      </c>
      <c r="AC104" s="11">
        <f>'2020 MRI - Alphabetical'!AB69-'2017 MRI'!AB69</f>
        <v>-2.5000000000000008E-2</v>
      </c>
      <c r="AD104" s="10">
        <f>'2020 MRI - Alphabetical'!AC69-'2017 MRI'!AC69</f>
        <v>-10</v>
      </c>
      <c r="AE104" s="33">
        <f>'2020 MRI - Alphabetical'!AD69-'2017 MRI'!AD69</f>
        <v>-1.2242137664323527E-2</v>
      </c>
      <c r="AF104" s="11">
        <f>'2020 MRI - Alphabetical'!AE69-'2017 MRI'!AE69</f>
        <v>1.2031618281115208E-2</v>
      </c>
      <c r="AG104" s="10">
        <f>'2020 MRI - Alphabetical'!AF69-'2017 MRI'!AF69</f>
        <v>-27</v>
      </c>
      <c r="AH104" s="33">
        <f>'2020 MRI - Alphabetical'!AG69-'2017 MRI'!AG69</f>
        <v>-0.19740546499304257</v>
      </c>
      <c r="AI104" s="14">
        <f>'2020 MRI - Alphabetical'!AH69-'2017 MRI'!AH69</f>
        <v>0.30181866627653653</v>
      </c>
      <c r="AJ104" s="10">
        <f>'2020 MRI - Alphabetical'!AI69-'2017 MRI'!AI69</f>
        <v>-1</v>
      </c>
      <c r="AK104" s="33">
        <f>'2020 MRI - Alphabetical'!AJ69-'2017 MRI'!AJ69</f>
        <v>5.7675906912701969E-3</v>
      </c>
      <c r="AL104" s="13">
        <f>'2020 MRI - Alphabetical'!AK69-'2017 MRI'!AK69</f>
        <v>1909.5145527957065</v>
      </c>
      <c r="AM104" s="38"/>
    </row>
    <row r="105" spans="1:39" hidden="1" x14ac:dyDescent="0.25">
      <c r="A105" t="s">
        <v>671</v>
      </c>
      <c r="B105" s="5" t="s">
        <v>272</v>
      </c>
      <c r="C105" s="6" t="s">
        <v>44</v>
      </c>
      <c r="D105" s="7" t="s">
        <v>20</v>
      </c>
      <c r="E105" s="8">
        <f>VLOOKUP(A105,'2017 MRI'!$A$7:$F$571,6,FALSE)</f>
        <v>27.419737143837882</v>
      </c>
      <c r="F105" s="36">
        <f>'2020 MRI - Alphabetical'!E70-'2017 MRI'!E70</f>
        <v>0.31608718418307213</v>
      </c>
      <c r="G105" s="8">
        <f>'2020 MRI - Alphabetical'!F70-'2017 MRI'!F70</f>
        <v>-0.20868041887446864</v>
      </c>
      <c r="H105" s="9">
        <f>'2020 MRI - Alphabetical'!G70-'2017 MRI'!G70</f>
        <v>22</v>
      </c>
      <c r="I105" s="10">
        <f>'2020 MRI - Alphabetical'!H70-'2017 MRI'!H70</f>
        <v>-25</v>
      </c>
      <c r="J105" s="33">
        <f>'2020 MRI - Alphabetical'!I70-'2017 MRI'!I70</f>
        <v>-0.10410602610134881</v>
      </c>
      <c r="K105" s="11">
        <f>'2020 MRI - Alphabetical'!J70-'2017 MRI'!J70</f>
        <v>-2.9760912265221373E-2</v>
      </c>
      <c r="L105" s="10">
        <f>'2020 MRI - Alphabetical'!K70-'2017 MRI'!K70</f>
        <v>-45</v>
      </c>
      <c r="M105" s="33">
        <f>'2020 MRI - Alphabetical'!L70-'2017 MRI'!L70</f>
        <v>-9.878439521227339E-2</v>
      </c>
      <c r="N105" s="11">
        <f>'2020 MRI - Alphabetical'!M70-'2017 MRI'!M70</f>
        <v>8.5177174377219916E-3</v>
      </c>
      <c r="O105" s="10">
        <f>'2020 MRI - Alphabetical'!N70-'2017 MRI'!N70</f>
        <v>-17</v>
      </c>
      <c r="P105" s="33">
        <f>'2020 MRI - Alphabetical'!O70-'2017 MRI'!O70</f>
        <v>-6.2902118509517393E-2</v>
      </c>
      <c r="Q105" s="11">
        <f>'2020 MRI - Alphabetical'!P70-'2017 MRI'!P70</f>
        <v>1.3458417849898513E-3</v>
      </c>
      <c r="R105" s="10">
        <f>'2020 MRI - Alphabetical'!Q70-'2017 MRI'!Q70</f>
        <v>80</v>
      </c>
      <c r="S105" s="33">
        <f>'2020 MRI - Alphabetical'!R70-'2017 MRI'!R70</f>
        <v>0.4741415514568762</v>
      </c>
      <c r="T105" s="12">
        <f>'2020 MRI - Alphabetical'!S70-'2017 MRI'!S70</f>
        <v>-2.3562765062298681</v>
      </c>
      <c r="U105" s="10">
        <f>'2020 MRI - Alphabetical'!T70-'2017 MRI'!T70</f>
        <v>68</v>
      </c>
      <c r="V105" s="33">
        <f>'2020 MRI - Alphabetical'!U70-'2017 MRI'!U70</f>
        <v>0.20865422385367749</v>
      </c>
      <c r="W105" s="11">
        <f>'2020 MRI - Alphabetical'!V70-'2017 MRI'!V70</f>
        <v>-1.5806921675774147E-2</v>
      </c>
      <c r="X105" s="10">
        <f>'2020 MRI - Alphabetical'!W70-'2017 MRI'!W70</f>
        <v>-27</v>
      </c>
      <c r="Y105" s="33">
        <f>'2020 MRI - Alphabetical'!X70-'2017 MRI'!X70</f>
        <v>-0.11805888745260459</v>
      </c>
      <c r="Z105" s="13">
        <f>'2020 MRI - Alphabetical'!Y70-'2017 MRI'!Y70</f>
        <v>7747</v>
      </c>
      <c r="AA105" s="10">
        <f>'2020 MRI - Alphabetical'!Z70-'2017 MRI'!Z70</f>
        <v>34</v>
      </c>
      <c r="AB105" s="33">
        <f>'2020 MRI - Alphabetical'!AA70-'2017 MRI'!AA70</f>
        <v>0.11830273259431295</v>
      </c>
      <c r="AC105" s="11">
        <f>'2020 MRI - Alphabetical'!AB70-'2017 MRI'!AB70</f>
        <v>-2.1000000000000005E-2</v>
      </c>
      <c r="AD105" s="10">
        <f>'2020 MRI - Alphabetical'!AC70-'2017 MRI'!AC70</f>
        <v>-64</v>
      </c>
      <c r="AE105" s="33">
        <f>'2020 MRI - Alphabetical'!AD70-'2017 MRI'!AD70</f>
        <v>-0.25947463739641419</v>
      </c>
      <c r="AF105" s="11">
        <f>'2020 MRI - Alphabetical'!AE70-'2017 MRI'!AE70</f>
        <v>-4.9881956155142237E-3</v>
      </c>
      <c r="AG105" s="10">
        <f>'2020 MRI - Alphabetical'!AF70-'2017 MRI'!AF70</f>
        <v>-8</v>
      </c>
      <c r="AH105" s="33">
        <f>'2020 MRI - Alphabetical'!AG70-'2017 MRI'!AG70</f>
        <v>1.1210367580072197E-2</v>
      </c>
      <c r="AI105" s="14">
        <f>'2020 MRI - Alphabetical'!AH70-'2017 MRI'!AH70</f>
        <v>2.544380106921329E-2</v>
      </c>
      <c r="AJ105" s="10">
        <f>'2020 MRI - Alphabetical'!AI70-'2017 MRI'!AI70</f>
        <v>18</v>
      </c>
      <c r="AK105" s="33">
        <f>'2020 MRI - Alphabetical'!AJ70-'2017 MRI'!AJ70</f>
        <v>1.3377332280516602E-2</v>
      </c>
      <c r="AL105" s="13">
        <f>'2020 MRI - Alphabetical'!AK70-'2017 MRI'!AK70</f>
        <v>13015.18076415098</v>
      </c>
      <c r="AM105" s="38"/>
    </row>
    <row r="106" spans="1:39" hidden="1" x14ac:dyDescent="0.25">
      <c r="A106" t="s">
        <v>689</v>
      </c>
      <c r="B106" s="5" t="s">
        <v>505</v>
      </c>
      <c r="C106" s="6" t="s">
        <v>44</v>
      </c>
      <c r="D106" s="7" t="s">
        <v>20</v>
      </c>
      <c r="E106" s="8">
        <f>VLOOKUP(A106,'2017 MRI'!$A$7:$F$571,6,FALSE)</f>
        <v>14.758882513199236</v>
      </c>
      <c r="F106" s="36">
        <f>'2020 MRI - Alphabetical'!E88-'2017 MRI'!E88</f>
        <v>-1.2012250802834519</v>
      </c>
      <c r="G106" s="8">
        <f>'2020 MRI - Alphabetical'!F88-'2017 MRI'!F88</f>
        <v>2.9954188034674409</v>
      </c>
      <c r="H106" s="9">
        <f>'2020 MRI - Alphabetical'!G88-'2017 MRI'!G88</f>
        <v>-60</v>
      </c>
      <c r="I106" s="10">
        <f>'2020 MRI - Alphabetical'!H88-'2017 MRI'!H88</f>
        <v>-184</v>
      </c>
      <c r="J106" s="33">
        <f>'2020 MRI - Alphabetical'!I88-'2017 MRI'!I88</f>
        <v>-0.83920547750698216</v>
      </c>
      <c r="K106" s="11">
        <f>'2020 MRI - Alphabetical'!J88-'2017 MRI'!J88</f>
        <v>-9.239767502178986E-2</v>
      </c>
      <c r="L106" s="10">
        <f>'2020 MRI - Alphabetical'!K88-'2017 MRI'!K88</f>
        <v>-34</v>
      </c>
      <c r="M106" s="33">
        <f>'2020 MRI - Alphabetical'!L88-'2017 MRI'!L88</f>
        <v>-9.8081813864135503E-2</v>
      </c>
      <c r="N106" s="11">
        <f>'2020 MRI - Alphabetical'!M88-'2017 MRI'!M88</f>
        <v>8.6126449948895969E-3</v>
      </c>
      <c r="O106" s="10">
        <f>'2020 MRI - Alphabetical'!N88-'2017 MRI'!N88</f>
        <v>0</v>
      </c>
      <c r="P106" s="33">
        <f>'2020 MRI - Alphabetical'!O88-'2017 MRI'!O88</f>
        <v>-2.468057563044801E-2</v>
      </c>
      <c r="Q106" s="11">
        <f>'2020 MRI - Alphabetical'!P88-'2017 MRI'!P88</f>
        <v>0</v>
      </c>
      <c r="R106" s="10">
        <f>'2020 MRI - Alphabetical'!Q88-'2017 MRI'!Q88</f>
        <v>-53</v>
      </c>
      <c r="S106" s="33">
        <f>'2020 MRI - Alphabetical'!R88-'2017 MRI'!R88</f>
        <v>-0.272068517896215</v>
      </c>
      <c r="T106" s="12">
        <f>'2020 MRI - Alphabetical'!S88-'2017 MRI'!S88</f>
        <v>-1.7438994386692608E-5</v>
      </c>
      <c r="U106" s="10">
        <f>'2020 MRI - Alphabetical'!T88-'2017 MRI'!T88</f>
        <v>-22</v>
      </c>
      <c r="V106" s="33">
        <f>'2020 MRI - Alphabetical'!U88-'2017 MRI'!U88</f>
        <v>-0.13256536634361393</v>
      </c>
      <c r="W106" s="11">
        <f>'2020 MRI - Alphabetical'!V88-'2017 MRI'!V88</f>
        <v>9.4016824395373282E-3</v>
      </c>
      <c r="X106" s="10">
        <f>'2020 MRI - Alphabetical'!W88-'2017 MRI'!W88</f>
        <v>16</v>
      </c>
      <c r="Y106" s="33">
        <f>'2020 MRI - Alphabetical'!X88-'2017 MRI'!X88</f>
        <v>0.17832511949771823</v>
      </c>
      <c r="Z106" s="13">
        <f>'2020 MRI - Alphabetical'!Y88-'2017 MRI'!Y88</f>
        <v>26308</v>
      </c>
      <c r="AA106" s="10">
        <f>'2020 MRI - Alphabetical'!Z88-'2017 MRI'!Z88</f>
        <v>-95</v>
      </c>
      <c r="AB106" s="33">
        <f>'2020 MRI - Alphabetical'!AA88-'2017 MRI'!AA88</f>
        <v>-0.26844676718819072</v>
      </c>
      <c r="AC106" s="11">
        <f>'2020 MRI - Alphabetical'!AB88-'2017 MRI'!AB88</f>
        <v>-1.3999999999999999E-2</v>
      </c>
      <c r="AD106" s="10">
        <f>'2020 MRI - Alphabetical'!AC88-'2017 MRI'!AC88</f>
        <v>-86</v>
      </c>
      <c r="AE106" s="33">
        <f>'2020 MRI - Alphabetical'!AD88-'2017 MRI'!AD88</f>
        <v>-0.42218385379136936</v>
      </c>
      <c r="AF106" s="11">
        <f>'2020 MRI - Alphabetical'!AE88-'2017 MRI'!AE88</f>
        <v>-1.3968345965225226E-2</v>
      </c>
      <c r="AG106" s="10">
        <f>'2020 MRI - Alphabetical'!AF88-'2017 MRI'!AF88</f>
        <v>-45</v>
      </c>
      <c r="AH106" s="33">
        <f>'2020 MRI - Alphabetical'!AG88-'2017 MRI'!AG88</f>
        <v>-0.11154954283628318</v>
      </c>
      <c r="AI106" s="14">
        <f>'2020 MRI - Alphabetical'!AH88-'2017 MRI'!AH88</f>
        <v>0.15823675437976847</v>
      </c>
      <c r="AJ106" s="10">
        <f>'2020 MRI - Alphabetical'!AI88-'2017 MRI'!AI88</f>
        <v>3</v>
      </c>
      <c r="AK106" s="33">
        <f>'2020 MRI - Alphabetical'!AJ88-'2017 MRI'!AJ88</f>
        <v>1.0416358482068538E-2</v>
      </c>
      <c r="AL106" s="13">
        <f>'2020 MRI - Alphabetical'!AK88-'2017 MRI'!AK88</f>
        <v>10291.302887342914</v>
      </c>
      <c r="AM106" s="38"/>
    </row>
    <row r="107" spans="1:39" hidden="1" x14ac:dyDescent="0.25">
      <c r="A107" t="s">
        <v>690</v>
      </c>
      <c r="B107" s="5" t="s">
        <v>405</v>
      </c>
      <c r="C107" s="6" t="s">
        <v>44</v>
      </c>
      <c r="D107" s="7" t="s">
        <v>20</v>
      </c>
      <c r="E107" s="8">
        <f>VLOOKUP(A107,'2017 MRI'!$A$7:$F$571,6,FALSE)</f>
        <v>20.449624786533896</v>
      </c>
      <c r="F107" s="36">
        <f>'2020 MRI - Alphabetical'!E89-'2017 MRI'!E89</f>
        <v>0.98198231029901484</v>
      </c>
      <c r="G107" s="8">
        <f>'2020 MRI - Alphabetical'!F89-'2017 MRI'!F89</f>
        <v>-3.1239410337536384</v>
      </c>
      <c r="H107" s="9">
        <f>'2020 MRI - Alphabetical'!G89-'2017 MRI'!G89</f>
        <v>58</v>
      </c>
      <c r="I107" s="10">
        <f>'2020 MRI - Alphabetical'!H89-'2017 MRI'!H89</f>
        <v>6</v>
      </c>
      <c r="J107" s="33">
        <f>'2020 MRI - Alphabetical'!I89-'2017 MRI'!I89</f>
        <v>0.19636951317471774</v>
      </c>
      <c r="K107" s="11">
        <f>'2020 MRI - Alphabetical'!J89-'2017 MRI'!J89</f>
        <v>-2.1572943686367196E-2</v>
      </c>
      <c r="L107" s="10">
        <f>'2020 MRI - Alphabetical'!K89-'2017 MRI'!K89</f>
        <v>-111</v>
      </c>
      <c r="M107" s="33">
        <f>'2020 MRI - Alphabetical'!L89-'2017 MRI'!L89</f>
        <v>-0.25936763012675568</v>
      </c>
      <c r="N107" s="11">
        <f>'2020 MRI - Alphabetical'!M89-'2017 MRI'!M89</f>
        <v>1.6938239066514642E-2</v>
      </c>
      <c r="O107" s="10">
        <f>'2020 MRI - Alphabetical'!N89-'2017 MRI'!N89</f>
        <v>126</v>
      </c>
      <c r="P107" s="33">
        <f>'2020 MRI - Alphabetical'!O89-'2017 MRI'!O89</f>
        <v>0.32148006882641866</v>
      </c>
      <c r="Q107" s="11">
        <f>'2020 MRI - Alphabetical'!P89-'2017 MRI'!P89</f>
        <v>-2.2817284790745154E-2</v>
      </c>
      <c r="R107" s="10">
        <f>'2020 MRI - Alphabetical'!Q89-'2017 MRI'!Q89</f>
        <v>40</v>
      </c>
      <c r="S107" s="33">
        <f>'2020 MRI - Alphabetical'!R89-'2017 MRI'!R89</f>
        <v>-6.7471710708774918E-2</v>
      </c>
      <c r="T107" s="12">
        <f>'2020 MRI - Alphabetical'!S89-'2017 MRI'!S89</f>
        <v>-0.65494314625151628</v>
      </c>
      <c r="U107" s="10">
        <f>'2020 MRI - Alphabetical'!T89-'2017 MRI'!T89</f>
        <v>115</v>
      </c>
      <c r="V107" s="33">
        <f>'2020 MRI - Alphabetical'!U89-'2017 MRI'!U89</f>
        <v>0.29766354953558238</v>
      </c>
      <c r="W107" s="11">
        <f>'2020 MRI - Alphabetical'!V89-'2017 MRI'!V89</f>
        <v>-1.9469792051187401E-2</v>
      </c>
      <c r="X107" s="10">
        <f>'2020 MRI - Alphabetical'!W89-'2017 MRI'!W89</f>
        <v>34</v>
      </c>
      <c r="Y107" s="33">
        <f>'2020 MRI - Alphabetical'!X89-'2017 MRI'!X89</f>
        <v>0.17031805828323784</v>
      </c>
      <c r="Z107" s="13">
        <f>'2020 MRI - Alphabetical'!Y89-'2017 MRI'!Y89</f>
        <v>19941</v>
      </c>
      <c r="AA107" s="10">
        <f>'2020 MRI - Alphabetical'!Z89-'2017 MRI'!Z89</f>
        <v>53</v>
      </c>
      <c r="AB107" s="33">
        <f>'2020 MRI - Alphabetical'!AA89-'2017 MRI'!AA89</f>
        <v>9.9946122578170482E-2</v>
      </c>
      <c r="AC107" s="11">
        <f>'2020 MRI - Alphabetical'!AB89-'2017 MRI'!AB89</f>
        <v>-1.8000000000000002E-2</v>
      </c>
      <c r="AD107" s="10">
        <f>'2020 MRI - Alphabetical'!AC89-'2017 MRI'!AC89</f>
        <v>67</v>
      </c>
      <c r="AE107" s="33">
        <f>'2020 MRI - Alphabetical'!AD89-'2017 MRI'!AD89</f>
        <v>0.19847618108865595</v>
      </c>
      <c r="AF107" s="11">
        <f>'2020 MRI - Alphabetical'!AE89-'2017 MRI'!AE89</f>
        <v>2.0475494411005934E-2</v>
      </c>
      <c r="AG107" s="10">
        <f>'2020 MRI - Alphabetical'!AF89-'2017 MRI'!AF89</f>
        <v>-31</v>
      </c>
      <c r="AH107" s="33">
        <f>'2020 MRI - Alphabetical'!AG89-'2017 MRI'!AG89</f>
        <v>-8.7749951042335905E-2</v>
      </c>
      <c r="AI107" s="14">
        <f>'2020 MRI - Alphabetical'!AH89-'2017 MRI'!AH89</f>
        <v>0.14689145770735657</v>
      </c>
      <c r="AJ107" s="10">
        <f>'2020 MRI - Alphabetical'!AI89-'2017 MRI'!AI89</f>
        <v>-29</v>
      </c>
      <c r="AK107" s="33">
        <f>'2020 MRI - Alphabetical'!AJ89-'2017 MRI'!AJ89</f>
        <v>-2.971769222728432E-3</v>
      </c>
      <c r="AL107" s="13">
        <f>'2020 MRI - Alphabetical'!AK89-'2017 MRI'!AK89</f>
        <v>2281.5240230259078</v>
      </c>
      <c r="AM107" s="38"/>
    </row>
    <row r="108" spans="1:39" hidden="1" x14ac:dyDescent="0.25">
      <c r="A108" t="s">
        <v>709</v>
      </c>
      <c r="B108" s="5" t="s">
        <v>309</v>
      </c>
      <c r="C108" s="6" t="s">
        <v>44</v>
      </c>
      <c r="D108" s="7" t="s">
        <v>20</v>
      </c>
      <c r="E108" s="8">
        <f>VLOOKUP(A108,'2017 MRI'!$A$7:$F$571,6,FALSE)</f>
        <v>24.932458895799428</v>
      </c>
      <c r="F108" s="36">
        <f>'2020 MRI - Alphabetical'!E108-'2017 MRI'!E108</f>
        <v>-0.31163503298875517</v>
      </c>
      <c r="G108" s="8">
        <f>'2020 MRI - Alphabetical'!F108-'2017 MRI'!F108</f>
        <v>1.4482471760730675</v>
      </c>
      <c r="H108" s="9">
        <f>'2020 MRI - Alphabetical'!G108-'2017 MRI'!G108</f>
        <v>-5</v>
      </c>
      <c r="I108" s="10">
        <f>'2020 MRI - Alphabetical'!H108-'2017 MRI'!H108</f>
        <v>-56</v>
      </c>
      <c r="J108" s="33">
        <f>'2020 MRI - Alphabetical'!I108-'2017 MRI'!I108</f>
        <v>-0.85521178339889592</v>
      </c>
      <c r="K108" s="11">
        <f>'2020 MRI - Alphabetical'!J108-'2017 MRI'!J108</f>
        <v>-0.11344914839443065</v>
      </c>
      <c r="L108" s="10">
        <f>'2020 MRI - Alphabetical'!K108-'2017 MRI'!K108</f>
        <v>250</v>
      </c>
      <c r="M108" s="33">
        <f>'2020 MRI - Alphabetical'!L108-'2017 MRI'!L108</f>
        <v>0.83520718574126196</v>
      </c>
      <c r="N108" s="11">
        <f>'2020 MRI - Alphabetical'!M108-'2017 MRI'!M108</f>
        <v>-4.1913909078055991E-2</v>
      </c>
      <c r="O108" s="10">
        <f>'2020 MRI - Alphabetical'!N108-'2017 MRI'!N108</f>
        <v>-92</v>
      </c>
      <c r="P108" s="33">
        <f>'2020 MRI - Alphabetical'!O108-'2017 MRI'!O108</f>
        <v>-0.23894365544523866</v>
      </c>
      <c r="Q108" s="11">
        <f>'2020 MRI - Alphabetical'!P108-'2017 MRI'!P108</f>
        <v>1.3203415369161225E-2</v>
      </c>
      <c r="R108" s="10">
        <f>'2020 MRI - Alphabetical'!Q108-'2017 MRI'!Q108</f>
        <v>-119</v>
      </c>
      <c r="S108" s="33">
        <f>'2020 MRI - Alphabetical'!R108-'2017 MRI'!R108</f>
        <v>-0.35921022718777768</v>
      </c>
      <c r="T108" s="12">
        <f>'2020 MRI - Alphabetical'!S108-'2017 MRI'!S108</f>
        <v>0.71582566264826686</v>
      </c>
      <c r="U108" s="10">
        <f>'2020 MRI - Alphabetical'!T108-'2017 MRI'!T108</f>
        <v>-122</v>
      </c>
      <c r="V108" s="33">
        <f>'2020 MRI - Alphabetical'!U108-'2017 MRI'!U108</f>
        <v>-0.35516751394875656</v>
      </c>
      <c r="W108" s="11">
        <f>'2020 MRI - Alphabetical'!V108-'2017 MRI'!V108</f>
        <v>1.950887839964037E-2</v>
      </c>
      <c r="X108" s="10">
        <f>'2020 MRI - Alphabetical'!W108-'2017 MRI'!W108</f>
        <v>39</v>
      </c>
      <c r="Y108" s="33">
        <f>'2020 MRI - Alphabetical'!X108-'2017 MRI'!X108</f>
        <v>0.15927983820043207</v>
      </c>
      <c r="Z108" s="13">
        <f>'2020 MRI - Alphabetical'!Y108-'2017 MRI'!Y108</f>
        <v>14890</v>
      </c>
      <c r="AA108" s="10">
        <f>'2020 MRI - Alphabetical'!Z108-'2017 MRI'!Z108</f>
        <v>166</v>
      </c>
      <c r="AB108" s="33">
        <f>'2020 MRI - Alphabetical'!AA108-'2017 MRI'!AA108</f>
        <v>0.74308296055242051</v>
      </c>
      <c r="AC108" s="11">
        <f>'2020 MRI - Alphabetical'!AB108-'2017 MRI'!AB108</f>
        <v>-3.4000000000000002E-2</v>
      </c>
      <c r="AD108" s="10">
        <f>'2020 MRI - Alphabetical'!AC108-'2017 MRI'!AC108</f>
        <v>-73</v>
      </c>
      <c r="AE108" s="33">
        <f>'2020 MRI - Alphabetical'!AD108-'2017 MRI'!AD108</f>
        <v>-0.21601646310829598</v>
      </c>
      <c r="AF108" s="11">
        <f>'2020 MRI - Alphabetical'!AE108-'2017 MRI'!AE108</f>
        <v>-4.4194305840915549E-3</v>
      </c>
      <c r="AG108" s="10">
        <f>'2020 MRI - Alphabetical'!AF108-'2017 MRI'!AF108</f>
        <v>-54</v>
      </c>
      <c r="AH108" s="33">
        <f>'2020 MRI - Alphabetical'!AG108-'2017 MRI'!AG108</f>
        <v>-0.16272510650970001</v>
      </c>
      <c r="AI108" s="14">
        <f>'2020 MRI - Alphabetical'!AH108-'2017 MRI'!AH108</f>
        <v>0.22539920322906326</v>
      </c>
      <c r="AJ108" s="10">
        <f>'2020 MRI - Alphabetical'!AI108-'2017 MRI'!AI108</f>
        <v>-11</v>
      </c>
      <c r="AK108" s="33">
        <f>'2020 MRI - Alphabetical'!AJ108-'2017 MRI'!AJ108</f>
        <v>4.0898159611780227E-3</v>
      </c>
      <c r="AL108" s="13">
        <f>'2020 MRI - Alphabetical'!AK108-'2017 MRI'!AK108</f>
        <v>4612.283424758527</v>
      </c>
      <c r="AM108" s="38"/>
    </row>
    <row r="109" spans="1:39" hidden="1" x14ac:dyDescent="0.25">
      <c r="A109" t="s">
        <v>711</v>
      </c>
      <c r="B109" s="5" t="s">
        <v>349</v>
      </c>
      <c r="C109" s="6" t="s">
        <v>44</v>
      </c>
      <c r="D109" s="7" t="s">
        <v>20</v>
      </c>
      <c r="E109" s="8">
        <f>VLOOKUP(A109,'2017 MRI'!$A$7:$F$571,6,FALSE)</f>
        <v>23.053771943579481</v>
      </c>
      <c r="F109" s="36">
        <f>'2020 MRI - Alphabetical'!E110-'2017 MRI'!E110</f>
        <v>-0.60673569660321003</v>
      </c>
      <c r="G109" s="8">
        <f>'2020 MRI - Alphabetical'!F110-'2017 MRI'!F110</f>
        <v>2.1417302770505735</v>
      </c>
      <c r="H109" s="9">
        <f>'2020 MRI - Alphabetical'!G110-'2017 MRI'!G110</f>
        <v>-24</v>
      </c>
      <c r="I109" s="10">
        <f>'2020 MRI - Alphabetical'!H110-'2017 MRI'!H110</f>
        <v>-28</v>
      </c>
      <c r="J109" s="33">
        <f>'2020 MRI - Alphabetical'!I110-'2017 MRI'!I110</f>
        <v>-0.19758315732295803</v>
      </c>
      <c r="K109" s="11">
        <f>'2020 MRI - Alphabetical'!J110-'2017 MRI'!J110</f>
        <v>-2.8126411882727242E-2</v>
      </c>
      <c r="L109" s="10">
        <f>'2020 MRI - Alphabetical'!K110-'2017 MRI'!K110</f>
        <v>-34</v>
      </c>
      <c r="M109" s="33">
        <f>'2020 MRI - Alphabetical'!L110-'2017 MRI'!L110</f>
        <v>-4.7414390283454393E-2</v>
      </c>
      <c r="N109" s="11">
        <f>'2020 MRI - Alphabetical'!M110-'2017 MRI'!M110</f>
        <v>5.3443588213318988E-3</v>
      </c>
      <c r="O109" s="10">
        <f>'2020 MRI - Alphabetical'!N110-'2017 MRI'!N110</f>
        <v>46</v>
      </c>
      <c r="P109" s="33">
        <f>'2020 MRI - Alphabetical'!O110-'2017 MRI'!O110</f>
        <v>0.11282083907284363</v>
      </c>
      <c r="Q109" s="11">
        <f>'2020 MRI - Alphabetical'!P110-'2017 MRI'!P110</f>
        <v>-9.4541812719078633E-3</v>
      </c>
      <c r="R109" s="10">
        <f>'2020 MRI - Alphabetical'!Q110-'2017 MRI'!Q110</f>
        <v>68</v>
      </c>
      <c r="S109" s="33">
        <f>'2020 MRI - Alphabetical'!R110-'2017 MRI'!R110</f>
        <v>0.13901302780882011</v>
      </c>
      <c r="T109" s="12">
        <f>'2020 MRI - Alphabetical'!S110-'2017 MRI'!S110</f>
        <v>-1.303150667230182</v>
      </c>
      <c r="U109" s="10">
        <f>'2020 MRI - Alphabetical'!T110-'2017 MRI'!T110</f>
        <v>-44</v>
      </c>
      <c r="V109" s="33">
        <f>'2020 MRI - Alphabetical'!U110-'2017 MRI'!U110</f>
        <v>-0.14876984621925787</v>
      </c>
      <c r="W109" s="11">
        <f>'2020 MRI - Alphabetical'!V110-'2017 MRI'!V110</f>
        <v>7.0645591893695736E-3</v>
      </c>
      <c r="X109" s="10">
        <f>'2020 MRI - Alphabetical'!W110-'2017 MRI'!W110</f>
        <v>-99</v>
      </c>
      <c r="Y109" s="33">
        <f>'2020 MRI - Alphabetical'!X110-'2017 MRI'!X110</f>
        <v>-0.41128795315060607</v>
      </c>
      <c r="Z109" s="13">
        <f>'2020 MRI - Alphabetical'!Y110-'2017 MRI'!Y110</f>
        <v>-1166</v>
      </c>
      <c r="AA109" s="10">
        <f>'2020 MRI - Alphabetical'!Z110-'2017 MRI'!Z110</f>
        <v>-120</v>
      </c>
      <c r="AB109" s="33">
        <f>'2020 MRI - Alphabetical'!AA110-'2017 MRI'!AA110</f>
        <v>-0.33713275424016304</v>
      </c>
      <c r="AC109" s="11">
        <f>'2020 MRI - Alphabetical'!AB110-'2017 MRI'!AB110</f>
        <v>-1.0999999999999996E-2</v>
      </c>
      <c r="AD109" s="10">
        <f>'2020 MRI - Alphabetical'!AC110-'2017 MRI'!AC110</f>
        <v>37</v>
      </c>
      <c r="AE109" s="33">
        <f>'2020 MRI - Alphabetical'!AD110-'2017 MRI'!AD110</f>
        <v>9.6292401770338487E-2</v>
      </c>
      <c r="AF109" s="11">
        <f>'2020 MRI - Alphabetical'!AE110-'2017 MRI'!AE110</f>
        <v>1.7212306616554485E-2</v>
      </c>
      <c r="AG109" s="10">
        <f>'2020 MRI - Alphabetical'!AF110-'2017 MRI'!AF110</f>
        <v>-6</v>
      </c>
      <c r="AH109" s="33">
        <f>'2020 MRI - Alphabetical'!AG110-'2017 MRI'!AG110</f>
        <v>-2.3786072387110835E-4</v>
      </c>
      <c r="AI109" s="14">
        <f>'2020 MRI - Alphabetical'!AH110-'2017 MRI'!AH110</f>
        <v>6.9619483734323584E-2</v>
      </c>
      <c r="AJ109" s="10">
        <f>'2020 MRI - Alphabetical'!AI110-'2017 MRI'!AI110</f>
        <v>9</v>
      </c>
      <c r="AK109" s="33">
        <f>'2020 MRI - Alphabetical'!AJ110-'2017 MRI'!AJ110</f>
        <v>1.4549761749542089E-2</v>
      </c>
      <c r="AL109" s="13">
        <f>'2020 MRI - Alphabetical'!AK110-'2017 MRI'!AK110</f>
        <v>11221.04904672032</v>
      </c>
      <c r="AM109" s="38"/>
    </row>
    <row r="110" spans="1:39" hidden="1" x14ac:dyDescent="0.25">
      <c r="A110" t="s">
        <v>729</v>
      </c>
      <c r="B110" s="5" t="s">
        <v>334</v>
      </c>
      <c r="C110" s="6" t="s">
        <v>44</v>
      </c>
      <c r="D110" s="7" t="s">
        <v>20</v>
      </c>
      <c r="E110" s="8">
        <f>VLOOKUP(A110,'2017 MRI'!$A$7:$F$571,6,FALSE)</f>
        <v>23.629854792498058</v>
      </c>
      <c r="F110" s="36">
        <f>'2020 MRI - Alphabetical'!E128-'2017 MRI'!E128</f>
        <v>-0.36140045586724479</v>
      </c>
      <c r="G110" s="8">
        <f>'2020 MRI - Alphabetical'!F128-'2017 MRI'!F128</f>
        <v>1.4464359536883862</v>
      </c>
      <c r="H110" s="9">
        <f>'2020 MRI - Alphabetical'!G128-'2017 MRI'!G128</f>
        <v>-6</v>
      </c>
      <c r="I110" s="10">
        <f>'2020 MRI - Alphabetical'!H128-'2017 MRI'!H128</f>
        <v>282</v>
      </c>
      <c r="J110" s="33">
        <f>'2020 MRI - Alphabetical'!I128-'2017 MRI'!I128</f>
        <v>0.89379832805682335</v>
      </c>
      <c r="K110" s="11">
        <f>'2020 MRI - Alphabetical'!J128-'2017 MRI'!J128</f>
        <v>5.71271110046917E-2</v>
      </c>
      <c r="L110" s="10">
        <f>'2020 MRI - Alphabetical'!K128-'2017 MRI'!K128</f>
        <v>50</v>
      </c>
      <c r="M110" s="33">
        <f>'2020 MRI - Alphabetical'!L128-'2017 MRI'!L128</f>
        <v>0.30955855784930908</v>
      </c>
      <c r="N110" s="11">
        <f>'2020 MRI - Alphabetical'!M128-'2017 MRI'!M128</f>
        <v>-1.2607329040171728E-2</v>
      </c>
      <c r="O110" s="10">
        <f>'2020 MRI - Alphabetical'!N128-'2017 MRI'!N128</f>
        <v>-117</v>
      </c>
      <c r="P110" s="33">
        <f>'2020 MRI - Alphabetical'!O128-'2017 MRI'!O128</f>
        <v>-0.53544610289219774</v>
      </c>
      <c r="Q110" s="11">
        <f>'2020 MRI - Alphabetical'!P128-'2017 MRI'!P128</f>
        <v>3.1916744621141246E-2</v>
      </c>
      <c r="R110" s="10">
        <f>'2020 MRI - Alphabetical'!Q128-'2017 MRI'!Q128</f>
        <v>-20</v>
      </c>
      <c r="S110" s="33">
        <f>'2020 MRI - Alphabetical'!R128-'2017 MRI'!R128</f>
        <v>-0.14913512569752951</v>
      </c>
      <c r="T110" s="12">
        <f>'2020 MRI - Alphabetical'!S128-'2017 MRI'!S128</f>
        <v>-0.34352710135584763</v>
      </c>
      <c r="U110" s="10">
        <f>'2020 MRI - Alphabetical'!T128-'2017 MRI'!T128</f>
        <v>-199</v>
      </c>
      <c r="V110" s="33">
        <f>'2020 MRI - Alphabetical'!U128-'2017 MRI'!U128</f>
        <v>-0.53395685569849316</v>
      </c>
      <c r="W110" s="11">
        <f>'2020 MRI - Alphabetical'!V128-'2017 MRI'!V128</f>
        <v>3.1483509010540631E-2</v>
      </c>
      <c r="X110" s="10">
        <f>'2020 MRI - Alphabetical'!W128-'2017 MRI'!W128</f>
        <v>107</v>
      </c>
      <c r="Y110" s="33">
        <f>'2020 MRI - Alphabetical'!X128-'2017 MRI'!X128</f>
        <v>0.43394150233799011</v>
      </c>
      <c r="Z110" s="13">
        <f>'2020 MRI - Alphabetical'!Y128-'2017 MRI'!Y128</f>
        <v>25615</v>
      </c>
      <c r="AA110" s="10">
        <f>'2020 MRI - Alphabetical'!Z128-'2017 MRI'!Z128</f>
        <v>50</v>
      </c>
      <c r="AB110" s="33">
        <f>'2020 MRI - Alphabetical'!AA128-'2017 MRI'!AA128</f>
        <v>0.14346742111222757</v>
      </c>
      <c r="AC110" s="11">
        <f>'2020 MRI - Alphabetical'!AB128-'2017 MRI'!AB128</f>
        <v>-2.0999999999999998E-2</v>
      </c>
      <c r="AD110" s="10">
        <f>'2020 MRI - Alphabetical'!AC128-'2017 MRI'!AC128</f>
        <v>5</v>
      </c>
      <c r="AE110" s="33">
        <f>'2020 MRI - Alphabetical'!AD128-'2017 MRI'!AD128</f>
        <v>-1.7757692423534033E-2</v>
      </c>
      <c r="AF110" s="11">
        <f>'2020 MRI - Alphabetical'!AE128-'2017 MRI'!AE128</f>
        <v>8.6254071661238108E-3</v>
      </c>
      <c r="AG110" s="10">
        <f>'2020 MRI - Alphabetical'!AF128-'2017 MRI'!AF128</f>
        <v>-15</v>
      </c>
      <c r="AH110" s="33">
        <f>'2020 MRI - Alphabetical'!AG128-'2017 MRI'!AG128</f>
        <v>-2.4536736210852228E-2</v>
      </c>
      <c r="AI110" s="14">
        <f>'2020 MRI - Alphabetical'!AH128-'2017 MRI'!AH128</f>
        <v>7.0607146419212619E-2</v>
      </c>
      <c r="AJ110" s="10">
        <f>'2020 MRI - Alphabetical'!AI128-'2017 MRI'!AI128</f>
        <v>4</v>
      </c>
      <c r="AK110" s="33">
        <f>'2020 MRI - Alphabetical'!AJ128-'2017 MRI'!AJ128</f>
        <v>1.1125439881887189E-2</v>
      </c>
      <c r="AL110" s="13">
        <f>'2020 MRI - Alphabetical'!AK128-'2017 MRI'!AK128</f>
        <v>6950.9213031317631</v>
      </c>
      <c r="AM110" s="38"/>
    </row>
    <row r="111" spans="1:39" hidden="1" x14ac:dyDescent="0.25">
      <c r="A111" t="s">
        <v>732</v>
      </c>
      <c r="B111" s="5" t="s">
        <v>187</v>
      </c>
      <c r="C111" s="6" t="s">
        <v>44</v>
      </c>
      <c r="D111" s="7" t="s">
        <v>20</v>
      </c>
      <c r="E111" s="8">
        <f>VLOOKUP(A111,'2017 MRI'!$A$7:$F$571,6,FALSE)</f>
        <v>33.713753898182496</v>
      </c>
      <c r="F111" s="36">
        <f>'2020 MRI - Alphabetical'!E131-'2017 MRI'!E131</f>
        <v>-0.98293274470544656</v>
      </c>
      <c r="G111" s="8">
        <f>'2020 MRI - Alphabetical'!F131-'2017 MRI'!F131</f>
        <v>4.5985440364843058</v>
      </c>
      <c r="H111" s="9">
        <f>'2020 MRI - Alphabetical'!G131-'2017 MRI'!G131</f>
        <v>-37</v>
      </c>
      <c r="I111" s="10">
        <f>'2020 MRI - Alphabetical'!H131-'2017 MRI'!H131</f>
        <v>-96</v>
      </c>
      <c r="J111" s="33">
        <f>'2020 MRI - Alphabetical'!I131-'2017 MRI'!I131</f>
        <v>-0.40576094431868731</v>
      </c>
      <c r="K111" s="11">
        <f>'2020 MRI - Alphabetical'!J131-'2017 MRI'!J131</f>
        <v>-4.6725419301721582E-2</v>
      </c>
      <c r="L111" s="10">
        <f>'2020 MRI - Alphabetical'!K131-'2017 MRI'!K131</f>
        <v>247</v>
      </c>
      <c r="M111" s="33">
        <f>'2020 MRI - Alphabetical'!L131-'2017 MRI'!L131</f>
        <v>0.97364980827728997</v>
      </c>
      <c r="N111" s="11">
        <f>'2020 MRI - Alphabetical'!M131-'2017 MRI'!M131</f>
        <v>-4.9475341832917429E-2</v>
      </c>
      <c r="O111" s="10">
        <f>'2020 MRI - Alphabetical'!N131-'2017 MRI'!N131</f>
        <v>-40</v>
      </c>
      <c r="P111" s="33">
        <f>'2020 MRI - Alphabetical'!O131-'2017 MRI'!O131</f>
        <v>-0.55454206592694455</v>
      </c>
      <c r="Q111" s="11">
        <f>'2020 MRI - Alphabetical'!P131-'2017 MRI'!P131</f>
        <v>3.234563561804335E-2</v>
      </c>
      <c r="R111" s="10">
        <f>'2020 MRI - Alphabetical'!Q131-'2017 MRI'!Q131</f>
        <v>-47</v>
      </c>
      <c r="S111" s="33">
        <f>'2020 MRI - Alphabetical'!R131-'2017 MRI'!R131</f>
        <v>-8.4559518050627086E-2</v>
      </c>
      <c r="T111" s="12">
        <f>'2020 MRI - Alphabetical'!S131-'2017 MRI'!S131</f>
        <v>-0.31354193210786763</v>
      </c>
      <c r="U111" s="10">
        <f>'2020 MRI - Alphabetical'!T131-'2017 MRI'!T131</f>
        <v>-23</v>
      </c>
      <c r="V111" s="33">
        <f>'2020 MRI - Alphabetical'!U131-'2017 MRI'!U131</f>
        <v>-0.11603690022329888</v>
      </c>
      <c r="W111" s="11">
        <f>'2020 MRI - Alphabetical'!V131-'2017 MRI'!V131</f>
        <v>2.1836545159043402E-3</v>
      </c>
      <c r="X111" s="10">
        <f>'2020 MRI - Alphabetical'!W131-'2017 MRI'!W131</f>
        <v>-13</v>
      </c>
      <c r="Y111" s="33">
        <f>'2020 MRI - Alphabetical'!X131-'2017 MRI'!X131</f>
        <v>-6.9754798009682317E-2</v>
      </c>
      <c r="Z111" s="13">
        <f>'2020 MRI - Alphabetical'!Y131-'2017 MRI'!Y131</f>
        <v>5620</v>
      </c>
      <c r="AA111" s="10">
        <f>'2020 MRI - Alphabetical'!Z131-'2017 MRI'!Z131</f>
        <v>-43</v>
      </c>
      <c r="AB111" s="33">
        <f>'2020 MRI - Alphabetical'!AA131-'2017 MRI'!AA131</f>
        <v>-0.14943140310038883</v>
      </c>
      <c r="AC111" s="11">
        <f>'2020 MRI - Alphabetical'!AB131-'2017 MRI'!AB131</f>
        <v>-1.6999999999999994E-2</v>
      </c>
      <c r="AD111" s="10">
        <f>'2020 MRI - Alphabetical'!AC131-'2017 MRI'!AC131</f>
        <v>-4</v>
      </c>
      <c r="AE111" s="33">
        <f>'2020 MRI - Alphabetical'!AD131-'2017 MRI'!AD131</f>
        <v>-4.583398919222903E-2</v>
      </c>
      <c r="AF111" s="11">
        <f>'2020 MRI - Alphabetical'!AE131-'2017 MRI'!AE131</f>
        <v>1.3347200500469225E-2</v>
      </c>
      <c r="AG111" s="10">
        <f>'2020 MRI - Alphabetical'!AF131-'2017 MRI'!AF131</f>
        <v>-123</v>
      </c>
      <c r="AH111" s="33">
        <f>'2020 MRI - Alphabetical'!AG131-'2017 MRI'!AG131</f>
        <v>-0.43113882703120643</v>
      </c>
      <c r="AI111" s="14">
        <f>'2020 MRI - Alphabetical'!AH131-'2017 MRI'!AH131</f>
        <v>0.5250944877740924</v>
      </c>
      <c r="AJ111" s="10">
        <f>'2020 MRI - Alphabetical'!AI131-'2017 MRI'!AI131</f>
        <v>3</v>
      </c>
      <c r="AK111" s="33">
        <f>'2020 MRI - Alphabetical'!AJ131-'2017 MRI'!AJ131</f>
        <v>1.2153682263500776E-2</v>
      </c>
      <c r="AL111" s="13">
        <f>'2020 MRI - Alphabetical'!AK131-'2017 MRI'!AK131</f>
        <v>5645.1342529940521</v>
      </c>
      <c r="AM111" s="38"/>
    </row>
    <row r="112" spans="1:39" hidden="1" x14ac:dyDescent="0.25">
      <c r="A112" t="s">
        <v>747</v>
      </c>
      <c r="B112" s="5" t="s">
        <v>421</v>
      </c>
      <c r="C112" s="6" t="s">
        <v>44</v>
      </c>
      <c r="D112" s="7" t="s">
        <v>20</v>
      </c>
      <c r="E112" s="8">
        <f>VLOOKUP(A112,'2017 MRI'!$A$7:$F$571,6,FALSE)</f>
        <v>19.645218138445923</v>
      </c>
      <c r="F112" s="36">
        <f>'2020 MRI - Alphabetical'!E146-'2017 MRI'!E146</f>
        <v>0.11422323775082566</v>
      </c>
      <c r="G112" s="8">
        <f>'2020 MRI - Alphabetical'!F146-'2017 MRI'!F146</f>
        <v>-0.51609325568256281</v>
      </c>
      <c r="H112" s="9">
        <f>'2020 MRI - Alphabetical'!G146-'2017 MRI'!G146</f>
        <v>15</v>
      </c>
      <c r="I112" s="10">
        <f>'2020 MRI - Alphabetical'!H146-'2017 MRI'!H146</f>
        <v>34</v>
      </c>
      <c r="J112" s="33">
        <f>'2020 MRI - Alphabetical'!I146-'2017 MRI'!I146</f>
        <v>2.7505510065571698E-2</v>
      </c>
      <c r="K112" s="11">
        <f>'2020 MRI - Alphabetical'!J146-'2017 MRI'!J146</f>
        <v>-1.4280968351577661E-2</v>
      </c>
      <c r="L112" s="10">
        <f>'2020 MRI - Alphabetical'!K146-'2017 MRI'!K146</f>
        <v>-38</v>
      </c>
      <c r="M112" s="33">
        <f>'2020 MRI - Alphabetical'!L146-'2017 MRI'!L146</f>
        <v>-5.1155812013276909E-2</v>
      </c>
      <c r="N112" s="11">
        <f>'2020 MRI - Alphabetical'!M146-'2017 MRI'!M146</f>
        <v>5.5825687765889212E-3</v>
      </c>
      <c r="O112" s="10">
        <f>'2020 MRI - Alphabetical'!N146-'2017 MRI'!N146</f>
        <v>66</v>
      </c>
      <c r="P112" s="33">
        <f>'2020 MRI - Alphabetical'!O146-'2017 MRI'!O146</f>
        <v>0.14643539143201789</v>
      </c>
      <c r="Q112" s="11">
        <f>'2020 MRI - Alphabetical'!P146-'2017 MRI'!P146</f>
        <v>-1.1396277802995918E-2</v>
      </c>
      <c r="R112" s="10">
        <f>'2020 MRI - Alphabetical'!Q146-'2017 MRI'!Q146</f>
        <v>-28</v>
      </c>
      <c r="S112" s="33">
        <f>'2020 MRI - Alphabetical'!R146-'2017 MRI'!R146</f>
        <v>-0.19851957210123333</v>
      </c>
      <c r="T112" s="12">
        <f>'2020 MRI - Alphabetical'!S146-'2017 MRI'!S146</f>
        <v>-0.21695350194929292</v>
      </c>
      <c r="U112" s="10">
        <f>'2020 MRI - Alphabetical'!T146-'2017 MRI'!T146</f>
        <v>106</v>
      </c>
      <c r="V112" s="33">
        <f>'2020 MRI - Alphabetical'!U146-'2017 MRI'!U146</f>
        <v>0.27989085578878348</v>
      </c>
      <c r="W112" s="11">
        <f>'2020 MRI - Alphabetical'!V146-'2017 MRI'!V146</f>
        <v>-1.8426539756135618E-2</v>
      </c>
      <c r="X112" s="10">
        <f>'2020 MRI - Alphabetical'!W146-'2017 MRI'!W146</f>
        <v>-27</v>
      </c>
      <c r="Y112" s="33">
        <f>'2020 MRI - Alphabetical'!X146-'2017 MRI'!X146</f>
        <v>-0.10796040087791027</v>
      </c>
      <c r="Z112" s="13">
        <f>'2020 MRI - Alphabetical'!Y146-'2017 MRI'!Y146</f>
        <v>9923</v>
      </c>
      <c r="AA112" s="10">
        <f>'2020 MRI - Alphabetical'!Z146-'2017 MRI'!Z146</f>
        <v>19</v>
      </c>
      <c r="AB112" s="33">
        <f>'2020 MRI - Alphabetical'!AA146-'2017 MRI'!AA146</f>
        <v>3.8260875076921996E-3</v>
      </c>
      <c r="AC112" s="11">
        <f>'2020 MRI - Alphabetical'!AB146-'2017 MRI'!AB146</f>
        <v>-1.6E-2</v>
      </c>
      <c r="AD112" s="10">
        <f>'2020 MRI - Alphabetical'!AC146-'2017 MRI'!AC146</f>
        <v>-8</v>
      </c>
      <c r="AE112" s="33">
        <f>'2020 MRI - Alphabetical'!AD146-'2017 MRI'!AD146</f>
        <v>-1.8766769202323785E-2</v>
      </c>
      <c r="AF112" s="11">
        <f>'2020 MRI - Alphabetical'!AE146-'2017 MRI'!AE146</f>
        <v>7.2695759826678641E-3</v>
      </c>
      <c r="AG112" s="10">
        <f>'2020 MRI - Alphabetical'!AF146-'2017 MRI'!AF146</f>
        <v>17</v>
      </c>
      <c r="AH112" s="33">
        <f>'2020 MRI - Alphabetical'!AG146-'2017 MRI'!AG146</f>
        <v>5.5042888156739633E-2</v>
      </c>
      <c r="AI112" s="14">
        <f>'2020 MRI - Alphabetical'!AH146-'2017 MRI'!AH146</f>
        <v>-2.6780441571135682E-2</v>
      </c>
      <c r="AJ112" s="10">
        <f>'2020 MRI - Alphabetical'!AI146-'2017 MRI'!AI146</f>
        <v>-2</v>
      </c>
      <c r="AK112" s="33">
        <f>'2020 MRI - Alphabetical'!AJ146-'2017 MRI'!AJ146</f>
        <v>5.8779946061636723E-3</v>
      </c>
      <c r="AL112" s="13">
        <f>'2020 MRI - Alphabetical'!AK146-'2017 MRI'!AK146</f>
        <v>9407.0370555720001</v>
      </c>
      <c r="AM112" s="38"/>
    </row>
    <row r="113" spans="1:39" hidden="1" x14ac:dyDescent="0.25">
      <c r="A113" t="s">
        <v>757</v>
      </c>
      <c r="B113" s="5" t="s">
        <v>224</v>
      </c>
      <c r="C113" s="6" t="s">
        <v>44</v>
      </c>
      <c r="D113" s="7" t="s">
        <v>20</v>
      </c>
      <c r="E113" s="8">
        <f>VLOOKUP(A113,'2017 MRI'!$A$7:$F$571,6,FALSE)</f>
        <v>30.667999690918275</v>
      </c>
      <c r="F113" s="36">
        <f>'2020 MRI - Alphabetical'!E156-'2017 MRI'!E156</f>
        <v>1.797106815139045</v>
      </c>
      <c r="G113" s="8">
        <f>'2020 MRI - Alphabetical'!F156-'2017 MRI'!F156</f>
        <v>-4.4336107898456056</v>
      </c>
      <c r="H113" s="9">
        <f>'2020 MRI - Alphabetical'!G156-'2017 MRI'!G156</f>
        <v>83</v>
      </c>
      <c r="I113" s="10">
        <f>'2020 MRI - Alphabetical'!H156-'2017 MRI'!H156</f>
        <v>40</v>
      </c>
      <c r="J113" s="33">
        <f>'2020 MRI - Alphabetical'!I156-'2017 MRI'!I156</f>
        <v>0.17848229249796121</v>
      </c>
      <c r="K113" s="11">
        <f>'2020 MRI - Alphabetical'!J156-'2017 MRI'!J156</f>
        <v>-1.5601799525740701E-2</v>
      </c>
      <c r="L113" s="10">
        <f>'2020 MRI - Alphabetical'!K156-'2017 MRI'!K156</f>
        <v>81</v>
      </c>
      <c r="M113" s="33">
        <f>'2020 MRI - Alphabetical'!L156-'2017 MRI'!L156</f>
        <v>0.25768941356162761</v>
      </c>
      <c r="N113" s="11">
        <f>'2020 MRI - Alphabetical'!M156-'2017 MRI'!M156</f>
        <v>-1.0754041505845496E-2</v>
      </c>
      <c r="O113" s="10">
        <f>'2020 MRI - Alphabetical'!N156-'2017 MRI'!N156</f>
        <v>-264</v>
      </c>
      <c r="P113" s="33">
        <f>'2020 MRI - Alphabetical'!O156-'2017 MRI'!O156</f>
        <v>-0.87534150146742506</v>
      </c>
      <c r="Q113" s="11">
        <f>'2020 MRI - Alphabetical'!P156-'2017 MRI'!P156</f>
        <v>5.4170731707317066E-2</v>
      </c>
      <c r="R113" s="10">
        <f>'2020 MRI - Alphabetical'!Q156-'2017 MRI'!Q156</f>
        <v>233</v>
      </c>
      <c r="S113" s="33">
        <f>'2020 MRI - Alphabetical'!R156-'2017 MRI'!R156</f>
        <v>0.27793149873734607</v>
      </c>
      <c r="T113" s="12">
        <f>'2020 MRI - Alphabetical'!S156-'2017 MRI'!S156</f>
        <v>-1.8796992481203008</v>
      </c>
      <c r="U113" s="10">
        <f>'2020 MRI - Alphabetical'!T156-'2017 MRI'!T156</f>
        <v>159</v>
      </c>
      <c r="V113" s="33">
        <f>'2020 MRI - Alphabetical'!U156-'2017 MRI'!U156</f>
        <v>0.41046506469084793</v>
      </c>
      <c r="W113" s="11">
        <f>'2020 MRI - Alphabetical'!V156-'2017 MRI'!V156</f>
        <v>-2.6666666666666665E-2</v>
      </c>
      <c r="X113" s="10">
        <f>'2020 MRI - Alphabetical'!W156-'2017 MRI'!W156</f>
        <v>-69</v>
      </c>
      <c r="Y113" s="33">
        <f>'2020 MRI - Alphabetical'!X156-'2017 MRI'!X156</f>
        <v>-0.24844565798942114</v>
      </c>
      <c r="Z113" s="13">
        <f>'2020 MRI - Alphabetical'!Y156-'2017 MRI'!Y156</f>
        <v>1513</v>
      </c>
      <c r="AA113" s="10">
        <f>'2020 MRI - Alphabetical'!Z156-'2017 MRI'!Z156</f>
        <v>313</v>
      </c>
      <c r="AB113" s="33">
        <f>'2020 MRI - Alphabetical'!AA156-'2017 MRI'!AA156</f>
        <v>1.9949127759692273</v>
      </c>
      <c r="AC113" s="11">
        <f>'2020 MRI - Alphabetical'!AB156-'2017 MRI'!AB156</f>
        <v>-5.9000000000000011E-2</v>
      </c>
      <c r="AD113" s="10">
        <f>'2020 MRI - Alphabetical'!AC156-'2017 MRI'!AC156</f>
        <v>10</v>
      </c>
      <c r="AE113" s="33">
        <f>'2020 MRI - Alphabetical'!AD156-'2017 MRI'!AD156</f>
        <v>0.10151518094622669</v>
      </c>
      <c r="AF113" s="11">
        <f>'2020 MRI - Alphabetical'!AE156-'2017 MRI'!AE156</f>
        <v>1.9062499999999982E-2</v>
      </c>
      <c r="AG113" s="10">
        <f>'2020 MRI - Alphabetical'!AF156-'2017 MRI'!AF156</f>
        <v>25</v>
      </c>
      <c r="AH113" s="33">
        <f>'2020 MRI - Alphabetical'!AG156-'2017 MRI'!AG156</f>
        <v>9.7308441371571103E-2</v>
      </c>
      <c r="AI113" s="14">
        <f>'2020 MRI - Alphabetical'!AH156-'2017 MRI'!AH156</f>
        <v>-6.6776669879788031E-2</v>
      </c>
      <c r="AJ113" s="10">
        <f>'2020 MRI - Alphabetical'!AI156-'2017 MRI'!AI156</f>
        <v>6</v>
      </c>
      <c r="AK113" s="33">
        <f>'2020 MRI - Alphabetical'!AJ156-'2017 MRI'!AJ156</f>
        <v>1.0797669577814251E-2</v>
      </c>
      <c r="AL113" s="13">
        <f>'2020 MRI - Alphabetical'!AK156-'2017 MRI'!AK156</f>
        <v>10060.35796011769</v>
      </c>
      <c r="AM113" s="38"/>
    </row>
    <row r="114" spans="1:39" hidden="1" x14ac:dyDescent="0.25">
      <c r="A114" t="s">
        <v>759</v>
      </c>
      <c r="B114" s="5" t="s">
        <v>263</v>
      </c>
      <c r="C114" s="6" t="s">
        <v>44</v>
      </c>
      <c r="D114" s="7" t="s">
        <v>20</v>
      </c>
      <c r="E114" s="8">
        <f>VLOOKUP(A114,'2017 MRI'!$A$7:$F$571,6,FALSE)</f>
        <v>28.211008228967685</v>
      </c>
      <c r="F114" s="36">
        <f>'2020 MRI - Alphabetical'!E158-'2017 MRI'!E158</f>
        <v>0.79727325340050204</v>
      </c>
      <c r="G114" s="8">
        <f>'2020 MRI - Alphabetical'!F158-'2017 MRI'!F158</f>
        <v>-1.6131843609647909</v>
      </c>
      <c r="H114" s="9">
        <f>'2020 MRI - Alphabetical'!G158-'2017 MRI'!G158</f>
        <v>41</v>
      </c>
      <c r="I114" s="10">
        <f>'2020 MRI - Alphabetical'!H158-'2017 MRI'!H158</f>
        <v>-21</v>
      </c>
      <c r="J114" s="33">
        <f>'2020 MRI - Alphabetical'!I158-'2017 MRI'!I158</f>
        <v>-6.8937924535978246E-2</v>
      </c>
      <c r="K114" s="11">
        <f>'2020 MRI - Alphabetical'!J158-'2017 MRI'!J158</f>
        <v>-3.9098562450821106E-2</v>
      </c>
      <c r="L114" s="10">
        <f>'2020 MRI - Alphabetical'!K158-'2017 MRI'!K158</f>
        <v>21</v>
      </c>
      <c r="M114" s="33">
        <f>'2020 MRI - Alphabetical'!L158-'2017 MRI'!L158</f>
        <v>9.3180240667500178E-2</v>
      </c>
      <c r="N114" s="11">
        <f>'2020 MRI - Alphabetical'!M158-'2017 MRI'!M158</f>
        <v>-2.3785418622715715E-3</v>
      </c>
      <c r="O114" s="10">
        <f>'2020 MRI - Alphabetical'!N158-'2017 MRI'!N158</f>
        <v>119</v>
      </c>
      <c r="P114" s="33">
        <f>'2020 MRI - Alphabetical'!O158-'2017 MRI'!O158</f>
        <v>0.57596840420274631</v>
      </c>
      <c r="Q114" s="11">
        <f>'2020 MRI - Alphabetical'!P158-'2017 MRI'!P158</f>
        <v>-3.9974296701072672E-2</v>
      </c>
      <c r="R114" s="10">
        <f>'2020 MRI - Alphabetical'!Q158-'2017 MRI'!Q158</f>
        <v>16</v>
      </c>
      <c r="S114" s="33">
        <f>'2020 MRI - Alphabetical'!R158-'2017 MRI'!R158</f>
        <v>0.32586991113308084</v>
      </c>
      <c r="T114" s="12">
        <f>'2020 MRI - Alphabetical'!S158-'2017 MRI'!S158</f>
        <v>-1.7071452940281766</v>
      </c>
      <c r="U114" s="10">
        <f>'2020 MRI - Alphabetical'!T158-'2017 MRI'!T158</f>
        <v>-66</v>
      </c>
      <c r="V114" s="33">
        <f>'2020 MRI - Alphabetical'!U158-'2017 MRI'!U158</f>
        <v>-0.21396194048045325</v>
      </c>
      <c r="W114" s="11">
        <f>'2020 MRI - Alphabetical'!V158-'2017 MRI'!V158</f>
        <v>1.1055733504164E-2</v>
      </c>
      <c r="X114" s="10">
        <f>'2020 MRI - Alphabetical'!W158-'2017 MRI'!W158</f>
        <v>-38</v>
      </c>
      <c r="Y114" s="33">
        <f>'2020 MRI - Alphabetical'!X158-'2017 MRI'!X158</f>
        <v>-0.14385380915460028</v>
      </c>
      <c r="Z114" s="13">
        <f>'2020 MRI - Alphabetical'!Y158-'2017 MRI'!Y158</f>
        <v>6188</v>
      </c>
      <c r="AA114" s="10">
        <f>'2020 MRI - Alphabetical'!Z158-'2017 MRI'!Z158</f>
        <v>96</v>
      </c>
      <c r="AB114" s="33">
        <f>'2020 MRI - Alphabetical'!AA158-'2017 MRI'!AA158</f>
        <v>0.3586028202705081</v>
      </c>
      <c r="AC114" s="11">
        <f>'2020 MRI - Alphabetical'!AB158-'2017 MRI'!AB158</f>
        <v>-2.6000000000000002E-2</v>
      </c>
      <c r="AD114" s="10">
        <f>'2020 MRI - Alphabetical'!AC158-'2017 MRI'!AC158</f>
        <v>-27</v>
      </c>
      <c r="AE114" s="33">
        <f>'2020 MRI - Alphabetical'!AD158-'2017 MRI'!AD158</f>
        <v>-0.12594261345234353</v>
      </c>
      <c r="AF114" s="11">
        <f>'2020 MRI - Alphabetical'!AE158-'2017 MRI'!AE158</f>
        <v>2.7367949865710894E-3</v>
      </c>
      <c r="AG114" s="10">
        <f>'2020 MRI - Alphabetical'!AF158-'2017 MRI'!AF158</f>
        <v>17</v>
      </c>
      <c r="AH114" s="33">
        <f>'2020 MRI - Alphabetical'!AG158-'2017 MRI'!AG158</f>
        <v>5.6500831892279058E-2</v>
      </c>
      <c r="AI114" s="14">
        <f>'2020 MRI - Alphabetical'!AH158-'2017 MRI'!AH158</f>
        <v>-4.365431056627278E-2</v>
      </c>
      <c r="AJ114" s="10">
        <f>'2020 MRI - Alphabetical'!AI158-'2017 MRI'!AI158</f>
        <v>-17</v>
      </c>
      <c r="AK114" s="33">
        <f>'2020 MRI - Alphabetical'!AJ158-'2017 MRI'!AJ158</f>
        <v>1.6187755024548167E-3</v>
      </c>
      <c r="AL114" s="13">
        <f>'2020 MRI - Alphabetical'!AK158-'2017 MRI'!AK158</f>
        <v>3863.7113943404838</v>
      </c>
      <c r="AM114" s="38"/>
    </row>
    <row r="115" spans="1:39" hidden="1" x14ac:dyDescent="0.25">
      <c r="A115" t="s">
        <v>796</v>
      </c>
      <c r="B115" s="5" t="s">
        <v>441</v>
      </c>
      <c r="C115" s="6" t="s">
        <v>44</v>
      </c>
      <c r="D115" s="7" t="s">
        <v>20</v>
      </c>
      <c r="E115" s="8">
        <f>VLOOKUP(A115,'2017 MRI'!$A$7:$F$571,6,FALSE)</f>
        <v>18.403290696523214</v>
      </c>
      <c r="F115" s="36">
        <f>'2020 MRI - Alphabetical'!E195-'2017 MRI'!E195</f>
        <v>-0.66560731493595959</v>
      </c>
      <c r="G115" s="8">
        <f>'2020 MRI - Alphabetical'!F195-'2017 MRI'!F195</f>
        <v>1.7649772932446304</v>
      </c>
      <c r="H115" s="9">
        <f>'2020 MRI - Alphabetical'!G195-'2017 MRI'!G195</f>
        <v>-29</v>
      </c>
      <c r="I115" s="10">
        <f>'2020 MRI - Alphabetical'!H195-'2017 MRI'!H195</f>
        <v>-217</v>
      </c>
      <c r="J115" s="33">
        <f>'2020 MRI - Alphabetical'!I195-'2017 MRI'!I195</f>
        <v>-1.3935310600435644</v>
      </c>
      <c r="K115" s="11">
        <f>'2020 MRI - Alphabetical'!J195-'2017 MRI'!J195</f>
        <v>-0.14107044657248502</v>
      </c>
      <c r="L115" s="10">
        <f>'2020 MRI - Alphabetical'!K195-'2017 MRI'!K195</f>
        <v>-34</v>
      </c>
      <c r="M115" s="33">
        <f>'2020 MRI - Alphabetical'!L195-'2017 MRI'!L195</f>
        <v>-0.10063307959352663</v>
      </c>
      <c r="N115" s="11">
        <f>'2020 MRI - Alphabetical'!M195-'2017 MRI'!M195</f>
        <v>8.7545085934566391E-3</v>
      </c>
      <c r="O115" s="10">
        <f>'2020 MRI - Alphabetical'!N195-'2017 MRI'!N195</f>
        <v>0</v>
      </c>
      <c r="P115" s="33">
        <f>'2020 MRI - Alphabetical'!O195-'2017 MRI'!O195</f>
        <v>-2.468057563044801E-2</v>
      </c>
      <c r="Q115" s="11">
        <f>'2020 MRI - Alphabetical'!P195-'2017 MRI'!P195</f>
        <v>0</v>
      </c>
      <c r="R115" s="10">
        <f>'2020 MRI - Alphabetical'!Q195-'2017 MRI'!Q195</f>
        <v>6</v>
      </c>
      <c r="S115" s="33">
        <f>'2020 MRI - Alphabetical'!R195-'2017 MRI'!R195</f>
        <v>1.1425454944471919E-2</v>
      </c>
      <c r="T115" s="12">
        <f>'2020 MRI - Alphabetical'!S195-'2017 MRI'!S195</f>
        <v>-0.81539329850930797</v>
      </c>
      <c r="U115" s="10">
        <f>'2020 MRI - Alphabetical'!T195-'2017 MRI'!T195</f>
        <v>-35</v>
      </c>
      <c r="V115" s="33">
        <f>'2020 MRI - Alphabetical'!U195-'2017 MRI'!U195</f>
        <v>-0.13003461785501036</v>
      </c>
      <c r="W115" s="11">
        <f>'2020 MRI - Alphabetical'!V195-'2017 MRI'!V195</f>
        <v>5.5537661466196903E-3</v>
      </c>
      <c r="X115" s="10">
        <f>'2020 MRI - Alphabetical'!W195-'2017 MRI'!W195</f>
        <v>25</v>
      </c>
      <c r="Y115" s="33">
        <f>'2020 MRI - Alphabetical'!X195-'2017 MRI'!X195</f>
        <v>0.11757959745129554</v>
      </c>
      <c r="Z115" s="13">
        <f>'2020 MRI - Alphabetical'!Y195-'2017 MRI'!Y195</f>
        <v>18032</v>
      </c>
      <c r="AA115" s="10">
        <f>'2020 MRI - Alphabetical'!Z195-'2017 MRI'!Z195</f>
        <v>11</v>
      </c>
      <c r="AB115" s="33">
        <f>'2020 MRI - Alphabetical'!AA195-'2017 MRI'!AA195</f>
        <v>2.4452057024425655E-2</v>
      </c>
      <c r="AC115" s="11">
        <f>'2020 MRI - Alphabetical'!AB195-'2017 MRI'!AB195</f>
        <v>-1.8000000000000002E-2</v>
      </c>
      <c r="AD115" s="10">
        <f>'2020 MRI - Alphabetical'!AC195-'2017 MRI'!AC195</f>
        <v>-95</v>
      </c>
      <c r="AE115" s="33">
        <f>'2020 MRI - Alphabetical'!AD195-'2017 MRI'!AD195</f>
        <v>-0.28313882046836042</v>
      </c>
      <c r="AF115" s="11">
        <f>'2020 MRI - Alphabetical'!AE195-'2017 MRI'!AE195</f>
        <v>-8.7485582468280754E-3</v>
      </c>
      <c r="AG115" s="10">
        <f>'2020 MRI - Alphabetical'!AF195-'2017 MRI'!AF195</f>
        <v>-14</v>
      </c>
      <c r="AH115" s="33">
        <f>'2020 MRI - Alphabetical'!AG195-'2017 MRI'!AG195</f>
        <v>-3.2110917154839269E-2</v>
      </c>
      <c r="AI115" s="14">
        <f>'2020 MRI - Alphabetical'!AH195-'2017 MRI'!AH195</f>
        <v>3.9352892582161569E-2</v>
      </c>
      <c r="AJ115" s="10">
        <f>'2020 MRI - Alphabetical'!AI195-'2017 MRI'!AI195</f>
        <v>-3</v>
      </c>
      <c r="AK115" s="33">
        <f>'2020 MRI - Alphabetical'!AJ195-'2017 MRI'!AJ195</f>
        <v>1.4334151825930175E-3</v>
      </c>
      <c r="AL115" s="13">
        <f>'2020 MRI - Alphabetical'!AK195-'2017 MRI'!AK195</f>
        <v>9137.637546966318</v>
      </c>
      <c r="AM115" s="38"/>
    </row>
    <row r="116" spans="1:39" hidden="1" x14ac:dyDescent="0.25">
      <c r="A116" t="s">
        <v>885</v>
      </c>
      <c r="B116" s="5" t="s">
        <v>288</v>
      </c>
      <c r="C116" s="6" t="s">
        <v>44</v>
      </c>
      <c r="D116" s="7" t="s">
        <v>20</v>
      </c>
      <c r="E116" s="8">
        <f>VLOOKUP(A116,'2017 MRI'!$A$7:$F$571,6,FALSE)</f>
        <v>25.774331355069446</v>
      </c>
      <c r="F116" s="36">
        <f>'2020 MRI - Alphabetical'!E284-'2017 MRI'!E284</f>
        <v>-0.81440264956785258</v>
      </c>
      <c r="G116" s="8">
        <f>'2020 MRI - Alphabetical'!F284-'2017 MRI'!F284</f>
        <v>3.1167675611037176</v>
      </c>
      <c r="H116" s="9">
        <f>'2020 MRI - Alphabetical'!G284-'2017 MRI'!G284</f>
        <v>-23</v>
      </c>
      <c r="I116" s="10">
        <f>'2020 MRI - Alphabetical'!H284-'2017 MRI'!H284</f>
        <v>-190</v>
      </c>
      <c r="J116" s="33">
        <f>'2020 MRI - Alphabetical'!I284-'2017 MRI'!I284</f>
        <v>-0.65082318323678912</v>
      </c>
      <c r="K116" s="11">
        <f>'2020 MRI - Alphabetical'!J284-'2017 MRI'!J284</f>
        <v>-6.832434367978435E-2</v>
      </c>
      <c r="L116" s="10">
        <f>'2020 MRI - Alphabetical'!K284-'2017 MRI'!K284</f>
        <v>-96</v>
      </c>
      <c r="M116" s="33">
        <f>'2020 MRI - Alphabetical'!L284-'2017 MRI'!L284</f>
        <v>-0.21425978493938697</v>
      </c>
      <c r="N116" s="11">
        <f>'2020 MRI - Alphabetical'!M284-'2017 MRI'!M284</f>
        <v>1.4374305468521087E-2</v>
      </c>
      <c r="O116" s="10">
        <f>'2020 MRI - Alphabetical'!N284-'2017 MRI'!N284</f>
        <v>-49</v>
      </c>
      <c r="P116" s="33">
        <f>'2020 MRI - Alphabetical'!O284-'2017 MRI'!O284</f>
        <v>-0.20185174639499676</v>
      </c>
      <c r="Q116" s="11">
        <f>'2020 MRI - Alphabetical'!P284-'2017 MRI'!P284</f>
        <v>1.0390402075226977E-2</v>
      </c>
      <c r="R116" s="10">
        <f>'2020 MRI - Alphabetical'!Q284-'2017 MRI'!Q284</f>
        <v>75</v>
      </c>
      <c r="S116" s="33">
        <f>'2020 MRI - Alphabetical'!R284-'2017 MRI'!R284</f>
        <v>0.25654207677902346</v>
      </c>
      <c r="T116" s="12">
        <f>'2020 MRI - Alphabetical'!S284-'2017 MRI'!S284</f>
        <v>-1.6772726389568215</v>
      </c>
      <c r="U116" s="10">
        <f>'2020 MRI - Alphabetical'!T284-'2017 MRI'!T284</f>
        <v>-7</v>
      </c>
      <c r="V116" s="33">
        <f>'2020 MRI - Alphabetical'!U284-'2017 MRI'!U284</f>
        <v>-4.9188778458773896E-2</v>
      </c>
      <c r="W116" s="11">
        <f>'2020 MRI - Alphabetical'!V284-'2017 MRI'!V284</f>
        <v>-7.5381552753815695E-4</v>
      </c>
      <c r="X116" s="10">
        <f>'2020 MRI - Alphabetical'!W284-'2017 MRI'!W284</f>
        <v>-58</v>
      </c>
      <c r="Y116" s="33">
        <f>'2020 MRI - Alphabetical'!X284-'2017 MRI'!X284</f>
        <v>-0.23906232960675744</v>
      </c>
      <c r="Z116" s="13">
        <f>'2020 MRI - Alphabetical'!Y284-'2017 MRI'!Y284</f>
        <v>3827</v>
      </c>
      <c r="AA116" s="10">
        <f>'2020 MRI - Alphabetical'!Z284-'2017 MRI'!Z284</f>
        <v>-104</v>
      </c>
      <c r="AB116" s="33">
        <f>'2020 MRI - Alphabetical'!AA284-'2017 MRI'!AA284</f>
        <v>-0.34394083274193576</v>
      </c>
      <c r="AC116" s="11">
        <f>'2020 MRI - Alphabetical'!AB284-'2017 MRI'!AB284</f>
        <v>-1.3999999999999999E-2</v>
      </c>
      <c r="AD116" s="10">
        <f>'2020 MRI - Alphabetical'!AC284-'2017 MRI'!AC284</f>
        <v>4</v>
      </c>
      <c r="AE116" s="33">
        <f>'2020 MRI - Alphabetical'!AD284-'2017 MRI'!AD284</f>
        <v>-1.4431591599418925E-2</v>
      </c>
      <c r="AF116" s="11">
        <f>'2020 MRI - Alphabetical'!AE284-'2017 MRI'!AE284</f>
        <v>1.0038520079616031E-2</v>
      </c>
      <c r="AG116" s="10">
        <f>'2020 MRI - Alphabetical'!AF284-'2017 MRI'!AF284</f>
        <v>-2</v>
      </c>
      <c r="AH116" s="33">
        <f>'2020 MRI - Alphabetical'!AG284-'2017 MRI'!AG284</f>
        <v>-2.6317174313330527E-2</v>
      </c>
      <c r="AI116" s="14">
        <f>'2020 MRI - Alphabetical'!AH284-'2017 MRI'!AH284</f>
        <v>4.3146994796003924E-2</v>
      </c>
      <c r="AJ116" s="10">
        <f>'2020 MRI - Alphabetical'!AI284-'2017 MRI'!AI284</f>
        <v>-20</v>
      </c>
      <c r="AK116" s="33">
        <f>'2020 MRI - Alphabetical'!AJ284-'2017 MRI'!AJ284</f>
        <v>1.5223523095335145E-3</v>
      </c>
      <c r="AL116" s="13">
        <f>'2020 MRI - Alphabetical'!AK284-'2017 MRI'!AK284</f>
        <v>5590.013082520687</v>
      </c>
      <c r="AM116" s="38"/>
    </row>
    <row r="117" spans="1:39" hidden="1" x14ac:dyDescent="0.25">
      <c r="A117" t="s">
        <v>895</v>
      </c>
      <c r="B117" s="5" t="s">
        <v>283</v>
      </c>
      <c r="C117" s="6" t="s">
        <v>44</v>
      </c>
      <c r="D117" s="7" t="s">
        <v>20</v>
      </c>
      <c r="E117" s="8">
        <f>VLOOKUP(A117,'2017 MRI'!$A$7:$F$571,6,FALSE)</f>
        <v>16.520885558847041</v>
      </c>
      <c r="F117" s="36">
        <f>'2020 MRI - Alphabetical'!E294-'2017 MRI'!E294</f>
        <v>-0.99911876966040669</v>
      </c>
      <c r="G117" s="8">
        <f>'2020 MRI - Alphabetical'!F294-'2017 MRI'!F294</f>
        <v>2.5777367320962838</v>
      </c>
      <c r="H117" s="9">
        <f>'2020 MRI - Alphabetical'!G294-'2017 MRI'!G294</f>
        <v>-40</v>
      </c>
      <c r="I117" s="10">
        <f>'2020 MRI - Alphabetical'!H294-'2017 MRI'!H294</f>
        <v>-107</v>
      </c>
      <c r="J117" s="33">
        <f>'2020 MRI - Alphabetical'!I294-'2017 MRI'!I294</f>
        <v>-1.7088273743964375</v>
      </c>
      <c r="K117" s="11">
        <f>'2020 MRI - Alphabetical'!J294-'2017 MRI'!J294</f>
        <v>-0.17936328329795725</v>
      </c>
      <c r="L117" s="10">
        <f>'2020 MRI - Alphabetical'!K294-'2017 MRI'!K294</f>
        <v>63</v>
      </c>
      <c r="M117" s="33">
        <f>'2020 MRI - Alphabetical'!L294-'2017 MRI'!L294</f>
        <v>0.36269400825733722</v>
      </c>
      <c r="N117" s="11">
        <f>'2020 MRI - Alphabetical'!M294-'2017 MRI'!M294</f>
        <v>-1.542119423885009E-2</v>
      </c>
      <c r="O117" s="10">
        <f>'2020 MRI - Alphabetical'!N294-'2017 MRI'!N294</f>
        <v>38</v>
      </c>
      <c r="P117" s="33">
        <f>'2020 MRI - Alphabetical'!O294-'2017 MRI'!O294</f>
        <v>8.3514866404321375E-2</v>
      </c>
      <c r="Q117" s="11">
        <f>'2020 MRI - Alphabetical'!P294-'2017 MRI'!P294</f>
        <v>-7.172211350293542E-3</v>
      </c>
      <c r="R117" s="10">
        <f>'2020 MRI - Alphabetical'!Q294-'2017 MRI'!Q294</f>
        <v>37</v>
      </c>
      <c r="S117" s="33">
        <f>'2020 MRI - Alphabetical'!R294-'2017 MRI'!R294</f>
        <v>-0.16928653149609285</v>
      </c>
      <c r="T117" s="12">
        <f>'2020 MRI - Alphabetical'!S294-'2017 MRI'!S294</f>
        <v>-0.34933463083853078</v>
      </c>
      <c r="U117" s="10">
        <f>'2020 MRI - Alphabetical'!T294-'2017 MRI'!T294</f>
        <v>-31</v>
      </c>
      <c r="V117" s="33">
        <f>'2020 MRI - Alphabetical'!U294-'2017 MRI'!U294</f>
        <v>-9.8940492721714679E-2</v>
      </c>
      <c r="W117" s="11">
        <f>'2020 MRI - Alphabetical'!V294-'2017 MRI'!V294</f>
        <v>6.852455174030235E-3</v>
      </c>
      <c r="X117" s="10">
        <f>'2020 MRI - Alphabetical'!W294-'2017 MRI'!W294</f>
        <v>-76</v>
      </c>
      <c r="Y117" s="33">
        <f>'2020 MRI - Alphabetical'!X294-'2017 MRI'!X294</f>
        <v>-0.39645294264713427</v>
      </c>
      <c r="Z117" s="13">
        <f>'2020 MRI - Alphabetical'!Y294-'2017 MRI'!Y294</f>
        <v>-208</v>
      </c>
      <c r="AA117" s="10">
        <f>'2020 MRI - Alphabetical'!Z294-'2017 MRI'!Z294</f>
        <v>14</v>
      </c>
      <c r="AB117" s="33">
        <f>'2020 MRI - Alphabetical'!AA294-'2017 MRI'!AA294</f>
        <v>4.7347386041749706E-2</v>
      </c>
      <c r="AC117" s="11">
        <f>'2020 MRI - Alphabetical'!AB294-'2017 MRI'!AB294</f>
        <v>-1.9000000000000003E-2</v>
      </c>
      <c r="AD117" s="10">
        <f>'2020 MRI - Alphabetical'!AC294-'2017 MRI'!AC294</f>
        <v>-67</v>
      </c>
      <c r="AE117" s="33">
        <f>'2020 MRI - Alphabetical'!AD294-'2017 MRI'!AD294</f>
        <v>-0.12728109909873514</v>
      </c>
      <c r="AF117" s="11">
        <f>'2020 MRI - Alphabetical'!AE294-'2017 MRI'!AE294</f>
        <v>1.3613078197981521E-3</v>
      </c>
      <c r="AG117" s="10">
        <f>'2020 MRI - Alphabetical'!AF294-'2017 MRI'!AF294</f>
        <v>-12</v>
      </c>
      <c r="AH117" s="33">
        <f>'2020 MRI - Alphabetical'!AG294-'2017 MRI'!AG294</f>
        <v>-1.5407440265781808E-3</v>
      </c>
      <c r="AI117" s="14">
        <f>'2020 MRI - Alphabetical'!AH294-'2017 MRI'!AH294</f>
        <v>3.1460871785001565E-2</v>
      </c>
      <c r="AJ117" s="10">
        <f>'2020 MRI - Alphabetical'!AI294-'2017 MRI'!AI294</f>
        <v>-10</v>
      </c>
      <c r="AK117" s="33">
        <f>'2020 MRI - Alphabetical'!AJ294-'2017 MRI'!AJ294</f>
        <v>-4.4057144055287267E-3</v>
      </c>
      <c r="AL117" s="13">
        <f>'2020 MRI - Alphabetical'!AK294-'2017 MRI'!AK294</f>
        <v>6112.1709858521644</v>
      </c>
      <c r="AM117" s="38"/>
    </row>
    <row r="118" spans="1:39" hidden="1" x14ac:dyDescent="0.25">
      <c r="A118" t="s">
        <v>899</v>
      </c>
      <c r="B118" s="5" t="s">
        <v>223</v>
      </c>
      <c r="C118" s="6" t="s">
        <v>44</v>
      </c>
      <c r="D118" s="7" t="s">
        <v>20</v>
      </c>
      <c r="E118" s="8">
        <f>VLOOKUP(A118,'2017 MRI'!$A$7:$F$571,6,FALSE)</f>
        <v>30.754675801755248</v>
      </c>
      <c r="F118" s="36">
        <f>'2020 MRI - Alphabetical'!E298-'2017 MRI'!E298</f>
        <v>-0.25833751697272245</v>
      </c>
      <c r="G118" s="8">
        <f>'2020 MRI - Alphabetical'!F298-'2017 MRI'!F298</f>
        <v>1.9835355932770966</v>
      </c>
      <c r="H118" s="9">
        <f>'2020 MRI - Alphabetical'!G298-'2017 MRI'!G298</f>
        <v>-8</v>
      </c>
      <c r="I118" s="10">
        <f>'2020 MRI - Alphabetical'!H298-'2017 MRI'!H298</f>
        <v>5</v>
      </c>
      <c r="J118" s="33">
        <f>'2020 MRI - Alphabetical'!I298-'2017 MRI'!I298</f>
        <v>-2.0304339323196086E-3</v>
      </c>
      <c r="K118" s="11">
        <f>'2020 MRI - Alphabetical'!J298-'2017 MRI'!J298</f>
        <v>-4.5752315126865728E-3</v>
      </c>
      <c r="L118" s="10">
        <f>'2020 MRI - Alphabetical'!K298-'2017 MRI'!K298</f>
        <v>35</v>
      </c>
      <c r="M118" s="33">
        <f>'2020 MRI - Alphabetical'!L298-'2017 MRI'!L298</f>
        <v>0.10583448748496543</v>
      </c>
      <c r="N118" s="11">
        <f>'2020 MRI - Alphabetical'!M298-'2017 MRI'!M298</f>
        <v>-3.3719165492564485E-3</v>
      </c>
      <c r="O118" s="10">
        <f>'2020 MRI - Alphabetical'!N298-'2017 MRI'!N298</f>
        <v>-9</v>
      </c>
      <c r="P118" s="33">
        <f>'2020 MRI - Alphabetical'!O298-'2017 MRI'!O298</f>
        <v>-8.6299551499667893E-2</v>
      </c>
      <c r="Q118" s="11">
        <f>'2020 MRI - Alphabetical'!P298-'2017 MRI'!P298</f>
        <v>2.7308388654194299E-3</v>
      </c>
      <c r="R118" s="10">
        <f>'2020 MRI - Alphabetical'!Q298-'2017 MRI'!Q298</f>
        <v>-4</v>
      </c>
      <c r="S118" s="33">
        <f>'2020 MRI - Alphabetical'!R298-'2017 MRI'!R298</f>
        <v>2.0523745624826225E-2</v>
      </c>
      <c r="T118" s="12">
        <f>'2020 MRI - Alphabetical'!S298-'2017 MRI'!S298</f>
        <v>-0.81872840031219507</v>
      </c>
      <c r="U118" s="10">
        <f>'2020 MRI - Alphabetical'!T298-'2017 MRI'!T298</f>
        <v>-19</v>
      </c>
      <c r="V118" s="33">
        <f>'2020 MRI - Alphabetical'!U298-'2017 MRI'!U298</f>
        <v>-0.12532279504589633</v>
      </c>
      <c r="W118" s="11">
        <f>'2020 MRI - Alphabetical'!V298-'2017 MRI'!V298</f>
        <v>2.3999018378142445E-3</v>
      </c>
      <c r="X118" s="10">
        <f>'2020 MRI - Alphabetical'!W298-'2017 MRI'!W298</f>
        <v>-27</v>
      </c>
      <c r="Y118" s="33">
        <f>'2020 MRI - Alphabetical'!X298-'2017 MRI'!X298</f>
        <v>-0.10709257700282226</v>
      </c>
      <c r="Z118" s="13">
        <f>'2020 MRI - Alphabetical'!Y298-'2017 MRI'!Y298</f>
        <v>3358</v>
      </c>
      <c r="AA118" s="10">
        <f>'2020 MRI - Alphabetical'!Z298-'2017 MRI'!Z298</f>
        <v>-3</v>
      </c>
      <c r="AB118" s="33">
        <f>'2020 MRI - Alphabetical'!AA298-'2017 MRI'!AA298</f>
        <v>-2.9819909940806133E-3</v>
      </c>
      <c r="AC118" s="11">
        <f>'2020 MRI - Alphabetical'!AB298-'2017 MRI'!AB298</f>
        <v>-1.8999999999999996E-2</v>
      </c>
      <c r="AD118" s="10">
        <f>'2020 MRI - Alphabetical'!AC298-'2017 MRI'!AC298</f>
        <v>18</v>
      </c>
      <c r="AE118" s="33">
        <f>'2020 MRI - Alphabetical'!AD298-'2017 MRI'!AD298</f>
        <v>7.2428583133006791E-2</v>
      </c>
      <c r="AF118" s="11">
        <f>'2020 MRI - Alphabetical'!AE298-'2017 MRI'!AE298</f>
        <v>1.5221507890122776E-2</v>
      </c>
      <c r="AG118" s="10">
        <f>'2020 MRI - Alphabetical'!AF298-'2017 MRI'!AF298</f>
        <v>-56</v>
      </c>
      <c r="AH118" s="33">
        <f>'2020 MRI - Alphabetical'!AG298-'2017 MRI'!AG298</f>
        <v>-0.23127975502042092</v>
      </c>
      <c r="AI118" s="14">
        <f>'2020 MRI - Alphabetical'!AH298-'2017 MRI'!AH298</f>
        <v>0.31257545731614167</v>
      </c>
      <c r="AJ118" s="10">
        <f>'2020 MRI - Alphabetical'!AI298-'2017 MRI'!AI298</f>
        <v>4</v>
      </c>
      <c r="AK118" s="33">
        <f>'2020 MRI - Alphabetical'!AJ298-'2017 MRI'!AJ298</f>
        <v>9.1039767154217355E-3</v>
      </c>
      <c r="AL118" s="13">
        <f>'2020 MRI - Alphabetical'!AK298-'2017 MRI'!AK298</f>
        <v>4785.7491133672302</v>
      </c>
      <c r="AM118" s="38"/>
    </row>
    <row r="119" spans="1:39" hidden="1" x14ac:dyDescent="0.25">
      <c r="A119" t="s">
        <v>906</v>
      </c>
      <c r="B119" s="5" t="s">
        <v>454</v>
      </c>
      <c r="C119" s="6" t="s">
        <v>44</v>
      </c>
      <c r="D119" s="7" t="s">
        <v>20</v>
      </c>
      <c r="E119" s="8">
        <f>VLOOKUP(A119,'2017 MRI'!$A$7:$F$571,6,FALSE)</f>
        <v>17.599950950486331</v>
      </c>
      <c r="F119" s="36">
        <f>'2020 MRI - Alphabetical'!E305-'2017 MRI'!E305</f>
        <v>0.63632890072057968</v>
      </c>
      <c r="G119" s="8">
        <f>'2020 MRI - Alphabetical'!F305-'2017 MRI'!F305</f>
        <v>-2.3898645430417034</v>
      </c>
      <c r="H119" s="9">
        <f>'2020 MRI - Alphabetical'!G305-'2017 MRI'!G305</f>
        <v>41</v>
      </c>
      <c r="I119" s="10">
        <f>'2020 MRI - Alphabetical'!H305-'2017 MRI'!H305</f>
        <v>-37</v>
      </c>
      <c r="J119" s="33">
        <f>'2020 MRI - Alphabetical'!I305-'2017 MRI'!I305</f>
        <v>-0.24318384375308866</v>
      </c>
      <c r="K119" s="11">
        <f>'2020 MRI - Alphabetical'!J305-'2017 MRI'!J305</f>
        <v>-1.714320121112034E-2</v>
      </c>
      <c r="L119" s="10">
        <f>'2020 MRI - Alphabetical'!K305-'2017 MRI'!K305</f>
        <v>28</v>
      </c>
      <c r="M119" s="33">
        <f>'2020 MRI - Alphabetical'!L305-'2017 MRI'!L305</f>
        <v>0.4383621065888933</v>
      </c>
      <c r="N119" s="11">
        <f>'2020 MRI - Alphabetical'!M305-'2017 MRI'!M305</f>
        <v>-1.9135802469135803E-2</v>
      </c>
      <c r="O119" s="10">
        <f>'2020 MRI - Alphabetical'!N305-'2017 MRI'!N305</f>
        <v>106</v>
      </c>
      <c r="P119" s="33">
        <f>'2020 MRI - Alphabetical'!O305-'2017 MRI'!O305</f>
        <v>0.21139221804189856</v>
      </c>
      <c r="Q119" s="11">
        <f>'2020 MRI - Alphabetical'!P305-'2017 MRI'!P305</f>
        <v>-1.5491467576791809E-2</v>
      </c>
      <c r="R119" s="10">
        <f>'2020 MRI - Alphabetical'!Q305-'2017 MRI'!Q305</f>
        <v>135</v>
      </c>
      <c r="S119" s="33">
        <f>'2020 MRI - Alphabetical'!R305-'2017 MRI'!R305</f>
        <v>0.47033934808051742</v>
      </c>
      <c r="T119" s="12">
        <f>'2020 MRI - Alphabetical'!S305-'2017 MRI'!S305</f>
        <v>-2.4265902960154961</v>
      </c>
      <c r="U119" s="10">
        <f>'2020 MRI - Alphabetical'!T305-'2017 MRI'!T305</f>
        <v>-17</v>
      </c>
      <c r="V119" s="33">
        <f>'2020 MRI - Alphabetical'!U305-'2017 MRI'!U305</f>
        <v>-0.13537536974334197</v>
      </c>
      <c r="W119" s="11">
        <f>'2020 MRI - Alphabetical'!V305-'2017 MRI'!V305</f>
        <v>9.8132530120481915E-3</v>
      </c>
      <c r="X119" s="10">
        <f>'2020 MRI - Alphabetical'!W305-'2017 MRI'!W305</f>
        <v>-2</v>
      </c>
      <c r="Y119" s="33">
        <f>'2020 MRI - Alphabetical'!X305-'2017 MRI'!X305</f>
        <v>-0.13571905966735809</v>
      </c>
      <c r="Z119" s="13">
        <f>'2020 MRI - Alphabetical'!Y305-'2017 MRI'!Y305</f>
        <v>10768</v>
      </c>
      <c r="AA119" s="10">
        <f>'2020 MRI - Alphabetical'!Z305-'2017 MRI'!Z305</f>
        <v>68</v>
      </c>
      <c r="AB119" s="33">
        <f>'2020 MRI - Alphabetical'!AA305-'2017 MRI'!AA305</f>
        <v>0.12511081109608513</v>
      </c>
      <c r="AC119" s="11">
        <f>'2020 MRI - Alphabetical'!AB305-'2017 MRI'!AB305</f>
        <v>-1.7999999999999995E-2</v>
      </c>
      <c r="AD119" s="10">
        <f>'2020 MRI - Alphabetical'!AC305-'2017 MRI'!AC305</f>
        <v>13</v>
      </c>
      <c r="AE119" s="33">
        <f>'2020 MRI - Alphabetical'!AD305-'2017 MRI'!AD305</f>
        <v>4.8279622499450614E-2</v>
      </c>
      <c r="AF119" s="11">
        <f>'2020 MRI - Alphabetical'!AE305-'2017 MRI'!AE305</f>
        <v>9.0029325513196756E-3</v>
      </c>
      <c r="AG119" s="10">
        <f>'2020 MRI - Alphabetical'!AF305-'2017 MRI'!AF305</f>
        <v>-4</v>
      </c>
      <c r="AH119" s="33">
        <f>'2020 MRI - Alphabetical'!AG305-'2017 MRI'!AG305</f>
        <v>-1.084116152652248E-3</v>
      </c>
      <c r="AI119" s="14">
        <f>'2020 MRI - Alphabetical'!AH305-'2017 MRI'!AH305</f>
        <v>5.7615237797057794E-2</v>
      </c>
      <c r="AJ119" s="10">
        <f>'2020 MRI - Alphabetical'!AI305-'2017 MRI'!AI305</f>
        <v>17</v>
      </c>
      <c r="AK119" s="33">
        <f>'2020 MRI - Alphabetical'!AJ305-'2017 MRI'!AJ305</f>
        <v>1.5111174970159708E-2</v>
      </c>
      <c r="AL119" s="13">
        <f>'2020 MRI - Alphabetical'!AK305-'2017 MRI'!AK305</f>
        <v>15146.839796318513</v>
      </c>
      <c r="AM119" s="38"/>
    </row>
    <row r="120" spans="1:39" hidden="1" x14ac:dyDescent="0.25">
      <c r="A120" t="s">
        <v>907</v>
      </c>
      <c r="B120" s="5" t="s">
        <v>491</v>
      </c>
      <c r="C120" s="6" t="s">
        <v>44</v>
      </c>
      <c r="D120" s="7" t="s">
        <v>20</v>
      </c>
      <c r="E120" s="8">
        <f>VLOOKUP(A120,'2017 MRI'!$A$7:$F$571,6,FALSE)</f>
        <v>15.199020706040855</v>
      </c>
      <c r="F120" s="36">
        <f>'2020 MRI - Alphabetical'!E306-'2017 MRI'!E306</f>
        <v>-0.14108392279907189</v>
      </c>
      <c r="G120" s="8">
        <f>'2020 MRI - Alphabetical'!F306-'2017 MRI'!F306</f>
        <v>-0.25595723805105308</v>
      </c>
      <c r="H120" s="9">
        <f>'2020 MRI - Alphabetical'!G306-'2017 MRI'!G306</f>
        <v>4</v>
      </c>
      <c r="I120" s="10">
        <f>'2020 MRI - Alphabetical'!H306-'2017 MRI'!H306</f>
        <v>148</v>
      </c>
      <c r="J120" s="33">
        <f>'2020 MRI - Alphabetical'!I306-'2017 MRI'!I306</f>
        <v>0.38481857585191542</v>
      </c>
      <c r="K120" s="11">
        <f>'2020 MRI - Alphabetical'!J306-'2017 MRI'!J306</f>
        <v>9.1178986725852784E-3</v>
      </c>
      <c r="L120" s="10">
        <f>'2020 MRI - Alphabetical'!K306-'2017 MRI'!K306</f>
        <v>-34</v>
      </c>
      <c r="M120" s="33">
        <f>'2020 MRI - Alphabetical'!L306-'2017 MRI'!L306</f>
        <v>-3.4587149059224553E-2</v>
      </c>
      <c r="N120" s="11">
        <f>'2020 MRI - Alphabetical'!M306-'2017 MRI'!M306</f>
        <v>5.4199149260687265E-3</v>
      </c>
      <c r="O120" s="10">
        <f>'2020 MRI - Alphabetical'!N306-'2017 MRI'!N306</f>
        <v>3</v>
      </c>
      <c r="P120" s="33">
        <f>'2020 MRI - Alphabetical'!O306-'2017 MRI'!O306</f>
        <v>1.8842931840280519E-3</v>
      </c>
      <c r="Q120" s="11">
        <f>'2020 MRI - Alphabetical'!P306-'2017 MRI'!P306</f>
        <v>-2.0902167545401307E-3</v>
      </c>
      <c r="R120" s="10">
        <f>'2020 MRI - Alphabetical'!Q306-'2017 MRI'!Q306</f>
        <v>-44</v>
      </c>
      <c r="S120" s="33">
        <f>'2020 MRI - Alphabetical'!R306-'2017 MRI'!R306</f>
        <v>-0.27985758730862836</v>
      </c>
      <c r="T120" s="12">
        <f>'2020 MRI - Alphabetical'!S306-'2017 MRI'!S306</f>
        <v>0</v>
      </c>
      <c r="U120" s="10">
        <f>'2020 MRI - Alphabetical'!T306-'2017 MRI'!T306</f>
        <v>27</v>
      </c>
      <c r="V120" s="33">
        <f>'2020 MRI - Alphabetical'!U306-'2017 MRI'!U306</f>
        <v>7.6194606999973491E-2</v>
      </c>
      <c r="W120" s="11">
        <f>'2020 MRI - Alphabetical'!V306-'2017 MRI'!V306</f>
        <v>-4.578840240786454E-3</v>
      </c>
      <c r="X120" s="10">
        <f>'2020 MRI - Alphabetical'!W306-'2017 MRI'!W306</f>
        <v>-11</v>
      </c>
      <c r="Y120" s="33">
        <f>'2020 MRI - Alphabetical'!X306-'2017 MRI'!X306</f>
        <v>-5.6506533434036443E-2</v>
      </c>
      <c r="Z120" s="13">
        <f>'2020 MRI - Alphabetical'!Y306-'2017 MRI'!Y306</f>
        <v>15456</v>
      </c>
      <c r="AA120" s="10">
        <f>'2020 MRI - Alphabetical'!Z306-'2017 MRI'!Z306</f>
        <v>16</v>
      </c>
      <c r="AB120" s="33">
        <f>'2020 MRI - Alphabetical'!AA306-'2017 MRI'!AA306</f>
        <v>-1.9069241509631851E-2</v>
      </c>
      <c r="AC120" s="11">
        <f>'2020 MRI - Alphabetical'!AB306-'2017 MRI'!AB306</f>
        <v>-1.4999999999999999E-2</v>
      </c>
      <c r="AD120" s="10">
        <f>'2020 MRI - Alphabetical'!AC306-'2017 MRI'!AC306</f>
        <v>18</v>
      </c>
      <c r="AE120" s="33">
        <f>'2020 MRI - Alphabetical'!AD306-'2017 MRI'!AD306</f>
        <v>3.8997248627697823E-2</v>
      </c>
      <c r="AF120" s="11">
        <f>'2020 MRI - Alphabetical'!AE306-'2017 MRI'!AE306</f>
        <v>9.3397870280734763E-3</v>
      </c>
      <c r="AG120" s="10">
        <f>'2020 MRI - Alphabetical'!AF306-'2017 MRI'!AF306</f>
        <v>7</v>
      </c>
      <c r="AH120" s="33">
        <f>'2020 MRI - Alphabetical'!AG306-'2017 MRI'!AG306</f>
        <v>4.4815240550368896E-2</v>
      </c>
      <c r="AI120" s="14">
        <f>'2020 MRI - Alphabetical'!AH306-'2017 MRI'!AH306</f>
        <v>-1.744528309394866E-3</v>
      </c>
      <c r="AJ120" s="10">
        <f>'2020 MRI - Alphabetical'!AI306-'2017 MRI'!AI306</f>
        <v>-11</v>
      </c>
      <c r="AK120" s="33">
        <f>'2020 MRI - Alphabetical'!AJ306-'2017 MRI'!AJ306</f>
        <v>-5.9535047769615768E-3</v>
      </c>
      <c r="AL120" s="13">
        <f>'2020 MRI - Alphabetical'!AK306-'2017 MRI'!AK306</f>
        <v>5046.8630502730084</v>
      </c>
      <c r="AM120" s="38"/>
    </row>
    <row r="121" spans="1:39" hidden="1" x14ac:dyDescent="0.25">
      <c r="A121" t="s">
        <v>932</v>
      </c>
      <c r="B121" s="5" t="s">
        <v>503</v>
      </c>
      <c r="C121" s="6" t="s">
        <v>44</v>
      </c>
      <c r="D121" s="7" t="s">
        <v>20</v>
      </c>
      <c r="E121" s="8">
        <f>VLOOKUP(A121,'2017 MRI'!$A$7:$F$571,6,FALSE)</f>
        <v>14.783256008436192</v>
      </c>
      <c r="F121" s="36">
        <f>'2020 MRI - Alphabetical'!E331-'2017 MRI'!E331</f>
        <v>-6.3686624188646235E-2</v>
      </c>
      <c r="G121" s="8">
        <f>'2020 MRI - Alphabetical'!F331-'2017 MRI'!F331</f>
        <v>-0.54728824388460318</v>
      </c>
      <c r="H121" s="9">
        <f>'2020 MRI - Alphabetical'!G331-'2017 MRI'!G331</f>
        <v>10</v>
      </c>
      <c r="I121" s="10">
        <f>'2020 MRI - Alphabetical'!H331-'2017 MRI'!H331</f>
        <v>37</v>
      </c>
      <c r="J121" s="33">
        <f>'2020 MRI - Alphabetical'!I331-'2017 MRI'!I331</f>
        <v>3.3518911097115169E-2</v>
      </c>
      <c r="K121" s="11">
        <f>'2020 MRI - Alphabetical'!J331-'2017 MRI'!J331</f>
        <v>-1.3126448171184357E-2</v>
      </c>
      <c r="L121" s="10">
        <f>'2020 MRI - Alphabetical'!K331-'2017 MRI'!K331</f>
        <v>49</v>
      </c>
      <c r="M121" s="33">
        <f>'2020 MRI - Alphabetical'!L331-'2017 MRI'!L331</f>
        <v>0.17711252667590988</v>
      </c>
      <c r="N121" s="11">
        <f>'2020 MRI - Alphabetical'!M331-'2017 MRI'!M331</f>
        <v>-6.4786002426840406E-3</v>
      </c>
      <c r="O121" s="10">
        <f>'2020 MRI - Alphabetical'!N331-'2017 MRI'!N331</f>
        <v>-12</v>
      </c>
      <c r="P121" s="33">
        <f>'2020 MRI - Alphabetical'!O331-'2017 MRI'!O331</f>
        <v>-4.2370008964351946E-2</v>
      </c>
      <c r="Q121" s="11">
        <f>'2020 MRI - Alphabetical'!P331-'2017 MRI'!P331</f>
        <v>6.3051084674597968E-4</v>
      </c>
      <c r="R121" s="10">
        <f>'2020 MRI - Alphabetical'!Q331-'2017 MRI'!Q331</f>
        <v>-66</v>
      </c>
      <c r="S121" s="33">
        <f>'2020 MRI - Alphabetical'!R331-'2017 MRI'!R331</f>
        <v>-0.21692330910086349</v>
      </c>
      <c r="T121" s="12">
        <f>'2020 MRI - Alphabetical'!S331-'2017 MRI'!S331</f>
        <v>-9.5892061453291322E-2</v>
      </c>
      <c r="U121" s="10">
        <f>'2020 MRI - Alphabetical'!T331-'2017 MRI'!T331</f>
        <v>42</v>
      </c>
      <c r="V121" s="33">
        <f>'2020 MRI - Alphabetical'!U331-'2017 MRI'!U331</f>
        <v>0.1044276874254968</v>
      </c>
      <c r="W121" s="11">
        <f>'2020 MRI - Alphabetical'!V331-'2017 MRI'!V331</f>
        <v>-6.8937787557511489E-3</v>
      </c>
      <c r="X121" s="10">
        <f>'2020 MRI - Alphabetical'!W331-'2017 MRI'!W331</f>
        <v>18</v>
      </c>
      <c r="Y121" s="33">
        <f>'2020 MRI - Alphabetical'!X331-'2017 MRI'!X331</f>
        <v>0.17528645467653869</v>
      </c>
      <c r="Z121" s="13">
        <f>'2020 MRI - Alphabetical'!Y331-'2017 MRI'!Y331</f>
        <v>26423</v>
      </c>
      <c r="AA121" s="10">
        <f>'2020 MRI - Alphabetical'!Z331-'2017 MRI'!Z331</f>
        <v>5</v>
      </c>
      <c r="AB121" s="33">
        <f>'2020 MRI - Alphabetical'!AA331-'2017 MRI'!AA331</f>
        <v>-4.1964570526955902E-2</v>
      </c>
      <c r="AC121" s="11">
        <f>'2020 MRI - Alphabetical'!AB331-'2017 MRI'!AB331</f>
        <v>-1.3999999999999999E-2</v>
      </c>
      <c r="AD121" s="10">
        <f>'2020 MRI - Alphabetical'!AC331-'2017 MRI'!AC331</f>
        <v>-19</v>
      </c>
      <c r="AE121" s="33">
        <f>'2020 MRI - Alphabetical'!AD331-'2017 MRI'!AD331</f>
        <v>-9.6428449041512265E-2</v>
      </c>
      <c r="AF121" s="11">
        <f>'2020 MRI - Alphabetical'!AE331-'2017 MRI'!AE331</f>
        <v>1.2588714368818588E-3</v>
      </c>
      <c r="AG121" s="10">
        <f>'2020 MRI - Alphabetical'!AF331-'2017 MRI'!AF331</f>
        <v>2</v>
      </c>
      <c r="AH121" s="33">
        <f>'2020 MRI - Alphabetical'!AG331-'2017 MRI'!AG331</f>
        <v>7.2708940365870944E-3</v>
      </c>
      <c r="AI121" s="14">
        <f>'2020 MRI - Alphabetical'!AH331-'2017 MRI'!AH331</f>
        <v>-7.8083080719242304E-3</v>
      </c>
      <c r="AJ121" s="10">
        <f>'2020 MRI - Alphabetical'!AI331-'2017 MRI'!AI331</f>
        <v>4</v>
      </c>
      <c r="AK121" s="33">
        <f>'2020 MRI - Alphabetical'!AJ331-'2017 MRI'!AJ331</f>
        <v>-7.6004643760174684E-4</v>
      </c>
      <c r="AL121" s="13">
        <f>'2020 MRI - Alphabetical'!AK331-'2017 MRI'!AK331</f>
        <v>21439.014775673451</v>
      </c>
      <c r="AM121" s="38"/>
    </row>
    <row r="122" spans="1:39" hidden="1" x14ac:dyDescent="0.25">
      <c r="A122" t="s">
        <v>938</v>
      </c>
      <c r="B122" s="5" t="s">
        <v>99</v>
      </c>
      <c r="C122" s="6" t="s">
        <v>44</v>
      </c>
      <c r="D122" s="7" t="s">
        <v>20</v>
      </c>
      <c r="E122" s="8">
        <f>VLOOKUP(A122,'2017 MRI'!$A$7:$F$571,6,FALSE)</f>
        <v>44.417034072147516</v>
      </c>
      <c r="F122" s="36">
        <f>'2020 MRI - Alphabetical'!E337-'2017 MRI'!E337</f>
        <v>0.71055988705952622</v>
      </c>
      <c r="G122" s="8">
        <f>'2020 MRI - Alphabetical'!F337-'2017 MRI'!F337</f>
        <v>0.60946772522608228</v>
      </c>
      <c r="H122" s="9">
        <f>'2020 MRI - Alphabetical'!G337-'2017 MRI'!G337</f>
        <v>2</v>
      </c>
      <c r="I122" s="10">
        <f>'2020 MRI - Alphabetical'!H337-'2017 MRI'!H337</f>
        <v>237</v>
      </c>
      <c r="J122" s="33">
        <f>'2020 MRI - Alphabetical'!I337-'2017 MRI'!I337</f>
        <v>0.97780823650719551</v>
      </c>
      <c r="K122" s="11">
        <f>'2020 MRI - Alphabetical'!J337-'2017 MRI'!J337</f>
        <v>7.1372466709545668E-2</v>
      </c>
      <c r="L122" s="10">
        <f>'2020 MRI - Alphabetical'!K337-'2017 MRI'!K337</f>
        <v>6</v>
      </c>
      <c r="M122" s="33">
        <f>'2020 MRI - Alphabetical'!L337-'2017 MRI'!L337</f>
        <v>-0.11546023111836856</v>
      </c>
      <c r="N122" s="11">
        <f>'2020 MRI - Alphabetical'!M337-'2017 MRI'!M337</f>
        <v>7.6074185684568835E-3</v>
      </c>
      <c r="O122" s="10">
        <f>'2020 MRI - Alphabetical'!N337-'2017 MRI'!N337</f>
        <v>-15</v>
      </c>
      <c r="P122" s="33">
        <f>'2020 MRI - Alphabetical'!O337-'2017 MRI'!O337</f>
        <v>-0.281305028617167</v>
      </c>
      <c r="Q122" s="11">
        <f>'2020 MRI - Alphabetical'!P337-'2017 MRI'!P337</f>
        <v>1.4587507034327526E-2</v>
      </c>
      <c r="R122" s="10">
        <f>'2020 MRI - Alphabetical'!Q337-'2017 MRI'!Q337</f>
        <v>-6</v>
      </c>
      <c r="S122" s="33">
        <f>'2020 MRI - Alphabetical'!R337-'2017 MRI'!R337</f>
        <v>1.1518257983321201</v>
      </c>
      <c r="T122" s="12">
        <f>'2020 MRI - Alphabetical'!S337-'2017 MRI'!S337</f>
        <v>-3.5137830302837578</v>
      </c>
      <c r="U122" s="10">
        <f>'2020 MRI - Alphabetical'!T337-'2017 MRI'!T337</f>
        <v>-41</v>
      </c>
      <c r="V122" s="33">
        <f>'2020 MRI - Alphabetical'!U337-'2017 MRI'!U337</f>
        <v>-0.40864829369651828</v>
      </c>
      <c r="W122" s="11">
        <f>'2020 MRI - Alphabetical'!V337-'2017 MRI'!V337</f>
        <v>1.7633494872083849E-2</v>
      </c>
      <c r="X122" s="10">
        <f>'2020 MRI - Alphabetical'!W337-'2017 MRI'!W337</f>
        <v>40</v>
      </c>
      <c r="Y122" s="33">
        <f>'2020 MRI - Alphabetical'!X337-'2017 MRI'!X337</f>
        <v>0.16268944513694361</v>
      </c>
      <c r="Z122" s="13">
        <f>'2020 MRI - Alphabetical'!Y337-'2017 MRI'!Y337</f>
        <v>13352</v>
      </c>
      <c r="AA122" s="10">
        <f>'2020 MRI - Alphabetical'!Z337-'2017 MRI'!Z337</f>
        <v>-33</v>
      </c>
      <c r="AB122" s="33">
        <f>'2020 MRI - Alphabetical'!AA337-'2017 MRI'!AA337</f>
        <v>-0.1882122486218486</v>
      </c>
      <c r="AC122" s="11">
        <f>'2020 MRI - Alphabetical'!AB337-'2017 MRI'!AB337</f>
        <v>-2.3000000000000007E-2</v>
      </c>
      <c r="AD122" s="10">
        <f>'2020 MRI - Alphabetical'!AC337-'2017 MRI'!AC337</f>
        <v>3</v>
      </c>
      <c r="AE122" s="33">
        <f>'2020 MRI - Alphabetical'!AD337-'2017 MRI'!AD337</f>
        <v>5.6693366134453999E-2</v>
      </c>
      <c r="AF122" s="11">
        <f>'2020 MRI - Alphabetical'!AE337-'2017 MRI'!AE337</f>
        <v>1.6549913444893205E-2</v>
      </c>
      <c r="AG122" s="10">
        <f>'2020 MRI - Alphabetical'!AF337-'2017 MRI'!AF337</f>
        <v>-6</v>
      </c>
      <c r="AH122" s="33">
        <f>'2020 MRI - Alphabetical'!AG337-'2017 MRI'!AG337</f>
        <v>-3.2222662887125275E-3</v>
      </c>
      <c r="AI122" s="14">
        <f>'2020 MRI - Alphabetical'!AH337-'2017 MRI'!AH337</f>
        <v>5.4129331048474061E-2</v>
      </c>
      <c r="AJ122" s="10">
        <f>'2020 MRI - Alphabetical'!AI337-'2017 MRI'!AI337</f>
        <v>4</v>
      </c>
      <c r="AK122" s="33">
        <f>'2020 MRI - Alphabetical'!AJ337-'2017 MRI'!AJ337</f>
        <v>1.0941654466061601E-2</v>
      </c>
      <c r="AL122" s="13">
        <f>'2020 MRI - Alphabetical'!AK337-'2017 MRI'!AK337</f>
        <v>5022.8290444748563</v>
      </c>
      <c r="AM122" s="38">
        <v>1</v>
      </c>
    </row>
    <row r="123" spans="1:39" hidden="1" x14ac:dyDescent="0.25">
      <c r="A123" t="s">
        <v>939</v>
      </c>
      <c r="B123" s="5" t="s">
        <v>397</v>
      </c>
      <c r="C123" s="6" t="s">
        <v>44</v>
      </c>
      <c r="D123" s="7" t="s">
        <v>20</v>
      </c>
      <c r="E123" s="8">
        <f>VLOOKUP(A123,'2017 MRI'!$A$7:$F$571,6,FALSE)</f>
        <v>20.836131435972685</v>
      </c>
      <c r="F123" s="36">
        <f>'2020 MRI - Alphabetical'!E338-'2017 MRI'!E338</f>
        <v>0.22759355926299429</v>
      </c>
      <c r="G123" s="8">
        <f>'2020 MRI - Alphabetical'!F338-'2017 MRI'!F338</f>
        <v>-0.7259905321730642</v>
      </c>
      <c r="H123" s="9">
        <f>'2020 MRI - Alphabetical'!G338-'2017 MRI'!G338</f>
        <v>25</v>
      </c>
      <c r="I123" s="10">
        <f>'2020 MRI - Alphabetical'!H338-'2017 MRI'!H338</f>
        <v>47</v>
      </c>
      <c r="J123" s="33">
        <f>'2020 MRI - Alphabetical'!I338-'2017 MRI'!I338</f>
        <v>7.3638363218066827E-2</v>
      </c>
      <c r="K123" s="11">
        <f>'2020 MRI - Alphabetical'!J338-'2017 MRI'!J338</f>
        <v>-6.5340955756993946E-3</v>
      </c>
      <c r="L123" s="10">
        <f>'2020 MRI - Alphabetical'!K338-'2017 MRI'!K338</f>
        <v>106</v>
      </c>
      <c r="M123" s="33">
        <f>'2020 MRI - Alphabetical'!L338-'2017 MRI'!L338</f>
        <v>0.34259526151556075</v>
      </c>
      <c r="N123" s="11">
        <f>'2020 MRI - Alphabetical'!M338-'2017 MRI'!M338</f>
        <v>-1.5007748738550021E-2</v>
      </c>
      <c r="O123" s="10">
        <f>'2020 MRI - Alphabetical'!N338-'2017 MRI'!N338</f>
        <v>66</v>
      </c>
      <c r="P123" s="33">
        <f>'2020 MRI - Alphabetical'!O338-'2017 MRI'!O338</f>
        <v>0.17452655830523212</v>
      </c>
      <c r="Q123" s="11">
        <f>'2020 MRI - Alphabetical'!P338-'2017 MRI'!P338</f>
        <v>-1.3308750433475902E-2</v>
      </c>
      <c r="R123" s="10">
        <f>'2020 MRI - Alphabetical'!Q338-'2017 MRI'!Q338</f>
        <v>23</v>
      </c>
      <c r="S123" s="33">
        <f>'2020 MRI - Alphabetical'!R338-'2017 MRI'!R338</f>
        <v>-7.9994180711052659E-2</v>
      </c>
      <c r="T123" s="12">
        <f>'2020 MRI - Alphabetical'!S338-'2017 MRI'!S338</f>
        <v>-0.59165489800736681</v>
      </c>
      <c r="U123" s="10">
        <f>'2020 MRI - Alphabetical'!T338-'2017 MRI'!T338</f>
        <v>47</v>
      </c>
      <c r="V123" s="33">
        <f>'2020 MRI - Alphabetical'!U338-'2017 MRI'!U338</f>
        <v>0.11608320499926778</v>
      </c>
      <c r="W123" s="11">
        <f>'2020 MRI - Alphabetical'!V338-'2017 MRI'!V338</f>
        <v>-8.6466590616732578E-3</v>
      </c>
      <c r="X123" s="10">
        <f>'2020 MRI - Alphabetical'!W338-'2017 MRI'!W338</f>
        <v>-39</v>
      </c>
      <c r="Y123" s="33">
        <f>'2020 MRI - Alphabetical'!X338-'2017 MRI'!X338</f>
        <v>-0.16837866004707899</v>
      </c>
      <c r="Z123" s="13">
        <f>'2020 MRI - Alphabetical'!Y338-'2017 MRI'!Y338</f>
        <v>7108</v>
      </c>
      <c r="AA123" s="10">
        <f>'2020 MRI - Alphabetical'!Z338-'2017 MRI'!Z338</f>
        <v>16</v>
      </c>
      <c r="AB123" s="33">
        <f>'2020 MRI - Alphabetical'!AA338-'2017 MRI'!AA338</f>
        <v>2.6721416525016473E-2</v>
      </c>
      <c r="AC123" s="11">
        <f>'2020 MRI - Alphabetical'!AB338-'2017 MRI'!AB338</f>
        <v>-1.7000000000000001E-2</v>
      </c>
      <c r="AD123" s="10">
        <f>'2020 MRI - Alphabetical'!AC338-'2017 MRI'!AC338</f>
        <v>22</v>
      </c>
      <c r="AE123" s="33">
        <f>'2020 MRI - Alphabetical'!AD338-'2017 MRI'!AD338</f>
        <v>6.5307092798136956E-2</v>
      </c>
      <c r="AF123" s="11">
        <f>'2020 MRI - Alphabetical'!AE338-'2017 MRI'!AE338</f>
        <v>1.2610207964749542E-2</v>
      </c>
      <c r="AG123" s="10">
        <f>'2020 MRI - Alphabetical'!AF338-'2017 MRI'!AF338</f>
        <v>-7</v>
      </c>
      <c r="AH123" s="33">
        <f>'2020 MRI - Alphabetical'!AG338-'2017 MRI'!AG338</f>
        <v>-3.4662979359821822E-2</v>
      </c>
      <c r="AI123" s="14">
        <f>'2020 MRI - Alphabetical'!AH338-'2017 MRI'!AH338</f>
        <v>5.6670633479836141E-2</v>
      </c>
      <c r="AJ123" s="10">
        <f>'2020 MRI - Alphabetical'!AI338-'2017 MRI'!AI338</f>
        <v>-8</v>
      </c>
      <c r="AK123" s="33">
        <f>'2020 MRI - Alphabetical'!AJ338-'2017 MRI'!AJ338</f>
        <v>-8.2581357999167715E-3</v>
      </c>
      <c r="AL123" s="13">
        <f>'2020 MRI - Alphabetical'!AK338-'2017 MRI'!AK338</f>
        <v>4925.4614378361439</v>
      </c>
      <c r="AM123" s="38"/>
    </row>
    <row r="124" spans="1:39" hidden="1" x14ac:dyDescent="0.25">
      <c r="A124" t="s">
        <v>949</v>
      </c>
      <c r="B124" s="5" t="s">
        <v>208</v>
      </c>
      <c r="C124" s="6" t="s">
        <v>44</v>
      </c>
      <c r="D124" s="7" t="s">
        <v>20</v>
      </c>
      <c r="E124" s="8">
        <f>VLOOKUP(A124,'2017 MRI'!$A$7:$F$571,6,FALSE)</f>
        <v>31.860272310876365</v>
      </c>
      <c r="F124" s="36">
        <f>'2020 MRI - Alphabetical'!E348-'2017 MRI'!E348</f>
        <v>-0.59689093528041903</v>
      </c>
      <c r="G124" s="8">
        <f>'2020 MRI - Alphabetical'!F348-'2017 MRI'!F348</f>
        <v>3.1719809093772362</v>
      </c>
      <c r="H124" s="9">
        <f>'2020 MRI - Alphabetical'!G348-'2017 MRI'!G348</f>
        <v>-19</v>
      </c>
      <c r="I124" s="10">
        <f>'2020 MRI - Alphabetical'!H348-'2017 MRI'!H348</f>
        <v>402</v>
      </c>
      <c r="J124" s="33">
        <f>'2020 MRI - Alphabetical'!I348-'2017 MRI'!I348</f>
        <v>1.899112444379893</v>
      </c>
      <c r="K124" s="11">
        <f>'2020 MRI - Alphabetical'!J348-'2017 MRI'!J348</f>
        <v>0.14085123993773174</v>
      </c>
      <c r="L124" s="10">
        <f>'2020 MRI - Alphabetical'!K348-'2017 MRI'!K348</f>
        <v>24</v>
      </c>
      <c r="M124" s="33">
        <f>'2020 MRI - Alphabetical'!L348-'2017 MRI'!L348</f>
        <v>0.152962759189336</v>
      </c>
      <c r="N124" s="11">
        <f>'2020 MRI - Alphabetical'!M348-'2017 MRI'!M348</f>
        <v>-6.2470907250467278E-3</v>
      </c>
      <c r="O124" s="10">
        <f>'2020 MRI - Alphabetical'!N348-'2017 MRI'!N348</f>
        <v>-44</v>
      </c>
      <c r="P124" s="33">
        <f>'2020 MRI - Alphabetical'!O348-'2017 MRI'!O348</f>
        <v>-8.006737185145496E-2</v>
      </c>
      <c r="Q124" s="11">
        <f>'2020 MRI - Alphabetical'!P348-'2017 MRI'!P348</f>
        <v>3.2878338278931746E-3</v>
      </c>
      <c r="R124" s="10">
        <f>'2020 MRI - Alphabetical'!Q348-'2017 MRI'!Q348</f>
        <v>-22</v>
      </c>
      <c r="S124" s="33">
        <f>'2020 MRI - Alphabetical'!R348-'2017 MRI'!R348</f>
        <v>-0.24312277748237693</v>
      </c>
      <c r="T124" s="12">
        <f>'2020 MRI - Alphabetical'!S348-'2017 MRI'!S348</f>
        <v>-0.12379301807378065</v>
      </c>
      <c r="U124" s="10">
        <f>'2020 MRI - Alphabetical'!T348-'2017 MRI'!T348</f>
        <v>-170</v>
      </c>
      <c r="V124" s="33">
        <f>'2020 MRI - Alphabetical'!U348-'2017 MRI'!U348</f>
        <v>-0.71790099265571394</v>
      </c>
      <c r="W124" s="11">
        <f>'2020 MRI - Alphabetical'!V348-'2017 MRI'!V348</f>
        <v>3.9896946564885502E-2</v>
      </c>
      <c r="X124" s="10">
        <f>'2020 MRI - Alphabetical'!W348-'2017 MRI'!W348</f>
        <v>-16</v>
      </c>
      <c r="Y124" s="33">
        <f>'2020 MRI - Alphabetical'!X348-'2017 MRI'!X348</f>
        <v>-4.3465242511509988E-2</v>
      </c>
      <c r="Z124" s="13">
        <f>'2020 MRI - Alphabetical'!Y348-'2017 MRI'!Y348</f>
        <v>10400</v>
      </c>
      <c r="AA124" s="10">
        <f>'2020 MRI - Alphabetical'!Z348-'2017 MRI'!Z348</f>
        <v>19</v>
      </c>
      <c r="AB124" s="33">
        <f>'2020 MRI - Alphabetical'!AA348-'2017 MRI'!AA348</f>
        <v>0.69749403652918773</v>
      </c>
      <c r="AC124" s="11">
        <f>'2020 MRI - Alphabetical'!AB348-'2017 MRI'!AB348</f>
        <v>-4.300000000000001E-2</v>
      </c>
      <c r="AD124" s="10">
        <f>'2020 MRI - Alphabetical'!AC348-'2017 MRI'!AC348</f>
        <v>-47</v>
      </c>
      <c r="AE124" s="33">
        <f>'2020 MRI - Alphabetical'!AD348-'2017 MRI'!AD348</f>
        <v>-0.72807566159752635</v>
      </c>
      <c r="AF124" s="11">
        <f>'2020 MRI - Alphabetical'!AE348-'2017 MRI'!AE348</f>
        <v>-2.7443459766040346E-2</v>
      </c>
      <c r="AG124" s="10">
        <f>'2020 MRI - Alphabetical'!AF348-'2017 MRI'!AF348</f>
        <v>0</v>
      </c>
      <c r="AH124" s="33">
        <f>'2020 MRI - Alphabetical'!AG348-'2017 MRI'!AG348</f>
        <v>4.4301051104485012E-3</v>
      </c>
      <c r="AI124" s="14">
        <f>'2020 MRI - Alphabetical'!AH348-'2017 MRI'!AH348</f>
        <v>-2.3827866303420375E-2</v>
      </c>
      <c r="AJ124" s="10">
        <f>'2020 MRI - Alphabetical'!AI348-'2017 MRI'!AI348</f>
        <v>1</v>
      </c>
      <c r="AK124" s="33">
        <f>'2020 MRI - Alphabetical'!AJ348-'2017 MRI'!AJ348</f>
        <v>1.6482988476224092E-2</v>
      </c>
      <c r="AL124" s="13">
        <f>'2020 MRI - Alphabetical'!AK348-'2017 MRI'!AK348</f>
        <v>901.07543976328088</v>
      </c>
      <c r="AM124" s="38"/>
    </row>
    <row r="125" spans="1:39" hidden="1" x14ac:dyDescent="0.25">
      <c r="A125" t="s">
        <v>960</v>
      </c>
      <c r="B125" s="5" t="s">
        <v>298</v>
      </c>
      <c r="C125" s="6" t="s">
        <v>44</v>
      </c>
      <c r="D125" s="7" t="s">
        <v>20</v>
      </c>
      <c r="E125" s="8">
        <f>VLOOKUP(A125,'2017 MRI'!$A$7:$F$571,6,FALSE)</f>
        <v>25.388108583130244</v>
      </c>
      <c r="F125" s="36">
        <f>'2020 MRI - Alphabetical'!E359-'2017 MRI'!E359</f>
        <v>-0.81109578178871744</v>
      </c>
      <c r="G125" s="8">
        <f>'2020 MRI - Alphabetical'!F359-'2017 MRI'!F359</f>
        <v>3.0599312329869974</v>
      </c>
      <c r="H125" s="9">
        <f>'2020 MRI - Alphabetical'!G359-'2017 MRI'!G359</f>
        <v>-25</v>
      </c>
      <c r="I125" s="10">
        <f>'2020 MRI - Alphabetical'!H359-'2017 MRI'!H359</f>
        <v>-233</v>
      </c>
      <c r="J125" s="33">
        <f>'2020 MRI - Alphabetical'!I359-'2017 MRI'!I359</f>
        <v>-0.96422962481396324</v>
      </c>
      <c r="K125" s="11">
        <f>'2020 MRI - Alphabetical'!J359-'2017 MRI'!J359</f>
        <v>-9.8585993339026623E-2</v>
      </c>
      <c r="L125" s="10">
        <f>'2020 MRI - Alphabetical'!K359-'2017 MRI'!K359</f>
        <v>140</v>
      </c>
      <c r="M125" s="33">
        <f>'2020 MRI - Alphabetical'!L359-'2017 MRI'!L359</f>
        <v>0.85395489561464522</v>
      </c>
      <c r="N125" s="11">
        <f>'2020 MRI - Alphabetical'!M359-'2017 MRI'!M359</f>
        <v>-4.3600231315881519E-2</v>
      </c>
      <c r="O125" s="10">
        <f>'2020 MRI - Alphabetical'!N359-'2017 MRI'!N359</f>
        <v>-54</v>
      </c>
      <c r="P125" s="33">
        <f>'2020 MRI - Alphabetical'!O359-'2017 MRI'!O359</f>
        <v>-0.15318608414542745</v>
      </c>
      <c r="Q125" s="11">
        <f>'2020 MRI - Alphabetical'!P359-'2017 MRI'!P359</f>
        <v>7.6140350877193022E-3</v>
      </c>
      <c r="R125" s="10">
        <f>'2020 MRI - Alphabetical'!Q359-'2017 MRI'!Q359</f>
        <v>-55</v>
      </c>
      <c r="S125" s="33">
        <f>'2020 MRI - Alphabetical'!R359-'2017 MRI'!R359</f>
        <v>-0.27269204986772866</v>
      </c>
      <c r="T125" s="12">
        <f>'2020 MRI - Alphabetical'!S359-'2017 MRI'!S359</f>
        <v>2.4454940716121532E-3</v>
      </c>
      <c r="U125" s="10">
        <f>'2020 MRI - Alphabetical'!T359-'2017 MRI'!T359</f>
        <v>-56</v>
      </c>
      <c r="V125" s="33">
        <f>'2020 MRI - Alphabetical'!U359-'2017 MRI'!U359</f>
        <v>-0.14205842766866927</v>
      </c>
      <c r="W125" s="11">
        <f>'2020 MRI - Alphabetical'!V359-'2017 MRI'!V359</f>
        <v>7.6570972886762304E-3</v>
      </c>
      <c r="X125" s="10">
        <f>'2020 MRI - Alphabetical'!W359-'2017 MRI'!W359</f>
        <v>42</v>
      </c>
      <c r="Y125" s="33">
        <f>'2020 MRI - Alphabetical'!X359-'2017 MRI'!X359</f>
        <v>0.18387143985310128</v>
      </c>
      <c r="Z125" s="13">
        <f>'2020 MRI - Alphabetical'!Y359-'2017 MRI'!Y359</f>
        <v>13197</v>
      </c>
      <c r="AA125" s="10">
        <f>'2020 MRI - Alphabetical'!Z359-'2017 MRI'!Z359</f>
        <v>-1</v>
      </c>
      <c r="AB125" s="33">
        <f>'2020 MRI - Alphabetical'!AA359-'2017 MRI'!AA359</f>
        <v>1.3105259521470958E-2</v>
      </c>
      <c r="AC125" s="11">
        <f>'2020 MRI - Alphabetical'!AB359-'2017 MRI'!AB359</f>
        <v>-2.3E-2</v>
      </c>
      <c r="AD125" s="10">
        <f>'2020 MRI - Alphabetical'!AC359-'2017 MRI'!AC359</f>
        <v>-118</v>
      </c>
      <c r="AE125" s="33">
        <f>'2020 MRI - Alphabetical'!AD359-'2017 MRI'!AD359</f>
        <v>-0.4107415087674855</v>
      </c>
      <c r="AF125" s="11">
        <f>'2020 MRI - Alphabetical'!AE359-'2017 MRI'!AE359</f>
        <v>-1.5390956839461012E-2</v>
      </c>
      <c r="AG125" s="10">
        <f>'2020 MRI - Alphabetical'!AF359-'2017 MRI'!AF359</f>
        <v>-11</v>
      </c>
      <c r="AH125" s="33">
        <f>'2020 MRI - Alphabetical'!AG359-'2017 MRI'!AG359</f>
        <v>-1.9958565874631296E-2</v>
      </c>
      <c r="AI125" s="14">
        <f>'2020 MRI - Alphabetical'!AH359-'2017 MRI'!AH359</f>
        <v>2.1426419314960476E-2</v>
      </c>
      <c r="AJ125" s="10">
        <f>'2020 MRI - Alphabetical'!AI359-'2017 MRI'!AI359</f>
        <v>0</v>
      </c>
      <c r="AK125" s="33">
        <f>'2020 MRI - Alphabetical'!AJ359-'2017 MRI'!AJ359</f>
        <v>1.2655652218034275E-2</v>
      </c>
      <c r="AL125" s="13">
        <f>'2020 MRI - Alphabetical'!AK359-'2017 MRI'!AK359</f>
        <v>5018.1667349997588</v>
      </c>
      <c r="AM125" s="38"/>
    </row>
    <row r="126" spans="1:39" hidden="1" x14ac:dyDescent="0.25">
      <c r="A126" t="s">
        <v>981</v>
      </c>
      <c r="B126" s="5" t="s">
        <v>221</v>
      </c>
      <c r="C126" s="6" t="s">
        <v>44</v>
      </c>
      <c r="D126" s="7" t="s">
        <v>20</v>
      </c>
      <c r="E126" s="8">
        <f>VLOOKUP(A126,'2017 MRI'!$A$7:$F$571,6,FALSE)</f>
        <v>30.845114409994792</v>
      </c>
      <c r="F126" s="36">
        <f>'2020 MRI - Alphabetical'!E380-'2017 MRI'!E380</f>
        <v>-0.1279865322248368</v>
      </c>
      <c r="G126" s="8">
        <f>'2020 MRI - Alphabetical'!F380-'2017 MRI'!F380</f>
        <v>1.5881342221200043</v>
      </c>
      <c r="H126" s="9">
        <f>'2020 MRI - Alphabetical'!G380-'2017 MRI'!G380</f>
        <v>-2</v>
      </c>
      <c r="I126" s="10">
        <f>'2020 MRI - Alphabetical'!H380-'2017 MRI'!H380</f>
        <v>-24</v>
      </c>
      <c r="J126" s="33">
        <f>'2020 MRI - Alphabetical'!I380-'2017 MRI'!I380</f>
        <v>-0.12027195205495617</v>
      </c>
      <c r="K126" s="11">
        <f>'2020 MRI - Alphabetical'!J380-'2017 MRI'!J380</f>
        <v>-1.5710553263875493E-2</v>
      </c>
      <c r="L126" s="10">
        <f>'2020 MRI - Alphabetical'!K380-'2017 MRI'!K380</f>
        <v>-19</v>
      </c>
      <c r="M126" s="33">
        <f>'2020 MRI - Alphabetical'!L380-'2017 MRI'!L380</f>
        <v>-0.29614851885888405</v>
      </c>
      <c r="N126" s="11">
        <f>'2020 MRI - Alphabetical'!M380-'2017 MRI'!M380</f>
        <v>1.7496401993821964E-2</v>
      </c>
      <c r="O126" s="10">
        <f>'2020 MRI - Alphabetical'!N380-'2017 MRI'!N380</f>
        <v>-37</v>
      </c>
      <c r="P126" s="33">
        <f>'2020 MRI - Alphabetical'!O380-'2017 MRI'!O380</f>
        <v>-0.19487828648993891</v>
      </c>
      <c r="Q126" s="11">
        <f>'2020 MRI - Alphabetical'!P380-'2017 MRI'!P380</f>
        <v>9.8141592920353987E-3</v>
      </c>
      <c r="R126" s="10">
        <f>'2020 MRI - Alphabetical'!Q380-'2017 MRI'!Q380</f>
        <v>54</v>
      </c>
      <c r="S126" s="33">
        <f>'2020 MRI - Alphabetical'!R380-'2017 MRI'!R380</f>
        <v>0.33902125909865799</v>
      </c>
      <c r="T126" s="12">
        <f>'2020 MRI - Alphabetical'!S380-'2017 MRI'!S380</f>
        <v>-1.8908137496179767</v>
      </c>
      <c r="U126" s="10">
        <f>'2020 MRI - Alphabetical'!T380-'2017 MRI'!T380</f>
        <v>-82</v>
      </c>
      <c r="V126" s="33">
        <f>'2020 MRI - Alphabetical'!U380-'2017 MRI'!U380</f>
        <v>-0.46982817905337226</v>
      </c>
      <c r="W126" s="11">
        <f>'2020 MRI - Alphabetical'!V380-'2017 MRI'!V380</f>
        <v>2.3279938658859606E-2</v>
      </c>
      <c r="X126" s="10">
        <f>'2020 MRI - Alphabetical'!W380-'2017 MRI'!W380</f>
        <v>-13</v>
      </c>
      <c r="Y126" s="33">
        <f>'2020 MRI - Alphabetical'!X380-'2017 MRI'!X380</f>
        <v>-2.2144816662038269E-2</v>
      </c>
      <c r="Z126" s="13">
        <f>'2020 MRI - Alphabetical'!Y380-'2017 MRI'!Y380</f>
        <v>7812</v>
      </c>
      <c r="AA126" s="10">
        <f>'2020 MRI - Alphabetical'!Z380-'2017 MRI'!Z380</f>
        <v>-45</v>
      </c>
      <c r="AB126" s="33">
        <f>'2020 MRI - Alphabetical'!AA380-'2017 MRI'!AA380</f>
        <v>-0.12426671458247349</v>
      </c>
      <c r="AC126" s="11">
        <f>'2020 MRI - Alphabetical'!AB380-'2017 MRI'!AB380</f>
        <v>-1.7000000000000001E-2</v>
      </c>
      <c r="AD126" s="10">
        <f>'2020 MRI - Alphabetical'!AC380-'2017 MRI'!AC380</f>
        <v>160</v>
      </c>
      <c r="AE126" s="33">
        <f>'2020 MRI - Alphabetical'!AD380-'2017 MRI'!AD380</f>
        <v>0.49991761601377055</v>
      </c>
      <c r="AF126" s="11">
        <f>'2020 MRI - Alphabetical'!AE380-'2017 MRI'!AE380</f>
        <v>4.1377790720248608E-2</v>
      </c>
      <c r="AG126" s="10">
        <f>'2020 MRI - Alphabetical'!AF380-'2017 MRI'!AF380</f>
        <v>-26</v>
      </c>
      <c r="AH126" s="33">
        <f>'2020 MRI - Alphabetical'!AG380-'2017 MRI'!AG380</f>
        <v>-0.21204303157798443</v>
      </c>
      <c r="AI126" s="14">
        <f>'2020 MRI - Alphabetical'!AH380-'2017 MRI'!AH380</f>
        <v>0.3166891655375621</v>
      </c>
      <c r="AJ126" s="10">
        <f>'2020 MRI - Alphabetical'!AI380-'2017 MRI'!AI380</f>
        <v>-2</v>
      </c>
      <c r="AK126" s="33">
        <f>'2020 MRI - Alphabetical'!AJ380-'2017 MRI'!AJ380</f>
        <v>5.2338602940549261E-3</v>
      </c>
      <c r="AL126" s="13">
        <f>'2020 MRI - Alphabetical'!AK380-'2017 MRI'!AK380</f>
        <v>2049.7624984202121</v>
      </c>
      <c r="AM126" s="38"/>
    </row>
    <row r="127" spans="1:39" hidden="1" x14ac:dyDescent="0.25">
      <c r="A127" t="s">
        <v>989</v>
      </c>
      <c r="B127" s="5" t="s">
        <v>66</v>
      </c>
      <c r="C127" s="6" t="s">
        <v>44</v>
      </c>
      <c r="D127" s="7" t="s">
        <v>20</v>
      </c>
      <c r="E127" s="8">
        <f>VLOOKUP(A127,'2017 MRI'!$A$7:$F$571,6,FALSE)</f>
        <v>53.398603688798929</v>
      </c>
      <c r="F127" s="36">
        <f>'2020 MRI - Alphabetical'!E388-'2017 MRI'!E388</f>
        <v>3.2952564948566687</v>
      </c>
      <c r="G127" s="8">
        <f>'2020 MRI - Alphabetical'!F388-'2017 MRI'!F388</f>
        <v>-6.3648590541403109</v>
      </c>
      <c r="H127" s="9">
        <f>'2020 MRI - Alphabetical'!G388-'2017 MRI'!G388</f>
        <v>23</v>
      </c>
      <c r="I127" s="10">
        <f>'2020 MRI - Alphabetical'!H388-'2017 MRI'!H388</f>
        <v>-273</v>
      </c>
      <c r="J127" s="33">
        <f>'2020 MRI - Alphabetical'!I388-'2017 MRI'!I388</f>
        <v>-0.97217904502925634</v>
      </c>
      <c r="K127" s="11">
        <f>'2020 MRI - Alphabetical'!J388-'2017 MRI'!J388</f>
        <v>-8.3756400887625482E-2</v>
      </c>
      <c r="L127" s="10">
        <f>'2020 MRI - Alphabetical'!K388-'2017 MRI'!K388</f>
        <v>56</v>
      </c>
      <c r="M127" s="33">
        <f>'2020 MRI - Alphabetical'!L388-'2017 MRI'!L388</f>
        <v>0.3243200528597811</v>
      </c>
      <c r="N127" s="11">
        <f>'2020 MRI - Alphabetical'!M388-'2017 MRI'!M388</f>
        <v>-1.5323703445875386E-2</v>
      </c>
      <c r="O127" s="10">
        <f>'2020 MRI - Alphabetical'!N388-'2017 MRI'!N388</f>
        <v>-9</v>
      </c>
      <c r="P127" s="33">
        <f>'2020 MRI - Alphabetical'!O388-'2017 MRI'!O388</f>
        <v>-0.3751257808024302</v>
      </c>
      <c r="Q127" s="11">
        <f>'2020 MRI - Alphabetical'!P388-'2017 MRI'!P388</f>
        <v>1.9818181818181818E-2</v>
      </c>
      <c r="R127" s="10">
        <f>'2020 MRI - Alphabetical'!Q388-'2017 MRI'!Q388</f>
        <v>2</v>
      </c>
      <c r="S127" s="33">
        <f>'2020 MRI - Alphabetical'!R388-'2017 MRI'!R388</f>
        <v>3.3231903868499635</v>
      </c>
      <c r="T127" s="12">
        <f>'2020 MRI - Alphabetical'!S388-'2017 MRI'!S388</f>
        <v>-10.491553673982521</v>
      </c>
      <c r="U127" s="10">
        <f>'2020 MRI - Alphabetical'!T388-'2017 MRI'!T388</f>
        <v>-1</v>
      </c>
      <c r="V127" s="33">
        <f>'2020 MRI - Alphabetical'!U388-'2017 MRI'!U388</f>
        <v>4.5805617560011891E-2</v>
      </c>
      <c r="W127" s="11">
        <f>'2020 MRI - Alphabetical'!V388-'2017 MRI'!V388</f>
        <v>-1.2906604402935284E-2</v>
      </c>
      <c r="X127" s="10">
        <f>'2020 MRI - Alphabetical'!W388-'2017 MRI'!W388</f>
        <v>-77</v>
      </c>
      <c r="Y127" s="33">
        <f>'2020 MRI - Alphabetical'!X388-'2017 MRI'!X388</f>
        <v>-0.27028789759530658</v>
      </c>
      <c r="Z127" s="13">
        <f>'2020 MRI - Alphabetical'!Y388-'2017 MRI'!Y388</f>
        <v>-744</v>
      </c>
      <c r="AA127" s="10">
        <f>'2020 MRI - Alphabetical'!Z388-'2017 MRI'!Z388</f>
        <v>79</v>
      </c>
      <c r="AB127" s="33">
        <f>'2020 MRI - Alphabetical'!AA388-'2017 MRI'!AA388</f>
        <v>0.68821486451540803</v>
      </c>
      <c r="AC127" s="11">
        <f>'2020 MRI - Alphabetical'!AB388-'2017 MRI'!AB388</f>
        <v>-3.599999999999999E-2</v>
      </c>
      <c r="AD127" s="10">
        <f>'2020 MRI - Alphabetical'!AC388-'2017 MRI'!AC388</f>
        <v>8</v>
      </c>
      <c r="AE127" s="33">
        <f>'2020 MRI - Alphabetical'!AD388-'2017 MRI'!AD388</f>
        <v>9.4016052906078174E-2</v>
      </c>
      <c r="AF127" s="11">
        <f>'2020 MRI - Alphabetical'!AE388-'2017 MRI'!AE388</f>
        <v>1.8615023474178427E-2</v>
      </c>
      <c r="AG127" s="10">
        <f>'2020 MRI - Alphabetical'!AF388-'2017 MRI'!AF388</f>
        <v>-25</v>
      </c>
      <c r="AH127" s="33">
        <f>'2020 MRI - Alphabetical'!AG388-'2017 MRI'!AG388</f>
        <v>-0.20020109361166838</v>
      </c>
      <c r="AI127" s="14">
        <f>'2020 MRI - Alphabetical'!AH388-'2017 MRI'!AH388</f>
        <v>0.19350681689483107</v>
      </c>
      <c r="AJ127" s="10">
        <f>'2020 MRI - Alphabetical'!AI388-'2017 MRI'!AI388</f>
        <v>-4</v>
      </c>
      <c r="AK127" s="33">
        <f>'2020 MRI - Alphabetical'!AJ388-'2017 MRI'!AJ388</f>
        <v>5.8330914729184391E-3</v>
      </c>
      <c r="AL127" s="13">
        <f>'2020 MRI - Alphabetical'!AK388-'2017 MRI'!AK388</f>
        <v>4081.5656378816639</v>
      </c>
      <c r="AM127" s="38"/>
    </row>
    <row r="128" spans="1:39" hidden="1" x14ac:dyDescent="0.25">
      <c r="A128" t="s">
        <v>990</v>
      </c>
      <c r="B128" s="5" t="s">
        <v>131</v>
      </c>
      <c r="C128" s="6" t="s">
        <v>44</v>
      </c>
      <c r="D128" s="7" t="s">
        <v>20</v>
      </c>
      <c r="E128" s="8">
        <f>VLOOKUP(A128,'2017 MRI'!$A$7:$F$571,6,FALSE)</f>
        <v>39.611073033959002</v>
      </c>
      <c r="F128" s="36">
        <f>'2020 MRI - Alphabetical'!E389-'2017 MRI'!E389</f>
        <v>0.75975978512045517</v>
      </c>
      <c r="G128" s="8">
        <f>'2020 MRI - Alphabetical'!F389-'2017 MRI'!F389</f>
        <v>-0.12286904741226579</v>
      </c>
      <c r="H128" s="9">
        <f>'2020 MRI - Alphabetical'!G389-'2017 MRI'!G389</f>
        <v>13</v>
      </c>
      <c r="I128" s="10">
        <f>'2020 MRI - Alphabetical'!H389-'2017 MRI'!H389</f>
        <v>35</v>
      </c>
      <c r="J128" s="33">
        <f>'2020 MRI - Alphabetical'!I389-'2017 MRI'!I389</f>
        <v>8.6204462386593406E-2</v>
      </c>
      <c r="K128" s="11">
        <f>'2020 MRI - Alphabetical'!J389-'2017 MRI'!J389</f>
        <v>3.6655269031227178E-3</v>
      </c>
      <c r="L128" s="10">
        <f>'2020 MRI - Alphabetical'!K389-'2017 MRI'!K389</f>
        <v>-113</v>
      </c>
      <c r="M128" s="33">
        <f>'2020 MRI - Alphabetical'!L389-'2017 MRI'!L389</f>
        <v>-0.46705631312496132</v>
      </c>
      <c r="N128" s="11">
        <f>'2020 MRI - Alphabetical'!M389-'2017 MRI'!M389</f>
        <v>2.7244212117965391E-2</v>
      </c>
      <c r="O128" s="10">
        <f>'2020 MRI - Alphabetical'!N389-'2017 MRI'!N389</f>
        <v>46</v>
      </c>
      <c r="P128" s="33">
        <f>'2020 MRI - Alphabetical'!O389-'2017 MRI'!O389</f>
        <v>0.32316199318332334</v>
      </c>
      <c r="Q128" s="11">
        <f>'2020 MRI - Alphabetical'!P389-'2017 MRI'!P389</f>
        <v>-2.3929736763086767E-2</v>
      </c>
      <c r="R128" s="10">
        <f>'2020 MRI - Alphabetical'!Q389-'2017 MRI'!Q389</f>
        <v>-9</v>
      </c>
      <c r="S128" s="33">
        <f>'2020 MRI - Alphabetical'!R389-'2017 MRI'!R389</f>
        <v>0.30311679645664241</v>
      </c>
      <c r="T128" s="12">
        <f>'2020 MRI - Alphabetical'!S389-'2017 MRI'!S389</f>
        <v>-1.4786105307749131</v>
      </c>
      <c r="U128" s="10">
        <f>'2020 MRI - Alphabetical'!T389-'2017 MRI'!T389</f>
        <v>16</v>
      </c>
      <c r="V128" s="33">
        <f>'2020 MRI - Alphabetical'!U389-'2017 MRI'!U389</f>
        <v>4.1757407703446048E-2</v>
      </c>
      <c r="W128" s="11">
        <f>'2020 MRI - Alphabetical'!V389-'2017 MRI'!V389</f>
        <v>-9.8739020396010208E-3</v>
      </c>
      <c r="X128" s="10">
        <f>'2020 MRI - Alphabetical'!W389-'2017 MRI'!W389</f>
        <v>-25</v>
      </c>
      <c r="Y128" s="33">
        <f>'2020 MRI - Alphabetical'!X389-'2017 MRI'!X389</f>
        <v>-0.12272231791854193</v>
      </c>
      <c r="Z128" s="13">
        <f>'2020 MRI - Alphabetical'!Y389-'2017 MRI'!Y389</f>
        <v>3405</v>
      </c>
      <c r="AA128" s="10">
        <f>'2020 MRI - Alphabetical'!Z389-'2017 MRI'!Z389</f>
        <v>-13</v>
      </c>
      <c r="AB128" s="33">
        <f>'2020 MRI - Alphabetical'!AA389-'2017 MRI'!AA389</f>
        <v>5.2087839054346219E-2</v>
      </c>
      <c r="AC128" s="11">
        <f>'2020 MRI - Alphabetical'!AB389-'2017 MRI'!AB389</f>
        <v>-2.7999999999999997E-2</v>
      </c>
      <c r="AD128" s="10">
        <f>'2020 MRI - Alphabetical'!AC389-'2017 MRI'!AC389</f>
        <v>27</v>
      </c>
      <c r="AE128" s="33">
        <f>'2020 MRI - Alphabetical'!AD389-'2017 MRI'!AD389</f>
        <v>0.26655945357510413</v>
      </c>
      <c r="AF128" s="11">
        <f>'2020 MRI - Alphabetical'!AE389-'2017 MRI'!AE389</f>
        <v>3.109712722298219E-2</v>
      </c>
      <c r="AG128" s="10">
        <f>'2020 MRI - Alphabetical'!AF389-'2017 MRI'!AF389</f>
        <v>-20</v>
      </c>
      <c r="AH128" s="33">
        <f>'2020 MRI - Alphabetical'!AG389-'2017 MRI'!AG389</f>
        <v>-4.8719316128158496E-2</v>
      </c>
      <c r="AI128" s="14">
        <f>'2020 MRI - Alphabetical'!AH389-'2017 MRI'!AH389</f>
        <v>6.2138310913678829E-2</v>
      </c>
      <c r="AJ128" s="10">
        <f>'2020 MRI - Alphabetical'!AI389-'2017 MRI'!AI389</f>
        <v>-2</v>
      </c>
      <c r="AK128" s="33">
        <f>'2020 MRI - Alphabetical'!AJ389-'2017 MRI'!AJ389</f>
        <v>1.2765619131061834E-2</v>
      </c>
      <c r="AL128" s="13">
        <f>'2020 MRI - Alphabetical'!AK389-'2017 MRI'!AK389</f>
        <v>4619.1079289709378</v>
      </c>
      <c r="AM128" s="38">
        <v>1</v>
      </c>
    </row>
    <row r="129" spans="1:39" hidden="1" x14ac:dyDescent="0.25">
      <c r="A129" t="s">
        <v>1031</v>
      </c>
      <c r="B129" s="5" t="s">
        <v>119</v>
      </c>
      <c r="C129" s="6" t="s">
        <v>44</v>
      </c>
      <c r="D129" s="7" t="s">
        <v>20</v>
      </c>
      <c r="E129" s="8">
        <f>VLOOKUP(A129,'2017 MRI'!$A$7:$F$571,6,FALSE)</f>
        <v>40.624485310107495</v>
      </c>
      <c r="F129" s="36">
        <f>'2020 MRI - Alphabetical'!E430-'2017 MRI'!E430</f>
        <v>1.1187248840358559</v>
      </c>
      <c r="G129" s="8">
        <f>'2020 MRI - Alphabetical'!F430-'2017 MRI'!F430</f>
        <v>-1.1196553206013178</v>
      </c>
      <c r="H129" s="9">
        <f>'2020 MRI - Alphabetical'!G430-'2017 MRI'!G430</f>
        <v>24</v>
      </c>
      <c r="I129" s="10">
        <f>'2020 MRI - Alphabetical'!H430-'2017 MRI'!H430</f>
        <v>4</v>
      </c>
      <c r="J129" s="33">
        <f>'2020 MRI - Alphabetical'!I430-'2017 MRI'!I430</f>
        <v>-1.1281068256903781E-2</v>
      </c>
      <c r="K129" s="11">
        <f>'2020 MRI - Alphabetical'!J430-'2017 MRI'!J430</f>
        <v>-6.3734986672903116E-3</v>
      </c>
      <c r="L129" s="10">
        <f>'2020 MRI - Alphabetical'!K430-'2017 MRI'!K430</f>
        <v>13</v>
      </c>
      <c r="M129" s="33">
        <f>'2020 MRI - Alphabetical'!L430-'2017 MRI'!L430</f>
        <v>-4.6117957624026262E-2</v>
      </c>
      <c r="N129" s="11">
        <f>'2020 MRI - Alphabetical'!M430-'2017 MRI'!M430</f>
        <v>3.8900067069081168E-3</v>
      </c>
      <c r="O129" s="10">
        <f>'2020 MRI - Alphabetical'!N430-'2017 MRI'!N430</f>
        <v>105</v>
      </c>
      <c r="P129" s="33">
        <f>'2020 MRI - Alphabetical'!O430-'2017 MRI'!O430</f>
        <v>0.86034756195946638</v>
      </c>
      <c r="Q129" s="11">
        <f>'2020 MRI - Alphabetical'!P430-'2017 MRI'!P430</f>
        <v>-5.87052838857893E-2</v>
      </c>
      <c r="R129" s="10">
        <f>'2020 MRI - Alphabetical'!Q430-'2017 MRI'!Q430</f>
        <v>9</v>
      </c>
      <c r="S129" s="33">
        <f>'2020 MRI - Alphabetical'!R430-'2017 MRI'!R430</f>
        <v>0.50167036892589223</v>
      </c>
      <c r="T129" s="12">
        <f>'2020 MRI - Alphabetical'!S430-'2017 MRI'!S430</f>
        <v>-2.2016156519288383</v>
      </c>
      <c r="U129" s="10">
        <f>'2020 MRI - Alphabetical'!T430-'2017 MRI'!T430</f>
        <v>0</v>
      </c>
      <c r="V129" s="33">
        <f>'2020 MRI - Alphabetical'!U430-'2017 MRI'!U430</f>
        <v>-8.0455359113374536E-2</v>
      </c>
      <c r="W129" s="11">
        <f>'2020 MRI - Alphabetical'!V430-'2017 MRI'!V430</f>
        <v>-2.4534216898177558E-3</v>
      </c>
      <c r="X129" s="10">
        <f>'2020 MRI - Alphabetical'!W430-'2017 MRI'!W430</f>
        <v>-2</v>
      </c>
      <c r="Y129" s="33">
        <f>'2020 MRI - Alphabetical'!X430-'2017 MRI'!X430</f>
        <v>2.113362254203377E-2</v>
      </c>
      <c r="Z129" s="13">
        <f>'2020 MRI - Alphabetical'!Y430-'2017 MRI'!Y430</f>
        <v>7321</v>
      </c>
      <c r="AA129" s="10">
        <f>'2020 MRI - Alphabetical'!Z430-'2017 MRI'!Z430</f>
        <v>11</v>
      </c>
      <c r="AB129" s="33">
        <f>'2020 MRI - Alphabetical'!AA430-'2017 MRI'!AA430</f>
        <v>4.2808667040567586E-2</v>
      </c>
      <c r="AC129" s="11">
        <f>'2020 MRI - Alphabetical'!AB430-'2017 MRI'!AB430</f>
        <v>-2.0999999999999998E-2</v>
      </c>
      <c r="AD129" s="10">
        <f>'2020 MRI - Alphabetical'!AC430-'2017 MRI'!AC430</f>
        <v>-10</v>
      </c>
      <c r="AE129" s="33">
        <f>'2020 MRI - Alphabetical'!AD430-'2017 MRI'!AD430</f>
        <v>-0.20564825843140855</v>
      </c>
      <c r="AF129" s="11">
        <f>'2020 MRI - Alphabetical'!AE430-'2017 MRI'!AE430</f>
        <v>4.0539358600581998E-3</v>
      </c>
      <c r="AG129" s="10">
        <f>'2020 MRI - Alphabetical'!AF430-'2017 MRI'!AF430</f>
        <v>0</v>
      </c>
      <c r="AH129" s="33">
        <f>'2020 MRI - Alphabetical'!AG430-'2017 MRI'!AG430</f>
        <v>-3.6127699531236401E-2</v>
      </c>
      <c r="AI129" s="14">
        <f>'2020 MRI - Alphabetical'!AH430-'2017 MRI'!AH430</f>
        <v>0.12728757106139588</v>
      </c>
      <c r="AJ129" s="10">
        <f>'2020 MRI - Alphabetical'!AI430-'2017 MRI'!AI430</f>
        <v>-7</v>
      </c>
      <c r="AK129" s="33">
        <f>'2020 MRI - Alphabetical'!AJ430-'2017 MRI'!AJ430</f>
        <v>8.9998498628806045E-3</v>
      </c>
      <c r="AL129" s="13">
        <f>'2020 MRI - Alphabetical'!AK430-'2017 MRI'!AK430</f>
        <v>2270.1096629250242</v>
      </c>
      <c r="AM129" s="38"/>
    </row>
    <row r="130" spans="1:39" hidden="1" x14ac:dyDescent="0.25">
      <c r="A130" t="s">
        <v>1032</v>
      </c>
      <c r="B130" s="5" t="s">
        <v>389</v>
      </c>
      <c r="C130" s="6" t="s">
        <v>44</v>
      </c>
      <c r="D130" s="7" t="s">
        <v>20</v>
      </c>
      <c r="E130" s="8">
        <f>VLOOKUP(A130,'2017 MRI'!$A$7:$F$571,6,FALSE)</f>
        <v>21.216714866903043</v>
      </c>
      <c r="F130" s="36">
        <f>'2020 MRI - Alphabetical'!E431-'2017 MRI'!E431</f>
        <v>0.12902011932869506</v>
      </c>
      <c r="G130" s="8">
        <f>'2020 MRI - Alphabetical'!F431-'2017 MRI'!F431</f>
        <v>-0.37289304071466134</v>
      </c>
      <c r="H130" s="9">
        <f>'2020 MRI - Alphabetical'!G431-'2017 MRI'!G431</f>
        <v>20</v>
      </c>
      <c r="I130" s="10">
        <f>'2020 MRI - Alphabetical'!H431-'2017 MRI'!H431</f>
        <v>14</v>
      </c>
      <c r="J130" s="33">
        <f>'2020 MRI - Alphabetical'!I431-'2017 MRI'!I431</f>
        <v>2.1072925967362433E-2</v>
      </c>
      <c r="K130" s="11">
        <f>'2020 MRI - Alphabetical'!J431-'2017 MRI'!J431</f>
        <v>-2.8074832771152192E-3</v>
      </c>
      <c r="L130" s="10">
        <f>'2020 MRI - Alphabetical'!K431-'2017 MRI'!K431</f>
        <v>-127</v>
      </c>
      <c r="M130" s="33">
        <f>'2020 MRI - Alphabetical'!L431-'2017 MRI'!L431</f>
        <v>-0.31900238656795432</v>
      </c>
      <c r="N130" s="11">
        <f>'2020 MRI - Alphabetical'!M431-'2017 MRI'!M431</f>
        <v>2.0459083975618186E-2</v>
      </c>
      <c r="O130" s="10">
        <f>'2020 MRI - Alphabetical'!N431-'2017 MRI'!N431</f>
        <v>41</v>
      </c>
      <c r="P130" s="33">
        <f>'2020 MRI - Alphabetical'!O431-'2017 MRI'!O431</f>
        <v>8.4603383627893824E-2</v>
      </c>
      <c r="Q130" s="11">
        <f>'2020 MRI - Alphabetical'!P431-'2017 MRI'!P431</f>
        <v>-7.6470588235294096E-3</v>
      </c>
      <c r="R130" s="10">
        <f>'2020 MRI - Alphabetical'!Q431-'2017 MRI'!Q431</f>
        <v>199</v>
      </c>
      <c r="S130" s="33">
        <f>'2020 MRI - Alphabetical'!R431-'2017 MRI'!R431</f>
        <v>0.15208388834851633</v>
      </c>
      <c r="T130" s="12">
        <f>'2020 MRI - Alphabetical'!S431-'2017 MRI'!S431</f>
        <v>-1.4556040756914119</v>
      </c>
      <c r="U130" s="10">
        <f>'2020 MRI - Alphabetical'!T431-'2017 MRI'!T431</f>
        <v>-65</v>
      </c>
      <c r="V130" s="33">
        <f>'2020 MRI - Alphabetical'!U431-'2017 MRI'!U431</f>
        <v>-0.21685618661645123</v>
      </c>
      <c r="W130" s="11">
        <f>'2020 MRI - Alphabetical'!V431-'2017 MRI'!V431</f>
        <v>1.1061208875286915E-2</v>
      </c>
      <c r="X130" s="10">
        <f>'2020 MRI - Alphabetical'!W431-'2017 MRI'!W431</f>
        <v>7</v>
      </c>
      <c r="Y130" s="33">
        <f>'2020 MRI - Alphabetical'!X431-'2017 MRI'!X431</f>
        <v>-5.0407909064222323E-3</v>
      </c>
      <c r="Z130" s="13">
        <f>'2020 MRI - Alphabetical'!Y431-'2017 MRI'!Y431</f>
        <v>13933</v>
      </c>
      <c r="AA130" s="10">
        <f>'2020 MRI - Alphabetical'!Z431-'2017 MRI'!Z431</f>
        <v>97</v>
      </c>
      <c r="AB130" s="33">
        <f>'2020 MRI - Alphabetical'!AA431-'2017 MRI'!AA431</f>
        <v>0.24412617518388741</v>
      </c>
      <c r="AC130" s="11">
        <f>'2020 MRI - Alphabetical'!AB431-'2017 MRI'!AB431</f>
        <v>-2.0999999999999998E-2</v>
      </c>
      <c r="AD130" s="10">
        <f>'2020 MRI - Alphabetical'!AC431-'2017 MRI'!AC431</f>
        <v>-23</v>
      </c>
      <c r="AE130" s="33">
        <f>'2020 MRI - Alphabetical'!AD431-'2017 MRI'!AD431</f>
        <v>-7.5702196587958293E-2</v>
      </c>
      <c r="AF130" s="11">
        <f>'2020 MRI - Alphabetical'!AE431-'2017 MRI'!AE431</f>
        <v>3.1434262948207836E-3</v>
      </c>
      <c r="AG130" s="10">
        <f>'2020 MRI - Alphabetical'!AF431-'2017 MRI'!AF431</f>
        <v>13</v>
      </c>
      <c r="AH130" s="33">
        <f>'2020 MRI - Alphabetical'!AG431-'2017 MRI'!AG431</f>
        <v>7.4699230893338686E-2</v>
      </c>
      <c r="AI130" s="14">
        <f>'2020 MRI - Alphabetical'!AH431-'2017 MRI'!AH431</f>
        <v>-2.0593563010883109E-2</v>
      </c>
      <c r="AJ130" s="10">
        <f>'2020 MRI - Alphabetical'!AI431-'2017 MRI'!AI431</f>
        <v>-8</v>
      </c>
      <c r="AK130" s="33">
        <f>'2020 MRI - Alphabetical'!AJ431-'2017 MRI'!AJ431</f>
        <v>6.4536148241679525E-3</v>
      </c>
      <c r="AL130" s="13">
        <f>'2020 MRI - Alphabetical'!AK431-'2017 MRI'!AK431</f>
        <v>7476.5213884348486</v>
      </c>
      <c r="AM130" s="38"/>
    </row>
    <row r="131" spans="1:39" hidden="1" x14ac:dyDescent="0.25">
      <c r="A131" t="s">
        <v>1059</v>
      </c>
      <c r="B131" s="5" t="s">
        <v>381</v>
      </c>
      <c r="C131" s="6" t="s">
        <v>44</v>
      </c>
      <c r="D131" s="7" t="s">
        <v>20</v>
      </c>
      <c r="E131" s="8">
        <f>VLOOKUP(A131,'2017 MRI'!$A$7:$F$571,6,FALSE)</f>
        <v>21.464080636557906</v>
      </c>
      <c r="F131" s="36">
        <f>'2020 MRI - Alphabetical'!E458-'2017 MRI'!E458</f>
        <v>0.69709289888414716</v>
      </c>
      <c r="G131" s="8">
        <f>'2020 MRI - Alphabetical'!F458-'2017 MRI'!F458</f>
        <v>-2.1137433001737165</v>
      </c>
      <c r="H131" s="9">
        <f>'2020 MRI - Alphabetical'!G458-'2017 MRI'!G458</f>
        <v>51</v>
      </c>
      <c r="I131" s="10">
        <f>'2020 MRI - Alphabetical'!H458-'2017 MRI'!H458</f>
        <v>109</v>
      </c>
      <c r="J131" s="33">
        <f>'2020 MRI - Alphabetical'!I458-'2017 MRI'!I458</f>
        <v>0.31409990888541817</v>
      </c>
      <c r="K131" s="11">
        <f>'2020 MRI - Alphabetical'!J458-'2017 MRI'!J458</f>
        <v>1.7589217722694395E-2</v>
      </c>
      <c r="L131" s="10">
        <f>'2020 MRI - Alphabetical'!K458-'2017 MRI'!K458</f>
        <v>19</v>
      </c>
      <c r="M131" s="33">
        <f>'2020 MRI - Alphabetical'!L458-'2017 MRI'!L458</f>
        <v>0.18636785694130764</v>
      </c>
      <c r="N131" s="11">
        <f>'2020 MRI - Alphabetical'!M458-'2017 MRI'!M458</f>
        <v>-5.9841625473737031E-3</v>
      </c>
      <c r="O131" s="10">
        <f>'2020 MRI - Alphabetical'!N458-'2017 MRI'!N458</f>
        <v>101</v>
      </c>
      <c r="P131" s="33">
        <f>'2020 MRI - Alphabetical'!O458-'2017 MRI'!O458</f>
        <v>0.30825059275128264</v>
      </c>
      <c r="Q131" s="11">
        <f>'2020 MRI - Alphabetical'!P458-'2017 MRI'!P458</f>
        <v>-2.2213114754098359E-2</v>
      </c>
      <c r="R131" s="10">
        <f>'2020 MRI - Alphabetical'!Q458-'2017 MRI'!Q458</f>
        <v>-12</v>
      </c>
      <c r="S131" s="33">
        <f>'2020 MRI - Alphabetical'!R458-'2017 MRI'!R458</f>
        <v>-0.16963820192613888</v>
      </c>
      <c r="T131" s="12">
        <f>'2020 MRI - Alphabetical'!S458-'2017 MRI'!S458</f>
        <v>-0.30903034377019906</v>
      </c>
      <c r="U131" s="10">
        <f>'2020 MRI - Alphabetical'!T458-'2017 MRI'!T458</f>
        <v>19</v>
      </c>
      <c r="V131" s="33">
        <f>'2020 MRI - Alphabetical'!U458-'2017 MRI'!U458</f>
        <v>2.4824982739478751E-2</v>
      </c>
      <c r="W131" s="11">
        <f>'2020 MRI - Alphabetical'!V458-'2017 MRI'!V458</f>
        <v>-2.9609940232777632E-3</v>
      </c>
      <c r="X131" s="10">
        <f>'2020 MRI - Alphabetical'!W458-'2017 MRI'!W458</f>
        <v>40</v>
      </c>
      <c r="Y131" s="33">
        <f>'2020 MRI - Alphabetical'!X458-'2017 MRI'!X458</f>
        <v>0.25097314880505178</v>
      </c>
      <c r="Z131" s="13">
        <f>'2020 MRI - Alphabetical'!Y458-'2017 MRI'!Y458</f>
        <v>23777</v>
      </c>
      <c r="AA131" s="10">
        <f>'2020 MRI - Alphabetical'!Z458-'2017 MRI'!Z458</f>
        <v>14</v>
      </c>
      <c r="AB131" s="33">
        <f>'2020 MRI - Alphabetical'!AA458-'2017 MRI'!AA458</f>
        <v>4.7347386041749706E-2</v>
      </c>
      <c r="AC131" s="11">
        <f>'2020 MRI - Alphabetical'!AB458-'2017 MRI'!AB458</f>
        <v>-1.9000000000000003E-2</v>
      </c>
      <c r="AD131" s="10">
        <f>'2020 MRI - Alphabetical'!AC458-'2017 MRI'!AC458</f>
        <v>43</v>
      </c>
      <c r="AE131" s="33">
        <f>'2020 MRI - Alphabetical'!AD458-'2017 MRI'!AD458</f>
        <v>0.12918641158921185</v>
      </c>
      <c r="AF131" s="11">
        <f>'2020 MRI - Alphabetical'!AE458-'2017 MRI'!AE458</f>
        <v>1.6826798171758583E-2</v>
      </c>
      <c r="AG131" s="10">
        <f>'2020 MRI - Alphabetical'!AF458-'2017 MRI'!AF458</f>
        <v>-32</v>
      </c>
      <c r="AH131" s="33">
        <f>'2020 MRI - Alphabetical'!AG458-'2017 MRI'!AG458</f>
        <v>-7.4456432637085318E-2</v>
      </c>
      <c r="AI131" s="14">
        <f>'2020 MRI - Alphabetical'!AH458-'2017 MRI'!AH458</f>
        <v>0.1103077021268275</v>
      </c>
      <c r="AJ131" s="10">
        <f>'2020 MRI - Alphabetical'!AI458-'2017 MRI'!AI458</f>
        <v>-24</v>
      </c>
      <c r="AK131" s="33">
        <f>'2020 MRI - Alphabetical'!AJ458-'2017 MRI'!AJ458</f>
        <v>-1.4170176555948766E-3</v>
      </c>
      <c r="AL131" s="13">
        <f>'2020 MRI - Alphabetical'!AK458-'2017 MRI'!AK458</f>
        <v>3513.7587348234083</v>
      </c>
      <c r="AM131" s="38"/>
    </row>
    <row r="132" spans="1:39" hidden="1" x14ac:dyDescent="0.25">
      <c r="A132" t="s">
        <v>1076</v>
      </c>
      <c r="B132" s="5" t="s">
        <v>247</v>
      </c>
      <c r="C132" s="6" t="s">
        <v>44</v>
      </c>
      <c r="D132" s="7" t="s">
        <v>20</v>
      </c>
      <c r="E132" s="8">
        <f>VLOOKUP(A132,'2017 MRI'!$A$7:$F$571,6,FALSE)</f>
        <v>29.133033816135086</v>
      </c>
      <c r="F132" s="36">
        <f>'2020 MRI - Alphabetical'!E475-'2017 MRI'!E475</f>
        <v>0.31391800782342161</v>
      </c>
      <c r="G132" s="8">
        <f>'2020 MRI - Alphabetical'!F475-'2017 MRI'!F475</f>
        <v>4.4849587512274525E-3</v>
      </c>
      <c r="H132" s="9">
        <f>'2020 MRI - Alphabetical'!G475-'2017 MRI'!G475</f>
        <v>13</v>
      </c>
      <c r="I132" s="10">
        <f>'2020 MRI - Alphabetical'!H475-'2017 MRI'!H475</f>
        <v>10</v>
      </c>
      <c r="J132" s="33">
        <f>'2020 MRI - Alphabetical'!I475-'2017 MRI'!I475</f>
        <v>2.0938577861051688E-2</v>
      </c>
      <c r="K132" s="11">
        <f>'2020 MRI - Alphabetical'!J475-'2017 MRI'!J475</f>
        <v>-2.1693260791622038E-3</v>
      </c>
      <c r="L132" s="10">
        <f>'2020 MRI - Alphabetical'!K475-'2017 MRI'!K475</f>
        <v>36</v>
      </c>
      <c r="M132" s="33">
        <f>'2020 MRI - Alphabetical'!L475-'2017 MRI'!L475</f>
        <v>0.12881954030754564</v>
      </c>
      <c r="N132" s="11">
        <f>'2020 MRI - Alphabetical'!M475-'2017 MRI'!M475</f>
        <v>-3.9537304380999755E-3</v>
      </c>
      <c r="O132" s="10">
        <f>'2020 MRI - Alphabetical'!N475-'2017 MRI'!N475</f>
        <v>-119</v>
      </c>
      <c r="P132" s="33">
        <f>'2020 MRI - Alphabetical'!O475-'2017 MRI'!O475</f>
        <v>-0.33466727872356866</v>
      </c>
      <c r="Q132" s="11">
        <f>'2020 MRI - Alphabetical'!P475-'2017 MRI'!P475</f>
        <v>1.9528281284123167E-2</v>
      </c>
      <c r="R132" s="10">
        <f>'2020 MRI - Alphabetical'!Q475-'2017 MRI'!Q475</f>
        <v>67</v>
      </c>
      <c r="S132" s="33">
        <f>'2020 MRI - Alphabetical'!R475-'2017 MRI'!R475</f>
        <v>-6.0416937168798202E-3</v>
      </c>
      <c r="T132" s="12">
        <f>'2020 MRI - Alphabetical'!S475-'2017 MRI'!S475</f>
        <v>-0.86370157777978696</v>
      </c>
      <c r="U132" s="10">
        <f>'2020 MRI - Alphabetical'!T475-'2017 MRI'!T475</f>
        <v>-36</v>
      </c>
      <c r="V132" s="33">
        <f>'2020 MRI - Alphabetical'!U475-'2017 MRI'!U475</f>
        <v>-0.12959656315091966</v>
      </c>
      <c r="W132" s="11">
        <f>'2020 MRI - Alphabetical'!V475-'2017 MRI'!V475</f>
        <v>5.363636363636369E-3</v>
      </c>
      <c r="X132" s="10">
        <f>'2020 MRI - Alphabetical'!W475-'2017 MRI'!W475</f>
        <v>-5</v>
      </c>
      <c r="Y132" s="33">
        <f>'2020 MRI - Alphabetical'!X475-'2017 MRI'!X475</f>
        <v>1.6048724712104057E-2</v>
      </c>
      <c r="Z132" s="13">
        <f>'2020 MRI - Alphabetical'!Y475-'2017 MRI'!Y475</f>
        <v>7325</v>
      </c>
      <c r="AA132" s="10">
        <f>'2020 MRI - Alphabetical'!Z475-'2017 MRI'!Z475</f>
        <v>8</v>
      </c>
      <c r="AB132" s="33">
        <f>'2020 MRI - Alphabetical'!AA475-'2017 MRI'!AA475</f>
        <v>6.1165277056710043E-2</v>
      </c>
      <c r="AC132" s="11">
        <f>'2020 MRI - Alphabetical'!AB475-'2017 MRI'!AB475</f>
        <v>-2.4E-2</v>
      </c>
      <c r="AD132" s="10">
        <f>'2020 MRI - Alphabetical'!AC475-'2017 MRI'!AC475</f>
        <v>145</v>
      </c>
      <c r="AE132" s="33">
        <f>'2020 MRI - Alphabetical'!AD475-'2017 MRI'!AD475</f>
        <v>0.6565201173395665</v>
      </c>
      <c r="AF132" s="11">
        <f>'2020 MRI - Alphabetical'!AE475-'2017 MRI'!AE475</f>
        <v>5.2827717253610351E-2</v>
      </c>
      <c r="AG132" s="10">
        <f>'2020 MRI - Alphabetical'!AF475-'2017 MRI'!AF475</f>
        <v>15</v>
      </c>
      <c r="AH132" s="33">
        <f>'2020 MRI - Alphabetical'!AG475-'2017 MRI'!AG475</f>
        <v>3.8926906772921821E-2</v>
      </c>
      <c r="AI132" s="14">
        <f>'2020 MRI - Alphabetical'!AH475-'2017 MRI'!AH475</f>
        <v>-2.0540028335331861E-2</v>
      </c>
      <c r="AJ132" s="10">
        <f>'2020 MRI - Alphabetical'!AI475-'2017 MRI'!AI475</f>
        <v>15</v>
      </c>
      <c r="AK132" s="33">
        <f>'2020 MRI - Alphabetical'!AJ475-'2017 MRI'!AJ475</f>
        <v>1.3272672284118325E-2</v>
      </c>
      <c r="AL132" s="13">
        <f>'2020 MRI - Alphabetical'!AK475-'2017 MRI'!AK475</f>
        <v>13242.273767353705</v>
      </c>
      <c r="AM132" s="38"/>
    </row>
    <row r="133" spans="1:39" hidden="1" x14ac:dyDescent="0.25">
      <c r="A133" t="s">
        <v>1081</v>
      </c>
      <c r="B133" s="5" t="s">
        <v>424</v>
      </c>
      <c r="C133" s="6" t="s">
        <v>44</v>
      </c>
      <c r="D133" s="7" t="s">
        <v>20</v>
      </c>
      <c r="E133" s="8">
        <f>VLOOKUP(A133,'2017 MRI'!$A$7:$F$571,6,FALSE)</f>
        <v>19.397012475971572</v>
      </c>
      <c r="F133" s="36">
        <f>'2020 MRI - Alphabetical'!E480-'2017 MRI'!E480</f>
        <v>-1.0785617546051067</v>
      </c>
      <c r="G133" s="8">
        <f>'2020 MRI - Alphabetical'!F480-'2017 MRI'!F480</f>
        <v>3.1718486412021463</v>
      </c>
      <c r="H133" s="9">
        <f>'2020 MRI - Alphabetical'!G480-'2017 MRI'!G480</f>
        <v>-51</v>
      </c>
      <c r="I133" s="10">
        <f>'2020 MRI - Alphabetical'!H480-'2017 MRI'!H480</f>
        <v>-81</v>
      </c>
      <c r="J133" s="33">
        <f>'2020 MRI - Alphabetical'!I480-'2017 MRI'!I480</f>
        <v>-0.33699245145041579</v>
      </c>
      <c r="K133" s="11">
        <f>'2020 MRI - Alphabetical'!J480-'2017 MRI'!J480</f>
        <v>-3.113112083189995E-2</v>
      </c>
      <c r="L133" s="10">
        <f>'2020 MRI - Alphabetical'!K480-'2017 MRI'!K480</f>
        <v>-289</v>
      </c>
      <c r="M133" s="33">
        <f>'2020 MRI - Alphabetical'!L480-'2017 MRI'!L480</f>
        <v>-0.92636900057055249</v>
      </c>
      <c r="N133" s="11">
        <f>'2020 MRI - Alphabetical'!M480-'2017 MRI'!M480</f>
        <v>5.2253628724216961E-2</v>
      </c>
      <c r="O133" s="10">
        <f>'2020 MRI - Alphabetical'!N480-'2017 MRI'!N480</f>
        <v>-15</v>
      </c>
      <c r="P133" s="33">
        <f>'2020 MRI - Alphabetical'!O480-'2017 MRI'!O480</f>
        <v>-6.1704740795395119E-2</v>
      </c>
      <c r="Q133" s="11">
        <f>'2020 MRI - Alphabetical'!P480-'2017 MRI'!P480</f>
        <v>2.306306306306306E-3</v>
      </c>
      <c r="R133" s="10">
        <f>'2020 MRI - Alphabetical'!Q480-'2017 MRI'!Q480</f>
        <v>-44</v>
      </c>
      <c r="S133" s="33">
        <f>'2020 MRI - Alphabetical'!R480-'2017 MRI'!R480</f>
        <v>-0.27985758730862836</v>
      </c>
      <c r="T133" s="12">
        <f>'2020 MRI - Alphabetical'!S480-'2017 MRI'!S480</f>
        <v>0</v>
      </c>
      <c r="U133" s="10">
        <f>'2020 MRI - Alphabetical'!T480-'2017 MRI'!T480</f>
        <v>-57</v>
      </c>
      <c r="V133" s="33">
        <f>'2020 MRI - Alphabetical'!U480-'2017 MRI'!U480</f>
        <v>-0.2187772941804631</v>
      </c>
      <c r="W133" s="11">
        <f>'2020 MRI - Alphabetical'!V480-'2017 MRI'!V480</f>
        <v>1.0187480822338141E-2</v>
      </c>
      <c r="X133" s="10">
        <f>'2020 MRI - Alphabetical'!W480-'2017 MRI'!W480</f>
        <v>-23</v>
      </c>
      <c r="Y133" s="33">
        <f>'2020 MRI - Alphabetical'!X480-'2017 MRI'!X480</f>
        <v>-0.172381669784471</v>
      </c>
      <c r="Z133" s="13">
        <f>'2020 MRI - Alphabetical'!Y480-'2017 MRI'!Y480</f>
        <v>10606</v>
      </c>
      <c r="AA133" s="10">
        <f>'2020 MRI - Alphabetical'!Z480-'2017 MRI'!Z480</f>
        <v>50</v>
      </c>
      <c r="AB133" s="33">
        <f>'2020 MRI - Alphabetical'!AA480-'2017 MRI'!AA480</f>
        <v>0.14346742111222757</v>
      </c>
      <c r="AC133" s="11">
        <f>'2020 MRI - Alphabetical'!AB480-'2017 MRI'!AB480</f>
        <v>-2.0999999999999998E-2</v>
      </c>
      <c r="AD133" s="10">
        <f>'2020 MRI - Alphabetical'!AC480-'2017 MRI'!AC480</f>
        <v>-43</v>
      </c>
      <c r="AE133" s="33">
        <f>'2020 MRI - Alphabetical'!AD480-'2017 MRI'!AD480</f>
        <v>-0.20209941964634556</v>
      </c>
      <c r="AF133" s="11">
        <f>'2020 MRI - Alphabetical'!AE480-'2017 MRI'!AE480</f>
        <v>-1.7265415549597707E-3</v>
      </c>
      <c r="AG133" s="10">
        <f>'2020 MRI - Alphabetical'!AF480-'2017 MRI'!AF480</f>
        <v>31</v>
      </c>
      <c r="AH133" s="33">
        <f>'2020 MRI - Alphabetical'!AG480-'2017 MRI'!AG480</f>
        <v>0.10826754957829138</v>
      </c>
      <c r="AI133" s="14">
        <f>'2020 MRI - Alphabetical'!AH480-'2017 MRI'!AH480</f>
        <v>-7.8889925768399483E-2</v>
      </c>
      <c r="AJ133" s="10">
        <f>'2020 MRI - Alphabetical'!AI480-'2017 MRI'!AI480</f>
        <v>-1</v>
      </c>
      <c r="AK133" s="33">
        <f>'2020 MRI - Alphabetical'!AJ480-'2017 MRI'!AJ480</f>
        <v>6.2600464345518303E-3</v>
      </c>
      <c r="AL133" s="13">
        <f>'2020 MRI - Alphabetical'!AK480-'2017 MRI'!AK480</f>
        <v>11181.998866135851</v>
      </c>
      <c r="AM133" s="38"/>
    </row>
    <row r="134" spans="1:39" hidden="1" x14ac:dyDescent="0.25">
      <c r="A134" t="s">
        <v>1094</v>
      </c>
      <c r="B134" s="5" t="s">
        <v>400</v>
      </c>
      <c r="C134" s="6" t="s">
        <v>44</v>
      </c>
      <c r="D134" s="7" t="s">
        <v>20</v>
      </c>
      <c r="E134" s="8">
        <f>VLOOKUP(A134,'2017 MRI'!$A$7:$F$571,6,FALSE)</f>
        <v>20.767608348064904</v>
      </c>
      <c r="F134" s="36">
        <f>'2020 MRI - Alphabetical'!E493-'2017 MRI'!E493</f>
        <v>-0.73557087200795057</v>
      </c>
      <c r="G134" s="8">
        <f>'2020 MRI - Alphabetical'!F493-'2017 MRI'!F493</f>
        <v>2.2678837029406473</v>
      </c>
      <c r="H134" s="9">
        <f>'2020 MRI - Alphabetical'!G493-'2017 MRI'!G493</f>
        <v>-33</v>
      </c>
      <c r="I134" s="10">
        <f>'2020 MRI - Alphabetical'!H493-'2017 MRI'!H493</f>
        <v>73</v>
      </c>
      <c r="J134" s="33">
        <f>'2020 MRI - Alphabetical'!I493-'2017 MRI'!I493</f>
        <v>0.20330670672503842</v>
      </c>
      <c r="K134" s="11">
        <f>'2020 MRI - Alphabetical'!J493-'2017 MRI'!J493</f>
        <v>9.7079295459943094E-3</v>
      </c>
      <c r="L134" s="10">
        <f>'2020 MRI - Alphabetical'!K493-'2017 MRI'!K493</f>
        <v>153</v>
      </c>
      <c r="M134" s="33">
        <f>'2020 MRI - Alphabetical'!L493-'2017 MRI'!L493</f>
        <v>0.48052098916374281</v>
      </c>
      <c r="N134" s="11">
        <f>'2020 MRI - Alphabetical'!M493-'2017 MRI'!M493</f>
        <v>-2.2351114045096029E-2</v>
      </c>
      <c r="O134" s="10">
        <f>'2020 MRI - Alphabetical'!N493-'2017 MRI'!N493</f>
        <v>-48</v>
      </c>
      <c r="P134" s="33">
        <f>'2020 MRI - Alphabetical'!O493-'2017 MRI'!O493</f>
        <v>-0.15104531428300966</v>
      </c>
      <c r="Q134" s="11">
        <f>'2020 MRI - Alphabetical'!P493-'2017 MRI'!P493</f>
        <v>7.6713995943204841E-3</v>
      </c>
      <c r="R134" s="10">
        <f>'2020 MRI - Alphabetical'!Q493-'2017 MRI'!Q493</f>
        <v>-99</v>
      </c>
      <c r="S134" s="33">
        <f>'2020 MRI - Alphabetical'!R493-'2017 MRI'!R493</f>
        <v>-0.2611583534601486</v>
      </c>
      <c r="T134" s="12">
        <f>'2020 MRI - Alphabetical'!S493-'2017 MRI'!S493</f>
        <v>0.17089466936474507</v>
      </c>
      <c r="U134" s="10">
        <f>'2020 MRI - Alphabetical'!T493-'2017 MRI'!T493</f>
        <v>15</v>
      </c>
      <c r="V134" s="33">
        <f>'2020 MRI - Alphabetical'!U493-'2017 MRI'!U493</f>
        <v>4.0385567500897057E-2</v>
      </c>
      <c r="W134" s="11">
        <f>'2020 MRI - Alphabetical'!V493-'2017 MRI'!V493</f>
        <v>-2.8878995767041352E-3</v>
      </c>
      <c r="X134" s="10">
        <f>'2020 MRI - Alphabetical'!W493-'2017 MRI'!W493</f>
        <v>-36</v>
      </c>
      <c r="Y134" s="33">
        <f>'2020 MRI - Alphabetical'!X493-'2017 MRI'!X493</f>
        <v>-0.2927364444395274</v>
      </c>
      <c r="Z134" s="13">
        <f>'2020 MRI - Alphabetical'!Y493-'2017 MRI'!Y493</f>
        <v>4726</v>
      </c>
      <c r="AA134" s="10">
        <f>'2020 MRI - Alphabetical'!Z493-'2017 MRI'!Z493</f>
        <v>-76</v>
      </c>
      <c r="AB134" s="33">
        <f>'2020 MRI - Alphabetical'!AA493-'2017 MRI'!AA493</f>
        <v>-0.34621019224252647</v>
      </c>
      <c r="AC134" s="11">
        <f>'2020 MRI - Alphabetical'!AB493-'2017 MRI'!AB493</f>
        <v>-1.4999999999999999E-2</v>
      </c>
      <c r="AD134" s="10">
        <f>'2020 MRI - Alphabetical'!AC493-'2017 MRI'!AC493</f>
        <v>45</v>
      </c>
      <c r="AE134" s="33">
        <f>'2020 MRI - Alphabetical'!AD493-'2017 MRI'!AD493</f>
        <v>0.11414220470100467</v>
      </c>
      <c r="AF134" s="11">
        <f>'2020 MRI - Alphabetical'!AE493-'2017 MRI'!AE493</f>
        <v>1.6091055600322424E-2</v>
      </c>
      <c r="AG134" s="10">
        <f>'2020 MRI - Alphabetical'!AF493-'2017 MRI'!AF493</f>
        <v>-25</v>
      </c>
      <c r="AH134" s="33">
        <f>'2020 MRI - Alphabetical'!AG493-'2017 MRI'!AG493</f>
        <v>-4.4150573750007041E-2</v>
      </c>
      <c r="AI134" s="14">
        <f>'2020 MRI - Alphabetical'!AH493-'2017 MRI'!AH493</f>
        <v>7.9791357660856654E-2</v>
      </c>
      <c r="AJ134" s="10">
        <f>'2020 MRI - Alphabetical'!AI493-'2017 MRI'!AI493</f>
        <v>-16</v>
      </c>
      <c r="AK134" s="33">
        <f>'2020 MRI - Alphabetical'!AJ493-'2017 MRI'!AJ493</f>
        <v>4.529518722664605E-3</v>
      </c>
      <c r="AL134" s="13">
        <f>'2020 MRI - Alphabetical'!AK493-'2017 MRI'!AK493</f>
        <v>6594.8840804143983</v>
      </c>
      <c r="AM134" s="38"/>
    </row>
    <row r="135" spans="1:39" hidden="1" x14ac:dyDescent="0.25">
      <c r="A135" t="s">
        <v>1128</v>
      </c>
      <c r="B135" s="5" t="s">
        <v>152</v>
      </c>
      <c r="C135" s="6" t="s">
        <v>44</v>
      </c>
      <c r="D135" s="7" t="s">
        <v>20</v>
      </c>
      <c r="E135" s="8">
        <f>VLOOKUP(A135,'2017 MRI'!$A$7:$F$571,6,FALSE)</f>
        <v>37.349251963479851</v>
      </c>
      <c r="F135" s="36">
        <f>'2020 MRI - Alphabetical'!E527-'2017 MRI'!E527</f>
        <v>2.5051080668734271</v>
      </c>
      <c r="G135" s="8">
        <f>'2020 MRI - Alphabetical'!F527-'2017 MRI'!F527</f>
        <v>-5.8355074245262202</v>
      </c>
      <c r="H135" s="9">
        <f>'2020 MRI - Alphabetical'!G527-'2017 MRI'!G527</f>
        <v>76</v>
      </c>
      <c r="I135" s="10">
        <f>'2020 MRI - Alphabetical'!H527-'2017 MRI'!H527</f>
        <v>131</v>
      </c>
      <c r="J135" s="33">
        <f>'2020 MRI - Alphabetical'!I527-'2017 MRI'!I527</f>
        <v>0.56136356270521626</v>
      </c>
      <c r="K135" s="11">
        <f>'2020 MRI - Alphabetical'!J527-'2017 MRI'!J527</f>
        <v>1.3428970363030368E-2</v>
      </c>
      <c r="L135" s="10">
        <f>'2020 MRI - Alphabetical'!K527-'2017 MRI'!K527</f>
        <v>238</v>
      </c>
      <c r="M135" s="33">
        <f>'2020 MRI - Alphabetical'!L527-'2017 MRI'!L527</f>
        <v>0.97842239553446864</v>
      </c>
      <c r="N135" s="11">
        <f>'2020 MRI - Alphabetical'!M527-'2017 MRI'!M527</f>
        <v>-4.847216136832027E-2</v>
      </c>
      <c r="O135" s="10">
        <f>'2020 MRI - Alphabetical'!N527-'2017 MRI'!N527</f>
        <v>66</v>
      </c>
      <c r="P135" s="33">
        <f>'2020 MRI - Alphabetical'!O527-'2017 MRI'!O527</f>
        <v>0.26965395503554934</v>
      </c>
      <c r="Q135" s="11">
        <f>'2020 MRI - Alphabetical'!P527-'2017 MRI'!P527</f>
        <v>-1.9951951951951957E-2</v>
      </c>
      <c r="R135" s="10">
        <f>'2020 MRI - Alphabetical'!Q527-'2017 MRI'!Q527</f>
        <v>329</v>
      </c>
      <c r="S135" s="33">
        <f>'2020 MRI - Alphabetical'!R527-'2017 MRI'!R527</f>
        <v>1.0409604858803554</v>
      </c>
      <c r="T135" s="12">
        <f>'2020 MRI - Alphabetical'!S527-'2017 MRI'!S527</f>
        <v>-4.4510385756676554</v>
      </c>
      <c r="U135" s="10">
        <f>'2020 MRI - Alphabetical'!T527-'2017 MRI'!T527</f>
        <v>173</v>
      </c>
      <c r="V135" s="33">
        <f>'2020 MRI - Alphabetical'!U527-'2017 MRI'!U527</f>
        <v>0.51751643098476974</v>
      </c>
      <c r="W135" s="11">
        <f>'2020 MRI - Alphabetical'!V527-'2017 MRI'!V527</f>
        <v>-3.4183673469387756E-2</v>
      </c>
      <c r="X135" s="10">
        <f>'2020 MRI - Alphabetical'!W527-'2017 MRI'!W527</f>
        <v>110</v>
      </c>
      <c r="Y135" s="33">
        <f>'2020 MRI - Alphabetical'!X527-'2017 MRI'!X527</f>
        <v>-0.16301790196818899</v>
      </c>
      <c r="Z135" s="13">
        <f>'2020 MRI - Alphabetical'!Y527-'2017 MRI'!Y527</f>
        <v>2610</v>
      </c>
      <c r="AA135" s="10">
        <f>'2020 MRI - Alphabetical'!Z527-'2017 MRI'!Z527</f>
        <v>6</v>
      </c>
      <c r="AB135" s="33">
        <f>'2020 MRI - Alphabetical'!AA527-'2017 MRI'!AA527</f>
        <v>0.17337256264273948</v>
      </c>
      <c r="AC135" s="11">
        <f>'2020 MRI - Alphabetical'!AB527-'2017 MRI'!AB527</f>
        <v>-0.03</v>
      </c>
      <c r="AD135" s="10">
        <f>'2020 MRI - Alphabetical'!AC527-'2017 MRI'!AC527</f>
        <v>217</v>
      </c>
      <c r="AE135" s="33">
        <f>'2020 MRI - Alphabetical'!AD527-'2017 MRI'!AD527</f>
        <v>0.25696296881090297</v>
      </c>
      <c r="AF135" s="11">
        <f>'2020 MRI - Alphabetical'!AE527-'2017 MRI'!AE527</f>
        <v>3.449233390119244E-2</v>
      </c>
      <c r="AG135" s="10">
        <f>'2020 MRI - Alphabetical'!AF527-'2017 MRI'!AF527</f>
        <v>9</v>
      </c>
      <c r="AH135" s="33">
        <f>'2020 MRI - Alphabetical'!AG527-'2017 MRI'!AG527</f>
        <v>9.8233706334918902E-2</v>
      </c>
      <c r="AI135" s="14">
        <f>'2020 MRI - Alphabetical'!AH527-'2017 MRI'!AH527</f>
        <v>-0.14215059813634712</v>
      </c>
      <c r="AJ135" s="10">
        <f>'2020 MRI - Alphabetical'!AI527-'2017 MRI'!AI527</f>
        <v>-39</v>
      </c>
      <c r="AK135" s="33">
        <f>'2020 MRI - Alphabetical'!AJ527-'2017 MRI'!AJ527</f>
        <v>6.185973745938822E-4</v>
      </c>
      <c r="AL135" s="13">
        <f>'2020 MRI - Alphabetical'!AK527-'2017 MRI'!AK527</f>
        <v>8444.7761626329739</v>
      </c>
      <c r="AM135" s="38"/>
    </row>
    <row r="136" spans="1:39" hidden="1" x14ac:dyDescent="0.25">
      <c r="A136" t="s">
        <v>1148</v>
      </c>
      <c r="B136" s="5" t="s">
        <v>380</v>
      </c>
      <c r="C136" s="6" t="s">
        <v>44</v>
      </c>
      <c r="D136" s="7" t="s">
        <v>20</v>
      </c>
      <c r="E136" s="8">
        <f>VLOOKUP(A136,'2017 MRI'!$A$7:$F$571,6,FALSE)</f>
        <v>21.678092857080557</v>
      </c>
      <c r="F136" s="36">
        <f>'2020 MRI - Alphabetical'!E547-'2017 MRI'!E547</f>
        <v>0.73400722786288819</v>
      </c>
      <c r="G136" s="8">
        <f>'2020 MRI - Alphabetical'!F547-'2017 MRI'!F547</f>
        <v>-2.203020719027375</v>
      </c>
      <c r="H136" s="9">
        <f>'2020 MRI - Alphabetical'!G547-'2017 MRI'!G547</f>
        <v>50</v>
      </c>
      <c r="I136" s="10">
        <f>'2020 MRI - Alphabetical'!H547-'2017 MRI'!H547</f>
        <v>-166</v>
      </c>
      <c r="J136" s="33">
        <f>'2020 MRI - Alphabetical'!I547-'2017 MRI'!I547</f>
        <v>-0.54686993911114146</v>
      </c>
      <c r="K136" s="11">
        <f>'2020 MRI - Alphabetical'!J547-'2017 MRI'!J547</f>
        <v>-6.3759554279176456E-2</v>
      </c>
      <c r="L136" s="10">
        <f>'2020 MRI - Alphabetical'!K547-'2017 MRI'!K547</f>
        <v>-131</v>
      </c>
      <c r="M136" s="33">
        <f>'2020 MRI - Alphabetical'!L547-'2017 MRI'!L547</f>
        <v>-0.33143555150709197</v>
      </c>
      <c r="N136" s="11">
        <f>'2020 MRI - Alphabetical'!M547-'2017 MRI'!M547</f>
        <v>2.0854706709704289E-2</v>
      </c>
      <c r="O136" s="10">
        <f>'2020 MRI - Alphabetical'!N547-'2017 MRI'!N547</f>
        <v>186</v>
      </c>
      <c r="P136" s="33">
        <f>'2020 MRI - Alphabetical'!O547-'2017 MRI'!O547</f>
        <v>0.47616335780666275</v>
      </c>
      <c r="Q136" s="11">
        <f>'2020 MRI - Alphabetical'!P547-'2017 MRI'!P547</f>
        <v>-3.2853266014515617E-2</v>
      </c>
      <c r="R136" s="10">
        <f>'2020 MRI - Alphabetical'!Q547-'2017 MRI'!Q547</f>
        <v>15</v>
      </c>
      <c r="S136" s="33">
        <f>'2020 MRI - Alphabetical'!R547-'2017 MRI'!R547</f>
        <v>0.93717396381719431</v>
      </c>
      <c r="T136" s="12">
        <f>'2020 MRI - Alphabetical'!S547-'2017 MRI'!S547</f>
        <v>-3.5270949939111844</v>
      </c>
      <c r="U136" s="10">
        <f>'2020 MRI - Alphabetical'!T547-'2017 MRI'!T547</f>
        <v>63</v>
      </c>
      <c r="V136" s="33">
        <f>'2020 MRI - Alphabetical'!U547-'2017 MRI'!U547</f>
        <v>0.20453236805568287</v>
      </c>
      <c r="W136" s="11">
        <f>'2020 MRI - Alphabetical'!V547-'2017 MRI'!V547</f>
        <v>-1.2358856088560886E-2</v>
      </c>
      <c r="X136" s="10">
        <f>'2020 MRI - Alphabetical'!W547-'2017 MRI'!W547</f>
        <v>-21</v>
      </c>
      <c r="Y136" s="33">
        <f>'2020 MRI - Alphabetical'!X547-'2017 MRI'!X547</f>
        <v>-0.22429496003493699</v>
      </c>
      <c r="Z136" s="13">
        <f>'2020 MRI - Alphabetical'!Y547-'2017 MRI'!Y547</f>
        <v>7874</v>
      </c>
      <c r="AA136" s="10">
        <f>'2020 MRI - Alphabetical'!Z547-'2017 MRI'!Z547</f>
        <v>-81</v>
      </c>
      <c r="AB136" s="33">
        <f>'2020 MRI - Alphabetical'!AA547-'2017 MRI'!AA547</f>
        <v>-0.24101271916968486</v>
      </c>
      <c r="AC136" s="11">
        <f>'2020 MRI - Alphabetical'!AB547-'2017 MRI'!AB547</f>
        <v>-1.2999999999999998E-2</v>
      </c>
      <c r="AD136" s="10">
        <f>'2020 MRI - Alphabetical'!AC547-'2017 MRI'!AC547</f>
        <v>-50</v>
      </c>
      <c r="AE136" s="33">
        <f>'2020 MRI - Alphabetical'!AD547-'2017 MRI'!AD547</f>
        <v>-0.19580076969199367</v>
      </c>
      <c r="AF136" s="11">
        <f>'2020 MRI - Alphabetical'!AE547-'2017 MRI'!AE547</f>
        <v>-5.3995077932731395E-3</v>
      </c>
      <c r="AG136" s="10">
        <f>'2020 MRI - Alphabetical'!AF547-'2017 MRI'!AF547</f>
        <v>-1</v>
      </c>
      <c r="AH136" s="33">
        <f>'2020 MRI - Alphabetical'!AG547-'2017 MRI'!AG547</f>
        <v>-2.3360902271483686E-3</v>
      </c>
      <c r="AI136" s="14">
        <f>'2020 MRI - Alphabetical'!AH547-'2017 MRI'!AH547</f>
        <v>1.3131504921532589E-2</v>
      </c>
      <c r="AJ136" s="10">
        <f>'2020 MRI - Alphabetical'!AI547-'2017 MRI'!AI547</f>
        <v>-18</v>
      </c>
      <c r="AK136" s="33">
        <f>'2020 MRI - Alphabetical'!AJ547-'2017 MRI'!AJ547</f>
        <v>-1.0374470834764643E-2</v>
      </c>
      <c r="AL136" s="13">
        <f>'2020 MRI - Alphabetical'!AK547-'2017 MRI'!AK547</f>
        <v>1962.522311498702</v>
      </c>
      <c r="AM136" s="38"/>
    </row>
    <row r="137" spans="1:39" hidden="1" x14ac:dyDescent="0.25">
      <c r="A137" t="s">
        <v>1157</v>
      </c>
      <c r="B137" s="5" t="s">
        <v>128</v>
      </c>
      <c r="C137" s="6" t="s">
        <v>44</v>
      </c>
      <c r="D137" s="7" t="s">
        <v>20</v>
      </c>
      <c r="E137" s="8">
        <f>VLOOKUP(A137,'2017 MRI'!$A$7:$F$571,6,FALSE)</f>
        <v>39.871967798366015</v>
      </c>
      <c r="F137" s="36">
        <f>'2020 MRI - Alphabetical'!E556-'2017 MRI'!E556</f>
        <v>1.0870372314086225</v>
      </c>
      <c r="G137" s="8">
        <f>'2020 MRI - Alphabetical'!F556-'2017 MRI'!F556</f>
        <v>-1.111543935972108</v>
      </c>
      <c r="H137" s="9">
        <f>'2020 MRI - Alphabetical'!G556-'2017 MRI'!G556</f>
        <v>19</v>
      </c>
      <c r="I137" s="10">
        <f>'2020 MRI - Alphabetical'!H556-'2017 MRI'!H556</f>
        <v>283</v>
      </c>
      <c r="J137" s="33">
        <f>'2020 MRI - Alphabetical'!I556-'2017 MRI'!I556</f>
        <v>0.95196505336157533</v>
      </c>
      <c r="K137" s="11">
        <f>'2020 MRI - Alphabetical'!J556-'2017 MRI'!J556</f>
        <v>6.2798031209618799E-2</v>
      </c>
      <c r="L137" s="10">
        <f>'2020 MRI - Alphabetical'!K556-'2017 MRI'!K556</f>
        <v>-142</v>
      </c>
      <c r="M137" s="33">
        <f>'2020 MRI - Alphabetical'!L556-'2017 MRI'!L556</f>
        <v>-0.798463396245642</v>
      </c>
      <c r="N137" s="11">
        <f>'2020 MRI - Alphabetical'!M556-'2017 MRI'!M556</f>
        <v>4.4719124731359763E-2</v>
      </c>
      <c r="O137" s="10">
        <f>'2020 MRI - Alphabetical'!N556-'2017 MRI'!N556</f>
        <v>-19</v>
      </c>
      <c r="P137" s="33">
        <f>'2020 MRI - Alphabetical'!O556-'2017 MRI'!O556</f>
        <v>-0.25189356039947297</v>
      </c>
      <c r="Q137" s="11">
        <f>'2020 MRI - Alphabetical'!P556-'2017 MRI'!P556</f>
        <v>1.291458742173629E-2</v>
      </c>
      <c r="R137" s="10">
        <f>'2020 MRI - Alphabetical'!Q556-'2017 MRI'!Q556</f>
        <v>22</v>
      </c>
      <c r="S137" s="33">
        <f>'2020 MRI - Alphabetical'!R556-'2017 MRI'!R556</f>
        <v>0.98036084593047268</v>
      </c>
      <c r="T137" s="12">
        <f>'2020 MRI - Alphabetical'!S556-'2017 MRI'!S556</f>
        <v>-3.7378683485406397</v>
      </c>
      <c r="U137" s="10">
        <f>'2020 MRI - Alphabetical'!T556-'2017 MRI'!T556</f>
        <v>18</v>
      </c>
      <c r="V137" s="33">
        <f>'2020 MRI - Alphabetical'!U556-'2017 MRI'!U556</f>
        <v>5.9874351843264229E-2</v>
      </c>
      <c r="W137" s="11">
        <f>'2020 MRI - Alphabetical'!V556-'2017 MRI'!V556</f>
        <v>-9.4576169215667555E-3</v>
      </c>
      <c r="X137" s="10">
        <f>'2020 MRI - Alphabetical'!W556-'2017 MRI'!W556</f>
        <v>13</v>
      </c>
      <c r="Y137" s="33">
        <f>'2020 MRI - Alphabetical'!X556-'2017 MRI'!X556</f>
        <v>4.9515091194844207E-2</v>
      </c>
      <c r="Z137" s="13">
        <f>'2020 MRI - Alphabetical'!Y556-'2017 MRI'!Y556</f>
        <v>10459</v>
      </c>
      <c r="AA137" s="10">
        <f>'2020 MRI - Alphabetical'!Z556-'2017 MRI'!Z556</f>
        <v>-18</v>
      </c>
      <c r="AB137" s="33">
        <f>'2020 MRI - Alphabetical'!AA556-'2017 MRI'!AA556</f>
        <v>4.0278215191078548E-3</v>
      </c>
      <c r="AC137" s="11">
        <f>'2020 MRI - Alphabetical'!AB556-'2017 MRI'!AB556</f>
        <v>-2.700000000000001E-2</v>
      </c>
      <c r="AD137" s="10">
        <f>'2020 MRI - Alphabetical'!AC556-'2017 MRI'!AC556</f>
        <v>56</v>
      </c>
      <c r="AE137" s="33">
        <f>'2020 MRI - Alphabetical'!AD556-'2017 MRI'!AD556</f>
        <v>0.20095280881694988</v>
      </c>
      <c r="AF137" s="11">
        <f>'2020 MRI - Alphabetical'!AE556-'2017 MRI'!AE556</f>
        <v>2.4267204662631658E-2</v>
      </c>
      <c r="AG137" s="10">
        <f>'2020 MRI - Alphabetical'!AF556-'2017 MRI'!AF556</f>
        <v>3</v>
      </c>
      <c r="AH137" s="33">
        <f>'2020 MRI - Alphabetical'!AG556-'2017 MRI'!AG556</f>
        <v>1.347329397371877E-2</v>
      </c>
      <c r="AI137" s="14">
        <f>'2020 MRI - Alphabetical'!AH556-'2017 MRI'!AH556</f>
        <v>9.9501792239415021E-2</v>
      </c>
      <c r="AJ137" s="10">
        <f>'2020 MRI - Alphabetical'!AI556-'2017 MRI'!AI556</f>
        <v>-4</v>
      </c>
      <c r="AK137" s="33">
        <f>'2020 MRI - Alphabetical'!AJ556-'2017 MRI'!AJ556</f>
        <v>9.8245389241784498E-3</v>
      </c>
      <c r="AL137" s="13">
        <f>'2020 MRI - Alphabetical'!AK556-'2017 MRI'!AK556</f>
        <v>3193.4200020613571</v>
      </c>
      <c r="AM137" s="38">
        <v>1</v>
      </c>
    </row>
    <row r="138" spans="1:39" hidden="1" x14ac:dyDescent="0.25">
      <c r="A138" t="s">
        <v>1166</v>
      </c>
      <c r="B138" s="5" t="s">
        <v>291</v>
      </c>
      <c r="C138" s="6" t="s">
        <v>44</v>
      </c>
      <c r="D138" s="7" t="s">
        <v>20</v>
      </c>
      <c r="E138" s="8">
        <f>VLOOKUP(A138,'2017 MRI'!$A$7:$F$571,6,FALSE)</f>
        <v>25.671207087207556</v>
      </c>
      <c r="F138" s="36">
        <f>'2020 MRI - Alphabetical'!E565-'2017 MRI'!E565</f>
        <v>-3.0884475807038165</v>
      </c>
      <c r="G138" s="8">
        <f>'2020 MRI - Alphabetical'!F565-'2017 MRI'!F565</f>
        <v>10.192414092727468</v>
      </c>
      <c r="H138" s="9">
        <f>'2020 MRI - Alphabetical'!G565-'2017 MRI'!G565</f>
        <v>-113</v>
      </c>
      <c r="I138" s="10">
        <f>'2020 MRI - Alphabetical'!H565-'2017 MRI'!H565</f>
        <v>-163</v>
      </c>
      <c r="J138" s="33">
        <f>'2020 MRI - Alphabetical'!I565-'2017 MRI'!I565</f>
        <v>-1.1814631912308045</v>
      </c>
      <c r="K138" s="11">
        <f>'2020 MRI - Alphabetical'!J565-'2017 MRI'!J565</f>
        <v>-0.1258200778420655</v>
      </c>
      <c r="L138" s="10">
        <f>'2020 MRI - Alphabetical'!K565-'2017 MRI'!K565</f>
        <v>-81</v>
      </c>
      <c r="M138" s="33">
        <f>'2020 MRI - Alphabetical'!L565-'2017 MRI'!L565</f>
        <v>-0.27004885527947969</v>
      </c>
      <c r="N138" s="11">
        <f>'2020 MRI - Alphabetical'!M565-'2017 MRI'!M565</f>
        <v>1.7029868411891663E-2</v>
      </c>
      <c r="O138" s="10">
        <f>'2020 MRI - Alphabetical'!N565-'2017 MRI'!N565</f>
        <v>13</v>
      </c>
      <c r="P138" s="33">
        <f>'2020 MRI - Alphabetical'!O565-'2017 MRI'!O565</f>
        <v>5.3595641209301159E-2</v>
      </c>
      <c r="Q138" s="11">
        <f>'2020 MRI - Alphabetical'!P565-'2017 MRI'!P565</f>
        <v>-5.8232931726907647E-3</v>
      </c>
      <c r="R138" s="10">
        <f>'2020 MRI - Alphabetical'!Q565-'2017 MRI'!Q565</f>
        <v>-44</v>
      </c>
      <c r="S138" s="33">
        <f>'2020 MRI - Alphabetical'!R565-'2017 MRI'!R565</f>
        <v>-0.27985758730862836</v>
      </c>
      <c r="T138" s="12">
        <f>'2020 MRI - Alphabetical'!S565-'2017 MRI'!S565</f>
        <v>0</v>
      </c>
      <c r="U138" s="10">
        <f>'2020 MRI - Alphabetical'!T565-'2017 MRI'!T565</f>
        <v>-236</v>
      </c>
      <c r="V138" s="33">
        <f>'2020 MRI - Alphabetical'!U565-'2017 MRI'!U565</f>
        <v>-1.2111276253826304</v>
      </c>
      <c r="W138" s="11">
        <f>'2020 MRI - Alphabetical'!V565-'2017 MRI'!V565</f>
        <v>6.8849215922798565E-2</v>
      </c>
      <c r="X138" s="10">
        <f>'2020 MRI - Alphabetical'!W565-'2017 MRI'!W565</f>
        <v>-22</v>
      </c>
      <c r="Y138" s="33">
        <f>'2020 MRI - Alphabetical'!X565-'2017 MRI'!X565</f>
        <v>-9.4587910162347605E-2</v>
      </c>
      <c r="Z138" s="13">
        <f>'2020 MRI - Alphabetical'!Y565-'2017 MRI'!Y565</f>
        <v>9975</v>
      </c>
      <c r="AA138" s="10">
        <f>'2020 MRI - Alphabetical'!Z565-'2017 MRI'!Z565</f>
        <v>70</v>
      </c>
      <c r="AB138" s="33">
        <f>'2020 MRI - Alphabetical'!AA565-'2017 MRI'!AA565</f>
        <v>0.30827344323467809</v>
      </c>
      <c r="AC138" s="11">
        <f>'2020 MRI - Alphabetical'!AB565-'2017 MRI'!AB565</f>
        <v>-2.6000000000000002E-2</v>
      </c>
      <c r="AD138" s="10">
        <f>'2020 MRI - Alphabetical'!AC565-'2017 MRI'!AC565</f>
        <v>-63</v>
      </c>
      <c r="AE138" s="33">
        <f>'2020 MRI - Alphabetical'!AD565-'2017 MRI'!AD565</f>
        <v>-1.4503299668406453</v>
      </c>
      <c r="AF138" s="11">
        <f>'2020 MRI - Alphabetical'!AE565-'2017 MRI'!AE565</f>
        <v>-7.0540716612377818E-2</v>
      </c>
      <c r="AG138" s="10">
        <f>'2020 MRI - Alphabetical'!AF565-'2017 MRI'!AF565</f>
        <v>-71</v>
      </c>
      <c r="AH138" s="33">
        <f>'2020 MRI - Alphabetical'!AG565-'2017 MRI'!AG565</f>
        <v>-0.20302533905745365</v>
      </c>
      <c r="AI138" s="14">
        <f>'2020 MRI - Alphabetical'!AH565-'2017 MRI'!AH565</f>
        <v>0.23800130829012334</v>
      </c>
      <c r="AJ138" s="10">
        <f>'2020 MRI - Alphabetical'!AI565-'2017 MRI'!AI565</f>
        <v>-22</v>
      </c>
      <c r="AK138" s="33">
        <f>'2020 MRI - Alphabetical'!AJ565-'2017 MRI'!AJ565</f>
        <v>-3.1169162464391165E-3</v>
      </c>
      <c r="AL138" s="13">
        <f>'2020 MRI - Alphabetical'!AK565-'2017 MRI'!AK565</f>
        <v>-1396.697792824285</v>
      </c>
      <c r="AM138" s="38"/>
    </row>
    <row r="139" spans="1:39" hidden="1" x14ac:dyDescent="0.25">
      <c r="A139" t="s">
        <v>1171</v>
      </c>
      <c r="B139" s="5" t="s">
        <v>43</v>
      </c>
      <c r="C139" s="6" t="s">
        <v>44</v>
      </c>
      <c r="D139" s="7" t="s">
        <v>20</v>
      </c>
      <c r="E139" s="8">
        <f>VLOOKUP(A139,'2017 MRI'!$A$7:$F$571,6,FALSE)</f>
        <v>70.544072211578708</v>
      </c>
      <c r="F139" s="36">
        <f>'2020 MRI - Alphabetical'!E570-'2017 MRI'!E570</f>
        <v>10.576018058896508</v>
      </c>
      <c r="G139" s="8">
        <f>'2020 MRI - Alphabetical'!F570-'2017 MRI'!F570</f>
        <v>-26.993035347471199</v>
      </c>
      <c r="H139" s="9">
        <f>'2020 MRI - Alphabetical'!G570-'2017 MRI'!G570</f>
        <v>60</v>
      </c>
      <c r="I139" s="10">
        <f>'2020 MRI - Alphabetical'!H570-'2017 MRI'!H570</f>
        <v>-51</v>
      </c>
      <c r="J139" s="33">
        <f>'2020 MRI - Alphabetical'!I570-'2017 MRI'!I570</f>
        <v>-0.27754170932560918</v>
      </c>
      <c r="K139" s="11">
        <f>'2020 MRI - Alphabetical'!J570-'2017 MRI'!J570</f>
        <v>-3.1304874165755114E-2</v>
      </c>
      <c r="L139" s="10">
        <f>'2020 MRI - Alphabetical'!K570-'2017 MRI'!K570</f>
        <v>-169</v>
      </c>
      <c r="M139" s="33">
        <f>'2020 MRI - Alphabetical'!L570-'2017 MRI'!L570</f>
        <v>-1.0095158071982169</v>
      </c>
      <c r="N139" s="11">
        <f>'2020 MRI - Alphabetical'!M570-'2017 MRI'!M570</f>
        <v>5.5871943371943372E-2</v>
      </c>
      <c r="O139" s="10">
        <f>'2020 MRI - Alphabetical'!N570-'2017 MRI'!N570</f>
        <v>33</v>
      </c>
      <c r="P139" s="33">
        <f>'2020 MRI - Alphabetical'!O570-'2017 MRI'!O570</f>
        <v>0.89218846870852331</v>
      </c>
      <c r="Q139" s="11">
        <f>'2020 MRI - Alphabetical'!P570-'2017 MRI'!P570</f>
        <v>-6.2024691358024686E-2</v>
      </c>
      <c r="R139" s="10">
        <f>'2020 MRI - Alphabetical'!Q570-'2017 MRI'!Q570</f>
        <v>25</v>
      </c>
      <c r="S139" s="33">
        <f>'2020 MRI - Alphabetical'!R570-'2017 MRI'!R570</f>
        <v>6.3230559021759492</v>
      </c>
      <c r="T139" s="12">
        <f>'2020 MRI - Alphabetical'!S570-'2017 MRI'!S570</f>
        <v>-21.227270372480962</v>
      </c>
      <c r="U139" s="10">
        <f>'2020 MRI - Alphabetical'!T570-'2017 MRI'!T570</f>
        <v>226</v>
      </c>
      <c r="V139" s="33">
        <f>'2020 MRI - Alphabetical'!U570-'2017 MRI'!U570</f>
        <v>2.2682718265549391</v>
      </c>
      <c r="W139" s="11">
        <f>'2020 MRI - Alphabetical'!V570-'2017 MRI'!V570</f>
        <v>-0.14837945791726104</v>
      </c>
      <c r="X139" s="10">
        <f>'2020 MRI - Alphabetical'!W570-'2017 MRI'!W570</f>
        <v>-18</v>
      </c>
      <c r="Y139" s="33">
        <f>'2020 MRI - Alphabetical'!X570-'2017 MRI'!X570</f>
        <v>-0.13096833596888535</v>
      </c>
      <c r="Z139" s="13">
        <f>'2020 MRI - Alphabetical'!Y570-'2017 MRI'!Y570</f>
        <v>208</v>
      </c>
      <c r="AA139" s="10">
        <f>'2020 MRI - Alphabetical'!Z570-'2017 MRI'!Z570</f>
        <v>-25</v>
      </c>
      <c r="AB139" s="33">
        <f>'2020 MRI - Alphabetical'!AA570-'2017 MRI'!AA570</f>
        <v>-0.13107479308424599</v>
      </c>
      <c r="AC139" s="11">
        <f>'2020 MRI - Alphabetical'!AB570-'2017 MRI'!AB570</f>
        <v>-2.0000000000000004E-2</v>
      </c>
      <c r="AD139" s="10">
        <f>'2020 MRI - Alphabetical'!AC570-'2017 MRI'!AC570</f>
        <v>69</v>
      </c>
      <c r="AE139" s="33">
        <f>'2020 MRI - Alphabetical'!AD570-'2017 MRI'!AD570</f>
        <v>1.6115025565973706</v>
      </c>
      <c r="AF139" s="11">
        <f>'2020 MRI - Alphabetical'!AE570-'2017 MRI'!AE570</f>
        <v>0.12033887733887738</v>
      </c>
      <c r="AG139" s="10">
        <f>'2020 MRI - Alphabetical'!AF570-'2017 MRI'!AF570</f>
        <v>77</v>
      </c>
      <c r="AH139" s="33">
        <f>'2020 MRI - Alphabetical'!AG570-'2017 MRI'!AG570</f>
        <v>0.23886412322625494</v>
      </c>
      <c r="AI139" s="14">
        <f>'2020 MRI - Alphabetical'!AH570-'2017 MRI'!AH570</f>
        <v>-0.22955510564712966</v>
      </c>
      <c r="AJ139" s="10">
        <f>'2020 MRI - Alphabetical'!AI570-'2017 MRI'!AI570</f>
        <v>10</v>
      </c>
      <c r="AK139" s="33">
        <f>'2020 MRI - Alphabetical'!AJ570-'2017 MRI'!AJ570</f>
        <v>2.0363128948994835E-2</v>
      </c>
      <c r="AL139" s="13">
        <f>'2020 MRI - Alphabetical'!AK570-'2017 MRI'!AK570</f>
        <v>9078.4632829093898</v>
      </c>
      <c r="AM139" s="38"/>
    </row>
    <row r="140" spans="1:39" hidden="1" x14ac:dyDescent="0.25">
      <c r="A140" t="s">
        <v>623</v>
      </c>
      <c r="B140" s="5" t="s">
        <v>294</v>
      </c>
      <c r="C140" s="6" t="s">
        <v>19</v>
      </c>
      <c r="D140" s="7" t="s">
        <v>20</v>
      </c>
      <c r="E140" s="8">
        <f>VLOOKUP(A140,'2017 MRI'!$A$7:$F$571,6,FALSE)</f>
        <v>25.598634160563336</v>
      </c>
      <c r="F140" s="36">
        <f>'2020 MRI - Alphabetical'!E22-'2017 MRI'!E22</f>
        <v>0.90278243191969043</v>
      </c>
      <c r="G140" s="8">
        <f>'2020 MRI - Alphabetical'!F22-'2017 MRI'!F22</f>
        <v>-2.2567683111220127</v>
      </c>
      <c r="H140" s="9">
        <f>'2020 MRI - Alphabetical'!G22-'2017 MRI'!G22</f>
        <v>65</v>
      </c>
      <c r="I140" s="10">
        <f>'2020 MRI - Alphabetical'!H22-'2017 MRI'!H22</f>
        <v>64</v>
      </c>
      <c r="J140" s="33">
        <f>'2020 MRI - Alphabetical'!I22-'2017 MRI'!I22</f>
        <v>0.17039366666284511</v>
      </c>
      <c r="K140" s="11">
        <f>'2020 MRI - Alphabetical'!J22-'2017 MRI'!J22</f>
        <v>6.4577221745585334E-3</v>
      </c>
      <c r="L140" s="10">
        <f>'2020 MRI - Alphabetical'!K22-'2017 MRI'!K22</f>
        <v>-11</v>
      </c>
      <c r="M140" s="33">
        <f>'2020 MRI - Alphabetical'!L22-'2017 MRI'!L22</f>
        <v>1.2474155391599684E-2</v>
      </c>
      <c r="N140" s="11">
        <f>'2020 MRI - Alphabetical'!M22-'2017 MRI'!M22</f>
        <v>2.4688847902174099E-3</v>
      </c>
      <c r="O140" s="10">
        <f>'2020 MRI - Alphabetical'!N22-'2017 MRI'!N22</f>
        <v>-2</v>
      </c>
      <c r="P140" s="33">
        <f>'2020 MRI - Alphabetical'!O22-'2017 MRI'!O22</f>
        <v>-1.6053682646678308E-2</v>
      </c>
      <c r="Q140" s="11">
        <f>'2020 MRI - Alphabetical'!P22-'2017 MRI'!P22</f>
        <v>-1.4599940065927394E-3</v>
      </c>
      <c r="R140" s="10">
        <f>'2020 MRI - Alphabetical'!Q22-'2017 MRI'!Q22</f>
        <v>4</v>
      </c>
      <c r="S140" s="33">
        <f>'2020 MRI - Alphabetical'!R22-'2017 MRI'!R22</f>
        <v>0.13110394440563897</v>
      </c>
      <c r="T140" s="12">
        <f>'2020 MRI - Alphabetical'!S22-'2017 MRI'!S22</f>
        <v>-1.131907914761354</v>
      </c>
      <c r="U140" s="10">
        <f>'2020 MRI - Alphabetical'!T22-'2017 MRI'!T22</f>
        <v>109</v>
      </c>
      <c r="V140" s="33">
        <f>'2020 MRI - Alphabetical'!U22-'2017 MRI'!U22</f>
        <v>0.29626379865301011</v>
      </c>
      <c r="W140" s="11">
        <f>'2020 MRI - Alphabetical'!V22-'2017 MRI'!V22</f>
        <v>-1.9634251190891128E-2</v>
      </c>
      <c r="X140" s="10">
        <f>'2020 MRI - Alphabetical'!W22-'2017 MRI'!W22</f>
        <v>-28</v>
      </c>
      <c r="Y140" s="33">
        <f>'2020 MRI - Alphabetical'!X22-'2017 MRI'!X22</f>
        <v>-0.10097356380649286</v>
      </c>
      <c r="Z140" s="13">
        <f>'2020 MRI - Alphabetical'!Y22-'2017 MRI'!Y22</f>
        <v>7806</v>
      </c>
      <c r="AA140" s="10">
        <f>'2020 MRI - Alphabetical'!Z22-'2017 MRI'!Z22</f>
        <v>17</v>
      </c>
      <c r="AB140" s="33">
        <f>'2020 MRI - Alphabetical'!AA22-'2017 MRI'!AA22</f>
        <v>4.9616745542340635E-2</v>
      </c>
      <c r="AC140" s="11">
        <f>'2020 MRI - Alphabetical'!AB22-'2017 MRI'!AB22</f>
        <v>-1.8000000000000002E-2</v>
      </c>
      <c r="AD140" s="10">
        <f>'2020 MRI - Alphabetical'!AC22-'2017 MRI'!AC22</f>
        <v>163</v>
      </c>
      <c r="AE140" s="33">
        <f>'2020 MRI - Alphabetical'!AD22-'2017 MRI'!AD22</f>
        <v>0.48589610171731668</v>
      </c>
      <c r="AF140" s="11">
        <f>'2020 MRI - Alphabetical'!AE22-'2017 MRI'!AE22</f>
        <v>3.859769167353666E-2</v>
      </c>
      <c r="AG140" s="10">
        <f>'2020 MRI - Alphabetical'!AF22-'2017 MRI'!AF22</f>
        <v>12</v>
      </c>
      <c r="AH140" s="33">
        <f>'2020 MRI - Alphabetical'!AG22-'2017 MRI'!AG22</f>
        <v>3.9675641350911506E-2</v>
      </c>
      <c r="AI140" s="14">
        <f>'2020 MRI - Alphabetical'!AH22-'2017 MRI'!AH22</f>
        <v>4.2031270117225183E-2</v>
      </c>
      <c r="AJ140" s="10">
        <f>'2020 MRI - Alphabetical'!AI22-'2017 MRI'!AI22</f>
        <v>-7</v>
      </c>
      <c r="AK140" s="33">
        <f>'2020 MRI - Alphabetical'!AJ22-'2017 MRI'!AJ22</f>
        <v>5.1728888128656503E-3</v>
      </c>
      <c r="AL140" s="13">
        <f>'2020 MRI - Alphabetical'!AK22-'2017 MRI'!AK22</f>
        <v>3796.8516712043929</v>
      </c>
      <c r="AM140" s="38"/>
    </row>
    <row r="141" spans="1:39" hidden="1" x14ac:dyDescent="0.25">
      <c r="A141" t="s">
        <v>624</v>
      </c>
      <c r="B141" s="5" t="s">
        <v>116</v>
      </c>
      <c r="C141" s="6" t="s">
        <v>19</v>
      </c>
      <c r="D141" s="7" t="s">
        <v>20</v>
      </c>
      <c r="E141" s="8">
        <f>VLOOKUP(A141,'2017 MRI'!$A$7:$F$571,6,FALSE)</f>
        <v>41.487117354846767</v>
      </c>
      <c r="F141" s="36">
        <f>'2020 MRI - Alphabetical'!E23-'2017 MRI'!E23</f>
        <v>1.1567787958576878</v>
      </c>
      <c r="G141" s="8">
        <f>'2020 MRI - Alphabetical'!F23-'2017 MRI'!F23</f>
        <v>-1.1343442653658329</v>
      </c>
      <c r="H141" s="9">
        <f>'2020 MRI - Alphabetical'!G23-'2017 MRI'!G23</f>
        <v>17</v>
      </c>
      <c r="I141" s="10">
        <f>'2020 MRI - Alphabetical'!H23-'2017 MRI'!H23</f>
        <v>106</v>
      </c>
      <c r="J141" s="33">
        <f>'2020 MRI - Alphabetical'!I23-'2017 MRI'!I23</f>
        <v>0.33272110770244412</v>
      </c>
      <c r="K141" s="11">
        <f>'2020 MRI - Alphabetical'!J23-'2017 MRI'!J23</f>
        <v>2.1733690142388684E-2</v>
      </c>
      <c r="L141" s="10">
        <f>'2020 MRI - Alphabetical'!K23-'2017 MRI'!K23</f>
        <v>-191</v>
      </c>
      <c r="M141" s="33">
        <f>'2020 MRI - Alphabetical'!L23-'2017 MRI'!L23</f>
        <v>-0.52339174129813215</v>
      </c>
      <c r="N141" s="11">
        <f>'2020 MRI - Alphabetical'!M23-'2017 MRI'!M23</f>
        <v>3.149088065289183E-2</v>
      </c>
      <c r="O141" s="10">
        <f>'2020 MRI - Alphabetical'!N23-'2017 MRI'!N23</f>
        <v>-9</v>
      </c>
      <c r="P141" s="33">
        <f>'2020 MRI - Alphabetical'!O23-'2017 MRI'!O23</f>
        <v>-7.9375344898267697E-2</v>
      </c>
      <c r="Q141" s="11">
        <f>'2020 MRI - Alphabetical'!P23-'2017 MRI'!P23</f>
        <v>2.3684210526315752E-3</v>
      </c>
      <c r="R141" s="10">
        <f>'2020 MRI - Alphabetical'!Q23-'2017 MRI'!Q23</f>
        <v>149</v>
      </c>
      <c r="S141" s="33">
        <f>'2020 MRI - Alphabetical'!R23-'2017 MRI'!R23</f>
        <v>1.3657540066701501E-2</v>
      </c>
      <c r="T141" s="12">
        <f>'2020 MRI - Alphabetical'!S23-'2017 MRI'!S23</f>
        <v>-0.98911968348170143</v>
      </c>
      <c r="U141" s="10">
        <f>'2020 MRI - Alphabetical'!T23-'2017 MRI'!T23</f>
        <v>-41</v>
      </c>
      <c r="V141" s="33">
        <f>'2020 MRI - Alphabetical'!U23-'2017 MRI'!U23</f>
        <v>-0.25091467759226049</v>
      </c>
      <c r="W141" s="11">
        <f>'2020 MRI - Alphabetical'!V23-'2017 MRI'!V23</f>
        <v>1.0018735362997661E-2</v>
      </c>
      <c r="X141" s="10">
        <f>'2020 MRI - Alphabetical'!W23-'2017 MRI'!W23</f>
        <v>-3</v>
      </c>
      <c r="Y141" s="33">
        <f>'2020 MRI - Alphabetical'!X23-'2017 MRI'!X23</f>
        <v>3.8915065762761269E-2</v>
      </c>
      <c r="Z141" s="13">
        <f>'2020 MRI - Alphabetical'!Y23-'2017 MRI'!Y23</f>
        <v>6004</v>
      </c>
      <c r="AA141" s="10">
        <f>'2020 MRI - Alphabetical'!Z23-'2017 MRI'!Z23</f>
        <v>-4</v>
      </c>
      <c r="AB141" s="33">
        <f>'2020 MRI - Alphabetical'!AA23-'2017 MRI'!AA23</f>
        <v>0.15748704613860287</v>
      </c>
      <c r="AC141" s="11">
        <f>'2020 MRI - Alphabetical'!AB23-'2017 MRI'!AB23</f>
        <v>-3.6999999999999991E-2</v>
      </c>
      <c r="AD141" s="10">
        <f>'2020 MRI - Alphabetical'!AC23-'2017 MRI'!AC23</f>
        <v>245</v>
      </c>
      <c r="AE141" s="33">
        <f>'2020 MRI - Alphabetical'!AD23-'2017 MRI'!AD23</f>
        <v>1.3920196085871437</v>
      </c>
      <c r="AF141" s="11">
        <f>'2020 MRI - Alphabetical'!AE23-'2017 MRI'!AE23</f>
        <v>0.10035924932975859</v>
      </c>
      <c r="AG141" s="10">
        <f>'2020 MRI - Alphabetical'!AF23-'2017 MRI'!AF23</f>
        <v>1</v>
      </c>
      <c r="AH141" s="33">
        <f>'2020 MRI - Alphabetical'!AG23-'2017 MRI'!AG23</f>
        <v>-0.28264001491839208</v>
      </c>
      <c r="AI141" s="14">
        <f>'2020 MRI - Alphabetical'!AH23-'2017 MRI'!AH23</f>
        <v>0.53906447870918939</v>
      </c>
      <c r="AJ141" s="10">
        <f>'2020 MRI - Alphabetical'!AI23-'2017 MRI'!AI23</f>
        <v>-1</v>
      </c>
      <c r="AK141" s="33">
        <f>'2020 MRI - Alphabetical'!AJ23-'2017 MRI'!AJ23</f>
        <v>1.3268879686106627E-2</v>
      </c>
      <c r="AL141" s="13">
        <f>'2020 MRI - Alphabetical'!AK23-'2017 MRI'!AK23</f>
        <v>217.81485397158031</v>
      </c>
      <c r="AM141" s="38"/>
    </row>
    <row r="142" spans="1:39" hidden="1" x14ac:dyDescent="0.25">
      <c r="A142" t="s">
        <v>629</v>
      </c>
      <c r="B142" s="5" t="s">
        <v>212</v>
      </c>
      <c r="C142" s="6" t="s">
        <v>19</v>
      </c>
      <c r="D142" s="7" t="s">
        <v>20</v>
      </c>
      <c r="E142" s="8">
        <f>VLOOKUP(A142,'2017 MRI'!$A$7:$F$571,6,FALSE)</f>
        <v>31.621522611939479</v>
      </c>
      <c r="F142" s="36">
        <f>'2020 MRI - Alphabetical'!E28-'2017 MRI'!E28</f>
        <v>1.134806292978003</v>
      </c>
      <c r="G142" s="8">
        <f>'2020 MRI - Alphabetical'!F28-'2017 MRI'!F28</f>
        <v>-2.2543845655215229</v>
      </c>
      <c r="H142" s="9">
        <f>'2020 MRI - Alphabetical'!G28-'2017 MRI'!G28</f>
        <v>46</v>
      </c>
      <c r="I142" s="10">
        <f>'2020 MRI - Alphabetical'!H28-'2017 MRI'!H28</f>
        <v>-38</v>
      </c>
      <c r="J142" s="33">
        <f>'2020 MRI - Alphabetical'!I28-'2017 MRI'!I28</f>
        <v>-0.20283688297050417</v>
      </c>
      <c r="K142" s="11">
        <f>'2020 MRI - Alphabetical'!J28-'2017 MRI'!J28</f>
        <v>-1.5901714232508857E-2</v>
      </c>
      <c r="L142" s="10">
        <f>'2020 MRI - Alphabetical'!K28-'2017 MRI'!K28</f>
        <v>49</v>
      </c>
      <c r="M142" s="33">
        <f>'2020 MRI - Alphabetical'!L28-'2017 MRI'!L28</f>
        <v>0.15840444718977481</v>
      </c>
      <c r="N142" s="11">
        <f>'2020 MRI - Alphabetical'!M28-'2017 MRI'!M28</f>
        <v>-5.2036750955362227E-3</v>
      </c>
      <c r="O142" s="10">
        <f>'2020 MRI - Alphabetical'!N28-'2017 MRI'!N28</f>
        <v>90</v>
      </c>
      <c r="P142" s="33">
        <f>'2020 MRI - Alphabetical'!O28-'2017 MRI'!O28</f>
        <v>0.88008416917069743</v>
      </c>
      <c r="Q142" s="11">
        <f>'2020 MRI - Alphabetical'!P28-'2017 MRI'!P28</f>
        <v>-6.0147529575504538E-2</v>
      </c>
      <c r="R142" s="10">
        <f>'2020 MRI - Alphabetical'!Q28-'2017 MRI'!Q28</f>
        <v>-45</v>
      </c>
      <c r="S142" s="33">
        <f>'2020 MRI - Alphabetical'!R28-'2017 MRI'!R28</f>
        <v>-0.15415741543047451</v>
      </c>
      <c r="T142" s="12">
        <f>'2020 MRI - Alphabetical'!S28-'2017 MRI'!S28</f>
        <v>-0.27405934744236538</v>
      </c>
      <c r="U142" s="10">
        <f>'2020 MRI - Alphabetical'!T28-'2017 MRI'!T28</f>
        <v>8</v>
      </c>
      <c r="V142" s="33">
        <f>'2020 MRI - Alphabetical'!U28-'2017 MRI'!U28</f>
        <v>8.5938976767285791E-4</v>
      </c>
      <c r="W142" s="11">
        <f>'2020 MRI - Alphabetical'!V28-'2017 MRI'!V28</f>
        <v>-2.9517569982132202E-3</v>
      </c>
      <c r="X142" s="10">
        <f>'2020 MRI - Alphabetical'!W28-'2017 MRI'!W28</f>
        <v>80</v>
      </c>
      <c r="Y142" s="33">
        <f>'2020 MRI - Alphabetical'!X28-'2017 MRI'!X28</f>
        <v>0.24907609166668387</v>
      </c>
      <c r="Z142" s="13">
        <f>'2020 MRI - Alphabetical'!Y28-'2017 MRI'!Y28</f>
        <v>17062</v>
      </c>
      <c r="AA142" s="10">
        <f>'2020 MRI - Alphabetical'!Z28-'2017 MRI'!Z28</f>
        <v>1</v>
      </c>
      <c r="AB142" s="33">
        <f>'2020 MRI - Alphabetical'!AA28-'2017 MRI'!AA28</f>
        <v>2.2182697523834727E-2</v>
      </c>
      <c r="AC142" s="11">
        <f>'2020 MRI - Alphabetical'!AB28-'2017 MRI'!AB28</f>
        <v>-1.9000000000000003E-2</v>
      </c>
      <c r="AD142" s="10">
        <f>'2020 MRI - Alphabetical'!AC28-'2017 MRI'!AC28</f>
        <v>46</v>
      </c>
      <c r="AE142" s="33">
        <f>'2020 MRI - Alphabetical'!AD28-'2017 MRI'!AD28</f>
        <v>0.16664977117304636</v>
      </c>
      <c r="AF142" s="11">
        <f>'2020 MRI - Alphabetical'!AE28-'2017 MRI'!AE28</f>
        <v>2.1329588014981193E-2</v>
      </c>
      <c r="AG142" s="10">
        <f>'2020 MRI - Alphabetical'!AF28-'2017 MRI'!AF28</f>
        <v>-1</v>
      </c>
      <c r="AH142" s="33">
        <f>'2020 MRI - Alphabetical'!AG28-'2017 MRI'!AG28</f>
        <v>-7.9197502904155392E-2</v>
      </c>
      <c r="AI142" s="14">
        <f>'2020 MRI - Alphabetical'!AH28-'2017 MRI'!AH28</f>
        <v>0.2062234166305168</v>
      </c>
      <c r="AJ142" s="10">
        <f>'2020 MRI - Alphabetical'!AI28-'2017 MRI'!AI28</f>
        <v>-10</v>
      </c>
      <c r="AK142" s="33">
        <f>'2020 MRI - Alphabetical'!AJ28-'2017 MRI'!AJ28</f>
        <v>4.0762951110525081E-3</v>
      </c>
      <c r="AL142" s="13">
        <f>'2020 MRI - Alphabetical'!AK28-'2017 MRI'!AK28</f>
        <v>2176.2489258370915</v>
      </c>
      <c r="AM142" s="38"/>
    </row>
    <row r="143" spans="1:39" hidden="1" x14ac:dyDescent="0.25">
      <c r="A143" t="s">
        <v>637</v>
      </c>
      <c r="B143" s="5" t="s">
        <v>123</v>
      </c>
      <c r="C143" s="6" t="s">
        <v>19</v>
      </c>
      <c r="D143" s="7" t="s">
        <v>20</v>
      </c>
      <c r="E143" s="8">
        <f>VLOOKUP(A143,'2017 MRI'!$A$7:$F$571,6,FALSE)</f>
        <v>40.156462187404443</v>
      </c>
      <c r="F143" s="36">
        <f>'2020 MRI - Alphabetical'!E36-'2017 MRI'!E36</f>
        <v>-0.38361656636053354</v>
      </c>
      <c r="G143" s="8">
        <f>'2020 MRI - Alphabetical'!F36-'2017 MRI'!F36</f>
        <v>3.5066748040565159</v>
      </c>
      <c r="H143" s="9">
        <f>'2020 MRI - Alphabetical'!G36-'2017 MRI'!G36</f>
        <v>-10</v>
      </c>
      <c r="I143" s="10">
        <f>'2020 MRI - Alphabetical'!H36-'2017 MRI'!H36</f>
        <v>27</v>
      </c>
      <c r="J143" s="33">
        <f>'2020 MRI - Alphabetical'!I36-'2017 MRI'!I36</f>
        <v>2.4928956043736739E-2</v>
      </c>
      <c r="K143" s="11">
        <f>'2020 MRI - Alphabetical'!J36-'2017 MRI'!J36</f>
        <v>-8.0319451091944716E-3</v>
      </c>
      <c r="L143" s="10">
        <f>'2020 MRI - Alphabetical'!K36-'2017 MRI'!K36</f>
        <v>-14</v>
      </c>
      <c r="M143" s="33">
        <f>'2020 MRI - Alphabetical'!L36-'2017 MRI'!L36</f>
        <v>-5.5816919949261468E-2</v>
      </c>
      <c r="N143" s="11">
        <f>'2020 MRI - Alphabetical'!M36-'2017 MRI'!M36</f>
        <v>5.4644425454348222E-3</v>
      </c>
      <c r="O143" s="10">
        <f>'2020 MRI - Alphabetical'!N36-'2017 MRI'!N36</f>
        <v>9</v>
      </c>
      <c r="P143" s="33">
        <f>'2020 MRI - Alphabetical'!O36-'2017 MRI'!O36</f>
        <v>4.2288591413170651E-2</v>
      </c>
      <c r="Q143" s="11">
        <f>'2020 MRI - Alphabetical'!P36-'2017 MRI'!P36</f>
        <v>-5.7959927140255191E-3</v>
      </c>
      <c r="R143" s="10">
        <f>'2020 MRI - Alphabetical'!Q36-'2017 MRI'!Q36</f>
        <v>12</v>
      </c>
      <c r="S143" s="33">
        <f>'2020 MRI - Alphabetical'!R36-'2017 MRI'!R36</f>
        <v>0.51217928652627909</v>
      </c>
      <c r="T143" s="12">
        <f>'2020 MRI - Alphabetical'!S36-'2017 MRI'!S36</f>
        <v>-2.2493783989779539</v>
      </c>
      <c r="U143" s="10">
        <f>'2020 MRI - Alphabetical'!T36-'2017 MRI'!T36</f>
        <v>-18</v>
      </c>
      <c r="V143" s="33">
        <f>'2020 MRI - Alphabetical'!U36-'2017 MRI'!U36</f>
        <v>-0.30675895865797309</v>
      </c>
      <c r="W143" s="11">
        <f>'2020 MRI - Alphabetical'!V36-'2017 MRI'!V36</f>
        <v>8.6109209024668454E-3</v>
      </c>
      <c r="X143" s="10">
        <f>'2020 MRI - Alphabetical'!W36-'2017 MRI'!W36</f>
        <v>7</v>
      </c>
      <c r="Y143" s="33">
        <f>'2020 MRI - Alphabetical'!X36-'2017 MRI'!X36</f>
        <v>8.3997032510799707E-2</v>
      </c>
      <c r="Z143" s="13">
        <f>'2020 MRI - Alphabetical'!Y36-'2017 MRI'!Y36</f>
        <v>8862</v>
      </c>
      <c r="AA143" s="10">
        <f>'2020 MRI - Alphabetical'!Z36-'2017 MRI'!Z36</f>
        <v>25</v>
      </c>
      <c r="AB143" s="33">
        <f>'2020 MRI - Alphabetical'!AA36-'2017 MRI'!AA36</f>
        <v>0.15728531212718827</v>
      </c>
      <c r="AC143" s="11">
        <f>'2020 MRI - Alphabetical'!AB36-'2017 MRI'!AB36</f>
        <v>-2.6000000000000002E-2</v>
      </c>
      <c r="AD143" s="10">
        <f>'2020 MRI - Alphabetical'!AC36-'2017 MRI'!AC36</f>
        <v>-95</v>
      </c>
      <c r="AE143" s="33">
        <f>'2020 MRI - Alphabetical'!AD36-'2017 MRI'!AD36</f>
        <v>-0.87402148235888566</v>
      </c>
      <c r="AF143" s="11">
        <f>'2020 MRI - Alphabetical'!AE36-'2017 MRI'!AE36</f>
        <v>-3.8743354277428699E-2</v>
      </c>
      <c r="AG143" s="10">
        <f>'2020 MRI - Alphabetical'!AF36-'2017 MRI'!AF36</f>
        <v>2</v>
      </c>
      <c r="AH143" s="33">
        <f>'2020 MRI - Alphabetical'!AG36-'2017 MRI'!AG36</f>
        <v>3.1426783962126725E-2</v>
      </c>
      <c r="AI143" s="14">
        <f>'2020 MRI - Alphabetical'!AH36-'2017 MRI'!AH36</f>
        <v>7.7936733175979711E-2</v>
      </c>
      <c r="AJ143" s="10">
        <f>'2020 MRI - Alphabetical'!AI36-'2017 MRI'!AI36</f>
        <v>-2</v>
      </c>
      <c r="AK143" s="33">
        <f>'2020 MRI - Alphabetical'!AJ36-'2017 MRI'!AJ36</f>
        <v>5.1157882589507042E-3</v>
      </c>
      <c r="AL143" s="13">
        <f>'2020 MRI - Alphabetical'!AK36-'2017 MRI'!AK36</f>
        <v>1535.7375995970651</v>
      </c>
      <c r="AM143" s="38"/>
    </row>
    <row r="144" spans="1:39" hidden="1" x14ac:dyDescent="0.25">
      <c r="A144" t="s">
        <v>643</v>
      </c>
      <c r="B144" s="5" t="s">
        <v>246</v>
      </c>
      <c r="C144" s="6" t="s">
        <v>19</v>
      </c>
      <c r="D144" s="7" t="s">
        <v>20</v>
      </c>
      <c r="E144" s="8">
        <f>VLOOKUP(A144,'2017 MRI'!$A$7:$F$571,6,FALSE)</f>
        <v>29.137424288904995</v>
      </c>
      <c r="F144" s="36">
        <f>'2020 MRI - Alphabetical'!E42-'2017 MRI'!E42</f>
        <v>1.8138012644583588</v>
      </c>
      <c r="G144" s="8">
        <f>'2020 MRI - Alphabetical'!F42-'2017 MRI'!F42</f>
        <v>-4.6700378398587006</v>
      </c>
      <c r="H144" s="9">
        <f>'2020 MRI - Alphabetical'!G42-'2017 MRI'!G42</f>
        <v>95</v>
      </c>
      <c r="I144" s="10">
        <f>'2020 MRI - Alphabetical'!H42-'2017 MRI'!H42</f>
        <v>-161</v>
      </c>
      <c r="J144" s="33">
        <f>'2020 MRI - Alphabetical'!I42-'2017 MRI'!I42</f>
        <v>-0.74953873177907959</v>
      </c>
      <c r="K144" s="11">
        <f>'2020 MRI - Alphabetical'!J42-'2017 MRI'!J42</f>
        <v>-8.6393482195906257E-2</v>
      </c>
      <c r="L144" s="10">
        <f>'2020 MRI - Alphabetical'!K42-'2017 MRI'!K42</f>
        <v>400</v>
      </c>
      <c r="M144" s="33">
        <f>'2020 MRI - Alphabetical'!L42-'2017 MRI'!L42</f>
        <v>1.2841165812558257</v>
      </c>
      <c r="N144" s="11">
        <f>'2020 MRI - Alphabetical'!M42-'2017 MRI'!M42</f>
        <v>-6.5351536362266899E-2</v>
      </c>
      <c r="O144" s="10">
        <f>'2020 MRI - Alphabetical'!N42-'2017 MRI'!N42</f>
        <v>282</v>
      </c>
      <c r="P144" s="33">
        <f>'2020 MRI - Alphabetical'!O42-'2017 MRI'!O42</f>
        <v>0.74339630066253926</v>
      </c>
      <c r="Q144" s="11">
        <f>'2020 MRI - Alphabetical'!P42-'2017 MRI'!P42</f>
        <v>-0.05</v>
      </c>
      <c r="R144" s="10">
        <f>'2020 MRI - Alphabetical'!Q42-'2017 MRI'!Q42</f>
        <v>-32</v>
      </c>
      <c r="S144" s="33">
        <f>'2020 MRI - Alphabetical'!R42-'2017 MRI'!R42</f>
        <v>5.7536174556779118E-2</v>
      </c>
      <c r="T144" s="12">
        <f>'2020 MRI - Alphabetical'!S42-'2017 MRI'!S42</f>
        <v>-0.50435118283359737</v>
      </c>
      <c r="U144" s="10">
        <f>'2020 MRI - Alphabetical'!T42-'2017 MRI'!T42</f>
        <v>235</v>
      </c>
      <c r="V144" s="33">
        <f>'2020 MRI - Alphabetical'!U42-'2017 MRI'!U42</f>
        <v>0.71643283920492595</v>
      </c>
      <c r="W144" s="11">
        <f>'2020 MRI - Alphabetical'!V42-'2017 MRI'!V42</f>
        <v>-4.6353260869565219E-2</v>
      </c>
      <c r="X144" s="10">
        <f>'2020 MRI - Alphabetical'!W42-'2017 MRI'!W42</f>
        <v>21</v>
      </c>
      <c r="Y144" s="33">
        <f>'2020 MRI - Alphabetical'!X42-'2017 MRI'!X42</f>
        <v>6.6168764816736045E-2</v>
      </c>
      <c r="Z144" s="13">
        <f>'2020 MRI - Alphabetical'!Y42-'2017 MRI'!Y42</f>
        <v>14574</v>
      </c>
      <c r="AA144" s="10">
        <f>'2020 MRI - Alphabetical'!Z42-'2017 MRI'!Z42</f>
        <v>-32</v>
      </c>
      <c r="AB144" s="33">
        <f>'2020 MRI - Alphabetical'!AA42-'2017 MRI'!AA42</f>
        <v>-0.10137138556514937</v>
      </c>
      <c r="AC144" s="11">
        <f>'2020 MRI - Alphabetical'!AB42-'2017 MRI'!AB42</f>
        <v>-1.8000000000000002E-2</v>
      </c>
      <c r="AD144" s="10">
        <f>'2020 MRI - Alphabetical'!AC42-'2017 MRI'!AC42</f>
        <v>39</v>
      </c>
      <c r="AE144" s="33">
        <f>'2020 MRI - Alphabetical'!AD42-'2017 MRI'!AD42</f>
        <v>0.22925187358334054</v>
      </c>
      <c r="AF144" s="11">
        <f>'2020 MRI - Alphabetical'!AE42-'2017 MRI'!AE42</f>
        <v>2.7008513788636002E-2</v>
      </c>
      <c r="AG144" s="10">
        <f>'2020 MRI - Alphabetical'!AF42-'2017 MRI'!AF42</f>
        <v>-31</v>
      </c>
      <c r="AH144" s="33">
        <f>'2020 MRI - Alphabetical'!AG42-'2017 MRI'!AG42</f>
        <v>-0.12165489758788317</v>
      </c>
      <c r="AI144" s="14">
        <f>'2020 MRI - Alphabetical'!AH42-'2017 MRI'!AH42</f>
        <v>0.20004855285254353</v>
      </c>
      <c r="AJ144" s="10">
        <f>'2020 MRI - Alphabetical'!AI42-'2017 MRI'!AI42</f>
        <v>-26</v>
      </c>
      <c r="AK144" s="33">
        <f>'2020 MRI - Alphabetical'!AJ42-'2017 MRI'!AJ42</f>
        <v>-3.3761630921141927E-3</v>
      </c>
      <c r="AL144" s="13">
        <f>'2020 MRI - Alphabetical'!AK42-'2017 MRI'!AK42</f>
        <v>318.55308474527556</v>
      </c>
      <c r="AM144" s="38"/>
    </row>
    <row r="145" spans="1:39" hidden="1" x14ac:dyDescent="0.25">
      <c r="A145" t="s">
        <v>644</v>
      </c>
      <c r="B145" s="5" t="s">
        <v>134</v>
      </c>
      <c r="C145" s="6" t="s">
        <v>19</v>
      </c>
      <c r="D145" s="7" t="s">
        <v>20</v>
      </c>
      <c r="E145" s="8">
        <f>VLOOKUP(A145,'2017 MRI'!$A$7:$F$571,6,FALSE)</f>
        <v>39.251773241862132</v>
      </c>
      <c r="F145" s="36">
        <f>'2020 MRI - Alphabetical'!E43-'2017 MRI'!E43</f>
        <v>0.42223055148837974</v>
      </c>
      <c r="G145" s="8">
        <f>'2020 MRI - Alphabetical'!F43-'2017 MRI'!F43</f>
        <v>0.88590504076586996</v>
      </c>
      <c r="H145" s="9">
        <f>'2020 MRI - Alphabetical'!G43-'2017 MRI'!G43</f>
        <v>1</v>
      </c>
      <c r="I145" s="10">
        <f>'2020 MRI - Alphabetical'!H43-'2017 MRI'!H43</f>
        <v>199</v>
      </c>
      <c r="J145" s="33">
        <f>'2020 MRI - Alphabetical'!I43-'2017 MRI'!I43</f>
        <v>0.9437426572299501</v>
      </c>
      <c r="K145" s="11">
        <f>'2020 MRI - Alphabetical'!J43-'2017 MRI'!J43</f>
        <v>4.0355634257466022E-2</v>
      </c>
      <c r="L145" s="10">
        <f>'2020 MRI - Alphabetical'!K43-'2017 MRI'!K43</f>
        <v>-103</v>
      </c>
      <c r="M145" s="33">
        <f>'2020 MRI - Alphabetical'!L43-'2017 MRI'!L43</f>
        <v>-0.3552228156917035</v>
      </c>
      <c r="N145" s="11">
        <f>'2020 MRI - Alphabetical'!M43-'2017 MRI'!M43</f>
        <v>2.1520816082031047E-2</v>
      </c>
      <c r="O145" s="10">
        <f>'2020 MRI - Alphabetical'!N43-'2017 MRI'!N43</f>
        <v>71</v>
      </c>
      <c r="P145" s="33">
        <f>'2020 MRI - Alphabetical'!O43-'2017 MRI'!O43</f>
        <v>0.45767092931314413</v>
      </c>
      <c r="Q145" s="11">
        <f>'2020 MRI - Alphabetical'!P43-'2017 MRI'!P43</f>
        <v>-3.2527848748083787E-2</v>
      </c>
      <c r="R145" s="10">
        <f>'2020 MRI - Alphabetical'!Q43-'2017 MRI'!Q43</f>
        <v>15</v>
      </c>
      <c r="S145" s="33">
        <f>'2020 MRI - Alphabetical'!R43-'2017 MRI'!R43</f>
        <v>0.25960487591707321</v>
      </c>
      <c r="T145" s="12">
        <f>'2020 MRI - Alphabetical'!S43-'2017 MRI'!S43</f>
        <v>-1.5386956540578602</v>
      </c>
      <c r="U145" s="10">
        <f>'2020 MRI - Alphabetical'!T43-'2017 MRI'!T43</f>
        <v>-32</v>
      </c>
      <c r="V145" s="33">
        <f>'2020 MRI - Alphabetical'!U43-'2017 MRI'!U43</f>
        <v>-0.28883496585312718</v>
      </c>
      <c r="W145" s="11">
        <f>'2020 MRI - Alphabetical'!V43-'2017 MRI'!V43</f>
        <v>1.1011525301638764E-2</v>
      </c>
      <c r="X145" s="10">
        <f>'2020 MRI - Alphabetical'!W43-'2017 MRI'!W43</f>
        <v>13</v>
      </c>
      <c r="Y145" s="33">
        <f>'2020 MRI - Alphabetical'!X43-'2017 MRI'!X43</f>
        <v>3.6405797717008692E-2</v>
      </c>
      <c r="Z145" s="13">
        <f>'2020 MRI - Alphabetical'!Y43-'2017 MRI'!Y43</f>
        <v>8761</v>
      </c>
      <c r="AA145" s="10">
        <f>'2020 MRI - Alphabetical'!Z43-'2017 MRI'!Z43</f>
        <v>33</v>
      </c>
      <c r="AB145" s="33">
        <f>'2020 MRI - Alphabetical'!AA43-'2017 MRI'!AA43</f>
        <v>0.32436069375022958</v>
      </c>
      <c r="AC145" s="11">
        <f>'2020 MRI - Alphabetical'!AB43-'2017 MRI'!AB43</f>
        <v>-3.0000000000000006E-2</v>
      </c>
      <c r="AD145" s="10">
        <f>'2020 MRI - Alphabetical'!AC43-'2017 MRI'!AC43</f>
        <v>-23</v>
      </c>
      <c r="AE145" s="33">
        <f>'2020 MRI - Alphabetical'!AD43-'2017 MRI'!AD43</f>
        <v>-0.55420763916292426</v>
      </c>
      <c r="AF145" s="11">
        <f>'2020 MRI - Alphabetical'!AE43-'2017 MRI'!AE43</f>
        <v>-1.504426759512556E-2</v>
      </c>
      <c r="AG145" s="10">
        <f>'2020 MRI - Alphabetical'!AF43-'2017 MRI'!AF43</f>
        <v>23</v>
      </c>
      <c r="AH145" s="33">
        <f>'2020 MRI - Alphabetical'!AG43-'2017 MRI'!AG43</f>
        <v>0.15041211483148587</v>
      </c>
      <c r="AI145" s="14">
        <f>'2020 MRI - Alphabetical'!AH43-'2017 MRI'!AH43</f>
        <v>-7.1943796812438787E-2</v>
      </c>
      <c r="AJ145" s="10">
        <f>'2020 MRI - Alphabetical'!AI43-'2017 MRI'!AI43</f>
        <v>6</v>
      </c>
      <c r="AK145" s="33">
        <f>'2020 MRI - Alphabetical'!AJ43-'2017 MRI'!AJ43</f>
        <v>9.9914828581708082E-3</v>
      </c>
      <c r="AL145" s="13">
        <f>'2020 MRI - Alphabetical'!AK43-'2017 MRI'!AK43</f>
        <v>10706.518191040523</v>
      </c>
      <c r="AM145" s="38"/>
    </row>
    <row r="146" spans="1:39" hidden="1" x14ac:dyDescent="0.25">
      <c r="A146" t="s">
        <v>667</v>
      </c>
      <c r="B146" s="5" t="s">
        <v>97</v>
      </c>
      <c r="C146" s="6" t="s">
        <v>19</v>
      </c>
      <c r="D146" s="7" t="s">
        <v>20</v>
      </c>
      <c r="E146" s="8">
        <f>VLOOKUP(A146,'2017 MRI'!$A$7:$F$571,6,FALSE)</f>
        <v>44.596897696740832</v>
      </c>
      <c r="F146" s="36">
        <f>'2020 MRI - Alphabetical'!E66-'2017 MRI'!E66</f>
        <v>0.68466030415682422</v>
      </c>
      <c r="G146" s="8">
        <f>'2020 MRI - Alphabetical'!F66-'2017 MRI'!F66</f>
        <v>0.71186378813107609</v>
      </c>
      <c r="H146" s="9">
        <f>'2020 MRI - Alphabetical'!G66-'2017 MRI'!G66</f>
        <v>2</v>
      </c>
      <c r="I146" s="10">
        <f>'2020 MRI - Alphabetical'!H66-'2017 MRI'!H66</f>
        <v>23</v>
      </c>
      <c r="J146" s="33">
        <f>'2020 MRI - Alphabetical'!I66-'2017 MRI'!I66</f>
        <v>6.1362061863553974E-2</v>
      </c>
      <c r="K146" s="11">
        <f>'2020 MRI - Alphabetical'!J66-'2017 MRI'!J66</f>
        <v>3.7812051204533237E-4</v>
      </c>
      <c r="L146" s="10">
        <f>'2020 MRI - Alphabetical'!K66-'2017 MRI'!K66</f>
        <v>-164</v>
      </c>
      <c r="M146" s="33">
        <f>'2020 MRI - Alphabetical'!L66-'2017 MRI'!L66</f>
        <v>-1.165476766696895</v>
      </c>
      <c r="N146" s="11">
        <f>'2020 MRI - Alphabetical'!M66-'2017 MRI'!M66</f>
        <v>6.4006661953621091E-2</v>
      </c>
      <c r="O146" s="10">
        <f>'2020 MRI - Alphabetical'!N66-'2017 MRI'!N66</f>
        <v>-5</v>
      </c>
      <c r="P146" s="33">
        <f>'2020 MRI - Alphabetical'!O66-'2017 MRI'!O66</f>
        <v>-0.11484348585297366</v>
      </c>
      <c r="Q146" s="11">
        <f>'2020 MRI - Alphabetical'!P66-'2017 MRI'!P66</f>
        <v>3.4082840236686618E-3</v>
      </c>
      <c r="R146" s="10">
        <f>'2020 MRI - Alphabetical'!Q66-'2017 MRI'!Q66</f>
        <v>41</v>
      </c>
      <c r="S146" s="33">
        <f>'2020 MRI - Alphabetical'!R66-'2017 MRI'!R66</f>
        <v>0.57239592669582229</v>
      </c>
      <c r="T146" s="12">
        <f>'2020 MRI - Alphabetical'!S66-'2017 MRI'!S66</f>
        <v>-2.5580334242432334</v>
      </c>
      <c r="U146" s="10">
        <f>'2020 MRI - Alphabetical'!T66-'2017 MRI'!T66</f>
        <v>38</v>
      </c>
      <c r="V146" s="33">
        <f>'2020 MRI - Alphabetical'!U66-'2017 MRI'!U66</f>
        <v>0.44339616020357964</v>
      </c>
      <c r="W146" s="11">
        <f>'2020 MRI - Alphabetical'!V66-'2017 MRI'!V66</f>
        <v>-3.6080645161290323E-2</v>
      </c>
      <c r="X146" s="10">
        <f>'2020 MRI - Alphabetical'!W66-'2017 MRI'!W66</f>
        <v>-2</v>
      </c>
      <c r="Y146" s="33">
        <f>'2020 MRI - Alphabetical'!X66-'2017 MRI'!X66</f>
        <v>-3.0582714795436838E-2</v>
      </c>
      <c r="Z146" s="13">
        <f>'2020 MRI - Alphabetical'!Y66-'2017 MRI'!Y66</f>
        <v>6589</v>
      </c>
      <c r="AA146" s="10">
        <f>'2020 MRI - Alphabetical'!Z66-'2017 MRI'!Z66</f>
        <v>-4</v>
      </c>
      <c r="AB146" s="33">
        <f>'2020 MRI - Alphabetical'!AA66-'2017 MRI'!AA66</f>
        <v>0.1482078741248245</v>
      </c>
      <c r="AC146" s="11">
        <f>'2020 MRI - Alphabetical'!AB66-'2017 MRI'!AB66</f>
        <v>-0.03</v>
      </c>
      <c r="AD146" s="10">
        <f>'2020 MRI - Alphabetical'!AC66-'2017 MRI'!AC66</f>
        <v>-6</v>
      </c>
      <c r="AE146" s="33">
        <f>'2020 MRI - Alphabetical'!AD66-'2017 MRI'!AD66</f>
        <v>-5.6568004861838994E-2</v>
      </c>
      <c r="AF146" s="11">
        <f>'2020 MRI - Alphabetical'!AE66-'2017 MRI'!AE66</f>
        <v>1.2463768115942075E-2</v>
      </c>
      <c r="AG146" s="10">
        <f>'2020 MRI - Alphabetical'!AF66-'2017 MRI'!AF66</f>
        <v>0</v>
      </c>
      <c r="AH146" s="33">
        <f>'2020 MRI - Alphabetical'!AG66-'2017 MRI'!AG66</f>
        <v>-1.349631793155659E-2</v>
      </c>
      <c r="AI146" s="14">
        <f>'2020 MRI - Alphabetical'!AH66-'2017 MRI'!AH66</f>
        <v>0.11363297876072842</v>
      </c>
      <c r="AJ146" s="10">
        <f>'2020 MRI - Alphabetical'!AI66-'2017 MRI'!AI66</f>
        <v>-5</v>
      </c>
      <c r="AK146" s="33">
        <f>'2020 MRI - Alphabetical'!AJ66-'2017 MRI'!AJ66</f>
        <v>8.2292173362861765E-3</v>
      </c>
      <c r="AL146" s="13">
        <f>'2020 MRI - Alphabetical'!AK66-'2017 MRI'!AK66</f>
        <v>2573.1515315220095</v>
      </c>
      <c r="AM146" s="38"/>
    </row>
    <row r="147" spans="1:39" hidden="1" x14ac:dyDescent="0.25">
      <c r="A147" t="s">
        <v>676</v>
      </c>
      <c r="B147" s="5" t="s">
        <v>18</v>
      </c>
      <c r="C147" s="6" t="s">
        <v>19</v>
      </c>
      <c r="D147" s="7" t="s">
        <v>20</v>
      </c>
      <c r="E147" s="8">
        <f>VLOOKUP(A147,'2017 MRI'!$A$7:$F$571,6,FALSE)</f>
        <v>99.999999999999943</v>
      </c>
      <c r="F147" s="36">
        <f>'2020 MRI - Alphabetical'!E75-'2017 MRI'!E75</f>
        <v>3.0544121249624361</v>
      </c>
      <c r="G147" s="8">
        <f>'2020 MRI - Alphabetical'!F75-'2017 MRI'!F75</f>
        <v>0</v>
      </c>
      <c r="H147" s="9">
        <f>'2020 MRI - Alphabetical'!G75-'2017 MRI'!G75</f>
        <v>0</v>
      </c>
      <c r="I147" s="10">
        <f>'2020 MRI - Alphabetical'!H75-'2017 MRI'!H75</f>
        <v>-43</v>
      </c>
      <c r="J147" s="33">
        <f>'2020 MRI - Alphabetical'!I75-'2017 MRI'!I75</f>
        <v>-0.22074510236494982</v>
      </c>
      <c r="K147" s="11">
        <f>'2020 MRI - Alphabetical'!J75-'2017 MRI'!J75</f>
        <v>-1.7290814355793604E-2</v>
      </c>
      <c r="L147" s="10">
        <f>'2020 MRI - Alphabetical'!K75-'2017 MRI'!K75</f>
        <v>14</v>
      </c>
      <c r="M147" s="33">
        <f>'2020 MRI - Alphabetical'!L75-'2017 MRI'!L75</f>
        <v>0.4140327448280996</v>
      </c>
      <c r="N147" s="11">
        <f>'2020 MRI - Alphabetical'!M75-'2017 MRI'!M75</f>
        <v>-2.2048956815514803E-2</v>
      </c>
      <c r="O147" s="10">
        <f>'2020 MRI - Alphabetical'!N75-'2017 MRI'!N75</f>
        <v>2</v>
      </c>
      <c r="P147" s="33">
        <f>'2020 MRI - Alphabetical'!O75-'2017 MRI'!O75</f>
        <v>0.60307055676520083</v>
      </c>
      <c r="Q147" s="11">
        <f>'2020 MRI - Alphabetical'!P75-'2017 MRI'!P75</f>
        <v>-4.7203634593542154E-2</v>
      </c>
      <c r="R147" s="10">
        <f>'2020 MRI - Alphabetical'!Q75-'2017 MRI'!Q75</f>
        <v>1</v>
      </c>
      <c r="S147" s="33">
        <f>'2020 MRI - Alphabetical'!R75-'2017 MRI'!R75</f>
        <v>3.351522708013527</v>
      </c>
      <c r="T147" s="12">
        <f>'2020 MRI - Alphabetical'!S75-'2017 MRI'!S75</f>
        <v>-9.5100120547604838</v>
      </c>
      <c r="U147" s="10">
        <f>'2020 MRI - Alphabetical'!T75-'2017 MRI'!T75</f>
        <v>2</v>
      </c>
      <c r="V147" s="33">
        <f>'2020 MRI - Alphabetical'!U75-'2017 MRI'!U75</f>
        <v>8.0990860537606402E-2</v>
      </c>
      <c r="W147" s="11">
        <f>'2020 MRI - Alphabetical'!V75-'2017 MRI'!V75</f>
        <v>-3.5195147782221492E-2</v>
      </c>
      <c r="X147" s="10">
        <f>'2020 MRI - Alphabetical'!W75-'2017 MRI'!W75</f>
        <v>2</v>
      </c>
      <c r="Y147" s="33">
        <f>'2020 MRI - Alphabetical'!X75-'2017 MRI'!X75</f>
        <v>3.6839814995016429E-2</v>
      </c>
      <c r="Z147" s="13">
        <f>'2020 MRI - Alphabetical'!Y75-'2017 MRI'!Y75</f>
        <v>1973</v>
      </c>
      <c r="AA147" s="10">
        <f>'2020 MRI - Alphabetical'!Z75-'2017 MRI'!Z75</f>
        <v>-4</v>
      </c>
      <c r="AB147" s="33">
        <f>'2020 MRI - Alphabetical'!AA75-'2017 MRI'!AA75</f>
        <v>-0.56094212337797655</v>
      </c>
      <c r="AC147" s="11">
        <f>'2020 MRI - Alphabetical'!AB75-'2017 MRI'!AB75</f>
        <v>-3.2000000000000001E-2</v>
      </c>
      <c r="AD147" s="10">
        <f>'2020 MRI - Alphabetical'!AC75-'2017 MRI'!AC75</f>
        <v>-2</v>
      </c>
      <c r="AE147" s="33">
        <f>'2020 MRI - Alphabetical'!AD75-'2017 MRI'!AD75</f>
        <v>-0.49389758179985854</v>
      </c>
      <c r="AF147" s="11">
        <f>'2020 MRI - Alphabetical'!AE75-'2017 MRI'!AE75</f>
        <v>1.2677244795010756E-3</v>
      </c>
      <c r="AG147" s="10">
        <f>'2020 MRI - Alphabetical'!AF75-'2017 MRI'!AF75</f>
        <v>-24</v>
      </c>
      <c r="AH147" s="33">
        <f>'2020 MRI - Alphabetical'!AG75-'2017 MRI'!AG75</f>
        <v>-6.138082161190539E-2</v>
      </c>
      <c r="AI147" s="14">
        <f>'2020 MRI - Alphabetical'!AH75-'2017 MRI'!AH75</f>
        <v>0.11487504249190472</v>
      </c>
      <c r="AJ147" s="10">
        <f>'2020 MRI - Alphabetical'!AI75-'2017 MRI'!AI75</f>
        <v>0</v>
      </c>
      <c r="AK147" s="33">
        <f>'2020 MRI - Alphabetical'!AJ75-'2017 MRI'!AJ75</f>
        <v>1.5404738464421697E-2</v>
      </c>
      <c r="AL147" s="13">
        <f>'2020 MRI - Alphabetical'!AK75-'2017 MRI'!AK75</f>
        <v>1895.420908438653</v>
      </c>
      <c r="AM147" s="38">
        <v>1</v>
      </c>
    </row>
    <row r="148" spans="1:39" hidden="1" x14ac:dyDescent="0.25">
      <c r="A148" t="s">
        <v>685</v>
      </c>
      <c r="B148" s="5" t="s">
        <v>378</v>
      </c>
      <c r="C148" s="6" t="s">
        <v>19</v>
      </c>
      <c r="D148" s="7" t="s">
        <v>20</v>
      </c>
      <c r="E148" s="8">
        <f>VLOOKUP(A148,'2017 MRI'!$A$7:$F$571,6,FALSE)</f>
        <v>21.802553758788154</v>
      </c>
      <c r="F148" s="36">
        <f>'2020 MRI - Alphabetical'!E84-'2017 MRI'!E84</f>
        <v>-0.17331280175359987</v>
      </c>
      <c r="G148" s="8">
        <f>'2020 MRI - Alphabetical'!F84-'2017 MRI'!F84</f>
        <v>0.64003881390022244</v>
      </c>
      <c r="H148" s="9">
        <f>'2020 MRI - Alphabetical'!G84-'2017 MRI'!G84</f>
        <v>6</v>
      </c>
      <c r="I148" s="10">
        <f>'2020 MRI - Alphabetical'!H84-'2017 MRI'!H84</f>
        <v>72</v>
      </c>
      <c r="J148" s="33">
        <f>'2020 MRI - Alphabetical'!I84-'2017 MRI'!I84</f>
        <v>0.14727524335398948</v>
      </c>
      <c r="K148" s="11">
        <f>'2020 MRI - Alphabetical'!J84-'2017 MRI'!J84</f>
        <v>-6.4122399258241813E-3</v>
      </c>
      <c r="L148" s="10">
        <f>'2020 MRI - Alphabetical'!K84-'2017 MRI'!K84</f>
        <v>-83</v>
      </c>
      <c r="M148" s="33">
        <f>'2020 MRI - Alphabetical'!L84-'2017 MRI'!L84</f>
        <v>-0.18061861239517363</v>
      </c>
      <c r="N148" s="11">
        <f>'2020 MRI - Alphabetical'!M84-'2017 MRI'!M84</f>
        <v>1.2707011920526923E-2</v>
      </c>
      <c r="O148" s="10">
        <f>'2020 MRI - Alphabetical'!N84-'2017 MRI'!N84</f>
        <v>32</v>
      </c>
      <c r="P148" s="33">
        <f>'2020 MRI - Alphabetical'!O84-'2017 MRI'!O84</f>
        <v>8.1982090986895378E-2</v>
      </c>
      <c r="Q148" s="11">
        <f>'2020 MRI - Alphabetical'!P84-'2017 MRI'!P84</f>
        <v>-7.6088276068792399E-3</v>
      </c>
      <c r="R148" s="10">
        <f>'2020 MRI - Alphabetical'!Q84-'2017 MRI'!Q84</f>
        <v>47</v>
      </c>
      <c r="S148" s="33">
        <f>'2020 MRI - Alphabetical'!R84-'2017 MRI'!R84</f>
        <v>-1.8928566204772568E-2</v>
      </c>
      <c r="T148" s="12">
        <f>'2020 MRI - Alphabetical'!S84-'2017 MRI'!S84</f>
        <v>-0.79844870506998333</v>
      </c>
      <c r="U148" s="10">
        <f>'2020 MRI - Alphabetical'!T84-'2017 MRI'!T84</f>
        <v>-24</v>
      </c>
      <c r="V148" s="33">
        <f>'2020 MRI - Alphabetical'!U84-'2017 MRI'!U84</f>
        <v>-7.5895905695018973E-2</v>
      </c>
      <c r="W148" s="11">
        <f>'2020 MRI - Alphabetical'!V84-'2017 MRI'!V84</f>
        <v>2.5402545402545343E-3</v>
      </c>
      <c r="X148" s="10">
        <f>'2020 MRI - Alphabetical'!W84-'2017 MRI'!W84</f>
        <v>-5</v>
      </c>
      <c r="Y148" s="33">
        <f>'2020 MRI - Alphabetical'!X84-'2017 MRI'!X84</f>
        <v>-3.5507940950201433E-2</v>
      </c>
      <c r="Z148" s="13">
        <f>'2020 MRI - Alphabetical'!Y84-'2017 MRI'!Y84</f>
        <v>12837</v>
      </c>
      <c r="AA148" s="10">
        <f>'2020 MRI - Alphabetical'!Z84-'2017 MRI'!Z84</f>
        <v>38</v>
      </c>
      <c r="AB148" s="33">
        <f>'2020 MRI - Alphabetical'!AA84-'2017 MRI'!AA84</f>
        <v>5.1886105042931008E-2</v>
      </c>
      <c r="AC148" s="11">
        <f>'2020 MRI - Alphabetical'!AB84-'2017 MRI'!AB84</f>
        <v>-1.6999999999999994E-2</v>
      </c>
      <c r="AD148" s="10">
        <f>'2020 MRI - Alphabetical'!AC84-'2017 MRI'!AC84</f>
        <v>-61</v>
      </c>
      <c r="AE148" s="33">
        <f>'2020 MRI - Alphabetical'!AD84-'2017 MRI'!AD84</f>
        <v>-0.18188579752104306</v>
      </c>
      <c r="AF148" s="11">
        <f>'2020 MRI - Alphabetical'!AE84-'2017 MRI'!AE84</f>
        <v>-1.7350280388439554E-3</v>
      </c>
      <c r="AG148" s="10">
        <f>'2020 MRI - Alphabetical'!AF84-'2017 MRI'!AF84</f>
        <v>9</v>
      </c>
      <c r="AH148" s="33">
        <f>'2020 MRI - Alphabetical'!AG84-'2017 MRI'!AG84</f>
        <v>5.0734262683252984E-2</v>
      </c>
      <c r="AI148" s="14">
        <f>'2020 MRI - Alphabetical'!AH84-'2017 MRI'!AH84</f>
        <v>2.6897368405285338E-2</v>
      </c>
      <c r="AJ148" s="10">
        <f>'2020 MRI - Alphabetical'!AI84-'2017 MRI'!AI84</f>
        <v>-10</v>
      </c>
      <c r="AK148" s="33">
        <f>'2020 MRI - Alphabetical'!AJ84-'2017 MRI'!AJ84</f>
        <v>2.7579567083694523E-3</v>
      </c>
      <c r="AL148" s="13">
        <f>'2020 MRI - Alphabetical'!AK84-'2017 MRI'!AK84</f>
        <v>7240.5076229411206</v>
      </c>
      <c r="AM148" s="38"/>
    </row>
    <row r="149" spans="1:39" hidden="1" x14ac:dyDescent="0.25">
      <c r="A149" t="s">
        <v>686</v>
      </c>
      <c r="B149" s="5" t="s">
        <v>87</v>
      </c>
      <c r="C149" s="6" t="s">
        <v>19</v>
      </c>
      <c r="D149" s="7" t="s">
        <v>20</v>
      </c>
      <c r="E149" s="8">
        <f>VLOOKUP(A149,'2017 MRI'!$A$7:$F$571,6,FALSE)</f>
        <v>45.981521275540686</v>
      </c>
      <c r="F149" s="36">
        <f>'2020 MRI - Alphabetical'!E85-'2017 MRI'!E85</f>
        <v>-1.1759033648885193</v>
      </c>
      <c r="G149" s="8">
        <f>'2020 MRI - Alphabetical'!F85-'2017 MRI'!F85</f>
        <v>6.6779443602652862</v>
      </c>
      <c r="H149" s="9">
        <f>'2020 MRI - Alphabetical'!G85-'2017 MRI'!G85</f>
        <v>-9</v>
      </c>
      <c r="I149" s="10">
        <f>'2020 MRI - Alphabetical'!H85-'2017 MRI'!H85</f>
        <v>-68</v>
      </c>
      <c r="J149" s="33">
        <f>'2020 MRI - Alphabetical'!I85-'2017 MRI'!I85</f>
        <v>-0.24307966282558033</v>
      </c>
      <c r="K149" s="11">
        <f>'2020 MRI - Alphabetical'!J85-'2017 MRI'!J85</f>
        <v>-3.7830778961708722E-2</v>
      </c>
      <c r="L149" s="10">
        <f>'2020 MRI - Alphabetical'!K85-'2017 MRI'!K85</f>
        <v>-123</v>
      </c>
      <c r="M149" s="33">
        <f>'2020 MRI - Alphabetical'!L85-'2017 MRI'!L85</f>
        <v>-0.41503668246216868</v>
      </c>
      <c r="N149" s="11">
        <f>'2020 MRI - Alphabetical'!M85-'2017 MRI'!M85</f>
        <v>2.4719848985782403E-2</v>
      </c>
      <c r="O149" s="10">
        <f>'2020 MRI - Alphabetical'!N85-'2017 MRI'!N85</f>
        <v>-34</v>
      </c>
      <c r="P149" s="33">
        <f>'2020 MRI - Alphabetical'!O85-'2017 MRI'!O85</f>
        <v>-0.65583665946720848</v>
      </c>
      <c r="Q149" s="11">
        <f>'2020 MRI - Alphabetical'!P85-'2017 MRI'!P85</f>
        <v>3.8573529411764715E-2</v>
      </c>
      <c r="R149" s="10">
        <f>'2020 MRI - Alphabetical'!Q85-'2017 MRI'!Q85</f>
        <v>-37</v>
      </c>
      <c r="S149" s="33">
        <f>'2020 MRI - Alphabetical'!R85-'2017 MRI'!R85</f>
        <v>4.0293875006791158E-2</v>
      </c>
      <c r="T149" s="12">
        <f>'2020 MRI - Alphabetical'!S85-'2017 MRI'!S85</f>
        <v>-0.58778763391648159</v>
      </c>
      <c r="U149" s="10">
        <f>'2020 MRI - Alphabetical'!T85-'2017 MRI'!T85</f>
        <v>-17</v>
      </c>
      <c r="V149" s="33">
        <f>'2020 MRI - Alphabetical'!U85-'2017 MRI'!U85</f>
        <v>-0.59263588047897664</v>
      </c>
      <c r="W149" s="11">
        <f>'2020 MRI - Alphabetical'!V85-'2017 MRI'!V85</f>
        <v>2.308999328408326E-2</v>
      </c>
      <c r="X149" s="10">
        <f>'2020 MRI - Alphabetical'!W85-'2017 MRI'!W85</f>
        <v>-21</v>
      </c>
      <c r="Y149" s="33">
        <f>'2020 MRI - Alphabetical'!X85-'2017 MRI'!X85</f>
        <v>-0.11867865801564736</v>
      </c>
      <c r="Z149" s="13">
        <f>'2020 MRI - Alphabetical'!Y85-'2017 MRI'!Y85</f>
        <v>2040</v>
      </c>
      <c r="AA149" s="10">
        <f>'2020 MRI - Alphabetical'!Z85-'2017 MRI'!Z85</f>
        <v>32</v>
      </c>
      <c r="AB149" s="33">
        <f>'2020 MRI - Alphabetical'!AA85-'2017 MRI'!AA85</f>
        <v>0.50979268538941325</v>
      </c>
      <c r="AC149" s="11">
        <f>'2020 MRI - Alphabetical'!AB85-'2017 MRI'!AB85</f>
        <v>-3.7000000000000005E-2</v>
      </c>
      <c r="AD149" s="10">
        <f>'2020 MRI - Alphabetical'!AC85-'2017 MRI'!AC85</f>
        <v>-8</v>
      </c>
      <c r="AE149" s="33">
        <f>'2020 MRI - Alphabetical'!AD85-'2017 MRI'!AD85</f>
        <v>-0.15786905673248275</v>
      </c>
      <c r="AF149" s="11">
        <f>'2020 MRI - Alphabetical'!AE85-'2017 MRI'!AE85</f>
        <v>1.0548872180451085E-2</v>
      </c>
      <c r="AG149" s="10">
        <f>'2020 MRI - Alphabetical'!AF85-'2017 MRI'!AF85</f>
        <v>-15</v>
      </c>
      <c r="AH149" s="33">
        <f>'2020 MRI - Alphabetical'!AG85-'2017 MRI'!AG85</f>
        <v>-0.15257711020349951</v>
      </c>
      <c r="AI149" s="14">
        <f>'2020 MRI - Alphabetical'!AH85-'2017 MRI'!AH85</f>
        <v>0.25206502706334177</v>
      </c>
      <c r="AJ149" s="10">
        <f>'2020 MRI - Alphabetical'!AI85-'2017 MRI'!AI85</f>
        <v>-11</v>
      </c>
      <c r="AK149" s="33">
        <f>'2020 MRI - Alphabetical'!AJ85-'2017 MRI'!AJ85</f>
        <v>6.8147731296133718E-3</v>
      </c>
      <c r="AL149" s="13">
        <f>'2020 MRI - Alphabetical'!AK85-'2017 MRI'!AK85</f>
        <v>525.2808369127597</v>
      </c>
      <c r="AM149" s="38"/>
    </row>
    <row r="150" spans="1:39" hidden="1" x14ac:dyDescent="0.25">
      <c r="A150" t="s">
        <v>694</v>
      </c>
      <c r="B150" s="5" t="s">
        <v>79</v>
      </c>
      <c r="C150" s="6" t="s">
        <v>19</v>
      </c>
      <c r="D150" s="7" t="s">
        <v>20</v>
      </c>
      <c r="E150" s="8">
        <f>VLOOKUP(A150,'2017 MRI'!$A$7:$F$571,6,FALSE)</f>
        <v>48.953236820523017</v>
      </c>
      <c r="F150" s="36">
        <f>'2020 MRI - Alphabetical'!E93-'2017 MRI'!E93</f>
        <v>-0.81990480397967591</v>
      </c>
      <c r="G150" s="8">
        <f>'2020 MRI - Alphabetical'!F93-'2017 MRI'!F93</f>
        <v>5.9263252165285039</v>
      </c>
      <c r="H150" s="9">
        <f>'2020 MRI - Alphabetical'!G93-'2017 MRI'!G93</f>
        <v>-9</v>
      </c>
      <c r="I150" s="10">
        <f>'2020 MRI - Alphabetical'!H93-'2017 MRI'!H93</f>
        <v>93</v>
      </c>
      <c r="J150" s="33">
        <f>'2020 MRI - Alphabetical'!I93-'2017 MRI'!I93</f>
        <v>0.23864583941560502</v>
      </c>
      <c r="K150" s="11">
        <f>'2020 MRI - Alphabetical'!J93-'2017 MRI'!J93</f>
        <v>6.9011655063794253E-3</v>
      </c>
      <c r="L150" s="10">
        <f>'2020 MRI - Alphabetical'!K93-'2017 MRI'!K93</f>
        <v>305</v>
      </c>
      <c r="M150" s="33">
        <f>'2020 MRI - Alphabetical'!L93-'2017 MRI'!L93</f>
        <v>0.9592712765802921</v>
      </c>
      <c r="N150" s="11">
        <f>'2020 MRI - Alphabetical'!M93-'2017 MRI'!M93</f>
        <v>-4.7844870760003065E-2</v>
      </c>
      <c r="O150" s="10">
        <f>'2020 MRI - Alphabetical'!N93-'2017 MRI'!N93</f>
        <v>-52</v>
      </c>
      <c r="P150" s="33">
        <f>'2020 MRI - Alphabetical'!O93-'2017 MRI'!O93</f>
        <v>-1.092810541179666</v>
      </c>
      <c r="Q150" s="11">
        <f>'2020 MRI - Alphabetical'!P93-'2017 MRI'!P93</f>
        <v>6.6590933915892964E-2</v>
      </c>
      <c r="R150" s="10">
        <f>'2020 MRI - Alphabetical'!Q93-'2017 MRI'!Q93</f>
        <v>-18</v>
      </c>
      <c r="S150" s="33">
        <f>'2020 MRI - Alphabetical'!R93-'2017 MRI'!R93</f>
        <v>-6.3152412117268852E-2</v>
      </c>
      <c r="T150" s="12">
        <f>'2020 MRI - Alphabetical'!S93-'2017 MRI'!S93</f>
        <v>1.1932822393872939</v>
      </c>
      <c r="U150" s="10">
        <f>'2020 MRI - Alphabetical'!T93-'2017 MRI'!T93</f>
        <v>8</v>
      </c>
      <c r="V150" s="33">
        <f>'2020 MRI - Alphabetical'!U93-'2017 MRI'!U93</f>
        <v>0.26180011978667039</v>
      </c>
      <c r="W150" s="11">
        <f>'2020 MRI - Alphabetical'!V93-'2017 MRI'!V93</f>
        <v>-2.8298288508557479E-2</v>
      </c>
      <c r="X150" s="10">
        <f>'2020 MRI - Alphabetical'!W93-'2017 MRI'!W93</f>
        <v>-26</v>
      </c>
      <c r="Y150" s="33">
        <f>'2020 MRI - Alphabetical'!X93-'2017 MRI'!X93</f>
        <v>-0.15299777616612698</v>
      </c>
      <c r="Z150" s="13">
        <f>'2020 MRI - Alphabetical'!Y93-'2017 MRI'!Y93</f>
        <v>620</v>
      </c>
      <c r="AA150" s="10">
        <f>'2020 MRI - Alphabetical'!Z93-'2017 MRI'!Z93</f>
        <v>18</v>
      </c>
      <c r="AB150" s="33">
        <f>'2020 MRI - Alphabetical'!AA93-'2017 MRI'!AA93</f>
        <v>0.53041865490614626</v>
      </c>
      <c r="AC150" s="11">
        <f>'2020 MRI - Alphabetical'!AB93-'2017 MRI'!AB93</f>
        <v>-3.9000000000000007E-2</v>
      </c>
      <c r="AD150" s="10">
        <f>'2020 MRI - Alphabetical'!AC93-'2017 MRI'!AC93</f>
        <v>-89</v>
      </c>
      <c r="AE150" s="33">
        <f>'2020 MRI - Alphabetical'!AD93-'2017 MRI'!AD93</f>
        <v>-0.60267208685516371</v>
      </c>
      <c r="AF150" s="11">
        <f>'2020 MRI - Alphabetical'!AE93-'2017 MRI'!AE93</f>
        <v>-2.3199616735867123E-2</v>
      </c>
      <c r="AG150" s="10">
        <f>'2020 MRI - Alphabetical'!AF93-'2017 MRI'!AF93</f>
        <v>0</v>
      </c>
      <c r="AH150" s="33">
        <f>'2020 MRI - Alphabetical'!AG93-'2017 MRI'!AG93</f>
        <v>-6.8084891625073141E-3</v>
      </c>
      <c r="AI150" s="14">
        <f>'2020 MRI - Alphabetical'!AH93-'2017 MRI'!AH93</f>
        <v>0.13854647351010296</v>
      </c>
      <c r="AJ150" s="10">
        <f>'2020 MRI - Alphabetical'!AI93-'2017 MRI'!AI93</f>
        <v>-9</v>
      </c>
      <c r="AK150" s="33">
        <f>'2020 MRI - Alphabetical'!AJ93-'2017 MRI'!AJ93</f>
        <v>6.928323749551657E-3</v>
      </c>
      <c r="AL150" s="13">
        <f>'2020 MRI - Alphabetical'!AK93-'2017 MRI'!AK93</f>
        <v>492.71759513053257</v>
      </c>
      <c r="AM150" s="38"/>
    </row>
    <row r="151" spans="1:39" hidden="1" x14ac:dyDescent="0.25">
      <c r="A151" t="s">
        <v>700</v>
      </c>
      <c r="B151" s="5" t="s">
        <v>250</v>
      </c>
      <c r="C151" s="6" t="s">
        <v>19</v>
      </c>
      <c r="D151" s="7" t="s">
        <v>20</v>
      </c>
      <c r="E151" s="8">
        <f>VLOOKUP(A151,'2017 MRI'!$A$7:$F$571,6,FALSE)</f>
        <v>29.03518963815684</v>
      </c>
      <c r="F151" s="36">
        <f>'2020 MRI - Alphabetical'!E99-'2017 MRI'!E99</f>
        <v>0.44039185885581089</v>
      </c>
      <c r="G151" s="8">
        <f>'2020 MRI - Alphabetical'!F99-'2017 MRI'!F99</f>
        <v>-0.40151439760121832</v>
      </c>
      <c r="H151" s="9">
        <f>'2020 MRI - Alphabetical'!G99-'2017 MRI'!G99</f>
        <v>20</v>
      </c>
      <c r="I151" s="10">
        <f>'2020 MRI - Alphabetical'!H99-'2017 MRI'!H99</f>
        <v>86</v>
      </c>
      <c r="J151" s="33">
        <f>'2020 MRI - Alphabetical'!I99-'2017 MRI'!I99</f>
        <v>0.2364227644562078</v>
      </c>
      <c r="K151" s="11">
        <f>'2020 MRI - Alphabetical'!J99-'2017 MRI'!J99</f>
        <v>5.1394343654026509E-3</v>
      </c>
      <c r="L151" s="10">
        <f>'2020 MRI - Alphabetical'!K99-'2017 MRI'!K99</f>
        <v>53</v>
      </c>
      <c r="M151" s="33">
        <f>'2020 MRI - Alphabetical'!L99-'2017 MRI'!L99</f>
        <v>0.61215587725426279</v>
      </c>
      <c r="N151" s="11">
        <f>'2020 MRI - Alphabetical'!M99-'2017 MRI'!M99</f>
        <v>-3.1281998050814497E-2</v>
      </c>
      <c r="O151" s="10">
        <f>'2020 MRI - Alphabetical'!N99-'2017 MRI'!N99</f>
        <v>75</v>
      </c>
      <c r="P151" s="33">
        <f>'2020 MRI - Alphabetical'!O99-'2017 MRI'!O99</f>
        <v>0.35592256011004564</v>
      </c>
      <c r="Q151" s="11">
        <f>'2020 MRI - Alphabetical'!P99-'2017 MRI'!P99</f>
        <v>-2.5703703703703694E-2</v>
      </c>
      <c r="R151" s="10">
        <f>'2020 MRI - Alphabetical'!Q99-'2017 MRI'!Q99</f>
        <v>-44</v>
      </c>
      <c r="S151" s="33">
        <f>'2020 MRI - Alphabetical'!R99-'2017 MRI'!R99</f>
        <v>-7.537792487974336E-2</v>
      </c>
      <c r="T151" s="12">
        <f>'2020 MRI - Alphabetical'!S99-'2017 MRI'!S99</f>
        <v>-0.4172325801539285</v>
      </c>
      <c r="U151" s="10">
        <f>'2020 MRI - Alphabetical'!T99-'2017 MRI'!T99</f>
        <v>-83</v>
      </c>
      <c r="V151" s="33">
        <f>'2020 MRI - Alphabetical'!U99-'2017 MRI'!U99</f>
        <v>-0.28694172556666497</v>
      </c>
      <c r="W151" s="11">
        <f>'2020 MRI - Alphabetical'!V99-'2017 MRI'!V99</f>
        <v>1.443533856437082E-2</v>
      </c>
      <c r="X151" s="10">
        <f>'2020 MRI - Alphabetical'!W99-'2017 MRI'!W99</f>
        <v>44</v>
      </c>
      <c r="Y151" s="33">
        <f>'2020 MRI - Alphabetical'!X99-'2017 MRI'!X99</f>
        <v>0.13751750419514785</v>
      </c>
      <c r="Z151" s="13">
        <f>'2020 MRI - Alphabetical'!Y99-'2017 MRI'!Y99</f>
        <v>12817</v>
      </c>
      <c r="AA151" s="10">
        <f>'2020 MRI - Alphabetical'!Z99-'2017 MRI'!Z99</f>
        <v>-35</v>
      </c>
      <c r="AB151" s="33">
        <f>'2020 MRI - Alphabetical'!AA99-'2017 MRI'!AA99</f>
        <v>-9.6832666563967551E-2</v>
      </c>
      <c r="AC151" s="11">
        <f>'2020 MRI - Alphabetical'!AB99-'2017 MRI'!AB99</f>
        <v>-1.6E-2</v>
      </c>
      <c r="AD151" s="10">
        <f>'2020 MRI - Alphabetical'!AC99-'2017 MRI'!AC99</f>
        <v>70</v>
      </c>
      <c r="AE151" s="33">
        <f>'2020 MRI - Alphabetical'!AD99-'2017 MRI'!AD99</f>
        <v>0.19367894288887377</v>
      </c>
      <c r="AF151" s="11">
        <f>'2020 MRI - Alphabetical'!AE99-'2017 MRI'!AE99</f>
        <v>2.1484860026661612E-2</v>
      </c>
      <c r="AG151" s="10">
        <f>'2020 MRI - Alphabetical'!AF99-'2017 MRI'!AF99</f>
        <v>3</v>
      </c>
      <c r="AH151" s="33">
        <f>'2020 MRI - Alphabetical'!AG99-'2017 MRI'!AG99</f>
        <v>-3.604725574756884E-3</v>
      </c>
      <c r="AI151" s="14">
        <f>'2020 MRI - Alphabetical'!AH99-'2017 MRI'!AH99</f>
        <v>8.7295471135222957E-2</v>
      </c>
      <c r="AJ151" s="10">
        <f>'2020 MRI - Alphabetical'!AI99-'2017 MRI'!AI99</f>
        <v>-9</v>
      </c>
      <c r="AK151" s="33">
        <f>'2020 MRI - Alphabetical'!AJ99-'2017 MRI'!AJ99</f>
        <v>4.7267585527642209E-3</v>
      </c>
      <c r="AL151" s="13">
        <f>'2020 MRI - Alphabetical'!AK99-'2017 MRI'!AK99</f>
        <v>2699.3570458904433</v>
      </c>
      <c r="AM151" s="38"/>
    </row>
    <row r="152" spans="1:39" hidden="1" x14ac:dyDescent="0.25">
      <c r="A152" t="s">
        <v>778</v>
      </c>
      <c r="B152" s="5" t="s">
        <v>286</v>
      </c>
      <c r="C152" s="6" t="s">
        <v>19</v>
      </c>
      <c r="D152" s="7" t="s">
        <v>20</v>
      </c>
      <c r="E152" s="8">
        <f>VLOOKUP(A152,'2017 MRI'!$A$7:$F$571,6,FALSE)</f>
        <v>25.995552249121481</v>
      </c>
      <c r="F152" s="36">
        <f>'2020 MRI - Alphabetical'!E177-'2017 MRI'!E177</f>
        <v>0.41322797583789761</v>
      </c>
      <c r="G152" s="8">
        <f>'2020 MRI - Alphabetical'!F177-'2017 MRI'!F177</f>
        <v>-0.68303712102964553</v>
      </c>
      <c r="H152" s="9">
        <f>'2020 MRI - Alphabetical'!G177-'2017 MRI'!G177</f>
        <v>39</v>
      </c>
      <c r="I152" s="10">
        <f>'2020 MRI - Alphabetical'!H177-'2017 MRI'!H177</f>
        <v>78</v>
      </c>
      <c r="J152" s="33">
        <f>'2020 MRI - Alphabetical'!I177-'2017 MRI'!I177</f>
        <v>0.20041174830477992</v>
      </c>
      <c r="K152" s="11">
        <f>'2020 MRI - Alphabetical'!J177-'2017 MRI'!J177</f>
        <v>1.1264754989244286E-2</v>
      </c>
      <c r="L152" s="10">
        <f>'2020 MRI - Alphabetical'!K177-'2017 MRI'!K177</f>
        <v>-91</v>
      </c>
      <c r="M152" s="33">
        <f>'2020 MRI - Alphabetical'!L177-'2017 MRI'!L177</f>
        <v>-0.21774617697004661</v>
      </c>
      <c r="N152" s="11">
        <f>'2020 MRI - Alphabetical'!M177-'2017 MRI'!M177</f>
        <v>1.5181344883405518E-2</v>
      </c>
      <c r="O152" s="10">
        <f>'2020 MRI - Alphabetical'!N177-'2017 MRI'!N177</f>
        <v>35</v>
      </c>
      <c r="P152" s="33">
        <f>'2020 MRI - Alphabetical'!O177-'2017 MRI'!O177</f>
        <v>0.10388691545238063</v>
      </c>
      <c r="Q152" s="11">
        <f>'2020 MRI - Alphabetical'!P177-'2017 MRI'!P177</f>
        <v>-9.0602883355176897E-3</v>
      </c>
      <c r="R152" s="10">
        <f>'2020 MRI - Alphabetical'!Q177-'2017 MRI'!Q177</f>
        <v>-72</v>
      </c>
      <c r="S152" s="33">
        <f>'2020 MRI - Alphabetical'!R177-'2017 MRI'!R177</f>
        <v>-0.1547240771821744</v>
      </c>
      <c r="T152" s="12">
        <f>'2020 MRI - Alphabetical'!S177-'2017 MRI'!S177</f>
        <v>2.6119145092252882E-2</v>
      </c>
      <c r="U152" s="10">
        <f>'2020 MRI - Alphabetical'!T177-'2017 MRI'!T177</f>
        <v>75</v>
      </c>
      <c r="V152" s="33">
        <f>'2020 MRI - Alphabetical'!U177-'2017 MRI'!U177</f>
        <v>0.17794958732986321</v>
      </c>
      <c r="W152" s="11">
        <f>'2020 MRI - Alphabetical'!V177-'2017 MRI'!V177</f>
        <v>-1.1867158671586713E-2</v>
      </c>
      <c r="X152" s="10">
        <f>'2020 MRI - Alphabetical'!W177-'2017 MRI'!W177</f>
        <v>-70</v>
      </c>
      <c r="Y152" s="33">
        <f>'2020 MRI - Alphabetical'!X177-'2017 MRI'!X177</f>
        <v>-0.26882845035503294</v>
      </c>
      <c r="Z152" s="13">
        <f>'2020 MRI - Alphabetical'!Y177-'2017 MRI'!Y177</f>
        <v>2494</v>
      </c>
      <c r="AA152" s="10">
        <f>'2020 MRI - Alphabetical'!Z177-'2017 MRI'!Z177</f>
        <v>186</v>
      </c>
      <c r="AB152" s="33">
        <f>'2020 MRI - Alphabetical'!AA177-'2017 MRI'!AA177</f>
        <v>0.62633695596520911</v>
      </c>
      <c r="AC152" s="11">
        <f>'2020 MRI - Alphabetical'!AB177-'2017 MRI'!AB177</f>
        <v>-0.03</v>
      </c>
      <c r="AD152" s="10">
        <f>'2020 MRI - Alphabetical'!AC177-'2017 MRI'!AC177</f>
        <v>-22</v>
      </c>
      <c r="AE152" s="33">
        <f>'2020 MRI - Alphabetical'!AD177-'2017 MRI'!AD177</f>
        <v>-8.2308710191265955E-2</v>
      </c>
      <c r="AF152" s="11">
        <f>'2020 MRI - Alphabetical'!AE177-'2017 MRI'!AE177</f>
        <v>4.8545935228023751E-3</v>
      </c>
      <c r="AG152" s="10">
        <f>'2020 MRI - Alphabetical'!AF177-'2017 MRI'!AF177</f>
        <v>4</v>
      </c>
      <c r="AH152" s="33">
        <f>'2020 MRI - Alphabetical'!AG177-'2017 MRI'!AG177</f>
        <v>3.0591219158202065E-2</v>
      </c>
      <c r="AI152" s="14">
        <f>'2020 MRI - Alphabetical'!AH177-'2017 MRI'!AH177</f>
        <v>6.174731626962604E-2</v>
      </c>
      <c r="AJ152" s="10">
        <f>'2020 MRI - Alphabetical'!AI177-'2017 MRI'!AI177</f>
        <v>59</v>
      </c>
      <c r="AK152" s="33">
        <f>'2020 MRI - Alphabetical'!AJ177-'2017 MRI'!AJ177</f>
        <v>3.0406228782735883E-2</v>
      </c>
      <c r="AL152" s="13">
        <f>'2020 MRI - Alphabetical'!AK177-'2017 MRI'!AK177</f>
        <v>23153.67392859266</v>
      </c>
      <c r="AM152" s="38"/>
    </row>
    <row r="153" spans="1:39" hidden="1" x14ac:dyDescent="0.25">
      <c r="A153" t="s">
        <v>783</v>
      </c>
      <c r="B153" s="5" t="s">
        <v>89</v>
      </c>
      <c r="C153" s="6" t="s">
        <v>19</v>
      </c>
      <c r="D153" s="7" t="s">
        <v>20</v>
      </c>
      <c r="E153" s="8">
        <f>VLOOKUP(A153,'2017 MRI'!$A$7:$F$571,6,FALSE)</f>
        <v>45.369033796384677</v>
      </c>
      <c r="F153" s="36">
        <f>'2020 MRI - Alphabetical'!E182-'2017 MRI'!E182</f>
        <v>0.30761396353626491</v>
      </c>
      <c r="G153" s="8">
        <f>'2020 MRI - Alphabetical'!F182-'2017 MRI'!F182</f>
        <v>1.9801167544305258</v>
      </c>
      <c r="H153" s="9">
        <f>'2020 MRI - Alphabetical'!G182-'2017 MRI'!G182</f>
        <v>-1</v>
      </c>
      <c r="I153" s="10">
        <f>'2020 MRI - Alphabetical'!H182-'2017 MRI'!H182</f>
        <v>21</v>
      </c>
      <c r="J153" s="33">
        <f>'2020 MRI - Alphabetical'!I182-'2017 MRI'!I182</f>
        <v>3.2712672184480596E-2</v>
      </c>
      <c r="K153" s="11">
        <f>'2020 MRI - Alphabetical'!J182-'2017 MRI'!J182</f>
        <v>-6.5842250033785188E-3</v>
      </c>
      <c r="L153" s="10">
        <f>'2020 MRI - Alphabetical'!K182-'2017 MRI'!K182</f>
        <v>58</v>
      </c>
      <c r="M153" s="33">
        <f>'2020 MRI - Alphabetical'!L182-'2017 MRI'!L182</f>
        <v>0.36896192240936193</v>
      </c>
      <c r="N153" s="11">
        <f>'2020 MRI - Alphabetical'!M182-'2017 MRI'!M182</f>
        <v>-1.7764634662466583E-2</v>
      </c>
      <c r="O153" s="10">
        <f>'2020 MRI - Alphabetical'!N182-'2017 MRI'!N182</f>
        <v>-16</v>
      </c>
      <c r="P153" s="33">
        <f>'2020 MRI - Alphabetical'!O182-'2017 MRI'!O182</f>
        <v>-0.33473617754590124</v>
      </c>
      <c r="Q153" s="11">
        <f>'2020 MRI - Alphabetical'!P182-'2017 MRI'!P182</f>
        <v>1.7588041550544692E-2</v>
      </c>
      <c r="R153" s="10">
        <f>'2020 MRI - Alphabetical'!Q182-'2017 MRI'!Q182</f>
        <v>-11</v>
      </c>
      <c r="S153" s="33">
        <f>'2020 MRI - Alphabetical'!R182-'2017 MRI'!R182</f>
        <v>0.39531015557845606</v>
      </c>
      <c r="T153" s="12">
        <f>'2020 MRI - Alphabetical'!S182-'2017 MRI'!S182</f>
        <v>-1.4607625924556071</v>
      </c>
      <c r="U153" s="10">
        <f>'2020 MRI - Alphabetical'!T182-'2017 MRI'!T182</f>
        <v>-38</v>
      </c>
      <c r="V153" s="33">
        <f>'2020 MRI - Alphabetical'!U182-'2017 MRI'!U182</f>
        <v>-0.27648356850499295</v>
      </c>
      <c r="W153" s="11">
        <f>'2020 MRI - Alphabetical'!V182-'2017 MRI'!V182</f>
        <v>1.0697541859636617E-2</v>
      </c>
      <c r="X153" s="10">
        <f>'2020 MRI - Alphabetical'!W182-'2017 MRI'!W182</f>
        <v>9</v>
      </c>
      <c r="Y153" s="33">
        <f>'2020 MRI - Alphabetical'!X182-'2017 MRI'!X182</f>
        <v>8.2648842011088686E-2</v>
      </c>
      <c r="Z153" s="13">
        <f>'2020 MRI - Alphabetical'!Y182-'2017 MRI'!Y182</f>
        <v>8779</v>
      </c>
      <c r="AA153" s="10">
        <f>'2020 MRI - Alphabetical'!Z182-'2017 MRI'!Z182</f>
        <v>-12</v>
      </c>
      <c r="AB153" s="33">
        <f>'2020 MRI - Alphabetical'!AA182-'2017 MRI'!AA182</f>
        <v>2.2384431535248606E-2</v>
      </c>
      <c r="AC153" s="11">
        <f>'2020 MRI - Alphabetical'!AB182-'2017 MRI'!AB182</f>
        <v>-2.9999999999999985E-2</v>
      </c>
      <c r="AD153" s="10">
        <f>'2020 MRI - Alphabetical'!AC182-'2017 MRI'!AC182</f>
        <v>49</v>
      </c>
      <c r="AE153" s="33">
        <f>'2020 MRI - Alphabetical'!AD182-'2017 MRI'!AD182</f>
        <v>0.44312071324435937</v>
      </c>
      <c r="AF153" s="11">
        <f>'2020 MRI - Alphabetical'!AE182-'2017 MRI'!AE182</f>
        <v>4.3009216589861787E-2</v>
      </c>
      <c r="AG153" s="10">
        <f>'2020 MRI - Alphabetical'!AF182-'2017 MRI'!AF182</f>
        <v>-38</v>
      </c>
      <c r="AH153" s="33">
        <f>'2020 MRI - Alphabetical'!AG182-'2017 MRI'!AG182</f>
        <v>-0.5069862213139682</v>
      </c>
      <c r="AI153" s="14">
        <f>'2020 MRI - Alphabetical'!AH182-'2017 MRI'!AH182</f>
        <v>0.66730038082083398</v>
      </c>
      <c r="AJ153" s="10">
        <f>'2020 MRI - Alphabetical'!AI182-'2017 MRI'!AI182</f>
        <v>-10</v>
      </c>
      <c r="AK153" s="33">
        <f>'2020 MRI - Alphabetical'!AJ182-'2017 MRI'!AJ182</f>
        <v>6.789895592152928E-3</v>
      </c>
      <c r="AL153" s="13">
        <f>'2020 MRI - Alphabetical'!AK182-'2017 MRI'!AK182</f>
        <v>-101.72093796406261</v>
      </c>
      <c r="AM153" s="38">
        <v>1</v>
      </c>
    </row>
    <row r="154" spans="1:39" hidden="1" x14ac:dyDescent="0.25">
      <c r="A154" t="s">
        <v>784</v>
      </c>
      <c r="B154" s="5" t="s">
        <v>235</v>
      </c>
      <c r="C154" s="6" t="s">
        <v>19</v>
      </c>
      <c r="D154" s="7" t="s">
        <v>20</v>
      </c>
      <c r="E154" s="8">
        <f>VLOOKUP(A154,'2017 MRI'!$A$7:$F$571,6,FALSE)</f>
        <v>29.843516384848918</v>
      </c>
      <c r="F154" s="36">
        <f>'2020 MRI - Alphabetical'!E183-'2017 MRI'!E183</f>
        <v>0.13238019095026021</v>
      </c>
      <c r="G154" s="8">
        <f>'2020 MRI - Alphabetical'!F183-'2017 MRI'!F183</f>
        <v>0.65592133526530816</v>
      </c>
      <c r="H154" s="9">
        <f>'2020 MRI - Alphabetical'!G183-'2017 MRI'!G183</f>
        <v>7</v>
      </c>
      <c r="I154" s="10">
        <f>'2020 MRI - Alphabetical'!H183-'2017 MRI'!H183</f>
        <v>45</v>
      </c>
      <c r="J154" s="33">
        <f>'2020 MRI - Alphabetical'!I183-'2017 MRI'!I183</f>
        <v>6.2103140155970418E-2</v>
      </c>
      <c r="K154" s="11">
        <f>'2020 MRI - Alphabetical'!J183-'2017 MRI'!J183</f>
        <v>-8.529639039135728E-3</v>
      </c>
      <c r="L154" s="10">
        <f>'2020 MRI - Alphabetical'!K183-'2017 MRI'!K183</f>
        <v>24</v>
      </c>
      <c r="M154" s="33">
        <f>'2020 MRI - Alphabetical'!L183-'2017 MRI'!L183</f>
        <v>0.10474236705211384</v>
      </c>
      <c r="N154" s="11">
        <f>'2020 MRI - Alphabetical'!M183-'2017 MRI'!M183</f>
        <v>-2.8309257451037545E-3</v>
      </c>
      <c r="O154" s="10">
        <f>'2020 MRI - Alphabetical'!N183-'2017 MRI'!N183</f>
        <v>30</v>
      </c>
      <c r="P154" s="33">
        <f>'2020 MRI - Alphabetical'!O183-'2017 MRI'!O183</f>
        <v>0.12610736981669388</v>
      </c>
      <c r="Q154" s="11">
        <f>'2020 MRI - Alphabetical'!P183-'2017 MRI'!P183</f>
        <v>-1.0726428079834829E-2</v>
      </c>
      <c r="R154" s="10">
        <f>'2020 MRI - Alphabetical'!Q183-'2017 MRI'!Q183</f>
        <v>-8</v>
      </c>
      <c r="S154" s="33">
        <f>'2020 MRI - Alphabetical'!R183-'2017 MRI'!R183</f>
        <v>-1.3938785355677275E-2</v>
      </c>
      <c r="T154" s="12">
        <f>'2020 MRI - Alphabetical'!S183-'2017 MRI'!S183</f>
        <v>-0.71893349648118132</v>
      </c>
      <c r="U154" s="10">
        <f>'2020 MRI - Alphabetical'!T183-'2017 MRI'!T183</f>
        <v>85</v>
      </c>
      <c r="V154" s="33">
        <f>'2020 MRI - Alphabetical'!U183-'2017 MRI'!U183</f>
        <v>0.31790255885082636</v>
      </c>
      <c r="W154" s="11">
        <f>'2020 MRI - Alphabetical'!V183-'2017 MRI'!V183</f>
        <v>-2.3452889944576394E-2</v>
      </c>
      <c r="X154" s="10">
        <f>'2020 MRI - Alphabetical'!W183-'2017 MRI'!W183</f>
        <v>-8</v>
      </c>
      <c r="Y154" s="33">
        <f>'2020 MRI - Alphabetical'!X183-'2017 MRI'!X183</f>
        <v>-5.42749457021941E-2</v>
      </c>
      <c r="Z154" s="13">
        <f>'2020 MRI - Alphabetical'!Y183-'2017 MRI'!Y183</f>
        <v>8090</v>
      </c>
      <c r="AA154" s="10">
        <f>'2020 MRI - Alphabetical'!Z183-'2017 MRI'!Z183</f>
        <v>-32</v>
      </c>
      <c r="AB154" s="33">
        <f>'2020 MRI - Alphabetical'!AA183-'2017 MRI'!AA183</f>
        <v>-0.1539701221015701</v>
      </c>
      <c r="AC154" s="11">
        <f>'2020 MRI - Alphabetical'!AB183-'2017 MRI'!AB183</f>
        <v>-1.9000000000000003E-2</v>
      </c>
      <c r="AD154" s="10">
        <f>'2020 MRI - Alphabetical'!AC183-'2017 MRI'!AC183</f>
        <v>-25</v>
      </c>
      <c r="AE154" s="33">
        <f>'2020 MRI - Alphabetical'!AD183-'2017 MRI'!AD183</f>
        <v>-0.13713088572370843</v>
      </c>
      <c r="AF154" s="11">
        <f>'2020 MRI - Alphabetical'!AE183-'2017 MRI'!AE183</f>
        <v>3.0408997955010397E-3</v>
      </c>
      <c r="AG154" s="10">
        <f>'2020 MRI - Alphabetical'!AF183-'2017 MRI'!AF183</f>
        <v>0</v>
      </c>
      <c r="AH154" s="33">
        <f>'2020 MRI - Alphabetical'!AG183-'2017 MRI'!AG183</f>
        <v>1.5318690511360922E-2</v>
      </c>
      <c r="AI154" s="14">
        <f>'2020 MRI - Alphabetical'!AH183-'2017 MRI'!AH183</f>
        <v>8.4063934174322341E-2</v>
      </c>
      <c r="AJ154" s="10">
        <f>'2020 MRI - Alphabetical'!AI183-'2017 MRI'!AI183</f>
        <v>2</v>
      </c>
      <c r="AK154" s="33">
        <f>'2020 MRI - Alphabetical'!AJ183-'2017 MRI'!AJ183</f>
        <v>8.5758069441134732E-3</v>
      </c>
      <c r="AL154" s="13">
        <f>'2020 MRI - Alphabetical'!AK183-'2017 MRI'!AK183</f>
        <v>3968.0029202622973</v>
      </c>
      <c r="AM154" s="38">
        <v>1</v>
      </c>
    </row>
    <row r="155" spans="1:39" hidden="1" x14ac:dyDescent="0.25">
      <c r="A155" t="s">
        <v>793</v>
      </c>
      <c r="B155" s="5" t="s">
        <v>409</v>
      </c>
      <c r="C155" s="6" t="s">
        <v>19</v>
      </c>
      <c r="D155" s="7" t="s">
        <v>20</v>
      </c>
      <c r="E155" s="8">
        <f>VLOOKUP(A155,'2017 MRI'!$A$7:$F$571,6,FALSE)</f>
        <v>20.142442299371048</v>
      </c>
      <c r="F155" s="36">
        <f>'2020 MRI - Alphabetical'!E192-'2017 MRI'!E192</f>
        <v>-6.0425684542846358E-2</v>
      </c>
      <c r="G155" s="8">
        <f>'2020 MRI - Alphabetical'!F192-'2017 MRI'!F192</f>
        <v>8.8179169510510746E-2</v>
      </c>
      <c r="H155" s="9">
        <f>'2020 MRI - Alphabetical'!G192-'2017 MRI'!G192</f>
        <v>7</v>
      </c>
      <c r="I155" s="10">
        <f>'2020 MRI - Alphabetical'!H192-'2017 MRI'!H192</f>
        <v>117</v>
      </c>
      <c r="J155" s="33">
        <f>'2020 MRI - Alphabetical'!I192-'2017 MRI'!I192</f>
        <v>0.3145944991150279</v>
      </c>
      <c r="K155" s="11">
        <f>'2020 MRI - Alphabetical'!J192-'2017 MRI'!J192</f>
        <v>7.3368392375222635E-3</v>
      </c>
      <c r="L155" s="10">
        <f>'2020 MRI - Alphabetical'!K192-'2017 MRI'!K192</f>
        <v>129</v>
      </c>
      <c r="M155" s="33">
        <f>'2020 MRI - Alphabetical'!L192-'2017 MRI'!L192</f>
        <v>0.41739238584331528</v>
      </c>
      <c r="N155" s="11">
        <f>'2020 MRI - Alphabetical'!M192-'2017 MRI'!M192</f>
        <v>-1.9081917171093199E-2</v>
      </c>
      <c r="O155" s="10">
        <f>'2020 MRI - Alphabetical'!N192-'2017 MRI'!N192</f>
        <v>83</v>
      </c>
      <c r="P155" s="33">
        <f>'2020 MRI - Alphabetical'!O192-'2017 MRI'!O192</f>
        <v>0.25246514210805138</v>
      </c>
      <c r="Q155" s="11">
        <f>'2020 MRI - Alphabetical'!P192-'2017 MRI'!P192</f>
        <v>-1.8478408704522269E-2</v>
      </c>
      <c r="R155" s="10">
        <f>'2020 MRI - Alphabetical'!Q192-'2017 MRI'!Q192</f>
        <v>72</v>
      </c>
      <c r="S155" s="33">
        <f>'2020 MRI - Alphabetical'!R192-'2017 MRI'!R192</f>
        <v>-0.12188910512792117</v>
      </c>
      <c r="T155" s="12">
        <f>'2020 MRI - Alphabetical'!S192-'2017 MRI'!S192</f>
        <v>-0.53233963268565343</v>
      </c>
      <c r="U155" s="10">
        <f>'2020 MRI - Alphabetical'!T192-'2017 MRI'!T192</f>
        <v>-96</v>
      </c>
      <c r="V155" s="33">
        <f>'2020 MRI - Alphabetical'!U192-'2017 MRI'!U192</f>
        <v>-0.25708532093421543</v>
      </c>
      <c r="W155" s="11">
        <f>'2020 MRI - Alphabetical'!V192-'2017 MRI'!V192</f>
        <v>1.4573560767590615E-2</v>
      </c>
      <c r="X155" s="10">
        <f>'2020 MRI - Alphabetical'!W192-'2017 MRI'!W192</f>
        <v>12</v>
      </c>
      <c r="Y155" s="33">
        <f>'2020 MRI - Alphabetical'!X192-'2017 MRI'!X192</f>
        <v>2.8628875852221625E-2</v>
      </c>
      <c r="Z155" s="13">
        <f>'2020 MRI - Alphabetical'!Y192-'2017 MRI'!Y192</f>
        <v>14361</v>
      </c>
      <c r="AA155" s="10">
        <f>'2020 MRI - Alphabetical'!Z192-'2017 MRI'!Z192</f>
        <v>16</v>
      </c>
      <c r="AB155" s="33">
        <f>'2020 MRI - Alphabetical'!AA192-'2017 MRI'!AA192</f>
        <v>-1.9069241509631851E-2</v>
      </c>
      <c r="AC155" s="11">
        <f>'2020 MRI - Alphabetical'!AB192-'2017 MRI'!AB192</f>
        <v>-1.4999999999999999E-2</v>
      </c>
      <c r="AD155" s="10">
        <f>'2020 MRI - Alphabetical'!AC192-'2017 MRI'!AC192</f>
        <v>-37</v>
      </c>
      <c r="AE155" s="33">
        <f>'2020 MRI - Alphabetical'!AD192-'2017 MRI'!AD192</f>
        <v>-0.10912289944014797</v>
      </c>
      <c r="AF155" s="11">
        <f>'2020 MRI - Alphabetical'!AE192-'2017 MRI'!AE192</f>
        <v>2.1209114296213416E-3</v>
      </c>
      <c r="AG155" s="10">
        <f>'2020 MRI - Alphabetical'!AF192-'2017 MRI'!AF192</f>
        <v>-21</v>
      </c>
      <c r="AH155" s="33">
        <f>'2020 MRI - Alphabetical'!AG192-'2017 MRI'!AG192</f>
        <v>-6.7501158736524514E-2</v>
      </c>
      <c r="AI155" s="14">
        <f>'2020 MRI - Alphabetical'!AH192-'2017 MRI'!AH192</f>
        <v>0.14091602959766014</v>
      </c>
      <c r="AJ155" s="10">
        <f>'2020 MRI - Alphabetical'!AI192-'2017 MRI'!AI192</f>
        <v>-26</v>
      </c>
      <c r="AK155" s="33">
        <f>'2020 MRI - Alphabetical'!AJ192-'2017 MRI'!AJ192</f>
        <v>-1.898268186631219E-3</v>
      </c>
      <c r="AL155" s="13">
        <f>'2020 MRI - Alphabetical'!AK192-'2017 MRI'!AK192</f>
        <v>3066.6875658994832</v>
      </c>
      <c r="AM155" s="38"/>
    </row>
    <row r="156" spans="1:39" hidden="1" x14ac:dyDescent="0.25">
      <c r="A156" t="s">
        <v>794</v>
      </c>
      <c r="B156" s="5" t="s">
        <v>387</v>
      </c>
      <c r="C156" s="6" t="s">
        <v>19</v>
      </c>
      <c r="D156" s="7" t="s">
        <v>20</v>
      </c>
      <c r="E156" s="8">
        <f>VLOOKUP(A156,'2017 MRI'!$A$7:$F$571,6,FALSE)</f>
        <v>21.271855837537501</v>
      </c>
      <c r="F156" s="36">
        <f>'2020 MRI - Alphabetical'!E193-'2017 MRI'!E193</f>
        <v>0.24470959991405117</v>
      </c>
      <c r="G156" s="8">
        <f>'2020 MRI - Alphabetical'!F193-'2017 MRI'!F193</f>
        <v>-0.72684770319684588</v>
      </c>
      <c r="H156" s="9">
        <f>'2020 MRI - Alphabetical'!G193-'2017 MRI'!G193</f>
        <v>24</v>
      </c>
      <c r="I156" s="10">
        <f>'2020 MRI - Alphabetical'!H193-'2017 MRI'!H193</f>
        <v>69</v>
      </c>
      <c r="J156" s="33">
        <f>'2020 MRI - Alphabetical'!I193-'2017 MRI'!I193</f>
        <v>0.1597390815145272</v>
      </c>
      <c r="K156" s="11">
        <f>'2020 MRI - Alphabetical'!J193-'2017 MRI'!J193</f>
        <v>7.3556589684431462E-4</v>
      </c>
      <c r="L156" s="10">
        <f>'2020 MRI - Alphabetical'!K193-'2017 MRI'!K193</f>
        <v>-11</v>
      </c>
      <c r="M156" s="33">
        <f>'2020 MRI - Alphabetical'!L193-'2017 MRI'!L193</f>
        <v>-7.1899472859300595E-2</v>
      </c>
      <c r="N156" s="11">
        <f>'2020 MRI - Alphabetical'!M193-'2017 MRI'!M193</f>
        <v>6.1472403924086039E-3</v>
      </c>
      <c r="O156" s="10">
        <f>'2020 MRI - Alphabetical'!N193-'2017 MRI'!N193</f>
        <v>128</v>
      </c>
      <c r="P156" s="33">
        <f>'2020 MRI - Alphabetical'!O193-'2017 MRI'!O193</f>
        <v>0.34679353243348121</v>
      </c>
      <c r="Q156" s="11">
        <f>'2020 MRI - Alphabetical'!P193-'2017 MRI'!P193</f>
        <v>-2.4503249458423599E-2</v>
      </c>
      <c r="R156" s="10">
        <f>'2020 MRI - Alphabetical'!Q193-'2017 MRI'!Q193</f>
        <v>-92</v>
      </c>
      <c r="S156" s="33">
        <f>'2020 MRI - Alphabetical'!R193-'2017 MRI'!R193</f>
        <v>-0.27190466917617262</v>
      </c>
      <c r="T156" s="12">
        <f>'2020 MRI - Alphabetical'!S193-'2017 MRI'!S193</f>
        <v>6.882780683874884E-2</v>
      </c>
      <c r="U156" s="10">
        <f>'2020 MRI - Alphabetical'!T193-'2017 MRI'!T193</f>
        <v>11</v>
      </c>
      <c r="V156" s="33">
        <f>'2020 MRI - Alphabetical'!U193-'2017 MRI'!U193</f>
        <v>2.7362611001316317E-2</v>
      </c>
      <c r="W156" s="11">
        <f>'2020 MRI - Alphabetical'!V193-'2017 MRI'!V193</f>
        <v>-2.9455360220613583E-3</v>
      </c>
      <c r="X156" s="10">
        <f>'2020 MRI - Alphabetical'!W193-'2017 MRI'!W193</f>
        <v>-19</v>
      </c>
      <c r="Y156" s="33">
        <f>'2020 MRI - Alphabetical'!X193-'2017 MRI'!X193</f>
        <v>-6.1841121296080534E-2</v>
      </c>
      <c r="Z156" s="13">
        <f>'2020 MRI - Alphabetical'!Y193-'2017 MRI'!Y193</f>
        <v>9957</v>
      </c>
      <c r="AA156" s="10">
        <f>'2020 MRI - Alphabetical'!Z193-'2017 MRI'!Z193</f>
        <v>16</v>
      </c>
      <c r="AB156" s="33">
        <f>'2020 MRI - Alphabetical'!AA193-'2017 MRI'!AA193</f>
        <v>-1.9069241509631851E-2</v>
      </c>
      <c r="AC156" s="11">
        <f>'2020 MRI - Alphabetical'!AB193-'2017 MRI'!AB193</f>
        <v>-1.4999999999999999E-2</v>
      </c>
      <c r="AD156" s="10">
        <f>'2020 MRI - Alphabetical'!AC193-'2017 MRI'!AC193</f>
        <v>62</v>
      </c>
      <c r="AE156" s="33">
        <f>'2020 MRI - Alphabetical'!AD193-'2017 MRI'!AD193</f>
        <v>0.19112314648796558</v>
      </c>
      <c r="AF156" s="11">
        <f>'2020 MRI - Alphabetical'!AE193-'2017 MRI'!AE193</f>
        <v>1.9712830576581686E-2</v>
      </c>
      <c r="AG156" s="10">
        <f>'2020 MRI - Alphabetical'!AF193-'2017 MRI'!AF193</f>
        <v>6</v>
      </c>
      <c r="AH156" s="33">
        <f>'2020 MRI - Alphabetical'!AG193-'2017 MRI'!AG193</f>
        <v>3.3306508718356609E-2</v>
      </c>
      <c r="AI156" s="14">
        <f>'2020 MRI - Alphabetical'!AH193-'2017 MRI'!AH193</f>
        <v>3.8929520716564525E-2</v>
      </c>
      <c r="AJ156" s="10">
        <f>'2020 MRI - Alphabetical'!AI193-'2017 MRI'!AI193</f>
        <v>-3</v>
      </c>
      <c r="AK156" s="33">
        <f>'2020 MRI - Alphabetical'!AJ193-'2017 MRI'!AJ193</f>
        <v>7.8352505191087163E-3</v>
      </c>
      <c r="AL156" s="13">
        <f>'2020 MRI - Alphabetical'!AK193-'2017 MRI'!AK193</f>
        <v>7280.782661443649</v>
      </c>
      <c r="AM156" s="38"/>
    </row>
    <row r="157" spans="1:39" hidden="1" x14ac:dyDescent="0.25">
      <c r="A157" t="s">
        <v>795</v>
      </c>
      <c r="B157" s="5" t="s">
        <v>543</v>
      </c>
      <c r="C157" s="6" t="s">
        <v>19</v>
      </c>
      <c r="D157" s="7" t="s">
        <v>20</v>
      </c>
      <c r="E157" s="8">
        <f>VLOOKUP(A157,'2017 MRI'!$A$7:$F$571,6,FALSE)</f>
        <v>11.619058027248069</v>
      </c>
      <c r="F157" s="36">
        <f>'2020 MRI - Alphabetical'!E194-'2017 MRI'!E194</f>
        <v>5.3717347397948423E-2</v>
      </c>
      <c r="G157" s="8">
        <f>'2020 MRI - Alphabetical'!F194-'2017 MRI'!F194</f>
        <v>-1.294426893122715</v>
      </c>
      <c r="H157" s="9">
        <f>'2020 MRI - Alphabetical'!G194-'2017 MRI'!G194</f>
        <v>19</v>
      </c>
      <c r="I157" s="10">
        <f>'2020 MRI - Alphabetical'!H194-'2017 MRI'!H194</f>
        <v>18</v>
      </c>
      <c r="J157" s="33">
        <f>'2020 MRI - Alphabetical'!I194-'2017 MRI'!I194</f>
        <v>4.6468190353782801E-3</v>
      </c>
      <c r="K157" s="11">
        <f>'2020 MRI - Alphabetical'!J194-'2017 MRI'!J194</f>
        <v>-8.1056303974819111E-3</v>
      </c>
      <c r="L157" s="10">
        <f>'2020 MRI - Alphabetical'!K194-'2017 MRI'!K194</f>
        <v>-169</v>
      </c>
      <c r="M157" s="33">
        <f>'2020 MRI - Alphabetical'!L194-'2017 MRI'!L194</f>
        <v>-0.42521521381505378</v>
      </c>
      <c r="N157" s="11">
        <f>'2020 MRI - Alphabetical'!M194-'2017 MRI'!M194</f>
        <v>2.6079458534598074E-2</v>
      </c>
      <c r="O157" s="10">
        <f>'2020 MRI - Alphabetical'!N194-'2017 MRI'!N194</f>
        <v>-4</v>
      </c>
      <c r="P157" s="33">
        <f>'2020 MRI - Alphabetical'!O194-'2017 MRI'!O194</f>
        <v>-2.7329048823522162E-2</v>
      </c>
      <c r="Q157" s="11">
        <f>'2020 MRI - Alphabetical'!P194-'2017 MRI'!P194</f>
        <v>7.238280301190194E-5</v>
      </c>
      <c r="R157" s="10">
        <f>'2020 MRI - Alphabetical'!Q194-'2017 MRI'!Q194</f>
        <v>44</v>
      </c>
      <c r="S157" s="33">
        <f>'2020 MRI - Alphabetical'!R194-'2017 MRI'!R194</f>
        <v>-0.17087875309960371</v>
      </c>
      <c r="T157" s="12">
        <f>'2020 MRI - Alphabetical'!S194-'2017 MRI'!S194</f>
        <v>-0.34969588434319765</v>
      </c>
      <c r="U157" s="10">
        <f>'2020 MRI - Alphabetical'!T194-'2017 MRI'!T194</f>
        <v>59</v>
      </c>
      <c r="V157" s="33">
        <f>'2020 MRI - Alphabetical'!U194-'2017 MRI'!U194</f>
        <v>0.21771041430012217</v>
      </c>
      <c r="W157" s="11">
        <f>'2020 MRI - Alphabetical'!V194-'2017 MRI'!V194</f>
        <v>-1.272136359622008E-2</v>
      </c>
      <c r="X157" s="10">
        <f>'2020 MRI - Alphabetical'!W194-'2017 MRI'!W194</f>
        <v>11</v>
      </c>
      <c r="Y157" s="33">
        <f>'2020 MRI - Alphabetical'!X194-'2017 MRI'!X194</f>
        <v>3.031819339819819E-2</v>
      </c>
      <c r="Z157" s="13">
        <f>'2020 MRI - Alphabetical'!Y194-'2017 MRI'!Y194</f>
        <v>22518</v>
      </c>
      <c r="AA157" s="10">
        <f>'2020 MRI - Alphabetical'!Z194-'2017 MRI'!Z194</f>
        <v>26</v>
      </c>
      <c r="AB157" s="33">
        <f>'2020 MRI - Alphabetical'!AA194-'2017 MRI'!AA194</f>
        <v>0.10675420107994338</v>
      </c>
      <c r="AC157" s="11">
        <f>'2020 MRI - Alphabetical'!AB194-'2017 MRI'!AB194</f>
        <v>-1.5000000000000003E-2</v>
      </c>
      <c r="AD157" s="10">
        <f>'2020 MRI - Alphabetical'!AC194-'2017 MRI'!AC194</f>
        <v>5</v>
      </c>
      <c r="AE157" s="33">
        <f>'2020 MRI - Alphabetical'!AD194-'2017 MRI'!AD194</f>
        <v>1.2400183579175383E-4</v>
      </c>
      <c r="AF157" s="11">
        <f>'2020 MRI - Alphabetical'!AE194-'2017 MRI'!AE194</f>
        <v>5.5626304801670301E-3</v>
      </c>
      <c r="AG157" s="10">
        <f>'2020 MRI - Alphabetical'!AF194-'2017 MRI'!AF194</f>
        <v>1</v>
      </c>
      <c r="AH157" s="33">
        <f>'2020 MRI - Alphabetical'!AG194-'2017 MRI'!AG194</f>
        <v>1.3804769316731913E-2</v>
      </c>
      <c r="AI157" s="14">
        <f>'2020 MRI - Alphabetical'!AH194-'2017 MRI'!AH194</f>
        <v>3.9039208032243256E-2</v>
      </c>
      <c r="AJ157" s="10">
        <f>'2020 MRI - Alphabetical'!AI194-'2017 MRI'!AI194</f>
        <v>-1</v>
      </c>
      <c r="AK157" s="33">
        <f>'2020 MRI - Alphabetical'!AJ194-'2017 MRI'!AJ194</f>
        <v>-5.163019708981878E-3</v>
      </c>
      <c r="AL157" s="13">
        <f>'2020 MRI - Alphabetical'!AK194-'2017 MRI'!AK194</f>
        <v>14453.010806873237</v>
      </c>
      <c r="AM157" s="38"/>
    </row>
    <row r="158" spans="1:39" hidden="1" x14ac:dyDescent="0.25">
      <c r="A158" t="s">
        <v>825</v>
      </c>
      <c r="B158" s="5" t="s">
        <v>124</v>
      </c>
      <c r="C158" s="6" t="s">
        <v>19</v>
      </c>
      <c r="D158" s="7" t="s">
        <v>20</v>
      </c>
      <c r="E158" s="8">
        <f>VLOOKUP(A158,'2017 MRI'!$A$7:$F$571,6,FALSE)</f>
        <v>40.147041676466266</v>
      </c>
      <c r="F158" s="36">
        <f>'2020 MRI - Alphabetical'!E224-'2017 MRI'!E224</f>
        <v>0.81437581459804465</v>
      </c>
      <c r="G158" s="8">
        <f>'2020 MRI - Alphabetical'!F224-'2017 MRI'!F224</f>
        <v>-0.22853495549801295</v>
      </c>
      <c r="H158" s="9">
        <f>'2020 MRI - Alphabetical'!G224-'2017 MRI'!G224</f>
        <v>15</v>
      </c>
      <c r="I158" s="10">
        <f>'2020 MRI - Alphabetical'!H224-'2017 MRI'!H224</f>
        <v>81</v>
      </c>
      <c r="J158" s="33">
        <f>'2020 MRI - Alphabetical'!I224-'2017 MRI'!I224</f>
        <v>0.19820976169299587</v>
      </c>
      <c r="K158" s="11">
        <f>'2020 MRI - Alphabetical'!J224-'2017 MRI'!J224</f>
        <v>5.5604262558579531E-3</v>
      </c>
      <c r="L158" s="10">
        <f>'2020 MRI - Alphabetical'!K224-'2017 MRI'!K224</f>
        <v>407</v>
      </c>
      <c r="M158" s="33">
        <f>'2020 MRI - Alphabetical'!L224-'2017 MRI'!L224</f>
        <v>1.3053478371576284</v>
      </c>
      <c r="N158" s="11">
        <f>'2020 MRI - Alphabetical'!M224-'2017 MRI'!M224</f>
        <v>-6.6621279906632941E-2</v>
      </c>
      <c r="O158" s="10">
        <f>'2020 MRI - Alphabetical'!N224-'2017 MRI'!N224</f>
        <v>-52</v>
      </c>
      <c r="P158" s="33">
        <f>'2020 MRI - Alphabetical'!O224-'2017 MRI'!O224</f>
        <v>-0.36585865738365186</v>
      </c>
      <c r="Q158" s="11">
        <f>'2020 MRI - Alphabetical'!P224-'2017 MRI'!P224</f>
        <v>2.0618357487922706E-2</v>
      </c>
      <c r="R158" s="10">
        <f>'2020 MRI - Alphabetical'!Q224-'2017 MRI'!Q224</f>
        <v>7</v>
      </c>
      <c r="S158" s="33">
        <f>'2020 MRI - Alphabetical'!R224-'2017 MRI'!R224</f>
        <v>0.13309232309446195</v>
      </c>
      <c r="T158" s="12">
        <f>'2020 MRI - Alphabetical'!S224-'2017 MRI'!S224</f>
        <v>-1.1600802298476718</v>
      </c>
      <c r="U158" s="10">
        <f>'2020 MRI - Alphabetical'!T224-'2017 MRI'!T224</f>
        <v>-2</v>
      </c>
      <c r="V158" s="33">
        <f>'2020 MRI - Alphabetical'!U224-'2017 MRI'!U224</f>
        <v>-2.6431264277757216E-2</v>
      </c>
      <c r="W158" s="11">
        <f>'2020 MRI - Alphabetical'!V224-'2017 MRI'!V224</f>
        <v>-7.4331983805668023E-3</v>
      </c>
      <c r="X158" s="10">
        <f>'2020 MRI - Alphabetical'!W224-'2017 MRI'!W224</f>
        <v>-11</v>
      </c>
      <c r="Y158" s="33">
        <f>'2020 MRI - Alphabetical'!X224-'2017 MRI'!X224</f>
        <v>-6.0434525179370757E-2</v>
      </c>
      <c r="Z158" s="13">
        <f>'2020 MRI - Alphabetical'!Y224-'2017 MRI'!Y224</f>
        <v>2967</v>
      </c>
      <c r="AA158" s="10">
        <f>'2020 MRI - Alphabetical'!Z224-'2017 MRI'!Z224</f>
        <v>50</v>
      </c>
      <c r="AB158" s="33">
        <f>'2020 MRI - Alphabetical'!AA224-'2017 MRI'!AA224</f>
        <v>0.68140678601363558</v>
      </c>
      <c r="AC158" s="11">
        <f>'2020 MRI - Alphabetical'!AB224-'2017 MRI'!AB224</f>
        <v>-3.8999999999999993E-2</v>
      </c>
      <c r="AD158" s="10">
        <f>'2020 MRI - Alphabetical'!AC224-'2017 MRI'!AC224</f>
        <v>42</v>
      </c>
      <c r="AE158" s="33">
        <f>'2020 MRI - Alphabetical'!AD224-'2017 MRI'!AD224</f>
        <v>0.1389674678205105</v>
      </c>
      <c r="AF158" s="11">
        <f>'2020 MRI - Alphabetical'!AE224-'2017 MRI'!AE224</f>
        <v>2.0325581395348791E-2</v>
      </c>
      <c r="AG158" s="10">
        <f>'2020 MRI - Alphabetical'!AF224-'2017 MRI'!AF224</f>
        <v>-2</v>
      </c>
      <c r="AH158" s="33">
        <f>'2020 MRI - Alphabetical'!AG224-'2017 MRI'!AG224</f>
        <v>-0.25801125979987538</v>
      </c>
      <c r="AI158" s="14">
        <f>'2020 MRI - Alphabetical'!AH224-'2017 MRI'!AH224</f>
        <v>0.45383117540078466</v>
      </c>
      <c r="AJ158" s="10">
        <f>'2020 MRI - Alphabetical'!AI224-'2017 MRI'!AI224</f>
        <v>-2</v>
      </c>
      <c r="AK158" s="33">
        <f>'2020 MRI - Alphabetical'!AJ224-'2017 MRI'!AJ224</f>
        <v>8.9883989901180517E-3</v>
      </c>
      <c r="AL158" s="13">
        <f>'2020 MRI - Alphabetical'!AK224-'2017 MRI'!AK224</f>
        <v>679.57379248658253</v>
      </c>
      <c r="AM158" s="38"/>
    </row>
    <row r="159" spans="1:39" hidden="1" x14ac:dyDescent="0.25">
      <c r="A159" t="s">
        <v>857</v>
      </c>
      <c r="B159" s="5" t="s">
        <v>217</v>
      </c>
      <c r="C159" s="6" t="s">
        <v>19</v>
      </c>
      <c r="D159" s="7" t="s">
        <v>20</v>
      </c>
      <c r="E159" s="8">
        <f>VLOOKUP(A159,'2017 MRI'!$A$7:$F$571,6,FALSE)</f>
        <v>31.241925996392279</v>
      </c>
      <c r="F159" s="36">
        <f>'2020 MRI - Alphabetical'!E256-'2017 MRI'!E256</f>
        <v>1.4346082647391838</v>
      </c>
      <c r="G159" s="8">
        <f>'2020 MRI - Alphabetical'!F256-'2017 MRI'!F256</f>
        <v>-3.2345811859870786</v>
      </c>
      <c r="H159" s="9">
        <f>'2020 MRI - Alphabetical'!G256-'2017 MRI'!G256</f>
        <v>61</v>
      </c>
      <c r="I159" s="10">
        <f>'2020 MRI - Alphabetical'!H256-'2017 MRI'!H256</f>
        <v>59</v>
      </c>
      <c r="J159" s="33">
        <f>'2020 MRI - Alphabetical'!I256-'2017 MRI'!I256</f>
        <v>0.16399001380432787</v>
      </c>
      <c r="K159" s="11">
        <f>'2020 MRI - Alphabetical'!J256-'2017 MRI'!J256</f>
        <v>6.272758741906137E-3</v>
      </c>
      <c r="L159" s="10">
        <f>'2020 MRI - Alphabetical'!K256-'2017 MRI'!K256</f>
        <v>-126</v>
      </c>
      <c r="M159" s="33">
        <f>'2020 MRI - Alphabetical'!L256-'2017 MRI'!L256</f>
        <v>-0.51294417201673748</v>
      </c>
      <c r="N159" s="11">
        <f>'2020 MRI - Alphabetical'!M256-'2017 MRI'!M256</f>
        <v>2.9799577593766599E-2</v>
      </c>
      <c r="O159" s="10">
        <f>'2020 MRI - Alphabetical'!N256-'2017 MRI'!N256</f>
        <v>-127</v>
      </c>
      <c r="P159" s="33">
        <f>'2020 MRI - Alphabetical'!O256-'2017 MRI'!O256</f>
        <v>-0.47294015818714413</v>
      </c>
      <c r="Q159" s="11">
        <f>'2020 MRI - Alphabetical'!P256-'2017 MRI'!P256</f>
        <v>2.8091954022988509E-2</v>
      </c>
      <c r="R159" s="10">
        <f>'2020 MRI - Alphabetical'!Q256-'2017 MRI'!Q256</f>
        <v>119</v>
      </c>
      <c r="S159" s="33">
        <f>'2020 MRI - Alphabetical'!R256-'2017 MRI'!R256</f>
        <v>1.8278793946643701</v>
      </c>
      <c r="T159" s="12">
        <f>'2020 MRI - Alphabetical'!S256-'2017 MRI'!S256</f>
        <v>-6.8899720782900173</v>
      </c>
      <c r="U159" s="10">
        <f>'2020 MRI - Alphabetical'!T256-'2017 MRI'!T256</f>
        <v>148</v>
      </c>
      <c r="V159" s="33">
        <f>'2020 MRI - Alphabetical'!U256-'2017 MRI'!U256</f>
        <v>0.42501735122618967</v>
      </c>
      <c r="W159" s="11">
        <f>'2020 MRI - Alphabetical'!V256-'2017 MRI'!V256</f>
        <v>-2.8589586523736596E-2</v>
      </c>
      <c r="X159" s="10">
        <f>'2020 MRI - Alphabetical'!W256-'2017 MRI'!W256</f>
        <v>-22</v>
      </c>
      <c r="Y159" s="33">
        <f>'2020 MRI - Alphabetical'!X256-'2017 MRI'!X256</f>
        <v>-0.10463691266463468</v>
      </c>
      <c r="Z159" s="13">
        <f>'2020 MRI - Alphabetical'!Y256-'2017 MRI'!Y256</f>
        <v>8125</v>
      </c>
      <c r="AA159" s="10">
        <f>'2020 MRI - Alphabetical'!Z256-'2017 MRI'!Z256</f>
        <v>-81</v>
      </c>
      <c r="AB159" s="33">
        <f>'2020 MRI - Alphabetical'!AA256-'2017 MRI'!AA256</f>
        <v>-0.32104550372461166</v>
      </c>
      <c r="AC159" s="11">
        <f>'2020 MRI - Alphabetical'!AB256-'2017 MRI'!AB256</f>
        <v>-1.4999999999999999E-2</v>
      </c>
      <c r="AD159" s="10">
        <f>'2020 MRI - Alphabetical'!AC256-'2017 MRI'!AC256</f>
        <v>37</v>
      </c>
      <c r="AE159" s="33">
        <f>'2020 MRI - Alphabetical'!AD256-'2017 MRI'!AD256</f>
        <v>0.10852908746434742</v>
      </c>
      <c r="AF159" s="11">
        <f>'2020 MRI - Alphabetical'!AE256-'2017 MRI'!AE256</f>
        <v>1.4703427719821138E-2</v>
      </c>
      <c r="AG159" s="10">
        <f>'2020 MRI - Alphabetical'!AF256-'2017 MRI'!AF256</f>
        <v>5</v>
      </c>
      <c r="AH159" s="33">
        <f>'2020 MRI - Alphabetical'!AG256-'2017 MRI'!AG256</f>
        <v>0.22024644301176233</v>
      </c>
      <c r="AI159" s="14">
        <f>'2020 MRI - Alphabetical'!AH256-'2017 MRI'!AH256</f>
        <v>-5.8349886353304292E-2</v>
      </c>
      <c r="AJ159" s="10">
        <f>'2020 MRI - Alphabetical'!AI256-'2017 MRI'!AI256</f>
        <v>14</v>
      </c>
      <c r="AK159" s="33">
        <f>'2020 MRI - Alphabetical'!AJ256-'2017 MRI'!AJ256</f>
        <v>1.5927739043316735E-2</v>
      </c>
      <c r="AL159" s="13">
        <f>'2020 MRI - Alphabetical'!AK256-'2017 MRI'!AK256</f>
        <v>7772.0672117885551</v>
      </c>
      <c r="AM159" s="38"/>
    </row>
    <row r="160" spans="1:39" hidden="1" x14ac:dyDescent="0.25">
      <c r="A160" t="s">
        <v>859</v>
      </c>
      <c r="B160" s="5" t="s">
        <v>84</v>
      </c>
      <c r="C160" s="6" t="s">
        <v>19</v>
      </c>
      <c r="D160" s="7" t="s">
        <v>20</v>
      </c>
      <c r="E160" s="8">
        <f>VLOOKUP(A160,'2017 MRI'!$A$7:$F$571,6,FALSE)</f>
        <v>47.571250169400045</v>
      </c>
      <c r="F160" s="36">
        <f>'2020 MRI - Alphabetical'!E258-'2017 MRI'!E258</f>
        <v>1.1542439547950964</v>
      </c>
      <c r="G160" s="8">
        <f>'2020 MRI - Alphabetical'!F258-'2017 MRI'!F258</f>
        <v>-0.39347601418933209</v>
      </c>
      <c r="H160" s="9">
        <f>'2020 MRI - Alphabetical'!G258-'2017 MRI'!G258</f>
        <v>6</v>
      </c>
      <c r="I160" s="10">
        <f>'2020 MRI - Alphabetical'!H258-'2017 MRI'!H258</f>
        <v>-74</v>
      </c>
      <c r="J160" s="33">
        <f>'2020 MRI - Alphabetical'!I258-'2017 MRI'!I258</f>
        <v>-0.3538715136254208</v>
      </c>
      <c r="K160" s="11">
        <f>'2020 MRI - Alphabetical'!J258-'2017 MRI'!J258</f>
        <v>-4.2728388554803876E-2</v>
      </c>
      <c r="L160" s="10">
        <f>'2020 MRI - Alphabetical'!K258-'2017 MRI'!K258</f>
        <v>173</v>
      </c>
      <c r="M160" s="33">
        <f>'2020 MRI - Alphabetical'!L258-'2017 MRI'!L258</f>
        <v>0.8449249395659485</v>
      </c>
      <c r="N160" s="11">
        <f>'2020 MRI - Alphabetical'!M258-'2017 MRI'!M258</f>
        <v>-4.2866180288540529E-2</v>
      </c>
      <c r="O160" s="10">
        <f>'2020 MRI - Alphabetical'!N258-'2017 MRI'!N258</f>
        <v>23</v>
      </c>
      <c r="P160" s="33">
        <f>'2020 MRI - Alphabetical'!O258-'2017 MRI'!O258</f>
        <v>0.39315706487684299</v>
      </c>
      <c r="Q160" s="11">
        <f>'2020 MRI - Alphabetical'!P258-'2017 MRI'!P258</f>
        <v>-2.9303710094909396E-2</v>
      </c>
      <c r="R160" s="10">
        <f>'2020 MRI - Alphabetical'!Q258-'2017 MRI'!Q258</f>
        <v>-19</v>
      </c>
      <c r="S160" s="33">
        <f>'2020 MRI - Alphabetical'!R258-'2017 MRI'!R258</f>
        <v>0.17239197865479772</v>
      </c>
      <c r="T160" s="12">
        <f>'2020 MRI - Alphabetical'!S258-'2017 MRI'!S258</f>
        <v>-0.62798972678702558</v>
      </c>
      <c r="U160" s="10">
        <f>'2020 MRI - Alphabetical'!T258-'2017 MRI'!T258</f>
        <v>7</v>
      </c>
      <c r="V160" s="33">
        <f>'2020 MRI - Alphabetical'!U258-'2017 MRI'!U258</f>
        <v>0.16277028245097735</v>
      </c>
      <c r="W160" s="11">
        <f>'2020 MRI - Alphabetical'!V258-'2017 MRI'!V258</f>
        <v>-2.0265646731571635E-2</v>
      </c>
      <c r="X160" s="10">
        <f>'2020 MRI - Alphabetical'!W258-'2017 MRI'!W258</f>
        <v>-4</v>
      </c>
      <c r="Y160" s="33">
        <f>'2020 MRI - Alphabetical'!X258-'2017 MRI'!X258</f>
        <v>-4.1808714936463764E-2</v>
      </c>
      <c r="Z160" s="13">
        <f>'2020 MRI - Alphabetical'!Y258-'2017 MRI'!Y258</f>
        <v>5994</v>
      </c>
      <c r="AA160" s="10">
        <f>'2020 MRI - Alphabetical'!Z258-'2017 MRI'!Z258</f>
        <v>10</v>
      </c>
      <c r="AB160" s="33">
        <f>'2020 MRI - Alphabetical'!AA258-'2017 MRI'!AA258</f>
        <v>0.49617652838586723</v>
      </c>
      <c r="AC160" s="11">
        <f>'2020 MRI - Alphabetical'!AB258-'2017 MRI'!AB258</f>
        <v>-4.2999999999999997E-2</v>
      </c>
      <c r="AD160" s="10">
        <f>'2020 MRI - Alphabetical'!AC258-'2017 MRI'!AC258</f>
        <v>-26</v>
      </c>
      <c r="AE160" s="33">
        <f>'2020 MRI - Alphabetical'!AD258-'2017 MRI'!AD258</f>
        <v>-9.279212152684374E-2</v>
      </c>
      <c r="AF160" s="11">
        <f>'2020 MRI - Alphabetical'!AE258-'2017 MRI'!AE258</f>
        <v>6.4963768115942067E-3</v>
      </c>
      <c r="AG160" s="10">
        <f>'2020 MRI - Alphabetical'!AF258-'2017 MRI'!AF258</f>
        <v>-15</v>
      </c>
      <c r="AH160" s="33">
        <f>'2020 MRI - Alphabetical'!AG258-'2017 MRI'!AG258</f>
        <v>-0.23107102452399397</v>
      </c>
      <c r="AI160" s="14">
        <f>'2020 MRI - Alphabetical'!AH258-'2017 MRI'!AH258</f>
        <v>0.3649790016753891</v>
      </c>
      <c r="AJ160" s="10">
        <f>'2020 MRI - Alphabetical'!AI258-'2017 MRI'!AI258</f>
        <v>-19</v>
      </c>
      <c r="AK160" s="33">
        <f>'2020 MRI - Alphabetical'!AJ258-'2017 MRI'!AJ258</f>
        <v>-2.58665385685658E-3</v>
      </c>
      <c r="AL160" s="13">
        <f>'2020 MRI - Alphabetical'!AK258-'2017 MRI'!AK258</f>
        <v>-1993.353227401225</v>
      </c>
      <c r="AM160" s="38"/>
    </row>
    <row r="161" spans="1:39" hidden="1" x14ac:dyDescent="0.25">
      <c r="A161" t="s">
        <v>868</v>
      </c>
      <c r="B161" s="5" t="s">
        <v>68</v>
      </c>
      <c r="C161" s="6" t="s">
        <v>19</v>
      </c>
      <c r="D161" s="7" t="s">
        <v>20</v>
      </c>
      <c r="E161" s="8">
        <f>VLOOKUP(A161,'2017 MRI'!$A$7:$F$571,6,FALSE)</f>
        <v>52.440595120163778</v>
      </c>
      <c r="F161" s="36">
        <f>'2020 MRI - Alphabetical'!E267-'2017 MRI'!E267</f>
        <v>1.2833977504115124</v>
      </c>
      <c r="G161" s="8">
        <f>'2020 MRI - Alphabetical'!F267-'2017 MRI'!F267</f>
        <v>-0.20942168752615942</v>
      </c>
      <c r="H161" s="9">
        <f>'2020 MRI - Alphabetical'!G267-'2017 MRI'!G267</f>
        <v>10</v>
      </c>
      <c r="I161" s="10">
        <f>'2020 MRI - Alphabetical'!H267-'2017 MRI'!H267</f>
        <v>9</v>
      </c>
      <c r="J161" s="33">
        <f>'2020 MRI - Alphabetical'!I267-'2017 MRI'!I267</f>
        <v>-3.9448578940528972E-2</v>
      </c>
      <c r="K161" s="11">
        <f>'2020 MRI - Alphabetical'!J267-'2017 MRI'!J267</f>
        <v>-1.3717866115371402E-2</v>
      </c>
      <c r="L161" s="10">
        <f>'2020 MRI - Alphabetical'!K267-'2017 MRI'!K267</f>
        <v>26</v>
      </c>
      <c r="M161" s="33">
        <f>'2020 MRI - Alphabetical'!L267-'2017 MRI'!L267</f>
        <v>0.12420153842055071</v>
      </c>
      <c r="N161" s="11">
        <f>'2020 MRI - Alphabetical'!M267-'2017 MRI'!M267</f>
        <v>-5.3377574137488254E-3</v>
      </c>
      <c r="O161" s="10">
        <f>'2020 MRI - Alphabetical'!N267-'2017 MRI'!N267</f>
        <v>-10</v>
      </c>
      <c r="P161" s="33">
        <f>'2020 MRI - Alphabetical'!O267-'2017 MRI'!O267</f>
        <v>-0.20905170806083029</v>
      </c>
      <c r="Q161" s="11">
        <f>'2020 MRI - Alphabetical'!P267-'2017 MRI'!P267</f>
        <v>9.5388669301712525E-3</v>
      </c>
      <c r="R161" s="10">
        <f>'2020 MRI - Alphabetical'!Q267-'2017 MRI'!Q267</f>
        <v>-2</v>
      </c>
      <c r="S161" s="33">
        <f>'2020 MRI - Alphabetical'!R267-'2017 MRI'!R267</f>
        <v>0.92482924690375168</v>
      </c>
      <c r="T161" s="12">
        <f>'2020 MRI - Alphabetical'!S267-'2017 MRI'!S267</f>
        <v>-3.0355522215009509</v>
      </c>
      <c r="U161" s="10">
        <f>'2020 MRI - Alphabetical'!T267-'2017 MRI'!T267</f>
        <v>16</v>
      </c>
      <c r="V161" s="33">
        <f>'2020 MRI - Alphabetical'!U267-'2017 MRI'!U267</f>
        <v>0.37480683344833499</v>
      </c>
      <c r="W161" s="11">
        <f>'2020 MRI - Alphabetical'!V267-'2017 MRI'!V267</f>
        <v>-3.4109671448403545E-2</v>
      </c>
      <c r="X161" s="10">
        <f>'2020 MRI - Alphabetical'!W267-'2017 MRI'!W267</f>
        <v>2</v>
      </c>
      <c r="Y161" s="33">
        <f>'2020 MRI - Alphabetical'!X267-'2017 MRI'!X267</f>
        <v>9.5225954820175485E-2</v>
      </c>
      <c r="Z161" s="13">
        <f>'2020 MRI - Alphabetical'!Y267-'2017 MRI'!Y267</f>
        <v>6883</v>
      </c>
      <c r="AA161" s="10">
        <f>'2020 MRI - Alphabetical'!Z267-'2017 MRI'!Z267</f>
        <v>-52</v>
      </c>
      <c r="AB161" s="33">
        <f>'2020 MRI - Alphabetical'!AA267-'2017 MRI'!AA267</f>
        <v>-0.43305105529922594</v>
      </c>
      <c r="AC161" s="11">
        <f>'2020 MRI - Alphabetical'!AB267-'2017 MRI'!AB267</f>
        <v>-1.9999999999999997E-2</v>
      </c>
      <c r="AD161" s="10">
        <f>'2020 MRI - Alphabetical'!AC267-'2017 MRI'!AC267</f>
        <v>45</v>
      </c>
      <c r="AE161" s="33">
        <f>'2020 MRI - Alphabetical'!AD267-'2017 MRI'!AD267</f>
        <v>0.59157263715981878</v>
      </c>
      <c r="AF161" s="11">
        <f>'2020 MRI - Alphabetical'!AE267-'2017 MRI'!AE267</f>
        <v>5.3972794304602112E-2</v>
      </c>
      <c r="AG161" s="10">
        <f>'2020 MRI - Alphabetical'!AF267-'2017 MRI'!AF267</f>
        <v>-4</v>
      </c>
      <c r="AH161" s="33">
        <f>'2020 MRI - Alphabetical'!AG267-'2017 MRI'!AG267</f>
        <v>-0.34009397499222738</v>
      </c>
      <c r="AI161" s="14">
        <f>'2020 MRI - Alphabetical'!AH267-'2017 MRI'!AH267</f>
        <v>0.53232519628034947</v>
      </c>
      <c r="AJ161" s="10">
        <f>'2020 MRI - Alphabetical'!AI267-'2017 MRI'!AI267</f>
        <v>0</v>
      </c>
      <c r="AK161" s="33">
        <f>'2020 MRI - Alphabetical'!AJ267-'2017 MRI'!AJ267</f>
        <v>1.1604381270154618E-2</v>
      </c>
      <c r="AL161" s="13">
        <f>'2020 MRI - Alphabetical'!AK267-'2017 MRI'!AK267</f>
        <v>989.83706644824269</v>
      </c>
      <c r="AM161" s="38">
        <v>1</v>
      </c>
    </row>
    <row r="162" spans="1:39" hidden="1" x14ac:dyDescent="0.25">
      <c r="A162" t="s">
        <v>888</v>
      </c>
      <c r="B162" s="5" t="s">
        <v>158</v>
      </c>
      <c r="C162" s="6" t="s">
        <v>19</v>
      </c>
      <c r="D162" s="7" t="s">
        <v>20</v>
      </c>
      <c r="E162" s="8">
        <f>VLOOKUP(A162,'2017 MRI'!$A$7:$F$571,6,FALSE)</f>
        <v>36.266861298010383</v>
      </c>
      <c r="F162" s="36">
        <f>'2020 MRI - Alphabetical'!E287-'2017 MRI'!E287</f>
        <v>0.15378826417964131</v>
      </c>
      <c r="G162" s="8">
        <f>'2020 MRI - Alphabetical'!F287-'2017 MRI'!F287</f>
        <v>1.3630264098171949</v>
      </c>
      <c r="H162" s="9">
        <f>'2020 MRI - Alphabetical'!G287-'2017 MRI'!G287</f>
        <v>3</v>
      </c>
      <c r="I162" s="10">
        <f>'2020 MRI - Alphabetical'!H287-'2017 MRI'!H287</f>
        <v>65</v>
      </c>
      <c r="J162" s="33">
        <f>'2020 MRI - Alphabetical'!I287-'2017 MRI'!I287</f>
        <v>0.15096745094282968</v>
      </c>
      <c r="K162" s="11">
        <f>'2020 MRI - Alphabetical'!J287-'2017 MRI'!J287</f>
        <v>2.1369261360320024E-3</v>
      </c>
      <c r="L162" s="10">
        <f>'2020 MRI - Alphabetical'!K287-'2017 MRI'!K287</f>
        <v>-72</v>
      </c>
      <c r="M162" s="33">
        <f>'2020 MRI - Alphabetical'!L287-'2017 MRI'!L287</f>
        <v>-0.29178600850933972</v>
      </c>
      <c r="N162" s="11">
        <f>'2020 MRI - Alphabetical'!M287-'2017 MRI'!M287</f>
        <v>1.7924001983635016E-2</v>
      </c>
      <c r="O162" s="10">
        <f>'2020 MRI - Alphabetical'!N287-'2017 MRI'!N287</f>
        <v>-4</v>
      </c>
      <c r="P162" s="33">
        <f>'2020 MRI - Alphabetical'!O287-'2017 MRI'!O287</f>
        <v>-7.5802651274259669E-2</v>
      </c>
      <c r="Q162" s="11">
        <f>'2020 MRI - Alphabetical'!P287-'2017 MRI'!P287</f>
        <v>1.5238095238095106E-3</v>
      </c>
      <c r="R162" s="10">
        <f>'2020 MRI - Alphabetical'!Q287-'2017 MRI'!Q287</f>
        <v>-54</v>
      </c>
      <c r="S162" s="33">
        <f>'2020 MRI - Alphabetical'!R287-'2017 MRI'!R287</f>
        <v>-0.10368423340833291</v>
      </c>
      <c r="T162" s="12">
        <f>'2020 MRI - Alphabetical'!S287-'2017 MRI'!S287</f>
        <v>-0.22177628593491838</v>
      </c>
      <c r="U162" s="10">
        <f>'2020 MRI - Alphabetical'!T287-'2017 MRI'!T287</f>
        <v>100</v>
      </c>
      <c r="V162" s="33">
        <f>'2020 MRI - Alphabetical'!U287-'2017 MRI'!U287</f>
        <v>0.63791880035981374</v>
      </c>
      <c r="W162" s="11">
        <f>'2020 MRI - Alphabetical'!V287-'2017 MRI'!V287</f>
        <v>-4.5608286252354052E-2</v>
      </c>
      <c r="X162" s="10">
        <f>'2020 MRI - Alphabetical'!W287-'2017 MRI'!W287</f>
        <v>-32</v>
      </c>
      <c r="Y162" s="33">
        <f>'2020 MRI - Alphabetical'!X287-'2017 MRI'!X287</f>
        <v>-0.14069556353066015</v>
      </c>
      <c r="Z162" s="13">
        <f>'2020 MRI - Alphabetical'!Y287-'2017 MRI'!Y287</f>
        <v>2117</v>
      </c>
      <c r="AA162" s="10">
        <f>'2020 MRI - Alphabetical'!Z287-'2017 MRI'!Z287</f>
        <v>9</v>
      </c>
      <c r="AB162" s="33">
        <f>'2020 MRI - Alphabetical'!AA287-'2017 MRI'!AA287</f>
        <v>5.8895917556119615E-2</v>
      </c>
      <c r="AC162" s="11">
        <f>'2020 MRI - Alphabetical'!AB287-'2017 MRI'!AB287</f>
        <v>-2.5000000000000008E-2</v>
      </c>
      <c r="AD162" s="10">
        <f>'2020 MRI - Alphabetical'!AC287-'2017 MRI'!AC287</f>
        <v>-44</v>
      </c>
      <c r="AE162" s="33">
        <f>'2020 MRI - Alphabetical'!AD287-'2017 MRI'!AD287</f>
        <v>-0.20025345933115646</v>
      </c>
      <c r="AF162" s="11">
        <f>'2020 MRI - Alphabetical'!AE287-'2017 MRI'!AE287</f>
        <v>-1.6973684210527251E-3</v>
      </c>
      <c r="AG162" s="10">
        <f>'2020 MRI - Alphabetical'!AF287-'2017 MRI'!AF287</f>
        <v>6</v>
      </c>
      <c r="AH162" s="33">
        <f>'2020 MRI - Alphabetical'!AG287-'2017 MRI'!AG287</f>
        <v>4.039733760290587E-2</v>
      </c>
      <c r="AI162" s="14">
        <f>'2020 MRI - Alphabetical'!AH287-'2017 MRI'!AH287</f>
        <v>8.1119081503457924E-2</v>
      </c>
      <c r="AJ162" s="10">
        <f>'2020 MRI - Alphabetical'!AI287-'2017 MRI'!AI287</f>
        <v>-1</v>
      </c>
      <c r="AK162" s="33">
        <f>'2020 MRI - Alphabetical'!AJ287-'2017 MRI'!AJ287</f>
        <v>1.0059035196070709E-2</v>
      </c>
      <c r="AL162" s="13">
        <f>'2020 MRI - Alphabetical'!AK287-'2017 MRI'!AK287</f>
        <v>4107.0378182201166</v>
      </c>
      <c r="AM162" s="38"/>
    </row>
    <row r="163" spans="1:39" hidden="1" x14ac:dyDescent="0.25">
      <c r="A163" t="s">
        <v>910</v>
      </c>
      <c r="B163" s="5" t="s">
        <v>169</v>
      </c>
      <c r="C163" s="6" t="s">
        <v>19</v>
      </c>
      <c r="D163" s="7" t="s">
        <v>20</v>
      </c>
      <c r="E163" s="8">
        <f>VLOOKUP(A163,'2017 MRI'!$A$7:$F$571,6,FALSE)</f>
        <v>35.054556756957354</v>
      </c>
      <c r="F163" s="36">
        <f>'2020 MRI - Alphabetical'!E309-'2017 MRI'!E309</f>
        <v>1.2103364426272205</v>
      </c>
      <c r="G163" s="8">
        <f>'2020 MRI - Alphabetical'!F309-'2017 MRI'!F309</f>
        <v>-2.076223503011434</v>
      </c>
      <c r="H163" s="9">
        <f>'2020 MRI - Alphabetical'!G309-'2017 MRI'!G309</f>
        <v>43</v>
      </c>
      <c r="I163" s="10">
        <f>'2020 MRI - Alphabetical'!H309-'2017 MRI'!H309</f>
        <v>-36</v>
      </c>
      <c r="J163" s="33">
        <f>'2020 MRI - Alphabetical'!I309-'2017 MRI'!I309</f>
        <v>-0.15713550833796103</v>
      </c>
      <c r="K163" s="11">
        <f>'2020 MRI - Alphabetical'!J309-'2017 MRI'!J309</f>
        <v>-1.9098058687874286E-2</v>
      </c>
      <c r="L163" s="10">
        <f>'2020 MRI - Alphabetical'!K309-'2017 MRI'!K309</f>
        <v>10</v>
      </c>
      <c r="M163" s="33">
        <f>'2020 MRI - Alphabetical'!L309-'2017 MRI'!L309</f>
        <v>-5.9059507069546768E-2</v>
      </c>
      <c r="N163" s="11">
        <f>'2020 MRI - Alphabetical'!M309-'2017 MRI'!M309</f>
        <v>4.487296777447039E-3</v>
      </c>
      <c r="O163" s="10">
        <f>'2020 MRI - Alphabetical'!N309-'2017 MRI'!N309</f>
        <v>37</v>
      </c>
      <c r="P163" s="33">
        <f>'2020 MRI - Alphabetical'!O309-'2017 MRI'!O309</f>
        <v>0.33038793254070725</v>
      </c>
      <c r="Q163" s="11">
        <f>'2020 MRI - Alphabetical'!P309-'2017 MRI'!P309</f>
        <v>-2.4489738145789114E-2</v>
      </c>
      <c r="R163" s="10">
        <f>'2020 MRI - Alphabetical'!Q309-'2017 MRI'!Q309</f>
        <v>-92</v>
      </c>
      <c r="S163" s="33">
        <f>'2020 MRI - Alphabetical'!R309-'2017 MRI'!R309</f>
        <v>-0.25847134935651561</v>
      </c>
      <c r="T163" s="12">
        <f>'2020 MRI - Alphabetical'!S309-'2017 MRI'!S309</f>
        <v>0.30375001788448053</v>
      </c>
      <c r="U163" s="10">
        <f>'2020 MRI - Alphabetical'!T309-'2017 MRI'!T309</f>
        <v>103</v>
      </c>
      <c r="V163" s="33">
        <f>'2020 MRI - Alphabetical'!U309-'2017 MRI'!U309</f>
        <v>0.26501328322731527</v>
      </c>
      <c r="W163" s="11">
        <f>'2020 MRI - Alphabetical'!V309-'2017 MRI'!V309</f>
        <v>-1.7388814197364877E-2</v>
      </c>
      <c r="X163" s="10">
        <f>'2020 MRI - Alphabetical'!W309-'2017 MRI'!W309</f>
        <v>18</v>
      </c>
      <c r="Y163" s="33">
        <f>'2020 MRI - Alphabetical'!X309-'2017 MRI'!X309</f>
        <v>5.0212780431454385E-2</v>
      </c>
      <c r="Z163" s="13">
        <f>'2020 MRI - Alphabetical'!Y309-'2017 MRI'!Y309</f>
        <v>11462</v>
      </c>
      <c r="AA163" s="10">
        <f>'2020 MRI - Alphabetical'!Z309-'2017 MRI'!Z309</f>
        <v>12</v>
      </c>
      <c r="AB163" s="33">
        <f>'2020 MRI - Alphabetical'!AA309-'2017 MRI'!AA309</f>
        <v>0.27176195721380803</v>
      </c>
      <c r="AC163" s="11">
        <f>'2020 MRI - Alphabetical'!AB309-'2017 MRI'!AB309</f>
        <v>-3.0999999999999993E-2</v>
      </c>
      <c r="AD163" s="10">
        <f>'2020 MRI - Alphabetical'!AC309-'2017 MRI'!AC309</f>
        <v>133</v>
      </c>
      <c r="AE163" s="33">
        <f>'2020 MRI - Alphabetical'!AD309-'2017 MRI'!AD309</f>
        <v>0.67237293658464159</v>
      </c>
      <c r="AF163" s="11">
        <f>'2020 MRI - Alphabetical'!AE309-'2017 MRI'!AE309</f>
        <v>5.4178543461237294E-2</v>
      </c>
      <c r="AG163" s="10">
        <f>'2020 MRI - Alphabetical'!AF309-'2017 MRI'!AF309</f>
        <v>-16</v>
      </c>
      <c r="AH163" s="33">
        <f>'2020 MRI - Alphabetical'!AG309-'2017 MRI'!AG309</f>
        <v>-0.27124350202347558</v>
      </c>
      <c r="AI163" s="14">
        <f>'2020 MRI - Alphabetical'!AH309-'2017 MRI'!AH309</f>
        <v>0.42245664507170622</v>
      </c>
      <c r="AJ163" s="10">
        <f>'2020 MRI - Alphabetical'!AI309-'2017 MRI'!AI309</f>
        <v>-9</v>
      </c>
      <c r="AK163" s="33">
        <f>'2020 MRI - Alphabetical'!AJ309-'2017 MRI'!AJ309</f>
        <v>3.6741253742219038E-3</v>
      </c>
      <c r="AL163" s="13">
        <f>'2020 MRI - Alphabetical'!AK309-'2017 MRI'!AK309</f>
        <v>645.2170919834607</v>
      </c>
      <c r="AM163" s="38"/>
    </row>
    <row r="164" spans="1:39" hidden="1" x14ac:dyDescent="0.25">
      <c r="A164" t="s">
        <v>937</v>
      </c>
      <c r="B164" s="5" t="s">
        <v>156</v>
      </c>
      <c r="C164" s="6" t="s">
        <v>19</v>
      </c>
      <c r="D164" s="7" t="s">
        <v>20</v>
      </c>
      <c r="E164" s="8">
        <f>VLOOKUP(A164,'2017 MRI'!$A$7:$F$571,6,FALSE)</f>
        <v>36.857024013875694</v>
      </c>
      <c r="F164" s="36">
        <f>'2020 MRI - Alphabetical'!E336-'2017 MRI'!E336</f>
        <v>1.3617587860399747</v>
      </c>
      <c r="G164" s="8">
        <f>'2020 MRI - Alphabetical'!F336-'2017 MRI'!F336</f>
        <v>-2.3310516979675882</v>
      </c>
      <c r="H164" s="9">
        <f>'2020 MRI - Alphabetical'!G336-'2017 MRI'!G336</f>
        <v>37</v>
      </c>
      <c r="I164" s="10">
        <f>'2020 MRI - Alphabetical'!H336-'2017 MRI'!H336</f>
        <v>-10</v>
      </c>
      <c r="J164" s="33">
        <f>'2020 MRI - Alphabetical'!I336-'2017 MRI'!I336</f>
        <v>-0.14545836518254776</v>
      </c>
      <c r="K164" s="11">
        <f>'2020 MRI - Alphabetical'!J336-'2017 MRI'!J336</f>
        <v>-2.4071651370173863E-2</v>
      </c>
      <c r="L164" s="10">
        <f>'2020 MRI - Alphabetical'!K336-'2017 MRI'!K336</f>
        <v>160</v>
      </c>
      <c r="M164" s="33">
        <f>'2020 MRI - Alphabetical'!L336-'2017 MRI'!L336</f>
        <v>0.83398811442406684</v>
      </c>
      <c r="N164" s="11">
        <f>'2020 MRI - Alphabetical'!M336-'2017 MRI'!M336</f>
        <v>-4.2323504698977207E-2</v>
      </c>
      <c r="O164" s="10">
        <f>'2020 MRI - Alphabetical'!N336-'2017 MRI'!N336</f>
        <v>89</v>
      </c>
      <c r="P164" s="33">
        <f>'2020 MRI - Alphabetical'!O336-'2017 MRI'!O336</f>
        <v>0.53374397105916205</v>
      </c>
      <c r="Q164" s="11">
        <f>'2020 MRI - Alphabetical'!P336-'2017 MRI'!P336</f>
        <v>-3.7399772856331628E-2</v>
      </c>
      <c r="R164" s="10">
        <f>'2020 MRI - Alphabetical'!Q336-'2017 MRI'!Q336</f>
        <v>-106</v>
      </c>
      <c r="S164" s="33">
        <f>'2020 MRI - Alphabetical'!R336-'2017 MRI'!R336</f>
        <v>-0.42993204799297674</v>
      </c>
      <c r="T164" s="12">
        <f>'2020 MRI - Alphabetical'!S336-'2017 MRI'!S336</f>
        <v>1.1120304798705474</v>
      </c>
      <c r="U164" s="10">
        <f>'2020 MRI - Alphabetical'!T336-'2017 MRI'!T336</f>
        <v>64</v>
      </c>
      <c r="V164" s="33">
        <f>'2020 MRI - Alphabetical'!U336-'2017 MRI'!U336</f>
        <v>0.40488214830412078</v>
      </c>
      <c r="W164" s="11">
        <f>'2020 MRI - Alphabetical'!V336-'2017 MRI'!V336</f>
        <v>-3.1600265898515403E-2</v>
      </c>
      <c r="X164" s="10">
        <f>'2020 MRI - Alphabetical'!W336-'2017 MRI'!W336</f>
        <v>36</v>
      </c>
      <c r="Y164" s="33">
        <f>'2020 MRI - Alphabetical'!X336-'2017 MRI'!X336</f>
        <v>0.11083184213549724</v>
      </c>
      <c r="Z164" s="13">
        <f>'2020 MRI - Alphabetical'!Y336-'2017 MRI'!Y336</f>
        <v>12035</v>
      </c>
      <c r="AA164" s="10">
        <f>'2020 MRI - Alphabetical'!Z336-'2017 MRI'!Z336</f>
        <v>8</v>
      </c>
      <c r="AB164" s="33">
        <f>'2020 MRI - Alphabetical'!AA336-'2017 MRI'!AA336</f>
        <v>6.1165277056710043E-2</v>
      </c>
      <c r="AC164" s="11">
        <f>'2020 MRI - Alphabetical'!AB336-'2017 MRI'!AB336</f>
        <v>-2.4E-2</v>
      </c>
      <c r="AD164" s="10">
        <f>'2020 MRI - Alphabetical'!AC336-'2017 MRI'!AC336</f>
        <v>113</v>
      </c>
      <c r="AE164" s="33">
        <f>'2020 MRI - Alphabetical'!AD336-'2017 MRI'!AD336</f>
        <v>0.51623567275075521</v>
      </c>
      <c r="AF164" s="11">
        <f>'2020 MRI - Alphabetical'!AE336-'2017 MRI'!AE336</f>
        <v>4.3890044576523013E-2</v>
      </c>
      <c r="AG164" s="10">
        <f>'2020 MRI - Alphabetical'!AF336-'2017 MRI'!AF336</f>
        <v>-1</v>
      </c>
      <c r="AH164" s="33">
        <f>'2020 MRI - Alphabetical'!AG336-'2017 MRI'!AG336</f>
        <v>-3.428105251886171E-2</v>
      </c>
      <c r="AI164" s="14">
        <f>'2020 MRI - Alphabetical'!AH336-'2017 MRI'!AH336</f>
        <v>0.18355918356349399</v>
      </c>
      <c r="AJ164" s="10">
        <f>'2020 MRI - Alphabetical'!AI336-'2017 MRI'!AI336</f>
        <v>-13</v>
      </c>
      <c r="AK164" s="33">
        <f>'2020 MRI - Alphabetical'!AJ336-'2017 MRI'!AJ336</f>
        <v>5.0789941841649089E-3</v>
      </c>
      <c r="AL164" s="13">
        <f>'2020 MRI - Alphabetical'!AK336-'2017 MRI'!AK336</f>
        <v>734.82789924363897</v>
      </c>
      <c r="AM164" s="38"/>
    </row>
    <row r="165" spans="1:39" hidden="1" x14ac:dyDescent="0.25">
      <c r="A165" t="s">
        <v>968</v>
      </c>
      <c r="B165" s="5" t="s">
        <v>233</v>
      </c>
      <c r="C165" s="6" t="s">
        <v>19</v>
      </c>
      <c r="D165" s="7" t="s">
        <v>20</v>
      </c>
      <c r="E165" s="8">
        <f>VLOOKUP(A165,'2017 MRI'!$A$7:$F$571,6,FALSE)</f>
        <v>29.981671119033646</v>
      </c>
      <c r="F165" s="36">
        <f>'2020 MRI - Alphabetical'!E367-'2017 MRI'!E367</f>
        <v>-0.28909793406000628</v>
      </c>
      <c r="G165" s="8">
        <f>'2020 MRI - Alphabetical'!F367-'2017 MRI'!F367</f>
        <v>1.9862887076251319</v>
      </c>
      <c r="H165" s="9">
        <f>'2020 MRI - Alphabetical'!G367-'2017 MRI'!G367</f>
        <v>-8</v>
      </c>
      <c r="I165" s="10">
        <f>'2020 MRI - Alphabetical'!H367-'2017 MRI'!H367</f>
        <v>54</v>
      </c>
      <c r="J165" s="33">
        <f>'2020 MRI - Alphabetical'!I367-'2017 MRI'!I367</f>
        <v>0.15423912974458687</v>
      </c>
      <c r="K165" s="11">
        <f>'2020 MRI - Alphabetical'!J367-'2017 MRI'!J367</f>
        <v>4.7716666306386601E-3</v>
      </c>
      <c r="L165" s="10">
        <f>'2020 MRI - Alphabetical'!K367-'2017 MRI'!K367</f>
        <v>109</v>
      </c>
      <c r="M165" s="33">
        <f>'2020 MRI - Alphabetical'!L367-'2017 MRI'!L367</f>
        <v>0.35987402361661491</v>
      </c>
      <c r="N165" s="11">
        <f>'2020 MRI - Alphabetical'!M367-'2017 MRI'!M367</f>
        <v>-1.6468623746495312E-2</v>
      </c>
      <c r="O165" s="10">
        <f>'2020 MRI - Alphabetical'!N367-'2017 MRI'!N367</f>
        <v>-93</v>
      </c>
      <c r="P165" s="33">
        <f>'2020 MRI - Alphabetical'!O367-'2017 MRI'!O367</f>
        <v>-0.48019482596678542</v>
      </c>
      <c r="Q165" s="11">
        <f>'2020 MRI - Alphabetical'!P367-'2017 MRI'!P367</f>
        <v>2.8216248506571083E-2</v>
      </c>
      <c r="R165" s="10">
        <f>'2020 MRI - Alphabetical'!Q367-'2017 MRI'!Q367</f>
        <v>-35</v>
      </c>
      <c r="S165" s="33">
        <f>'2020 MRI - Alphabetical'!R367-'2017 MRI'!R367</f>
        <v>-0.15855362631928593</v>
      </c>
      <c r="T165" s="12">
        <f>'2020 MRI - Alphabetical'!S367-'2017 MRI'!S367</f>
        <v>0.54552847794197756</v>
      </c>
      <c r="U165" s="10">
        <f>'2020 MRI - Alphabetical'!T367-'2017 MRI'!T367</f>
        <v>-37</v>
      </c>
      <c r="V165" s="33">
        <f>'2020 MRI - Alphabetical'!U367-'2017 MRI'!U367</f>
        <v>-0.13520661853983662</v>
      </c>
      <c r="W165" s="11">
        <f>'2020 MRI - Alphabetical'!V367-'2017 MRI'!V367</f>
        <v>5.8573611818644872E-3</v>
      </c>
      <c r="X165" s="10">
        <f>'2020 MRI - Alphabetical'!W367-'2017 MRI'!W367</f>
        <v>-43</v>
      </c>
      <c r="Y165" s="33">
        <f>'2020 MRI - Alphabetical'!X367-'2017 MRI'!X367</f>
        <v>-0.11963934813361687</v>
      </c>
      <c r="Z165" s="13">
        <f>'2020 MRI - Alphabetical'!Y367-'2017 MRI'!Y367</f>
        <v>4910</v>
      </c>
      <c r="AA165" s="10">
        <f>'2020 MRI - Alphabetical'!Z367-'2017 MRI'!Z367</f>
        <v>51</v>
      </c>
      <c r="AB165" s="33">
        <f>'2020 MRI - Alphabetical'!AA367-'2017 MRI'!AA367</f>
        <v>0.18925807914687579</v>
      </c>
      <c r="AC165" s="11">
        <f>'2020 MRI - Alphabetical'!AB367-'2017 MRI'!AB367</f>
        <v>-2.3E-2</v>
      </c>
      <c r="AD165" s="10">
        <f>'2020 MRI - Alphabetical'!AC367-'2017 MRI'!AC367</f>
        <v>109</v>
      </c>
      <c r="AE165" s="33">
        <f>'2020 MRI - Alphabetical'!AD367-'2017 MRI'!AD367</f>
        <v>0.30342848608724537</v>
      </c>
      <c r="AF165" s="11">
        <f>'2020 MRI - Alphabetical'!AE367-'2017 MRI'!AE367</f>
        <v>2.7709762532981519E-2</v>
      </c>
      <c r="AG165" s="10">
        <f>'2020 MRI - Alphabetical'!AF367-'2017 MRI'!AF367</f>
        <v>-2</v>
      </c>
      <c r="AH165" s="33">
        <f>'2020 MRI - Alphabetical'!AG367-'2017 MRI'!AG367</f>
        <v>-7.5077518767911133E-2</v>
      </c>
      <c r="AI165" s="14">
        <f>'2020 MRI - Alphabetical'!AH367-'2017 MRI'!AH367</f>
        <v>0.19987411817896206</v>
      </c>
      <c r="AJ165" s="10">
        <f>'2020 MRI - Alphabetical'!AI367-'2017 MRI'!AI367</f>
        <v>2</v>
      </c>
      <c r="AK165" s="33">
        <f>'2020 MRI - Alphabetical'!AJ367-'2017 MRI'!AJ367</f>
        <v>8.2040440682986659E-3</v>
      </c>
      <c r="AL165" s="13">
        <f>'2020 MRI - Alphabetical'!AK367-'2017 MRI'!AK367</f>
        <v>3861.8691760258807</v>
      </c>
      <c r="AM165" s="38"/>
    </row>
    <row r="166" spans="1:39" hidden="1" x14ac:dyDescent="0.25">
      <c r="A166" t="s">
        <v>993</v>
      </c>
      <c r="B166" s="5" t="s">
        <v>111</v>
      </c>
      <c r="C166" s="6" t="s">
        <v>19</v>
      </c>
      <c r="D166" s="7" t="s">
        <v>20</v>
      </c>
      <c r="E166" s="8">
        <f>VLOOKUP(A166,'2017 MRI'!$A$7:$F$571,6,FALSE)</f>
        <v>41.733024597917414</v>
      </c>
      <c r="F166" s="36">
        <f>'2020 MRI - Alphabetical'!E392-'2017 MRI'!E392</f>
        <v>-0.5583826522749078</v>
      </c>
      <c r="G166" s="8">
        <f>'2020 MRI - Alphabetical'!F392-'2017 MRI'!F392</f>
        <v>4.2413423964250754</v>
      </c>
      <c r="H166" s="9">
        <f>'2020 MRI - Alphabetical'!G392-'2017 MRI'!G392</f>
        <v>-16</v>
      </c>
      <c r="I166" s="10">
        <f>'2020 MRI - Alphabetical'!H392-'2017 MRI'!H392</f>
        <v>88</v>
      </c>
      <c r="J166" s="33">
        <f>'2020 MRI - Alphabetical'!I392-'2017 MRI'!I392</f>
        <v>0.22649520347814517</v>
      </c>
      <c r="K166" s="11">
        <f>'2020 MRI - Alphabetical'!J392-'2017 MRI'!J392</f>
        <v>3.3996947514549625E-3</v>
      </c>
      <c r="L166" s="10">
        <f>'2020 MRI - Alphabetical'!K392-'2017 MRI'!K392</f>
        <v>58</v>
      </c>
      <c r="M166" s="33">
        <f>'2020 MRI - Alphabetical'!L392-'2017 MRI'!L392</f>
        <v>0.3372861140697318</v>
      </c>
      <c r="N166" s="11">
        <f>'2020 MRI - Alphabetical'!M392-'2017 MRI'!M392</f>
        <v>-1.5955720657672146E-2</v>
      </c>
      <c r="O166" s="10">
        <f>'2020 MRI - Alphabetical'!N392-'2017 MRI'!N392</f>
        <v>1</v>
      </c>
      <c r="P166" s="33">
        <f>'2020 MRI - Alphabetical'!O392-'2017 MRI'!O392</f>
        <v>4.3638457629357363E-2</v>
      </c>
      <c r="Q166" s="11">
        <f>'2020 MRI - Alphabetical'!P392-'2017 MRI'!P392</f>
        <v>-6.6278918214402183E-3</v>
      </c>
      <c r="R166" s="10">
        <f>'2020 MRI - Alphabetical'!Q392-'2017 MRI'!Q392</f>
        <v>6</v>
      </c>
      <c r="S166" s="33">
        <f>'2020 MRI - Alphabetical'!R392-'2017 MRI'!R392</f>
        <v>0.58918494748847383</v>
      </c>
      <c r="T166" s="12">
        <f>'2020 MRI - Alphabetical'!S392-'2017 MRI'!S392</f>
        <v>-2.450876996797474</v>
      </c>
      <c r="U166" s="10">
        <f>'2020 MRI - Alphabetical'!T392-'2017 MRI'!T392</f>
        <v>-65</v>
      </c>
      <c r="V166" s="33">
        <f>'2020 MRI - Alphabetical'!U392-'2017 MRI'!U392</f>
        <v>-0.75209632095819012</v>
      </c>
      <c r="W166" s="11">
        <f>'2020 MRI - Alphabetical'!V392-'2017 MRI'!V392</f>
        <v>3.7711592730556506E-2</v>
      </c>
      <c r="X166" s="10">
        <f>'2020 MRI - Alphabetical'!W392-'2017 MRI'!W392</f>
        <v>-26</v>
      </c>
      <c r="Y166" s="33">
        <f>'2020 MRI - Alphabetical'!X392-'2017 MRI'!X392</f>
        <v>-0.11816410475111239</v>
      </c>
      <c r="Z166" s="13">
        <f>'2020 MRI - Alphabetical'!Y392-'2017 MRI'!Y392</f>
        <v>4021</v>
      </c>
      <c r="AA166" s="10">
        <f>'2020 MRI - Alphabetical'!Z392-'2017 MRI'!Z392</f>
        <v>1</v>
      </c>
      <c r="AB166" s="33">
        <f>'2020 MRI - Alphabetical'!AA392-'2017 MRI'!AA392</f>
        <v>3.6000588538795009E-2</v>
      </c>
      <c r="AC166" s="11">
        <f>'2020 MRI - Alphabetical'!AB392-'2017 MRI'!AB392</f>
        <v>-2.4E-2</v>
      </c>
      <c r="AD166" s="10">
        <f>'2020 MRI - Alphabetical'!AC392-'2017 MRI'!AC392</f>
        <v>-22</v>
      </c>
      <c r="AE166" s="33">
        <f>'2020 MRI - Alphabetical'!AD392-'2017 MRI'!AD392</f>
        <v>-0.46864631378442545</v>
      </c>
      <c r="AF166" s="11">
        <f>'2020 MRI - Alphabetical'!AE392-'2017 MRI'!AE392</f>
        <v>-1.0667568481569245E-2</v>
      </c>
      <c r="AG166" s="10">
        <f>'2020 MRI - Alphabetical'!AF392-'2017 MRI'!AF392</f>
        <v>-11</v>
      </c>
      <c r="AH166" s="33">
        <f>'2020 MRI - Alphabetical'!AG392-'2017 MRI'!AG392</f>
        <v>-0.11601251862449047</v>
      </c>
      <c r="AI166" s="14">
        <f>'2020 MRI - Alphabetical'!AH392-'2017 MRI'!AH392</f>
        <v>0.21125979096374481</v>
      </c>
      <c r="AJ166" s="10">
        <f>'2020 MRI - Alphabetical'!AI392-'2017 MRI'!AI392</f>
        <v>-19</v>
      </c>
      <c r="AK166" s="33">
        <f>'2020 MRI - Alphabetical'!AJ392-'2017 MRI'!AJ392</f>
        <v>-9.6842467461011328E-4</v>
      </c>
      <c r="AL166" s="13">
        <f>'2020 MRI - Alphabetical'!AK392-'2017 MRI'!AK392</f>
        <v>-2137.580933535035</v>
      </c>
      <c r="AM166" s="38">
        <v>1</v>
      </c>
    </row>
    <row r="167" spans="1:39" hidden="1" x14ac:dyDescent="0.25">
      <c r="A167" t="s">
        <v>1000</v>
      </c>
      <c r="B167" s="5" t="s">
        <v>95</v>
      </c>
      <c r="C167" s="6" t="s">
        <v>19</v>
      </c>
      <c r="D167" s="7" t="s">
        <v>20</v>
      </c>
      <c r="E167" s="8">
        <f>VLOOKUP(A167,'2017 MRI'!$A$7:$F$571,6,FALSE)</f>
        <v>44.787508284946483</v>
      </c>
      <c r="F167" s="36">
        <f>'2020 MRI - Alphabetical'!E399-'2017 MRI'!E399</f>
        <v>1.3851887791271311</v>
      </c>
      <c r="G167" s="8">
        <f>'2020 MRI - Alphabetical'!F399-'2017 MRI'!F399</f>
        <v>-1.448680828884072</v>
      </c>
      <c r="H167" s="9">
        <f>'2020 MRI - Alphabetical'!G399-'2017 MRI'!G399</f>
        <v>23</v>
      </c>
      <c r="I167" s="10">
        <f>'2020 MRI - Alphabetical'!H399-'2017 MRI'!H399</f>
        <v>152</v>
      </c>
      <c r="J167" s="33">
        <f>'2020 MRI - Alphabetical'!I399-'2017 MRI'!I399</f>
        <v>0.40472025241795506</v>
      </c>
      <c r="K167" s="11">
        <f>'2020 MRI - Alphabetical'!J399-'2017 MRI'!J399</f>
        <v>1.2364740326157087E-2</v>
      </c>
      <c r="L167" s="10">
        <f>'2020 MRI - Alphabetical'!K399-'2017 MRI'!K399</f>
        <v>3</v>
      </c>
      <c r="M167" s="33">
        <f>'2020 MRI - Alphabetical'!L399-'2017 MRI'!L399</f>
        <v>2.9192422542514654E-2</v>
      </c>
      <c r="N167" s="11">
        <f>'2020 MRI - Alphabetical'!M399-'2017 MRI'!M399</f>
        <v>1.0112747133443345E-3</v>
      </c>
      <c r="O167" s="10">
        <f>'2020 MRI - Alphabetical'!N399-'2017 MRI'!N399</f>
        <v>1</v>
      </c>
      <c r="P167" s="33">
        <f>'2020 MRI - Alphabetical'!O399-'2017 MRI'!O399</f>
        <v>-1.1539946986973248E-2</v>
      </c>
      <c r="Q167" s="11">
        <f>'2020 MRI - Alphabetical'!P399-'2017 MRI'!P399</f>
        <v>-3.3696093926394166E-3</v>
      </c>
      <c r="R167" s="10">
        <f>'2020 MRI - Alphabetical'!Q399-'2017 MRI'!Q399</f>
        <v>74</v>
      </c>
      <c r="S167" s="33">
        <f>'2020 MRI - Alphabetical'!R399-'2017 MRI'!R399</f>
        <v>0.45183561928654675</v>
      </c>
      <c r="T167" s="12">
        <f>'2020 MRI - Alphabetical'!S399-'2017 MRI'!S399</f>
        <v>-2.2750449911387802</v>
      </c>
      <c r="U167" s="10">
        <f>'2020 MRI - Alphabetical'!T399-'2017 MRI'!T399</f>
        <v>48</v>
      </c>
      <c r="V167" s="33">
        <f>'2020 MRI - Alphabetical'!U399-'2017 MRI'!U399</f>
        <v>0.45149316113047955</v>
      </c>
      <c r="W167" s="11">
        <f>'2020 MRI - Alphabetical'!V399-'2017 MRI'!V399</f>
        <v>-3.589827255278312E-2</v>
      </c>
      <c r="X167" s="10">
        <f>'2020 MRI - Alphabetical'!W399-'2017 MRI'!W399</f>
        <v>-1</v>
      </c>
      <c r="Y167" s="33">
        <f>'2020 MRI - Alphabetical'!X399-'2017 MRI'!X399</f>
        <v>5.1550140194684957E-3</v>
      </c>
      <c r="Z167" s="13">
        <f>'2020 MRI - Alphabetical'!Y399-'2017 MRI'!Y399</f>
        <v>5874</v>
      </c>
      <c r="AA167" s="10">
        <f>'2020 MRI - Alphabetical'!Z399-'2017 MRI'!Z399</f>
        <v>9</v>
      </c>
      <c r="AB167" s="33">
        <f>'2020 MRI - Alphabetical'!AA399-'2017 MRI'!AA399</f>
        <v>0.31528325574786509</v>
      </c>
      <c r="AC167" s="11">
        <f>'2020 MRI - Alphabetical'!AB399-'2017 MRI'!AB399</f>
        <v>-3.3999999999999989E-2</v>
      </c>
      <c r="AD167" s="10">
        <f>'2020 MRI - Alphabetical'!AC399-'2017 MRI'!AC399</f>
        <v>14</v>
      </c>
      <c r="AE167" s="33">
        <f>'2020 MRI - Alphabetical'!AD399-'2017 MRI'!AD399</f>
        <v>9.9444767285194691E-2</v>
      </c>
      <c r="AF167" s="11">
        <f>'2020 MRI - Alphabetical'!AE399-'2017 MRI'!AE399</f>
        <v>1.9748719368683387E-2</v>
      </c>
      <c r="AG167" s="10">
        <f>'2020 MRI - Alphabetical'!AF399-'2017 MRI'!AF399</f>
        <v>2</v>
      </c>
      <c r="AH167" s="33">
        <f>'2020 MRI - Alphabetical'!AG399-'2017 MRI'!AG399</f>
        <v>-0.14383125387760676</v>
      </c>
      <c r="AI167" s="14">
        <f>'2020 MRI - Alphabetical'!AH399-'2017 MRI'!AH399</f>
        <v>0.31826076881776189</v>
      </c>
      <c r="AJ167" s="10">
        <f>'2020 MRI - Alphabetical'!AI399-'2017 MRI'!AI399</f>
        <v>-4</v>
      </c>
      <c r="AK167" s="33">
        <f>'2020 MRI - Alphabetical'!AJ399-'2017 MRI'!AJ399</f>
        <v>3.9862134953381201E-3</v>
      </c>
      <c r="AL167" s="13">
        <f>'2020 MRI - Alphabetical'!AK399-'2017 MRI'!AK399</f>
        <v>-2482.9055781522329</v>
      </c>
      <c r="AM167" s="38"/>
    </row>
    <row r="168" spans="1:39" hidden="1" x14ac:dyDescent="0.25">
      <c r="A168" t="s">
        <v>1001</v>
      </c>
      <c r="B168" s="5" t="s">
        <v>498</v>
      </c>
      <c r="C168" s="6" t="s">
        <v>19</v>
      </c>
      <c r="D168" s="7" t="s">
        <v>20</v>
      </c>
      <c r="E168" s="8">
        <f>VLOOKUP(A168,'2017 MRI'!$A$7:$F$571,6,FALSE)</f>
        <v>14.981023893894706</v>
      </c>
      <c r="F168" s="36">
        <f>'2020 MRI - Alphabetical'!E400-'2017 MRI'!E400</f>
        <v>-19.307515915291674</v>
      </c>
      <c r="G168" s="8">
        <f>'2020 MRI - Alphabetical'!F400-'2017 MRI'!F400</f>
        <v>59.458470478428161</v>
      </c>
      <c r="H168" s="9">
        <f>'2020 MRI - Alphabetical'!G400-'2017 MRI'!G400</f>
        <v>-461</v>
      </c>
      <c r="I168" s="10">
        <f>'2020 MRI - Alphabetical'!H400-'2017 MRI'!H400</f>
        <v>0</v>
      </c>
      <c r="J168" s="33">
        <f>'2020 MRI - Alphabetical'!I400-'2017 MRI'!I400</f>
        <v>4.8095984856393326E-2</v>
      </c>
      <c r="K168" s="11">
        <f>'2020 MRI - Alphabetical'!J400-'2017 MRI'!J400</f>
        <v>4.6153846153846101E-2</v>
      </c>
      <c r="L168" s="10">
        <f>'2020 MRI - Alphabetical'!K400-'2017 MRI'!K400</f>
        <v>7</v>
      </c>
      <c r="M168" s="33">
        <f>'2020 MRI - Alphabetical'!L400-'2017 MRI'!L400</f>
        <v>11.317904433883413</v>
      </c>
      <c r="N168" s="11">
        <f>'2020 MRI - Alphabetical'!M400-'2017 MRI'!M400</f>
        <v>-0.61250000000000004</v>
      </c>
      <c r="O168" s="10">
        <f>'2020 MRI - Alphabetical'!N400-'2017 MRI'!N400</f>
        <v>0</v>
      </c>
      <c r="P168" s="33">
        <f>'2020 MRI - Alphabetical'!O400-'2017 MRI'!O400</f>
        <v>-2.468057563044801E-2</v>
      </c>
      <c r="Q168" s="11">
        <f>'2020 MRI - Alphabetical'!P400-'2017 MRI'!P400</f>
        <v>0</v>
      </c>
      <c r="R168" s="10">
        <f>'2020 MRI - Alphabetical'!Q400-'2017 MRI'!Q400</f>
        <v>-433</v>
      </c>
      <c r="S168" s="33">
        <f>'2020 MRI - Alphabetical'!R400-'2017 MRI'!R400</f>
        <v>-21.897708563225159</v>
      </c>
      <c r="T168" s="12">
        <f>'2020 MRI - Alphabetical'!S400-'2017 MRI'!S400</f>
        <v>90.909090909090921</v>
      </c>
      <c r="U168" s="10">
        <f>'2020 MRI - Alphabetical'!T400-'2017 MRI'!T400</f>
        <v>0</v>
      </c>
      <c r="V168" s="33">
        <f>'2020 MRI - Alphabetical'!U400-'2017 MRI'!U400</f>
        <v>4.0204681027610878E-2</v>
      </c>
      <c r="W168" s="11">
        <f>'2020 MRI - Alphabetical'!V400-'2017 MRI'!V400</f>
        <v>0</v>
      </c>
      <c r="X168" s="10">
        <f>'2020 MRI - Alphabetical'!W400-'2017 MRI'!W400</f>
        <v>4</v>
      </c>
      <c r="Y168" s="33">
        <f>'2020 MRI - Alphabetical'!X400-'2017 MRI'!X400</f>
        <v>1.2897388163770701E-2</v>
      </c>
      <c r="Z168" s="13">
        <f>'2020 MRI - Alphabetical'!Y400-'2017 MRI'!Y400</f>
        <v>13627.408910794838</v>
      </c>
      <c r="AA168" s="10">
        <f>'2020 MRI - Alphabetical'!Z400-'2017 MRI'!Z400</f>
        <v>0</v>
      </c>
      <c r="AB168" s="33">
        <f>'2020 MRI - Alphabetical'!AA400-'2017 MRI'!AA400</f>
        <v>-0.11085229159034293</v>
      </c>
      <c r="AC168" s="11">
        <f>'2020 MRI - Alphabetical'!AB400-'2017 MRI'!AB400</f>
        <v>0</v>
      </c>
      <c r="AD168" s="10">
        <f>'2020 MRI - Alphabetical'!AC400-'2017 MRI'!AC400</f>
        <v>-4</v>
      </c>
      <c r="AE168" s="33">
        <f>'2020 MRI - Alphabetical'!AD400-'2017 MRI'!AD400</f>
        <v>-7.5456761201646128E-2</v>
      </c>
      <c r="AF168" s="11">
        <f>'2020 MRI - Alphabetical'!AE400-'2017 MRI'!AE400</f>
        <v>0</v>
      </c>
      <c r="AG168" s="10">
        <f>'2020 MRI - Alphabetical'!AF400-'2017 MRI'!AF400</f>
        <v>-7</v>
      </c>
      <c r="AH168" s="33">
        <f>'2020 MRI - Alphabetical'!AG400-'2017 MRI'!AG400</f>
        <v>-8.0749380112718594E-2</v>
      </c>
      <c r="AI168" s="14">
        <f>'2020 MRI - Alphabetical'!AH400-'2017 MRI'!AH400</f>
        <v>6.1863063839065147E-2</v>
      </c>
      <c r="AJ168" s="10">
        <f>'2020 MRI - Alphabetical'!AI400-'2017 MRI'!AI400</f>
        <v>1</v>
      </c>
      <c r="AK168" s="33">
        <f>'2020 MRI - Alphabetical'!AJ400-'2017 MRI'!AJ400</f>
        <v>-0.29293020996892061</v>
      </c>
      <c r="AL168" s="13">
        <f>'2020 MRI - Alphabetical'!AK400-'2017 MRI'!AK400</f>
        <v>340392.58333333349</v>
      </c>
      <c r="AM168" s="38"/>
    </row>
    <row r="169" spans="1:39" hidden="1" x14ac:dyDescent="0.25">
      <c r="A169" t="s">
        <v>1045</v>
      </c>
      <c r="B169" s="5" t="s">
        <v>162</v>
      </c>
      <c r="C169" s="6" t="s">
        <v>19</v>
      </c>
      <c r="D169" s="7" t="s">
        <v>20</v>
      </c>
      <c r="E169" s="8">
        <f>VLOOKUP(A169,'2017 MRI'!$A$7:$F$571,6,FALSE)</f>
        <v>36.028754614257565</v>
      </c>
      <c r="F169" s="36">
        <f>'2020 MRI - Alphabetical'!E444-'2017 MRI'!E444</f>
        <v>0.30227631346489181</v>
      </c>
      <c r="G169" s="8">
        <f>'2020 MRI - Alphabetical'!F444-'2017 MRI'!F444</f>
        <v>0.87151233960189245</v>
      </c>
      <c r="H169" s="9">
        <f>'2020 MRI - Alphabetical'!G444-'2017 MRI'!G444</f>
        <v>9</v>
      </c>
      <c r="I169" s="10">
        <f>'2020 MRI - Alphabetical'!H444-'2017 MRI'!H444</f>
        <v>29</v>
      </c>
      <c r="J169" s="33">
        <f>'2020 MRI - Alphabetical'!I444-'2017 MRI'!I444</f>
        <v>4.9884671500407762E-2</v>
      </c>
      <c r="K169" s="11">
        <f>'2020 MRI - Alphabetical'!J444-'2017 MRI'!J444</f>
        <v>-5.3736157931005835E-3</v>
      </c>
      <c r="L169" s="10">
        <f>'2020 MRI - Alphabetical'!K444-'2017 MRI'!K444</f>
        <v>214</v>
      </c>
      <c r="M169" s="33">
        <f>'2020 MRI - Alphabetical'!L444-'2017 MRI'!L444</f>
        <v>0.63606275321753214</v>
      </c>
      <c r="N169" s="11">
        <f>'2020 MRI - Alphabetical'!M444-'2017 MRI'!M444</f>
        <v>-3.1065087040575784E-2</v>
      </c>
      <c r="O169" s="10">
        <f>'2020 MRI - Alphabetical'!N444-'2017 MRI'!N444</f>
        <v>-3</v>
      </c>
      <c r="P169" s="33">
        <f>'2020 MRI - Alphabetical'!O444-'2017 MRI'!O444</f>
        <v>-5.5580649897165824E-2</v>
      </c>
      <c r="Q169" s="11">
        <f>'2020 MRI - Alphabetical'!P444-'2017 MRI'!P444</f>
        <v>1.9632678910702639E-4</v>
      </c>
      <c r="R169" s="10">
        <f>'2020 MRI - Alphabetical'!Q444-'2017 MRI'!Q444</f>
        <v>23</v>
      </c>
      <c r="S169" s="33">
        <f>'2020 MRI - Alphabetical'!R444-'2017 MRI'!R444</f>
        <v>0.20583224125296623</v>
      </c>
      <c r="T169" s="12">
        <f>'2020 MRI - Alphabetical'!S444-'2017 MRI'!S444</f>
        <v>-1.4213302320366059</v>
      </c>
      <c r="U169" s="10">
        <f>'2020 MRI - Alphabetical'!T444-'2017 MRI'!T444</f>
        <v>22</v>
      </c>
      <c r="V169" s="33">
        <f>'2020 MRI - Alphabetical'!U444-'2017 MRI'!U444</f>
        <v>0.11687818260635975</v>
      </c>
      <c r="W169" s="11">
        <f>'2020 MRI - Alphabetical'!V444-'2017 MRI'!V444</f>
        <v>-1.2310478029937233E-2</v>
      </c>
      <c r="X169" s="10">
        <f>'2020 MRI - Alphabetical'!W444-'2017 MRI'!W444</f>
        <v>-11</v>
      </c>
      <c r="Y169" s="33">
        <f>'2020 MRI - Alphabetical'!X444-'2017 MRI'!X444</f>
        <v>-7.7080121794834033E-2</v>
      </c>
      <c r="Z169" s="13">
        <f>'2020 MRI - Alphabetical'!Y444-'2017 MRI'!Y444</f>
        <v>5235</v>
      </c>
      <c r="AA169" s="10">
        <f>'2020 MRI - Alphabetical'!Z444-'2017 MRI'!Z444</f>
        <v>-45</v>
      </c>
      <c r="AB169" s="33">
        <f>'2020 MRI - Alphabetical'!AA444-'2017 MRI'!AA444</f>
        <v>-0.27979356469114497</v>
      </c>
      <c r="AC169" s="11">
        <f>'2020 MRI - Alphabetical'!AB444-'2017 MRI'!AB444</f>
        <v>-1.9000000000000003E-2</v>
      </c>
      <c r="AD169" s="10">
        <f>'2020 MRI - Alphabetical'!AC444-'2017 MRI'!AC444</f>
        <v>33</v>
      </c>
      <c r="AE169" s="33">
        <f>'2020 MRI - Alphabetical'!AD444-'2017 MRI'!AD444</f>
        <v>0.21667633117176907</v>
      </c>
      <c r="AF169" s="11">
        <f>'2020 MRI - Alphabetical'!AE444-'2017 MRI'!AE444</f>
        <v>2.6663006177076287E-2</v>
      </c>
      <c r="AG169" s="10">
        <f>'2020 MRI - Alphabetical'!AF444-'2017 MRI'!AF444</f>
        <v>1</v>
      </c>
      <c r="AH169" s="33">
        <f>'2020 MRI - Alphabetical'!AG444-'2017 MRI'!AG444</f>
        <v>5.900862216801972E-3</v>
      </c>
      <c r="AI169" s="14">
        <f>'2020 MRI - Alphabetical'!AH444-'2017 MRI'!AH444</f>
        <v>0.10016842247546176</v>
      </c>
      <c r="AJ169" s="10">
        <f>'2020 MRI - Alphabetical'!AI444-'2017 MRI'!AI444</f>
        <v>0</v>
      </c>
      <c r="AK169" s="33">
        <f>'2020 MRI - Alphabetical'!AJ444-'2017 MRI'!AJ444</f>
        <v>9.5272923330257386E-3</v>
      </c>
      <c r="AL169" s="13">
        <f>'2020 MRI - Alphabetical'!AK444-'2017 MRI'!AK444</f>
        <v>3632.1770181118263</v>
      </c>
      <c r="AM169" s="38"/>
    </row>
    <row r="170" spans="1:39" hidden="1" x14ac:dyDescent="0.25">
      <c r="A170" t="s">
        <v>1064</v>
      </c>
      <c r="B170" s="5" t="s">
        <v>161</v>
      </c>
      <c r="C170" s="6" t="s">
        <v>19</v>
      </c>
      <c r="D170" s="7" t="s">
        <v>20</v>
      </c>
      <c r="E170" s="8">
        <f>VLOOKUP(A170,'2017 MRI'!$A$7:$F$571,6,FALSE)</f>
        <v>36.038463170741458</v>
      </c>
      <c r="F170" s="36">
        <f>'2020 MRI - Alphabetical'!E463-'2017 MRI'!E463</f>
        <v>0.94123715612662462</v>
      </c>
      <c r="G170" s="8">
        <f>'2020 MRI - Alphabetical'!F463-'2017 MRI'!F463</f>
        <v>-1.118923050339717</v>
      </c>
      <c r="H170" s="9">
        <f>'2020 MRI - Alphabetical'!G463-'2017 MRI'!G463</f>
        <v>28</v>
      </c>
      <c r="I170" s="10">
        <f>'2020 MRI - Alphabetical'!H463-'2017 MRI'!H463</f>
        <v>108</v>
      </c>
      <c r="J170" s="33">
        <f>'2020 MRI - Alphabetical'!I463-'2017 MRI'!I463</f>
        <v>0.67773561791293557</v>
      </c>
      <c r="K170" s="11">
        <f>'2020 MRI - Alphabetical'!J463-'2017 MRI'!J463</f>
        <v>1.8197475398293417E-2</v>
      </c>
      <c r="L170" s="10">
        <f>'2020 MRI - Alphabetical'!K463-'2017 MRI'!K463</f>
        <v>-137</v>
      </c>
      <c r="M170" s="33">
        <f>'2020 MRI - Alphabetical'!L463-'2017 MRI'!L463</f>
        <v>-0.53359007608323472</v>
      </c>
      <c r="N170" s="11">
        <f>'2020 MRI - Alphabetical'!M463-'2017 MRI'!M463</f>
        <v>3.0911057348208662E-2</v>
      </c>
      <c r="O170" s="10">
        <f>'2020 MRI - Alphabetical'!N463-'2017 MRI'!N463</f>
        <v>30</v>
      </c>
      <c r="P170" s="33">
        <f>'2020 MRI - Alphabetical'!O463-'2017 MRI'!O463</f>
        <v>0.2684439466091853</v>
      </c>
      <c r="Q170" s="11">
        <f>'2020 MRI - Alphabetical'!P463-'2017 MRI'!P463</f>
        <v>-2.047406082289803E-2</v>
      </c>
      <c r="R170" s="10">
        <f>'2020 MRI - Alphabetical'!Q463-'2017 MRI'!Q463</f>
        <v>12</v>
      </c>
      <c r="S170" s="33">
        <f>'2020 MRI - Alphabetical'!R463-'2017 MRI'!R463</f>
        <v>0.31859468548663489</v>
      </c>
      <c r="T170" s="12">
        <f>'2020 MRI - Alphabetical'!S463-'2017 MRI'!S463</f>
        <v>-1.6540364267222039</v>
      </c>
      <c r="U170" s="10">
        <f>'2020 MRI - Alphabetical'!T463-'2017 MRI'!T463</f>
        <v>-2</v>
      </c>
      <c r="V170" s="33">
        <f>'2020 MRI - Alphabetical'!U463-'2017 MRI'!U463</f>
        <v>-8.0217578353294239E-2</v>
      </c>
      <c r="W170" s="11">
        <f>'2020 MRI - Alphabetical'!V463-'2017 MRI'!V463</f>
        <v>-1.3986747653230297E-3</v>
      </c>
      <c r="X170" s="10">
        <f>'2020 MRI - Alphabetical'!W463-'2017 MRI'!W463</f>
        <v>85</v>
      </c>
      <c r="Y170" s="33">
        <f>'2020 MRI - Alphabetical'!X463-'2017 MRI'!X463</f>
        <v>0.41703782081710794</v>
      </c>
      <c r="Z170" s="13">
        <f>'2020 MRI - Alphabetical'!Y463-'2017 MRI'!Y463</f>
        <v>21145</v>
      </c>
      <c r="AA170" s="10">
        <f>'2020 MRI - Alphabetical'!Z463-'2017 MRI'!Z463</f>
        <v>-14</v>
      </c>
      <c r="AB170" s="33">
        <f>'2020 MRI - Alphabetical'!AA463-'2017 MRI'!AA463</f>
        <v>-6.0119446531683163E-2</v>
      </c>
      <c r="AC170" s="11">
        <f>'2020 MRI - Alphabetical'!AB463-'2017 MRI'!AB463</f>
        <v>-2.1999999999999999E-2</v>
      </c>
      <c r="AD170" s="10">
        <f>'2020 MRI - Alphabetical'!AC463-'2017 MRI'!AC463</f>
        <v>14</v>
      </c>
      <c r="AE170" s="33">
        <f>'2020 MRI - Alphabetical'!AD463-'2017 MRI'!AD463</f>
        <v>2.2043920764690417E-2</v>
      </c>
      <c r="AF170" s="11">
        <f>'2020 MRI - Alphabetical'!AE463-'2017 MRI'!AE463</f>
        <v>1.2457959777077865E-2</v>
      </c>
      <c r="AG170" s="10">
        <f>'2020 MRI - Alphabetical'!AF463-'2017 MRI'!AF463</f>
        <v>8</v>
      </c>
      <c r="AH170" s="33">
        <f>'2020 MRI - Alphabetical'!AG463-'2017 MRI'!AG463</f>
        <v>6.5257645743438841E-2</v>
      </c>
      <c r="AI170" s="14">
        <f>'2020 MRI - Alphabetical'!AH463-'2017 MRI'!AH463</f>
        <v>4.7489143041409498E-2</v>
      </c>
      <c r="AJ170" s="10">
        <f>'2020 MRI - Alphabetical'!AI463-'2017 MRI'!AI463</f>
        <v>6</v>
      </c>
      <c r="AK170" s="33">
        <f>'2020 MRI - Alphabetical'!AJ463-'2017 MRI'!AJ463</f>
        <v>1.2412041762796311E-2</v>
      </c>
      <c r="AL170" s="13">
        <f>'2020 MRI - Alphabetical'!AK463-'2017 MRI'!AK463</f>
        <v>5865.5784484032774</v>
      </c>
      <c r="AM170" s="38"/>
    </row>
    <row r="171" spans="1:39" hidden="1" x14ac:dyDescent="0.25">
      <c r="A171" t="s">
        <v>1089</v>
      </c>
      <c r="B171" s="5" t="s">
        <v>219</v>
      </c>
      <c r="C171" s="6" t="s">
        <v>19</v>
      </c>
      <c r="D171" s="7" t="s">
        <v>20</v>
      </c>
      <c r="E171" s="8">
        <f>VLOOKUP(A171,'2017 MRI'!$A$7:$F$571,6,FALSE)</f>
        <v>31.166930333068258</v>
      </c>
      <c r="F171" s="36">
        <f>'2020 MRI - Alphabetical'!E488-'2017 MRI'!E488</f>
        <v>6.9653864893176598E-2</v>
      </c>
      <c r="G171" s="8">
        <f>'2020 MRI - Alphabetical'!F488-'2017 MRI'!F488</f>
        <v>1.010870012713518</v>
      </c>
      <c r="H171" s="9">
        <f>'2020 MRI - Alphabetical'!G488-'2017 MRI'!G488</f>
        <v>3</v>
      </c>
      <c r="I171" s="10">
        <f>'2020 MRI - Alphabetical'!H488-'2017 MRI'!H488</f>
        <v>89</v>
      </c>
      <c r="J171" s="33">
        <f>'2020 MRI - Alphabetical'!I488-'2017 MRI'!I488</f>
        <v>0.21128634080765005</v>
      </c>
      <c r="K171" s="11">
        <f>'2020 MRI - Alphabetical'!J488-'2017 MRI'!J488</f>
        <v>6.4664411138015687E-3</v>
      </c>
      <c r="L171" s="10">
        <f>'2020 MRI - Alphabetical'!K488-'2017 MRI'!K488</f>
        <v>57</v>
      </c>
      <c r="M171" s="33">
        <f>'2020 MRI - Alphabetical'!L488-'2017 MRI'!L488</f>
        <v>0.19964247498228138</v>
      </c>
      <c r="N171" s="11">
        <f>'2020 MRI - Alphabetical'!M488-'2017 MRI'!M488</f>
        <v>-8.1644715009607516E-3</v>
      </c>
      <c r="O171" s="10">
        <f>'2020 MRI - Alphabetical'!N488-'2017 MRI'!N488</f>
        <v>-12</v>
      </c>
      <c r="P171" s="33">
        <f>'2020 MRI - Alphabetical'!O488-'2017 MRI'!O488</f>
        <v>-0.10011413660134907</v>
      </c>
      <c r="Q171" s="11">
        <f>'2020 MRI - Alphabetical'!P488-'2017 MRI'!P488</f>
        <v>3.6965895727165687E-3</v>
      </c>
      <c r="R171" s="10">
        <f>'2020 MRI - Alphabetical'!Q488-'2017 MRI'!Q488</f>
        <v>-145</v>
      </c>
      <c r="S171" s="33">
        <f>'2020 MRI - Alphabetical'!R488-'2017 MRI'!R488</f>
        <v>-0.36788431684152273</v>
      </c>
      <c r="T171" s="12">
        <f>'2020 MRI - Alphabetical'!S488-'2017 MRI'!S488</f>
        <v>0.58226055073032168</v>
      </c>
      <c r="U171" s="10">
        <f>'2020 MRI - Alphabetical'!T488-'2017 MRI'!T488</f>
        <v>-47</v>
      </c>
      <c r="V171" s="33">
        <f>'2020 MRI - Alphabetical'!U488-'2017 MRI'!U488</f>
        <v>-0.26603286125279968</v>
      </c>
      <c r="W171" s="11">
        <f>'2020 MRI - Alphabetical'!V488-'2017 MRI'!V488</f>
        <v>1.1399416909620985E-2</v>
      </c>
      <c r="X171" s="10">
        <f>'2020 MRI - Alphabetical'!W488-'2017 MRI'!W488</f>
        <v>16</v>
      </c>
      <c r="Y171" s="33">
        <f>'2020 MRI - Alphabetical'!X488-'2017 MRI'!X488</f>
        <v>8.091638365879783E-2</v>
      </c>
      <c r="Z171" s="13">
        <f>'2020 MRI - Alphabetical'!Y488-'2017 MRI'!Y488</f>
        <v>12121</v>
      </c>
      <c r="AA171" s="10">
        <f>'2020 MRI - Alphabetical'!Z488-'2017 MRI'!Z488</f>
        <v>-34</v>
      </c>
      <c r="AB171" s="33">
        <f>'2020 MRI - Alphabetical'!AA488-'2017 MRI'!AA488</f>
        <v>-0.17913481061948544</v>
      </c>
      <c r="AC171" s="11">
        <f>'2020 MRI - Alphabetical'!AB488-'2017 MRI'!AB488</f>
        <v>-1.8999999999999996E-2</v>
      </c>
      <c r="AD171" s="10">
        <f>'2020 MRI - Alphabetical'!AC488-'2017 MRI'!AC488</f>
        <v>216</v>
      </c>
      <c r="AE171" s="33">
        <f>'2020 MRI - Alphabetical'!AD488-'2017 MRI'!AD488</f>
        <v>0.81107087663752364</v>
      </c>
      <c r="AF171" s="11">
        <f>'2020 MRI - Alphabetical'!AE488-'2017 MRI'!AE488</f>
        <v>6.1563977180114082E-2</v>
      </c>
      <c r="AG171" s="10">
        <f>'2020 MRI - Alphabetical'!AF488-'2017 MRI'!AF488</f>
        <v>-2</v>
      </c>
      <c r="AH171" s="33">
        <f>'2020 MRI - Alphabetical'!AG488-'2017 MRI'!AG488</f>
        <v>-5.572743689602766E-2</v>
      </c>
      <c r="AI171" s="14">
        <f>'2020 MRI - Alphabetical'!AH488-'2017 MRI'!AH488</f>
        <v>0.18278888163198337</v>
      </c>
      <c r="AJ171" s="10">
        <f>'2020 MRI - Alphabetical'!AI488-'2017 MRI'!AI488</f>
        <v>-6</v>
      </c>
      <c r="AK171" s="33">
        <f>'2020 MRI - Alphabetical'!AJ488-'2017 MRI'!AJ488</f>
        <v>8.1295407541443487E-3</v>
      </c>
      <c r="AL171" s="13">
        <f>'2020 MRI - Alphabetical'!AK488-'2017 MRI'!AK488</f>
        <v>2765.601110661999</v>
      </c>
      <c r="AM171" s="38"/>
    </row>
    <row r="172" spans="1:39" ht="22.5" hidden="1" x14ac:dyDescent="0.25">
      <c r="A172" t="s">
        <v>1095</v>
      </c>
      <c r="B172" s="53" t="s">
        <v>588</v>
      </c>
      <c r="C172" s="55" t="s">
        <v>19</v>
      </c>
      <c r="D172" s="57" t="s">
        <v>20</v>
      </c>
      <c r="E172" s="8">
        <f>VLOOKUP(A172,'2017 MRI'!$A$7:$F$571,6,FALSE)</f>
        <v>0</v>
      </c>
      <c r="F172" s="36">
        <f>'2020 MRI - Alphabetical'!E494-'2017 MRI'!E494</f>
        <v>-0.81065416523669853</v>
      </c>
      <c r="G172" s="8">
        <f>'2020 MRI - Alphabetical'!F494-'2017 MRI'!F494</f>
        <v>0</v>
      </c>
      <c r="H172" s="9">
        <f>'2020 MRI - Alphabetical'!G494-'2017 MRI'!G494</f>
        <v>0</v>
      </c>
      <c r="I172" s="10">
        <f>'2020 MRI - Alphabetical'!H494-'2017 MRI'!H494</f>
        <v>314</v>
      </c>
      <c r="J172" s="33">
        <f>'2020 MRI - Alphabetical'!I494-'2017 MRI'!I494</f>
        <v>3.4553879562661352</v>
      </c>
      <c r="K172" s="11">
        <f>'2020 MRI - Alphabetical'!J494-'2017 MRI'!J494</f>
        <v>0.2857142857142857</v>
      </c>
      <c r="L172" s="10">
        <f>'2020 MRI - Alphabetical'!K494-'2017 MRI'!K494</f>
        <v>-558</v>
      </c>
      <c r="M172" s="33">
        <f>'2020 MRI - Alphabetical'!L494-'2017 MRI'!L494</f>
        <v>-12.571664579543206</v>
      </c>
      <c r="N172" s="11">
        <f>'2020 MRI - Alphabetical'!M494-'2017 MRI'!M494</f>
        <v>0.66666666666666663</v>
      </c>
      <c r="O172" s="10">
        <f>'2020 MRI - Alphabetical'!N494-'2017 MRI'!N494</f>
        <v>0</v>
      </c>
      <c r="P172" s="33">
        <f>'2020 MRI - Alphabetical'!O494-'2017 MRI'!O494</f>
        <v>-2.468057563044801E-2</v>
      </c>
      <c r="Q172" s="11">
        <f>'2020 MRI - Alphabetical'!P494-'2017 MRI'!P494</f>
        <v>0</v>
      </c>
      <c r="R172" s="10">
        <f>'2020 MRI - Alphabetical'!Q494-'2017 MRI'!Q494</f>
        <v>-44</v>
      </c>
      <c r="S172" s="33">
        <f>'2020 MRI - Alphabetical'!R494-'2017 MRI'!R494</f>
        <v>-0.27985758730862836</v>
      </c>
      <c r="T172" s="12">
        <f>'2020 MRI - Alphabetical'!S494-'2017 MRI'!S494</f>
        <v>0</v>
      </c>
      <c r="U172" s="10">
        <f>'2020 MRI - Alphabetical'!T494-'2017 MRI'!T494</f>
        <v>0</v>
      </c>
      <c r="V172" s="33">
        <f>'2020 MRI - Alphabetical'!U494-'2017 MRI'!U494</f>
        <v>4.0204681027610878E-2</v>
      </c>
      <c r="W172" s="11">
        <f>'2020 MRI - Alphabetical'!V494-'2017 MRI'!V494</f>
        <v>0</v>
      </c>
      <c r="X172" s="10">
        <f>'2020 MRI - Alphabetical'!W494-'2017 MRI'!W494</f>
        <v>22</v>
      </c>
      <c r="Y172" s="33">
        <f>'2020 MRI - Alphabetical'!X494-'2017 MRI'!X494</f>
        <v>2.1155198259842134</v>
      </c>
      <c r="Z172" s="13">
        <f>'2020 MRI - Alphabetical'!Y494-'2017 MRI'!Y494</f>
        <v>102238.20897541576</v>
      </c>
      <c r="AA172" s="10">
        <f>'2020 MRI - Alphabetical'!Z494-'2017 MRI'!Z494</f>
        <v>0</v>
      </c>
      <c r="AB172" s="33">
        <f>'2020 MRI - Alphabetical'!AA494-'2017 MRI'!AA494</f>
        <v>-0.11085229159034293</v>
      </c>
      <c r="AC172" s="11">
        <f>'2020 MRI - Alphabetical'!AB494-'2017 MRI'!AB494</f>
        <v>0</v>
      </c>
      <c r="AD172" s="10">
        <f>'2020 MRI - Alphabetical'!AC494-'2017 MRI'!AC494</f>
        <v>-4</v>
      </c>
      <c r="AE172" s="33">
        <f>'2020 MRI - Alphabetical'!AD494-'2017 MRI'!AD494</f>
        <v>-7.5456761201646128E-2</v>
      </c>
      <c r="AF172" s="11">
        <f>'2020 MRI - Alphabetical'!AE494-'2017 MRI'!AE494</f>
        <v>0</v>
      </c>
      <c r="AG172" s="10">
        <f>'2020 MRI - Alphabetical'!AF494-'2017 MRI'!AF494</f>
        <v>-12</v>
      </c>
      <c r="AH172" s="33">
        <f>'2020 MRI - Alphabetical'!AG494-'2017 MRI'!AG494</f>
        <v>-8.442332206982428E-2</v>
      </c>
      <c r="AI172" s="14">
        <f>'2020 MRI - Alphabetical'!AH494-'2017 MRI'!AH494</f>
        <v>7.0593178501596743E-2</v>
      </c>
      <c r="AJ172" s="10">
        <f>'2020 MRI - Alphabetical'!AI494-'2017 MRI'!AI494</f>
        <v>-1</v>
      </c>
      <c r="AK172" s="33">
        <f>'2020 MRI - Alphabetical'!AJ494-'2017 MRI'!AJ494</f>
        <v>-0.70142588072292877</v>
      </c>
      <c r="AL172" s="13">
        <f>'2020 MRI - Alphabetical'!AK494-'2017 MRI'!AK494</f>
        <v>21403.200000000186</v>
      </c>
      <c r="AM172" s="38"/>
    </row>
    <row r="173" spans="1:39" hidden="1" x14ac:dyDescent="0.25">
      <c r="A173" t="s">
        <v>1119</v>
      </c>
      <c r="B173" s="5" t="s">
        <v>324</v>
      </c>
      <c r="C173" s="6" t="s">
        <v>19</v>
      </c>
      <c r="D173" s="7" t="s">
        <v>20</v>
      </c>
      <c r="E173" s="8">
        <f>VLOOKUP(A173,'2017 MRI'!$A$7:$F$571,6,FALSE)</f>
        <v>24.154152670278393</v>
      </c>
      <c r="F173" s="36">
        <f>'2020 MRI - Alphabetical'!E518-'2017 MRI'!E518</f>
        <v>-0.47420437951270744</v>
      </c>
      <c r="G173" s="8">
        <f>'2020 MRI - Alphabetical'!F518-'2017 MRI'!F518</f>
        <v>1.8612026207397747</v>
      </c>
      <c r="H173" s="9">
        <f>'2020 MRI - Alphabetical'!G518-'2017 MRI'!G518</f>
        <v>-13</v>
      </c>
      <c r="I173" s="10">
        <f>'2020 MRI - Alphabetical'!H518-'2017 MRI'!H518</f>
        <v>39</v>
      </c>
      <c r="J173" s="33">
        <f>'2020 MRI - Alphabetical'!I518-'2017 MRI'!I518</f>
        <v>3.7273411281948866E-2</v>
      </c>
      <c r="K173" s="11">
        <f>'2020 MRI - Alphabetical'!J518-'2017 MRI'!J518</f>
        <v>-1.5946409882295454E-2</v>
      </c>
      <c r="L173" s="10">
        <f>'2020 MRI - Alphabetical'!K518-'2017 MRI'!K518</f>
        <v>-209</v>
      </c>
      <c r="M173" s="33">
        <f>'2020 MRI - Alphabetical'!L518-'2017 MRI'!L518</f>
        <v>-0.70676039663354095</v>
      </c>
      <c r="N173" s="11">
        <f>'2020 MRI - Alphabetical'!M518-'2017 MRI'!M518</f>
        <v>4.0310367399862837E-2</v>
      </c>
      <c r="O173" s="10">
        <f>'2020 MRI - Alphabetical'!N518-'2017 MRI'!N518</f>
        <v>62</v>
      </c>
      <c r="P173" s="33">
        <f>'2020 MRI - Alphabetical'!O518-'2017 MRI'!O518</f>
        <v>0.18033509857457378</v>
      </c>
      <c r="Q173" s="11">
        <f>'2020 MRI - Alphabetical'!P518-'2017 MRI'!P518</f>
        <v>-1.3956237515888863E-2</v>
      </c>
      <c r="R173" s="10">
        <f>'2020 MRI - Alphabetical'!Q518-'2017 MRI'!Q518</f>
        <v>-105</v>
      </c>
      <c r="S173" s="33">
        <f>'2020 MRI - Alphabetical'!R518-'2017 MRI'!R518</f>
        <v>-0.26915661217077252</v>
      </c>
      <c r="T173" s="12">
        <f>'2020 MRI - Alphabetical'!S518-'2017 MRI'!S518</f>
        <v>0.1069240686813836</v>
      </c>
      <c r="U173" s="10">
        <f>'2020 MRI - Alphabetical'!T518-'2017 MRI'!T518</f>
        <v>-66</v>
      </c>
      <c r="V173" s="33">
        <f>'2020 MRI - Alphabetical'!U518-'2017 MRI'!U518</f>
        <v>-0.26513432622670274</v>
      </c>
      <c r="W173" s="11">
        <f>'2020 MRI - Alphabetical'!V518-'2017 MRI'!V518</f>
        <v>1.257979382904105E-2</v>
      </c>
      <c r="X173" s="10">
        <f>'2020 MRI - Alphabetical'!W518-'2017 MRI'!W518</f>
        <v>65</v>
      </c>
      <c r="Y173" s="33">
        <f>'2020 MRI - Alphabetical'!X518-'2017 MRI'!X518</f>
        <v>0.24599312403999629</v>
      </c>
      <c r="Z173" s="13">
        <f>'2020 MRI - Alphabetical'!Y518-'2017 MRI'!Y518</f>
        <v>20338</v>
      </c>
      <c r="AA173" s="10">
        <f>'2020 MRI - Alphabetical'!Z518-'2017 MRI'!Z518</f>
        <v>16</v>
      </c>
      <c r="AB173" s="33">
        <f>'2020 MRI - Alphabetical'!AA518-'2017 MRI'!AA518</f>
        <v>2.6721416525016473E-2</v>
      </c>
      <c r="AC173" s="11">
        <f>'2020 MRI - Alphabetical'!AB518-'2017 MRI'!AB518</f>
        <v>-1.7000000000000001E-2</v>
      </c>
      <c r="AD173" s="10">
        <f>'2020 MRI - Alphabetical'!AC518-'2017 MRI'!AC518</f>
        <v>-39</v>
      </c>
      <c r="AE173" s="33">
        <f>'2020 MRI - Alphabetical'!AD518-'2017 MRI'!AD518</f>
        <v>-0.19855721406415758</v>
      </c>
      <c r="AF173" s="11">
        <f>'2020 MRI - Alphabetical'!AE518-'2017 MRI'!AE518</f>
        <v>-1.1102955015998006E-3</v>
      </c>
      <c r="AG173" s="10">
        <f>'2020 MRI - Alphabetical'!AF518-'2017 MRI'!AF518</f>
        <v>-13</v>
      </c>
      <c r="AH173" s="33">
        <f>'2020 MRI - Alphabetical'!AG518-'2017 MRI'!AG518</f>
        <v>-0.11628945775276345</v>
      </c>
      <c r="AI173" s="14">
        <f>'2020 MRI - Alphabetical'!AH518-'2017 MRI'!AH518</f>
        <v>0.20786118573434553</v>
      </c>
      <c r="AJ173" s="10">
        <f>'2020 MRI - Alphabetical'!AI518-'2017 MRI'!AI518</f>
        <v>3</v>
      </c>
      <c r="AK173" s="33">
        <f>'2020 MRI - Alphabetical'!AJ518-'2017 MRI'!AJ518</f>
        <v>8.1529783417106649E-3</v>
      </c>
      <c r="AL173" s="13">
        <f>'2020 MRI - Alphabetical'!AK518-'2017 MRI'!AK518</f>
        <v>11493.737463249228</v>
      </c>
      <c r="AM173" s="38"/>
    </row>
    <row r="174" spans="1:39" hidden="1" x14ac:dyDescent="0.25">
      <c r="A174" t="s">
        <v>1134</v>
      </c>
      <c r="B174" s="5" t="s">
        <v>206</v>
      </c>
      <c r="C174" s="6" t="s">
        <v>19</v>
      </c>
      <c r="D174" s="7" t="s">
        <v>20</v>
      </c>
      <c r="E174" s="8">
        <f>VLOOKUP(A174,'2017 MRI'!$A$7:$F$571,6,FALSE)</f>
        <v>32.224927526555511</v>
      </c>
      <c r="F174" s="36">
        <f>'2020 MRI - Alphabetical'!E533-'2017 MRI'!E533</f>
        <v>1.954259947444583</v>
      </c>
      <c r="G174" s="8">
        <f>'2020 MRI - Alphabetical'!F533-'2017 MRI'!F533</f>
        <v>-4.7358821422303521</v>
      </c>
      <c r="H174" s="9">
        <f>'2020 MRI - Alphabetical'!G533-'2017 MRI'!G533</f>
        <v>85</v>
      </c>
      <c r="I174" s="10">
        <f>'2020 MRI - Alphabetical'!H533-'2017 MRI'!H533</f>
        <v>73</v>
      </c>
      <c r="J174" s="33">
        <f>'2020 MRI - Alphabetical'!I533-'2017 MRI'!I533</f>
        <v>0.15033059876176633</v>
      </c>
      <c r="K174" s="11">
        <f>'2020 MRI - Alphabetical'!J533-'2017 MRI'!J533</f>
        <v>-5.9068553618908393E-3</v>
      </c>
      <c r="L174" s="10">
        <f>'2020 MRI - Alphabetical'!K533-'2017 MRI'!K533</f>
        <v>-67</v>
      </c>
      <c r="M174" s="33">
        <f>'2020 MRI - Alphabetical'!L533-'2017 MRI'!L533</f>
        <v>-0.21836051841143361</v>
      </c>
      <c r="N174" s="11">
        <f>'2020 MRI - Alphabetical'!M533-'2017 MRI'!M533</f>
        <v>1.4204754775875475E-2</v>
      </c>
      <c r="O174" s="10">
        <f>'2020 MRI - Alphabetical'!N533-'2017 MRI'!N533</f>
        <v>233</v>
      </c>
      <c r="P174" s="33">
        <f>'2020 MRI - Alphabetical'!O533-'2017 MRI'!O533</f>
        <v>0.60406607024112158</v>
      </c>
      <c r="Q174" s="11">
        <f>'2020 MRI - Alphabetical'!P533-'2017 MRI'!P533</f>
        <v>-4.1125530110262931E-2</v>
      </c>
      <c r="R174" s="10">
        <f>'2020 MRI - Alphabetical'!Q533-'2017 MRI'!Q533</f>
        <v>-38</v>
      </c>
      <c r="S174" s="33">
        <f>'2020 MRI - Alphabetical'!R533-'2017 MRI'!R533</f>
        <v>-2.1575859504327222E-3</v>
      </c>
      <c r="T174" s="12">
        <f>'2020 MRI - Alphabetical'!S533-'2017 MRI'!S533</f>
        <v>-0.54537121156545254</v>
      </c>
      <c r="U174" s="10">
        <f>'2020 MRI - Alphabetical'!T533-'2017 MRI'!T533</f>
        <v>96</v>
      </c>
      <c r="V174" s="33">
        <f>'2020 MRI - Alphabetical'!U533-'2017 MRI'!U533</f>
        <v>0.26875215282940523</v>
      </c>
      <c r="W174" s="11">
        <f>'2020 MRI - Alphabetical'!V533-'2017 MRI'!V533</f>
        <v>-1.9416861826697884E-2</v>
      </c>
      <c r="X174" s="10">
        <f>'2020 MRI - Alphabetical'!W533-'2017 MRI'!W533</f>
        <v>132</v>
      </c>
      <c r="Y174" s="33">
        <f>'2020 MRI - Alphabetical'!X533-'2017 MRI'!X533</f>
        <v>0.55941627646837455</v>
      </c>
      <c r="Z174" s="13">
        <f>'2020 MRI - Alphabetical'!Y533-'2017 MRI'!Y533</f>
        <v>30869</v>
      </c>
      <c r="AA174" s="10">
        <f>'2020 MRI - Alphabetical'!Z533-'2017 MRI'!Z533</f>
        <v>19</v>
      </c>
      <c r="AB174" s="33">
        <f>'2020 MRI - Alphabetical'!AA533-'2017 MRI'!AA533</f>
        <v>0.20307597016183693</v>
      </c>
      <c r="AC174" s="11">
        <f>'2020 MRI - Alphabetical'!AB533-'2017 MRI'!AB533</f>
        <v>-2.8000000000000011E-2</v>
      </c>
      <c r="AD174" s="10">
        <f>'2020 MRI - Alphabetical'!AC533-'2017 MRI'!AC533</f>
        <v>56</v>
      </c>
      <c r="AE174" s="33">
        <f>'2020 MRI - Alphabetical'!AD533-'2017 MRI'!AD533</f>
        <v>0.33513148148698724</v>
      </c>
      <c r="AF174" s="11">
        <f>'2020 MRI - Alphabetical'!AE533-'2017 MRI'!AE533</f>
        <v>3.4136162127929137E-2</v>
      </c>
      <c r="AG174" s="10">
        <f>'2020 MRI - Alphabetical'!AF533-'2017 MRI'!AF533</f>
        <v>0</v>
      </c>
      <c r="AH174" s="33">
        <f>'2020 MRI - Alphabetical'!AG533-'2017 MRI'!AG533</f>
        <v>4.3993324894824326E-3</v>
      </c>
      <c r="AI174" s="14">
        <f>'2020 MRI - Alphabetical'!AH533-'2017 MRI'!AH533</f>
        <v>9.2380773571464569E-2</v>
      </c>
      <c r="AJ174" s="10">
        <f>'2020 MRI - Alphabetical'!AI533-'2017 MRI'!AI533</f>
        <v>0</v>
      </c>
      <c r="AK174" s="33">
        <f>'2020 MRI - Alphabetical'!AJ533-'2017 MRI'!AJ533</f>
        <v>7.5329159893453013E-3</v>
      </c>
      <c r="AL174" s="13">
        <f>'2020 MRI - Alphabetical'!AK533-'2017 MRI'!AK533</f>
        <v>3662.0620370611869</v>
      </c>
      <c r="AM174" s="38"/>
    </row>
    <row r="175" spans="1:39" hidden="1" x14ac:dyDescent="0.25">
      <c r="A175" t="s">
        <v>1159</v>
      </c>
      <c r="B175" s="5" t="s">
        <v>232</v>
      </c>
      <c r="C175" s="6" t="s">
        <v>19</v>
      </c>
      <c r="D175" s="7" t="s">
        <v>20</v>
      </c>
      <c r="E175" s="8">
        <f>VLOOKUP(A175,'2017 MRI'!$A$7:$F$571,6,FALSE)</f>
        <v>30.023268849518452</v>
      </c>
      <c r="F175" s="36">
        <f>'2020 MRI - Alphabetical'!E558-'2017 MRI'!E558</f>
        <v>-2.3165666162284304</v>
      </c>
      <c r="G175" s="8">
        <f>'2020 MRI - Alphabetical'!F558-'2017 MRI'!F558</f>
        <v>8.3108058837733765</v>
      </c>
      <c r="H175" s="9">
        <f>'2020 MRI - Alphabetical'!G558-'2017 MRI'!G558</f>
        <v>-84</v>
      </c>
      <c r="I175" s="10">
        <f>'2020 MRI - Alphabetical'!H558-'2017 MRI'!H558</f>
        <v>-180</v>
      </c>
      <c r="J175" s="33">
        <f>'2020 MRI - Alphabetical'!I558-'2017 MRI'!I558</f>
        <v>-0.62037335677006611</v>
      </c>
      <c r="K175" s="11">
        <f>'2020 MRI - Alphabetical'!J558-'2017 MRI'!J558</f>
        <v>-6.780977524170495E-2</v>
      </c>
      <c r="L175" s="10">
        <f>'2020 MRI - Alphabetical'!K558-'2017 MRI'!K558</f>
        <v>10</v>
      </c>
      <c r="M175" s="33">
        <f>'2020 MRI - Alphabetical'!L558-'2017 MRI'!L558</f>
        <v>4.4857668862416933E-3</v>
      </c>
      <c r="N175" s="11">
        <f>'2020 MRI - Alphabetical'!M558-'2017 MRI'!M558</f>
        <v>2.0256774544796657E-3</v>
      </c>
      <c r="O175" s="10">
        <f>'2020 MRI - Alphabetical'!N558-'2017 MRI'!N558</f>
        <v>-72</v>
      </c>
      <c r="P175" s="33">
        <f>'2020 MRI - Alphabetical'!O558-'2017 MRI'!O558</f>
        <v>-0.47619821994329747</v>
      </c>
      <c r="Q175" s="11">
        <f>'2020 MRI - Alphabetical'!P558-'2017 MRI'!P558</f>
        <v>2.7782035222164908E-2</v>
      </c>
      <c r="R175" s="10">
        <f>'2020 MRI - Alphabetical'!Q558-'2017 MRI'!Q558</f>
        <v>-393</v>
      </c>
      <c r="S175" s="33">
        <f>'2020 MRI - Alphabetical'!R558-'2017 MRI'!R558</f>
        <v>-1.0493454097188701</v>
      </c>
      <c r="T175" s="12">
        <f>'2020 MRI - Alphabetical'!S558-'2017 MRI'!S558</f>
        <v>3.2359108441844211</v>
      </c>
      <c r="U175" s="10">
        <f>'2020 MRI - Alphabetical'!T558-'2017 MRI'!T558</f>
        <v>-7</v>
      </c>
      <c r="V175" s="33">
        <f>'2020 MRI - Alphabetical'!U558-'2017 MRI'!U558</f>
        <v>-4.8922262921590326E-2</v>
      </c>
      <c r="W175" s="11">
        <f>'2020 MRI - Alphabetical'!V558-'2017 MRI'!V558</f>
        <v>-2.4136208256639591E-3</v>
      </c>
      <c r="X175" s="10">
        <f>'2020 MRI - Alphabetical'!W558-'2017 MRI'!W558</f>
        <v>-32</v>
      </c>
      <c r="Y175" s="33">
        <f>'2020 MRI - Alphabetical'!X558-'2017 MRI'!X558</f>
        <v>-0.13055320448904628</v>
      </c>
      <c r="Z175" s="13">
        <f>'2020 MRI - Alphabetical'!Y558-'2017 MRI'!Y558</f>
        <v>5511</v>
      </c>
      <c r="AA175" s="10">
        <f>'2020 MRI - Alphabetical'!Z558-'2017 MRI'!Z558</f>
        <v>-33</v>
      </c>
      <c r="AB175" s="33">
        <f>'2020 MRI - Alphabetical'!AA558-'2017 MRI'!AA558</f>
        <v>-0.1882122486218486</v>
      </c>
      <c r="AC175" s="11">
        <f>'2020 MRI - Alphabetical'!AB558-'2017 MRI'!AB558</f>
        <v>-2.3000000000000007E-2</v>
      </c>
      <c r="AD175" s="10">
        <f>'2020 MRI - Alphabetical'!AC558-'2017 MRI'!AC558</f>
        <v>-63</v>
      </c>
      <c r="AE175" s="33">
        <f>'2020 MRI - Alphabetical'!AD558-'2017 MRI'!AD558</f>
        <v>-0.26816879568992041</v>
      </c>
      <c r="AF175" s="11">
        <f>'2020 MRI - Alphabetical'!AE558-'2017 MRI'!AE558</f>
        <v>-4.9401468097121093E-3</v>
      </c>
      <c r="AG175" s="10">
        <f>'2020 MRI - Alphabetical'!AF558-'2017 MRI'!AF558</f>
        <v>-5</v>
      </c>
      <c r="AH175" s="33">
        <f>'2020 MRI - Alphabetical'!AG558-'2017 MRI'!AG558</f>
        <v>-1.2252011981011335E-2</v>
      </c>
      <c r="AI175" s="14">
        <f>'2020 MRI - Alphabetical'!AH558-'2017 MRI'!AH558</f>
        <v>9.0168409487088041E-2</v>
      </c>
      <c r="AJ175" s="10">
        <f>'2020 MRI - Alphabetical'!AI558-'2017 MRI'!AI558</f>
        <v>-1</v>
      </c>
      <c r="AK175" s="33">
        <f>'2020 MRI - Alphabetical'!AJ558-'2017 MRI'!AJ558</f>
        <v>7.4737024894080961E-3</v>
      </c>
      <c r="AL175" s="13">
        <f>'2020 MRI - Alphabetical'!AK558-'2017 MRI'!AK558</f>
        <v>3248.8037145753187</v>
      </c>
      <c r="AM175" s="38">
        <v>1</v>
      </c>
    </row>
    <row r="176" spans="1:39" hidden="1" x14ac:dyDescent="0.25">
      <c r="A176" t="s">
        <v>1167</v>
      </c>
      <c r="B176" s="5" t="s">
        <v>45</v>
      </c>
      <c r="C176" s="6" t="s">
        <v>19</v>
      </c>
      <c r="D176" s="7" t="s">
        <v>20</v>
      </c>
      <c r="E176" s="8">
        <f>VLOOKUP(A176,'2017 MRI'!$A$7:$F$571,6,FALSE)</f>
        <v>68.384738665074693</v>
      </c>
      <c r="F176" s="36">
        <f>'2020 MRI - Alphabetical'!E566-'2017 MRI'!E566</f>
        <v>0.99714514098443452</v>
      </c>
      <c r="G176" s="8">
        <f>'2020 MRI - Alphabetical'!F566-'2017 MRI'!F566</f>
        <v>2.6036335242824151</v>
      </c>
      <c r="H176" s="9">
        <f>'2020 MRI - Alphabetical'!G566-'2017 MRI'!G566</f>
        <v>0</v>
      </c>
      <c r="I176" s="10">
        <f>'2020 MRI - Alphabetical'!H566-'2017 MRI'!H566</f>
        <v>-49</v>
      </c>
      <c r="J176" s="33">
        <f>'2020 MRI - Alphabetical'!I566-'2017 MRI'!I566</f>
        <v>-0.27934012134114883</v>
      </c>
      <c r="K176" s="11">
        <f>'2020 MRI - Alphabetical'!J566-'2017 MRI'!J566</f>
        <v>-3.5858877492146002E-2</v>
      </c>
      <c r="L176" s="10">
        <f>'2020 MRI - Alphabetical'!K566-'2017 MRI'!K566</f>
        <v>-12</v>
      </c>
      <c r="M176" s="33">
        <f>'2020 MRI - Alphabetical'!L566-'2017 MRI'!L566</f>
        <v>-0.31220067574332666</v>
      </c>
      <c r="N176" s="11">
        <f>'2020 MRI - Alphabetical'!M566-'2017 MRI'!M566</f>
        <v>1.7961078788226198E-2</v>
      </c>
      <c r="O176" s="10">
        <f>'2020 MRI - Alphabetical'!N566-'2017 MRI'!N566</f>
        <v>-5</v>
      </c>
      <c r="P176" s="33">
        <f>'2020 MRI - Alphabetical'!O566-'2017 MRI'!O566</f>
        <v>-0.59288653625761967</v>
      </c>
      <c r="Q176" s="11">
        <f>'2020 MRI - Alphabetical'!P566-'2017 MRI'!P566</f>
        <v>3.2176039119804378E-2</v>
      </c>
      <c r="R176" s="10">
        <f>'2020 MRI - Alphabetical'!Q566-'2017 MRI'!Q566</f>
        <v>16</v>
      </c>
      <c r="S176" s="33">
        <f>'2020 MRI - Alphabetical'!R566-'2017 MRI'!R566</f>
        <v>1.6450891720961607</v>
      </c>
      <c r="T176" s="12">
        <f>'2020 MRI - Alphabetical'!S566-'2017 MRI'!S566</f>
        <v>-5.7372846595570133</v>
      </c>
      <c r="U176" s="10">
        <f>'2020 MRI - Alphabetical'!T566-'2017 MRI'!T566</f>
        <v>2</v>
      </c>
      <c r="V176" s="33">
        <f>'2020 MRI - Alphabetical'!U566-'2017 MRI'!U566</f>
        <v>0.29588376175472675</v>
      </c>
      <c r="W176" s="11">
        <f>'2020 MRI - Alphabetical'!V566-'2017 MRI'!V566</f>
        <v>-3.5478095895136258E-2</v>
      </c>
      <c r="X176" s="10">
        <f>'2020 MRI - Alphabetical'!W566-'2017 MRI'!W566</f>
        <v>5</v>
      </c>
      <c r="Y176" s="33">
        <f>'2020 MRI - Alphabetical'!X566-'2017 MRI'!X566</f>
        <v>0.11135532097937739</v>
      </c>
      <c r="Z176" s="13">
        <f>'2020 MRI - Alphabetical'!Y566-'2017 MRI'!Y566</f>
        <v>7873</v>
      </c>
      <c r="AA176" s="10">
        <f>'2020 MRI - Alphabetical'!Z566-'2017 MRI'!Z566</f>
        <v>-19</v>
      </c>
      <c r="AB176" s="33">
        <f>'2020 MRI - Alphabetical'!AA566-'2017 MRI'!AA566</f>
        <v>-0.14922966908897317</v>
      </c>
      <c r="AC176" s="11">
        <f>'2020 MRI - Alphabetical'!AB566-'2017 MRI'!AB566</f>
        <v>-2.8000000000000004E-2</v>
      </c>
      <c r="AD176" s="10">
        <f>'2020 MRI - Alphabetical'!AC566-'2017 MRI'!AC566</f>
        <v>-4</v>
      </c>
      <c r="AE176" s="33">
        <f>'2020 MRI - Alphabetical'!AD566-'2017 MRI'!AD566</f>
        <v>-0.31630032949987097</v>
      </c>
      <c r="AF176" s="11">
        <f>'2020 MRI - Alphabetical'!AE566-'2017 MRI'!AE566</f>
        <v>6.1157270029673638E-3</v>
      </c>
      <c r="AG176" s="10">
        <f>'2020 MRI - Alphabetical'!AF566-'2017 MRI'!AF566</f>
        <v>0</v>
      </c>
      <c r="AH176" s="33">
        <f>'2020 MRI - Alphabetical'!AG566-'2017 MRI'!AG566</f>
        <v>0.58924798776802678</v>
      </c>
      <c r="AI176" s="14">
        <f>'2020 MRI - Alphabetical'!AH566-'2017 MRI'!AH566</f>
        <v>-0.29884318495081796</v>
      </c>
      <c r="AJ176" s="10">
        <f>'2020 MRI - Alphabetical'!AI566-'2017 MRI'!AI566</f>
        <v>0</v>
      </c>
      <c r="AK176" s="33">
        <f>'2020 MRI - Alphabetical'!AJ566-'2017 MRI'!AJ566</f>
        <v>1.5226493318978573E-2</v>
      </c>
      <c r="AL176" s="13">
        <f>'2020 MRI - Alphabetical'!AK566-'2017 MRI'!AK566</f>
        <v>1957.3086948364908</v>
      </c>
      <c r="AM176" s="38"/>
    </row>
    <row r="177" spans="1:39" hidden="1" x14ac:dyDescent="0.25">
      <c r="A177" t="s">
        <v>625</v>
      </c>
      <c r="B177" s="5" t="s">
        <v>430</v>
      </c>
      <c r="C177" s="6" t="s">
        <v>28</v>
      </c>
      <c r="D177" s="7" t="s">
        <v>20</v>
      </c>
      <c r="E177" s="8">
        <f>VLOOKUP(A177,'2017 MRI'!$A$7:$F$571,6,FALSE)</f>
        <v>19.078249606288146</v>
      </c>
      <c r="F177" s="36">
        <f>'2020 MRI - Alphabetical'!E24-'2017 MRI'!E24</f>
        <v>1.2859291257833703</v>
      </c>
      <c r="G177" s="8">
        <f>'2020 MRI - Alphabetical'!F24-'2017 MRI'!F24</f>
        <v>-4.2365383884165642</v>
      </c>
      <c r="H177" s="9">
        <f>'2020 MRI - Alphabetical'!G24-'2017 MRI'!G24</f>
        <v>75</v>
      </c>
      <c r="I177" s="10">
        <f>'2020 MRI - Alphabetical'!H24-'2017 MRI'!H24</f>
        <v>5</v>
      </c>
      <c r="J177" s="33">
        <f>'2020 MRI - Alphabetical'!I24-'2017 MRI'!I24</f>
        <v>1.3293354876128121</v>
      </c>
      <c r="K177" s="11">
        <f>'2020 MRI - Alphabetical'!J24-'2017 MRI'!J24</f>
        <v>0.14151151307765164</v>
      </c>
      <c r="L177" s="10">
        <f>'2020 MRI - Alphabetical'!K24-'2017 MRI'!K24</f>
        <v>31</v>
      </c>
      <c r="M177" s="33">
        <f>'2020 MRI - Alphabetical'!L24-'2017 MRI'!L24</f>
        <v>0.20410268768999751</v>
      </c>
      <c r="N177" s="11">
        <f>'2020 MRI - Alphabetical'!M24-'2017 MRI'!M24</f>
        <v>-8.9676208113429329E-3</v>
      </c>
      <c r="O177" s="10">
        <f>'2020 MRI - Alphabetical'!N24-'2017 MRI'!N24</f>
        <v>0</v>
      </c>
      <c r="P177" s="33">
        <f>'2020 MRI - Alphabetical'!O24-'2017 MRI'!O24</f>
        <v>-2.468057563044801E-2</v>
      </c>
      <c r="Q177" s="11">
        <f>'2020 MRI - Alphabetical'!P24-'2017 MRI'!P24</f>
        <v>0</v>
      </c>
      <c r="R177" s="10">
        <f>'2020 MRI - Alphabetical'!Q24-'2017 MRI'!Q24</f>
        <v>331</v>
      </c>
      <c r="S177" s="33">
        <f>'2020 MRI - Alphabetical'!R24-'2017 MRI'!R24</f>
        <v>1.1078764443817464</v>
      </c>
      <c r="T177" s="12">
        <f>'2020 MRI - Alphabetical'!S24-'2017 MRI'!S24</f>
        <v>-4.6765393608729546</v>
      </c>
      <c r="U177" s="10">
        <f>'2020 MRI - Alphabetical'!T24-'2017 MRI'!T24</f>
        <v>-45</v>
      </c>
      <c r="V177" s="33">
        <f>'2020 MRI - Alphabetical'!U24-'2017 MRI'!U24</f>
        <v>-0.16208069767736499</v>
      </c>
      <c r="W177" s="11">
        <f>'2020 MRI - Alphabetical'!V24-'2017 MRI'!V24</f>
        <v>8.0925266903914619E-3</v>
      </c>
      <c r="X177" s="10">
        <f>'2020 MRI - Alphabetical'!W24-'2017 MRI'!W24</f>
        <v>-4</v>
      </c>
      <c r="Y177" s="33">
        <f>'2020 MRI - Alphabetical'!X24-'2017 MRI'!X24</f>
        <v>-9.7444036354829081E-3</v>
      </c>
      <c r="Z177" s="13">
        <f>'2020 MRI - Alphabetical'!Y24-'2017 MRI'!Y24</f>
        <v>12033</v>
      </c>
      <c r="AA177" s="10">
        <f>'2020 MRI - Alphabetical'!Z24-'2017 MRI'!Z24</f>
        <v>-44</v>
      </c>
      <c r="AB177" s="33">
        <f>'2020 MRI - Alphabetical'!AA24-'2017 MRI'!AA24</f>
        <v>-0.28660164319291836</v>
      </c>
      <c r="AC177" s="11">
        <f>'2020 MRI - Alphabetical'!AB24-'2017 MRI'!AB24</f>
        <v>-2.1999999999999992E-2</v>
      </c>
      <c r="AD177" s="10">
        <f>'2020 MRI - Alphabetical'!AC24-'2017 MRI'!AC24</f>
        <v>27</v>
      </c>
      <c r="AE177" s="33">
        <f>'2020 MRI - Alphabetical'!AD24-'2017 MRI'!AD24</f>
        <v>9.2573350602592086E-2</v>
      </c>
      <c r="AF177" s="11">
        <f>'2020 MRI - Alphabetical'!AE24-'2017 MRI'!AE24</f>
        <v>1.1888888888888949E-2</v>
      </c>
      <c r="AG177" s="10">
        <f>'2020 MRI - Alphabetical'!AF24-'2017 MRI'!AF24</f>
        <v>0</v>
      </c>
      <c r="AH177" s="33">
        <f>'2020 MRI - Alphabetical'!AG24-'2017 MRI'!AG24</f>
        <v>-7.1060253438749665E-2</v>
      </c>
      <c r="AI177" s="14">
        <f>'2020 MRI - Alphabetical'!AH24-'2017 MRI'!AH24</f>
        <v>-2.695222941824077E-2</v>
      </c>
      <c r="AJ177" s="10">
        <f>'2020 MRI - Alphabetical'!AI24-'2017 MRI'!AI24</f>
        <v>0</v>
      </c>
      <c r="AK177" s="33">
        <f>'2020 MRI - Alphabetical'!AJ24-'2017 MRI'!AJ24</f>
        <v>0.81196868187692139</v>
      </c>
      <c r="AL177" s="13">
        <f>'2020 MRI - Alphabetical'!AK24-'2017 MRI'!AK24</f>
        <v>1503385.5267286673</v>
      </c>
      <c r="AM177" s="38"/>
    </row>
    <row r="178" spans="1:39" hidden="1" x14ac:dyDescent="0.25">
      <c r="A178" t="s">
        <v>677</v>
      </c>
      <c r="B178" s="5" t="s">
        <v>126</v>
      </c>
      <c r="C178" s="6" t="s">
        <v>28</v>
      </c>
      <c r="D178" s="7" t="s">
        <v>20</v>
      </c>
      <c r="E178" s="8">
        <f>VLOOKUP(A178,'2017 MRI'!$A$7:$F$571,6,FALSE)</f>
        <v>40.06430790427946</v>
      </c>
      <c r="F178" s="36">
        <f>'2020 MRI - Alphabetical'!E76-'2017 MRI'!E76</f>
        <v>0.29020007756771005</v>
      </c>
      <c r="G178" s="8">
        <f>'2020 MRI - Alphabetical'!F76-'2017 MRI'!F76</f>
        <v>1.3953242284745713</v>
      </c>
      <c r="H178" s="9">
        <f>'2020 MRI - Alphabetical'!G76-'2017 MRI'!G76</f>
        <v>1</v>
      </c>
      <c r="I178" s="10">
        <f>'2020 MRI - Alphabetical'!H76-'2017 MRI'!H76</f>
        <v>16</v>
      </c>
      <c r="J178" s="33">
        <f>'2020 MRI - Alphabetical'!I76-'2017 MRI'!I76</f>
        <v>0.11900329337958937</v>
      </c>
      <c r="K178" s="11">
        <f>'2020 MRI - Alphabetical'!J76-'2017 MRI'!J76</f>
        <v>1.5203764142180609E-2</v>
      </c>
      <c r="L178" s="10">
        <f>'2020 MRI - Alphabetical'!K76-'2017 MRI'!K76</f>
        <v>-22</v>
      </c>
      <c r="M178" s="33">
        <f>'2020 MRI - Alphabetical'!L76-'2017 MRI'!L76</f>
        <v>-0.68406259173097816</v>
      </c>
      <c r="N178" s="11">
        <f>'2020 MRI - Alphabetical'!M76-'2017 MRI'!M76</f>
        <v>3.7432084974301671E-2</v>
      </c>
      <c r="O178" s="10">
        <f>'2020 MRI - Alphabetical'!N76-'2017 MRI'!N76</f>
        <v>-47</v>
      </c>
      <c r="P178" s="33">
        <f>'2020 MRI - Alphabetical'!O76-'2017 MRI'!O76</f>
        <v>-0.14431718269902744</v>
      </c>
      <c r="Q178" s="11">
        <f>'2020 MRI - Alphabetical'!P76-'2017 MRI'!P76</f>
        <v>7.1432791728212666E-3</v>
      </c>
      <c r="R178" s="10">
        <f>'2020 MRI - Alphabetical'!Q76-'2017 MRI'!Q76</f>
        <v>1</v>
      </c>
      <c r="S178" s="33">
        <f>'2020 MRI - Alphabetical'!R76-'2017 MRI'!R76</f>
        <v>1.8347965611112203E-2</v>
      </c>
      <c r="T178" s="12">
        <f>'2020 MRI - Alphabetical'!S76-'2017 MRI'!S76</f>
        <v>-0.83077558680698438</v>
      </c>
      <c r="U178" s="10">
        <f>'2020 MRI - Alphabetical'!T76-'2017 MRI'!T76</f>
        <v>194</v>
      </c>
      <c r="V178" s="33">
        <f>'2020 MRI - Alphabetical'!U76-'2017 MRI'!U76</f>
        <v>0.99167403353171446</v>
      </c>
      <c r="W178" s="11">
        <f>'2020 MRI - Alphabetical'!V76-'2017 MRI'!V76</f>
        <v>-6.6455830388692586E-2</v>
      </c>
      <c r="X178" s="10">
        <f>'2020 MRI - Alphabetical'!W76-'2017 MRI'!W76</f>
        <v>-7</v>
      </c>
      <c r="Y178" s="33">
        <f>'2020 MRI - Alphabetical'!X76-'2017 MRI'!X76</f>
        <v>-1.925142369899091E-2</v>
      </c>
      <c r="Z178" s="13">
        <f>'2020 MRI - Alphabetical'!Y76-'2017 MRI'!Y76</f>
        <v>5075</v>
      </c>
      <c r="AA178" s="10">
        <f>'2020 MRI - Alphabetical'!Z76-'2017 MRI'!Z76</f>
        <v>-1</v>
      </c>
      <c r="AB178" s="33">
        <f>'2020 MRI - Alphabetical'!AA76-'2017 MRI'!AA76</f>
        <v>-0.3274501142035553</v>
      </c>
      <c r="AC178" s="11">
        <f>'2020 MRI - Alphabetical'!AB76-'2017 MRI'!AB76</f>
        <v>-3.9999999999999994E-2</v>
      </c>
      <c r="AD178" s="10">
        <f>'2020 MRI - Alphabetical'!AC76-'2017 MRI'!AC76</f>
        <v>-1</v>
      </c>
      <c r="AE178" s="33">
        <f>'2020 MRI - Alphabetical'!AD76-'2017 MRI'!AD76</f>
        <v>-5.7040305136558896E-2</v>
      </c>
      <c r="AF178" s="11">
        <f>'2020 MRI - Alphabetical'!AE76-'2017 MRI'!AE76</f>
        <v>8.1438474870018096E-3</v>
      </c>
      <c r="AG178" s="10">
        <f>'2020 MRI - Alphabetical'!AF76-'2017 MRI'!AF76</f>
        <v>-2</v>
      </c>
      <c r="AH178" s="33">
        <f>'2020 MRI - Alphabetical'!AG76-'2017 MRI'!AG76</f>
        <v>-9.1999218697338181E-2</v>
      </c>
      <c r="AI178" s="14">
        <f>'2020 MRI - Alphabetical'!AH76-'2017 MRI'!AH76</f>
        <v>2.1177080958022398E-2</v>
      </c>
      <c r="AJ178" s="10">
        <f>'2020 MRI - Alphabetical'!AI76-'2017 MRI'!AI76</f>
        <v>0</v>
      </c>
      <c r="AK178" s="33">
        <f>'2020 MRI - Alphabetical'!AJ76-'2017 MRI'!AJ76</f>
        <v>-2.9993066299212279E-2</v>
      </c>
      <c r="AL178" s="13">
        <f>'2020 MRI - Alphabetical'!AK76-'2017 MRI'!AK76</f>
        <v>90138.460942902835</v>
      </c>
      <c r="AM178" s="38"/>
    </row>
    <row r="179" spans="1:39" hidden="1" x14ac:dyDescent="0.25">
      <c r="A179" t="s">
        <v>678</v>
      </c>
      <c r="B179" s="5" t="s">
        <v>262</v>
      </c>
      <c r="C179" s="6" t="s">
        <v>28</v>
      </c>
      <c r="D179" s="7" t="s">
        <v>20</v>
      </c>
      <c r="E179" s="8">
        <f>VLOOKUP(A179,'2017 MRI'!$A$7:$F$571,6,FALSE)</f>
        <v>28.47163662080014</v>
      </c>
      <c r="F179" s="36">
        <f>'2020 MRI - Alphabetical'!E77-'2017 MRI'!E77</f>
        <v>-0.87598423713187712</v>
      </c>
      <c r="G179" s="8">
        <f>'2020 MRI - Alphabetical'!F77-'2017 MRI'!F77</f>
        <v>3.63366350788246</v>
      </c>
      <c r="H179" s="9">
        <f>'2020 MRI - Alphabetical'!G77-'2017 MRI'!G77</f>
        <v>-39</v>
      </c>
      <c r="I179" s="10">
        <f>'2020 MRI - Alphabetical'!H77-'2017 MRI'!H77</f>
        <v>-328</v>
      </c>
      <c r="J179" s="33">
        <f>'2020 MRI - Alphabetical'!I77-'2017 MRI'!I77</f>
        <v>-1.088492070003904</v>
      </c>
      <c r="K179" s="11">
        <f>'2020 MRI - Alphabetical'!J77-'2017 MRI'!J77</f>
        <v>-9.883889695210446E-2</v>
      </c>
      <c r="L179" s="10">
        <f>'2020 MRI - Alphabetical'!K77-'2017 MRI'!K77</f>
        <v>-361</v>
      </c>
      <c r="M179" s="33">
        <f>'2020 MRI - Alphabetical'!L77-'2017 MRI'!L77</f>
        <v>-2.7313068164343517</v>
      </c>
      <c r="N179" s="11">
        <f>'2020 MRI - Alphabetical'!M77-'2017 MRI'!M77</f>
        <v>0.14717241379310345</v>
      </c>
      <c r="O179" s="10">
        <f>'2020 MRI - Alphabetical'!N77-'2017 MRI'!N77</f>
        <v>258</v>
      </c>
      <c r="P179" s="33">
        <f>'2020 MRI - Alphabetical'!O77-'2017 MRI'!O77</f>
        <v>0.66658861303324046</v>
      </c>
      <c r="Q179" s="11">
        <f>'2020 MRI - Alphabetical'!P77-'2017 MRI'!P77</f>
        <v>-4.4999999999999998E-2</v>
      </c>
      <c r="R179" s="10">
        <f>'2020 MRI - Alphabetical'!Q77-'2017 MRI'!Q77</f>
        <v>-44</v>
      </c>
      <c r="S179" s="33">
        <f>'2020 MRI - Alphabetical'!R77-'2017 MRI'!R77</f>
        <v>-0.27985758730862836</v>
      </c>
      <c r="T179" s="12">
        <f>'2020 MRI - Alphabetical'!S77-'2017 MRI'!S77</f>
        <v>0</v>
      </c>
      <c r="U179" s="10">
        <f>'2020 MRI - Alphabetical'!T77-'2017 MRI'!T77</f>
        <v>-67</v>
      </c>
      <c r="V179" s="33">
        <f>'2020 MRI - Alphabetical'!U77-'2017 MRI'!U77</f>
        <v>-1.8771590974297085</v>
      </c>
      <c r="W179" s="11">
        <f>'2020 MRI - Alphabetical'!V77-'2017 MRI'!V77</f>
        <v>0.10227272727272727</v>
      </c>
      <c r="X179" s="10">
        <f>'2020 MRI - Alphabetical'!W77-'2017 MRI'!W77</f>
        <v>13</v>
      </c>
      <c r="Y179" s="33">
        <f>'2020 MRI - Alphabetical'!X77-'2017 MRI'!X77</f>
        <v>8.5164989314739037E-2</v>
      </c>
      <c r="Z179" s="13">
        <f>'2020 MRI - Alphabetical'!Y77-'2017 MRI'!Y77</f>
        <v>9375</v>
      </c>
      <c r="AA179" s="10">
        <f>'2020 MRI - Alphabetical'!Z77-'2017 MRI'!Z77</f>
        <v>87</v>
      </c>
      <c r="AB179" s="33">
        <f>'2020 MRI - Alphabetical'!AA77-'2017 MRI'!AA77</f>
        <v>1.5235917726306147</v>
      </c>
      <c r="AC179" s="11">
        <f>'2020 MRI - Alphabetical'!AB77-'2017 MRI'!AB77</f>
        <v>-5.6000000000000001E-2</v>
      </c>
      <c r="AD179" s="10">
        <f>'2020 MRI - Alphabetical'!AC77-'2017 MRI'!AC77</f>
        <v>-2</v>
      </c>
      <c r="AE179" s="33">
        <f>'2020 MRI - Alphabetical'!AD77-'2017 MRI'!AD77</f>
        <v>-1.3850157947083552E-2</v>
      </c>
      <c r="AF179" s="11">
        <f>'2020 MRI - Alphabetical'!AE77-'2017 MRI'!AE77</f>
        <v>4.0000000000000036E-3</v>
      </c>
      <c r="AG179" s="10">
        <f>'2020 MRI - Alphabetical'!AF77-'2017 MRI'!AF77</f>
        <v>-1</v>
      </c>
      <c r="AH179" s="33">
        <f>'2020 MRI - Alphabetical'!AG77-'2017 MRI'!AG77</f>
        <v>-9.4548285677134469E-2</v>
      </c>
      <c r="AI179" s="14">
        <f>'2020 MRI - Alphabetical'!AH77-'2017 MRI'!AH77</f>
        <v>2.6467451510355788E-3</v>
      </c>
      <c r="AJ179" s="10">
        <f>'2020 MRI - Alphabetical'!AI77-'2017 MRI'!AI77</f>
        <v>1</v>
      </c>
      <c r="AK179" s="33">
        <f>'2020 MRI - Alphabetical'!AJ77-'2017 MRI'!AJ77</f>
        <v>-7.5039055848127312E-3</v>
      </c>
      <c r="AL179" s="13">
        <f>'2020 MRI - Alphabetical'!AK77-'2017 MRI'!AK77</f>
        <v>227683.04813976074</v>
      </c>
      <c r="AM179" s="38"/>
    </row>
    <row r="180" spans="1:39" hidden="1" x14ac:dyDescent="0.25">
      <c r="A180" t="s">
        <v>713</v>
      </c>
      <c r="B180" s="5" t="s">
        <v>194</v>
      </c>
      <c r="C180" s="6" t="s">
        <v>28</v>
      </c>
      <c r="D180" s="7" t="s">
        <v>20</v>
      </c>
      <c r="E180" s="8">
        <f>VLOOKUP(A180,'2017 MRI'!$A$7:$F$571,6,FALSE)</f>
        <v>33.408278754984877</v>
      </c>
      <c r="F180" s="36">
        <f>'2020 MRI - Alphabetical'!E112-'2017 MRI'!E112</f>
        <v>-0.2441112762266715</v>
      </c>
      <c r="G180" s="8">
        <f>'2020 MRI - Alphabetical'!F112-'2017 MRI'!F112</f>
        <v>2.2588779017201475</v>
      </c>
      <c r="H180" s="9">
        <f>'2020 MRI - Alphabetical'!G112-'2017 MRI'!G112</f>
        <v>-10</v>
      </c>
      <c r="I180" s="10">
        <f>'2020 MRI - Alphabetical'!H112-'2017 MRI'!H112</f>
        <v>-56</v>
      </c>
      <c r="J180" s="33">
        <f>'2020 MRI - Alphabetical'!I112-'2017 MRI'!I112</f>
        <v>-0.25227308803757714</v>
      </c>
      <c r="K180" s="11">
        <f>'2020 MRI - Alphabetical'!J112-'2017 MRI'!J112</f>
        <v>-2.2145850936176381E-2</v>
      </c>
      <c r="L180" s="10">
        <f>'2020 MRI - Alphabetical'!K112-'2017 MRI'!K112</f>
        <v>-46</v>
      </c>
      <c r="M180" s="33">
        <f>'2020 MRI - Alphabetical'!L112-'2017 MRI'!L112</f>
        <v>-7.9145654152605771E-2</v>
      </c>
      <c r="N180" s="11">
        <f>'2020 MRI - Alphabetical'!M112-'2017 MRI'!M112</f>
        <v>7.131434547562987E-3</v>
      </c>
      <c r="O180" s="10">
        <f>'2020 MRI - Alphabetical'!N112-'2017 MRI'!N112</f>
        <v>-179</v>
      </c>
      <c r="P180" s="33">
        <f>'2020 MRI - Alphabetical'!O112-'2017 MRI'!O112</f>
        <v>-0.77861164289339491</v>
      </c>
      <c r="Q180" s="11">
        <f>'2020 MRI - Alphabetical'!P112-'2017 MRI'!P112</f>
        <v>4.76355748373102E-2</v>
      </c>
      <c r="R180" s="10">
        <f>'2020 MRI - Alphabetical'!Q112-'2017 MRI'!Q112</f>
        <v>-16</v>
      </c>
      <c r="S180" s="33">
        <f>'2020 MRI - Alphabetical'!R112-'2017 MRI'!R112</f>
        <v>-0.16930402560642094</v>
      </c>
      <c r="T180" s="12">
        <f>'2020 MRI - Alphabetical'!S112-'2017 MRI'!S112</f>
        <v>-0.30789167656373712</v>
      </c>
      <c r="U180" s="10">
        <f>'2020 MRI - Alphabetical'!T112-'2017 MRI'!T112</f>
        <v>13</v>
      </c>
      <c r="V180" s="33">
        <f>'2020 MRI - Alphabetical'!U112-'2017 MRI'!U112</f>
        <v>7.0723093598752285E-2</v>
      </c>
      <c r="W180" s="11">
        <f>'2020 MRI - Alphabetical'!V112-'2017 MRI'!V112</f>
        <v>-1.2314052342057014E-2</v>
      </c>
      <c r="X180" s="10">
        <f>'2020 MRI - Alphabetical'!W112-'2017 MRI'!W112</f>
        <v>5</v>
      </c>
      <c r="Y180" s="33">
        <f>'2020 MRI - Alphabetical'!X112-'2017 MRI'!X112</f>
        <v>3.124831661272931E-2</v>
      </c>
      <c r="Z180" s="13">
        <f>'2020 MRI - Alphabetical'!Y112-'2017 MRI'!Y112</f>
        <v>10148</v>
      </c>
      <c r="AA180" s="10">
        <f>'2020 MRI - Alphabetical'!Z112-'2017 MRI'!Z112</f>
        <v>4</v>
      </c>
      <c r="AB180" s="33">
        <f>'2020 MRI - Alphabetical'!AA112-'2017 MRI'!AA112</f>
        <v>0.29011856722995089</v>
      </c>
      <c r="AC180" s="11">
        <f>'2020 MRI - Alphabetical'!AB112-'2017 MRI'!AB112</f>
        <v>-3.4000000000000002E-2</v>
      </c>
      <c r="AD180" s="10">
        <f>'2020 MRI - Alphabetical'!AC112-'2017 MRI'!AC112</f>
        <v>94</v>
      </c>
      <c r="AE180" s="33">
        <f>'2020 MRI - Alphabetical'!AD112-'2017 MRI'!AD112</f>
        <v>0.41518624095695006</v>
      </c>
      <c r="AF180" s="11">
        <f>'2020 MRI - Alphabetical'!AE112-'2017 MRI'!AE112</f>
        <v>3.8184281842818413E-2</v>
      </c>
      <c r="AG180" s="10">
        <f>'2020 MRI - Alphabetical'!AF112-'2017 MRI'!AF112</f>
        <v>-8</v>
      </c>
      <c r="AH180" s="33">
        <f>'2020 MRI - Alphabetical'!AG112-'2017 MRI'!AG112</f>
        <v>-8.2136634068951886E-2</v>
      </c>
      <c r="AI180" s="14">
        <f>'2020 MRI - Alphabetical'!AH112-'2017 MRI'!AH112</f>
        <v>5.4562823846302066E-2</v>
      </c>
      <c r="AJ180" s="10">
        <f>'2020 MRI - Alphabetical'!AI112-'2017 MRI'!AI112</f>
        <v>-4</v>
      </c>
      <c r="AK180" s="33">
        <f>'2020 MRI - Alphabetical'!AJ112-'2017 MRI'!AJ112</f>
        <v>-3.3192824181815794E-4</v>
      </c>
      <c r="AL180" s="13">
        <f>'2020 MRI - Alphabetical'!AK112-'2017 MRI'!AK112</f>
        <v>8994.2945501936192</v>
      </c>
      <c r="AM180" s="38"/>
    </row>
    <row r="181" spans="1:39" hidden="1" x14ac:dyDescent="0.25">
      <c r="A181" t="s">
        <v>884</v>
      </c>
      <c r="B181" s="5" t="s">
        <v>114</v>
      </c>
      <c r="C181" s="6" t="s">
        <v>28</v>
      </c>
      <c r="D181" s="7" t="s">
        <v>20</v>
      </c>
      <c r="E181" s="8">
        <f>VLOOKUP(A181,'2017 MRI'!$A$7:$F$571,6,FALSE)</f>
        <v>41.681355889357462</v>
      </c>
      <c r="F181" s="36">
        <f>'2020 MRI - Alphabetical'!E283-'2017 MRI'!E283</f>
        <v>0.42156733966401738</v>
      </c>
      <c r="G181" s="8">
        <f>'2020 MRI - Alphabetical'!F283-'2017 MRI'!F283</f>
        <v>1.1806687739600648</v>
      </c>
      <c r="H181" s="9">
        <f>'2020 MRI - Alphabetical'!G283-'2017 MRI'!G283</f>
        <v>8</v>
      </c>
      <c r="I181" s="10">
        <f>'2020 MRI - Alphabetical'!H283-'2017 MRI'!H283</f>
        <v>-91</v>
      </c>
      <c r="J181" s="33">
        <f>'2020 MRI - Alphabetical'!I283-'2017 MRI'!I283</f>
        <v>-0.44204312082656616</v>
      </c>
      <c r="K181" s="11">
        <f>'2020 MRI - Alphabetical'!J283-'2017 MRI'!J283</f>
        <v>-3.2521607389396245E-2</v>
      </c>
      <c r="L181" s="10">
        <f>'2020 MRI - Alphabetical'!K283-'2017 MRI'!K283</f>
        <v>14</v>
      </c>
      <c r="M181" s="33">
        <f>'2020 MRI - Alphabetical'!L283-'2017 MRI'!L283</f>
        <v>9.800062262808551E-2</v>
      </c>
      <c r="N181" s="11">
        <f>'2020 MRI - Alphabetical'!M283-'2017 MRI'!M283</f>
        <v>-2.164740926167856E-3</v>
      </c>
      <c r="O181" s="10">
        <f>'2020 MRI - Alphabetical'!N283-'2017 MRI'!N283</f>
        <v>12</v>
      </c>
      <c r="P181" s="33">
        <f>'2020 MRI - Alphabetical'!O283-'2017 MRI'!O283</f>
        <v>6.1559420635821815E-2</v>
      </c>
      <c r="Q181" s="11">
        <f>'2020 MRI - Alphabetical'!P283-'2017 MRI'!P283</f>
        <v>-6.8680945816986527E-3</v>
      </c>
      <c r="R181" s="10">
        <f>'2020 MRI - Alphabetical'!Q283-'2017 MRI'!Q283</f>
        <v>18</v>
      </c>
      <c r="S181" s="33">
        <f>'2020 MRI - Alphabetical'!R283-'2017 MRI'!R283</f>
        <v>0.30239301440340904</v>
      </c>
      <c r="T181" s="12">
        <f>'2020 MRI - Alphabetical'!S283-'2017 MRI'!S283</f>
        <v>-1.6642401396027486</v>
      </c>
      <c r="U181" s="10">
        <f>'2020 MRI - Alphabetical'!T283-'2017 MRI'!T283</f>
        <v>-8</v>
      </c>
      <c r="V181" s="33">
        <f>'2020 MRI - Alphabetical'!U283-'2017 MRI'!U283</f>
        <v>-0.10618684674856077</v>
      </c>
      <c r="W181" s="11">
        <f>'2020 MRI - Alphabetical'!V283-'2017 MRI'!V283</f>
        <v>-3.8701855823927711E-5</v>
      </c>
      <c r="X181" s="10">
        <f>'2020 MRI - Alphabetical'!W283-'2017 MRI'!W283</f>
        <v>14</v>
      </c>
      <c r="Y181" s="33">
        <f>'2020 MRI - Alphabetical'!X283-'2017 MRI'!X283</f>
        <v>8.9033132295630146E-2</v>
      </c>
      <c r="Z181" s="13">
        <f>'2020 MRI - Alphabetical'!Y283-'2017 MRI'!Y283</f>
        <v>9783</v>
      </c>
      <c r="AA181" s="10">
        <f>'2020 MRI - Alphabetical'!Z283-'2017 MRI'!Z283</f>
        <v>-3</v>
      </c>
      <c r="AB181" s="33">
        <f>'2020 MRI - Alphabetical'!AA283-'2017 MRI'!AA283</f>
        <v>-0.41449271127166831</v>
      </c>
      <c r="AC181" s="11">
        <f>'2020 MRI - Alphabetical'!AB283-'2017 MRI'!AB283</f>
        <v>-3.4000000000000002E-2</v>
      </c>
      <c r="AD181" s="10">
        <f>'2020 MRI - Alphabetical'!AC283-'2017 MRI'!AC283</f>
        <v>121</v>
      </c>
      <c r="AE181" s="33">
        <f>'2020 MRI - Alphabetical'!AD283-'2017 MRI'!AD283</f>
        <v>0.57528739408897123</v>
      </c>
      <c r="AF181" s="11">
        <f>'2020 MRI - Alphabetical'!AE283-'2017 MRI'!AE283</f>
        <v>4.8628331688055249E-2</v>
      </c>
      <c r="AG181" s="10">
        <f>'2020 MRI - Alphabetical'!AF283-'2017 MRI'!AF283</f>
        <v>-1</v>
      </c>
      <c r="AH181" s="33">
        <f>'2020 MRI - Alphabetical'!AG283-'2017 MRI'!AG283</f>
        <v>-1.6744467313750233E-2</v>
      </c>
      <c r="AI181" s="14">
        <f>'2020 MRI - Alphabetical'!AH283-'2017 MRI'!AH283</f>
        <v>-1.7964114244435114E-2</v>
      </c>
      <c r="AJ181" s="10">
        <f>'2020 MRI - Alphabetical'!AI283-'2017 MRI'!AI283</f>
        <v>15</v>
      </c>
      <c r="AK181" s="33">
        <f>'2020 MRI - Alphabetical'!AJ283-'2017 MRI'!AJ283</f>
        <v>1.6682710553889424E-2</v>
      </c>
      <c r="AL181" s="13">
        <f>'2020 MRI - Alphabetical'!AK283-'2017 MRI'!AK283</f>
        <v>25270.28258807736</v>
      </c>
      <c r="AM181" s="38"/>
    </row>
    <row r="182" spans="1:39" hidden="1" x14ac:dyDescent="0.25">
      <c r="A182" t="s">
        <v>912</v>
      </c>
      <c r="B182" s="5" t="s">
        <v>130</v>
      </c>
      <c r="C182" s="6" t="s">
        <v>28</v>
      </c>
      <c r="D182" s="7" t="s">
        <v>20</v>
      </c>
      <c r="E182" s="8">
        <f>VLOOKUP(A182,'2017 MRI'!$A$7:$F$571,6,FALSE)</f>
        <v>39.759821525719843</v>
      </c>
      <c r="F182" s="36">
        <f>'2020 MRI - Alphabetical'!E311-'2017 MRI'!E311</f>
        <v>-0.90666142712240738</v>
      </c>
      <c r="G182" s="8">
        <f>'2020 MRI - Alphabetical'!F311-'2017 MRI'!F311</f>
        <v>5.0891921378086948</v>
      </c>
      <c r="H182" s="9">
        <f>'2020 MRI - Alphabetical'!G311-'2017 MRI'!G311</f>
        <v>-27</v>
      </c>
      <c r="I182" s="10">
        <f>'2020 MRI - Alphabetical'!H311-'2017 MRI'!H311</f>
        <v>-247</v>
      </c>
      <c r="J182" s="33">
        <f>'2020 MRI - Alphabetical'!I311-'2017 MRI'!I311</f>
        <v>-0.83955797952471067</v>
      </c>
      <c r="K182" s="11">
        <f>'2020 MRI - Alphabetical'!J311-'2017 MRI'!J311</f>
        <v>-8.2082181156119871E-2</v>
      </c>
      <c r="L182" s="10">
        <f>'2020 MRI - Alphabetical'!K311-'2017 MRI'!K311</f>
        <v>-9</v>
      </c>
      <c r="M182" s="33">
        <f>'2020 MRI - Alphabetical'!L311-'2017 MRI'!L311</f>
        <v>-3.1321515351921125E-2</v>
      </c>
      <c r="N182" s="11">
        <f>'2020 MRI - Alphabetical'!M311-'2017 MRI'!M311</f>
        <v>4.1682550756826225E-3</v>
      </c>
      <c r="O182" s="10">
        <f>'2020 MRI - Alphabetical'!N311-'2017 MRI'!N311</f>
        <v>-13</v>
      </c>
      <c r="P182" s="33">
        <f>'2020 MRI - Alphabetical'!O311-'2017 MRI'!O311</f>
        <v>-6.2871526590430576E-2</v>
      </c>
      <c r="Q182" s="11">
        <f>'2020 MRI - Alphabetical'!P311-'2017 MRI'!P311</f>
        <v>1.5059369455438856E-3</v>
      </c>
      <c r="R182" s="10">
        <f>'2020 MRI - Alphabetical'!Q311-'2017 MRI'!Q311</f>
        <v>61</v>
      </c>
      <c r="S182" s="33">
        <f>'2020 MRI - Alphabetical'!R311-'2017 MRI'!R311</f>
        <v>0.54817869267371477</v>
      </c>
      <c r="T182" s="12">
        <f>'2020 MRI - Alphabetical'!S311-'2017 MRI'!S311</f>
        <v>-2.5499543526781183</v>
      </c>
      <c r="U182" s="10">
        <f>'2020 MRI - Alphabetical'!T311-'2017 MRI'!T311</f>
        <v>-100</v>
      </c>
      <c r="V182" s="33">
        <f>'2020 MRI - Alphabetical'!U311-'2017 MRI'!U311</f>
        <v>-0.62990231746176095</v>
      </c>
      <c r="W182" s="11">
        <f>'2020 MRI - Alphabetical'!V311-'2017 MRI'!V311</f>
        <v>3.2594039054470725E-2</v>
      </c>
      <c r="X182" s="10">
        <f>'2020 MRI - Alphabetical'!W311-'2017 MRI'!W311</f>
        <v>-35</v>
      </c>
      <c r="Y182" s="33">
        <f>'2020 MRI - Alphabetical'!X311-'2017 MRI'!X311</f>
        <v>-0.1691199051347434</v>
      </c>
      <c r="Z182" s="13">
        <f>'2020 MRI - Alphabetical'!Y311-'2017 MRI'!Y311</f>
        <v>2089</v>
      </c>
      <c r="AA182" s="10">
        <f>'2020 MRI - Alphabetical'!Z311-'2017 MRI'!Z311</f>
        <v>-4</v>
      </c>
      <c r="AB182" s="33">
        <f>'2020 MRI - Alphabetical'!AA311-'2017 MRI'!AA311</f>
        <v>-0.44192675929017478</v>
      </c>
      <c r="AC182" s="11">
        <f>'2020 MRI - Alphabetical'!AB311-'2017 MRI'!AB311</f>
        <v>-3.5000000000000003E-2</v>
      </c>
      <c r="AD182" s="10">
        <f>'2020 MRI - Alphabetical'!AC311-'2017 MRI'!AC311</f>
        <v>3</v>
      </c>
      <c r="AE182" s="33">
        <f>'2020 MRI - Alphabetical'!AD311-'2017 MRI'!AD311</f>
        <v>8.7260188820379336E-2</v>
      </c>
      <c r="AF182" s="11">
        <f>'2020 MRI - Alphabetical'!AE311-'2017 MRI'!AE311</f>
        <v>1.9912397921306502E-2</v>
      </c>
      <c r="AG182" s="10">
        <f>'2020 MRI - Alphabetical'!AF311-'2017 MRI'!AF311</f>
        <v>-10</v>
      </c>
      <c r="AH182" s="33">
        <f>'2020 MRI - Alphabetical'!AG311-'2017 MRI'!AG311</f>
        <v>-8.8493707400311816E-2</v>
      </c>
      <c r="AI182" s="14">
        <f>'2020 MRI - Alphabetical'!AH311-'2017 MRI'!AH311</f>
        <v>7.2338626230553427E-2</v>
      </c>
      <c r="AJ182" s="10">
        <f>'2020 MRI - Alphabetical'!AI311-'2017 MRI'!AI311</f>
        <v>10</v>
      </c>
      <c r="AK182" s="33">
        <f>'2020 MRI - Alphabetical'!AJ311-'2017 MRI'!AJ311</f>
        <v>6.2540017193732922E-3</v>
      </c>
      <c r="AL182" s="13">
        <f>'2020 MRI - Alphabetical'!AK311-'2017 MRI'!AK311</f>
        <v>13513.095589814737</v>
      </c>
      <c r="AM182" s="38"/>
    </row>
    <row r="183" spans="1:39" hidden="1" x14ac:dyDescent="0.25">
      <c r="A183" t="s">
        <v>962</v>
      </c>
      <c r="B183" s="5" t="s">
        <v>78</v>
      </c>
      <c r="C183" s="6" t="s">
        <v>28</v>
      </c>
      <c r="D183" s="7" t="s">
        <v>20</v>
      </c>
      <c r="E183" s="8">
        <f>VLOOKUP(A183,'2017 MRI'!$A$7:$F$571,6,FALSE)</f>
        <v>49.270909654606598</v>
      </c>
      <c r="F183" s="36">
        <f>'2020 MRI - Alphabetical'!E361-'2017 MRI'!E361</f>
        <v>0.91399881030501717</v>
      </c>
      <c r="G183" s="8">
        <f>'2020 MRI - Alphabetical'!F361-'2017 MRI'!F361</f>
        <v>0.56011586351841203</v>
      </c>
      <c r="H183" s="9">
        <f>'2020 MRI - Alphabetical'!G361-'2017 MRI'!G361</f>
        <v>4</v>
      </c>
      <c r="I183" s="10">
        <f>'2020 MRI - Alphabetical'!H361-'2017 MRI'!H361</f>
        <v>-3</v>
      </c>
      <c r="J183" s="33">
        <f>'2020 MRI - Alphabetical'!I361-'2017 MRI'!I361</f>
        <v>0.30947177145775884</v>
      </c>
      <c r="K183" s="11">
        <f>'2020 MRI - Alphabetical'!J361-'2017 MRI'!J361</f>
        <v>4.022439278940626E-2</v>
      </c>
      <c r="L183" s="10">
        <f>'2020 MRI - Alphabetical'!K361-'2017 MRI'!K361</f>
        <v>20</v>
      </c>
      <c r="M183" s="33">
        <f>'2020 MRI - Alphabetical'!L361-'2017 MRI'!L361</f>
        <v>6.3167405426509116E-2</v>
      </c>
      <c r="N183" s="11">
        <f>'2020 MRI - Alphabetical'!M361-'2017 MRI'!M361</f>
        <v>-1.1607266029645957E-3</v>
      </c>
      <c r="O183" s="10">
        <f>'2020 MRI - Alphabetical'!N361-'2017 MRI'!N361</f>
        <v>120</v>
      </c>
      <c r="P183" s="33">
        <f>'2020 MRI - Alphabetical'!O361-'2017 MRI'!O361</f>
        <v>0.36749228294484593</v>
      </c>
      <c r="Q183" s="11">
        <f>'2020 MRI - Alphabetical'!P361-'2017 MRI'!P361</f>
        <v>-2.6071935157041544E-2</v>
      </c>
      <c r="R183" s="10">
        <f>'2020 MRI - Alphabetical'!Q361-'2017 MRI'!Q361</f>
        <v>-7</v>
      </c>
      <c r="S183" s="33">
        <f>'2020 MRI - Alphabetical'!R361-'2017 MRI'!R361</f>
        <v>0.19026019158882596</v>
      </c>
      <c r="T183" s="12">
        <f>'2020 MRI - Alphabetical'!S361-'2017 MRI'!S361</f>
        <v>-1.2144321968725968</v>
      </c>
      <c r="U183" s="10">
        <f>'2020 MRI - Alphabetical'!T361-'2017 MRI'!T361</f>
        <v>-28</v>
      </c>
      <c r="V183" s="33">
        <f>'2020 MRI - Alphabetical'!U361-'2017 MRI'!U361</f>
        <v>-0.20840983948692438</v>
      </c>
      <c r="W183" s="11">
        <f>'2020 MRI - Alphabetical'!V361-'2017 MRI'!V361</f>
        <v>6.7838405036726168E-3</v>
      </c>
      <c r="X183" s="10">
        <f>'2020 MRI - Alphabetical'!W361-'2017 MRI'!W361</f>
        <v>-1</v>
      </c>
      <c r="Y183" s="33">
        <f>'2020 MRI - Alphabetical'!X361-'2017 MRI'!X361</f>
        <v>5.6346807128285992E-2</v>
      </c>
      <c r="Z183" s="13">
        <f>'2020 MRI - Alphabetical'!Y361-'2017 MRI'!Y361</f>
        <v>6481</v>
      </c>
      <c r="AA183" s="10">
        <f>'2020 MRI - Alphabetical'!Z361-'2017 MRI'!Z361</f>
        <v>0</v>
      </c>
      <c r="AB183" s="33">
        <f>'2020 MRI - Alphabetical'!AA361-'2017 MRI'!AA361</f>
        <v>-0.26310111214135024</v>
      </c>
      <c r="AC183" s="11">
        <f>'2020 MRI - Alphabetical'!AB361-'2017 MRI'!AB361</f>
        <v>-5.599999999999998E-2</v>
      </c>
      <c r="AD183" s="10">
        <f>'2020 MRI - Alphabetical'!AC361-'2017 MRI'!AC361</f>
        <v>142</v>
      </c>
      <c r="AE183" s="33">
        <f>'2020 MRI - Alphabetical'!AD361-'2017 MRI'!AD361</f>
        <v>0.70241145034645969</v>
      </c>
      <c r="AF183" s="11">
        <f>'2020 MRI - Alphabetical'!AE361-'2017 MRI'!AE361</f>
        <v>5.6375836786738964E-2</v>
      </c>
      <c r="AG183" s="10">
        <f>'2020 MRI - Alphabetical'!AF361-'2017 MRI'!AF361</f>
        <v>-7</v>
      </c>
      <c r="AH183" s="33">
        <f>'2020 MRI - Alphabetical'!AG361-'2017 MRI'!AG361</f>
        <v>-8.9037407465641705E-2</v>
      </c>
      <c r="AI183" s="14">
        <f>'2020 MRI - Alphabetical'!AH361-'2017 MRI'!AH361</f>
        <v>3.8830494909670499E-2</v>
      </c>
      <c r="AJ183" s="10">
        <f>'2020 MRI - Alphabetical'!AI361-'2017 MRI'!AI361</f>
        <v>0</v>
      </c>
      <c r="AK183" s="33">
        <f>'2020 MRI - Alphabetical'!AJ361-'2017 MRI'!AJ361</f>
        <v>-7.6056497191284711E-3</v>
      </c>
      <c r="AL183" s="13">
        <f>'2020 MRI - Alphabetical'!AK361-'2017 MRI'!AK361</f>
        <v>82370.388051140704</v>
      </c>
      <c r="AM183" s="38"/>
    </row>
    <row r="184" spans="1:39" hidden="1" x14ac:dyDescent="0.25">
      <c r="A184" t="s">
        <v>969</v>
      </c>
      <c r="B184" s="5" t="s">
        <v>228</v>
      </c>
      <c r="C184" s="6" t="s">
        <v>28</v>
      </c>
      <c r="D184" s="7" t="s">
        <v>20</v>
      </c>
      <c r="E184" s="8">
        <f>VLOOKUP(A184,'2017 MRI'!$A$7:$F$571,6,FALSE)</f>
        <v>30.336989816613983</v>
      </c>
      <c r="F184" s="36">
        <f>'2020 MRI - Alphabetical'!E368-'2017 MRI'!E368</f>
        <v>1.775844194884497</v>
      </c>
      <c r="G184" s="8">
        <f>'2020 MRI - Alphabetical'!F368-'2017 MRI'!F368</f>
        <v>-4.4072138010533415</v>
      </c>
      <c r="H184" s="9">
        <f>'2020 MRI - Alphabetical'!G368-'2017 MRI'!G368</f>
        <v>89</v>
      </c>
      <c r="I184" s="10">
        <f>'2020 MRI - Alphabetical'!H368-'2017 MRI'!H368</f>
        <v>7</v>
      </c>
      <c r="J184" s="33">
        <f>'2020 MRI - Alphabetical'!I368-'2017 MRI'!I368</f>
        <v>0.67422915611032752</v>
      </c>
      <c r="K184" s="11">
        <f>'2020 MRI - Alphabetical'!J368-'2017 MRI'!J368</f>
        <v>7.232336710648346E-2</v>
      </c>
      <c r="L184" s="10">
        <f>'2020 MRI - Alphabetical'!K368-'2017 MRI'!K368</f>
        <v>23</v>
      </c>
      <c r="M184" s="33">
        <f>'2020 MRI - Alphabetical'!L368-'2017 MRI'!L368</f>
        <v>8.5834469310645645E-2</v>
      </c>
      <c r="N184" s="11">
        <f>'2020 MRI - Alphabetical'!M368-'2017 MRI'!M368</f>
        <v>-2.4032896267219411E-3</v>
      </c>
      <c r="O184" s="10">
        <f>'2020 MRI - Alphabetical'!N368-'2017 MRI'!N368</f>
        <v>90</v>
      </c>
      <c r="P184" s="33">
        <f>'2020 MRI - Alphabetical'!O368-'2017 MRI'!O368</f>
        <v>0.35506044467431963</v>
      </c>
      <c r="Q184" s="11">
        <f>'2020 MRI - Alphabetical'!P368-'2017 MRI'!P368</f>
        <v>-2.5454026270702465E-2</v>
      </c>
      <c r="R184" s="10">
        <f>'2020 MRI - Alphabetical'!Q368-'2017 MRI'!Q368</f>
        <v>143</v>
      </c>
      <c r="S184" s="33">
        <f>'2020 MRI - Alphabetical'!R368-'2017 MRI'!R368</f>
        <v>3.8200515783246347E-2</v>
      </c>
      <c r="T184" s="12">
        <f>'2020 MRI - Alphabetical'!S368-'2017 MRI'!S368</f>
        <v>-1.0537207074204396</v>
      </c>
      <c r="U184" s="10">
        <f>'2020 MRI - Alphabetical'!T368-'2017 MRI'!T368</f>
        <v>108</v>
      </c>
      <c r="V184" s="33">
        <f>'2020 MRI - Alphabetical'!U368-'2017 MRI'!U368</f>
        <v>0.44197299853774374</v>
      </c>
      <c r="W184" s="11">
        <f>'2020 MRI - Alphabetical'!V368-'2017 MRI'!V368</f>
        <v>-3.1311247368902714E-2</v>
      </c>
      <c r="X184" s="10">
        <f>'2020 MRI - Alphabetical'!W368-'2017 MRI'!W368</f>
        <v>122</v>
      </c>
      <c r="Y184" s="33">
        <f>'2020 MRI - Alphabetical'!X368-'2017 MRI'!X368</f>
        <v>0.44112066068430084</v>
      </c>
      <c r="Z184" s="13">
        <f>'2020 MRI - Alphabetical'!Y368-'2017 MRI'!Y368</f>
        <v>23263</v>
      </c>
      <c r="AA184" s="10">
        <f>'2020 MRI - Alphabetical'!Z368-'2017 MRI'!Z368</f>
        <v>14</v>
      </c>
      <c r="AB184" s="33">
        <f>'2020 MRI - Alphabetical'!AA368-'2017 MRI'!AA368</f>
        <v>0.22597129917915981</v>
      </c>
      <c r="AC184" s="11">
        <f>'2020 MRI - Alphabetical'!AB368-'2017 MRI'!AB368</f>
        <v>-2.8999999999999991E-2</v>
      </c>
      <c r="AD184" s="10">
        <f>'2020 MRI - Alphabetical'!AC368-'2017 MRI'!AC368</f>
        <v>40</v>
      </c>
      <c r="AE184" s="33">
        <f>'2020 MRI - Alphabetical'!AD368-'2017 MRI'!AD368</f>
        <v>0.10947671347515819</v>
      </c>
      <c r="AF184" s="11">
        <f>'2020 MRI - Alphabetical'!AE368-'2017 MRI'!AE368</f>
        <v>1.5326806366655177E-2</v>
      </c>
      <c r="AG184" s="10">
        <f>'2020 MRI - Alphabetical'!AF368-'2017 MRI'!AF368</f>
        <v>0</v>
      </c>
      <c r="AH184" s="33">
        <f>'2020 MRI - Alphabetical'!AG368-'2017 MRI'!AG368</f>
        <v>-8.8629490703644009E-2</v>
      </c>
      <c r="AI184" s="14">
        <f>'2020 MRI - Alphabetical'!AH368-'2017 MRI'!AH368</f>
        <v>1.7068373863940445E-2</v>
      </c>
      <c r="AJ184" s="10">
        <f>'2020 MRI - Alphabetical'!AI368-'2017 MRI'!AI368</f>
        <v>1</v>
      </c>
      <c r="AK184" s="33">
        <f>'2020 MRI - Alphabetical'!AJ368-'2017 MRI'!AJ368</f>
        <v>-1.5267884515054231E-2</v>
      </c>
      <c r="AL184" s="13">
        <f>'2020 MRI - Alphabetical'!AK368-'2017 MRI'!AK368</f>
        <v>136871.54889464192</v>
      </c>
      <c r="AM184" s="38"/>
    </row>
    <row r="185" spans="1:39" hidden="1" x14ac:dyDescent="0.25">
      <c r="A185" t="s">
        <v>1055</v>
      </c>
      <c r="B185" s="5" t="s">
        <v>301</v>
      </c>
      <c r="C185" s="6" t="s">
        <v>28</v>
      </c>
      <c r="D185" s="7" t="s">
        <v>20</v>
      </c>
      <c r="E185" s="8">
        <f>VLOOKUP(A185,'2017 MRI'!$A$7:$F$571,6,FALSE)</f>
        <v>25.198169957282332</v>
      </c>
      <c r="F185" s="36">
        <f>'2020 MRI - Alphabetical'!E454-'2017 MRI'!E454</f>
        <v>0.26392157031561492</v>
      </c>
      <c r="G185" s="8">
        <f>'2020 MRI - Alphabetical'!F454-'2017 MRI'!F454</f>
        <v>-0.31371964804191421</v>
      </c>
      <c r="H185" s="9">
        <f>'2020 MRI - Alphabetical'!G454-'2017 MRI'!G454</f>
        <v>34</v>
      </c>
      <c r="I185" s="10">
        <f>'2020 MRI - Alphabetical'!H454-'2017 MRI'!H454</f>
        <v>46</v>
      </c>
      <c r="J185" s="33">
        <f>'2020 MRI - Alphabetical'!I454-'2017 MRI'!I454</f>
        <v>0.9459842062307654</v>
      </c>
      <c r="K185" s="11">
        <f>'2020 MRI - Alphabetical'!J454-'2017 MRI'!J454</f>
        <v>8.8385693480357852E-2</v>
      </c>
      <c r="L185" s="10">
        <f>'2020 MRI - Alphabetical'!K454-'2017 MRI'!K454</f>
        <v>259</v>
      </c>
      <c r="M185" s="33">
        <f>'2020 MRI - Alphabetical'!L454-'2017 MRI'!L454</f>
        <v>1.4595438026058183</v>
      </c>
      <c r="N185" s="11">
        <f>'2020 MRI - Alphabetical'!M454-'2017 MRI'!M454</f>
        <v>-7.5886690110655991E-2</v>
      </c>
      <c r="O185" s="10">
        <f>'2020 MRI - Alphabetical'!N454-'2017 MRI'!N454</f>
        <v>-103</v>
      </c>
      <c r="P185" s="33">
        <f>'2020 MRI - Alphabetical'!O454-'2017 MRI'!O454</f>
        <v>-0.27701684879011262</v>
      </c>
      <c r="Q185" s="11">
        <f>'2020 MRI - Alphabetical'!P454-'2017 MRI'!P454</f>
        <v>1.5803780378037802E-2</v>
      </c>
      <c r="R185" s="10">
        <f>'2020 MRI - Alphabetical'!Q454-'2017 MRI'!Q454</f>
        <v>-44</v>
      </c>
      <c r="S185" s="33">
        <f>'2020 MRI - Alphabetical'!R454-'2017 MRI'!R454</f>
        <v>-0.27985758730862836</v>
      </c>
      <c r="T185" s="12">
        <f>'2020 MRI - Alphabetical'!S454-'2017 MRI'!S454</f>
        <v>0</v>
      </c>
      <c r="U185" s="10">
        <f>'2020 MRI - Alphabetical'!T454-'2017 MRI'!T454</f>
        <v>65</v>
      </c>
      <c r="V185" s="33">
        <f>'2020 MRI - Alphabetical'!U454-'2017 MRI'!U454</f>
        <v>0.2417779574120944</v>
      </c>
      <c r="W185" s="11">
        <f>'2020 MRI - Alphabetical'!V454-'2017 MRI'!V454</f>
        <v>-1.9066604564508621E-2</v>
      </c>
      <c r="X185" s="10">
        <f>'2020 MRI - Alphabetical'!W454-'2017 MRI'!W454</f>
        <v>-23</v>
      </c>
      <c r="Y185" s="33">
        <f>'2020 MRI - Alphabetical'!X454-'2017 MRI'!X454</f>
        <v>-6.2764637362168418E-2</v>
      </c>
      <c r="Z185" s="13">
        <f>'2020 MRI - Alphabetical'!Y454-'2017 MRI'!Y454</f>
        <v>6720</v>
      </c>
      <c r="AA185" s="10">
        <f>'2020 MRI - Alphabetical'!Z454-'2017 MRI'!Z454</f>
        <v>-7</v>
      </c>
      <c r="AB185" s="33">
        <f>'2020 MRI - Alphabetical'!AA454-'2017 MRI'!AA454</f>
        <v>0.10014785658958536</v>
      </c>
      <c r="AC185" s="11">
        <f>'2020 MRI - Alphabetical'!AB454-'2017 MRI'!AB454</f>
        <v>-2.8999999999999998E-2</v>
      </c>
      <c r="AD185" s="10">
        <f>'2020 MRI - Alphabetical'!AC454-'2017 MRI'!AC454</f>
        <v>-14</v>
      </c>
      <c r="AE185" s="33">
        <f>'2020 MRI - Alphabetical'!AD454-'2017 MRI'!AD454</f>
        <v>-7.7298173199841225E-2</v>
      </c>
      <c r="AF185" s="11">
        <f>'2020 MRI - Alphabetical'!AE454-'2017 MRI'!AE454</f>
        <v>2.7242888402626564E-3</v>
      </c>
      <c r="AG185" s="10">
        <f>'2020 MRI - Alphabetical'!AF454-'2017 MRI'!AF454</f>
        <v>-1</v>
      </c>
      <c r="AH185" s="33">
        <f>'2020 MRI - Alphabetical'!AG454-'2017 MRI'!AG454</f>
        <v>-6.5261564107807146E-2</v>
      </c>
      <c r="AI185" s="14">
        <f>'2020 MRI - Alphabetical'!AH454-'2017 MRI'!AH454</f>
        <v>-2.3163357956262232E-2</v>
      </c>
      <c r="AJ185" s="10">
        <f>'2020 MRI - Alphabetical'!AI454-'2017 MRI'!AI454</f>
        <v>0</v>
      </c>
      <c r="AK185" s="33">
        <f>'2020 MRI - Alphabetical'!AJ454-'2017 MRI'!AJ454</f>
        <v>0.13546556716996827</v>
      </c>
      <c r="AL185" s="13">
        <f>'2020 MRI - Alphabetical'!AK454-'2017 MRI'!AK454</f>
        <v>416835.32328859717</v>
      </c>
      <c r="AM185" s="38"/>
    </row>
    <row r="186" spans="1:39" hidden="1" x14ac:dyDescent="0.25">
      <c r="A186" t="s">
        <v>1087</v>
      </c>
      <c r="B186" s="5" t="s">
        <v>417</v>
      </c>
      <c r="C186" s="6" t="s">
        <v>28</v>
      </c>
      <c r="D186" s="7" t="s">
        <v>20</v>
      </c>
      <c r="E186" s="8">
        <f>VLOOKUP(A186,'2017 MRI'!$A$7:$F$571,6,FALSE)</f>
        <v>19.776317281166339</v>
      </c>
      <c r="F186" s="36">
        <f>'2020 MRI - Alphabetical'!E486-'2017 MRI'!E486</f>
        <v>1.8944316693087746</v>
      </c>
      <c r="G186" s="8">
        <f>'2020 MRI - Alphabetical'!F486-'2017 MRI'!F486</f>
        <v>-6.0491090139039176</v>
      </c>
      <c r="H186" s="9">
        <f>'2020 MRI - Alphabetical'!G486-'2017 MRI'!G486</f>
        <v>111</v>
      </c>
      <c r="I186" s="10">
        <f>'2020 MRI - Alphabetical'!H486-'2017 MRI'!H486</f>
        <v>4</v>
      </c>
      <c r="J186" s="33">
        <f>'2020 MRI - Alphabetical'!I486-'2017 MRI'!I486</f>
        <v>0.6620103711391061</v>
      </c>
      <c r="K186" s="11">
        <f>'2020 MRI - Alphabetical'!J486-'2017 MRI'!J486</f>
        <v>7.1539579078725324E-2</v>
      </c>
      <c r="L186" s="10">
        <f>'2020 MRI - Alphabetical'!K486-'2017 MRI'!K486</f>
        <v>6</v>
      </c>
      <c r="M186" s="33">
        <f>'2020 MRI - Alphabetical'!L486-'2017 MRI'!L486</f>
        <v>-9.2340550428170465E-3</v>
      </c>
      <c r="N186" s="11">
        <f>'2020 MRI - Alphabetical'!M486-'2017 MRI'!M486</f>
        <v>2.6423152977947395E-3</v>
      </c>
      <c r="O186" s="10">
        <f>'2020 MRI - Alphabetical'!N486-'2017 MRI'!N486</f>
        <v>23</v>
      </c>
      <c r="P186" s="33">
        <f>'2020 MRI - Alphabetical'!O486-'2017 MRI'!O486</f>
        <v>4.7965789144361337E-2</v>
      </c>
      <c r="Q186" s="11">
        <f>'2020 MRI - Alphabetical'!P486-'2017 MRI'!P486</f>
        <v>-4.7983193277310937E-3</v>
      </c>
      <c r="R186" s="10">
        <f>'2020 MRI - Alphabetical'!Q486-'2017 MRI'!Q486</f>
        <v>-44</v>
      </c>
      <c r="S186" s="33">
        <f>'2020 MRI - Alphabetical'!R486-'2017 MRI'!R486</f>
        <v>-0.27985758730862836</v>
      </c>
      <c r="T186" s="12">
        <f>'2020 MRI - Alphabetical'!S486-'2017 MRI'!S486</f>
        <v>0</v>
      </c>
      <c r="U186" s="10">
        <f>'2020 MRI - Alphabetical'!T486-'2017 MRI'!T486</f>
        <v>85</v>
      </c>
      <c r="V186" s="33">
        <f>'2020 MRI - Alphabetical'!U486-'2017 MRI'!U486</f>
        <v>0.22995159297900472</v>
      </c>
      <c r="W186" s="11">
        <f>'2020 MRI - Alphabetical'!V486-'2017 MRI'!V486</f>
        <v>-1.6892655367231647E-2</v>
      </c>
      <c r="X186" s="10">
        <f>'2020 MRI - Alphabetical'!W486-'2017 MRI'!W486</f>
        <v>45</v>
      </c>
      <c r="Y186" s="33">
        <f>'2020 MRI - Alphabetical'!X486-'2017 MRI'!X486</f>
        <v>0.1749127097451284</v>
      </c>
      <c r="Z186" s="13">
        <f>'2020 MRI - Alphabetical'!Y486-'2017 MRI'!Y486</f>
        <v>18264</v>
      </c>
      <c r="AA186" s="10">
        <f>'2020 MRI - Alphabetical'!Z486-'2017 MRI'!Z486</f>
        <v>189</v>
      </c>
      <c r="AB186" s="33">
        <f>'2020 MRI - Alphabetical'!AA486-'2017 MRI'!AA486</f>
        <v>1.6768492632386958</v>
      </c>
      <c r="AC186" s="11">
        <f>'2020 MRI - Alphabetical'!AB486-'2017 MRI'!AB486</f>
        <v>-5.5000000000000007E-2</v>
      </c>
      <c r="AD186" s="10">
        <f>'2020 MRI - Alphabetical'!AC486-'2017 MRI'!AC486</f>
        <v>-60</v>
      </c>
      <c r="AE186" s="33">
        <f>'2020 MRI - Alphabetical'!AD486-'2017 MRI'!AD486</f>
        <v>-0.24158143585121372</v>
      </c>
      <c r="AF186" s="11">
        <f>'2020 MRI - Alphabetical'!AE486-'2017 MRI'!AE486</f>
        <v>-7.9693094629156302E-3</v>
      </c>
      <c r="AG186" s="10">
        <f>'2020 MRI - Alphabetical'!AF486-'2017 MRI'!AF486</f>
        <v>1</v>
      </c>
      <c r="AH186" s="33">
        <f>'2020 MRI - Alphabetical'!AG486-'2017 MRI'!AG486</f>
        <v>-7.3917249998224355E-2</v>
      </c>
      <c r="AI186" s="14">
        <f>'2020 MRI - Alphabetical'!AH486-'2017 MRI'!AH486</f>
        <v>-1.9757182400101492E-2</v>
      </c>
      <c r="AJ186" s="10">
        <f>'2020 MRI - Alphabetical'!AI486-'2017 MRI'!AI486</f>
        <v>1</v>
      </c>
      <c r="AK186" s="33">
        <f>'2020 MRI - Alphabetical'!AJ486-'2017 MRI'!AJ486</f>
        <v>0.56590628334764048</v>
      </c>
      <c r="AL186" s="13">
        <f>'2020 MRI - Alphabetical'!AK486-'2017 MRI'!AK486</f>
        <v>1154335.0874180403</v>
      </c>
      <c r="AM186" s="38"/>
    </row>
    <row r="187" spans="1:39" hidden="1" x14ac:dyDescent="0.25">
      <c r="A187" t="s">
        <v>1113</v>
      </c>
      <c r="B187" s="5" t="s">
        <v>321</v>
      </c>
      <c r="C187" s="6" t="s">
        <v>28</v>
      </c>
      <c r="D187" s="7" t="s">
        <v>20</v>
      </c>
      <c r="E187" s="8">
        <f>VLOOKUP(A187,'2017 MRI'!$A$7:$F$571,6,FALSE)</f>
        <v>24.37543839709458</v>
      </c>
      <c r="F187" s="36">
        <f>'2020 MRI - Alphabetical'!E512-'2017 MRI'!E512</f>
        <v>0.45088374760014283</v>
      </c>
      <c r="G187" s="8">
        <f>'2020 MRI - Alphabetical'!F512-'2017 MRI'!F512</f>
        <v>-0.99558630474862042</v>
      </c>
      <c r="H187" s="9">
        <f>'2020 MRI - Alphabetical'!G512-'2017 MRI'!G512</f>
        <v>36</v>
      </c>
      <c r="I187" s="10">
        <f>'2020 MRI - Alphabetical'!H512-'2017 MRI'!H512</f>
        <v>-14</v>
      </c>
      <c r="J187" s="33">
        <f>'2020 MRI - Alphabetical'!I512-'2017 MRI'!I512</f>
        <v>-9.8302021488295643E-2</v>
      </c>
      <c r="K187" s="11">
        <f>'2020 MRI - Alphabetical'!J512-'2017 MRI'!J512</f>
        <v>-1.4686534429126707E-2</v>
      </c>
      <c r="L187" s="10">
        <f>'2020 MRI - Alphabetical'!K512-'2017 MRI'!K512</f>
        <v>16</v>
      </c>
      <c r="M187" s="33">
        <f>'2020 MRI - Alphabetical'!L512-'2017 MRI'!L512</f>
        <v>8.619105367975477E-2</v>
      </c>
      <c r="N187" s="11">
        <f>'2020 MRI - Alphabetical'!M512-'2017 MRI'!M512</f>
        <v>-1.0281571844073453E-3</v>
      </c>
      <c r="O187" s="10">
        <f>'2020 MRI - Alphabetical'!N512-'2017 MRI'!N512</f>
        <v>-14</v>
      </c>
      <c r="P187" s="33">
        <f>'2020 MRI - Alphabetical'!O512-'2017 MRI'!O512</f>
        <v>-5.9170462345148667E-2</v>
      </c>
      <c r="Q187" s="11">
        <f>'2020 MRI - Alphabetical'!P512-'2017 MRI'!P512</f>
        <v>1.5444031391986801E-3</v>
      </c>
      <c r="R187" s="10">
        <f>'2020 MRI - Alphabetical'!Q512-'2017 MRI'!Q512</f>
        <v>57</v>
      </c>
      <c r="S187" s="33">
        <f>'2020 MRI - Alphabetical'!R512-'2017 MRI'!R512</f>
        <v>-0.15635842226099289</v>
      </c>
      <c r="T187" s="12">
        <f>'2020 MRI - Alphabetical'!S512-'2017 MRI'!S512</f>
        <v>-0.41618112202430502</v>
      </c>
      <c r="U187" s="10">
        <f>'2020 MRI - Alphabetical'!T512-'2017 MRI'!T512</f>
        <v>-71</v>
      </c>
      <c r="V187" s="33">
        <f>'2020 MRI - Alphabetical'!U512-'2017 MRI'!U512</f>
        <v>-0.19395105151489922</v>
      </c>
      <c r="W187" s="11">
        <f>'2020 MRI - Alphabetical'!V512-'2017 MRI'!V512</f>
        <v>1.0703180212014128E-2</v>
      </c>
      <c r="X187" s="10">
        <f>'2020 MRI - Alphabetical'!W512-'2017 MRI'!W512</f>
        <v>19</v>
      </c>
      <c r="Y187" s="33">
        <f>'2020 MRI - Alphabetical'!X512-'2017 MRI'!X512</f>
        <v>8.4584848540217861E-2</v>
      </c>
      <c r="Z187" s="13">
        <f>'2020 MRI - Alphabetical'!Y512-'2017 MRI'!Y512</f>
        <v>14155</v>
      </c>
      <c r="AA187" s="10">
        <f>'2020 MRI - Alphabetical'!Z512-'2017 MRI'!Z512</f>
        <v>28</v>
      </c>
      <c r="AB187" s="33">
        <f>'2020 MRI - Alphabetical'!AA512-'2017 MRI'!AA512</f>
        <v>0.39304668080220173</v>
      </c>
      <c r="AC187" s="11">
        <f>'2020 MRI - Alphabetical'!AB512-'2017 MRI'!AB512</f>
        <v>-3.3000000000000002E-2</v>
      </c>
      <c r="AD187" s="10">
        <f>'2020 MRI - Alphabetical'!AC512-'2017 MRI'!AC512</f>
        <v>122</v>
      </c>
      <c r="AE187" s="33">
        <f>'2020 MRI - Alphabetical'!AD512-'2017 MRI'!AD512</f>
        <v>0.41480163037918727</v>
      </c>
      <c r="AF187" s="11">
        <f>'2020 MRI - Alphabetical'!AE512-'2017 MRI'!AE512</f>
        <v>3.2978855572810772E-2</v>
      </c>
      <c r="AG187" s="10">
        <f>'2020 MRI - Alphabetical'!AF512-'2017 MRI'!AF512</f>
        <v>-8</v>
      </c>
      <c r="AH187" s="33">
        <f>'2020 MRI - Alphabetical'!AG512-'2017 MRI'!AG512</f>
        <v>-0.10966834198196851</v>
      </c>
      <c r="AI187" s="14">
        <f>'2020 MRI - Alphabetical'!AH512-'2017 MRI'!AH512</f>
        <v>9.0346506344617383E-2</v>
      </c>
      <c r="AJ187" s="10">
        <f>'2020 MRI - Alphabetical'!AI512-'2017 MRI'!AI512</f>
        <v>-4</v>
      </c>
      <c r="AK187" s="33">
        <f>'2020 MRI - Alphabetical'!AJ512-'2017 MRI'!AJ512</f>
        <v>-6.4985942111840944E-3</v>
      </c>
      <c r="AL187" s="13">
        <f>'2020 MRI - Alphabetical'!AK512-'2017 MRI'!AK512</f>
        <v>7462.7195771530096</v>
      </c>
      <c r="AM187" s="38"/>
    </row>
    <row r="188" spans="1:39" hidden="1" x14ac:dyDescent="0.25">
      <c r="A188" t="s">
        <v>1140</v>
      </c>
      <c r="B188" s="5" t="s">
        <v>140</v>
      </c>
      <c r="C188" s="6" t="s">
        <v>28</v>
      </c>
      <c r="D188" s="7" t="s">
        <v>20</v>
      </c>
      <c r="E188" s="8">
        <f>VLOOKUP(A188,'2017 MRI'!$A$7:$F$571,6,FALSE)</f>
        <v>38.196254988192351</v>
      </c>
      <c r="F188" s="36">
        <f>'2020 MRI - Alphabetical'!E539-'2017 MRI'!E539</f>
        <v>3.6256371324645222</v>
      </c>
      <c r="G188" s="8">
        <f>'2020 MRI - Alphabetical'!F539-'2017 MRI'!F539</f>
        <v>-9.2260933818492212</v>
      </c>
      <c r="H188" s="9">
        <f>'2020 MRI - Alphabetical'!G539-'2017 MRI'!G539</f>
        <v>124</v>
      </c>
      <c r="I188" s="10">
        <f>'2020 MRI - Alphabetical'!H539-'2017 MRI'!H539</f>
        <v>111</v>
      </c>
      <c r="J188" s="33">
        <f>'2020 MRI - Alphabetical'!I539-'2017 MRI'!I539</f>
        <v>0.33935599036318198</v>
      </c>
      <c r="K188" s="11">
        <f>'2020 MRI - Alphabetical'!J539-'2017 MRI'!J539</f>
        <v>2.1587859500795559E-2</v>
      </c>
      <c r="L188" s="10">
        <f>'2020 MRI - Alphabetical'!K539-'2017 MRI'!K539</f>
        <v>6</v>
      </c>
      <c r="M188" s="33">
        <f>'2020 MRI - Alphabetical'!L539-'2017 MRI'!L539</f>
        <v>-0.11403109204544637</v>
      </c>
      <c r="N188" s="11">
        <f>'2020 MRI - Alphabetical'!M539-'2017 MRI'!M539</f>
        <v>7.4928234321023635E-3</v>
      </c>
      <c r="O188" s="10">
        <f>'2020 MRI - Alphabetical'!N539-'2017 MRI'!N539</f>
        <v>103</v>
      </c>
      <c r="P188" s="33">
        <f>'2020 MRI - Alphabetical'!O539-'2017 MRI'!O539</f>
        <v>0.53523353522457007</v>
      </c>
      <c r="Q188" s="11">
        <f>'2020 MRI - Alphabetical'!P539-'2017 MRI'!P539</f>
        <v>-3.7414141414141414E-2</v>
      </c>
      <c r="R188" s="10">
        <f>'2020 MRI - Alphabetical'!Q539-'2017 MRI'!Q539</f>
        <v>-44</v>
      </c>
      <c r="S188" s="33">
        <f>'2020 MRI - Alphabetical'!R539-'2017 MRI'!R539</f>
        <v>-0.27985758730862836</v>
      </c>
      <c r="T188" s="12">
        <f>'2020 MRI - Alphabetical'!S539-'2017 MRI'!S539</f>
        <v>0</v>
      </c>
      <c r="U188" s="10">
        <f>'2020 MRI - Alphabetical'!T539-'2017 MRI'!T539</f>
        <v>438</v>
      </c>
      <c r="V188" s="33">
        <f>'2020 MRI - Alphabetical'!U539-'2017 MRI'!U539</f>
        <v>1.77690777537802</v>
      </c>
      <c r="W188" s="11">
        <f>'2020 MRI - Alphabetical'!V539-'2017 MRI'!V539</f>
        <v>-0.11304208600182983</v>
      </c>
      <c r="X188" s="10">
        <f>'2020 MRI - Alphabetical'!W539-'2017 MRI'!W539</f>
        <v>207</v>
      </c>
      <c r="Y188" s="33">
        <f>'2020 MRI - Alphabetical'!X539-'2017 MRI'!X539</f>
        <v>0.8724966911533919</v>
      </c>
      <c r="Z188" s="13">
        <f>'2020 MRI - Alphabetical'!Y539-'2017 MRI'!Y539</f>
        <v>37349</v>
      </c>
      <c r="AA188" s="10">
        <f>'2020 MRI - Alphabetical'!Z539-'2017 MRI'!Z539</f>
        <v>-4</v>
      </c>
      <c r="AB188" s="33">
        <f>'2020 MRI - Alphabetical'!AA539-'2017 MRI'!AA539</f>
        <v>-3.9291743003535107E-2</v>
      </c>
      <c r="AC188" s="11">
        <f>'2020 MRI - Alphabetical'!AB539-'2017 MRI'!AB539</f>
        <v>-3.5000000000000003E-2</v>
      </c>
      <c r="AD188" s="10">
        <f>'2020 MRI - Alphabetical'!AC539-'2017 MRI'!AC539</f>
        <v>226</v>
      </c>
      <c r="AE188" s="33">
        <f>'2020 MRI - Alphabetical'!AD539-'2017 MRI'!AD539</f>
        <v>0.68232819870056849</v>
      </c>
      <c r="AF188" s="11">
        <f>'2020 MRI - Alphabetical'!AE539-'2017 MRI'!AE539</f>
        <v>5.1452554744525592E-2</v>
      </c>
      <c r="AG188" s="10">
        <f>'2020 MRI - Alphabetical'!AF539-'2017 MRI'!AF539</f>
        <v>0</v>
      </c>
      <c r="AH188" s="33">
        <f>'2020 MRI - Alphabetical'!AG539-'2017 MRI'!AG539</f>
        <v>2.2490197799911016E-2</v>
      </c>
      <c r="AI188" s="14">
        <f>'2020 MRI - Alphabetical'!AH539-'2017 MRI'!AH539</f>
        <v>-8.4601564751729974E-2</v>
      </c>
      <c r="AJ188" s="10">
        <f>'2020 MRI - Alphabetical'!AI539-'2017 MRI'!AI539</f>
        <v>2</v>
      </c>
      <c r="AK188" s="33">
        <f>'2020 MRI - Alphabetical'!AJ539-'2017 MRI'!AJ539</f>
        <v>6.346595316289011E-2</v>
      </c>
      <c r="AL188" s="13">
        <f>'2020 MRI - Alphabetical'!AK539-'2017 MRI'!AK539</f>
        <v>101745.42746230145</v>
      </c>
      <c r="AM188" s="38"/>
    </row>
    <row r="189" spans="1:39" hidden="1" x14ac:dyDescent="0.25">
      <c r="A189" t="s">
        <v>1146</v>
      </c>
      <c r="B189" s="5" t="s">
        <v>139</v>
      </c>
      <c r="C189" s="6" t="s">
        <v>28</v>
      </c>
      <c r="D189" s="7" t="s">
        <v>20</v>
      </c>
      <c r="E189" s="8">
        <f>VLOOKUP(A189,'2017 MRI'!$A$7:$F$571,6,FALSE)</f>
        <v>38.32289767706407</v>
      </c>
      <c r="F189" s="36">
        <f>'2020 MRI - Alphabetical'!E545-'2017 MRI'!E545</f>
        <v>-3.0703039717429514</v>
      </c>
      <c r="G189" s="8">
        <f>'2020 MRI - Alphabetical'!F545-'2017 MRI'!F545</f>
        <v>11.660035216471407</v>
      </c>
      <c r="H189" s="9">
        <f>'2020 MRI - Alphabetical'!G545-'2017 MRI'!G545</f>
        <v>-55</v>
      </c>
      <c r="I189" s="10">
        <f>'2020 MRI - Alphabetical'!H545-'2017 MRI'!H545</f>
        <v>-412</v>
      </c>
      <c r="J189" s="33">
        <f>'2020 MRI - Alphabetical'!I545-'2017 MRI'!I545</f>
        <v>-1.5422853945697284</v>
      </c>
      <c r="K189" s="11">
        <f>'2020 MRI - Alphabetical'!J545-'2017 MRI'!J545</f>
        <v>-0.1266752363705741</v>
      </c>
      <c r="L189" s="10">
        <f>'2020 MRI - Alphabetical'!K545-'2017 MRI'!K545</f>
        <v>27</v>
      </c>
      <c r="M189" s="33">
        <f>'2020 MRI - Alphabetical'!L545-'2017 MRI'!L545</f>
        <v>0.12015065252539017</v>
      </c>
      <c r="N189" s="11">
        <f>'2020 MRI - Alphabetical'!M545-'2017 MRI'!M545</f>
        <v>-3.3161264582348415E-3</v>
      </c>
      <c r="O189" s="10">
        <f>'2020 MRI - Alphabetical'!N545-'2017 MRI'!N545</f>
        <v>-121</v>
      </c>
      <c r="P189" s="33">
        <f>'2020 MRI - Alphabetical'!O545-'2017 MRI'!O545</f>
        <v>-0.77335127622084976</v>
      </c>
      <c r="Q189" s="11">
        <f>'2020 MRI - Alphabetical'!P545-'2017 MRI'!P545</f>
        <v>4.6990783410138244E-2</v>
      </c>
      <c r="R189" s="10">
        <f>'2020 MRI - Alphabetical'!Q545-'2017 MRI'!Q545</f>
        <v>-340</v>
      </c>
      <c r="S189" s="33">
        <f>'2020 MRI - Alphabetical'!R545-'2017 MRI'!R545</f>
        <v>-0.71221460682695892</v>
      </c>
      <c r="T189" s="12">
        <f>'2020 MRI - Alphabetical'!S545-'2017 MRI'!S545</f>
        <v>1.8181818181818181</v>
      </c>
      <c r="U189" s="10">
        <f>'2020 MRI - Alphabetical'!T545-'2017 MRI'!T545</f>
        <v>-115</v>
      </c>
      <c r="V189" s="33">
        <f>'2020 MRI - Alphabetical'!U545-'2017 MRI'!U545</f>
        <v>-0.44876037960004722</v>
      </c>
      <c r="W189" s="11">
        <f>'2020 MRI - Alphabetical'!V545-'2017 MRI'!V545</f>
        <v>2.376963350785341E-2</v>
      </c>
      <c r="X189" s="10">
        <f>'2020 MRI - Alphabetical'!W545-'2017 MRI'!W545</f>
        <v>1</v>
      </c>
      <c r="Y189" s="33">
        <f>'2020 MRI - Alphabetical'!X545-'2017 MRI'!X545</f>
        <v>3.7523076734763627E-2</v>
      </c>
      <c r="Z189" s="13">
        <f>'2020 MRI - Alphabetical'!Y545-'2017 MRI'!Y545</f>
        <v>7174</v>
      </c>
      <c r="AA189" s="10">
        <f>'2020 MRI - Alphabetical'!Z545-'2017 MRI'!Z545</f>
        <v>-1</v>
      </c>
      <c r="AB189" s="33">
        <f>'2020 MRI - Alphabetical'!AA545-'2017 MRI'!AA545</f>
        <v>-0.67067831545200063</v>
      </c>
      <c r="AC189" s="11">
        <f>'2020 MRI - Alphabetical'!AB545-'2017 MRI'!AB545</f>
        <v>-3.6000000000000004E-2</v>
      </c>
      <c r="AD189" s="10">
        <f>'2020 MRI - Alphabetical'!AC545-'2017 MRI'!AC545</f>
        <v>-10</v>
      </c>
      <c r="AE189" s="33">
        <f>'2020 MRI - Alphabetical'!AD545-'2017 MRI'!AD545</f>
        <v>-9.2185400619832603E-2</v>
      </c>
      <c r="AF189" s="11">
        <f>'2020 MRI - Alphabetical'!AE545-'2017 MRI'!AE545</f>
        <v>1.0257485029940172E-2</v>
      </c>
      <c r="AG189" s="10">
        <f>'2020 MRI - Alphabetical'!AF545-'2017 MRI'!AF545</f>
        <v>-18</v>
      </c>
      <c r="AH189" s="33">
        <f>'2020 MRI - Alphabetical'!AG545-'2017 MRI'!AG545</f>
        <v>-0.18392508668600038</v>
      </c>
      <c r="AI189" s="14">
        <f>'2020 MRI - Alphabetical'!AH545-'2017 MRI'!AH545</f>
        <v>0.16715071678450011</v>
      </c>
      <c r="AJ189" s="10">
        <f>'2020 MRI - Alphabetical'!AI545-'2017 MRI'!AI545</f>
        <v>-2</v>
      </c>
      <c r="AK189" s="33">
        <f>'2020 MRI - Alphabetical'!AJ545-'2017 MRI'!AJ545</f>
        <v>-3.6488450301766034E-2</v>
      </c>
      <c r="AL189" s="13">
        <f>'2020 MRI - Alphabetical'!AK545-'2017 MRI'!AK545</f>
        <v>24548.722727272718</v>
      </c>
      <c r="AM189" s="38"/>
    </row>
    <row r="190" spans="1:39" hidden="1" x14ac:dyDescent="0.25">
      <c r="A190" t="s">
        <v>1155</v>
      </c>
      <c r="B190" s="5" t="s">
        <v>27</v>
      </c>
      <c r="C190" s="6" t="s">
        <v>28</v>
      </c>
      <c r="D190" s="7" t="s">
        <v>20</v>
      </c>
      <c r="E190" s="8">
        <f>VLOOKUP(A190,'2017 MRI'!$A$7:$F$571,6,FALSE)</f>
        <v>84.821424179984348</v>
      </c>
      <c r="F190" s="36">
        <f>'2020 MRI - Alphabetical'!E554-'2017 MRI'!E554</f>
        <v>4.5664188948754578</v>
      </c>
      <c r="G190" s="8">
        <f>'2020 MRI - Alphabetical'!F554-'2017 MRI'!F554</f>
        <v>-6.5414325386453811</v>
      </c>
      <c r="H190" s="9">
        <f>'2020 MRI - Alphabetical'!G554-'2017 MRI'!G554</f>
        <v>3</v>
      </c>
      <c r="I190" s="10">
        <f>'2020 MRI - Alphabetical'!H554-'2017 MRI'!H554</f>
        <v>-68</v>
      </c>
      <c r="J190" s="33">
        <f>'2020 MRI - Alphabetical'!I554-'2017 MRI'!I554</f>
        <v>-0.44048528978038426</v>
      </c>
      <c r="K190" s="11">
        <f>'2020 MRI - Alphabetical'!J554-'2017 MRI'!J554</f>
        <v>-3.0051171566578883E-2</v>
      </c>
      <c r="L190" s="10">
        <f>'2020 MRI - Alphabetical'!K554-'2017 MRI'!K554</f>
        <v>-44</v>
      </c>
      <c r="M190" s="33">
        <f>'2020 MRI - Alphabetical'!L554-'2017 MRI'!L554</f>
        <v>-1.5083727602226573</v>
      </c>
      <c r="N190" s="11">
        <f>'2020 MRI - Alphabetical'!M554-'2017 MRI'!M554</f>
        <v>8.1045464096631256E-2</v>
      </c>
      <c r="O190" s="10">
        <f>'2020 MRI - Alphabetical'!N554-'2017 MRI'!N554</f>
        <v>29</v>
      </c>
      <c r="P190" s="33">
        <f>'2020 MRI - Alphabetical'!O554-'2017 MRI'!O554</f>
        <v>0.75378383816634575</v>
      </c>
      <c r="Q190" s="11">
        <f>'2020 MRI - Alphabetical'!P554-'2017 MRI'!P554</f>
        <v>-5.3128472222222195E-2</v>
      </c>
      <c r="R190" s="10">
        <f>'2020 MRI - Alphabetical'!Q554-'2017 MRI'!Q554</f>
        <v>13</v>
      </c>
      <c r="S190" s="33">
        <f>'2020 MRI - Alphabetical'!R554-'2017 MRI'!R554</f>
        <v>3.1963764239040713</v>
      </c>
      <c r="T190" s="12">
        <f>'2020 MRI - Alphabetical'!S554-'2017 MRI'!S554</f>
        <v>-10.670774069354104</v>
      </c>
      <c r="U190" s="10">
        <f>'2020 MRI - Alphabetical'!T554-'2017 MRI'!T554</f>
        <v>14</v>
      </c>
      <c r="V190" s="33">
        <f>'2020 MRI - Alphabetical'!U554-'2017 MRI'!U554</f>
        <v>1.2776640920190072</v>
      </c>
      <c r="W190" s="11">
        <f>'2020 MRI - Alphabetical'!V554-'2017 MRI'!V554</f>
        <v>-9.6561072492552164E-2</v>
      </c>
      <c r="X190" s="10">
        <f>'2020 MRI - Alphabetical'!W554-'2017 MRI'!W554</f>
        <v>10</v>
      </c>
      <c r="Y190" s="33">
        <f>'2020 MRI - Alphabetical'!X554-'2017 MRI'!X554</f>
        <v>0.37891668687849811</v>
      </c>
      <c r="Z190" s="13">
        <f>'2020 MRI - Alphabetical'!Y554-'2017 MRI'!Y554</f>
        <v>14821</v>
      </c>
      <c r="AA190" s="10">
        <f>'2020 MRI - Alphabetical'!Z554-'2017 MRI'!Z554</f>
        <v>0</v>
      </c>
      <c r="AB190" s="33">
        <f>'2020 MRI - Alphabetical'!AA554-'2017 MRI'!AA554</f>
        <v>-1.2651499338567644</v>
      </c>
      <c r="AC190" s="11">
        <f>'2020 MRI - Alphabetical'!AB554-'2017 MRI'!AB554</f>
        <v>-5.400000000000002E-2</v>
      </c>
      <c r="AD190" s="10">
        <f>'2020 MRI - Alphabetical'!AC554-'2017 MRI'!AC554</f>
        <v>36</v>
      </c>
      <c r="AE190" s="33">
        <f>'2020 MRI - Alphabetical'!AD554-'2017 MRI'!AD554</f>
        <v>0.76173522526152193</v>
      </c>
      <c r="AF190" s="11">
        <f>'2020 MRI - Alphabetical'!AE554-'2017 MRI'!AE554</f>
        <v>6.6393810032017053E-2</v>
      </c>
      <c r="AG190" s="10">
        <f>'2020 MRI - Alphabetical'!AF554-'2017 MRI'!AF554</f>
        <v>-61</v>
      </c>
      <c r="AH190" s="33">
        <f>'2020 MRI - Alphabetical'!AG554-'2017 MRI'!AG554</f>
        <v>-0.18969737713499329</v>
      </c>
      <c r="AI190" s="14">
        <f>'2020 MRI - Alphabetical'!AH554-'2017 MRI'!AH554</f>
        <v>0.22306845354783089</v>
      </c>
      <c r="AJ190" s="10">
        <f>'2020 MRI - Alphabetical'!AI554-'2017 MRI'!AI554</f>
        <v>5</v>
      </c>
      <c r="AK190" s="33">
        <f>'2020 MRI - Alphabetical'!AJ554-'2017 MRI'!AJ554</f>
        <v>-9.074322850866099E-3</v>
      </c>
      <c r="AL190" s="13">
        <f>'2020 MRI - Alphabetical'!AK554-'2017 MRI'!AK554</f>
        <v>23514.24710141425</v>
      </c>
      <c r="AM190" s="38"/>
    </row>
    <row r="191" spans="1:39" hidden="1" x14ac:dyDescent="0.25">
      <c r="A191" t="s">
        <v>1156</v>
      </c>
      <c r="B191" s="5" t="s">
        <v>136</v>
      </c>
      <c r="C191" s="6" t="s">
        <v>28</v>
      </c>
      <c r="D191" s="7" t="s">
        <v>20</v>
      </c>
      <c r="E191" s="8">
        <f>VLOOKUP(A191,'2017 MRI'!$A$7:$F$571,6,FALSE)</f>
        <v>38.671941919694476</v>
      </c>
      <c r="F191" s="36">
        <f>'2020 MRI - Alphabetical'!E555-'2017 MRI'!E555</f>
        <v>-1.2488856824750885</v>
      </c>
      <c r="G191" s="8">
        <f>'2020 MRI - Alphabetical'!F555-'2017 MRI'!F555</f>
        <v>6.024826919624644</v>
      </c>
      <c r="H191" s="9">
        <f>'2020 MRI - Alphabetical'!G555-'2017 MRI'!G555</f>
        <v>-31</v>
      </c>
      <c r="I191" s="10">
        <f>'2020 MRI - Alphabetical'!H555-'2017 MRI'!H555</f>
        <v>-2</v>
      </c>
      <c r="J191" s="33">
        <f>'2020 MRI - Alphabetical'!I555-'2017 MRI'!I555</f>
        <v>0.26713724736643085</v>
      </c>
      <c r="K191" s="11">
        <f>'2020 MRI - Alphabetical'!J555-'2017 MRI'!J555</f>
        <v>3.6038163834793857E-2</v>
      </c>
      <c r="L191" s="10">
        <f>'2020 MRI - Alphabetical'!K555-'2017 MRI'!K555</f>
        <v>-298</v>
      </c>
      <c r="M191" s="33">
        <f>'2020 MRI - Alphabetical'!L555-'2017 MRI'!L555</f>
        <v>-0.79881270255961534</v>
      </c>
      <c r="N191" s="11">
        <f>'2020 MRI - Alphabetical'!M555-'2017 MRI'!M555</f>
        <v>4.5879556664263091E-2</v>
      </c>
      <c r="O191" s="10">
        <f>'2020 MRI - Alphabetical'!N555-'2017 MRI'!N555</f>
        <v>11</v>
      </c>
      <c r="P191" s="33">
        <f>'2020 MRI - Alphabetical'!O555-'2017 MRI'!O555</f>
        <v>3.3829871850424575E-2</v>
      </c>
      <c r="Q191" s="11">
        <f>'2020 MRI - Alphabetical'!P555-'2017 MRI'!P555</f>
        <v>-5.0273972602739719E-3</v>
      </c>
      <c r="R191" s="10">
        <f>'2020 MRI - Alphabetical'!Q555-'2017 MRI'!Q555</f>
        <v>-38</v>
      </c>
      <c r="S191" s="33">
        <f>'2020 MRI - Alphabetical'!R555-'2017 MRI'!R555</f>
        <v>-1.9046099009558393E-3</v>
      </c>
      <c r="T191" s="12">
        <f>'2020 MRI - Alphabetical'!S555-'2017 MRI'!S555</f>
        <v>-0.54563811201789614</v>
      </c>
      <c r="U191" s="10">
        <f>'2020 MRI - Alphabetical'!T555-'2017 MRI'!T555</f>
        <v>-43</v>
      </c>
      <c r="V191" s="33">
        <f>'2020 MRI - Alphabetical'!U555-'2017 MRI'!U555</f>
        <v>-0.11372718379103292</v>
      </c>
      <c r="W191" s="11">
        <f>'2020 MRI - Alphabetical'!V555-'2017 MRI'!V555</f>
        <v>5.4186046511627839E-3</v>
      </c>
      <c r="X191" s="10">
        <f>'2020 MRI - Alphabetical'!W555-'2017 MRI'!W555</f>
        <v>-93</v>
      </c>
      <c r="Y191" s="33">
        <f>'2020 MRI - Alphabetical'!X555-'2017 MRI'!X555</f>
        <v>-0.36677837013371195</v>
      </c>
      <c r="Z191" s="13">
        <f>'2020 MRI - Alphabetical'!Y555-'2017 MRI'!Y555</f>
        <v>-4565</v>
      </c>
      <c r="AA191" s="10">
        <f>'2020 MRI - Alphabetical'!Z555-'2017 MRI'!Z555</f>
        <v>1</v>
      </c>
      <c r="AB191" s="33">
        <f>'2020 MRI - Alphabetical'!AA555-'2017 MRI'!AA555</f>
        <v>-0.46688971379667432</v>
      </c>
      <c r="AC191" s="11">
        <f>'2020 MRI - Alphabetical'!AB555-'2017 MRI'!AB555</f>
        <v>-4.6000000000000027E-2</v>
      </c>
      <c r="AD191" s="10">
        <f>'2020 MRI - Alphabetical'!AC555-'2017 MRI'!AC555</f>
        <v>-58</v>
      </c>
      <c r="AE191" s="33">
        <f>'2020 MRI - Alphabetical'!AD555-'2017 MRI'!AD555</f>
        <v>-0.17174779311747213</v>
      </c>
      <c r="AF191" s="11">
        <f>'2020 MRI - Alphabetical'!AE555-'2017 MRI'!AE555</f>
        <v>-1.6969218626676774E-3</v>
      </c>
      <c r="AG191" s="10">
        <f>'2020 MRI - Alphabetical'!AF555-'2017 MRI'!AF555</f>
        <v>-7</v>
      </c>
      <c r="AH191" s="33">
        <f>'2020 MRI - Alphabetical'!AG555-'2017 MRI'!AG555</f>
        <v>-8.4366814837868676E-2</v>
      </c>
      <c r="AI191" s="14">
        <f>'2020 MRI - Alphabetical'!AH555-'2017 MRI'!AH555</f>
        <v>3.7541005911841507E-2</v>
      </c>
      <c r="AJ191" s="10">
        <f>'2020 MRI - Alphabetical'!AI555-'2017 MRI'!AI555</f>
        <v>0</v>
      </c>
      <c r="AK191" s="33">
        <f>'2020 MRI - Alphabetical'!AJ555-'2017 MRI'!AJ555</f>
        <v>-3.062926431161006E-2</v>
      </c>
      <c r="AL191" s="13">
        <f>'2020 MRI - Alphabetical'!AK555-'2017 MRI'!AK555</f>
        <v>69812.140884131659</v>
      </c>
      <c r="AM191" s="38"/>
    </row>
    <row r="192" spans="1:39" hidden="1" x14ac:dyDescent="0.25">
      <c r="A192" t="s">
        <v>1160</v>
      </c>
      <c r="B192" s="5" t="s">
        <v>35</v>
      </c>
      <c r="C192" s="6" t="s">
        <v>28</v>
      </c>
      <c r="D192" s="7" t="s">
        <v>20</v>
      </c>
      <c r="E192" s="8">
        <f>VLOOKUP(A192,'2017 MRI'!$A$7:$F$571,6,FALSE)</f>
        <v>77.730819353925</v>
      </c>
      <c r="F192" s="36">
        <f>'2020 MRI - Alphabetical'!E559-'2017 MRI'!E559</f>
        <v>1.8682646664015969</v>
      </c>
      <c r="G192" s="8">
        <f>'2020 MRI - Alphabetical'!F559-'2017 MRI'!F559</f>
        <v>1.0143434613897568</v>
      </c>
      <c r="H192" s="9">
        <f>'2020 MRI - Alphabetical'!G559-'2017 MRI'!G559</f>
        <v>-2</v>
      </c>
      <c r="I192" s="10">
        <f>'2020 MRI - Alphabetical'!H559-'2017 MRI'!H559</f>
        <v>45</v>
      </c>
      <c r="J192" s="33">
        <f>'2020 MRI - Alphabetical'!I559-'2017 MRI'!I559</f>
        <v>0.10771185262147365</v>
      </c>
      <c r="K192" s="11">
        <f>'2020 MRI - Alphabetical'!J559-'2017 MRI'!J559</f>
        <v>2.641401289280032E-3</v>
      </c>
      <c r="L192" s="10">
        <f>'2020 MRI - Alphabetical'!K559-'2017 MRI'!K559</f>
        <v>47</v>
      </c>
      <c r="M192" s="33">
        <f>'2020 MRI - Alphabetical'!L559-'2017 MRI'!L559</f>
        <v>0.18820742721303643</v>
      </c>
      <c r="N192" s="11">
        <f>'2020 MRI - Alphabetical'!M559-'2017 MRI'!M559</f>
        <v>-7.408276822765042E-3</v>
      </c>
      <c r="O192" s="10">
        <f>'2020 MRI - Alphabetical'!N559-'2017 MRI'!N559</f>
        <v>5</v>
      </c>
      <c r="P192" s="33">
        <f>'2020 MRI - Alphabetical'!O559-'2017 MRI'!O559</f>
        <v>0.40944151143290197</v>
      </c>
      <c r="Q192" s="11">
        <f>'2020 MRI - Alphabetical'!P559-'2017 MRI'!P559</f>
        <v>-3.2194029850746292E-2</v>
      </c>
      <c r="R192" s="10">
        <f>'2020 MRI - Alphabetical'!Q559-'2017 MRI'!Q559</f>
        <v>-2</v>
      </c>
      <c r="S192" s="33">
        <f>'2020 MRI - Alphabetical'!R559-'2017 MRI'!R559</f>
        <v>1.590167988514394</v>
      </c>
      <c r="T192" s="12">
        <f>'2020 MRI - Alphabetical'!S559-'2017 MRI'!S559</f>
        <v>-5.0674717118180466</v>
      </c>
      <c r="U192" s="10">
        <f>'2020 MRI - Alphabetical'!T559-'2017 MRI'!T559</f>
        <v>-3</v>
      </c>
      <c r="V192" s="33">
        <f>'2020 MRI - Alphabetical'!U559-'2017 MRI'!U559</f>
        <v>0.10453123371898432</v>
      </c>
      <c r="W192" s="11">
        <f>'2020 MRI - Alphabetical'!V559-'2017 MRI'!V559</f>
        <v>-2.7534076296613808E-2</v>
      </c>
      <c r="X192" s="10">
        <f>'2020 MRI - Alphabetical'!W559-'2017 MRI'!W559</f>
        <v>-4</v>
      </c>
      <c r="Y192" s="33">
        <f>'2020 MRI - Alphabetical'!X559-'2017 MRI'!X559</f>
        <v>5.7555637508420521E-2</v>
      </c>
      <c r="Z192" s="13">
        <f>'2020 MRI - Alphabetical'!Y559-'2017 MRI'!Y559</f>
        <v>4709</v>
      </c>
      <c r="AA192" s="10">
        <f>'2020 MRI - Alphabetical'!Z559-'2017 MRI'!Z559</f>
        <v>5</v>
      </c>
      <c r="AB192" s="33">
        <f>'2020 MRI - Alphabetical'!AA559-'2017 MRI'!AA559</f>
        <v>0.4413084323488552</v>
      </c>
      <c r="AC192" s="11">
        <f>'2020 MRI - Alphabetical'!AB559-'2017 MRI'!AB559</f>
        <v>-4.4999999999999998E-2</v>
      </c>
      <c r="AD192" s="10">
        <f>'2020 MRI - Alphabetical'!AC559-'2017 MRI'!AC559</f>
        <v>0</v>
      </c>
      <c r="AE192" s="33">
        <f>'2020 MRI - Alphabetical'!AD559-'2017 MRI'!AD559</f>
        <v>-0.7603664739481415</v>
      </c>
      <c r="AF192" s="11">
        <f>'2020 MRI - Alphabetical'!AE559-'2017 MRI'!AE559</f>
        <v>-9.5311004784688347E-3</v>
      </c>
      <c r="AG192" s="10">
        <f>'2020 MRI - Alphabetical'!AF559-'2017 MRI'!AF559</f>
        <v>-20</v>
      </c>
      <c r="AH192" s="33">
        <f>'2020 MRI - Alphabetical'!AG559-'2017 MRI'!AG559</f>
        <v>-0.19640631374801687</v>
      </c>
      <c r="AI192" s="14">
        <f>'2020 MRI - Alphabetical'!AH559-'2017 MRI'!AH559</f>
        <v>0.18511035249213537</v>
      </c>
      <c r="AJ192" s="10">
        <f>'2020 MRI - Alphabetical'!AI559-'2017 MRI'!AI559</f>
        <v>-19</v>
      </c>
      <c r="AK192" s="33">
        <f>'2020 MRI - Alphabetical'!AJ559-'2017 MRI'!AJ559</f>
        <v>2.9923812182580112E-3</v>
      </c>
      <c r="AL192" s="13">
        <f>'2020 MRI - Alphabetical'!AK559-'2017 MRI'!AK559</f>
        <v>-316.33565048631863</v>
      </c>
      <c r="AM192" s="38"/>
    </row>
    <row r="193" spans="1:39" hidden="1" x14ac:dyDescent="0.25">
      <c r="A193" t="s">
        <v>663</v>
      </c>
      <c r="B193" s="5" t="s">
        <v>25</v>
      </c>
      <c r="C193" s="6" t="s">
        <v>26</v>
      </c>
      <c r="D193" s="7" t="s">
        <v>20</v>
      </c>
      <c r="E193" s="8">
        <f>VLOOKUP(A193,'2017 MRI'!$A$7:$F$571,6,FALSE)</f>
        <v>86.27479075250244</v>
      </c>
      <c r="F193" s="36">
        <f>'2020 MRI - Alphabetical'!E62-'2017 MRI'!E62</f>
        <v>3.2068767707207435</v>
      </c>
      <c r="G193" s="8">
        <f>'2020 MRI - Alphabetical'!F62-'2017 MRI'!F62</f>
        <v>-2.1287263324899044</v>
      </c>
      <c r="H193" s="9">
        <f>'2020 MRI - Alphabetical'!G62-'2017 MRI'!G62</f>
        <v>1</v>
      </c>
      <c r="I193" s="10">
        <f>'2020 MRI - Alphabetical'!H62-'2017 MRI'!H62</f>
        <v>-225</v>
      </c>
      <c r="J193" s="33">
        <f>'2020 MRI - Alphabetical'!I62-'2017 MRI'!I62</f>
        <v>-0.83783741295369096</v>
      </c>
      <c r="K193" s="11">
        <f>'2020 MRI - Alphabetical'!J62-'2017 MRI'!J62</f>
        <v>-7.4265886414555116E-2</v>
      </c>
      <c r="L193" s="10">
        <f>'2020 MRI - Alphabetical'!K62-'2017 MRI'!K62</f>
        <v>21</v>
      </c>
      <c r="M193" s="33">
        <f>'2020 MRI - Alphabetical'!L62-'2017 MRI'!L62</f>
        <v>0.19914427042730276</v>
      </c>
      <c r="N193" s="11">
        <f>'2020 MRI - Alphabetical'!M62-'2017 MRI'!M62</f>
        <v>-9.5022581829080077E-3</v>
      </c>
      <c r="O193" s="10">
        <f>'2020 MRI - Alphabetical'!N62-'2017 MRI'!N62</f>
        <v>3</v>
      </c>
      <c r="P193" s="33">
        <f>'2020 MRI - Alphabetical'!O62-'2017 MRI'!O62</f>
        <v>0.24570916490614936</v>
      </c>
      <c r="Q193" s="11">
        <f>'2020 MRI - Alphabetical'!P62-'2017 MRI'!P62</f>
        <v>-2.2178123511668535E-2</v>
      </c>
      <c r="R193" s="10">
        <f>'2020 MRI - Alphabetical'!Q62-'2017 MRI'!Q62</f>
        <v>2</v>
      </c>
      <c r="S193" s="33">
        <f>'2020 MRI - Alphabetical'!R62-'2017 MRI'!R62</f>
        <v>3.1962436197595943</v>
      </c>
      <c r="T193" s="12">
        <f>'2020 MRI - Alphabetical'!S62-'2017 MRI'!S62</f>
        <v>-10.250603820798634</v>
      </c>
      <c r="U193" s="10">
        <f>'2020 MRI - Alphabetical'!T62-'2017 MRI'!T62</f>
        <v>-2</v>
      </c>
      <c r="V193" s="33">
        <f>'2020 MRI - Alphabetical'!U62-'2017 MRI'!U62</f>
        <v>-0.26987892048790929</v>
      </c>
      <c r="W193" s="11">
        <f>'2020 MRI - Alphabetical'!V62-'2017 MRI'!V62</f>
        <v>-8.104751359938378E-3</v>
      </c>
      <c r="X193" s="10">
        <f>'2020 MRI - Alphabetical'!W62-'2017 MRI'!W62</f>
        <v>-6</v>
      </c>
      <c r="Y193" s="33">
        <f>'2020 MRI - Alphabetical'!X62-'2017 MRI'!X62</f>
        <v>-3.523472040826725E-2</v>
      </c>
      <c r="Z193" s="13">
        <f>'2020 MRI - Alphabetical'!Y62-'2017 MRI'!Y62</f>
        <v>1596</v>
      </c>
      <c r="AA193" s="10">
        <f>'2020 MRI - Alphabetical'!Z62-'2017 MRI'!Z62</f>
        <v>-3</v>
      </c>
      <c r="AB193" s="33">
        <f>'2020 MRI - Alphabetical'!AA62-'2017 MRI'!AA62</f>
        <v>8.7682745317039235E-3</v>
      </c>
      <c r="AC193" s="11">
        <f>'2020 MRI - Alphabetical'!AB62-'2017 MRI'!AB62</f>
        <v>-3.6000000000000004E-2</v>
      </c>
      <c r="AD193" s="10">
        <f>'2020 MRI - Alphabetical'!AC62-'2017 MRI'!AC62</f>
        <v>1</v>
      </c>
      <c r="AE193" s="33">
        <f>'2020 MRI - Alphabetical'!AD62-'2017 MRI'!AD62</f>
        <v>0.19336501172806564</v>
      </c>
      <c r="AF193" s="11">
        <f>'2020 MRI - Alphabetical'!AE62-'2017 MRI'!AE62</f>
        <v>4.7216557091104283E-2</v>
      </c>
      <c r="AG193" s="10">
        <f>'2020 MRI - Alphabetical'!AF62-'2017 MRI'!AF62</f>
        <v>1</v>
      </c>
      <c r="AH193" s="33">
        <f>'2020 MRI - Alphabetical'!AG62-'2017 MRI'!AG62</f>
        <v>9.3166974936153002E-2</v>
      </c>
      <c r="AI193" s="14">
        <f>'2020 MRI - Alphabetical'!AH62-'2017 MRI'!AH62</f>
        <v>4.2075291040440277E-2</v>
      </c>
      <c r="AJ193" s="10">
        <f>'2020 MRI - Alphabetical'!AI62-'2017 MRI'!AI62</f>
        <v>1</v>
      </c>
      <c r="AK193" s="33">
        <f>'2020 MRI - Alphabetical'!AJ62-'2017 MRI'!AJ62</f>
        <v>1.7143530355868908E-2</v>
      </c>
      <c r="AL193" s="13">
        <f>'2020 MRI - Alphabetical'!AK62-'2017 MRI'!AK62</f>
        <v>2653.9300366684402</v>
      </c>
      <c r="AM193" s="38">
        <v>1</v>
      </c>
    </row>
    <row r="194" spans="1:39" hidden="1" x14ac:dyDescent="0.25">
      <c r="A194" t="s">
        <v>702</v>
      </c>
      <c r="B194" s="5" t="s">
        <v>58</v>
      </c>
      <c r="C194" s="6" t="s">
        <v>26</v>
      </c>
      <c r="D194" s="7" t="s">
        <v>20</v>
      </c>
      <c r="E194" s="8">
        <f>VLOOKUP(A194,'2017 MRI'!$A$7:$F$571,6,FALSE)</f>
        <v>59.494748180077593</v>
      </c>
      <c r="F194" s="36">
        <f>'2020 MRI - Alphabetical'!E101-'2017 MRI'!E101</f>
        <v>2.3846025566712328</v>
      </c>
      <c r="G194" s="8">
        <f>'2020 MRI - Alphabetical'!F101-'2017 MRI'!F101</f>
        <v>-2.7919875980593645</v>
      </c>
      <c r="H194" s="9">
        <f>'2020 MRI - Alphabetical'!G101-'2017 MRI'!G101</f>
        <v>3</v>
      </c>
      <c r="I194" s="10">
        <f>'2020 MRI - Alphabetical'!H101-'2017 MRI'!H101</f>
        <v>-87</v>
      </c>
      <c r="J194" s="33">
        <f>'2020 MRI - Alphabetical'!I101-'2017 MRI'!I101</f>
        <v>-0.37238245262148217</v>
      </c>
      <c r="K194" s="11">
        <f>'2020 MRI - Alphabetical'!J101-'2017 MRI'!J101</f>
        <v>-3.048593799300725E-2</v>
      </c>
      <c r="L194" s="10">
        <f>'2020 MRI - Alphabetical'!K101-'2017 MRI'!K101</f>
        <v>41</v>
      </c>
      <c r="M194" s="33">
        <f>'2020 MRI - Alphabetical'!L101-'2017 MRI'!L101</f>
        <v>0.46867773062042428</v>
      </c>
      <c r="N194" s="11">
        <f>'2020 MRI - Alphabetical'!M101-'2017 MRI'!M101</f>
        <v>-2.3938047656235431E-2</v>
      </c>
      <c r="O194" s="10">
        <f>'2020 MRI - Alphabetical'!N101-'2017 MRI'!N101</f>
        <v>13</v>
      </c>
      <c r="P194" s="33">
        <f>'2020 MRI - Alphabetical'!O101-'2017 MRI'!O101</f>
        <v>0.69997818220987584</v>
      </c>
      <c r="Q194" s="11">
        <f>'2020 MRI - Alphabetical'!P101-'2017 MRI'!P101</f>
        <v>-5.0217391304347825E-2</v>
      </c>
      <c r="R194" s="10">
        <f>'2020 MRI - Alphabetical'!Q101-'2017 MRI'!Q101</f>
        <v>-151</v>
      </c>
      <c r="S194" s="33">
        <f>'2020 MRI - Alphabetical'!R101-'2017 MRI'!R101</f>
        <v>-0.46146391601859171</v>
      </c>
      <c r="T194" s="12">
        <f>'2020 MRI - Alphabetical'!S101-'2017 MRI'!S101</f>
        <v>1.056489175630914</v>
      </c>
      <c r="U194" s="10">
        <f>'2020 MRI - Alphabetical'!T101-'2017 MRI'!T101</f>
        <v>20</v>
      </c>
      <c r="V194" s="33">
        <f>'2020 MRI - Alphabetical'!U101-'2017 MRI'!U101</f>
        <v>0.82635076276654673</v>
      </c>
      <c r="W194" s="11">
        <f>'2020 MRI - Alphabetical'!V101-'2017 MRI'!V101</f>
        <v>-6.4232331437855394E-2</v>
      </c>
      <c r="X194" s="10">
        <f>'2020 MRI - Alphabetical'!W101-'2017 MRI'!W101</f>
        <v>-21</v>
      </c>
      <c r="Y194" s="33">
        <f>'2020 MRI - Alphabetical'!X101-'2017 MRI'!X101</f>
        <v>-0.17112818951938991</v>
      </c>
      <c r="Z194" s="13">
        <f>'2020 MRI - Alphabetical'!Y101-'2017 MRI'!Y101</f>
        <v>-1339</v>
      </c>
      <c r="AA194" s="10">
        <f>'2020 MRI - Alphabetical'!Z101-'2017 MRI'!Z101</f>
        <v>4</v>
      </c>
      <c r="AB194" s="33">
        <f>'2020 MRI - Alphabetical'!AA101-'2017 MRI'!AA101</f>
        <v>0.28805094174077484</v>
      </c>
      <c r="AC194" s="11">
        <f>'2020 MRI - Alphabetical'!AB101-'2017 MRI'!AB101</f>
        <v>-4.5999999999999999E-2</v>
      </c>
      <c r="AD194" s="10">
        <f>'2020 MRI - Alphabetical'!AC101-'2017 MRI'!AC101</f>
        <v>54</v>
      </c>
      <c r="AE194" s="33">
        <f>'2020 MRI - Alphabetical'!AD101-'2017 MRI'!AD101</f>
        <v>1.1923290352933349</v>
      </c>
      <c r="AF194" s="11">
        <f>'2020 MRI - Alphabetical'!AE101-'2017 MRI'!AE101</f>
        <v>9.3707070707070628E-2</v>
      </c>
      <c r="AG194" s="10">
        <f>'2020 MRI - Alphabetical'!AF101-'2017 MRI'!AF101</f>
        <v>-34</v>
      </c>
      <c r="AH194" s="33">
        <f>'2020 MRI - Alphabetical'!AG101-'2017 MRI'!AG101</f>
        <v>-6.7863006268423662E-2</v>
      </c>
      <c r="AI194" s="14">
        <f>'2020 MRI - Alphabetical'!AH101-'2017 MRI'!AH101</f>
        <v>0.10887255700279619</v>
      </c>
      <c r="AJ194" s="10">
        <f>'2020 MRI - Alphabetical'!AI101-'2017 MRI'!AI101</f>
        <v>0</v>
      </c>
      <c r="AK194" s="33">
        <f>'2020 MRI - Alphabetical'!AJ101-'2017 MRI'!AJ101</f>
        <v>1.3510689064210823E-2</v>
      </c>
      <c r="AL194" s="13">
        <f>'2020 MRI - Alphabetical'!AK101-'2017 MRI'!AK101</f>
        <v>4154.2795956318078</v>
      </c>
      <c r="AM194" s="38"/>
    </row>
    <row r="195" spans="1:39" hidden="1" x14ac:dyDescent="0.25">
      <c r="A195" t="s">
        <v>708</v>
      </c>
      <c r="B195" s="5" t="s">
        <v>165</v>
      </c>
      <c r="C195" s="6" t="s">
        <v>26</v>
      </c>
      <c r="D195" s="7" t="s">
        <v>20</v>
      </c>
      <c r="E195" s="8">
        <f>VLOOKUP(A195,'2017 MRI'!$A$7:$F$571,6,FALSE)</f>
        <v>35.492710776252878</v>
      </c>
      <c r="F195" s="36">
        <f>'2020 MRI - Alphabetical'!E107-'2017 MRI'!E107</f>
        <v>-1.3518834535218027</v>
      </c>
      <c r="G195" s="8">
        <f>'2020 MRI - Alphabetical'!F107-'2017 MRI'!F107</f>
        <v>5.9628570281087505</v>
      </c>
      <c r="H195" s="9">
        <f>'2020 MRI - Alphabetical'!G107-'2017 MRI'!G107</f>
        <v>-37</v>
      </c>
      <c r="I195" s="10">
        <f>'2020 MRI - Alphabetical'!H107-'2017 MRI'!H107</f>
        <v>-190</v>
      </c>
      <c r="J195" s="33">
        <f>'2020 MRI - Alphabetical'!I107-'2017 MRI'!I107</f>
        <v>-0.65727355179076818</v>
      </c>
      <c r="K195" s="11">
        <f>'2020 MRI - Alphabetical'!J107-'2017 MRI'!J107</f>
        <v>-6.4363716159234419E-2</v>
      </c>
      <c r="L195" s="10">
        <f>'2020 MRI - Alphabetical'!K107-'2017 MRI'!K107</f>
        <v>108</v>
      </c>
      <c r="M195" s="33">
        <f>'2020 MRI - Alphabetical'!L107-'2017 MRI'!L107</f>
        <v>0.35007848577326822</v>
      </c>
      <c r="N195" s="11">
        <f>'2020 MRI - Alphabetical'!M107-'2017 MRI'!M107</f>
        <v>-1.5922613377172684E-2</v>
      </c>
      <c r="O195" s="10">
        <f>'2020 MRI - Alphabetical'!N107-'2017 MRI'!N107</f>
        <v>-83</v>
      </c>
      <c r="P195" s="33">
        <f>'2020 MRI - Alphabetical'!O107-'2017 MRI'!O107</f>
        <v>-0.47231582901976943</v>
      </c>
      <c r="Q195" s="11">
        <f>'2020 MRI - Alphabetical'!P107-'2017 MRI'!P107</f>
        <v>2.7679245283018863E-2</v>
      </c>
      <c r="R195" s="10">
        <f>'2020 MRI - Alphabetical'!Q107-'2017 MRI'!Q107</f>
        <v>146</v>
      </c>
      <c r="S195" s="33">
        <f>'2020 MRI - Alphabetical'!R107-'2017 MRI'!R107</f>
        <v>7.4064918554165304E-3</v>
      </c>
      <c r="T195" s="12">
        <f>'2020 MRI - Alphabetical'!S107-'2017 MRI'!S107</f>
        <v>-0.9680542110358179</v>
      </c>
      <c r="U195" s="10">
        <f>'2020 MRI - Alphabetical'!T107-'2017 MRI'!T107</f>
        <v>-76</v>
      </c>
      <c r="V195" s="33">
        <f>'2020 MRI - Alphabetical'!U107-'2017 MRI'!U107</f>
        <v>-0.49779098485548268</v>
      </c>
      <c r="W195" s="11">
        <f>'2020 MRI - Alphabetical'!V107-'2017 MRI'!V107</f>
        <v>2.4510307536329851E-2</v>
      </c>
      <c r="X195" s="10">
        <f>'2020 MRI - Alphabetical'!W107-'2017 MRI'!W107</f>
        <v>-90</v>
      </c>
      <c r="Y195" s="33">
        <f>'2020 MRI - Alphabetical'!X107-'2017 MRI'!X107</f>
        <v>-0.32326474915151771</v>
      </c>
      <c r="Z195" s="13">
        <f>'2020 MRI - Alphabetical'!Y107-'2017 MRI'!Y107</f>
        <v>-2688</v>
      </c>
      <c r="AA195" s="10">
        <f>'2020 MRI - Alphabetical'!Z107-'2017 MRI'!Z107</f>
        <v>51</v>
      </c>
      <c r="AB195" s="33">
        <f>'2020 MRI - Alphabetical'!AA107-'2017 MRI'!AA107</f>
        <v>0.587556110443749</v>
      </c>
      <c r="AC195" s="11">
        <f>'2020 MRI - Alphabetical'!AB107-'2017 MRI'!AB107</f>
        <v>-3.6000000000000004E-2</v>
      </c>
      <c r="AD195" s="10">
        <f>'2020 MRI - Alphabetical'!AC107-'2017 MRI'!AC107</f>
        <v>-24</v>
      </c>
      <c r="AE195" s="33">
        <f>'2020 MRI - Alphabetical'!AD107-'2017 MRI'!AD107</f>
        <v>-0.53206149472759789</v>
      </c>
      <c r="AF195" s="11">
        <f>'2020 MRI - Alphabetical'!AE107-'2017 MRI'!AE107</f>
        <v>-1.315596330275226E-2</v>
      </c>
      <c r="AG195" s="10">
        <f>'2020 MRI - Alphabetical'!AF107-'2017 MRI'!AF107</f>
        <v>-42</v>
      </c>
      <c r="AH195" s="33">
        <f>'2020 MRI - Alphabetical'!AG107-'2017 MRI'!AG107</f>
        <v>-0.1891823172982568</v>
      </c>
      <c r="AI195" s="14">
        <f>'2020 MRI - Alphabetical'!AH107-'2017 MRI'!AH107</f>
        <v>0.27512709038146888</v>
      </c>
      <c r="AJ195" s="10">
        <f>'2020 MRI - Alphabetical'!AI107-'2017 MRI'!AI107</f>
        <v>-1</v>
      </c>
      <c r="AK195" s="33">
        <f>'2020 MRI - Alphabetical'!AJ107-'2017 MRI'!AJ107</f>
        <v>1.0725391049355548E-2</v>
      </c>
      <c r="AL195" s="13">
        <f>'2020 MRI - Alphabetical'!AK107-'2017 MRI'!AK107</f>
        <v>4820.4735009622673</v>
      </c>
      <c r="AM195" s="38"/>
    </row>
    <row r="196" spans="1:39" hidden="1" x14ac:dyDescent="0.25">
      <c r="A196" t="s">
        <v>717</v>
      </c>
      <c r="B196" s="5" t="s">
        <v>103</v>
      </c>
      <c r="C196" s="6" t="s">
        <v>26</v>
      </c>
      <c r="D196" s="7" t="s">
        <v>20</v>
      </c>
      <c r="E196" s="8">
        <f>VLOOKUP(A196,'2017 MRI'!$A$7:$F$571,6,FALSE)</f>
        <v>43.713691411198212</v>
      </c>
      <c r="F196" s="36">
        <f>'2020 MRI - Alphabetical'!E116-'2017 MRI'!E116</f>
        <v>0.53447175956377624</v>
      </c>
      <c r="G196" s="8">
        <f>'2020 MRI - Alphabetical'!F116-'2017 MRI'!F116</f>
        <v>1.0735914558007096</v>
      </c>
      <c r="H196" s="9">
        <f>'2020 MRI - Alphabetical'!G116-'2017 MRI'!G116</f>
        <v>1</v>
      </c>
      <c r="I196" s="10">
        <f>'2020 MRI - Alphabetical'!H116-'2017 MRI'!H116</f>
        <v>-71</v>
      </c>
      <c r="J196" s="33">
        <f>'2020 MRI - Alphabetical'!I116-'2017 MRI'!I116</f>
        <v>-0.65131297378606579</v>
      </c>
      <c r="K196" s="11">
        <f>'2020 MRI - Alphabetical'!J116-'2017 MRI'!J116</f>
        <v>-4.0522802154606241E-2</v>
      </c>
      <c r="L196" s="10">
        <f>'2020 MRI - Alphabetical'!K116-'2017 MRI'!K116</f>
        <v>-30</v>
      </c>
      <c r="M196" s="33">
        <f>'2020 MRI - Alphabetical'!L116-'2017 MRI'!L116</f>
        <v>-2.494265224620853</v>
      </c>
      <c r="N196" s="11">
        <f>'2020 MRI - Alphabetical'!M116-'2017 MRI'!M116</f>
        <v>0.13255653389687108</v>
      </c>
      <c r="O196" s="10">
        <f>'2020 MRI - Alphabetical'!N116-'2017 MRI'!N116</f>
        <v>93</v>
      </c>
      <c r="P196" s="33">
        <f>'2020 MRI - Alphabetical'!O116-'2017 MRI'!O116</f>
        <v>0.39433374959455247</v>
      </c>
      <c r="Q196" s="11">
        <f>'2020 MRI - Alphabetical'!P116-'2017 MRI'!P116</f>
        <v>-2.8115044247787609E-2</v>
      </c>
      <c r="R196" s="10">
        <f>'2020 MRI - Alphabetical'!Q116-'2017 MRI'!Q116</f>
        <v>51</v>
      </c>
      <c r="S196" s="33">
        <f>'2020 MRI - Alphabetical'!R116-'2017 MRI'!R116</f>
        <v>0.56359563281265201</v>
      </c>
      <c r="T196" s="12">
        <f>'2020 MRI - Alphabetical'!S116-'2017 MRI'!S116</f>
        <v>-2.5677970766967868</v>
      </c>
      <c r="U196" s="10">
        <f>'2020 MRI - Alphabetical'!T116-'2017 MRI'!T116</f>
        <v>-2</v>
      </c>
      <c r="V196" s="33">
        <f>'2020 MRI - Alphabetical'!U116-'2017 MRI'!U116</f>
        <v>-7.2697445669699046E-2</v>
      </c>
      <c r="W196" s="11">
        <f>'2020 MRI - Alphabetical'!V116-'2017 MRI'!V116</f>
        <v>-1.9223125564589022E-3</v>
      </c>
      <c r="X196" s="10">
        <f>'2020 MRI - Alphabetical'!W116-'2017 MRI'!W116</f>
        <v>0</v>
      </c>
      <c r="Y196" s="33">
        <f>'2020 MRI - Alphabetical'!X116-'2017 MRI'!X116</f>
        <v>6.2594408089355236E-2</v>
      </c>
      <c r="Z196" s="13">
        <f>'2020 MRI - Alphabetical'!Y116-'2017 MRI'!Y116</f>
        <v>6988</v>
      </c>
      <c r="AA196" s="10">
        <f>'2020 MRI - Alphabetical'!Z116-'2017 MRI'!Z116</f>
        <v>-4</v>
      </c>
      <c r="AB196" s="33">
        <f>'2020 MRI - Alphabetical'!AA116-'2017 MRI'!AA116</f>
        <v>0.1939985321594726</v>
      </c>
      <c r="AC196" s="11">
        <f>'2020 MRI - Alphabetical'!AB116-'2017 MRI'!AB116</f>
        <v>-3.2000000000000001E-2</v>
      </c>
      <c r="AD196" s="10">
        <f>'2020 MRI - Alphabetical'!AC116-'2017 MRI'!AC116</f>
        <v>8</v>
      </c>
      <c r="AE196" s="33">
        <f>'2020 MRI - Alphabetical'!AD116-'2017 MRI'!AD116</f>
        <v>0.25469714029126012</v>
      </c>
      <c r="AF196" s="11">
        <f>'2020 MRI - Alphabetical'!AE116-'2017 MRI'!AE116</f>
        <v>3.5490797546012254E-2</v>
      </c>
      <c r="AG196" s="10">
        <f>'2020 MRI - Alphabetical'!AF116-'2017 MRI'!AF116</f>
        <v>-98</v>
      </c>
      <c r="AH196" s="33">
        <f>'2020 MRI - Alphabetical'!AG116-'2017 MRI'!AG116</f>
        <v>-0.28954157802460639</v>
      </c>
      <c r="AI196" s="14">
        <f>'2020 MRI - Alphabetical'!AH116-'2017 MRI'!AH116</f>
        <v>0.33563486094128026</v>
      </c>
      <c r="AJ196" s="10">
        <f>'2020 MRI - Alphabetical'!AI116-'2017 MRI'!AI116</f>
        <v>-49</v>
      </c>
      <c r="AK196" s="33">
        <f>'2020 MRI - Alphabetical'!AJ116-'2017 MRI'!AJ116</f>
        <v>-1.3081254423741251E-2</v>
      </c>
      <c r="AL196" s="13">
        <f>'2020 MRI - Alphabetical'!AK116-'2017 MRI'!AK116</f>
        <v>-6078.7965443930007</v>
      </c>
      <c r="AM196" s="38"/>
    </row>
    <row r="197" spans="1:39" hidden="1" x14ac:dyDescent="0.25">
      <c r="A197" t="s">
        <v>751</v>
      </c>
      <c r="B197" s="5" t="s">
        <v>82</v>
      </c>
      <c r="C197" s="6" t="s">
        <v>26</v>
      </c>
      <c r="D197" s="7" t="s">
        <v>20</v>
      </c>
      <c r="E197" s="8">
        <f>VLOOKUP(A197,'2017 MRI'!$A$7:$F$571,6,FALSE)</f>
        <v>48.496406497695347</v>
      </c>
      <c r="F197" s="36">
        <f>'2020 MRI - Alphabetical'!E150-'2017 MRI'!E150</f>
        <v>-0.79396754895553645</v>
      </c>
      <c r="G197" s="8">
        <f>'2020 MRI - Alphabetical'!F150-'2017 MRI'!F150</f>
        <v>5.7904450157967347</v>
      </c>
      <c r="H197" s="9">
        <f>'2020 MRI - Alphabetical'!G150-'2017 MRI'!G150</f>
        <v>-9</v>
      </c>
      <c r="I197" s="10">
        <f>'2020 MRI - Alphabetical'!H150-'2017 MRI'!H150</f>
        <v>-180</v>
      </c>
      <c r="J197" s="33">
        <f>'2020 MRI - Alphabetical'!I150-'2017 MRI'!I150</f>
        <v>-0.83043456473159472</v>
      </c>
      <c r="K197" s="11">
        <f>'2020 MRI - Alphabetical'!J150-'2017 MRI'!J150</f>
        <v>-6.4860030850385608E-2</v>
      </c>
      <c r="L197" s="10">
        <f>'2020 MRI - Alphabetical'!K150-'2017 MRI'!K150</f>
        <v>-90</v>
      </c>
      <c r="M197" s="33">
        <f>'2020 MRI - Alphabetical'!L150-'2017 MRI'!L150</f>
        <v>-0.8845067454428488</v>
      </c>
      <c r="N197" s="11">
        <f>'2020 MRI - Alphabetical'!M150-'2017 MRI'!M150</f>
        <v>4.8925035658653443E-2</v>
      </c>
      <c r="O197" s="10">
        <f>'2020 MRI - Alphabetical'!N150-'2017 MRI'!N150</f>
        <v>-1</v>
      </c>
      <c r="P197" s="33">
        <f>'2020 MRI - Alphabetical'!O150-'2017 MRI'!O150</f>
        <v>2.4579141396817716E-2</v>
      </c>
      <c r="Q197" s="11">
        <f>'2020 MRI - Alphabetical'!P150-'2017 MRI'!P150</f>
        <v>-5.5531303848363189E-3</v>
      </c>
      <c r="R197" s="10">
        <f>'2020 MRI - Alphabetical'!Q150-'2017 MRI'!Q150</f>
        <v>73</v>
      </c>
      <c r="S197" s="33">
        <f>'2020 MRI - Alphabetical'!R150-'2017 MRI'!R150</f>
        <v>-8.6614357378811013E-2</v>
      </c>
      <c r="T197" s="12">
        <f>'2020 MRI - Alphabetical'!S150-'2017 MRI'!S150</f>
        <v>-0.61760594903606214</v>
      </c>
      <c r="U197" s="10">
        <f>'2020 MRI - Alphabetical'!T150-'2017 MRI'!T150</f>
        <v>0</v>
      </c>
      <c r="V197" s="33">
        <f>'2020 MRI - Alphabetical'!U150-'2017 MRI'!U150</f>
        <v>-3.1082684560890028E-2</v>
      </c>
      <c r="W197" s="11">
        <f>'2020 MRI - Alphabetical'!V150-'2017 MRI'!V150</f>
        <v>-7.0779532280631496E-3</v>
      </c>
      <c r="X197" s="10">
        <f>'2020 MRI - Alphabetical'!W150-'2017 MRI'!W150</f>
        <v>-4</v>
      </c>
      <c r="Y197" s="33">
        <f>'2020 MRI - Alphabetical'!X150-'2017 MRI'!X150</f>
        <v>-1.9260571719739827E-2</v>
      </c>
      <c r="Z197" s="13">
        <f>'2020 MRI - Alphabetical'!Y150-'2017 MRI'!Y150</f>
        <v>4980</v>
      </c>
      <c r="AA197" s="10">
        <f>'2020 MRI - Alphabetical'!Z150-'2017 MRI'!Z150</f>
        <v>-4</v>
      </c>
      <c r="AB197" s="33">
        <f>'2020 MRI - Alphabetical'!AA150-'2017 MRI'!AA150</f>
        <v>-0.43511868078840266</v>
      </c>
      <c r="AC197" s="11">
        <f>'2020 MRI - Alphabetical'!AB150-'2017 MRI'!AB150</f>
        <v>-3.1999999999999987E-2</v>
      </c>
      <c r="AD197" s="10">
        <f>'2020 MRI - Alphabetical'!AC150-'2017 MRI'!AC150</f>
        <v>5</v>
      </c>
      <c r="AE197" s="33">
        <f>'2020 MRI - Alphabetical'!AD150-'2017 MRI'!AD150</f>
        <v>0.25089641750445701</v>
      </c>
      <c r="AF197" s="11">
        <f>'2020 MRI - Alphabetical'!AE150-'2017 MRI'!AE150</f>
        <v>3.6883530482256566E-2</v>
      </c>
      <c r="AG197" s="10">
        <f>'2020 MRI - Alphabetical'!AF150-'2017 MRI'!AF150</f>
        <v>-104</v>
      </c>
      <c r="AH197" s="33">
        <f>'2020 MRI - Alphabetical'!AG150-'2017 MRI'!AG150</f>
        <v>-0.28475583584276609</v>
      </c>
      <c r="AI197" s="14">
        <f>'2020 MRI - Alphabetical'!AH150-'2017 MRI'!AH150</f>
        <v>0.34496239589601485</v>
      </c>
      <c r="AJ197" s="10">
        <f>'2020 MRI - Alphabetical'!AI150-'2017 MRI'!AI150</f>
        <v>-3</v>
      </c>
      <c r="AK197" s="33">
        <f>'2020 MRI - Alphabetical'!AJ150-'2017 MRI'!AJ150</f>
        <v>1.0229892381344474E-2</v>
      </c>
      <c r="AL197" s="13">
        <f>'2020 MRI - Alphabetical'!AK150-'2017 MRI'!AK150</f>
        <v>1932.2539436203006</v>
      </c>
      <c r="AM197" s="38"/>
    </row>
    <row r="198" spans="1:39" hidden="1" x14ac:dyDescent="0.25">
      <c r="A198" t="s">
        <v>788</v>
      </c>
      <c r="B198" s="5" t="s">
        <v>210</v>
      </c>
      <c r="C198" s="6" t="s">
        <v>26</v>
      </c>
      <c r="D198" s="7" t="s">
        <v>20</v>
      </c>
      <c r="E198" s="8">
        <f>VLOOKUP(A198,'2017 MRI'!$A$7:$F$571,6,FALSE)</f>
        <v>31.720548670853809</v>
      </c>
      <c r="F198" s="36">
        <f>'2020 MRI - Alphabetical'!E187-'2017 MRI'!E187</f>
        <v>0.8814634768773737</v>
      </c>
      <c r="G198" s="8">
        <f>'2020 MRI - Alphabetical'!F187-'2017 MRI'!F187</f>
        <v>-1.4527993992172767</v>
      </c>
      <c r="H198" s="9">
        <f>'2020 MRI - Alphabetical'!G187-'2017 MRI'!G187</f>
        <v>35</v>
      </c>
      <c r="I198" s="10">
        <f>'2020 MRI - Alphabetical'!H187-'2017 MRI'!H187</f>
        <v>-48</v>
      </c>
      <c r="J198" s="33">
        <f>'2020 MRI - Alphabetical'!I187-'2017 MRI'!I187</f>
        <v>-0.3094782878519885</v>
      </c>
      <c r="K198" s="11">
        <f>'2020 MRI - Alphabetical'!J187-'2017 MRI'!J187</f>
        <v>-2.164667220429306E-2</v>
      </c>
      <c r="L198" s="10">
        <f>'2020 MRI - Alphabetical'!K187-'2017 MRI'!K187</f>
        <v>-325</v>
      </c>
      <c r="M198" s="33">
        <f>'2020 MRI - Alphabetical'!L187-'2017 MRI'!L187</f>
        <v>-2.5462264492176199</v>
      </c>
      <c r="N198" s="11">
        <f>'2020 MRI - Alphabetical'!M187-'2017 MRI'!M187</f>
        <v>0.13729096989966555</v>
      </c>
      <c r="O198" s="10">
        <f>'2020 MRI - Alphabetical'!N187-'2017 MRI'!N187</f>
        <v>-92</v>
      </c>
      <c r="P198" s="33">
        <f>'2020 MRI - Alphabetical'!O187-'2017 MRI'!O187</f>
        <v>-0.31968466623578706</v>
      </c>
      <c r="Q198" s="11">
        <f>'2020 MRI - Alphabetical'!P187-'2017 MRI'!P187</f>
        <v>1.8277056277056281E-2</v>
      </c>
      <c r="R198" s="10">
        <f>'2020 MRI - Alphabetical'!Q187-'2017 MRI'!Q187</f>
        <v>-17</v>
      </c>
      <c r="S198" s="33">
        <f>'2020 MRI - Alphabetical'!R187-'2017 MRI'!R187</f>
        <v>0.28722353474179818</v>
      </c>
      <c r="T198" s="12">
        <f>'2020 MRI - Alphabetical'!S187-'2017 MRI'!S187</f>
        <v>-1.1248084808212613</v>
      </c>
      <c r="U198" s="10">
        <f>'2020 MRI - Alphabetical'!T187-'2017 MRI'!T187</f>
        <v>190</v>
      </c>
      <c r="V198" s="33">
        <f>'2020 MRI - Alphabetical'!U187-'2017 MRI'!U187</f>
        <v>0.57219281559138913</v>
      </c>
      <c r="W198" s="11">
        <f>'2020 MRI - Alphabetical'!V187-'2017 MRI'!V187</f>
        <v>-3.7393162393162392E-2</v>
      </c>
      <c r="X198" s="10">
        <f>'2020 MRI - Alphabetical'!W187-'2017 MRI'!W187</f>
        <v>3</v>
      </c>
      <c r="Y198" s="33">
        <f>'2020 MRI - Alphabetical'!X187-'2017 MRI'!X187</f>
        <v>3.8151436994746213E-2</v>
      </c>
      <c r="Z198" s="13">
        <f>'2020 MRI - Alphabetical'!Y187-'2017 MRI'!Y187</f>
        <v>10387</v>
      </c>
      <c r="AA198" s="10">
        <f>'2020 MRI - Alphabetical'!Z187-'2017 MRI'!Z187</f>
        <v>150</v>
      </c>
      <c r="AB198" s="33">
        <f>'2020 MRI - Alphabetical'!AA187-'2017 MRI'!AA187</f>
        <v>0.57600757892937915</v>
      </c>
      <c r="AC198" s="11">
        <f>'2020 MRI - Alphabetical'!AB187-'2017 MRI'!AB187</f>
        <v>-0.03</v>
      </c>
      <c r="AD198" s="10">
        <f>'2020 MRI - Alphabetical'!AC187-'2017 MRI'!AC187</f>
        <v>-41</v>
      </c>
      <c r="AE198" s="33">
        <f>'2020 MRI - Alphabetical'!AD187-'2017 MRI'!AD187</f>
        <v>0.49987241979441155</v>
      </c>
      <c r="AF198" s="11">
        <f>'2020 MRI - Alphabetical'!AE187-'2017 MRI'!AE187</f>
        <v>4.1294117647058814E-2</v>
      </c>
      <c r="AG198" s="10">
        <f>'2020 MRI - Alphabetical'!AF187-'2017 MRI'!AF187</f>
        <v>-32</v>
      </c>
      <c r="AH198" s="33">
        <f>'2020 MRI - Alphabetical'!AG187-'2017 MRI'!AG187</f>
        <v>-0.22586339843603043</v>
      </c>
      <c r="AI198" s="14">
        <f>'2020 MRI - Alphabetical'!AH187-'2017 MRI'!AH187</f>
        <v>0.32564072021954127</v>
      </c>
      <c r="AJ198" s="10">
        <f>'2020 MRI - Alphabetical'!AI187-'2017 MRI'!AI187</f>
        <v>-7</v>
      </c>
      <c r="AK198" s="33">
        <f>'2020 MRI - Alphabetical'!AJ187-'2017 MRI'!AJ187</f>
        <v>-7.6304362486151467E-3</v>
      </c>
      <c r="AL198" s="13">
        <f>'2020 MRI - Alphabetical'!AK187-'2017 MRI'!AK187</f>
        <v>-2272.5090789310489</v>
      </c>
      <c r="AM198" s="38"/>
    </row>
    <row r="199" spans="1:39" hidden="1" x14ac:dyDescent="0.25">
      <c r="A199" t="s">
        <v>833</v>
      </c>
      <c r="B199" s="5" t="s">
        <v>238</v>
      </c>
      <c r="C199" s="6" t="s">
        <v>26</v>
      </c>
      <c r="D199" s="7" t="s">
        <v>20</v>
      </c>
      <c r="E199" s="8">
        <f>VLOOKUP(A199,'2017 MRI'!$A$7:$F$571,6,FALSE)</f>
        <v>29.477907713653714</v>
      </c>
      <c r="F199" s="36">
        <f>'2020 MRI - Alphabetical'!E232-'2017 MRI'!E232</f>
        <v>0.34460946776187951</v>
      </c>
      <c r="G199" s="8">
        <f>'2020 MRI - Alphabetical'!F232-'2017 MRI'!F232</f>
        <v>-4.9630967071113474E-2</v>
      </c>
      <c r="H199" s="9">
        <f>'2020 MRI - Alphabetical'!G232-'2017 MRI'!G232</f>
        <v>18</v>
      </c>
      <c r="I199" s="10">
        <f>'2020 MRI - Alphabetical'!H232-'2017 MRI'!H232</f>
        <v>-111</v>
      </c>
      <c r="J199" s="33">
        <f>'2020 MRI - Alphabetical'!I232-'2017 MRI'!I232</f>
        <v>-0.43874611648769585</v>
      </c>
      <c r="K199" s="11">
        <f>'2020 MRI - Alphabetical'!J232-'2017 MRI'!J232</f>
        <v>-3.7924631816085741E-2</v>
      </c>
      <c r="L199" s="10">
        <f>'2020 MRI - Alphabetical'!K232-'2017 MRI'!K232</f>
        <v>200</v>
      </c>
      <c r="M199" s="33">
        <f>'2020 MRI - Alphabetical'!L232-'2017 MRI'!L232</f>
        <v>0.60674802935260019</v>
      </c>
      <c r="N199" s="11">
        <f>'2020 MRI - Alphabetical'!M232-'2017 MRI'!M232</f>
        <v>-2.9578353830316324E-2</v>
      </c>
      <c r="O199" s="10">
        <f>'2020 MRI - Alphabetical'!N232-'2017 MRI'!N232</f>
        <v>75</v>
      </c>
      <c r="P199" s="33">
        <f>'2020 MRI - Alphabetical'!O232-'2017 MRI'!O232</f>
        <v>0.2371098437526411</v>
      </c>
      <c r="Q199" s="11">
        <f>'2020 MRI - Alphabetical'!P232-'2017 MRI'!P232</f>
        <v>-1.7738095238095233E-2</v>
      </c>
      <c r="R199" s="10">
        <f>'2020 MRI - Alphabetical'!Q232-'2017 MRI'!Q232</f>
        <v>9</v>
      </c>
      <c r="S199" s="33">
        <f>'2020 MRI - Alphabetical'!R232-'2017 MRI'!R232</f>
        <v>-0.21327832013868031</v>
      </c>
      <c r="T199" s="12">
        <f>'2020 MRI - Alphabetical'!S232-'2017 MRI'!S232</f>
        <v>-0.22436616558223021</v>
      </c>
      <c r="U199" s="10">
        <f>'2020 MRI - Alphabetical'!T232-'2017 MRI'!T232</f>
        <v>23</v>
      </c>
      <c r="V199" s="33">
        <f>'2020 MRI - Alphabetical'!U232-'2017 MRI'!U232</f>
        <v>4.9526831575296519E-2</v>
      </c>
      <c r="W199" s="11">
        <f>'2020 MRI - Alphabetical'!V232-'2017 MRI'!V232</f>
        <v>-6.7950191570881197E-3</v>
      </c>
      <c r="X199" s="10">
        <f>'2020 MRI - Alphabetical'!W232-'2017 MRI'!W232</f>
        <v>43</v>
      </c>
      <c r="Y199" s="33">
        <f>'2020 MRI - Alphabetical'!X232-'2017 MRI'!X232</f>
        <v>0.13753660402143009</v>
      </c>
      <c r="Z199" s="13">
        <f>'2020 MRI - Alphabetical'!Y232-'2017 MRI'!Y232</f>
        <v>13933</v>
      </c>
      <c r="AA199" s="10">
        <f>'2020 MRI - Alphabetical'!Z232-'2017 MRI'!Z232</f>
        <v>34</v>
      </c>
      <c r="AB199" s="33">
        <f>'2020 MRI - Alphabetical'!AA232-'2017 MRI'!AA232</f>
        <v>0.20761468916301773</v>
      </c>
      <c r="AC199" s="11">
        <f>'2020 MRI - Alphabetical'!AB232-'2017 MRI'!AB232</f>
        <v>-2.5999999999999995E-2</v>
      </c>
      <c r="AD199" s="10">
        <f>'2020 MRI - Alphabetical'!AC232-'2017 MRI'!AC232</f>
        <v>-29</v>
      </c>
      <c r="AE199" s="33">
        <f>'2020 MRI - Alphabetical'!AD232-'2017 MRI'!AD232</f>
        <v>-0.11054279233463926</v>
      </c>
      <c r="AF199" s="11">
        <f>'2020 MRI - Alphabetical'!AE232-'2017 MRI'!AE232</f>
        <v>5.5181620614717097E-3</v>
      </c>
      <c r="AG199" s="10">
        <f>'2020 MRI - Alphabetical'!AF232-'2017 MRI'!AF232</f>
        <v>-11</v>
      </c>
      <c r="AH199" s="33">
        <f>'2020 MRI - Alphabetical'!AG232-'2017 MRI'!AG232</f>
        <v>-2.733779180686946E-2</v>
      </c>
      <c r="AI199" s="14">
        <f>'2020 MRI - Alphabetical'!AH232-'2017 MRI'!AH232</f>
        <v>8.239931028754377E-2</v>
      </c>
      <c r="AJ199" s="10">
        <f>'2020 MRI - Alphabetical'!AI232-'2017 MRI'!AI232</f>
        <v>-5</v>
      </c>
      <c r="AK199" s="33">
        <f>'2020 MRI - Alphabetical'!AJ232-'2017 MRI'!AJ232</f>
        <v>5.9063258332190949E-3</v>
      </c>
      <c r="AL199" s="13">
        <f>'2020 MRI - Alphabetical'!AK232-'2017 MRI'!AK232</f>
        <v>3035.0796182680497</v>
      </c>
      <c r="AM199" s="38"/>
    </row>
    <row r="200" spans="1:39" hidden="1" x14ac:dyDescent="0.25">
      <c r="A200" t="s">
        <v>860</v>
      </c>
      <c r="B200" s="5" t="s">
        <v>85</v>
      </c>
      <c r="C200" s="6" t="s">
        <v>26</v>
      </c>
      <c r="D200" s="7" t="s">
        <v>20</v>
      </c>
      <c r="E200" s="8">
        <f>VLOOKUP(A200,'2017 MRI'!$A$7:$F$571,6,FALSE)</f>
        <v>46.426807549947014</v>
      </c>
      <c r="F200" s="36">
        <f>'2020 MRI - Alphabetical'!E259-'2017 MRI'!E259</f>
        <v>-1.2881403622289325</v>
      </c>
      <c r="G200" s="8">
        <f>'2020 MRI - Alphabetical'!F259-'2017 MRI'!F259</f>
        <v>7.0814252686378154</v>
      </c>
      <c r="H200" s="9">
        <f>'2020 MRI - Alphabetical'!G259-'2017 MRI'!G259</f>
        <v>-9</v>
      </c>
      <c r="I200" s="10">
        <f>'2020 MRI - Alphabetical'!H259-'2017 MRI'!H259</f>
        <v>-420</v>
      </c>
      <c r="J200" s="33">
        <f>'2020 MRI - Alphabetical'!I259-'2017 MRI'!I259</f>
        <v>-1.5455353045401721</v>
      </c>
      <c r="K200" s="11">
        <f>'2020 MRI - Alphabetical'!J259-'2017 MRI'!J259</f>
        <v>-0.13133436570439982</v>
      </c>
      <c r="L200" s="10">
        <f>'2020 MRI - Alphabetical'!K259-'2017 MRI'!K259</f>
        <v>-47</v>
      </c>
      <c r="M200" s="33">
        <f>'2020 MRI - Alphabetical'!L259-'2017 MRI'!L259</f>
        <v>-0.94084597796348013</v>
      </c>
      <c r="N200" s="11">
        <f>'2020 MRI - Alphabetical'!M259-'2017 MRI'!M259</f>
        <v>5.1340234629038931E-2</v>
      </c>
      <c r="O200" s="10">
        <f>'2020 MRI - Alphabetical'!N259-'2017 MRI'!N259</f>
        <v>-17</v>
      </c>
      <c r="P200" s="33">
        <f>'2020 MRI - Alphabetical'!O259-'2017 MRI'!O259</f>
        <v>-0.31871646212142313</v>
      </c>
      <c r="Q200" s="11">
        <f>'2020 MRI - Alphabetical'!P259-'2017 MRI'!P259</f>
        <v>1.6578300921187283E-2</v>
      </c>
      <c r="R200" s="10">
        <f>'2020 MRI - Alphabetical'!Q259-'2017 MRI'!Q259</f>
        <v>-10</v>
      </c>
      <c r="S200" s="33">
        <f>'2020 MRI - Alphabetical'!R259-'2017 MRI'!R259</f>
        <v>0.17344056016509457</v>
      </c>
      <c r="T200" s="12">
        <f>'2020 MRI - Alphabetical'!S259-'2017 MRI'!S259</f>
        <v>-1.138069110507544</v>
      </c>
      <c r="U200" s="10">
        <f>'2020 MRI - Alphabetical'!T259-'2017 MRI'!T259</f>
        <v>5</v>
      </c>
      <c r="V200" s="33">
        <f>'2020 MRI - Alphabetical'!U259-'2017 MRI'!U259</f>
        <v>0.13876138359056589</v>
      </c>
      <c r="W200" s="11">
        <f>'2020 MRI - Alphabetical'!V259-'2017 MRI'!V259</f>
        <v>-1.9267371117515197E-2</v>
      </c>
      <c r="X200" s="10">
        <f>'2020 MRI - Alphabetical'!W259-'2017 MRI'!W259</f>
        <v>-5</v>
      </c>
      <c r="Y200" s="33">
        <f>'2020 MRI - Alphabetical'!X259-'2017 MRI'!X259</f>
        <v>-2.7928368464177011E-2</v>
      </c>
      <c r="Z200" s="13">
        <f>'2020 MRI - Alphabetical'!Y259-'2017 MRI'!Y259</f>
        <v>7833</v>
      </c>
      <c r="AA200" s="10">
        <f>'2020 MRI - Alphabetical'!Z259-'2017 MRI'!Z259</f>
        <v>11</v>
      </c>
      <c r="AB200" s="33">
        <f>'2020 MRI - Alphabetical'!AA259-'2017 MRI'!AA259</f>
        <v>0.59002720395575481</v>
      </c>
      <c r="AC200" s="11">
        <f>'2020 MRI - Alphabetical'!AB259-'2017 MRI'!AB259</f>
        <v>-4.5999999999999999E-2</v>
      </c>
      <c r="AD200" s="10">
        <f>'2020 MRI - Alphabetical'!AC259-'2017 MRI'!AC259</f>
        <v>-57</v>
      </c>
      <c r="AE200" s="33">
        <f>'2020 MRI - Alphabetical'!AD259-'2017 MRI'!AD259</f>
        <v>-1.2030084304966633</v>
      </c>
      <c r="AF200" s="11">
        <f>'2020 MRI - Alphabetical'!AE259-'2017 MRI'!AE259</f>
        <v>-5.570194707938092E-2</v>
      </c>
      <c r="AG200" s="10">
        <f>'2020 MRI - Alphabetical'!AF259-'2017 MRI'!AF259</f>
        <v>-35</v>
      </c>
      <c r="AH200" s="33">
        <f>'2020 MRI - Alphabetical'!AG259-'2017 MRI'!AG259</f>
        <v>-8.7504670389141614E-2</v>
      </c>
      <c r="AI200" s="14">
        <f>'2020 MRI - Alphabetical'!AH259-'2017 MRI'!AH259</f>
        <v>0.13373294782753486</v>
      </c>
      <c r="AJ200" s="10">
        <f>'2020 MRI - Alphabetical'!AI259-'2017 MRI'!AI259</f>
        <v>5</v>
      </c>
      <c r="AK200" s="33">
        <f>'2020 MRI - Alphabetical'!AJ259-'2017 MRI'!AJ259</f>
        <v>1.1020957460451397E-2</v>
      </c>
      <c r="AL200" s="13">
        <f>'2020 MRI - Alphabetical'!AK259-'2017 MRI'!AK259</f>
        <v>5853.6610877178027</v>
      </c>
      <c r="AM200" s="38"/>
    </row>
    <row r="201" spans="1:39" hidden="1" x14ac:dyDescent="0.25">
      <c r="A201" t="s">
        <v>904</v>
      </c>
      <c r="B201" s="5" t="s">
        <v>102</v>
      </c>
      <c r="C201" s="6" t="s">
        <v>26</v>
      </c>
      <c r="D201" s="7" t="s">
        <v>20</v>
      </c>
      <c r="E201" s="8">
        <f>VLOOKUP(A201,'2017 MRI'!$A$7:$F$571,6,FALSE)</f>
        <v>43.914594580533262</v>
      </c>
      <c r="F201" s="36">
        <f>'2020 MRI - Alphabetical'!E303-'2017 MRI'!E303</f>
        <v>-1.0001717415748432</v>
      </c>
      <c r="G201" s="8">
        <f>'2020 MRI - Alphabetical'!F303-'2017 MRI'!F303</f>
        <v>5.8811921046134614</v>
      </c>
      <c r="H201" s="9">
        <f>'2020 MRI - Alphabetical'!G303-'2017 MRI'!G303</f>
        <v>-16</v>
      </c>
      <c r="I201" s="10">
        <f>'2020 MRI - Alphabetical'!H303-'2017 MRI'!H303</f>
        <v>-163</v>
      </c>
      <c r="J201" s="33">
        <f>'2020 MRI - Alphabetical'!I303-'2017 MRI'!I303</f>
        <v>-3.6849720012911651</v>
      </c>
      <c r="K201" s="11">
        <f>'2020 MRI - Alphabetical'!J303-'2017 MRI'!J303</f>
        <v>-0.23981986247986264</v>
      </c>
      <c r="L201" s="10">
        <f>'2020 MRI - Alphabetical'!K303-'2017 MRI'!K303</f>
        <v>-50</v>
      </c>
      <c r="M201" s="33">
        <f>'2020 MRI - Alphabetical'!L303-'2017 MRI'!L303</f>
        <v>-1.4741854091103184</v>
      </c>
      <c r="N201" s="11">
        <f>'2020 MRI - Alphabetical'!M303-'2017 MRI'!M303</f>
        <v>7.9402522589830216E-2</v>
      </c>
      <c r="O201" s="10">
        <f>'2020 MRI - Alphabetical'!N303-'2017 MRI'!N303</f>
        <v>95</v>
      </c>
      <c r="P201" s="33">
        <f>'2020 MRI - Alphabetical'!O303-'2017 MRI'!O303</f>
        <v>0.48227395698738118</v>
      </c>
      <c r="Q201" s="11">
        <f>'2020 MRI - Alphabetical'!P303-'2017 MRI'!P303</f>
        <v>-3.392523364485981E-2</v>
      </c>
      <c r="R201" s="10">
        <f>'2020 MRI - Alphabetical'!Q303-'2017 MRI'!Q303</f>
        <v>-50</v>
      </c>
      <c r="S201" s="33">
        <f>'2020 MRI - Alphabetical'!R303-'2017 MRI'!R303</f>
        <v>-0.20800577984643681</v>
      </c>
      <c r="T201" s="12">
        <f>'2020 MRI - Alphabetical'!S303-'2017 MRI'!S303</f>
        <v>-0.14195888002656154</v>
      </c>
      <c r="U201" s="10">
        <f>'2020 MRI - Alphabetical'!T303-'2017 MRI'!T303</f>
        <v>-74</v>
      </c>
      <c r="V201" s="33">
        <f>'2020 MRI - Alphabetical'!U303-'2017 MRI'!U303</f>
        <v>-0.25101903746318843</v>
      </c>
      <c r="W201" s="11">
        <f>'2020 MRI - Alphabetical'!V303-'2017 MRI'!V303</f>
        <v>1.2573310667233321E-2</v>
      </c>
      <c r="X201" s="10">
        <f>'2020 MRI - Alphabetical'!W303-'2017 MRI'!W303</f>
        <v>22</v>
      </c>
      <c r="Y201" s="33">
        <f>'2020 MRI - Alphabetical'!X303-'2017 MRI'!X303</f>
        <v>6.8399946136788459E-2</v>
      </c>
      <c r="Z201" s="13">
        <f>'2020 MRI - Alphabetical'!Y303-'2017 MRI'!Y303</f>
        <v>10817</v>
      </c>
      <c r="AA201" s="10">
        <f>'2020 MRI - Alphabetical'!Z303-'2017 MRI'!Z303</f>
        <v>-1</v>
      </c>
      <c r="AB201" s="33">
        <f>'2020 MRI - Alphabetical'!AA303-'2017 MRI'!AA303</f>
        <v>-0.13995049707519458</v>
      </c>
      <c r="AC201" s="11">
        <f>'2020 MRI - Alphabetical'!AB303-'2017 MRI'!AB303</f>
        <v>-3.5000000000000003E-2</v>
      </c>
      <c r="AD201" s="10">
        <f>'2020 MRI - Alphabetical'!AC303-'2017 MRI'!AC303</f>
        <v>8</v>
      </c>
      <c r="AE201" s="33">
        <f>'2020 MRI - Alphabetical'!AD303-'2017 MRI'!AD303</f>
        <v>0.39700260542229948</v>
      </c>
      <c r="AF201" s="11">
        <f>'2020 MRI - Alphabetical'!AE303-'2017 MRI'!AE303</f>
        <v>5.0784232365145288E-2</v>
      </c>
      <c r="AG201" s="10">
        <f>'2020 MRI - Alphabetical'!AF303-'2017 MRI'!AF303</f>
        <v>-95</v>
      </c>
      <c r="AH201" s="33">
        <f>'2020 MRI - Alphabetical'!AG303-'2017 MRI'!AG303</f>
        <v>-0.25811385047156554</v>
      </c>
      <c r="AI201" s="14">
        <f>'2020 MRI - Alphabetical'!AH303-'2017 MRI'!AH303</f>
        <v>0.31374810283552268</v>
      </c>
      <c r="AJ201" s="10">
        <f>'2020 MRI - Alphabetical'!AI303-'2017 MRI'!AI303</f>
        <v>2</v>
      </c>
      <c r="AK201" s="33">
        <f>'2020 MRI - Alphabetical'!AJ303-'2017 MRI'!AJ303</f>
        <v>2.1779517927075775E-2</v>
      </c>
      <c r="AL201" s="13">
        <f>'2020 MRI - Alphabetical'!AK303-'2017 MRI'!AK303</f>
        <v>8684.6967175626414</v>
      </c>
      <c r="AM201" s="38"/>
    </row>
    <row r="202" spans="1:39" hidden="1" x14ac:dyDescent="0.25">
      <c r="A202" t="s">
        <v>921</v>
      </c>
      <c r="B202" s="5" t="s">
        <v>65</v>
      </c>
      <c r="C202" s="6" t="s">
        <v>26</v>
      </c>
      <c r="D202" s="7" t="s">
        <v>20</v>
      </c>
      <c r="E202" s="8">
        <f>VLOOKUP(A202,'2017 MRI'!$A$7:$F$571,6,FALSE)</f>
        <v>54.286818888427305</v>
      </c>
      <c r="F202" s="36">
        <f>'2020 MRI - Alphabetical'!E320-'2017 MRI'!E320</f>
        <v>0.96626146023006676</v>
      </c>
      <c r="G202" s="8">
        <f>'2020 MRI - Alphabetical'!F320-'2017 MRI'!F320</f>
        <v>1.0014924491750605</v>
      </c>
      <c r="H202" s="9">
        <f>'2020 MRI - Alphabetical'!G320-'2017 MRI'!G320</f>
        <v>2</v>
      </c>
      <c r="I202" s="10">
        <f>'2020 MRI - Alphabetical'!H320-'2017 MRI'!H320</f>
        <v>-148</v>
      </c>
      <c r="J202" s="33">
        <f>'2020 MRI - Alphabetical'!I320-'2017 MRI'!I320</f>
        <v>-0.58629881096269743</v>
      </c>
      <c r="K202" s="11">
        <f>'2020 MRI - Alphabetical'!J320-'2017 MRI'!J320</f>
        <v>-5.7180647880028856E-2</v>
      </c>
      <c r="L202" s="10">
        <f>'2020 MRI - Alphabetical'!K320-'2017 MRI'!K320</f>
        <v>-40</v>
      </c>
      <c r="M202" s="33">
        <f>'2020 MRI - Alphabetical'!L320-'2017 MRI'!L320</f>
        <v>-0.50142505474883337</v>
      </c>
      <c r="N202" s="11">
        <f>'2020 MRI - Alphabetical'!M320-'2017 MRI'!M320</f>
        <v>2.8467597874809E-2</v>
      </c>
      <c r="O202" s="10">
        <f>'2020 MRI - Alphabetical'!N320-'2017 MRI'!N320</f>
        <v>-4</v>
      </c>
      <c r="P202" s="33">
        <f>'2020 MRI - Alphabetical'!O320-'2017 MRI'!O320</f>
        <v>-0.18616664866702948</v>
      </c>
      <c r="Q202" s="11">
        <f>'2020 MRI - Alphabetical'!P320-'2017 MRI'!P320</f>
        <v>7.700520595488175E-3</v>
      </c>
      <c r="R202" s="10">
        <f>'2020 MRI - Alphabetical'!Q320-'2017 MRI'!Q320</f>
        <v>9</v>
      </c>
      <c r="S202" s="33">
        <f>'2020 MRI - Alphabetical'!R320-'2017 MRI'!R320</f>
        <v>1.9895707195899108</v>
      </c>
      <c r="T202" s="12">
        <f>'2020 MRI - Alphabetical'!S320-'2017 MRI'!S320</f>
        <v>-6.6106921230296729</v>
      </c>
      <c r="U202" s="10">
        <f>'2020 MRI - Alphabetical'!T320-'2017 MRI'!T320</f>
        <v>1</v>
      </c>
      <c r="V202" s="33">
        <f>'2020 MRI - Alphabetical'!U320-'2017 MRI'!U320</f>
        <v>-4.0358345087798453E-2</v>
      </c>
      <c r="W202" s="11">
        <f>'2020 MRI - Alphabetical'!V320-'2017 MRI'!V320</f>
        <v>-9.6573802009649046E-3</v>
      </c>
      <c r="X202" s="10">
        <f>'2020 MRI - Alphabetical'!W320-'2017 MRI'!W320</f>
        <v>15</v>
      </c>
      <c r="Y202" s="33">
        <f>'2020 MRI - Alphabetical'!X320-'2017 MRI'!X320</f>
        <v>9.7053155121679779E-2</v>
      </c>
      <c r="Z202" s="13">
        <f>'2020 MRI - Alphabetical'!Y320-'2017 MRI'!Y320</f>
        <v>9005</v>
      </c>
      <c r="AA202" s="10">
        <f>'2020 MRI - Alphabetical'!Z320-'2017 MRI'!Z320</f>
        <v>-5</v>
      </c>
      <c r="AB202" s="33">
        <f>'2020 MRI - Alphabetical'!AA320-'2017 MRI'!AA320</f>
        <v>9.1070418587222202E-2</v>
      </c>
      <c r="AC202" s="11">
        <f>'2020 MRI - Alphabetical'!AB320-'2017 MRI'!AB320</f>
        <v>-3.3000000000000008E-2</v>
      </c>
      <c r="AD202" s="10">
        <f>'2020 MRI - Alphabetical'!AC320-'2017 MRI'!AC320</f>
        <v>-55</v>
      </c>
      <c r="AE202" s="33">
        <f>'2020 MRI - Alphabetical'!AD320-'2017 MRI'!AD320</f>
        <v>-0.67106977598134143</v>
      </c>
      <c r="AF202" s="11">
        <f>'2020 MRI - Alphabetical'!AE320-'2017 MRI'!AE320</f>
        <v>-2.4770677282489162E-2</v>
      </c>
      <c r="AG202" s="10">
        <f>'2020 MRI - Alphabetical'!AF320-'2017 MRI'!AF320</f>
        <v>-40</v>
      </c>
      <c r="AH202" s="33">
        <f>'2020 MRI - Alphabetical'!AG320-'2017 MRI'!AG320</f>
        <v>-0.17463178056673717</v>
      </c>
      <c r="AI202" s="14">
        <f>'2020 MRI - Alphabetical'!AH320-'2017 MRI'!AH320</f>
        <v>0.25088925775343274</v>
      </c>
      <c r="AJ202" s="10">
        <f>'2020 MRI - Alphabetical'!AI320-'2017 MRI'!AI320</f>
        <v>-8</v>
      </c>
      <c r="AK202" s="33">
        <f>'2020 MRI - Alphabetical'!AJ320-'2017 MRI'!AJ320</f>
        <v>7.0033929479703105E-3</v>
      </c>
      <c r="AL202" s="13">
        <f>'2020 MRI - Alphabetical'!AK320-'2017 MRI'!AK320</f>
        <v>1256.2979823198475</v>
      </c>
      <c r="AM202" s="38">
        <v>1</v>
      </c>
    </row>
    <row r="203" spans="1:39" hidden="1" x14ac:dyDescent="0.25">
      <c r="A203" t="s">
        <v>1060</v>
      </c>
      <c r="B203" s="5" t="s">
        <v>209</v>
      </c>
      <c r="C203" s="6" t="s">
        <v>26</v>
      </c>
      <c r="D203" s="7" t="s">
        <v>20</v>
      </c>
      <c r="E203" s="8">
        <f>VLOOKUP(A203,'2017 MRI'!$A$7:$F$571,6,FALSE)</f>
        <v>31.758490951748293</v>
      </c>
      <c r="F203" s="36">
        <f>'2020 MRI - Alphabetical'!E459-'2017 MRI'!E459</f>
        <v>-3.2685245528990148</v>
      </c>
      <c r="G203" s="8">
        <f>'2020 MRI - Alphabetical'!F459-'2017 MRI'!F459</f>
        <v>11.487050791221684</v>
      </c>
      <c r="H203" s="9">
        <f>'2020 MRI - Alphabetical'!G459-'2017 MRI'!G459</f>
        <v>-89</v>
      </c>
      <c r="I203" s="10">
        <f>'2020 MRI - Alphabetical'!H459-'2017 MRI'!H459</f>
        <v>-76</v>
      </c>
      <c r="J203" s="33">
        <f>'2020 MRI - Alphabetical'!I459-'2017 MRI'!I459</f>
        <v>-0.36201015922778035</v>
      </c>
      <c r="K203" s="11">
        <f>'2020 MRI - Alphabetical'!J459-'2017 MRI'!J459</f>
        <v>-2.7316906558953358E-2</v>
      </c>
      <c r="L203" s="10">
        <f>'2020 MRI - Alphabetical'!K459-'2017 MRI'!K459</f>
        <v>41</v>
      </c>
      <c r="M203" s="33">
        <f>'2020 MRI - Alphabetical'!L459-'2017 MRI'!L459</f>
        <v>0.42565827732761385</v>
      </c>
      <c r="N203" s="11">
        <f>'2020 MRI - Alphabetical'!M459-'2017 MRI'!M459</f>
        <v>-2.1498708010335918E-2</v>
      </c>
      <c r="O203" s="10">
        <f>'2020 MRI - Alphabetical'!N459-'2017 MRI'!N459</f>
        <v>-391</v>
      </c>
      <c r="P203" s="33">
        <f>'2020 MRI - Alphabetical'!O459-'2017 MRI'!O459</f>
        <v>-1.7460798332409186</v>
      </c>
      <c r="Q203" s="11">
        <f>'2020 MRI - Alphabetical'!P459-'2017 MRI'!P459</f>
        <v>0.11</v>
      </c>
      <c r="R203" s="10">
        <f>'2020 MRI - Alphabetical'!Q459-'2017 MRI'!Q459</f>
        <v>9</v>
      </c>
      <c r="S203" s="33">
        <f>'2020 MRI - Alphabetical'!R459-'2017 MRI'!R459</f>
        <v>0.40707714327894207</v>
      </c>
      <c r="T203" s="12">
        <f>'2020 MRI - Alphabetical'!S459-'2017 MRI'!S459</f>
        <v>-1.9070079492548841</v>
      </c>
      <c r="U203" s="10">
        <f>'2020 MRI - Alphabetical'!T459-'2017 MRI'!T459</f>
        <v>-160</v>
      </c>
      <c r="V203" s="33">
        <f>'2020 MRI - Alphabetical'!U459-'2017 MRI'!U459</f>
        <v>-0.75658917668149184</v>
      </c>
      <c r="W203" s="11">
        <f>'2020 MRI - Alphabetical'!V459-'2017 MRI'!V459</f>
        <v>4.1756892230576437E-2</v>
      </c>
      <c r="X203" s="10">
        <f>'2020 MRI - Alphabetical'!W459-'2017 MRI'!W459</f>
        <v>-104</v>
      </c>
      <c r="Y203" s="33">
        <f>'2020 MRI - Alphabetical'!X459-'2017 MRI'!X459</f>
        <v>-0.36547867163476289</v>
      </c>
      <c r="Z203" s="13">
        <f>'2020 MRI - Alphabetical'!Y459-'2017 MRI'!Y459</f>
        <v>-4167</v>
      </c>
      <c r="AA203" s="10">
        <f>'2020 MRI - Alphabetical'!Z459-'2017 MRI'!Z459</f>
        <v>-61</v>
      </c>
      <c r="AB203" s="33">
        <f>'2020 MRI - Alphabetical'!AA459-'2017 MRI'!AA459</f>
        <v>-0.35074891124370833</v>
      </c>
      <c r="AC203" s="11">
        <f>'2020 MRI - Alphabetical'!AB459-'2017 MRI'!AB459</f>
        <v>-1.7000000000000001E-2</v>
      </c>
      <c r="AD203" s="10">
        <f>'2020 MRI - Alphabetical'!AC459-'2017 MRI'!AC459</f>
        <v>-47</v>
      </c>
      <c r="AE203" s="33">
        <f>'2020 MRI - Alphabetical'!AD459-'2017 MRI'!AD459</f>
        <v>-0.49954553254391665</v>
      </c>
      <c r="AF203" s="11">
        <f>'2020 MRI - Alphabetical'!AE459-'2017 MRI'!AE459</f>
        <v>-1.4859649122807017E-2</v>
      </c>
      <c r="AG203" s="10">
        <f>'2020 MRI - Alphabetical'!AF459-'2017 MRI'!AF459</f>
        <v>23</v>
      </c>
      <c r="AH203" s="33">
        <f>'2020 MRI - Alphabetical'!AG459-'2017 MRI'!AG459</f>
        <v>9.2458408548300841E-2</v>
      </c>
      <c r="AI203" s="14">
        <f>'2020 MRI - Alphabetical'!AH459-'2017 MRI'!AH459</f>
        <v>-5.4327921630501042E-2</v>
      </c>
      <c r="AJ203" s="10">
        <f>'2020 MRI - Alphabetical'!AI459-'2017 MRI'!AI459</f>
        <v>17</v>
      </c>
      <c r="AK203" s="33">
        <f>'2020 MRI - Alphabetical'!AJ459-'2017 MRI'!AJ459</f>
        <v>1.5255190019232034E-2</v>
      </c>
      <c r="AL203" s="13">
        <f>'2020 MRI - Alphabetical'!AK459-'2017 MRI'!AK459</f>
        <v>7604.8912924146643</v>
      </c>
      <c r="AM203" s="38"/>
    </row>
    <row r="204" spans="1:39" hidden="1" x14ac:dyDescent="0.25">
      <c r="A204" t="s">
        <v>1088</v>
      </c>
      <c r="B204" s="5" t="s">
        <v>261</v>
      </c>
      <c r="C204" s="6" t="s">
        <v>26</v>
      </c>
      <c r="D204" s="7" t="s">
        <v>20</v>
      </c>
      <c r="E204" s="8">
        <f>VLOOKUP(A204,'2017 MRI'!$A$7:$F$571,6,FALSE)</f>
        <v>28.512845197273432</v>
      </c>
      <c r="F204" s="36">
        <f>'2020 MRI - Alphabetical'!E487-'2017 MRI'!E487</f>
        <v>-1.5943813722895719</v>
      </c>
      <c r="G204" s="8">
        <f>'2020 MRI - Alphabetical'!F487-'2017 MRI'!F487</f>
        <v>5.8778314383194221</v>
      </c>
      <c r="H204" s="9">
        <f>'2020 MRI - Alphabetical'!G487-'2017 MRI'!G487</f>
        <v>-64</v>
      </c>
      <c r="I204" s="10">
        <f>'2020 MRI - Alphabetical'!H487-'2017 MRI'!H487</f>
        <v>-105</v>
      </c>
      <c r="J204" s="33">
        <f>'2020 MRI - Alphabetical'!I487-'2017 MRI'!I487</f>
        <v>-0.43850700253562913</v>
      </c>
      <c r="K204" s="11">
        <f>'2020 MRI - Alphabetical'!J487-'2017 MRI'!J487</f>
        <v>-3.9794688825250835E-2</v>
      </c>
      <c r="L204" s="10">
        <f>'2020 MRI - Alphabetical'!K487-'2017 MRI'!K487</f>
        <v>-122</v>
      </c>
      <c r="M204" s="33">
        <f>'2020 MRI - Alphabetical'!L487-'2017 MRI'!L487</f>
        <v>-0.4585443728451834</v>
      </c>
      <c r="N204" s="11">
        <f>'2020 MRI - Alphabetical'!M487-'2017 MRI'!M487</f>
        <v>2.6948320719016081E-2</v>
      </c>
      <c r="O204" s="10">
        <f>'2020 MRI - Alphabetical'!N487-'2017 MRI'!N487</f>
        <v>-113</v>
      </c>
      <c r="P204" s="33">
        <f>'2020 MRI - Alphabetical'!O487-'2017 MRI'!O487</f>
        <v>-0.43071410028309093</v>
      </c>
      <c r="Q204" s="11">
        <f>'2020 MRI - Alphabetical'!P487-'2017 MRI'!P487</f>
        <v>2.5339066339066338E-2</v>
      </c>
      <c r="R204" s="10">
        <f>'2020 MRI - Alphabetical'!Q487-'2017 MRI'!Q487</f>
        <v>-44</v>
      </c>
      <c r="S204" s="33">
        <f>'2020 MRI - Alphabetical'!R487-'2017 MRI'!R487</f>
        <v>-0.27985758730862836</v>
      </c>
      <c r="T204" s="12">
        <f>'2020 MRI - Alphabetical'!S487-'2017 MRI'!S487</f>
        <v>0</v>
      </c>
      <c r="U204" s="10">
        <f>'2020 MRI - Alphabetical'!T487-'2017 MRI'!T487</f>
        <v>-258</v>
      </c>
      <c r="V204" s="33">
        <f>'2020 MRI - Alphabetical'!U487-'2017 MRI'!U487</f>
        <v>-1.3610439050823668</v>
      </c>
      <c r="W204" s="11">
        <f>'2020 MRI - Alphabetical'!V487-'2017 MRI'!V487</f>
        <v>7.7813676907829518E-2</v>
      </c>
      <c r="X204" s="10">
        <f>'2020 MRI - Alphabetical'!W487-'2017 MRI'!W487</f>
        <v>-127</v>
      </c>
      <c r="Y204" s="33">
        <f>'2020 MRI - Alphabetical'!X487-'2017 MRI'!X487</f>
        <v>-0.4840200035968833</v>
      </c>
      <c r="Z204" s="13">
        <f>'2020 MRI - Alphabetical'!Y487-'2017 MRI'!Y487</f>
        <v>-7500</v>
      </c>
      <c r="AA204" s="10">
        <f>'2020 MRI - Alphabetical'!Z487-'2017 MRI'!Z487</f>
        <v>153</v>
      </c>
      <c r="AB204" s="33">
        <f>'2020 MRI - Alphabetical'!AA487-'2017 MRI'!AA487</f>
        <v>0.8140383071049837</v>
      </c>
      <c r="AC204" s="11">
        <f>'2020 MRI - Alphabetical'!AB487-'2017 MRI'!AB487</f>
        <v>-3.6000000000000004E-2</v>
      </c>
      <c r="AD204" s="10">
        <f>'2020 MRI - Alphabetical'!AC487-'2017 MRI'!AC487</f>
        <v>63</v>
      </c>
      <c r="AE204" s="33">
        <f>'2020 MRI - Alphabetical'!AD487-'2017 MRI'!AD487</f>
        <v>0.36565325807286975</v>
      </c>
      <c r="AF204" s="11">
        <f>'2020 MRI - Alphabetical'!AE487-'2017 MRI'!AE487</f>
        <v>3.6119363395225479E-2</v>
      </c>
      <c r="AG204" s="10">
        <f>'2020 MRI - Alphabetical'!AF487-'2017 MRI'!AF487</f>
        <v>-1</v>
      </c>
      <c r="AH204" s="33">
        <f>'2020 MRI - Alphabetical'!AG487-'2017 MRI'!AG487</f>
        <v>1.0149524216859662E-2</v>
      </c>
      <c r="AI204" s="14">
        <f>'2020 MRI - Alphabetical'!AH487-'2017 MRI'!AH487</f>
        <v>3.6234715077359425E-2</v>
      </c>
      <c r="AJ204" s="10">
        <f>'2020 MRI - Alphabetical'!AI487-'2017 MRI'!AI487</f>
        <v>9</v>
      </c>
      <c r="AK204" s="33">
        <f>'2020 MRI - Alphabetical'!AJ487-'2017 MRI'!AJ487</f>
        <v>1.3152486378129713E-2</v>
      </c>
      <c r="AL204" s="13">
        <f>'2020 MRI - Alphabetical'!AK487-'2017 MRI'!AK487</f>
        <v>8318.5096752517275</v>
      </c>
      <c r="AM204" s="38"/>
    </row>
    <row r="205" spans="1:39" hidden="1" x14ac:dyDescent="0.25">
      <c r="A205" t="s">
        <v>1109</v>
      </c>
      <c r="B205" s="5" t="s">
        <v>198</v>
      </c>
      <c r="C205" s="6" t="s">
        <v>26</v>
      </c>
      <c r="D205" s="7" t="s">
        <v>20</v>
      </c>
      <c r="E205" s="8">
        <f>VLOOKUP(A205,'2017 MRI'!$A$7:$F$571,6,FALSE)</f>
        <v>33.187801639348656</v>
      </c>
      <c r="F205" s="36">
        <f>'2020 MRI - Alphabetical'!E508-'2017 MRI'!E508</f>
        <v>-1.5847640550898316</v>
      </c>
      <c r="G205" s="8">
        <f>'2020 MRI - Alphabetical'!F508-'2017 MRI'!F508</f>
        <v>6.4110558819756776</v>
      </c>
      <c r="H205" s="9">
        <f>'2020 MRI - Alphabetical'!G508-'2017 MRI'!G508</f>
        <v>-56</v>
      </c>
      <c r="I205" s="10">
        <f>'2020 MRI - Alphabetical'!H508-'2017 MRI'!H508</f>
        <v>-140</v>
      </c>
      <c r="J205" s="33">
        <f>'2020 MRI - Alphabetical'!I508-'2017 MRI'!I508</f>
        <v>-0.58340026182962346</v>
      </c>
      <c r="K205" s="11">
        <f>'2020 MRI - Alphabetical'!J508-'2017 MRI'!J508</f>
        <v>-5.0015606524932421E-2</v>
      </c>
      <c r="L205" s="10">
        <f>'2020 MRI - Alphabetical'!K508-'2017 MRI'!K508</f>
        <v>58</v>
      </c>
      <c r="M205" s="33">
        <f>'2020 MRI - Alphabetical'!L508-'2017 MRI'!L508</f>
        <v>0.18627987959852796</v>
      </c>
      <c r="N205" s="11">
        <f>'2020 MRI - Alphabetical'!M508-'2017 MRI'!M508</f>
        <v>-6.7132116004296402E-3</v>
      </c>
      <c r="O205" s="10">
        <f>'2020 MRI - Alphabetical'!N508-'2017 MRI'!N508</f>
        <v>-38</v>
      </c>
      <c r="P205" s="33">
        <f>'2020 MRI - Alphabetical'!O508-'2017 MRI'!O508</f>
        <v>-0.25690867146841573</v>
      </c>
      <c r="Q205" s="11">
        <f>'2020 MRI - Alphabetical'!P508-'2017 MRI'!P508</f>
        <v>1.3543672014260266E-2</v>
      </c>
      <c r="R205" s="10">
        <f>'2020 MRI - Alphabetical'!Q508-'2017 MRI'!Q508</f>
        <v>104</v>
      </c>
      <c r="S205" s="33">
        <f>'2020 MRI - Alphabetical'!R508-'2017 MRI'!R508</f>
        <v>-8.427111632493578E-2</v>
      </c>
      <c r="T205" s="12">
        <f>'2020 MRI - Alphabetical'!S508-'2017 MRI'!S508</f>
        <v>-0.65910888478776686</v>
      </c>
      <c r="U205" s="10">
        <f>'2020 MRI - Alphabetical'!T508-'2017 MRI'!T508</f>
        <v>-159</v>
      </c>
      <c r="V205" s="33">
        <f>'2020 MRI - Alphabetical'!U508-'2017 MRI'!U508</f>
        <v>-1.2105395845939653</v>
      </c>
      <c r="W205" s="11">
        <f>'2020 MRI - Alphabetical'!V508-'2017 MRI'!V508</f>
        <v>6.6923913043478264E-2</v>
      </c>
      <c r="X205" s="10">
        <f>'2020 MRI - Alphabetical'!W508-'2017 MRI'!W508</f>
        <v>-17</v>
      </c>
      <c r="Y205" s="33">
        <f>'2020 MRI - Alphabetical'!X508-'2017 MRI'!X508</f>
        <v>-9.2811313364611348E-2</v>
      </c>
      <c r="Z205" s="13">
        <f>'2020 MRI - Alphabetical'!Y508-'2017 MRI'!Y508</f>
        <v>2987</v>
      </c>
      <c r="AA205" s="10">
        <f>'2020 MRI - Alphabetical'!Z508-'2017 MRI'!Z508</f>
        <v>-55</v>
      </c>
      <c r="AB205" s="33">
        <f>'2020 MRI - Alphabetical'!AA508-'2017 MRI'!AA508</f>
        <v>-0.35301827074429953</v>
      </c>
      <c r="AC205" s="11">
        <f>'2020 MRI - Alphabetical'!AB508-'2017 MRI'!AB508</f>
        <v>-1.7999999999999995E-2</v>
      </c>
      <c r="AD205" s="10">
        <f>'2020 MRI - Alphabetical'!AC508-'2017 MRI'!AC508</f>
        <v>81</v>
      </c>
      <c r="AE205" s="33">
        <f>'2020 MRI - Alphabetical'!AD508-'2017 MRI'!AD508</f>
        <v>0.5690135269709411</v>
      </c>
      <c r="AF205" s="11">
        <f>'2020 MRI - Alphabetical'!AE508-'2017 MRI'!AE508</f>
        <v>4.9387633769322203E-2</v>
      </c>
      <c r="AG205" s="10">
        <f>'2020 MRI - Alphabetical'!AF508-'2017 MRI'!AF508</f>
        <v>-67</v>
      </c>
      <c r="AH205" s="33">
        <f>'2020 MRI - Alphabetical'!AG508-'2017 MRI'!AG508</f>
        <v>-0.23630706026513904</v>
      </c>
      <c r="AI205" s="14">
        <f>'2020 MRI - Alphabetical'!AH508-'2017 MRI'!AH508</f>
        <v>0.31153648639965636</v>
      </c>
      <c r="AJ205" s="10">
        <f>'2020 MRI - Alphabetical'!AI508-'2017 MRI'!AI508</f>
        <v>-1</v>
      </c>
      <c r="AK205" s="33">
        <f>'2020 MRI - Alphabetical'!AJ508-'2017 MRI'!AJ508</f>
        <v>8.5129402380541008E-3</v>
      </c>
      <c r="AL205" s="13">
        <f>'2020 MRI - Alphabetical'!AK508-'2017 MRI'!AK508</f>
        <v>5780.1375446390593</v>
      </c>
      <c r="AM205" s="38"/>
    </row>
    <row r="206" spans="1:39" hidden="1" x14ac:dyDescent="0.25">
      <c r="A206" t="s">
        <v>1118</v>
      </c>
      <c r="B206" s="5" t="s">
        <v>67</v>
      </c>
      <c r="C206" s="6" t="s">
        <v>26</v>
      </c>
      <c r="D206" s="7" t="s">
        <v>20</v>
      </c>
      <c r="E206" s="8">
        <f>VLOOKUP(A206,'2017 MRI'!$A$7:$F$571,6,FALSE)</f>
        <v>52.491385489337574</v>
      </c>
      <c r="F206" s="36">
        <f>'2020 MRI - Alphabetical'!E517-'2017 MRI'!E517</f>
        <v>1.0086576881177631</v>
      </c>
      <c r="G206" s="8">
        <f>'2020 MRI - Alphabetical'!F517-'2017 MRI'!F517</f>
        <v>0.65304644414545976</v>
      </c>
      <c r="H206" s="9">
        <f>'2020 MRI - Alphabetical'!G517-'2017 MRI'!G517</f>
        <v>8</v>
      </c>
      <c r="I206" s="10">
        <f>'2020 MRI - Alphabetical'!H517-'2017 MRI'!H517</f>
        <v>-164</v>
      </c>
      <c r="J206" s="33">
        <f>'2020 MRI - Alphabetical'!I517-'2017 MRI'!I517</f>
        <v>-0.55558695602082642</v>
      </c>
      <c r="K206" s="11">
        <f>'2020 MRI - Alphabetical'!J517-'2017 MRI'!J517</f>
        <v>-6.0641611907436777E-2</v>
      </c>
      <c r="L206" s="10">
        <f>'2020 MRI - Alphabetical'!K517-'2017 MRI'!K517</f>
        <v>126</v>
      </c>
      <c r="M206" s="33">
        <f>'2020 MRI - Alphabetical'!L517-'2017 MRI'!L517</f>
        <v>0.41455773524622763</v>
      </c>
      <c r="N206" s="11">
        <f>'2020 MRI - Alphabetical'!M517-'2017 MRI'!M517</f>
        <v>-1.9419851333035698E-2</v>
      </c>
      <c r="O206" s="10">
        <f>'2020 MRI - Alphabetical'!N517-'2017 MRI'!N517</f>
        <v>4</v>
      </c>
      <c r="P206" s="33">
        <f>'2020 MRI - Alphabetical'!O517-'2017 MRI'!O517</f>
        <v>0.11653350803131479</v>
      </c>
      <c r="Q206" s="11">
        <f>'2020 MRI - Alphabetical'!P517-'2017 MRI'!P517</f>
        <v>-1.186347896209855E-2</v>
      </c>
      <c r="R206" s="10">
        <f>'2020 MRI - Alphabetical'!Q517-'2017 MRI'!Q517</f>
        <v>16</v>
      </c>
      <c r="S206" s="33">
        <f>'2020 MRI - Alphabetical'!R517-'2017 MRI'!R517</f>
        <v>0.81176134238544373</v>
      </c>
      <c r="T206" s="12">
        <f>'2020 MRI - Alphabetical'!S517-'2017 MRI'!S517</f>
        <v>-3.1639836992082802</v>
      </c>
      <c r="U206" s="10">
        <f>'2020 MRI - Alphabetical'!T517-'2017 MRI'!T517</f>
        <v>15</v>
      </c>
      <c r="V206" s="33">
        <f>'2020 MRI - Alphabetical'!U517-'2017 MRI'!U517</f>
        <v>0.35444983646439465</v>
      </c>
      <c r="W206" s="11">
        <f>'2020 MRI - Alphabetical'!V517-'2017 MRI'!V517</f>
        <v>-3.2339264937375933E-2</v>
      </c>
      <c r="X206" s="10">
        <f>'2020 MRI - Alphabetical'!W517-'2017 MRI'!W517</f>
        <v>-5</v>
      </c>
      <c r="Y206" s="33">
        <f>'2020 MRI - Alphabetical'!X517-'2017 MRI'!X517</f>
        <v>-1.4204190499109925E-2</v>
      </c>
      <c r="Z206" s="13">
        <f>'2020 MRI - Alphabetical'!Y517-'2017 MRI'!Y517</f>
        <v>5023</v>
      </c>
      <c r="AA206" s="10">
        <f>'2020 MRI - Alphabetical'!Z517-'2017 MRI'!Z517</f>
        <v>-15</v>
      </c>
      <c r="AB206" s="33">
        <f>'2020 MRI - Alphabetical'!AA517-'2017 MRI'!AA517</f>
        <v>-7.6004963035819495E-2</v>
      </c>
      <c r="AC206" s="11">
        <f>'2020 MRI - Alphabetical'!AB517-'2017 MRI'!AB517</f>
        <v>-2.8999999999999998E-2</v>
      </c>
      <c r="AD206" s="10">
        <f>'2020 MRI - Alphabetical'!AC517-'2017 MRI'!AC517</f>
        <v>-2</v>
      </c>
      <c r="AE206" s="33">
        <f>'2020 MRI - Alphabetical'!AD517-'2017 MRI'!AD517</f>
        <v>-9.1391409496015097E-2</v>
      </c>
      <c r="AF206" s="11">
        <f>'2020 MRI - Alphabetical'!AE517-'2017 MRI'!AE517</f>
        <v>1.8159553611823198E-2</v>
      </c>
      <c r="AG206" s="10">
        <f>'2020 MRI - Alphabetical'!AF517-'2017 MRI'!AF517</f>
        <v>-80</v>
      </c>
      <c r="AH206" s="33">
        <f>'2020 MRI - Alphabetical'!AG517-'2017 MRI'!AG517</f>
        <v>-0.23024413172683739</v>
      </c>
      <c r="AI206" s="14">
        <f>'2020 MRI - Alphabetical'!AH517-'2017 MRI'!AH517</f>
        <v>0.27733432025288263</v>
      </c>
      <c r="AJ206" s="10">
        <f>'2020 MRI - Alphabetical'!AI517-'2017 MRI'!AI517</f>
        <v>-15</v>
      </c>
      <c r="AK206" s="33">
        <f>'2020 MRI - Alphabetical'!AJ517-'2017 MRI'!AJ517</f>
        <v>1.3276095716460157E-3</v>
      </c>
      <c r="AL206" s="13">
        <f>'2020 MRI - Alphabetical'!AK517-'2017 MRI'!AK517</f>
        <v>-932.20319341045979</v>
      </c>
      <c r="AM206" s="38">
        <v>1</v>
      </c>
    </row>
    <row r="207" spans="1:39" hidden="1" x14ac:dyDescent="0.25">
      <c r="A207" t="s">
        <v>636</v>
      </c>
      <c r="B207" s="5" t="s">
        <v>160</v>
      </c>
      <c r="C207" s="6" t="s">
        <v>41</v>
      </c>
      <c r="D207" s="7" t="s">
        <v>34</v>
      </c>
      <c r="E207" s="8">
        <f>VLOOKUP(A207,'2017 MRI'!$A$7:$F$571,6,FALSE)</f>
        <v>36.050719211748707</v>
      </c>
      <c r="F207" s="36">
        <f>'2020 MRI - Alphabetical'!E35-'2017 MRI'!E35</f>
        <v>3.8167386313281426E-4</v>
      </c>
      <c r="G207" s="8">
        <f>'2020 MRI - Alphabetical'!F35-'2017 MRI'!F35</f>
        <v>1.8151470643362586</v>
      </c>
      <c r="H207" s="9">
        <f>'2020 MRI - Alphabetical'!G35-'2017 MRI'!G35</f>
        <v>-3</v>
      </c>
      <c r="I207" s="10">
        <f>'2020 MRI - Alphabetical'!H35-'2017 MRI'!H35</f>
        <v>143</v>
      </c>
      <c r="J207" s="33">
        <f>'2020 MRI - Alphabetical'!I35-'2017 MRI'!I35</f>
        <v>0.37199525868320693</v>
      </c>
      <c r="K207" s="11">
        <f>'2020 MRI - Alphabetical'!J35-'2017 MRI'!J35</f>
        <v>7.1292095683881396E-3</v>
      </c>
      <c r="L207" s="10">
        <f>'2020 MRI - Alphabetical'!K35-'2017 MRI'!K35</f>
        <v>-113</v>
      </c>
      <c r="M207" s="33">
        <f>'2020 MRI - Alphabetical'!L35-'2017 MRI'!L35</f>
        <v>-0.39610413227194341</v>
      </c>
      <c r="N207" s="11">
        <f>'2020 MRI - Alphabetical'!M35-'2017 MRI'!M35</f>
        <v>2.3671706185867364E-2</v>
      </c>
      <c r="O207" s="10">
        <f>'2020 MRI - Alphabetical'!N35-'2017 MRI'!N35</f>
        <v>15</v>
      </c>
      <c r="P207" s="33">
        <f>'2020 MRI - Alphabetical'!O35-'2017 MRI'!O35</f>
        <v>9.3066886629688594E-2</v>
      </c>
      <c r="Q207" s="11">
        <f>'2020 MRI - Alphabetical'!P35-'2017 MRI'!P35</f>
        <v>-9.0479725870930977E-3</v>
      </c>
      <c r="R207" s="10">
        <f>'2020 MRI - Alphabetical'!Q35-'2017 MRI'!Q35</f>
        <v>86</v>
      </c>
      <c r="S207" s="33">
        <f>'2020 MRI - Alphabetical'!R35-'2017 MRI'!R35</f>
        <v>0.38332627777098838</v>
      </c>
      <c r="T207" s="12">
        <f>'2020 MRI - Alphabetical'!S35-'2017 MRI'!S35</f>
        <v>-2.0933562025276262</v>
      </c>
      <c r="U207" s="10">
        <f>'2020 MRI - Alphabetical'!T35-'2017 MRI'!T35</f>
        <v>-30</v>
      </c>
      <c r="V207" s="33">
        <f>'2020 MRI - Alphabetical'!U35-'2017 MRI'!U35</f>
        <v>-0.25393871114685612</v>
      </c>
      <c r="W207" s="11">
        <f>'2020 MRI - Alphabetical'!V35-'2017 MRI'!V35</f>
        <v>9.1275407206659054E-3</v>
      </c>
      <c r="X207" s="10">
        <f>'2020 MRI - Alphabetical'!W35-'2017 MRI'!W35</f>
        <v>-28</v>
      </c>
      <c r="Y207" s="33">
        <f>'2020 MRI - Alphabetical'!X35-'2017 MRI'!X35</f>
        <v>-9.9932629421774166E-2</v>
      </c>
      <c r="Z207" s="13">
        <f>'2020 MRI - Alphabetical'!Y35-'2017 MRI'!Y35</f>
        <v>5077</v>
      </c>
      <c r="AA207" s="10">
        <f>'2020 MRI - Alphabetical'!Z35-'2017 MRI'!Z35</f>
        <v>8</v>
      </c>
      <c r="AB207" s="33">
        <f>'2020 MRI - Alphabetical'!AA35-'2017 MRI'!AA35</f>
        <v>6.1165277056710043E-2</v>
      </c>
      <c r="AC207" s="11">
        <f>'2020 MRI - Alphabetical'!AB35-'2017 MRI'!AB35</f>
        <v>-2.4E-2</v>
      </c>
      <c r="AD207" s="10">
        <f>'2020 MRI - Alphabetical'!AC35-'2017 MRI'!AC35</f>
        <v>-18</v>
      </c>
      <c r="AE207" s="33">
        <f>'2020 MRI - Alphabetical'!AD35-'2017 MRI'!AD35</f>
        <v>-0.1689613005597228</v>
      </c>
      <c r="AF207" s="11">
        <f>'2020 MRI - Alphabetical'!AE35-'2017 MRI'!AE35</f>
        <v>5.5952544843503871E-3</v>
      </c>
      <c r="AG207" s="10">
        <f>'2020 MRI - Alphabetical'!AF35-'2017 MRI'!AF35</f>
        <v>-7</v>
      </c>
      <c r="AH207" s="33">
        <f>'2020 MRI - Alphabetical'!AG35-'2017 MRI'!AG35</f>
        <v>-5.1398724645351557E-2</v>
      </c>
      <c r="AI207" s="14">
        <f>'2020 MRI - Alphabetical'!AH35-'2017 MRI'!AH35</f>
        <v>0.15411205222425028</v>
      </c>
      <c r="AJ207" s="10">
        <f>'2020 MRI - Alphabetical'!AI35-'2017 MRI'!AI35</f>
        <v>18</v>
      </c>
      <c r="AK207" s="33">
        <f>'2020 MRI - Alphabetical'!AJ35-'2017 MRI'!AJ35</f>
        <v>1.8131092370481439E-2</v>
      </c>
      <c r="AL207" s="13">
        <f>'2020 MRI - Alphabetical'!AK35-'2017 MRI'!AK35</f>
        <v>11667.343326844566</v>
      </c>
      <c r="AM207" s="38">
        <v>1</v>
      </c>
    </row>
    <row r="208" spans="1:39" hidden="1" x14ac:dyDescent="0.25">
      <c r="A208" t="s">
        <v>650</v>
      </c>
      <c r="B208" s="5" t="s">
        <v>236</v>
      </c>
      <c r="C208" s="6" t="s">
        <v>41</v>
      </c>
      <c r="D208" s="7" t="s">
        <v>34</v>
      </c>
      <c r="E208" s="8">
        <f>VLOOKUP(A208,'2017 MRI'!$A$7:$F$571,6,FALSE)</f>
        <v>29.764982091502869</v>
      </c>
      <c r="F208" s="36">
        <f>'2020 MRI - Alphabetical'!E49-'2017 MRI'!E49</f>
        <v>0.22805593744170027</v>
      </c>
      <c r="G208" s="8">
        <f>'2020 MRI - Alphabetical'!F49-'2017 MRI'!F49</f>
        <v>0.34824423736051813</v>
      </c>
      <c r="H208" s="9">
        <f>'2020 MRI - Alphabetical'!G49-'2017 MRI'!G49</f>
        <v>10</v>
      </c>
      <c r="I208" s="10">
        <f>'2020 MRI - Alphabetical'!H49-'2017 MRI'!H49</f>
        <v>210</v>
      </c>
      <c r="J208" s="33">
        <f>'2020 MRI - Alphabetical'!I49-'2017 MRI'!I49</f>
        <v>0.92991746939719522</v>
      </c>
      <c r="K208" s="11">
        <f>'2020 MRI - Alphabetical'!J49-'2017 MRI'!J49</f>
        <v>4.0524381202230231E-2</v>
      </c>
      <c r="L208" s="10">
        <f>'2020 MRI - Alphabetical'!K49-'2017 MRI'!K49</f>
        <v>25</v>
      </c>
      <c r="M208" s="33">
        <f>'2020 MRI - Alphabetical'!L49-'2017 MRI'!L49</f>
        <v>0.10575748869223608</v>
      </c>
      <c r="N208" s="11">
        <f>'2020 MRI - Alphabetical'!M49-'2017 MRI'!M49</f>
        <v>-2.5160937654301191E-3</v>
      </c>
      <c r="O208" s="10">
        <f>'2020 MRI - Alphabetical'!N49-'2017 MRI'!N49</f>
        <v>-38</v>
      </c>
      <c r="P208" s="33">
        <f>'2020 MRI - Alphabetical'!O49-'2017 MRI'!O49</f>
        <v>-0.18536267526307179</v>
      </c>
      <c r="Q208" s="11">
        <f>'2020 MRI - Alphabetical'!P49-'2017 MRI'!P49</f>
        <v>9.3019863271787684E-3</v>
      </c>
      <c r="R208" s="10">
        <f>'2020 MRI - Alphabetical'!Q49-'2017 MRI'!Q49</f>
        <v>35</v>
      </c>
      <c r="S208" s="33">
        <f>'2020 MRI - Alphabetical'!R49-'2017 MRI'!R49</f>
        <v>0.17462491527647528</v>
      </c>
      <c r="T208" s="12">
        <f>'2020 MRI - Alphabetical'!S49-'2017 MRI'!S49</f>
        <v>-1.3566610085777415</v>
      </c>
      <c r="U208" s="10">
        <f>'2020 MRI - Alphabetical'!T49-'2017 MRI'!T49</f>
        <v>6</v>
      </c>
      <c r="V208" s="33">
        <f>'2020 MRI - Alphabetical'!U49-'2017 MRI'!U49</f>
        <v>-6.3913642532838245E-3</v>
      </c>
      <c r="W208" s="11">
        <f>'2020 MRI - Alphabetical'!V49-'2017 MRI'!V49</f>
        <v>-3.8414684336159355E-3</v>
      </c>
      <c r="X208" s="10">
        <f>'2020 MRI - Alphabetical'!W49-'2017 MRI'!W49</f>
        <v>-37</v>
      </c>
      <c r="Y208" s="33">
        <f>'2020 MRI - Alphabetical'!X49-'2017 MRI'!X49</f>
        <v>-0.13874993266511271</v>
      </c>
      <c r="Z208" s="13">
        <f>'2020 MRI - Alphabetical'!Y49-'2017 MRI'!Y49</f>
        <v>5194</v>
      </c>
      <c r="AA208" s="10">
        <f>'2020 MRI - Alphabetical'!Z49-'2017 MRI'!Z49</f>
        <v>-1</v>
      </c>
      <c r="AB208" s="33">
        <f>'2020 MRI - Alphabetical'!AA49-'2017 MRI'!AA49</f>
        <v>1.7643978522652246E-2</v>
      </c>
      <c r="AC208" s="11">
        <f>'2020 MRI - Alphabetical'!AB49-'2017 MRI'!AB49</f>
        <v>-2.0999999999999991E-2</v>
      </c>
      <c r="AD208" s="10">
        <f>'2020 MRI - Alphabetical'!AC49-'2017 MRI'!AC49</f>
        <v>4</v>
      </c>
      <c r="AE208" s="33">
        <f>'2020 MRI - Alphabetical'!AD49-'2017 MRI'!AD49</f>
        <v>2.433753344122104E-2</v>
      </c>
      <c r="AF208" s="11">
        <f>'2020 MRI - Alphabetical'!AE49-'2017 MRI'!AE49</f>
        <v>1.3647511246553501E-2</v>
      </c>
      <c r="AG208" s="10">
        <f>'2020 MRI - Alphabetical'!AF49-'2017 MRI'!AF49</f>
        <v>38</v>
      </c>
      <c r="AH208" s="33">
        <f>'2020 MRI - Alphabetical'!AG49-'2017 MRI'!AG49</f>
        <v>0.32016694090406739</v>
      </c>
      <c r="AI208" s="14">
        <f>'2020 MRI - Alphabetical'!AH49-'2017 MRI'!AH49</f>
        <v>-0.26001148400068708</v>
      </c>
      <c r="AJ208" s="10">
        <f>'2020 MRI - Alphabetical'!AI49-'2017 MRI'!AI49</f>
        <v>7</v>
      </c>
      <c r="AK208" s="33">
        <f>'2020 MRI - Alphabetical'!AJ49-'2017 MRI'!AJ49</f>
        <v>1.1972030537780953E-2</v>
      </c>
      <c r="AL208" s="13">
        <f>'2020 MRI - Alphabetical'!AK49-'2017 MRI'!AK49</f>
        <v>9797.2391896442277</v>
      </c>
      <c r="AM208" s="38">
        <v>1</v>
      </c>
    </row>
    <row r="209" spans="1:39" hidden="1" x14ac:dyDescent="0.25">
      <c r="A209" t="s">
        <v>674</v>
      </c>
      <c r="B209" s="5" t="s">
        <v>346</v>
      </c>
      <c r="C209" s="6" t="s">
        <v>41</v>
      </c>
      <c r="D209" s="7" t="s">
        <v>34</v>
      </c>
      <c r="E209" s="8">
        <f>VLOOKUP(A209,'2017 MRI'!$A$7:$F$571,6,FALSE)</f>
        <v>23.21269023112049</v>
      </c>
      <c r="F209" s="36">
        <f>'2020 MRI - Alphabetical'!E73-'2017 MRI'!E73</f>
        <v>0.20833251595977176</v>
      </c>
      <c r="G209" s="8">
        <f>'2020 MRI - Alphabetical'!F73-'2017 MRI'!F73</f>
        <v>-0.37964629102738812</v>
      </c>
      <c r="H209" s="9">
        <f>'2020 MRI - Alphabetical'!G73-'2017 MRI'!G73</f>
        <v>26</v>
      </c>
      <c r="I209" s="10">
        <f>'2020 MRI - Alphabetical'!H73-'2017 MRI'!H73</f>
        <v>86</v>
      </c>
      <c r="J209" s="33">
        <f>'2020 MRI - Alphabetical'!I73-'2017 MRI'!I73</f>
        <v>0.19497424120819248</v>
      </c>
      <c r="K209" s="11">
        <f>'2020 MRI - Alphabetical'!J73-'2017 MRI'!J73</f>
        <v>-8.9685711309921423E-3</v>
      </c>
      <c r="L209" s="10">
        <f>'2020 MRI - Alphabetical'!K73-'2017 MRI'!K73</f>
        <v>-42</v>
      </c>
      <c r="M209" s="33">
        <f>'2020 MRI - Alphabetical'!L73-'2017 MRI'!L73</f>
        <v>-0.10781391454602485</v>
      </c>
      <c r="N209" s="11">
        <f>'2020 MRI - Alphabetical'!M73-'2017 MRI'!M73</f>
        <v>8.4749063563044069E-3</v>
      </c>
      <c r="O209" s="10">
        <f>'2020 MRI - Alphabetical'!N73-'2017 MRI'!N73</f>
        <v>-28</v>
      </c>
      <c r="P209" s="33">
        <f>'2020 MRI - Alphabetical'!O73-'2017 MRI'!O73</f>
        <v>-8.8077618217664189E-2</v>
      </c>
      <c r="Q209" s="11">
        <f>'2020 MRI - Alphabetical'!P73-'2017 MRI'!P73</f>
        <v>3.6387774004322283E-3</v>
      </c>
      <c r="R209" s="10">
        <f>'2020 MRI - Alphabetical'!Q73-'2017 MRI'!Q73</f>
        <v>96</v>
      </c>
      <c r="S209" s="33">
        <f>'2020 MRI - Alphabetical'!R73-'2017 MRI'!R73</f>
        <v>-9.3179307378797926E-2</v>
      </c>
      <c r="T209" s="12">
        <f>'2020 MRI - Alphabetical'!S73-'2017 MRI'!S73</f>
        <v>-0.62908907901358835</v>
      </c>
      <c r="U209" s="10">
        <f>'2020 MRI - Alphabetical'!T73-'2017 MRI'!T73</f>
        <v>-197</v>
      </c>
      <c r="V209" s="33">
        <f>'2020 MRI - Alphabetical'!U73-'2017 MRI'!U73</f>
        <v>-0.7308047126467585</v>
      </c>
      <c r="W209" s="11">
        <f>'2020 MRI - Alphabetical'!V73-'2017 MRI'!V73</f>
        <v>4.1312055786509316E-2</v>
      </c>
      <c r="X209" s="10">
        <f>'2020 MRI - Alphabetical'!W73-'2017 MRI'!W73</f>
        <v>92</v>
      </c>
      <c r="Y209" s="33">
        <f>'2020 MRI - Alphabetical'!X73-'2017 MRI'!X73</f>
        <v>0.3817630114399661</v>
      </c>
      <c r="Z209" s="13">
        <f>'2020 MRI - Alphabetical'!Y73-'2017 MRI'!Y73</f>
        <v>24098</v>
      </c>
      <c r="AA209" s="10">
        <f>'2020 MRI - Alphabetical'!Z73-'2017 MRI'!Z73</f>
        <v>102</v>
      </c>
      <c r="AB209" s="33">
        <f>'2020 MRI - Alphabetical'!AA73-'2017 MRI'!AA73</f>
        <v>0.28991683321853579</v>
      </c>
      <c r="AC209" s="11">
        <f>'2020 MRI - Alphabetical'!AB73-'2017 MRI'!AB73</f>
        <v>-2.3E-2</v>
      </c>
      <c r="AD209" s="10">
        <f>'2020 MRI - Alphabetical'!AC73-'2017 MRI'!AC73</f>
        <v>141</v>
      </c>
      <c r="AE209" s="33">
        <f>'2020 MRI - Alphabetical'!AD73-'2017 MRI'!AD73</f>
        <v>0.42015222601966107</v>
      </c>
      <c r="AF209" s="11">
        <f>'2020 MRI - Alphabetical'!AE73-'2017 MRI'!AE73</f>
        <v>3.5565461565461587E-2</v>
      </c>
      <c r="AG209" s="10">
        <f>'2020 MRI - Alphabetical'!AF73-'2017 MRI'!AF73</f>
        <v>12</v>
      </c>
      <c r="AH209" s="33">
        <f>'2020 MRI - Alphabetical'!AG73-'2017 MRI'!AG73</f>
        <v>2.6666164363579214E-2</v>
      </c>
      <c r="AI209" s="14">
        <f>'2020 MRI - Alphabetical'!AH73-'2017 MRI'!AH73</f>
        <v>-7.721510996740566E-3</v>
      </c>
      <c r="AJ209" s="10">
        <f>'2020 MRI - Alphabetical'!AI73-'2017 MRI'!AI73</f>
        <v>-1</v>
      </c>
      <c r="AK209" s="33">
        <f>'2020 MRI - Alphabetical'!AJ73-'2017 MRI'!AJ73</f>
        <v>4.2184307357046036E-4</v>
      </c>
      <c r="AL209" s="13">
        <f>'2020 MRI - Alphabetical'!AK73-'2017 MRI'!AK73</f>
        <v>8862.8525145532622</v>
      </c>
      <c r="AM209" s="38"/>
    </row>
    <row r="210" spans="1:39" hidden="1" x14ac:dyDescent="0.25">
      <c r="A210" t="s">
        <v>682</v>
      </c>
      <c r="B210" s="5" t="s">
        <v>442</v>
      </c>
      <c r="C210" s="6" t="s">
        <v>41</v>
      </c>
      <c r="D210" s="7" t="s">
        <v>34</v>
      </c>
      <c r="E210" s="8">
        <f>VLOOKUP(A210,'2017 MRI'!$A$7:$F$571,6,FALSE)</f>
        <v>18.304948188755873</v>
      </c>
      <c r="F210" s="36">
        <f>'2020 MRI - Alphabetical'!E81-'2017 MRI'!E81</f>
        <v>0.69009119635092997</v>
      </c>
      <c r="G210" s="8">
        <f>'2020 MRI - Alphabetical'!F81-'2017 MRI'!F81</f>
        <v>-2.4725062076095075</v>
      </c>
      <c r="H210" s="9">
        <f>'2020 MRI - Alphabetical'!G81-'2017 MRI'!G81</f>
        <v>46</v>
      </c>
      <c r="I210" s="10">
        <f>'2020 MRI - Alphabetical'!H81-'2017 MRI'!H81</f>
        <v>59</v>
      </c>
      <c r="J210" s="33">
        <f>'2020 MRI - Alphabetical'!I81-'2017 MRI'!I81</f>
        <v>8.2522432111813732E-2</v>
      </c>
      <c r="K210" s="11">
        <f>'2020 MRI - Alphabetical'!J81-'2017 MRI'!J81</f>
        <v>-1.4986994981566193E-2</v>
      </c>
      <c r="L210" s="10">
        <f>'2020 MRI - Alphabetical'!K81-'2017 MRI'!K81</f>
        <v>3</v>
      </c>
      <c r="M210" s="33">
        <f>'2020 MRI - Alphabetical'!L81-'2017 MRI'!L81</f>
        <v>0.12798915895962548</v>
      </c>
      <c r="N210" s="11">
        <f>'2020 MRI - Alphabetical'!M81-'2017 MRI'!M81</f>
        <v>-2.8324680421157634E-3</v>
      </c>
      <c r="O210" s="10">
        <f>'2020 MRI - Alphabetical'!N81-'2017 MRI'!N81</f>
        <v>-148</v>
      </c>
      <c r="P210" s="33">
        <f>'2020 MRI - Alphabetical'!O81-'2017 MRI'!O81</f>
        <v>-0.37814020948352911</v>
      </c>
      <c r="Q210" s="11">
        <f>'2020 MRI - Alphabetical'!P81-'2017 MRI'!P81</f>
        <v>2.2620309050772627E-2</v>
      </c>
      <c r="R210" s="10">
        <f>'2020 MRI - Alphabetical'!Q81-'2017 MRI'!Q81</f>
        <v>51</v>
      </c>
      <c r="S210" s="33">
        <f>'2020 MRI - Alphabetical'!R81-'2017 MRI'!R81</f>
        <v>-0.16233529274369435</v>
      </c>
      <c r="T210" s="12">
        <f>'2020 MRI - Alphabetical'!S81-'2017 MRI'!S81</f>
        <v>-0.39603960396039606</v>
      </c>
      <c r="U210" s="10">
        <f>'2020 MRI - Alphabetical'!T81-'2017 MRI'!T81</f>
        <v>148</v>
      </c>
      <c r="V210" s="33">
        <f>'2020 MRI - Alphabetical'!U81-'2017 MRI'!U81</f>
        <v>0.39523937044622059</v>
      </c>
      <c r="W210" s="11">
        <f>'2020 MRI - Alphabetical'!V81-'2017 MRI'!V81</f>
        <v>-2.4950842096264001E-2</v>
      </c>
      <c r="X210" s="10">
        <f>'2020 MRI - Alphabetical'!W81-'2017 MRI'!W81</f>
        <v>16</v>
      </c>
      <c r="Y210" s="33">
        <f>'2020 MRI - Alphabetical'!X81-'2017 MRI'!X81</f>
        <v>0.1631140474463878</v>
      </c>
      <c r="Z210" s="13">
        <f>'2020 MRI - Alphabetical'!Y81-'2017 MRI'!Y81</f>
        <v>21989</v>
      </c>
      <c r="AA210" s="10">
        <f>'2020 MRI - Alphabetical'!Z81-'2017 MRI'!Z81</f>
        <v>97</v>
      </c>
      <c r="AB210" s="33">
        <f>'2020 MRI - Alphabetical'!AA81-'2017 MRI'!AA81</f>
        <v>0.24412617518388741</v>
      </c>
      <c r="AC210" s="11">
        <f>'2020 MRI - Alphabetical'!AB81-'2017 MRI'!AB81</f>
        <v>-2.0999999999999998E-2</v>
      </c>
      <c r="AD210" s="10">
        <f>'2020 MRI - Alphabetical'!AC81-'2017 MRI'!AC81</f>
        <v>125</v>
      </c>
      <c r="AE210" s="33">
        <f>'2020 MRI - Alphabetical'!AD81-'2017 MRI'!AD81</f>
        <v>0.3846328716635975</v>
      </c>
      <c r="AF210" s="11">
        <f>'2020 MRI - Alphabetical'!AE81-'2017 MRI'!AE81</f>
        <v>3.3931862009856428E-2</v>
      </c>
      <c r="AG210" s="10">
        <f>'2020 MRI - Alphabetical'!AF81-'2017 MRI'!AF81</f>
        <v>-15</v>
      </c>
      <c r="AH210" s="33">
        <f>'2020 MRI - Alphabetical'!AG81-'2017 MRI'!AG81</f>
        <v>-2.6182362916178481E-2</v>
      </c>
      <c r="AI210" s="14">
        <f>'2020 MRI - Alphabetical'!AH81-'2017 MRI'!AH81</f>
        <v>3.1154012610675519E-2</v>
      </c>
      <c r="AJ210" s="10">
        <f>'2020 MRI - Alphabetical'!AI81-'2017 MRI'!AI81</f>
        <v>-17</v>
      </c>
      <c r="AK210" s="33">
        <f>'2020 MRI - Alphabetical'!AJ81-'2017 MRI'!AJ81</f>
        <v>-1.0512292803020781E-2</v>
      </c>
      <c r="AL210" s="13">
        <f>'2020 MRI - Alphabetical'!AK81-'2017 MRI'!AK81</f>
        <v>8175.9060319314594</v>
      </c>
      <c r="AM210" s="38"/>
    </row>
    <row r="211" spans="1:39" hidden="1" x14ac:dyDescent="0.25">
      <c r="A211" t="s">
        <v>691</v>
      </c>
      <c r="B211" s="5" t="s">
        <v>56</v>
      </c>
      <c r="C211" s="6" t="s">
        <v>41</v>
      </c>
      <c r="D211" s="7" t="s">
        <v>34</v>
      </c>
      <c r="E211" s="8">
        <f>VLOOKUP(A211,'2017 MRI'!$A$7:$F$571,6,FALSE)</f>
        <v>60.214039276779971</v>
      </c>
      <c r="F211" s="36">
        <f>'2020 MRI - Alphabetical'!E90-'2017 MRI'!E90</f>
        <v>1.7641865695650143</v>
      </c>
      <c r="G211" s="8">
        <f>'2020 MRI - Alphabetical'!F90-'2017 MRI'!F90</f>
        <v>-0.7715314757756957</v>
      </c>
      <c r="H211" s="9">
        <f>'2020 MRI - Alphabetical'!G90-'2017 MRI'!G90</f>
        <v>-1</v>
      </c>
      <c r="I211" s="10">
        <f>'2020 MRI - Alphabetical'!H90-'2017 MRI'!H90</f>
        <v>207</v>
      </c>
      <c r="J211" s="33">
        <f>'2020 MRI - Alphabetical'!I90-'2017 MRI'!I90</f>
        <v>0.62334286883525125</v>
      </c>
      <c r="K211" s="11">
        <f>'2020 MRI - Alphabetical'!J90-'2017 MRI'!J90</f>
        <v>3.2296265121772971E-2</v>
      </c>
      <c r="L211" s="10">
        <f>'2020 MRI - Alphabetical'!K90-'2017 MRI'!K90</f>
        <v>128</v>
      </c>
      <c r="M211" s="33">
        <f>'2020 MRI - Alphabetical'!L90-'2017 MRI'!L90</f>
        <v>1.1420369386149494</v>
      </c>
      <c r="N211" s="11">
        <f>'2020 MRI - Alphabetical'!M90-'2017 MRI'!M90</f>
        <v>-5.9336750192756971E-2</v>
      </c>
      <c r="O211" s="10">
        <f>'2020 MRI - Alphabetical'!N90-'2017 MRI'!N90</f>
        <v>2</v>
      </c>
      <c r="P211" s="33">
        <f>'2020 MRI - Alphabetical'!O90-'2017 MRI'!O90</f>
        <v>0.37811043058341154</v>
      </c>
      <c r="Q211" s="11">
        <f>'2020 MRI - Alphabetical'!P90-'2017 MRI'!P90</f>
        <v>-2.9523079543519015E-2</v>
      </c>
      <c r="R211" s="10">
        <f>'2020 MRI - Alphabetical'!Q90-'2017 MRI'!Q90</f>
        <v>-4</v>
      </c>
      <c r="S211" s="33">
        <f>'2020 MRI - Alphabetical'!R90-'2017 MRI'!R90</f>
        <v>0.52832366818514243</v>
      </c>
      <c r="T211" s="12">
        <f>'2020 MRI - Alphabetical'!S90-'2017 MRI'!S90</f>
        <v>-2.0927886586443791</v>
      </c>
      <c r="U211" s="10">
        <f>'2020 MRI - Alphabetical'!T90-'2017 MRI'!T90</f>
        <v>4</v>
      </c>
      <c r="V211" s="33">
        <f>'2020 MRI - Alphabetical'!U90-'2017 MRI'!U90</f>
        <v>0.38510322507265471</v>
      </c>
      <c r="W211" s="11">
        <f>'2020 MRI - Alphabetical'!V90-'2017 MRI'!V90</f>
        <v>-4.1208502428314808E-2</v>
      </c>
      <c r="X211" s="10">
        <f>'2020 MRI - Alphabetical'!W90-'2017 MRI'!W90</f>
        <v>5</v>
      </c>
      <c r="Y211" s="33">
        <f>'2020 MRI - Alphabetical'!X90-'2017 MRI'!X90</f>
        <v>0.2049410773200917</v>
      </c>
      <c r="Z211" s="13">
        <f>'2020 MRI - Alphabetical'!Y90-'2017 MRI'!Y90</f>
        <v>9733</v>
      </c>
      <c r="AA211" s="10">
        <f>'2020 MRI - Alphabetical'!Z90-'2017 MRI'!Z90</f>
        <v>-27</v>
      </c>
      <c r="AB211" s="33">
        <f>'2020 MRI - Alphabetical'!AA90-'2017 MRI'!AA90</f>
        <v>-0.24308034465886053</v>
      </c>
      <c r="AC211" s="11">
        <f>'2020 MRI - Alphabetical'!AB90-'2017 MRI'!AB90</f>
        <v>-2.5000000000000001E-2</v>
      </c>
      <c r="AD211" s="10">
        <f>'2020 MRI - Alphabetical'!AC90-'2017 MRI'!AC90</f>
        <v>-4</v>
      </c>
      <c r="AE211" s="33">
        <f>'2020 MRI - Alphabetical'!AD90-'2017 MRI'!AD90</f>
        <v>1.1937327398649611E-2</v>
      </c>
      <c r="AF211" s="11">
        <f>'2020 MRI - Alphabetical'!AE90-'2017 MRI'!AE90</f>
        <v>2.1733990147783322E-2</v>
      </c>
      <c r="AG211" s="10">
        <f>'2020 MRI - Alphabetical'!AF90-'2017 MRI'!AF90</f>
        <v>11</v>
      </c>
      <c r="AH211" s="33">
        <f>'2020 MRI - Alphabetical'!AG90-'2017 MRI'!AG90</f>
        <v>0.20667079458551418</v>
      </c>
      <c r="AI211" s="14">
        <f>'2020 MRI - Alphabetical'!AH90-'2017 MRI'!AH90</f>
        <v>-9.3535141761031504E-2</v>
      </c>
      <c r="AJ211" s="10">
        <f>'2020 MRI - Alphabetical'!AI90-'2017 MRI'!AI90</f>
        <v>14</v>
      </c>
      <c r="AK211" s="33">
        <f>'2020 MRI - Alphabetical'!AJ90-'2017 MRI'!AJ90</f>
        <v>2.3354140619990194E-2</v>
      </c>
      <c r="AL211" s="13">
        <f>'2020 MRI - Alphabetical'!AK90-'2017 MRI'!AK90</f>
        <v>11232.664543046114</v>
      </c>
      <c r="AM211" s="38">
        <v>1</v>
      </c>
    </row>
    <row r="212" spans="1:39" hidden="1" x14ac:dyDescent="0.25">
      <c r="A212" t="s">
        <v>726</v>
      </c>
      <c r="B212" s="5" t="s">
        <v>55</v>
      </c>
      <c r="C212" s="6" t="s">
        <v>41</v>
      </c>
      <c r="D212" s="7" t="s">
        <v>34</v>
      </c>
      <c r="E212" s="8">
        <f>VLOOKUP(A212,'2017 MRI'!$A$7:$F$571,6,FALSE)</f>
        <v>60.597312381256359</v>
      </c>
      <c r="F212" s="36">
        <f>'2020 MRI - Alphabetical'!E125-'2017 MRI'!E125</f>
        <v>2.2289006500208615</v>
      </c>
      <c r="G212" s="8">
        <f>'2020 MRI - Alphabetical'!F125-'2017 MRI'!F125</f>
        <v>-2.1738454645816176</v>
      </c>
      <c r="H212" s="9">
        <f>'2020 MRI - Alphabetical'!G125-'2017 MRI'!G125</f>
        <v>3</v>
      </c>
      <c r="I212" s="10">
        <f>'2020 MRI - Alphabetical'!H125-'2017 MRI'!H125</f>
        <v>161</v>
      </c>
      <c r="J212" s="33">
        <f>'2020 MRI - Alphabetical'!I125-'2017 MRI'!I125</f>
        <v>0.50830709899092097</v>
      </c>
      <c r="K212" s="11">
        <f>'2020 MRI - Alphabetical'!J125-'2017 MRI'!J125</f>
        <v>2.7287577594755752E-2</v>
      </c>
      <c r="L212" s="10">
        <f>'2020 MRI - Alphabetical'!K125-'2017 MRI'!K125</f>
        <v>15</v>
      </c>
      <c r="M212" s="33">
        <f>'2020 MRI - Alphabetical'!L125-'2017 MRI'!L125</f>
        <v>0.21911642860621061</v>
      </c>
      <c r="N212" s="11">
        <f>'2020 MRI - Alphabetical'!M125-'2017 MRI'!M125</f>
        <v>-1.1220612638458249E-2</v>
      </c>
      <c r="O212" s="10">
        <f>'2020 MRI - Alphabetical'!N125-'2017 MRI'!N125</f>
        <v>-1</v>
      </c>
      <c r="P212" s="33">
        <f>'2020 MRI - Alphabetical'!O125-'2017 MRI'!O125</f>
        <v>0.12887031512412817</v>
      </c>
      <c r="Q212" s="11">
        <f>'2020 MRI - Alphabetical'!P125-'2017 MRI'!P125</f>
        <v>-1.3577271374516392E-2</v>
      </c>
      <c r="R212" s="10">
        <f>'2020 MRI - Alphabetical'!Q125-'2017 MRI'!Q125</f>
        <v>19</v>
      </c>
      <c r="S212" s="33">
        <f>'2020 MRI - Alphabetical'!R125-'2017 MRI'!R125</f>
        <v>1.7363855799209622</v>
      </c>
      <c r="T212" s="12">
        <f>'2020 MRI - Alphabetical'!S125-'2017 MRI'!S125</f>
        <v>-6.1125150506098791</v>
      </c>
      <c r="U212" s="10">
        <f>'2020 MRI - Alphabetical'!T125-'2017 MRI'!T125</f>
        <v>6</v>
      </c>
      <c r="V212" s="33">
        <f>'2020 MRI - Alphabetical'!U125-'2017 MRI'!U125</f>
        <v>0.27499695124614854</v>
      </c>
      <c r="W212" s="11">
        <f>'2020 MRI - Alphabetical'!V125-'2017 MRI'!V125</f>
        <v>-3.1128140065973114E-2</v>
      </c>
      <c r="X212" s="10">
        <f>'2020 MRI - Alphabetical'!W125-'2017 MRI'!W125</f>
        <v>8</v>
      </c>
      <c r="Y212" s="33">
        <f>'2020 MRI - Alphabetical'!X125-'2017 MRI'!X125</f>
        <v>0.22354871456474101</v>
      </c>
      <c r="Z212" s="13">
        <f>'2020 MRI - Alphabetical'!Y125-'2017 MRI'!Y125</f>
        <v>11151</v>
      </c>
      <c r="AA212" s="10">
        <f>'2020 MRI - Alphabetical'!Z125-'2017 MRI'!Z125</f>
        <v>-18</v>
      </c>
      <c r="AB212" s="33">
        <f>'2020 MRI - Alphabetical'!AA125-'2017 MRI'!AA125</f>
        <v>-0.44439785280218058</v>
      </c>
      <c r="AC212" s="11">
        <f>'2020 MRI - Alphabetical'!AB125-'2017 MRI'!AB125</f>
        <v>-2.4999999999999994E-2</v>
      </c>
      <c r="AD212" s="10">
        <f>'2020 MRI - Alphabetical'!AC125-'2017 MRI'!AC125</f>
        <v>7</v>
      </c>
      <c r="AE212" s="33">
        <f>'2020 MRI - Alphabetical'!AD125-'2017 MRI'!AD125</f>
        <v>2.5573810349490023E-2</v>
      </c>
      <c r="AF212" s="11">
        <f>'2020 MRI - Alphabetical'!AE125-'2017 MRI'!AE125</f>
        <v>1.7851066336750265E-2</v>
      </c>
      <c r="AG212" s="10">
        <f>'2020 MRI - Alphabetical'!AF125-'2017 MRI'!AF125</f>
        <v>15</v>
      </c>
      <c r="AH212" s="33">
        <f>'2020 MRI - Alphabetical'!AG125-'2017 MRI'!AG125</f>
        <v>0.38793072551998686</v>
      </c>
      <c r="AI212" s="14">
        <f>'2020 MRI - Alphabetical'!AH125-'2017 MRI'!AH125</f>
        <v>-0.28229621564200791</v>
      </c>
      <c r="AJ212" s="10">
        <f>'2020 MRI - Alphabetical'!AI125-'2017 MRI'!AI125</f>
        <v>5</v>
      </c>
      <c r="AK212" s="33">
        <f>'2020 MRI - Alphabetical'!AJ125-'2017 MRI'!AJ125</f>
        <v>2.0338273353175562E-2</v>
      </c>
      <c r="AL212" s="13">
        <f>'2020 MRI - Alphabetical'!AK125-'2017 MRI'!AK125</f>
        <v>8241.1202156834042</v>
      </c>
      <c r="AM212" s="38">
        <v>1</v>
      </c>
    </row>
    <row r="213" spans="1:39" hidden="1" x14ac:dyDescent="0.25">
      <c r="A213" t="s">
        <v>745</v>
      </c>
      <c r="B213" s="5" t="s">
        <v>584</v>
      </c>
      <c r="C213" s="6" t="s">
        <v>41</v>
      </c>
      <c r="D213" s="7" t="s">
        <v>34</v>
      </c>
      <c r="E213" s="8">
        <f>VLOOKUP(A213,'2017 MRI'!$A$7:$F$571,6,FALSE)</f>
        <v>5.5319284683511718</v>
      </c>
      <c r="F213" s="36">
        <f>'2020 MRI - Alphabetical'!E144-'2017 MRI'!E144</f>
        <v>-0.48202469991839791</v>
      </c>
      <c r="G213" s="8">
        <f>'2020 MRI - Alphabetical'!F144-'2017 MRI'!F144</f>
        <v>-0.35787739032908306</v>
      </c>
      <c r="H213" s="9">
        <f>'2020 MRI - Alphabetical'!G144-'2017 MRI'!G144</f>
        <v>0</v>
      </c>
      <c r="I213" s="10">
        <f>'2020 MRI - Alphabetical'!H144-'2017 MRI'!H144</f>
        <v>-8</v>
      </c>
      <c r="J213" s="33">
        <f>'2020 MRI - Alphabetical'!I144-'2017 MRI'!I144</f>
        <v>-0.13659587152782787</v>
      </c>
      <c r="K213" s="11">
        <f>'2020 MRI - Alphabetical'!J144-'2017 MRI'!J144</f>
        <v>-2.6444802162276293E-2</v>
      </c>
      <c r="L213" s="10">
        <f>'2020 MRI - Alphabetical'!K144-'2017 MRI'!K144</f>
        <v>-273</v>
      </c>
      <c r="M213" s="33">
        <f>'2020 MRI - Alphabetical'!L144-'2017 MRI'!L144</f>
        <v>-0.85492058857301378</v>
      </c>
      <c r="N213" s="11">
        <f>'2020 MRI - Alphabetical'!M144-'2017 MRI'!M144</f>
        <v>4.8494983277591969E-2</v>
      </c>
      <c r="O213" s="10">
        <f>'2020 MRI - Alphabetical'!N144-'2017 MRI'!N144</f>
        <v>0</v>
      </c>
      <c r="P213" s="33">
        <f>'2020 MRI - Alphabetical'!O144-'2017 MRI'!O144</f>
        <v>-2.468057563044801E-2</v>
      </c>
      <c r="Q213" s="11">
        <f>'2020 MRI - Alphabetical'!P144-'2017 MRI'!P144</f>
        <v>0</v>
      </c>
      <c r="R213" s="10">
        <f>'2020 MRI - Alphabetical'!Q144-'2017 MRI'!Q144</f>
        <v>-44</v>
      </c>
      <c r="S213" s="33">
        <f>'2020 MRI - Alphabetical'!R144-'2017 MRI'!R144</f>
        <v>-0.27985758730862836</v>
      </c>
      <c r="T213" s="12">
        <f>'2020 MRI - Alphabetical'!S144-'2017 MRI'!S144</f>
        <v>0</v>
      </c>
      <c r="U213" s="10">
        <f>'2020 MRI - Alphabetical'!T144-'2017 MRI'!T144</f>
        <v>-9</v>
      </c>
      <c r="V213" s="33">
        <f>'2020 MRI - Alphabetical'!U144-'2017 MRI'!U144</f>
        <v>-2.4510116733867493E-2</v>
      </c>
      <c r="W213" s="11">
        <f>'2020 MRI - Alphabetical'!V144-'2017 MRI'!V144</f>
        <v>2.4834123222748812E-3</v>
      </c>
      <c r="X213" s="10">
        <f>'2020 MRI - Alphabetical'!W144-'2017 MRI'!W144</f>
        <v>-3</v>
      </c>
      <c r="Y213" s="33">
        <f>'2020 MRI - Alphabetical'!X144-'2017 MRI'!X144</f>
        <v>0.28743831627616734</v>
      </c>
      <c r="Z213" s="13">
        <f>'2020 MRI - Alphabetical'!Y144-'2017 MRI'!Y144</f>
        <v>40702</v>
      </c>
      <c r="AA213" s="10">
        <f>'2020 MRI - Alphabetical'!Z144-'2017 MRI'!Z144</f>
        <v>24</v>
      </c>
      <c r="AB213" s="33">
        <f>'2020 MRI - Alphabetical'!AA144-'2017 MRI'!AA144</f>
        <v>3.1260135526198218E-2</v>
      </c>
      <c r="AC213" s="11">
        <f>'2020 MRI - Alphabetical'!AB144-'2017 MRI'!AB144</f>
        <v>-1.4999999999999999E-2</v>
      </c>
      <c r="AD213" s="10">
        <f>'2020 MRI - Alphabetical'!AC144-'2017 MRI'!AC144</f>
        <v>-21</v>
      </c>
      <c r="AE213" s="33">
        <f>'2020 MRI - Alphabetical'!AD144-'2017 MRI'!AD144</f>
        <v>-0.23359856051108574</v>
      </c>
      <c r="AF213" s="11">
        <f>'2020 MRI - Alphabetical'!AE144-'2017 MRI'!AE144</f>
        <v>-9.1124913733608981E-3</v>
      </c>
      <c r="AG213" s="10">
        <f>'2020 MRI - Alphabetical'!AF144-'2017 MRI'!AF144</f>
        <v>9</v>
      </c>
      <c r="AH213" s="33">
        <f>'2020 MRI - Alphabetical'!AG144-'2017 MRI'!AG144</f>
        <v>3.8043657392426766E-2</v>
      </c>
      <c r="AI213" s="14">
        <f>'2020 MRI - Alphabetical'!AH144-'2017 MRI'!AH144</f>
        <v>-4.8781134275010851E-2</v>
      </c>
      <c r="AJ213" s="10">
        <f>'2020 MRI - Alphabetical'!AI144-'2017 MRI'!AI144</f>
        <v>2</v>
      </c>
      <c r="AK213" s="33">
        <f>'2020 MRI - Alphabetical'!AJ144-'2017 MRI'!AJ144</f>
        <v>1.1675565614765182E-3</v>
      </c>
      <c r="AL213" s="13">
        <f>'2020 MRI - Alphabetical'!AK144-'2017 MRI'!AK144</f>
        <v>42008.154730531911</v>
      </c>
      <c r="AM213" s="38"/>
    </row>
    <row r="214" spans="1:39" hidden="1" x14ac:dyDescent="0.25">
      <c r="A214" t="s">
        <v>752</v>
      </c>
      <c r="B214" s="5" t="s">
        <v>82</v>
      </c>
      <c r="C214" s="6" t="s">
        <v>41</v>
      </c>
      <c r="D214" s="7" t="s">
        <v>34</v>
      </c>
      <c r="E214" s="8">
        <f>VLOOKUP(A214,'2017 MRI'!$A$7:$F$571,6,FALSE)</f>
        <v>17.366894215045484</v>
      </c>
      <c r="F214" s="36">
        <f>'2020 MRI - Alphabetical'!E151-'2017 MRI'!E151</f>
        <v>3.5984784917865831E-2</v>
      </c>
      <c r="G214" s="8">
        <f>'2020 MRI - Alphabetical'!F151-'2017 MRI'!F151</f>
        <v>-0.54670250695095035</v>
      </c>
      <c r="H214" s="9">
        <f>'2020 MRI - Alphabetical'!G151-'2017 MRI'!G151</f>
        <v>12</v>
      </c>
      <c r="I214" s="10">
        <f>'2020 MRI - Alphabetical'!H151-'2017 MRI'!H151</f>
        <v>-30</v>
      </c>
      <c r="J214" s="33">
        <f>'2020 MRI - Alphabetical'!I151-'2017 MRI'!I151</f>
        <v>-0.13401548503712757</v>
      </c>
      <c r="K214" s="11">
        <f>'2020 MRI - Alphabetical'!J151-'2017 MRI'!J151</f>
        <v>-3.3134411854902401E-2</v>
      </c>
      <c r="L214" s="10">
        <f>'2020 MRI - Alphabetical'!K151-'2017 MRI'!K151</f>
        <v>32</v>
      </c>
      <c r="M214" s="33">
        <f>'2020 MRI - Alphabetical'!L151-'2017 MRI'!L151</f>
        <v>0.14362558753723087</v>
      </c>
      <c r="N214" s="11">
        <f>'2020 MRI - Alphabetical'!M151-'2017 MRI'!M151</f>
        <v>-4.850463721113113E-3</v>
      </c>
      <c r="O214" s="10">
        <f>'2020 MRI - Alphabetical'!N151-'2017 MRI'!N151</f>
        <v>10</v>
      </c>
      <c r="P214" s="33">
        <f>'2020 MRI - Alphabetical'!O151-'2017 MRI'!O151</f>
        <v>3.6765574472991003E-2</v>
      </c>
      <c r="Q214" s="11">
        <f>'2020 MRI - Alphabetical'!P151-'2017 MRI'!P151</f>
        <v>-4.0000000000000001E-3</v>
      </c>
      <c r="R214" s="10">
        <f>'2020 MRI - Alphabetical'!Q151-'2017 MRI'!Q151</f>
        <v>-16</v>
      </c>
      <c r="S214" s="33">
        <f>'2020 MRI - Alphabetical'!R151-'2017 MRI'!R151</f>
        <v>-8.6512671570561334E-2</v>
      </c>
      <c r="T214" s="12">
        <f>'2020 MRI - Alphabetical'!S151-'2017 MRI'!S151</f>
        <v>-0.5186626385563381</v>
      </c>
      <c r="U214" s="10">
        <f>'2020 MRI - Alphabetical'!T151-'2017 MRI'!T151</f>
        <v>-3</v>
      </c>
      <c r="V214" s="33">
        <f>'2020 MRI - Alphabetical'!U151-'2017 MRI'!U151</f>
        <v>-1.9846882348665718E-2</v>
      </c>
      <c r="W214" s="11">
        <f>'2020 MRI - Alphabetical'!V151-'2017 MRI'!V151</f>
        <v>3.2783863211327813E-3</v>
      </c>
      <c r="X214" s="10">
        <f>'2020 MRI - Alphabetical'!W151-'2017 MRI'!W151</f>
        <v>-10</v>
      </c>
      <c r="Y214" s="33">
        <f>'2020 MRI - Alphabetical'!X151-'2017 MRI'!X151</f>
        <v>-3.7696396289019884E-2</v>
      </c>
      <c r="Z214" s="13">
        <f>'2020 MRI - Alphabetical'!Y151-'2017 MRI'!Y151</f>
        <v>15673</v>
      </c>
      <c r="AA214" s="10">
        <f>'2020 MRI - Alphabetical'!Z151-'2017 MRI'!Z151</f>
        <v>50</v>
      </c>
      <c r="AB214" s="33">
        <f>'2020 MRI - Alphabetical'!AA151-'2017 MRI'!AA151</f>
        <v>0.21215340816419989</v>
      </c>
      <c r="AC214" s="11">
        <f>'2020 MRI - Alphabetical'!AB151-'2017 MRI'!AB151</f>
        <v>-2.4E-2</v>
      </c>
      <c r="AD214" s="10">
        <f>'2020 MRI - Alphabetical'!AC151-'2017 MRI'!AC151</f>
        <v>-21</v>
      </c>
      <c r="AE214" s="33">
        <f>'2020 MRI - Alphabetical'!AD151-'2017 MRI'!AD151</f>
        <v>-9.0315515797927515E-2</v>
      </c>
      <c r="AF214" s="11">
        <f>'2020 MRI - Alphabetical'!AE151-'2017 MRI'!AE151</f>
        <v>4.2958474425236481E-3</v>
      </c>
      <c r="AG214" s="10">
        <f>'2020 MRI - Alphabetical'!AF151-'2017 MRI'!AF151</f>
        <v>11</v>
      </c>
      <c r="AH214" s="33">
        <f>'2020 MRI - Alphabetical'!AG151-'2017 MRI'!AG151</f>
        <v>6.615108145090387E-2</v>
      </c>
      <c r="AI214" s="14">
        <f>'2020 MRI - Alphabetical'!AH151-'2017 MRI'!AH151</f>
        <v>-8.4900953280265812E-2</v>
      </c>
      <c r="AJ214" s="10">
        <f>'2020 MRI - Alphabetical'!AI151-'2017 MRI'!AI151</f>
        <v>1</v>
      </c>
      <c r="AK214" s="33">
        <f>'2020 MRI - Alphabetical'!AJ151-'2017 MRI'!AJ151</f>
        <v>9.9878891963876837E-3</v>
      </c>
      <c r="AL214" s="13">
        <f>'2020 MRI - Alphabetical'!AK151-'2017 MRI'!AK151</f>
        <v>52754.259815376136</v>
      </c>
      <c r="AM214" s="38"/>
    </row>
    <row r="215" spans="1:39" hidden="1" x14ac:dyDescent="0.25">
      <c r="A215" t="s">
        <v>781</v>
      </c>
      <c r="B215" s="5" t="s">
        <v>580</v>
      </c>
      <c r="C215" s="6" t="s">
        <v>41</v>
      </c>
      <c r="D215" s="7" t="s">
        <v>34</v>
      </c>
      <c r="E215" s="8">
        <f>VLOOKUP(A215,'2017 MRI'!$A$7:$F$571,6,FALSE)</f>
        <v>6.5941701663413923</v>
      </c>
      <c r="F215" s="36">
        <f>'2020 MRI - Alphabetical'!E180-'2017 MRI'!E180</f>
        <v>-0.7429360064821493</v>
      </c>
      <c r="G215" s="8">
        <f>'2020 MRI - Alphabetical'!F180-'2017 MRI'!F180</f>
        <v>0.58333879333375904</v>
      </c>
      <c r="H215" s="9">
        <f>'2020 MRI - Alphabetical'!G180-'2017 MRI'!G180</f>
        <v>-2</v>
      </c>
      <c r="I215" s="10">
        <f>'2020 MRI - Alphabetical'!H180-'2017 MRI'!H180</f>
        <v>12</v>
      </c>
      <c r="J215" s="33">
        <f>'2020 MRI - Alphabetical'!I180-'2017 MRI'!I180</f>
        <v>5.8312050316610686E-3</v>
      </c>
      <c r="K215" s="11">
        <f>'2020 MRI - Alphabetical'!J180-'2017 MRI'!J180</f>
        <v>-2.2266431066534365E-2</v>
      </c>
      <c r="L215" s="10">
        <f>'2020 MRI - Alphabetical'!K180-'2017 MRI'!K180</f>
        <v>3</v>
      </c>
      <c r="M215" s="33">
        <f>'2020 MRI - Alphabetical'!L180-'2017 MRI'!L180</f>
        <v>0.12127097729946223</v>
      </c>
      <c r="N215" s="11">
        <f>'2020 MRI - Alphabetical'!M180-'2017 MRI'!M180</f>
        <v>-2.3722247627894939E-3</v>
      </c>
      <c r="O215" s="10">
        <f>'2020 MRI - Alphabetical'!N180-'2017 MRI'!N180</f>
        <v>10</v>
      </c>
      <c r="P215" s="33">
        <f>'2020 MRI - Alphabetical'!O180-'2017 MRI'!O180</f>
        <v>3.6765574472991003E-2</v>
      </c>
      <c r="Q215" s="11">
        <f>'2020 MRI - Alphabetical'!P180-'2017 MRI'!P180</f>
        <v>-4.0000000000000001E-3</v>
      </c>
      <c r="R215" s="10">
        <f>'2020 MRI - Alphabetical'!Q180-'2017 MRI'!Q180</f>
        <v>-53</v>
      </c>
      <c r="S215" s="33">
        <f>'2020 MRI - Alphabetical'!R180-'2017 MRI'!R180</f>
        <v>-0.21174620831260629</v>
      </c>
      <c r="T215" s="12">
        <f>'2020 MRI - Alphabetical'!S180-'2017 MRI'!S180</f>
        <v>-0.1246189899346466</v>
      </c>
      <c r="U215" s="10">
        <f>'2020 MRI - Alphabetical'!T180-'2017 MRI'!T180</f>
        <v>-206</v>
      </c>
      <c r="V215" s="33">
        <f>'2020 MRI - Alphabetical'!U180-'2017 MRI'!U180</f>
        <v>-0.63241082638072088</v>
      </c>
      <c r="W215" s="11">
        <f>'2020 MRI - Alphabetical'!V180-'2017 MRI'!V180</f>
        <v>3.8578059071729953E-2</v>
      </c>
      <c r="X215" s="10">
        <f>'2020 MRI - Alphabetical'!W180-'2017 MRI'!W180</f>
        <v>-2</v>
      </c>
      <c r="Y215" s="33">
        <f>'2020 MRI - Alphabetical'!X180-'2017 MRI'!X180</f>
        <v>5.3160104165335564E-2</v>
      </c>
      <c r="Z215" s="13">
        <f>'2020 MRI - Alphabetical'!Y180-'2017 MRI'!Y180</f>
        <v>31789</v>
      </c>
      <c r="AA215" s="10">
        <f>'2020 MRI - Alphabetical'!Z180-'2017 MRI'!Z180</f>
        <v>-18</v>
      </c>
      <c r="AB215" s="33">
        <f>'2020 MRI - Alphabetical'!AA180-'2017 MRI'!AA180</f>
        <v>-0.11065055757892805</v>
      </c>
      <c r="AC215" s="11">
        <f>'2020 MRI - Alphabetical'!AB180-'2017 MRI'!AB180</f>
        <v>-1.0999999999999999E-2</v>
      </c>
      <c r="AD215" s="10">
        <f>'2020 MRI - Alphabetical'!AC180-'2017 MRI'!AC180</f>
        <v>6</v>
      </c>
      <c r="AE215" s="33">
        <f>'2020 MRI - Alphabetical'!AD180-'2017 MRI'!AD180</f>
        <v>2.1837992469701417E-2</v>
      </c>
      <c r="AF215" s="11">
        <f>'2020 MRI - Alphabetical'!AE180-'2017 MRI'!AE180</f>
        <v>7.5061241436578108E-3</v>
      </c>
      <c r="AG215" s="10">
        <f>'2020 MRI - Alphabetical'!AF180-'2017 MRI'!AF180</f>
        <v>58</v>
      </c>
      <c r="AH215" s="33">
        <f>'2020 MRI - Alphabetical'!AG180-'2017 MRI'!AG180</f>
        <v>0.25837652274273226</v>
      </c>
      <c r="AI215" s="14">
        <f>'2020 MRI - Alphabetical'!AH180-'2017 MRI'!AH180</f>
        <v>-0.22401303144282458</v>
      </c>
      <c r="AJ215" s="10">
        <f>'2020 MRI - Alphabetical'!AI180-'2017 MRI'!AI180</f>
        <v>7</v>
      </c>
      <c r="AK215" s="33">
        <f>'2020 MRI - Alphabetical'!AJ180-'2017 MRI'!AJ180</f>
        <v>1.4952953654458603E-2</v>
      </c>
      <c r="AL215" s="13">
        <f>'2020 MRI - Alphabetical'!AK180-'2017 MRI'!AK180</f>
        <v>30660.338425670896</v>
      </c>
      <c r="AM215" s="38"/>
    </row>
    <row r="216" spans="1:39" hidden="1" x14ac:dyDescent="0.25">
      <c r="A216" t="s">
        <v>838</v>
      </c>
      <c r="B216" s="5" t="s">
        <v>57</v>
      </c>
      <c r="C216" s="6" t="s">
        <v>41</v>
      </c>
      <c r="D216" s="7" t="s">
        <v>34</v>
      </c>
      <c r="E216" s="8">
        <f>VLOOKUP(A216,'2017 MRI'!$A$7:$F$571,6,FALSE)</f>
        <v>59.934171053846939</v>
      </c>
      <c r="F216" s="36">
        <f>'2020 MRI - Alphabetical'!E237-'2017 MRI'!E237</f>
        <v>2.0451493223587356</v>
      </c>
      <c r="G216" s="8">
        <f>'2020 MRI - Alphabetical'!F237-'2017 MRI'!F237</f>
        <v>-1.6809928375070342</v>
      </c>
      <c r="H216" s="9">
        <f>'2020 MRI - Alphabetical'!G237-'2017 MRI'!G237</f>
        <v>3</v>
      </c>
      <c r="I216" s="10">
        <f>'2020 MRI - Alphabetical'!H237-'2017 MRI'!H237</f>
        <v>232</v>
      </c>
      <c r="J216" s="33">
        <f>'2020 MRI - Alphabetical'!I237-'2017 MRI'!I237</f>
        <v>0.71904445996832655</v>
      </c>
      <c r="K216" s="11">
        <f>'2020 MRI - Alphabetical'!J237-'2017 MRI'!J237</f>
        <v>4.4667850384077168E-2</v>
      </c>
      <c r="L216" s="10">
        <f>'2020 MRI - Alphabetical'!K237-'2017 MRI'!K237</f>
        <v>7</v>
      </c>
      <c r="M216" s="33">
        <f>'2020 MRI - Alphabetical'!L237-'2017 MRI'!L237</f>
        <v>1.7416846095788641E-2</v>
      </c>
      <c r="N216" s="11">
        <f>'2020 MRI - Alphabetical'!M237-'2017 MRI'!M237</f>
        <v>-5.564994676768853E-4</v>
      </c>
      <c r="O216" s="10">
        <f>'2020 MRI - Alphabetical'!N237-'2017 MRI'!N237</f>
        <v>1</v>
      </c>
      <c r="P216" s="33">
        <f>'2020 MRI - Alphabetical'!O237-'2017 MRI'!O237</f>
        <v>-2.6932293144387387E-2</v>
      </c>
      <c r="Q216" s="11">
        <f>'2020 MRI - Alphabetical'!P237-'2017 MRI'!P237</f>
        <v>-2.7079504594486881E-3</v>
      </c>
      <c r="R216" s="10">
        <f>'2020 MRI - Alphabetical'!Q237-'2017 MRI'!Q237</f>
        <v>23</v>
      </c>
      <c r="S216" s="33">
        <f>'2020 MRI - Alphabetical'!R237-'2017 MRI'!R237</f>
        <v>1.4760101269578254</v>
      </c>
      <c r="T216" s="12">
        <f>'2020 MRI - Alphabetical'!S237-'2017 MRI'!S237</f>
        <v>-5.3355702089810642</v>
      </c>
      <c r="U216" s="10">
        <f>'2020 MRI - Alphabetical'!T237-'2017 MRI'!T237</f>
        <v>7</v>
      </c>
      <c r="V216" s="33">
        <f>'2020 MRI - Alphabetical'!U237-'2017 MRI'!U237</f>
        <v>0.50541437309018566</v>
      </c>
      <c r="W216" s="11">
        <f>'2020 MRI - Alphabetical'!V237-'2017 MRI'!V237</f>
        <v>-4.6790989317231746E-2</v>
      </c>
      <c r="X216" s="10">
        <f>'2020 MRI - Alphabetical'!W237-'2017 MRI'!W237</f>
        <v>4</v>
      </c>
      <c r="Y216" s="33">
        <f>'2020 MRI - Alphabetical'!X237-'2017 MRI'!X237</f>
        <v>0.14851055807358793</v>
      </c>
      <c r="Z216" s="13">
        <f>'2020 MRI - Alphabetical'!Y237-'2017 MRI'!Y237</f>
        <v>8394</v>
      </c>
      <c r="AA216" s="10">
        <f>'2020 MRI - Alphabetical'!Z237-'2017 MRI'!Z237</f>
        <v>-16</v>
      </c>
      <c r="AB216" s="33">
        <f>'2020 MRI - Alphabetical'!AA237-'2017 MRI'!AA237</f>
        <v>-0.19955904612480335</v>
      </c>
      <c r="AC216" s="11">
        <f>'2020 MRI - Alphabetical'!AB237-'2017 MRI'!AB237</f>
        <v>-2.8000000000000004E-2</v>
      </c>
      <c r="AD216" s="10">
        <f>'2020 MRI - Alphabetical'!AC237-'2017 MRI'!AC237</f>
        <v>3</v>
      </c>
      <c r="AE216" s="33">
        <f>'2020 MRI - Alphabetical'!AD237-'2017 MRI'!AD237</f>
        <v>4.3172870274240438E-2</v>
      </c>
      <c r="AF216" s="11">
        <f>'2020 MRI - Alphabetical'!AE237-'2017 MRI'!AE237</f>
        <v>2.1816353547587597E-2</v>
      </c>
      <c r="AG216" s="10">
        <f>'2020 MRI - Alphabetical'!AF237-'2017 MRI'!AF237</f>
        <v>-3</v>
      </c>
      <c r="AH216" s="33">
        <f>'2020 MRI - Alphabetical'!AG237-'2017 MRI'!AG237</f>
        <v>-0.35236294042716887</v>
      </c>
      <c r="AI216" s="14">
        <f>'2020 MRI - Alphabetical'!AH237-'2017 MRI'!AH237</f>
        <v>0.56277073796385313</v>
      </c>
      <c r="AJ216" s="10">
        <f>'2020 MRI - Alphabetical'!AI237-'2017 MRI'!AI237</f>
        <v>1</v>
      </c>
      <c r="AK216" s="33">
        <f>'2020 MRI - Alphabetical'!AJ237-'2017 MRI'!AJ237</f>
        <v>1.0032567291397954E-2</v>
      </c>
      <c r="AL216" s="13">
        <f>'2020 MRI - Alphabetical'!AK237-'2017 MRI'!AK237</f>
        <v>537.87539796529018</v>
      </c>
      <c r="AM216" s="38">
        <v>1</v>
      </c>
    </row>
    <row r="217" spans="1:39" hidden="1" x14ac:dyDescent="0.25">
      <c r="A217" t="s">
        <v>874</v>
      </c>
      <c r="B217" s="5" t="s">
        <v>552</v>
      </c>
      <c r="C217" s="6" t="s">
        <v>41</v>
      </c>
      <c r="D217" s="7" t="s">
        <v>34</v>
      </c>
      <c r="E217" s="8">
        <f>VLOOKUP(A217,'2017 MRI'!$A$7:$F$571,6,FALSE)</f>
        <v>11.08265900729684</v>
      </c>
      <c r="F217" s="36">
        <f>'2020 MRI - Alphabetical'!E273-'2017 MRI'!E273</f>
        <v>-0.22948743388785964</v>
      </c>
      <c r="G217" s="8">
        <f>'2020 MRI - Alphabetical'!F273-'2017 MRI'!F273</f>
        <v>-0.47631455447695714</v>
      </c>
      <c r="H217" s="9">
        <f>'2020 MRI - Alphabetical'!G273-'2017 MRI'!G273</f>
        <v>7</v>
      </c>
      <c r="I217" s="10">
        <f>'2020 MRI - Alphabetical'!H273-'2017 MRI'!H273</f>
        <v>38</v>
      </c>
      <c r="J217" s="33">
        <f>'2020 MRI - Alphabetical'!I273-'2017 MRI'!I273</f>
        <v>0.24140690419718813</v>
      </c>
      <c r="K217" s="11">
        <f>'2020 MRI - Alphabetical'!J273-'2017 MRI'!J273</f>
        <v>-1.2894544187308732E-2</v>
      </c>
      <c r="L217" s="10">
        <f>'2020 MRI - Alphabetical'!K273-'2017 MRI'!K273</f>
        <v>83</v>
      </c>
      <c r="M217" s="33">
        <f>'2020 MRI - Alphabetical'!L273-'2017 MRI'!L273</f>
        <v>0.30572790998817756</v>
      </c>
      <c r="N217" s="11">
        <f>'2020 MRI - Alphabetical'!M273-'2017 MRI'!M273</f>
        <v>-1.2601173901471058E-2</v>
      </c>
      <c r="O217" s="10">
        <f>'2020 MRI - Alphabetical'!N273-'2017 MRI'!N273</f>
        <v>15</v>
      </c>
      <c r="P217" s="33">
        <f>'2020 MRI - Alphabetical'!O273-'2017 MRI'!O273</f>
        <v>1.9708181328815688E-2</v>
      </c>
      <c r="Q217" s="11">
        <f>'2020 MRI - Alphabetical'!P273-'2017 MRI'!P273</f>
        <v>-3.1344743276283636E-3</v>
      </c>
      <c r="R217" s="10">
        <f>'2020 MRI - Alphabetical'!Q273-'2017 MRI'!Q273</f>
        <v>9</v>
      </c>
      <c r="S217" s="33">
        <f>'2020 MRI - Alphabetical'!R273-'2017 MRI'!R273</f>
        <v>-0.20189025295379159</v>
      </c>
      <c r="T217" s="12">
        <f>'2020 MRI - Alphabetical'!S273-'2017 MRI'!S273</f>
        <v>-0.23652142651104091</v>
      </c>
      <c r="U217" s="10">
        <f>'2020 MRI - Alphabetical'!T273-'2017 MRI'!T273</f>
        <v>9</v>
      </c>
      <c r="V217" s="33">
        <f>'2020 MRI - Alphabetical'!U273-'2017 MRI'!U273</f>
        <v>4.1267138744761844E-2</v>
      </c>
      <c r="W217" s="11">
        <f>'2020 MRI - Alphabetical'!V273-'2017 MRI'!V273</f>
        <v>-2.3641912512716162E-3</v>
      </c>
      <c r="X217" s="10">
        <f>'2020 MRI - Alphabetical'!W273-'2017 MRI'!W273</f>
        <v>-4</v>
      </c>
      <c r="Y217" s="33">
        <f>'2020 MRI - Alphabetical'!X273-'2017 MRI'!X273</f>
        <v>-2.6302757436090785E-2</v>
      </c>
      <c r="Z217" s="13">
        <f>'2020 MRI - Alphabetical'!Y273-'2017 MRI'!Y273</f>
        <v>23426</v>
      </c>
      <c r="AA217" s="10">
        <f>'2020 MRI - Alphabetical'!Z273-'2017 MRI'!Z273</f>
        <v>-17</v>
      </c>
      <c r="AB217" s="33">
        <f>'2020 MRI - Alphabetical'!AA273-'2017 MRI'!AA273</f>
        <v>-0.11518927658011002</v>
      </c>
      <c r="AC217" s="11">
        <f>'2020 MRI - Alphabetical'!AB273-'2017 MRI'!AB273</f>
        <v>-1.2999999999999998E-2</v>
      </c>
      <c r="AD217" s="10">
        <f>'2020 MRI - Alphabetical'!AC273-'2017 MRI'!AC273</f>
        <v>-23</v>
      </c>
      <c r="AE217" s="33">
        <f>'2020 MRI - Alphabetical'!AD273-'2017 MRI'!AD273</f>
        <v>-9.4671261924771488E-2</v>
      </c>
      <c r="AF217" s="11">
        <f>'2020 MRI - Alphabetical'!AE273-'2017 MRI'!AE273</f>
        <v>1.6066522053507226E-3</v>
      </c>
      <c r="AG217" s="10">
        <f>'2020 MRI - Alphabetical'!AF273-'2017 MRI'!AF273</f>
        <v>25</v>
      </c>
      <c r="AH217" s="33">
        <f>'2020 MRI - Alphabetical'!AG273-'2017 MRI'!AG273</f>
        <v>5.7251097953810337E-2</v>
      </c>
      <c r="AI217" s="14">
        <f>'2020 MRI - Alphabetical'!AH273-'2017 MRI'!AH273</f>
        <v>-5.0551185014266142E-2</v>
      </c>
      <c r="AJ217" s="10">
        <f>'2020 MRI - Alphabetical'!AI273-'2017 MRI'!AI273</f>
        <v>6</v>
      </c>
      <c r="AK217" s="33">
        <f>'2020 MRI - Alphabetical'!AJ273-'2017 MRI'!AJ273</f>
        <v>-1.4022732405868597E-2</v>
      </c>
      <c r="AL217" s="13">
        <f>'2020 MRI - Alphabetical'!AK273-'2017 MRI'!AK273</f>
        <v>17698.442881797964</v>
      </c>
      <c r="AM217" s="38"/>
    </row>
    <row r="218" spans="1:39" hidden="1" x14ac:dyDescent="0.25">
      <c r="A218" t="s">
        <v>900</v>
      </c>
      <c r="B218" s="5" t="s">
        <v>443</v>
      </c>
      <c r="C218" s="6" t="s">
        <v>41</v>
      </c>
      <c r="D218" s="7" t="s">
        <v>34</v>
      </c>
      <c r="E218" s="8">
        <f>VLOOKUP(A218,'2017 MRI'!$A$7:$F$571,6,FALSE)</f>
        <v>18.256992868003699</v>
      </c>
      <c r="F218" s="36">
        <f>'2020 MRI - Alphabetical'!E299-'2017 MRI'!E299</f>
        <v>0.27676833829348313</v>
      </c>
      <c r="G218" s="8">
        <f>'2020 MRI - Alphabetical'!F299-'2017 MRI'!F299</f>
        <v>-1.1899793832280707</v>
      </c>
      <c r="H218" s="9">
        <f>'2020 MRI - Alphabetical'!G299-'2017 MRI'!G299</f>
        <v>22</v>
      </c>
      <c r="I218" s="10">
        <f>'2020 MRI - Alphabetical'!H299-'2017 MRI'!H299</f>
        <v>133</v>
      </c>
      <c r="J218" s="33">
        <f>'2020 MRI - Alphabetical'!I299-'2017 MRI'!I299</f>
        <v>0.84517149893985577</v>
      </c>
      <c r="K218" s="11">
        <f>'2020 MRI - Alphabetical'!J299-'2017 MRI'!J299</f>
        <v>2.9986031488637988E-2</v>
      </c>
      <c r="L218" s="10">
        <f>'2020 MRI - Alphabetical'!K299-'2017 MRI'!K299</f>
        <v>234</v>
      </c>
      <c r="M218" s="33">
        <f>'2020 MRI - Alphabetical'!L299-'2017 MRI'!L299</f>
        <v>0.6900831954496478</v>
      </c>
      <c r="N218" s="11">
        <f>'2020 MRI - Alphabetical'!M299-'2017 MRI'!M299</f>
        <v>-3.394130365539396E-2</v>
      </c>
      <c r="O218" s="10">
        <f>'2020 MRI - Alphabetical'!N299-'2017 MRI'!N299</f>
        <v>-47</v>
      </c>
      <c r="P218" s="33">
        <f>'2020 MRI - Alphabetical'!O299-'2017 MRI'!O299</f>
        <v>-0.11278752399403058</v>
      </c>
      <c r="Q218" s="11">
        <f>'2020 MRI - Alphabetical'!P299-'2017 MRI'!P299</f>
        <v>5.2698831511496409E-3</v>
      </c>
      <c r="R218" s="10">
        <f>'2020 MRI - Alphabetical'!Q299-'2017 MRI'!Q299</f>
        <v>-75</v>
      </c>
      <c r="S218" s="33">
        <f>'2020 MRI - Alphabetical'!R299-'2017 MRI'!R299</f>
        <v>-0.23082095106454817</v>
      </c>
      <c r="T218" s="12">
        <f>'2020 MRI - Alphabetical'!S299-'2017 MRI'!S299</f>
        <v>-5.5672004160246091E-2</v>
      </c>
      <c r="U218" s="10">
        <f>'2020 MRI - Alphabetical'!T299-'2017 MRI'!T299</f>
        <v>-38</v>
      </c>
      <c r="V218" s="33">
        <f>'2020 MRI - Alphabetical'!U299-'2017 MRI'!U299</f>
        <v>-0.12169197837478113</v>
      </c>
      <c r="W218" s="11">
        <f>'2020 MRI - Alphabetical'!V299-'2017 MRI'!V299</f>
        <v>5.3106796116504859E-3</v>
      </c>
      <c r="X218" s="10">
        <f>'2020 MRI - Alphabetical'!W299-'2017 MRI'!W299</f>
        <v>3</v>
      </c>
      <c r="Y218" s="33">
        <f>'2020 MRI - Alphabetical'!X299-'2017 MRI'!X299</f>
        <v>4.0511431586406799E-2</v>
      </c>
      <c r="Z218" s="13">
        <f>'2020 MRI - Alphabetical'!Y299-'2017 MRI'!Y299</f>
        <v>20839</v>
      </c>
      <c r="AA218" s="10">
        <f>'2020 MRI - Alphabetical'!Z299-'2017 MRI'!Z299</f>
        <v>17</v>
      </c>
      <c r="AB218" s="33">
        <f>'2020 MRI - Alphabetical'!AA299-'2017 MRI'!AA299</f>
        <v>4.9616745542340635E-2</v>
      </c>
      <c r="AC218" s="11">
        <f>'2020 MRI - Alphabetical'!AB299-'2017 MRI'!AB299</f>
        <v>-1.8000000000000002E-2</v>
      </c>
      <c r="AD218" s="10">
        <f>'2020 MRI - Alphabetical'!AC299-'2017 MRI'!AC299</f>
        <v>63</v>
      </c>
      <c r="AE218" s="33">
        <f>'2020 MRI - Alphabetical'!AD299-'2017 MRI'!AD299</f>
        <v>0.17249644305298339</v>
      </c>
      <c r="AF218" s="11">
        <f>'2020 MRI - Alphabetical'!AE299-'2017 MRI'!AE299</f>
        <v>1.9411128284389512E-2</v>
      </c>
      <c r="AG218" s="10">
        <f>'2020 MRI - Alphabetical'!AF299-'2017 MRI'!AF299</f>
        <v>82</v>
      </c>
      <c r="AH218" s="33">
        <f>'2020 MRI - Alphabetical'!AG299-'2017 MRI'!AG299</f>
        <v>0.37148483764945406</v>
      </c>
      <c r="AI218" s="14">
        <f>'2020 MRI - Alphabetical'!AH299-'2017 MRI'!AH299</f>
        <v>-0.3432438639381532</v>
      </c>
      <c r="AJ218" s="10">
        <f>'2020 MRI - Alphabetical'!AI299-'2017 MRI'!AI299</f>
        <v>20</v>
      </c>
      <c r="AK218" s="33">
        <f>'2020 MRI - Alphabetical'!AJ299-'2017 MRI'!AJ299</f>
        <v>1.103715414149295E-2</v>
      </c>
      <c r="AL218" s="13">
        <f>'2020 MRI - Alphabetical'!AK299-'2017 MRI'!AK299</f>
        <v>18572.156853654422</v>
      </c>
      <c r="AM218" s="38"/>
    </row>
    <row r="219" spans="1:39" hidden="1" x14ac:dyDescent="0.25">
      <c r="A219" t="s">
        <v>917</v>
      </c>
      <c r="B219" s="5" t="s">
        <v>586</v>
      </c>
      <c r="C219" s="6" t="s">
        <v>41</v>
      </c>
      <c r="D219" s="7" t="s">
        <v>34</v>
      </c>
      <c r="E219" s="8">
        <f>VLOOKUP(A219,'2017 MRI'!$A$7:$F$571,6,FALSE)</f>
        <v>4.8514056960283511</v>
      </c>
      <c r="F219" s="36">
        <f>'2020 MRI - Alphabetical'!E316-'2017 MRI'!E316</f>
        <v>-0.69602477416182928</v>
      </c>
      <c r="G219" s="8">
        <f>'2020 MRI - Alphabetical'!F316-'2017 MRI'!F316</f>
        <v>0.22716490162314074</v>
      </c>
      <c r="H219" s="9">
        <f>'2020 MRI - Alphabetical'!G316-'2017 MRI'!G316</f>
        <v>-1</v>
      </c>
      <c r="I219" s="10">
        <f>'2020 MRI - Alphabetical'!H316-'2017 MRI'!H316</f>
        <v>24</v>
      </c>
      <c r="J219" s="33">
        <f>'2020 MRI - Alphabetical'!I316-'2017 MRI'!I316</f>
        <v>-1.5236897601438329E-2</v>
      </c>
      <c r="K219" s="11">
        <f>'2020 MRI - Alphabetical'!J316-'2017 MRI'!J316</f>
        <v>-2.0022169886385166E-2</v>
      </c>
      <c r="L219" s="10">
        <f>'2020 MRI - Alphabetical'!K316-'2017 MRI'!K316</f>
        <v>78</v>
      </c>
      <c r="M219" s="33">
        <f>'2020 MRI - Alphabetical'!L316-'2017 MRI'!L316</f>
        <v>0.23626908583755879</v>
      </c>
      <c r="N219" s="11">
        <f>'2020 MRI - Alphabetical'!M316-'2017 MRI'!M316</f>
        <v>-9.0893384677287609E-3</v>
      </c>
      <c r="O219" s="10">
        <f>'2020 MRI - Alphabetical'!N316-'2017 MRI'!N316</f>
        <v>-51</v>
      </c>
      <c r="P219" s="33">
        <f>'2020 MRI - Alphabetical'!O316-'2017 MRI'!O316</f>
        <v>-0.11013560168176761</v>
      </c>
      <c r="Q219" s="11">
        <f>'2020 MRI - Alphabetical'!P316-'2017 MRI'!P316</f>
        <v>5.3107175022515767E-3</v>
      </c>
      <c r="R219" s="10">
        <f>'2020 MRI - Alphabetical'!Q316-'2017 MRI'!Q316</f>
        <v>30</v>
      </c>
      <c r="S219" s="33">
        <f>'2020 MRI - Alphabetical'!R316-'2017 MRI'!R316</f>
        <v>-0.19242141569055882</v>
      </c>
      <c r="T219" s="12">
        <f>'2020 MRI - Alphabetical'!S316-'2017 MRI'!S316</f>
        <v>-0.294652065019889</v>
      </c>
      <c r="U219" s="10">
        <f>'2020 MRI - Alphabetical'!T316-'2017 MRI'!T316</f>
        <v>-95</v>
      </c>
      <c r="V219" s="33">
        <f>'2020 MRI - Alphabetical'!U316-'2017 MRI'!U316</f>
        <v>-0.22340923216139519</v>
      </c>
      <c r="W219" s="11">
        <f>'2020 MRI - Alphabetical'!V316-'2017 MRI'!V316</f>
        <v>1.3254447868005163E-2</v>
      </c>
      <c r="X219" s="10">
        <f>'2020 MRI - Alphabetical'!W316-'2017 MRI'!W316</f>
        <v>-1</v>
      </c>
      <c r="Y219" s="33">
        <f>'2020 MRI - Alphabetical'!X316-'2017 MRI'!X316</f>
        <v>0.21183271464353659</v>
      </c>
      <c r="Z219" s="13">
        <f>'2020 MRI - Alphabetical'!Y316-'2017 MRI'!Y316</f>
        <v>40444</v>
      </c>
      <c r="AA219" s="10">
        <f>'2020 MRI - Alphabetical'!Z316-'2017 MRI'!Z316</f>
        <v>-18</v>
      </c>
      <c r="AB219" s="33">
        <f>'2020 MRI - Alphabetical'!AA316-'2017 MRI'!AA316</f>
        <v>-0.11065055757892805</v>
      </c>
      <c r="AC219" s="11">
        <f>'2020 MRI - Alphabetical'!AB316-'2017 MRI'!AB316</f>
        <v>-1.0999999999999999E-2</v>
      </c>
      <c r="AD219" s="10">
        <f>'2020 MRI - Alphabetical'!AC316-'2017 MRI'!AC316</f>
        <v>-69</v>
      </c>
      <c r="AE219" s="33">
        <f>'2020 MRI - Alphabetical'!AD316-'2017 MRI'!AD316</f>
        <v>-0.32187483657648164</v>
      </c>
      <c r="AF219" s="11">
        <f>'2020 MRI - Alphabetical'!AE316-'2017 MRI'!AE316</f>
        <v>-1.373216907503283E-2</v>
      </c>
      <c r="AG219" s="10">
        <f>'2020 MRI - Alphabetical'!AF316-'2017 MRI'!AF316</f>
        <v>3</v>
      </c>
      <c r="AH219" s="33">
        <f>'2020 MRI - Alphabetical'!AG316-'2017 MRI'!AG316</f>
        <v>4.1372998751276424E-2</v>
      </c>
      <c r="AI219" s="14">
        <f>'2020 MRI - Alphabetical'!AH316-'2017 MRI'!AH316</f>
        <v>-6.2998647054261392E-2</v>
      </c>
      <c r="AJ219" s="10">
        <f>'2020 MRI - Alphabetical'!AI316-'2017 MRI'!AI316</f>
        <v>-1</v>
      </c>
      <c r="AK219" s="33">
        <f>'2020 MRI - Alphabetical'!AJ316-'2017 MRI'!AJ316</f>
        <v>-5.9868567452325883E-2</v>
      </c>
      <c r="AL219" s="13">
        <f>'2020 MRI - Alphabetical'!AK316-'2017 MRI'!AK316</f>
        <v>19100.512191605812</v>
      </c>
      <c r="AM219" s="38"/>
    </row>
    <row r="220" spans="1:39" hidden="1" x14ac:dyDescent="0.25">
      <c r="A220" t="s">
        <v>927</v>
      </c>
      <c r="B220" s="5" t="s">
        <v>401</v>
      </c>
      <c r="C220" s="6" t="s">
        <v>41</v>
      </c>
      <c r="D220" s="7" t="s">
        <v>34</v>
      </c>
      <c r="E220" s="8">
        <f>VLOOKUP(A220,'2017 MRI'!$A$7:$F$571,6,FALSE)</f>
        <v>20.713784996721948</v>
      </c>
      <c r="F220" s="36">
        <f>'2020 MRI - Alphabetical'!E326-'2017 MRI'!E326</f>
        <v>0.13026969618184259</v>
      </c>
      <c r="G220" s="8">
        <f>'2020 MRI - Alphabetical'!F326-'2017 MRI'!F326</f>
        <v>-0.43737683950270423</v>
      </c>
      <c r="H220" s="9">
        <f>'2020 MRI - Alphabetical'!G326-'2017 MRI'!G326</f>
        <v>15</v>
      </c>
      <c r="I220" s="10">
        <f>'2020 MRI - Alphabetical'!H326-'2017 MRI'!H326</f>
        <v>201</v>
      </c>
      <c r="J220" s="33">
        <f>'2020 MRI - Alphabetical'!I326-'2017 MRI'!I326</f>
        <v>0.57060743620141696</v>
      </c>
      <c r="K220" s="11">
        <f>'2020 MRI - Alphabetical'!J326-'2017 MRI'!J326</f>
        <v>2.2232539504021931E-2</v>
      </c>
      <c r="L220" s="10">
        <f>'2020 MRI - Alphabetical'!K326-'2017 MRI'!K326</f>
        <v>-50</v>
      </c>
      <c r="M220" s="33">
        <f>'2020 MRI - Alphabetical'!L326-'2017 MRI'!L326</f>
        <v>-0.11682844025582112</v>
      </c>
      <c r="N220" s="11">
        <f>'2020 MRI - Alphabetical'!M326-'2017 MRI'!M326</f>
        <v>9.3327522560206419E-3</v>
      </c>
      <c r="O220" s="10">
        <f>'2020 MRI - Alphabetical'!N326-'2017 MRI'!N326</f>
        <v>-67</v>
      </c>
      <c r="P220" s="33">
        <f>'2020 MRI - Alphabetical'!O326-'2017 MRI'!O326</f>
        <v>-0.26217546519198121</v>
      </c>
      <c r="Q220" s="11">
        <f>'2020 MRI - Alphabetical'!P326-'2017 MRI'!P326</f>
        <v>1.4480572877406978E-2</v>
      </c>
      <c r="R220" s="10">
        <f>'2020 MRI - Alphabetical'!Q326-'2017 MRI'!Q326</f>
        <v>-40</v>
      </c>
      <c r="S220" s="33">
        <f>'2020 MRI - Alphabetical'!R326-'2017 MRI'!R326</f>
        <v>-0.15757830545001283</v>
      </c>
      <c r="T220" s="12">
        <f>'2020 MRI - Alphabetical'!S326-'2017 MRI'!S326</f>
        <v>-0.2935945981928122</v>
      </c>
      <c r="U220" s="10">
        <f>'2020 MRI - Alphabetical'!T326-'2017 MRI'!T326</f>
        <v>8</v>
      </c>
      <c r="V220" s="33">
        <f>'2020 MRI - Alphabetical'!U326-'2017 MRI'!U326</f>
        <v>3.7640197885726867E-3</v>
      </c>
      <c r="W220" s="11">
        <f>'2020 MRI - Alphabetical'!V326-'2017 MRI'!V326</f>
        <v>-3.3688821276818964E-3</v>
      </c>
      <c r="X220" s="10">
        <f>'2020 MRI - Alphabetical'!W326-'2017 MRI'!W326</f>
        <v>48</v>
      </c>
      <c r="Y220" s="33">
        <f>'2020 MRI - Alphabetical'!X326-'2017 MRI'!X326</f>
        <v>0.33599354368303058</v>
      </c>
      <c r="Z220" s="13">
        <f>'2020 MRI - Alphabetical'!Y326-'2017 MRI'!Y326</f>
        <v>27739</v>
      </c>
      <c r="AA220" s="10">
        <f>'2020 MRI - Alphabetical'!Z326-'2017 MRI'!Z326</f>
        <v>1</v>
      </c>
      <c r="AB220" s="33">
        <f>'2020 MRI - Alphabetical'!AA326-'2017 MRI'!AA326</f>
        <v>-2.1338601010223002E-2</v>
      </c>
      <c r="AC220" s="11">
        <f>'2020 MRI - Alphabetical'!AB326-'2017 MRI'!AB326</f>
        <v>-1.5999999999999993E-2</v>
      </c>
      <c r="AD220" s="10">
        <f>'2020 MRI - Alphabetical'!AC326-'2017 MRI'!AC326</f>
        <v>24</v>
      </c>
      <c r="AE220" s="33">
        <f>'2020 MRI - Alphabetical'!AD326-'2017 MRI'!AD326</f>
        <v>6.4927409383287449E-2</v>
      </c>
      <c r="AF220" s="11">
        <f>'2020 MRI - Alphabetical'!AE326-'2017 MRI'!AE326</f>
        <v>1.2101694915254146E-2</v>
      </c>
      <c r="AG220" s="10">
        <f>'2020 MRI - Alphabetical'!AF326-'2017 MRI'!AF326</f>
        <v>51</v>
      </c>
      <c r="AH220" s="33">
        <f>'2020 MRI - Alphabetical'!AG326-'2017 MRI'!AG326</f>
        <v>0.20831438622377429</v>
      </c>
      <c r="AI220" s="14">
        <f>'2020 MRI - Alphabetical'!AH326-'2017 MRI'!AH326</f>
        <v>-0.17371669791298938</v>
      </c>
      <c r="AJ220" s="10">
        <f>'2020 MRI - Alphabetical'!AI326-'2017 MRI'!AI326</f>
        <v>4</v>
      </c>
      <c r="AK220" s="33">
        <f>'2020 MRI - Alphabetical'!AJ326-'2017 MRI'!AJ326</f>
        <v>4.6149977473023962E-3</v>
      </c>
      <c r="AL220" s="13">
        <f>'2020 MRI - Alphabetical'!AK326-'2017 MRI'!AK326</f>
        <v>19167.291996970598</v>
      </c>
      <c r="AM220" s="38">
        <v>1</v>
      </c>
    </row>
    <row r="221" spans="1:39" hidden="1" x14ac:dyDescent="0.25">
      <c r="A221" t="s">
        <v>952</v>
      </c>
      <c r="B221" s="5" t="s">
        <v>40</v>
      </c>
      <c r="C221" s="6" t="s">
        <v>41</v>
      </c>
      <c r="D221" s="7" t="s">
        <v>34</v>
      </c>
      <c r="E221" s="8">
        <f>VLOOKUP(A221,'2017 MRI'!$A$7:$F$571,6,FALSE)</f>
        <v>73.513792298980491</v>
      </c>
      <c r="F221" s="36">
        <f>'2020 MRI - Alphabetical'!E351-'2017 MRI'!E351</f>
        <v>2.4805116551852233</v>
      </c>
      <c r="G221" s="8">
        <f>'2020 MRI - Alphabetical'!F351-'2017 MRI'!F351</f>
        <v>-1.402029395421394</v>
      </c>
      <c r="H221" s="9">
        <f>'2020 MRI - Alphabetical'!G351-'2017 MRI'!G351</f>
        <v>0</v>
      </c>
      <c r="I221" s="10">
        <f>'2020 MRI - Alphabetical'!H351-'2017 MRI'!H351</f>
        <v>104</v>
      </c>
      <c r="J221" s="33">
        <f>'2020 MRI - Alphabetical'!I351-'2017 MRI'!I351</f>
        <v>0.23940962633167198</v>
      </c>
      <c r="K221" s="11">
        <f>'2020 MRI - Alphabetical'!J351-'2017 MRI'!J351</f>
        <v>-5.8141182807771585E-3</v>
      </c>
      <c r="L221" s="10">
        <f>'2020 MRI - Alphabetical'!K351-'2017 MRI'!K351</f>
        <v>31</v>
      </c>
      <c r="M221" s="33">
        <f>'2020 MRI - Alphabetical'!L351-'2017 MRI'!L351</f>
        <v>0.57359111284301778</v>
      </c>
      <c r="N221" s="11">
        <f>'2020 MRI - Alphabetical'!M351-'2017 MRI'!M351</f>
        <v>-2.979793919427931E-2</v>
      </c>
      <c r="O221" s="10">
        <f>'2020 MRI - Alphabetical'!N351-'2017 MRI'!N351</f>
        <v>4</v>
      </c>
      <c r="P221" s="33">
        <f>'2020 MRI - Alphabetical'!O351-'2017 MRI'!O351</f>
        <v>0.51568312982774112</v>
      </c>
      <c r="Q221" s="11">
        <f>'2020 MRI - Alphabetical'!P351-'2017 MRI'!P351</f>
        <v>-3.9354551076180411E-2</v>
      </c>
      <c r="R221" s="10">
        <f>'2020 MRI - Alphabetical'!Q351-'2017 MRI'!Q351</f>
        <v>4</v>
      </c>
      <c r="S221" s="33">
        <f>'2020 MRI - Alphabetical'!R351-'2017 MRI'!R351</f>
        <v>1.9245219275237768</v>
      </c>
      <c r="T221" s="12">
        <f>'2020 MRI - Alphabetical'!S351-'2017 MRI'!S351</f>
        <v>-6.3606963451889929</v>
      </c>
      <c r="U221" s="10">
        <f>'2020 MRI - Alphabetical'!T351-'2017 MRI'!T351</f>
        <v>-3</v>
      </c>
      <c r="V221" s="33">
        <f>'2020 MRI - Alphabetical'!U351-'2017 MRI'!U351</f>
        <v>1.3561827155613049E-2</v>
      </c>
      <c r="W221" s="11">
        <f>'2020 MRI - Alphabetical'!V351-'2017 MRI'!V351</f>
        <v>-2.2851861206236945E-2</v>
      </c>
      <c r="X221" s="10">
        <f>'2020 MRI - Alphabetical'!W351-'2017 MRI'!W351</f>
        <v>-4</v>
      </c>
      <c r="Y221" s="33">
        <f>'2020 MRI - Alphabetical'!X351-'2017 MRI'!X351</f>
        <v>-5.5158634486498492E-3</v>
      </c>
      <c r="Z221" s="13">
        <f>'2020 MRI - Alphabetical'!Y351-'2017 MRI'!Y351</f>
        <v>2060</v>
      </c>
      <c r="AA221" s="10">
        <f>'2020 MRI - Alphabetical'!Z351-'2017 MRI'!Z351</f>
        <v>-11</v>
      </c>
      <c r="AB221" s="33">
        <f>'2020 MRI - Alphabetical'!AA351-'2017 MRI'!AA351</f>
        <v>-0.27505311167854773</v>
      </c>
      <c r="AC221" s="11">
        <f>'2020 MRI - Alphabetical'!AB351-'2017 MRI'!AB351</f>
        <v>-2.8000000000000011E-2</v>
      </c>
      <c r="AD221" s="10">
        <f>'2020 MRI - Alphabetical'!AC351-'2017 MRI'!AC351</f>
        <v>0</v>
      </c>
      <c r="AE221" s="33">
        <f>'2020 MRI - Alphabetical'!AD351-'2017 MRI'!AD351</f>
        <v>5.4295069839408683E-2</v>
      </c>
      <c r="AF221" s="11">
        <f>'2020 MRI - Alphabetical'!AE351-'2017 MRI'!AE351</f>
        <v>3.0172758837520908E-2</v>
      </c>
      <c r="AG221" s="10">
        <f>'2020 MRI - Alphabetical'!AF351-'2017 MRI'!AF351</f>
        <v>56</v>
      </c>
      <c r="AH221" s="33">
        <f>'2020 MRI - Alphabetical'!AG351-'2017 MRI'!AG351</f>
        <v>0.18454294377954694</v>
      </c>
      <c r="AI221" s="14">
        <f>'2020 MRI - Alphabetical'!AH351-'2017 MRI'!AH351</f>
        <v>-0.15485045593654112</v>
      </c>
      <c r="AJ221" s="10">
        <f>'2020 MRI - Alphabetical'!AI351-'2017 MRI'!AI351</f>
        <v>-2</v>
      </c>
      <c r="AK221" s="33">
        <f>'2020 MRI - Alphabetical'!AJ351-'2017 MRI'!AJ351</f>
        <v>1.4531020909293035E-2</v>
      </c>
      <c r="AL221" s="13">
        <f>'2020 MRI - Alphabetical'!AK351-'2017 MRI'!AK351</f>
        <v>5327.0518241762256</v>
      </c>
      <c r="AM221" s="38">
        <v>1</v>
      </c>
    </row>
    <row r="222" spans="1:39" hidden="1" x14ac:dyDescent="0.25">
      <c r="A222" t="s">
        <v>958</v>
      </c>
      <c r="B222" s="5" t="s">
        <v>587</v>
      </c>
      <c r="C222" s="6" t="s">
        <v>41</v>
      </c>
      <c r="D222" s="7" t="s">
        <v>34</v>
      </c>
      <c r="E222" s="8">
        <f>VLOOKUP(A222,'2017 MRI'!$A$7:$F$571,6,FALSE)</f>
        <v>4.1464471898173478</v>
      </c>
      <c r="F222" s="36">
        <f>'2020 MRI - Alphabetical'!E357-'2017 MRI'!E357</f>
        <v>-1.1426154525043852</v>
      </c>
      <c r="G222" s="8">
        <f>'2020 MRI - Alphabetical'!F357-'2017 MRI'!F357</f>
        <v>1.5342352006777666</v>
      </c>
      <c r="H222" s="9">
        <f>'2020 MRI - Alphabetical'!G357-'2017 MRI'!G357</f>
        <v>-5</v>
      </c>
      <c r="I222" s="10">
        <f>'2020 MRI - Alphabetical'!H357-'2017 MRI'!H357</f>
        <v>298</v>
      </c>
      <c r="J222" s="33">
        <f>'2020 MRI - Alphabetical'!I357-'2017 MRI'!I357</f>
        <v>1.259408786352743</v>
      </c>
      <c r="K222" s="11">
        <f>'2020 MRI - Alphabetical'!J357-'2017 MRI'!J357</f>
        <v>6.9567756143345982E-2</v>
      </c>
      <c r="L222" s="10">
        <f>'2020 MRI - Alphabetical'!K357-'2017 MRI'!K357</f>
        <v>0</v>
      </c>
      <c r="M222" s="33">
        <f>'2020 MRI - Alphabetical'!L357-'2017 MRI'!L357</f>
        <v>8.4371097877635526E-2</v>
      </c>
      <c r="N222" s="11">
        <f>'2020 MRI - Alphabetical'!M357-'2017 MRI'!M357</f>
        <v>0</v>
      </c>
      <c r="O222" s="10">
        <f>'2020 MRI - Alphabetical'!N357-'2017 MRI'!N357</f>
        <v>29</v>
      </c>
      <c r="P222" s="33">
        <f>'2020 MRI - Alphabetical'!O357-'2017 MRI'!O357</f>
        <v>9.8211724576429904E-2</v>
      </c>
      <c r="Q222" s="11">
        <f>'2020 MRI - Alphabetical'!P357-'2017 MRI'!P357</f>
        <v>-8.0000000000000002E-3</v>
      </c>
      <c r="R222" s="10">
        <f>'2020 MRI - Alphabetical'!Q357-'2017 MRI'!Q357</f>
        <v>-9</v>
      </c>
      <c r="S222" s="33">
        <f>'2020 MRI - Alphabetical'!R357-'2017 MRI'!R357</f>
        <v>-0.22667419024914126</v>
      </c>
      <c r="T222" s="12">
        <f>'2020 MRI - Alphabetical'!S357-'2017 MRI'!S357</f>
        <v>-0.14922063001398952</v>
      </c>
      <c r="U222" s="10">
        <f>'2020 MRI - Alphabetical'!T357-'2017 MRI'!T357</f>
        <v>42</v>
      </c>
      <c r="V222" s="33">
        <f>'2020 MRI - Alphabetical'!U357-'2017 MRI'!U357</f>
        <v>0.25044864085930663</v>
      </c>
      <c r="W222" s="11">
        <f>'2020 MRI - Alphabetical'!V357-'2017 MRI'!V357</f>
        <v>-1.4232048374905517E-2</v>
      </c>
      <c r="X222" s="10">
        <f>'2020 MRI - Alphabetical'!W357-'2017 MRI'!W357</f>
        <v>-13</v>
      </c>
      <c r="Y222" s="33">
        <f>'2020 MRI - Alphabetical'!X357-'2017 MRI'!X357</f>
        <v>-1.3265945405116968</v>
      </c>
      <c r="Z222" s="13">
        <f>'2020 MRI - Alphabetical'!Y357-'2017 MRI'!Y357</f>
        <v>-12418</v>
      </c>
      <c r="AA222" s="10">
        <f>'2020 MRI - Alphabetical'!Z357-'2017 MRI'!Z357</f>
        <v>-9</v>
      </c>
      <c r="AB222" s="33">
        <f>'2020 MRI - Alphabetical'!AA357-'2017 MRI'!AA357</f>
        <v>-8.5485869061012965E-2</v>
      </c>
      <c r="AC222" s="11">
        <f>'2020 MRI - Alphabetical'!AB357-'2017 MRI'!AB357</f>
        <v>-1.0999999999999999E-2</v>
      </c>
      <c r="AD222" s="10">
        <f>'2020 MRI - Alphabetical'!AC357-'2017 MRI'!AC357</f>
        <v>-49</v>
      </c>
      <c r="AE222" s="33">
        <f>'2020 MRI - Alphabetical'!AD357-'2017 MRI'!AD357</f>
        <v>-0.18708217554860906</v>
      </c>
      <c r="AF222" s="11">
        <f>'2020 MRI - Alphabetical'!AE357-'2017 MRI'!AE357</f>
        <v>-3.8265746333044914E-3</v>
      </c>
      <c r="AG222" s="10">
        <f>'2020 MRI - Alphabetical'!AF357-'2017 MRI'!AF357</f>
        <v>2</v>
      </c>
      <c r="AH222" s="33">
        <f>'2020 MRI - Alphabetical'!AG357-'2017 MRI'!AG357</f>
        <v>1.7599235149230841E-2</v>
      </c>
      <c r="AI222" s="14">
        <f>'2020 MRI - Alphabetical'!AH357-'2017 MRI'!AH357</f>
        <v>-2.0387155101263765E-2</v>
      </c>
      <c r="AJ222" s="10">
        <f>'2020 MRI - Alphabetical'!AI357-'2017 MRI'!AI357</f>
        <v>-2</v>
      </c>
      <c r="AK222" s="33">
        <f>'2020 MRI - Alphabetical'!AJ357-'2017 MRI'!AJ357</f>
        <v>-2.3135289658260897E-2</v>
      </c>
      <c r="AL222" s="13">
        <f>'2020 MRI - Alphabetical'!AK357-'2017 MRI'!AK357</f>
        <v>11868.424930606503</v>
      </c>
      <c r="AM222" s="38"/>
    </row>
    <row r="223" spans="1:39" hidden="1" x14ac:dyDescent="0.25">
      <c r="A223" t="s">
        <v>966</v>
      </c>
      <c r="B223" s="5" t="s">
        <v>356</v>
      </c>
      <c r="C223" s="6" t="s">
        <v>41</v>
      </c>
      <c r="D223" s="7" t="s">
        <v>34</v>
      </c>
      <c r="E223" s="8">
        <f>VLOOKUP(A223,'2017 MRI'!$A$7:$F$571,6,FALSE)</f>
        <v>22.774480558747562</v>
      </c>
      <c r="F223" s="36">
        <f>'2020 MRI - Alphabetical'!E365-'2017 MRI'!E365</f>
        <v>0.15548295481085361</v>
      </c>
      <c r="G223" s="8">
        <f>'2020 MRI - Alphabetical'!F365-'2017 MRI'!F365</f>
        <v>-0.26770915238233073</v>
      </c>
      <c r="H223" s="9">
        <f>'2020 MRI - Alphabetical'!G365-'2017 MRI'!G365</f>
        <v>26</v>
      </c>
      <c r="I223" s="10">
        <f>'2020 MRI - Alphabetical'!H365-'2017 MRI'!H365</f>
        <v>13</v>
      </c>
      <c r="J223" s="33">
        <f>'2020 MRI - Alphabetical'!I365-'2017 MRI'!I365</f>
        <v>-2.3612368734979072E-2</v>
      </c>
      <c r="K223" s="11">
        <f>'2020 MRI - Alphabetical'!J365-'2017 MRI'!J365</f>
        <v>-2.3425107991336125E-2</v>
      </c>
      <c r="L223" s="10">
        <f>'2020 MRI - Alphabetical'!K365-'2017 MRI'!K365</f>
        <v>146</v>
      </c>
      <c r="M223" s="33">
        <f>'2020 MRI - Alphabetical'!L365-'2017 MRI'!L365</f>
        <v>0.44393505302231523</v>
      </c>
      <c r="N223" s="11">
        <f>'2020 MRI - Alphabetical'!M365-'2017 MRI'!M365</f>
        <v>-2.0280797485822039E-2</v>
      </c>
      <c r="O223" s="10">
        <f>'2020 MRI - Alphabetical'!N365-'2017 MRI'!N365</f>
        <v>11</v>
      </c>
      <c r="P223" s="33">
        <f>'2020 MRI - Alphabetical'!O365-'2017 MRI'!O365</f>
        <v>1.3451266085444447E-2</v>
      </c>
      <c r="Q223" s="11">
        <f>'2020 MRI - Alphabetical'!P365-'2017 MRI'!P365</f>
        <v>-3.0902840600687542E-3</v>
      </c>
      <c r="R223" s="10">
        <f>'2020 MRI - Alphabetical'!Q365-'2017 MRI'!Q365</f>
        <v>-19</v>
      </c>
      <c r="S223" s="33">
        <f>'2020 MRI - Alphabetical'!R365-'2017 MRI'!R365</f>
        <v>-0.20421014393674058</v>
      </c>
      <c r="T223" s="12">
        <f>'2020 MRI - Alphabetical'!S365-'2017 MRI'!S365</f>
        <v>-0.20602122506738979</v>
      </c>
      <c r="U223" s="10">
        <f>'2020 MRI - Alphabetical'!T365-'2017 MRI'!T365</f>
        <v>63</v>
      </c>
      <c r="V223" s="33">
        <f>'2020 MRI - Alphabetical'!U365-'2017 MRI'!U365</f>
        <v>0.1577270259661101</v>
      </c>
      <c r="W223" s="11">
        <f>'2020 MRI - Alphabetical'!V365-'2017 MRI'!V365</f>
        <v>-1.166659635801167E-2</v>
      </c>
      <c r="X223" s="10">
        <f>'2020 MRI - Alphabetical'!W365-'2017 MRI'!W365</f>
        <v>10</v>
      </c>
      <c r="Y223" s="33">
        <f>'2020 MRI - Alphabetical'!X365-'2017 MRI'!X365</f>
        <v>4.4625000558298919E-2</v>
      </c>
      <c r="Z223" s="13">
        <f>'2020 MRI - Alphabetical'!Y365-'2017 MRI'!Y365</f>
        <v>14302</v>
      </c>
      <c r="AA223" s="10">
        <f>'2020 MRI - Alphabetical'!Z365-'2017 MRI'!Z365</f>
        <v>-3</v>
      </c>
      <c r="AB223" s="33">
        <f>'2020 MRI - Alphabetical'!AA365-'2017 MRI'!AA365</f>
        <v>-2.9819909940806133E-3</v>
      </c>
      <c r="AC223" s="11">
        <f>'2020 MRI - Alphabetical'!AB365-'2017 MRI'!AB365</f>
        <v>-1.8999999999999996E-2</v>
      </c>
      <c r="AD223" s="10">
        <f>'2020 MRI - Alphabetical'!AC365-'2017 MRI'!AC365</f>
        <v>17</v>
      </c>
      <c r="AE223" s="33">
        <f>'2020 MRI - Alphabetical'!AD365-'2017 MRI'!AD365</f>
        <v>1.6613214999670223E-2</v>
      </c>
      <c r="AF223" s="11">
        <f>'2020 MRI - Alphabetical'!AE365-'2017 MRI'!AE365</f>
        <v>1.0676335508822854E-2</v>
      </c>
      <c r="AG223" s="10">
        <f>'2020 MRI - Alphabetical'!AF365-'2017 MRI'!AF365</f>
        <v>14</v>
      </c>
      <c r="AH223" s="33">
        <f>'2020 MRI - Alphabetical'!AG365-'2017 MRI'!AG365</f>
        <v>9.099612090219078E-2</v>
      </c>
      <c r="AI223" s="14">
        <f>'2020 MRI - Alphabetical'!AH365-'2017 MRI'!AH365</f>
        <v>-4.0301950414523446E-2</v>
      </c>
      <c r="AJ223" s="10">
        <f>'2020 MRI - Alphabetical'!AI365-'2017 MRI'!AI365</f>
        <v>8</v>
      </c>
      <c r="AK223" s="33">
        <f>'2020 MRI - Alphabetical'!AJ365-'2017 MRI'!AJ365</f>
        <v>9.7155233390782136E-3</v>
      </c>
      <c r="AL223" s="13">
        <f>'2020 MRI - Alphabetical'!AK365-'2017 MRI'!AK365</f>
        <v>13838.905689476174</v>
      </c>
      <c r="AM223" s="38">
        <v>1</v>
      </c>
    </row>
    <row r="224" spans="1:39" hidden="1" x14ac:dyDescent="0.25">
      <c r="A224" t="s">
        <v>1040</v>
      </c>
      <c r="B224" s="5" t="s">
        <v>519</v>
      </c>
      <c r="C224" s="6" t="s">
        <v>41</v>
      </c>
      <c r="D224" s="7" t="s">
        <v>34</v>
      </c>
      <c r="E224" s="8">
        <f>VLOOKUP(A224,'2017 MRI'!$A$7:$F$571,6,FALSE)</f>
        <v>13.895537111319577</v>
      </c>
      <c r="F224" s="36">
        <f>'2020 MRI - Alphabetical'!E439-'2017 MRI'!E439</f>
        <v>-0.47960314315216479</v>
      </c>
      <c r="G224" s="8">
        <f>'2020 MRI - Alphabetical'!F439-'2017 MRI'!F439</f>
        <v>0.6421549269437925</v>
      </c>
      <c r="H224" s="9">
        <f>'2020 MRI - Alphabetical'!G439-'2017 MRI'!G439</f>
        <v>-16</v>
      </c>
      <c r="I224" s="10">
        <f>'2020 MRI - Alphabetical'!H439-'2017 MRI'!H439</f>
        <v>-65</v>
      </c>
      <c r="J224" s="33">
        <f>'2020 MRI - Alphabetical'!I439-'2017 MRI'!I439</f>
        <v>-0.24222132479743735</v>
      </c>
      <c r="K224" s="11">
        <f>'2020 MRI - Alphabetical'!J439-'2017 MRI'!J439</f>
        <v>-4.4589043033492315E-2</v>
      </c>
      <c r="L224" s="10">
        <f>'2020 MRI - Alphabetical'!K439-'2017 MRI'!K439</f>
        <v>-159</v>
      </c>
      <c r="M224" s="33">
        <f>'2020 MRI - Alphabetical'!L439-'2017 MRI'!L439</f>
        <v>-0.43338389271758071</v>
      </c>
      <c r="N224" s="11">
        <f>'2020 MRI - Alphabetical'!M439-'2017 MRI'!M439</f>
        <v>2.6686471980875832E-2</v>
      </c>
      <c r="O224" s="10">
        <f>'2020 MRI - Alphabetical'!N439-'2017 MRI'!N439</f>
        <v>0</v>
      </c>
      <c r="P224" s="33">
        <f>'2020 MRI - Alphabetical'!O439-'2017 MRI'!O439</f>
        <v>-2.468057563044801E-2</v>
      </c>
      <c r="Q224" s="11">
        <f>'2020 MRI - Alphabetical'!P439-'2017 MRI'!P439</f>
        <v>0</v>
      </c>
      <c r="R224" s="10">
        <f>'2020 MRI - Alphabetical'!Q439-'2017 MRI'!Q439</f>
        <v>-44</v>
      </c>
      <c r="S224" s="33">
        <f>'2020 MRI - Alphabetical'!R439-'2017 MRI'!R439</f>
        <v>-0.27985758730862836</v>
      </c>
      <c r="T224" s="12">
        <f>'2020 MRI - Alphabetical'!S439-'2017 MRI'!S439</f>
        <v>0</v>
      </c>
      <c r="U224" s="10">
        <f>'2020 MRI - Alphabetical'!T439-'2017 MRI'!T439</f>
        <v>-59</v>
      </c>
      <c r="V224" s="33">
        <f>'2020 MRI - Alphabetical'!U439-'2017 MRI'!U439</f>
        <v>-0.14520533545631187</v>
      </c>
      <c r="W224" s="11">
        <f>'2020 MRI - Alphabetical'!V439-'2017 MRI'!V439</f>
        <v>8.9105245114843995E-3</v>
      </c>
      <c r="X224" s="10">
        <f>'2020 MRI - Alphabetical'!W439-'2017 MRI'!W439</f>
        <v>40</v>
      </c>
      <c r="Y224" s="33">
        <f>'2020 MRI - Alphabetical'!X439-'2017 MRI'!X439</f>
        <v>0.30690667973135632</v>
      </c>
      <c r="Z224" s="13">
        <f>'2020 MRI - Alphabetical'!Y439-'2017 MRI'!Y439</f>
        <v>27220</v>
      </c>
      <c r="AA224" s="10">
        <f>'2020 MRI - Alphabetical'!Z439-'2017 MRI'!Z439</f>
        <v>-68</v>
      </c>
      <c r="AB224" s="33">
        <f>'2020 MRI - Alphabetical'!AA439-'2017 MRI'!AA439</f>
        <v>-0.19068334213385485</v>
      </c>
      <c r="AC224" s="11">
        <f>'2020 MRI - Alphabetical'!AB439-'2017 MRI'!AB439</f>
        <v>-1.2999999999999998E-2</v>
      </c>
      <c r="AD224" s="10">
        <f>'2020 MRI - Alphabetical'!AC439-'2017 MRI'!AC439</f>
        <v>10</v>
      </c>
      <c r="AE224" s="33">
        <f>'2020 MRI - Alphabetical'!AD439-'2017 MRI'!AD439</f>
        <v>3.6032650162584057E-2</v>
      </c>
      <c r="AF224" s="11">
        <f>'2020 MRI - Alphabetical'!AE439-'2017 MRI'!AE439</f>
        <v>9.9726499655250489E-3</v>
      </c>
      <c r="AG224" s="10">
        <f>'2020 MRI - Alphabetical'!AF439-'2017 MRI'!AF439</f>
        <v>0</v>
      </c>
      <c r="AH224" s="33">
        <f>'2020 MRI - Alphabetical'!AG439-'2017 MRI'!AG439</f>
        <v>6.3989939934203655E-3</v>
      </c>
      <c r="AI224" s="14">
        <f>'2020 MRI - Alphabetical'!AH439-'2017 MRI'!AH439</f>
        <v>-1.1165039089588991E-2</v>
      </c>
      <c r="AJ224" s="10">
        <f>'2020 MRI - Alphabetical'!AI439-'2017 MRI'!AI439</f>
        <v>-14</v>
      </c>
      <c r="AK224" s="33">
        <f>'2020 MRI - Alphabetical'!AJ439-'2017 MRI'!AJ439</f>
        <v>-5.9256306545852497E-2</v>
      </c>
      <c r="AL224" s="13">
        <f>'2020 MRI - Alphabetical'!AK439-'2017 MRI'!AK439</f>
        <v>-5630.4803400234086</v>
      </c>
      <c r="AM224" s="38"/>
    </row>
    <row r="225" spans="1:39" ht="22.5" hidden="1" x14ac:dyDescent="0.25">
      <c r="A225" t="s">
        <v>1072</v>
      </c>
      <c r="B225" s="5" t="s">
        <v>422</v>
      </c>
      <c r="C225" s="6" t="s">
        <v>41</v>
      </c>
      <c r="D225" s="7" t="s">
        <v>34</v>
      </c>
      <c r="E225" s="8">
        <f>VLOOKUP(A225,'2017 MRI'!$A$7:$F$571,6,FALSE)</f>
        <v>19.629578598904157</v>
      </c>
      <c r="F225" s="36">
        <f>'2020 MRI - Alphabetical'!E471-'2017 MRI'!E471</f>
        <v>3.937560015519237E-2</v>
      </c>
      <c r="G225" s="8">
        <f>'2020 MRI - Alphabetical'!F471-'2017 MRI'!F471</f>
        <v>-0.28468150592760466</v>
      </c>
      <c r="H225" s="9">
        <f>'2020 MRI - Alphabetical'!G471-'2017 MRI'!G471</f>
        <v>7</v>
      </c>
      <c r="I225" s="10">
        <f>'2020 MRI - Alphabetical'!H471-'2017 MRI'!H471</f>
        <v>241</v>
      </c>
      <c r="J225" s="33">
        <f>'2020 MRI - Alphabetical'!I471-'2017 MRI'!I471</f>
        <v>0.77124602988846525</v>
      </c>
      <c r="K225" s="11">
        <f>'2020 MRI - Alphabetical'!J471-'2017 MRI'!J471</f>
        <v>3.7825435529352136E-2</v>
      </c>
      <c r="L225" s="10">
        <f>'2020 MRI - Alphabetical'!K471-'2017 MRI'!K471</f>
        <v>-172</v>
      </c>
      <c r="M225" s="33">
        <f>'2020 MRI - Alphabetical'!L471-'2017 MRI'!L471</f>
        <v>-0.51233080877428794</v>
      </c>
      <c r="N225" s="11">
        <f>'2020 MRI - Alphabetical'!M471-'2017 MRI'!M471</f>
        <v>3.0100144696730724E-2</v>
      </c>
      <c r="O225" s="10">
        <f>'2020 MRI - Alphabetical'!N471-'2017 MRI'!N471</f>
        <v>-54</v>
      </c>
      <c r="P225" s="33">
        <f>'2020 MRI - Alphabetical'!O471-'2017 MRI'!O471</f>
        <v>-0.12443344914935117</v>
      </c>
      <c r="Q225" s="11">
        <f>'2020 MRI - Alphabetical'!P471-'2017 MRI'!P471</f>
        <v>6.0319252481993366E-3</v>
      </c>
      <c r="R225" s="10">
        <f>'2020 MRI - Alphabetical'!Q471-'2017 MRI'!Q471</f>
        <v>-96</v>
      </c>
      <c r="S225" s="33">
        <f>'2020 MRI - Alphabetical'!R471-'2017 MRI'!R471</f>
        <v>-0.32259853046393638</v>
      </c>
      <c r="T225" s="12">
        <f>'2020 MRI - Alphabetical'!S471-'2017 MRI'!S471</f>
        <v>0.17973758312863219</v>
      </c>
      <c r="U225" s="10">
        <f>'2020 MRI - Alphabetical'!T471-'2017 MRI'!T471</f>
        <v>17</v>
      </c>
      <c r="V225" s="33">
        <f>'2020 MRI - Alphabetical'!U471-'2017 MRI'!U471</f>
        <v>1.9219825583014161E-2</v>
      </c>
      <c r="W225" s="11">
        <f>'2020 MRI - Alphabetical'!V471-'2017 MRI'!V471</f>
        <v>-7.4822475008617662E-3</v>
      </c>
      <c r="X225" s="10">
        <f>'2020 MRI - Alphabetical'!W471-'2017 MRI'!W471</f>
        <v>4</v>
      </c>
      <c r="Y225" s="33">
        <f>'2020 MRI - Alphabetical'!X471-'2017 MRI'!X471</f>
        <v>8.9330576694569563E-2</v>
      </c>
      <c r="Z225" s="13">
        <f>'2020 MRI - Alphabetical'!Y471-'2017 MRI'!Y471</f>
        <v>22310</v>
      </c>
      <c r="AA225" s="10">
        <f>'2020 MRI - Alphabetical'!Z471-'2017 MRI'!Z471</f>
        <v>38</v>
      </c>
      <c r="AB225" s="33">
        <f>'2020 MRI - Alphabetical'!AA471-'2017 MRI'!AA471</f>
        <v>5.1886105042931008E-2</v>
      </c>
      <c r="AC225" s="11">
        <f>'2020 MRI - Alphabetical'!AB471-'2017 MRI'!AB471</f>
        <v>-1.6999999999999994E-2</v>
      </c>
      <c r="AD225" s="10">
        <f>'2020 MRI - Alphabetical'!AC471-'2017 MRI'!AC471</f>
        <v>57</v>
      </c>
      <c r="AE225" s="33">
        <f>'2020 MRI - Alphabetical'!AD471-'2017 MRI'!AD471</f>
        <v>0.17061634533197834</v>
      </c>
      <c r="AF225" s="11">
        <f>'2020 MRI - Alphabetical'!AE471-'2017 MRI'!AE471</f>
        <v>1.8894060995184647E-2</v>
      </c>
      <c r="AG225" s="10">
        <f>'2020 MRI - Alphabetical'!AF471-'2017 MRI'!AF471</f>
        <v>76</v>
      </c>
      <c r="AH225" s="33">
        <f>'2020 MRI - Alphabetical'!AG471-'2017 MRI'!AG471</f>
        <v>0.34883736487933753</v>
      </c>
      <c r="AI225" s="14">
        <f>'2020 MRI - Alphabetical'!AH471-'2017 MRI'!AH471</f>
        <v>-0.31593902515751626</v>
      </c>
      <c r="AJ225" s="10">
        <f>'2020 MRI - Alphabetical'!AI471-'2017 MRI'!AI471</f>
        <v>13</v>
      </c>
      <c r="AK225" s="33">
        <f>'2020 MRI - Alphabetical'!AJ471-'2017 MRI'!AJ471</f>
        <v>1.3666322470434367E-2</v>
      </c>
      <c r="AL225" s="13">
        <f>'2020 MRI - Alphabetical'!AK471-'2017 MRI'!AK471</f>
        <v>22321.927999026171</v>
      </c>
      <c r="AM225" s="38"/>
    </row>
    <row r="226" spans="1:39" hidden="1" x14ac:dyDescent="0.25">
      <c r="A226" t="s">
        <v>1116</v>
      </c>
      <c r="B226" s="5" t="s">
        <v>469</v>
      </c>
      <c r="C226" s="6" t="s">
        <v>41</v>
      </c>
      <c r="D226" s="7" t="s">
        <v>34</v>
      </c>
      <c r="E226" s="8">
        <f>VLOOKUP(A226,'2017 MRI'!$A$7:$F$571,6,FALSE)</f>
        <v>16.623940162212371</v>
      </c>
      <c r="F226" s="36">
        <f>'2020 MRI - Alphabetical'!E515-'2017 MRI'!E515</f>
        <v>0.47783647800894169</v>
      </c>
      <c r="G226" s="8">
        <f>'2020 MRI - Alphabetical'!F515-'2017 MRI'!F515</f>
        <v>-2.0134344931028476</v>
      </c>
      <c r="H226" s="9">
        <f>'2020 MRI - Alphabetical'!G515-'2017 MRI'!G515</f>
        <v>35</v>
      </c>
      <c r="I226" s="10">
        <f>'2020 MRI - Alphabetical'!H515-'2017 MRI'!H515</f>
        <v>76</v>
      </c>
      <c r="J226" s="33">
        <f>'2020 MRI - Alphabetical'!I515-'2017 MRI'!I515</f>
        <v>0.17791817187662368</v>
      </c>
      <c r="K226" s="11">
        <f>'2020 MRI - Alphabetical'!J515-'2017 MRI'!J515</f>
        <v>-5.0154656307983547E-3</v>
      </c>
      <c r="L226" s="10">
        <f>'2020 MRI - Alphabetical'!K515-'2017 MRI'!K515</f>
        <v>-8</v>
      </c>
      <c r="M226" s="33">
        <f>'2020 MRI - Alphabetical'!L515-'2017 MRI'!L515</f>
        <v>-1.1798203164911036E-2</v>
      </c>
      <c r="N226" s="11">
        <f>'2020 MRI - Alphabetical'!M515-'2017 MRI'!M515</f>
        <v>3.9629309822837924E-3</v>
      </c>
      <c r="O226" s="10">
        <f>'2020 MRI - Alphabetical'!N515-'2017 MRI'!N515</f>
        <v>-31</v>
      </c>
      <c r="P226" s="33">
        <f>'2020 MRI - Alphabetical'!O515-'2017 MRI'!O515</f>
        <v>-7.9400155315912269E-2</v>
      </c>
      <c r="Q226" s="11">
        <f>'2020 MRI - Alphabetical'!P515-'2017 MRI'!P515</f>
        <v>3.1964871646400321E-3</v>
      </c>
      <c r="R226" s="10">
        <f>'2020 MRI - Alphabetical'!Q515-'2017 MRI'!Q515</f>
        <v>-90</v>
      </c>
      <c r="S226" s="33">
        <f>'2020 MRI - Alphabetical'!R515-'2017 MRI'!R515</f>
        <v>-0.28117685604883108</v>
      </c>
      <c r="T226" s="12">
        <f>'2020 MRI - Alphabetical'!S515-'2017 MRI'!S515</f>
        <v>7.8623400844883728E-2</v>
      </c>
      <c r="U226" s="10">
        <f>'2020 MRI - Alphabetical'!T515-'2017 MRI'!T515</f>
        <v>53</v>
      </c>
      <c r="V226" s="33">
        <f>'2020 MRI - Alphabetical'!U515-'2017 MRI'!U515</f>
        <v>0.15680124752847679</v>
      </c>
      <c r="W226" s="11">
        <f>'2020 MRI - Alphabetical'!V515-'2017 MRI'!V515</f>
        <v>-9.8036764158666405E-3</v>
      </c>
      <c r="X226" s="10">
        <f>'2020 MRI - Alphabetical'!W515-'2017 MRI'!W515</f>
        <v>39</v>
      </c>
      <c r="Y226" s="33">
        <f>'2020 MRI - Alphabetical'!X515-'2017 MRI'!X515</f>
        <v>0.28941529493449014</v>
      </c>
      <c r="Z226" s="13">
        <f>'2020 MRI - Alphabetical'!Y515-'2017 MRI'!Y515</f>
        <v>26532</v>
      </c>
      <c r="AA226" s="10">
        <f>'2020 MRI - Alphabetical'!Z515-'2017 MRI'!Z515</f>
        <v>49</v>
      </c>
      <c r="AB226" s="33">
        <f>'2020 MRI - Alphabetical'!AA515-'2017 MRI'!AA515</f>
        <v>7.705079356084632E-2</v>
      </c>
      <c r="AC226" s="11">
        <f>'2020 MRI - Alphabetical'!AB515-'2017 MRI'!AB515</f>
        <v>-1.7000000000000001E-2</v>
      </c>
      <c r="AD226" s="10">
        <f>'2020 MRI - Alphabetical'!AC515-'2017 MRI'!AC515</f>
        <v>75</v>
      </c>
      <c r="AE226" s="33">
        <f>'2020 MRI - Alphabetical'!AD515-'2017 MRI'!AD515</f>
        <v>0.24700661995053186</v>
      </c>
      <c r="AF226" s="11">
        <f>'2020 MRI - Alphabetical'!AE515-'2017 MRI'!AE515</f>
        <v>2.2156685808039311E-2</v>
      </c>
      <c r="AG226" s="10">
        <f>'2020 MRI - Alphabetical'!AF515-'2017 MRI'!AF515</f>
        <v>31</v>
      </c>
      <c r="AH226" s="33">
        <f>'2020 MRI - Alphabetical'!AG515-'2017 MRI'!AG515</f>
        <v>0.10528490601068814</v>
      </c>
      <c r="AI226" s="14">
        <f>'2020 MRI - Alphabetical'!AH515-'2017 MRI'!AH515</f>
        <v>-7.9574155868210372E-2</v>
      </c>
      <c r="AJ226" s="10">
        <f>'2020 MRI - Alphabetical'!AI515-'2017 MRI'!AI515</f>
        <v>-2</v>
      </c>
      <c r="AK226" s="33">
        <f>'2020 MRI - Alphabetical'!AJ515-'2017 MRI'!AJ515</f>
        <v>1.1532588749602057E-3</v>
      </c>
      <c r="AL226" s="13">
        <f>'2020 MRI - Alphabetical'!AK515-'2017 MRI'!AK515</f>
        <v>15214.70235950558</v>
      </c>
      <c r="AM226" s="38"/>
    </row>
    <row r="227" spans="1:39" hidden="1" x14ac:dyDescent="0.25">
      <c r="A227" t="s">
        <v>1139</v>
      </c>
      <c r="B227" s="5" t="s">
        <v>467</v>
      </c>
      <c r="C227" s="6" t="s">
        <v>41</v>
      </c>
      <c r="D227" s="7" t="s">
        <v>34</v>
      </c>
      <c r="E227" s="8">
        <f>VLOOKUP(A227,'2017 MRI'!$A$7:$F$571,6,FALSE)</f>
        <v>16.740108253780555</v>
      </c>
      <c r="F227" s="36">
        <f>'2020 MRI - Alphabetical'!E538-'2017 MRI'!E538</f>
        <v>0.37988890753345039</v>
      </c>
      <c r="G227" s="8">
        <f>'2020 MRI - Alphabetical'!F538-'2017 MRI'!F538</f>
        <v>-1.694142430904515</v>
      </c>
      <c r="H227" s="9">
        <f>'2020 MRI - Alphabetical'!G538-'2017 MRI'!G538</f>
        <v>29</v>
      </c>
      <c r="I227" s="10">
        <f>'2020 MRI - Alphabetical'!H538-'2017 MRI'!H538</f>
        <v>90</v>
      </c>
      <c r="J227" s="33">
        <f>'2020 MRI - Alphabetical'!I538-'2017 MRI'!I538</f>
        <v>0.19829489914855075</v>
      </c>
      <c r="K227" s="11">
        <f>'2020 MRI - Alphabetical'!J538-'2017 MRI'!J538</f>
        <v>-3.7131258738147821E-3</v>
      </c>
      <c r="L227" s="10">
        <f>'2020 MRI - Alphabetical'!K538-'2017 MRI'!K538</f>
        <v>81</v>
      </c>
      <c r="M227" s="33">
        <f>'2020 MRI - Alphabetical'!L538-'2017 MRI'!L538</f>
        <v>0.35484590233628921</v>
      </c>
      <c r="N227" s="11">
        <f>'2020 MRI - Alphabetical'!M538-'2017 MRI'!M538</f>
        <v>-1.5152767446345423E-2</v>
      </c>
      <c r="O227" s="10">
        <f>'2020 MRI - Alphabetical'!N538-'2017 MRI'!N538</f>
        <v>27</v>
      </c>
      <c r="P227" s="33">
        <f>'2020 MRI - Alphabetical'!O538-'2017 MRI'!O538</f>
        <v>6.6304539771347981E-2</v>
      </c>
      <c r="Q227" s="11">
        <f>'2020 MRI - Alphabetical'!P538-'2017 MRI'!P538</f>
        <v>-5.9565772669220949E-3</v>
      </c>
      <c r="R227" s="10">
        <f>'2020 MRI - Alphabetical'!Q538-'2017 MRI'!Q538</f>
        <v>-52</v>
      </c>
      <c r="S227" s="33">
        <f>'2020 MRI - Alphabetical'!R538-'2017 MRI'!R538</f>
        <v>-0.2749702326425893</v>
      </c>
      <c r="T227" s="12">
        <f>'2020 MRI - Alphabetical'!S538-'2017 MRI'!S538</f>
        <v>1.8605470742605323E-3</v>
      </c>
      <c r="U227" s="10">
        <f>'2020 MRI - Alphabetical'!T538-'2017 MRI'!T538</f>
        <v>40</v>
      </c>
      <c r="V227" s="33">
        <f>'2020 MRI - Alphabetical'!U538-'2017 MRI'!U538</f>
        <v>0.139750928345592</v>
      </c>
      <c r="W227" s="11">
        <f>'2020 MRI - Alphabetical'!V538-'2017 MRI'!V538</f>
        <v>-8.2273709935144247E-3</v>
      </c>
      <c r="X227" s="10">
        <f>'2020 MRI - Alphabetical'!W538-'2017 MRI'!W538</f>
        <v>49</v>
      </c>
      <c r="Y227" s="33">
        <f>'2020 MRI - Alphabetical'!X538-'2017 MRI'!X538</f>
        <v>0.34756388760425483</v>
      </c>
      <c r="Z227" s="13">
        <f>'2020 MRI - Alphabetical'!Y538-'2017 MRI'!Y538</f>
        <v>28281</v>
      </c>
      <c r="AA227" s="10">
        <f>'2020 MRI - Alphabetical'!Z538-'2017 MRI'!Z538</f>
        <v>-68</v>
      </c>
      <c r="AB227" s="33">
        <f>'2020 MRI - Alphabetical'!AA538-'2017 MRI'!AA538</f>
        <v>-0.19068334213385485</v>
      </c>
      <c r="AC227" s="11">
        <f>'2020 MRI - Alphabetical'!AB538-'2017 MRI'!AB538</f>
        <v>-1.2999999999999998E-2</v>
      </c>
      <c r="AD227" s="10">
        <f>'2020 MRI - Alphabetical'!AC538-'2017 MRI'!AC538</f>
        <v>49</v>
      </c>
      <c r="AE227" s="33">
        <f>'2020 MRI - Alphabetical'!AD538-'2017 MRI'!AD538</f>
        <v>0.13259078911306071</v>
      </c>
      <c r="AF227" s="11">
        <f>'2020 MRI - Alphabetical'!AE538-'2017 MRI'!AE538</f>
        <v>1.8001653312984978E-2</v>
      </c>
      <c r="AG227" s="10">
        <f>'2020 MRI - Alphabetical'!AF538-'2017 MRI'!AF538</f>
        <v>37</v>
      </c>
      <c r="AH227" s="33">
        <f>'2020 MRI - Alphabetical'!AG538-'2017 MRI'!AG538</f>
        <v>9.3679422488344988E-2</v>
      </c>
      <c r="AI227" s="14">
        <f>'2020 MRI - Alphabetical'!AH538-'2017 MRI'!AH538</f>
        <v>-9.1044529534401342E-2</v>
      </c>
      <c r="AJ227" s="10">
        <f>'2020 MRI - Alphabetical'!AI538-'2017 MRI'!AI538</f>
        <v>-5</v>
      </c>
      <c r="AK227" s="33">
        <f>'2020 MRI - Alphabetical'!AJ538-'2017 MRI'!AJ538</f>
        <v>-9.4908740706267647E-3</v>
      </c>
      <c r="AL227" s="13">
        <f>'2020 MRI - Alphabetical'!AK538-'2017 MRI'!AK538</f>
        <v>14167.845946585468</v>
      </c>
      <c r="AM227" s="38"/>
    </row>
    <row r="228" spans="1:39" hidden="1" x14ac:dyDescent="0.25">
      <c r="A228" t="s">
        <v>1145</v>
      </c>
      <c r="B228" s="5" t="s">
        <v>331</v>
      </c>
      <c r="C228" s="6" t="s">
        <v>41</v>
      </c>
      <c r="D228" s="7" t="s">
        <v>34</v>
      </c>
      <c r="E228" s="8">
        <f>VLOOKUP(A228,'2017 MRI'!$A$7:$F$571,6,FALSE)</f>
        <v>23.757238349669663</v>
      </c>
      <c r="F228" s="36">
        <f>'2020 MRI - Alphabetical'!E544-'2017 MRI'!E544</f>
        <v>-8.5596282202227592E-2</v>
      </c>
      <c r="G228" s="8">
        <f>'2020 MRI - Alphabetical'!F544-'2017 MRI'!F544</f>
        <v>0.60211600562027456</v>
      </c>
      <c r="H228" s="9">
        <f>'2020 MRI - Alphabetical'!G544-'2017 MRI'!G544</f>
        <v>9</v>
      </c>
      <c r="I228" s="10">
        <f>'2020 MRI - Alphabetical'!H544-'2017 MRI'!H544</f>
        <v>83</v>
      </c>
      <c r="J228" s="33">
        <f>'2020 MRI - Alphabetical'!I544-'2017 MRI'!I544</f>
        <v>0.30923327675156703</v>
      </c>
      <c r="K228" s="11">
        <f>'2020 MRI - Alphabetical'!J544-'2017 MRI'!J544</f>
        <v>-4.4643478450832053E-3</v>
      </c>
      <c r="L228" s="10">
        <f>'2020 MRI - Alphabetical'!K544-'2017 MRI'!K544</f>
        <v>-124</v>
      </c>
      <c r="M228" s="33">
        <f>'2020 MRI - Alphabetical'!L544-'2017 MRI'!L544</f>
        <v>-0.31295152822132721</v>
      </c>
      <c r="N228" s="11">
        <f>'2020 MRI - Alphabetical'!M544-'2017 MRI'!M544</f>
        <v>1.9882792290027387E-2</v>
      </c>
      <c r="O228" s="10">
        <f>'2020 MRI - Alphabetical'!N544-'2017 MRI'!N544</f>
        <v>-22</v>
      </c>
      <c r="P228" s="33">
        <f>'2020 MRI - Alphabetical'!O544-'2017 MRI'!O544</f>
        <v>-7.8989906570939128E-2</v>
      </c>
      <c r="Q228" s="11">
        <f>'2020 MRI - Alphabetical'!P544-'2017 MRI'!P544</f>
        <v>2.8623104561232571E-3</v>
      </c>
      <c r="R228" s="10">
        <f>'2020 MRI - Alphabetical'!Q544-'2017 MRI'!Q544</f>
        <v>91</v>
      </c>
      <c r="S228" s="33">
        <f>'2020 MRI - Alphabetical'!R544-'2017 MRI'!R544</f>
        <v>-2.9290214108444151E-2</v>
      </c>
      <c r="T228" s="12">
        <f>'2020 MRI - Alphabetical'!S544-'2017 MRI'!S544</f>
        <v>-0.80262445264398208</v>
      </c>
      <c r="U228" s="10">
        <f>'2020 MRI - Alphabetical'!T544-'2017 MRI'!T544</f>
        <v>-22</v>
      </c>
      <c r="V228" s="33">
        <f>'2020 MRI - Alphabetical'!U544-'2017 MRI'!U544</f>
        <v>-9.8336471905102585E-2</v>
      </c>
      <c r="W228" s="11">
        <f>'2020 MRI - Alphabetical'!V544-'2017 MRI'!V544</f>
        <v>3.5286774991929448E-3</v>
      </c>
      <c r="X228" s="10">
        <f>'2020 MRI - Alphabetical'!W544-'2017 MRI'!W544</f>
        <v>8</v>
      </c>
      <c r="Y228" s="33">
        <f>'2020 MRI - Alphabetical'!X544-'2017 MRI'!X544</f>
        <v>3.8819323610333717E-2</v>
      </c>
      <c r="Z228" s="13">
        <f>'2020 MRI - Alphabetical'!Y544-'2017 MRI'!Y544</f>
        <v>15174</v>
      </c>
      <c r="AA228" s="10">
        <f>'2020 MRI - Alphabetical'!Z544-'2017 MRI'!Z544</f>
        <v>-3</v>
      </c>
      <c r="AB228" s="33">
        <f>'2020 MRI - Alphabetical'!AA544-'2017 MRI'!AA544</f>
        <v>-2.9819909940806133E-3</v>
      </c>
      <c r="AC228" s="11">
        <f>'2020 MRI - Alphabetical'!AB544-'2017 MRI'!AB544</f>
        <v>-1.8999999999999996E-2</v>
      </c>
      <c r="AD228" s="10">
        <f>'2020 MRI - Alphabetical'!AC544-'2017 MRI'!AC544</f>
        <v>26</v>
      </c>
      <c r="AE228" s="33">
        <f>'2020 MRI - Alphabetical'!AD544-'2017 MRI'!AD544</f>
        <v>4.1886210485785828E-2</v>
      </c>
      <c r="AF228" s="11">
        <f>'2020 MRI - Alphabetical'!AE544-'2017 MRI'!AE544</f>
        <v>1.4046839579592074E-2</v>
      </c>
      <c r="AG228" s="10">
        <f>'2020 MRI - Alphabetical'!AF544-'2017 MRI'!AF544</f>
        <v>24</v>
      </c>
      <c r="AH228" s="33">
        <f>'2020 MRI - Alphabetical'!AG544-'2017 MRI'!AG544</f>
        <v>0.17394048669731532</v>
      </c>
      <c r="AI228" s="14">
        <f>'2020 MRI - Alphabetical'!AH544-'2017 MRI'!AH544</f>
        <v>-9.2063142014980226E-2</v>
      </c>
      <c r="AJ228" s="10">
        <f>'2020 MRI - Alphabetical'!AI544-'2017 MRI'!AI544</f>
        <v>-3</v>
      </c>
      <c r="AK228" s="33">
        <f>'2020 MRI - Alphabetical'!AJ544-'2017 MRI'!AJ544</f>
        <v>2.9648338933226104E-3</v>
      </c>
      <c r="AL228" s="13">
        <f>'2020 MRI - Alphabetical'!AK544-'2017 MRI'!AK544</f>
        <v>9323.4549081910664</v>
      </c>
      <c r="AM228" s="38"/>
    </row>
    <row r="229" spans="1:39" hidden="1" x14ac:dyDescent="0.25">
      <c r="A229" t="s">
        <v>693</v>
      </c>
      <c r="B229" s="5" t="s">
        <v>129</v>
      </c>
      <c r="C229" s="6" t="s">
        <v>47</v>
      </c>
      <c r="D229" s="7" t="s">
        <v>20</v>
      </c>
      <c r="E229" s="8">
        <f>VLOOKUP(A229,'2017 MRI'!$A$7:$F$571,6,FALSE)</f>
        <v>39.83886954568041</v>
      </c>
      <c r="F229" s="36">
        <f>'2020 MRI - Alphabetical'!E92-'2017 MRI'!E92</f>
        <v>0.65486341274254123</v>
      </c>
      <c r="G229" s="8">
        <f>'2020 MRI - Alphabetical'!F92-'2017 MRI'!F92</f>
        <v>0.23153013190910343</v>
      </c>
      <c r="H229" s="9">
        <f>'2020 MRI - Alphabetical'!G92-'2017 MRI'!G92</f>
        <v>8</v>
      </c>
      <c r="I229" s="10">
        <f>'2020 MRI - Alphabetical'!H92-'2017 MRI'!H92</f>
        <v>14</v>
      </c>
      <c r="J229" s="33">
        <f>'2020 MRI - Alphabetical'!I92-'2017 MRI'!I92</f>
        <v>0.26992284370031905</v>
      </c>
      <c r="K229" s="11">
        <f>'2020 MRI - Alphabetical'!J92-'2017 MRI'!J92</f>
        <v>-2.2773218885609792E-2</v>
      </c>
      <c r="L229" s="10">
        <f>'2020 MRI - Alphabetical'!K92-'2017 MRI'!K92</f>
        <v>-70</v>
      </c>
      <c r="M229" s="33">
        <f>'2020 MRI - Alphabetical'!L92-'2017 MRI'!L92</f>
        <v>-0.26126468277674203</v>
      </c>
      <c r="N229" s="11">
        <f>'2020 MRI - Alphabetical'!M92-'2017 MRI'!M92</f>
        <v>1.6352169677551445E-2</v>
      </c>
      <c r="O229" s="10">
        <f>'2020 MRI - Alphabetical'!N92-'2017 MRI'!N92</f>
        <v>40</v>
      </c>
      <c r="P229" s="33">
        <f>'2020 MRI - Alphabetical'!O92-'2017 MRI'!O92</f>
        <v>0.80777855972274015</v>
      </c>
      <c r="Q229" s="11">
        <f>'2020 MRI - Alphabetical'!P92-'2017 MRI'!P92</f>
        <v>-5.614889402443049E-2</v>
      </c>
      <c r="R229" s="10">
        <f>'2020 MRI - Alphabetical'!Q92-'2017 MRI'!Q92</f>
        <v>-97</v>
      </c>
      <c r="S229" s="33">
        <f>'2020 MRI - Alphabetical'!R92-'2017 MRI'!R92</f>
        <v>-0.27282739172631121</v>
      </c>
      <c r="T229" s="12">
        <f>'2020 MRI - Alphabetical'!S92-'2017 MRI'!S92</f>
        <v>0.40825025291788397</v>
      </c>
      <c r="U229" s="10">
        <f>'2020 MRI - Alphabetical'!T92-'2017 MRI'!T92</f>
        <v>-39</v>
      </c>
      <c r="V229" s="33">
        <f>'2020 MRI - Alphabetical'!U92-'2017 MRI'!U92</f>
        <v>-0.26179982540125724</v>
      </c>
      <c r="W229" s="11">
        <f>'2020 MRI - Alphabetical'!V92-'2017 MRI'!V92</f>
        <v>1.0246650355353604E-2</v>
      </c>
      <c r="X229" s="10">
        <f>'2020 MRI - Alphabetical'!W92-'2017 MRI'!W92</f>
        <v>-15</v>
      </c>
      <c r="Y229" s="33">
        <f>'2020 MRI - Alphabetical'!X92-'2017 MRI'!X92</f>
        <v>-5.8666889084810991E-2</v>
      </c>
      <c r="Z229" s="13">
        <f>'2020 MRI - Alphabetical'!Y92-'2017 MRI'!Y92</f>
        <v>6255</v>
      </c>
      <c r="AA229" s="10">
        <f>'2020 MRI - Alphabetical'!Z92-'2017 MRI'!Z92</f>
        <v>5</v>
      </c>
      <c r="AB229" s="33">
        <f>'2020 MRI - Alphabetical'!AA92-'2017 MRI'!AA92</f>
        <v>0.24432790919530256</v>
      </c>
      <c r="AC229" s="11">
        <f>'2020 MRI - Alphabetical'!AB92-'2017 MRI'!AB92</f>
        <v>-3.2000000000000001E-2</v>
      </c>
      <c r="AD229" s="10">
        <f>'2020 MRI - Alphabetical'!AC92-'2017 MRI'!AC92</f>
        <v>22</v>
      </c>
      <c r="AE229" s="33">
        <f>'2020 MRI - Alphabetical'!AD92-'2017 MRI'!AD92</f>
        <v>0.19510185668794333</v>
      </c>
      <c r="AF229" s="11">
        <f>'2020 MRI - Alphabetical'!AE92-'2017 MRI'!AE92</f>
        <v>2.6752242342189758E-2</v>
      </c>
      <c r="AG229" s="10">
        <f>'2020 MRI - Alphabetical'!AF92-'2017 MRI'!AF92</f>
        <v>-1</v>
      </c>
      <c r="AH229" s="33">
        <f>'2020 MRI - Alphabetical'!AG92-'2017 MRI'!AG92</f>
        <v>-1.2110427658912903E-2</v>
      </c>
      <c r="AI229" s="14">
        <f>'2020 MRI - Alphabetical'!AH92-'2017 MRI'!AH92</f>
        <v>0.11298543866054445</v>
      </c>
      <c r="AJ229" s="10">
        <f>'2020 MRI - Alphabetical'!AI92-'2017 MRI'!AI92</f>
        <v>-11</v>
      </c>
      <c r="AK229" s="33">
        <f>'2020 MRI - Alphabetical'!AJ92-'2017 MRI'!AJ92</f>
        <v>7.2490401310754127E-3</v>
      </c>
      <c r="AL229" s="13">
        <f>'2020 MRI - Alphabetical'!AK92-'2017 MRI'!AK92</f>
        <v>1175.9683739657994</v>
      </c>
      <c r="AM229" s="38"/>
    </row>
    <row r="230" spans="1:39" hidden="1" x14ac:dyDescent="0.25">
      <c r="A230" t="s">
        <v>715</v>
      </c>
      <c r="B230" s="5" t="s">
        <v>213</v>
      </c>
      <c r="C230" s="6" t="s">
        <v>47</v>
      </c>
      <c r="D230" s="7" t="s">
        <v>20</v>
      </c>
      <c r="E230" s="8">
        <f>VLOOKUP(A230,'2017 MRI'!$A$7:$F$571,6,FALSE)</f>
        <v>31.54592768453281</v>
      </c>
      <c r="F230" s="36">
        <f>'2020 MRI - Alphabetical'!E114-'2017 MRI'!E114</f>
        <v>-0.17482816133297252</v>
      </c>
      <c r="G230" s="8">
        <f>'2020 MRI - Alphabetical'!F114-'2017 MRI'!F114</f>
        <v>1.8185652807428703</v>
      </c>
      <c r="H230" s="9">
        <f>'2020 MRI - Alphabetical'!G114-'2017 MRI'!G114</f>
        <v>-3</v>
      </c>
      <c r="I230" s="10">
        <f>'2020 MRI - Alphabetical'!H114-'2017 MRI'!H114</f>
        <v>-134</v>
      </c>
      <c r="J230" s="33">
        <f>'2020 MRI - Alphabetical'!I114-'2017 MRI'!I114</f>
        <v>-0.45079981935553082</v>
      </c>
      <c r="K230" s="11">
        <f>'2020 MRI - Alphabetical'!J114-'2017 MRI'!J114</f>
        <v>-5.6624181090979331E-2</v>
      </c>
      <c r="L230" s="10">
        <f>'2020 MRI - Alphabetical'!K114-'2017 MRI'!K114</f>
        <v>-121</v>
      </c>
      <c r="M230" s="33">
        <f>'2020 MRI - Alphabetical'!L114-'2017 MRI'!L114</f>
        <v>-0.29372119444297917</v>
      </c>
      <c r="N230" s="11">
        <f>'2020 MRI - Alphabetical'!M114-'2017 MRI'!M114</f>
        <v>1.8640379288006236E-2</v>
      </c>
      <c r="O230" s="10">
        <f>'2020 MRI - Alphabetical'!N114-'2017 MRI'!N114</f>
        <v>-22</v>
      </c>
      <c r="P230" s="33">
        <f>'2020 MRI - Alphabetical'!O114-'2017 MRI'!O114</f>
        <v>-0.16167628451707317</v>
      </c>
      <c r="Q230" s="11">
        <f>'2020 MRI - Alphabetical'!P114-'2017 MRI'!P114</f>
        <v>7.3799096873136266E-3</v>
      </c>
      <c r="R230" s="10">
        <f>'2020 MRI - Alphabetical'!Q114-'2017 MRI'!Q114</f>
        <v>-18</v>
      </c>
      <c r="S230" s="33">
        <f>'2020 MRI - Alphabetical'!R114-'2017 MRI'!R114</f>
        <v>-5.4582742137466111E-2</v>
      </c>
      <c r="T230" s="12">
        <f>'2020 MRI - Alphabetical'!S114-'2017 MRI'!S114</f>
        <v>-0.58242915737919487</v>
      </c>
      <c r="U230" s="10">
        <f>'2020 MRI - Alphabetical'!T114-'2017 MRI'!T114</f>
        <v>105</v>
      </c>
      <c r="V230" s="33">
        <f>'2020 MRI - Alphabetical'!U114-'2017 MRI'!U114</f>
        <v>0.43788876759319134</v>
      </c>
      <c r="W230" s="11">
        <f>'2020 MRI - Alphabetical'!V114-'2017 MRI'!V114</f>
        <v>-3.148254434904621E-2</v>
      </c>
      <c r="X230" s="10">
        <f>'2020 MRI - Alphabetical'!W114-'2017 MRI'!W114</f>
        <v>-13</v>
      </c>
      <c r="Y230" s="33">
        <f>'2020 MRI - Alphabetical'!X114-'2017 MRI'!X114</f>
        <v>-2.884666535579139E-2</v>
      </c>
      <c r="Z230" s="13">
        <f>'2020 MRI - Alphabetical'!Y114-'2017 MRI'!Y114</f>
        <v>7556</v>
      </c>
      <c r="AA230" s="10">
        <f>'2020 MRI - Alphabetical'!Z114-'2017 MRI'!Z114</f>
        <v>-14</v>
      </c>
      <c r="AB230" s="33">
        <f>'2020 MRI - Alphabetical'!AA114-'2017 MRI'!AA114</f>
        <v>-6.0119446531683163E-2</v>
      </c>
      <c r="AC230" s="11">
        <f>'2020 MRI - Alphabetical'!AB114-'2017 MRI'!AB114</f>
        <v>-2.1999999999999999E-2</v>
      </c>
      <c r="AD230" s="10">
        <f>'2020 MRI - Alphabetical'!AC114-'2017 MRI'!AC114</f>
        <v>-25</v>
      </c>
      <c r="AE230" s="33">
        <f>'2020 MRI - Alphabetical'!AD114-'2017 MRI'!AD114</f>
        <v>-0.11407979457109367</v>
      </c>
      <c r="AF230" s="11">
        <f>'2020 MRI - Alphabetical'!AE114-'2017 MRI'!AE114</f>
        <v>4.9832026875699098E-3</v>
      </c>
      <c r="AG230" s="10">
        <f>'2020 MRI - Alphabetical'!AF114-'2017 MRI'!AF114</f>
        <v>-13</v>
      </c>
      <c r="AH230" s="33">
        <f>'2020 MRI - Alphabetical'!AG114-'2017 MRI'!AG114</f>
        <v>-3.1553103661619342E-2</v>
      </c>
      <c r="AI230" s="14">
        <f>'2020 MRI - Alphabetical'!AH114-'2017 MRI'!AH114</f>
        <v>8.7674859453375831E-2</v>
      </c>
      <c r="AJ230" s="10">
        <f>'2020 MRI - Alphabetical'!AI114-'2017 MRI'!AI114</f>
        <v>-14</v>
      </c>
      <c r="AK230" s="33">
        <f>'2020 MRI - Alphabetical'!AJ114-'2017 MRI'!AJ114</f>
        <v>2.426134207903885E-3</v>
      </c>
      <c r="AL230" s="13">
        <f>'2020 MRI - Alphabetical'!AK114-'2017 MRI'!AK114</f>
        <v>3433.6751654742257</v>
      </c>
      <c r="AM230" s="38"/>
    </row>
    <row r="231" spans="1:39" hidden="1" x14ac:dyDescent="0.25">
      <c r="A231" t="s">
        <v>723</v>
      </c>
      <c r="B231" s="5" t="s">
        <v>466</v>
      </c>
      <c r="C231" s="6" t="s">
        <v>47</v>
      </c>
      <c r="D231" s="7" t="s">
        <v>20</v>
      </c>
      <c r="E231" s="8">
        <f>VLOOKUP(A231,'2017 MRI'!$A$7:$F$571,6,FALSE)</f>
        <v>16.806890512221223</v>
      </c>
      <c r="F231" s="36">
        <f>'2020 MRI - Alphabetical'!E122-'2017 MRI'!E122</f>
        <v>0.59903454520506694</v>
      </c>
      <c r="G231" s="8">
        <f>'2020 MRI - Alphabetical'!F122-'2017 MRI'!F122</f>
        <v>-2.3691616660268462</v>
      </c>
      <c r="H231" s="9">
        <f>'2020 MRI - Alphabetical'!G122-'2017 MRI'!G122</f>
        <v>45</v>
      </c>
      <c r="I231" s="10">
        <f>'2020 MRI - Alphabetical'!H122-'2017 MRI'!H122</f>
        <v>-8</v>
      </c>
      <c r="J231" s="33">
        <f>'2020 MRI - Alphabetical'!I122-'2017 MRI'!I122</f>
        <v>-1.4236888105171568</v>
      </c>
      <c r="K231" s="11">
        <f>'2020 MRI - Alphabetical'!J122-'2017 MRI'!J122</f>
        <v>-0.20323656814669278</v>
      </c>
      <c r="L231" s="10">
        <f>'2020 MRI - Alphabetical'!K122-'2017 MRI'!K122</f>
        <v>-203</v>
      </c>
      <c r="M231" s="33">
        <f>'2020 MRI - Alphabetical'!L122-'2017 MRI'!L122</f>
        <v>-0.61157487053358073</v>
      </c>
      <c r="N231" s="11">
        <f>'2020 MRI - Alphabetical'!M122-'2017 MRI'!M122</f>
        <v>3.5460854722602443E-2</v>
      </c>
      <c r="O231" s="10">
        <f>'2020 MRI - Alphabetical'!N122-'2017 MRI'!N122</f>
        <v>257</v>
      </c>
      <c r="P231" s="33">
        <f>'2020 MRI - Alphabetical'!O122-'2017 MRI'!O122</f>
        <v>0.6757582465168982</v>
      </c>
      <c r="Q231" s="11">
        <f>'2020 MRI - Alphabetical'!P122-'2017 MRI'!P122</f>
        <v>-4.5733097136108659E-2</v>
      </c>
      <c r="R231" s="10">
        <f>'2020 MRI - Alphabetical'!Q122-'2017 MRI'!Q122</f>
        <v>-103</v>
      </c>
      <c r="S231" s="33">
        <f>'2020 MRI - Alphabetical'!R122-'2017 MRI'!R122</f>
        <v>-0.2636213433645101</v>
      </c>
      <c r="T231" s="12">
        <f>'2020 MRI - Alphabetical'!S122-'2017 MRI'!S122</f>
        <v>7.5011311015446225E-2</v>
      </c>
      <c r="U231" s="10">
        <f>'2020 MRI - Alphabetical'!T122-'2017 MRI'!T122</f>
        <v>235</v>
      </c>
      <c r="V231" s="33">
        <f>'2020 MRI - Alphabetical'!U122-'2017 MRI'!U122</f>
        <v>0.65851876042132629</v>
      </c>
      <c r="W231" s="11">
        <f>'2020 MRI - Alphabetical'!V122-'2017 MRI'!V122</f>
        <v>-4.213163972286374E-2</v>
      </c>
      <c r="X231" s="10">
        <f>'2020 MRI - Alphabetical'!W122-'2017 MRI'!W122</f>
        <v>-4</v>
      </c>
      <c r="Y231" s="33">
        <f>'2020 MRI - Alphabetical'!X122-'2017 MRI'!X122</f>
        <v>-6.7768086983827303E-2</v>
      </c>
      <c r="Z231" s="13">
        <f>'2020 MRI - Alphabetical'!Y122-'2017 MRI'!Y122</f>
        <v>15932</v>
      </c>
      <c r="AA231" s="10">
        <f>'2020 MRI - Alphabetical'!Z122-'2017 MRI'!Z122</f>
        <v>-18</v>
      </c>
      <c r="AB231" s="33">
        <f>'2020 MRI - Alphabetical'!AA122-'2017 MRI'!AA122</f>
        <v>-6.939861854546181E-2</v>
      </c>
      <c r="AC231" s="11">
        <f>'2020 MRI - Alphabetical'!AB122-'2017 MRI'!AB122</f>
        <v>-1.4999999999999999E-2</v>
      </c>
      <c r="AD231" s="10">
        <f>'2020 MRI - Alphabetical'!AC122-'2017 MRI'!AC122</f>
        <v>59</v>
      </c>
      <c r="AE231" s="33">
        <f>'2020 MRI - Alphabetical'!AD122-'2017 MRI'!AD122</f>
        <v>0.17509246818564528</v>
      </c>
      <c r="AF231" s="11">
        <f>'2020 MRI - Alphabetical'!AE122-'2017 MRI'!AE122</f>
        <v>1.8756272401433738E-2</v>
      </c>
      <c r="AG231" s="10">
        <f>'2020 MRI - Alphabetical'!AF122-'2017 MRI'!AF122</f>
        <v>-3</v>
      </c>
      <c r="AH231" s="33">
        <f>'2020 MRI - Alphabetical'!AG122-'2017 MRI'!AG122</f>
        <v>2.4085002750173778E-4</v>
      </c>
      <c r="AI231" s="14">
        <f>'2020 MRI - Alphabetical'!AH122-'2017 MRI'!AH122</f>
        <v>5.5081522260830518E-2</v>
      </c>
      <c r="AJ231" s="10">
        <f>'2020 MRI - Alphabetical'!AI122-'2017 MRI'!AI122</f>
        <v>-30</v>
      </c>
      <c r="AK231" s="33">
        <f>'2020 MRI - Alphabetical'!AJ122-'2017 MRI'!AJ122</f>
        <v>-3.1646930767786352E-3</v>
      </c>
      <c r="AL231" s="13">
        <f>'2020 MRI - Alphabetical'!AK122-'2017 MRI'!AK122</f>
        <v>2339.7915492019674</v>
      </c>
      <c r="AM231" s="38"/>
    </row>
    <row r="232" spans="1:39" hidden="1" x14ac:dyDescent="0.25">
      <c r="A232" t="s">
        <v>737</v>
      </c>
      <c r="B232" s="5" t="s">
        <v>191</v>
      </c>
      <c r="C232" s="6" t="s">
        <v>47</v>
      </c>
      <c r="D232" s="7" t="s">
        <v>20</v>
      </c>
      <c r="E232" s="8">
        <f>VLOOKUP(A232,'2017 MRI'!$A$7:$F$571,6,FALSE)</f>
        <v>33.454006331039636</v>
      </c>
      <c r="F232" s="36">
        <f>'2020 MRI - Alphabetical'!E136-'2017 MRI'!E136</f>
        <v>0.83572235913467807</v>
      </c>
      <c r="G232" s="8">
        <f>'2020 MRI - Alphabetical'!F136-'2017 MRI'!F136</f>
        <v>-1.1013938983021561</v>
      </c>
      <c r="H232" s="9">
        <f>'2020 MRI - Alphabetical'!G136-'2017 MRI'!G136</f>
        <v>31</v>
      </c>
      <c r="I232" s="10">
        <f>'2020 MRI - Alphabetical'!H136-'2017 MRI'!H136</f>
        <v>-141</v>
      </c>
      <c r="J232" s="33">
        <f>'2020 MRI - Alphabetical'!I136-'2017 MRI'!I136</f>
        <v>-0.47524858943960763</v>
      </c>
      <c r="K232" s="11">
        <f>'2020 MRI - Alphabetical'!J136-'2017 MRI'!J136</f>
        <v>-5.8344443112481881E-2</v>
      </c>
      <c r="L232" s="10">
        <f>'2020 MRI - Alphabetical'!K136-'2017 MRI'!K136</f>
        <v>-218</v>
      </c>
      <c r="M232" s="33">
        <f>'2020 MRI - Alphabetical'!L136-'2017 MRI'!L136</f>
        <v>-1.3500102067063855</v>
      </c>
      <c r="N232" s="11">
        <f>'2020 MRI - Alphabetical'!M136-'2017 MRI'!M136</f>
        <v>7.3957816377171207E-2</v>
      </c>
      <c r="O232" s="10">
        <f>'2020 MRI - Alphabetical'!N136-'2017 MRI'!N136</f>
        <v>137</v>
      </c>
      <c r="P232" s="33">
        <f>'2020 MRI - Alphabetical'!O136-'2017 MRI'!O136</f>
        <v>1.2055550547517526</v>
      </c>
      <c r="Q232" s="11">
        <f>'2020 MRI - Alphabetical'!P136-'2017 MRI'!P136</f>
        <v>-8.1121212121212136E-2</v>
      </c>
      <c r="R232" s="10">
        <f>'2020 MRI - Alphabetical'!Q136-'2017 MRI'!Q136</f>
        <v>0</v>
      </c>
      <c r="S232" s="33">
        <f>'2020 MRI - Alphabetical'!R136-'2017 MRI'!R136</f>
        <v>-0.10822141623553277</v>
      </c>
      <c r="T232" s="12">
        <f>'2020 MRI - Alphabetical'!S136-'2017 MRI'!S136</f>
        <v>-0.48319240029457444</v>
      </c>
      <c r="U232" s="10">
        <f>'2020 MRI - Alphabetical'!T136-'2017 MRI'!T136</f>
        <v>-18</v>
      </c>
      <c r="V232" s="33">
        <f>'2020 MRI - Alphabetical'!U136-'2017 MRI'!U136</f>
        <v>-9.4400568665585508E-2</v>
      </c>
      <c r="W232" s="11">
        <f>'2020 MRI - Alphabetical'!V136-'2017 MRI'!V136</f>
        <v>1.7356881851400691E-3</v>
      </c>
      <c r="X232" s="10">
        <f>'2020 MRI - Alphabetical'!W136-'2017 MRI'!W136</f>
        <v>59</v>
      </c>
      <c r="Y232" s="33">
        <f>'2020 MRI - Alphabetical'!X136-'2017 MRI'!X136</f>
        <v>0.27878365488594131</v>
      </c>
      <c r="Z232" s="13">
        <f>'2020 MRI - Alphabetical'!Y136-'2017 MRI'!Y136</f>
        <v>19270</v>
      </c>
      <c r="AA232" s="10">
        <f>'2020 MRI - Alphabetical'!Z136-'2017 MRI'!Z136</f>
        <v>69</v>
      </c>
      <c r="AB232" s="33">
        <f>'2020 MRI - Alphabetical'!AA136-'2017 MRI'!AA136</f>
        <v>0.42501944782188916</v>
      </c>
      <c r="AC232" s="11">
        <f>'2020 MRI - Alphabetical'!AB136-'2017 MRI'!AB136</f>
        <v>-0.03</v>
      </c>
      <c r="AD232" s="10">
        <f>'2020 MRI - Alphabetical'!AC136-'2017 MRI'!AC136</f>
        <v>-77</v>
      </c>
      <c r="AE232" s="33">
        <f>'2020 MRI - Alphabetical'!AD136-'2017 MRI'!AD136</f>
        <v>-0.39047228944449486</v>
      </c>
      <c r="AF232" s="11">
        <f>'2020 MRI - Alphabetical'!AE136-'2017 MRI'!AE136</f>
        <v>-1.1023411371237524E-2</v>
      </c>
      <c r="AG232" s="10">
        <f>'2020 MRI - Alphabetical'!AF136-'2017 MRI'!AF136</f>
        <v>-22</v>
      </c>
      <c r="AH232" s="33">
        <f>'2020 MRI - Alphabetical'!AG136-'2017 MRI'!AG136</f>
        <v>-0.10184179182318986</v>
      </c>
      <c r="AI232" s="14">
        <f>'2020 MRI - Alphabetical'!AH136-'2017 MRI'!AH136</f>
        <v>0.1855988395178727</v>
      </c>
      <c r="AJ232" s="10">
        <f>'2020 MRI - Alphabetical'!AI136-'2017 MRI'!AI136</f>
        <v>-9</v>
      </c>
      <c r="AK232" s="33">
        <f>'2020 MRI - Alphabetical'!AJ136-'2017 MRI'!AJ136</f>
        <v>4.93449205201546E-3</v>
      </c>
      <c r="AL232" s="13">
        <f>'2020 MRI - Alphabetical'!AK136-'2017 MRI'!AK136</f>
        <v>4836.2613352439512</v>
      </c>
      <c r="AM232" s="38"/>
    </row>
    <row r="233" spans="1:39" hidden="1" x14ac:dyDescent="0.25">
      <c r="A233" t="s">
        <v>766</v>
      </c>
      <c r="B233" s="5" t="s">
        <v>186</v>
      </c>
      <c r="C233" s="6" t="s">
        <v>47</v>
      </c>
      <c r="D233" s="7" t="s">
        <v>20</v>
      </c>
      <c r="E233" s="8">
        <f>VLOOKUP(A233,'2017 MRI'!$A$7:$F$571,6,FALSE)</f>
        <v>33.79038921289024</v>
      </c>
      <c r="F233" s="36">
        <f>'2020 MRI - Alphabetical'!E165-'2017 MRI'!E165</f>
        <v>0.28166835966352144</v>
      </c>
      <c r="G233" s="8">
        <f>'2020 MRI - Alphabetical'!F165-'2017 MRI'!F165</f>
        <v>0.66608594588796421</v>
      </c>
      <c r="H233" s="9">
        <f>'2020 MRI - Alphabetical'!G165-'2017 MRI'!G165</f>
        <v>10</v>
      </c>
      <c r="I233" s="10">
        <f>'2020 MRI - Alphabetical'!H165-'2017 MRI'!H165</f>
        <v>-129</v>
      </c>
      <c r="J233" s="33">
        <f>'2020 MRI - Alphabetical'!I165-'2017 MRI'!I165</f>
        <v>-0.51928873091360428</v>
      </c>
      <c r="K233" s="11">
        <f>'2020 MRI - Alphabetical'!J165-'2017 MRI'!J165</f>
        <v>-5.1979220958986438E-2</v>
      </c>
      <c r="L233" s="10">
        <f>'2020 MRI - Alphabetical'!K165-'2017 MRI'!K165</f>
        <v>269</v>
      </c>
      <c r="M233" s="33">
        <f>'2020 MRI - Alphabetical'!L165-'2017 MRI'!L165</f>
        <v>0.9208285432639236</v>
      </c>
      <c r="N233" s="11">
        <f>'2020 MRI - Alphabetical'!M165-'2017 MRI'!M165</f>
        <v>-4.6506138014223597E-2</v>
      </c>
      <c r="O233" s="10">
        <f>'2020 MRI - Alphabetical'!N165-'2017 MRI'!N165</f>
        <v>72</v>
      </c>
      <c r="P233" s="33">
        <f>'2020 MRI - Alphabetical'!O165-'2017 MRI'!O165</f>
        <v>0.41234642414445044</v>
      </c>
      <c r="Q233" s="11">
        <f>'2020 MRI - Alphabetical'!P165-'2017 MRI'!P165</f>
        <v>-2.952791178497588E-2</v>
      </c>
      <c r="R233" s="10">
        <f>'2020 MRI - Alphabetical'!Q165-'2017 MRI'!Q165</f>
        <v>-7</v>
      </c>
      <c r="S233" s="33">
        <f>'2020 MRI - Alphabetical'!R165-'2017 MRI'!R165</f>
        <v>-2.1244341813942552E-2</v>
      </c>
      <c r="T233" s="12">
        <f>'2020 MRI - Alphabetical'!S165-'2017 MRI'!S165</f>
        <v>-0.70088592505024749</v>
      </c>
      <c r="U233" s="10">
        <f>'2020 MRI - Alphabetical'!T165-'2017 MRI'!T165</f>
        <v>11</v>
      </c>
      <c r="V233" s="33">
        <f>'2020 MRI - Alphabetical'!U165-'2017 MRI'!U165</f>
        <v>2.7868382343002214E-2</v>
      </c>
      <c r="W233" s="11">
        <f>'2020 MRI - Alphabetical'!V165-'2017 MRI'!V165</f>
        <v>-5.6880901614377033E-3</v>
      </c>
      <c r="X233" s="10">
        <f>'2020 MRI - Alphabetical'!W165-'2017 MRI'!W165</f>
        <v>-157</v>
      </c>
      <c r="Y233" s="33">
        <f>'2020 MRI - Alphabetical'!X165-'2017 MRI'!X165</f>
        <v>-0.1459995279406569</v>
      </c>
      <c r="Z233" s="13">
        <f>'2020 MRI - Alphabetical'!Y165-'2017 MRI'!Y165</f>
        <v>5915</v>
      </c>
      <c r="AA233" s="10">
        <f>'2020 MRI - Alphabetical'!Z165-'2017 MRI'!Z165</f>
        <v>3</v>
      </c>
      <c r="AB233" s="33">
        <f>'2020 MRI - Alphabetical'!AA165-'2017 MRI'!AA165</f>
        <v>0.19626789166006353</v>
      </c>
      <c r="AC233" s="11">
        <f>'2020 MRI - Alphabetical'!AB165-'2017 MRI'!AB165</f>
        <v>-3.1E-2</v>
      </c>
      <c r="AD233" s="10">
        <f>'2020 MRI - Alphabetical'!AC165-'2017 MRI'!AC165</f>
        <v>-42</v>
      </c>
      <c r="AE233" s="33">
        <f>'2020 MRI - Alphabetical'!AD165-'2017 MRI'!AD165</f>
        <v>-0.27575008354964731</v>
      </c>
      <c r="AF233" s="11">
        <f>'2020 MRI - Alphabetical'!AE165-'2017 MRI'!AE165</f>
        <v>-3.0442162437409603E-3</v>
      </c>
      <c r="AG233" s="10">
        <f>'2020 MRI - Alphabetical'!AF165-'2017 MRI'!AF165</f>
        <v>-13</v>
      </c>
      <c r="AH233" s="33">
        <f>'2020 MRI - Alphabetical'!AG165-'2017 MRI'!AG165</f>
        <v>-5.4722802802678494E-2</v>
      </c>
      <c r="AI233" s="14">
        <f>'2020 MRI - Alphabetical'!AH165-'2017 MRI'!AH165</f>
        <v>0.1184473495802667</v>
      </c>
      <c r="AJ233" s="10">
        <f>'2020 MRI - Alphabetical'!AI165-'2017 MRI'!AI165</f>
        <v>0</v>
      </c>
      <c r="AK233" s="33">
        <f>'2020 MRI - Alphabetical'!AJ165-'2017 MRI'!AJ165</f>
        <v>5.9014497333667593E-3</v>
      </c>
      <c r="AL233" s="13">
        <f>'2020 MRI - Alphabetical'!AK165-'2017 MRI'!AK165</f>
        <v>3809.3097064901813</v>
      </c>
      <c r="AM233" s="38"/>
    </row>
    <row r="234" spans="1:39" hidden="1" x14ac:dyDescent="0.25">
      <c r="A234" t="s">
        <v>779</v>
      </c>
      <c r="B234" s="5" t="s">
        <v>132</v>
      </c>
      <c r="C234" s="6" t="s">
        <v>47</v>
      </c>
      <c r="D234" s="7" t="s">
        <v>20</v>
      </c>
      <c r="E234" s="8">
        <f>VLOOKUP(A234,'2017 MRI'!$A$7:$F$571,6,FALSE)</f>
        <v>39.515449612907204</v>
      </c>
      <c r="F234" s="36">
        <f>'2020 MRI - Alphabetical'!E178-'2017 MRI'!E178</f>
        <v>-0.8488610965821044</v>
      </c>
      <c r="G234" s="8">
        <f>'2020 MRI - Alphabetical'!F178-'2017 MRI'!F178</f>
        <v>4.8795918005132251</v>
      </c>
      <c r="H234" s="9">
        <f>'2020 MRI - Alphabetical'!G178-'2017 MRI'!G178</f>
        <v>-25</v>
      </c>
      <c r="I234" s="10">
        <f>'2020 MRI - Alphabetical'!H178-'2017 MRI'!H178</f>
        <v>249</v>
      </c>
      <c r="J234" s="33">
        <f>'2020 MRI - Alphabetical'!I178-'2017 MRI'!I178</f>
        <v>1.3637319519614735</v>
      </c>
      <c r="K234" s="11">
        <f>'2020 MRI - Alphabetical'!J178-'2017 MRI'!J178</f>
        <v>6.8403988477590438E-2</v>
      </c>
      <c r="L234" s="10">
        <f>'2020 MRI - Alphabetical'!K178-'2017 MRI'!K178</f>
        <v>14</v>
      </c>
      <c r="M234" s="33">
        <f>'2020 MRI - Alphabetical'!L178-'2017 MRI'!L178</f>
        <v>9.289454674568165E-2</v>
      </c>
      <c r="N234" s="11">
        <f>'2020 MRI - Alphabetical'!M178-'2017 MRI'!M178</f>
        <v>-3.0280202623813729E-3</v>
      </c>
      <c r="O234" s="10">
        <f>'2020 MRI - Alphabetical'!N178-'2017 MRI'!N178</f>
        <v>-39</v>
      </c>
      <c r="P234" s="33">
        <f>'2020 MRI - Alphabetical'!O178-'2017 MRI'!O178</f>
        <v>-0.507994282008005</v>
      </c>
      <c r="Q234" s="11">
        <f>'2020 MRI - Alphabetical'!P178-'2017 MRI'!P178</f>
        <v>2.9445616348055356E-2</v>
      </c>
      <c r="R234" s="10">
        <f>'2020 MRI - Alphabetical'!Q178-'2017 MRI'!Q178</f>
        <v>14</v>
      </c>
      <c r="S234" s="33">
        <f>'2020 MRI - Alphabetical'!R178-'2017 MRI'!R178</f>
        <v>0.53247506139477907</v>
      </c>
      <c r="T234" s="12">
        <f>'2020 MRI - Alphabetical'!S178-'2017 MRI'!S178</f>
        <v>-2.3066674196319048</v>
      </c>
      <c r="U234" s="10">
        <f>'2020 MRI - Alphabetical'!T178-'2017 MRI'!T178</f>
        <v>-17</v>
      </c>
      <c r="V234" s="33">
        <f>'2020 MRI - Alphabetical'!U178-'2017 MRI'!U178</f>
        <v>-1.0659136407271459</v>
      </c>
      <c r="W234" s="11">
        <f>'2020 MRI - Alphabetical'!V178-'2017 MRI'!V178</f>
        <v>4.8898276156340653E-2</v>
      </c>
      <c r="X234" s="10">
        <f>'2020 MRI - Alphabetical'!W178-'2017 MRI'!W178</f>
        <v>17</v>
      </c>
      <c r="Y234" s="33">
        <f>'2020 MRI - Alphabetical'!X178-'2017 MRI'!X178</f>
        <v>4.0230184737446106E-2</v>
      </c>
      <c r="Z234" s="13">
        <f>'2020 MRI - Alphabetical'!Y178-'2017 MRI'!Y178</f>
        <v>9976</v>
      </c>
      <c r="AA234" s="10">
        <f>'2020 MRI - Alphabetical'!Z178-'2017 MRI'!Z178</f>
        <v>-5</v>
      </c>
      <c r="AB234" s="33">
        <f>'2020 MRI - Alphabetical'!AA178-'2017 MRI'!AA178</f>
        <v>-1.2059428996444077E-2</v>
      </c>
      <c r="AC234" s="11">
        <f>'2020 MRI - Alphabetical'!AB178-'2017 MRI'!AB178</f>
        <v>-2.3E-2</v>
      </c>
      <c r="AD234" s="10">
        <f>'2020 MRI - Alphabetical'!AC178-'2017 MRI'!AC178</f>
        <v>-42</v>
      </c>
      <c r="AE234" s="33">
        <f>'2020 MRI - Alphabetical'!AD178-'2017 MRI'!AD178</f>
        <v>-0.19341100287094751</v>
      </c>
      <c r="AF234" s="11">
        <f>'2020 MRI - Alphabetical'!AE178-'2017 MRI'!AE178</f>
        <v>-7.2224244630514356E-4</v>
      </c>
      <c r="AG234" s="10">
        <f>'2020 MRI - Alphabetical'!AF178-'2017 MRI'!AF178</f>
        <v>-2</v>
      </c>
      <c r="AH234" s="33">
        <f>'2020 MRI - Alphabetical'!AG178-'2017 MRI'!AG178</f>
        <v>-3.3615354385948648E-2</v>
      </c>
      <c r="AI234" s="14">
        <f>'2020 MRI - Alphabetical'!AH178-'2017 MRI'!AH178</f>
        <v>0.12811256504732382</v>
      </c>
      <c r="AJ234" s="10">
        <f>'2020 MRI - Alphabetical'!AI178-'2017 MRI'!AI178</f>
        <v>-5</v>
      </c>
      <c r="AK234" s="33">
        <f>'2020 MRI - Alphabetical'!AJ178-'2017 MRI'!AJ178</f>
        <v>8.2369032316448876E-3</v>
      </c>
      <c r="AL234" s="13">
        <f>'2020 MRI - Alphabetical'!AK178-'2017 MRI'!AK178</f>
        <v>2822.8316852642529</v>
      </c>
      <c r="AM234" s="38">
        <v>1</v>
      </c>
    </row>
    <row r="235" spans="1:39" hidden="1" x14ac:dyDescent="0.25">
      <c r="A235" t="s">
        <v>787</v>
      </c>
      <c r="B235" s="5" t="s">
        <v>210</v>
      </c>
      <c r="C235" s="6" t="s">
        <v>47</v>
      </c>
      <c r="D235" s="7" t="s">
        <v>20</v>
      </c>
      <c r="E235" s="8">
        <f>VLOOKUP(A235,'2017 MRI'!$A$7:$F$571,6,FALSE)</f>
        <v>31.728713948926881</v>
      </c>
      <c r="F235" s="36">
        <f>'2020 MRI - Alphabetical'!E186-'2017 MRI'!E186</f>
        <v>-0.68235026299829515</v>
      </c>
      <c r="G235" s="8">
        <f>'2020 MRI - Alphabetical'!F186-'2017 MRI'!F186</f>
        <v>3.4225037346048808</v>
      </c>
      <c r="H235" s="9">
        <f>'2020 MRI - Alphabetical'!G186-'2017 MRI'!G186</f>
        <v>-22</v>
      </c>
      <c r="I235" s="10">
        <f>'2020 MRI - Alphabetical'!H186-'2017 MRI'!H186</f>
        <v>3</v>
      </c>
      <c r="J235" s="33">
        <f>'2020 MRI - Alphabetical'!I186-'2017 MRI'!I186</f>
        <v>-2.9099848388733141E-2</v>
      </c>
      <c r="K235" s="11">
        <f>'2020 MRI - Alphabetical'!J186-'2017 MRI'!J186</f>
        <v>-1.0391076849665559E-2</v>
      </c>
      <c r="L235" s="10">
        <f>'2020 MRI - Alphabetical'!K186-'2017 MRI'!K186</f>
        <v>-110</v>
      </c>
      <c r="M235" s="33">
        <f>'2020 MRI - Alphabetical'!L186-'2017 MRI'!L186</f>
        <v>-0.33255735317226687</v>
      </c>
      <c r="N235" s="11">
        <f>'2020 MRI - Alphabetical'!M186-'2017 MRI'!M186</f>
        <v>2.0376404474845518E-2</v>
      </c>
      <c r="O235" s="10">
        <f>'2020 MRI - Alphabetical'!N186-'2017 MRI'!N186</f>
        <v>-65</v>
      </c>
      <c r="P235" s="33">
        <f>'2020 MRI - Alphabetical'!O186-'2017 MRI'!O186</f>
        <v>-0.35406496292283635</v>
      </c>
      <c r="Q235" s="11">
        <f>'2020 MRI - Alphabetical'!P186-'2017 MRI'!P186</f>
        <v>2.0073727933541022E-2</v>
      </c>
      <c r="R235" s="10">
        <f>'2020 MRI - Alphabetical'!Q186-'2017 MRI'!Q186</f>
        <v>56</v>
      </c>
      <c r="S235" s="33">
        <f>'2020 MRI - Alphabetical'!R186-'2017 MRI'!R186</f>
        <v>0.38862118705293214</v>
      </c>
      <c r="T235" s="12">
        <f>'2020 MRI - Alphabetical'!S186-'2017 MRI'!S186</f>
        <v>-2.0455732596686502</v>
      </c>
      <c r="U235" s="10">
        <f>'2020 MRI - Alphabetical'!T186-'2017 MRI'!T186</f>
        <v>-105</v>
      </c>
      <c r="V235" s="33">
        <f>'2020 MRI - Alphabetical'!U186-'2017 MRI'!U186</f>
        <v>-0.62643719024843159</v>
      </c>
      <c r="W235" s="11">
        <f>'2020 MRI - Alphabetical'!V186-'2017 MRI'!V186</f>
        <v>3.2719469210035254E-2</v>
      </c>
      <c r="X235" s="10">
        <f>'2020 MRI - Alphabetical'!W186-'2017 MRI'!W186</f>
        <v>205</v>
      </c>
      <c r="Y235" s="33">
        <f>'2020 MRI - Alphabetical'!X186-'2017 MRI'!X186</f>
        <v>-4.4948056827348593E-3</v>
      </c>
      <c r="Z235" s="13">
        <f>'2020 MRI - Alphabetical'!Y186-'2017 MRI'!Y186</f>
        <v>8431</v>
      </c>
      <c r="AA235" s="10">
        <f>'2020 MRI - Alphabetical'!Z186-'2017 MRI'!Z186</f>
        <v>12</v>
      </c>
      <c r="AB235" s="33">
        <f>'2020 MRI - Alphabetical'!AA186-'2017 MRI'!AA186</f>
        <v>8.632996557462505E-2</v>
      </c>
      <c r="AC235" s="11">
        <f>'2020 MRI - Alphabetical'!AB186-'2017 MRI'!AB186</f>
        <v>-2.4E-2</v>
      </c>
      <c r="AD235" s="10">
        <f>'2020 MRI - Alphabetical'!AC186-'2017 MRI'!AC186</f>
        <v>162</v>
      </c>
      <c r="AE235" s="33">
        <f>'2020 MRI - Alphabetical'!AD186-'2017 MRI'!AD186</f>
        <v>-4.6225264464637331E-2</v>
      </c>
      <c r="AF235" s="11">
        <f>'2020 MRI - Alphabetical'!AE186-'2017 MRI'!AE186</f>
        <v>9.3560194452388945E-3</v>
      </c>
      <c r="AG235" s="10">
        <f>'2020 MRI - Alphabetical'!AF186-'2017 MRI'!AF186</f>
        <v>-42</v>
      </c>
      <c r="AH235" s="33">
        <f>'2020 MRI - Alphabetical'!AG186-'2017 MRI'!AG186</f>
        <v>-0.12907621071042183</v>
      </c>
      <c r="AI235" s="14">
        <f>'2020 MRI - Alphabetical'!AH186-'2017 MRI'!AH186</f>
        <v>0.1919559576704204</v>
      </c>
      <c r="AJ235" s="10">
        <f>'2020 MRI - Alphabetical'!AI186-'2017 MRI'!AI186</f>
        <v>-4</v>
      </c>
      <c r="AK235" s="33">
        <f>'2020 MRI - Alphabetical'!AJ186-'2017 MRI'!AJ186</f>
        <v>-1.3583356957426851E-2</v>
      </c>
      <c r="AL235" s="13">
        <f>'2020 MRI - Alphabetical'!AK186-'2017 MRI'!AK186</f>
        <v>3049.523096578836</v>
      </c>
      <c r="AM235" s="38"/>
    </row>
    <row r="236" spans="1:39" hidden="1" x14ac:dyDescent="0.25">
      <c r="A236" t="s">
        <v>811</v>
      </c>
      <c r="B236" s="5" t="s">
        <v>511</v>
      </c>
      <c r="C236" s="6" t="s">
        <v>47</v>
      </c>
      <c r="D236" s="7" t="s">
        <v>20</v>
      </c>
      <c r="E236" s="8">
        <f>VLOOKUP(A236,'2017 MRI'!$A$7:$F$571,6,FALSE)</f>
        <v>14.472525071323478</v>
      </c>
      <c r="F236" s="36">
        <f>'2020 MRI - Alphabetical'!E210-'2017 MRI'!E210</f>
        <v>0.30515591437463918</v>
      </c>
      <c r="G236" s="8">
        <f>'2020 MRI - Alphabetical'!F210-'2017 MRI'!F210</f>
        <v>-1.7343840448422476</v>
      </c>
      <c r="H236" s="9">
        <f>'2020 MRI - Alphabetical'!G210-'2017 MRI'!G210</f>
        <v>27</v>
      </c>
      <c r="I236" s="10">
        <f>'2020 MRI - Alphabetical'!H210-'2017 MRI'!H210</f>
        <v>-27</v>
      </c>
      <c r="J236" s="33">
        <f>'2020 MRI - Alphabetical'!I210-'2017 MRI'!I210</f>
        <v>-0.94298971894991923</v>
      </c>
      <c r="K236" s="11">
        <f>'2020 MRI - Alphabetical'!J210-'2017 MRI'!J210</f>
        <v>-0.13002779680575993</v>
      </c>
      <c r="L236" s="10">
        <f>'2020 MRI - Alphabetical'!K210-'2017 MRI'!K210</f>
        <v>-54</v>
      </c>
      <c r="M236" s="33">
        <f>'2020 MRI - Alphabetical'!L210-'2017 MRI'!L210</f>
        <v>-0.21462156567309099</v>
      </c>
      <c r="N236" s="11">
        <f>'2020 MRI - Alphabetical'!M210-'2017 MRI'!M210</f>
        <v>1.5452143932398897E-2</v>
      </c>
      <c r="O236" s="10">
        <f>'2020 MRI - Alphabetical'!N210-'2017 MRI'!N210</f>
        <v>11</v>
      </c>
      <c r="P236" s="33">
        <f>'2020 MRI - Alphabetical'!O210-'2017 MRI'!O210</f>
        <v>1.3086272345939842E-2</v>
      </c>
      <c r="Q236" s="11">
        <f>'2020 MRI - Alphabetical'!P210-'2017 MRI'!P210</f>
        <v>-2.6941838649155742E-3</v>
      </c>
      <c r="R236" s="10">
        <f>'2020 MRI - Alphabetical'!Q210-'2017 MRI'!Q210</f>
        <v>93</v>
      </c>
      <c r="S236" s="33">
        <f>'2020 MRI - Alphabetical'!R210-'2017 MRI'!R210</f>
        <v>0.13229179843490102</v>
      </c>
      <c r="T236" s="12">
        <f>'2020 MRI - Alphabetical'!S210-'2017 MRI'!S210</f>
        <v>-1.3131793145085597</v>
      </c>
      <c r="U236" s="10">
        <f>'2020 MRI - Alphabetical'!T210-'2017 MRI'!T210</f>
        <v>42</v>
      </c>
      <c r="V236" s="33">
        <f>'2020 MRI - Alphabetical'!U210-'2017 MRI'!U210</f>
        <v>0.15812213040103029</v>
      </c>
      <c r="W236" s="11">
        <f>'2020 MRI - Alphabetical'!V210-'2017 MRI'!V210</f>
        <v>-9.2235475182762573E-3</v>
      </c>
      <c r="X236" s="10">
        <f>'2020 MRI - Alphabetical'!W210-'2017 MRI'!W210</f>
        <v>-2</v>
      </c>
      <c r="Y236" s="33">
        <f>'2020 MRI - Alphabetical'!X210-'2017 MRI'!X210</f>
        <v>-0.1080837368463663</v>
      </c>
      <c r="Z236" s="13">
        <f>'2020 MRI - Alphabetical'!Y210-'2017 MRI'!Y210</f>
        <v>17391</v>
      </c>
      <c r="AA236" s="10">
        <f>'2020 MRI - Alphabetical'!Z210-'2017 MRI'!Z210</f>
        <v>78</v>
      </c>
      <c r="AB236" s="33">
        <f>'2020 MRI - Alphabetical'!AA210-'2017 MRI'!AA210</f>
        <v>0.21896148666597248</v>
      </c>
      <c r="AC236" s="11">
        <f>'2020 MRI - Alphabetical'!AB210-'2017 MRI'!AB210</f>
        <v>-2.0999999999999998E-2</v>
      </c>
      <c r="AD236" s="10">
        <f>'2020 MRI - Alphabetical'!AC210-'2017 MRI'!AC210</f>
        <v>62</v>
      </c>
      <c r="AE236" s="33">
        <f>'2020 MRI - Alphabetical'!AD210-'2017 MRI'!AD210</f>
        <v>0.18487024571022204</v>
      </c>
      <c r="AF236" s="11">
        <f>'2020 MRI - Alphabetical'!AE210-'2017 MRI'!AE210</f>
        <v>1.9582645602452264E-2</v>
      </c>
      <c r="AG236" s="10">
        <f>'2020 MRI - Alphabetical'!AF210-'2017 MRI'!AF210</f>
        <v>-13</v>
      </c>
      <c r="AH236" s="33">
        <f>'2020 MRI - Alphabetical'!AG210-'2017 MRI'!AG210</f>
        <v>-1.8415330302603783E-2</v>
      </c>
      <c r="AI236" s="14">
        <f>'2020 MRI - Alphabetical'!AH210-'2017 MRI'!AH210</f>
        <v>6.153315764386269E-2</v>
      </c>
      <c r="AJ236" s="10">
        <f>'2020 MRI - Alphabetical'!AI210-'2017 MRI'!AI210</f>
        <v>-16</v>
      </c>
      <c r="AK236" s="33">
        <f>'2020 MRI - Alphabetical'!AJ210-'2017 MRI'!AJ210</f>
        <v>-3.4251442262955845E-4</v>
      </c>
      <c r="AL236" s="13">
        <f>'2020 MRI - Alphabetical'!AK210-'2017 MRI'!AK210</f>
        <v>5229.1522349415609</v>
      </c>
      <c r="AM236" s="38"/>
    </row>
    <row r="237" spans="1:39" hidden="1" x14ac:dyDescent="0.25">
      <c r="A237" t="s">
        <v>877</v>
      </c>
      <c r="B237" s="5" t="s">
        <v>364</v>
      </c>
      <c r="C237" s="6" t="s">
        <v>47</v>
      </c>
      <c r="D237" s="7" t="s">
        <v>20</v>
      </c>
      <c r="E237" s="8">
        <f>VLOOKUP(A237,'2017 MRI'!$A$7:$F$571,6,FALSE)</f>
        <v>22.44914275101803</v>
      </c>
      <c r="F237" s="36">
        <f>'2020 MRI - Alphabetical'!E276-'2017 MRI'!E276</f>
        <v>1.1650638121947714</v>
      </c>
      <c r="G237" s="8">
        <f>'2020 MRI - Alphabetical'!F276-'2017 MRI'!F276</f>
        <v>-3.4537099631858865</v>
      </c>
      <c r="H237" s="9">
        <f>'2020 MRI - Alphabetical'!G276-'2017 MRI'!G276</f>
        <v>80</v>
      </c>
      <c r="I237" s="10">
        <f>'2020 MRI - Alphabetical'!H276-'2017 MRI'!H276</f>
        <v>-28</v>
      </c>
      <c r="J237" s="33">
        <f>'2020 MRI - Alphabetical'!I276-'2017 MRI'!I276</f>
        <v>-0.13527944514640999</v>
      </c>
      <c r="K237" s="11">
        <f>'2020 MRI - Alphabetical'!J276-'2017 MRI'!J276</f>
        <v>-1.7302573203194394E-2</v>
      </c>
      <c r="L237" s="10">
        <f>'2020 MRI - Alphabetical'!K276-'2017 MRI'!K276</f>
        <v>-291</v>
      </c>
      <c r="M237" s="33">
        <f>'2020 MRI - Alphabetical'!L276-'2017 MRI'!L276</f>
        <v>-0.81691365510545577</v>
      </c>
      <c r="N237" s="11">
        <f>'2020 MRI - Alphabetical'!M276-'2017 MRI'!M276</f>
        <v>4.7004360952700441E-2</v>
      </c>
      <c r="O237" s="10">
        <f>'2020 MRI - Alphabetical'!N276-'2017 MRI'!N276</f>
        <v>18</v>
      </c>
      <c r="P237" s="33">
        <f>'2020 MRI - Alphabetical'!O276-'2017 MRI'!O276</f>
        <v>4.0899784883812962E-2</v>
      </c>
      <c r="Q237" s="11">
        <f>'2020 MRI - Alphabetical'!P276-'2017 MRI'!P276</f>
        <v>-4.6536964980544715E-3</v>
      </c>
      <c r="R237" s="10">
        <f>'2020 MRI - Alphabetical'!Q276-'2017 MRI'!Q276</f>
        <v>72</v>
      </c>
      <c r="S237" s="33">
        <f>'2020 MRI - Alphabetical'!R276-'2017 MRI'!R276</f>
        <v>3.5959287793553563E-2</v>
      </c>
      <c r="T237" s="12">
        <f>'2020 MRI - Alphabetical'!S276-'2017 MRI'!S276</f>
        <v>-0.99663835867724426</v>
      </c>
      <c r="U237" s="10">
        <f>'2020 MRI - Alphabetical'!T276-'2017 MRI'!T276</f>
        <v>118</v>
      </c>
      <c r="V237" s="33">
        <f>'2020 MRI - Alphabetical'!U276-'2017 MRI'!U276</f>
        <v>0.33352367593176158</v>
      </c>
      <c r="W237" s="11">
        <f>'2020 MRI - Alphabetical'!V276-'2017 MRI'!V276</f>
        <v>-2.2232436092771285E-2</v>
      </c>
      <c r="X237" s="10">
        <f>'2020 MRI - Alphabetical'!W276-'2017 MRI'!W276</f>
        <v>69</v>
      </c>
      <c r="Y237" s="33">
        <f>'2020 MRI - Alphabetical'!X276-'2017 MRI'!X276</f>
        <v>0.30238830550064361</v>
      </c>
      <c r="Z237" s="13">
        <f>'2020 MRI - Alphabetical'!Y276-'2017 MRI'!Y276</f>
        <v>24124</v>
      </c>
      <c r="AA237" s="10">
        <f>'2020 MRI - Alphabetical'!Z276-'2017 MRI'!Z276</f>
        <v>78</v>
      </c>
      <c r="AB237" s="33">
        <f>'2020 MRI - Alphabetical'!AA276-'2017 MRI'!AA276</f>
        <v>0.21896148666597248</v>
      </c>
      <c r="AC237" s="11">
        <f>'2020 MRI - Alphabetical'!AB276-'2017 MRI'!AB276</f>
        <v>-2.0999999999999998E-2</v>
      </c>
      <c r="AD237" s="10">
        <f>'2020 MRI - Alphabetical'!AC276-'2017 MRI'!AC276</f>
        <v>158</v>
      </c>
      <c r="AE237" s="33">
        <f>'2020 MRI - Alphabetical'!AD276-'2017 MRI'!AD276</f>
        <v>0.47292529610975298</v>
      </c>
      <c r="AF237" s="11">
        <f>'2020 MRI - Alphabetical'!AE276-'2017 MRI'!AE276</f>
        <v>3.9281289033225031E-2</v>
      </c>
      <c r="AG237" s="10">
        <f>'2020 MRI - Alphabetical'!AF276-'2017 MRI'!AF276</f>
        <v>-21</v>
      </c>
      <c r="AH237" s="33">
        <f>'2020 MRI - Alphabetical'!AG276-'2017 MRI'!AG276</f>
        <v>-5.17040853959706E-2</v>
      </c>
      <c r="AI237" s="14">
        <f>'2020 MRI - Alphabetical'!AH276-'2017 MRI'!AH276</f>
        <v>5.4723610181387272E-2</v>
      </c>
      <c r="AJ237" s="10">
        <f>'2020 MRI - Alphabetical'!AI276-'2017 MRI'!AI276</f>
        <v>29</v>
      </c>
      <c r="AK237" s="33">
        <f>'2020 MRI - Alphabetical'!AJ276-'2017 MRI'!AJ276</f>
        <v>4.5521086884932303E-2</v>
      </c>
      <c r="AL237" s="13">
        <f>'2020 MRI - Alphabetical'!AK276-'2017 MRI'!AK276</f>
        <v>49271.662846200634</v>
      </c>
      <c r="AM237" s="38"/>
    </row>
    <row r="238" spans="1:39" hidden="1" x14ac:dyDescent="0.25">
      <c r="A238" t="s">
        <v>897</v>
      </c>
      <c r="B238" s="5" t="s">
        <v>326</v>
      </c>
      <c r="C238" s="6" t="s">
        <v>47</v>
      </c>
      <c r="D238" s="7" t="s">
        <v>20</v>
      </c>
      <c r="E238" s="8">
        <f>VLOOKUP(A238,'2017 MRI'!$A$7:$F$571,6,FALSE)</f>
        <v>23.887694082978477</v>
      </c>
      <c r="F238" s="36">
        <f>'2020 MRI - Alphabetical'!E296-'2017 MRI'!E296</f>
        <v>-0.35986380415212349</v>
      </c>
      <c r="G238" s="8">
        <f>'2020 MRI - Alphabetical'!F296-'2017 MRI'!F296</f>
        <v>1.4727086967349123</v>
      </c>
      <c r="H238" s="9">
        <f>'2020 MRI - Alphabetical'!G296-'2017 MRI'!G296</f>
        <v>-3</v>
      </c>
      <c r="I238" s="10">
        <f>'2020 MRI - Alphabetical'!H296-'2017 MRI'!H296</f>
        <v>-75</v>
      </c>
      <c r="J238" s="33">
        <f>'2020 MRI - Alphabetical'!I296-'2017 MRI'!I296</f>
        <v>-0.33274552470615382</v>
      </c>
      <c r="K238" s="11">
        <f>'2020 MRI - Alphabetical'!J296-'2017 MRI'!J296</f>
        <v>-3.7525118559601389E-2</v>
      </c>
      <c r="L238" s="10">
        <f>'2020 MRI - Alphabetical'!K296-'2017 MRI'!K296</f>
        <v>-60</v>
      </c>
      <c r="M238" s="33">
        <f>'2020 MRI - Alphabetical'!L296-'2017 MRI'!L296</f>
        <v>-0.1349127152473576</v>
      </c>
      <c r="N238" s="11">
        <f>'2020 MRI - Alphabetical'!M296-'2017 MRI'!M296</f>
        <v>1.075512604449913E-2</v>
      </c>
      <c r="O238" s="10">
        <f>'2020 MRI - Alphabetical'!N296-'2017 MRI'!N296</f>
        <v>33</v>
      </c>
      <c r="P238" s="33">
        <f>'2020 MRI - Alphabetical'!O296-'2017 MRI'!O296</f>
        <v>0.14158425630716712</v>
      </c>
      <c r="Q238" s="11">
        <f>'2020 MRI - Alphabetical'!P296-'2017 MRI'!P296</f>
        <v>-1.1555555555555548E-2</v>
      </c>
      <c r="R238" s="10">
        <f>'2020 MRI - Alphabetical'!Q296-'2017 MRI'!Q296</f>
        <v>-127</v>
      </c>
      <c r="S238" s="33">
        <f>'2020 MRI - Alphabetical'!R296-'2017 MRI'!R296</f>
        <v>-0.3367065367711144</v>
      </c>
      <c r="T238" s="12">
        <f>'2020 MRI - Alphabetical'!S296-'2017 MRI'!S296</f>
        <v>0.48606687085521783</v>
      </c>
      <c r="U238" s="10">
        <f>'2020 MRI - Alphabetical'!T296-'2017 MRI'!T296</f>
        <v>28</v>
      </c>
      <c r="V238" s="33">
        <f>'2020 MRI - Alphabetical'!U296-'2017 MRI'!U296</f>
        <v>5.9003751052830844E-2</v>
      </c>
      <c r="W238" s="11">
        <f>'2020 MRI - Alphabetical'!V296-'2017 MRI'!V296</f>
        <v>-5.5427347567097301E-3</v>
      </c>
      <c r="X238" s="10">
        <f>'2020 MRI - Alphabetical'!W296-'2017 MRI'!W296</f>
        <v>-24</v>
      </c>
      <c r="Y238" s="33">
        <f>'2020 MRI - Alphabetical'!X296-'2017 MRI'!X296</f>
        <v>-9.8120697058480949E-2</v>
      </c>
      <c r="Z238" s="13">
        <f>'2020 MRI - Alphabetical'!Y296-'2017 MRI'!Y296</f>
        <v>8648</v>
      </c>
      <c r="AA238" s="10">
        <f>'2020 MRI - Alphabetical'!Z296-'2017 MRI'!Z296</f>
        <v>6</v>
      </c>
      <c r="AB238" s="33">
        <f>'2020 MRI - Alphabetical'!AA296-'2017 MRI'!AA296</f>
        <v>1.9913338023243493E-2</v>
      </c>
      <c r="AC238" s="11">
        <f>'2020 MRI - Alphabetical'!AB296-'2017 MRI'!AB296</f>
        <v>-1.9999999999999997E-2</v>
      </c>
      <c r="AD238" s="10">
        <f>'2020 MRI - Alphabetical'!AC296-'2017 MRI'!AC296</f>
        <v>-11</v>
      </c>
      <c r="AE238" s="33">
        <f>'2020 MRI - Alphabetical'!AD296-'2017 MRI'!AD296</f>
        <v>-3.8251114463847324E-2</v>
      </c>
      <c r="AF238" s="11">
        <f>'2020 MRI - Alphabetical'!AE296-'2017 MRI'!AE296</f>
        <v>6.9166977960403164E-3</v>
      </c>
      <c r="AG238" s="10">
        <f>'2020 MRI - Alphabetical'!AF296-'2017 MRI'!AF296</f>
        <v>3</v>
      </c>
      <c r="AH238" s="33">
        <f>'2020 MRI - Alphabetical'!AG296-'2017 MRI'!AG296</f>
        <v>3.3516840544712323E-2</v>
      </c>
      <c r="AI238" s="14">
        <f>'2020 MRI - Alphabetical'!AH296-'2017 MRI'!AH296</f>
        <v>2.5828942286540979E-2</v>
      </c>
      <c r="AJ238" s="10">
        <f>'2020 MRI - Alphabetical'!AI296-'2017 MRI'!AI296</f>
        <v>-8</v>
      </c>
      <c r="AK238" s="33">
        <f>'2020 MRI - Alphabetical'!AJ296-'2017 MRI'!AJ296</f>
        <v>4.9941944411098227E-3</v>
      </c>
      <c r="AL238" s="13">
        <f>'2020 MRI - Alphabetical'!AK296-'2017 MRI'!AK296</f>
        <v>5313.2023150172317</v>
      </c>
      <c r="AM238" s="38"/>
    </row>
    <row r="239" spans="1:39" x14ac:dyDescent="0.25">
      <c r="A239" t="s">
        <v>924</v>
      </c>
      <c r="B239" s="5" t="s">
        <v>211</v>
      </c>
      <c r="C239" s="6" t="s">
        <v>47</v>
      </c>
      <c r="D239" s="7" t="s">
        <v>20</v>
      </c>
      <c r="E239" s="8">
        <f>VLOOKUP(A239,'2017 MRI'!$A$7:$F$571,6,FALSE)</f>
        <v>31.672254885085522</v>
      </c>
      <c r="F239" s="36">
        <f>'2020 MRI - Alphabetical'!E323-'2017 MRI'!E323</f>
        <v>0.81595584898386098</v>
      </c>
      <c r="G239" s="8">
        <f>'2020 MRI - Alphabetical'!F323-'2017 MRI'!F323</f>
        <v>-1.2544338546843541</v>
      </c>
      <c r="H239" s="9">
        <f>'2020 MRI - Alphabetical'!G323-'2017 MRI'!G323</f>
        <v>32</v>
      </c>
      <c r="I239" s="10">
        <f>'2020 MRI - Alphabetical'!H323-'2017 MRI'!H323</f>
        <v>-77</v>
      </c>
      <c r="J239" s="33">
        <f>'2020 MRI - Alphabetical'!I323-'2017 MRI'!I323</f>
        <v>-0.64118514453789055</v>
      </c>
      <c r="K239" s="11">
        <f>'2020 MRI - Alphabetical'!J323-'2017 MRI'!J323</f>
        <v>-8.6313760700403197E-2</v>
      </c>
      <c r="L239" s="10">
        <f>'2020 MRI - Alphabetical'!K323-'2017 MRI'!K323</f>
        <v>72</v>
      </c>
      <c r="M239" s="33">
        <f>'2020 MRI - Alphabetical'!L323-'2017 MRI'!L323</f>
        <v>0.21978191712048925</v>
      </c>
      <c r="N239" s="11">
        <f>'2020 MRI - Alphabetical'!M323-'2017 MRI'!M323</f>
        <v>-8.7881931521339093E-3</v>
      </c>
      <c r="O239" s="10">
        <f>'2020 MRI - Alphabetical'!N323-'2017 MRI'!N323</f>
        <v>54</v>
      </c>
      <c r="P239" s="33">
        <f>'2020 MRI - Alphabetical'!O323-'2017 MRI'!O323</f>
        <v>0.22645016128176096</v>
      </c>
      <c r="Q239" s="11">
        <f>'2020 MRI - Alphabetical'!P323-'2017 MRI'!P323</f>
        <v>-1.7330912630081602E-2</v>
      </c>
      <c r="R239" s="10">
        <f>'2020 MRI - Alphabetical'!Q323-'2017 MRI'!Q323</f>
        <v>5</v>
      </c>
      <c r="S239" s="33">
        <f>'2020 MRI - Alphabetical'!R323-'2017 MRI'!R323</f>
        <v>0.20737911694528283</v>
      </c>
      <c r="T239" s="12">
        <f>'2020 MRI - Alphabetical'!S323-'2017 MRI'!S323</f>
        <v>-1.3294102306995605</v>
      </c>
      <c r="U239" s="10">
        <f>'2020 MRI - Alphabetical'!T323-'2017 MRI'!T323</f>
        <v>79</v>
      </c>
      <c r="V239" s="33">
        <f>'2020 MRI - Alphabetical'!U323-'2017 MRI'!U323</f>
        <v>0.22345853313540795</v>
      </c>
      <c r="W239" s="11">
        <f>'2020 MRI - Alphabetical'!V323-'2017 MRI'!V323</f>
        <v>-1.6593722563652318E-2</v>
      </c>
      <c r="X239" s="10">
        <f>'2020 MRI - Alphabetical'!W323-'2017 MRI'!W323</f>
        <v>-157</v>
      </c>
      <c r="Y239" s="33">
        <f>'2020 MRI - Alphabetical'!X323-'2017 MRI'!X323</f>
        <v>1.8450982668383409E-2</v>
      </c>
      <c r="Z239" s="13">
        <f>'2020 MRI - Alphabetical'!Y323-'2017 MRI'!Y323</f>
        <v>11187</v>
      </c>
      <c r="AA239" s="10">
        <f>'2020 MRI - Alphabetical'!Z323-'2017 MRI'!Z323</f>
        <v>1</v>
      </c>
      <c r="AB239" s="33">
        <f>'2020 MRI - Alphabetical'!AA323-'2017 MRI'!AA323</f>
        <v>1.0835900020880529E-2</v>
      </c>
      <c r="AC239" s="11">
        <f>'2020 MRI - Alphabetical'!AB323-'2017 MRI'!AB323</f>
        <v>-2.4000000000000007E-2</v>
      </c>
      <c r="AD239" s="10">
        <f>'2020 MRI - Alphabetical'!AC323-'2017 MRI'!AC323</f>
        <v>-65</v>
      </c>
      <c r="AE239" s="33">
        <f>'2020 MRI - Alphabetical'!AD323-'2017 MRI'!AD323</f>
        <v>0.23040118849212055</v>
      </c>
      <c r="AF239" s="11">
        <f>'2020 MRI - Alphabetical'!AE323-'2017 MRI'!AE323</f>
        <v>2.7239046340885809E-2</v>
      </c>
      <c r="AG239" s="10">
        <f>'2020 MRI - Alphabetical'!AF323-'2017 MRI'!AF323</f>
        <v>3</v>
      </c>
      <c r="AH239" s="33">
        <f>'2020 MRI - Alphabetical'!AG323-'2017 MRI'!AG323</f>
        <v>1.2787296803748127E-2</v>
      </c>
      <c r="AI239" s="14">
        <f>'2020 MRI - Alphabetical'!AH323-'2017 MRI'!AH323</f>
        <v>7.8812552831720506E-2</v>
      </c>
      <c r="AJ239" s="10">
        <f>'2020 MRI - Alphabetical'!AI323-'2017 MRI'!AI323</f>
        <v>-6</v>
      </c>
      <c r="AK239" s="33">
        <f>'2020 MRI - Alphabetical'!AJ323-'2017 MRI'!AJ323</f>
        <v>4.535796373751233E-3</v>
      </c>
      <c r="AL239" s="13">
        <f>'2020 MRI - Alphabetical'!AK323-'2017 MRI'!AK323</f>
        <v>1878.6225045273604</v>
      </c>
      <c r="AM239" s="38">
        <v>1</v>
      </c>
    </row>
    <row r="240" spans="1:39" hidden="1" x14ac:dyDescent="0.25">
      <c r="A240" t="s">
        <v>944</v>
      </c>
      <c r="B240" s="5" t="s">
        <v>106</v>
      </c>
      <c r="C240" s="6" t="s">
        <v>47</v>
      </c>
      <c r="D240" s="7" t="s">
        <v>20</v>
      </c>
      <c r="E240" s="8">
        <f>VLOOKUP(A240,'2017 MRI'!$A$7:$F$571,6,FALSE)</f>
        <v>42.987254048669726</v>
      </c>
      <c r="F240" s="36">
        <f>'2020 MRI - Alphabetical'!E343-'2017 MRI'!E343</f>
        <v>2.1328910026179702</v>
      </c>
      <c r="G240" s="8">
        <f>'2020 MRI - Alphabetical'!F343-'2017 MRI'!F343</f>
        <v>-3.9961067172589111</v>
      </c>
      <c r="H240" s="9">
        <f>'2020 MRI - Alphabetical'!G343-'2017 MRI'!G343</f>
        <v>40</v>
      </c>
      <c r="I240" s="10">
        <f>'2020 MRI - Alphabetical'!H343-'2017 MRI'!H343</f>
        <v>39</v>
      </c>
      <c r="J240" s="33">
        <f>'2020 MRI - Alphabetical'!I343-'2017 MRI'!I343</f>
        <v>9.7905925564102825E-2</v>
      </c>
      <c r="K240" s="11">
        <f>'2020 MRI - Alphabetical'!J343-'2017 MRI'!J343</f>
        <v>6.0118578326522343E-3</v>
      </c>
      <c r="L240" s="10">
        <f>'2020 MRI - Alphabetical'!K343-'2017 MRI'!K343</f>
        <v>-57</v>
      </c>
      <c r="M240" s="33">
        <f>'2020 MRI - Alphabetical'!L343-'2017 MRI'!L343</f>
        <v>-0.11152866741962392</v>
      </c>
      <c r="N240" s="11">
        <f>'2020 MRI - Alphabetical'!M343-'2017 MRI'!M343</f>
        <v>8.8548732952465348E-3</v>
      </c>
      <c r="O240" s="10">
        <f>'2020 MRI - Alphabetical'!N343-'2017 MRI'!N343</f>
        <v>77</v>
      </c>
      <c r="P240" s="33">
        <f>'2020 MRI - Alphabetical'!O343-'2017 MRI'!O343</f>
        <v>0.82811578710496947</v>
      </c>
      <c r="Q240" s="11">
        <f>'2020 MRI - Alphabetical'!P343-'2017 MRI'!P343</f>
        <v>-5.6803127874885007E-2</v>
      </c>
      <c r="R240" s="10">
        <f>'2020 MRI - Alphabetical'!Q343-'2017 MRI'!Q343</f>
        <v>67</v>
      </c>
      <c r="S240" s="33">
        <f>'2020 MRI - Alphabetical'!R343-'2017 MRI'!R343</f>
        <v>1.2950906905531381</v>
      </c>
      <c r="T240" s="12">
        <f>'2020 MRI - Alphabetical'!S343-'2017 MRI'!S343</f>
        <v>-4.9699429768015317</v>
      </c>
      <c r="U240" s="10">
        <f>'2020 MRI - Alphabetical'!T343-'2017 MRI'!T343</f>
        <v>-11</v>
      </c>
      <c r="V240" s="33">
        <f>'2020 MRI - Alphabetical'!U343-'2017 MRI'!U343</f>
        <v>-9.4677209080258007E-2</v>
      </c>
      <c r="W240" s="11">
        <f>'2020 MRI - Alphabetical'!V343-'2017 MRI'!V343</f>
        <v>1.0776599384194896E-4</v>
      </c>
      <c r="X240" s="10">
        <f>'2020 MRI - Alphabetical'!W343-'2017 MRI'!W343</f>
        <v>8</v>
      </c>
      <c r="Y240" s="33">
        <f>'2020 MRI - Alphabetical'!X343-'2017 MRI'!X343</f>
        <v>3.1371974139030923E-2</v>
      </c>
      <c r="Z240" s="13">
        <f>'2020 MRI - Alphabetical'!Y343-'2017 MRI'!Y343</f>
        <v>8269</v>
      </c>
      <c r="AA240" s="10">
        <f>'2020 MRI - Alphabetical'!Z343-'2017 MRI'!Z343</f>
        <v>9</v>
      </c>
      <c r="AB240" s="33">
        <f>'2020 MRI - Alphabetical'!AA343-'2017 MRI'!AA343</f>
        <v>0.29238792673054181</v>
      </c>
      <c r="AC240" s="11">
        <f>'2020 MRI - Alphabetical'!AB343-'2017 MRI'!AB343</f>
        <v>-3.3000000000000002E-2</v>
      </c>
      <c r="AD240" s="10">
        <f>'2020 MRI - Alphabetical'!AC343-'2017 MRI'!AC343</f>
        <v>-44</v>
      </c>
      <c r="AE240" s="33">
        <f>'2020 MRI - Alphabetical'!AD343-'2017 MRI'!AD343</f>
        <v>-0.20952898976946599</v>
      </c>
      <c r="AF240" s="11">
        <f>'2020 MRI - Alphabetical'!AE343-'2017 MRI'!AE343</f>
        <v>9.7465886939596125E-5</v>
      </c>
      <c r="AG240" s="10">
        <f>'2020 MRI - Alphabetical'!AF343-'2017 MRI'!AF343</f>
        <v>-4</v>
      </c>
      <c r="AH240" s="33">
        <f>'2020 MRI - Alphabetical'!AG343-'2017 MRI'!AG343</f>
        <v>-3.7497710735937995E-2</v>
      </c>
      <c r="AI240" s="14">
        <f>'2020 MRI - Alphabetical'!AH343-'2017 MRI'!AH343</f>
        <v>0.17546683302100963</v>
      </c>
      <c r="AJ240" s="10">
        <f>'2020 MRI - Alphabetical'!AI343-'2017 MRI'!AI343</f>
        <v>-4</v>
      </c>
      <c r="AK240" s="33">
        <f>'2020 MRI - Alphabetical'!AJ343-'2017 MRI'!AJ343</f>
        <v>1.1643744351512442E-2</v>
      </c>
      <c r="AL240" s="13">
        <f>'2020 MRI - Alphabetical'!AK343-'2017 MRI'!AK343</f>
        <v>3834.7344705568976</v>
      </c>
      <c r="AM240" s="38"/>
    </row>
    <row r="241" spans="1:39" hidden="1" x14ac:dyDescent="0.25">
      <c r="A241" t="s">
        <v>953</v>
      </c>
      <c r="B241" s="5" t="s">
        <v>204</v>
      </c>
      <c r="C241" s="6" t="s">
        <v>47</v>
      </c>
      <c r="D241" s="7" t="s">
        <v>20</v>
      </c>
      <c r="E241" s="8">
        <f>VLOOKUP(A241,'2017 MRI'!$A$7:$F$571,6,FALSE)</f>
        <v>32.344256693161142</v>
      </c>
      <c r="F241" s="36">
        <f>'2020 MRI - Alphabetical'!E352-'2017 MRI'!E352</f>
        <v>-0.13784443097702481</v>
      </c>
      <c r="G241" s="8">
        <f>'2020 MRI - Alphabetical'!F352-'2017 MRI'!F352</f>
        <v>1.7994653197766226</v>
      </c>
      <c r="H241" s="9">
        <f>'2020 MRI - Alphabetical'!G352-'2017 MRI'!G352</f>
        <v>-2</v>
      </c>
      <c r="I241" s="10">
        <f>'2020 MRI - Alphabetical'!H352-'2017 MRI'!H352</f>
        <v>146</v>
      </c>
      <c r="J241" s="33">
        <f>'2020 MRI - Alphabetical'!I352-'2017 MRI'!I352</f>
        <v>0.40894402519773015</v>
      </c>
      <c r="K241" s="11">
        <f>'2020 MRI - Alphabetical'!J352-'2017 MRI'!J352</f>
        <v>2.3557413212585532E-2</v>
      </c>
      <c r="L241" s="10">
        <f>'2020 MRI - Alphabetical'!K352-'2017 MRI'!K352</f>
        <v>182</v>
      </c>
      <c r="M241" s="33">
        <f>'2020 MRI - Alphabetical'!L352-'2017 MRI'!L352</f>
        <v>0.53434641731929733</v>
      </c>
      <c r="N241" s="11">
        <f>'2020 MRI - Alphabetical'!M352-'2017 MRI'!M352</f>
        <v>-2.5644316923386687E-2</v>
      </c>
      <c r="O241" s="10">
        <f>'2020 MRI - Alphabetical'!N352-'2017 MRI'!N352</f>
        <v>84</v>
      </c>
      <c r="P241" s="33">
        <f>'2020 MRI - Alphabetical'!O352-'2017 MRI'!O352</f>
        <v>0.46243829716402501</v>
      </c>
      <c r="Q241" s="11">
        <f>'2020 MRI - Alphabetical'!P352-'2017 MRI'!P352</f>
        <v>-3.2752136752136757E-2</v>
      </c>
      <c r="R241" s="10">
        <f>'2020 MRI - Alphabetical'!Q352-'2017 MRI'!Q352</f>
        <v>-77</v>
      </c>
      <c r="S241" s="33">
        <f>'2020 MRI - Alphabetical'!R352-'2017 MRI'!R352</f>
        <v>-0.20119467980993611</v>
      </c>
      <c r="T241" s="12">
        <f>'2020 MRI - Alphabetical'!S352-'2017 MRI'!S352</f>
        <v>-7.6046848238373599E-3</v>
      </c>
      <c r="U241" s="10">
        <f>'2020 MRI - Alphabetical'!T352-'2017 MRI'!T352</f>
        <v>102</v>
      </c>
      <c r="V241" s="33">
        <f>'2020 MRI - Alphabetical'!U352-'2017 MRI'!U352</f>
        <v>0.2849627768411368</v>
      </c>
      <c r="W241" s="11">
        <f>'2020 MRI - Alphabetical'!V352-'2017 MRI'!V352</f>
        <v>-2.0368421052631577E-2</v>
      </c>
      <c r="X241" s="10">
        <f>'2020 MRI - Alphabetical'!W352-'2017 MRI'!W352</f>
        <v>-67</v>
      </c>
      <c r="Y241" s="33">
        <f>'2020 MRI - Alphabetical'!X352-'2017 MRI'!X352</f>
        <v>-0.23267428415652058</v>
      </c>
      <c r="Z241" s="13">
        <f>'2020 MRI - Alphabetical'!Y352-'2017 MRI'!Y352</f>
        <v>1319</v>
      </c>
      <c r="AA241" s="10">
        <f>'2020 MRI - Alphabetical'!Z352-'2017 MRI'!Z352</f>
        <v>-5</v>
      </c>
      <c r="AB241" s="33">
        <f>'2020 MRI - Alphabetical'!AA352-'2017 MRI'!AA352</f>
        <v>7.7252527572261975E-2</v>
      </c>
      <c r="AC241" s="11">
        <f>'2020 MRI - Alphabetical'!AB352-'2017 MRI'!AB352</f>
        <v>-2.8000000000000011E-2</v>
      </c>
      <c r="AD241" s="10">
        <f>'2020 MRI - Alphabetical'!AC352-'2017 MRI'!AC352</f>
        <v>-168</v>
      </c>
      <c r="AE241" s="33">
        <f>'2020 MRI - Alphabetical'!AD352-'2017 MRI'!AD352</f>
        <v>-0.76510225891455175</v>
      </c>
      <c r="AF241" s="11">
        <f>'2020 MRI - Alphabetical'!AE352-'2017 MRI'!AE352</f>
        <v>-3.5402164111812517E-2</v>
      </c>
      <c r="AG241" s="10">
        <f>'2020 MRI - Alphabetical'!AF352-'2017 MRI'!AF352</f>
        <v>2</v>
      </c>
      <c r="AH241" s="33">
        <f>'2020 MRI - Alphabetical'!AG352-'2017 MRI'!AG352</f>
        <v>-1.5535256517115292E-2</v>
      </c>
      <c r="AI241" s="14">
        <f>'2020 MRI - Alphabetical'!AH352-'2017 MRI'!AH352</f>
        <v>0.10096033002782878</v>
      </c>
      <c r="AJ241" s="10">
        <f>'2020 MRI - Alphabetical'!AI352-'2017 MRI'!AI352</f>
        <v>18</v>
      </c>
      <c r="AK241" s="33">
        <f>'2020 MRI - Alphabetical'!AJ352-'2017 MRI'!AJ352</f>
        <v>1.8137575306326703E-2</v>
      </c>
      <c r="AL241" s="13">
        <f>'2020 MRI - Alphabetical'!AK352-'2017 MRI'!AK352</f>
        <v>11769.478565773345</v>
      </c>
      <c r="AM241" s="38"/>
    </row>
    <row r="242" spans="1:39" hidden="1" x14ac:dyDescent="0.25">
      <c r="A242" t="s">
        <v>987</v>
      </c>
      <c r="B242" s="5" t="s">
        <v>46</v>
      </c>
      <c r="C242" s="6" t="s">
        <v>47</v>
      </c>
      <c r="D242" s="7" t="s">
        <v>20</v>
      </c>
      <c r="E242" s="8">
        <f>VLOOKUP(A242,'2017 MRI'!$A$7:$F$571,6,FALSE)</f>
        <v>67.68048909989983</v>
      </c>
      <c r="F242" s="36">
        <f>'2020 MRI - Alphabetical'!E386-'2017 MRI'!E386</f>
        <v>4.3188684154761834</v>
      </c>
      <c r="G242" s="8">
        <f>'2020 MRI - Alphabetical'!F386-'2017 MRI'!F386</f>
        <v>-7.8348333545267934</v>
      </c>
      <c r="H242" s="9">
        <f>'2020 MRI - Alphabetical'!G386-'2017 MRI'!G386</f>
        <v>4</v>
      </c>
      <c r="I242" s="10">
        <f>'2020 MRI - Alphabetical'!H386-'2017 MRI'!H386</f>
        <v>-33</v>
      </c>
      <c r="J242" s="33">
        <f>'2020 MRI - Alphabetical'!I386-'2017 MRI'!I386</f>
        <v>-0.16581969905978455</v>
      </c>
      <c r="K242" s="11">
        <f>'2020 MRI - Alphabetical'!J386-'2017 MRI'!J386</f>
        <v>-1.4897900073099102E-2</v>
      </c>
      <c r="L242" s="10">
        <f>'2020 MRI - Alphabetical'!K386-'2017 MRI'!K386</f>
        <v>2</v>
      </c>
      <c r="M242" s="33">
        <f>'2020 MRI - Alphabetical'!L386-'2017 MRI'!L386</f>
        <v>-0.46760663310515804</v>
      </c>
      <c r="N242" s="11">
        <f>'2020 MRI - Alphabetical'!M386-'2017 MRI'!M386</f>
        <v>2.4942972959845822E-2</v>
      </c>
      <c r="O242" s="10">
        <f>'2020 MRI - Alphabetical'!N386-'2017 MRI'!N386</f>
        <v>18</v>
      </c>
      <c r="P242" s="33">
        <f>'2020 MRI - Alphabetical'!O386-'2017 MRI'!O386</f>
        <v>1.5022837174914541</v>
      </c>
      <c r="Q242" s="11">
        <f>'2020 MRI - Alphabetical'!P386-'2017 MRI'!P386</f>
        <v>-0.10263636363636364</v>
      </c>
      <c r="R242" s="10">
        <f>'2020 MRI - Alphabetical'!Q386-'2017 MRI'!Q386</f>
        <v>-4</v>
      </c>
      <c r="S242" s="33">
        <f>'2020 MRI - Alphabetical'!R386-'2017 MRI'!R386</f>
        <v>1.0056948971680129</v>
      </c>
      <c r="T242" s="12">
        <f>'2020 MRI - Alphabetical'!S386-'2017 MRI'!S386</f>
        <v>-3.2123863571085192</v>
      </c>
      <c r="U242" s="10">
        <f>'2020 MRI - Alphabetical'!T386-'2017 MRI'!T386</f>
        <v>30</v>
      </c>
      <c r="V242" s="33">
        <f>'2020 MRI - Alphabetical'!U386-'2017 MRI'!U386</f>
        <v>2.2536335700807366</v>
      </c>
      <c r="W242" s="11">
        <f>'2020 MRI - Alphabetical'!V386-'2017 MRI'!V386</f>
        <v>-0.1577139938712972</v>
      </c>
      <c r="X242" s="10">
        <f>'2020 MRI - Alphabetical'!W386-'2017 MRI'!W386</f>
        <v>-3</v>
      </c>
      <c r="Y242" s="33">
        <f>'2020 MRI - Alphabetical'!X386-'2017 MRI'!X386</f>
        <v>1.9232560742241667E-2</v>
      </c>
      <c r="Z242" s="13">
        <f>'2020 MRI - Alphabetical'!Y386-'2017 MRI'!Y386</f>
        <v>4525</v>
      </c>
      <c r="AA242" s="10">
        <f>'2020 MRI - Alphabetical'!Z386-'2017 MRI'!Z386</f>
        <v>-10</v>
      </c>
      <c r="AB242" s="33">
        <f>'2020 MRI - Alphabetical'!AA386-'2017 MRI'!AA386</f>
        <v>-0.38025058475139017</v>
      </c>
      <c r="AC242" s="11">
        <f>'2020 MRI - Alphabetical'!AB386-'2017 MRI'!AB386</f>
        <v>-0.03</v>
      </c>
      <c r="AD242" s="10">
        <f>'2020 MRI - Alphabetical'!AC386-'2017 MRI'!AC386</f>
        <v>23</v>
      </c>
      <c r="AE242" s="33">
        <f>'2020 MRI - Alphabetical'!AD386-'2017 MRI'!AD386</f>
        <v>0.17470250131208051</v>
      </c>
      <c r="AF242" s="11">
        <f>'2020 MRI - Alphabetical'!AE386-'2017 MRI'!AE386</f>
        <v>2.423938404106396E-2</v>
      </c>
      <c r="AG242" s="10">
        <f>'2020 MRI - Alphabetical'!AF386-'2017 MRI'!AF386</f>
        <v>-35</v>
      </c>
      <c r="AH242" s="33">
        <f>'2020 MRI - Alphabetical'!AG386-'2017 MRI'!AG386</f>
        <v>-0.38882823087354867</v>
      </c>
      <c r="AI242" s="14">
        <f>'2020 MRI - Alphabetical'!AH386-'2017 MRI'!AH386</f>
        <v>0.52548888736699073</v>
      </c>
      <c r="AJ242" s="10">
        <f>'2020 MRI - Alphabetical'!AI386-'2017 MRI'!AI386</f>
        <v>-26</v>
      </c>
      <c r="AK242" s="33">
        <f>'2020 MRI - Alphabetical'!AJ386-'2017 MRI'!AJ386</f>
        <v>-3.4584232293209949E-3</v>
      </c>
      <c r="AL242" s="13">
        <f>'2020 MRI - Alphabetical'!AK386-'2017 MRI'!AK386</f>
        <v>-4957.7935020148216</v>
      </c>
      <c r="AM242" s="38"/>
    </row>
    <row r="243" spans="1:39" hidden="1" x14ac:dyDescent="0.25">
      <c r="A243" t="s">
        <v>1003</v>
      </c>
      <c r="B243" s="5" t="s">
        <v>282</v>
      </c>
      <c r="C243" s="6" t="s">
        <v>47</v>
      </c>
      <c r="D243" s="7" t="s">
        <v>20</v>
      </c>
      <c r="E243" s="8">
        <f>VLOOKUP(A243,'2017 MRI'!$A$7:$F$571,6,FALSE)</f>
        <v>26.525634109315014</v>
      </c>
      <c r="F243" s="36">
        <f>'2020 MRI - Alphabetical'!E402-'2017 MRI'!E402</f>
        <v>-2.0524438264741143</v>
      </c>
      <c r="G243" s="8">
        <f>'2020 MRI - Alphabetical'!F402-'2017 MRI'!F402</f>
        <v>7.0661831588996691</v>
      </c>
      <c r="H243" s="9">
        <f>'2020 MRI - Alphabetical'!G402-'2017 MRI'!G402</f>
        <v>-76</v>
      </c>
      <c r="I243" s="10">
        <f>'2020 MRI - Alphabetical'!H402-'2017 MRI'!H402</f>
        <v>17</v>
      </c>
      <c r="J243" s="33">
        <f>'2020 MRI - Alphabetical'!I402-'2017 MRI'!I402</f>
        <v>2.2114333197453262E-2</v>
      </c>
      <c r="K243" s="11">
        <f>'2020 MRI - Alphabetical'!J402-'2017 MRI'!J402</f>
        <v>-1.5756029853231102E-3</v>
      </c>
      <c r="L243" s="10">
        <f>'2020 MRI - Alphabetical'!K402-'2017 MRI'!K402</f>
        <v>-65</v>
      </c>
      <c r="M243" s="33">
        <f>'2020 MRI - Alphabetical'!L402-'2017 MRI'!L402</f>
        <v>-0.33247495937762822</v>
      </c>
      <c r="N243" s="11">
        <f>'2020 MRI - Alphabetical'!M402-'2017 MRI'!M402</f>
        <v>1.9955148560351008E-2</v>
      </c>
      <c r="O243" s="10">
        <f>'2020 MRI - Alphabetical'!N402-'2017 MRI'!N402</f>
        <v>-30</v>
      </c>
      <c r="P243" s="33">
        <f>'2020 MRI - Alphabetical'!O402-'2017 MRI'!O402</f>
        <v>-0.11769206344255566</v>
      </c>
      <c r="Q243" s="11">
        <f>'2020 MRI - Alphabetical'!P402-'2017 MRI'!P402</f>
        <v>5.1788472964943572E-3</v>
      </c>
      <c r="R243" s="10">
        <f>'2020 MRI - Alphabetical'!Q402-'2017 MRI'!Q402</f>
        <v>-58</v>
      </c>
      <c r="S243" s="33">
        <f>'2020 MRI - Alphabetical'!R402-'2017 MRI'!R402</f>
        <v>-0.12713161519022051</v>
      </c>
      <c r="T243" s="12">
        <f>'2020 MRI - Alphabetical'!S402-'2017 MRI'!S402</f>
        <v>-0.19650948042528227</v>
      </c>
      <c r="U243" s="10">
        <f>'2020 MRI - Alphabetical'!T402-'2017 MRI'!T402</f>
        <v>-282</v>
      </c>
      <c r="V243" s="33">
        <f>'2020 MRI - Alphabetical'!U402-'2017 MRI'!U402</f>
        <v>-1.2947025417359099</v>
      </c>
      <c r="W243" s="11">
        <f>'2020 MRI - Alphabetical'!V402-'2017 MRI'!V402</f>
        <v>7.457712126417039E-2</v>
      </c>
      <c r="X243" s="10">
        <f>'2020 MRI - Alphabetical'!W402-'2017 MRI'!W402</f>
        <v>-61</v>
      </c>
      <c r="Y243" s="33">
        <f>'2020 MRI - Alphabetical'!X402-'2017 MRI'!X402</f>
        <v>-0.22280422592903393</v>
      </c>
      <c r="Z243" s="13">
        <f>'2020 MRI - Alphabetical'!Y402-'2017 MRI'!Y402</f>
        <v>2293</v>
      </c>
      <c r="AA243" s="10">
        <f>'2020 MRI - Alphabetical'!Z402-'2017 MRI'!Z402</f>
        <v>-26</v>
      </c>
      <c r="AB243" s="33">
        <f>'2020 MRI - Alphabetical'!AA402-'2017 MRI'!AA402</f>
        <v>-7.8476056547825288E-2</v>
      </c>
      <c r="AC243" s="11">
        <f>'2020 MRI - Alphabetical'!AB402-'2017 MRI'!AB402</f>
        <v>-1.9000000000000003E-2</v>
      </c>
      <c r="AD243" s="10">
        <f>'2020 MRI - Alphabetical'!AC402-'2017 MRI'!AC402</f>
        <v>-34</v>
      </c>
      <c r="AE243" s="33">
        <f>'2020 MRI - Alphabetical'!AD402-'2017 MRI'!AD402</f>
        <v>-0.10950344478791946</v>
      </c>
      <c r="AF243" s="11">
        <f>'2020 MRI - Alphabetical'!AE402-'2017 MRI'!AE402</f>
        <v>3.0699184285000181E-3</v>
      </c>
      <c r="AG243" s="10">
        <f>'2020 MRI - Alphabetical'!AF402-'2017 MRI'!AF402</f>
        <v>-6</v>
      </c>
      <c r="AH243" s="33">
        <f>'2020 MRI - Alphabetical'!AG402-'2017 MRI'!AG402</f>
        <v>-0.1061014183006237</v>
      </c>
      <c r="AI243" s="14">
        <f>'2020 MRI - Alphabetical'!AH402-'2017 MRI'!AH402</f>
        <v>0.23131756090572964</v>
      </c>
      <c r="AJ243" s="10">
        <f>'2020 MRI - Alphabetical'!AI402-'2017 MRI'!AI402</f>
        <v>-1</v>
      </c>
      <c r="AK243" s="33">
        <f>'2020 MRI - Alphabetical'!AJ402-'2017 MRI'!AJ402</f>
        <v>7.9265291182013531E-3</v>
      </c>
      <c r="AL243" s="13">
        <f>'2020 MRI - Alphabetical'!AK402-'2017 MRI'!AK402</f>
        <v>3610.0296784601378</v>
      </c>
      <c r="AM243" s="38"/>
    </row>
    <row r="244" spans="1:39" hidden="1" x14ac:dyDescent="0.25">
      <c r="A244" t="s">
        <v>1071</v>
      </c>
      <c r="B244" s="5" t="s">
        <v>446</v>
      </c>
      <c r="C244" s="6" t="s">
        <v>47</v>
      </c>
      <c r="D244" s="7" t="s">
        <v>20</v>
      </c>
      <c r="E244" s="8">
        <f>VLOOKUP(A244,'2017 MRI'!$A$7:$F$571,6,FALSE)</f>
        <v>18.150601015374868</v>
      </c>
      <c r="F244" s="36">
        <f>'2020 MRI - Alphabetical'!E470-'2017 MRI'!E470</f>
        <v>-1.6278048871234465</v>
      </c>
      <c r="G244" s="8">
        <f>'2020 MRI - Alphabetical'!F470-'2017 MRI'!F470</f>
        <v>4.7336509758927328</v>
      </c>
      <c r="H244" s="9">
        <f>'2020 MRI - Alphabetical'!G470-'2017 MRI'!G470</f>
        <v>-82</v>
      </c>
      <c r="I244" s="10">
        <f>'2020 MRI - Alphabetical'!H470-'2017 MRI'!H470</f>
        <v>-206</v>
      </c>
      <c r="J244" s="33">
        <f>'2020 MRI - Alphabetical'!I470-'2017 MRI'!I470</f>
        <v>-1.092401525457616</v>
      </c>
      <c r="K244" s="11">
        <f>'2020 MRI - Alphabetical'!J470-'2017 MRI'!J470</f>
        <v>-0.11457347753561753</v>
      </c>
      <c r="L244" s="10">
        <f>'2020 MRI - Alphabetical'!K470-'2017 MRI'!K470</f>
        <v>-207</v>
      </c>
      <c r="M244" s="33">
        <f>'2020 MRI - Alphabetical'!L470-'2017 MRI'!L470</f>
        <v>-0.53051869785658379</v>
      </c>
      <c r="N244" s="11">
        <f>'2020 MRI - Alphabetical'!M470-'2017 MRI'!M470</f>
        <v>3.1443263150580228E-2</v>
      </c>
      <c r="O244" s="10">
        <f>'2020 MRI - Alphabetical'!N470-'2017 MRI'!N470</f>
        <v>22</v>
      </c>
      <c r="P244" s="33">
        <f>'2020 MRI - Alphabetical'!O470-'2017 MRI'!O470</f>
        <v>3.6989874048707738E-2</v>
      </c>
      <c r="Q244" s="11">
        <f>'2020 MRI - Alphabetical'!P470-'2017 MRI'!P470</f>
        <v>-4.5653495440729497E-3</v>
      </c>
      <c r="R244" s="10">
        <f>'2020 MRI - Alphabetical'!Q470-'2017 MRI'!Q470</f>
        <v>25</v>
      </c>
      <c r="S244" s="33">
        <f>'2020 MRI - Alphabetical'!R470-'2017 MRI'!R470</f>
        <v>0.15366408691082339</v>
      </c>
      <c r="T244" s="12">
        <f>'2020 MRI - Alphabetical'!S470-'2017 MRI'!S470</f>
        <v>-1.2701054104837424</v>
      </c>
      <c r="U244" s="10">
        <f>'2020 MRI - Alphabetical'!T470-'2017 MRI'!T470</f>
        <v>-327</v>
      </c>
      <c r="V244" s="33">
        <f>'2020 MRI - Alphabetical'!U470-'2017 MRI'!U470</f>
        <v>-1.0228601086155722</v>
      </c>
      <c r="W244" s="11">
        <f>'2020 MRI - Alphabetical'!V470-'2017 MRI'!V470</f>
        <v>6.1332909783989836E-2</v>
      </c>
      <c r="X244" s="10">
        <f>'2020 MRI - Alphabetical'!W470-'2017 MRI'!W470</f>
        <v>-8</v>
      </c>
      <c r="Y244" s="33">
        <f>'2020 MRI - Alphabetical'!X470-'2017 MRI'!X470</f>
        <v>-6.8338099144709008E-2</v>
      </c>
      <c r="Z244" s="13">
        <f>'2020 MRI - Alphabetical'!Y470-'2017 MRI'!Y470</f>
        <v>16505</v>
      </c>
      <c r="AA244" s="10">
        <f>'2020 MRI - Alphabetical'!Z470-'2017 MRI'!Z470</f>
        <v>-79</v>
      </c>
      <c r="AB244" s="33">
        <f>'2020 MRI - Alphabetical'!AA470-'2017 MRI'!AA470</f>
        <v>-0.24555143817086666</v>
      </c>
      <c r="AC244" s="11">
        <f>'2020 MRI - Alphabetical'!AB470-'2017 MRI'!AB470</f>
        <v>-1.4999999999999999E-2</v>
      </c>
      <c r="AD244" s="10">
        <f>'2020 MRI - Alphabetical'!AC470-'2017 MRI'!AC470</f>
        <v>-23</v>
      </c>
      <c r="AE244" s="33">
        <f>'2020 MRI - Alphabetical'!AD470-'2017 MRI'!AD470</f>
        <v>-7.5040253116384847E-2</v>
      </c>
      <c r="AF244" s="11">
        <f>'2020 MRI - Alphabetical'!AE470-'2017 MRI'!AE470</f>
        <v>5.5312343828085586E-3</v>
      </c>
      <c r="AG244" s="10">
        <f>'2020 MRI - Alphabetical'!AF470-'2017 MRI'!AF470</f>
        <v>-5</v>
      </c>
      <c r="AH244" s="33">
        <f>'2020 MRI - Alphabetical'!AG470-'2017 MRI'!AG470</f>
        <v>1.1866363248658196E-4</v>
      </c>
      <c r="AI244" s="14">
        <f>'2020 MRI - Alphabetical'!AH470-'2017 MRI'!AH470</f>
        <v>4.0948273786439948E-2</v>
      </c>
      <c r="AJ244" s="10">
        <f>'2020 MRI - Alphabetical'!AI470-'2017 MRI'!AI470</f>
        <v>-19</v>
      </c>
      <c r="AK244" s="33">
        <f>'2020 MRI - Alphabetical'!AJ470-'2017 MRI'!AJ470</f>
        <v>-3.8742364600670431E-3</v>
      </c>
      <c r="AL244" s="13">
        <f>'2020 MRI - Alphabetical'!AK470-'2017 MRI'!AK470</f>
        <v>4298.6748735251749</v>
      </c>
      <c r="AM244" s="38"/>
    </row>
    <row r="245" spans="1:39" hidden="1" x14ac:dyDescent="0.25">
      <c r="A245" t="s">
        <v>1093</v>
      </c>
      <c r="B245" s="5" t="s">
        <v>170</v>
      </c>
      <c r="C245" s="6" t="s">
        <v>47</v>
      </c>
      <c r="D245" s="7" t="s">
        <v>20</v>
      </c>
      <c r="E245" s="8">
        <f>VLOOKUP(A245,'2017 MRI'!$A$7:$F$571,6,FALSE)</f>
        <v>34.929737064348608</v>
      </c>
      <c r="F245" s="36">
        <f>'2020 MRI - Alphabetical'!E492-'2017 MRI'!E492</f>
        <v>-2.286497685955057</v>
      </c>
      <c r="G245" s="8">
        <f>'2020 MRI - Alphabetical'!F492-'2017 MRI'!F492</f>
        <v>8.8081744728962406</v>
      </c>
      <c r="H245" s="9">
        <f>'2020 MRI - Alphabetical'!G492-'2017 MRI'!G492</f>
        <v>-59</v>
      </c>
      <c r="I245" s="10">
        <f>'2020 MRI - Alphabetical'!H492-'2017 MRI'!H492</f>
        <v>-184</v>
      </c>
      <c r="J245" s="33">
        <f>'2020 MRI - Alphabetical'!I492-'2017 MRI'!I492</f>
        <v>-0.94214210120641395</v>
      </c>
      <c r="K245" s="11">
        <f>'2020 MRI - Alphabetical'!J492-'2017 MRI'!J492</f>
        <v>-0.10220494923857859</v>
      </c>
      <c r="L245" s="10">
        <f>'2020 MRI - Alphabetical'!K492-'2017 MRI'!K492</f>
        <v>38</v>
      </c>
      <c r="M245" s="33">
        <f>'2020 MRI - Alphabetical'!L492-'2017 MRI'!L492</f>
        <v>0.35991739712150217</v>
      </c>
      <c r="N245" s="11">
        <f>'2020 MRI - Alphabetical'!M492-'2017 MRI'!M492</f>
        <v>-1.7724751219157425E-2</v>
      </c>
      <c r="O245" s="10">
        <f>'2020 MRI - Alphabetical'!N492-'2017 MRI'!N492</f>
        <v>-50</v>
      </c>
      <c r="P245" s="33">
        <f>'2020 MRI - Alphabetical'!O492-'2017 MRI'!O492</f>
        <v>-0.99825298412626851</v>
      </c>
      <c r="Q245" s="11">
        <f>'2020 MRI - Alphabetical'!P492-'2017 MRI'!P492</f>
        <v>6.0535211267605638E-2</v>
      </c>
      <c r="R245" s="10">
        <f>'2020 MRI - Alphabetical'!Q492-'2017 MRI'!Q492</f>
        <v>22</v>
      </c>
      <c r="S245" s="33">
        <f>'2020 MRI - Alphabetical'!R492-'2017 MRI'!R492</f>
        <v>0.86800953416889981</v>
      </c>
      <c r="T245" s="12">
        <f>'2020 MRI - Alphabetical'!S492-'2017 MRI'!S492</f>
        <v>-3.4040795304569893</v>
      </c>
      <c r="U245" s="10">
        <f>'2020 MRI - Alphabetical'!T492-'2017 MRI'!T492</f>
        <v>-117</v>
      </c>
      <c r="V245" s="33">
        <f>'2020 MRI - Alphabetical'!U492-'2017 MRI'!U492</f>
        <v>-0.51805431591761963</v>
      </c>
      <c r="W245" s="11">
        <f>'2020 MRI - Alphabetical'!V492-'2017 MRI'!V492</f>
        <v>2.7508336564559907E-2</v>
      </c>
      <c r="X245" s="10">
        <f>'2020 MRI - Alphabetical'!W492-'2017 MRI'!W492</f>
        <v>-35</v>
      </c>
      <c r="Y245" s="33">
        <f>'2020 MRI - Alphabetical'!X492-'2017 MRI'!X492</f>
        <v>-0.14622149895526493</v>
      </c>
      <c r="Z245" s="13">
        <f>'2020 MRI - Alphabetical'!Y492-'2017 MRI'!Y492</f>
        <v>5476</v>
      </c>
      <c r="AA245" s="10">
        <f>'2020 MRI - Alphabetical'!Z492-'2017 MRI'!Z492</f>
        <v>-97</v>
      </c>
      <c r="AB245" s="33">
        <f>'2020 MRI - Alphabetical'!AA492-'2017 MRI'!AA492</f>
        <v>-0.29361145570610575</v>
      </c>
      <c r="AC245" s="11">
        <f>'2020 MRI - Alphabetical'!AB492-'2017 MRI'!AB492</f>
        <v>-1.3999999999999999E-2</v>
      </c>
      <c r="AD245" s="10">
        <f>'2020 MRI - Alphabetical'!AC492-'2017 MRI'!AC492</f>
        <v>-72</v>
      </c>
      <c r="AE245" s="33">
        <f>'2020 MRI - Alphabetical'!AD492-'2017 MRI'!AD492</f>
        <v>-1.0623382436780453</v>
      </c>
      <c r="AF245" s="11">
        <f>'2020 MRI - Alphabetical'!AE492-'2017 MRI'!AE492</f>
        <v>-4.7955899880810504E-2</v>
      </c>
      <c r="AG245" s="10">
        <f>'2020 MRI - Alphabetical'!AF492-'2017 MRI'!AF492</f>
        <v>6</v>
      </c>
      <c r="AH245" s="33">
        <f>'2020 MRI - Alphabetical'!AG492-'2017 MRI'!AG492</f>
        <v>2.9862367894480046E-2</v>
      </c>
      <c r="AI245" s="14">
        <f>'2020 MRI - Alphabetical'!AH492-'2017 MRI'!AH492</f>
        <v>8.1877240238402482E-2</v>
      </c>
      <c r="AJ245" s="10">
        <f>'2020 MRI - Alphabetical'!AI492-'2017 MRI'!AI492</f>
        <v>2</v>
      </c>
      <c r="AK245" s="33">
        <f>'2020 MRI - Alphabetical'!AJ492-'2017 MRI'!AJ492</f>
        <v>8.2474492278193923E-3</v>
      </c>
      <c r="AL245" s="13">
        <f>'2020 MRI - Alphabetical'!AK492-'2017 MRI'!AK492</f>
        <v>3732.5277557217487</v>
      </c>
      <c r="AM245" s="38"/>
    </row>
    <row r="246" spans="1:39" hidden="1" x14ac:dyDescent="0.25">
      <c r="A246" t="s">
        <v>1129</v>
      </c>
      <c r="B246" s="5" t="s">
        <v>152</v>
      </c>
      <c r="C246" s="6" t="s">
        <v>47</v>
      </c>
      <c r="D246" s="7" t="s">
        <v>20</v>
      </c>
      <c r="E246" s="8">
        <f>VLOOKUP(A246,'2017 MRI'!$A$7:$F$571,6,FALSE)</f>
        <v>23.293359519389774</v>
      </c>
      <c r="F246" s="36">
        <f>'2020 MRI - Alphabetical'!E528-'2017 MRI'!E528</f>
        <v>0.15811789364188522</v>
      </c>
      <c r="G246" s="8">
        <f>'2020 MRI - Alphabetical'!F528-'2017 MRI'!F528</f>
        <v>-0.21341175254132239</v>
      </c>
      <c r="H246" s="9">
        <f>'2020 MRI - Alphabetical'!G528-'2017 MRI'!G528</f>
        <v>20</v>
      </c>
      <c r="I246" s="10">
        <f>'2020 MRI - Alphabetical'!H528-'2017 MRI'!H528</f>
        <v>41</v>
      </c>
      <c r="J246" s="33">
        <f>'2020 MRI - Alphabetical'!I528-'2017 MRI'!I528</f>
        <v>0.10090507852220976</v>
      </c>
      <c r="K246" s="11">
        <f>'2020 MRI - Alphabetical'!J528-'2017 MRI'!J528</f>
        <v>-8.4886251643856436E-4</v>
      </c>
      <c r="L246" s="10">
        <f>'2020 MRI - Alphabetical'!K528-'2017 MRI'!K528</f>
        <v>-139</v>
      </c>
      <c r="M246" s="33">
        <f>'2020 MRI - Alphabetical'!L528-'2017 MRI'!L528</f>
        <v>-0.35083363298740056</v>
      </c>
      <c r="N246" s="11">
        <f>'2020 MRI - Alphabetical'!M528-'2017 MRI'!M528</f>
        <v>2.2144497162113978E-2</v>
      </c>
      <c r="O246" s="10">
        <f>'2020 MRI - Alphabetical'!N528-'2017 MRI'!N528</f>
        <v>4</v>
      </c>
      <c r="P246" s="33">
        <f>'2020 MRI - Alphabetical'!O528-'2017 MRI'!O528</f>
        <v>5.1941893688079999E-3</v>
      </c>
      <c r="Q246" s="11">
        <f>'2020 MRI - Alphabetical'!P528-'2017 MRI'!P528</f>
        <v>-2.6263001917601267E-3</v>
      </c>
      <c r="R246" s="10">
        <f>'2020 MRI - Alphabetical'!Q528-'2017 MRI'!Q528</f>
        <v>79</v>
      </c>
      <c r="S246" s="33">
        <f>'2020 MRI - Alphabetical'!R528-'2017 MRI'!R528</f>
        <v>0.16726862822745259</v>
      </c>
      <c r="T246" s="12">
        <f>'2020 MRI - Alphabetical'!S528-'2017 MRI'!S528</f>
        <v>-1.3986179629616515</v>
      </c>
      <c r="U246" s="10">
        <f>'2020 MRI - Alphabetical'!T528-'2017 MRI'!T528</f>
        <v>-19</v>
      </c>
      <c r="V246" s="33">
        <f>'2020 MRI - Alphabetical'!U528-'2017 MRI'!U528</f>
        <v>-3.1007548707610466E-2</v>
      </c>
      <c r="W246" s="11">
        <f>'2020 MRI - Alphabetical'!V528-'2017 MRI'!V528</f>
        <v>1.1384408602150495E-3</v>
      </c>
      <c r="X246" s="10">
        <f>'2020 MRI - Alphabetical'!W528-'2017 MRI'!W528</f>
        <v>-168</v>
      </c>
      <c r="Y246" s="33">
        <f>'2020 MRI - Alphabetical'!X528-'2017 MRI'!X528</f>
        <v>-4.1478865147760842E-2</v>
      </c>
      <c r="Z246" s="13">
        <f>'2020 MRI - Alphabetical'!Y528-'2017 MRI'!Y528</f>
        <v>11355</v>
      </c>
      <c r="AA246" s="10">
        <f>'2020 MRI - Alphabetical'!Z528-'2017 MRI'!Z528</f>
        <v>-25</v>
      </c>
      <c r="AB246" s="33">
        <f>'2020 MRI - Alphabetical'!AA528-'2017 MRI'!AA528</f>
        <v>-5.1042008529319394E-2</v>
      </c>
      <c r="AC246" s="11">
        <f>'2020 MRI - Alphabetical'!AB528-'2017 MRI'!AB528</f>
        <v>-1.8000000000000002E-2</v>
      </c>
      <c r="AD246" s="10">
        <f>'2020 MRI - Alphabetical'!AC528-'2017 MRI'!AC528</f>
        <v>-155</v>
      </c>
      <c r="AE246" s="33">
        <f>'2020 MRI - Alphabetical'!AD528-'2017 MRI'!AD528</f>
        <v>0.15169740380563229</v>
      </c>
      <c r="AF246" s="11">
        <f>'2020 MRI - Alphabetical'!AE528-'2017 MRI'!AE528</f>
        <v>1.873687310422012E-2</v>
      </c>
      <c r="AG246" s="10">
        <f>'2020 MRI - Alphabetical'!AF528-'2017 MRI'!AF528</f>
        <v>11</v>
      </c>
      <c r="AH246" s="33">
        <f>'2020 MRI - Alphabetical'!AG528-'2017 MRI'!AG528</f>
        <v>7.3128498716625967E-2</v>
      </c>
      <c r="AI246" s="14">
        <f>'2020 MRI - Alphabetical'!AH528-'2017 MRI'!AH528</f>
        <v>-1.2094975271352837E-2</v>
      </c>
      <c r="AJ246" s="10">
        <f>'2020 MRI - Alphabetical'!AI528-'2017 MRI'!AI528</f>
        <v>-6</v>
      </c>
      <c r="AK246" s="33">
        <f>'2020 MRI - Alphabetical'!AJ528-'2017 MRI'!AJ528</f>
        <v>6.7444342472973151E-3</v>
      </c>
      <c r="AL246" s="13">
        <f>'2020 MRI - Alphabetical'!AK528-'2017 MRI'!AK528</f>
        <v>6897.8898621933477</v>
      </c>
      <c r="AM246" s="38"/>
    </row>
    <row r="247" spans="1:39" hidden="1" x14ac:dyDescent="0.25">
      <c r="A247" t="s">
        <v>1137</v>
      </c>
      <c r="B247" s="5" t="s">
        <v>390</v>
      </c>
      <c r="C247" s="6" t="s">
        <v>47</v>
      </c>
      <c r="D247" s="7" t="s">
        <v>20</v>
      </c>
      <c r="E247" s="8">
        <f>VLOOKUP(A247,'2017 MRI'!$A$7:$F$571,6,FALSE)</f>
        <v>21.125082352695294</v>
      </c>
      <c r="F247" s="36">
        <f>'2020 MRI - Alphabetical'!E536-'2017 MRI'!E536</f>
        <v>1.1586176284645484</v>
      </c>
      <c r="G247" s="8">
        <f>'2020 MRI - Alphabetical'!F536-'2017 MRI'!F536</f>
        <v>-3.5931296983767211</v>
      </c>
      <c r="H247" s="9">
        <f>'2020 MRI - Alphabetical'!G536-'2017 MRI'!G536</f>
        <v>68</v>
      </c>
      <c r="I247" s="10">
        <f>'2020 MRI - Alphabetical'!H536-'2017 MRI'!H536</f>
        <v>-14</v>
      </c>
      <c r="J247" s="33">
        <f>'2020 MRI - Alphabetical'!I536-'2017 MRI'!I536</f>
        <v>-7.1802165630824921E-2</v>
      </c>
      <c r="K247" s="11">
        <f>'2020 MRI - Alphabetical'!J536-'2017 MRI'!J536</f>
        <v>-1.0660254536458247E-2</v>
      </c>
      <c r="L247" s="10">
        <f>'2020 MRI - Alphabetical'!K536-'2017 MRI'!K536</f>
        <v>-25</v>
      </c>
      <c r="M247" s="33">
        <f>'2020 MRI - Alphabetical'!L536-'2017 MRI'!L536</f>
        <v>-6.6424579275586842E-2</v>
      </c>
      <c r="N247" s="11">
        <f>'2020 MRI - Alphabetical'!M536-'2017 MRI'!M536</f>
        <v>6.0711091234346981E-3</v>
      </c>
      <c r="O247" s="10">
        <f>'2020 MRI - Alphabetical'!N536-'2017 MRI'!N536</f>
        <v>61</v>
      </c>
      <c r="P247" s="33">
        <f>'2020 MRI - Alphabetical'!O536-'2017 MRI'!O536</f>
        <v>0.13010459225098736</v>
      </c>
      <c r="Q247" s="11">
        <f>'2020 MRI - Alphabetical'!P536-'2017 MRI'!P536</f>
        <v>-1.0334203655352484E-2</v>
      </c>
      <c r="R247" s="10">
        <f>'2020 MRI - Alphabetical'!Q536-'2017 MRI'!Q536</f>
        <v>-8</v>
      </c>
      <c r="S247" s="33">
        <f>'2020 MRI - Alphabetical'!R536-'2017 MRI'!R536</f>
        <v>0.39164598354913022</v>
      </c>
      <c r="T247" s="12">
        <f>'2020 MRI - Alphabetical'!S536-'2017 MRI'!S536</f>
        <v>-1.7240798355665881</v>
      </c>
      <c r="U247" s="10">
        <f>'2020 MRI - Alphabetical'!T536-'2017 MRI'!T536</f>
        <v>36</v>
      </c>
      <c r="V247" s="33">
        <f>'2020 MRI - Alphabetical'!U536-'2017 MRI'!U536</f>
        <v>0.13752995410584734</v>
      </c>
      <c r="W247" s="11">
        <f>'2020 MRI - Alphabetical'!V536-'2017 MRI'!V536</f>
        <v>-7.8503762726870319E-3</v>
      </c>
      <c r="X247" s="10">
        <f>'2020 MRI - Alphabetical'!W536-'2017 MRI'!W536</f>
        <v>9</v>
      </c>
      <c r="Y247" s="33">
        <f>'2020 MRI - Alphabetical'!X536-'2017 MRI'!X536</f>
        <v>0.10634108001806375</v>
      </c>
      <c r="Z247" s="13">
        <f>'2020 MRI - Alphabetical'!Y536-'2017 MRI'!Y536</f>
        <v>20446</v>
      </c>
      <c r="AA247" s="10">
        <f>'2020 MRI - Alphabetical'!Z536-'2017 MRI'!Z536</f>
        <v>136</v>
      </c>
      <c r="AB247" s="33">
        <f>'2020 MRI - Alphabetical'!AA536-'2017 MRI'!AA536</f>
        <v>0.34251556975495656</v>
      </c>
      <c r="AC247" s="11">
        <f>'2020 MRI - Alphabetical'!AB536-'2017 MRI'!AB536</f>
        <v>-2.1999999999999999E-2</v>
      </c>
      <c r="AD247" s="10">
        <f>'2020 MRI - Alphabetical'!AC536-'2017 MRI'!AC536</f>
        <v>37</v>
      </c>
      <c r="AE247" s="33">
        <f>'2020 MRI - Alphabetical'!AD536-'2017 MRI'!AD536</f>
        <v>0.13766391255790711</v>
      </c>
      <c r="AF247" s="11">
        <f>'2020 MRI - Alphabetical'!AE536-'2017 MRI'!AE536</f>
        <v>1.4660440293529087E-2</v>
      </c>
      <c r="AG247" s="10">
        <f>'2020 MRI - Alphabetical'!AF536-'2017 MRI'!AF536</f>
        <v>-14</v>
      </c>
      <c r="AH247" s="33">
        <f>'2020 MRI - Alphabetical'!AG536-'2017 MRI'!AG536</f>
        <v>-0.20822214118620241</v>
      </c>
      <c r="AI247" s="14">
        <f>'2020 MRI - Alphabetical'!AH536-'2017 MRI'!AH536</f>
        <v>0.34543137410823288</v>
      </c>
      <c r="AJ247" s="10">
        <f>'2020 MRI - Alphabetical'!AI536-'2017 MRI'!AI536</f>
        <v>-27</v>
      </c>
      <c r="AK247" s="33">
        <f>'2020 MRI - Alphabetical'!AJ536-'2017 MRI'!AJ536</f>
        <v>-2.2849689967651132E-3</v>
      </c>
      <c r="AL247" s="13">
        <f>'2020 MRI - Alphabetical'!AK536-'2017 MRI'!AK536</f>
        <v>1420.0996709085448</v>
      </c>
      <c r="AM247" s="38"/>
    </row>
    <row r="248" spans="1:39" hidden="1" x14ac:dyDescent="0.25">
      <c r="A248" t="s">
        <v>1141</v>
      </c>
      <c r="B248" s="5" t="s">
        <v>270</v>
      </c>
      <c r="C248" s="6" t="s">
        <v>47</v>
      </c>
      <c r="D248" s="7" t="s">
        <v>20</v>
      </c>
      <c r="E248" s="8">
        <f>VLOOKUP(A248,'2017 MRI'!$A$7:$F$571,6,FALSE)</f>
        <v>27.454336641626927</v>
      </c>
      <c r="F248" s="36">
        <f>'2020 MRI - Alphabetical'!E540-'2017 MRI'!E540</f>
        <v>-0.23279166254346606</v>
      </c>
      <c r="G248" s="8">
        <f>'2020 MRI - Alphabetical'!F540-'2017 MRI'!F540</f>
        <v>1.5063123350913905</v>
      </c>
      <c r="H248" s="9">
        <f>'2020 MRI - Alphabetical'!G540-'2017 MRI'!G540</f>
        <v>-5</v>
      </c>
      <c r="I248" s="10">
        <f>'2020 MRI - Alphabetical'!H540-'2017 MRI'!H540</f>
        <v>-175</v>
      </c>
      <c r="J248" s="33">
        <f>'2020 MRI - Alphabetical'!I540-'2017 MRI'!I540</f>
        <v>-0.62757461448733698</v>
      </c>
      <c r="K248" s="11">
        <f>'2020 MRI - Alphabetical'!J540-'2017 MRI'!J540</f>
        <v>-6.1801599960764508E-2</v>
      </c>
      <c r="L248" s="10">
        <f>'2020 MRI - Alphabetical'!K540-'2017 MRI'!K540</f>
        <v>-26</v>
      </c>
      <c r="M248" s="33">
        <f>'2020 MRI - Alphabetical'!L540-'2017 MRI'!L540</f>
        <v>-7.5667246217582376E-2</v>
      </c>
      <c r="N248" s="11">
        <f>'2020 MRI - Alphabetical'!M540-'2017 MRI'!M540</f>
        <v>6.5844796330423311E-3</v>
      </c>
      <c r="O248" s="10">
        <f>'2020 MRI - Alphabetical'!N540-'2017 MRI'!N540</f>
        <v>-11</v>
      </c>
      <c r="P248" s="33">
        <f>'2020 MRI - Alphabetical'!O540-'2017 MRI'!O540</f>
        <v>-0.1044081388746287</v>
      </c>
      <c r="Q248" s="11">
        <f>'2020 MRI - Alphabetical'!P540-'2017 MRI'!P540</f>
        <v>3.9553837001784775E-3</v>
      </c>
      <c r="R248" s="10">
        <f>'2020 MRI - Alphabetical'!Q540-'2017 MRI'!Q540</f>
        <v>-291</v>
      </c>
      <c r="S248" s="33">
        <f>'2020 MRI - Alphabetical'!R540-'2017 MRI'!R540</f>
        <v>-0.55188392942692976</v>
      </c>
      <c r="T248" s="12">
        <f>'2020 MRI - Alphabetical'!S540-'2017 MRI'!S540</f>
        <v>1.1439466158245948</v>
      </c>
      <c r="U248" s="10">
        <f>'2020 MRI - Alphabetical'!T540-'2017 MRI'!T540</f>
        <v>64</v>
      </c>
      <c r="V248" s="33">
        <f>'2020 MRI - Alphabetical'!U540-'2017 MRI'!U540</f>
        <v>0.18034919484193834</v>
      </c>
      <c r="W248" s="11">
        <f>'2020 MRI - Alphabetical'!V540-'2017 MRI'!V540</f>
        <v>-1.2994511525795824E-2</v>
      </c>
      <c r="X248" s="10">
        <f>'2020 MRI - Alphabetical'!W540-'2017 MRI'!W540</f>
        <v>5</v>
      </c>
      <c r="Y248" s="33">
        <f>'2020 MRI - Alphabetical'!X540-'2017 MRI'!X540</f>
        <v>2.5484199268267282E-2</v>
      </c>
      <c r="Z248" s="13">
        <f>'2020 MRI - Alphabetical'!Y540-'2017 MRI'!Y540</f>
        <v>9986</v>
      </c>
      <c r="AA248" s="10">
        <f>'2020 MRI - Alphabetical'!Z540-'2017 MRI'!Z540</f>
        <v>34</v>
      </c>
      <c r="AB248" s="33">
        <f>'2020 MRI - Alphabetical'!AA540-'2017 MRI'!AA540</f>
        <v>0.20988404866360863</v>
      </c>
      <c r="AC248" s="11">
        <f>'2020 MRI - Alphabetical'!AB540-'2017 MRI'!AB540</f>
        <v>-2.4999999999999994E-2</v>
      </c>
      <c r="AD248" s="10">
        <f>'2020 MRI - Alphabetical'!AC540-'2017 MRI'!AC540</f>
        <v>70</v>
      </c>
      <c r="AE248" s="33">
        <f>'2020 MRI - Alphabetical'!AD540-'2017 MRI'!AD540</f>
        <v>0.21277012838399903</v>
      </c>
      <c r="AF248" s="11">
        <f>'2020 MRI - Alphabetical'!AE540-'2017 MRI'!AE540</f>
        <v>2.3676730630689646E-2</v>
      </c>
      <c r="AG248" s="10">
        <f>'2020 MRI - Alphabetical'!AF540-'2017 MRI'!AF540</f>
        <v>-33</v>
      </c>
      <c r="AH248" s="33">
        <f>'2020 MRI - Alphabetical'!AG540-'2017 MRI'!AG540</f>
        <v>-0.12361328294635032</v>
      </c>
      <c r="AI248" s="14">
        <f>'2020 MRI - Alphabetical'!AH540-'2017 MRI'!AH540</f>
        <v>0.19280693653791614</v>
      </c>
      <c r="AJ248" s="10">
        <f>'2020 MRI - Alphabetical'!AI540-'2017 MRI'!AI540</f>
        <v>-6</v>
      </c>
      <c r="AK248" s="33">
        <f>'2020 MRI - Alphabetical'!AJ540-'2017 MRI'!AJ540</f>
        <v>6.9064820523863091E-3</v>
      </c>
      <c r="AL248" s="13">
        <f>'2020 MRI - Alphabetical'!AK540-'2017 MRI'!AK540</f>
        <v>8693.343179489777</v>
      </c>
      <c r="AM248" s="38"/>
    </row>
    <row r="249" spans="1:39" hidden="1" x14ac:dyDescent="0.25">
      <c r="A249" t="s">
        <v>1150</v>
      </c>
      <c r="B249" s="5" t="s">
        <v>98</v>
      </c>
      <c r="C249" s="6" t="s">
        <v>47</v>
      </c>
      <c r="D249" s="7" t="s">
        <v>20</v>
      </c>
      <c r="E249" s="8">
        <f>VLOOKUP(A249,'2017 MRI'!$A$7:$F$571,6,FALSE)</f>
        <v>44.568842194349912</v>
      </c>
      <c r="F249" s="36">
        <f>'2020 MRI - Alphabetical'!E549-'2017 MRI'!E549</f>
        <v>-1.0244383838792652</v>
      </c>
      <c r="G249" s="8">
        <f>'2020 MRI - Alphabetical'!F549-'2017 MRI'!F549</f>
        <v>6.0356483438723458</v>
      </c>
      <c r="H249" s="9">
        <f>'2020 MRI - Alphabetical'!G549-'2017 MRI'!G549</f>
        <v>-15</v>
      </c>
      <c r="I249" s="10">
        <f>'2020 MRI - Alphabetical'!H549-'2017 MRI'!H549</f>
        <v>36</v>
      </c>
      <c r="J249" s="33">
        <f>'2020 MRI - Alphabetical'!I549-'2017 MRI'!I549</f>
        <v>6.3903228730950223E-2</v>
      </c>
      <c r="K249" s="11">
        <f>'2020 MRI - Alphabetical'!J549-'2017 MRI'!J549</f>
        <v>3.9932618402681586E-3</v>
      </c>
      <c r="L249" s="10">
        <f>'2020 MRI - Alphabetical'!K549-'2017 MRI'!K549</f>
        <v>-57</v>
      </c>
      <c r="M249" s="33">
        <f>'2020 MRI - Alphabetical'!L549-'2017 MRI'!L549</f>
        <v>-0.51632615572501717</v>
      </c>
      <c r="N249" s="11">
        <f>'2020 MRI - Alphabetical'!M549-'2017 MRI'!M549</f>
        <v>2.9492069554625355E-2</v>
      </c>
      <c r="O249" s="10">
        <f>'2020 MRI - Alphabetical'!N549-'2017 MRI'!N549</f>
        <v>-32</v>
      </c>
      <c r="P249" s="33">
        <f>'2020 MRI - Alphabetical'!O549-'2017 MRI'!O549</f>
        <v>-0.75700764164926837</v>
      </c>
      <c r="Q249" s="11">
        <f>'2020 MRI - Alphabetical'!P549-'2017 MRI'!P549</f>
        <v>4.4550425273390037E-2</v>
      </c>
      <c r="R249" s="10">
        <f>'2020 MRI - Alphabetical'!Q549-'2017 MRI'!Q549</f>
        <v>-3</v>
      </c>
      <c r="S249" s="33">
        <f>'2020 MRI - Alphabetical'!R549-'2017 MRI'!R549</f>
        <v>0.69290048598818887</v>
      </c>
      <c r="T249" s="12">
        <f>'2020 MRI - Alphabetical'!S549-'2017 MRI'!S549</f>
        <v>-2.2714475839475838</v>
      </c>
      <c r="U249" s="10">
        <f>'2020 MRI - Alphabetical'!T549-'2017 MRI'!T549</f>
        <v>12</v>
      </c>
      <c r="V249" s="33">
        <f>'2020 MRI - Alphabetical'!U549-'2017 MRI'!U549</f>
        <v>9.360570830161441E-2</v>
      </c>
      <c r="W249" s="11">
        <f>'2020 MRI - Alphabetical'!V549-'2017 MRI'!V549</f>
        <v>-1.398608779083714E-2</v>
      </c>
      <c r="X249" s="10">
        <f>'2020 MRI - Alphabetical'!W549-'2017 MRI'!W549</f>
        <v>-68</v>
      </c>
      <c r="Y249" s="33">
        <f>'2020 MRI - Alphabetical'!X549-'2017 MRI'!X549</f>
        <v>-0.39220469708211836</v>
      </c>
      <c r="Z249" s="13">
        <f>'2020 MRI - Alphabetical'!Y549-'2017 MRI'!Y549</f>
        <v>-6841</v>
      </c>
      <c r="AA249" s="10">
        <f>'2020 MRI - Alphabetical'!Z549-'2017 MRI'!Z549</f>
        <v>-20</v>
      </c>
      <c r="AB249" s="33">
        <f>'2020 MRI - Alphabetical'!AA549-'2017 MRI'!AA549</f>
        <v>-9.6630932552552284E-2</v>
      </c>
      <c r="AC249" s="11">
        <f>'2020 MRI - Alphabetical'!AB549-'2017 MRI'!AB549</f>
        <v>-2.7000000000000003E-2</v>
      </c>
      <c r="AD249" s="10">
        <f>'2020 MRI - Alphabetical'!AC549-'2017 MRI'!AC549</f>
        <v>-92</v>
      </c>
      <c r="AE249" s="33">
        <f>'2020 MRI - Alphabetical'!AD549-'2017 MRI'!AD549</f>
        <v>-0.41923119037603629</v>
      </c>
      <c r="AF249" s="11">
        <f>'2020 MRI - Alphabetical'!AE549-'2017 MRI'!AE549</f>
        <v>-1.4035087719298289E-2</v>
      </c>
      <c r="AG249" s="10">
        <f>'2020 MRI - Alphabetical'!AF549-'2017 MRI'!AF549</f>
        <v>-6</v>
      </c>
      <c r="AH249" s="33">
        <f>'2020 MRI - Alphabetical'!AG549-'2017 MRI'!AG549</f>
        <v>-0.13332477087116024</v>
      </c>
      <c r="AI249" s="14">
        <f>'2020 MRI - Alphabetical'!AH549-'2017 MRI'!AH549</f>
        <v>0.27440977677829315</v>
      </c>
      <c r="AJ249" s="10">
        <f>'2020 MRI - Alphabetical'!AI549-'2017 MRI'!AI549</f>
        <v>-11</v>
      </c>
      <c r="AK249" s="33">
        <f>'2020 MRI - Alphabetical'!AJ549-'2017 MRI'!AJ549</f>
        <v>2.2672318288510795E-3</v>
      </c>
      <c r="AL249" s="13">
        <f>'2020 MRI - Alphabetical'!AK549-'2017 MRI'!AK549</f>
        <v>-1565.2111413361417</v>
      </c>
      <c r="AM249" s="38"/>
    </row>
    <row r="250" spans="1:39" hidden="1" x14ac:dyDescent="0.25">
      <c r="A250" t="s">
        <v>1162</v>
      </c>
      <c r="B250" s="5" t="s">
        <v>69</v>
      </c>
      <c r="C250" s="6" t="s">
        <v>47</v>
      </c>
      <c r="D250" s="7" t="s">
        <v>20</v>
      </c>
      <c r="E250" s="8">
        <f>VLOOKUP(A250,'2017 MRI'!$A$7:$F$571,6,FALSE)</f>
        <v>51.83474695352912</v>
      </c>
      <c r="F250" s="36">
        <f>'2020 MRI - Alphabetical'!E561-'2017 MRI'!E561</f>
        <v>0.23434393434496847</v>
      </c>
      <c r="G250" s="8">
        <f>'2020 MRI - Alphabetical'!F561-'2017 MRI'!F561</f>
        <v>2.9874323322530145</v>
      </c>
      <c r="H250" s="9">
        <f>'2020 MRI - Alphabetical'!G561-'2017 MRI'!G561</f>
        <v>1</v>
      </c>
      <c r="I250" s="10">
        <f>'2020 MRI - Alphabetical'!H561-'2017 MRI'!H561</f>
        <v>-38</v>
      </c>
      <c r="J250" s="33">
        <f>'2020 MRI - Alphabetical'!I561-'2017 MRI'!I561</f>
        <v>-0.18068998020062893</v>
      </c>
      <c r="K250" s="11">
        <f>'2020 MRI - Alphabetical'!J561-'2017 MRI'!J561</f>
        <v>-1.7423991185620435E-2</v>
      </c>
      <c r="L250" s="10">
        <f>'2020 MRI - Alphabetical'!K561-'2017 MRI'!K561</f>
        <v>-10</v>
      </c>
      <c r="M250" s="33">
        <f>'2020 MRI - Alphabetical'!L561-'2017 MRI'!L561</f>
        <v>-0.287812530780436</v>
      </c>
      <c r="N250" s="11">
        <f>'2020 MRI - Alphabetical'!M561-'2017 MRI'!M561</f>
        <v>1.6754778985120969E-2</v>
      </c>
      <c r="O250" s="10">
        <f>'2020 MRI - Alphabetical'!N561-'2017 MRI'!N561</f>
        <v>-1</v>
      </c>
      <c r="P250" s="33">
        <f>'2020 MRI - Alphabetical'!O561-'2017 MRI'!O561</f>
        <v>-5.2589893138862198E-2</v>
      </c>
      <c r="Q250" s="11">
        <f>'2020 MRI - Alphabetical'!P561-'2017 MRI'!P561</f>
        <v>-1.2430278884462131E-3</v>
      </c>
      <c r="R250" s="10">
        <f>'2020 MRI - Alphabetical'!Q561-'2017 MRI'!Q561</f>
        <v>-9</v>
      </c>
      <c r="S250" s="33">
        <f>'2020 MRI - Alphabetical'!R561-'2017 MRI'!R561</f>
        <v>0.61416334883538071</v>
      </c>
      <c r="T250" s="12">
        <f>'2020 MRI - Alphabetical'!S561-'2017 MRI'!S561</f>
        <v>-1.9783589855208934</v>
      </c>
      <c r="U250" s="10">
        <f>'2020 MRI - Alphabetical'!T561-'2017 MRI'!T561</f>
        <v>2</v>
      </c>
      <c r="V250" s="33">
        <f>'2020 MRI - Alphabetical'!U561-'2017 MRI'!U561</f>
        <v>0.21264628851767364</v>
      </c>
      <c r="W250" s="11">
        <f>'2020 MRI - Alphabetical'!V561-'2017 MRI'!V561</f>
        <v>-2.8208045509955315E-2</v>
      </c>
      <c r="X250" s="10">
        <f>'2020 MRI - Alphabetical'!W561-'2017 MRI'!W561</f>
        <v>-18</v>
      </c>
      <c r="Y250" s="33">
        <f>'2020 MRI - Alphabetical'!X561-'2017 MRI'!X561</f>
        <v>-7.5114583565188298E-2</v>
      </c>
      <c r="Z250" s="13">
        <f>'2020 MRI - Alphabetical'!Y561-'2017 MRI'!Y561</f>
        <v>3304</v>
      </c>
      <c r="AA250" s="10">
        <f>'2020 MRI - Alphabetical'!Z561-'2017 MRI'!Z561</f>
        <v>2</v>
      </c>
      <c r="AB250" s="33">
        <f>'2020 MRI - Alphabetical'!AA561-'2017 MRI'!AA561</f>
        <v>8.1791246573443166E-2</v>
      </c>
      <c r="AC250" s="11">
        <f>'2020 MRI - Alphabetical'!AB561-'2017 MRI'!AB561</f>
        <v>-2.6000000000000002E-2</v>
      </c>
      <c r="AD250" s="10">
        <f>'2020 MRI - Alphabetical'!AC561-'2017 MRI'!AC561</f>
        <v>-40</v>
      </c>
      <c r="AE250" s="33">
        <f>'2020 MRI - Alphabetical'!AD561-'2017 MRI'!AD561</f>
        <v>-0.38771291484575887</v>
      </c>
      <c r="AF250" s="11">
        <f>'2020 MRI - Alphabetical'!AE561-'2017 MRI'!AE561</f>
        <v>-8.1055676066521531E-3</v>
      </c>
      <c r="AG250" s="10">
        <f>'2020 MRI - Alphabetical'!AF561-'2017 MRI'!AF561</f>
        <v>-6</v>
      </c>
      <c r="AH250" s="33">
        <f>'2020 MRI - Alphabetical'!AG561-'2017 MRI'!AG561</f>
        <v>-0.17933944773373356</v>
      </c>
      <c r="AI250" s="14">
        <f>'2020 MRI - Alphabetical'!AH561-'2017 MRI'!AH561</f>
        <v>0.34125343472532688</v>
      </c>
      <c r="AJ250" s="10">
        <f>'2020 MRI - Alphabetical'!AI561-'2017 MRI'!AI561</f>
        <v>7</v>
      </c>
      <c r="AK250" s="33">
        <f>'2020 MRI - Alphabetical'!AJ561-'2017 MRI'!AJ561</f>
        <v>1.248372658792074E-2</v>
      </c>
      <c r="AL250" s="13">
        <f>'2020 MRI - Alphabetical'!AK561-'2017 MRI'!AK561</f>
        <v>5464.4033338672889</v>
      </c>
      <c r="AM250" s="38">
        <v>1</v>
      </c>
    </row>
    <row r="251" spans="1:39" ht="22.5" hidden="1" x14ac:dyDescent="0.25">
      <c r="A251" t="s">
        <v>1163</v>
      </c>
      <c r="B251" s="5" t="s">
        <v>278</v>
      </c>
      <c r="C251" s="6" t="s">
        <v>47</v>
      </c>
      <c r="D251" s="7" t="s">
        <v>20</v>
      </c>
      <c r="E251" s="8">
        <f>VLOOKUP(A251,'2017 MRI'!$A$7:$F$571,6,FALSE)</f>
        <v>26.898092181796297</v>
      </c>
      <c r="F251" s="36">
        <f>'2020 MRI - Alphabetical'!E562-'2017 MRI'!E562</f>
        <v>-2.2093785904503116E-2</v>
      </c>
      <c r="G251" s="8">
        <f>'2020 MRI - Alphabetical'!F562-'2017 MRI'!F562</f>
        <v>0.782567057307471</v>
      </c>
      <c r="H251" s="9">
        <f>'2020 MRI - Alphabetical'!G562-'2017 MRI'!G562</f>
        <v>7</v>
      </c>
      <c r="I251" s="10">
        <f>'2020 MRI - Alphabetical'!H562-'2017 MRI'!H562</f>
        <v>-26</v>
      </c>
      <c r="J251" s="33">
        <f>'2020 MRI - Alphabetical'!I562-'2017 MRI'!I562</f>
        <v>-0.12336104991986474</v>
      </c>
      <c r="K251" s="11">
        <f>'2020 MRI - Alphabetical'!J562-'2017 MRI'!J562</f>
        <v>-1.562816230927333E-2</v>
      </c>
      <c r="L251" s="10">
        <f>'2020 MRI - Alphabetical'!K562-'2017 MRI'!K562</f>
        <v>84</v>
      </c>
      <c r="M251" s="33">
        <f>'2020 MRI - Alphabetical'!L562-'2017 MRI'!L562</f>
        <v>0.2778703809599371</v>
      </c>
      <c r="N251" s="11">
        <f>'2020 MRI - Alphabetical'!M562-'2017 MRI'!M562</f>
        <v>-1.1581675040550694E-2</v>
      </c>
      <c r="O251" s="10">
        <f>'2020 MRI - Alphabetical'!N562-'2017 MRI'!N562</f>
        <v>125</v>
      </c>
      <c r="P251" s="33">
        <f>'2020 MRI - Alphabetical'!O562-'2017 MRI'!O562</f>
        <v>0.50559536338336875</v>
      </c>
      <c r="Q251" s="11">
        <f>'2020 MRI - Alphabetical'!P562-'2017 MRI'!P562</f>
        <v>-3.5224334600760458E-2</v>
      </c>
      <c r="R251" s="10">
        <f>'2020 MRI - Alphabetical'!Q562-'2017 MRI'!Q562</f>
        <v>-109</v>
      </c>
      <c r="S251" s="33">
        <f>'2020 MRI - Alphabetical'!R562-'2017 MRI'!R562</f>
        <v>-0.49062363812500576</v>
      </c>
      <c r="T251" s="12">
        <f>'2020 MRI - Alphabetical'!S562-'2017 MRI'!S562</f>
        <v>1.3804636815652724</v>
      </c>
      <c r="U251" s="10">
        <f>'2020 MRI - Alphabetical'!T562-'2017 MRI'!T562</f>
        <v>-116</v>
      </c>
      <c r="V251" s="33">
        <f>'2020 MRI - Alphabetical'!U562-'2017 MRI'!U562</f>
        <v>-0.29620124007631854</v>
      </c>
      <c r="W251" s="11">
        <f>'2020 MRI - Alphabetical'!V562-'2017 MRI'!V562</f>
        <v>1.7609527004360949E-2</v>
      </c>
      <c r="X251" s="10">
        <f>'2020 MRI - Alphabetical'!W562-'2017 MRI'!W562</f>
        <v>39</v>
      </c>
      <c r="Y251" s="33">
        <f>'2020 MRI - Alphabetical'!X562-'2017 MRI'!X562</f>
        <v>0.15431952222280754</v>
      </c>
      <c r="Z251" s="13">
        <f>'2020 MRI - Alphabetical'!Y562-'2017 MRI'!Y562</f>
        <v>17222</v>
      </c>
      <c r="AA251" s="10">
        <f>'2020 MRI - Alphabetical'!Z562-'2017 MRI'!Z562</f>
        <v>-37</v>
      </c>
      <c r="AB251" s="33">
        <f>'2020 MRI - Alphabetical'!AA562-'2017 MRI'!AA562</f>
        <v>-0.12653607408306472</v>
      </c>
      <c r="AC251" s="11">
        <f>'2020 MRI - Alphabetical'!AB562-'2017 MRI'!AB562</f>
        <v>-1.7999999999999995E-2</v>
      </c>
      <c r="AD251" s="10">
        <f>'2020 MRI - Alphabetical'!AC562-'2017 MRI'!AC562</f>
        <v>69</v>
      </c>
      <c r="AE251" s="33">
        <f>'2020 MRI - Alphabetical'!AD562-'2017 MRI'!AD562</f>
        <v>0.21936973124729353</v>
      </c>
      <c r="AF251" s="11">
        <f>'2020 MRI - Alphabetical'!AE562-'2017 MRI'!AE562</f>
        <v>2.4313460642757301E-2</v>
      </c>
      <c r="AG251" s="10">
        <f>'2020 MRI - Alphabetical'!AF562-'2017 MRI'!AF562</f>
        <v>-2</v>
      </c>
      <c r="AH251" s="33">
        <f>'2020 MRI - Alphabetical'!AG562-'2017 MRI'!AG562</f>
        <v>-0.10954907881399167</v>
      </c>
      <c r="AI251" s="14">
        <f>'2020 MRI - Alphabetical'!AH562-'2017 MRI'!AH562</f>
        <v>0.24536655353397219</v>
      </c>
      <c r="AJ251" s="10">
        <f>'2020 MRI - Alphabetical'!AI562-'2017 MRI'!AI562</f>
        <v>-13</v>
      </c>
      <c r="AK251" s="33">
        <f>'2020 MRI - Alphabetical'!AJ562-'2017 MRI'!AJ562</f>
        <v>2.9699458795848233E-3</v>
      </c>
      <c r="AL251" s="13">
        <f>'2020 MRI - Alphabetical'!AK562-'2017 MRI'!AK562</f>
        <v>3233.8896870978933</v>
      </c>
      <c r="AM251" s="38"/>
    </row>
    <row r="252" spans="1:39" hidden="1" x14ac:dyDescent="0.25">
      <c r="A252" t="s">
        <v>1170</v>
      </c>
      <c r="B252" s="5" t="s">
        <v>550</v>
      </c>
      <c r="C252" s="6" t="s">
        <v>47</v>
      </c>
      <c r="D252" s="7" t="s">
        <v>20</v>
      </c>
      <c r="E252" s="8">
        <f>VLOOKUP(A252,'2017 MRI'!$A$7:$F$571,6,FALSE)</f>
        <v>11.165283366323955</v>
      </c>
      <c r="F252" s="36">
        <f>'2020 MRI - Alphabetical'!E569-'2017 MRI'!E569</f>
        <v>-0.87333844045560483</v>
      </c>
      <c r="G252" s="8">
        <f>'2020 MRI - Alphabetical'!F569-'2017 MRI'!F569</f>
        <v>1.5404867268602072</v>
      </c>
      <c r="H252" s="9">
        <f>'2020 MRI - Alphabetical'!G569-'2017 MRI'!G569</f>
        <v>-12</v>
      </c>
      <c r="I252" s="10">
        <f>'2020 MRI - Alphabetical'!H569-'2017 MRI'!H569</f>
        <v>-2</v>
      </c>
      <c r="J252" s="33">
        <f>'2020 MRI - Alphabetical'!I569-'2017 MRI'!I569</f>
        <v>-3.5661960316381389</v>
      </c>
      <c r="K252" s="11">
        <f>'2020 MRI - Alphabetical'!J569-'2017 MRI'!J569</f>
        <v>-0.46229495093652617</v>
      </c>
      <c r="L252" s="10">
        <f>'2020 MRI - Alphabetical'!K569-'2017 MRI'!K569</f>
        <v>10</v>
      </c>
      <c r="M252" s="33">
        <f>'2020 MRI - Alphabetical'!L569-'2017 MRI'!L569</f>
        <v>4.3938885341671105E-2</v>
      </c>
      <c r="N252" s="11">
        <f>'2020 MRI - Alphabetical'!M569-'2017 MRI'!M569</f>
        <v>2.1848450677255937E-4</v>
      </c>
      <c r="O252" s="10">
        <f>'2020 MRI - Alphabetical'!N569-'2017 MRI'!N569</f>
        <v>-55</v>
      </c>
      <c r="P252" s="33">
        <f>'2020 MRI - Alphabetical'!O569-'2017 MRI'!O569</f>
        <v>-0.15729563657324114</v>
      </c>
      <c r="Q252" s="11">
        <f>'2020 MRI - Alphabetical'!P569-'2017 MRI'!P569</f>
        <v>7.9420437214031483E-3</v>
      </c>
      <c r="R252" s="10">
        <f>'2020 MRI - Alphabetical'!Q569-'2017 MRI'!Q569</f>
        <v>-120</v>
      </c>
      <c r="S252" s="33">
        <f>'2020 MRI - Alphabetical'!R569-'2017 MRI'!R569</f>
        <v>-0.31175568849708957</v>
      </c>
      <c r="T252" s="12">
        <f>'2020 MRI - Alphabetical'!S569-'2017 MRI'!S569</f>
        <v>0.21478795455344185</v>
      </c>
      <c r="U252" s="10">
        <f>'2020 MRI - Alphabetical'!T569-'2017 MRI'!T569</f>
        <v>92</v>
      </c>
      <c r="V252" s="33">
        <f>'2020 MRI - Alphabetical'!U569-'2017 MRI'!U569</f>
        <v>0.21863254926842146</v>
      </c>
      <c r="W252" s="11">
        <f>'2020 MRI - Alphabetical'!V569-'2017 MRI'!V569</f>
        <v>-1.4255237486006718E-2</v>
      </c>
      <c r="X252" s="10">
        <f>'2020 MRI - Alphabetical'!W569-'2017 MRI'!W569</f>
        <v>8</v>
      </c>
      <c r="Y252" s="33">
        <f>'2020 MRI - Alphabetical'!X569-'2017 MRI'!X569</f>
        <v>0.10851813130304722</v>
      </c>
      <c r="Z252" s="13">
        <f>'2020 MRI - Alphabetical'!Y569-'2017 MRI'!Y569</f>
        <v>23366</v>
      </c>
      <c r="AA252" s="10">
        <f>'2020 MRI - Alphabetical'!Z569-'2017 MRI'!Z569</f>
        <v>52</v>
      </c>
      <c r="AB252" s="33">
        <f>'2020 MRI - Alphabetical'!AA569-'2017 MRI'!AA569</f>
        <v>0.17770954763250624</v>
      </c>
      <c r="AC252" s="11">
        <f>'2020 MRI - Alphabetical'!AB569-'2017 MRI'!AB569</f>
        <v>-1.6999999999999998E-2</v>
      </c>
      <c r="AD252" s="10">
        <f>'2020 MRI - Alphabetical'!AC569-'2017 MRI'!AC569</f>
        <v>-21</v>
      </c>
      <c r="AE252" s="33">
        <f>'2020 MRI - Alphabetical'!AD569-'2017 MRI'!AD569</f>
        <v>-5.8474001125386366E-2</v>
      </c>
      <c r="AF252" s="11">
        <f>'2020 MRI - Alphabetical'!AE569-'2017 MRI'!AE569</f>
        <v>5.4670599803343656E-3</v>
      </c>
      <c r="AG252" s="10">
        <f>'2020 MRI - Alphabetical'!AF569-'2017 MRI'!AF569</f>
        <v>17</v>
      </c>
      <c r="AH252" s="33">
        <f>'2020 MRI - Alphabetical'!AG569-'2017 MRI'!AG569</f>
        <v>0.11900197327742901</v>
      </c>
      <c r="AI252" s="14">
        <f>'2020 MRI - Alphabetical'!AH569-'2017 MRI'!AH569</f>
        <v>-5.0537067749206077E-2</v>
      </c>
      <c r="AJ252" s="10">
        <f>'2020 MRI - Alphabetical'!AI569-'2017 MRI'!AI569</f>
        <v>-22</v>
      </c>
      <c r="AK252" s="33">
        <f>'2020 MRI - Alphabetical'!AJ569-'2017 MRI'!AJ569</f>
        <v>5.6180316358839244E-4</v>
      </c>
      <c r="AL252" s="13">
        <f>'2020 MRI - Alphabetical'!AK569-'2017 MRI'!AK569</f>
        <v>3385.628693631108</v>
      </c>
      <c r="AM252" s="38"/>
    </row>
    <row r="253" spans="1:39" hidden="1" x14ac:dyDescent="0.25">
      <c r="A253" t="s">
        <v>632</v>
      </c>
      <c r="B253" s="5" t="s">
        <v>122</v>
      </c>
      <c r="C253" s="6" t="s">
        <v>52</v>
      </c>
      <c r="D253" s="7" t="s">
        <v>34</v>
      </c>
      <c r="E253" s="8">
        <f>VLOOKUP(A253,'2017 MRI'!$A$7:$F$571,6,FALSE)</f>
        <v>40.213691690071876</v>
      </c>
      <c r="F253" s="36">
        <f>'2020 MRI - Alphabetical'!E31-'2017 MRI'!E31</f>
        <v>0.10548691246234743</v>
      </c>
      <c r="G253" s="8">
        <f>'2020 MRI - Alphabetical'!F31-'2017 MRI'!F31</f>
        <v>1.9890613268761896</v>
      </c>
      <c r="H253" s="9">
        <f>'2020 MRI - Alphabetical'!G31-'2017 MRI'!G31</f>
        <v>1</v>
      </c>
      <c r="I253" s="10">
        <f>'2020 MRI - Alphabetical'!H31-'2017 MRI'!H31</f>
        <v>-18</v>
      </c>
      <c r="J253" s="33">
        <f>'2020 MRI - Alphabetical'!I31-'2017 MRI'!I31</f>
        <v>-5.7326218559664577E-2</v>
      </c>
      <c r="K253" s="11">
        <f>'2020 MRI - Alphabetical'!J31-'2017 MRI'!J31</f>
        <v>-3.7839737109858662E-2</v>
      </c>
      <c r="L253" s="10">
        <f>'2020 MRI - Alphabetical'!K31-'2017 MRI'!K31</f>
        <v>-119</v>
      </c>
      <c r="M253" s="33">
        <f>'2020 MRI - Alphabetical'!L31-'2017 MRI'!L31</f>
        <v>-0.32701862541075055</v>
      </c>
      <c r="N253" s="11">
        <f>'2020 MRI - Alphabetical'!M31-'2017 MRI'!M31</f>
        <v>2.0192735746424037E-2</v>
      </c>
      <c r="O253" s="10">
        <f>'2020 MRI - Alphabetical'!N31-'2017 MRI'!N31</f>
        <v>-29</v>
      </c>
      <c r="P253" s="33">
        <f>'2020 MRI - Alphabetical'!O31-'2017 MRI'!O31</f>
        <v>-0.5584744728843235</v>
      </c>
      <c r="Q253" s="11">
        <f>'2020 MRI - Alphabetical'!P31-'2017 MRI'!P31</f>
        <v>3.2240958064645331E-2</v>
      </c>
      <c r="R253" s="10">
        <f>'2020 MRI - Alphabetical'!Q31-'2017 MRI'!Q31</f>
        <v>25</v>
      </c>
      <c r="S253" s="33">
        <f>'2020 MRI - Alphabetical'!R31-'2017 MRI'!R31</f>
        <v>0.68475490935099548</v>
      </c>
      <c r="T253" s="12">
        <f>'2020 MRI - Alphabetical'!S31-'2017 MRI'!S31</f>
        <v>-2.8527319991448956</v>
      </c>
      <c r="U253" s="10">
        <f>'2020 MRI - Alphabetical'!T31-'2017 MRI'!T31</f>
        <v>0</v>
      </c>
      <c r="V253" s="33">
        <f>'2020 MRI - Alphabetical'!U31-'2017 MRI'!U31</f>
        <v>4.932846573355576E-2</v>
      </c>
      <c r="W253" s="11">
        <f>'2020 MRI - Alphabetical'!V31-'2017 MRI'!V31</f>
        <v>-1.2702354406631117E-2</v>
      </c>
      <c r="X253" s="10">
        <f>'2020 MRI - Alphabetical'!W31-'2017 MRI'!W31</f>
        <v>14</v>
      </c>
      <c r="Y253" s="33">
        <f>'2020 MRI - Alphabetical'!X31-'2017 MRI'!X31</f>
        <v>8.2418752329446288E-2</v>
      </c>
      <c r="Z253" s="13">
        <f>'2020 MRI - Alphabetical'!Y31-'2017 MRI'!Y31</f>
        <v>9534</v>
      </c>
      <c r="AA253" s="10">
        <f>'2020 MRI - Alphabetical'!Z31-'2017 MRI'!Z31</f>
        <v>-25</v>
      </c>
      <c r="AB253" s="33">
        <f>'2020 MRI - Alphabetical'!AA31-'2017 MRI'!AA31</f>
        <v>-0.13107479308424599</v>
      </c>
      <c r="AC253" s="11">
        <f>'2020 MRI - Alphabetical'!AB31-'2017 MRI'!AB31</f>
        <v>-2.0000000000000004E-2</v>
      </c>
      <c r="AD253" s="10">
        <f>'2020 MRI - Alphabetical'!AC31-'2017 MRI'!AC31</f>
        <v>-13</v>
      </c>
      <c r="AE253" s="33">
        <f>'2020 MRI - Alphabetical'!AD31-'2017 MRI'!AD31</f>
        <v>-3.0479313985336765E-2</v>
      </c>
      <c r="AF253" s="11">
        <f>'2020 MRI - Alphabetical'!AE31-'2017 MRI'!AE31</f>
        <v>1.296780215677229E-2</v>
      </c>
      <c r="AG253" s="10">
        <f>'2020 MRI - Alphabetical'!AF31-'2017 MRI'!AF31</f>
        <v>89</v>
      </c>
      <c r="AH253" s="33">
        <f>'2020 MRI - Alphabetical'!AG31-'2017 MRI'!AG31</f>
        <v>0.38080073641847884</v>
      </c>
      <c r="AI253" s="14">
        <f>'2020 MRI - Alphabetical'!AH31-'2017 MRI'!AH31</f>
        <v>-0.35517157010163913</v>
      </c>
      <c r="AJ253" s="10">
        <f>'2020 MRI - Alphabetical'!AI31-'2017 MRI'!AI31</f>
        <v>67</v>
      </c>
      <c r="AK253" s="33">
        <f>'2020 MRI - Alphabetical'!AJ31-'2017 MRI'!AJ31</f>
        <v>3.9597567560967217E-2</v>
      </c>
      <c r="AL253" s="13">
        <f>'2020 MRI - Alphabetical'!AK31-'2017 MRI'!AK31</f>
        <v>27543.612330138523</v>
      </c>
      <c r="AM253" s="38">
        <v>1</v>
      </c>
    </row>
    <row r="254" spans="1:39" hidden="1" x14ac:dyDescent="0.25">
      <c r="A254" t="s">
        <v>725</v>
      </c>
      <c r="B254" s="5" t="s">
        <v>105</v>
      </c>
      <c r="C254" s="6" t="s">
        <v>52</v>
      </c>
      <c r="D254" s="7" t="s">
        <v>34</v>
      </c>
      <c r="E254" s="8">
        <f>VLOOKUP(A254,'2017 MRI'!$A$7:$F$571,6,FALSE)</f>
        <v>43.401316314336178</v>
      </c>
      <c r="F254" s="36">
        <f>'2020 MRI - Alphabetical'!E124-'2017 MRI'!E124</f>
        <v>4.4780639371540865E-2</v>
      </c>
      <c r="G254" s="8">
        <f>'2020 MRI - Alphabetical'!F124-'2017 MRI'!F124</f>
        <v>2.5622986929002636</v>
      </c>
      <c r="H254" s="9">
        <f>'2020 MRI - Alphabetical'!G124-'2017 MRI'!G124</f>
        <v>-9</v>
      </c>
      <c r="I254" s="10">
        <f>'2020 MRI - Alphabetical'!H124-'2017 MRI'!H124</f>
        <v>4</v>
      </c>
      <c r="J254" s="33">
        <f>'2020 MRI - Alphabetical'!I124-'2017 MRI'!I124</f>
        <v>0.21940703494754787</v>
      </c>
      <c r="K254" s="11">
        <f>'2020 MRI - Alphabetical'!J124-'2017 MRI'!J124</f>
        <v>-3.2791377420533507E-2</v>
      </c>
      <c r="L254" s="10">
        <f>'2020 MRI - Alphabetical'!K124-'2017 MRI'!K124</f>
        <v>103</v>
      </c>
      <c r="M254" s="33">
        <f>'2020 MRI - Alphabetical'!L124-'2017 MRI'!L124</f>
        <v>0.32944589420282588</v>
      </c>
      <c r="N254" s="11">
        <f>'2020 MRI - Alphabetical'!M124-'2017 MRI'!M124</f>
        <v>-1.4454649525253917E-2</v>
      </c>
      <c r="O254" s="10">
        <f>'2020 MRI - Alphabetical'!N124-'2017 MRI'!N124</f>
        <v>-70</v>
      </c>
      <c r="P254" s="33">
        <f>'2020 MRI - Alphabetical'!O124-'2017 MRI'!O124</f>
        <v>-1.5821023686663422</v>
      </c>
      <c r="Q254" s="11">
        <f>'2020 MRI - Alphabetical'!P124-'2017 MRI'!P124</f>
        <v>9.7958921694480103E-2</v>
      </c>
      <c r="R254" s="10">
        <f>'2020 MRI - Alphabetical'!Q124-'2017 MRI'!Q124</f>
        <v>-71</v>
      </c>
      <c r="S254" s="33">
        <f>'2020 MRI - Alphabetical'!R124-'2017 MRI'!R124</f>
        <v>-0.18041570358817888</v>
      </c>
      <c r="T254" s="12">
        <f>'2020 MRI - Alphabetical'!S124-'2017 MRI'!S124</f>
        <v>4.6904315196997892E-2</v>
      </c>
      <c r="U254" s="10">
        <f>'2020 MRI - Alphabetical'!T124-'2017 MRI'!T124</f>
        <v>35</v>
      </c>
      <c r="V254" s="33">
        <f>'2020 MRI - Alphabetical'!U124-'2017 MRI'!U124</f>
        <v>0.89364427442779848</v>
      </c>
      <c r="W254" s="11">
        <f>'2020 MRI - Alphabetical'!V124-'2017 MRI'!V124</f>
        <v>-6.6456073338426264E-2</v>
      </c>
      <c r="X254" s="10">
        <f>'2020 MRI - Alphabetical'!W124-'2017 MRI'!W124</f>
        <v>40</v>
      </c>
      <c r="Y254" s="33">
        <f>'2020 MRI - Alphabetical'!X124-'2017 MRI'!X124</f>
        <v>0.24336900413157336</v>
      </c>
      <c r="Z254" s="13">
        <f>'2020 MRI - Alphabetical'!Y124-'2017 MRI'!Y124</f>
        <v>14375</v>
      </c>
      <c r="AA254" s="10">
        <f>'2020 MRI - Alphabetical'!Z124-'2017 MRI'!Z124</f>
        <v>140</v>
      </c>
      <c r="AB254" s="33">
        <f>'2020 MRI - Alphabetical'!AA124-'2017 MRI'!AA124</f>
        <v>0.5989029079467032</v>
      </c>
      <c r="AC254" s="11">
        <f>'2020 MRI - Alphabetical'!AB124-'2017 MRI'!AB124</f>
        <v>-3.1E-2</v>
      </c>
      <c r="AD254" s="10">
        <f>'2020 MRI - Alphabetical'!AC124-'2017 MRI'!AC124</f>
        <v>-7</v>
      </c>
      <c r="AE254" s="33">
        <f>'2020 MRI - Alphabetical'!AD124-'2017 MRI'!AD124</f>
        <v>-0.21323247417079583</v>
      </c>
      <c r="AF254" s="11">
        <f>'2020 MRI - Alphabetical'!AE124-'2017 MRI'!AE124</f>
        <v>8.7838584853510149E-3</v>
      </c>
      <c r="AG254" s="10">
        <f>'2020 MRI - Alphabetical'!AF124-'2017 MRI'!AF124</f>
        <v>180</v>
      </c>
      <c r="AH254" s="33">
        <f>'2020 MRI - Alphabetical'!AG124-'2017 MRI'!AG124</f>
        <v>0.53710980893028726</v>
      </c>
      <c r="AI254" s="14">
        <f>'2020 MRI - Alphabetical'!AH124-'2017 MRI'!AH124</f>
        <v>-0.56092256933413864</v>
      </c>
      <c r="AJ254" s="10">
        <f>'2020 MRI - Alphabetical'!AI124-'2017 MRI'!AI124</f>
        <v>76</v>
      </c>
      <c r="AK254" s="33">
        <f>'2020 MRI - Alphabetical'!AJ124-'2017 MRI'!AJ124</f>
        <v>5.2497259082464109E-2</v>
      </c>
      <c r="AL254" s="13">
        <f>'2020 MRI - Alphabetical'!AK124-'2017 MRI'!AK124</f>
        <v>31110.739915572238</v>
      </c>
      <c r="AM254" s="38"/>
    </row>
    <row r="255" spans="1:39" hidden="1" x14ac:dyDescent="0.25">
      <c r="A255" t="s">
        <v>790</v>
      </c>
      <c r="B255" s="5" t="s">
        <v>110</v>
      </c>
      <c r="C255" s="6" t="s">
        <v>52</v>
      </c>
      <c r="D255" s="7" t="s">
        <v>34</v>
      </c>
      <c r="E255" s="8">
        <f>VLOOKUP(A255,'2017 MRI'!$A$7:$F$571,6,FALSE)</f>
        <v>41.764019164608783</v>
      </c>
      <c r="F255" s="36">
        <f>'2020 MRI - Alphabetical'!E189-'2017 MRI'!E189</f>
        <v>0.68108403166899123</v>
      </c>
      <c r="G255" s="8">
        <f>'2020 MRI - Alphabetical'!F189-'2017 MRI'!F189</f>
        <v>0.38172845069168204</v>
      </c>
      <c r="H255" s="9">
        <f>'2020 MRI - Alphabetical'!G189-'2017 MRI'!G189</f>
        <v>14</v>
      </c>
      <c r="I255" s="10">
        <f>'2020 MRI - Alphabetical'!H189-'2017 MRI'!H189</f>
        <v>-152</v>
      </c>
      <c r="J255" s="33">
        <f>'2020 MRI - Alphabetical'!I189-'2017 MRI'!I189</f>
        <v>-0.60598836769124997</v>
      </c>
      <c r="K255" s="11">
        <f>'2020 MRI - Alphabetical'!J189-'2017 MRI'!J189</f>
        <v>-7.3046611942224393E-2</v>
      </c>
      <c r="L255" s="10">
        <f>'2020 MRI - Alphabetical'!K189-'2017 MRI'!K189</f>
        <v>102</v>
      </c>
      <c r="M255" s="33">
        <f>'2020 MRI - Alphabetical'!L189-'2017 MRI'!L189</f>
        <v>0.33131861289067988</v>
      </c>
      <c r="N255" s="11">
        <f>'2020 MRI - Alphabetical'!M189-'2017 MRI'!M189</f>
        <v>-1.4759484791785946E-2</v>
      </c>
      <c r="O255" s="10">
        <f>'2020 MRI - Alphabetical'!N189-'2017 MRI'!N189</f>
        <v>-2</v>
      </c>
      <c r="P255" s="33">
        <f>'2020 MRI - Alphabetical'!O189-'2017 MRI'!O189</f>
        <v>-9.2099043610244902E-2</v>
      </c>
      <c r="Q255" s="11">
        <f>'2020 MRI - Alphabetical'!P189-'2017 MRI'!P189</f>
        <v>1.7896138482023927E-3</v>
      </c>
      <c r="R255" s="10">
        <f>'2020 MRI - Alphabetical'!Q189-'2017 MRI'!Q189</f>
        <v>116</v>
      </c>
      <c r="S255" s="33">
        <f>'2020 MRI - Alphabetical'!R189-'2017 MRI'!R189</f>
        <v>0.30007724700603666</v>
      </c>
      <c r="T255" s="12">
        <f>'2020 MRI - Alphabetical'!S189-'2017 MRI'!S189</f>
        <v>-1.8650165176396352</v>
      </c>
      <c r="U255" s="10">
        <f>'2020 MRI - Alphabetical'!T189-'2017 MRI'!T189</f>
        <v>-2</v>
      </c>
      <c r="V255" s="33">
        <f>'2020 MRI - Alphabetical'!U189-'2017 MRI'!U189</f>
        <v>2.8518810919520021E-3</v>
      </c>
      <c r="W255" s="11">
        <f>'2020 MRI - Alphabetical'!V189-'2017 MRI'!V189</f>
        <v>-1.0467439785905447E-2</v>
      </c>
      <c r="X255" s="10">
        <f>'2020 MRI - Alphabetical'!W189-'2017 MRI'!W189</f>
        <v>-13</v>
      </c>
      <c r="Y255" s="33">
        <f>'2020 MRI - Alphabetical'!X189-'2017 MRI'!X189</f>
        <v>-3.8789032809595447E-2</v>
      </c>
      <c r="Z255" s="13">
        <f>'2020 MRI - Alphabetical'!Y189-'2017 MRI'!Y189</f>
        <v>5613</v>
      </c>
      <c r="AA255" s="10">
        <f>'2020 MRI - Alphabetical'!Z189-'2017 MRI'!Z189</f>
        <v>48</v>
      </c>
      <c r="AB255" s="33">
        <f>'2020 MRI - Alphabetical'!AA189-'2017 MRI'!AA189</f>
        <v>0.14573678061281881</v>
      </c>
      <c r="AC255" s="11">
        <f>'2020 MRI - Alphabetical'!AB189-'2017 MRI'!AB189</f>
        <v>-2.0000000000000004E-2</v>
      </c>
      <c r="AD255" s="10">
        <f>'2020 MRI - Alphabetical'!AC189-'2017 MRI'!AC189</f>
        <v>10</v>
      </c>
      <c r="AE255" s="33">
        <f>'2020 MRI - Alphabetical'!AD189-'2017 MRI'!AD189</f>
        <v>0.28749367599064812</v>
      </c>
      <c r="AF255" s="11">
        <f>'2020 MRI - Alphabetical'!AE189-'2017 MRI'!AE189</f>
        <v>3.8419496701685873E-2</v>
      </c>
      <c r="AG255" s="10">
        <f>'2020 MRI - Alphabetical'!AF189-'2017 MRI'!AF189</f>
        <v>144</v>
      </c>
      <c r="AH255" s="33">
        <f>'2020 MRI - Alphabetical'!AG189-'2017 MRI'!AG189</f>
        <v>0.54070364282288397</v>
      </c>
      <c r="AI255" s="14">
        <f>'2020 MRI - Alphabetical'!AH189-'2017 MRI'!AH189</f>
        <v>-0.53659652849419137</v>
      </c>
      <c r="AJ255" s="10">
        <f>'2020 MRI - Alphabetical'!AI189-'2017 MRI'!AI189</f>
        <v>58</v>
      </c>
      <c r="AK255" s="33">
        <f>'2020 MRI - Alphabetical'!AJ189-'2017 MRI'!AJ189</f>
        <v>3.7216205527190016E-2</v>
      </c>
      <c r="AL255" s="13">
        <f>'2020 MRI - Alphabetical'!AK189-'2017 MRI'!AK189</f>
        <v>25836.761834325778</v>
      </c>
      <c r="AM255" s="38"/>
    </row>
    <row r="256" spans="1:39" hidden="1" x14ac:dyDescent="0.25">
      <c r="A256" t="s">
        <v>810</v>
      </c>
      <c r="B256" s="5" t="s">
        <v>127</v>
      </c>
      <c r="C256" s="6" t="s">
        <v>52</v>
      </c>
      <c r="D256" s="7" t="s">
        <v>34</v>
      </c>
      <c r="E256" s="8">
        <f>VLOOKUP(A256,'2017 MRI'!$A$7:$F$571,6,FALSE)</f>
        <v>40.017343774956309</v>
      </c>
      <c r="F256" s="36">
        <f>'2020 MRI - Alphabetical'!E209-'2017 MRI'!E209</f>
        <v>2.6266361905953723</v>
      </c>
      <c r="G256" s="8">
        <f>'2020 MRI - Alphabetical'!F209-'2017 MRI'!F209</f>
        <v>-5.8928735476201553</v>
      </c>
      <c r="H256" s="9">
        <f>'2020 MRI - Alphabetical'!G209-'2017 MRI'!G209</f>
        <v>75</v>
      </c>
      <c r="I256" s="10">
        <f>'2020 MRI - Alphabetical'!H209-'2017 MRI'!H209</f>
        <v>32</v>
      </c>
      <c r="J256" s="33">
        <f>'2020 MRI - Alphabetical'!I209-'2017 MRI'!I209</f>
        <v>6.3428005846408659</v>
      </c>
      <c r="K256" s="11">
        <f>'2020 MRI - Alphabetical'!J209-'2017 MRI'!J209</f>
        <v>0.35377008373239383</v>
      </c>
      <c r="L256" s="10">
        <f>'2020 MRI - Alphabetical'!K209-'2017 MRI'!K209</f>
        <v>82</v>
      </c>
      <c r="M256" s="33">
        <f>'2020 MRI - Alphabetical'!L209-'2017 MRI'!L209</f>
        <v>0.2525682425893282</v>
      </c>
      <c r="N256" s="11">
        <f>'2020 MRI - Alphabetical'!M209-'2017 MRI'!M209</f>
        <v>-1.025526422199588E-2</v>
      </c>
      <c r="O256" s="10">
        <f>'2020 MRI - Alphabetical'!N209-'2017 MRI'!N209</f>
        <v>36</v>
      </c>
      <c r="P256" s="33">
        <f>'2020 MRI - Alphabetical'!O209-'2017 MRI'!O209</f>
        <v>0.5543864317840187</v>
      </c>
      <c r="Q256" s="11">
        <f>'2020 MRI - Alphabetical'!P209-'2017 MRI'!P209</f>
        <v>-3.9240345999382156E-2</v>
      </c>
      <c r="R256" s="10">
        <f>'2020 MRI - Alphabetical'!Q209-'2017 MRI'!Q209</f>
        <v>-45</v>
      </c>
      <c r="S256" s="33">
        <f>'2020 MRI - Alphabetical'!R209-'2017 MRI'!R209</f>
        <v>-0.1114225088774539</v>
      </c>
      <c r="T256" s="12">
        <f>'2020 MRI - Alphabetical'!S209-'2017 MRI'!S209</f>
        <v>-0.33986105851368142</v>
      </c>
      <c r="U256" s="10">
        <f>'2020 MRI - Alphabetical'!T209-'2017 MRI'!T209</f>
        <v>-29</v>
      </c>
      <c r="V256" s="33">
        <f>'2020 MRI - Alphabetical'!U209-'2017 MRI'!U209</f>
        <v>-0.58814398092243125</v>
      </c>
      <c r="W256" s="11">
        <f>'2020 MRI - Alphabetical'!V209-'2017 MRI'!V209</f>
        <v>2.5539185499331901E-2</v>
      </c>
      <c r="X256" s="10">
        <f>'2020 MRI - Alphabetical'!W209-'2017 MRI'!W209</f>
        <v>35</v>
      </c>
      <c r="Y256" s="33">
        <f>'2020 MRI - Alphabetical'!X209-'2017 MRI'!X209</f>
        <v>0.16201177789438181</v>
      </c>
      <c r="Z256" s="13">
        <f>'2020 MRI - Alphabetical'!Y209-'2017 MRI'!Y209</f>
        <v>12891</v>
      </c>
      <c r="AA256" s="10">
        <f>'2020 MRI - Alphabetical'!Z209-'2017 MRI'!Z209</f>
        <v>52</v>
      </c>
      <c r="AB256" s="33">
        <f>'2020 MRI - Alphabetical'!AA209-'2017 MRI'!AA209</f>
        <v>0.16636275012955171</v>
      </c>
      <c r="AC256" s="11">
        <f>'2020 MRI - Alphabetical'!AB209-'2017 MRI'!AB209</f>
        <v>-2.1999999999999999E-2</v>
      </c>
      <c r="AD256" s="10">
        <f>'2020 MRI - Alphabetical'!AC209-'2017 MRI'!AC209</f>
        <v>22</v>
      </c>
      <c r="AE256" s="33">
        <f>'2020 MRI - Alphabetical'!AD209-'2017 MRI'!AD209</f>
        <v>0.6747536815158115</v>
      </c>
      <c r="AF256" s="11">
        <f>'2020 MRI - Alphabetical'!AE209-'2017 MRI'!AE209</f>
        <v>6.2661151555261418E-2</v>
      </c>
      <c r="AG256" s="10">
        <f>'2020 MRI - Alphabetical'!AF209-'2017 MRI'!AF209</f>
        <v>154</v>
      </c>
      <c r="AH256" s="33">
        <f>'2020 MRI - Alphabetical'!AG209-'2017 MRI'!AG209</f>
        <v>0.49615963615218994</v>
      </c>
      <c r="AI256" s="14">
        <f>'2020 MRI - Alphabetical'!AH209-'2017 MRI'!AH209</f>
        <v>-0.49920374370013176</v>
      </c>
      <c r="AJ256" s="10">
        <f>'2020 MRI - Alphabetical'!AI209-'2017 MRI'!AI209</f>
        <v>-48</v>
      </c>
      <c r="AK256" s="33">
        <f>'2020 MRI - Alphabetical'!AJ209-'2017 MRI'!AJ209</f>
        <v>-1.6776307096413035E-2</v>
      </c>
      <c r="AL256" s="13">
        <f>'2020 MRI - Alphabetical'!AK209-'2017 MRI'!AK209</f>
        <v>-10954.238552929266</v>
      </c>
      <c r="AM256" s="38"/>
    </row>
    <row r="257" spans="1:39" hidden="1" x14ac:dyDescent="0.25">
      <c r="A257" t="s">
        <v>826</v>
      </c>
      <c r="B257" s="5" t="s">
        <v>457</v>
      </c>
      <c r="C257" s="6" t="s">
        <v>52</v>
      </c>
      <c r="D257" s="7" t="s">
        <v>34</v>
      </c>
      <c r="E257" s="8">
        <f>VLOOKUP(A257,'2017 MRI'!$A$7:$F$571,6,FALSE)</f>
        <v>17.349444721596118</v>
      </c>
      <c r="F257" s="36">
        <f>'2020 MRI - Alphabetical'!E225-'2017 MRI'!E225</f>
        <v>0.15834844984910834</v>
      </c>
      <c r="G257" s="8">
        <f>'2020 MRI - Alphabetical'!F225-'2017 MRI'!F225</f>
        <v>-0.93020534071179739</v>
      </c>
      <c r="H257" s="9">
        <f>'2020 MRI - Alphabetical'!G225-'2017 MRI'!G225</f>
        <v>17</v>
      </c>
      <c r="I257" s="10">
        <f>'2020 MRI - Alphabetical'!H225-'2017 MRI'!H225</f>
        <v>-27</v>
      </c>
      <c r="J257" s="33">
        <f>'2020 MRI - Alphabetical'!I225-'2017 MRI'!I225</f>
        <v>-1.0317351699135908</v>
      </c>
      <c r="K257" s="11">
        <f>'2020 MRI - Alphabetical'!J225-'2017 MRI'!J225</f>
        <v>-0.13936192643118894</v>
      </c>
      <c r="L257" s="10">
        <f>'2020 MRI - Alphabetical'!K225-'2017 MRI'!K225</f>
        <v>-30</v>
      </c>
      <c r="M257" s="33">
        <f>'2020 MRI - Alphabetical'!L225-'2017 MRI'!L225</f>
        <v>-7.6043204102058282E-2</v>
      </c>
      <c r="N257" s="11">
        <f>'2020 MRI - Alphabetical'!M225-'2017 MRI'!M225</f>
        <v>6.6643461107335489E-3</v>
      </c>
      <c r="O257" s="10">
        <f>'2020 MRI - Alphabetical'!N225-'2017 MRI'!N225</f>
        <v>-37</v>
      </c>
      <c r="P257" s="33">
        <f>'2020 MRI - Alphabetical'!O225-'2017 MRI'!O225</f>
        <v>-0.13518221379617695</v>
      </c>
      <c r="Q257" s="11">
        <f>'2020 MRI - Alphabetical'!P225-'2017 MRI'!P225</f>
        <v>6.2017313954411818E-3</v>
      </c>
      <c r="R257" s="10">
        <f>'2020 MRI - Alphabetical'!Q225-'2017 MRI'!Q225</f>
        <v>-8</v>
      </c>
      <c r="S257" s="33">
        <f>'2020 MRI - Alphabetical'!R225-'2017 MRI'!R225</f>
        <v>-0.11855826160153496</v>
      </c>
      <c r="T257" s="12">
        <f>'2020 MRI - Alphabetical'!S225-'2017 MRI'!S225</f>
        <v>-0.43797489426455305</v>
      </c>
      <c r="U257" s="10">
        <f>'2020 MRI - Alphabetical'!T225-'2017 MRI'!T225</f>
        <v>53</v>
      </c>
      <c r="V257" s="33">
        <f>'2020 MRI - Alphabetical'!U225-'2017 MRI'!U225</f>
        <v>0.25416859711715806</v>
      </c>
      <c r="W257" s="11">
        <f>'2020 MRI - Alphabetical'!V225-'2017 MRI'!V225</f>
        <v>-2.1438092657816321E-2</v>
      </c>
      <c r="X257" s="10">
        <f>'2020 MRI - Alphabetical'!W225-'2017 MRI'!W225</f>
        <v>36</v>
      </c>
      <c r="Y257" s="33">
        <f>'2020 MRI - Alphabetical'!X225-'2017 MRI'!X225</f>
        <v>0.40279891897239051</v>
      </c>
      <c r="Z257" s="13">
        <f>'2020 MRI - Alphabetical'!Y225-'2017 MRI'!Y225</f>
        <v>33239</v>
      </c>
      <c r="AA257" s="10">
        <f>'2020 MRI - Alphabetical'!Z225-'2017 MRI'!Z225</f>
        <v>-6</v>
      </c>
      <c r="AB257" s="33">
        <f>'2020 MRI - Alphabetical'!AA225-'2017 MRI'!AA225</f>
        <v>-0.13127652709566129</v>
      </c>
      <c r="AC257" s="11">
        <f>'2020 MRI - Alphabetical'!AB225-'2017 MRI'!AB225</f>
        <v>-9.0000000000000011E-3</v>
      </c>
      <c r="AD257" s="10">
        <f>'2020 MRI - Alphabetical'!AC225-'2017 MRI'!AC225</f>
        <v>41</v>
      </c>
      <c r="AE257" s="33">
        <f>'2020 MRI - Alphabetical'!AD225-'2017 MRI'!AD225</f>
        <v>0.11009500245856652</v>
      </c>
      <c r="AF257" s="11">
        <f>'2020 MRI - Alphabetical'!AE225-'2017 MRI'!AE225</f>
        <v>1.5930533316910966E-2</v>
      </c>
      <c r="AG257" s="10">
        <f>'2020 MRI - Alphabetical'!AF225-'2017 MRI'!AF225</f>
        <v>9</v>
      </c>
      <c r="AH257" s="33">
        <f>'2020 MRI - Alphabetical'!AG225-'2017 MRI'!AG225</f>
        <v>0.1834675686448155</v>
      </c>
      <c r="AI257" s="14">
        <f>'2020 MRI - Alphabetical'!AH225-'2017 MRI'!AH225</f>
        <v>-0.25871013141481414</v>
      </c>
      <c r="AJ257" s="10">
        <f>'2020 MRI - Alphabetical'!AI225-'2017 MRI'!AI225</f>
        <v>17</v>
      </c>
      <c r="AK257" s="33">
        <f>'2020 MRI - Alphabetical'!AJ225-'2017 MRI'!AJ225</f>
        <v>2.9522540548302202E-2</v>
      </c>
      <c r="AL257" s="13">
        <f>'2020 MRI - Alphabetical'!AK225-'2017 MRI'!AK225</f>
        <v>50890.11413435312</v>
      </c>
      <c r="AM257" s="38">
        <v>1</v>
      </c>
    </row>
    <row r="258" spans="1:39" hidden="1" x14ac:dyDescent="0.25">
      <c r="A258" t="s">
        <v>843</v>
      </c>
      <c r="B258" s="5" t="s">
        <v>104</v>
      </c>
      <c r="C258" s="6" t="s">
        <v>52</v>
      </c>
      <c r="D258" s="7" t="s">
        <v>34</v>
      </c>
      <c r="E258" s="8">
        <f>VLOOKUP(A258,'2017 MRI'!$A$7:$F$571,6,FALSE)</f>
        <v>43.664475969441455</v>
      </c>
      <c r="F258" s="36">
        <f>'2020 MRI - Alphabetical'!E242-'2017 MRI'!E242</f>
        <v>0.94430968689706063</v>
      </c>
      <c r="G258" s="8">
        <f>'2020 MRI - Alphabetical'!F242-'2017 MRI'!F242</f>
        <v>-0.20977938601930646</v>
      </c>
      <c r="H258" s="9">
        <f>'2020 MRI - Alphabetical'!G242-'2017 MRI'!G242</f>
        <v>13</v>
      </c>
      <c r="I258" s="10">
        <f>'2020 MRI - Alphabetical'!H242-'2017 MRI'!H242</f>
        <v>3</v>
      </c>
      <c r="J258" s="33">
        <f>'2020 MRI - Alphabetical'!I242-'2017 MRI'!I242</f>
        <v>0.17452161476011985</v>
      </c>
      <c r="K258" s="11">
        <f>'2020 MRI - Alphabetical'!J242-'2017 MRI'!J242</f>
        <v>-2.9068751921166758E-2</v>
      </c>
      <c r="L258" s="10">
        <f>'2020 MRI - Alphabetical'!K242-'2017 MRI'!K242</f>
        <v>65</v>
      </c>
      <c r="M258" s="33">
        <f>'2020 MRI - Alphabetical'!L242-'2017 MRI'!L242</f>
        <v>0.36237781257212132</v>
      </c>
      <c r="N258" s="11">
        <f>'2020 MRI - Alphabetical'!M242-'2017 MRI'!M242</f>
        <v>-1.7339933110255432E-2</v>
      </c>
      <c r="O258" s="10">
        <f>'2020 MRI - Alphabetical'!N242-'2017 MRI'!N242</f>
        <v>-11</v>
      </c>
      <c r="P258" s="33">
        <f>'2020 MRI - Alphabetical'!O242-'2017 MRI'!O242</f>
        <v>-0.23570867659648842</v>
      </c>
      <c r="Q258" s="11">
        <f>'2020 MRI - Alphabetical'!P242-'2017 MRI'!P242</f>
        <v>1.1051586340518282E-2</v>
      </c>
      <c r="R258" s="10">
        <f>'2020 MRI - Alphabetical'!Q242-'2017 MRI'!Q242</f>
        <v>0</v>
      </c>
      <c r="S258" s="33">
        <f>'2020 MRI - Alphabetical'!R242-'2017 MRI'!R242</f>
        <v>0.67957916004263619</v>
      </c>
      <c r="T258" s="12">
        <f>'2020 MRI - Alphabetical'!S242-'2017 MRI'!S242</f>
        <v>-2.5714994773586759</v>
      </c>
      <c r="U258" s="10">
        <f>'2020 MRI - Alphabetical'!T242-'2017 MRI'!T242</f>
        <v>7</v>
      </c>
      <c r="V258" s="33">
        <f>'2020 MRI - Alphabetical'!U242-'2017 MRI'!U242</f>
        <v>0.13559420133908295</v>
      </c>
      <c r="W258" s="11">
        <f>'2020 MRI - Alphabetical'!V242-'2017 MRI'!V242</f>
        <v>-2.1465491697018335E-2</v>
      </c>
      <c r="X258" s="10">
        <f>'2020 MRI - Alphabetical'!W242-'2017 MRI'!W242</f>
        <v>31</v>
      </c>
      <c r="Y258" s="33">
        <f>'2020 MRI - Alphabetical'!X242-'2017 MRI'!X242</f>
        <v>0.10032181391730788</v>
      </c>
      <c r="Z258" s="13">
        <f>'2020 MRI - Alphabetical'!Y242-'2017 MRI'!Y242</f>
        <v>11215</v>
      </c>
      <c r="AA258" s="10">
        <f>'2020 MRI - Alphabetical'!Z242-'2017 MRI'!Z242</f>
        <v>-37</v>
      </c>
      <c r="AB258" s="33">
        <f>'2020 MRI - Alphabetical'!AA242-'2017 MRI'!AA242</f>
        <v>-0.12653607408306472</v>
      </c>
      <c r="AC258" s="11">
        <f>'2020 MRI - Alphabetical'!AB242-'2017 MRI'!AB242</f>
        <v>-1.7999999999999995E-2</v>
      </c>
      <c r="AD258" s="10">
        <f>'2020 MRI - Alphabetical'!AC242-'2017 MRI'!AC242</f>
        <v>10</v>
      </c>
      <c r="AE258" s="33">
        <f>'2020 MRI - Alphabetical'!AD242-'2017 MRI'!AD242</f>
        <v>8.5147180019226165E-2</v>
      </c>
      <c r="AF258" s="11">
        <f>'2020 MRI - Alphabetical'!AE242-'2017 MRI'!AE242</f>
        <v>2.1324861357942759E-2</v>
      </c>
      <c r="AG258" s="10">
        <f>'2020 MRI - Alphabetical'!AF242-'2017 MRI'!AF242</f>
        <v>122</v>
      </c>
      <c r="AH258" s="33">
        <f>'2020 MRI - Alphabetical'!AG242-'2017 MRI'!AG242</f>
        <v>0.60921005591739386</v>
      </c>
      <c r="AI258" s="14">
        <f>'2020 MRI - Alphabetical'!AH242-'2017 MRI'!AH242</f>
        <v>-0.6808974468703235</v>
      </c>
      <c r="AJ258" s="10">
        <f>'2020 MRI - Alphabetical'!AI242-'2017 MRI'!AI242</f>
        <v>147</v>
      </c>
      <c r="AK258" s="33">
        <f>'2020 MRI - Alphabetical'!AJ242-'2017 MRI'!AJ242</f>
        <v>7.7538845783805987E-2</v>
      </c>
      <c r="AL258" s="13">
        <f>'2020 MRI - Alphabetical'!AK242-'2017 MRI'!AK242</f>
        <v>55896.437498116604</v>
      </c>
      <c r="AM258" s="38">
        <v>1</v>
      </c>
    </row>
    <row r="259" spans="1:39" hidden="1" x14ac:dyDescent="0.25">
      <c r="A259" t="s">
        <v>845</v>
      </c>
      <c r="B259" s="5" t="s">
        <v>146</v>
      </c>
      <c r="C259" s="6" t="s">
        <v>52</v>
      </c>
      <c r="D259" s="7" t="s">
        <v>34</v>
      </c>
      <c r="E259" s="8">
        <f>VLOOKUP(A259,'2017 MRI'!$A$7:$F$571,6,FALSE)</f>
        <v>37.7301002203859</v>
      </c>
      <c r="F259" s="36">
        <f>'2020 MRI - Alphabetical'!E244-'2017 MRI'!E244</f>
        <v>-0.25367877830595509</v>
      </c>
      <c r="G259" s="8">
        <f>'2020 MRI - Alphabetical'!F244-'2017 MRI'!F244</f>
        <v>2.8093574913806876</v>
      </c>
      <c r="H259" s="9">
        <f>'2020 MRI - Alphabetical'!G244-'2017 MRI'!G244</f>
        <v>-15</v>
      </c>
      <c r="I259" s="10">
        <f>'2020 MRI - Alphabetical'!H244-'2017 MRI'!H244</f>
        <v>-31</v>
      </c>
      <c r="J259" s="33">
        <f>'2020 MRI - Alphabetical'!I244-'2017 MRI'!I244</f>
        <v>-0.11500723034867599</v>
      </c>
      <c r="K259" s="11">
        <f>'2020 MRI - Alphabetical'!J244-'2017 MRI'!J244</f>
        <v>-3.4177249391423858E-2</v>
      </c>
      <c r="L259" s="10">
        <f>'2020 MRI - Alphabetical'!K244-'2017 MRI'!K244</f>
        <v>-40</v>
      </c>
      <c r="M259" s="33">
        <f>'2020 MRI - Alphabetical'!L244-'2017 MRI'!L244</f>
        <v>-5.1936160774411932E-2</v>
      </c>
      <c r="N259" s="11">
        <f>'2020 MRI - Alphabetical'!M244-'2017 MRI'!M244</f>
        <v>5.7500467664053853E-3</v>
      </c>
      <c r="O259" s="10">
        <f>'2020 MRI - Alphabetical'!N244-'2017 MRI'!N244</f>
        <v>-23</v>
      </c>
      <c r="P259" s="33">
        <f>'2020 MRI - Alphabetical'!O244-'2017 MRI'!O244</f>
        <v>-0.26917765599239984</v>
      </c>
      <c r="Q259" s="11">
        <f>'2020 MRI - Alphabetical'!P244-'2017 MRI'!P244</f>
        <v>1.4037713259503135E-2</v>
      </c>
      <c r="R259" s="10">
        <f>'2020 MRI - Alphabetical'!Q244-'2017 MRI'!Q244</f>
        <v>34</v>
      </c>
      <c r="S259" s="33">
        <f>'2020 MRI - Alphabetical'!R244-'2017 MRI'!R244</f>
        <v>0.1110300633358257</v>
      </c>
      <c r="T259" s="12">
        <f>'2020 MRI - Alphabetical'!S244-'2017 MRI'!S244</f>
        <v>-1.1672715950666861</v>
      </c>
      <c r="U259" s="10">
        <f>'2020 MRI - Alphabetical'!T244-'2017 MRI'!T244</f>
        <v>29</v>
      </c>
      <c r="V259" s="33">
        <f>'2020 MRI - Alphabetical'!U244-'2017 MRI'!U244</f>
        <v>0.15667497700597927</v>
      </c>
      <c r="W259" s="11">
        <f>'2020 MRI - Alphabetical'!V244-'2017 MRI'!V244</f>
        <v>-1.6701740186159442E-2</v>
      </c>
      <c r="X259" s="10">
        <f>'2020 MRI - Alphabetical'!W244-'2017 MRI'!W244</f>
        <v>26</v>
      </c>
      <c r="Y259" s="33">
        <f>'2020 MRI - Alphabetical'!X244-'2017 MRI'!X244</f>
        <v>8.3162299427277708E-2</v>
      </c>
      <c r="Z259" s="13">
        <f>'2020 MRI - Alphabetical'!Y244-'2017 MRI'!Y244</f>
        <v>10687</v>
      </c>
      <c r="AA259" s="10">
        <f>'2020 MRI - Alphabetical'!Z244-'2017 MRI'!Z244</f>
        <v>27</v>
      </c>
      <c r="AB259" s="33">
        <f>'2020 MRI - Alphabetical'!AA244-'2017 MRI'!AA244</f>
        <v>0.18245000064510322</v>
      </c>
      <c r="AC259" s="11">
        <f>'2020 MRI - Alphabetical'!AB244-'2017 MRI'!AB244</f>
        <v>-2.6000000000000002E-2</v>
      </c>
      <c r="AD259" s="10">
        <f>'2020 MRI - Alphabetical'!AC244-'2017 MRI'!AC244</f>
        <v>-25</v>
      </c>
      <c r="AE259" s="33">
        <f>'2020 MRI - Alphabetical'!AD244-'2017 MRI'!AD244</f>
        <v>-0.56358111098321517</v>
      </c>
      <c r="AF259" s="11">
        <f>'2020 MRI - Alphabetical'!AE244-'2017 MRI'!AE244</f>
        <v>-1.5603587103016903E-2</v>
      </c>
      <c r="AG259" s="10">
        <f>'2020 MRI - Alphabetical'!AF244-'2017 MRI'!AF244</f>
        <v>77</v>
      </c>
      <c r="AH259" s="33">
        <f>'2020 MRI - Alphabetical'!AG244-'2017 MRI'!AG244</f>
        <v>0.32277753982944329</v>
      </c>
      <c r="AI259" s="14">
        <f>'2020 MRI - Alphabetical'!AH244-'2017 MRI'!AH244</f>
        <v>-0.29335249246910955</v>
      </c>
      <c r="AJ259" s="10">
        <f>'2020 MRI - Alphabetical'!AI244-'2017 MRI'!AI244</f>
        <v>39</v>
      </c>
      <c r="AK259" s="33">
        <f>'2020 MRI - Alphabetical'!AJ244-'2017 MRI'!AJ244</f>
        <v>2.7216444315540544E-2</v>
      </c>
      <c r="AL259" s="13">
        <f>'2020 MRI - Alphabetical'!AK244-'2017 MRI'!AK244</f>
        <v>19465.666626973267</v>
      </c>
      <c r="AM259" s="38">
        <v>1</v>
      </c>
    </row>
    <row r="260" spans="1:39" hidden="1" x14ac:dyDescent="0.25">
      <c r="A260" t="s">
        <v>956</v>
      </c>
      <c r="B260" s="5" t="s">
        <v>120</v>
      </c>
      <c r="C260" s="6" t="s">
        <v>52</v>
      </c>
      <c r="D260" s="7" t="s">
        <v>34</v>
      </c>
      <c r="E260" s="8">
        <f>VLOOKUP(A260,'2017 MRI'!$A$7:$F$571,6,FALSE)</f>
        <v>40.466549321107635</v>
      </c>
      <c r="F260" s="36">
        <f>'2020 MRI - Alphabetical'!E355-'2017 MRI'!E355</f>
        <v>-0.22265542699212837</v>
      </c>
      <c r="G260" s="8">
        <f>'2020 MRI - Alphabetical'!F355-'2017 MRI'!F355</f>
        <v>3.0423247874477255</v>
      </c>
      <c r="H260" s="9">
        <f>'2020 MRI - Alphabetical'!G355-'2017 MRI'!G355</f>
        <v>-4</v>
      </c>
      <c r="I260" s="10">
        <f>'2020 MRI - Alphabetical'!H355-'2017 MRI'!H355</f>
        <v>-123</v>
      </c>
      <c r="J260" s="33">
        <f>'2020 MRI - Alphabetical'!I355-'2017 MRI'!I355</f>
        <v>-0.49189551607713367</v>
      </c>
      <c r="K260" s="11">
        <f>'2020 MRI - Alphabetical'!J355-'2017 MRI'!J355</f>
        <v>-6.4381630574773752E-2</v>
      </c>
      <c r="L260" s="10">
        <f>'2020 MRI - Alphabetical'!K355-'2017 MRI'!K355</f>
        <v>140</v>
      </c>
      <c r="M260" s="33">
        <f>'2020 MRI - Alphabetical'!L355-'2017 MRI'!L355</f>
        <v>0.40085011518739183</v>
      </c>
      <c r="N260" s="11">
        <f>'2020 MRI - Alphabetical'!M355-'2017 MRI'!M355</f>
        <v>-1.83007003210982E-2</v>
      </c>
      <c r="O260" s="10">
        <f>'2020 MRI - Alphabetical'!N355-'2017 MRI'!N355</f>
        <v>-1</v>
      </c>
      <c r="P260" s="33">
        <f>'2020 MRI - Alphabetical'!O355-'2017 MRI'!O355</f>
        <v>-8.1301285294819392E-2</v>
      </c>
      <c r="Q260" s="11">
        <f>'2020 MRI - Alphabetical'!P355-'2017 MRI'!P355</f>
        <v>1.0170689180508397E-3</v>
      </c>
      <c r="R260" s="10">
        <f>'2020 MRI - Alphabetical'!Q355-'2017 MRI'!Q355</f>
        <v>-318</v>
      </c>
      <c r="S260" s="33">
        <f>'2020 MRI - Alphabetical'!R355-'2017 MRI'!R355</f>
        <v>-0.61695723164346239</v>
      </c>
      <c r="T260" s="12">
        <f>'2020 MRI - Alphabetical'!S355-'2017 MRI'!S355</f>
        <v>1.4175979955823692</v>
      </c>
      <c r="U260" s="10">
        <f>'2020 MRI - Alphabetical'!T355-'2017 MRI'!T355</f>
        <v>25</v>
      </c>
      <c r="V260" s="33">
        <f>'2020 MRI - Alphabetical'!U355-'2017 MRI'!U355</f>
        <v>0.35349111384275966</v>
      </c>
      <c r="W260" s="11">
        <f>'2020 MRI - Alphabetical'!V355-'2017 MRI'!V355</f>
        <v>-3.1378699680249256E-2</v>
      </c>
      <c r="X260" s="10">
        <f>'2020 MRI - Alphabetical'!W355-'2017 MRI'!W355</f>
        <v>4</v>
      </c>
      <c r="Y260" s="33">
        <f>'2020 MRI - Alphabetical'!X355-'2017 MRI'!X355</f>
        <v>5.4631272137371734E-2</v>
      </c>
      <c r="Z260" s="13">
        <f>'2020 MRI - Alphabetical'!Y355-'2017 MRI'!Y355</f>
        <v>8686</v>
      </c>
      <c r="AA260" s="10">
        <f>'2020 MRI - Alphabetical'!Z355-'2017 MRI'!Z355</f>
        <v>70</v>
      </c>
      <c r="AB260" s="33">
        <f>'2020 MRI - Alphabetical'!AA355-'2017 MRI'!AA355</f>
        <v>0.28537811421735398</v>
      </c>
      <c r="AC260" s="11">
        <f>'2020 MRI - Alphabetical'!AB355-'2017 MRI'!AB355</f>
        <v>-2.5000000000000001E-2</v>
      </c>
      <c r="AD260" s="10">
        <f>'2020 MRI - Alphabetical'!AC355-'2017 MRI'!AC355</f>
        <v>-15</v>
      </c>
      <c r="AE260" s="33">
        <f>'2020 MRI - Alphabetical'!AD355-'2017 MRI'!AD355</f>
        <v>-0.32553741568095806</v>
      </c>
      <c r="AF260" s="11">
        <f>'2020 MRI - Alphabetical'!AE355-'2017 MRI'!AE355</f>
        <v>3.0109312301085378E-4</v>
      </c>
      <c r="AG260" s="10">
        <f>'2020 MRI - Alphabetical'!AF355-'2017 MRI'!AF355</f>
        <v>165</v>
      </c>
      <c r="AH260" s="33">
        <f>'2020 MRI - Alphabetical'!AG355-'2017 MRI'!AG355</f>
        <v>0.49107049344142228</v>
      </c>
      <c r="AI260" s="14">
        <f>'2020 MRI - Alphabetical'!AH355-'2017 MRI'!AH355</f>
        <v>-0.50967863651658618</v>
      </c>
      <c r="AJ260" s="10">
        <f>'2020 MRI - Alphabetical'!AI355-'2017 MRI'!AI355</f>
        <v>50</v>
      </c>
      <c r="AK260" s="33">
        <f>'2020 MRI - Alphabetical'!AJ355-'2017 MRI'!AJ355</f>
        <v>3.0534929166827457E-2</v>
      </c>
      <c r="AL260" s="13">
        <f>'2020 MRI - Alphabetical'!AK355-'2017 MRI'!AK355</f>
        <v>22127.011387605759</v>
      </c>
      <c r="AM260" s="38">
        <v>1</v>
      </c>
    </row>
    <row r="261" spans="1:39" hidden="1" x14ac:dyDescent="0.25">
      <c r="A261" t="s">
        <v>1058</v>
      </c>
      <c r="B261" s="5" t="s">
        <v>293</v>
      </c>
      <c r="C261" s="6" t="s">
        <v>52</v>
      </c>
      <c r="D261" s="7" t="s">
        <v>34</v>
      </c>
      <c r="E261" s="8">
        <f>VLOOKUP(A261,'2017 MRI'!$A$7:$F$571,6,FALSE)</f>
        <v>25.626282566051465</v>
      </c>
      <c r="F261" s="36">
        <f>'2020 MRI - Alphabetical'!E457-'2017 MRI'!E457</f>
        <v>1.9368232666332377</v>
      </c>
      <c r="G261" s="8">
        <f>'2020 MRI - Alphabetical'!F457-'2017 MRI'!F457</f>
        <v>-5.4764845606152832</v>
      </c>
      <c r="H261" s="9">
        <f>'2020 MRI - Alphabetical'!G457-'2017 MRI'!G457</f>
        <v>128</v>
      </c>
      <c r="I261" s="10">
        <f>'2020 MRI - Alphabetical'!H457-'2017 MRI'!H457</f>
        <v>12</v>
      </c>
      <c r="J261" s="33">
        <f>'2020 MRI - Alphabetical'!I457-'2017 MRI'!I457</f>
        <v>3.5568727223969292</v>
      </c>
      <c r="K261" s="11">
        <f>'2020 MRI - Alphabetical'!J457-'2017 MRI'!J457</f>
        <v>0.15564653387114724</v>
      </c>
      <c r="L261" s="10">
        <f>'2020 MRI - Alphabetical'!K457-'2017 MRI'!K457</f>
        <v>136</v>
      </c>
      <c r="M261" s="33">
        <f>'2020 MRI - Alphabetical'!L457-'2017 MRI'!L457</f>
        <v>0.41787274119560058</v>
      </c>
      <c r="N261" s="11">
        <f>'2020 MRI - Alphabetical'!M457-'2017 MRI'!M457</f>
        <v>-1.937333949286886E-2</v>
      </c>
      <c r="O261" s="10">
        <f>'2020 MRI - Alphabetical'!N457-'2017 MRI'!N457</f>
        <v>3</v>
      </c>
      <c r="P261" s="33">
        <f>'2020 MRI - Alphabetical'!O457-'2017 MRI'!O457</f>
        <v>3.0431776927186266E-3</v>
      </c>
      <c r="Q261" s="11">
        <f>'2020 MRI - Alphabetical'!P457-'2017 MRI'!P457</f>
        <v>-2.9098848749503775E-3</v>
      </c>
      <c r="R261" s="10">
        <f>'2020 MRI - Alphabetical'!Q457-'2017 MRI'!Q457</f>
        <v>71</v>
      </c>
      <c r="S261" s="33">
        <f>'2020 MRI - Alphabetical'!R457-'2017 MRI'!R457</f>
        <v>1.6903851728477443E-2</v>
      </c>
      <c r="T261" s="12">
        <f>'2020 MRI - Alphabetical'!S457-'2017 MRI'!S457</f>
        <v>-0.93654450482899132</v>
      </c>
      <c r="U261" s="10">
        <f>'2020 MRI - Alphabetical'!T457-'2017 MRI'!T457</f>
        <v>14</v>
      </c>
      <c r="V261" s="33">
        <f>'2020 MRI - Alphabetical'!U457-'2017 MRI'!U457</f>
        <v>2.5180189211008244E-2</v>
      </c>
      <c r="W261" s="11">
        <f>'2020 MRI - Alphabetical'!V457-'2017 MRI'!V457</f>
        <v>-5.2836698185535352E-3</v>
      </c>
      <c r="X261" s="10">
        <f>'2020 MRI - Alphabetical'!W457-'2017 MRI'!W457</f>
        <v>87</v>
      </c>
      <c r="Y261" s="33">
        <f>'2020 MRI - Alphabetical'!X457-'2017 MRI'!X457</f>
        <v>0.43615418159587582</v>
      </c>
      <c r="Z261" s="13">
        <f>'2020 MRI - Alphabetical'!Y457-'2017 MRI'!Y457</f>
        <v>28760</v>
      </c>
      <c r="AA261" s="10">
        <f>'2020 MRI - Alphabetical'!Z457-'2017 MRI'!Z457</f>
        <v>17</v>
      </c>
      <c r="AB261" s="33">
        <f>'2020 MRI - Alphabetical'!AA457-'2017 MRI'!AA457</f>
        <v>4.9616745542340635E-2</v>
      </c>
      <c r="AC261" s="11">
        <f>'2020 MRI - Alphabetical'!AB457-'2017 MRI'!AB457</f>
        <v>-1.8000000000000002E-2</v>
      </c>
      <c r="AD261" s="10">
        <f>'2020 MRI - Alphabetical'!AC457-'2017 MRI'!AC457</f>
        <v>47</v>
      </c>
      <c r="AE261" s="33">
        <f>'2020 MRI - Alphabetical'!AD457-'2017 MRI'!AD457</f>
        <v>0.36869485149225412</v>
      </c>
      <c r="AF261" s="11">
        <f>'2020 MRI - Alphabetical'!AE457-'2017 MRI'!AE457</f>
        <v>3.6948666263522112E-2</v>
      </c>
      <c r="AG261" s="10">
        <f>'2020 MRI - Alphabetical'!AF457-'2017 MRI'!AF457</f>
        <v>47</v>
      </c>
      <c r="AH261" s="33">
        <f>'2020 MRI - Alphabetical'!AG457-'2017 MRI'!AG457</f>
        <v>0.19482196536746144</v>
      </c>
      <c r="AI261" s="14">
        <f>'2020 MRI - Alphabetical'!AH457-'2017 MRI'!AH457</f>
        <v>-0.22035798066384937</v>
      </c>
      <c r="AJ261" s="10">
        <f>'2020 MRI - Alphabetical'!AI457-'2017 MRI'!AI457</f>
        <v>-1</v>
      </c>
      <c r="AK261" s="33">
        <f>'2020 MRI - Alphabetical'!AJ457-'2017 MRI'!AJ457</f>
        <v>-2.0646351477738346E-2</v>
      </c>
      <c r="AL261" s="13">
        <f>'2020 MRI - Alphabetical'!AK457-'2017 MRI'!AK457</f>
        <v>10349.625962887978</v>
      </c>
      <c r="AM261" s="38"/>
    </row>
    <row r="262" spans="1:39" hidden="1" x14ac:dyDescent="0.25">
      <c r="A262" t="s">
        <v>1106</v>
      </c>
      <c r="B262" s="5" t="s">
        <v>51</v>
      </c>
      <c r="C262" s="6" t="s">
        <v>52</v>
      </c>
      <c r="D262" s="7" t="s">
        <v>34</v>
      </c>
      <c r="E262" s="8">
        <f>VLOOKUP(A262,'2017 MRI'!$A$7:$F$571,6,FALSE)</f>
        <v>61.452331684635524</v>
      </c>
      <c r="F262" s="36">
        <f>'2020 MRI - Alphabetical'!E505-'2017 MRI'!E505</f>
        <v>2.5520438975723518</v>
      </c>
      <c r="G262" s="8">
        <f>'2020 MRI - Alphabetical'!F505-'2017 MRI'!F505</f>
        <v>-3.078058951402582</v>
      </c>
      <c r="H262" s="9">
        <f>'2020 MRI - Alphabetical'!G505-'2017 MRI'!G505</f>
        <v>6</v>
      </c>
      <c r="I262" s="10">
        <f>'2020 MRI - Alphabetical'!H505-'2017 MRI'!H505</f>
        <v>28</v>
      </c>
      <c r="J262" s="33">
        <f>'2020 MRI - Alphabetical'!I505-'2017 MRI'!I505</f>
        <v>0.10156785515425448</v>
      </c>
      <c r="K262" s="11">
        <f>'2020 MRI - Alphabetical'!J505-'2017 MRI'!J505</f>
        <v>-2.031515755131319E-2</v>
      </c>
      <c r="L262" s="10">
        <f>'2020 MRI - Alphabetical'!K505-'2017 MRI'!K505</f>
        <v>87</v>
      </c>
      <c r="M262" s="33">
        <f>'2020 MRI - Alphabetical'!L505-'2017 MRI'!L505</f>
        <v>0.43201225490677658</v>
      </c>
      <c r="N262" s="11">
        <f>'2020 MRI - Alphabetical'!M505-'2017 MRI'!M505</f>
        <v>-2.0826055985519509E-2</v>
      </c>
      <c r="O262" s="10">
        <f>'2020 MRI - Alphabetical'!N505-'2017 MRI'!N505</f>
        <v>5</v>
      </c>
      <c r="P262" s="33">
        <f>'2020 MRI - Alphabetical'!O505-'2017 MRI'!O505</f>
        <v>0.63315181717580415</v>
      </c>
      <c r="Q262" s="11">
        <f>'2020 MRI - Alphabetical'!P505-'2017 MRI'!P505</f>
        <v>-4.6440017959916757E-2</v>
      </c>
      <c r="R262" s="10">
        <f>'2020 MRI - Alphabetical'!Q505-'2017 MRI'!Q505</f>
        <v>40</v>
      </c>
      <c r="S262" s="33">
        <f>'2020 MRI - Alphabetical'!R505-'2017 MRI'!R505</f>
        <v>0.58482461425160115</v>
      </c>
      <c r="T262" s="12">
        <f>'2020 MRI - Alphabetical'!S505-'2017 MRI'!S505</f>
        <v>-2.5895527537026748</v>
      </c>
      <c r="U262" s="10">
        <f>'2020 MRI - Alphabetical'!T505-'2017 MRI'!T505</f>
        <v>6</v>
      </c>
      <c r="V262" s="33">
        <f>'2020 MRI - Alphabetical'!U505-'2017 MRI'!U505</f>
        <v>0.58653505468777789</v>
      </c>
      <c r="W262" s="11">
        <f>'2020 MRI - Alphabetical'!V505-'2017 MRI'!V505</f>
        <v>-5.2539247835977437E-2</v>
      </c>
      <c r="X262" s="10">
        <f>'2020 MRI - Alphabetical'!W505-'2017 MRI'!W505</f>
        <v>3</v>
      </c>
      <c r="Y262" s="33">
        <f>'2020 MRI - Alphabetical'!X505-'2017 MRI'!X505</f>
        <v>0.11061313724114985</v>
      </c>
      <c r="Z262" s="13">
        <f>'2020 MRI - Alphabetical'!Y505-'2017 MRI'!Y505</f>
        <v>7885</v>
      </c>
      <c r="AA262" s="10">
        <f>'2020 MRI - Alphabetical'!Z505-'2017 MRI'!Z505</f>
        <v>27</v>
      </c>
      <c r="AB262" s="33">
        <f>'2020 MRI - Alphabetical'!AA505-'2017 MRI'!AA505</f>
        <v>0.18245000064510322</v>
      </c>
      <c r="AC262" s="11">
        <f>'2020 MRI - Alphabetical'!AB505-'2017 MRI'!AB505</f>
        <v>-2.6000000000000002E-2</v>
      </c>
      <c r="AD262" s="10">
        <f>'2020 MRI - Alphabetical'!AC505-'2017 MRI'!AC505</f>
        <v>2</v>
      </c>
      <c r="AE262" s="33">
        <f>'2020 MRI - Alphabetical'!AD505-'2017 MRI'!AD505</f>
        <v>0.17374200690826536</v>
      </c>
      <c r="AF262" s="11">
        <f>'2020 MRI - Alphabetical'!AE505-'2017 MRI'!AE505</f>
        <v>4.1268047681662368E-2</v>
      </c>
      <c r="AG262" s="10">
        <f>'2020 MRI - Alphabetical'!AF505-'2017 MRI'!AF505</f>
        <v>159</v>
      </c>
      <c r="AH262" s="33">
        <f>'2020 MRI - Alphabetical'!AG505-'2017 MRI'!AG505</f>
        <v>0.56448542334846408</v>
      </c>
      <c r="AI262" s="14">
        <f>'2020 MRI - Alphabetical'!AH505-'2017 MRI'!AH505</f>
        <v>-0.56805822320043386</v>
      </c>
      <c r="AJ262" s="10">
        <f>'2020 MRI - Alphabetical'!AI505-'2017 MRI'!AI505</f>
        <v>22</v>
      </c>
      <c r="AK262" s="33">
        <f>'2020 MRI - Alphabetical'!AJ505-'2017 MRI'!AJ505</f>
        <v>2.4843533241109494E-2</v>
      </c>
      <c r="AL262" s="13">
        <f>'2020 MRI - Alphabetical'!AK505-'2017 MRI'!AK505</f>
        <v>12813.613782609878</v>
      </c>
      <c r="AM262" s="38">
        <v>1</v>
      </c>
    </row>
    <row r="263" spans="1:39" hidden="1" x14ac:dyDescent="0.25">
      <c r="A263" t="s">
        <v>1136</v>
      </c>
      <c r="B263" s="5" t="s">
        <v>259</v>
      </c>
      <c r="C263" s="6" t="s">
        <v>52</v>
      </c>
      <c r="D263" s="7" t="s">
        <v>34</v>
      </c>
      <c r="E263" s="8">
        <f>VLOOKUP(A263,'2017 MRI'!$A$7:$F$571,6,FALSE)</f>
        <v>28.590397722549319</v>
      </c>
      <c r="F263" s="36">
        <f>'2020 MRI - Alphabetical'!E535-'2017 MRI'!E535</f>
        <v>2.1142535788403087</v>
      </c>
      <c r="G263" s="8">
        <f>'2020 MRI - Alphabetical'!F535-'2017 MRI'!F535</f>
        <v>-5.6724321529702912</v>
      </c>
      <c r="H263" s="9">
        <f>'2020 MRI - Alphabetical'!G535-'2017 MRI'!G535</f>
        <v>113</v>
      </c>
      <c r="I263" s="10">
        <f>'2020 MRI - Alphabetical'!H535-'2017 MRI'!H535</f>
        <v>49</v>
      </c>
      <c r="J263" s="33">
        <f>'2020 MRI - Alphabetical'!I535-'2017 MRI'!I535</f>
        <v>1.805421792521936</v>
      </c>
      <c r="K263" s="11">
        <f>'2020 MRI - Alphabetical'!J535-'2017 MRI'!J535</f>
        <v>7.5779686596022522E-2</v>
      </c>
      <c r="L263" s="10">
        <f>'2020 MRI - Alphabetical'!K535-'2017 MRI'!K535</f>
        <v>173</v>
      </c>
      <c r="M263" s="33">
        <f>'2020 MRI - Alphabetical'!L535-'2017 MRI'!L535</f>
        <v>0.75695297703774023</v>
      </c>
      <c r="N263" s="11">
        <f>'2020 MRI - Alphabetical'!M535-'2017 MRI'!M535</f>
        <v>-3.8039683099144198E-2</v>
      </c>
      <c r="O263" s="10">
        <f>'2020 MRI - Alphabetical'!N535-'2017 MRI'!N535</f>
        <v>133</v>
      </c>
      <c r="P263" s="33">
        <f>'2020 MRI - Alphabetical'!O535-'2017 MRI'!O535</f>
        <v>0.6614119478628484</v>
      </c>
      <c r="Q263" s="11">
        <f>'2020 MRI - Alphabetical'!P535-'2017 MRI'!P535</f>
        <v>-4.5494949494949498E-2</v>
      </c>
      <c r="R263" s="10">
        <f>'2020 MRI - Alphabetical'!Q535-'2017 MRI'!Q535</f>
        <v>29</v>
      </c>
      <c r="S263" s="33">
        <f>'2020 MRI - Alphabetical'!R535-'2017 MRI'!R535</f>
        <v>-8.2423489828068741E-3</v>
      </c>
      <c r="T263" s="12">
        <f>'2020 MRI - Alphabetical'!S535-'2017 MRI'!S535</f>
        <v>-0.80675360426692588</v>
      </c>
      <c r="U263" s="10">
        <f>'2020 MRI - Alphabetical'!T535-'2017 MRI'!T535</f>
        <v>4</v>
      </c>
      <c r="V263" s="33">
        <f>'2020 MRI - Alphabetical'!U535-'2017 MRI'!U535</f>
        <v>-5.1480258298348403E-2</v>
      </c>
      <c r="W263" s="11">
        <f>'2020 MRI - Alphabetical'!V535-'2017 MRI'!V535</f>
        <v>-3.1677556915881561E-3</v>
      </c>
      <c r="X263" s="10">
        <f>'2020 MRI - Alphabetical'!W535-'2017 MRI'!W535</f>
        <v>100</v>
      </c>
      <c r="Y263" s="33">
        <f>'2020 MRI - Alphabetical'!X535-'2017 MRI'!X535</f>
        <v>0.42092662334025316</v>
      </c>
      <c r="Z263" s="13">
        <f>'2020 MRI - Alphabetical'!Y535-'2017 MRI'!Y535</f>
        <v>26061</v>
      </c>
      <c r="AA263" s="10">
        <f>'2020 MRI - Alphabetical'!Z535-'2017 MRI'!Z535</f>
        <v>5</v>
      </c>
      <c r="AB263" s="33">
        <f>'2020 MRI - Alphabetical'!AA535-'2017 MRI'!AA535</f>
        <v>-4.1964570526955902E-2</v>
      </c>
      <c r="AC263" s="11">
        <f>'2020 MRI - Alphabetical'!AB535-'2017 MRI'!AB535</f>
        <v>-1.3999999999999999E-2</v>
      </c>
      <c r="AD263" s="10">
        <f>'2020 MRI - Alphabetical'!AC535-'2017 MRI'!AC535</f>
        <v>82</v>
      </c>
      <c r="AE263" s="33">
        <f>'2020 MRI - Alphabetical'!AD535-'2017 MRI'!AD535</f>
        <v>0.37181445568242594</v>
      </c>
      <c r="AF263" s="11">
        <f>'2020 MRI - Alphabetical'!AE535-'2017 MRI'!AE535</f>
        <v>3.5596266851019687E-2</v>
      </c>
      <c r="AG263" s="10">
        <f>'2020 MRI - Alphabetical'!AF535-'2017 MRI'!AF535</f>
        <v>115</v>
      </c>
      <c r="AH263" s="33">
        <f>'2020 MRI - Alphabetical'!AG535-'2017 MRI'!AG535</f>
        <v>0.4057370336096508</v>
      </c>
      <c r="AI263" s="14">
        <f>'2020 MRI - Alphabetical'!AH535-'2017 MRI'!AH535</f>
        <v>-0.4487212597056518</v>
      </c>
      <c r="AJ263" s="10">
        <f>'2020 MRI - Alphabetical'!AI535-'2017 MRI'!AI535</f>
        <v>44</v>
      </c>
      <c r="AK263" s="33">
        <f>'2020 MRI - Alphabetical'!AJ535-'2017 MRI'!AJ535</f>
        <v>7.9039115882242994E-2</v>
      </c>
      <c r="AL263" s="13">
        <f>'2020 MRI - Alphabetical'!AK535-'2017 MRI'!AK535</f>
        <v>72986.236749100499</v>
      </c>
      <c r="AM263" s="38">
        <v>1</v>
      </c>
    </row>
    <row r="264" spans="1:39" hidden="1" x14ac:dyDescent="0.25">
      <c r="A264" t="s">
        <v>1144</v>
      </c>
      <c r="B264" s="5" t="s">
        <v>72</v>
      </c>
      <c r="C264" s="6" t="s">
        <v>52</v>
      </c>
      <c r="D264" s="7" t="s">
        <v>34</v>
      </c>
      <c r="E264" s="8">
        <f>VLOOKUP(A264,'2017 MRI'!$A$7:$F$571,6,FALSE)</f>
        <v>51.481815601476939</v>
      </c>
      <c r="F264" s="36">
        <f>'2020 MRI - Alphabetical'!E543-'2017 MRI'!E543</f>
        <v>0.49762851964628751</v>
      </c>
      <c r="G264" s="8">
        <f>'2020 MRI - Alphabetical'!F543-'2017 MRI'!F543</f>
        <v>2.1242707669832512</v>
      </c>
      <c r="H264" s="9">
        <f>'2020 MRI - Alphabetical'!G543-'2017 MRI'!G543</f>
        <v>1</v>
      </c>
      <c r="I264" s="10">
        <f>'2020 MRI - Alphabetical'!H543-'2017 MRI'!H543</f>
        <v>-10</v>
      </c>
      <c r="J264" s="33">
        <f>'2020 MRI - Alphabetical'!I543-'2017 MRI'!I543</f>
        <v>-0.10363223655556975</v>
      </c>
      <c r="K264" s="11">
        <f>'2020 MRI - Alphabetical'!J543-'2017 MRI'!J543</f>
        <v>-5.5963190705247579E-2</v>
      </c>
      <c r="L264" s="10">
        <f>'2020 MRI - Alphabetical'!K543-'2017 MRI'!K543</f>
        <v>-54</v>
      </c>
      <c r="M264" s="33">
        <f>'2020 MRI - Alphabetical'!L543-'2017 MRI'!L543</f>
        <v>-0.11053437925975962</v>
      </c>
      <c r="N264" s="11">
        <f>'2020 MRI - Alphabetical'!M543-'2017 MRI'!M543</f>
        <v>8.6896582988431614E-3</v>
      </c>
      <c r="O264" s="10">
        <f>'2020 MRI - Alphabetical'!N543-'2017 MRI'!N543</f>
        <v>-1</v>
      </c>
      <c r="P264" s="33">
        <f>'2020 MRI - Alphabetical'!O543-'2017 MRI'!O543</f>
        <v>-4.8387541721434335E-2</v>
      </c>
      <c r="Q264" s="11">
        <f>'2020 MRI - Alphabetical'!P543-'2017 MRI'!P543</f>
        <v>-1.7552394064555554E-3</v>
      </c>
      <c r="R264" s="10">
        <f>'2020 MRI - Alphabetical'!Q543-'2017 MRI'!Q543</f>
        <v>50</v>
      </c>
      <c r="S264" s="33">
        <f>'2020 MRI - Alphabetical'!R543-'2017 MRI'!R543</f>
        <v>0.48767677499081635</v>
      </c>
      <c r="T264" s="12">
        <f>'2020 MRI - Alphabetical'!S543-'2017 MRI'!S543</f>
        <v>-2.3265466533957806</v>
      </c>
      <c r="U264" s="10">
        <f>'2020 MRI - Alphabetical'!T543-'2017 MRI'!T543</f>
        <v>-2</v>
      </c>
      <c r="V264" s="33">
        <f>'2020 MRI - Alphabetical'!U543-'2017 MRI'!U543</f>
        <v>9.9648968886406397E-2</v>
      </c>
      <c r="W264" s="11">
        <f>'2020 MRI - Alphabetical'!V543-'2017 MRI'!V543</f>
        <v>-2.1657341588320722E-2</v>
      </c>
      <c r="X264" s="10">
        <f>'2020 MRI - Alphabetical'!W543-'2017 MRI'!W543</f>
        <v>15</v>
      </c>
      <c r="Y264" s="33">
        <f>'2020 MRI - Alphabetical'!X543-'2017 MRI'!X543</f>
        <v>0.17451841524115519</v>
      </c>
      <c r="Z264" s="13">
        <f>'2020 MRI - Alphabetical'!Y543-'2017 MRI'!Y543</f>
        <v>11066</v>
      </c>
      <c r="AA264" s="10">
        <f>'2020 MRI - Alphabetical'!Z543-'2017 MRI'!Z543</f>
        <v>17</v>
      </c>
      <c r="AB264" s="33">
        <f>'2020 MRI - Alphabetical'!AA543-'2017 MRI'!AA543</f>
        <v>6.7973355558482926E-2</v>
      </c>
      <c r="AC264" s="11">
        <f>'2020 MRI - Alphabetical'!AB543-'2017 MRI'!AB543</f>
        <v>-2.1000000000000005E-2</v>
      </c>
      <c r="AD264" s="10">
        <f>'2020 MRI - Alphabetical'!AC543-'2017 MRI'!AC543</f>
        <v>-6</v>
      </c>
      <c r="AE264" s="33">
        <f>'2020 MRI - Alphabetical'!AD543-'2017 MRI'!AD543</f>
        <v>-0.34281314132459295</v>
      </c>
      <c r="AF264" s="11">
        <f>'2020 MRI - Alphabetical'!AE543-'2017 MRI'!AE543</f>
        <v>5.9102902374670307E-3</v>
      </c>
      <c r="AG264" s="10">
        <f>'2020 MRI - Alphabetical'!AF543-'2017 MRI'!AF543</f>
        <v>141</v>
      </c>
      <c r="AH264" s="33">
        <f>'2020 MRI - Alphabetical'!AG543-'2017 MRI'!AG543</f>
        <v>0.42454914929898863</v>
      </c>
      <c r="AI264" s="14">
        <f>'2020 MRI - Alphabetical'!AH543-'2017 MRI'!AH543</f>
        <v>-0.4404670832211206</v>
      </c>
      <c r="AJ264" s="10">
        <f>'2020 MRI - Alphabetical'!AI543-'2017 MRI'!AI543</f>
        <v>19</v>
      </c>
      <c r="AK264" s="33">
        <f>'2020 MRI - Alphabetical'!AJ543-'2017 MRI'!AJ543</f>
        <v>2.5664218578163756E-2</v>
      </c>
      <c r="AL264" s="13">
        <f>'2020 MRI - Alphabetical'!AK543-'2017 MRI'!AK543</f>
        <v>13152.274914854061</v>
      </c>
      <c r="AM264" s="38">
        <v>1</v>
      </c>
    </row>
    <row r="265" spans="1:39" hidden="1" x14ac:dyDescent="0.25">
      <c r="A265" t="s">
        <v>610</v>
      </c>
      <c r="B265" s="5" t="s">
        <v>540</v>
      </c>
      <c r="C265" s="6" t="s">
        <v>91</v>
      </c>
      <c r="D265" s="7" t="s">
        <v>39</v>
      </c>
      <c r="E265" s="8">
        <f>VLOOKUP(A265,'2017 MRI'!$A$7:$F$571,6,FALSE)</f>
        <v>12.024945381821123</v>
      </c>
      <c r="F265" s="36">
        <f>'2020 MRI - Alphabetical'!E9-'2017 MRI'!E9</f>
        <v>-1.8415400921411571</v>
      </c>
      <c r="G265" s="8">
        <f>'2020 MRI - Alphabetical'!F9-'2017 MRI'!F9</f>
        <v>4.6618819563469849</v>
      </c>
      <c r="H265" s="9">
        <f>'2020 MRI - Alphabetical'!G9-'2017 MRI'!G9</f>
        <v>-77</v>
      </c>
      <c r="I265" s="10">
        <f>'2020 MRI - Alphabetical'!H9-'2017 MRI'!H9</f>
        <v>-85</v>
      </c>
      <c r="J265" s="33">
        <f>'2020 MRI - Alphabetical'!I9-'2017 MRI'!I9</f>
        <v>-0.33868573047108153</v>
      </c>
      <c r="K265" s="11">
        <f>'2020 MRI - Alphabetical'!J9-'2017 MRI'!J9</f>
        <v>-3.3829787056694594E-2</v>
      </c>
      <c r="L265" s="10">
        <f>'2020 MRI - Alphabetical'!K9-'2017 MRI'!K9</f>
        <v>129</v>
      </c>
      <c r="M265" s="33">
        <f>'2020 MRI - Alphabetical'!L9-'2017 MRI'!L9</f>
        <v>0.70341225591956613</v>
      </c>
      <c r="N265" s="11">
        <f>'2020 MRI - Alphabetical'!M9-'2017 MRI'!M9</f>
        <v>-3.5442023899673089E-2</v>
      </c>
      <c r="O265" s="10">
        <f>'2020 MRI - Alphabetical'!N9-'2017 MRI'!N9</f>
        <v>0</v>
      </c>
      <c r="P265" s="33">
        <f>'2020 MRI - Alphabetical'!O9-'2017 MRI'!O9</f>
        <v>-2.468057563044801E-2</v>
      </c>
      <c r="Q265" s="11">
        <f>'2020 MRI - Alphabetical'!P9-'2017 MRI'!P9</f>
        <v>0</v>
      </c>
      <c r="R265" s="10">
        <f>'2020 MRI - Alphabetical'!Q9-'2017 MRI'!Q9</f>
        <v>-10</v>
      </c>
      <c r="S265" s="33">
        <f>'2020 MRI - Alphabetical'!R9-'2017 MRI'!R9</f>
        <v>-0.20761012132641213</v>
      </c>
      <c r="T265" s="12">
        <f>'2020 MRI - Alphabetical'!S9-'2017 MRI'!S9</f>
        <v>-0.20168213474169344</v>
      </c>
      <c r="U265" s="10">
        <f>'2020 MRI - Alphabetical'!T9-'2017 MRI'!T9</f>
        <v>-39</v>
      </c>
      <c r="V265" s="33">
        <f>'2020 MRI - Alphabetical'!U9-'2017 MRI'!U9</f>
        <v>-0.12680463266992581</v>
      </c>
      <c r="W265" s="11">
        <f>'2020 MRI - Alphabetical'!V9-'2017 MRI'!V9</f>
        <v>8.4880726198015635E-3</v>
      </c>
      <c r="X265" s="10">
        <f>'2020 MRI - Alphabetical'!W9-'2017 MRI'!W9</f>
        <v>-66</v>
      </c>
      <c r="Y265" s="33">
        <f>'2020 MRI - Alphabetical'!X9-'2017 MRI'!X9</f>
        <v>-0.74548576279696532</v>
      </c>
      <c r="Z265" s="13">
        <f>'2020 MRI - Alphabetical'!Y9-'2017 MRI'!Y9</f>
        <v>-5331</v>
      </c>
      <c r="AA265" s="10">
        <f>'2020 MRI - Alphabetical'!Z9-'2017 MRI'!Z9</f>
        <v>-38</v>
      </c>
      <c r="AB265" s="33">
        <f>'2020 MRI - Alphabetical'!AA9-'2017 MRI'!AA9</f>
        <v>-0.11745863608070117</v>
      </c>
      <c r="AC265" s="11">
        <f>'2020 MRI - Alphabetical'!AB9-'2017 MRI'!AB9</f>
        <v>-1.3999999999999992E-2</v>
      </c>
      <c r="AD265" s="10">
        <f>'2020 MRI - Alphabetical'!AC9-'2017 MRI'!AC9</f>
        <v>-193</v>
      </c>
      <c r="AE265" s="33">
        <f>'2020 MRI - Alphabetical'!AD9-'2017 MRI'!AD9</f>
        <v>-0.69562475508975896</v>
      </c>
      <c r="AF265" s="11">
        <f>'2020 MRI - Alphabetical'!AE9-'2017 MRI'!AE9</f>
        <v>-3.5953027730616816E-2</v>
      </c>
      <c r="AG265" s="10">
        <f>'2020 MRI - Alphabetical'!AF9-'2017 MRI'!AF9</f>
        <v>-8</v>
      </c>
      <c r="AH265" s="33">
        <f>'2020 MRI - Alphabetical'!AG9-'2017 MRI'!AG9</f>
        <v>-4.8965449999350458E-2</v>
      </c>
      <c r="AI265" s="14">
        <f>'2020 MRI - Alphabetical'!AH9-'2017 MRI'!AH9</f>
        <v>6.8816694963317548E-2</v>
      </c>
      <c r="AJ265" s="10">
        <f>'2020 MRI - Alphabetical'!AI9-'2017 MRI'!AI9</f>
        <v>-11</v>
      </c>
      <c r="AK265" s="33">
        <f>'2020 MRI - Alphabetical'!AJ9-'2017 MRI'!AJ9</f>
        <v>-1.1263509636914165E-2</v>
      </c>
      <c r="AL265" s="13">
        <f>'2020 MRI - Alphabetical'!AK9-'2017 MRI'!AK9</f>
        <v>4576.0324921446445</v>
      </c>
      <c r="AM265" s="38"/>
    </row>
    <row r="266" spans="1:39" hidden="1" x14ac:dyDescent="0.25">
      <c r="A266" t="s">
        <v>647</v>
      </c>
      <c r="B266" s="5" t="s">
        <v>500</v>
      </c>
      <c r="C266" s="6" t="s">
        <v>91</v>
      </c>
      <c r="D266" s="7" t="s">
        <v>39</v>
      </c>
      <c r="E266" s="8">
        <f>VLOOKUP(A266,'2017 MRI'!$A$7:$F$571,6,FALSE)</f>
        <v>14.906201436981574</v>
      </c>
      <c r="F266" s="36">
        <f>'2020 MRI - Alphabetical'!E46-'2017 MRI'!E46</f>
        <v>6.3640369539621489E-2</v>
      </c>
      <c r="G266" s="8">
        <f>'2020 MRI - Alphabetical'!F46-'2017 MRI'!F46</f>
        <v>-0.92934784540027948</v>
      </c>
      <c r="H266" s="9">
        <f>'2020 MRI - Alphabetical'!G46-'2017 MRI'!G46</f>
        <v>19</v>
      </c>
      <c r="I266" s="10">
        <f>'2020 MRI - Alphabetical'!H46-'2017 MRI'!H46</f>
        <v>-2</v>
      </c>
      <c r="J266" s="33">
        <f>'2020 MRI - Alphabetical'!I46-'2017 MRI'!I46</f>
        <v>-4.1303446117688936E-2</v>
      </c>
      <c r="K266" s="11">
        <f>'2020 MRI - Alphabetical'!J46-'2017 MRI'!J46</f>
        <v>-9.0302208079114932E-3</v>
      </c>
      <c r="L266" s="10">
        <f>'2020 MRI - Alphabetical'!K46-'2017 MRI'!K46</f>
        <v>60</v>
      </c>
      <c r="M266" s="33">
        <f>'2020 MRI - Alphabetical'!L46-'2017 MRI'!L46</f>
        <v>0.21583398820074201</v>
      </c>
      <c r="N266" s="11">
        <f>'2020 MRI - Alphabetical'!M46-'2017 MRI'!M46</f>
        <v>-8.4903214010012898E-3</v>
      </c>
      <c r="O266" s="10">
        <f>'2020 MRI - Alphabetical'!N46-'2017 MRI'!N46</f>
        <v>232</v>
      </c>
      <c r="P266" s="33">
        <f>'2020 MRI - Alphabetical'!O46-'2017 MRI'!O46</f>
        <v>0.55403267318798732</v>
      </c>
      <c r="Q266" s="11">
        <f>'2020 MRI - Alphabetical'!P46-'2017 MRI'!P46</f>
        <v>-3.7791612057667102E-2</v>
      </c>
      <c r="R266" s="10">
        <f>'2020 MRI - Alphabetical'!Q46-'2017 MRI'!Q46</f>
        <v>-44</v>
      </c>
      <c r="S266" s="33">
        <f>'2020 MRI - Alphabetical'!R46-'2017 MRI'!R46</f>
        <v>-0.27985758730862836</v>
      </c>
      <c r="T266" s="12">
        <f>'2020 MRI - Alphabetical'!S46-'2017 MRI'!S46</f>
        <v>0</v>
      </c>
      <c r="U266" s="10">
        <f>'2020 MRI - Alphabetical'!T46-'2017 MRI'!T46</f>
        <v>77</v>
      </c>
      <c r="V266" s="33">
        <f>'2020 MRI - Alphabetical'!U46-'2017 MRI'!U46</f>
        <v>0.18494115182639392</v>
      </c>
      <c r="W266" s="11">
        <f>'2020 MRI - Alphabetical'!V46-'2017 MRI'!V46</f>
        <v>-1.2277561608300909E-2</v>
      </c>
      <c r="X266" s="10">
        <f>'2020 MRI - Alphabetical'!W46-'2017 MRI'!W46</f>
        <v>-45</v>
      </c>
      <c r="Y266" s="33">
        <f>'2020 MRI - Alphabetical'!X46-'2017 MRI'!X46</f>
        <v>-0.57847262623936624</v>
      </c>
      <c r="Z266" s="13">
        <f>'2020 MRI - Alphabetical'!Y46-'2017 MRI'!Y46</f>
        <v>804</v>
      </c>
      <c r="AA266" s="10">
        <f>'2020 MRI - Alphabetical'!Z46-'2017 MRI'!Z46</f>
        <v>-6</v>
      </c>
      <c r="AB266" s="33">
        <f>'2020 MRI - Alphabetical'!AA46-'2017 MRI'!AA46</f>
        <v>-6.7129259044870992E-2</v>
      </c>
      <c r="AC266" s="11">
        <f>'2020 MRI - Alphabetical'!AB46-'2017 MRI'!AB46</f>
        <v>-1.3999999999999999E-2</v>
      </c>
      <c r="AD266" s="10">
        <f>'2020 MRI - Alphabetical'!AC46-'2017 MRI'!AC46</f>
        <v>44</v>
      </c>
      <c r="AE266" s="33">
        <f>'2020 MRI - Alphabetical'!AD46-'2017 MRI'!AD46</f>
        <v>0.1949498311325808</v>
      </c>
      <c r="AF266" s="11">
        <f>'2020 MRI - Alphabetical'!AE46-'2017 MRI'!AE46</f>
        <v>1.8078718216649303E-2</v>
      </c>
      <c r="AG266" s="10">
        <f>'2020 MRI - Alphabetical'!AF46-'2017 MRI'!AF46</f>
        <v>10</v>
      </c>
      <c r="AH266" s="33">
        <f>'2020 MRI - Alphabetical'!AG46-'2017 MRI'!AG46</f>
        <v>5.2363251928080334E-2</v>
      </c>
      <c r="AI266" s="14">
        <f>'2020 MRI - Alphabetical'!AH46-'2017 MRI'!AH46</f>
        <v>-1.8430598482280569E-2</v>
      </c>
      <c r="AJ266" s="10">
        <f>'2020 MRI - Alphabetical'!AI46-'2017 MRI'!AI46</f>
        <v>-16</v>
      </c>
      <c r="AK266" s="33">
        <f>'2020 MRI - Alphabetical'!AJ46-'2017 MRI'!AJ46</f>
        <v>-6.1890500690345296E-3</v>
      </c>
      <c r="AL266" s="13">
        <f>'2020 MRI - Alphabetical'!AK46-'2017 MRI'!AK46</f>
        <v>5248.1111207705399</v>
      </c>
      <c r="AM266" s="38"/>
    </row>
    <row r="267" spans="1:39" hidden="1" x14ac:dyDescent="0.25">
      <c r="A267" t="s">
        <v>652</v>
      </c>
      <c r="B267" s="5" t="s">
        <v>279</v>
      </c>
      <c r="C267" s="6" t="s">
        <v>91</v>
      </c>
      <c r="D267" s="7" t="s">
        <v>39</v>
      </c>
      <c r="E267" s="8">
        <f>VLOOKUP(A267,'2017 MRI'!$A$7:$F$571,6,FALSE)</f>
        <v>26.817978017032779</v>
      </c>
      <c r="F267" s="36">
        <f>'2020 MRI - Alphabetical'!E51-'2017 MRI'!E51</f>
        <v>-0.3217861197795604</v>
      </c>
      <c r="G267" s="8">
        <f>'2020 MRI - Alphabetical'!F51-'2017 MRI'!F51</f>
        <v>1.7070396922906355</v>
      </c>
      <c r="H267" s="9">
        <f>'2020 MRI - Alphabetical'!G51-'2017 MRI'!G51</f>
        <v>-9</v>
      </c>
      <c r="I267" s="10">
        <f>'2020 MRI - Alphabetical'!H51-'2017 MRI'!H51</f>
        <v>51</v>
      </c>
      <c r="J267" s="33">
        <f>'2020 MRI - Alphabetical'!I51-'2017 MRI'!I51</f>
        <v>0.15820261506878508</v>
      </c>
      <c r="K267" s="11">
        <f>'2020 MRI - Alphabetical'!J51-'2017 MRI'!J51</f>
        <v>1.1408372112071796E-2</v>
      </c>
      <c r="L267" s="10">
        <f>'2020 MRI - Alphabetical'!K51-'2017 MRI'!K51</f>
        <v>-252</v>
      </c>
      <c r="M267" s="33">
        <f>'2020 MRI - Alphabetical'!L51-'2017 MRI'!L51</f>
        <v>-1.5169651860895639</v>
      </c>
      <c r="N267" s="11">
        <f>'2020 MRI - Alphabetical'!M51-'2017 MRI'!M51</f>
        <v>8.2838954354598399E-2</v>
      </c>
      <c r="O267" s="10">
        <f>'2020 MRI - Alphabetical'!N51-'2017 MRI'!N51</f>
        <v>299</v>
      </c>
      <c r="P267" s="33">
        <f>'2020 MRI - Alphabetical'!O51-'2017 MRI'!O51</f>
        <v>1.3419094825352555</v>
      </c>
      <c r="Q267" s="11">
        <f>'2020 MRI - Alphabetical'!P51-'2017 MRI'!P51</f>
        <v>-8.935135135135136E-2</v>
      </c>
      <c r="R267" s="10">
        <f>'2020 MRI - Alphabetical'!Q51-'2017 MRI'!Q51</f>
        <v>-44</v>
      </c>
      <c r="S267" s="33">
        <f>'2020 MRI - Alphabetical'!R51-'2017 MRI'!R51</f>
        <v>-0.27985758730862836</v>
      </c>
      <c r="T267" s="12">
        <f>'2020 MRI - Alphabetical'!S51-'2017 MRI'!S51</f>
        <v>0</v>
      </c>
      <c r="U267" s="10">
        <f>'2020 MRI - Alphabetical'!T51-'2017 MRI'!T51</f>
        <v>-159</v>
      </c>
      <c r="V267" s="33">
        <f>'2020 MRI - Alphabetical'!U51-'2017 MRI'!U51</f>
        <v>-0.55857552093314777</v>
      </c>
      <c r="W267" s="11">
        <f>'2020 MRI - Alphabetical'!V51-'2017 MRI'!V51</f>
        <v>3.0791208791208786E-2</v>
      </c>
      <c r="X267" s="10">
        <f>'2020 MRI - Alphabetical'!W51-'2017 MRI'!W51</f>
        <v>7</v>
      </c>
      <c r="Y267" s="33">
        <f>'2020 MRI - Alphabetical'!X51-'2017 MRI'!X51</f>
        <v>3.4463404040881163E-2</v>
      </c>
      <c r="Z267" s="13">
        <f>'2020 MRI - Alphabetical'!Y51-'2017 MRI'!Y51</f>
        <v>12143</v>
      </c>
      <c r="AA267" s="10">
        <f>'2020 MRI - Alphabetical'!Z51-'2017 MRI'!Z51</f>
        <v>-128</v>
      </c>
      <c r="AB267" s="33">
        <f>'2020 MRI - Alphabetical'!AA51-'2017 MRI'!AA51</f>
        <v>-0.38973149077658392</v>
      </c>
      <c r="AC267" s="11">
        <f>'2020 MRI - Alphabetical'!AB51-'2017 MRI'!AB51</f>
        <v>-1.1999999999999997E-2</v>
      </c>
      <c r="AD267" s="10">
        <f>'2020 MRI - Alphabetical'!AC51-'2017 MRI'!AC51</f>
        <v>-16</v>
      </c>
      <c r="AE267" s="33">
        <f>'2020 MRI - Alphabetical'!AD51-'2017 MRI'!AD51</f>
        <v>-9.5343505864330186E-2</v>
      </c>
      <c r="AF267" s="11">
        <f>'2020 MRI - Alphabetical'!AE51-'2017 MRI'!AE51</f>
        <v>5.6963249516440717E-3</v>
      </c>
      <c r="AG267" s="10">
        <f>'2020 MRI - Alphabetical'!AF51-'2017 MRI'!AF51</f>
        <v>-54</v>
      </c>
      <c r="AH267" s="33">
        <f>'2020 MRI - Alphabetical'!AG51-'2017 MRI'!AG51</f>
        <v>-0.13642201486628677</v>
      </c>
      <c r="AI267" s="14">
        <f>'2020 MRI - Alphabetical'!AH51-'2017 MRI'!AH51</f>
        <v>0.18627944411735697</v>
      </c>
      <c r="AJ267" s="10">
        <f>'2020 MRI - Alphabetical'!AI51-'2017 MRI'!AI51</f>
        <v>-27</v>
      </c>
      <c r="AK267" s="33">
        <f>'2020 MRI - Alphabetical'!AJ51-'2017 MRI'!AJ51</f>
        <v>-3.4190200049613595E-3</v>
      </c>
      <c r="AL267" s="13">
        <f>'2020 MRI - Alphabetical'!AK51-'2017 MRI'!AK51</f>
        <v>2743.0781998448365</v>
      </c>
      <c r="AM267" s="38"/>
    </row>
    <row r="268" spans="1:39" hidden="1" x14ac:dyDescent="0.25">
      <c r="A268" t="s">
        <v>675</v>
      </c>
      <c r="B268" s="5" t="s">
        <v>501</v>
      </c>
      <c r="C268" s="6" t="s">
        <v>91</v>
      </c>
      <c r="D268" s="7" t="s">
        <v>39</v>
      </c>
      <c r="E268" s="8">
        <f>VLOOKUP(A268,'2017 MRI'!$A$7:$F$571,6,FALSE)</f>
        <v>14.80464868871513</v>
      </c>
      <c r="F268" s="36">
        <f>'2020 MRI - Alphabetical'!E74-'2017 MRI'!E74</f>
        <v>-0.88719592354271937</v>
      </c>
      <c r="G268" s="8">
        <f>'2020 MRI - Alphabetical'!F74-'2017 MRI'!F74</f>
        <v>2.022121129241885</v>
      </c>
      <c r="H268" s="9">
        <f>'2020 MRI - Alphabetical'!G74-'2017 MRI'!G74</f>
        <v>-38</v>
      </c>
      <c r="I268" s="10">
        <f>'2020 MRI - Alphabetical'!H74-'2017 MRI'!H74</f>
        <v>-32</v>
      </c>
      <c r="J268" s="33">
        <f>'2020 MRI - Alphabetical'!I74-'2017 MRI'!I74</f>
        <v>-0.16655043765798594</v>
      </c>
      <c r="K268" s="11">
        <f>'2020 MRI - Alphabetical'!J74-'2017 MRI'!J74</f>
        <v>-2.0492470492470494E-2</v>
      </c>
      <c r="L268" s="10">
        <f>'2020 MRI - Alphabetical'!K74-'2017 MRI'!K74</f>
        <v>9</v>
      </c>
      <c r="M268" s="33">
        <f>'2020 MRI - Alphabetical'!L74-'2017 MRI'!L74</f>
        <v>0.25520457501444471</v>
      </c>
      <c r="N268" s="11">
        <f>'2020 MRI - Alphabetical'!M74-'2017 MRI'!M74</f>
        <v>-9.3537414965986394E-3</v>
      </c>
      <c r="O268" s="10">
        <f>'2020 MRI - Alphabetical'!N74-'2017 MRI'!N74</f>
        <v>0</v>
      </c>
      <c r="P268" s="33">
        <f>'2020 MRI - Alphabetical'!O74-'2017 MRI'!O74</f>
        <v>-2.468057563044801E-2</v>
      </c>
      <c r="Q268" s="11">
        <f>'2020 MRI - Alphabetical'!P74-'2017 MRI'!P74</f>
        <v>0</v>
      </c>
      <c r="R268" s="10">
        <f>'2020 MRI - Alphabetical'!Q74-'2017 MRI'!Q74</f>
        <v>-44</v>
      </c>
      <c r="S268" s="33">
        <f>'2020 MRI - Alphabetical'!R74-'2017 MRI'!R74</f>
        <v>-0.27985758730862836</v>
      </c>
      <c r="T268" s="12">
        <f>'2020 MRI - Alphabetical'!S74-'2017 MRI'!S74</f>
        <v>0</v>
      </c>
      <c r="U268" s="10">
        <f>'2020 MRI - Alphabetical'!T74-'2017 MRI'!T74</f>
        <v>-22</v>
      </c>
      <c r="V268" s="33">
        <f>'2020 MRI - Alphabetical'!U74-'2017 MRI'!U74</f>
        <v>-4.4321150832738465E-2</v>
      </c>
      <c r="W268" s="11">
        <f>'2020 MRI - Alphabetical'!V74-'2017 MRI'!V74</f>
        <v>2.3309859154929599E-3</v>
      </c>
      <c r="X268" s="10">
        <f>'2020 MRI - Alphabetical'!W74-'2017 MRI'!W74</f>
        <v>-87</v>
      </c>
      <c r="Y268" s="33">
        <f>'2020 MRI - Alphabetical'!X74-'2017 MRI'!X74</f>
        <v>-0.54113592536076482</v>
      </c>
      <c r="Z268" s="13">
        <f>'2020 MRI - Alphabetical'!Y74-'2017 MRI'!Y74</f>
        <v>-3814</v>
      </c>
      <c r="AA268" s="10">
        <f>'2020 MRI - Alphabetical'!Z74-'2017 MRI'!Z74</f>
        <v>70</v>
      </c>
      <c r="AB268" s="33">
        <f>'2020 MRI - Alphabetical'!AA74-'2017 MRI'!AA74</f>
        <v>0.1754401881319152</v>
      </c>
      <c r="AC268" s="11">
        <f>'2020 MRI - Alphabetical'!AB74-'2017 MRI'!AB74</f>
        <v>-1.7999999999999995E-2</v>
      </c>
      <c r="AD268" s="10">
        <f>'2020 MRI - Alphabetical'!AC74-'2017 MRI'!AC74</f>
        <v>-49</v>
      </c>
      <c r="AE268" s="33">
        <f>'2020 MRI - Alphabetical'!AD74-'2017 MRI'!AD74</f>
        <v>-0.19742882714252685</v>
      </c>
      <c r="AF268" s="11">
        <f>'2020 MRI - Alphabetical'!AE74-'2017 MRI'!AE74</f>
        <v>-5.7395833333333535E-3</v>
      </c>
      <c r="AG268" s="10">
        <f>'2020 MRI - Alphabetical'!AF74-'2017 MRI'!AF74</f>
        <v>-3</v>
      </c>
      <c r="AH268" s="33">
        <f>'2020 MRI - Alphabetical'!AG74-'2017 MRI'!AG74</f>
        <v>4.4037763477171588E-3</v>
      </c>
      <c r="AI268" s="14">
        <f>'2020 MRI - Alphabetical'!AH74-'2017 MRI'!AH74</f>
        <v>7.0667776396243109E-2</v>
      </c>
      <c r="AJ268" s="10">
        <f>'2020 MRI - Alphabetical'!AI74-'2017 MRI'!AI74</f>
        <v>5</v>
      </c>
      <c r="AK268" s="33">
        <f>'2020 MRI - Alphabetical'!AJ74-'2017 MRI'!AJ74</f>
        <v>6.0939046977095956E-3</v>
      </c>
      <c r="AL268" s="13">
        <f>'2020 MRI - Alphabetical'!AK74-'2017 MRI'!AK74</f>
        <v>12065.412421216635</v>
      </c>
      <c r="AM268" s="38"/>
    </row>
    <row r="269" spans="1:39" hidden="1" x14ac:dyDescent="0.25">
      <c r="A269" t="s">
        <v>697</v>
      </c>
      <c r="B269" s="5" t="s">
        <v>371</v>
      </c>
      <c r="C269" s="6" t="s">
        <v>91</v>
      </c>
      <c r="D269" s="7" t="s">
        <v>39</v>
      </c>
      <c r="E269" s="8">
        <f>VLOOKUP(A269,'2017 MRI'!$A$7:$F$571,6,FALSE)</f>
        <v>22.060870384863357</v>
      </c>
      <c r="F269" s="36">
        <f>'2020 MRI - Alphabetical'!E96-'2017 MRI'!E96</f>
        <v>0.57222690771995111</v>
      </c>
      <c r="G269" s="8">
        <f>'2020 MRI - Alphabetical'!F96-'2017 MRI'!F96</f>
        <v>-1.6526466108740721</v>
      </c>
      <c r="H269" s="9">
        <f>'2020 MRI - Alphabetical'!G96-'2017 MRI'!G96</f>
        <v>43</v>
      </c>
      <c r="I269" s="10">
        <f>'2020 MRI - Alphabetical'!H96-'2017 MRI'!H96</f>
        <v>112</v>
      </c>
      <c r="J269" s="33">
        <f>'2020 MRI - Alphabetical'!I96-'2017 MRI'!I96</f>
        <v>0.31412044733313621</v>
      </c>
      <c r="K269" s="11">
        <f>'2020 MRI - Alphabetical'!J96-'2017 MRI'!J96</f>
        <v>1.4929314877407673E-2</v>
      </c>
      <c r="L269" s="10">
        <f>'2020 MRI - Alphabetical'!K96-'2017 MRI'!K96</f>
        <v>38</v>
      </c>
      <c r="M269" s="33">
        <f>'2020 MRI - Alphabetical'!L96-'2017 MRI'!L96</f>
        <v>0.27657987496480851</v>
      </c>
      <c r="N269" s="11">
        <f>'2020 MRI - Alphabetical'!M96-'2017 MRI'!M96</f>
        <v>-1.0795983614392993E-2</v>
      </c>
      <c r="O269" s="10">
        <f>'2020 MRI - Alphabetical'!N96-'2017 MRI'!N96</f>
        <v>40</v>
      </c>
      <c r="P269" s="33">
        <f>'2020 MRI - Alphabetical'!O96-'2017 MRI'!O96</f>
        <v>0.16939239550302776</v>
      </c>
      <c r="Q269" s="11">
        <f>'2020 MRI - Alphabetical'!P96-'2017 MRI'!P96</f>
        <v>-1.3547134935304996E-2</v>
      </c>
      <c r="R269" s="10">
        <f>'2020 MRI - Alphabetical'!Q96-'2017 MRI'!Q96</f>
        <v>47</v>
      </c>
      <c r="S269" s="33">
        <f>'2020 MRI - Alphabetical'!R96-'2017 MRI'!R96</f>
        <v>-0.16817381095316786</v>
      </c>
      <c r="T269" s="12">
        <f>'2020 MRI - Alphabetical'!S96-'2017 MRI'!S96</f>
        <v>-0.37636432066240122</v>
      </c>
      <c r="U269" s="10">
        <f>'2020 MRI - Alphabetical'!T96-'2017 MRI'!T96</f>
        <v>95</v>
      </c>
      <c r="V269" s="33">
        <f>'2020 MRI - Alphabetical'!U96-'2017 MRI'!U96</f>
        <v>0.26690994678321345</v>
      </c>
      <c r="W269" s="11">
        <f>'2020 MRI - Alphabetical'!V96-'2017 MRI'!V96</f>
        <v>-1.9308724832214762E-2</v>
      </c>
      <c r="X269" s="10">
        <f>'2020 MRI - Alphabetical'!W96-'2017 MRI'!W96</f>
        <v>-46</v>
      </c>
      <c r="Y269" s="33">
        <f>'2020 MRI - Alphabetical'!X96-'2017 MRI'!X96</f>
        <v>-0.3697917297937594</v>
      </c>
      <c r="Z269" s="13">
        <f>'2020 MRI - Alphabetical'!Y96-'2017 MRI'!Y96</f>
        <v>2536</v>
      </c>
      <c r="AA269" s="10">
        <f>'2020 MRI - Alphabetical'!Z96-'2017 MRI'!Z96</f>
        <v>-8</v>
      </c>
      <c r="AB269" s="33">
        <f>'2020 MRI - Alphabetical'!AA96-'2017 MRI'!AA96</f>
        <v>-9.002458806219471E-2</v>
      </c>
      <c r="AC269" s="11">
        <f>'2020 MRI - Alphabetical'!AB96-'2017 MRI'!AB96</f>
        <v>-1.3000000000000005E-2</v>
      </c>
      <c r="AD269" s="10">
        <f>'2020 MRI - Alphabetical'!AC96-'2017 MRI'!AC96</f>
        <v>208</v>
      </c>
      <c r="AE269" s="33">
        <f>'2020 MRI - Alphabetical'!AD96-'2017 MRI'!AD96</f>
        <v>0.62782658058060736</v>
      </c>
      <c r="AF269" s="11">
        <f>'2020 MRI - Alphabetical'!AE96-'2017 MRI'!AE96</f>
        <v>4.8686274509803895E-2</v>
      </c>
      <c r="AG269" s="10">
        <f>'2020 MRI - Alphabetical'!AF96-'2017 MRI'!AF96</f>
        <v>-14</v>
      </c>
      <c r="AH269" s="33">
        <f>'2020 MRI - Alphabetical'!AG96-'2017 MRI'!AG96</f>
        <v>-4.2060013219530512E-2</v>
      </c>
      <c r="AI269" s="14">
        <f>'2020 MRI - Alphabetical'!AH96-'2017 MRI'!AH96</f>
        <v>0.10029571740552212</v>
      </c>
      <c r="AJ269" s="10">
        <f>'2020 MRI - Alphabetical'!AI96-'2017 MRI'!AI96</f>
        <v>-8</v>
      </c>
      <c r="AK269" s="33">
        <f>'2020 MRI - Alphabetical'!AJ96-'2017 MRI'!AJ96</f>
        <v>-4.2878544295143484E-3</v>
      </c>
      <c r="AL269" s="13">
        <f>'2020 MRI - Alphabetical'!AK96-'2017 MRI'!AK96</f>
        <v>7115.9133901236637</v>
      </c>
      <c r="AM269" s="38"/>
    </row>
    <row r="270" spans="1:39" hidden="1" x14ac:dyDescent="0.25">
      <c r="A270" t="s">
        <v>698</v>
      </c>
      <c r="B270" s="5" t="s">
        <v>497</v>
      </c>
      <c r="C270" s="6" t="s">
        <v>91</v>
      </c>
      <c r="D270" s="7" t="s">
        <v>39</v>
      </c>
      <c r="E270" s="44">
        <f>VLOOKUP(A270,'2017 MRI'!$A$7:$F$571,6,FALSE)</f>
        <v>15.020938424296325</v>
      </c>
      <c r="F270" s="36">
        <f>'2020 MRI - Alphabetical'!E97-'2017 MRI'!E97</f>
        <v>-0.68914723822041779</v>
      </c>
      <c r="G270" s="8">
        <f>'2020 MRI - Alphabetical'!F97-'2017 MRI'!F97</f>
        <v>1.4308713637575039</v>
      </c>
      <c r="H270" s="9">
        <f>'2020 MRI - Alphabetical'!G97-'2017 MRI'!G97</f>
        <v>-28</v>
      </c>
      <c r="I270" s="10">
        <f>'2020 MRI - Alphabetical'!H97-'2017 MRI'!H97</f>
        <v>-73</v>
      </c>
      <c r="J270" s="33">
        <f>'2020 MRI - Alphabetical'!I97-'2017 MRI'!I97</f>
        <v>-0.44213590672524672</v>
      </c>
      <c r="K270" s="11">
        <f>'2020 MRI - Alphabetical'!J97-'2017 MRI'!J97</f>
        <v>-3.0624883631257149E-2</v>
      </c>
      <c r="L270" s="10">
        <f>'2020 MRI - Alphabetical'!K97-'2017 MRI'!K97</f>
        <v>59</v>
      </c>
      <c r="M270" s="33">
        <f>'2020 MRI - Alphabetical'!L97-'2017 MRI'!L97</f>
        <v>0.18801687076785661</v>
      </c>
      <c r="N270" s="11">
        <f>'2020 MRI - Alphabetical'!M97-'2017 MRI'!M97</f>
        <v>-6.5262503212687728E-3</v>
      </c>
      <c r="O270" s="10">
        <f>'2020 MRI - Alphabetical'!N97-'2017 MRI'!N97</f>
        <v>15</v>
      </c>
      <c r="P270" s="33">
        <f>'2020 MRI - Alphabetical'!O97-'2017 MRI'!O97</f>
        <v>3.1299578771993186E-2</v>
      </c>
      <c r="Q270" s="11">
        <f>'2020 MRI - Alphabetical'!P97-'2017 MRI'!P97</f>
        <v>-3.8282025819265132E-3</v>
      </c>
      <c r="R270" s="10">
        <f>'2020 MRI - Alphabetical'!Q97-'2017 MRI'!Q97</f>
        <v>-44</v>
      </c>
      <c r="S270" s="33">
        <f>'2020 MRI - Alphabetical'!R97-'2017 MRI'!R97</f>
        <v>-0.27985758730862836</v>
      </c>
      <c r="T270" s="12">
        <f>'2020 MRI - Alphabetical'!S97-'2017 MRI'!S97</f>
        <v>0</v>
      </c>
      <c r="U270" s="10">
        <f>'2020 MRI - Alphabetical'!T97-'2017 MRI'!T97</f>
        <v>-73</v>
      </c>
      <c r="V270" s="33">
        <f>'2020 MRI - Alphabetical'!U97-'2017 MRI'!U97</f>
        <v>-0.16821498281287539</v>
      </c>
      <c r="W270" s="11">
        <f>'2020 MRI - Alphabetical'!V97-'2017 MRI'!V97</f>
        <v>9.9323523791324322E-3</v>
      </c>
      <c r="X270" s="10">
        <f>'2020 MRI - Alphabetical'!W97-'2017 MRI'!W97</f>
        <v>0</v>
      </c>
      <c r="Y270" s="33">
        <f>'2020 MRI - Alphabetical'!X97-'2017 MRI'!X97</f>
        <v>-3.6748516777827422E-2</v>
      </c>
      <c r="Z270" s="13">
        <f>'2020 MRI - Alphabetical'!Y97-'2017 MRI'!Y97</f>
        <v>19015</v>
      </c>
      <c r="AA270" s="10">
        <f>'2020 MRI - Alphabetical'!Z97-'2017 MRI'!Z97</f>
        <v>-81</v>
      </c>
      <c r="AB270" s="33">
        <f>'2020 MRI - Alphabetical'!AA97-'2017 MRI'!AA97</f>
        <v>-0.24101271916968486</v>
      </c>
      <c r="AC270" s="11">
        <f>'2020 MRI - Alphabetical'!AB97-'2017 MRI'!AB97</f>
        <v>-1.2999999999999998E-2</v>
      </c>
      <c r="AD270" s="10">
        <f>'2020 MRI - Alphabetical'!AC97-'2017 MRI'!AC97</f>
        <v>24</v>
      </c>
      <c r="AE270" s="33">
        <f>'2020 MRI - Alphabetical'!AD97-'2017 MRI'!AD97</f>
        <v>7.0754869976355828E-2</v>
      </c>
      <c r="AF270" s="11">
        <f>'2020 MRI - Alphabetical'!AE97-'2017 MRI'!AE97</f>
        <v>1.31782079920576E-2</v>
      </c>
      <c r="AG270" s="10">
        <f>'2020 MRI - Alphabetical'!AF97-'2017 MRI'!AF97</f>
        <v>0</v>
      </c>
      <c r="AH270" s="33">
        <f>'2020 MRI - Alphabetical'!AG97-'2017 MRI'!AG97</f>
        <v>1.3633122992817992E-3</v>
      </c>
      <c r="AI270" s="14">
        <f>'2020 MRI - Alphabetical'!AH97-'2017 MRI'!AH97</f>
        <v>2.0524601233123718E-2</v>
      </c>
      <c r="AJ270" s="10">
        <f>'2020 MRI - Alphabetical'!AI97-'2017 MRI'!AI97</f>
        <v>-11</v>
      </c>
      <c r="AK270" s="33">
        <f>'2020 MRI - Alphabetical'!AJ97-'2017 MRI'!AJ97</f>
        <v>-8.7157999408915832E-3</v>
      </c>
      <c r="AL270" s="13">
        <f>'2020 MRI - Alphabetical'!AK97-'2017 MRI'!AK97</f>
        <v>8352.5086318277754</v>
      </c>
      <c r="AM270" s="38"/>
    </row>
    <row r="271" spans="1:39" hidden="1" x14ac:dyDescent="0.25">
      <c r="A271" t="s">
        <v>710</v>
      </c>
      <c r="B271" s="5" t="s">
        <v>490</v>
      </c>
      <c r="C271" s="6" t="s">
        <v>91</v>
      </c>
      <c r="D271" s="7" t="s">
        <v>39</v>
      </c>
      <c r="E271" s="8">
        <f>VLOOKUP(A271,'2017 MRI'!$A$7:$F$571,6,FALSE)</f>
        <v>15.300714947366618</v>
      </c>
      <c r="F271" s="36">
        <f>'2020 MRI - Alphabetical'!E109-'2017 MRI'!E109</f>
        <v>-1.4847548916845565</v>
      </c>
      <c r="G271" s="8">
        <f>'2020 MRI - Alphabetical'!F109-'2017 MRI'!F109</f>
        <v>3.9444408796584192</v>
      </c>
      <c r="H271" s="9">
        <f>'2020 MRI - Alphabetical'!G109-'2017 MRI'!G109</f>
        <v>-64</v>
      </c>
      <c r="I271" s="10">
        <f>'2020 MRI - Alphabetical'!H109-'2017 MRI'!H109</f>
        <v>35</v>
      </c>
      <c r="J271" s="33">
        <f>'2020 MRI - Alphabetical'!I109-'2017 MRI'!I109</f>
        <v>8.803006529910129E-2</v>
      </c>
      <c r="K271" s="11">
        <f>'2020 MRI - Alphabetical'!J109-'2017 MRI'!J109</f>
        <v>3.227393936619527E-3</v>
      </c>
      <c r="L271" s="10">
        <f>'2020 MRI - Alphabetical'!K109-'2017 MRI'!K109</f>
        <v>-29</v>
      </c>
      <c r="M271" s="33">
        <f>'2020 MRI - Alphabetical'!L109-'2017 MRI'!L109</f>
        <v>-7.0609597700107329E-2</v>
      </c>
      <c r="N271" s="11">
        <f>'2020 MRI - Alphabetical'!M109-'2017 MRI'!M109</f>
        <v>7.6777088376571573E-3</v>
      </c>
      <c r="O271" s="10">
        <f>'2020 MRI - Alphabetical'!N109-'2017 MRI'!N109</f>
        <v>-6</v>
      </c>
      <c r="P271" s="33">
        <f>'2020 MRI - Alphabetical'!O109-'2017 MRI'!O109</f>
        <v>-3.7211569697443048E-2</v>
      </c>
      <c r="Q271" s="11">
        <f>'2020 MRI - Alphabetical'!P109-'2017 MRI'!P109</f>
        <v>1.705069124423933E-4</v>
      </c>
      <c r="R271" s="10">
        <f>'2020 MRI - Alphabetical'!Q109-'2017 MRI'!Q109</f>
        <v>-44</v>
      </c>
      <c r="S271" s="33">
        <f>'2020 MRI - Alphabetical'!R109-'2017 MRI'!R109</f>
        <v>-0.27985758730862836</v>
      </c>
      <c r="T271" s="12">
        <f>'2020 MRI - Alphabetical'!S109-'2017 MRI'!S109</f>
        <v>0</v>
      </c>
      <c r="U271" s="10">
        <f>'2020 MRI - Alphabetical'!T109-'2017 MRI'!T109</f>
        <v>-185</v>
      </c>
      <c r="V271" s="33">
        <f>'2020 MRI - Alphabetical'!U109-'2017 MRI'!U109</f>
        <v>-0.50531988525345251</v>
      </c>
      <c r="W271" s="11">
        <f>'2020 MRI - Alphabetical'!V109-'2017 MRI'!V109</f>
        <v>3.0131358806240106E-2</v>
      </c>
      <c r="X271" s="10">
        <f>'2020 MRI - Alphabetical'!W109-'2017 MRI'!W109</f>
        <v>-12</v>
      </c>
      <c r="Y271" s="33">
        <f>'2020 MRI - Alphabetical'!X109-'2017 MRI'!X109</f>
        <v>-9.1681068762595852E-2</v>
      </c>
      <c r="Z271" s="13">
        <f>'2020 MRI - Alphabetical'!Y109-'2017 MRI'!Y109</f>
        <v>13298</v>
      </c>
      <c r="AA271" s="10">
        <f>'2020 MRI - Alphabetical'!Z109-'2017 MRI'!Z109</f>
        <v>-36</v>
      </c>
      <c r="AB271" s="33">
        <f>'2020 MRI - Alphabetical'!AA109-'2017 MRI'!AA109</f>
        <v>-0.20903995214999704</v>
      </c>
      <c r="AC271" s="11">
        <f>'2020 MRI - Alphabetical'!AB109-'2017 MRI'!AB109</f>
        <v>-1.0000000000000002E-2</v>
      </c>
      <c r="AD271" s="10">
        <f>'2020 MRI - Alphabetical'!AC109-'2017 MRI'!AC109</f>
        <v>-111</v>
      </c>
      <c r="AE271" s="33">
        <f>'2020 MRI - Alphabetical'!AD109-'2017 MRI'!AD109</f>
        <v>-0.33336875017656403</v>
      </c>
      <c r="AF271" s="11">
        <f>'2020 MRI - Alphabetical'!AE109-'2017 MRI'!AE109</f>
        <v>-1.1745801968731873E-2</v>
      </c>
      <c r="AG271" s="10">
        <f>'2020 MRI - Alphabetical'!AF109-'2017 MRI'!AF109</f>
        <v>-39</v>
      </c>
      <c r="AH271" s="33">
        <f>'2020 MRI - Alphabetical'!AG109-'2017 MRI'!AG109</f>
        <v>-0.10648136591585833</v>
      </c>
      <c r="AI271" s="14">
        <f>'2020 MRI - Alphabetical'!AH109-'2017 MRI'!AH109</f>
        <v>0.12649177721012395</v>
      </c>
      <c r="AJ271" s="10">
        <f>'2020 MRI - Alphabetical'!AI109-'2017 MRI'!AI109</f>
        <v>-20</v>
      </c>
      <c r="AK271" s="33">
        <f>'2020 MRI - Alphabetical'!AJ109-'2017 MRI'!AJ109</f>
        <v>-2.4043415026635734E-2</v>
      </c>
      <c r="AL271" s="13">
        <f>'2020 MRI - Alphabetical'!AK109-'2017 MRI'!AK109</f>
        <v>1135.5192547052575</v>
      </c>
      <c r="AM271" s="38"/>
    </row>
    <row r="272" spans="1:39" hidden="1" x14ac:dyDescent="0.25">
      <c r="A272" t="s">
        <v>721</v>
      </c>
      <c r="B272" s="5" t="s">
        <v>447</v>
      </c>
      <c r="C272" s="6" t="s">
        <v>91</v>
      </c>
      <c r="D272" s="7" t="s">
        <v>39</v>
      </c>
      <c r="E272" s="8">
        <f>VLOOKUP(A272,'2017 MRI'!$A$7:$F$571,6,FALSE)</f>
        <v>18.138506372221251</v>
      </c>
      <c r="F272" s="36">
        <f>'2020 MRI - Alphabetical'!E120-'2017 MRI'!E120</f>
        <v>0.1068809047488819</v>
      </c>
      <c r="G272" s="8">
        <f>'2020 MRI - Alphabetical'!F120-'2017 MRI'!F120</f>
        <v>-0.6747241089701248</v>
      </c>
      <c r="H272" s="9">
        <f>'2020 MRI - Alphabetical'!G120-'2017 MRI'!G120</f>
        <v>6</v>
      </c>
      <c r="I272" s="10">
        <f>'2020 MRI - Alphabetical'!H120-'2017 MRI'!H120</f>
        <v>49</v>
      </c>
      <c r="J272" s="33">
        <f>'2020 MRI - Alphabetical'!I120-'2017 MRI'!I120</f>
        <v>0.27667711772178549</v>
      </c>
      <c r="K272" s="11">
        <f>'2020 MRI - Alphabetical'!J120-'2017 MRI'!J120</f>
        <v>2.4884043461459782E-2</v>
      </c>
      <c r="L272" s="10">
        <f>'2020 MRI - Alphabetical'!K120-'2017 MRI'!K120</f>
        <v>-79</v>
      </c>
      <c r="M272" s="33">
        <f>'2020 MRI - Alphabetical'!L120-'2017 MRI'!L120</f>
        <v>-0.19596841444911708</v>
      </c>
      <c r="N272" s="11">
        <f>'2020 MRI - Alphabetical'!M120-'2017 MRI'!M120</f>
        <v>1.3203092160571674E-2</v>
      </c>
      <c r="O272" s="10">
        <f>'2020 MRI - Alphabetical'!N120-'2017 MRI'!N120</f>
        <v>-84</v>
      </c>
      <c r="P272" s="33">
        <f>'2020 MRI - Alphabetical'!O120-'2017 MRI'!O120</f>
        <v>-0.18071441009368838</v>
      </c>
      <c r="Q272" s="11">
        <f>'2020 MRI - Alphabetical'!P120-'2017 MRI'!P120</f>
        <v>9.7983651226158028E-3</v>
      </c>
      <c r="R272" s="10">
        <f>'2020 MRI - Alphabetical'!Q120-'2017 MRI'!Q120</f>
        <v>-44</v>
      </c>
      <c r="S272" s="33">
        <f>'2020 MRI - Alphabetical'!R120-'2017 MRI'!R120</f>
        <v>-0.27985758730862836</v>
      </c>
      <c r="T272" s="12">
        <f>'2020 MRI - Alphabetical'!S120-'2017 MRI'!S120</f>
        <v>0</v>
      </c>
      <c r="U272" s="10">
        <f>'2020 MRI - Alphabetical'!T120-'2017 MRI'!T120</f>
        <v>163</v>
      </c>
      <c r="V272" s="33">
        <f>'2020 MRI - Alphabetical'!U120-'2017 MRI'!U120</f>
        <v>0.43556945139316033</v>
      </c>
      <c r="W272" s="11">
        <f>'2020 MRI - Alphabetical'!V120-'2017 MRI'!V120</f>
        <v>-2.7400414937759333E-2</v>
      </c>
      <c r="X272" s="10">
        <f>'2020 MRI - Alphabetical'!W120-'2017 MRI'!W120</f>
        <v>-6</v>
      </c>
      <c r="Y272" s="33">
        <f>'2020 MRI - Alphabetical'!X120-'2017 MRI'!X120</f>
        <v>-0.10864738641255306</v>
      </c>
      <c r="Z272" s="13">
        <f>'2020 MRI - Alphabetical'!Y120-'2017 MRI'!Y120</f>
        <v>11151</v>
      </c>
      <c r="AA272" s="10">
        <f>'2020 MRI - Alphabetical'!Z120-'2017 MRI'!Z120</f>
        <v>35</v>
      </c>
      <c r="AB272" s="33">
        <f>'2020 MRI - Alphabetical'!AA120-'2017 MRI'!AA120</f>
        <v>7.9320153061437249E-2</v>
      </c>
      <c r="AC272" s="11">
        <f>'2020 MRI - Alphabetical'!AB120-'2017 MRI'!AB120</f>
        <v>-1.6E-2</v>
      </c>
      <c r="AD272" s="10">
        <f>'2020 MRI - Alphabetical'!AC120-'2017 MRI'!AC120</f>
        <v>52</v>
      </c>
      <c r="AE272" s="33">
        <f>'2020 MRI - Alphabetical'!AD120-'2017 MRI'!AD120</f>
        <v>0.15023722721874733</v>
      </c>
      <c r="AF272" s="11">
        <f>'2020 MRI - Alphabetical'!AE120-'2017 MRI'!AE120</f>
        <v>1.808291032148901E-2</v>
      </c>
      <c r="AG272" s="10">
        <f>'2020 MRI - Alphabetical'!AF120-'2017 MRI'!AF120</f>
        <v>-20</v>
      </c>
      <c r="AH272" s="33">
        <f>'2020 MRI - Alphabetical'!AG120-'2017 MRI'!AG120</f>
        <v>-3.5437204255336696E-2</v>
      </c>
      <c r="AI272" s="14">
        <f>'2020 MRI - Alphabetical'!AH120-'2017 MRI'!AH120</f>
        <v>3.8780363942475304E-2</v>
      </c>
      <c r="AJ272" s="10">
        <f>'2020 MRI - Alphabetical'!AI120-'2017 MRI'!AI120</f>
        <v>-3</v>
      </c>
      <c r="AK272" s="33">
        <f>'2020 MRI - Alphabetical'!AJ120-'2017 MRI'!AJ120</f>
        <v>-1.3776714557031389E-3</v>
      </c>
      <c r="AL272" s="13">
        <f>'2020 MRI - Alphabetical'!AK120-'2017 MRI'!AK120</f>
        <v>14692.307468573854</v>
      </c>
      <c r="AM272" s="38"/>
    </row>
    <row r="273" spans="1:39" hidden="1" x14ac:dyDescent="0.25">
      <c r="A273" t="s">
        <v>758</v>
      </c>
      <c r="B273" s="5" t="s">
        <v>90</v>
      </c>
      <c r="C273" s="6" t="s">
        <v>91</v>
      </c>
      <c r="D273" s="7" t="s">
        <v>39</v>
      </c>
      <c r="E273" s="8">
        <f>VLOOKUP(A273,'2017 MRI'!$A$7:$F$571,6,FALSE)</f>
        <v>45.350676275866078</v>
      </c>
      <c r="F273" s="36">
        <f>'2020 MRI - Alphabetical'!E157-'2017 MRI'!E157</f>
        <v>-1.3656791205726933</v>
      </c>
      <c r="G273" s="8">
        <f>'2020 MRI - Alphabetical'!F157-'2017 MRI'!F157</f>
        <v>7.1934655918642818</v>
      </c>
      <c r="H273" s="9">
        <f>'2020 MRI - Alphabetical'!G157-'2017 MRI'!G157</f>
        <v>-11</v>
      </c>
      <c r="I273" s="10">
        <f>'2020 MRI - Alphabetical'!H157-'2017 MRI'!H157</f>
        <v>-46</v>
      </c>
      <c r="J273" s="33">
        <f>'2020 MRI - Alphabetical'!I157-'2017 MRI'!I157</f>
        <v>-0.17043363190761332</v>
      </c>
      <c r="K273" s="11">
        <f>'2020 MRI - Alphabetical'!J157-'2017 MRI'!J157</f>
        <v>-3.3979166480287315E-2</v>
      </c>
      <c r="L273" s="10">
        <f>'2020 MRI - Alphabetical'!K157-'2017 MRI'!K157</f>
        <v>-61</v>
      </c>
      <c r="M273" s="33">
        <f>'2020 MRI - Alphabetical'!L157-'2017 MRI'!L157</f>
        <v>-0.43887033482269566</v>
      </c>
      <c r="N273" s="11">
        <f>'2020 MRI - Alphabetical'!M157-'2017 MRI'!M157</f>
        <v>2.5465384963159005E-2</v>
      </c>
      <c r="O273" s="10">
        <f>'2020 MRI - Alphabetical'!N157-'2017 MRI'!N157</f>
        <v>4</v>
      </c>
      <c r="P273" s="33">
        <f>'2020 MRI - Alphabetical'!O157-'2017 MRI'!O157</f>
        <v>8.73826085116991E-3</v>
      </c>
      <c r="Q273" s="11">
        <f>'2020 MRI - Alphabetical'!P157-'2017 MRI'!P157</f>
        <v>-4.6682808716707047E-3</v>
      </c>
      <c r="R273" s="10">
        <f>'2020 MRI - Alphabetical'!Q157-'2017 MRI'!Q157</f>
        <v>-46</v>
      </c>
      <c r="S273" s="33">
        <f>'2020 MRI - Alphabetical'!R157-'2017 MRI'!R157</f>
        <v>-4.8128110016622039E-2</v>
      </c>
      <c r="T273" s="12">
        <f>'2020 MRI - Alphabetical'!S157-'2017 MRI'!S157</f>
        <v>-0.17328993411451732</v>
      </c>
      <c r="U273" s="10">
        <f>'2020 MRI - Alphabetical'!T157-'2017 MRI'!T157</f>
        <v>-21</v>
      </c>
      <c r="V273" s="33">
        <f>'2020 MRI - Alphabetical'!U157-'2017 MRI'!U157</f>
        <v>-1.0730896794176326</v>
      </c>
      <c r="W273" s="11">
        <f>'2020 MRI - Alphabetical'!V157-'2017 MRI'!V157</f>
        <v>5.0963668586619409E-2</v>
      </c>
      <c r="X273" s="10">
        <f>'2020 MRI - Alphabetical'!W157-'2017 MRI'!W157</f>
        <v>24</v>
      </c>
      <c r="Y273" s="33">
        <f>'2020 MRI - Alphabetical'!X157-'2017 MRI'!X157</f>
        <v>0.16017861800072464</v>
      </c>
      <c r="Z273" s="13">
        <f>'2020 MRI - Alphabetical'!Y157-'2017 MRI'!Y157</f>
        <v>11542</v>
      </c>
      <c r="AA273" s="10">
        <f>'2020 MRI - Alphabetical'!Z157-'2017 MRI'!Z157</f>
        <v>-38</v>
      </c>
      <c r="AB273" s="33">
        <f>'2020 MRI - Alphabetical'!AA157-'2017 MRI'!AA157</f>
        <v>-0.11745863608070117</v>
      </c>
      <c r="AC273" s="11">
        <f>'2020 MRI - Alphabetical'!AB157-'2017 MRI'!AB157</f>
        <v>-1.3999999999999992E-2</v>
      </c>
      <c r="AD273" s="10">
        <f>'2020 MRI - Alphabetical'!AC157-'2017 MRI'!AC157</f>
        <v>0</v>
      </c>
      <c r="AE273" s="33">
        <f>'2020 MRI - Alphabetical'!AD157-'2017 MRI'!AD157</f>
        <v>-0.11480845949644802</v>
      </c>
      <c r="AF273" s="11">
        <f>'2020 MRI - Alphabetical'!AE157-'2017 MRI'!AE157</f>
        <v>1.8138842422214752E-2</v>
      </c>
      <c r="AG273" s="10">
        <f>'2020 MRI - Alphabetical'!AF157-'2017 MRI'!AF157</f>
        <v>-29</v>
      </c>
      <c r="AH273" s="33">
        <f>'2020 MRI - Alphabetical'!AG157-'2017 MRI'!AG157</f>
        <v>-0.11658540712340221</v>
      </c>
      <c r="AI273" s="14">
        <f>'2020 MRI - Alphabetical'!AH157-'2017 MRI'!AH157</f>
        <v>0.18510252157984342</v>
      </c>
      <c r="AJ273" s="10">
        <f>'2020 MRI - Alphabetical'!AI157-'2017 MRI'!AI157</f>
        <v>-17</v>
      </c>
      <c r="AK273" s="33">
        <f>'2020 MRI - Alphabetical'!AJ157-'2017 MRI'!AJ157</f>
        <v>1.4449162009758099E-3</v>
      </c>
      <c r="AL273" s="13">
        <f>'2020 MRI - Alphabetical'!AK157-'2017 MRI'!AK157</f>
        <v>3709.6795580066246</v>
      </c>
      <c r="AM273" s="38"/>
    </row>
    <row r="274" spans="1:39" hidden="1" x14ac:dyDescent="0.25">
      <c r="A274" t="s">
        <v>769</v>
      </c>
      <c r="B274" s="5" t="s">
        <v>186</v>
      </c>
      <c r="C274" s="6" t="s">
        <v>91</v>
      </c>
      <c r="D274" s="7" t="s">
        <v>39</v>
      </c>
      <c r="E274" s="8">
        <f>VLOOKUP(A274,'2017 MRI'!$A$7:$F$571,6,FALSE)</f>
        <v>16.665523204394724</v>
      </c>
      <c r="F274" s="36">
        <f>'2020 MRI - Alphabetical'!E168-'2017 MRI'!E168</f>
        <v>0.43656276176265862</v>
      </c>
      <c r="G274" s="8">
        <f>'2020 MRI - Alphabetical'!F168-'2017 MRI'!F168</f>
        <v>-1.8797770517887908</v>
      </c>
      <c r="H274" s="9">
        <f>'2020 MRI - Alphabetical'!G168-'2017 MRI'!G168</f>
        <v>34</v>
      </c>
      <c r="I274" s="10">
        <f>'2020 MRI - Alphabetical'!H168-'2017 MRI'!H168</f>
        <v>241</v>
      </c>
      <c r="J274" s="33">
        <f>'2020 MRI - Alphabetical'!I168-'2017 MRI'!I168</f>
        <v>1.5802314776878459</v>
      </c>
      <c r="K274" s="11">
        <f>'2020 MRI - Alphabetical'!J168-'2017 MRI'!J168</f>
        <v>8.1219031339369474E-2</v>
      </c>
      <c r="L274" s="10">
        <f>'2020 MRI - Alphabetical'!K168-'2017 MRI'!K168</f>
        <v>36</v>
      </c>
      <c r="M274" s="33">
        <f>'2020 MRI - Alphabetical'!L168-'2017 MRI'!L168</f>
        <v>0.13433956637902109</v>
      </c>
      <c r="N274" s="11">
        <f>'2020 MRI - Alphabetical'!M168-'2017 MRI'!M168</f>
        <v>-4.7127762920676358E-3</v>
      </c>
      <c r="O274" s="10">
        <f>'2020 MRI - Alphabetical'!N168-'2017 MRI'!N168</f>
        <v>29</v>
      </c>
      <c r="P274" s="33">
        <f>'2020 MRI - Alphabetical'!O168-'2017 MRI'!O168</f>
        <v>7.0468542525229383E-2</v>
      </c>
      <c r="Q274" s="11">
        <f>'2020 MRI - Alphabetical'!P168-'2017 MRI'!P168</f>
        <v>-6.2718676122931454E-3</v>
      </c>
      <c r="R274" s="10">
        <f>'2020 MRI - Alphabetical'!Q168-'2017 MRI'!Q168</f>
        <v>141</v>
      </c>
      <c r="S274" s="33">
        <f>'2020 MRI - Alphabetical'!R168-'2017 MRI'!R168</f>
        <v>-4.1588008950714794E-3</v>
      </c>
      <c r="T274" s="12">
        <f>'2020 MRI - Alphabetical'!S168-'2017 MRI'!S168</f>
        <v>-0.92908021059151435</v>
      </c>
      <c r="U274" s="10">
        <f>'2020 MRI - Alphabetical'!T168-'2017 MRI'!T168</f>
        <v>-2</v>
      </c>
      <c r="V274" s="33">
        <f>'2020 MRI - Alphabetical'!U168-'2017 MRI'!U168</f>
        <v>-1.5389150554448783E-2</v>
      </c>
      <c r="W274" s="11">
        <f>'2020 MRI - Alphabetical'!V168-'2017 MRI'!V168</f>
        <v>7.9710144927536489E-4</v>
      </c>
      <c r="X274" s="10">
        <f>'2020 MRI - Alphabetical'!W168-'2017 MRI'!W168</f>
        <v>-51</v>
      </c>
      <c r="Y274" s="33">
        <f>'2020 MRI - Alphabetical'!X168-'2017 MRI'!X168</f>
        <v>9.1782600559073668E-2</v>
      </c>
      <c r="Z274" s="13">
        <f>'2020 MRI - Alphabetical'!Y168-'2017 MRI'!Y168</f>
        <v>18352</v>
      </c>
      <c r="AA274" s="10">
        <f>'2020 MRI - Alphabetical'!Z168-'2017 MRI'!Z168</f>
        <v>38</v>
      </c>
      <c r="AB274" s="33">
        <f>'2020 MRI - Alphabetical'!AA168-'2017 MRI'!AA168</f>
        <v>5.4155464543522269E-2</v>
      </c>
      <c r="AC274" s="11">
        <f>'2020 MRI - Alphabetical'!AB168-'2017 MRI'!AB168</f>
        <v>-1.6E-2</v>
      </c>
      <c r="AD274" s="10">
        <f>'2020 MRI - Alphabetical'!AC168-'2017 MRI'!AC168</f>
        <v>-144</v>
      </c>
      <c r="AE274" s="33">
        <f>'2020 MRI - Alphabetical'!AD168-'2017 MRI'!AD168</f>
        <v>-0.15996107688552874</v>
      </c>
      <c r="AF274" s="11">
        <f>'2020 MRI - Alphabetical'!AE168-'2017 MRI'!AE168</f>
        <v>-2.6131267835303174E-3</v>
      </c>
      <c r="AG274" s="10">
        <f>'2020 MRI - Alphabetical'!AF168-'2017 MRI'!AF168</f>
        <v>-16</v>
      </c>
      <c r="AH274" s="33">
        <f>'2020 MRI - Alphabetical'!AG168-'2017 MRI'!AG168</f>
        <v>-8.0792447556855052E-2</v>
      </c>
      <c r="AI274" s="14">
        <f>'2020 MRI - Alphabetical'!AH168-'2017 MRI'!AH168</f>
        <v>0.10629001538276928</v>
      </c>
      <c r="AJ274" s="10">
        <f>'2020 MRI - Alphabetical'!AI168-'2017 MRI'!AI168</f>
        <v>-40</v>
      </c>
      <c r="AK274" s="33">
        <f>'2020 MRI - Alphabetical'!AJ168-'2017 MRI'!AJ168</f>
        <v>-3.5117866630481748E-2</v>
      </c>
      <c r="AL274" s="13">
        <f>'2020 MRI - Alphabetical'!AK168-'2017 MRI'!AK168</f>
        <v>-10315.350007949193</v>
      </c>
      <c r="AM274" s="38"/>
    </row>
    <row r="275" spans="1:39" hidden="1" x14ac:dyDescent="0.25">
      <c r="A275" t="s">
        <v>774</v>
      </c>
      <c r="B275" s="5" t="s">
        <v>339</v>
      </c>
      <c r="C275" s="6" t="s">
        <v>91</v>
      </c>
      <c r="D275" s="7" t="s">
        <v>39</v>
      </c>
      <c r="E275" s="8">
        <f>VLOOKUP(A275,'2017 MRI'!$A$7:$F$571,6,FALSE)</f>
        <v>23.483137861866155</v>
      </c>
      <c r="F275" s="36">
        <f>'2020 MRI - Alphabetical'!E173-'2017 MRI'!E173</f>
        <v>-2.8136879679691305</v>
      </c>
      <c r="G275" s="8">
        <f>'2020 MRI - Alphabetical'!F173-'2017 MRI'!F173</f>
        <v>9.072402889511217</v>
      </c>
      <c r="H275" s="9">
        <f>'2020 MRI - Alphabetical'!G173-'2017 MRI'!G173</f>
        <v>-125</v>
      </c>
      <c r="I275" s="10">
        <f>'2020 MRI - Alphabetical'!H173-'2017 MRI'!H173</f>
        <v>112</v>
      </c>
      <c r="J275" s="33">
        <f>'2020 MRI - Alphabetical'!I173-'2017 MRI'!I173</f>
        <v>0.35743914666522048</v>
      </c>
      <c r="K275" s="11">
        <f>'2020 MRI - Alphabetical'!J173-'2017 MRI'!J173</f>
        <v>2.3427416842461302E-2</v>
      </c>
      <c r="L275" s="10">
        <f>'2020 MRI - Alphabetical'!K173-'2017 MRI'!K173</f>
        <v>-112</v>
      </c>
      <c r="M275" s="33">
        <f>'2020 MRI - Alphabetical'!L173-'2017 MRI'!L173</f>
        <v>-0.30072490486952363</v>
      </c>
      <c r="N275" s="11">
        <f>'2020 MRI - Alphabetical'!M173-'2017 MRI'!M173</f>
        <v>1.9309505243912464E-2</v>
      </c>
      <c r="O275" s="10">
        <f>'2020 MRI - Alphabetical'!N173-'2017 MRI'!N173</f>
        <v>3</v>
      </c>
      <c r="P275" s="33">
        <f>'2020 MRI - Alphabetical'!O173-'2017 MRI'!O173</f>
        <v>2.9854728656567631E-2</v>
      </c>
      <c r="Q275" s="11">
        <f>'2020 MRI - Alphabetical'!P173-'2017 MRI'!P173</f>
        <v>-5.0645161290322482E-3</v>
      </c>
      <c r="R275" s="10">
        <f>'2020 MRI - Alphabetical'!Q173-'2017 MRI'!Q173</f>
        <v>-364</v>
      </c>
      <c r="S275" s="33">
        <f>'2020 MRI - Alphabetical'!R173-'2017 MRI'!R173</f>
        <v>-0.80790279989578273</v>
      </c>
      <c r="T275" s="12">
        <f>'2020 MRI - Alphabetical'!S173-'2017 MRI'!S173</f>
        <v>2.2205773501110291</v>
      </c>
      <c r="U275" s="10">
        <f>'2020 MRI - Alphabetical'!T173-'2017 MRI'!T173</f>
        <v>-148</v>
      </c>
      <c r="V275" s="33">
        <f>'2020 MRI - Alphabetical'!U173-'2017 MRI'!U173</f>
        <v>-0.88952270226587193</v>
      </c>
      <c r="W275" s="11">
        <f>'2020 MRI - Alphabetical'!V173-'2017 MRI'!V173</f>
        <v>4.8491349480968851E-2</v>
      </c>
      <c r="X275" s="10">
        <f>'2020 MRI - Alphabetical'!W173-'2017 MRI'!W173</f>
        <v>-106</v>
      </c>
      <c r="Y275" s="33">
        <f>'2020 MRI - Alphabetical'!X173-'2017 MRI'!X173</f>
        <v>-0.41081466958425011</v>
      </c>
      <c r="Z275" s="13">
        <f>'2020 MRI - Alphabetical'!Y173-'2017 MRI'!Y173</f>
        <v>-3785</v>
      </c>
      <c r="AA275" s="10">
        <f>'2020 MRI - Alphabetical'!Z173-'2017 MRI'!Z173</f>
        <v>-77</v>
      </c>
      <c r="AB275" s="33">
        <f>'2020 MRI - Alphabetical'!AA173-'2017 MRI'!AA173</f>
        <v>-0.35548936425630528</v>
      </c>
      <c r="AC275" s="11">
        <f>'2020 MRI - Alphabetical'!AB173-'2017 MRI'!AB173</f>
        <v>-8.0000000000000002E-3</v>
      </c>
      <c r="AD275" s="10">
        <f>'2020 MRI - Alphabetical'!AC173-'2017 MRI'!AC173</f>
        <v>-132</v>
      </c>
      <c r="AE275" s="33">
        <f>'2020 MRI - Alphabetical'!AD173-'2017 MRI'!AD173</f>
        <v>-0.38564646128457214</v>
      </c>
      <c r="AF275" s="11">
        <f>'2020 MRI - Alphabetical'!AE173-'2017 MRI'!AE173</f>
        <v>-1.4622309197651728E-2</v>
      </c>
      <c r="AG275" s="10">
        <f>'2020 MRI - Alphabetical'!AF173-'2017 MRI'!AF173</f>
        <v>-15</v>
      </c>
      <c r="AH275" s="33">
        <f>'2020 MRI - Alphabetical'!AG173-'2017 MRI'!AG173</f>
        <v>-3.3299928361708975E-2</v>
      </c>
      <c r="AI275" s="14">
        <f>'2020 MRI - Alphabetical'!AH173-'2017 MRI'!AH173</f>
        <v>8.7697314340210664E-2</v>
      </c>
      <c r="AJ275" s="10">
        <f>'2020 MRI - Alphabetical'!AI173-'2017 MRI'!AI173</f>
        <v>-7</v>
      </c>
      <c r="AK275" s="33">
        <f>'2020 MRI - Alphabetical'!AJ173-'2017 MRI'!AJ173</f>
        <v>-8.1110789653587867E-5</v>
      </c>
      <c r="AL275" s="13">
        <f>'2020 MRI - Alphabetical'!AK173-'2017 MRI'!AK173</f>
        <v>5948.0070953801478</v>
      </c>
      <c r="AM275" s="38"/>
    </row>
    <row r="276" spans="1:39" hidden="1" x14ac:dyDescent="0.25">
      <c r="A276" t="s">
        <v>780</v>
      </c>
      <c r="B276" s="5" t="s">
        <v>248</v>
      </c>
      <c r="C276" s="6" t="s">
        <v>91</v>
      </c>
      <c r="D276" s="7" t="s">
        <v>39</v>
      </c>
      <c r="E276" s="8">
        <f>VLOOKUP(A276,'2017 MRI'!$A$7:$F$571,6,FALSE)</f>
        <v>29.074350553646568</v>
      </c>
      <c r="F276" s="36">
        <f>'2020 MRI - Alphabetical'!E179-'2017 MRI'!E179</f>
        <v>0.96150157084080201</v>
      </c>
      <c r="G276" s="8">
        <f>'2020 MRI - Alphabetical'!F179-'2017 MRI'!F179</f>
        <v>-2.0210662606572924</v>
      </c>
      <c r="H276" s="9">
        <f>'2020 MRI - Alphabetical'!G179-'2017 MRI'!G179</f>
        <v>50</v>
      </c>
      <c r="I276" s="10">
        <f>'2020 MRI - Alphabetical'!H179-'2017 MRI'!H179</f>
        <v>509</v>
      </c>
      <c r="J276" s="33">
        <f>'2020 MRI - Alphabetical'!I179-'2017 MRI'!I179</f>
        <v>2.9680200012396183</v>
      </c>
      <c r="K276" s="11">
        <f>'2020 MRI - Alphabetical'!J179-'2017 MRI'!J179</f>
        <v>0.20126278999615133</v>
      </c>
      <c r="L276" s="10">
        <f>'2020 MRI - Alphabetical'!K179-'2017 MRI'!K179</f>
        <v>-24</v>
      </c>
      <c r="M276" s="33">
        <f>'2020 MRI - Alphabetical'!L179-'2017 MRI'!L179</f>
        <v>-0.23476442123437807</v>
      </c>
      <c r="N276" s="11">
        <f>'2020 MRI - Alphabetical'!M179-'2017 MRI'!M179</f>
        <v>1.4506932021466912E-2</v>
      </c>
      <c r="O276" s="10">
        <f>'2020 MRI - Alphabetical'!N179-'2017 MRI'!N179</f>
        <v>89</v>
      </c>
      <c r="P276" s="33">
        <f>'2020 MRI - Alphabetical'!O179-'2017 MRI'!O179</f>
        <v>0.42601452125478645</v>
      </c>
      <c r="Q276" s="11">
        <f>'2020 MRI - Alphabetical'!P179-'2017 MRI'!P179</f>
        <v>-3.0241199478487621E-2</v>
      </c>
      <c r="R276" s="10">
        <f>'2020 MRI - Alphabetical'!Q179-'2017 MRI'!Q179</f>
        <v>109</v>
      </c>
      <c r="S276" s="33">
        <f>'2020 MRI - Alphabetical'!R179-'2017 MRI'!R179</f>
        <v>0.30946221664462353</v>
      </c>
      <c r="T276" s="12">
        <f>'2020 MRI - Alphabetical'!S179-'2017 MRI'!S179</f>
        <v>-1.8820054040395935</v>
      </c>
      <c r="U276" s="10">
        <f>'2020 MRI - Alphabetical'!T179-'2017 MRI'!T179</f>
        <v>-13</v>
      </c>
      <c r="V276" s="33">
        <f>'2020 MRI - Alphabetical'!U179-'2017 MRI'!U179</f>
        <v>-7.0577134865227764E-2</v>
      </c>
      <c r="W276" s="11">
        <f>'2020 MRI - Alphabetical'!V179-'2017 MRI'!V179</f>
        <v>7.4829931972789088E-4</v>
      </c>
      <c r="X276" s="10">
        <f>'2020 MRI - Alphabetical'!W179-'2017 MRI'!W179</f>
        <v>7</v>
      </c>
      <c r="Y276" s="33">
        <f>'2020 MRI - Alphabetical'!X179-'2017 MRI'!X179</f>
        <v>7.9254861208616356E-3</v>
      </c>
      <c r="Z276" s="13">
        <f>'2020 MRI - Alphabetical'!Y179-'2017 MRI'!Y179</f>
        <v>8333</v>
      </c>
      <c r="AA276" s="10">
        <f>'2020 MRI - Alphabetical'!Z179-'2017 MRI'!Z179</f>
        <v>-154</v>
      </c>
      <c r="AB276" s="33">
        <f>'2020 MRI - Alphabetical'!AA179-'2017 MRI'!AA179</f>
        <v>-0.46068683732914717</v>
      </c>
      <c r="AC276" s="11">
        <f>'2020 MRI - Alphabetical'!AB179-'2017 MRI'!AB179</f>
        <v>-9.999999999999995E-3</v>
      </c>
      <c r="AD276" s="10">
        <f>'2020 MRI - Alphabetical'!AC179-'2017 MRI'!AC179</f>
        <v>28</v>
      </c>
      <c r="AE276" s="33">
        <f>'2020 MRI - Alphabetical'!AD179-'2017 MRI'!AD179</f>
        <v>7.2157288994157409E-2</v>
      </c>
      <c r="AF276" s="11">
        <f>'2020 MRI - Alphabetical'!AE179-'2017 MRI'!AE179</f>
        <v>1.3828724353256105E-2</v>
      </c>
      <c r="AG276" s="10">
        <f>'2020 MRI - Alphabetical'!AF179-'2017 MRI'!AF179</f>
        <v>-15</v>
      </c>
      <c r="AH276" s="33">
        <f>'2020 MRI - Alphabetical'!AG179-'2017 MRI'!AG179</f>
        <v>-1.510446068141684E-2</v>
      </c>
      <c r="AI276" s="14">
        <f>'2020 MRI - Alphabetical'!AH179-'2017 MRI'!AH179</f>
        <v>5.4550303239306874E-2</v>
      </c>
      <c r="AJ276" s="10">
        <f>'2020 MRI - Alphabetical'!AI179-'2017 MRI'!AI179</f>
        <v>-37</v>
      </c>
      <c r="AK276" s="33">
        <f>'2020 MRI - Alphabetical'!AJ179-'2017 MRI'!AJ179</f>
        <v>-9.3269992408318014E-3</v>
      </c>
      <c r="AL276" s="13">
        <f>'2020 MRI - Alphabetical'!AK179-'2017 MRI'!AK179</f>
        <v>-4313.921260682444</v>
      </c>
      <c r="AM276" s="38"/>
    </row>
    <row r="277" spans="1:39" hidden="1" x14ac:dyDescent="0.25">
      <c r="A277" t="s">
        <v>802</v>
      </c>
      <c r="B277" s="5" t="s">
        <v>273</v>
      </c>
      <c r="C277" s="6" t="s">
        <v>91</v>
      </c>
      <c r="D277" s="7" t="s">
        <v>39</v>
      </c>
      <c r="E277" s="8">
        <f>VLOOKUP(A277,'2017 MRI'!$A$7:$F$571,6,FALSE)</f>
        <v>27.318505408198924</v>
      </c>
      <c r="F277" s="36">
        <f>'2020 MRI - Alphabetical'!E201-'2017 MRI'!E201</f>
        <v>-2.4149215886403139</v>
      </c>
      <c r="G277" s="8">
        <f>'2020 MRI - Alphabetical'!F201-'2017 MRI'!F201</f>
        <v>8.2915246955017281</v>
      </c>
      <c r="H277" s="9">
        <f>'2020 MRI - Alphabetical'!G201-'2017 MRI'!G201</f>
        <v>-89</v>
      </c>
      <c r="I277" s="10">
        <f>'2020 MRI - Alphabetical'!H201-'2017 MRI'!H201</f>
        <v>3</v>
      </c>
      <c r="J277" s="33">
        <f>'2020 MRI - Alphabetical'!I201-'2017 MRI'!I201</f>
        <v>6.4906220348592392E-2</v>
      </c>
      <c r="K277" s="11">
        <f>'2020 MRI - Alphabetical'!J201-'2017 MRI'!J201</f>
        <v>1.4332860285923843E-2</v>
      </c>
      <c r="L277" s="10">
        <f>'2020 MRI - Alphabetical'!K201-'2017 MRI'!K201</f>
        <v>-25</v>
      </c>
      <c r="M277" s="33">
        <f>'2020 MRI - Alphabetical'!L201-'2017 MRI'!L201</f>
        <v>-3.7922943531871152E-2</v>
      </c>
      <c r="N277" s="11">
        <f>'2020 MRI - Alphabetical'!M201-'2017 MRI'!M201</f>
        <v>4.8006832874372268E-3</v>
      </c>
      <c r="O277" s="10">
        <f>'2020 MRI - Alphabetical'!N201-'2017 MRI'!N201</f>
        <v>17</v>
      </c>
      <c r="P277" s="33">
        <f>'2020 MRI - Alphabetical'!O201-'2017 MRI'!O201</f>
        <v>0.11668279614659299</v>
      </c>
      <c r="Q277" s="11">
        <f>'2020 MRI - Alphabetical'!P201-'2017 MRI'!P201</f>
        <v>-1.0544194107452332E-2</v>
      </c>
      <c r="R277" s="10">
        <f>'2020 MRI - Alphabetical'!Q201-'2017 MRI'!Q201</f>
        <v>-368</v>
      </c>
      <c r="S277" s="33">
        <f>'2020 MRI - Alphabetical'!R201-'2017 MRI'!R201</f>
        <v>-0.82112396227467188</v>
      </c>
      <c r="T277" s="12">
        <f>'2020 MRI - Alphabetical'!S201-'2017 MRI'!S201</f>
        <v>2.2761760242792106</v>
      </c>
      <c r="U277" s="10">
        <f>'2020 MRI - Alphabetical'!T201-'2017 MRI'!T201</f>
        <v>-154</v>
      </c>
      <c r="V277" s="33">
        <f>'2020 MRI - Alphabetical'!U201-'2017 MRI'!U201</f>
        <v>-0.57498523254222644</v>
      </c>
      <c r="W277" s="11">
        <f>'2020 MRI - Alphabetical'!V201-'2017 MRI'!V201</f>
        <v>3.1590038314176248E-2</v>
      </c>
      <c r="X277" s="10">
        <f>'2020 MRI - Alphabetical'!W201-'2017 MRI'!W201</f>
        <v>-59</v>
      </c>
      <c r="Y277" s="33">
        <f>'2020 MRI - Alphabetical'!X201-'2017 MRI'!X201</f>
        <v>-0.22168352825349408</v>
      </c>
      <c r="Z277" s="13">
        <f>'2020 MRI - Alphabetical'!Y201-'2017 MRI'!Y201</f>
        <v>2018</v>
      </c>
      <c r="AA277" s="10">
        <f>'2020 MRI - Alphabetical'!Z201-'2017 MRI'!Z201</f>
        <v>-130</v>
      </c>
      <c r="AB277" s="33">
        <f>'2020 MRI - Alphabetical'!AA201-'2017 MRI'!AA201</f>
        <v>-0.8358878055972806</v>
      </c>
      <c r="AC277" s="11">
        <f>'2020 MRI - Alphabetical'!AB201-'2017 MRI'!AB201</f>
        <v>-9.0000000000000011E-3</v>
      </c>
      <c r="AD277" s="10">
        <f>'2020 MRI - Alphabetical'!AC201-'2017 MRI'!AC201</f>
        <v>-10</v>
      </c>
      <c r="AE277" s="33">
        <f>'2020 MRI - Alphabetical'!AD201-'2017 MRI'!AD201</f>
        <v>-5.6103112935480315E-2</v>
      </c>
      <c r="AF277" s="11">
        <f>'2020 MRI - Alphabetical'!AE201-'2017 MRI'!AE201</f>
        <v>6.4182939362794622E-3</v>
      </c>
      <c r="AG277" s="10">
        <f>'2020 MRI - Alphabetical'!AF201-'2017 MRI'!AF201</f>
        <v>-30</v>
      </c>
      <c r="AH277" s="33">
        <f>'2020 MRI - Alphabetical'!AG201-'2017 MRI'!AG201</f>
        <v>-0.1229896386966457</v>
      </c>
      <c r="AI277" s="14">
        <f>'2020 MRI - Alphabetical'!AH201-'2017 MRI'!AH201</f>
        <v>0.19682469980855499</v>
      </c>
      <c r="AJ277" s="10">
        <f>'2020 MRI - Alphabetical'!AI201-'2017 MRI'!AI201</f>
        <v>-5</v>
      </c>
      <c r="AK277" s="33">
        <f>'2020 MRI - Alphabetical'!AJ201-'2017 MRI'!AJ201</f>
        <v>8.7233891449103318E-3</v>
      </c>
      <c r="AL277" s="13">
        <f>'2020 MRI - Alphabetical'!AK201-'2017 MRI'!AK201</f>
        <v>7225.5418737226719</v>
      </c>
      <c r="AM277" s="38"/>
    </row>
    <row r="278" spans="1:39" hidden="1" x14ac:dyDescent="0.25">
      <c r="A278" t="s">
        <v>818</v>
      </c>
      <c r="B278" s="5" t="s">
        <v>304</v>
      </c>
      <c r="C278" s="6" t="s">
        <v>91</v>
      </c>
      <c r="D278" s="7" t="s">
        <v>39</v>
      </c>
      <c r="E278" s="8">
        <f>VLOOKUP(A278,'2017 MRI'!$A$7:$F$571,6,FALSE)</f>
        <v>25.045127715669871</v>
      </c>
      <c r="F278" s="36">
        <f>'2020 MRI - Alphabetical'!E217-'2017 MRI'!E217</f>
        <v>-2.9964671011116124</v>
      </c>
      <c r="G278" s="8">
        <f>'2020 MRI - Alphabetical'!F217-'2017 MRI'!F217</f>
        <v>9.8302911150717591</v>
      </c>
      <c r="H278" s="9">
        <f>'2020 MRI - Alphabetical'!G217-'2017 MRI'!G217</f>
        <v>-116</v>
      </c>
      <c r="I278" s="10">
        <f>'2020 MRI - Alphabetical'!H217-'2017 MRI'!H217</f>
        <v>-32</v>
      </c>
      <c r="J278" s="33">
        <f>'2020 MRI - Alphabetical'!I217-'2017 MRI'!I217</f>
        <v>-0.23623808338611596</v>
      </c>
      <c r="K278" s="11">
        <f>'2020 MRI - Alphabetical'!J217-'2017 MRI'!J217</f>
        <v>-1.0858135853985207E-2</v>
      </c>
      <c r="L278" s="10">
        <f>'2020 MRI - Alphabetical'!K217-'2017 MRI'!K217</f>
        <v>-203</v>
      </c>
      <c r="M278" s="33">
        <f>'2020 MRI - Alphabetical'!L217-'2017 MRI'!L217</f>
        <v>-0.55219699324762228</v>
      </c>
      <c r="N278" s="11">
        <f>'2020 MRI - Alphabetical'!M217-'2017 MRI'!M217</f>
        <v>3.3015935059109144E-2</v>
      </c>
      <c r="O278" s="10">
        <f>'2020 MRI - Alphabetical'!N217-'2017 MRI'!N217</f>
        <v>-165</v>
      </c>
      <c r="P278" s="33">
        <f>'2020 MRI - Alphabetical'!O217-'2017 MRI'!O217</f>
        <v>-0.96397977021842651</v>
      </c>
      <c r="Q278" s="11">
        <f>'2020 MRI - Alphabetical'!P217-'2017 MRI'!P217</f>
        <v>5.9361204013377925E-2</v>
      </c>
      <c r="R278" s="10">
        <f>'2020 MRI - Alphabetical'!Q217-'2017 MRI'!Q217</f>
        <v>129</v>
      </c>
      <c r="S278" s="33">
        <f>'2020 MRI - Alphabetical'!R217-'2017 MRI'!R217</f>
        <v>0.5820575372493263</v>
      </c>
      <c r="T278" s="12">
        <f>'2020 MRI - Alphabetical'!S217-'2017 MRI'!S217</f>
        <v>-2.7880679137981654</v>
      </c>
      <c r="U278" s="10">
        <f>'2020 MRI - Alphabetical'!T217-'2017 MRI'!T217</f>
        <v>-437</v>
      </c>
      <c r="V278" s="33">
        <f>'2020 MRI - Alphabetical'!U217-'2017 MRI'!U217</f>
        <v>-1.9177925050594249</v>
      </c>
      <c r="W278" s="11">
        <f>'2020 MRI - Alphabetical'!V217-'2017 MRI'!V217</f>
        <v>0.11271428571428571</v>
      </c>
      <c r="X278" s="10">
        <f>'2020 MRI - Alphabetical'!W217-'2017 MRI'!W217</f>
        <v>20</v>
      </c>
      <c r="Y278" s="33">
        <f>'2020 MRI - Alphabetical'!X217-'2017 MRI'!X217</f>
        <v>8.0768282211984149E-2</v>
      </c>
      <c r="Z278" s="13">
        <f>'2020 MRI - Alphabetical'!Y217-'2017 MRI'!Y217</f>
        <v>14868</v>
      </c>
      <c r="AA278" s="10">
        <f>'2020 MRI - Alphabetical'!Z217-'2017 MRI'!Z217</f>
        <v>-65</v>
      </c>
      <c r="AB278" s="33">
        <f>'2020 MRI - Alphabetical'!AA217-'2017 MRI'!AA217</f>
        <v>-0.29815017470728705</v>
      </c>
      <c r="AC278" s="11">
        <f>'2020 MRI - Alphabetical'!AB217-'2017 MRI'!AB217</f>
        <v>-1.6000000000000007E-2</v>
      </c>
      <c r="AD278" s="10">
        <f>'2020 MRI - Alphabetical'!AC217-'2017 MRI'!AC217</f>
        <v>-88</v>
      </c>
      <c r="AE278" s="33">
        <f>'2020 MRI - Alphabetical'!AD217-'2017 MRI'!AD217</f>
        <v>-0.26517035360027352</v>
      </c>
      <c r="AF278" s="11">
        <f>'2020 MRI - Alphabetical'!AE217-'2017 MRI'!AE217</f>
        <v>-7.190514149063465E-3</v>
      </c>
      <c r="AG278" s="10">
        <f>'2020 MRI - Alphabetical'!AF217-'2017 MRI'!AF217</f>
        <v>-9</v>
      </c>
      <c r="AH278" s="33">
        <f>'2020 MRI - Alphabetical'!AG217-'2017 MRI'!AG217</f>
        <v>-6.7302779558532588E-2</v>
      </c>
      <c r="AI278" s="14">
        <f>'2020 MRI - Alphabetical'!AH217-'2017 MRI'!AH217</f>
        <v>0.16765809822875299</v>
      </c>
      <c r="AJ278" s="10">
        <f>'2020 MRI - Alphabetical'!AI217-'2017 MRI'!AI217</f>
        <v>-27</v>
      </c>
      <c r="AK278" s="33">
        <f>'2020 MRI - Alphabetical'!AJ217-'2017 MRI'!AJ217</f>
        <v>-1.0626117577747229E-3</v>
      </c>
      <c r="AL278" s="13">
        <f>'2020 MRI - Alphabetical'!AK217-'2017 MRI'!AK217</f>
        <v>2420.147036440816</v>
      </c>
      <c r="AM278" s="38"/>
    </row>
    <row r="279" spans="1:39" hidden="1" x14ac:dyDescent="0.25">
      <c r="A279" t="s">
        <v>828</v>
      </c>
      <c r="B279" s="5" t="s">
        <v>439</v>
      </c>
      <c r="C279" s="6" t="s">
        <v>91</v>
      </c>
      <c r="D279" s="7" t="s">
        <v>39</v>
      </c>
      <c r="E279" s="8">
        <f>VLOOKUP(A279,'2017 MRI'!$A$7:$F$571,6,FALSE)</f>
        <v>18.437172404078595</v>
      </c>
      <c r="F279" s="36">
        <f>'2020 MRI - Alphabetical'!E227-'2017 MRI'!E227</f>
        <v>-0.64337111388953616</v>
      </c>
      <c r="G279" s="8">
        <f>'2020 MRI - Alphabetical'!F227-'2017 MRI'!F227</f>
        <v>1.6997501006931159</v>
      </c>
      <c r="H279" s="9">
        <f>'2020 MRI - Alphabetical'!G227-'2017 MRI'!G227</f>
        <v>-25</v>
      </c>
      <c r="I279" s="10">
        <f>'2020 MRI - Alphabetical'!H227-'2017 MRI'!H227</f>
        <v>-2</v>
      </c>
      <c r="J279" s="33">
        <f>'2020 MRI - Alphabetical'!I227-'2017 MRI'!I227</f>
        <v>-2.8452455797464249E-2</v>
      </c>
      <c r="K279" s="11">
        <f>'2020 MRI - Alphabetical'!J227-'2017 MRI'!J227</f>
        <v>-5.3321944926753018E-3</v>
      </c>
      <c r="L279" s="10">
        <f>'2020 MRI - Alphabetical'!K227-'2017 MRI'!K227</f>
        <v>-80</v>
      </c>
      <c r="M279" s="33">
        <f>'2020 MRI - Alphabetical'!L227-'2017 MRI'!L227</f>
        <v>-0.5072905532426969</v>
      </c>
      <c r="N279" s="11">
        <f>'2020 MRI - Alphabetical'!M227-'2017 MRI'!M227</f>
        <v>2.9148297233403619E-2</v>
      </c>
      <c r="O279" s="10">
        <f>'2020 MRI - Alphabetical'!N227-'2017 MRI'!N227</f>
        <v>67</v>
      </c>
      <c r="P279" s="33">
        <f>'2020 MRI - Alphabetical'!O227-'2017 MRI'!O227</f>
        <v>0.13093142584330042</v>
      </c>
      <c r="Q279" s="11">
        <f>'2020 MRI - Alphabetical'!P227-'2017 MRI'!P227</f>
        <v>-1.0370950888192268E-2</v>
      </c>
      <c r="R279" s="10">
        <f>'2020 MRI - Alphabetical'!Q227-'2017 MRI'!Q227</f>
        <v>-44</v>
      </c>
      <c r="S279" s="33">
        <f>'2020 MRI - Alphabetical'!R227-'2017 MRI'!R227</f>
        <v>-0.27985758730862836</v>
      </c>
      <c r="T279" s="12">
        <f>'2020 MRI - Alphabetical'!S227-'2017 MRI'!S227</f>
        <v>0</v>
      </c>
      <c r="U279" s="10">
        <f>'2020 MRI - Alphabetical'!T227-'2017 MRI'!T227</f>
        <v>-50</v>
      </c>
      <c r="V279" s="33">
        <f>'2020 MRI - Alphabetical'!U227-'2017 MRI'!U227</f>
        <v>-0.11940487239411013</v>
      </c>
      <c r="W279" s="11">
        <f>'2020 MRI - Alphabetical'!V227-'2017 MRI'!V227</f>
        <v>7.0672121566335497E-3</v>
      </c>
      <c r="X279" s="10">
        <f>'2020 MRI - Alphabetical'!W227-'2017 MRI'!W227</f>
        <v>9</v>
      </c>
      <c r="Y279" s="33">
        <f>'2020 MRI - Alphabetical'!X227-'2017 MRI'!X227</f>
        <v>7.9364327817832564E-3</v>
      </c>
      <c r="Z279" s="13">
        <f>'2020 MRI - Alphabetical'!Y227-'2017 MRI'!Y227</f>
        <v>13601</v>
      </c>
      <c r="AA279" s="10">
        <f>'2020 MRI - Alphabetical'!Z227-'2017 MRI'!Z227</f>
        <v>47</v>
      </c>
      <c r="AB279" s="33">
        <f>'2020 MRI - Alphabetical'!AA227-'2017 MRI'!AA227</f>
        <v>0.12284145159549431</v>
      </c>
      <c r="AC279" s="11">
        <f>'2020 MRI - Alphabetical'!AB227-'2017 MRI'!AB227</f>
        <v>-1.8999999999999996E-2</v>
      </c>
      <c r="AD279" s="10">
        <f>'2020 MRI - Alphabetical'!AC227-'2017 MRI'!AC227</f>
        <v>-103</v>
      </c>
      <c r="AE279" s="33">
        <f>'2020 MRI - Alphabetical'!AD227-'2017 MRI'!AD227</f>
        <v>-0.36044931384849122</v>
      </c>
      <c r="AF279" s="11">
        <f>'2020 MRI - Alphabetical'!AE227-'2017 MRI'!AE227</f>
        <v>-1.4657331136738061E-2</v>
      </c>
      <c r="AG279" s="10">
        <f>'2020 MRI - Alphabetical'!AF227-'2017 MRI'!AF227</f>
        <v>-21</v>
      </c>
      <c r="AH279" s="33">
        <f>'2020 MRI - Alphabetical'!AG227-'2017 MRI'!AG227</f>
        <v>-4.4954150120823155E-2</v>
      </c>
      <c r="AI279" s="14">
        <f>'2020 MRI - Alphabetical'!AH227-'2017 MRI'!AH227</f>
        <v>7.0405703521724483E-2</v>
      </c>
      <c r="AJ279" s="10">
        <f>'2020 MRI - Alphabetical'!AI227-'2017 MRI'!AI227</f>
        <v>-14</v>
      </c>
      <c r="AK279" s="33">
        <f>'2020 MRI - Alphabetical'!AJ227-'2017 MRI'!AJ227</f>
        <v>-7.7744307455535067E-4</v>
      </c>
      <c r="AL279" s="13">
        <f>'2020 MRI - Alphabetical'!AK227-'2017 MRI'!AK227</f>
        <v>6853.4040983836312</v>
      </c>
      <c r="AM279" s="38"/>
    </row>
    <row r="280" spans="1:39" hidden="1" x14ac:dyDescent="0.25">
      <c r="A280" t="s">
        <v>848</v>
      </c>
      <c r="B280" s="5" t="s">
        <v>510</v>
      </c>
      <c r="C280" s="6" t="s">
        <v>91</v>
      </c>
      <c r="D280" s="7" t="s">
        <v>39</v>
      </c>
      <c r="E280" s="8">
        <f>VLOOKUP(A280,'2017 MRI'!$A$7:$F$571,6,FALSE)</f>
        <v>14.565671121800277</v>
      </c>
      <c r="F280" s="36">
        <f>'2020 MRI - Alphabetical'!E247-'2017 MRI'!E247</f>
        <v>-2.1641705211791344</v>
      </c>
      <c r="G280" s="8">
        <f>'2020 MRI - Alphabetical'!F247-'2017 MRI'!F247</f>
        <v>5.973589015863487</v>
      </c>
      <c r="H280" s="9">
        <f>'2020 MRI - Alphabetical'!G247-'2017 MRI'!G247</f>
        <v>-109</v>
      </c>
      <c r="I280" s="10">
        <f>'2020 MRI - Alphabetical'!H247-'2017 MRI'!H247</f>
        <v>27</v>
      </c>
      <c r="J280" s="33">
        <f>'2020 MRI - Alphabetical'!I247-'2017 MRI'!I247</f>
        <v>5.196059439976225E-2</v>
      </c>
      <c r="K280" s="11">
        <f>'2020 MRI - Alphabetical'!J247-'2017 MRI'!J247</f>
        <v>-1.8266003993033797E-3</v>
      </c>
      <c r="L280" s="10">
        <f>'2020 MRI - Alphabetical'!K247-'2017 MRI'!K247</f>
        <v>-313</v>
      </c>
      <c r="M280" s="33">
        <f>'2020 MRI - Alphabetical'!L247-'2017 MRI'!L247</f>
        <v>-0.85668358905263409</v>
      </c>
      <c r="N280" s="11">
        <f>'2020 MRI - Alphabetical'!M247-'2017 MRI'!M247</f>
        <v>4.896967994764273E-2</v>
      </c>
      <c r="O280" s="10">
        <f>'2020 MRI - Alphabetical'!N247-'2017 MRI'!N247</f>
        <v>0</v>
      </c>
      <c r="P280" s="33">
        <f>'2020 MRI - Alphabetical'!O247-'2017 MRI'!O247</f>
        <v>-2.468057563044801E-2</v>
      </c>
      <c r="Q280" s="11">
        <f>'2020 MRI - Alphabetical'!P247-'2017 MRI'!P247</f>
        <v>0</v>
      </c>
      <c r="R280" s="10">
        <f>'2020 MRI - Alphabetical'!Q247-'2017 MRI'!Q247</f>
        <v>-44</v>
      </c>
      <c r="S280" s="33">
        <f>'2020 MRI - Alphabetical'!R247-'2017 MRI'!R247</f>
        <v>-0.27985758730862836</v>
      </c>
      <c r="T280" s="12">
        <f>'2020 MRI - Alphabetical'!S247-'2017 MRI'!S247</f>
        <v>0</v>
      </c>
      <c r="U280" s="10">
        <f>'2020 MRI - Alphabetical'!T247-'2017 MRI'!T247</f>
        <v>15</v>
      </c>
      <c r="V280" s="33">
        <f>'2020 MRI - Alphabetical'!U247-'2017 MRI'!U247</f>
        <v>0.12691357537412873</v>
      </c>
      <c r="W280" s="11">
        <f>'2020 MRI - Alphabetical'!V247-'2017 MRI'!V247</f>
        <v>-6.4051172707889122E-3</v>
      </c>
      <c r="X280" s="10">
        <f>'2020 MRI - Alphabetical'!W247-'2017 MRI'!W247</f>
        <v>-46</v>
      </c>
      <c r="Y280" s="33">
        <f>'2020 MRI - Alphabetical'!X247-'2017 MRI'!X247</f>
        <v>-0.40420540132486971</v>
      </c>
      <c r="Z280" s="13">
        <f>'2020 MRI - Alphabetical'!Y247-'2017 MRI'!Y247</f>
        <v>3673</v>
      </c>
      <c r="AA280" s="10">
        <f>'2020 MRI - Alphabetical'!Z247-'2017 MRI'!Z247</f>
        <v>-49</v>
      </c>
      <c r="AB280" s="33">
        <f>'2020 MRI - Alphabetical'!AA247-'2017 MRI'!AA247</f>
        <v>-0.12199735508188253</v>
      </c>
      <c r="AC280" s="11">
        <f>'2020 MRI - Alphabetical'!AB247-'2017 MRI'!AB247</f>
        <v>-1.6E-2</v>
      </c>
      <c r="AD280" s="10">
        <f>'2020 MRI - Alphabetical'!AC247-'2017 MRI'!AC247</f>
        <v>-304</v>
      </c>
      <c r="AE280" s="33">
        <f>'2020 MRI - Alphabetical'!AD247-'2017 MRI'!AD247</f>
        <v>-1.2347064696698569</v>
      </c>
      <c r="AF280" s="11">
        <f>'2020 MRI - Alphabetical'!AE247-'2017 MRI'!AE247</f>
        <v>-6.5205146281283044E-2</v>
      </c>
      <c r="AG280" s="10">
        <f>'2020 MRI - Alphabetical'!AF247-'2017 MRI'!AF247</f>
        <v>-33</v>
      </c>
      <c r="AH280" s="33">
        <f>'2020 MRI - Alphabetical'!AG247-'2017 MRI'!AG247</f>
        <v>-8.906346837420881E-2</v>
      </c>
      <c r="AI280" s="14">
        <f>'2020 MRI - Alphabetical'!AH247-'2017 MRI'!AH247</f>
        <v>0.10352151487234718</v>
      </c>
      <c r="AJ280" s="10">
        <f>'2020 MRI - Alphabetical'!AI247-'2017 MRI'!AI247</f>
        <v>-4</v>
      </c>
      <c r="AK280" s="33">
        <f>'2020 MRI - Alphabetical'!AJ247-'2017 MRI'!AJ247</f>
        <v>-8.7603671232322211E-3</v>
      </c>
      <c r="AL280" s="13">
        <f>'2020 MRI - Alphabetical'!AK247-'2017 MRI'!AK247</f>
        <v>6266.3654649947712</v>
      </c>
      <c r="AM280" s="38"/>
    </row>
    <row r="281" spans="1:39" hidden="1" x14ac:dyDescent="0.25">
      <c r="A281" t="s">
        <v>856</v>
      </c>
      <c r="B281" s="5" t="s">
        <v>420</v>
      </c>
      <c r="C281" s="6" t="s">
        <v>91</v>
      </c>
      <c r="D281" s="7" t="s">
        <v>39</v>
      </c>
      <c r="E281" s="8">
        <f>VLOOKUP(A281,'2017 MRI'!$A$7:$F$571,6,FALSE)</f>
        <v>19.666360427279418</v>
      </c>
      <c r="F281" s="36">
        <f>'2020 MRI - Alphabetical'!E255-'2017 MRI'!E255</f>
        <v>-2.0422774445115457</v>
      </c>
      <c r="G281" s="8">
        <f>'2020 MRI - Alphabetical'!F255-'2017 MRI'!F255</f>
        <v>6.2081450986331603</v>
      </c>
      <c r="H281" s="9">
        <f>'2020 MRI - Alphabetical'!G255-'2017 MRI'!G255</f>
        <v>-108</v>
      </c>
      <c r="I281" s="10">
        <f>'2020 MRI - Alphabetical'!H255-'2017 MRI'!H255</f>
        <v>48</v>
      </c>
      <c r="J281" s="33">
        <f>'2020 MRI - Alphabetical'!I255-'2017 MRI'!I255</f>
        <v>0.11869353832084772</v>
      </c>
      <c r="K281" s="11">
        <f>'2020 MRI - Alphabetical'!J255-'2017 MRI'!J255</f>
        <v>4.1516732637639775E-3</v>
      </c>
      <c r="L281" s="10">
        <f>'2020 MRI - Alphabetical'!K255-'2017 MRI'!K255</f>
        <v>-33</v>
      </c>
      <c r="M281" s="33">
        <f>'2020 MRI - Alphabetical'!L255-'2017 MRI'!L255</f>
        <v>-0.23922425909780032</v>
      </c>
      <c r="N281" s="11">
        <f>'2020 MRI - Alphabetical'!M255-'2017 MRI'!M255</f>
        <v>1.4847220492381782E-2</v>
      </c>
      <c r="O281" s="10">
        <f>'2020 MRI - Alphabetical'!N255-'2017 MRI'!N255</f>
        <v>-156</v>
      </c>
      <c r="P281" s="33">
        <f>'2020 MRI - Alphabetical'!O255-'2017 MRI'!O255</f>
        <v>-0.47040235102915384</v>
      </c>
      <c r="Q281" s="11">
        <f>'2020 MRI - Alphabetical'!P255-'2017 MRI'!P255</f>
        <v>2.8140096618357487E-2</v>
      </c>
      <c r="R281" s="10">
        <f>'2020 MRI - Alphabetical'!Q255-'2017 MRI'!Q255</f>
        <v>21</v>
      </c>
      <c r="S281" s="33">
        <f>'2020 MRI - Alphabetical'!R255-'2017 MRI'!R255</f>
        <v>-0.20243943083159771</v>
      </c>
      <c r="T281" s="12">
        <f>'2020 MRI - Alphabetical'!S255-'2017 MRI'!S255</f>
        <v>-0.26089225150013046</v>
      </c>
      <c r="U281" s="10">
        <f>'2020 MRI - Alphabetical'!T255-'2017 MRI'!T255</f>
        <v>-219</v>
      </c>
      <c r="V281" s="33">
        <f>'2020 MRI - Alphabetical'!U255-'2017 MRI'!U255</f>
        <v>-0.75607518753846759</v>
      </c>
      <c r="W281" s="11">
        <f>'2020 MRI - Alphabetical'!V255-'2017 MRI'!V255</f>
        <v>4.3042049934296986E-2</v>
      </c>
      <c r="X281" s="10">
        <f>'2020 MRI - Alphabetical'!W255-'2017 MRI'!W255</f>
        <v>-112</v>
      </c>
      <c r="Y281" s="33">
        <f>'2020 MRI - Alphabetical'!X255-'2017 MRI'!X255</f>
        <v>-0.4293093228847758</v>
      </c>
      <c r="Z281" s="13">
        <f>'2020 MRI - Alphabetical'!Y255-'2017 MRI'!Y255</f>
        <v>-4046</v>
      </c>
      <c r="AA281" s="10">
        <f>'2020 MRI - Alphabetical'!Z255-'2017 MRI'!Z255</f>
        <v>-21</v>
      </c>
      <c r="AB281" s="33">
        <f>'2020 MRI - Alphabetical'!AA255-'2017 MRI'!AA255</f>
        <v>-0.15871057511416709</v>
      </c>
      <c r="AC281" s="11">
        <f>'2020 MRI - Alphabetical'!AB255-'2017 MRI'!AB255</f>
        <v>-9.9999999999999985E-3</v>
      </c>
      <c r="AD281" s="10">
        <f>'2020 MRI - Alphabetical'!AC255-'2017 MRI'!AC255</f>
        <v>12</v>
      </c>
      <c r="AE281" s="33">
        <f>'2020 MRI - Alphabetical'!AD255-'2017 MRI'!AD255</f>
        <v>2.1177669985920855E-2</v>
      </c>
      <c r="AF281" s="11">
        <f>'2020 MRI - Alphabetical'!AE255-'2017 MRI'!AE255</f>
        <v>1.1515532055518807E-2</v>
      </c>
      <c r="AG281" s="10">
        <f>'2020 MRI - Alphabetical'!AF255-'2017 MRI'!AF255</f>
        <v>-14</v>
      </c>
      <c r="AH281" s="33">
        <f>'2020 MRI - Alphabetical'!AG255-'2017 MRI'!AG255</f>
        <v>-5.1779817940870165E-2</v>
      </c>
      <c r="AI281" s="14">
        <f>'2020 MRI - Alphabetical'!AH255-'2017 MRI'!AH255</f>
        <v>4.4861923656786651E-2</v>
      </c>
      <c r="AJ281" s="10">
        <f>'2020 MRI - Alphabetical'!AI255-'2017 MRI'!AI255</f>
        <v>-7</v>
      </c>
      <c r="AK281" s="33">
        <f>'2020 MRI - Alphabetical'!AJ255-'2017 MRI'!AJ255</f>
        <v>-1.3762449679396035E-2</v>
      </c>
      <c r="AL281" s="13">
        <f>'2020 MRI - Alphabetical'!AK255-'2017 MRI'!AK255</f>
        <v>9262.6884544985951</v>
      </c>
      <c r="AM281" s="38"/>
    </row>
    <row r="282" spans="1:39" hidden="1" x14ac:dyDescent="0.25">
      <c r="A282" t="s">
        <v>862</v>
      </c>
      <c r="B282" s="5" t="s">
        <v>465</v>
      </c>
      <c r="C282" s="6" t="s">
        <v>91</v>
      </c>
      <c r="D282" s="7" t="s">
        <v>39</v>
      </c>
      <c r="E282" s="8">
        <f>VLOOKUP(A282,'2017 MRI'!$A$7:$F$571,6,FALSE)</f>
        <v>16.837137402071562</v>
      </c>
      <c r="F282" s="36">
        <f>'2020 MRI - Alphabetical'!E261-'2017 MRI'!E261</f>
        <v>-0.783600761164577</v>
      </c>
      <c r="G282" s="8">
        <f>'2020 MRI - Alphabetical'!F261-'2017 MRI'!F261</f>
        <v>1.9440786983172593</v>
      </c>
      <c r="H282" s="9">
        <f>'2020 MRI - Alphabetical'!G261-'2017 MRI'!G261</f>
        <v>-26</v>
      </c>
      <c r="I282" s="10">
        <f>'2020 MRI - Alphabetical'!H261-'2017 MRI'!H261</f>
        <v>1</v>
      </c>
      <c r="J282" s="33">
        <f>'2020 MRI - Alphabetical'!I261-'2017 MRI'!I261</f>
        <v>-0.11442869082941698</v>
      </c>
      <c r="K282" s="11">
        <f>'2020 MRI - Alphabetical'!J261-'2017 MRI'!J261</f>
        <v>-0.11605423495274292</v>
      </c>
      <c r="L282" s="10">
        <f>'2020 MRI - Alphabetical'!K261-'2017 MRI'!K261</f>
        <v>9</v>
      </c>
      <c r="M282" s="33">
        <f>'2020 MRI - Alphabetical'!L261-'2017 MRI'!L261</f>
        <v>8.4726360252129082E-2</v>
      </c>
      <c r="N282" s="11">
        <f>'2020 MRI - Alphabetical'!M261-'2017 MRI'!M261</f>
        <v>-1.5934486760044234E-3</v>
      </c>
      <c r="O282" s="10">
        <f>'2020 MRI - Alphabetical'!N261-'2017 MRI'!N261</f>
        <v>-90</v>
      </c>
      <c r="P282" s="33">
        <f>'2020 MRI - Alphabetical'!O261-'2017 MRI'!O261</f>
        <v>-0.26122154195010178</v>
      </c>
      <c r="Q282" s="11">
        <f>'2020 MRI - Alphabetical'!P261-'2017 MRI'!P261</f>
        <v>1.474358974358974E-2</v>
      </c>
      <c r="R282" s="10">
        <f>'2020 MRI - Alphabetical'!Q261-'2017 MRI'!Q261</f>
        <v>-44</v>
      </c>
      <c r="S282" s="33">
        <f>'2020 MRI - Alphabetical'!R261-'2017 MRI'!R261</f>
        <v>-0.27985758730862836</v>
      </c>
      <c r="T282" s="12">
        <f>'2020 MRI - Alphabetical'!S261-'2017 MRI'!S261</f>
        <v>0</v>
      </c>
      <c r="U282" s="10">
        <f>'2020 MRI - Alphabetical'!T261-'2017 MRI'!T261</f>
        <v>67</v>
      </c>
      <c r="V282" s="33">
        <f>'2020 MRI - Alphabetical'!U261-'2017 MRI'!U261</f>
        <v>0.16245755937660933</v>
      </c>
      <c r="W282" s="11">
        <f>'2020 MRI - Alphabetical'!V261-'2017 MRI'!V261</f>
        <v>-1.2601941747572822E-2</v>
      </c>
      <c r="X282" s="10">
        <f>'2020 MRI - Alphabetical'!W261-'2017 MRI'!W261</f>
        <v>-48</v>
      </c>
      <c r="Y282" s="33">
        <f>'2020 MRI - Alphabetical'!X261-'2017 MRI'!X261</f>
        <v>-0.19186308020655493</v>
      </c>
      <c r="Z282" s="13">
        <f>'2020 MRI - Alphabetical'!Y261-'2017 MRI'!Y261</f>
        <v>6032</v>
      </c>
      <c r="AA282" s="10">
        <f>'2020 MRI - Alphabetical'!Z261-'2017 MRI'!Z261</f>
        <v>-108</v>
      </c>
      <c r="AB282" s="33">
        <f>'2020 MRI - Alphabetical'!AA261-'2017 MRI'!AA261</f>
        <v>-0.31650678472342986</v>
      </c>
      <c r="AC282" s="11">
        <f>'2020 MRI - Alphabetical'!AB261-'2017 MRI'!AB261</f>
        <v>-1.2999999999999998E-2</v>
      </c>
      <c r="AD282" s="10">
        <f>'2020 MRI - Alphabetical'!AC261-'2017 MRI'!AC261</f>
        <v>35</v>
      </c>
      <c r="AE282" s="33">
        <f>'2020 MRI - Alphabetical'!AD261-'2017 MRI'!AD261</f>
        <v>0.11919594927175359</v>
      </c>
      <c r="AF282" s="11">
        <f>'2020 MRI - Alphabetical'!AE261-'2017 MRI'!AE261</f>
        <v>1.3882352941176457E-2</v>
      </c>
      <c r="AG282" s="10">
        <f>'2020 MRI - Alphabetical'!AF261-'2017 MRI'!AF261</f>
        <v>-9</v>
      </c>
      <c r="AH282" s="33">
        <f>'2020 MRI - Alphabetical'!AG261-'2017 MRI'!AG261</f>
        <v>-2.3122537569634893E-2</v>
      </c>
      <c r="AI282" s="14">
        <f>'2020 MRI - Alphabetical'!AH261-'2017 MRI'!AH261</f>
        <v>3.4042813385846582E-2</v>
      </c>
      <c r="AJ282" s="10">
        <f>'2020 MRI - Alphabetical'!AI261-'2017 MRI'!AI261</f>
        <v>-12</v>
      </c>
      <c r="AK282" s="33">
        <f>'2020 MRI - Alphabetical'!AJ261-'2017 MRI'!AJ261</f>
        <v>-1.039623434997905E-2</v>
      </c>
      <c r="AL282" s="13">
        <f>'2020 MRI - Alphabetical'!AK261-'2017 MRI'!AK261</f>
        <v>6057.1028744970972</v>
      </c>
      <c r="AM282" s="38"/>
    </row>
    <row r="283" spans="1:39" hidden="1" x14ac:dyDescent="0.25">
      <c r="A283" t="s">
        <v>863</v>
      </c>
      <c r="B283" s="5" t="s">
        <v>479</v>
      </c>
      <c r="C283" s="6" t="s">
        <v>91</v>
      </c>
      <c r="D283" s="7" t="s">
        <v>39</v>
      </c>
      <c r="E283" s="8">
        <f>VLOOKUP(A283,'2017 MRI'!$A$7:$F$571,6,FALSE)</f>
        <v>15.713820035133748</v>
      </c>
      <c r="F283" s="36">
        <f>'2020 MRI - Alphabetical'!E262-'2017 MRI'!E262</f>
        <v>-1.1283439277837286</v>
      </c>
      <c r="G283" s="8">
        <f>'2020 MRI - Alphabetical'!F262-'2017 MRI'!F262</f>
        <v>2.8832955289673396</v>
      </c>
      <c r="H283" s="9">
        <f>'2020 MRI - Alphabetical'!G262-'2017 MRI'!G262</f>
        <v>-42</v>
      </c>
      <c r="I283" s="10">
        <f>'2020 MRI - Alphabetical'!H262-'2017 MRI'!H262</f>
        <v>-211</v>
      </c>
      <c r="J283" s="33">
        <f>'2020 MRI - Alphabetical'!I262-'2017 MRI'!I262</f>
        <v>-0.98623926198821221</v>
      </c>
      <c r="K283" s="11">
        <f>'2020 MRI - Alphabetical'!J262-'2017 MRI'!J262</f>
        <v>-7.6742835932565479E-2</v>
      </c>
      <c r="L283" s="10">
        <f>'2020 MRI - Alphabetical'!K262-'2017 MRI'!K262</f>
        <v>-256</v>
      </c>
      <c r="M283" s="33">
        <f>'2020 MRI - Alphabetical'!L262-'2017 MRI'!L262</f>
        <v>-0.99390600688737596</v>
      </c>
      <c r="N283" s="11">
        <f>'2020 MRI - Alphabetical'!M262-'2017 MRI'!M262</f>
        <v>5.5510960509744758E-2</v>
      </c>
      <c r="O283" s="10">
        <f>'2020 MRI - Alphabetical'!N262-'2017 MRI'!N262</f>
        <v>59</v>
      </c>
      <c r="P283" s="33">
        <f>'2020 MRI - Alphabetical'!O262-'2017 MRI'!O262</f>
        <v>0.11495133223923026</v>
      </c>
      <c r="Q283" s="11">
        <f>'2020 MRI - Alphabetical'!P262-'2017 MRI'!P262</f>
        <v>-9.217898832684826E-3</v>
      </c>
      <c r="R283" s="10">
        <f>'2020 MRI - Alphabetical'!Q262-'2017 MRI'!Q262</f>
        <v>-44</v>
      </c>
      <c r="S283" s="33">
        <f>'2020 MRI - Alphabetical'!R262-'2017 MRI'!R262</f>
        <v>-0.27985758730862836</v>
      </c>
      <c r="T283" s="12">
        <f>'2020 MRI - Alphabetical'!S262-'2017 MRI'!S262</f>
        <v>0</v>
      </c>
      <c r="U283" s="10">
        <f>'2020 MRI - Alphabetical'!T262-'2017 MRI'!T262</f>
        <v>39</v>
      </c>
      <c r="V283" s="33">
        <f>'2020 MRI - Alphabetical'!U262-'2017 MRI'!U262</f>
        <v>0.11262518293451751</v>
      </c>
      <c r="W283" s="11">
        <f>'2020 MRI - Alphabetical'!V262-'2017 MRI'!V262</f>
        <v>-6.7173051519154557E-3</v>
      </c>
      <c r="X283" s="10">
        <f>'2020 MRI - Alphabetical'!W262-'2017 MRI'!W262</f>
        <v>-18</v>
      </c>
      <c r="Y283" s="33">
        <f>'2020 MRI - Alphabetical'!X262-'2017 MRI'!X262</f>
        <v>-0.15165251687356041</v>
      </c>
      <c r="Z283" s="13">
        <f>'2020 MRI - Alphabetical'!Y262-'2017 MRI'!Y262</f>
        <v>11421</v>
      </c>
      <c r="AA283" s="10">
        <f>'2020 MRI - Alphabetical'!Z262-'2017 MRI'!Z262</f>
        <v>-66</v>
      </c>
      <c r="AB283" s="33">
        <f>'2020 MRI - Alphabetical'!AA262-'2017 MRI'!AA262</f>
        <v>-0.19295270163444539</v>
      </c>
      <c r="AC283" s="11">
        <f>'2020 MRI - Alphabetical'!AB262-'2017 MRI'!AB262</f>
        <v>-1.4000000000000005E-2</v>
      </c>
      <c r="AD283" s="10">
        <f>'2020 MRI - Alphabetical'!AC262-'2017 MRI'!AC262</f>
        <v>-58</v>
      </c>
      <c r="AE283" s="33">
        <f>'2020 MRI - Alphabetical'!AD262-'2017 MRI'!AD262</f>
        <v>-0.20616800790096379</v>
      </c>
      <c r="AF283" s="11">
        <f>'2020 MRI - Alphabetical'!AE262-'2017 MRI'!AE262</f>
        <v>-4.9654352992006823E-3</v>
      </c>
      <c r="AG283" s="10">
        <f>'2020 MRI - Alphabetical'!AF262-'2017 MRI'!AF262</f>
        <v>-41</v>
      </c>
      <c r="AH283" s="33">
        <f>'2020 MRI - Alphabetical'!AG262-'2017 MRI'!AG262</f>
        <v>-0.12175163373013068</v>
      </c>
      <c r="AI283" s="14">
        <f>'2020 MRI - Alphabetical'!AH262-'2017 MRI'!AH262</f>
        <v>0.14553402901622459</v>
      </c>
      <c r="AJ283" s="10">
        <f>'2020 MRI - Alphabetical'!AI262-'2017 MRI'!AI262</f>
        <v>-3</v>
      </c>
      <c r="AK283" s="33">
        <f>'2020 MRI - Alphabetical'!AJ262-'2017 MRI'!AJ262</f>
        <v>7.3838564620729019E-4</v>
      </c>
      <c r="AL283" s="13">
        <f>'2020 MRI - Alphabetical'!AK262-'2017 MRI'!AK262</f>
        <v>9996.7556974277541</v>
      </c>
      <c r="AM283" s="38"/>
    </row>
    <row r="284" spans="1:39" hidden="1" x14ac:dyDescent="0.25">
      <c r="A284" t="s">
        <v>916</v>
      </c>
      <c r="B284" s="5" t="s">
        <v>335</v>
      </c>
      <c r="C284" s="6" t="s">
        <v>91</v>
      </c>
      <c r="D284" s="7" t="s">
        <v>39</v>
      </c>
      <c r="E284" s="8">
        <f>VLOOKUP(A284,'2017 MRI'!$A$7:$F$571,6,FALSE)</f>
        <v>23.620735515941615</v>
      </c>
      <c r="F284" s="36">
        <f>'2020 MRI - Alphabetical'!E315-'2017 MRI'!E315</f>
        <v>-1.3369048083656947</v>
      </c>
      <c r="G284" s="8">
        <f>'2020 MRI - Alphabetical'!F315-'2017 MRI'!F315</f>
        <v>4.4859295215257795</v>
      </c>
      <c r="H284" s="9">
        <f>'2020 MRI - Alphabetical'!G315-'2017 MRI'!G315</f>
        <v>-60</v>
      </c>
      <c r="I284" s="10">
        <f>'2020 MRI - Alphabetical'!H315-'2017 MRI'!H315</f>
        <v>12</v>
      </c>
      <c r="J284" s="33">
        <f>'2020 MRI - Alphabetical'!I315-'2017 MRI'!I315</f>
        <v>-4.2255882581521576E-2</v>
      </c>
      <c r="K284" s="11">
        <f>'2020 MRI - Alphabetical'!J315-'2017 MRI'!J315</f>
        <v>-3.8781209716701737E-3</v>
      </c>
      <c r="L284" s="10">
        <f>'2020 MRI - Alphabetical'!K315-'2017 MRI'!K315</f>
        <v>-6</v>
      </c>
      <c r="M284" s="33">
        <f>'2020 MRI - Alphabetical'!L315-'2017 MRI'!L315</f>
        <v>-0.30498038370193203</v>
      </c>
      <c r="N284" s="11">
        <f>'2020 MRI - Alphabetical'!M315-'2017 MRI'!M315</f>
        <v>1.7399843879837826E-2</v>
      </c>
      <c r="O284" s="10">
        <f>'2020 MRI - Alphabetical'!N315-'2017 MRI'!N315</f>
        <v>110</v>
      </c>
      <c r="P284" s="33">
        <f>'2020 MRI - Alphabetical'!O315-'2017 MRI'!O315</f>
        <v>0.27274895217484407</v>
      </c>
      <c r="Q284" s="11">
        <f>'2020 MRI - Alphabetical'!P315-'2017 MRI'!P315</f>
        <v>-1.9615384615384618E-2</v>
      </c>
      <c r="R284" s="10">
        <f>'2020 MRI - Alphabetical'!Q315-'2017 MRI'!Q315</f>
        <v>-406</v>
      </c>
      <c r="S284" s="33">
        <f>'2020 MRI - Alphabetical'!R315-'2017 MRI'!R315</f>
        <v>-1.4879678027281802</v>
      </c>
      <c r="T284" s="12">
        <f>'2020 MRI - Alphabetical'!S315-'2017 MRI'!S315</f>
        <v>5.0804403048264177</v>
      </c>
      <c r="U284" s="10">
        <f>'2020 MRI - Alphabetical'!T315-'2017 MRI'!T315</f>
        <v>147</v>
      </c>
      <c r="V284" s="33">
        <f>'2020 MRI - Alphabetical'!U315-'2017 MRI'!U315</f>
        <v>0.38138770812203759</v>
      </c>
      <c r="W284" s="11">
        <f>'2020 MRI - Alphabetical'!V315-'2017 MRI'!V315</f>
        <v>-2.4384377416860014E-2</v>
      </c>
      <c r="X284" s="10">
        <f>'2020 MRI - Alphabetical'!W315-'2017 MRI'!W315</f>
        <v>6</v>
      </c>
      <c r="Y284" s="33">
        <f>'2020 MRI - Alphabetical'!X315-'2017 MRI'!X315</f>
        <v>1.3247818008967932E-2</v>
      </c>
      <c r="Z284" s="13">
        <f>'2020 MRI - Alphabetical'!Y315-'2017 MRI'!Y315</f>
        <v>11896</v>
      </c>
      <c r="AA284" s="10">
        <f>'2020 MRI - Alphabetical'!Z315-'2017 MRI'!Z315</f>
        <v>-94</v>
      </c>
      <c r="AB284" s="33">
        <f>'2020 MRI - Alphabetical'!AA315-'2017 MRI'!AA315</f>
        <v>-0.39427020977776528</v>
      </c>
      <c r="AC284" s="11">
        <f>'2020 MRI - Alphabetical'!AB315-'2017 MRI'!AB315</f>
        <v>-1.4000000000000005E-2</v>
      </c>
      <c r="AD284" s="10">
        <f>'2020 MRI - Alphabetical'!AC315-'2017 MRI'!AC315</f>
        <v>4</v>
      </c>
      <c r="AE284" s="33">
        <f>'2020 MRI - Alphabetical'!AD315-'2017 MRI'!AD315</f>
        <v>1.0427152764983516E-2</v>
      </c>
      <c r="AF284" s="11">
        <f>'2020 MRI - Alphabetical'!AE315-'2017 MRI'!AE315</f>
        <v>9.0115911485774136E-3</v>
      </c>
      <c r="AG284" s="10">
        <f>'2020 MRI - Alphabetical'!AF315-'2017 MRI'!AF315</f>
        <v>-27</v>
      </c>
      <c r="AH284" s="33">
        <f>'2020 MRI - Alphabetical'!AG315-'2017 MRI'!AG315</f>
        <v>-0.18871876478878502</v>
      </c>
      <c r="AI284" s="14">
        <f>'2020 MRI - Alphabetical'!AH315-'2017 MRI'!AH315</f>
        <v>0.28707459980187178</v>
      </c>
      <c r="AJ284" s="10">
        <f>'2020 MRI - Alphabetical'!AI315-'2017 MRI'!AI315</f>
        <v>-2</v>
      </c>
      <c r="AK284" s="33">
        <f>'2020 MRI - Alphabetical'!AJ315-'2017 MRI'!AJ315</f>
        <v>6.0413233499108654E-3</v>
      </c>
      <c r="AL284" s="13">
        <f>'2020 MRI - Alphabetical'!AK315-'2017 MRI'!AK315</f>
        <v>6747.9758911165409</v>
      </c>
      <c r="AM284" s="38"/>
    </row>
    <row r="285" spans="1:39" hidden="1" x14ac:dyDescent="0.25">
      <c r="A285" t="s">
        <v>1021</v>
      </c>
      <c r="B285" s="5" t="s">
        <v>472</v>
      </c>
      <c r="C285" s="6" t="s">
        <v>91</v>
      </c>
      <c r="D285" s="7" t="s">
        <v>39</v>
      </c>
      <c r="E285" s="8">
        <f>VLOOKUP(A285,'2017 MRI'!$A$7:$F$571,6,FALSE)</f>
        <v>16.572197784688207</v>
      </c>
      <c r="F285" s="36">
        <f>'2020 MRI - Alphabetical'!E420-'2017 MRI'!E420</f>
        <v>4.3152382238675902E-2</v>
      </c>
      <c r="G285" s="8">
        <f>'2020 MRI - Alphabetical'!F420-'2017 MRI'!F420</f>
        <v>-0.66478212663828451</v>
      </c>
      <c r="H285" s="9">
        <f>'2020 MRI - Alphabetical'!G420-'2017 MRI'!G420</f>
        <v>9</v>
      </c>
      <c r="I285" s="10">
        <f>'2020 MRI - Alphabetical'!H420-'2017 MRI'!H420</f>
        <v>74</v>
      </c>
      <c r="J285" s="33">
        <f>'2020 MRI - Alphabetical'!I420-'2017 MRI'!I420</f>
        <v>0.14635537208857613</v>
      </c>
      <c r="K285" s="11">
        <f>'2020 MRI - Alphabetical'!J420-'2017 MRI'!J420</f>
        <v>-1.0105832455346686E-2</v>
      </c>
      <c r="L285" s="10">
        <f>'2020 MRI - Alphabetical'!K420-'2017 MRI'!K420</f>
        <v>-70</v>
      </c>
      <c r="M285" s="33">
        <f>'2020 MRI - Alphabetical'!L420-'2017 MRI'!L420</f>
        <v>-0.14676719214444223</v>
      </c>
      <c r="N285" s="11">
        <f>'2020 MRI - Alphabetical'!M420-'2017 MRI'!M420</f>
        <v>1.15520592425125E-2</v>
      </c>
      <c r="O285" s="10">
        <f>'2020 MRI - Alphabetical'!N420-'2017 MRI'!N420</f>
        <v>18</v>
      </c>
      <c r="P285" s="33">
        <f>'2020 MRI - Alphabetical'!O420-'2017 MRI'!O420</f>
        <v>3.4442713047281082E-2</v>
      </c>
      <c r="Q285" s="11">
        <f>'2020 MRI - Alphabetical'!P420-'2017 MRI'!P420</f>
        <v>-4.4346333088054954E-3</v>
      </c>
      <c r="R285" s="10">
        <f>'2020 MRI - Alphabetical'!Q420-'2017 MRI'!Q420</f>
        <v>-167</v>
      </c>
      <c r="S285" s="33">
        <f>'2020 MRI - Alphabetical'!R420-'2017 MRI'!R420</f>
        <v>-0.36128351961634786</v>
      </c>
      <c r="T285" s="12">
        <f>'2020 MRI - Alphabetical'!S420-'2017 MRI'!S420</f>
        <v>0.39865267461131676</v>
      </c>
      <c r="U285" s="10">
        <f>'2020 MRI - Alphabetical'!T420-'2017 MRI'!T420</f>
        <v>145</v>
      </c>
      <c r="V285" s="33">
        <f>'2020 MRI - Alphabetical'!U420-'2017 MRI'!U420</f>
        <v>0.37871723693110937</v>
      </c>
      <c r="W285" s="11">
        <f>'2020 MRI - Alphabetical'!V420-'2017 MRI'!V420</f>
        <v>-2.4227621483375959E-2</v>
      </c>
      <c r="X285" s="10">
        <f>'2020 MRI - Alphabetical'!W420-'2017 MRI'!W420</f>
        <v>4</v>
      </c>
      <c r="Y285" s="33">
        <f>'2020 MRI - Alphabetical'!X420-'2017 MRI'!X420</f>
        <v>5.2753841716233207E-2</v>
      </c>
      <c r="Z285" s="13">
        <f>'2020 MRI - Alphabetical'!Y420-'2017 MRI'!Y420</f>
        <v>20546</v>
      </c>
      <c r="AA285" s="10">
        <f>'2020 MRI - Alphabetical'!Z420-'2017 MRI'!Z420</f>
        <v>-36</v>
      </c>
      <c r="AB285" s="33">
        <f>'2020 MRI - Alphabetical'!AA420-'2017 MRI'!AA420</f>
        <v>-0.14035396509802511</v>
      </c>
      <c r="AC285" s="11">
        <f>'2020 MRI - Alphabetical'!AB420-'2017 MRI'!AB420</f>
        <v>-1.2999999999999998E-2</v>
      </c>
      <c r="AD285" s="10">
        <f>'2020 MRI - Alphabetical'!AC420-'2017 MRI'!AC420</f>
        <v>31</v>
      </c>
      <c r="AE285" s="33">
        <f>'2020 MRI - Alphabetical'!AD420-'2017 MRI'!AD420</f>
        <v>8.5936025375353609E-2</v>
      </c>
      <c r="AF285" s="11">
        <f>'2020 MRI - Alphabetical'!AE420-'2017 MRI'!AE420</f>
        <v>1.3517241379310319E-2</v>
      </c>
      <c r="AG285" s="10">
        <f>'2020 MRI - Alphabetical'!AF420-'2017 MRI'!AF420</f>
        <v>-2</v>
      </c>
      <c r="AH285" s="33">
        <f>'2020 MRI - Alphabetical'!AG420-'2017 MRI'!AG420</f>
        <v>-7.6136521117575184E-3</v>
      </c>
      <c r="AI285" s="14">
        <f>'2020 MRI - Alphabetical'!AH420-'2017 MRI'!AH420</f>
        <v>2.6976190303565684E-2</v>
      </c>
      <c r="AJ285" s="10">
        <f>'2020 MRI - Alphabetical'!AI420-'2017 MRI'!AI420</f>
        <v>-27</v>
      </c>
      <c r="AK285" s="33">
        <f>'2020 MRI - Alphabetical'!AJ420-'2017 MRI'!AJ420</f>
        <v>-2.0214328300089873E-2</v>
      </c>
      <c r="AL285" s="13">
        <f>'2020 MRI - Alphabetical'!AK420-'2017 MRI'!AK420</f>
        <v>2461.6840773697768</v>
      </c>
      <c r="AM285" s="38"/>
    </row>
    <row r="286" spans="1:39" hidden="1" x14ac:dyDescent="0.25">
      <c r="A286" t="s">
        <v>1022</v>
      </c>
      <c r="B286" s="5" t="s">
        <v>494</v>
      </c>
      <c r="C286" s="6" t="s">
        <v>91</v>
      </c>
      <c r="D286" s="7" t="s">
        <v>39</v>
      </c>
      <c r="E286" s="8">
        <f>VLOOKUP(A286,'2017 MRI'!$A$7:$F$571,6,FALSE)</f>
        <v>15.130507372761386</v>
      </c>
      <c r="F286" s="36">
        <f>'2020 MRI - Alphabetical'!E421-'2017 MRI'!E421</f>
        <v>-0.42720583790379862</v>
      </c>
      <c r="G286" s="8">
        <f>'2020 MRI - Alphabetical'!F421-'2017 MRI'!F421</f>
        <v>0.6276147397928451</v>
      </c>
      <c r="H286" s="9">
        <f>'2020 MRI - Alphabetical'!G421-'2017 MRI'!G421</f>
        <v>-10</v>
      </c>
      <c r="I286" s="10">
        <f>'2020 MRI - Alphabetical'!H421-'2017 MRI'!H421</f>
        <v>60</v>
      </c>
      <c r="J286" s="33">
        <f>'2020 MRI - Alphabetical'!I421-'2017 MRI'!I421</f>
        <v>0.17484979168368048</v>
      </c>
      <c r="K286" s="11">
        <f>'2020 MRI - Alphabetical'!J421-'2017 MRI'!J421</f>
        <v>5.3933154824578056E-3</v>
      </c>
      <c r="L286" s="10">
        <f>'2020 MRI - Alphabetical'!K421-'2017 MRI'!K421</f>
        <v>94</v>
      </c>
      <c r="M286" s="33">
        <f>'2020 MRI - Alphabetical'!L421-'2017 MRI'!L421</f>
        <v>0.40574752317771878</v>
      </c>
      <c r="N286" s="11">
        <f>'2020 MRI - Alphabetical'!M421-'2017 MRI'!M421</f>
        <v>-1.7856847192983985E-2</v>
      </c>
      <c r="O286" s="10">
        <f>'2020 MRI - Alphabetical'!N421-'2017 MRI'!N421</f>
        <v>-76</v>
      </c>
      <c r="P286" s="33">
        <f>'2020 MRI - Alphabetical'!O421-'2017 MRI'!O421</f>
        <v>-0.15150523306967956</v>
      </c>
      <c r="Q286" s="11">
        <f>'2020 MRI - Alphabetical'!P421-'2017 MRI'!P421</f>
        <v>7.8629083920563753E-3</v>
      </c>
      <c r="R286" s="10">
        <f>'2020 MRI - Alphabetical'!Q421-'2017 MRI'!Q421</f>
        <v>-20</v>
      </c>
      <c r="S286" s="33">
        <f>'2020 MRI - Alphabetical'!R421-'2017 MRI'!R421</f>
        <v>-0.24260395680502417</v>
      </c>
      <c r="T286" s="12">
        <f>'2020 MRI - Alphabetical'!S421-'2017 MRI'!S421</f>
        <v>-0.1255413972757517</v>
      </c>
      <c r="U286" s="10">
        <f>'2020 MRI - Alphabetical'!T421-'2017 MRI'!T421</f>
        <v>109</v>
      </c>
      <c r="V286" s="33">
        <f>'2020 MRI - Alphabetical'!U421-'2017 MRI'!U421</f>
        <v>0.30549574095589405</v>
      </c>
      <c r="W286" s="11">
        <f>'2020 MRI - Alphabetical'!V421-'2017 MRI'!V421</f>
        <v>-1.927187519657797E-2</v>
      </c>
      <c r="X286" s="10">
        <f>'2020 MRI - Alphabetical'!W421-'2017 MRI'!W421</f>
        <v>-14</v>
      </c>
      <c r="Y286" s="33">
        <f>'2020 MRI - Alphabetical'!X421-'2017 MRI'!X421</f>
        <v>-0.15706027929935718</v>
      </c>
      <c r="Z286" s="13">
        <f>'2020 MRI - Alphabetical'!Y421-'2017 MRI'!Y421</f>
        <v>13630</v>
      </c>
      <c r="AA286" s="10">
        <f>'2020 MRI - Alphabetical'!Z421-'2017 MRI'!Z421</f>
        <v>-73</v>
      </c>
      <c r="AB286" s="33">
        <f>'2020 MRI - Alphabetical'!AA421-'2017 MRI'!AA421</f>
        <v>-0.21357867115117912</v>
      </c>
      <c r="AC286" s="11">
        <f>'2020 MRI - Alphabetical'!AB421-'2017 MRI'!AB421</f>
        <v>-1.1999999999999997E-2</v>
      </c>
      <c r="AD286" s="10">
        <f>'2020 MRI - Alphabetical'!AC421-'2017 MRI'!AC421</f>
        <v>-34</v>
      </c>
      <c r="AE286" s="33">
        <f>'2020 MRI - Alphabetical'!AD421-'2017 MRI'!AD421</f>
        <v>-0.10832894583139829</v>
      </c>
      <c r="AF286" s="11">
        <f>'2020 MRI - Alphabetical'!AE421-'2017 MRI'!AE421</f>
        <v>1.6014536644458621E-3</v>
      </c>
      <c r="AG286" s="10">
        <f>'2020 MRI - Alphabetical'!AF421-'2017 MRI'!AF421</f>
        <v>1</v>
      </c>
      <c r="AH286" s="33">
        <f>'2020 MRI - Alphabetical'!AG421-'2017 MRI'!AG421</f>
        <v>3.3390635330475538E-3</v>
      </c>
      <c r="AI286" s="14">
        <f>'2020 MRI - Alphabetical'!AH421-'2017 MRI'!AH421</f>
        <v>1.3653190688835082E-2</v>
      </c>
      <c r="AJ286" s="10">
        <f>'2020 MRI - Alphabetical'!AI421-'2017 MRI'!AI421</f>
        <v>-12</v>
      </c>
      <c r="AK286" s="33">
        <f>'2020 MRI - Alphabetical'!AJ421-'2017 MRI'!AJ421</f>
        <v>-2.2434349206668397E-2</v>
      </c>
      <c r="AL286" s="13">
        <f>'2020 MRI - Alphabetical'!AK421-'2017 MRI'!AK421</f>
        <v>3044.8244091827364</v>
      </c>
      <c r="AM286" s="38"/>
    </row>
    <row r="287" spans="1:39" hidden="1" x14ac:dyDescent="0.25">
      <c r="A287" t="s">
        <v>1086</v>
      </c>
      <c r="B287" s="5" t="s">
        <v>428</v>
      </c>
      <c r="C287" s="6" t="s">
        <v>91</v>
      </c>
      <c r="D287" s="7" t="s">
        <v>39</v>
      </c>
      <c r="E287" s="8">
        <f>VLOOKUP(A287,'2017 MRI'!$A$7:$F$571,6,FALSE)</f>
        <v>19.256261054975006</v>
      </c>
      <c r="F287" s="36">
        <f>'2020 MRI - Alphabetical'!E485-'2017 MRI'!E485</f>
        <v>-0.64118281086559081</v>
      </c>
      <c r="G287" s="8">
        <f>'2020 MRI - Alphabetical'!F485-'2017 MRI'!F485</f>
        <v>1.7916064835420649</v>
      </c>
      <c r="H287" s="9">
        <f>'2020 MRI - Alphabetical'!G485-'2017 MRI'!G485</f>
        <v>-28</v>
      </c>
      <c r="I287" s="10">
        <f>'2020 MRI - Alphabetical'!H485-'2017 MRI'!H485</f>
        <v>11</v>
      </c>
      <c r="J287" s="33">
        <f>'2020 MRI - Alphabetical'!I485-'2017 MRI'!I485</f>
        <v>6.2129842592082873E-2</v>
      </c>
      <c r="K287" s="11">
        <f>'2020 MRI - Alphabetical'!J485-'2017 MRI'!J485</f>
        <v>8.9351607801791966E-3</v>
      </c>
      <c r="L287" s="10">
        <f>'2020 MRI - Alphabetical'!K485-'2017 MRI'!K485</f>
        <v>96</v>
      </c>
      <c r="M287" s="33">
        <f>'2020 MRI - Alphabetical'!L485-'2017 MRI'!L485</f>
        <v>0.89152538446078866</v>
      </c>
      <c r="N287" s="11">
        <f>'2020 MRI - Alphabetical'!M485-'2017 MRI'!M485</f>
        <v>-4.5951977628996263E-2</v>
      </c>
      <c r="O287" s="10">
        <f>'2020 MRI - Alphabetical'!N485-'2017 MRI'!N485</f>
        <v>156</v>
      </c>
      <c r="P287" s="33">
        <f>'2020 MRI - Alphabetical'!O485-'2017 MRI'!O485</f>
        <v>0.37033677023826861</v>
      </c>
      <c r="Q287" s="11">
        <f>'2020 MRI - Alphabetical'!P485-'2017 MRI'!P485</f>
        <v>-2.596240601503759E-2</v>
      </c>
      <c r="R287" s="10">
        <f>'2020 MRI - Alphabetical'!Q485-'2017 MRI'!Q485</f>
        <v>-44</v>
      </c>
      <c r="S287" s="33">
        <f>'2020 MRI - Alphabetical'!R485-'2017 MRI'!R485</f>
        <v>-0.27985758730862836</v>
      </c>
      <c r="T287" s="12">
        <f>'2020 MRI - Alphabetical'!S485-'2017 MRI'!S485</f>
        <v>0</v>
      </c>
      <c r="U287" s="10">
        <f>'2020 MRI - Alphabetical'!T485-'2017 MRI'!T485</f>
        <v>19</v>
      </c>
      <c r="V287" s="33">
        <f>'2020 MRI - Alphabetical'!U485-'2017 MRI'!U485</f>
        <v>4.0033609590548747E-2</v>
      </c>
      <c r="W287" s="11">
        <f>'2020 MRI - Alphabetical'!V485-'2017 MRI'!V485</f>
        <v>-4.5114006514657967E-3</v>
      </c>
      <c r="X287" s="10">
        <f>'2020 MRI - Alphabetical'!W485-'2017 MRI'!W485</f>
        <v>-25</v>
      </c>
      <c r="Y287" s="33">
        <f>'2020 MRI - Alphabetical'!X485-'2017 MRI'!X485</f>
        <v>-9.804370834046458E-2</v>
      </c>
      <c r="Z287" s="13">
        <f>'2020 MRI - Alphabetical'!Y485-'2017 MRI'!Y485</f>
        <v>10312</v>
      </c>
      <c r="AA287" s="10">
        <f>'2020 MRI - Alphabetical'!Z485-'2017 MRI'!Z485</f>
        <v>-78</v>
      </c>
      <c r="AB287" s="33">
        <f>'2020 MRI - Alphabetical'!AA485-'2017 MRI'!AA485</f>
        <v>-0.28453401770374198</v>
      </c>
      <c r="AC287" s="11">
        <f>'2020 MRI - Alphabetical'!AB485-'2017 MRI'!AB485</f>
        <v>-1.0000000000000002E-2</v>
      </c>
      <c r="AD287" s="10">
        <f>'2020 MRI - Alphabetical'!AC485-'2017 MRI'!AC485</f>
        <v>-188</v>
      </c>
      <c r="AE287" s="33">
        <f>'2020 MRI - Alphabetical'!AD485-'2017 MRI'!AD485</f>
        <v>-0.61407932532333431</v>
      </c>
      <c r="AF287" s="11">
        <f>'2020 MRI - Alphabetical'!AE485-'2017 MRI'!AE485</f>
        <v>-3.0034482758620751E-2</v>
      </c>
      <c r="AG287" s="10">
        <f>'2020 MRI - Alphabetical'!AF485-'2017 MRI'!AF485</f>
        <v>-19</v>
      </c>
      <c r="AH287" s="33">
        <f>'2020 MRI - Alphabetical'!AG485-'2017 MRI'!AG485</f>
        <v>-2.9528099163159904E-2</v>
      </c>
      <c r="AI287" s="14">
        <f>'2020 MRI - Alphabetical'!AH485-'2017 MRI'!AH485</f>
        <v>3.1776606062325019E-2</v>
      </c>
      <c r="AJ287" s="10">
        <f>'2020 MRI - Alphabetical'!AI485-'2017 MRI'!AI485</f>
        <v>-28</v>
      </c>
      <c r="AK287" s="33">
        <f>'2020 MRI - Alphabetical'!AJ485-'2017 MRI'!AJ485</f>
        <v>-2.4281335962666475E-2</v>
      </c>
      <c r="AL287" s="13">
        <f>'2020 MRI - Alphabetical'!AK485-'2017 MRI'!AK485</f>
        <v>-1390.2772990219528</v>
      </c>
      <c r="AM287" s="38"/>
    </row>
    <row r="288" spans="1:39" hidden="1" x14ac:dyDescent="0.25">
      <c r="A288" t="s">
        <v>1099</v>
      </c>
      <c r="B288" s="5" t="s">
        <v>575</v>
      </c>
      <c r="C288" s="6" t="s">
        <v>91</v>
      </c>
      <c r="D288" s="7" t="s">
        <v>39</v>
      </c>
      <c r="E288" s="8">
        <f>VLOOKUP(A288,'2017 MRI'!$A$7:$F$571,6,FALSE)</f>
        <v>7.8588481537580215</v>
      </c>
      <c r="F288" s="36">
        <f>'2020 MRI - Alphabetical'!E498-'2017 MRI'!E498</f>
        <v>-2.3177907677650706</v>
      </c>
      <c r="G288" s="8">
        <f>'2020 MRI - Alphabetical'!F498-'2017 MRI'!F498</f>
        <v>5.6444306956749948</v>
      </c>
      <c r="H288" s="9">
        <f>'2020 MRI - Alphabetical'!G498-'2017 MRI'!G498</f>
        <v>-52</v>
      </c>
      <c r="I288" s="10">
        <f>'2020 MRI - Alphabetical'!H498-'2017 MRI'!H498</f>
        <v>-75</v>
      </c>
      <c r="J288" s="33">
        <f>'2020 MRI - Alphabetical'!I498-'2017 MRI'!I498</f>
        <v>-0.30671423400939501</v>
      </c>
      <c r="K288" s="11">
        <f>'2020 MRI - Alphabetical'!J498-'2017 MRI'!J498</f>
        <v>-3.1349341099610073E-2</v>
      </c>
      <c r="L288" s="10">
        <f>'2020 MRI - Alphabetical'!K498-'2017 MRI'!K498</f>
        <v>117</v>
      </c>
      <c r="M288" s="33">
        <f>'2020 MRI - Alphabetical'!L498-'2017 MRI'!L498</f>
        <v>0.55564956074076843</v>
      </c>
      <c r="N288" s="11">
        <f>'2020 MRI - Alphabetical'!M498-'2017 MRI'!M498</f>
        <v>-2.735020396449582E-2</v>
      </c>
      <c r="O288" s="10">
        <f>'2020 MRI - Alphabetical'!N498-'2017 MRI'!N498</f>
        <v>-270</v>
      </c>
      <c r="P288" s="33">
        <f>'2020 MRI - Alphabetical'!O498-'2017 MRI'!O498</f>
        <v>-0.71604674850598826</v>
      </c>
      <c r="Q288" s="11">
        <f>'2020 MRI - Alphabetical'!P498-'2017 MRI'!P498</f>
        <v>4.4276966556759306E-2</v>
      </c>
      <c r="R288" s="10">
        <f>'2020 MRI - Alphabetical'!Q498-'2017 MRI'!Q498</f>
        <v>-44</v>
      </c>
      <c r="S288" s="33">
        <f>'2020 MRI - Alphabetical'!R498-'2017 MRI'!R498</f>
        <v>-0.27985758730862836</v>
      </c>
      <c r="T288" s="12">
        <f>'2020 MRI - Alphabetical'!S498-'2017 MRI'!S498</f>
        <v>0</v>
      </c>
      <c r="U288" s="10">
        <f>'2020 MRI - Alphabetical'!T498-'2017 MRI'!T498</f>
        <v>11</v>
      </c>
      <c r="V288" s="33">
        <f>'2020 MRI - Alphabetical'!U498-'2017 MRI'!U498</f>
        <v>0.12523880631283824</v>
      </c>
      <c r="W288" s="11">
        <f>'2020 MRI - Alphabetical'!V498-'2017 MRI'!V498</f>
        <v>-5.9779766001376465E-3</v>
      </c>
      <c r="X288" s="10">
        <f>'2020 MRI - Alphabetical'!W498-'2017 MRI'!W498</f>
        <v>-42</v>
      </c>
      <c r="Y288" s="33">
        <f>'2020 MRI - Alphabetical'!X498-'2017 MRI'!X498</f>
        <v>-1.2527039058818707</v>
      </c>
      <c r="Z288" s="13">
        <f>'2020 MRI - Alphabetical'!Y498-'2017 MRI'!Y498</f>
        <v>-16685</v>
      </c>
      <c r="AA288" s="10">
        <f>'2020 MRI - Alphabetical'!Z498-'2017 MRI'!Z498</f>
        <v>-1</v>
      </c>
      <c r="AB288" s="33">
        <f>'2020 MRI - Alphabetical'!AA498-'2017 MRI'!AA498</f>
        <v>-4.4233930027547164E-2</v>
      </c>
      <c r="AC288" s="11">
        <f>'2020 MRI - Alphabetical'!AB498-'2017 MRI'!AB498</f>
        <v>-1.4999999999999993E-2</v>
      </c>
      <c r="AD288" s="10">
        <f>'2020 MRI - Alphabetical'!AC498-'2017 MRI'!AC498</f>
        <v>-24</v>
      </c>
      <c r="AE288" s="33">
        <f>'2020 MRI - Alphabetical'!AD498-'2017 MRI'!AD498</f>
        <v>-0.17238291864690591</v>
      </c>
      <c r="AF288" s="11">
        <f>'2020 MRI - Alphabetical'!AE498-'2017 MRI'!AE498</f>
        <v>-4.5689868714391402E-3</v>
      </c>
      <c r="AG288" s="10">
        <f>'2020 MRI - Alphabetical'!AF498-'2017 MRI'!AF498</f>
        <v>-35</v>
      </c>
      <c r="AH288" s="33">
        <f>'2020 MRI - Alphabetical'!AG498-'2017 MRI'!AG498</f>
        <v>-0.11854330563419679</v>
      </c>
      <c r="AI288" s="14">
        <f>'2020 MRI - Alphabetical'!AH498-'2017 MRI'!AH498</f>
        <v>0.12538293976843318</v>
      </c>
      <c r="AJ288" s="10">
        <f>'2020 MRI - Alphabetical'!AI498-'2017 MRI'!AI498</f>
        <v>-6</v>
      </c>
      <c r="AK288" s="33">
        <f>'2020 MRI - Alphabetical'!AJ498-'2017 MRI'!AJ498</f>
        <v>-4.1609955925052088E-2</v>
      </c>
      <c r="AL288" s="13">
        <f>'2020 MRI - Alphabetical'!AK498-'2017 MRI'!AK498</f>
        <v>1714.1877759961644</v>
      </c>
      <c r="AM288" s="38"/>
    </row>
    <row r="289" spans="1:39" hidden="1" x14ac:dyDescent="0.25">
      <c r="A289" t="s">
        <v>1108</v>
      </c>
      <c r="B289" s="5" t="s">
        <v>269</v>
      </c>
      <c r="C289" s="6" t="s">
        <v>91</v>
      </c>
      <c r="D289" s="7" t="s">
        <v>39</v>
      </c>
      <c r="E289" s="8">
        <f>VLOOKUP(A289,'2017 MRI'!$A$7:$F$571,6,FALSE)</f>
        <v>18.757618345590622</v>
      </c>
      <c r="F289" s="36">
        <f>'2020 MRI - Alphabetical'!E507-'2017 MRI'!E507</f>
        <v>-1.2796020788905473</v>
      </c>
      <c r="G289" s="8">
        <f>'2020 MRI - Alphabetical'!F507-'2017 MRI'!F507</f>
        <v>3.7214509690091546</v>
      </c>
      <c r="H289" s="9">
        <f>'2020 MRI - Alphabetical'!G507-'2017 MRI'!G507</f>
        <v>-58</v>
      </c>
      <c r="I289" s="10">
        <f>'2020 MRI - Alphabetical'!H507-'2017 MRI'!H507</f>
        <v>-15</v>
      </c>
      <c r="J289" s="33">
        <f>'2020 MRI - Alphabetical'!I507-'2017 MRI'!I507</f>
        <v>-8.7757705317756507E-2</v>
      </c>
      <c r="K289" s="11">
        <f>'2020 MRI - Alphabetical'!J507-'2017 MRI'!J507</f>
        <v>5.0829894751700522E-3</v>
      </c>
      <c r="L289" s="10">
        <f>'2020 MRI - Alphabetical'!K507-'2017 MRI'!K507</f>
        <v>164</v>
      </c>
      <c r="M289" s="33">
        <f>'2020 MRI - Alphabetical'!L507-'2017 MRI'!L507</f>
        <v>0.5588112982052359</v>
      </c>
      <c r="N289" s="11">
        <f>'2020 MRI - Alphabetical'!M507-'2017 MRI'!M507</f>
        <v>-2.6175908056322427E-2</v>
      </c>
      <c r="O289" s="10">
        <f>'2020 MRI - Alphabetical'!N507-'2017 MRI'!N507</f>
        <v>-129</v>
      </c>
      <c r="P289" s="33">
        <f>'2020 MRI - Alphabetical'!O507-'2017 MRI'!O507</f>
        <v>-0.27031860653775508</v>
      </c>
      <c r="Q289" s="11">
        <f>'2020 MRI - Alphabetical'!P507-'2017 MRI'!P507</f>
        <v>1.5585477415666092E-2</v>
      </c>
      <c r="R289" s="10">
        <f>'2020 MRI - Alphabetical'!Q507-'2017 MRI'!Q507</f>
        <v>-100</v>
      </c>
      <c r="S289" s="33">
        <f>'2020 MRI - Alphabetical'!R507-'2017 MRI'!R507</f>
        <v>-0.32340205915171238</v>
      </c>
      <c r="T289" s="12">
        <f>'2020 MRI - Alphabetical'!S507-'2017 MRI'!S507</f>
        <v>0.18311664530305805</v>
      </c>
      <c r="U289" s="10">
        <f>'2020 MRI - Alphabetical'!T507-'2017 MRI'!T507</f>
        <v>-115</v>
      </c>
      <c r="V289" s="33">
        <f>'2020 MRI - Alphabetical'!U507-'2017 MRI'!U507</f>
        <v>-0.31971059147710923</v>
      </c>
      <c r="W289" s="11">
        <f>'2020 MRI - Alphabetical'!V507-'2017 MRI'!V507</f>
        <v>1.7920814954841421E-2</v>
      </c>
      <c r="X289" s="10">
        <f>'2020 MRI - Alphabetical'!W507-'2017 MRI'!W507</f>
        <v>-163</v>
      </c>
      <c r="Y289" s="33">
        <f>'2020 MRI - Alphabetical'!X507-'2017 MRI'!X507</f>
        <v>-0.98319721481775624</v>
      </c>
      <c r="Z289" s="13">
        <f>'2020 MRI - Alphabetical'!Y507-'2017 MRI'!Y507</f>
        <v>-15531</v>
      </c>
      <c r="AA289" s="10">
        <f>'2020 MRI - Alphabetical'!Z507-'2017 MRI'!Z507</f>
        <v>-79</v>
      </c>
      <c r="AB289" s="33">
        <f>'2020 MRI - Alphabetical'!AA507-'2017 MRI'!AA507</f>
        <v>-0.21811739015236076</v>
      </c>
      <c r="AC289" s="11">
        <f>'2020 MRI - Alphabetical'!AB507-'2017 MRI'!AB507</f>
        <v>-1.3999999999999999E-2</v>
      </c>
      <c r="AD289" s="10">
        <f>'2020 MRI - Alphabetical'!AC507-'2017 MRI'!AC507</f>
        <v>210</v>
      </c>
      <c r="AE289" s="33">
        <f>'2020 MRI - Alphabetical'!AD507-'2017 MRI'!AD507</f>
        <v>0.71403974184171282</v>
      </c>
      <c r="AF289" s="11">
        <f>'2020 MRI - Alphabetical'!AE507-'2017 MRI'!AE507</f>
        <v>5.6907750067042073E-2</v>
      </c>
      <c r="AG289" s="10">
        <f>'2020 MRI - Alphabetical'!AF507-'2017 MRI'!AF507</f>
        <v>6</v>
      </c>
      <c r="AH289" s="33">
        <f>'2020 MRI - Alphabetical'!AG507-'2017 MRI'!AG507</f>
        <v>6.3281807083292452E-3</v>
      </c>
      <c r="AI289" s="14">
        <f>'2020 MRI - Alphabetical'!AH507-'2017 MRI'!AH507</f>
        <v>3.8434747049800322E-3</v>
      </c>
      <c r="AJ289" s="10">
        <f>'2020 MRI - Alphabetical'!AI507-'2017 MRI'!AI507</f>
        <v>6</v>
      </c>
      <c r="AK289" s="33">
        <f>'2020 MRI - Alphabetical'!AJ507-'2017 MRI'!AJ507</f>
        <v>7.0343920219263223E-3</v>
      </c>
      <c r="AL289" s="13">
        <f>'2020 MRI - Alphabetical'!AK507-'2017 MRI'!AK507</f>
        <v>14328.133816930233</v>
      </c>
      <c r="AM289" s="38"/>
    </row>
    <row r="290" spans="1:39" hidden="1" x14ac:dyDescent="0.25">
      <c r="A290" t="s">
        <v>1138</v>
      </c>
      <c r="B290" s="5" t="s">
        <v>468</v>
      </c>
      <c r="C290" s="6" t="s">
        <v>91</v>
      </c>
      <c r="D290" s="7" t="s">
        <v>39</v>
      </c>
      <c r="E290" s="8">
        <f>VLOOKUP(A290,'2017 MRI'!$A$7:$F$571,6,FALSE)</f>
        <v>16.731374850689026</v>
      </c>
      <c r="F290" s="36">
        <f>'2020 MRI - Alphabetical'!E537-'2017 MRI'!E537</f>
        <v>-1.6356953806417094</v>
      </c>
      <c r="G290" s="8">
        <f>'2020 MRI - Alphabetical'!F537-'2017 MRI'!F537</f>
        <v>4.5872682683898454</v>
      </c>
      <c r="H290" s="9">
        <f>'2020 MRI - Alphabetical'!G537-'2017 MRI'!G537</f>
        <v>-75</v>
      </c>
      <c r="I290" s="10">
        <f>'2020 MRI - Alphabetical'!H537-'2017 MRI'!H537</f>
        <v>-19</v>
      </c>
      <c r="J290" s="33">
        <f>'2020 MRI - Alphabetical'!I537-'2017 MRI'!I537</f>
        <v>-2.4681182521390834</v>
      </c>
      <c r="K290" s="11">
        <f>'2020 MRI - Alphabetical'!J537-'2017 MRI'!J537</f>
        <v>-0.13160319287090894</v>
      </c>
      <c r="L290" s="10">
        <f>'2020 MRI - Alphabetical'!K537-'2017 MRI'!K537</f>
        <v>-129</v>
      </c>
      <c r="M290" s="33">
        <f>'2020 MRI - Alphabetical'!L537-'2017 MRI'!L537</f>
        <v>-0.32615125912763065</v>
      </c>
      <c r="N290" s="11">
        <f>'2020 MRI - Alphabetical'!M537-'2017 MRI'!M537</f>
        <v>2.0862049343062E-2</v>
      </c>
      <c r="O290" s="10">
        <f>'2020 MRI - Alphabetical'!N537-'2017 MRI'!N537</f>
        <v>7</v>
      </c>
      <c r="P290" s="33">
        <f>'2020 MRI - Alphabetical'!O537-'2017 MRI'!O537</f>
        <v>5.352466079943774E-3</v>
      </c>
      <c r="Q290" s="11">
        <f>'2020 MRI - Alphabetical'!P537-'2017 MRI'!P537</f>
        <v>-2.1988899167437563E-3</v>
      </c>
      <c r="R290" s="10">
        <f>'2020 MRI - Alphabetical'!Q537-'2017 MRI'!Q537</f>
        <v>-44</v>
      </c>
      <c r="S290" s="33">
        <f>'2020 MRI - Alphabetical'!R537-'2017 MRI'!R537</f>
        <v>-0.27985758730862836</v>
      </c>
      <c r="T290" s="12">
        <f>'2020 MRI - Alphabetical'!S537-'2017 MRI'!S537</f>
        <v>0</v>
      </c>
      <c r="U290" s="10">
        <f>'2020 MRI - Alphabetical'!T537-'2017 MRI'!T537</f>
        <v>11</v>
      </c>
      <c r="V290" s="33">
        <f>'2020 MRI - Alphabetical'!U537-'2017 MRI'!U537</f>
        <v>7.8503564740776466E-2</v>
      </c>
      <c r="W290" s="11">
        <f>'2020 MRI - Alphabetical'!V537-'2017 MRI'!V537</f>
        <v>-4.1389191149800511E-3</v>
      </c>
      <c r="X290" s="10">
        <f>'2020 MRI - Alphabetical'!W537-'2017 MRI'!W537</f>
        <v>-31</v>
      </c>
      <c r="Y290" s="33">
        <f>'2020 MRI - Alphabetical'!X537-'2017 MRI'!X537</f>
        <v>-0.2731993821739771</v>
      </c>
      <c r="Z290" s="13">
        <f>'2020 MRI - Alphabetical'!Y537-'2017 MRI'!Y537</f>
        <v>6542</v>
      </c>
      <c r="AA290" s="10">
        <f>'2020 MRI - Alphabetical'!Z537-'2017 MRI'!Z537</f>
        <v>-103</v>
      </c>
      <c r="AB290" s="33">
        <f>'2020 MRI - Alphabetical'!AA537-'2017 MRI'!AA537</f>
        <v>-0.2868033772043328</v>
      </c>
      <c r="AC290" s="11">
        <f>'2020 MRI - Alphabetical'!AB537-'2017 MRI'!AB537</f>
        <v>-1.1000000000000003E-2</v>
      </c>
      <c r="AD290" s="10">
        <f>'2020 MRI - Alphabetical'!AC537-'2017 MRI'!AC537</f>
        <v>-45</v>
      </c>
      <c r="AE290" s="33">
        <f>'2020 MRI - Alphabetical'!AD537-'2017 MRI'!AD537</f>
        <v>-0.14206121337710453</v>
      </c>
      <c r="AF290" s="11">
        <f>'2020 MRI - Alphabetical'!AE537-'2017 MRI'!AE537</f>
        <v>8.8425235966227422E-4</v>
      </c>
      <c r="AG290" s="10">
        <f>'2020 MRI - Alphabetical'!AF537-'2017 MRI'!AF537</f>
        <v>-55</v>
      </c>
      <c r="AH290" s="33">
        <f>'2020 MRI - Alphabetical'!AG537-'2017 MRI'!AG537</f>
        <v>-0.15245023032541027</v>
      </c>
      <c r="AI290" s="14">
        <f>'2020 MRI - Alphabetical'!AH537-'2017 MRI'!AH537</f>
        <v>0.17189330505063571</v>
      </c>
      <c r="AJ290" s="10">
        <f>'2020 MRI - Alphabetical'!AI537-'2017 MRI'!AI537</f>
        <v>-11</v>
      </c>
      <c r="AK290" s="33">
        <f>'2020 MRI - Alphabetical'!AJ537-'2017 MRI'!AJ537</f>
        <v>-3.7996640014213434E-3</v>
      </c>
      <c r="AL290" s="13">
        <f>'2020 MRI - Alphabetical'!AK537-'2017 MRI'!AK537</f>
        <v>11940.748229018092</v>
      </c>
      <c r="AM290" s="38"/>
    </row>
    <row r="291" spans="1:39" hidden="1" x14ac:dyDescent="0.25">
      <c r="A291" t="s">
        <v>728</v>
      </c>
      <c r="B291" s="5" t="s">
        <v>313</v>
      </c>
      <c r="C291" s="6" t="s">
        <v>38</v>
      </c>
      <c r="D291" s="7" t="s">
        <v>39</v>
      </c>
      <c r="E291" s="8">
        <f>VLOOKUP(A291,'2017 MRI'!$A$7:$F$571,6,FALSE)</f>
        <v>24.745780179716732</v>
      </c>
      <c r="F291" s="36">
        <f>'2020 MRI - Alphabetical'!E127-'2017 MRI'!E127</f>
        <v>-0.42363694941660579</v>
      </c>
      <c r="G291" s="8">
        <f>'2020 MRI - Alphabetical'!F127-'2017 MRI'!F127</f>
        <v>1.7748613009278955</v>
      </c>
      <c r="H291" s="9">
        <f>'2020 MRI - Alphabetical'!G127-'2017 MRI'!G127</f>
        <v>-10</v>
      </c>
      <c r="I291" s="10">
        <f>'2020 MRI - Alphabetical'!H127-'2017 MRI'!H127</f>
        <v>-56</v>
      </c>
      <c r="J291" s="33">
        <f>'2020 MRI - Alphabetical'!I127-'2017 MRI'!I127</f>
        <v>-0.21549640314518509</v>
      </c>
      <c r="K291" s="11">
        <f>'2020 MRI - Alphabetical'!J127-'2017 MRI'!J127</f>
        <v>-4.069669806108922E-2</v>
      </c>
      <c r="L291" s="10">
        <f>'2020 MRI - Alphabetical'!K127-'2017 MRI'!K127</f>
        <v>-48</v>
      </c>
      <c r="M291" s="33">
        <f>'2020 MRI - Alphabetical'!L127-'2017 MRI'!L127</f>
        <v>-8.5035510822978749E-2</v>
      </c>
      <c r="N291" s="11">
        <f>'2020 MRI - Alphabetical'!M127-'2017 MRI'!M127</f>
        <v>7.5404970582108183E-3</v>
      </c>
      <c r="O291" s="10">
        <f>'2020 MRI - Alphabetical'!N127-'2017 MRI'!N127</f>
        <v>-35</v>
      </c>
      <c r="P291" s="33">
        <f>'2020 MRI - Alphabetical'!O127-'2017 MRI'!O127</f>
        <v>-0.1291627617028358</v>
      </c>
      <c r="Q291" s="11">
        <f>'2020 MRI - Alphabetical'!P127-'2017 MRI'!P127</f>
        <v>5.9296673874987132E-3</v>
      </c>
      <c r="R291" s="10">
        <f>'2020 MRI - Alphabetical'!Q127-'2017 MRI'!Q127</f>
        <v>-59</v>
      </c>
      <c r="S291" s="33">
        <f>'2020 MRI - Alphabetical'!R127-'2017 MRI'!R127</f>
        <v>-0.23595966923294989</v>
      </c>
      <c r="T291" s="12">
        <f>'2020 MRI - Alphabetical'!S127-'2017 MRI'!S127</f>
        <v>-6.7855708009253279E-2</v>
      </c>
      <c r="U291" s="10">
        <f>'2020 MRI - Alphabetical'!T127-'2017 MRI'!T127</f>
        <v>60</v>
      </c>
      <c r="V291" s="33">
        <f>'2020 MRI - Alphabetical'!U127-'2017 MRI'!U127</f>
        <v>0.25748527392528198</v>
      </c>
      <c r="W291" s="11">
        <f>'2020 MRI - Alphabetical'!V127-'2017 MRI'!V127</f>
        <v>-2.056407609497124E-2</v>
      </c>
      <c r="X291" s="10">
        <f>'2020 MRI - Alphabetical'!W127-'2017 MRI'!W127</f>
        <v>-43</v>
      </c>
      <c r="Y291" s="33">
        <f>'2020 MRI - Alphabetical'!X127-'2017 MRI'!X127</f>
        <v>-0.16846707361820226</v>
      </c>
      <c r="Z291" s="13">
        <f>'2020 MRI - Alphabetical'!Y127-'2017 MRI'!Y127</f>
        <v>6095</v>
      </c>
      <c r="AA291" s="10">
        <f>'2020 MRI - Alphabetical'!Z127-'2017 MRI'!Z127</f>
        <v>5</v>
      </c>
      <c r="AB291" s="33">
        <f>'2020 MRI - Alphabetical'!AA127-'2017 MRI'!AA127</f>
        <v>-4.1964570526955902E-2</v>
      </c>
      <c r="AC291" s="11">
        <f>'2020 MRI - Alphabetical'!AB127-'2017 MRI'!AB127</f>
        <v>-1.3999999999999999E-2</v>
      </c>
      <c r="AD291" s="10">
        <f>'2020 MRI - Alphabetical'!AC127-'2017 MRI'!AC127</f>
        <v>-21</v>
      </c>
      <c r="AE291" s="33">
        <f>'2020 MRI - Alphabetical'!AD127-'2017 MRI'!AD127</f>
        <v>-6.6763813523184501E-2</v>
      </c>
      <c r="AF291" s="11">
        <f>'2020 MRI - Alphabetical'!AE127-'2017 MRI'!AE127</f>
        <v>8.6973078381452629E-3</v>
      </c>
      <c r="AG291" s="10">
        <f>'2020 MRI - Alphabetical'!AF127-'2017 MRI'!AF127</f>
        <v>30</v>
      </c>
      <c r="AH291" s="33">
        <f>'2020 MRI - Alphabetical'!AG127-'2017 MRI'!AG127</f>
        <v>0.13455451577742966</v>
      </c>
      <c r="AI291" s="14">
        <f>'2020 MRI - Alphabetical'!AH127-'2017 MRI'!AH127</f>
        <v>-8.091024554180315E-2</v>
      </c>
      <c r="AJ291" s="10">
        <f>'2020 MRI - Alphabetical'!AI127-'2017 MRI'!AI127</f>
        <v>2</v>
      </c>
      <c r="AK291" s="33">
        <f>'2020 MRI - Alphabetical'!AJ127-'2017 MRI'!AJ127</f>
        <v>1.0760059239696473E-2</v>
      </c>
      <c r="AL291" s="13">
        <f>'2020 MRI - Alphabetical'!AK127-'2017 MRI'!AK127</f>
        <v>10569.269689458626</v>
      </c>
      <c r="AM291" s="38"/>
    </row>
    <row r="292" spans="1:39" hidden="1" x14ac:dyDescent="0.25">
      <c r="A292" t="s">
        <v>748</v>
      </c>
      <c r="B292" s="5" t="s">
        <v>251</v>
      </c>
      <c r="C292" s="6" t="s">
        <v>38</v>
      </c>
      <c r="D292" s="7" t="s">
        <v>39</v>
      </c>
      <c r="E292" s="8">
        <f>VLOOKUP(A292,'2017 MRI'!$A$7:$F$571,6,FALSE)</f>
        <v>28.994230355061955</v>
      </c>
      <c r="F292" s="36">
        <f>'2020 MRI - Alphabetical'!E147-'2017 MRI'!E147</f>
        <v>-0.2785679243739998</v>
      </c>
      <c r="G292" s="8">
        <f>'2020 MRI - Alphabetical'!F147-'2017 MRI'!F147</f>
        <v>1.8345083536281237</v>
      </c>
      <c r="H292" s="9">
        <f>'2020 MRI - Alphabetical'!G147-'2017 MRI'!G147</f>
        <v>-16</v>
      </c>
      <c r="I292" s="10">
        <f>'2020 MRI - Alphabetical'!H147-'2017 MRI'!H147</f>
        <v>117</v>
      </c>
      <c r="J292" s="33">
        <f>'2020 MRI - Alphabetical'!I147-'2017 MRI'!I147</f>
        <v>0.30487225207642998</v>
      </c>
      <c r="K292" s="11">
        <f>'2020 MRI - Alphabetical'!J147-'2017 MRI'!J147</f>
        <v>2.5886597908453268E-3</v>
      </c>
      <c r="L292" s="10">
        <f>'2020 MRI - Alphabetical'!K147-'2017 MRI'!K147</f>
        <v>-157</v>
      </c>
      <c r="M292" s="33">
        <f>'2020 MRI - Alphabetical'!L147-'2017 MRI'!L147</f>
        <v>-0.53988730236039117</v>
      </c>
      <c r="N292" s="11">
        <f>'2020 MRI - Alphabetical'!M147-'2017 MRI'!M147</f>
        <v>3.1313509020603585E-2</v>
      </c>
      <c r="O292" s="10">
        <f>'2020 MRI - Alphabetical'!N147-'2017 MRI'!N147</f>
        <v>55</v>
      </c>
      <c r="P292" s="33">
        <f>'2020 MRI - Alphabetical'!O147-'2017 MRI'!O147</f>
        <v>0.19883864631080139</v>
      </c>
      <c r="Q292" s="11">
        <f>'2020 MRI - Alphabetical'!P147-'2017 MRI'!P147</f>
        <v>-1.5287103859428927E-2</v>
      </c>
      <c r="R292" s="10">
        <f>'2020 MRI - Alphabetical'!Q147-'2017 MRI'!Q147</f>
        <v>-83</v>
      </c>
      <c r="S292" s="33">
        <f>'2020 MRI - Alphabetical'!R147-'2017 MRI'!R147</f>
        <v>-0.23848645871249749</v>
      </c>
      <c r="T292" s="12">
        <f>'2020 MRI - Alphabetical'!S147-'2017 MRI'!S147</f>
        <v>-2.4506412873000372E-2</v>
      </c>
      <c r="U292" s="10">
        <f>'2020 MRI - Alphabetical'!T147-'2017 MRI'!T147</f>
        <v>20</v>
      </c>
      <c r="V292" s="33">
        <f>'2020 MRI - Alphabetical'!U147-'2017 MRI'!U147</f>
        <v>6.3696534221912682E-2</v>
      </c>
      <c r="W292" s="11">
        <f>'2020 MRI - Alphabetical'!V147-'2017 MRI'!V147</f>
        <v>-1.0668474534006614E-2</v>
      </c>
      <c r="X292" s="10">
        <f>'2020 MRI - Alphabetical'!W147-'2017 MRI'!W147</f>
        <v>-63</v>
      </c>
      <c r="Y292" s="33">
        <f>'2020 MRI - Alphabetical'!X147-'2017 MRI'!X147</f>
        <v>-0.26829401427870347</v>
      </c>
      <c r="Z292" s="13">
        <f>'2020 MRI - Alphabetical'!Y147-'2017 MRI'!Y147</f>
        <v>1412</v>
      </c>
      <c r="AA292" s="10">
        <f>'2020 MRI - Alphabetical'!Z147-'2017 MRI'!Z147</f>
        <v>-12</v>
      </c>
      <c r="AB292" s="33">
        <f>'2020 MRI - Alphabetical'!AA147-'2017 MRI'!AA147</f>
        <v>-2.814667951199526E-2</v>
      </c>
      <c r="AC292" s="11">
        <f>'2020 MRI - Alphabetical'!AB147-'2017 MRI'!AB147</f>
        <v>-1.9000000000000003E-2</v>
      </c>
      <c r="AD292" s="10">
        <f>'2020 MRI - Alphabetical'!AC147-'2017 MRI'!AC147</f>
        <v>10</v>
      </c>
      <c r="AE292" s="33">
        <f>'2020 MRI - Alphabetical'!AD147-'2017 MRI'!AD147</f>
        <v>4.3208361079332042E-2</v>
      </c>
      <c r="AF292" s="11">
        <f>'2020 MRI - Alphabetical'!AE147-'2017 MRI'!AE147</f>
        <v>1.4854518672558714E-2</v>
      </c>
      <c r="AG292" s="10">
        <f>'2020 MRI - Alphabetical'!AF147-'2017 MRI'!AF147</f>
        <v>4</v>
      </c>
      <c r="AH292" s="33">
        <f>'2020 MRI - Alphabetical'!AG147-'2017 MRI'!AG147</f>
        <v>2.2481119792770121E-2</v>
      </c>
      <c r="AI292" s="14">
        <f>'2020 MRI - Alphabetical'!AH147-'2017 MRI'!AH147</f>
        <v>7.1162450886816941E-2</v>
      </c>
      <c r="AJ292" s="10">
        <f>'2020 MRI - Alphabetical'!AI147-'2017 MRI'!AI147</f>
        <v>13</v>
      </c>
      <c r="AK292" s="33">
        <f>'2020 MRI - Alphabetical'!AJ147-'2017 MRI'!AJ147</f>
        <v>1.4996676559792033E-2</v>
      </c>
      <c r="AL292" s="13">
        <f>'2020 MRI - Alphabetical'!AK147-'2017 MRI'!AK147</f>
        <v>10153.588575917543</v>
      </c>
      <c r="AM292" s="38"/>
    </row>
    <row r="293" spans="1:39" hidden="1" x14ac:dyDescent="0.25">
      <c r="A293" t="s">
        <v>800</v>
      </c>
      <c r="B293" s="5" t="s">
        <v>121</v>
      </c>
      <c r="C293" s="6" t="s">
        <v>38</v>
      </c>
      <c r="D293" s="7" t="s">
        <v>39</v>
      </c>
      <c r="E293" s="8">
        <f>VLOOKUP(A293,'2017 MRI'!$A$7:$F$571,6,FALSE)</f>
        <v>27.195559144641877</v>
      </c>
      <c r="F293" s="36">
        <f>'2020 MRI - Alphabetical'!E199-'2017 MRI'!E199</f>
        <v>-0.27323341543474178</v>
      </c>
      <c r="G293" s="8">
        <f>'2020 MRI - Alphabetical'!F199-'2017 MRI'!F199</f>
        <v>1.6011915760477073</v>
      </c>
      <c r="H293" s="9">
        <f>'2020 MRI - Alphabetical'!G199-'2017 MRI'!G199</f>
        <v>-9</v>
      </c>
      <c r="I293" s="10">
        <f>'2020 MRI - Alphabetical'!H199-'2017 MRI'!H199</f>
        <v>10</v>
      </c>
      <c r="J293" s="33">
        <f>'2020 MRI - Alphabetical'!I199-'2017 MRI'!I199</f>
        <v>-9.6428891312115059E-2</v>
      </c>
      <c r="K293" s="11">
        <f>'2020 MRI - Alphabetical'!J199-'2017 MRI'!J199</f>
        <v>-2.0512262646016022E-2</v>
      </c>
      <c r="L293" s="10">
        <f>'2020 MRI - Alphabetical'!K199-'2017 MRI'!K199</f>
        <v>41</v>
      </c>
      <c r="M293" s="33">
        <f>'2020 MRI - Alphabetical'!L199-'2017 MRI'!L199</f>
        <v>0.16164507499612268</v>
      </c>
      <c r="N293" s="11">
        <f>'2020 MRI - Alphabetical'!M199-'2017 MRI'!M199</f>
        <v>-5.6571752544871401E-3</v>
      </c>
      <c r="O293" s="10">
        <f>'2020 MRI - Alphabetical'!N199-'2017 MRI'!N199</f>
        <v>40</v>
      </c>
      <c r="P293" s="33">
        <f>'2020 MRI - Alphabetical'!O199-'2017 MRI'!O199</f>
        <v>0.11144704510602998</v>
      </c>
      <c r="Q293" s="11">
        <f>'2020 MRI - Alphabetical'!P199-'2017 MRI'!P199</f>
        <v>-9.6903084770463901E-3</v>
      </c>
      <c r="R293" s="10">
        <f>'2020 MRI - Alphabetical'!Q199-'2017 MRI'!Q199</f>
        <v>17</v>
      </c>
      <c r="S293" s="33">
        <f>'2020 MRI - Alphabetical'!R199-'2017 MRI'!R199</f>
        <v>-9.8806026304688516E-2</v>
      </c>
      <c r="T293" s="12">
        <f>'2020 MRI - Alphabetical'!S199-'2017 MRI'!S199</f>
        <v>-0.53027151447843213</v>
      </c>
      <c r="U293" s="10">
        <f>'2020 MRI - Alphabetical'!T199-'2017 MRI'!T199</f>
        <v>-54</v>
      </c>
      <c r="V293" s="33">
        <f>'2020 MRI - Alphabetical'!U199-'2017 MRI'!U199</f>
        <v>-0.21862761773967787</v>
      </c>
      <c r="W293" s="11">
        <f>'2020 MRI - Alphabetical'!V199-'2017 MRI'!V199</f>
        <v>9.4388224471021048E-3</v>
      </c>
      <c r="X293" s="10">
        <f>'2020 MRI - Alphabetical'!W199-'2017 MRI'!W199</f>
        <v>-14</v>
      </c>
      <c r="Y293" s="33">
        <f>'2020 MRI - Alphabetical'!X199-'2017 MRI'!X199</f>
        <v>-7.3924668477506394E-2</v>
      </c>
      <c r="Z293" s="13">
        <f>'2020 MRI - Alphabetical'!Y199-'2017 MRI'!Y199</f>
        <v>7181</v>
      </c>
      <c r="AA293" s="10">
        <f>'2020 MRI - Alphabetical'!Z199-'2017 MRI'!Z199</f>
        <v>-22</v>
      </c>
      <c r="AB293" s="33">
        <f>'2020 MRI - Alphabetical'!AA199-'2017 MRI'!AA199</f>
        <v>-4.8772649028728465E-2</v>
      </c>
      <c r="AC293" s="11">
        <f>'2020 MRI - Alphabetical'!AB199-'2017 MRI'!AB199</f>
        <v>-1.7000000000000001E-2</v>
      </c>
      <c r="AD293" s="10">
        <f>'2020 MRI - Alphabetical'!AC199-'2017 MRI'!AC199</f>
        <v>-2</v>
      </c>
      <c r="AE293" s="33">
        <f>'2020 MRI - Alphabetical'!AD199-'2017 MRI'!AD199</f>
        <v>4.2607136089332975E-2</v>
      </c>
      <c r="AF293" s="11">
        <f>'2020 MRI - Alphabetical'!AE199-'2017 MRI'!AE199</f>
        <v>1.5628405225849518E-2</v>
      </c>
      <c r="AG293" s="10">
        <f>'2020 MRI - Alphabetical'!AF199-'2017 MRI'!AF199</f>
        <v>-15</v>
      </c>
      <c r="AH293" s="33">
        <f>'2020 MRI - Alphabetical'!AG199-'2017 MRI'!AG199</f>
        <v>-2.0946214273686103E-2</v>
      </c>
      <c r="AI293" s="14">
        <f>'2020 MRI - Alphabetical'!AH199-'2017 MRI'!AH199</f>
        <v>5.8357683161308405E-2</v>
      </c>
      <c r="AJ293" s="10">
        <f>'2020 MRI - Alphabetical'!AI199-'2017 MRI'!AI199</f>
        <v>-1</v>
      </c>
      <c r="AK293" s="33">
        <f>'2020 MRI - Alphabetical'!AJ199-'2017 MRI'!AJ199</f>
        <v>7.1034902716642367E-3</v>
      </c>
      <c r="AL293" s="13">
        <f>'2020 MRI - Alphabetical'!AK199-'2017 MRI'!AK199</f>
        <v>7547.9552249352855</v>
      </c>
      <c r="AM293" s="38"/>
    </row>
    <row r="294" spans="1:39" hidden="1" x14ac:dyDescent="0.25">
      <c r="A294" t="s">
        <v>821</v>
      </c>
      <c r="B294" s="5" t="s">
        <v>241</v>
      </c>
      <c r="C294" s="6" t="s">
        <v>38</v>
      </c>
      <c r="D294" s="7" t="s">
        <v>39</v>
      </c>
      <c r="E294" s="8">
        <f>VLOOKUP(A294,'2017 MRI'!$A$7:$F$571,6,FALSE)</f>
        <v>29.263588290874182</v>
      </c>
      <c r="F294" s="36">
        <f>'2020 MRI - Alphabetical'!E220-'2017 MRI'!E220</f>
        <v>-1.1035981711115381</v>
      </c>
      <c r="G294" s="8">
        <f>'2020 MRI - Alphabetical'!F220-'2017 MRI'!F220</f>
        <v>4.4385312900074396</v>
      </c>
      <c r="H294" s="9">
        <f>'2020 MRI - Alphabetical'!G220-'2017 MRI'!G220</f>
        <v>-35</v>
      </c>
      <c r="I294" s="10">
        <f>'2020 MRI - Alphabetical'!H220-'2017 MRI'!H220</f>
        <v>-109</v>
      </c>
      <c r="J294" s="33">
        <f>'2020 MRI - Alphabetical'!I220-'2017 MRI'!I220</f>
        <v>-0.43281073607068576</v>
      </c>
      <c r="K294" s="11">
        <f>'2020 MRI - Alphabetical'!J220-'2017 MRI'!J220</f>
        <v>-4.3244927035736902E-2</v>
      </c>
      <c r="L294" s="10">
        <f>'2020 MRI - Alphabetical'!K220-'2017 MRI'!K220</f>
        <v>74</v>
      </c>
      <c r="M294" s="33">
        <f>'2020 MRI - Alphabetical'!L220-'2017 MRI'!L220</f>
        <v>0.25624494579280788</v>
      </c>
      <c r="N294" s="11">
        <f>'2020 MRI - Alphabetical'!M220-'2017 MRI'!M220</f>
        <v>-1.0973767154917713E-2</v>
      </c>
      <c r="O294" s="10">
        <f>'2020 MRI - Alphabetical'!N220-'2017 MRI'!N220</f>
        <v>-75</v>
      </c>
      <c r="P294" s="33">
        <f>'2020 MRI - Alphabetical'!O220-'2017 MRI'!O220</f>
        <v>-0.36450530136586573</v>
      </c>
      <c r="Q294" s="11">
        <f>'2020 MRI - Alphabetical'!P220-'2017 MRI'!P220</f>
        <v>2.0807177289769684E-2</v>
      </c>
      <c r="R294" s="10">
        <f>'2020 MRI - Alphabetical'!Q220-'2017 MRI'!Q220</f>
        <v>159</v>
      </c>
      <c r="S294" s="33">
        <f>'2020 MRI - Alphabetical'!R220-'2017 MRI'!R220</f>
        <v>4.2865407554295382E-2</v>
      </c>
      <c r="T294" s="12">
        <f>'2020 MRI - Alphabetical'!S220-'2017 MRI'!S220</f>
        <v>-1.0875475802066339</v>
      </c>
      <c r="U294" s="10">
        <f>'2020 MRI - Alphabetical'!T220-'2017 MRI'!T220</f>
        <v>-155</v>
      </c>
      <c r="V294" s="33">
        <f>'2020 MRI - Alphabetical'!U220-'2017 MRI'!U220</f>
        <v>-0.7891832467258173</v>
      </c>
      <c r="W294" s="11">
        <f>'2020 MRI - Alphabetical'!V220-'2017 MRI'!V220</f>
        <v>4.3341323106423774E-2</v>
      </c>
      <c r="X294" s="10">
        <f>'2020 MRI - Alphabetical'!W220-'2017 MRI'!W220</f>
        <v>1</v>
      </c>
      <c r="Y294" s="33">
        <f>'2020 MRI - Alphabetical'!X220-'2017 MRI'!X220</f>
        <v>-1.840420162859957E-2</v>
      </c>
      <c r="Z294" s="13">
        <f>'2020 MRI - Alphabetical'!Y220-'2017 MRI'!Y220</f>
        <v>9236</v>
      </c>
      <c r="AA294" s="10">
        <f>'2020 MRI - Alphabetical'!Z220-'2017 MRI'!Z220</f>
        <v>24</v>
      </c>
      <c r="AB294" s="33">
        <f>'2020 MRI - Alphabetical'!AA220-'2017 MRI'!AA220</f>
        <v>3.1260135526198218E-2</v>
      </c>
      <c r="AC294" s="11">
        <f>'2020 MRI - Alphabetical'!AB220-'2017 MRI'!AB220</f>
        <v>-1.4999999999999999E-2</v>
      </c>
      <c r="AD294" s="10">
        <f>'2020 MRI - Alphabetical'!AC220-'2017 MRI'!AC220</f>
        <v>3</v>
      </c>
      <c r="AE294" s="33">
        <f>'2020 MRI - Alphabetical'!AD220-'2017 MRI'!AD220</f>
        <v>5.2699585663966708E-3</v>
      </c>
      <c r="AF294" s="11">
        <f>'2020 MRI - Alphabetical'!AE220-'2017 MRI'!AE220</f>
        <v>1.80970973542256E-2</v>
      </c>
      <c r="AG294" s="10">
        <f>'2020 MRI - Alphabetical'!AF220-'2017 MRI'!AF220</f>
        <v>7</v>
      </c>
      <c r="AH294" s="33">
        <f>'2020 MRI - Alphabetical'!AG220-'2017 MRI'!AG220</f>
        <v>0.11323098736878978</v>
      </c>
      <c r="AI294" s="14">
        <f>'2020 MRI - Alphabetical'!AH220-'2017 MRI'!AH220</f>
        <v>-1.332969770462622E-2</v>
      </c>
      <c r="AJ294" s="10">
        <f>'2020 MRI - Alphabetical'!AI220-'2017 MRI'!AI220</f>
        <v>22</v>
      </c>
      <c r="AK294" s="33">
        <f>'2020 MRI - Alphabetical'!AJ220-'2017 MRI'!AJ220</f>
        <v>1.9731110756503467E-2</v>
      </c>
      <c r="AL294" s="13">
        <f>'2020 MRI - Alphabetical'!AK220-'2017 MRI'!AK220</f>
        <v>12714.156749151327</v>
      </c>
      <c r="AM294" s="38"/>
    </row>
    <row r="295" spans="1:39" hidden="1" x14ac:dyDescent="0.25">
      <c r="A295" t="s">
        <v>832</v>
      </c>
      <c r="B295" s="5" t="s">
        <v>493</v>
      </c>
      <c r="C295" s="6" t="s">
        <v>38</v>
      </c>
      <c r="D295" s="7" t="s">
        <v>39</v>
      </c>
      <c r="E295" s="8">
        <f>VLOOKUP(A295,'2017 MRI'!$A$7:$F$571,6,FALSE)</f>
        <v>15.148584744617905</v>
      </c>
      <c r="F295" s="36">
        <f>'2020 MRI - Alphabetical'!E231-'2017 MRI'!E231</f>
        <v>-0.57961638499145884</v>
      </c>
      <c r="G295" s="8">
        <f>'2020 MRI - Alphabetical'!F231-'2017 MRI'!F231</f>
        <v>1.1048476565263723</v>
      </c>
      <c r="H295" s="9">
        <f>'2020 MRI - Alphabetical'!G231-'2017 MRI'!G231</f>
        <v>-20</v>
      </c>
      <c r="I295" s="10">
        <f>'2020 MRI - Alphabetical'!H231-'2017 MRI'!H231</f>
        <v>126</v>
      </c>
      <c r="J295" s="33">
        <f>'2020 MRI - Alphabetical'!I231-'2017 MRI'!I231</f>
        <v>0.36161543943625363</v>
      </c>
      <c r="K295" s="11">
        <f>'2020 MRI - Alphabetical'!J231-'2017 MRI'!J231</f>
        <v>1.9114781262519975E-2</v>
      </c>
      <c r="L295" s="10">
        <f>'2020 MRI - Alphabetical'!K231-'2017 MRI'!K231</f>
        <v>-34</v>
      </c>
      <c r="M295" s="33">
        <f>'2020 MRI - Alphabetical'!L231-'2017 MRI'!L231</f>
        <v>-0.17331509409277146</v>
      </c>
      <c r="N295" s="11">
        <f>'2020 MRI - Alphabetical'!M231-'2017 MRI'!M231</f>
        <v>1.3376220656638467E-2</v>
      </c>
      <c r="O295" s="10">
        <f>'2020 MRI - Alphabetical'!N231-'2017 MRI'!N231</f>
        <v>190</v>
      </c>
      <c r="P295" s="33">
        <f>'2020 MRI - Alphabetical'!O231-'2017 MRI'!O231</f>
        <v>0.47151108635442446</v>
      </c>
      <c r="Q295" s="11">
        <f>'2020 MRI - Alphabetical'!P231-'2017 MRI'!P231</f>
        <v>-3.2522911051212938E-2</v>
      </c>
      <c r="R295" s="10">
        <f>'2020 MRI - Alphabetical'!Q231-'2017 MRI'!Q231</f>
        <v>-44</v>
      </c>
      <c r="S295" s="33">
        <f>'2020 MRI - Alphabetical'!R231-'2017 MRI'!R231</f>
        <v>-0.27985758730862836</v>
      </c>
      <c r="T295" s="12">
        <f>'2020 MRI - Alphabetical'!S231-'2017 MRI'!S231</f>
        <v>0</v>
      </c>
      <c r="U295" s="10">
        <f>'2020 MRI - Alphabetical'!T231-'2017 MRI'!T231</f>
        <v>-268</v>
      </c>
      <c r="V295" s="33">
        <f>'2020 MRI - Alphabetical'!U231-'2017 MRI'!U231</f>
        <v>-0.77549368226853155</v>
      </c>
      <c r="W295" s="11">
        <f>'2020 MRI - Alphabetical'!V231-'2017 MRI'!V231</f>
        <v>4.6483735571878279E-2</v>
      </c>
      <c r="X295" s="10">
        <f>'2020 MRI - Alphabetical'!W231-'2017 MRI'!W231</f>
        <v>-18</v>
      </c>
      <c r="Y295" s="33">
        <f>'2020 MRI - Alphabetical'!X231-'2017 MRI'!X231</f>
        <v>-0.22130520573056928</v>
      </c>
      <c r="Z295" s="13">
        <f>'2020 MRI - Alphabetical'!Y231-'2017 MRI'!Y231</f>
        <v>7915</v>
      </c>
      <c r="AA295" s="10">
        <f>'2020 MRI - Alphabetical'!Z231-'2017 MRI'!Z231</f>
        <v>42</v>
      </c>
      <c r="AB295" s="33">
        <f>'2020 MRI - Alphabetical'!AA231-'2017 MRI'!AA231</f>
        <v>0.30126363072149032</v>
      </c>
      <c r="AC295" s="11">
        <f>'2020 MRI - Alphabetical'!AB231-'2017 MRI'!AB231</f>
        <v>-1.8000000000000002E-2</v>
      </c>
      <c r="AD295" s="10">
        <f>'2020 MRI - Alphabetical'!AC231-'2017 MRI'!AC231</f>
        <v>-28</v>
      </c>
      <c r="AE295" s="33">
        <f>'2020 MRI - Alphabetical'!AD231-'2017 MRI'!AD231</f>
        <v>-0.12727328435516183</v>
      </c>
      <c r="AF295" s="11">
        <f>'2020 MRI - Alphabetical'!AE231-'2017 MRI'!AE231</f>
        <v>-1.4723926380367791E-3</v>
      </c>
      <c r="AG295" s="10">
        <f>'2020 MRI - Alphabetical'!AF231-'2017 MRI'!AF231</f>
        <v>-2</v>
      </c>
      <c r="AH295" s="33">
        <f>'2020 MRI - Alphabetical'!AG231-'2017 MRI'!AG231</f>
        <v>2.1233878810209245E-2</v>
      </c>
      <c r="AI295" s="14">
        <f>'2020 MRI - Alphabetical'!AH231-'2017 MRI'!AH231</f>
        <v>1.5326670229256933E-2</v>
      </c>
      <c r="AJ295" s="10">
        <f>'2020 MRI - Alphabetical'!AI231-'2017 MRI'!AI231</f>
        <v>-4</v>
      </c>
      <c r="AK295" s="33">
        <f>'2020 MRI - Alphabetical'!AJ231-'2017 MRI'!AJ231</f>
        <v>-3.3795937716253888E-3</v>
      </c>
      <c r="AL295" s="13">
        <f>'2020 MRI - Alphabetical'!AK231-'2017 MRI'!AK231</f>
        <v>10603.343690792273</v>
      </c>
      <c r="AM295" s="38"/>
    </row>
    <row r="296" spans="1:39" hidden="1" x14ac:dyDescent="0.25">
      <c r="A296" t="s">
        <v>834</v>
      </c>
      <c r="B296" s="5" t="s">
        <v>238</v>
      </c>
      <c r="C296" s="6" t="s">
        <v>38</v>
      </c>
      <c r="D296" s="7" t="s">
        <v>39</v>
      </c>
      <c r="E296" s="8">
        <f>VLOOKUP(A296,'2017 MRI'!$A$7:$F$571,6,FALSE)</f>
        <v>10.067037277041905</v>
      </c>
      <c r="F296" s="36">
        <f>'2020 MRI - Alphabetical'!E233-'2017 MRI'!E233</f>
        <v>-1.7785533991500042</v>
      </c>
      <c r="G296" s="8">
        <f>'2020 MRI - Alphabetical'!F233-'2017 MRI'!F233</f>
        <v>4.2296829867269956</v>
      </c>
      <c r="H296" s="9">
        <f>'2020 MRI - Alphabetical'!G233-'2017 MRI'!G233</f>
        <v>-55</v>
      </c>
      <c r="I296" s="10">
        <f>'2020 MRI - Alphabetical'!H233-'2017 MRI'!H233</f>
        <v>-64</v>
      </c>
      <c r="J296" s="33">
        <f>'2020 MRI - Alphabetical'!I233-'2017 MRI'!I233</f>
        <v>-0.47027912072393729</v>
      </c>
      <c r="K296" s="11">
        <f>'2020 MRI - Alphabetical'!J233-'2017 MRI'!J233</f>
        <v>-7.0474268078432711E-2</v>
      </c>
      <c r="L296" s="10">
        <f>'2020 MRI - Alphabetical'!K233-'2017 MRI'!K233</f>
        <v>-66</v>
      </c>
      <c r="M296" s="33">
        <f>'2020 MRI - Alphabetical'!L233-'2017 MRI'!L233</f>
        <v>-0.1763950556787694</v>
      </c>
      <c r="N296" s="11">
        <f>'2020 MRI - Alphabetical'!M233-'2017 MRI'!M233</f>
        <v>1.2769603907601519E-2</v>
      </c>
      <c r="O296" s="10">
        <f>'2020 MRI - Alphabetical'!N233-'2017 MRI'!N233</f>
        <v>-22</v>
      </c>
      <c r="P296" s="33">
        <f>'2020 MRI - Alphabetical'!O233-'2017 MRI'!O233</f>
        <v>-3.7561033833528046E-2</v>
      </c>
      <c r="Q296" s="11">
        <f>'2020 MRI - Alphabetical'!P233-'2017 MRI'!P233</f>
        <v>5.4940711462450609E-4</v>
      </c>
      <c r="R296" s="10">
        <f>'2020 MRI - Alphabetical'!Q233-'2017 MRI'!Q233</f>
        <v>-55</v>
      </c>
      <c r="S296" s="33">
        <f>'2020 MRI - Alphabetical'!R233-'2017 MRI'!R233</f>
        <v>-0.29327346097492352</v>
      </c>
      <c r="T296" s="12">
        <f>'2020 MRI - Alphabetical'!S233-'2017 MRI'!S233</f>
        <v>5.6417489421720729E-2</v>
      </c>
      <c r="U296" s="10">
        <f>'2020 MRI - Alphabetical'!T233-'2017 MRI'!T233</f>
        <v>-37</v>
      </c>
      <c r="V296" s="33">
        <f>'2020 MRI - Alphabetical'!U233-'2017 MRI'!U233</f>
        <v>-9.5904073779759069E-2</v>
      </c>
      <c r="W296" s="11">
        <f>'2020 MRI - Alphabetical'!V233-'2017 MRI'!V233</f>
        <v>6.4275940706955519E-3</v>
      </c>
      <c r="X296" s="10">
        <f>'2020 MRI - Alphabetical'!W233-'2017 MRI'!W233</f>
        <v>-53</v>
      </c>
      <c r="Y296" s="33">
        <f>'2020 MRI - Alphabetical'!X233-'2017 MRI'!X233</f>
        <v>-0.78947533876712517</v>
      </c>
      <c r="Z296" s="13">
        <f>'2020 MRI - Alphabetical'!Y233-'2017 MRI'!Y233</f>
        <v>-4772</v>
      </c>
      <c r="AA296" s="10">
        <f>'2020 MRI - Alphabetical'!Z233-'2017 MRI'!Z233</f>
        <v>-7</v>
      </c>
      <c r="AB296" s="33">
        <f>'2020 MRI - Alphabetical'!AA233-'2017 MRI'!AA233</f>
        <v>-0.10838119807833735</v>
      </c>
      <c r="AC296" s="11">
        <f>'2020 MRI - Alphabetical'!AB233-'2017 MRI'!AB233</f>
        <v>-9.9999999999999985E-3</v>
      </c>
      <c r="AD296" s="10">
        <f>'2020 MRI - Alphabetical'!AC233-'2017 MRI'!AC233</f>
        <v>-104</v>
      </c>
      <c r="AE296" s="33">
        <f>'2020 MRI - Alphabetical'!AD233-'2017 MRI'!AD233</f>
        <v>-0.29376850873531757</v>
      </c>
      <c r="AF296" s="11">
        <f>'2020 MRI - Alphabetical'!AE233-'2017 MRI'!AE233</f>
        <v>-8.6540510455592745E-3</v>
      </c>
      <c r="AG296" s="10">
        <f>'2020 MRI - Alphabetical'!AF233-'2017 MRI'!AF233</f>
        <v>-5</v>
      </c>
      <c r="AH296" s="33">
        <f>'2020 MRI - Alphabetical'!AG233-'2017 MRI'!AG233</f>
        <v>1.7801150731289427E-2</v>
      </c>
      <c r="AI296" s="14">
        <f>'2020 MRI - Alphabetical'!AH233-'2017 MRI'!AH233</f>
        <v>1.0923549695315948E-2</v>
      </c>
      <c r="AJ296" s="10">
        <f>'2020 MRI - Alphabetical'!AI233-'2017 MRI'!AI233</f>
        <v>-3</v>
      </c>
      <c r="AK296" s="33">
        <f>'2020 MRI - Alphabetical'!AJ233-'2017 MRI'!AJ233</f>
        <v>-1.1886114252639766E-2</v>
      </c>
      <c r="AL296" s="13">
        <f>'2020 MRI - Alphabetical'!AK233-'2017 MRI'!AK233</f>
        <v>13695.631070681498</v>
      </c>
      <c r="AM296" s="38"/>
    </row>
    <row r="297" spans="1:39" hidden="1" x14ac:dyDescent="0.25">
      <c r="A297" t="s">
        <v>861</v>
      </c>
      <c r="B297" s="5" t="s">
        <v>85</v>
      </c>
      <c r="C297" s="6" t="s">
        <v>38</v>
      </c>
      <c r="D297" s="7" t="s">
        <v>39</v>
      </c>
      <c r="E297" s="8">
        <f>VLOOKUP(A297,'2017 MRI'!$A$7:$F$571,6,FALSE)</f>
        <v>20.03525226244243</v>
      </c>
      <c r="F297" s="36">
        <f>'2020 MRI - Alphabetical'!E260-'2017 MRI'!E260</f>
        <v>-0.34938777147225641</v>
      </c>
      <c r="G297" s="8">
        <f>'2020 MRI - Alphabetical'!F260-'2017 MRI'!F260</f>
        <v>0.97594434555355392</v>
      </c>
      <c r="H297" s="9">
        <f>'2020 MRI - Alphabetical'!G260-'2017 MRI'!G260</f>
        <v>-6</v>
      </c>
      <c r="I297" s="10">
        <f>'2020 MRI - Alphabetical'!H260-'2017 MRI'!H260</f>
        <v>-211</v>
      </c>
      <c r="J297" s="33">
        <f>'2020 MRI - Alphabetical'!I260-'2017 MRI'!I260</f>
        <v>-0.69574481854965331</v>
      </c>
      <c r="K297" s="11">
        <f>'2020 MRI - Alphabetical'!J260-'2017 MRI'!J260</f>
        <v>-7.1104979334681628E-2</v>
      </c>
      <c r="L297" s="10">
        <f>'2020 MRI - Alphabetical'!K260-'2017 MRI'!K260</f>
        <v>-164</v>
      </c>
      <c r="M297" s="33">
        <f>'2020 MRI - Alphabetical'!L260-'2017 MRI'!L260</f>
        <v>-0.44282914551754399</v>
      </c>
      <c r="N297" s="11">
        <f>'2020 MRI - Alphabetical'!M260-'2017 MRI'!M260</f>
        <v>2.6759996527521132E-2</v>
      </c>
      <c r="O297" s="10">
        <f>'2020 MRI - Alphabetical'!N260-'2017 MRI'!N260</f>
        <v>81</v>
      </c>
      <c r="P297" s="33">
        <f>'2020 MRI - Alphabetical'!O260-'2017 MRI'!O260</f>
        <v>0.22925671797687014</v>
      </c>
      <c r="Q297" s="11">
        <f>'2020 MRI - Alphabetical'!P260-'2017 MRI'!P260</f>
        <v>-1.6862434739371844E-2</v>
      </c>
      <c r="R297" s="10">
        <f>'2020 MRI - Alphabetical'!Q260-'2017 MRI'!Q260</f>
        <v>-95</v>
      </c>
      <c r="S297" s="33">
        <f>'2020 MRI - Alphabetical'!R260-'2017 MRI'!R260</f>
        <v>-0.26899574941752979</v>
      </c>
      <c r="T297" s="12">
        <f>'2020 MRI - Alphabetical'!S260-'2017 MRI'!S260</f>
        <v>7.3637252428985334E-2</v>
      </c>
      <c r="U297" s="10">
        <f>'2020 MRI - Alphabetical'!T260-'2017 MRI'!T260</f>
        <v>-3</v>
      </c>
      <c r="V297" s="33">
        <f>'2020 MRI - Alphabetical'!U260-'2017 MRI'!U260</f>
        <v>-4.2885328672796375E-2</v>
      </c>
      <c r="W297" s="11">
        <f>'2020 MRI - Alphabetical'!V260-'2017 MRI'!V260</f>
        <v>-5.5121727147451616E-5</v>
      </c>
      <c r="X297" s="10">
        <f>'2020 MRI - Alphabetical'!W260-'2017 MRI'!W260</f>
        <v>36</v>
      </c>
      <c r="Y297" s="33">
        <f>'2020 MRI - Alphabetical'!X260-'2017 MRI'!X260</f>
        <v>0.12217137459843416</v>
      </c>
      <c r="Z297" s="13">
        <f>'2020 MRI - Alphabetical'!Y260-'2017 MRI'!Y260</f>
        <v>17389</v>
      </c>
      <c r="AA297" s="10">
        <f>'2020 MRI - Alphabetical'!Z260-'2017 MRI'!Z260</f>
        <v>-7</v>
      </c>
      <c r="AB297" s="33">
        <f>'2020 MRI - Alphabetical'!AA260-'2017 MRI'!AA260</f>
        <v>-6.485989954427962E-2</v>
      </c>
      <c r="AC297" s="11">
        <f>'2020 MRI - Alphabetical'!AB260-'2017 MRI'!AB260</f>
        <v>-1.3000000000000005E-2</v>
      </c>
      <c r="AD297" s="10">
        <f>'2020 MRI - Alphabetical'!AC260-'2017 MRI'!AC260</f>
        <v>1</v>
      </c>
      <c r="AE297" s="33">
        <f>'2020 MRI - Alphabetical'!AD260-'2017 MRI'!AD260</f>
        <v>-1.6461363474522483E-2</v>
      </c>
      <c r="AF297" s="11">
        <f>'2020 MRI - Alphabetical'!AE260-'2017 MRI'!AE260</f>
        <v>8.8647121158600406E-3</v>
      </c>
      <c r="AG297" s="10">
        <f>'2020 MRI - Alphabetical'!AF260-'2017 MRI'!AF260</f>
        <v>-35</v>
      </c>
      <c r="AH297" s="33">
        <f>'2020 MRI - Alphabetical'!AG260-'2017 MRI'!AG260</f>
        <v>-7.7695631631098286E-2</v>
      </c>
      <c r="AI297" s="14">
        <f>'2020 MRI - Alphabetical'!AH260-'2017 MRI'!AH260</f>
        <v>0.11518026968368211</v>
      </c>
      <c r="AJ297" s="10">
        <f>'2020 MRI - Alphabetical'!AI260-'2017 MRI'!AI260</f>
        <v>-19</v>
      </c>
      <c r="AK297" s="33">
        <f>'2020 MRI - Alphabetical'!AJ260-'2017 MRI'!AJ260</f>
        <v>-1.4184496055436396E-2</v>
      </c>
      <c r="AL297" s="13">
        <f>'2020 MRI - Alphabetical'!AK260-'2017 MRI'!AK260</f>
        <v>951.06765479512978</v>
      </c>
      <c r="AM297" s="38"/>
    </row>
    <row r="298" spans="1:39" hidden="1" x14ac:dyDescent="0.25">
      <c r="A298" t="s">
        <v>991</v>
      </c>
      <c r="B298" s="5" t="s">
        <v>486</v>
      </c>
      <c r="C298" s="6" t="s">
        <v>38</v>
      </c>
      <c r="D298" s="7" t="s">
        <v>39</v>
      </c>
      <c r="E298" s="8">
        <f>VLOOKUP(A298,'2017 MRI'!$A$7:$F$571,6,FALSE)</f>
        <v>15.401207555399868</v>
      </c>
      <c r="F298" s="36">
        <f>'2020 MRI - Alphabetical'!E390-'2017 MRI'!E390</f>
        <v>1.2952510579351735</v>
      </c>
      <c r="G298" s="8">
        <f>'2020 MRI - Alphabetical'!F390-'2017 MRI'!F390</f>
        <v>-4.70857472234513</v>
      </c>
      <c r="H298" s="9">
        <f>'2020 MRI - Alphabetical'!G390-'2017 MRI'!G390</f>
        <v>72</v>
      </c>
      <c r="I298" s="10">
        <f>'2020 MRI - Alphabetical'!H390-'2017 MRI'!H390</f>
        <v>98</v>
      </c>
      <c r="J298" s="33">
        <f>'2020 MRI - Alphabetical'!I390-'2017 MRI'!I390</f>
        <v>0.28957037943523217</v>
      </c>
      <c r="K298" s="11">
        <f>'2020 MRI - Alphabetical'!J390-'2017 MRI'!J390</f>
        <v>9.7362514029180058E-3</v>
      </c>
      <c r="L298" s="10">
        <f>'2020 MRI - Alphabetical'!K390-'2017 MRI'!K390</f>
        <v>-133</v>
      </c>
      <c r="M298" s="33">
        <f>'2020 MRI - Alphabetical'!L390-'2017 MRI'!L390</f>
        <v>-0.48906671075855257</v>
      </c>
      <c r="N298" s="11">
        <f>'2020 MRI - Alphabetical'!M390-'2017 MRI'!M390</f>
        <v>2.9966545789775041E-2</v>
      </c>
      <c r="O298" s="10">
        <f>'2020 MRI - Alphabetical'!N390-'2017 MRI'!N390</f>
        <v>37</v>
      </c>
      <c r="P298" s="33">
        <f>'2020 MRI - Alphabetical'!O390-'2017 MRI'!O390</f>
        <v>0.12893479962814947</v>
      </c>
      <c r="Q298" s="11">
        <f>'2020 MRI - Alphabetical'!P390-'2017 MRI'!P390</f>
        <v>-0.01</v>
      </c>
      <c r="R298" s="10">
        <f>'2020 MRI - Alphabetical'!Q390-'2017 MRI'!Q390</f>
        <v>165</v>
      </c>
      <c r="S298" s="33">
        <f>'2020 MRI - Alphabetical'!R390-'2017 MRI'!R390</f>
        <v>6.2802682641092733E-2</v>
      </c>
      <c r="T298" s="12">
        <f>'2020 MRI - Alphabetical'!S390-'2017 MRI'!S390</f>
        <v>-1.1547344110854505</v>
      </c>
      <c r="U298" s="10">
        <f>'2020 MRI - Alphabetical'!T390-'2017 MRI'!T390</f>
        <v>201</v>
      </c>
      <c r="V298" s="33">
        <f>'2020 MRI - Alphabetical'!U390-'2017 MRI'!U390</f>
        <v>0.54081974865591631</v>
      </c>
      <c r="W298" s="11">
        <f>'2020 MRI - Alphabetical'!V390-'2017 MRI'!V390</f>
        <v>-3.431845120505729E-2</v>
      </c>
      <c r="X298" s="10">
        <f>'2020 MRI - Alphabetical'!W390-'2017 MRI'!W390</f>
        <v>-5</v>
      </c>
      <c r="Y298" s="33">
        <f>'2020 MRI - Alphabetical'!X390-'2017 MRI'!X390</f>
        <v>-5.1080749640279421E-2</v>
      </c>
      <c r="Z298" s="13">
        <f>'2020 MRI - Alphabetical'!Y390-'2017 MRI'!Y390</f>
        <v>16964</v>
      </c>
      <c r="AA298" s="10">
        <f>'2020 MRI - Alphabetical'!Z390-'2017 MRI'!Z390</f>
        <v>18</v>
      </c>
      <c r="AB298" s="33">
        <f>'2020 MRI - Alphabetical'!AA390-'2017 MRI'!AA390</f>
        <v>0.30353299022208113</v>
      </c>
      <c r="AC298" s="11">
        <f>'2020 MRI - Alphabetical'!AB390-'2017 MRI'!AB390</f>
        <v>-1.7000000000000001E-2</v>
      </c>
      <c r="AD298" s="10">
        <f>'2020 MRI - Alphabetical'!AC390-'2017 MRI'!AC390</f>
        <v>96</v>
      </c>
      <c r="AE298" s="33">
        <f>'2020 MRI - Alphabetical'!AD390-'2017 MRI'!AD390</f>
        <v>0.36611055817059601</v>
      </c>
      <c r="AF298" s="11">
        <f>'2020 MRI - Alphabetical'!AE390-'2017 MRI'!AE390</f>
        <v>2.9668555240793149E-2</v>
      </c>
      <c r="AG298" s="10">
        <f>'2020 MRI - Alphabetical'!AF390-'2017 MRI'!AF390</f>
        <v>-13</v>
      </c>
      <c r="AH298" s="33">
        <f>'2020 MRI - Alphabetical'!AG390-'2017 MRI'!AG390</f>
        <v>-8.3399883129944789E-3</v>
      </c>
      <c r="AI298" s="14">
        <f>'2020 MRI - Alphabetical'!AH390-'2017 MRI'!AH390</f>
        <v>4.0727297599523204E-2</v>
      </c>
      <c r="AJ298" s="10">
        <f>'2020 MRI - Alphabetical'!AI390-'2017 MRI'!AI390</f>
        <v>-13</v>
      </c>
      <c r="AK298" s="33">
        <f>'2020 MRI - Alphabetical'!AJ390-'2017 MRI'!AJ390</f>
        <v>-1.5639567333215795E-2</v>
      </c>
      <c r="AL298" s="13">
        <f>'2020 MRI - Alphabetical'!AK390-'2017 MRI'!AK390</f>
        <v>6357.6260357943829</v>
      </c>
      <c r="AM298" s="38"/>
    </row>
    <row r="299" spans="1:39" hidden="1" x14ac:dyDescent="0.25">
      <c r="A299" t="s">
        <v>1014</v>
      </c>
      <c r="B299" s="5" t="s">
        <v>512</v>
      </c>
      <c r="C299" s="6" t="s">
        <v>38</v>
      </c>
      <c r="D299" s="7" t="s">
        <v>39</v>
      </c>
      <c r="E299" s="8">
        <f>VLOOKUP(A299,'2017 MRI'!$A$7:$F$571,6,FALSE)</f>
        <v>14.429159411380288</v>
      </c>
      <c r="F299" s="36">
        <f>'2020 MRI - Alphabetical'!E413-'2017 MRI'!E413</f>
        <v>-0.53590778879243306</v>
      </c>
      <c r="G299" s="8">
        <f>'2020 MRI - Alphabetical'!F413-'2017 MRI'!F413</f>
        <v>0.88193985436454447</v>
      </c>
      <c r="H299" s="9">
        <f>'2020 MRI - Alphabetical'!G413-'2017 MRI'!G413</f>
        <v>-24</v>
      </c>
      <c r="I299" s="10">
        <f>'2020 MRI - Alphabetical'!H413-'2017 MRI'!H413</f>
        <v>300</v>
      </c>
      <c r="J299" s="33">
        <f>'2020 MRI - Alphabetical'!I413-'2017 MRI'!I413</f>
        <v>1.5966182220854899</v>
      </c>
      <c r="K299" s="11">
        <f>'2020 MRI - Alphabetical'!J413-'2017 MRI'!J413</f>
        <v>8.730576038697313E-2</v>
      </c>
      <c r="L299" s="10">
        <f>'2020 MRI - Alphabetical'!K413-'2017 MRI'!K413</f>
        <v>-47</v>
      </c>
      <c r="M299" s="33">
        <f>'2020 MRI - Alphabetical'!L413-'2017 MRI'!L413</f>
        <v>-0.17377231249886022</v>
      </c>
      <c r="N299" s="11">
        <f>'2020 MRI - Alphabetical'!M413-'2017 MRI'!M413</f>
        <v>1.1710398052210649E-2</v>
      </c>
      <c r="O299" s="10">
        <f>'2020 MRI - Alphabetical'!N413-'2017 MRI'!N413</f>
        <v>-132</v>
      </c>
      <c r="P299" s="33">
        <f>'2020 MRI - Alphabetical'!O413-'2017 MRI'!O413</f>
        <v>-0.26930829257515221</v>
      </c>
      <c r="Q299" s="11">
        <f>'2020 MRI - Alphabetical'!P413-'2017 MRI'!P413</f>
        <v>1.5504568731800382E-2</v>
      </c>
      <c r="R299" s="10">
        <f>'2020 MRI - Alphabetical'!Q413-'2017 MRI'!Q413</f>
        <v>22</v>
      </c>
      <c r="S299" s="33">
        <f>'2020 MRI - Alphabetical'!R413-'2017 MRI'!R413</f>
        <v>-0.19966468962218886</v>
      </c>
      <c r="T299" s="12">
        <f>'2020 MRI - Alphabetical'!S413-'2017 MRI'!S413</f>
        <v>-0.27024288078910919</v>
      </c>
      <c r="U299" s="10">
        <f>'2020 MRI - Alphabetical'!T413-'2017 MRI'!T413</f>
        <v>-94</v>
      </c>
      <c r="V299" s="33">
        <f>'2020 MRI - Alphabetical'!U413-'2017 MRI'!U413</f>
        <v>-0.35871986365252739</v>
      </c>
      <c r="W299" s="11">
        <f>'2020 MRI - Alphabetical'!V413-'2017 MRI'!V413</f>
        <v>1.8484279680900995E-2</v>
      </c>
      <c r="X299" s="10">
        <f>'2020 MRI - Alphabetical'!W413-'2017 MRI'!W413</f>
        <v>8</v>
      </c>
      <c r="Y299" s="33">
        <f>'2020 MRI - Alphabetical'!X413-'2017 MRI'!X413</f>
        <v>0.12055128344133303</v>
      </c>
      <c r="Z299" s="13">
        <f>'2020 MRI - Alphabetical'!Y413-'2017 MRI'!Y413</f>
        <v>23027</v>
      </c>
      <c r="AA299" s="10">
        <f>'2020 MRI - Alphabetical'!Z413-'2017 MRI'!Z413</f>
        <v>-2</v>
      </c>
      <c r="AB299" s="33">
        <f>'2020 MRI - Alphabetical'!AA413-'2017 MRI'!AA413</f>
        <v>-1.2261163007859066E-2</v>
      </c>
      <c r="AC299" s="11">
        <f>'2020 MRI - Alphabetical'!AB413-'2017 MRI'!AB413</f>
        <v>-1.2E-2</v>
      </c>
      <c r="AD299" s="10">
        <f>'2020 MRI - Alphabetical'!AC413-'2017 MRI'!AC413</f>
        <v>-45</v>
      </c>
      <c r="AE299" s="33">
        <f>'2020 MRI - Alphabetical'!AD413-'2017 MRI'!AD413</f>
        <v>-0.17229307244842607</v>
      </c>
      <c r="AF299" s="11">
        <f>'2020 MRI - Alphabetical'!AE413-'2017 MRI'!AE413</f>
        <v>-3.0250780325045135E-3</v>
      </c>
      <c r="AG299" s="10">
        <f>'2020 MRI - Alphabetical'!AF413-'2017 MRI'!AF413</f>
        <v>4</v>
      </c>
      <c r="AH299" s="33">
        <f>'2020 MRI - Alphabetical'!AG413-'2017 MRI'!AG413</f>
        <v>1.8770765832560765E-2</v>
      </c>
      <c r="AI299" s="14">
        <f>'2020 MRI - Alphabetical'!AH413-'2017 MRI'!AH413</f>
        <v>-2.6701767355393313E-2</v>
      </c>
      <c r="AJ299" s="10">
        <f>'2020 MRI - Alphabetical'!AI413-'2017 MRI'!AI413</f>
        <v>3</v>
      </c>
      <c r="AK299" s="33">
        <f>'2020 MRI - Alphabetical'!AJ413-'2017 MRI'!AJ413</f>
        <v>-1.8464639129639974E-2</v>
      </c>
      <c r="AL299" s="13">
        <f>'2020 MRI - Alphabetical'!AK413-'2017 MRI'!AK413</f>
        <v>15007.326392807241</v>
      </c>
      <c r="AM299" s="38"/>
    </row>
    <row r="300" spans="1:39" hidden="1" x14ac:dyDescent="0.25">
      <c r="A300" t="s">
        <v>1033</v>
      </c>
      <c r="B300" s="5" t="s">
        <v>536</v>
      </c>
      <c r="C300" s="6" t="s">
        <v>38</v>
      </c>
      <c r="D300" s="7" t="s">
        <v>39</v>
      </c>
      <c r="E300" s="8">
        <f>VLOOKUP(A300,'2017 MRI'!$A$7:$F$571,6,FALSE)</f>
        <v>12.25386432124558</v>
      </c>
      <c r="F300" s="36">
        <f>'2020 MRI - Alphabetical'!E432-'2017 MRI'!E432</f>
        <v>0.25062165867204467</v>
      </c>
      <c r="G300" s="8">
        <f>'2020 MRI - Alphabetical'!F432-'2017 MRI'!F432</f>
        <v>-1.8316902066234206</v>
      </c>
      <c r="H300" s="9">
        <f>'2020 MRI - Alphabetical'!G432-'2017 MRI'!G432</f>
        <v>25</v>
      </c>
      <c r="I300" s="10">
        <f>'2020 MRI - Alphabetical'!H432-'2017 MRI'!H432</f>
        <v>-15</v>
      </c>
      <c r="J300" s="33">
        <f>'2020 MRI - Alphabetical'!I432-'2017 MRI'!I432</f>
        <v>-0.34405239306529789</v>
      </c>
      <c r="K300" s="11">
        <f>'2020 MRI - Alphabetical'!J432-'2017 MRI'!J432</f>
        <v>-8.1597365803836253E-2</v>
      </c>
      <c r="L300" s="10">
        <f>'2020 MRI - Alphabetical'!K432-'2017 MRI'!K432</f>
        <v>-30</v>
      </c>
      <c r="M300" s="33">
        <f>'2020 MRI - Alphabetical'!L432-'2017 MRI'!L432</f>
        <v>-4.6616352813451112E-2</v>
      </c>
      <c r="N300" s="11">
        <f>'2020 MRI - Alphabetical'!M432-'2017 MRI'!M432</f>
        <v>6.3656856633214874E-3</v>
      </c>
      <c r="O300" s="10">
        <f>'2020 MRI - Alphabetical'!N432-'2017 MRI'!N432</f>
        <v>14</v>
      </c>
      <c r="P300" s="33">
        <f>'2020 MRI - Alphabetical'!O432-'2017 MRI'!O432</f>
        <v>4.3773552593887044E-2</v>
      </c>
      <c r="Q300" s="11">
        <f>'2020 MRI - Alphabetical'!P432-'2017 MRI'!P432</f>
        <v>-4.853945818610126E-3</v>
      </c>
      <c r="R300" s="10">
        <f>'2020 MRI - Alphabetical'!Q432-'2017 MRI'!Q432</f>
        <v>-83</v>
      </c>
      <c r="S300" s="33">
        <f>'2020 MRI - Alphabetical'!R432-'2017 MRI'!R432</f>
        <v>-0.31256010545964014</v>
      </c>
      <c r="T300" s="12">
        <f>'2020 MRI - Alphabetical'!S432-'2017 MRI'!S432</f>
        <v>0.1375232070411882</v>
      </c>
      <c r="U300" s="10">
        <f>'2020 MRI - Alphabetical'!T432-'2017 MRI'!T432</f>
        <v>7</v>
      </c>
      <c r="V300" s="33">
        <f>'2020 MRI - Alphabetical'!U432-'2017 MRI'!U432</f>
        <v>6.772885402106521E-2</v>
      </c>
      <c r="W300" s="11">
        <f>'2020 MRI - Alphabetical'!V432-'2017 MRI'!V432</f>
        <v>-2.6021580229725026E-3</v>
      </c>
      <c r="X300" s="10">
        <f>'2020 MRI - Alphabetical'!W432-'2017 MRI'!W432</f>
        <v>42</v>
      </c>
      <c r="Y300" s="33">
        <f>'2020 MRI - Alphabetical'!X432-'2017 MRI'!X432</f>
        <v>0.53254442202802643</v>
      </c>
      <c r="Z300" s="13">
        <f>'2020 MRI - Alphabetical'!Y432-'2017 MRI'!Y432</f>
        <v>38421</v>
      </c>
      <c r="AA300" s="10">
        <f>'2020 MRI - Alphabetical'!Z432-'2017 MRI'!Z432</f>
        <v>31</v>
      </c>
      <c r="AB300" s="33">
        <f>'2020 MRI - Alphabetical'!AA432-'2017 MRI'!AA432</f>
        <v>5.6424824044113198E-2</v>
      </c>
      <c r="AC300" s="11">
        <f>'2020 MRI - Alphabetical'!AB432-'2017 MRI'!AB432</f>
        <v>-1.5000000000000003E-2</v>
      </c>
      <c r="AD300" s="10">
        <f>'2020 MRI - Alphabetical'!AC432-'2017 MRI'!AC432</f>
        <v>-11</v>
      </c>
      <c r="AE300" s="33">
        <f>'2020 MRI - Alphabetical'!AD432-'2017 MRI'!AD432</f>
        <v>-6.818026038960634E-2</v>
      </c>
      <c r="AF300" s="11">
        <f>'2020 MRI - Alphabetical'!AE432-'2017 MRI'!AE432</f>
        <v>3.2683590208522073E-3</v>
      </c>
      <c r="AG300" s="10">
        <f>'2020 MRI - Alphabetical'!AF432-'2017 MRI'!AF432</f>
        <v>31</v>
      </c>
      <c r="AH300" s="33">
        <f>'2020 MRI - Alphabetical'!AG432-'2017 MRI'!AG432</f>
        <v>0.11619408805176085</v>
      </c>
      <c r="AI300" s="14">
        <f>'2020 MRI - Alphabetical'!AH432-'2017 MRI'!AH432</f>
        <v>-8.0497315776741907E-2</v>
      </c>
      <c r="AJ300" s="10">
        <f>'2020 MRI - Alphabetical'!AI432-'2017 MRI'!AI432</f>
        <v>-4</v>
      </c>
      <c r="AK300" s="33">
        <f>'2020 MRI - Alphabetical'!AJ432-'2017 MRI'!AJ432</f>
        <v>-1.9638548362102409E-3</v>
      </c>
      <c r="AL300" s="13">
        <f>'2020 MRI - Alphabetical'!AK432-'2017 MRI'!AK432</f>
        <v>13655.061957474041</v>
      </c>
      <c r="AM300" s="38"/>
    </row>
    <row r="301" spans="1:39" hidden="1" x14ac:dyDescent="0.25">
      <c r="A301" t="s">
        <v>1103</v>
      </c>
      <c r="B301" s="5" t="s">
        <v>37</v>
      </c>
      <c r="C301" s="6" t="s">
        <v>38</v>
      </c>
      <c r="D301" s="7" t="s">
        <v>39</v>
      </c>
      <c r="E301" s="8">
        <f>VLOOKUP(A301,'2017 MRI'!$A$7:$F$571,6,FALSE)</f>
        <v>75.732411892423613</v>
      </c>
      <c r="F301" s="36">
        <f>'2020 MRI - Alphabetical'!E502-'2017 MRI'!E502</f>
        <v>0.98938790219412809</v>
      </c>
      <c r="G301" s="8">
        <f>'2020 MRI - Alphabetical'!F502-'2017 MRI'!F502</f>
        <v>3.5130008624061588</v>
      </c>
      <c r="H301" s="9">
        <f>'2020 MRI - Alphabetical'!G502-'2017 MRI'!G502</f>
        <v>-5</v>
      </c>
      <c r="I301" s="10">
        <f>'2020 MRI - Alphabetical'!H502-'2017 MRI'!H502</f>
        <v>43</v>
      </c>
      <c r="J301" s="33">
        <f>'2020 MRI - Alphabetical'!I502-'2017 MRI'!I502</f>
        <v>9.5899694653676704E-2</v>
      </c>
      <c r="K301" s="11">
        <f>'2020 MRI - Alphabetical'!J502-'2017 MRI'!J502</f>
        <v>-1.6710602599777635E-3</v>
      </c>
      <c r="L301" s="10">
        <f>'2020 MRI - Alphabetical'!K502-'2017 MRI'!K502</f>
        <v>2</v>
      </c>
      <c r="M301" s="33">
        <f>'2020 MRI - Alphabetical'!L502-'2017 MRI'!L502</f>
        <v>-0.16002919472203025</v>
      </c>
      <c r="N301" s="11">
        <f>'2020 MRI - Alphabetical'!M502-'2017 MRI'!M502</f>
        <v>7.8582656404408979E-3</v>
      </c>
      <c r="O301" s="10">
        <f>'2020 MRI - Alphabetical'!N502-'2017 MRI'!N502</f>
        <v>1</v>
      </c>
      <c r="P301" s="33">
        <f>'2020 MRI - Alphabetical'!O502-'2017 MRI'!O502</f>
        <v>1.25774141490127E-2</v>
      </c>
      <c r="Q301" s="11">
        <f>'2020 MRI - Alphabetical'!P502-'2017 MRI'!P502</f>
        <v>-6.7453648271107447E-3</v>
      </c>
      <c r="R301" s="10">
        <f>'2020 MRI - Alphabetical'!Q502-'2017 MRI'!Q502</f>
        <v>-2</v>
      </c>
      <c r="S301" s="33">
        <f>'2020 MRI - Alphabetical'!R502-'2017 MRI'!R502</f>
        <v>2.1575097919856079</v>
      </c>
      <c r="T301" s="12">
        <f>'2020 MRI - Alphabetical'!S502-'2017 MRI'!S502</f>
        <v>-6.635568982693921</v>
      </c>
      <c r="U301" s="10">
        <f>'2020 MRI - Alphabetical'!T502-'2017 MRI'!T502</f>
        <v>-9</v>
      </c>
      <c r="V301" s="33">
        <f>'2020 MRI - Alphabetical'!U502-'2017 MRI'!U502</f>
        <v>-0.42727159245156532</v>
      </c>
      <c r="W301" s="11">
        <f>'2020 MRI - Alphabetical'!V502-'2017 MRI'!V502</f>
        <v>4.175853409910224E-3</v>
      </c>
      <c r="X301" s="10">
        <f>'2020 MRI - Alphabetical'!W502-'2017 MRI'!W502</f>
        <v>-6</v>
      </c>
      <c r="Y301" s="33">
        <f>'2020 MRI - Alphabetical'!X502-'2017 MRI'!X502</f>
        <v>-3.6853251505613027E-2</v>
      </c>
      <c r="Z301" s="13">
        <f>'2020 MRI - Alphabetical'!Y502-'2017 MRI'!Y502</f>
        <v>1145</v>
      </c>
      <c r="AA301" s="10">
        <f>'2020 MRI - Alphabetical'!Z502-'2017 MRI'!Z502</f>
        <v>-29</v>
      </c>
      <c r="AB301" s="33">
        <f>'2020 MRI - Alphabetical'!AA502-'2017 MRI'!AA502</f>
        <v>-0.29340972169469048</v>
      </c>
      <c r="AC301" s="11">
        <f>'2020 MRI - Alphabetical'!AB502-'2017 MRI'!AB502</f>
        <v>-2.5000000000000001E-2</v>
      </c>
      <c r="AD301" s="10">
        <f>'2020 MRI - Alphabetical'!AC502-'2017 MRI'!AC502</f>
        <v>-4</v>
      </c>
      <c r="AE301" s="33">
        <f>'2020 MRI - Alphabetical'!AD502-'2017 MRI'!AD502</f>
        <v>-0.39520261558391212</v>
      </c>
      <c r="AF301" s="11">
        <f>'2020 MRI - Alphabetical'!AE502-'2017 MRI'!AE502</f>
        <v>4.403709335285666E-3</v>
      </c>
      <c r="AG301" s="10">
        <f>'2020 MRI - Alphabetical'!AF502-'2017 MRI'!AF502</f>
        <v>1</v>
      </c>
      <c r="AH301" s="33">
        <f>'2020 MRI - Alphabetical'!AG502-'2017 MRI'!AG502</f>
        <v>-5.9786416957768651E-2</v>
      </c>
      <c r="AI301" s="14">
        <f>'2020 MRI - Alphabetical'!AH502-'2017 MRI'!AH502</f>
        <v>0.24616544512767202</v>
      </c>
      <c r="AJ301" s="10">
        <f>'2020 MRI - Alphabetical'!AI502-'2017 MRI'!AI502</f>
        <v>0</v>
      </c>
      <c r="AK301" s="33">
        <f>'2020 MRI - Alphabetical'!AJ502-'2017 MRI'!AJ502</f>
        <v>1.2067426207283016E-2</v>
      </c>
      <c r="AL301" s="13">
        <f>'2020 MRI - Alphabetical'!AK502-'2017 MRI'!AK502</f>
        <v>492.10801210314457</v>
      </c>
      <c r="AM301" s="38">
        <v>1</v>
      </c>
    </row>
    <row r="302" spans="1:39" hidden="1" x14ac:dyDescent="0.25">
      <c r="A302" t="s">
        <v>1147</v>
      </c>
      <c r="B302" s="5" t="s">
        <v>577</v>
      </c>
      <c r="C302" s="6" t="s">
        <v>38</v>
      </c>
      <c r="D302" s="7" t="s">
        <v>39</v>
      </c>
      <c r="E302" s="8">
        <f>VLOOKUP(A302,'2017 MRI'!$A$7:$F$571,6,FALSE)</f>
        <v>7.708646240178183</v>
      </c>
      <c r="F302" s="36">
        <f>'2020 MRI - Alphabetical'!E546-'2017 MRI'!E546</f>
        <v>-0.53806374776556787</v>
      </c>
      <c r="G302" s="8">
        <f>'2020 MRI - Alphabetical'!F546-'2017 MRI'!F546</f>
        <v>7.9026585720825437E-2</v>
      </c>
      <c r="H302" s="9">
        <f>'2020 MRI - Alphabetical'!G546-'2017 MRI'!G546</f>
        <v>-4</v>
      </c>
      <c r="I302" s="10">
        <f>'2020 MRI - Alphabetical'!H546-'2017 MRI'!H546</f>
        <v>-59</v>
      </c>
      <c r="J302" s="33">
        <f>'2020 MRI - Alphabetical'!I546-'2017 MRI'!I546</f>
        <v>-0.74420163230784342</v>
      </c>
      <c r="K302" s="11">
        <f>'2020 MRI - Alphabetical'!J546-'2017 MRI'!J546</f>
        <v>-9.9605845598115694E-2</v>
      </c>
      <c r="L302" s="10">
        <f>'2020 MRI - Alphabetical'!K546-'2017 MRI'!K546</f>
        <v>-69</v>
      </c>
      <c r="M302" s="33">
        <f>'2020 MRI - Alphabetical'!L546-'2017 MRI'!L546</f>
        <v>-0.18453626524517647</v>
      </c>
      <c r="N302" s="11">
        <f>'2020 MRI - Alphabetical'!M546-'2017 MRI'!M546</f>
        <v>1.321686333520504E-2</v>
      </c>
      <c r="O302" s="10">
        <f>'2020 MRI - Alphabetical'!N546-'2017 MRI'!N546</f>
        <v>23</v>
      </c>
      <c r="P302" s="33">
        <f>'2020 MRI - Alphabetical'!O546-'2017 MRI'!O546</f>
        <v>4.0416106202255553E-2</v>
      </c>
      <c r="Q302" s="11">
        <f>'2020 MRI - Alphabetical'!P546-'2017 MRI'!P546</f>
        <v>-4.4282551821292013E-3</v>
      </c>
      <c r="R302" s="10">
        <f>'2020 MRI - Alphabetical'!Q546-'2017 MRI'!Q546</f>
        <v>-39</v>
      </c>
      <c r="S302" s="33">
        <f>'2020 MRI - Alphabetical'!R546-'2017 MRI'!R546</f>
        <v>-0.26747231528777526</v>
      </c>
      <c r="T302" s="12">
        <f>'2020 MRI - Alphabetical'!S546-'2017 MRI'!S546</f>
        <v>-3.4615996385749977E-2</v>
      </c>
      <c r="U302" s="10">
        <f>'2020 MRI - Alphabetical'!T546-'2017 MRI'!T546</f>
        <v>93</v>
      </c>
      <c r="V302" s="33">
        <f>'2020 MRI - Alphabetical'!U546-'2017 MRI'!U546</f>
        <v>0.27823630809735556</v>
      </c>
      <c r="W302" s="11">
        <f>'2020 MRI - Alphabetical'!V546-'2017 MRI'!V546</f>
        <v>-1.6849673438458487E-2</v>
      </c>
      <c r="X302" s="10">
        <f>'2020 MRI - Alphabetical'!W546-'2017 MRI'!W546</f>
        <v>-16</v>
      </c>
      <c r="Y302" s="33">
        <f>'2020 MRI - Alphabetical'!X546-'2017 MRI'!X546</f>
        <v>-0.56499795349086268</v>
      </c>
      <c r="Z302" s="13">
        <f>'2020 MRI - Alphabetical'!Y546-'2017 MRI'!Y546</f>
        <v>7562</v>
      </c>
      <c r="AA302" s="10">
        <f>'2020 MRI - Alphabetical'!Z546-'2017 MRI'!Z546</f>
        <v>0</v>
      </c>
      <c r="AB302" s="33">
        <f>'2020 MRI - Alphabetical'!AA546-'2017 MRI'!AA546</f>
        <v>6.0963543045294832E-2</v>
      </c>
      <c r="AC302" s="11">
        <f>'2020 MRI - Alphabetical'!AB546-'2017 MRI'!AB546</f>
        <v>-1.2999999999999998E-2</v>
      </c>
      <c r="AD302" s="10">
        <f>'2020 MRI - Alphabetical'!AC546-'2017 MRI'!AC546</f>
        <v>47</v>
      </c>
      <c r="AE302" s="33">
        <f>'2020 MRI - Alphabetical'!AD546-'2017 MRI'!AD546</f>
        <v>0.15551704035633307</v>
      </c>
      <c r="AF302" s="11">
        <f>'2020 MRI - Alphabetical'!AE546-'2017 MRI'!AE546</f>
        <v>1.629257824767083E-2</v>
      </c>
      <c r="AG302" s="10">
        <f>'2020 MRI - Alphabetical'!AF546-'2017 MRI'!AF546</f>
        <v>-6</v>
      </c>
      <c r="AH302" s="33">
        <f>'2020 MRI - Alphabetical'!AG546-'2017 MRI'!AG546</f>
        <v>-1.2169535390405939E-2</v>
      </c>
      <c r="AI302" s="14">
        <f>'2020 MRI - Alphabetical'!AH546-'2017 MRI'!AH546</f>
        <v>3.5233657798434237E-2</v>
      </c>
      <c r="AJ302" s="10">
        <f>'2020 MRI - Alphabetical'!AI546-'2017 MRI'!AI546</f>
        <v>-10</v>
      </c>
      <c r="AK302" s="33">
        <f>'2020 MRI - Alphabetical'!AJ546-'2017 MRI'!AJ546</f>
        <v>-2.1998473809252329E-2</v>
      </c>
      <c r="AL302" s="13">
        <f>'2020 MRI - Alphabetical'!AK546-'2017 MRI'!AK546</f>
        <v>8160.5817002718977</v>
      </c>
      <c r="AM302" s="38"/>
    </row>
    <row r="303" spans="1:39" hidden="1" x14ac:dyDescent="0.25">
      <c r="A303" t="s">
        <v>681</v>
      </c>
      <c r="B303" s="5" t="s">
        <v>141</v>
      </c>
      <c r="C303" s="6" t="s">
        <v>49</v>
      </c>
      <c r="D303" s="7" t="s">
        <v>39</v>
      </c>
      <c r="E303" s="8">
        <f>VLOOKUP(A303,'2017 MRI'!$A$7:$F$571,6,FALSE)</f>
        <v>38.094571145993996</v>
      </c>
      <c r="F303" s="36">
        <f>'2020 MRI - Alphabetical'!E80-'2017 MRI'!E80</f>
        <v>0.28774281242947097</v>
      </c>
      <c r="G303" s="8">
        <f>'2020 MRI - Alphabetical'!F80-'2017 MRI'!F80</f>
        <v>1.1656853736055481</v>
      </c>
      <c r="H303" s="9">
        <f>'2020 MRI - Alphabetical'!G80-'2017 MRI'!G80</f>
        <v>4</v>
      </c>
      <c r="I303" s="10">
        <f>'2020 MRI - Alphabetical'!H80-'2017 MRI'!H80</f>
        <v>-57</v>
      </c>
      <c r="J303" s="33">
        <f>'2020 MRI - Alphabetical'!I80-'2017 MRI'!I80</f>
        <v>-0.42919082503415718</v>
      </c>
      <c r="K303" s="11">
        <f>'2020 MRI - Alphabetical'!J80-'2017 MRI'!J80</f>
        <v>-6.8516300682952558E-2</v>
      </c>
      <c r="L303" s="10">
        <f>'2020 MRI - Alphabetical'!K80-'2017 MRI'!K80</f>
        <v>9</v>
      </c>
      <c r="M303" s="33">
        <f>'2020 MRI - Alphabetical'!L80-'2017 MRI'!L80</f>
        <v>7.7844827795825133E-2</v>
      </c>
      <c r="N303" s="11">
        <f>'2020 MRI - Alphabetical'!M80-'2017 MRI'!M80</f>
        <v>-1.1273305084259708E-3</v>
      </c>
      <c r="O303" s="10">
        <f>'2020 MRI - Alphabetical'!N80-'2017 MRI'!N80</f>
        <v>25</v>
      </c>
      <c r="P303" s="33">
        <f>'2020 MRI - Alphabetical'!O80-'2017 MRI'!O80</f>
        <v>0.25395736036124045</v>
      </c>
      <c r="Q303" s="11">
        <f>'2020 MRI - Alphabetical'!P80-'2017 MRI'!P80</f>
        <v>-1.9643533123028398E-2</v>
      </c>
      <c r="R303" s="10">
        <f>'2020 MRI - Alphabetical'!Q80-'2017 MRI'!Q80</f>
        <v>3</v>
      </c>
      <c r="S303" s="33">
        <f>'2020 MRI - Alphabetical'!R80-'2017 MRI'!R80</f>
        <v>8.2159899662691868E-2</v>
      </c>
      <c r="T303" s="12">
        <f>'2020 MRI - Alphabetical'!S80-'2017 MRI'!S80</f>
        <v>-0.99932241179546444</v>
      </c>
      <c r="U303" s="10">
        <f>'2020 MRI - Alphabetical'!T80-'2017 MRI'!T80</f>
        <v>11</v>
      </c>
      <c r="V303" s="33">
        <f>'2020 MRI - Alphabetical'!U80-'2017 MRI'!U80</f>
        <v>0.17668645133052652</v>
      </c>
      <c r="W303" s="11">
        <f>'2020 MRI - Alphabetical'!V80-'2017 MRI'!V80</f>
        <v>-2.0424857701129895E-2</v>
      </c>
      <c r="X303" s="10">
        <f>'2020 MRI - Alphabetical'!W80-'2017 MRI'!W80</f>
        <v>-29</v>
      </c>
      <c r="Y303" s="33">
        <f>'2020 MRI - Alphabetical'!X80-'2017 MRI'!X80</f>
        <v>-7.7018042456835745E-2</v>
      </c>
      <c r="Z303" s="13">
        <f>'2020 MRI - Alphabetical'!Y80-'2017 MRI'!Y80</f>
        <v>6279</v>
      </c>
      <c r="AA303" s="10">
        <f>'2020 MRI - Alphabetical'!Z80-'2017 MRI'!Z80</f>
        <v>-11</v>
      </c>
      <c r="AB303" s="33">
        <f>'2020 MRI - Alphabetical'!AA80-'2017 MRI'!AA80</f>
        <v>-6.2388806032274091E-2</v>
      </c>
      <c r="AC303" s="11">
        <f>'2020 MRI - Alphabetical'!AB80-'2017 MRI'!AB80</f>
        <v>-2.3E-2</v>
      </c>
      <c r="AD303" s="10">
        <f>'2020 MRI - Alphabetical'!AC80-'2017 MRI'!AC80</f>
        <v>-2</v>
      </c>
      <c r="AE303" s="33">
        <f>'2020 MRI - Alphabetical'!AD80-'2017 MRI'!AD80</f>
        <v>-7.4588539582919333E-2</v>
      </c>
      <c r="AF303" s="11">
        <f>'2020 MRI - Alphabetical'!AE80-'2017 MRI'!AE80</f>
        <v>1.2765069551777475E-2</v>
      </c>
      <c r="AG303" s="10">
        <f>'2020 MRI - Alphabetical'!AF80-'2017 MRI'!AF80</f>
        <v>85</v>
      </c>
      <c r="AH303" s="33">
        <f>'2020 MRI - Alphabetical'!AG80-'2017 MRI'!AG80</f>
        <v>0.25882179749945416</v>
      </c>
      <c r="AI303" s="14">
        <f>'2020 MRI - Alphabetical'!AH80-'2017 MRI'!AH80</f>
        <v>-0.24768136123499973</v>
      </c>
      <c r="AJ303" s="10">
        <f>'2020 MRI - Alphabetical'!AI80-'2017 MRI'!AI80</f>
        <v>91</v>
      </c>
      <c r="AK303" s="33">
        <f>'2020 MRI - Alphabetical'!AJ80-'2017 MRI'!AJ80</f>
        <v>4.8262156327042921E-2</v>
      </c>
      <c r="AL303" s="13">
        <f>'2020 MRI - Alphabetical'!AK80-'2017 MRI'!AK80</f>
        <v>36482.660869175146</v>
      </c>
      <c r="AM303" s="38">
        <v>1</v>
      </c>
    </row>
    <row r="304" spans="1:39" hidden="1" x14ac:dyDescent="0.25">
      <c r="A304" t="s">
        <v>704</v>
      </c>
      <c r="B304" s="5" t="s">
        <v>535</v>
      </c>
      <c r="C304" s="6" t="s">
        <v>49</v>
      </c>
      <c r="D304" s="7" t="s">
        <v>39</v>
      </c>
      <c r="E304" s="8">
        <f>VLOOKUP(A304,'2017 MRI'!$A$7:$F$571,6,FALSE)</f>
        <v>12.576155095087334</v>
      </c>
      <c r="F304" s="36">
        <f>'2020 MRI - Alphabetical'!E103-'2017 MRI'!E103</f>
        <v>0.85823075646734104</v>
      </c>
      <c r="G304" s="8">
        <f>'2020 MRI - Alphabetical'!F103-'2017 MRI'!F103</f>
        <v>-3.6867465849779286</v>
      </c>
      <c r="H304" s="9">
        <f>'2020 MRI - Alphabetical'!G103-'2017 MRI'!G103</f>
        <v>35</v>
      </c>
      <c r="I304" s="10">
        <f>'2020 MRI - Alphabetical'!H103-'2017 MRI'!H103</f>
        <v>-4</v>
      </c>
      <c r="J304" s="33">
        <f>'2020 MRI - Alphabetical'!I103-'2017 MRI'!I103</f>
        <v>6.4277568256048578E-2</v>
      </c>
      <c r="K304" s="11">
        <f>'2020 MRI - Alphabetical'!J103-'2017 MRI'!J103</f>
        <v>-3.9147395698055032E-2</v>
      </c>
      <c r="L304" s="10">
        <f>'2020 MRI - Alphabetical'!K103-'2017 MRI'!K103</f>
        <v>120</v>
      </c>
      <c r="M304" s="33">
        <f>'2020 MRI - Alphabetical'!L103-'2017 MRI'!L103</f>
        <v>0.41888514650407904</v>
      </c>
      <c r="N304" s="11">
        <f>'2020 MRI - Alphabetical'!M103-'2017 MRI'!M103</f>
        <v>-1.9782298013173868E-2</v>
      </c>
      <c r="O304" s="10">
        <f>'2020 MRI - Alphabetical'!N103-'2017 MRI'!N103</f>
        <v>80</v>
      </c>
      <c r="P304" s="33">
        <f>'2020 MRI - Alphabetical'!O103-'2017 MRI'!O103</f>
        <v>0.18039479685371185</v>
      </c>
      <c r="Q304" s="11">
        <f>'2020 MRI - Alphabetical'!P103-'2017 MRI'!P103</f>
        <v>-1.3603541185527326E-2</v>
      </c>
      <c r="R304" s="10">
        <f>'2020 MRI - Alphabetical'!Q103-'2017 MRI'!Q103</f>
        <v>35</v>
      </c>
      <c r="S304" s="33">
        <f>'2020 MRI - Alphabetical'!R103-'2017 MRI'!R103</f>
        <v>-0.11340780956007562</v>
      </c>
      <c r="T304" s="12">
        <f>'2020 MRI - Alphabetical'!S103-'2017 MRI'!S103</f>
        <v>-0.51207707980761352</v>
      </c>
      <c r="U304" s="10">
        <f>'2020 MRI - Alphabetical'!T103-'2017 MRI'!T103</f>
        <v>-4</v>
      </c>
      <c r="V304" s="33">
        <f>'2020 MRI - Alphabetical'!U103-'2017 MRI'!U103</f>
        <v>-4.6742812649754661E-2</v>
      </c>
      <c r="W304" s="11">
        <f>'2020 MRI - Alphabetical'!V103-'2017 MRI'!V103</f>
        <v>4.281713805656678E-3</v>
      </c>
      <c r="X304" s="10">
        <f>'2020 MRI - Alphabetical'!W103-'2017 MRI'!W103</f>
        <v>28</v>
      </c>
      <c r="Y304" s="33">
        <f>'2020 MRI - Alphabetical'!X103-'2017 MRI'!X103</f>
        <v>0.49400144756094977</v>
      </c>
      <c r="Z304" s="13">
        <f>'2020 MRI - Alphabetical'!Y103-'2017 MRI'!Y103</f>
        <v>39444</v>
      </c>
      <c r="AA304" s="10">
        <f>'2020 MRI - Alphabetical'!Z103-'2017 MRI'!Z103</f>
        <v>16</v>
      </c>
      <c r="AB304" s="33">
        <f>'2020 MRI - Alphabetical'!AA103-'2017 MRI'!AA103</f>
        <v>-1.9069241509631851E-2</v>
      </c>
      <c r="AC304" s="11">
        <f>'2020 MRI - Alphabetical'!AB103-'2017 MRI'!AB103</f>
        <v>-1.4999999999999999E-2</v>
      </c>
      <c r="AD304" s="10">
        <f>'2020 MRI - Alphabetical'!AC103-'2017 MRI'!AC103</f>
        <v>69</v>
      </c>
      <c r="AE304" s="33">
        <f>'2020 MRI - Alphabetical'!AD103-'2017 MRI'!AD103</f>
        <v>0.21614612945282663</v>
      </c>
      <c r="AF304" s="11">
        <f>'2020 MRI - Alphabetical'!AE103-'2017 MRI'!AE103</f>
        <v>2.0315225707727591E-2</v>
      </c>
      <c r="AG304" s="10">
        <f>'2020 MRI - Alphabetical'!AF103-'2017 MRI'!AF103</f>
        <v>12</v>
      </c>
      <c r="AH304" s="33">
        <f>'2020 MRI - Alphabetical'!AG103-'2017 MRI'!AG103</f>
        <v>6.346549282958025E-2</v>
      </c>
      <c r="AI304" s="14">
        <f>'2020 MRI - Alphabetical'!AH103-'2017 MRI'!AH103</f>
        <v>-8.3424353627303605E-2</v>
      </c>
      <c r="AJ304" s="10">
        <f>'2020 MRI - Alphabetical'!AI103-'2017 MRI'!AI103</f>
        <v>3</v>
      </c>
      <c r="AK304" s="33">
        <f>'2020 MRI - Alphabetical'!AJ103-'2017 MRI'!AJ103</f>
        <v>4.1004777687553229E-2</v>
      </c>
      <c r="AL304" s="13">
        <f>'2020 MRI - Alphabetical'!AK103-'2017 MRI'!AK103</f>
        <v>72720.24973358697</v>
      </c>
      <c r="AM304" s="38"/>
    </row>
    <row r="305" spans="1:39" hidden="1" x14ac:dyDescent="0.25">
      <c r="A305" t="s">
        <v>719</v>
      </c>
      <c r="B305" s="5" t="s">
        <v>244</v>
      </c>
      <c r="C305" s="6" t="s">
        <v>49</v>
      </c>
      <c r="D305" s="7" t="s">
        <v>39</v>
      </c>
      <c r="E305" s="8">
        <f>VLOOKUP(A305,'2017 MRI'!$A$7:$F$571,6,FALSE)</f>
        <v>29.23501043197021</v>
      </c>
      <c r="F305" s="36">
        <f>'2020 MRI - Alphabetical'!E118-'2017 MRI'!E118</f>
        <v>-0.27785952817901094</v>
      </c>
      <c r="G305" s="8">
        <f>'2020 MRI - Alphabetical'!F118-'2017 MRI'!F118</f>
        <v>1.8613075659489731</v>
      </c>
      <c r="H305" s="9">
        <f>'2020 MRI - Alphabetical'!G118-'2017 MRI'!G118</f>
        <v>-12</v>
      </c>
      <c r="I305" s="10">
        <f>'2020 MRI - Alphabetical'!H118-'2017 MRI'!H118</f>
        <v>-99</v>
      </c>
      <c r="J305" s="33">
        <f>'2020 MRI - Alphabetical'!I118-'2017 MRI'!I118</f>
        <v>-0.31794898191553395</v>
      </c>
      <c r="K305" s="11">
        <f>'2020 MRI - Alphabetical'!J118-'2017 MRI'!J118</f>
        <v>-4.6367405015033114E-2</v>
      </c>
      <c r="L305" s="10">
        <f>'2020 MRI - Alphabetical'!K118-'2017 MRI'!K118</f>
        <v>-64</v>
      </c>
      <c r="M305" s="33">
        <f>'2020 MRI - Alphabetical'!L118-'2017 MRI'!L118</f>
        <v>-0.11589871040764609</v>
      </c>
      <c r="N305" s="11">
        <f>'2020 MRI - Alphabetical'!M118-'2017 MRI'!M118</f>
        <v>9.037849310222848E-3</v>
      </c>
      <c r="O305" s="10">
        <f>'2020 MRI - Alphabetical'!N118-'2017 MRI'!N118</f>
        <v>43</v>
      </c>
      <c r="P305" s="33">
        <f>'2020 MRI - Alphabetical'!O118-'2017 MRI'!O118</f>
        <v>0.23106406193613233</v>
      </c>
      <c r="Q305" s="11">
        <f>'2020 MRI - Alphabetical'!P118-'2017 MRI'!P118</f>
        <v>-1.7739837398373995E-2</v>
      </c>
      <c r="R305" s="10">
        <f>'2020 MRI - Alphabetical'!Q118-'2017 MRI'!Q118</f>
        <v>107</v>
      </c>
      <c r="S305" s="33">
        <f>'2020 MRI - Alphabetical'!R118-'2017 MRI'!R118</f>
        <v>9.3371684657793011E-2</v>
      </c>
      <c r="T305" s="12">
        <f>'2020 MRI - Alphabetical'!S118-'2017 MRI'!S118</f>
        <v>-1.2025846526355906</v>
      </c>
      <c r="U305" s="10">
        <f>'2020 MRI - Alphabetical'!T118-'2017 MRI'!T118</f>
        <v>-125</v>
      </c>
      <c r="V305" s="33">
        <f>'2020 MRI - Alphabetical'!U118-'2017 MRI'!U118</f>
        <v>-0.83344248449649694</v>
      </c>
      <c r="W305" s="11">
        <f>'2020 MRI - Alphabetical'!V118-'2017 MRI'!V118</f>
        <v>4.4706207659339137E-2</v>
      </c>
      <c r="X305" s="10">
        <f>'2020 MRI - Alphabetical'!W118-'2017 MRI'!W118</f>
        <v>-85</v>
      </c>
      <c r="Y305" s="33">
        <f>'2020 MRI - Alphabetical'!X118-'2017 MRI'!X118</f>
        <v>-0.33504422523729949</v>
      </c>
      <c r="Z305" s="13">
        <f>'2020 MRI - Alphabetical'!Y118-'2017 MRI'!Y118</f>
        <v>-1089</v>
      </c>
      <c r="AA305" s="10">
        <f>'2020 MRI - Alphabetical'!Z118-'2017 MRI'!Z118</f>
        <v>-39</v>
      </c>
      <c r="AB305" s="33">
        <f>'2020 MRI - Alphabetical'!AA118-'2017 MRI'!AA118</f>
        <v>-9.9102026064558479E-2</v>
      </c>
      <c r="AC305" s="11">
        <f>'2020 MRI - Alphabetical'!AB118-'2017 MRI'!AB118</f>
        <v>-1.7000000000000001E-2</v>
      </c>
      <c r="AD305" s="10">
        <f>'2020 MRI - Alphabetical'!AC118-'2017 MRI'!AC118</f>
        <v>177</v>
      </c>
      <c r="AE305" s="33">
        <f>'2020 MRI - Alphabetical'!AD118-'2017 MRI'!AD118</f>
        <v>0.77593745061178909</v>
      </c>
      <c r="AF305" s="11">
        <f>'2020 MRI - Alphabetical'!AE118-'2017 MRI'!AE118</f>
        <v>6.027731092436972E-2</v>
      </c>
      <c r="AG305" s="10">
        <f>'2020 MRI - Alphabetical'!AF118-'2017 MRI'!AF118</f>
        <v>-10</v>
      </c>
      <c r="AH305" s="33">
        <f>'2020 MRI - Alphabetical'!AG118-'2017 MRI'!AG118</f>
        <v>-2.1512291258042049E-2</v>
      </c>
      <c r="AI305" s="14">
        <f>'2020 MRI - Alphabetical'!AH118-'2017 MRI'!AH118</f>
        <v>8.9704469711117785E-2</v>
      </c>
      <c r="AJ305" s="10">
        <f>'2020 MRI - Alphabetical'!AI118-'2017 MRI'!AI118</f>
        <v>8</v>
      </c>
      <c r="AK305" s="33">
        <f>'2020 MRI - Alphabetical'!AJ118-'2017 MRI'!AJ118</f>
        <v>1.278402523573946E-2</v>
      </c>
      <c r="AL305" s="13">
        <f>'2020 MRI - Alphabetical'!AK118-'2017 MRI'!AK118</f>
        <v>8955.5003272540052</v>
      </c>
      <c r="AM305" s="38"/>
    </row>
    <row r="306" spans="1:39" hidden="1" x14ac:dyDescent="0.25">
      <c r="A306" t="s">
        <v>722</v>
      </c>
      <c r="B306" s="5" t="s">
        <v>415</v>
      </c>
      <c r="C306" s="6" t="s">
        <v>49</v>
      </c>
      <c r="D306" s="7" t="s">
        <v>39</v>
      </c>
      <c r="E306" s="8">
        <f>VLOOKUP(A306,'2017 MRI'!$A$7:$F$571,6,FALSE)</f>
        <v>19.820317455294763</v>
      </c>
      <c r="F306" s="36">
        <f>'2020 MRI - Alphabetical'!E121-'2017 MRI'!E121</f>
        <v>-0.41093808382448183</v>
      </c>
      <c r="G306" s="8">
        <f>'2020 MRI - Alphabetical'!F121-'2017 MRI'!F121</f>
        <v>1.1418995927579694</v>
      </c>
      <c r="H306" s="9">
        <f>'2020 MRI - Alphabetical'!G121-'2017 MRI'!G121</f>
        <v>-11</v>
      </c>
      <c r="I306" s="10">
        <f>'2020 MRI - Alphabetical'!H121-'2017 MRI'!H121</f>
        <v>2</v>
      </c>
      <c r="J306" s="33">
        <f>'2020 MRI - Alphabetical'!I121-'2017 MRI'!I121</f>
        <v>-7.4456098632912318E-2</v>
      </c>
      <c r="K306" s="11">
        <f>'2020 MRI - Alphabetical'!J121-'2017 MRI'!J121</f>
        <v>-2.594311365425539E-2</v>
      </c>
      <c r="L306" s="10">
        <f>'2020 MRI - Alphabetical'!K121-'2017 MRI'!K121</f>
        <v>34</v>
      </c>
      <c r="M306" s="33">
        <f>'2020 MRI - Alphabetical'!L121-'2017 MRI'!L121</f>
        <v>0.12613647986867815</v>
      </c>
      <c r="N306" s="11">
        <f>'2020 MRI - Alphabetical'!M121-'2017 MRI'!M121</f>
        <v>-3.3694249053344977E-3</v>
      </c>
      <c r="O306" s="10">
        <f>'2020 MRI - Alphabetical'!N121-'2017 MRI'!N121</f>
        <v>-49</v>
      </c>
      <c r="P306" s="33">
        <f>'2020 MRI - Alphabetical'!O121-'2017 MRI'!O121</f>
        <v>-0.1248376031258096</v>
      </c>
      <c r="Q306" s="11">
        <f>'2020 MRI - Alphabetical'!P121-'2017 MRI'!P121</f>
        <v>5.8147268408551001E-3</v>
      </c>
      <c r="R306" s="10">
        <f>'2020 MRI - Alphabetical'!Q121-'2017 MRI'!Q121</f>
        <v>-81</v>
      </c>
      <c r="S306" s="33">
        <f>'2020 MRI - Alphabetical'!R121-'2017 MRI'!R121</f>
        <v>-0.26995061391228065</v>
      </c>
      <c r="T306" s="12">
        <f>'2020 MRI - Alphabetical'!S121-'2017 MRI'!S121</f>
        <v>2.9198948016530391E-2</v>
      </c>
      <c r="U306" s="10">
        <f>'2020 MRI - Alphabetical'!T121-'2017 MRI'!T121</f>
        <v>9</v>
      </c>
      <c r="V306" s="33">
        <f>'2020 MRI - Alphabetical'!U121-'2017 MRI'!U121</f>
        <v>6.677808850600403E-3</v>
      </c>
      <c r="W306" s="11">
        <f>'2020 MRI - Alphabetical'!V121-'2017 MRI'!V121</f>
        <v>-3.2932966178294415E-3</v>
      </c>
      <c r="X306" s="10">
        <f>'2020 MRI - Alphabetical'!W121-'2017 MRI'!W121</f>
        <v>15</v>
      </c>
      <c r="Y306" s="33">
        <f>'2020 MRI - Alphabetical'!X121-'2017 MRI'!X121</f>
        <v>3.7328224753246653E-2</v>
      </c>
      <c r="Z306" s="13">
        <f>'2020 MRI - Alphabetical'!Y121-'2017 MRI'!Y121</f>
        <v>16787</v>
      </c>
      <c r="AA306" s="10">
        <f>'2020 MRI - Alphabetical'!Z121-'2017 MRI'!Z121</f>
        <v>19</v>
      </c>
      <c r="AB306" s="33">
        <f>'2020 MRI - Alphabetical'!AA121-'2017 MRI'!AA121</f>
        <v>3.8260875076921996E-3</v>
      </c>
      <c r="AC306" s="11">
        <f>'2020 MRI - Alphabetical'!AB121-'2017 MRI'!AB121</f>
        <v>-1.6E-2</v>
      </c>
      <c r="AD306" s="10">
        <f>'2020 MRI - Alphabetical'!AC121-'2017 MRI'!AC121</f>
        <v>-24</v>
      </c>
      <c r="AE306" s="33">
        <f>'2020 MRI - Alphabetical'!AD121-'2017 MRI'!AD121</f>
        <v>-8.3503417343621489E-2</v>
      </c>
      <c r="AF306" s="11">
        <f>'2020 MRI - Alphabetical'!AE121-'2017 MRI'!AE121</f>
        <v>4.378423813802601E-3</v>
      </c>
      <c r="AG306" s="10">
        <f>'2020 MRI - Alphabetical'!AF121-'2017 MRI'!AF121</f>
        <v>-2</v>
      </c>
      <c r="AH306" s="33">
        <f>'2020 MRI - Alphabetical'!AG121-'2017 MRI'!AG121</f>
        <v>2.3809436352480687E-2</v>
      </c>
      <c r="AI306" s="14">
        <f>'2020 MRI - Alphabetical'!AH121-'2017 MRI'!AH121</f>
        <v>1.2309462995757858E-2</v>
      </c>
      <c r="AJ306" s="10">
        <f>'2020 MRI - Alphabetical'!AI121-'2017 MRI'!AI121</f>
        <v>4</v>
      </c>
      <c r="AK306" s="33">
        <f>'2020 MRI - Alphabetical'!AJ121-'2017 MRI'!AJ121</f>
        <v>2.5959001945164706E-3</v>
      </c>
      <c r="AL306" s="13">
        <f>'2020 MRI - Alphabetical'!AK121-'2017 MRI'!AK121</f>
        <v>12086.685422276525</v>
      </c>
      <c r="AM306" s="38"/>
    </row>
    <row r="307" spans="1:39" hidden="1" x14ac:dyDescent="0.25">
      <c r="A307" t="s">
        <v>733</v>
      </c>
      <c r="B307" s="5" t="s">
        <v>398</v>
      </c>
      <c r="C307" s="6" t="s">
        <v>49</v>
      </c>
      <c r="D307" s="7" t="s">
        <v>39</v>
      </c>
      <c r="E307" s="8">
        <f>VLOOKUP(A307,'2017 MRI'!$A$7:$F$571,6,FALSE)</f>
        <v>20.811208045044822</v>
      </c>
      <c r="F307" s="36">
        <f>'2020 MRI - Alphabetical'!E132-'2017 MRI'!E132</f>
        <v>-0.55189914140918583</v>
      </c>
      <c r="G307" s="8">
        <f>'2020 MRI - Alphabetical'!F132-'2017 MRI'!F132</f>
        <v>1.7006417922052712</v>
      </c>
      <c r="H307" s="9">
        <f>'2020 MRI - Alphabetical'!G132-'2017 MRI'!G132</f>
        <v>-17</v>
      </c>
      <c r="I307" s="10">
        <f>'2020 MRI - Alphabetical'!H132-'2017 MRI'!H132</f>
        <v>-33</v>
      </c>
      <c r="J307" s="33">
        <f>'2020 MRI - Alphabetical'!I132-'2017 MRI'!I132</f>
        <v>-0.14967121179168447</v>
      </c>
      <c r="K307" s="11">
        <f>'2020 MRI - Alphabetical'!J132-'2017 MRI'!J132</f>
        <v>-3.1243800748289918E-2</v>
      </c>
      <c r="L307" s="10">
        <f>'2020 MRI - Alphabetical'!K132-'2017 MRI'!K132</f>
        <v>29</v>
      </c>
      <c r="M307" s="33">
        <f>'2020 MRI - Alphabetical'!L132-'2017 MRI'!L132</f>
        <v>0.10536099955561545</v>
      </c>
      <c r="N307" s="11">
        <f>'2020 MRI - Alphabetical'!M132-'2017 MRI'!M132</f>
        <v>-2.1707788299493852E-3</v>
      </c>
      <c r="O307" s="10">
        <f>'2020 MRI - Alphabetical'!N132-'2017 MRI'!N132</f>
        <v>-62</v>
      </c>
      <c r="P307" s="33">
        <f>'2020 MRI - Alphabetical'!O132-'2017 MRI'!O132</f>
        <v>-0.16045734266195344</v>
      </c>
      <c r="Q307" s="11">
        <f>'2020 MRI - Alphabetical'!P132-'2017 MRI'!P132</f>
        <v>8.112117092360642E-3</v>
      </c>
      <c r="R307" s="10">
        <f>'2020 MRI - Alphabetical'!Q132-'2017 MRI'!Q132</f>
        <v>-102</v>
      </c>
      <c r="S307" s="33">
        <f>'2020 MRI - Alphabetical'!R132-'2017 MRI'!R132</f>
        <v>-0.26707066806623564</v>
      </c>
      <c r="T307" s="12">
        <f>'2020 MRI - Alphabetical'!S132-'2017 MRI'!S132</f>
        <v>9.8291145455342899E-2</v>
      </c>
      <c r="U307" s="10">
        <f>'2020 MRI - Alphabetical'!T132-'2017 MRI'!T132</f>
        <v>-43</v>
      </c>
      <c r="V307" s="33">
        <f>'2020 MRI - Alphabetical'!U132-'2017 MRI'!U132</f>
        <v>-0.13417152936870547</v>
      </c>
      <c r="W307" s="11">
        <f>'2020 MRI - Alphabetical'!V132-'2017 MRI'!V132</f>
        <v>6.0432258649708234E-3</v>
      </c>
      <c r="X307" s="10">
        <f>'2020 MRI - Alphabetical'!W132-'2017 MRI'!W132</f>
        <v>-7</v>
      </c>
      <c r="Y307" s="33">
        <f>'2020 MRI - Alphabetical'!X132-'2017 MRI'!X132</f>
        <v>-3.3867618712918823E-2</v>
      </c>
      <c r="Z307" s="13">
        <f>'2020 MRI - Alphabetical'!Y132-'2017 MRI'!Y132</f>
        <v>12561</v>
      </c>
      <c r="AA307" s="10">
        <f>'2020 MRI - Alphabetical'!Z132-'2017 MRI'!Z132</f>
        <v>71</v>
      </c>
      <c r="AB307" s="33">
        <f>'2020 MRI - Alphabetical'!AA132-'2017 MRI'!AA132</f>
        <v>0.15027549961400044</v>
      </c>
      <c r="AC307" s="11">
        <f>'2020 MRI - Alphabetical'!AB132-'2017 MRI'!AB132</f>
        <v>-1.8000000000000002E-2</v>
      </c>
      <c r="AD307" s="10">
        <f>'2020 MRI - Alphabetical'!AC132-'2017 MRI'!AC132</f>
        <v>-26</v>
      </c>
      <c r="AE307" s="33">
        <f>'2020 MRI - Alphabetical'!AD132-'2017 MRI'!AD132</f>
        <v>-0.14520133435084048</v>
      </c>
      <c r="AF307" s="11">
        <f>'2020 MRI - Alphabetical'!AE132-'2017 MRI'!AE132</f>
        <v>2.3973799126637552E-3</v>
      </c>
      <c r="AG307" s="10">
        <f>'2020 MRI - Alphabetical'!AF132-'2017 MRI'!AF132</f>
        <v>57</v>
      </c>
      <c r="AH307" s="33">
        <f>'2020 MRI - Alphabetical'!AG132-'2017 MRI'!AG132</f>
        <v>0.16253231630974163</v>
      </c>
      <c r="AI307" s="14">
        <f>'2020 MRI - Alphabetical'!AH132-'2017 MRI'!AH132</f>
        <v>-0.16911875213991578</v>
      </c>
      <c r="AJ307" s="10">
        <f>'2020 MRI - Alphabetical'!AI132-'2017 MRI'!AI132</f>
        <v>43</v>
      </c>
      <c r="AK307" s="33">
        <f>'2020 MRI - Alphabetical'!AJ132-'2017 MRI'!AJ132</f>
        <v>3.6153304476197051E-2</v>
      </c>
      <c r="AL307" s="13">
        <f>'2020 MRI - Alphabetical'!AK132-'2017 MRI'!AK132</f>
        <v>36105.085575147357</v>
      </c>
      <c r="AM307" s="38"/>
    </row>
    <row r="308" spans="1:39" hidden="1" x14ac:dyDescent="0.25">
      <c r="A308" t="s">
        <v>817</v>
      </c>
      <c r="B308" s="5" t="s">
        <v>322</v>
      </c>
      <c r="C308" s="6" t="s">
        <v>49</v>
      </c>
      <c r="D308" s="7" t="s">
        <v>39</v>
      </c>
      <c r="E308" s="8">
        <f>VLOOKUP(A308,'2017 MRI'!$A$7:$F$571,6,FALSE)</f>
        <v>24.346898377909646</v>
      </c>
      <c r="F308" s="36">
        <f>'2020 MRI - Alphabetical'!E216-'2017 MRI'!E216</f>
        <v>0.26273248902347257</v>
      </c>
      <c r="G308" s="8">
        <f>'2020 MRI - Alphabetical'!F216-'2017 MRI'!F216</f>
        <v>-0.41256768869819638</v>
      </c>
      <c r="H308" s="9">
        <f>'2020 MRI - Alphabetical'!G216-'2017 MRI'!G216</f>
        <v>24</v>
      </c>
      <c r="I308" s="10">
        <f>'2020 MRI - Alphabetical'!H216-'2017 MRI'!H216</f>
        <v>-190</v>
      </c>
      <c r="J308" s="33">
        <f>'2020 MRI - Alphabetical'!I216-'2017 MRI'!I216</f>
        <v>-0.90385490087903253</v>
      </c>
      <c r="K308" s="11">
        <f>'2020 MRI - Alphabetical'!J216-'2017 MRI'!J216</f>
        <v>-9.8162379695163615E-2</v>
      </c>
      <c r="L308" s="10">
        <f>'2020 MRI - Alphabetical'!K216-'2017 MRI'!K216</f>
        <v>331</v>
      </c>
      <c r="M308" s="33">
        <f>'2020 MRI - Alphabetical'!L216-'2017 MRI'!L216</f>
        <v>0.98058333563501598</v>
      </c>
      <c r="N308" s="11">
        <f>'2020 MRI - Alphabetical'!M216-'2017 MRI'!M216</f>
        <v>-4.9311448045625254E-2</v>
      </c>
      <c r="O308" s="10">
        <f>'2020 MRI - Alphabetical'!N216-'2017 MRI'!N216</f>
        <v>-162</v>
      </c>
      <c r="P308" s="33">
        <f>'2020 MRI - Alphabetical'!O216-'2017 MRI'!O216</f>
        <v>-0.38128249141856091</v>
      </c>
      <c r="Q308" s="11">
        <f>'2020 MRI - Alphabetical'!P216-'2017 MRI'!P216</f>
        <v>2.2610878661087866E-2</v>
      </c>
      <c r="R308" s="10">
        <f>'2020 MRI - Alphabetical'!Q216-'2017 MRI'!Q216</f>
        <v>4</v>
      </c>
      <c r="S308" s="33">
        <f>'2020 MRI - Alphabetical'!R216-'2017 MRI'!R216</f>
        <v>0.18715931773009614</v>
      </c>
      <c r="T308" s="12">
        <f>'2020 MRI - Alphabetical'!S216-'2017 MRI'!S216</f>
        <v>-1.2972655920945215</v>
      </c>
      <c r="U308" s="10">
        <f>'2020 MRI - Alphabetical'!T216-'2017 MRI'!T216</f>
        <v>110</v>
      </c>
      <c r="V308" s="33">
        <f>'2020 MRI - Alphabetical'!U216-'2017 MRI'!U216</f>
        <v>0.27633345115668673</v>
      </c>
      <c r="W308" s="11">
        <f>'2020 MRI - Alphabetical'!V216-'2017 MRI'!V216</f>
        <v>-1.7888888888888892E-2</v>
      </c>
      <c r="X308" s="10">
        <f>'2020 MRI - Alphabetical'!W216-'2017 MRI'!W216</f>
        <v>48</v>
      </c>
      <c r="Y308" s="33">
        <f>'2020 MRI - Alphabetical'!X216-'2017 MRI'!X216</f>
        <v>0.2176938086075827</v>
      </c>
      <c r="Z308" s="13">
        <f>'2020 MRI - Alphabetical'!Y216-'2017 MRI'!Y216</f>
        <v>18502</v>
      </c>
      <c r="AA308" s="10">
        <f>'2020 MRI - Alphabetical'!Z216-'2017 MRI'!Z216</f>
        <v>63</v>
      </c>
      <c r="AB308" s="33">
        <f>'2020 MRI - Alphabetical'!AA216-'2017 MRI'!AA216</f>
        <v>0.21442276766479113</v>
      </c>
      <c r="AC308" s="11">
        <f>'2020 MRI - Alphabetical'!AB216-'2017 MRI'!AB216</f>
        <v>-2.3000000000000007E-2</v>
      </c>
      <c r="AD308" s="10">
        <f>'2020 MRI - Alphabetical'!AC216-'2017 MRI'!AC216</f>
        <v>-58</v>
      </c>
      <c r="AE308" s="33">
        <f>'2020 MRI - Alphabetical'!AD216-'2017 MRI'!AD216</f>
        <v>-0.25429258871497606</v>
      </c>
      <c r="AF308" s="11">
        <f>'2020 MRI - Alphabetical'!AE216-'2017 MRI'!AE216</f>
        <v>-4.9219088937093591E-3</v>
      </c>
      <c r="AG308" s="10">
        <f>'2020 MRI - Alphabetical'!AF216-'2017 MRI'!AF216</f>
        <v>-35</v>
      </c>
      <c r="AH308" s="33">
        <f>'2020 MRI - Alphabetical'!AG216-'2017 MRI'!AG216</f>
        <v>-7.3178012842695733E-2</v>
      </c>
      <c r="AI308" s="14">
        <f>'2020 MRI - Alphabetical'!AH216-'2017 MRI'!AH216</f>
        <v>0.11262629988912298</v>
      </c>
      <c r="AJ308" s="10">
        <f>'2020 MRI - Alphabetical'!AI216-'2017 MRI'!AI216</f>
        <v>-4</v>
      </c>
      <c r="AK308" s="33">
        <f>'2020 MRI - Alphabetical'!AJ216-'2017 MRI'!AJ216</f>
        <v>7.2424740781230068E-3</v>
      </c>
      <c r="AL308" s="13">
        <f>'2020 MRI - Alphabetical'!AK216-'2017 MRI'!AK216</f>
        <v>6954.5813565650024</v>
      </c>
      <c r="AM308" s="38"/>
    </row>
    <row r="309" spans="1:39" hidden="1" x14ac:dyDescent="0.25">
      <c r="A309" t="s">
        <v>819</v>
      </c>
      <c r="B309" s="5" t="s">
        <v>307</v>
      </c>
      <c r="C309" s="6" t="s">
        <v>49</v>
      </c>
      <c r="D309" s="7" t="s">
        <v>39</v>
      </c>
      <c r="E309" s="8">
        <f>VLOOKUP(A309,'2017 MRI'!$A$7:$F$571,6,FALSE)</f>
        <v>24.976500196450136</v>
      </c>
      <c r="F309" s="36">
        <f>'2020 MRI - Alphabetical'!E218-'2017 MRI'!E218</f>
        <v>-0.58940172991013706</v>
      </c>
      <c r="G309" s="8">
        <f>'2020 MRI - Alphabetical'!F218-'2017 MRI'!F218</f>
        <v>2.319336084210164</v>
      </c>
      <c r="H309" s="9">
        <f>'2020 MRI - Alphabetical'!G218-'2017 MRI'!G218</f>
        <v>-17</v>
      </c>
      <c r="I309" s="10">
        <f>'2020 MRI - Alphabetical'!H218-'2017 MRI'!H218</f>
        <v>-52</v>
      </c>
      <c r="J309" s="33">
        <f>'2020 MRI - Alphabetical'!I218-'2017 MRI'!I218</f>
        <v>-0.28197246393984943</v>
      </c>
      <c r="K309" s="11">
        <f>'2020 MRI - Alphabetical'!J218-'2017 MRI'!J218</f>
        <v>-3.5311039618365569E-2</v>
      </c>
      <c r="L309" s="10">
        <f>'2020 MRI - Alphabetical'!K218-'2017 MRI'!K218</f>
        <v>-83</v>
      </c>
      <c r="M309" s="33">
        <f>'2020 MRI - Alphabetical'!L218-'2017 MRI'!L218</f>
        <v>-0.20901969966030953</v>
      </c>
      <c r="N309" s="11">
        <f>'2020 MRI - Alphabetical'!M218-'2017 MRI'!M218</f>
        <v>1.4338655316798898E-2</v>
      </c>
      <c r="O309" s="10">
        <f>'2020 MRI - Alphabetical'!N218-'2017 MRI'!N218</f>
        <v>-44</v>
      </c>
      <c r="P309" s="33">
        <f>'2020 MRI - Alphabetical'!O218-'2017 MRI'!O218</f>
        <v>-0.18836370217087225</v>
      </c>
      <c r="Q309" s="11">
        <f>'2020 MRI - Alphabetical'!P218-'2017 MRI'!P218</f>
        <v>9.5265911072362694E-3</v>
      </c>
      <c r="R309" s="10">
        <f>'2020 MRI - Alphabetical'!Q218-'2017 MRI'!Q218</f>
        <v>-145</v>
      </c>
      <c r="S309" s="33">
        <f>'2020 MRI - Alphabetical'!R218-'2017 MRI'!R218</f>
        <v>-0.36452342982797709</v>
      </c>
      <c r="T309" s="12">
        <f>'2020 MRI - Alphabetical'!S218-'2017 MRI'!S218</f>
        <v>0.54610371785835188</v>
      </c>
      <c r="U309" s="10">
        <f>'2020 MRI - Alphabetical'!T218-'2017 MRI'!T218</f>
        <v>27</v>
      </c>
      <c r="V309" s="33">
        <f>'2020 MRI - Alphabetical'!U218-'2017 MRI'!U218</f>
        <v>7.8041781564419599E-2</v>
      </c>
      <c r="W309" s="11">
        <f>'2020 MRI - Alphabetical'!V218-'2017 MRI'!V218</f>
        <v>-1.1346120565330256E-2</v>
      </c>
      <c r="X309" s="10">
        <f>'2020 MRI - Alphabetical'!W218-'2017 MRI'!W218</f>
        <v>24</v>
      </c>
      <c r="Y309" s="33">
        <f>'2020 MRI - Alphabetical'!X218-'2017 MRI'!X218</f>
        <v>8.6045177882445645E-2</v>
      </c>
      <c r="Z309" s="13">
        <f>'2020 MRI - Alphabetical'!Y218-'2017 MRI'!Y218</f>
        <v>12565</v>
      </c>
      <c r="AA309" s="10">
        <f>'2020 MRI - Alphabetical'!Z218-'2017 MRI'!Z218</f>
        <v>-7</v>
      </c>
      <c r="AB309" s="33">
        <f>'2020 MRI - Alphabetical'!AA218-'2017 MRI'!AA218</f>
        <v>-6.485989954427962E-2</v>
      </c>
      <c r="AC309" s="11">
        <f>'2020 MRI - Alphabetical'!AB218-'2017 MRI'!AB218</f>
        <v>-1.3000000000000005E-2</v>
      </c>
      <c r="AD309" s="10">
        <f>'2020 MRI - Alphabetical'!AC218-'2017 MRI'!AC218</f>
        <v>-18</v>
      </c>
      <c r="AE309" s="33">
        <f>'2020 MRI - Alphabetical'!AD218-'2017 MRI'!AD218</f>
        <v>-5.21520565877297E-2</v>
      </c>
      <c r="AF309" s="11">
        <f>'2020 MRI - Alphabetical'!AE218-'2017 MRI'!AE218</f>
        <v>4.9535552815455075E-3</v>
      </c>
      <c r="AG309" s="10">
        <f>'2020 MRI - Alphabetical'!AF218-'2017 MRI'!AF218</f>
        <v>20</v>
      </c>
      <c r="AH309" s="33">
        <f>'2020 MRI - Alphabetical'!AG218-'2017 MRI'!AG218</f>
        <v>0.11477409358440349</v>
      </c>
      <c r="AI309" s="14">
        <f>'2020 MRI - Alphabetical'!AH218-'2017 MRI'!AH218</f>
        <v>-5.2190689003192681E-2</v>
      </c>
      <c r="AJ309" s="10">
        <f>'2020 MRI - Alphabetical'!AI218-'2017 MRI'!AI218</f>
        <v>85</v>
      </c>
      <c r="AK309" s="33">
        <f>'2020 MRI - Alphabetical'!AJ218-'2017 MRI'!AJ218</f>
        <v>4.1859665111181749E-2</v>
      </c>
      <c r="AL309" s="13">
        <f>'2020 MRI - Alphabetical'!AK218-'2017 MRI'!AK218</f>
        <v>29887.002919027946</v>
      </c>
      <c r="AM309" s="38"/>
    </row>
    <row r="310" spans="1:39" hidden="1" x14ac:dyDescent="0.25">
      <c r="A310" t="s">
        <v>841</v>
      </c>
      <c r="B310" s="5" t="s">
        <v>205</v>
      </c>
      <c r="C310" s="6" t="s">
        <v>49</v>
      </c>
      <c r="D310" s="7" t="s">
        <v>39</v>
      </c>
      <c r="E310" s="8">
        <f>VLOOKUP(A310,'2017 MRI'!$A$7:$F$571,6,FALSE)</f>
        <v>32.344038820589539</v>
      </c>
      <c r="F310" s="36">
        <f>'2020 MRI - Alphabetical'!E240-'2017 MRI'!E240</f>
        <v>0.87220068056134947</v>
      </c>
      <c r="G310" s="8">
        <f>'2020 MRI - Alphabetical'!F240-'2017 MRI'!F240</f>
        <v>-1.3488147152087038</v>
      </c>
      <c r="H310" s="9">
        <f>'2020 MRI - Alphabetical'!G240-'2017 MRI'!G240</f>
        <v>30</v>
      </c>
      <c r="I310" s="10">
        <f>'2020 MRI - Alphabetical'!H240-'2017 MRI'!H240</f>
        <v>-8</v>
      </c>
      <c r="J310" s="33">
        <f>'2020 MRI - Alphabetical'!I240-'2017 MRI'!I240</f>
        <v>-0.11626160300325517</v>
      </c>
      <c r="K310" s="11">
        <f>'2020 MRI - Alphabetical'!J240-'2017 MRI'!J240</f>
        <v>-2.7170241421525021E-2</v>
      </c>
      <c r="L310" s="10">
        <f>'2020 MRI - Alphabetical'!K240-'2017 MRI'!K240</f>
        <v>-249</v>
      </c>
      <c r="M310" s="33">
        <f>'2020 MRI - Alphabetical'!L240-'2017 MRI'!L240</f>
        <v>-0.87815261354233798</v>
      </c>
      <c r="N310" s="11">
        <f>'2020 MRI - Alphabetical'!M240-'2017 MRI'!M240</f>
        <v>4.9435838592465094E-2</v>
      </c>
      <c r="O310" s="10">
        <f>'2020 MRI - Alphabetical'!N240-'2017 MRI'!N240</f>
        <v>-47</v>
      </c>
      <c r="P310" s="33">
        <f>'2020 MRI - Alphabetical'!O240-'2017 MRI'!O240</f>
        <v>-0.22878848649091366</v>
      </c>
      <c r="Q310" s="11">
        <f>'2020 MRI - Alphabetical'!P240-'2017 MRI'!P240</f>
        <v>1.1985860555826428E-2</v>
      </c>
      <c r="R310" s="10">
        <f>'2020 MRI - Alphabetical'!Q240-'2017 MRI'!Q240</f>
        <v>33</v>
      </c>
      <c r="S310" s="33">
        <f>'2020 MRI - Alphabetical'!R240-'2017 MRI'!R240</f>
        <v>0.21599030174266243</v>
      </c>
      <c r="T310" s="12">
        <f>'2020 MRI - Alphabetical'!S240-'2017 MRI'!S240</f>
        <v>-1.4684335820650487</v>
      </c>
      <c r="U310" s="10">
        <f>'2020 MRI - Alphabetical'!T240-'2017 MRI'!T240</f>
        <v>150</v>
      </c>
      <c r="V310" s="33">
        <f>'2020 MRI - Alphabetical'!U240-'2017 MRI'!U240</f>
        <v>0.67952055808899403</v>
      </c>
      <c r="W310" s="11">
        <f>'2020 MRI - Alphabetical'!V240-'2017 MRI'!V240</f>
        <v>-4.6652761357878741E-2</v>
      </c>
      <c r="X310" s="10">
        <f>'2020 MRI - Alphabetical'!W240-'2017 MRI'!W240</f>
        <v>33</v>
      </c>
      <c r="Y310" s="33">
        <f>'2020 MRI - Alphabetical'!X240-'2017 MRI'!X240</f>
        <v>0.13597962064881491</v>
      </c>
      <c r="Z310" s="13">
        <f>'2020 MRI - Alphabetical'!Y240-'2017 MRI'!Y240</f>
        <v>14773</v>
      </c>
      <c r="AA310" s="10">
        <f>'2020 MRI - Alphabetical'!Z240-'2017 MRI'!Z240</f>
        <v>-26</v>
      </c>
      <c r="AB310" s="33">
        <f>'2020 MRI - Alphabetical'!AA240-'2017 MRI'!AA240</f>
        <v>-7.8476056547825288E-2</v>
      </c>
      <c r="AC310" s="11">
        <f>'2020 MRI - Alphabetical'!AB240-'2017 MRI'!AB240</f>
        <v>-1.9000000000000003E-2</v>
      </c>
      <c r="AD310" s="10">
        <f>'2020 MRI - Alphabetical'!AC240-'2017 MRI'!AC240</f>
        <v>65</v>
      </c>
      <c r="AE310" s="33">
        <f>'2020 MRI - Alphabetical'!AD240-'2017 MRI'!AD240</f>
        <v>0.41184674178210057</v>
      </c>
      <c r="AF310" s="11">
        <f>'2020 MRI - Alphabetical'!AE240-'2017 MRI'!AE240</f>
        <v>3.9118679050567651E-2</v>
      </c>
      <c r="AG310" s="10">
        <f>'2020 MRI - Alphabetical'!AF240-'2017 MRI'!AF240</f>
        <v>-15</v>
      </c>
      <c r="AH310" s="33">
        <f>'2020 MRI - Alphabetical'!AG240-'2017 MRI'!AG240</f>
        <v>-6.4080195210131197E-2</v>
      </c>
      <c r="AI310" s="14">
        <f>'2020 MRI - Alphabetical'!AH240-'2017 MRI'!AH240</f>
        <v>0.14189182181479554</v>
      </c>
      <c r="AJ310" s="10">
        <f>'2020 MRI - Alphabetical'!AI240-'2017 MRI'!AI240</f>
        <v>-10</v>
      </c>
      <c r="AK310" s="33">
        <f>'2020 MRI - Alphabetical'!AJ240-'2017 MRI'!AJ240</f>
        <v>3.006417105790582E-3</v>
      </c>
      <c r="AL310" s="13">
        <f>'2020 MRI - Alphabetical'!AK240-'2017 MRI'!AK240</f>
        <v>1118.7512291835592</v>
      </c>
      <c r="AM310" s="38"/>
    </row>
    <row r="311" spans="1:39" hidden="1" x14ac:dyDescent="0.25">
      <c r="A311" t="s">
        <v>911</v>
      </c>
      <c r="B311" s="5" t="s">
        <v>492</v>
      </c>
      <c r="C311" s="6" t="s">
        <v>49</v>
      </c>
      <c r="D311" s="7" t="s">
        <v>39</v>
      </c>
      <c r="E311" s="8">
        <f>VLOOKUP(A311,'2017 MRI'!$A$7:$F$571,6,FALSE)</f>
        <v>15.149236644073826</v>
      </c>
      <c r="F311" s="36">
        <f>'2020 MRI - Alphabetical'!E310-'2017 MRI'!E310</f>
        <v>-0.27139968615108323</v>
      </c>
      <c r="G311" s="8">
        <f>'2020 MRI - Alphabetical'!F310-'2017 MRI'!F310</f>
        <v>0.14423208212814309</v>
      </c>
      <c r="H311" s="9">
        <f>'2020 MRI - Alphabetical'!G310-'2017 MRI'!G310</f>
        <v>-3</v>
      </c>
      <c r="I311" s="10">
        <f>'2020 MRI - Alphabetical'!H310-'2017 MRI'!H310</f>
        <v>124</v>
      </c>
      <c r="J311" s="33">
        <f>'2020 MRI - Alphabetical'!I310-'2017 MRI'!I310</f>
        <v>0.92074445284300843</v>
      </c>
      <c r="K311" s="11">
        <f>'2020 MRI - Alphabetical'!J310-'2017 MRI'!J310</f>
        <v>3.3102621871300197E-2</v>
      </c>
      <c r="L311" s="10">
        <f>'2020 MRI - Alphabetical'!K310-'2017 MRI'!K310</f>
        <v>-111</v>
      </c>
      <c r="M311" s="33">
        <f>'2020 MRI - Alphabetical'!L310-'2017 MRI'!L310</f>
        <v>-0.29469527813893248</v>
      </c>
      <c r="N311" s="11">
        <f>'2020 MRI - Alphabetical'!M310-'2017 MRI'!M310</f>
        <v>1.9317750342705744E-2</v>
      </c>
      <c r="O311" s="10">
        <f>'2020 MRI - Alphabetical'!N310-'2017 MRI'!N310</f>
        <v>-102</v>
      </c>
      <c r="P311" s="33">
        <f>'2020 MRI - Alphabetical'!O310-'2017 MRI'!O310</f>
        <v>-0.26638857410726613</v>
      </c>
      <c r="Q311" s="11">
        <f>'2020 MRI - Alphabetical'!P310-'2017 MRI'!P310</f>
        <v>1.518793855490233E-2</v>
      </c>
      <c r="R311" s="10">
        <f>'2020 MRI - Alphabetical'!Q310-'2017 MRI'!Q310</f>
        <v>16</v>
      </c>
      <c r="S311" s="33">
        <f>'2020 MRI - Alphabetical'!R310-'2017 MRI'!R310</f>
        <v>-0.10517390534801127</v>
      </c>
      <c r="T311" s="12">
        <f>'2020 MRI - Alphabetical'!S310-'2017 MRI'!S310</f>
        <v>-0.52037173178490215</v>
      </c>
      <c r="U311" s="10">
        <f>'2020 MRI - Alphabetical'!T310-'2017 MRI'!T310</f>
        <v>-6</v>
      </c>
      <c r="V311" s="33">
        <f>'2020 MRI - Alphabetical'!U310-'2017 MRI'!U310</f>
        <v>-1.0718602379290676E-2</v>
      </c>
      <c r="W311" s="11">
        <f>'2020 MRI - Alphabetical'!V310-'2017 MRI'!V310</f>
        <v>6.8735763097950084E-4</v>
      </c>
      <c r="X311" s="10">
        <f>'2020 MRI - Alphabetical'!W310-'2017 MRI'!W310</f>
        <v>-5</v>
      </c>
      <c r="Y311" s="33">
        <f>'2020 MRI - Alphabetical'!X310-'2017 MRI'!X310</f>
        <v>-7.3090025533692704E-2</v>
      </c>
      <c r="Z311" s="13">
        <f>'2020 MRI - Alphabetical'!Y310-'2017 MRI'!Y310</f>
        <v>15648</v>
      </c>
      <c r="AA311" s="10">
        <f>'2020 MRI - Alphabetical'!Z310-'2017 MRI'!Z310</f>
        <v>-8</v>
      </c>
      <c r="AB311" s="33">
        <f>'2020 MRI - Alphabetical'!AA310-'2017 MRI'!AA310</f>
        <v>-9.002458806219471E-2</v>
      </c>
      <c r="AC311" s="11">
        <f>'2020 MRI - Alphabetical'!AB310-'2017 MRI'!AB310</f>
        <v>-1.3000000000000005E-2</v>
      </c>
      <c r="AD311" s="10">
        <f>'2020 MRI - Alphabetical'!AC310-'2017 MRI'!AC310</f>
        <v>29</v>
      </c>
      <c r="AE311" s="33">
        <f>'2020 MRI - Alphabetical'!AD310-'2017 MRI'!AD310</f>
        <v>8.2957834083314141E-2</v>
      </c>
      <c r="AF311" s="11">
        <f>'2020 MRI - Alphabetical'!AE310-'2017 MRI'!AE310</f>
        <v>1.3501483679525306E-2</v>
      </c>
      <c r="AG311" s="10">
        <f>'2020 MRI - Alphabetical'!AF310-'2017 MRI'!AF310</f>
        <v>48</v>
      </c>
      <c r="AH311" s="33">
        <f>'2020 MRI - Alphabetical'!AG310-'2017 MRI'!AG310</f>
        <v>0.15589547136121004</v>
      </c>
      <c r="AI311" s="14">
        <f>'2020 MRI - Alphabetical'!AH310-'2017 MRI'!AH310</f>
        <v>-0.13332390059327004</v>
      </c>
      <c r="AJ311" s="10">
        <f>'2020 MRI - Alphabetical'!AI310-'2017 MRI'!AI310</f>
        <v>-19</v>
      </c>
      <c r="AK311" s="33">
        <f>'2020 MRI - Alphabetical'!AJ310-'2017 MRI'!AJ310</f>
        <v>-1.7791945281054294E-2</v>
      </c>
      <c r="AL311" s="13">
        <f>'2020 MRI - Alphabetical'!AK310-'2017 MRI'!AK310</f>
        <v>851.3130853222392</v>
      </c>
      <c r="AM311" s="38"/>
    </row>
    <row r="312" spans="1:39" hidden="1" x14ac:dyDescent="0.25">
      <c r="A312" t="s">
        <v>913</v>
      </c>
      <c r="B312" s="5" t="s">
        <v>362</v>
      </c>
      <c r="C312" s="6" t="s">
        <v>49</v>
      </c>
      <c r="D312" s="7" t="s">
        <v>39</v>
      </c>
      <c r="E312" s="8">
        <f>VLOOKUP(A312,'2017 MRI'!$A$7:$F$571,6,FALSE)</f>
        <v>22.507024358966724</v>
      </c>
      <c r="F312" s="36">
        <f>'2020 MRI - Alphabetical'!E312-'2017 MRI'!E312</f>
        <v>-2.3391319030972073</v>
      </c>
      <c r="G312" s="8">
        <f>'2020 MRI - Alphabetical'!F312-'2017 MRI'!F312</f>
        <v>7.475644044775752</v>
      </c>
      <c r="H312" s="9">
        <f>'2020 MRI - Alphabetical'!G312-'2017 MRI'!G312</f>
        <v>-118</v>
      </c>
      <c r="I312" s="10">
        <f>'2020 MRI - Alphabetical'!H312-'2017 MRI'!H312</f>
        <v>64</v>
      </c>
      <c r="J312" s="33">
        <f>'2020 MRI - Alphabetical'!I312-'2017 MRI'!I312</f>
        <v>0.12938019092518821</v>
      </c>
      <c r="K312" s="11">
        <f>'2020 MRI - Alphabetical'!J312-'2017 MRI'!J312</f>
        <v>-7.8762912606735735E-3</v>
      </c>
      <c r="L312" s="10">
        <f>'2020 MRI - Alphabetical'!K312-'2017 MRI'!K312</f>
        <v>-91</v>
      </c>
      <c r="M312" s="33">
        <f>'2020 MRI - Alphabetical'!L312-'2017 MRI'!L312</f>
        <v>-0.23339613414640323</v>
      </c>
      <c r="N312" s="11">
        <f>'2020 MRI - Alphabetical'!M312-'2017 MRI'!M312</f>
        <v>1.564142283484405E-2</v>
      </c>
      <c r="O312" s="10">
        <f>'2020 MRI - Alphabetical'!N312-'2017 MRI'!N312</f>
        <v>-68</v>
      </c>
      <c r="P312" s="33">
        <f>'2020 MRI - Alphabetical'!O312-'2017 MRI'!O312</f>
        <v>-0.18678456685496692</v>
      </c>
      <c r="Q312" s="11">
        <f>'2020 MRI - Alphabetical'!P312-'2017 MRI'!P312</f>
        <v>9.8792111750205455E-3</v>
      </c>
      <c r="R312" s="10">
        <f>'2020 MRI - Alphabetical'!Q312-'2017 MRI'!Q312</f>
        <v>-24</v>
      </c>
      <c r="S312" s="33">
        <f>'2020 MRI - Alphabetical'!R312-'2017 MRI'!R312</f>
        <v>-0.17119803631987437</v>
      </c>
      <c r="T312" s="12">
        <f>'2020 MRI - Alphabetical'!S312-'2017 MRI'!S312</f>
        <v>-0.27904045633319058</v>
      </c>
      <c r="U312" s="10">
        <f>'2020 MRI - Alphabetical'!T312-'2017 MRI'!T312</f>
        <v>-269</v>
      </c>
      <c r="V312" s="33">
        <f>'2020 MRI - Alphabetical'!U312-'2017 MRI'!U312</f>
        <v>-0.76598469697536264</v>
      </c>
      <c r="W312" s="11">
        <f>'2020 MRI - Alphabetical'!V312-'2017 MRI'!V312</f>
        <v>4.5267896354852878E-2</v>
      </c>
      <c r="X312" s="10">
        <f>'2020 MRI - Alphabetical'!W312-'2017 MRI'!W312</f>
        <v>-108</v>
      </c>
      <c r="Y312" s="33">
        <f>'2020 MRI - Alphabetical'!X312-'2017 MRI'!X312</f>
        <v>-0.42374095075875595</v>
      </c>
      <c r="Z312" s="13">
        <f>'2020 MRI - Alphabetical'!Y312-'2017 MRI'!Y312</f>
        <v>-3867</v>
      </c>
      <c r="AA312" s="10">
        <f>'2020 MRI - Alphabetical'!Z312-'2017 MRI'!Z312</f>
        <v>-102</v>
      </c>
      <c r="AB312" s="33">
        <f>'2020 MRI - Alphabetical'!AA312-'2017 MRI'!AA312</f>
        <v>-0.31877614422402079</v>
      </c>
      <c r="AC312" s="11">
        <f>'2020 MRI - Alphabetical'!AB312-'2017 MRI'!AB312</f>
        <v>-1.3999999999999999E-2</v>
      </c>
      <c r="AD312" s="10">
        <f>'2020 MRI - Alphabetical'!AC312-'2017 MRI'!AC312</f>
        <v>-82</v>
      </c>
      <c r="AE312" s="33">
        <f>'2020 MRI - Alphabetical'!AD312-'2017 MRI'!AD312</f>
        <v>-0.42804705790736008</v>
      </c>
      <c r="AF312" s="11">
        <f>'2020 MRI - Alphabetical'!AE312-'2017 MRI'!AE312</f>
        <v>-1.3589420394668816E-2</v>
      </c>
      <c r="AG312" s="10">
        <f>'2020 MRI - Alphabetical'!AF312-'2017 MRI'!AF312</f>
        <v>-32</v>
      </c>
      <c r="AH312" s="33">
        <f>'2020 MRI - Alphabetical'!AG312-'2017 MRI'!AG312</f>
        <v>-8.08829804907997E-2</v>
      </c>
      <c r="AI312" s="14">
        <f>'2020 MRI - Alphabetical'!AH312-'2017 MRI'!AH312</f>
        <v>0.1345750770390044</v>
      </c>
      <c r="AJ312" s="10">
        <f>'2020 MRI - Alphabetical'!AI312-'2017 MRI'!AI312</f>
        <v>-5</v>
      </c>
      <c r="AK312" s="33">
        <f>'2020 MRI - Alphabetical'!AJ312-'2017 MRI'!AJ312</f>
        <v>6.4971234845482839E-3</v>
      </c>
      <c r="AL312" s="13">
        <f>'2020 MRI - Alphabetical'!AK312-'2017 MRI'!AK312</f>
        <v>8223.1069195663877</v>
      </c>
      <c r="AM312" s="38"/>
    </row>
    <row r="313" spans="1:39" hidden="1" x14ac:dyDescent="0.25">
      <c r="A313" t="s">
        <v>920</v>
      </c>
      <c r="B313" s="5" t="s">
        <v>423</v>
      </c>
      <c r="C313" s="6" t="s">
        <v>49</v>
      </c>
      <c r="D313" s="7" t="s">
        <v>39</v>
      </c>
      <c r="E313" s="8">
        <f>VLOOKUP(A313,'2017 MRI'!$A$7:$F$571,6,FALSE)</f>
        <v>19.602750673048696</v>
      </c>
      <c r="F313" s="36">
        <f>'2020 MRI - Alphabetical'!E319-'2017 MRI'!E319</f>
        <v>-1.035700947534302</v>
      </c>
      <c r="G313" s="8">
        <f>'2020 MRI - Alphabetical'!F319-'2017 MRI'!F319</f>
        <v>3.0630395970140327</v>
      </c>
      <c r="H313" s="9">
        <f>'2020 MRI - Alphabetical'!G319-'2017 MRI'!G319</f>
        <v>-51</v>
      </c>
      <c r="I313" s="10">
        <f>'2020 MRI - Alphabetical'!H319-'2017 MRI'!H319</f>
        <v>114</v>
      </c>
      <c r="J313" s="33">
        <f>'2020 MRI - Alphabetical'!I319-'2017 MRI'!I319</f>
        <v>0.25857815758578623</v>
      </c>
      <c r="K313" s="11">
        <f>'2020 MRI - Alphabetical'!J319-'2017 MRI'!J319</f>
        <v>6.9591199135699E-4</v>
      </c>
      <c r="L313" s="10">
        <f>'2020 MRI - Alphabetical'!K319-'2017 MRI'!K319</f>
        <v>-98</v>
      </c>
      <c r="M313" s="33">
        <f>'2020 MRI - Alphabetical'!L319-'2017 MRI'!L319</f>
        <v>-0.22923293025810984</v>
      </c>
      <c r="N313" s="11">
        <f>'2020 MRI - Alphabetical'!M319-'2017 MRI'!M319</f>
        <v>1.5350707879593133E-2</v>
      </c>
      <c r="O313" s="10">
        <f>'2020 MRI - Alphabetical'!N319-'2017 MRI'!N319</f>
        <v>-139</v>
      </c>
      <c r="P313" s="33">
        <f>'2020 MRI - Alphabetical'!O319-'2017 MRI'!O319</f>
        <v>-0.42858162302034764</v>
      </c>
      <c r="Q313" s="11">
        <f>'2020 MRI - Alphabetical'!P319-'2017 MRI'!P319</f>
        <v>2.5445578231292516E-2</v>
      </c>
      <c r="R313" s="10">
        <f>'2020 MRI - Alphabetical'!Q319-'2017 MRI'!Q319</f>
        <v>-20</v>
      </c>
      <c r="S313" s="33">
        <f>'2020 MRI - Alphabetical'!R319-'2017 MRI'!R319</f>
        <v>-0.17973206087322757</v>
      </c>
      <c r="T313" s="12">
        <f>'2020 MRI - Alphabetical'!S319-'2017 MRI'!S319</f>
        <v>-0.280388772370193</v>
      </c>
      <c r="U313" s="10">
        <f>'2020 MRI - Alphabetical'!T319-'2017 MRI'!T319</f>
        <v>138</v>
      </c>
      <c r="V313" s="33">
        <f>'2020 MRI - Alphabetical'!U319-'2017 MRI'!U319</f>
        <v>0.53027603444197902</v>
      </c>
      <c r="W313" s="11">
        <f>'2020 MRI - Alphabetical'!V319-'2017 MRI'!V319</f>
        <v>-3.6412403543869688E-2</v>
      </c>
      <c r="X313" s="10">
        <f>'2020 MRI - Alphabetical'!W319-'2017 MRI'!W319</f>
        <v>-68</v>
      </c>
      <c r="Y313" s="33">
        <f>'2020 MRI - Alphabetical'!X319-'2017 MRI'!X319</f>
        <v>-0.44432942804408332</v>
      </c>
      <c r="Z313" s="13">
        <f>'2020 MRI - Alphabetical'!Y319-'2017 MRI'!Y319</f>
        <v>-122</v>
      </c>
      <c r="AA313" s="10">
        <f>'2020 MRI - Alphabetical'!Z319-'2017 MRI'!Z319</f>
        <v>38</v>
      </c>
      <c r="AB313" s="33">
        <f>'2020 MRI - Alphabetical'!AA319-'2017 MRI'!AA319</f>
        <v>5.1886105042931008E-2</v>
      </c>
      <c r="AC313" s="11">
        <f>'2020 MRI - Alphabetical'!AB319-'2017 MRI'!AB319</f>
        <v>-1.6999999999999994E-2</v>
      </c>
      <c r="AD313" s="10">
        <f>'2020 MRI - Alphabetical'!AC319-'2017 MRI'!AC319</f>
        <v>-160</v>
      </c>
      <c r="AE313" s="33">
        <f>'2020 MRI - Alphabetical'!AD319-'2017 MRI'!AD319</f>
        <v>-0.50403968453942904</v>
      </c>
      <c r="AF313" s="11">
        <f>'2020 MRI - Alphabetical'!AE319-'2017 MRI'!AE319</f>
        <v>-2.2820555671610565E-2</v>
      </c>
      <c r="AG313" s="10">
        <f>'2020 MRI - Alphabetical'!AF319-'2017 MRI'!AF319</f>
        <v>-105</v>
      </c>
      <c r="AH313" s="33">
        <f>'2020 MRI - Alphabetical'!AG319-'2017 MRI'!AG319</f>
        <v>-0.28370203532043436</v>
      </c>
      <c r="AI313" s="14">
        <f>'2020 MRI - Alphabetical'!AH319-'2017 MRI'!AH319</f>
        <v>0.34235886781729929</v>
      </c>
      <c r="AJ313" s="10">
        <f>'2020 MRI - Alphabetical'!AI319-'2017 MRI'!AI319</f>
        <v>13</v>
      </c>
      <c r="AK313" s="33">
        <f>'2020 MRI - Alphabetical'!AJ319-'2017 MRI'!AJ319</f>
        <v>9.6356458242617404E-3</v>
      </c>
      <c r="AL313" s="13">
        <f>'2020 MRI - Alphabetical'!AK319-'2017 MRI'!AK319</f>
        <v>13477.419349570133</v>
      </c>
      <c r="AM313" s="38"/>
    </row>
    <row r="314" spans="1:39" x14ac:dyDescent="0.25">
      <c r="A314" t="s">
        <v>925</v>
      </c>
      <c r="B314" s="5" t="s">
        <v>211</v>
      </c>
      <c r="C314" s="6" t="s">
        <v>49</v>
      </c>
      <c r="D314" s="7" t="s">
        <v>39</v>
      </c>
      <c r="E314" s="8">
        <f>VLOOKUP(A314,'2017 MRI'!$A$7:$F$571,6,FALSE)</f>
        <v>19.811164101646092</v>
      </c>
      <c r="F314" s="36">
        <f>'2020 MRI - Alphabetical'!E324-'2017 MRI'!E324</f>
        <v>-1.1263805084324081</v>
      </c>
      <c r="G314" s="8">
        <f>'2020 MRI - Alphabetical'!F324-'2017 MRI'!F324</f>
        <v>3.3707906571301365</v>
      </c>
      <c r="H314" s="9">
        <f>'2020 MRI - Alphabetical'!G324-'2017 MRI'!G324</f>
        <v>-59</v>
      </c>
      <c r="I314" s="10">
        <f>'2020 MRI - Alphabetical'!H324-'2017 MRI'!H324</f>
        <v>-2</v>
      </c>
      <c r="J314" s="33">
        <f>'2020 MRI - Alphabetical'!I324-'2017 MRI'!I324</f>
        <v>-0.30955754378608624</v>
      </c>
      <c r="K314" s="11">
        <f>'2020 MRI - Alphabetical'!J324-'2017 MRI'!J324</f>
        <v>-0.11381495975980771</v>
      </c>
      <c r="L314" s="10">
        <f>'2020 MRI - Alphabetical'!K324-'2017 MRI'!K324</f>
        <v>-13</v>
      </c>
      <c r="M314" s="33">
        <f>'2020 MRI - Alphabetical'!L324-'2017 MRI'!L324</f>
        <v>3.1592344751657508E-3</v>
      </c>
      <c r="N314" s="11">
        <f>'2020 MRI - Alphabetical'!M324-'2017 MRI'!M324</f>
        <v>3.5499978853887823E-3</v>
      </c>
      <c r="O314" s="10">
        <f>'2020 MRI - Alphabetical'!N324-'2017 MRI'!N324</f>
        <v>-77</v>
      </c>
      <c r="P314" s="33">
        <f>'2020 MRI - Alphabetical'!O324-'2017 MRI'!O324</f>
        <v>-0.15191505223501345</v>
      </c>
      <c r="Q314" s="11">
        <f>'2020 MRI - Alphabetical'!P324-'2017 MRI'!P324</f>
        <v>7.8891543239369318E-3</v>
      </c>
      <c r="R314" s="10">
        <f>'2020 MRI - Alphabetical'!Q324-'2017 MRI'!Q324</f>
        <v>-341</v>
      </c>
      <c r="S314" s="33">
        <f>'2020 MRI - Alphabetical'!R324-'2017 MRI'!R324</f>
        <v>-1.2620772136949341</v>
      </c>
      <c r="T314" s="12">
        <f>'2020 MRI - Alphabetical'!S324-'2017 MRI'!S324</f>
        <v>4.1922820327605512</v>
      </c>
      <c r="U314" s="10">
        <f>'2020 MRI - Alphabetical'!T324-'2017 MRI'!T324</f>
        <v>12</v>
      </c>
      <c r="V314" s="33">
        <f>'2020 MRI - Alphabetical'!U324-'2017 MRI'!U324</f>
        <v>2.7594003695486591E-2</v>
      </c>
      <c r="W314" s="11">
        <f>'2020 MRI - Alphabetical'!V324-'2017 MRI'!V324</f>
        <v>-2.9591187103521974E-3</v>
      </c>
      <c r="X314" s="10">
        <f>'2020 MRI - Alphabetical'!W324-'2017 MRI'!W324</f>
        <v>215</v>
      </c>
      <c r="Y314" s="33">
        <f>'2020 MRI - Alphabetical'!X324-'2017 MRI'!X324</f>
        <v>0.28466195579957337</v>
      </c>
      <c r="Z314" s="13">
        <f>'2020 MRI - Alphabetical'!Y324-'2017 MRI'!Y324</f>
        <v>20094</v>
      </c>
      <c r="AA314" s="10">
        <f>'2020 MRI - Alphabetical'!Z324-'2017 MRI'!Z324</f>
        <v>6</v>
      </c>
      <c r="AB314" s="33">
        <f>'2020 MRI - Alphabetical'!AA324-'2017 MRI'!AA324</f>
        <v>1.9913338023243493E-2</v>
      </c>
      <c r="AC314" s="11">
        <f>'2020 MRI - Alphabetical'!AB324-'2017 MRI'!AB324</f>
        <v>-1.9999999999999997E-2</v>
      </c>
      <c r="AD314" s="10">
        <f>'2020 MRI - Alphabetical'!AC324-'2017 MRI'!AC324</f>
        <v>118</v>
      </c>
      <c r="AE314" s="33">
        <f>'2020 MRI - Alphabetical'!AD324-'2017 MRI'!AD324</f>
        <v>-1.6377162205106766E-3</v>
      </c>
      <c r="AF314" s="11">
        <f>'2020 MRI - Alphabetical'!AE324-'2017 MRI'!AE324</f>
        <v>9.9111985627512444E-3</v>
      </c>
      <c r="AG314" s="10">
        <f>'2020 MRI - Alphabetical'!AF324-'2017 MRI'!AF324</f>
        <v>40</v>
      </c>
      <c r="AH314" s="33">
        <f>'2020 MRI - Alphabetical'!AG324-'2017 MRI'!AG324</f>
        <v>0.13086374322320443</v>
      </c>
      <c r="AI314" s="14">
        <f>'2020 MRI - Alphabetical'!AH324-'2017 MRI'!AH324</f>
        <v>-0.14309708053965142</v>
      </c>
      <c r="AJ314" s="10">
        <f>'2020 MRI - Alphabetical'!AI324-'2017 MRI'!AI324</f>
        <v>3</v>
      </c>
      <c r="AK314" s="33">
        <f>'2020 MRI - Alphabetical'!AJ324-'2017 MRI'!AJ324</f>
        <v>3.8552708867020252E-3</v>
      </c>
      <c r="AL314" s="13">
        <f>'2020 MRI - Alphabetical'!AK324-'2017 MRI'!AK324</f>
        <v>19554.714963002654</v>
      </c>
      <c r="AM314" s="38"/>
    </row>
    <row r="315" spans="1:39" hidden="1" x14ac:dyDescent="0.25">
      <c r="A315" t="s">
        <v>948</v>
      </c>
      <c r="B315" s="5" t="s">
        <v>48</v>
      </c>
      <c r="C315" s="6" t="s">
        <v>49</v>
      </c>
      <c r="D315" s="7" t="s">
        <v>39</v>
      </c>
      <c r="E315" s="8">
        <f>VLOOKUP(A315,'2017 MRI'!$A$7:$F$571,6,FALSE)</f>
        <v>64.704930722689696</v>
      </c>
      <c r="F315" s="36">
        <f>'2020 MRI - Alphabetical'!E347-'2017 MRI'!E347</f>
        <v>1.5704775954823962</v>
      </c>
      <c r="G315" s="8">
        <f>'2020 MRI - Alphabetical'!F347-'2017 MRI'!F347</f>
        <v>0.37327491115458145</v>
      </c>
      <c r="H315" s="9">
        <f>'2020 MRI - Alphabetical'!G347-'2017 MRI'!G347</f>
        <v>0</v>
      </c>
      <c r="I315" s="10">
        <f>'2020 MRI - Alphabetical'!H347-'2017 MRI'!H347</f>
        <v>-93</v>
      </c>
      <c r="J315" s="33">
        <f>'2020 MRI - Alphabetical'!I347-'2017 MRI'!I347</f>
        <v>-0.52397054390924724</v>
      </c>
      <c r="K315" s="11">
        <f>'2020 MRI - Alphabetical'!J347-'2017 MRI'!J347</f>
        <v>-7.1527635987247207E-2</v>
      </c>
      <c r="L315" s="10">
        <f>'2020 MRI - Alphabetical'!K347-'2017 MRI'!K347</f>
        <v>16</v>
      </c>
      <c r="M315" s="33">
        <f>'2020 MRI - Alphabetical'!L347-'2017 MRI'!L347</f>
        <v>2.2413401215046258E-2</v>
      </c>
      <c r="N315" s="11">
        <f>'2020 MRI - Alphabetical'!M347-'2017 MRI'!M347</f>
        <v>1.0532090053153309E-3</v>
      </c>
      <c r="O315" s="10">
        <f>'2020 MRI - Alphabetical'!N347-'2017 MRI'!N347</f>
        <v>21</v>
      </c>
      <c r="P315" s="33">
        <f>'2020 MRI - Alphabetical'!O347-'2017 MRI'!O347</f>
        <v>0.70119913325148886</v>
      </c>
      <c r="Q315" s="11">
        <f>'2020 MRI - Alphabetical'!P347-'2017 MRI'!P347</f>
        <v>-4.9858037578288106E-2</v>
      </c>
      <c r="R315" s="10">
        <f>'2020 MRI - Alphabetical'!Q347-'2017 MRI'!Q347</f>
        <v>219</v>
      </c>
      <c r="S315" s="33">
        <f>'2020 MRI - Alphabetical'!R347-'2017 MRI'!R347</f>
        <v>1.3336409814724486</v>
      </c>
      <c r="T315" s="12">
        <f>'2020 MRI - Alphabetical'!S347-'2017 MRI'!S347</f>
        <v>-5.355283442349795</v>
      </c>
      <c r="U315" s="10">
        <f>'2020 MRI - Alphabetical'!T347-'2017 MRI'!T347</f>
        <v>0</v>
      </c>
      <c r="V315" s="33">
        <f>'2020 MRI - Alphabetical'!U347-'2017 MRI'!U347</f>
        <v>-0.39289749729411394</v>
      </c>
      <c r="W315" s="11">
        <f>'2020 MRI - Alphabetical'!V347-'2017 MRI'!V347</f>
        <v>-3.1032115454101561E-3</v>
      </c>
      <c r="X315" s="10">
        <f>'2020 MRI - Alphabetical'!W347-'2017 MRI'!W347</f>
        <v>-2</v>
      </c>
      <c r="Y315" s="33">
        <f>'2020 MRI - Alphabetical'!X347-'2017 MRI'!X347</f>
        <v>5.5622637939522601E-2</v>
      </c>
      <c r="Z315" s="13">
        <f>'2020 MRI - Alphabetical'!Y347-'2017 MRI'!Y347</f>
        <v>5348</v>
      </c>
      <c r="AA315" s="10">
        <f>'2020 MRI - Alphabetical'!Z347-'2017 MRI'!Z347</f>
        <v>23</v>
      </c>
      <c r="AB315" s="33">
        <f>'2020 MRI - Alphabetical'!AA347-'2017 MRI'!AA347</f>
        <v>7.0242715059073507E-2</v>
      </c>
      <c r="AC315" s="11">
        <f>'2020 MRI - Alphabetical'!AB347-'2017 MRI'!AB347</f>
        <v>-1.9999999999999997E-2</v>
      </c>
      <c r="AD315" s="10">
        <f>'2020 MRI - Alphabetical'!AC347-'2017 MRI'!AC347</f>
        <v>-1</v>
      </c>
      <c r="AE315" s="33">
        <f>'2020 MRI - Alphabetical'!AD347-'2017 MRI'!AD347</f>
        <v>-0.15656610298326257</v>
      </c>
      <c r="AF315" s="11">
        <f>'2020 MRI - Alphabetical'!AE347-'2017 MRI'!AE347</f>
        <v>2.6255025365221063E-2</v>
      </c>
      <c r="AG315" s="10">
        <f>'2020 MRI - Alphabetical'!AF347-'2017 MRI'!AF347</f>
        <v>107</v>
      </c>
      <c r="AH315" s="33">
        <f>'2020 MRI - Alphabetical'!AG347-'2017 MRI'!AG347</f>
        <v>0.32482233972393426</v>
      </c>
      <c r="AI315" s="14">
        <f>'2020 MRI - Alphabetical'!AH347-'2017 MRI'!AH347</f>
        <v>-0.32957690419593311</v>
      </c>
      <c r="AJ315" s="10">
        <f>'2020 MRI - Alphabetical'!AI347-'2017 MRI'!AI347</f>
        <v>2</v>
      </c>
      <c r="AK315" s="33">
        <f>'2020 MRI - Alphabetical'!AJ347-'2017 MRI'!AJ347</f>
        <v>1.3677715119226941E-2</v>
      </c>
      <c r="AL315" s="13">
        <f>'2020 MRI - Alphabetical'!AK347-'2017 MRI'!AK347</f>
        <v>5932.9805462616205</v>
      </c>
      <c r="AM315" s="38">
        <v>1</v>
      </c>
    </row>
    <row r="316" spans="1:39" ht="22.5" hidden="1" x14ac:dyDescent="0.25">
      <c r="A316" t="s">
        <v>957</v>
      </c>
      <c r="B316" s="5" t="s">
        <v>308</v>
      </c>
      <c r="C316" s="6" t="s">
        <v>49</v>
      </c>
      <c r="D316" s="7" t="s">
        <v>39</v>
      </c>
      <c r="E316" s="8">
        <f>VLOOKUP(A316,'2017 MRI'!$A$7:$F$571,6,FALSE)</f>
        <v>24.933191684354668</v>
      </c>
      <c r="F316" s="36">
        <f>'2020 MRI - Alphabetical'!E356-'2017 MRI'!E356</f>
        <v>-0.9938603060768979</v>
      </c>
      <c r="G316" s="8">
        <f>'2020 MRI - Alphabetical'!F356-'2017 MRI'!F356</f>
        <v>3.5747932507054152</v>
      </c>
      <c r="H316" s="9">
        <f>'2020 MRI - Alphabetical'!G356-'2017 MRI'!G356</f>
        <v>-38</v>
      </c>
      <c r="I316" s="10">
        <f>'2020 MRI - Alphabetical'!H356-'2017 MRI'!H356</f>
        <v>-72</v>
      </c>
      <c r="J316" s="33">
        <f>'2020 MRI - Alphabetical'!I356-'2017 MRI'!I356</f>
        <v>-0.51365293021539404</v>
      </c>
      <c r="K316" s="11">
        <f>'2020 MRI - Alphabetical'!J356-'2017 MRI'!J356</f>
        <v>-7.333784792707454E-2</v>
      </c>
      <c r="L316" s="10">
        <f>'2020 MRI - Alphabetical'!K356-'2017 MRI'!K356</f>
        <v>-79</v>
      </c>
      <c r="M316" s="33">
        <f>'2020 MRI - Alphabetical'!L356-'2017 MRI'!L356</f>
        <v>-0.18378117944074213</v>
      </c>
      <c r="N316" s="11">
        <f>'2020 MRI - Alphabetical'!M356-'2017 MRI'!M356</f>
        <v>1.3358652732385148E-2</v>
      </c>
      <c r="O316" s="10">
        <f>'2020 MRI - Alphabetical'!N356-'2017 MRI'!N356</f>
        <v>-83</v>
      </c>
      <c r="P316" s="33">
        <f>'2020 MRI - Alphabetical'!O356-'2017 MRI'!O356</f>
        <v>-0.32990658302160153</v>
      </c>
      <c r="Q316" s="11">
        <f>'2020 MRI - Alphabetical'!P356-'2017 MRI'!P356</f>
        <v>1.876964122726954E-2</v>
      </c>
      <c r="R316" s="10">
        <f>'2020 MRI - Alphabetical'!Q356-'2017 MRI'!Q356</f>
        <v>-36</v>
      </c>
      <c r="S316" s="33">
        <f>'2020 MRI - Alphabetical'!R356-'2017 MRI'!R356</f>
        <v>-0.12652545217653555</v>
      </c>
      <c r="T316" s="12">
        <f>'2020 MRI - Alphabetical'!S356-'2017 MRI'!S356</f>
        <v>-0.34890245018687005</v>
      </c>
      <c r="U316" s="10">
        <f>'2020 MRI - Alphabetical'!T356-'2017 MRI'!T356</f>
        <v>-60</v>
      </c>
      <c r="V316" s="33">
        <f>'2020 MRI - Alphabetical'!U356-'2017 MRI'!U356</f>
        <v>-0.24750572056051223</v>
      </c>
      <c r="W316" s="11">
        <f>'2020 MRI - Alphabetical'!V356-'2017 MRI'!V356</f>
        <v>1.0969543147208119E-2</v>
      </c>
      <c r="X316" s="10">
        <f>'2020 MRI - Alphabetical'!W356-'2017 MRI'!W356</f>
        <v>31</v>
      </c>
      <c r="Y316" s="33">
        <f>'2020 MRI - Alphabetical'!X356-'2017 MRI'!X356</f>
        <v>0.12199254808111008</v>
      </c>
      <c r="Z316" s="13">
        <f>'2020 MRI - Alphabetical'!Y356-'2017 MRI'!Y356</f>
        <v>16188</v>
      </c>
      <c r="AA316" s="10">
        <f>'2020 MRI - Alphabetical'!Z356-'2017 MRI'!Z356</f>
        <v>-35</v>
      </c>
      <c r="AB316" s="33">
        <f>'2020 MRI - Alphabetical'!AA356-'2017 MRI'!AA356</f>
        <v>-9.6832666563967551E-2</v>
      </c>
      <c r="AC316" s="11">
        <f>'2020 MRI - Alphabetical'!AB356-'2017 MRI'!AB356</f>
        <v>-1.6E-2</v>
      </c>
      <c r="AD316" s="10">
        <f>'2020 MRI - Alphabetical'!AC356-'2017 MRI'!AC356</f>
        <v>-13</v>
      </c>
      <c r="AE316" s="33">
        <f>'2020 MRI - Alphabetical'!AD356-'2017 MRI'!AD356</f>
        <v>-4.2573402919301229E-2</v>
      </c>
      <c r="AF316" s="11">
        <f>'2020 MRI - Alphabetical'!AE356-'2017 MRI'!AE356</f>
        <v>1.095052304212607E-2</v>
      </c>
      <c r="AG316" s="10">
        <f>'2020 MRI - Alphabetical'!AF356-'2017 MRI'!AF356</f>
        <v>-139</v>
      </c>
      <c r="AH316" s="33">
        <f>'2020 MRI - Alphabetical'!AG356-'2017 MRI'!AG356</f>
        <v>-0.41041515148738561</v>
      </c>
      <c r="AI316" s="14">
        <f>'2020 MRI - Alphabetical'!AH356-'2017 MRI'!AH356</f>
        <v>0.48694584269851182</v>
      </c>
      <c r="AJ316" s="10">
        <f>'2020 MRI - Alphabetical'!AI356-'2017 MRI'!AI356</f>
        <v>28</v>
      </c>
      <c r="AK316" s="33">
        <f>'2020 MRI - Alphabetical'!AJ356-'2017 MRI'!AJ356</f>
        <v>1.7813145479162712E-2</v>
      </c>
      <c r="AL316" s="13">
        <f>'2020 MRI - Alphabetical'!AK356-'2017 MRI'!AK356</f>
        <v>15982.985452668916</v>
      </c>
      <c r="AM316" s="38"/>
    </row>
    <row r="317" spans="1:39" hidden="1" x14ac:dyDescent="0.25">
      <c r="A317" t="s">
        <v>975</v>
      </c>
      <c r="B317" s="5" t="s">
        <v>391</v>
      </c>
      <c r="C317" s="6" t="s">
        <v>49</v>
      </c>
      <c r="D317" s="7" t="s">
        <v>39</v>
      </c>
      <c r="E317" s="8">
        <f>VLOOKUP(A317,'2017 MRI'!$A$7:$F$571,6,FALSE)</f>
        <v>21.08162555812461</v>
      </c>
      <c r="F317" s="36">
        <f>'2020 MRI - Alphabetical'!E374-'2017 MRI'!E374</f>
        <v>-0.89078973196186828</v>
      </c>
      <c r="G317" s="8">
        <f>'2020 MRI - Alphabetical'!F374-'2017 MRI'!F374</f>
        <v>2.7895224198397415</v>
      </c>
      <c r="H317" s="9">
        <f>'2020 MRI - Alphabetical'!G374-'2017 MRI'!G374</f>
        <v>-43</v>
      </c>
      <c r="I317" s="10">
        <f>'2020 MRI - Alphabetical'!H374-'2017 MRI'!H374</f>
        <v>-80</v>
      </c>
      <c r="J317" s="33">
        <f>'2020 MRI - Alphabetical'!I374-'2017 MRI'!I374</f>
        <v>-0.3020085334710399</v>
      </c>
      <c r="K317" s="11">
        <f>'2020 MRI - Alphabetical'!J374-'2017 MRI'!J374</f>
        <v>-4.8225965178067209E-2</v>
      </c>
      <c r="L317" s="10">
        <f>'2020 MRI - Alphabetical'!K374-'2017 MRI'!K374</f>
        <v>-2</v>
      </c>
      <c r="M317" s="33">
        <f>'2020 MRI - Alphabetical'!L374-'2017 MRI'!L374</f>
        <v>-6.2333845309875402E-4</v>
      </c>
      <c r="N317" s="11">
        <f>'2020 MRI - Alphabetical'!M374-'2017 MRI'!M374</f>
        <v>3.4535106404384175E-3</v>
      </c>
      <c r="O317" s="10">
        <f>'2020 MRI - Alphabetical'!N374-'2017 MRI'!N374</f>
        <v>-62</v>
      </c>
      <c r="P317" s="33">
        <f>'2020 MRI - Alphabetical'!O374-'2017 MRI'!O374</f>
        <v>-0.21411493742764978</v>
      </c>
      <c r="Q317" s="11">
        <f>'2020 MRI - Alphabetical'!P374-'2017 MRI'!P374</f>
        <v>1.1483673384927368E-2</v>
      </c>
      <c r="R317" s="10">
        <f>'2020 MRI - Alphabetical'!Q374-'2017 MRI'!Q374</f>
        <v>80</v>
      </c>
      <c r="S317" s="33">
        <f>'2020 MRI - Alphabetical'!R374-'2017 MRI'!R374</f>
        <v>-0.10767863979271858</v>
      </c>
      <c r="T317" s="12">
        <f>'2020 MRI - Alphabetical'!S374-'2017 MRI'!S374</f>
        <v>-0.58022762776166037</v>
      </c>
      <c r="U317" s="10">
        <f>'2020 MRI - Alphabetical'!T374-'2017 MRI'!T374</f>
        <v>-107</v>
      </c>
      <c r="V317" s="33">
        <f>'2020 MRI - Alphabetical'!U374-'2017 MRI'!U374</f>
        <v>-0.30067136166611719</v>
      </c>
      <c r="W317" s="11">
        <f>'2020 MRI - Alphabetical'!V374-'2017 MRI'!V374</f>
        <v>1.7132049518569462E-2</v>
      </c>
      <c r="X317" s="10">
        <f>'2020 MRI - Alphabetical'!W374-'2017 MRI'!W374</f>
        <v>-30</v>
      </c>
      <c r="Y317" s="33">
        <f>'2020 MRI - Alphabetical'!X374-'2017 MRI'!X374</f>
        <v>-0.11724326539239803</v>
      </c>
      <c r="Z317" s="13">
        <f>'2020 MRI - Alphabetical'!Y374-'2017 MRI'!Y374</f>
        <v>8169</v>
      </c>
      <c r="AA317" s="10">
        <f>'2020 MRI - Alphabetical'!Z374-'2017 MRI'!Z374</f>
        <v>-2</v>
      </c>
      <c r="AB317" s="33">
        <f>'2020 MRI - Alphabetical'!AA374-'2017 MRI'!AA374</f>
        <v>-2.360796051081343E-2</v>
      </c>
      <c r="AC317" s="11">
        <f>'2020 MRI - Alphabetical'!AB374-'2017 MRI'!AB374</f>
        <v>-1.7000000000000001E-2</v>
      </c>
      <c r="AD317" s="10">
        <f>'2020 MRI - Alphabetical'!AC374-'2017 MRI'!AC374</f>
        <v>-25</v>
      </c>
      <c r="AE317" s="33">
        <f>'2020 MRI - Alphabetical'!AD374-'2017 MRI'!AD374</f>
        <v>-0.13585633510425899</v>
      </c>
      <c r="AF317" s="11">
        <f>'2020 MRI - Alphabetical'!AE374-'2017 MRI'!AE374</f>
        <v>2.5501194818261519E-3</v>
      </c>
      <c r="AG317" s="10">
        <f>'2020 MRI - Alphabetical'!AF374-'2017 MRI'!AF374</f>
        <v>104</v>
      </c>
      <c r="AH317" s="33">
        <f>'2020 MRI - Alphabetical'!AG374-'2017 MRI'!AG374</f>
        <v>0.3197372112325656</v>
      </c>
      <c r="AI317" s="14">
        <f>'2020 MRI - Alphabetical'!AH374-'2017 MRI'!AH374</f>
        <v>-0.34051747433895008</v>
      </c>
      <c r="AJ317" s="10">
        <f>'2020 MRI - Alphabetical'!AI374-'2017 MRI'!AI374</f>
        <v>19</v>
      </c>
      <c r="AK317" s="33">
        <f>'2020 MRI - Alphabetical'!AJ374-'2017 MRI'!AJ374</f>
        <v>1.6425732419922151E-2</v>
      </c>
      <c r="AL317" s="13">
        <f>'2020 MRI - Alphabetical'!AK374-'2017 MRI'!AK374</f>
        <v>16101.895156168466</v>
      </c>
      <c r="AM317" s="38">
        <v>1</v>
      </c>
    </row>
    <row r="318" spans="1:39" hidden="1" x14ac:dyDescent="0.25">
      <c r="A318" t="s">
        <v>996</v>
      </c>
      <c r="B318" s="5" t="s">
        <v>59</v>
      </c>
      <c r="C318" s="6" t="s">
        <v>49</v>
      </c>
      <c r="D318" s="7" t="s">
        <v>39</v>
      </c>
      <c r="E318" s="8">
        <f>VLOOKUP(A318,'2017 MRI'!$A$7:$F$571,6,FALSE)</f>
        <v>58.812745998275865</v>
      </c>
      <c r="F318" s="36">
        <f>'2020 MRI - Alphabetical'!E395-'2017 MRI'!E395</f>
        <v>0.91038469709307535</v>
      </c>
      <c r="G318" s="8">
        <f>'2020 MRI - Alphabetical'!F395-'2017 MRI'!F395</f>
        <v>1.7209044035041998</v>
      </c>
      <c r="H318" s="9">
        <f>'2020 MRI - Alphabetical'!G395-'2017 MRI'!G395</f>
        <v>-6</v>
      </c>
      <c r="I318" s="10">
        <f>'2020 MRI - Alphabetical'!H395-'2017 MRI'!H395</f>
        <v>-72</v>
      </c>
      <c r="J318" s="33">
        <f>'2020 MRI - Alphabetical'!I395-'2017 MRI'!I395</f>
        <v>-0.25239159865460015</v>
      </c>
      <c r="K318" s="11">
        <f>'2020 MRI - Alphabetical'!J395-'2017 MRI'!J395</f>
        <v>-4.6881549006647871E-2</v>
      </c>
      <c r="L318" s="10">
        <f>'2020 MRI - Alphabetical'!K395-'2017 MRI'!K395</f>
        <v>49</v>
      </c>
      <c r="M318" s="33">
        <f>'2020 MRI - Alphabetical'!L395-'2017 MRI'!L395</f>
        <v>0.16167742285752543</v>
      </c>
      <c r="N318" s="11">
        <f>'2020 MRI - Alphabetical'!M395-'2017 MRI'!M395</f>
        <v>-5.6944420336394047E-3</v>
      </c>
      <c r="O318" s="10">
        <f>'2020 MRI - Alphabetical'!N395-'2017 MRI'!N395</f>
        <v>-7</v>
      </c>
      <c r="P318" s="33">
        <f>'2020 MRI - Alphabetical'!O395-'2017 MRI'!O395</f>
        <v>-0.23404156155018319</v>
      </c>
      <c r="Q318" s="11">
        <f>'2020 MRI - Alphabetical'!P395-'2017 MRI'!P395</f>
        <v>1.0604505632040045E-2</v>
      </c>
      <c r="R318" s="10">
        <f>'2020 MRI - Alphabetical'!Q395-'2017 MRI'!Q395</f>
        <v>26</v>
      </c>
      <c r="S318" s="33">
        <f>'2020 MRI - Alphabetical'!R395-'2017 MRI'!R395</f>
        <v>0.41031907382425764</v>
      </c>
      <c r="T318" s="12">
        <f>'2020 MRI - Alphabetical'!S395-'2017 MRI'!S395</f>
        <v>-1.9895358226970341</v>
      </c>
      <c r="U318" s="10">
        <f>'2020 MRI - Alphabetical'!T395-'2017 MRI'!T395</f>
        <v>6</v>
      </c>
      <c r="V318" s="33">
        <f>'2020 MRI - Alphabetical'!U395-'2017 MRI'!U395</f>
        <v>0.36674688184072202</v>
      </c>
      <c r="W318" s="11">
        <f>'2020 MRI - Alphabetical'!V395-'2017 MRI'!V395</f>
        <v>-3.7911372840568947E-2</v>
      </c>
      <c r="X318" s="10">
        <f>'2020 MRI - Alphabetical'!W395-'2017 MRI'!W395</f>
        <v>5</v>
      </c>
      <c r="Y318" s="33">
        <f>'2020 MRI - Alphabetical'!X395-'2017 MRI'!X395</f>
        <v>0.11247477646203752</v>
      </c>
      <c r="Z318" s="13">
        <f>'2020 MRI - Alphabetical'!Y395-'2017 MRI'!Y395</f>
        <v>8539</v>
      </c>
      <c r="AA318" s="10">
        <f>'2020 MRI - Alphabetical'!Z395-'2017 MRI'!Z395</f>
        <v>0</v>
      </c>
      <c r="AB318" s="33">
        <f>'2020 MRI - Alphabetical'!AA395-'2017 MRI'!AA395</f>
        <v>0.3313705062634178</v>
      </c>
      <c r="AC318" s="11">
        <f>'2020 MRI - Alphabetical'!AB395-'2017 MRI'!AB395</f>
        <v>-3.8000000000000013E-2</v>
      </c>
      <c r="AD318" s="10">
        <f>'2020 MRI - Alphabetical'!AC395-'2017 MRI'!AC395</f>
        <v>-2</v>
      </c>
      <c r="AE318" s="33">
        <f>'2020 MRI - Alphabetical'!AD395-'2017 MRI'!AD395</f>
        <v>-7.0529011164652378E-2</v>
      </c>
      <c r="AF318" s="11">
        <f>'2020 MRI - Alphabetical'!AE395-'2017 MRI'!AE395</f>
        <v>2.6287399246880061E-2</v>
      </c>
      <c r="AG318" s="10">
        <f>'2020 MRI - Alphabetical'!AF395-'2017 MRI'!AF395</f>
        <v>13</v>
      </c>
      <c r="AH318" s="33">
        <f>'2020 MRI - Alphabetical'!AG395-'2017 MRI'!AG395</f>
        <v>5.4679998264000995E-2</v>
      </c>
      <c r="AI318" s="14">
        <f>'2020 MRI - Alphabetical'!AH395-'2017 MRI'!AH395</f>
        <v>-5.4015221912426803E-3</v>
      </c>
      <c r="AJ318" s="10">
        <f>'2020 MRI - Alphabetical'!AI395-'2017 MRI'!AI395</f>
        <v>6</v>
      </c>
      <c r="AK318" s="33">
        <f>'2020 MRI - Alphabetical'!AJ395-'2017 MRI'!AJ395</f>
        <v>1.2210303202966455E-2</v>
      </c>
      <c r="AL318" s="13">
        <f>'2020 MRI - Alphabetical'!AK395-'2017 MRI'!AK395</f>
        <v>5561.3159304252476</v>
      </c>
      <c r="AM318" s="38">
        <v>1</v>
      </c>
    </row>
    <row r="319" spans="1:39" hidden="1" x14ac:dyDescent="0.25">
      <c r="A319" t="s">
        <v>1002</v>
      </c>
      <c r="B319" s="5" t="s">
        <v>366</v>
      </c>
      <c r="C319" s="6" t="s">
        <v>49</v>
      </c>
      <c r="D319" s="7" t="s">
        <v>39</v>
      </c>
      <c r="E319" s="8">
        <f>VLOOKUP(A319,'2017 MRI'!$A$7:$F$571,6,FALSE)</f>
        <v>22.348369407405137</v>
      </c>
      <c r="F319" s="36">
        <f>'2020 MRI - Alphabetical'!E401-'2017 MRI'!E401</f>
        <v>-1.0764735633464735</v>
      </c>
      <c r="G319" s="8">
        <f>'2020 MRI - Alphabetical'!F401-'2017 MRI'!F401</f>
        <v>3.5208955669358133</v>
      </c>
      <c r="H319" s="9">
        <f>'2020 MRI - Alphabetical'!G401-'2017 MRI'!G401</f>
        <v>-48</v>
      </c>
      <c r="I319" s="10">
        <f>'2020 MRI - Alphabetical'!H401-'2017 MRI'!H401</f>
        <v>-64</v>
      </c>
      <c r="J319" s="33">
        <f>'2020 MRI - Alphabetical'!I401-'2017 MRI'!I401</f>
        <v>-0.35592886834820742</v>
      </c>
      <c r="K319" s="11">
        <f>'2020 MRI - Alphabetical'!J401-'2017 MRI'!J401</f>
        <v>-5.8100145800324299E-2</v>
      </c>
      <c r="L319" s="10">
        <f>'2020 MRI - Alphabetical'!K401-'2017 MRI'!K401</f>
        <v>-29</v>
      </c>
      <c r="M319" s="33">
        <f>'2020 MRI - Alphabetical'!L401-'2017 MRI'!L401</f>
        <v>-7.6614599295489749E-2</v>
      </c>
      <c r="N319" s="11">
        <f>'2020 MRI - Alphabetical'!M401-'2017 MRI'!M401</f>
        <v>7.4412208968122132E-3</v>
      </c>
      <c r="O319" s="10">
        <f>'2020 MRI - Alphabetical'!N401-'2017 MRI'!N401</f>
        <v>-86</v>
      </c>
      <c r="P319" s="33">
        <f>'2020 MRI - Alphabetical'!O401-'2017 MRI'!O401</f>
        <v>-0.24639977835702981</v>
      </c>
      <c r="Q319" s="11">
        <f>'2020 MRI - Alphabetical'!P401-'2017 MRI'!P401</f>
        <v>1.3648514851485147E-2</v>
      </c>
      <c r="R319" s="10">
        <f>'2020 MRI - Alphabetical'!Q401-'2017 MRI'!Q401</f>
        <v>-51</v>
      </c>
      <c r="S319" s="33">
        <f>'2020 MRI - Alphabetical'!R401-'2017 MRI'!R401</f>
        <v>-0.2079276959664747</v>
      </c>
      <c r="T319" s="12">
        <f>'2020 MRI - Alphabetical'!S401-'2017 MRI'!S401</f>
        <v>-0.14453617962677906</v>
      </c>
      <c r="U319" s="10">
        <f>'2020 MRI - Alphabetical'!T401-'2017 MRI'!T401</f>
        <v>-35</v>
      </c>
      <c r="V319" s="33">
        <f>'2020 MRI - Alphabetical'!U401-'2017 MRI'!U401</f>
        <v>-0.16066223600529131</v>
      </c>
      <c r="W319" s="11">
        <f>'2020 MRI - Alphabetical'!V401-'2017 MRI'!V401</f>
        <v>6.1184783307957763E-3</v>
      </c>
      <c r="X319" s="10">
        <f>'2020 MRI - Alphabetical'!W401-'2017 MRI'!W401</f>
        <v>-16</v>
      </c>
      <c r="Y319" s="33">
        <f>'2020 MRI - Alphabetical'!X401-'2017 MRI'!X401</f>
        <v>-5.376904737821997E-2</v>
      </c>
      <c r="Z319" s="13">
        <f>'2020 MRI - Alphabetical'!Y401-'2017 MRI'!Y401</f>
        <v>11431</v>
      </c>
      <c r="AA319" s="10">
        <f>'2020 MRI - Alphabetical'!Z401-'2017 MRI'!Z401</f>
        <v>-32</v>
      </c>
      <c r="AB319" s="33">
        <f>'2020 MRI - Alphabetical'!AA401-'2017 MRI'!AA401</f>
        <v>-0.10137138556514937</v>
      </c>
      <c r="AC319" s="11">
        <f>'2020 MRI - Alphabetical'!AB401-'2017 MRI'!AB401</f>
        <v>-1.8000000000000002E-2</v>
      </c>
      <c r="AD319" s="10">
        <f>'2020 MRI - Alphabetical'!AC401-'2017 MRI'!AC401</f>
        <v>-60</v>
      </c>
      <c r="AE319" s="33">
        <f>'2020 MRI - Alphabetical'!AD401-'2017 MRI'!AD401</f>
        <v>-0.25586743016453123</v>
      </c>
      <c r="AF319" s="11">
        <f>'2020 MRI - Alphabetical'!AE401-'2017 MRI'!AE401</f>
        <v>-5.0158804297057991E-3</v>
      </c>
      <c r="AG319" s="10">
        <f>'2020 MRI - Alphabetical'!AF401-'2017 MRI'!AF401</f>
        <v>64</v>
      </c>
      <c r="AH319" s="33">
        <f>'2020 MRI - Alphabetical'!AG401-'2017 MRI'!AG401</f>
        <v>0.20710061790758569</v>
      </c>
      <c r="AI319" s="14">
        <f>'2020 MRI - Alphabetical'!AH401-'2017 MRI'!AH401</f>
        <v>-0.21041745519802513</v>
      </c>
      <c r="AJ319" s="10">
        <f>'2020 MRI - Alphabetical'!AI401-'2017 MRI'!AI401</f>
        <v>34</v>
      </c>
      <c r="AK319" s="33">
        <f>'2020 MRI - Alphabetical'!AJ401-'2017 MRI'!AJ401</f>
        <v>2.3538890097003884E-2</v>
      </c>
      <c r="AL319" s="13">
        <f>'2020 MRI - Alphabetical'!AK401-'2017 MRI'!AK401</f>
        <v>22244.195798863482</v>
      </c>
      <c r="AM319" s="38"/>
    </row>
    <row r="320" spans="1:39" hidden="1" x14ac:dyDescent="0.25">
      <c r="A320" t="s">
        <v>1006</v>
      </c>
      <c r="B320" s="5" t="s">
        <v>474</v>
      </c>
      <c r="C320" s="6" t="s">
        <v>49</v>
      </c>
      <c r="D320" s="7" t="s">
        <v>39</v>
      </c>
      <c r="E320" s="8">
        <f>VLOOKUP(A320,'2017 MRI'!$A$7:$F$571,6,FALSE)</f>
        <v>16.39707218339548</v>
      </c>
      <c r="F320" s="36">
        <f>'2020 MRI - Alphabetical'!E405-'2017 MRI'!E405</f>
        <v>-6.05557913857937E-2</v>
      </c>
      <c r="G320" s="8">
        <f>'2020 MRI - Alphabetical'!F405-'2017 MRI'!F405</f>
        <v>-0.36262730532271092</v>
      </c>
      <c r="H320" s="9">
        <f>'2020 MRI - Alphabetical'!G405-'2017 MRI'!G405</f>
        <v>4</v>
      </c>
      <c r="I320" s="10">
        <f>'2020 MRI - Alphabetical'!H405-'2017 MRI'!H405</f>
        <v>-158</v>
      </c>
      <c r="J320" s="33">
        <f>'2020 MRI - Alphabetical'!I405-'2017 MRI'!I405</f>
        <v>-0.64717465627007376</v>
      </c>
      <c r="K320" s="11">
        <f>'2020 MRI - Alphabetical'!J405-'2017 MRI'!J405</f>
        <v>-7.669148012714655E-2</v>
      </c>
      <c r="L320" s="10">
        <f>'2020 MRI - Alphabetical'!K405-'2017 MRI'!K405</f>
        <v>-5</v>
      </c>
      <c r="M320" s="33">
        <f>'2020 MRI - Alphabetical'!L405-'2017 MRI'!L405</f>
        <v>-4.3948762576970446E-2</v>
      </c>
      <c r="N320" s="11">
        <f>'2020 MRI - Alphabetical'!M405-'2017 MRI'!M405</f>
        <v>4.2734864232589764E-3</v>
      </c>
      <c r="O320" s="10">
        <f>'2020 MRI - Alphabetical'!N405-'2017 MRI'!N405</f>
        <v>-19</v>
      </c>
      <c r="P320" s="33">
        <f>'2020 MRI - Alphabetical'!O405-'2017 MRI'!O405</f>
        <v>-4.3040062522574529E-2</v>
      </c>
      <c r="Q320" s="11">
        <f>'2020 MRI - Alphabetical'!P405-'2017 MRI'!P405</f>
        <v>8.3547724570316728E-4</v>
      </c>
      <c r="R320" s="10">
        <f>'2020 MRI - Alphabetical'!Q405-'2017 MRI'!Q405</f>
        <v>-98</v>
      </c>
      <c r="S320" s="33">
        <f>'2020 MRI - Alphabetical'!R405-'2017 MRI'!R405</f>
        <v>-0.28978369925883629</v>
      </c>
      <c r="T320" s="12">
        <f>'2020 MRI - Alphabetical'!S405-'2017 MRI'!S405</f>
        <v>9.421452759858695E-2</v>
      </c>
      <c r="U320" s="10">
        <f>'2020 MRI - Alphabetical'!T405-'2017 MRI'!T405</f>
        <v>39</v>
      </c>
      <c r="V320" s="33">
        <f>'2020 MRI - Alphabetical'!U405-'2017 MRI'!U405</f>
        <v>9.4306453265478596E-2</v>
      </c>
      <c r="W320" s="11">
        <f>'2020 MRI - Alphabetical'!V405-'2017 MRI'!V405</f>
        <v>-6.4640811508023255E-3</v>
      </c>
      <c r="X320" s="10">
        <f>'2020 MRI - Alphabetical'!W405-'2017 MRI'!W405</f>
        <v>21</v>
      </c>
      <c r="Y320" s="33">
        <f>'2020 MRI - Alphabetical'!X405-'2017 MRI'!X405</f>
        <v>4.5625426743511666E-2</v>
      </c>
      <c r="Z320" s="13">
        <f>'2020 MRI - Alphabetical'!Y405-'2017 MRI'!Y405</f>
        <v>16651</v>
      </c>
      <c r="AA320" s="10">
        <f>'2020 MRI - Alphabetical'!Z405-'2017 MRI'!Z405</f>
        <v>-8</v>
      </c>
      <c r="AB320" s="33">
        <f>'2020 MRI - Alphabetical'!AA405-'2017 MRI'!AA405</f>
        <v>-6.2590540043689025E-2</v>
      </c>
      <c r="AC320" s="11">
        <f>'2020 MRI - Alphabetical'!AB405-'2017 MRI'!AB405</f>
        <v>-1.2E-2</v>
      </c>
      <c r="AD320" s="10">
        <f>'2020 MRI - Alphabetical'!AC405-'2017 MRI'!AC405</f>
        <v>102</v>
      </c>
      <c r="AE320" s="33">
        <f>'2020 MRI - Alphabetical'!AD405-'2017 MRI'!AD405</f>
        <v>0.32738856262840899</v>
      </c>
      <c r="AF320" s="11">
        <f>'2020 MRI - Alphabetical'!AE405-'2017 MRI'!AE405</f>
        <v>2.7681900180396957E-2</v>
      </c>
      <c r="AG320" s="10">
        <f>'2020 MRI - Alphabetical'!AF405-'2017 MRI'!AF405</f>
        <v>50</v>
      </c>
      <c r="AH320" s="33">
        <f>'2020 MRI - Alphabetical'!AG405-'2017 MRI'!AG405</f>
        <v>0.16130729811259886</v>
      </c>
      <c r="AI320" s="14">
        <f>'2020 MRI - Alphabetical'!AH405-'2017 MRI'!AH405</f>
        <v>-0.1631041399931763</v>
      </c>
      <c r="AJ320" s="10">
        <f>'2020 MRI - Alphabetical'!AI405-'2017 MRI'!AI405</f>
        <v>1</v>
      </c>
      <c r="AK320" s="33">
        <f>'2020 MRI - Alphabetical'!AJ405-'2017 MRI'!AJ405</f>
        <v>-3.1608057929399802E-5</v>
      </c>
      <c r="AL320" s="13">
        <f>'2020 MRI - Alphabetical'!AK405-'2017 MRI'!AK405</f>
        <v>15956.852427945036</v>
      </c>
      <c r="AM320" s="38"/>
    </row>
    <row r="321" spans="1:39" hidden="1" x14ac:dyDescent="0.25">
      <c r="A321" t="s">
        <v>1051</v>
      </c>
      <c r="B321" s="5" t="s">
        <v>330</v>
      </c>
      <c r="C321" s="6" t="s">
        <v>49</v>
      </c>
      <c r="D321" s="7" t="s">
        <v>39</v>
      </c>
      <c r="E321" s="8">
        <f>VLOOKUP(A321,'2017 MRI'!$A$7:$F$571,6,FALSE)</f>
        <v>23.786319917788347</v>
      </c>
      <c r="F321" s="36">
        <f>'2020 MRI - Alphabetical'!E450-'2017 MRI'!E450</f>
        <v>-1.1326095054842784</v>
      </c>
      <c r="G321" s="8">
        <f>'2020 MRI - Alphabetical'!F450-'2017 MRI'!F450</f>
        <v>3.8691008305313837</v>
      </c>
      <c r="H321" s="9">
        <f>'2020 MRI - Alphabetical'!G450-'2017 MRI'!G450</f>
        <v>-45</v>
      </c>
      <c r="I321" s="10">
        <f>'2020 MRI - Alphabetical'!H450-'2017 MRI'!H450</f>
        <v>-4</v>
      </c>
      <c r="J321" s="33">
        <f>'2020 MRI - Alphabetical'!I450-'2017 MRI'!I450</f>
        <v>1.602507763605765E-2</v>
      </c>
      <c r="K321" s="11">
        <f>'2020 MRI - Alphabetical'!J450-'2017 MRI'!J450</f>
        <v>-3.1809776467341511E-2</v>
      </c>
      <c r="L321" s="10">
        <f>'2020 MRI - Alphabetical'!K450-'2017 MRI'!K450</f>
        <v>193</v>
      </c>
      <c r="M321" s="33">
        <f>'2020 MRI - Alphabetical'!L450-'2017 MRI'!L450</f>
        <v>0.58019173705411831</v>
      </c>
      <c r="N321" s="11">
        <f>'2020 MRI - Alphabetical'!M450-'2017 MRI'!M450</f>
        <v>-2.7631407450816985E-2</v>
      </c>
      <c r="O321" s="10">
        <f>'2020 MRI - Alphabetical'!N450-'2017 MRI'!N450</f>
        <v>-123</v>
      </c>
      <c r="P321" s="33">
        <f>'2020 MRI - Alphabetical'!O450-'2017 MRI'!O450</f>
        <v>-0.40865490659784187</v>
      </c>
      <c r="Q321" s="11">
        <f>'2020 MRI - Alphabetical'!P450-'2017 MRI'!P450</f>
        <v>2.4007362866609393E-2</v>
      </c>
      <c r="R321" s="10">
        <f>'2020 MRI - Alphabetical'!Q450-'2017 MRI'!Q450</f>
        <v>-6</v>
      </c>
      <c r="S321" s="33">
        <f>'2020 MRI - Alphabetical'!R450-'2017 MRI'!R450</f>
        <v>-0.21062109960082812</v>
      </c>
      <c r="T321" s="12">
        <f>'2020 MRI - Alphabetical'!S450-'2017 MRI'!S450</f>
        <v>-0.19734447326718457</v>
      </c>
      <c r="U321" s="10">
        <f>'2020 MRI - Alphabetical'!T450-'2017 MRI'!T450</f>
        <v>-22</v>
      </c>
      <c r="V321" s="33">
        <f>'2020 MRI - Alphabetical'!U450-'2017 MRI'!U450</f>
        <v>-0.11440333448908188</v>
      </c>
      <c r="W321" s="11">
        <f>'2020 MRI - Alphabetical'!V450-'2017 MRI'!V450</f>
        <v>3.6497175141242955E-3</v>
      </c>
      <c r="X321" s="10">
        <f>'2020 MRI - Alphabetical'!W450-'2017 MRI'!W450</f>
        <v>-67</v>
      </c>
      <c r="Y321" s="33">
        <f>'2020 MRI - Alphabetical'!X450-'2017 MRI'!X450</f>
        <v>-0.28210520329670508</v>
      </c>
      <c r="Z321" s="13">
        <f>'2020 MRI - Alphabetical'!Y450-'2017 MRI'!Y450</f>
        <v>1497</v>
      </c>
      <c r="AA321" s="10">
        <f>'2020 MRI - Alphabetical'!Z450-'2017 MRI'!Z450</f>
        <v>1</v>
      </c>
      <c r="AB321" s="33">
        <f>'2020 MRI - Alphabetical'!AA450-'2017 MRI'!AA450</f>
        <v>2.2182697523834727E-2</v>
      </c>
      <c r="AC321" s="11">
        <f>'2020 MRI - Alphabetical'!AB450-'2017 MRI'!AB450</f>
        <v>-1.9000000000000003E-2</v>
      </c>
      <c r="AD321" s="10">
        <f>'2020 MRI - Alphabetical'!AC450-'2017 MRI'!AC450</f>
        <v>-59</v>
      </c>
      <c r="AE321" s="33">
        <f>'2020 MRI - Alphabetical'!AD450-'2017 MRI'!AD450</f>
        <v>-0.28947107489930568</v>
      </c>
      <c r="AF321" s="11">
        <f>'2020 MRI - Alphabetical'!AE450-'2017 MRI'!AE450</f>
        <v>-5.320525783619745E-3</v>
      </c>
      <c r="AG321" s="10">
        <f>'2020 MRI - Alphabetical'!AF450-'2017 MRI'!AF450</f>
        <v>-3</v>
      </c>
      <c r="AH321" s="33">
        <f>'2020 MRI - Alphabetical'!AG450-'2017 MRI'!AG450</f>
        <v>-4.2205693747704442E-3</v>
      </c>
      <c r="AI321" s="14">
        <f>'2020 MRI - Alphabetical'!AH450-'2017 MRI'!AH450</f>
        <v>2.6261581075212703E-2</v>
      </c>
      <c r="AJ321" s="10">
        <f>'2020 MRI - Alphabetical'!AI450-'2017 MRI'!AI450</f>
        <v>5</v>
      </c>
      <c r="AK321" s="33">
        <f>'2020 MRI - Alphabetical'!AJ450-'2017 MRI'!AJ450</f>
        <v>9.8574181871912969E-3</v>
      </c>
      <c r="AL321" s="13">
        <f>'2020 MRI - Alphabetical'!AK450-'2017 MRI'!AK450</f>
        <v>10264.248775555214</v>
      </c>
      <c r="AM321" s="38"/>
    </row>
    <row r="322" spans="1:39" hidden="1" x14ac:dyDescent="0.25">
      <c r="A322" t="s">
        <v>1067</v>
      </c>
      <c r="B322" s="5" t="s">
        <v>214</v>
      </c>
      <c r="C322" s="6" t="s">
        <v>49</v>
      </c>
      <c r="D322" s="7" t="s">
        <v>39</v>
      </c>
      <c r="E322" s="8">
        <f>VLOOKUP(A322,'2017 MRI'!$A$7:$F$571,6,FALSE)</f>
        <v>31.410219532121165</v>
      </c>
      <c r="F322" s="36">
        <f>'2020 MRI - Alphabetical'!E466-'2017 MRI'!E466</f>
        <v>0.75298130559436349</v>
      </c>
      <c r="G322" s="8">
        <f>'2020 MRI - Alphabetical'!F466-'2017 MRI'!F466</f>
        <v>-1.0897136536773679</v>
      </c>
      <c r="H322" s="9">
        <f>'2020 MRI - Alphabetical'!G466-'2017 MRI'!G466</f>
        <v>30</v>
      </c>
      <c r="I322" s="10">
        <f>'2020 MRI - Alphabetical'!H466-'2017 MRI'!H466</f>
        <v>69</v>
      </c>
      <c r="J322" s="33">
        <f>'2020 MRI - Alphabetical'!I466-'2017 MRI'!I466</f>
        <v>0.65462695951260053</v>
      </c>
      <c r="K322" s="11">
        <f>'2020 MRI - Alphabetical'!J466-'2017 MRI'!J466</f>
        <v>1.2211725543192387E-2</v>
      </c>
      <c r="L322" s="10">
        <f>'2020 MRI - Alphabetical'!K466-'2017 MRI'!K466</f>
        <v>-309</v>
      </c>
      <c r="M322" s="33">
        <f>'2020 MRI - Alphabetical'!L466-'2017 MRI'!L466</f>
        <v>-0.8547464919035177</v>
      </c>
      <c r="N322" s="11">
        <f>'2020 MRI - Alphabetical'!M466-'2017 MRI'!M466</f>
        <v>4.8798614131027915E-2</v>
      </c>
      <c r="O322" s="10">
        <f>'2020 MRI - Alphabetical'!N466-'2017 MRI'!N466</f>
        <v>51</v>
      </c>
      <c r="P322" s="33">
        <f>'2020 MRI - Alphabetical'!O466-'2017 MRI'!O466</f>
        <v>0.19684637109858283</v>
      </c>
      <c r="Q322" s="11">
        <f>'2020 MRI - Alphabetical'!P466-'2017 MRI'!P466</f>
        <v>-1.5289156626506026E-2</v>
      </c>
      <c r="R322" s="10">
        <f>'2020 MRI - Alphabetical'!Q466-'2017 MRI'!Q466</f>
        <v>6</v>
      </c>
      <c r="S322" s="33">
        <f>'2020 MRI - Alphabetical'!R466-'2017 MRI'!R466</f>
        <v>0.28595283852085118</v>
      </c>
      <c r="T322" s="12">
        <f>'2020 MRI - Alphabetical'!S466-'2017 MRI'!S466</f>
        <v>-1.5387042173342524</v>
      </c>
      <c r="U322" s="10">
        <f>'2020 MRI - Alphabetical'!T466-'2017 MRI'!T466</f>
        <v>14</v>
      </c>
      <c r="V322" s="33">
        <f>'2020 MRI - Alphabetical'!U466-'2017 MRI'!U466</f>
        <v>3.148497426346436E-2</v>
      </c>
      <c r="W322" s="11">
        <f>'2020 MRI - Alphabetical'!V466-'2017 MRI'!V466</f>
        <v>-5.1605107159142793E-3</v>
      </c>
      <c r="X322" s="10">
        <f>'2020 MRI - Alphabetical'!W466-'2017 MRI'!W466</f>
        <v>0</v>
      </c>
      <c r="Y322" s="33">
        <f>'2020 MRI - Alphabetical'!X466-'2017 MRI'!X466</f>
        <v>6.6178525814806211E-3</v>
      </c>
      <c r="Z322" s="13">
        <f>'2020 MRI - Alphabetical'!Y466-'2017 MRI'!Y466</f>
        <v>8763</v>
      </c>
      <c r="AA322" s="10">
        <f>'2020 MRI - Alphabetical'!Z466-'2017 MRI'!Z466</f>
        <v>34</v>
      </c>
      <c r="AB322" s="33">
        <f>'2020 MRI - Alphabetical'!AA466-'2017 MRI'!AA466</f>
        <v>0.20988404866360863</v>
      </c>
      <c r="AC322" s="11">
        <f>'2020 MRI - Alphabetical'!AB466-'2017 MRI'!AB466</f>
        <v>-2.4999999999999994E-2</v>
      </c>
      <c r="AD322" s="10">
        <f>'2020 MRI - Alphabetical'!AC466-'2017 MRI'!AC466</f>
        <v>5</v>
      </c>
      <c r="AE322" s="33">
        <f>'2020 MRI - Alphabetical'!AD466-'2017 MRI'!AD466</f>
        <v>4.8837358164100619E-2</v>
      </c>
      <c r="AF322" s="11">
        <f>'2020 MRI - Alphabetical'!AE466-'2017 MRI'!AE466</f>
        <v>1.6647975077881738E-2</v>
      </c>
      <c r="AG322" s="10">
        <f>'2020 MRI - Alphabetical'!AF466-'2017 MRI'!AF466</f>
        <v>25</v>
      </c>
      <c r="AH322" s="33">
        <f>'2020 MRI - Alphabetical'!AG466-'2017 MRI'!AG466</f>
        <v>8.9014030633508906E-2</v>
      </c>
      <c r="AI322" s="14">
        <f>'2020 MRI - Alphabetical'!AH466-'2017 MRI'!AH466</f>
        <v>-5.8802619645142773E-2</v>
      </c>
      <c r="AJ322" s="10">
        <f>'2020 MRI - Alphabetical'!AI466-'2017 MRI'!AI466</f>
        <v>-10</v>
      </c>
      <c r="AK322" s="33">
        <f>'2020 MRI - Alphabetical'!AJ466-'2017 MRI'!AJ466</f>
        <v>4.536950966509079E-3</v>
      </c>
      <c r="AL322" s="13">
        <f>'2020 MRI - Alphabetical'!AK466-'2017 MRI'!AK466</f>
        <v>5843.2025547186349</v>
      </c>
      <c r="AM322" s="38"/>
    </row>
    <row r="323" spans="1:39" ht="22.5" hidden="1" x14ac:dyDescent="0.25">
      <c r="A323" t="s">
        <v>1069</v>
      </c>
      <c r="B323" s="5" t="s">
        <v>481</v>
      </c>
      <c r="C323" s="6" t="s">
        <v>49</v>
      </c>
      <c r="D323" s="7" t="s">
        <v>39</v>
      </c>
      <c r="E323" s="8">
        <f>VLOOKUP(A323,'2017 MRI'!$A$7:$F$571,6,FALSE)</f>
        <v>15.60033195710494</v>
      </c>
      <c r="F323" s="36">
        <f>'2020 MRI - Alphabetical'!E468-'2017 MRI'!E468</f>
        <v>-0.61569331659380122</v>
      </c>
      <c r="G323" s="8">
        <f>'2020 MRI - Alphabetical'!F468-'2017 MRI'!F468</f>
        <v>1.2717202865204573</v>
      </c>
      <c r="H323" s="9">
        <f>'2020 MRI - Alphabetical'!G468-'2017 MRI'!G468</f>
        <v>-19</v>
      </c>
      <c r="I323" s="10">
        <f>'2020 MRI - Alphabetical'!H468-'2017 MRI'!H468</f>
        <v>-19</v>
      </c>
      <c r="J323" s="33">
        <f>'2020 MRI - Alphabetical'!I468-'2017 MRI'!I468</f>
        <v>-7.8946548030352837E-2</v>
      </c>
      <c r="K323" s="11">
        <f>'2020 MRI - Alphabetical'!J468-'2017 MRI'!J468</f>
        <v>-4.9582157177461728E-2</v>
      </c>
      <c r="L323" s="10">
        <f>'2020 MRI - Alphabetical'!K468-'2017 MRI'!K468</f>
        <v>2</v>
      </c>
      <c r="M323" s="33">
        <f>'2020 MRI - Alphabetical'!L468-'2017 MRI'!L468</f>
        <v>6.9054207729213335E-2</v>
      </c>
      <c r="N323" s="11">
        <f>'2020 MRI - Alphabetical'!M468-'2017 MRI'!M468</f>
        <v>-1.1839852530486777E-4</v>
      </c>
      <c r="O323" s="10">
        <f>'2020 MRI - Alphabetical'!N468-'2017 MRI'!N468</f>
        <v>-91</v>
      </c>
      <c r="P323" s="33">
        <f>'2020 MRI - Alphabetical'!O468-'2017 MRI'!O468</f>
        <v>-0.26073012526886363</v>
      </c>
      <c r="Q323" s="11">
        <f>'2020 MRI - Alphabetical'!P468-'2017 MRI'!P468</f>
        <v>1.4663501780248611E-2</v>
      </c>
      <c r="R323" s="10">
        <f>'2020 MRI - Alphabetical'!Q468-'2017 MRI'!Q468</f>
        <v>-36</v>
      </c>
      <c r="S323" s="33">
        <f>'2020 MRI - Alphabetical'!R468-'2017 MRI'!R468</f>
        <v>-0.19288748983902254</v>
      </c>
      <c r="T323" s="12">
        <f>'2020 MRI - Alphabetical'!S468-'2017 MRI'!S468</f>
        <v>-0.21916201780588396</v>
      </c>
      <c r="U323" s="10">
        <f>'2020 MRI - Alphabetical'!T468-'2017 MRI'!T468</f>
        <v>21</v>
      </c>
      <c r="V323" s="33">
        <f>'2020 MRI - Alphabetical'!U468-'2017 MRI'!U468</f>
        <v>5.0496472197425701E-2</v>
      </c>
      <c r="W323" s="11">
        <f>'2020 MRI - Alphabetical'!V468-'2017 MRI'!V468</f>
        <v>-3.7280310720748527E-3</v>
      </c>
      <c r="X323" s="10">
        <f>'2020 MRI - Alphabetical'!W468-'2017 MRI'!W468</f>
        <v>-24</v>
      </c>
      <c r="Y323" s="33">
        <f>'2020 MRI - Alphabetical'!X468-'2017 MRI'!X468</f>
        <v>-0.18212815687233241</v>
      </c>
      <c r="Z323" s="13">
        <f>'2020 MRI - Alphabetical'!Y468-'2017 MRI'!Y468</f>
        <v>10995</v>
      </c>
      <c r="AA323" s="10">
        <f>'2020 MRI - Alphabetical'!Z468-'2017 MRI'!Z468</f>
        <v>-14</v>
      </c>
      <c r="AB323" s="33">
        <f>'2020 MRI - Alphabetical'!AA468-'2017 MRI'!AA468</f>
        <v>-9.2293947562785972E-2</v>
      </c>
      <c r="AC323" s="11">
        <f>'2020 MRI - Alphabetical'!AB468-'2017 MRI'!AB468</f>
        <v>-1.3999999999999999E-2</v>
      </c>
      <c r="AD323" s="10">
        <f>'2020 MRI - Alphabetical'!AC468-'2017 MRI'!AC468</f>
        <v>13</v>
      </c>
      <c r="AE323" s="33">
        <f>'2020 MRI - Alphabetical'!AD468-'2017 MRI'!AD468</f>
        <v>3.7103711630580571E-2</v>
      </c>
      <c r="AF323" s="11">
        <f>'2020 MRI - Alphabetical'!AE468-'2017 MRI'!AE468</f>
        <v>1.0684370257966647E-2</v>
      </c>
      <c r="AG323" s="10">
        <f>'2020 MRI - Alphabetical'!AF468-'2017 MRI'!AF468</f>
        <v>27</v>
      </c>
      <c r="AH323" s="33">
        <f>'2020 MRI - Alphabetical'!AG468-'2017 MRI'!AG468</f>
        <v>9.5241901127247119E-2</v>
      </c>
      <c r="AI323" s="14">
        <f>'2020 MRI - Alphabetical'!AH468-'2017 MRI'!AH468</f>
        <v>-0.1081967344007555</v>
      </c>
      <c r="AJ323" s="10">
        <f>'2020 MRI - Alphabetical'!AI468-'2017 MRI'!AI468</f>
        <v>10</v>
      </c>
      <c r="AK323" s="33">
        <f>'2020 MRI - Alphabetical'!AJ468-'2017 MRI'!AJ468</f>
        <v>1.3635315658679301E-2</v>
      </c>
      <c r="AL323" s="13">
        <f>'2020 MRI - Alphabetical'!AK468-'2017 MRI'!AK468</f>
        <v>25603.202888644446</v>
      </c>
      <c r="AM323" s="38"/>
    </row>
    <row r="324" spans="1:39" hidden="1" x14ac:dyDescent="0.25">
      <c r="A324" t="s">
        <v>1073</v>
      </c>
      <c r="B324" s="5" t="s">
        <v>367</v>
      </c>
      <c r="C324" s="6" t="s">
        <v>49</v>
      </c>
      <c r="D324" s="7" t="s">
        <v>39</v>
      </c>
      <c r="E324" s="8">
        <f>VLOOKUP(A324,'2017 MRI'!$A$7:$F$571,6,FALSE)</f>
        <v>22.347951002581446</v>
      </c>
      <c r="F324" s="36">
        <f>'2020 MRI - Alphabetical'!E472-'2017 MRI'!E472</f>
        <v>0.26194403741035854</v>
      </c>
      <c r="G324" s="8">
        <f>'2020 MRI - Alphabetical'!F472-'2017 MRI'!F472</f>
        <v>-0.65092720119308467</v>
      </c>
      <c r="H324" s="9">
        <f>'2020 MRI - Alphabetical'!G472-'2017 MRI'!G472</f>
        <v>27</v>
      </c>
      <c r="I324" s="10">
        <f>'2020 MRI - Alphabetical'!H472-'2017 MRI'!H472</f>
        <v>-7</v>
      </c>
      <c r="J324" s="33">
        <f>'2020 MRI - Alphabetical'!I472-'2017 MRI'!I472</f>
        <v>3.7825377126264881E-3</v>
      </c>
      <c r="K324" s="11">
        <f>'2020 MRI - Alphabetical'!J472-'2017 MRI'!J472</f>
        <v>-3.1062929789285709E-2</v>
      </c>
      <c r="L324" s="10">
        <f>'2020 MRI - Alphabetical'!K472-'2017 MRI'!K472</f>
        <v>-29</v>
      </c>
      <c r="M324" s="33">
        <f>'2020 MRI - Alphabetical'!L472-'2017 MRI'!L472</f>
        <v>-4.138392042063832E-2</v>
      </c>
      <c r="N324" s="11">
        <f>'2020 MRI - Alphabetical'!M472-'2017 MRI'!M472</f>
        <v>5.8905170591867645E-3</v>
      </c>
      <c r="O324" s="10">
        <f>'2020 MRI - Alphabetical'!N472-'2017 MRI'!N472</f>
        <v>-61</v>
      </c>
      <c r="P324" s="33">
        <f>'2020 MRI - Alphabetical'!O472-'2017 MRI'!O472</f>
        <v>-0.15374531639986067</v>
      </c>
      <c r="Q324" s="11">
        <f>'2020 MRI - Alphabetical'!P472-'2017 MRI'!P472</f>
        <v>7.9091367995961608E-3</v>
      </c>
      <c r="R324" s="10">
        <f>'2020 MRI - Alphabetical'!Q472-'2017 MRI'!Q472</f>
        <v>-126</v>
      </c>
      <c r="S324" s="33">
        <f>'2020 MRI - Alphabetical'!R472-'2017 MRI'!R472</f>
        <v>-0.31531171427899429</v>
      </c>
      <c r="T324" s="12">
        <f>'2020 MRI - Alphabetical'!S472-'2017 MRI'!S472</f>
        <v>0.21032719214037215</v>
      </c>
      <c r="U324" s="10">
        <f>'2020 MRI - Alphabetical'!T472-'2017 MRI'!T472</f>
        <v>127</v>
      </c>
      <c r="V324" s="33">
        <f>'2020 MRI - Alphabetical'!U472-'2017 MRI'!U472</f>
        <v>0.31832181560634892</v>
      </c>
      <c r="W324" s="11">
        <f>'2020 MRI - Alphabetical'!V472-'2017 MRI'!V472</f>
        <v>-2.0271386430678467E-2</v>
      </c>
      <c r="X324" s="10">
        <f>'2020 MRI - Alphabetical'!W472-'2017 MRI'!W472</f>
        <v>20</v>
      </c>
      <c r="Y324" s="33">
        <f>'2020 MRI - Alphabetical'!X472-'2017 MRI'!X472</f>
        <v>6.0341170276345571E-2</v>
      </c>
      <c r="Z324" s="13">
        <f>'2020 MRI - Alphabetical'!Y472-'2017 MRI'!Y472</f>
        <v>15161</v>
      </c>
      <c r="AA324" s="10">
        <f>'2020 MRI - Alphabetical'!Z472-'2017 MRI'!Z472</f>
        <v>-4</v>
      </c>
      <c r="AB324" s="33">
        <f>'2020 MRI - Alphabetical'!AA472-'2017 MRI'!AA472</f>
        <v>-7.126314934893796E-4</v>
      </c>
      <c r="AC324" s="11">
        <f>'2020 MRI - Alphabetical'!AB472-'2017 MRI'!AB472</f>
        <v>-1.8000000000000002E-2</v>
      </c>
      <c r="AD324" s="10">
        <f>'2020 MRI - Alphabetical'!AC472-'2017 MRI'!AC472</f>
        <v>47</v>
      </c>
      <c r="AE324" s="33">
        <f>'2020 MRI - Alphabetical'!AD472-'2017 MRI'!AD472</f>
        <v>0.36097334879041276</v>
      </c>
      <c r="AF324" s="11">
        <f>'2020 MRI - Alphabetical'!AE472-'2017 MRI'!AE472</f>
        <v>3.6325968149497512E-2</v>
      </c>
      <c r="AG324" s="10">
        <f>'2020 MRI - Alphabetical'!AF472-'2017 MRI'!AF472</f>
        <v>-9</v>
      </c>
      <c r="AH324" s="33">
        <f>'2020 MRI - Alphabetical'!AG472-'2017 MRI'!AG472</f>
        <v>-1.7499361146985526E-2</v>
      </c>
      <c r="AI324" s="14">
        <f>'2020 MRI - Alphabetical'!AH472-'2017 MRI'!AH472</f>
        <v>1.8679070808965914E-2</v>
      </c>
      <c r="AJ324" s="10">
        <f>'2020 MRI - Alphabetical'!AI472-'2017 MRI'!AI472</f>
        <v>33</v>
      </c>
      <c r="AK324" s="33">
        <f>'2020 MRI - Alphabetical'!AJ472-'2017 MRI'!AJ472</f>
        <v>2.3410203493380827E-2</v>
      </c>
      <c r="AL324" s="13">
        <f>'2020 MRI - Alphabetical'!AK472-'2017 MRI'!AK472</f>
        <v>26988.01523140783</v>
      </c>
      <c r="AM324" s="38"/>
    </row>
    <row r="325" spans="1:39" hidden="1" x14ac:dyDescent="0.25">
      <c r="A325" t="s">
        <v>1074</v>
      </c>
      <c r="B325" s="5" t="s">
        <v>153</v>
      </c>
      <c r="C325" s="6" t="s">
        <v>49</v>
      </c>
      <c r="D325" s="7" t="s">
        <v>39</v>
      </c>
      <c r="E325" s="8">
        <f>VLOOKUP(A325,'2017 MRI'!$A$7:$F$571,6,FALSE)</f>
        <v>37.238135982758443</v>
      </c>
      <c r="F325" s="36">
        <f>'2020 MRI - Alphabetical'!E473-'2017 MRI'!E473</f>
        <v>0.59798900676245159</v>
      </c>
      <c r="G325" s="8">
        <f>'2020 MRI - Alphabetical'!F473-'2017 MRI'!F473</f>
        <v>9.548903322256308E-2</v>
      </c>
      <c r="H325" s="9">
        <f>'2020 MRI - Alphabetical'!G473-'2017 MRI'!G473</f>
        <v>12</v>
      </c>
      <c r="I325" s="10">
        <f>'2020 MRI - Alphabetical'!H473-'2017 MRI'!H473</f>
        <v>-120</v>
      </c>
      <c r="J325" s="33">
        <f>'2020 MRI - Alphabetical'!I473-'2017 MRI'!I473</f>
        <v>-0.42515773633184423</v>
      </c>
      <c r="K325" s="11">
        <f>'2020 MRI - Alphabetical'!J473-'2017 MRI'!J473</f>
        <v>-5.1410809254560874E-2</v>
      </c>
      <c r="L325" s="10">
        <f>'2020 MRI - Alphabetical'!K473-'2017 MRI'!K473</f>
        <v>221</v>
      </c>
      <c r="M325" s="33">
        <f>'2020 MRI - Alphabetical'!L473-'2017 MRI'!L473</f>
        <v>0.77984083055613196</v>
      </c>
      <c r="N325" s="11">
        <f>'2020 MRI - Alphabetical'!M473-'2017 MRI'!M473</f>
        <v>-3.9006004314074146E-2</v>
      </c>
      <c r="O325" s="10">
        <f>'2020 MRI - Alphabetical'!N473-'2017 MRI'!N473</f>
        <v>-100</v>
      </c>
      <c r="P325" s="33">
        <f>'2020 MRI - Alphabetical'!O473-'2017 MRI'!O473</f>
        <v>-0.56431803370675671</v>
      </c>
      <c r="Q325" s="11">
        <f>'2020 MRI - Alphabetical'!P473-'2017 MRI'!P473</f>
        <v>3.3587521663778167E-2</v>
      </c>
      <c r="R325" s="10">
        <f>'2020 MRI - Alphabetical'!Q473-'2017 MRI'!Q473</f>
        <v>-34</v>
      </c>
      <c r="S325" s="33">
        <f>'2020 MRI - Alphabetical'!R473-'2017 MRI'!R473</f>
        <v>-0.10781886384486036</v>
      </c>
      <c r="T325" s="12">
        <f>'2020 MRI - Alphabetical'!S473-'2017 MRI'!S473</f>
        <v>-0.39091463121703096</v>
      </c>
      <c r="U325" s="10">
        <f>'2020 MRI - Alphabetical'!T473-'2017 MRI'!T473</f>
        <v>120</v>
      </c>
      <c r="V325" s="33">
        <f>'2020 MRI - Alphabetical'!U473-'2017 MRI'!U473</f>
        <v>0.59506732451519961</v>
      </c>
      <c r="W325" s="11">
        <f>'2020 MRI - Alphabetical'!V473-'2017 MRI'!V473</f>
        <v>-4.1942003624773461E-2</v>
      </c>
      <c r="X325" s="10">
        <f>'2020 MRI - Alphabetical'!W473-'2017 MRI'!W473</f>
        <v>61</v>
      </c>
      <c r="Y325" s="33">
        <f>'2020 MRI - Alphabetical'!X473-'2017 MRI'!X473</f>
        <v>0.19063479370375214</v>
      </c>
      <c r="Z325" s="13">
        <f>'2020 MRI - Alphabetical'!Y473-'2017 MRI'!Y473</f>
        <v>15190</v>
      </c>
      <c r="AA325" s="10">
        <f>'2020 MRI - Alphabetical'!Z473-'2017 MRI'!Z473</f>
        <v>-4</v>
      </c>
      <c r="AB325" s="33">
        <f>'2020 MRI - Alphabetical'!AA473-'2017 MRI'!AA473</f>
        <v>7.9521887072851682E-2</v>
      </c>
      <c r="AC325" s="11">
        <f>'2020 MRI - Alphabetical'!AB473-'2017 MRI'!AB473</f>
        <v>-2.6999999999999989E-2</v>
      </c>
      <c r="AD325" s="10">
        <f>'2020 MRI - Alphabetical'!AC473-'2017 MRI'!AC473</f>
        <v>11</v>
      </c>
      <c r="AE325" s="33">
        <f>'2020 MRI - Alphabetical'!AD473-'2017 MRI'!AD473</f>
        <v>0.31980087944358937</v>
      </c>
      <c r="AF325" s="11">
        <f>'2020 MRI - Alphabetical'!AE473-'2017 MRI'!AE473</f>
        <v>3.9618497109826567E-2</v>
      </c>
      <c r="AG325" s="10">
        <f>'2020 MRI - Alphabetical'!AF473-'2017 MRI'!AF473</f>
        <v>-1</v>
      </c>
      <c r="AH325" s="33">
        <f>'2020 MRI - Alphabetical'!AG473-'2017 MRI'!AG473</f>
        <v>-2.6712001551854547E-2</v>
      </c>
      <c r="AI325" s="14">
        <f>'2020 MRI - Alphabetical'!AH473-'2017 MRI'!AH473</f>
        <v>4.1970472503771727E-2</v>
      </c>
      <c r="AJ325" s="10">
        <f>'2020 MRI - Alphabetical'!AI473-'2017 MRI'!AI473</f>
        <v>6</v>
      </c>
      <c r="AK325" s="33">
        <f>'2020 MRI - Alphabetical'!AJ473-'2017 MRI'!AJ473</f>
        <v>1.2432985642270522E-2</v>
      </c>
      <c r="AL325" s="13">
        <f>'2020 MRI - Alphabetical'!AK473-'2017 MRI'!AK473</f>
        <v>8958.0701856491069</v>
      </c>
      <c r="AM325" s="38"/>
    </row>
    <row r="326" spans="1:39" hidden="1" x14ac:dyDescent="0.25">
      <c r="A326" t="s">
        <v>1078</v>
      </c>
      <c r="B326" s="5" t="s">
        <v>323</v>
      </c>
      <c r="C326" s="6" t="s">
        <v>49</v>
      </c>
      <c r="D326" s="7" t="s">
        <v>39</v>
      </c>
      <c r="E326" s="8">
        <f>VLOOKUP(A326,'2017 MRI'!$A$7:$F$571,6,FALSE)</f>
        <v>24.195447526438535</v>
      </c>
      <c r="F326" s="36">
        <f>'2020 MRI - Alphabetical'!E477-'2017 MRI'!E477</f>
        <v>-1.0661565945675755</v>
      </c>
      <c r="G326" s="8">
        <f>'2020 MRI - Alphabetical'!F477-'2017 MRI'!F477</f>
        <v>3.7112592432980485</v>
      </c>
      <c r="H326" s="9">
        <f>'2020 MRI - Alphabetical'!G477-'2017 MRI'!G477</f>
        <v>-44</v>
      </c>
      <c r="I326" s="10">
        <f>'2020 MRI - Alphabetical'!H477-'2017 MRI'!H477</f>
        <v>-80</v>
      </c>
      <c r="J326" s="33">
        <f>'2020 MRI - Alphabetical'!I477-'2017 MRI'!I477</f>
        <v>-0.26221857264400117</v>
      </c>
      <c r="K326" s="11">
        <f>'2020 MRI - Alphabetical'!J477-'2017 MRI'!J477</f>
        <v>-4.1290414791718577E-2</v>
      </c>
      <c r="L326" s="10">
        <f>'2020 MRI - Alphabetical'!K477-'2017 MRI'!K477</f>
        <v>95</v>
      </c>
      <c r="M326" s="33">
        <f>'2020 MRI - Alphabetical'!L477-'2017 MRI'!L477</f>
        <v>0.46455922339732203</v>
      </c>
      <c r="N326" s="11">
        <f>'2020 MRI - Alphabetical'!M477-'2017 MRI'!M477</f>
        <v>-2.0893796333294648E-2</v>
      </c>
      <c r="O326" s="10">
        <f>'2020 MRI - Alphabetical'!N477-'2017 MRI'!N477</f>
        <v>22</v>
      </c>
      <c r="P326" s="33">
        <f>'2020 MRI - Alphabetical'!O477-'2017 MRI'!O477</f>
        <v>8.5489053528956666E-2</v>
      </c>
      <c r="Q326" s="11">
        <f>'2020 MRI - Alphabetical'!P477-'2017 MRI'!P477</f>
        <v>-8.2709697536638566E-3</v>
      </c>
      <c r="R326" s="10">
        <f>'2020 MRI - Alphabetical'!Q477-'2017 MRI'!Q477</f>
        <v>-44</v>
      </c>
      <c r="S326" s="33">
        <f>'2020 MRI - Alphabetical'!R477-'2017 MRI'!R477</f>
        <v>-0.27985758730862836</v>
      </c>
      <c r="T326" s="12">
        <f>'2020 MRI - Alphabetical'!S477-'2017 MRI'!S477</f>
        <v>0</v>
      </c>
      <c r="U326" s="10">
        <f>'2020 MRI - Alphabetical'!T477-'2017 MRI'!T477</f>
        <v>-42</v>
      </c>
      <c r="V326" s="33">
        <f>'2020 MRI - Alphabetical'!U477-'2017 MRI'!U477</f>
        <v>-0.14485373214590511</v>
      </c>
      <c r="W326" s="11">
        <f>'2020 MRI - Alphabetical'!V477-'2017 MRI'!V477</f>
        <v>6.0948119482404223E-3</v>
      </c>
      <c r="X326" s="10">
        <f>'2020 MRI - Alphabetical'!W477-'2017 MRI'!W477</f>
        <v>-36</v>
      </c>
      <c r="Y326" s="33">
        <f>'2020 MRI - Alphabetical'!X477-'2017 MRI'!X477</f>
        <v>-0.14394780574415406</v>
      </c>
      <c r="Z326" s="13">
        <f>'2020 MRI - Alphabetical'!Y477-'2017 MRI'!Y477</f>
        <v>5378</v>
      </c>
      <c r="AA326" s="10">
        <f>'2020 MRI - Alphabetical'!Z477-'2017 MRI'!Z477</f>
        <v>-45</v>
      </c>
      <c r="AB326" s="33">
        <f>'2020 MRI - Alphabetical'!AA477-'2017 MRI'!AA477</f>
        <v>-0.12426671458247349</v>
      </c>
      <c r="AC326" s="11">
        <f>'2020 MRI - Alphabetical'!AB477-'2017 MRI'!AB477</f>
        <v>-1.7000000000000001E-2</v>
      </c>
      <c r="AD326" s="10">
        <f>'2020 MRI - Alphabetical'!AC477-'2017 MRI'!AC477</f>
        <v>-137</v>
      </c>
      <c r="AE326" s="33">
        <f>'2020 MRI - Alphabetical'!AD477-'2017 MRI'!AD477</f>
        <v>-0.50531228892481828</v>
      </c>
      <c r="AF326" s="11">
        <f>'2020 MRI - Alphabetical'!AE477-'2017 MRI'!AE477</f>
        <v>-2.0710135358204096E-2</v>
      </c>
      <c r="AG326" s="10">
        <f>'2020 MRI - Alphabetical'!AF477-'2017 MRI'!AF477</f>
        <v>-12</v>
      </c>
      <c r="AH326" s="33">
        <f>'2020 MRI - Alphabetical'!AG477-'2017 MRI'!AG477</f>
        <v>-2.9511398982926096E-2</v>
      </c>
      <c r="AI326" s="14">
        <f>'2020 MRI - Alphabetical'!AH477-'2017 MRI'!AH477</f>
        <v>8.4655880853660381E-2</v>
      </c>
      <c r="AJ326" s="10">
        <f>'2020 MRI - Alphabetical'!AI477-'2017 MRI'!AI477</f>
        <v>12</v>
      </c>
      <c r="AK326" s="33">
        <f>'2020 MRI - Alphabetical'!AJ477-'2017 MRI'!AJ477</f>
        <v>1.3540670667393728E-2</v>
      </c>
      <c r="AL326" s="13">
        <f>'2020 MRI - Alphabetical'!AK477-'2017 MRI'!AK477</f>
        <v>11125.927623031472</v>
      </c>
      <c r="AM326" s="38"/>
    </row>
    <row r="327" spans="1:39" hidden="1" x14ac:dyDescent="0.25">
      <c r="A327" t="s">
        <v>1161</v>
      </c>
      <c r="B327" s="5" t="s">
        <v>302</v>
      </c>
      <c r="C327" s="6" t="s">
        <v>49</v>
      </c>
      <c r="D327" s="7" t="s">
        <v>39</v>
      </c>
      <c r="E327" s="8">
        <f>VLOOKUP(A327,'2017 MRI'!$A$7:$F$571,6,FALSE)</f>
        <v>25.182573608286702</v>
      </c>
      <c r="F327" s="36">
        <f>'2020 MRI - Alphabetical'!E560-'2017 MRI'!E560</f>
        <v>-0.41520462180368889</v>
      </c>
      <c r="G327" s="8">
        <f>'2020 MRI - Alphabetical'!F560-'2017 MRI'!F560</f>
        <v>1.8011995626567945</v>
      </c>
      <c r="H327" s="9">
        <f>'2020 MRI - Alphabetical'!G560-'2017 MRI'!G560</f>
        <v>-3</v>
      </c>
      <c r="I327" s="10">
        <f>'2020 MRI - Alphabetical'!H560-'2017 MRI'!H560</f>
        <v>21</v>
      </c>
      <c r="J327" s="33">
        <f>'2020 MRI - Alphabetical'!I560-'2017 MRI'!I560</f>
        <v>-8.9550873093630357E-3</v>
      </c>
      <c r="K327" s="11">
        <f>'2020 MRI - Alphabetical'!J560-'2017 MRI'!J560</f>
        <v>-2.1917954534537598E-2</v>
      </c>
      <c r="L327" s="10">
        <f>'2020 MRI - Alphabetical'!K560-'2017 MRI'!K560</f>
        <v>-37</v>
      </c>
      <c r="M327" s="33">
        <f>'2020 MRI - Alphabetical'!L560-'2017 MRI'!L560</f>
        <v>-8.3713893398696226E-2</v>
      </c>
      <c r="N327" s="11">
        <f>'2020 MRI - Alphabetical'!M560-'2017 MRI'!M560</f>
        <v>7.7365918744670414E-3</v>
      </c>
      <c r="O327" s="10">
        <f>'2020 MRI - Alphabetical'!N560-'2017 MRI'!N560</f>
        <v>-45</v>
      </c>
      <c r="P327" s="33">
        <f>'2020 MRI - Alphabetical'!O560-'2017 MRI'!O560</f>
        <v>-0.18069211206069338</v>
      </c>
      <c r="Q327" s="11">
        <f>'2020 MRI - Alphabetical'!P560-'2017 MRI'!P560</f>
        <v>9.1325142606406354E-3</v>
      </c>
      <c r="R327" s="10">
        <f>'2020 MRI - Alphabetical'!Q560-'2017 MRI'!Q560</f>
        <v>-56</v>
      </c>
      <c r="S327" s="33">
        <f>'2020 MRI - Alphabetical'!R560-'2017 MRI'!R560</f>
        <v>-0.1911389685776102</v>
      </c>
      <c r="T327" s="12">
        <f>'2020 MRI - Alphabetical'!S560-'2017 MRI'!S560</f>
        <v>-0.1740070306801037</v>
      </c>
      <c r="U327" s="10">
        <f>'2020 MRI - Alphabetical'!T560-'2017 MRI'!T560</f>
        <v>30</v>
      </c>
      <c r="V327" s="33">
        <f>'2020 MRI - Alphabetical'!U560-'2017 MRI'!U560</f>
        <v>8.7257808331750342E-2</v>
      </c>
      <c r="W327" s="11">
        <f>'2020 MRI - Alphabetical'!V560-'2017 MRI'!V560</f>
        <v>-7.941112652695051E-3</v>
      </c>
      <c r="X327" s="10">
        <f>'2020 MRI - Alphabetical'!W560-'2017 MRI'!W560</f>
        <v>-16</v>
      </c>
      <c r="Y327" s="33">
        <f>'2020 MRI - Alphabetical'!X560-'2017 MRI'!X560</f>
        <v>-6.7173185957564385E-2</v>
      </c>
      <c r="Z327" s="13">
        <f>'2020 MRI - Alphabetical'!Y560-'2017 MRI'!Y560</f>
        <v>9180</v>
      </c>
      <c r="AA327" s="10">
        <f>'2020 MRI - Alphabetical'!Z560-'2017 MRI'!Z560</f>
        <v>-13</v>
      </c>
      <c r="AB327" s="33">
        <f>'2020 MRI - Alphabetical'!AA560-'2017 MRI'!AA560</f>
        <v>-2.5877320011404359E-2</v>
      </c>
      <c r="AC327" s="11">
        <f>'2020 MRI - Alphabetical'!AB560-'2017 MRI'!AB560</f>
        <v>-1.8000000000000002E-2</v>
      </c>
      <c r="AD327" s="10">
        <f>'2020 MRI - Alphabetical'!AC560-'2017 MRI'!AC560</f>
        <v>-9</v>
      </c>
      <c r="AE327" s="33">
        <f>'2020 MRI - Alphabetical'!AD560-'2017 MRI'!AD560</f>
        <v>-2.2102132364699864E-2</v>
      </c>
      <c r="AF327" s="11">
        <f>'2020 MRI - Alphabetical'!AE560-'2017 MRI'!AE560</f>
        <v>1.0957410562180581E-2</v>
      </c>
      <c r="AG327" s="10">
        <f>'2020 MRI - Alphabetical'!AF560-'2017 MRI'!AF560</f>
        <v>0</v>
      </c>
      <c r="AH327" s="33">
        <f>'2020 MRI - Alphabetical'!AG560-'2017 MRI'!AG560</f>
        <v>1.313560458734242E-2</v>
      </c>
      <c r="AI327" s="14">
        <f>'2020 MRI - Alphabetical'!AH560-'2017 MRI'!AH560</f>
        <v>2.993090196750714E-2</v>
      </c>
      <c r="AJ327" s="10">
        <f>'2020 MRI - Alphabetical'!AI560-'2017 MRI'!AI560</f>
        <v>27</v>
      </c>
      <c r="AK327" s="33">
        <f>'2020 MRI - Alphabetical'!AJ560-'2017 MRI'!AJ560</f>
        <v>1.7618531466848553E-2</v>
      </c>
      <c r="AL327" s="13">
        <f>'2020 MRI - Alphabetical'!AK560-'2017 MRI'!AK560</f>
        <v>15661.194801242222</v>
      </c>
      <c r="AM327" s="38">
        <v>1</v>
      </c>
    </row>
    <row r="328" spans="1:39" hidden="1" x14ac:dyDescent="0.25">
      <c r="A328" t="s">
        <v>608</v>
      </c>
      <c r="B328" s="5" t="s">
        <v>363</v>
      </c>
      <c r="C328" s="6" t="s">
        <v>54</v>
      </c>
      <c r="D328" s="7" t="s">
        <v>39</v>
      </c>
      <c r="E328" s="8">
        <f>VLOOKUP(A328,'2017 MRI'!$A$7:$F$571,6,FALSE)</f>
        <v>22.463269605455803</v>
      </c>
      <c r="F328" s="36">
        <f>'2020 MRI - Alphabetical'!E7-'2017 MRI'!E7</f>
        <v>0.95108724170061731</v>
      </c>
      <c r="G328" s="8">
        <f>'2020 MRI - Alphabetical'!F7-'2017 MRI'!F7</f>
        <v>-2.7850551417077405</v>
      </c>
      <c r="H328" s="9">
        <f>'2020 MRI - Alphabetical'!G7-'2017 MRI'!G7</f>
        <v>63</v>
      </c>
      <c r="I328" s="10">
        <f>'2020 MRI - Alphabetical'!H7-'2017 MRI'!H7</f>
        <v>199</v>
      </c>
      <c r="J328" s="33">
        <f>'2020 MRI - Alphabetical'!I7-'2017 MRI'!I7</f>
        <v>0.97062848658929712</v>
      </c>
      <c r="K328" s="11">
        <f>'2020 MRI - Alphabetical'!J7-'2017 MRI'!J7</f>
        <v>4.1836958110084144E-2</v>
      </c>
      <c r="L328" s="10">
        <f>'2020 MRI - Alphabetical'!K7-'2017 MRI'!K7</f>
        <v>54</v>
      </c>
      <c r="M328" s="33">
        <f>'2020 MRI - Alphabetical'!L7-'2017 MRI'!L7</f>
        <v>0.19121449196697432</v>
      </c>
      <c r="N328" s="11">
        <f>'2020 MRI - Alphabetical'!M7-'2017 MRI'!M7</f>
        <v>-6.7973179522445235E-3</v>
      </c>
      <c r="O328" s="10">
        <f>'2020 MRI - Alphabetical'!N7-'2017 MRI'!N7</f>
        <v>8</v>
      </c>
      <c r="P328" s="33">
        <f>'2020 MRI - Alphabetical'!O7-'2017 MRI'!O7</f>
        <v>3.1866357851162319E-2</v>
      </c>
      <c r="Q328" s="11">
        <f>'2020 MRI - Alphabetical'!P7-'2017 MRI'!P7</f>
        <v>-4.0913767429267625E-3</v>
      </c>
      <c r="R328" s="10">
        <f>'2020 MRI - Alphabetical'!Q7-'2017 MRI'!Q7</f>
        <v>79</v>
      </c>
      <c r="S328" s="33">
        <f>'2020 MRI - Alphabetical'!R7-'2017 MRI'!R7</f>
        <v>-7.6195501913319114E-2</v>
      </c>
      <c r="T328" s="12">
        <f>'2020 MRI - Alphabetical'!S7-'2017 MRI'!S7</f>
        <v>-0.65549623321773809</v>
      </c>
      <c r="U328" s="10">
        <f>'2020 MRI - Alphabetical'!T7-'2017 MRI'!T7</f>
        <v>169</v>
      </c>
      <c r="V328" s="33">
        <f>'2020 MRI - Alphabetical'!U7-'2017 MRI'!U7</f>
        <v>0.47411089659708516</v>
      </c>
      <c r="W328" s="11">
        <f>'2020 MRI - Alphabetical'!V7-'2017 MRI'!V7</f>
        <v>-3.0978116028384163E-2</v>
      </c>
      <c r="X328" s="10">
        <f>'2020 MRI - Alphabetical'!W7-'2017 MRI'!W7</f>
        <v>30</v>
      </c>
      <c r="Y328" s="33">
        <f>'2020 MRI - Alphabetical'!X7-'2017 MRI'!X7</f>
        <v>0.11039674424092998</v>
      </c>
      <c r="Z328" s="13">
        <f>'2020 MRI - Alphabetical'!Y7-'2017 MRI'!Y7</f>
        <v>16643</v>
      </c>
      <c r="AA328" s="10">
        <f>'2020 MRI - Alphabetical'!Z7-'2017 MRI'!Z7</f>
        <v>-65</v>
      </c>
      <c r="AB328" s="33">
        <f>'2020 MRI - Alphabetical'!AA7-'2017 MRI'!AA7</f>
        <v>-0.19749142063562758</v>
      </c>
      <c r="AC328" s="11">
        <f>'2020 MRI - Alphabetical'!AB7-'2017 MRI'!AB7</f>
        <v>-1.6E-2</v>
      </c>
      <c r="AD328" s="10">
        <f>'2020 MRI - Alphabetical'!AC7-'2017 MRI'!AC7</f>
        <v>100</v>
      </c>
      <c r="AE328" s="33">
        <f>'2020 MRI - Alphabetical'!AD7-'2017 MRI'!AD7</f>
        <v>0.28150112374832365</v>
      </c>
      <c r="AF328" s="11">
        <f>'2020 MRI - Alphabetical'!AE7-'2017 MRI'!AE7</f>
        <v>2.6320370232141621E-2</v>
      </c>
      <c r="AG328" s="10">
        <f>'2020 MRI - Alphabetical'!AF7-'2017 MRI'!AF7</f>
        <v>38</v>
      </c>
      <c r="AH328" s="33">
        <f>'2020 MRI - Alphabetical'!AG7-'2017 MRI'!AG7</f>
        <v>0.13545334958062583</v>
      </c>
      <c r="AI328" s="14">
        <f>'2020 MRI - Alphabetical'!AH7-'2017 MRI'!AH7</f>
        <v>-0.12422861891912129</v>
      </c>
      <c r="AJ328" s="10">
        <f>'2020 MRI - Alphabetical'!AI7-'2017 MRI'!AI7</f>
        <v>7</v>
      </c>
      <c r="AK328" s="33">
        <f>'2020 MRI - Alphabetical'!AJ7-'2017 MRI'!AJ7</f>
        <v>1.0299839111353126E-2</v>
      </c>
      <c r="AL328" s="13">
        <f>'2020 MRI - Alphabetical'!AK7-'2017 MRI'!AK7</f>
        <v>11999.83705441808</v>
      </c>
      <c r="AM328" s="38"/>
    </row>
    <row r="329" spans="1:39" hidden="1" x14ac:dyDescent="0.25">
      <c r="A329" t="s">
        <v>613</v>
      </c>
      <c r="B329" s="5" t="s">
        <v>470</v>
      </c>
      <c r="C329" s="6" t="s">
        <v>54</v>
      </c>
      <c r="D329" s="7" t="s">
        <v>39</v>
      </c>
      <c r="E329" s="8">
        <f>VLOOKUP(A329,'2017 MRI'!$A$7:$F$571,6,FALSE)</f>
        <v>16.614423683128265</v>
      </c>
      <c r="F329" s="36">
        <f>'2020 MRI - Alphabetical'!E12-'2017 MRI'!E12</f>
        <v>1.0562969496986558</v>
      </c>
      <c r="G329" s="8">
        <f>'2020 MRI - Alphabetical'!F12-'2017 MRI'!F12</f>
        <v>-3.8176097078455573</v>
      </c>
      <c r="H329" s="9">
        <f>'2020 MRI - Alphabetical'!G12-'2017 MRI'!G12</f>
        <v>68</v>
      </c>
      <c r="I329" s="10">
        <f>'2020 MRI - Alphabetical'!H12-'2017 MRI'!H12</f>
        <v>60</v>
      </c>
      <c r="J329" s="33">
        <f>'2020 MRI - Alphabetical'!I12-'2017 MRI'!I12</f>
        <v>1.422882615752854</v>
      </c>
      <c r="K329" s="11">
        <f>'2020 MRI - Alphabetical'!J12-'2017 MRI'!J12</f>
        <v>0.12909735178275294</v>
      </c>
      <c r="L329" s="10">
        <f>'2020 MRI - Alphabetical'!K12-'2017 MRI'!K12</f>
        <v>-23</v>
      </c>
      <c r="M329" s="33">
        <f>'2020 MRI - Alphabetical'!L12-'2017 MRI'!L12</f>
        <v>-4.2154209641095675E-2</v>
      </c>
      <c r="N329" s="11">
        <f>'2020 MRI - Alphabetical'!M12-'2017 MRI'!M12</f>
        <v>5.476139677121114E-3</v>
      </c>
      <c r="O329" s="10">
        <f>'2020 MRI - Alphabetical'!N12-'2017 MRI'!N12</f>
        <v>7</v>
      </c>
      <c r="P329" s="33">
        <f>'2020 MRI - Alphabetical'!O12-'2017 MRI'!O12</f>
        <v>6.3838154985763618E-3</v>
      </c>
      <c r="Q329" s="11">
        <f>'2020 MRI - Alphabetical'!P12-'2017 MRI'!P12</f>
        <v>-2.3783783783783777E-3</v>
      </c>
      <c r="R329" s="10">
        <f>'2020 MRI - Alphabetical'!Q12-'2017 MRI'!Q12</f>
        <v>-44</v>
      </c>
      <c r="S329" s="33">
        <f>'2020 MRI - Alphabetical'!R12-'2017 MRI'!R12</f>
        <v>-0.27985758730862836</v>
      </c>
      <c r="T329" s="12">
        <f>'2020 MRI - Alphabetical'!S12-'2017 MRI'!S12</f>
        <v>0</v>
      </c>
      <c r="U329" s="10">
        <f>'2020 MRI - Alphabetical'!T12-'2017 MRI'!T12</f>
        <v>104</v>
      </c>
      <c r="V329" s="33">
        <f>'2020 MRI - Alphabetical'!U12-'2017 MRI'!U12</f>
        <v>0.33638793080515161</v>
      </c>
      <c r="W329" s="11">
        <f>'2020 MRI - Alphabetical'!V12-'2017 MRI'!V12</f>
        <v>-2.0263157894736844E-2</v>
      </c>
      <c r="X329" s="10">
        <f>'2020 MRI - Alphabetical'!W12-'2017 MRI'!W12</f>
        <v>73</v>
      </c>
      <c r="Y329" s="33">
        <f>'2020 MRI - Alphabetical'!X12-'2017 MRI'!X12</f>
        <v>0.30073891105776074</v>
      </c>
      <c r="Z329" s="13">
        <f>'2020 MRI - Alphabetical'!Y12-'2017 MRI'!Y12</f>
        <v>23251</v>
      </c>
      <c r="AA329" s="10">
        <f>'2020 MRI - Alphabetical'!Z12-'2017 MRI'!Z12</f>
        <v>97</v>
      </c>
      <c r="AB329" s="33">
        <f>'2020 MRI - Alphabetical'!AA12-'2017 MRI'!AA12</f>
        <v>0.34705428875613853</v>
      </c>
      <c r="AC329" s="11">
        <f>'2020 MRI - Alphabetical'!AB12-'2017 MRI'!AB12</f>
        <v>-0.02</v>
      </c>
      <c r="AD329" s="10">
        <f>'2020 MRI - Alphabetical'!AC12-'2017 MRI'!AC12</f>
        <v>-19</v>
      </c>
      <c r="AE329" s="33">
        <f>'2020 MRI - Alphabetical'!AD12-'2017 MRI'!AD12</f>
        <v>-9.467187598328175E-2</v>
      </c>
      <c r="AF329" s="11">
        <f>'2020 MRI - Alphabetical'!AE12-'2017 MRI'!AE12</f>
        <v>7.1587743732592912E-4</v>
      </c>
      <c r="AG329" s="10">
        <f>'2020 MRI - Alphabetical'!AF12-'2017 MRI'!AF12</f>
        <v>1</v>
      </c>
      <c r="AH329" s="33">
        <f>'2020 MRI - Alphabetical'!AG12-'2017 MRI'!AG12</f>
        <v>-1.203968922156573E-4</v>
      </c>
      <c r="AI329" s="14">
        <f>'2020 MRI - Alphabetical'!AH12-'2017 MRI'!AH12</f>
        <v>-8.9929631551035505E-2</v>
      </c>
      <c r="AJ329" s="10">
        <f>'2020 MRI - Alphabetical'!AI12-'2017 MRI'!AI12</f>
        <v>5</v>
      </c>
      <c r="AK329" s="33">
        <f>'2020 MRI - Alphabetical'!AJ12-'2017 MRI'!AJ12</f>
        <v>0.38043785827220922</v>
      </c>
      <c r="AL329" s="13">
        <f>'2020 MRI - Alphabetical'!AK12-'2017 MRI'!AK12</f>
        <v>422847.78471282241</v>
      </c>
      <c r="AM329" s="38"/>
    </row>
    <row r="330" spans="1:39" hidden="1" x14ac:dyDescent="0.25">
      <c r="A330" t="s">
        <v>614</v>
      </c>
      <c r="B330" s="5" t="s">
        <v>438</v>
      </c>
      <c r="C330" s="6" t="s">
        <v>54</v>
      </c>
      <c r="D330" s="7" t="s">
        <v>39</v>
      </c>
      <c r="E330" s="8">
        <f>VLOOKUP(A330,'2017 MRI'!$A$7:$F$571,6,FALSE)</f>
        <v>18.511329362127945</v>
      </c>
      <c r="F330" s="36">
        <f>'2020 MRI - Alphabetical'!E13-'2017 MRI'!E13</f>
        <v>0.51691028898751856</v>
      </c>
      <c r="G330" s="8">
        <f>'2020 MRI - Alphabetical'!F13-'2017 MRI'!F13</f>
        <v>-1.9078479218259901</v>
      </c>
      <c r="H330" s="9">
        <f>'2020 MRI - Alphabetical'!G13-'2017 MRI'!G13</f>
        <v>33</v>
      </c>
      <c r="I330" s="10">
        <f>'2020 MRI - Alphabetical'!H13-'2017 MRI'!H13</f>
        <v>26</v>
      </c>
      <c r="J330" s="33">
        <f>'2020 MRI - Alphabetical'!I13-'2017 MRI'!I13</f>
        <v>5.8722589269503911E-2</v>
      </c>
      <c r="K330" s="11">
        <f>'2020 MRI - Alphabetical'!J13-'2017 MRI'!J13</f>
        <v>-8.2660831875402963E-4</v>
      </c>
      <c r="L330" s="10">
        <f>'2020 MRI - Alphabetical'!K13-'2017 MRI'!K13</f>
        <v>224</v>
      </c>
      <c r="M330" s="33">
        <f>'2020 MRI - Alphabetical'!L13-'2017 MRI'!L13</f>
        <v>0.80107898619456419</v>
      </c>
      <c r="N330" s="11">
        <f>'2020 MRI - Alphabetical'!M13-'2017 MRI'!M13</f>
        <v>-3.9143990929705212E-2</v>
      </c>
      <c r="O330" s="10">
        <f>'2020 MRI - Alphabetical'!N13-'2017 MRI'!N13</f>
        <v>-38</v>
      </c>
      <c r="P330" s="33">
        <f>'2020 MRI - Alphabetical'!O13-'2017 MRI'!O13</f>
        <v>-0.15682087377420206</v>
      </c>
      <c r="Q330" s="11">
        <f>'2020 MRI - Alphabetical'!P13-'2017 MRI'!P13</f>
        <v>8.4626234132581107E-3</v>
      </c>
      <c r="R330" s="10">
        <f>'2020 MRI - Alphabetical'!Q13-'2017 MRI'!Q13</f>
        <v>-209</v>
      </c>
      <c r="S330" s="33">
        <f>'2020 MRI - Alphabetical'!R13-'2017 MRI'!R13</f>
        <v>-0.41382736800444914</v>
      </c>
      <c r="T330" s="12">
        <f>'2020 MRI - Alphabetical'!S13-'2017 MRI'!S13</f>
        <v>0.56338028169014087</v>
      </c>
      <c r="U330" s="10">
        <f>'2020 MRI - Alphabetical'!T13-'2017 MRI'!T13</f>
        <v>5</v>
      </c>
      <c r="V330" s="33">
        <f>'2020 MRI - Alphabetical'!U13-'2017 MRI'!U13</f>
        <v>4.1537491952835182E-2</v>
      </c>
      <c r="W330" s="11">
        <f>'2020 MRI - Alphabetical'!V13-'2017 MRI'!V13</f>
        <v>-2.2156448202959866E-3</v>
      </c>
      <c r="X330" s="10">
        <f>'2020 MRI - Alphabetical'!W13-'2017 MRI'!W13</f>
        <v>-19</v>
      </c>
      <c r="Y330" s="33">
        <f>'2020 MRI - Alphabetical'!X13-'2017 MRI'!X13</f>
        <v>-0.18365633498133432</v>
      </c>
      <c r="Z330" s="13">
        <f>'2020 MRI - Alphabetical'!Y13-'2017 MRI'!Y13</f>
        <v>8504</v>
      </c>
      <c r="AA330" s="10">
        <f>'2020 MRI - Alphabetical'!Z13-'2017 MRI'!Z13</f>
        <v>186</v>
      </c>
      <c r="AB330" s="33">
        <f>'2020 MRI - Alphabetical'!AA13-'2017 MRI'!AA13</f>
        <v>0.51186031087858885</v>
      </c>
      <c r="AC330" s="11">
        <f>'2020 MRI - Alphabetical'!AB13-'2017 MRI'!AB13</f>
        <v>-2.5000000000000001E-2</v>
      </c>
      <c r="AD330" s="10">
        <f>'2020 MRI - Alphabetical'!AC13-'2017 MRI'!AC13</f>
        <v>179</v>
      </c>
      <c r="AE330" s="33">
        <f>'2020 MRI - Alphabetical'!AD13-'2017 MRI'!AD13</f>
        <v>0.51905913241240198</v>
      </c>
      <c r="AF330" s="11">
        <f>'2020 MRI - Alphabetical'!AE13-'2017 MRI'!AE13</f>
        <v>4.1305331179321558E-2</v>
      </c>
      <c r="AG330" s="10">
        <f>'2020 MRI - Alphabetical'!AF13-'2017 MRI'!AF13</f>
        <v>-20</v>
      </c>
      <c r="AH330" s="33">
        <f>'2020 MRI - Alphabetical'!AG13-'2017 MRI'!AG13</f>
        <v>-5.253534196102369E-2</v>
      </c>
      <c r="AI330" s="14">
        <f>'2020 MRI - Alphabetical'!AH13-'2017 MRI'!AH13</f>
        <v>0.1097999721369316</v>
      </c>
      <c r="AJ330" s="10">
        <f>'2020 MRI - Alphabetical'!AI13-'2017 MRI'!AI13</f>
        <v>-52</v>
      </c>
      <c r="AK330" s="33">
        <f>'2020 MRI - Alphabetical'!AJ13-'2017 MRI'!AJ13</f>
        <v>-1.2234511488334543E-2</v>
      </c>
      <c r="AL330" s="13">
        <f>'2020 MRI - Alphabetical'!AK13-'2017 MRI'!AK13</f>
        <v>-3206.1420104186691</v>
      </c>
      <c r="AM330" s="38"/>
    </row>
    <row r="331" spans="1:39" hidden="1" x14ac:dyDescent="0.25">
      <c r="A331" t="s">
        <v>620</v>
      </c>
      <c r="B331" s="5" t="s">
        <v>53</v>
      </c>
      <c r="C331" s="6" t="s">
        <v>54</v>
      </c>
      <c r="D331" s="7" t="s">
        <v>39</v>
      </c>
      <c r="E331" s="8">
        <f>VLOOKUP(A331,'2017 MRI'!$A$7:$F$571,6,FALSE)</f>
        <v>60.847851418306433</v>
      </c>
      <c r="F331" s="36">
        <f>'2020 MRI - Alphabetical'!E19-'2017 MRI'!E19</f>
        <v>2.1800638027747006</v>
      </c>
      <c r="G331" s="8">
        <f>'2020 MRI - Alphabetical'!F19-'2017 MRI'!F19</f>
        <v>-1.9914408349957</v>
      </c>
      <c r="H331" s="9">
        <f>'2020 MRI - Alphabetical'!G19-'2017 MRI'!G19</f>
        <v>3</v>
      </c>
      <c r="I331" s="10">
        <f>'2020 MRI - Alphabetical'!H19-'2017 MRI'!H19</f>
        <v>22</v>
      </c>
      <c r="J331" s="33">
        <f>'2020 MRI - Alphabetical'!I19-'2017 MRI'!I19</f>
        <v>2.7852074816940964E-2</v>
      </c>
      <c r="K331" s="11">
        <f>'2020 MRI - Alphabetical'!J19-'2017 MRI'!J19</f>
        <v>2.5713062302576972E-3</v>
      </c>
      <c r="L331" s="10">
        <f>'2020 MRI - Alphabetical'!K19-'2017 MRI'!K19</f>
        <v>38</v>
      </c>
      <c r="M331" s="33">
        <f>'2020 MRI - Alphabetical'!L19-'2017 MRI'!L19</f>
        <v>0.34704980269580266</v>
      </c>
      <c r="N331" s="11">
        <f>'2020 MRI - Alphabetical'!M19-'2017 MRI'!M19</f>
        <v>-1.7022136848295788E-2</v>
      </c>
      <c r="O331" s="10">
        <f>'2020 MRI - Alphabetical'!N19-'2017 MRI'!N19</f>
        <v>1</v>
      </c>
      <c r="P331" s="33">
        <f>'2020 MRI - Alphabetical'!O19-'2017 MRI'!O19</f>
        <v>0.34759118341501871</v>
      </c>
      <c r="Q331" s="11">
        <f>'2020 MRI - Alphabetical'!P19-'2017 MRI'!P19</f>
        <v>-2.7908858239726997E-2</v>
      </c>
      <c r="R331" s="10">
        <f>'2020 MRI - Alphabetical'!Q19-'2017 MRI'!Q19</f>
        <v>1</v>
      </c>
      <c r="S331" s="33">
        <f>'2020 MRI - Alphabetical'!R19-'2017 MRI'!R19</f>
        <v>0.56608091857324994</v>
      </c>
      <c r="T331" s="12">
        <f>'2020 MRI - Alphabetical'!S19-'2017 MRI'!S19</f>
        <v>-2.3350371640442225</v>
      </c>
      <c r="U331" s="10">
        <f>'2020 MRI - Alphabetical'!T19-'2017 MRI'!T19</f>
        <v>4</v>
      </c>
      <c r="V331" s="33">
        <f>'2020 MRI - Alphabetical'!U19-'2017 MRI'!U19</f>
        <v>0.62755114921868627</v>
      </c>
      <c r="W331" s="11">
        <f>'2020 MRI - Alphabetical'!V19-'2017 MRI'!V19</f>
        <v>-6.0701444622792922E-2</v>
      </c>
      <c r="X331" s="10">
        <f>'2020 MRI - Alphabetical'!W19-'2017 MRI'!W19</f>
        <v>17</v>
      </c>
      <c r="Y331" s="33">
        <f>'2020 MRI - Alphabetical'!X19-'2017 MRI'!X19</f>
        <v>0.35476855344139646</v>
      </c>
      <c r="Z331" s="13">
        <f>'2020 MRI - Alphabetical'!Y19-'2017 MRI'!Y19</f>
        <v>15086</v>
      </c>
      <c r="AA331" s="10">
        <f>'2020 MRI - Alphabetical'!Z19-'2017 MRI'!Z19</f>
        <v>-26</v>
      </c>
      <c r="AB331" s="33">
        <f>'2020 MRI - Alphabetical'!AA19-'2017 MRI'!AA19</f>
        <v>-0.119526261569877</v>
      </c>
      <c r="AC331" s="11">
        <f>'2020 MRI - Alphabetical'!AB19-'2017 MRI'!AB19</f>
        <v>-2.5999999999999995E-2</v>
      </c>
      <c r="AD331" s="10">
        <f>'2020 MRI - Alphabetical'!AC19-'2017 MRI'!AC19</f>
        <v>16</v>
      </c>
      <c r="AE331" s="33">
        <f>'2020 MRI - Alphabetical'!AD19-'2017 MRI'!AD19</f>
        <v>0.24681779970084339</v>
      </c>
      <c r="AF331" s="11">
        <f>'2020 MRI - Alphabetical'!AE19-'2017 MRI'!AE19</f>
        <v>3.3805990656773921E-2</v>
      </c>
      <c r="AG331" s="10">
        <f>'2020 MRI - Alphabetical'!AF19-'2017 MRI'!AF19</f>
        <v>37</v>
      </c>
      <c r="AH331" s="33">
        <f>'2020 MRI - Alphabetical'!AG19-'2017 MRI'!AG19</f>
        <v>0.20632071653329132</v>
      </c>
      <c r="AI331" s="14">
        <f>'2020 MRI - Alphabetical'!AH19-'2017 MRI'!AH19</f>
        <v>-0.2434660692998083</v>
      </c>
      <c r="AJ331" s="10">
        <f>'2020 MRI - Alphabetical'!AI19-'2017 MRI'!AI19</f>
        <v>96</v>
      </c>
      <c r="AK331" s="33">
        <f>'2020 MRI - Alphabetical'!AJ19-'2017 MRI'!AJ19</f>
        <v>4.5899245935492661E-2</v>
      </c>
      <c r="AL331" s="13">
        <f>'2020 MRI - Alphabetical'!AK19-'2017 MRI'!AK19</f>
        <v>32962.554586450147</v>
      </c>
      <c r="AM331" s="38">
        <v>1</v>
      </c>
    </row>
    <row r="332" spans="1:39" ht="22.5" hidden="1" x14ac:dyDescent="0.25">
      <c r="A332" t="s">
        <v>622</v>
      </c>
      <c r="B332" s="5" t="s">
        <v>393</v>
      </c>
      <c r="C332" s="6" t="s">
        <v>54</v>
      </c>
      <c r="D332" s="7" t="s">
        <v>39</v>
      </c>
      <c r="E332" s="8">
        <f>VLOOKUP(A332,'2017 MRI'!$A$7:$F$571,6,FALSE)</f>
        <v>20.9828947003042</v>
      </c>
      <c r="F332" s="36">
        <f>'2020 MRI - Alphabetical'!E21-'2017 MRI'!E21</f>
        <v>0.30347046970494995</v>
      </c>
      <c r="G332" s="8">
        <f>'2020 MRI - Alphabetical'!F21-'2017 MRI'!F21</f>
        <v>-0.94481373774467414</v>
      </c>
      <c r="H332" s="9">
        <f>'2020 MRI - Alphabetical'!G21-'2017 MRI'!G21</f>
        <v>30</v>
      </c>
      <c r="I332" s="10">
        <f>'2020 MRI - Alphabetical'!H21-'2017 MRI'!H21</f>
        <v>194</v>
      </c>
      <c r="J332" s="33">
        <f>'2020 MRI - Alphabetical'!I21-'2017 MRI'!I21</f>
        <v>0.66743947016004634</v>
      </c>
      <c r="K332" s="11">
        <f>'2020 MRI - Alphabetical'!J21-'2017 MRI'!J21</f>
        <v>4.5427861403235847E-2</v>
      </c>
      <c r="L332" s="10">
        <f>'2020 MRI - Alphabetical'!K21-'2017 MRI'!K21</f>
        <v>-132</v>
      </c>
      <c r="M332" s="33">
        <f>'2020 MRI - Alphabetical'!L21-'2017 MRI'!L21</f>
        <v>-0.32808998128520966</v>
      </c>
      <c r="N332" s="11">
        <f>'2020 MRI - Alphabetical'!M21-'2017 MRI'!M21</f>
        <v>2.0563304193080147E-2</v>
      </c>
      <c r="O332" s="10">
        <f>'2020 MRI - Alphabetical'!N21-'2017 MRI'!N21</f>
        <v>-158</v>
      </c>
      <c r="P332" s="33">
        <f>'2020 MRI - Alphabetical'!O21-'2017 MRI'!O21</f>
        <v>-0.39957768985558223</v>
      </c>
      <c r="Q332" s="11">
        <f>'2020 MRI - Alphabetical'!P21-'2017 MRI'!P21</f>
        <v>2.3750141964792734E-2</v>
      </c>
      <c r="R332" s="10">
        <f>'2020 MRI - Alphabetical'!Q21-'2017 MRI'!Q21</f>
        <v>38</v>
      </c>
      <c r="S332" s="33">
        <f>'2020 MRI - Alphabetical'!R21-'2017 MRI'!R21</f>
        <v>0.10685539342359179</v>
      </c>
      <c r="T332" s="12">
        <f>'2020 MRI - Alphabetical'!S21-'2017 MRI'!S21</f>
        <v>-1.166221263441733</v>
      </c>
      <c r="U332" s="10">
        <f>'2020 MRI - Alphabetical'!T21-'2017 MRI'!T21</f>
        <v>157</v>
      </c>
      <c r="V332" s="33">
        <f>'2020 MRI - Alphabetical'!U21-'2017 MRI'!U21</f>
        <v>0.43202139164720688</v>
      </c>
      <c r="W332" s="11">
        <f>'2020 MRI - Alphabetical'!V21-'2017 MRI'!V21</f>
        <v>-2.8260849385008127E-2</v>
      </c>
      <c r="X332" s="10">
        <f>'2020 MRI - Alphabetical'!W21-'2017 MRI'!W21</f>
        <v>-7</v>
      </c>
      <c r="Y332" s="33">
        <f>'2020 MRI - Alphabetical'!X21-'2017 MRI'!X21</f>
        <v>-3.4866507857947635E-2</v>
      </c>
      <c r="Z332" s="13">
        <f>'2020 MRI - Alphabetical'!Y21-'2017 MRI'!Y21</f>
        <v>12024</v>
      </c>
      <c r="AA332" s="10">
        <f>'2020 MRI - Alphabetical'!Z21-'2017 MRI'!Z21</f>
        <v>30</v>
      </c>
      <c r="AB332" s="33">
        <f>'2020 MRI - Alphabetical'!AA21-'2017 MRI'!AA21</f>
        <v>9.767676307757972E-2</v>
      </c>
      <c r="AC332" s="11">
        <f>'2020 MRI - Alphabetical'!AB21-'2017 MRI'!AB21</f>
        <v>-1.9000000000000003E-2</v>
      </c>
      <c r="AD332" s="10">
        <f>'2020 MRI - Alphabetical'!AC21-'2017 MRI'!AC21</f>
        <v>2</v>
      </c>
      <c r="AE332" s="33">
        <f>'2020 MRI - Alphabetical'!AD21-'2017 MRI'!AD21</f>
        <v>-2.1425042775556125E-2</v>
      </c>
      <c r="AF332" s="11">
        <f>'2020 MRI - Alphabetical'!AE21-'2017 MRI'!AE21</f>
        <v>5.8963126378820396E-3</v>
      </c>
      <c r="AG332" s="10">
        <f>'2020 MRI - Alphabetical'!AF21-'2017 MRI'!AF21</f>
        <v>40</v>
      </c>
      <c r="AH332" s="33">
        <f>'2020 MRI - Alphabetical'!AG21-'2017 MRI'!AG21</f>
        <v>0.13031539157680228</v>
      </c>
      <c r="AI332" s="14">
        <f>'2020 MRI - Alphabetical'!AH21-'2017 MRI'!AH21</f>
        <v>-0.14528581100941218</v>
      </c>
      <c r="AJ332" s="10">
        <f>'2020 MRI - Alphabetical'!AI21-'2017 MRI'!AI21</f>
        <v>22</v>
      </c>
      <c r="AK332" s="33">
        <f>'2020 MRI - Alphabetical'!AJ21-'2017 MRI'!AJ21</f>
        <v>2.1479767730991153E-2</v>
      </c>
      <c r="AL332" s="13">
        <f>'2020 MRI - Alphabetical'!AK21-'2017 MRI'!AK21</f>
        <v>30719.97849114798</v>
      </c>
      <c r="AM332" s="38"/>
    </row>
    <row r="333" spans="1:39" hidden="1" x14ac:dyDescent="0.25">
      <c r="A333" t="s">
        <v>626</v>
      </c>
      <c r="B333" s="5" t="s">
        <v>450</v>
      </c>
      <c r="C333" s="6" t="s">
        <v>54</v>
      </c>
      <c r="D333" s="7" t="s">
        <v>39</v>
      </c>
      <c r="E333" s="8">
        <f>VLOOKUP(A333,'2017 MRI'!$A$7:$F$571,6,FALSE)</f>
        <v>17.704851422373466</v>
      </c>
      <c r="F333" s="36">
        <f>'2020 MRI - Alphabetical'!E25-'2017 MRI'!E25</f>
        <v>-1.2625390448438054</v>
      </c>
      <c r="G333" s="8">
        <f>'2020 MRI - Alphabetical'!F25-'2017 MRI'!F25</f>
        <v>3.5414375763750598</v>
      </c>
      <c r="H333" s="9">
        <f>'2020 MRI - Alphabetical'!G25-'2017 MRI'!G25</f>
        <v>-55</v>
      </c>
      <c r="I333" s="10">
        <f>'2020 MRI - Alphabetical'!H25-'2017 MRI'!H25</f>
        <v>11</v>
      </c>
      <c r="J333" s="33">
        <f>'2020 MRI - Alphabetical'!I25-'2017 MRI'!I25</f>
        <v>0.60825222960159886</v>
      </c>
      <c r="K333" s="11">
        <f>'2020 MRI - Alphabetical'!J25-'2017 MRI'!J25</f>
        <v>6.4148230433670128E-2</v>
      </c>
      <c r="L333" s="10">
        <f>'2020 MRI - Alphabetical'!K25-'2017 MRI'!K25</f>
        <v>-161</v>
      </c>
      <c r="M333" s="33">
        <f>'2020 MRI - Alphabetical'!L25-'2017 MRI'!L25</f>
        <v>-0.49196996567921447</v>
      </c>
      <c r="N333" s="11">
        <f>'2020 MRI - Alphabetical'!M25-'2017 MRI'!M25</f>
        <v>2.8963106686648775E-2</v>
      </c>
      <c r="O333" s="10">
        <f>'2020 MRI - Alphabetical'!N25-'2017 MRI'!N25</f>
        <v>-48</v>
      </c>
      <c r="P333" s="33">
        <f>'2020 MRI - Alphabetical'!O25-'2017 MRI'!O25</f>
        <v>-0.18134858797814302</v>
      </c>
      <c r="Q333" s="11">
        <f>'2020 MRI - Alphabetical'!P25-'2017 MRI'!P25</f>
        <v>1.0033444816053512E-2</v>
      </c>
      <c r="R333" s="10">
        <f>'2020 MRI - Alphabetical'!Q25-'2017 MRI'!Q25</f>
        <v>76</v>
      </c>
      <c r="S333" s="33">
        <f>'2020 MRI - Alphabetical'!R25-'2017 MRI'!R25</f>
        <v>-0.11444856067738063</v>
      </c>
      <c r="T333" s="12">
        <f>'2020 MRI - Alphabetical'!S25-'2017 MRI'!S25</f>
        <v>-0.55741360089186176</v>
      </c>
      <c r="U333" s="10">
        <f>'2020 MRI - Alphabetical'!T25-'2017 MRI'!T25</f>
        <v>-283</v>
      </c>
      <c r="V333" s="33">
        <f>'2020 MRI - Alphabetical'!U25-'2017 MRI'!U25</f>
        <v>-0.87221162598339341</v>
      </c>
      <c r="W333" s="11">
        <f>'2020 MRI - Alphabetical'!V25-'2017 MRI'!V25</f>
        <v>5.0845723868082726E-2</v>
      </c>
      <c r="X333" s="10">
        <f>'2020 MRI - Alphabetical'!W25-'2017 MRI'!W25</f>
        <v>79</v>
      </c>
      <c r="Y333" s="33">
        <f>'2020 MRI - Alphabetical'!X25-'2017 MRI'!X25</f>
        <v>0.31143347310595548</v>
      </c>
      <c r="Z333" s="13">
        <f>'2020 MRI - Alphabetical'!Y25-'2017 MRI'!Y25</f>
        <v>21300</v>
      </c>
      <c r="AA333" s="10">
        <f>'2020 MRI - Alphabetical'!Z25-'2017 MRI'!Z25</f>
        <v>-48</v>
      </c>
      <c r="AB333" s="33">
        <f>'2020 MRI - Alphabetical'!AA25-'2017 MRI'!AA25</f>
        <v>-0.16778801311653074</v>
      </c>
      <c r="AC333" s="11">
        <f>'2020 MRI - Alphabetical'!AB25-'2017 MRI'!AB25</f>
        <v>-1.3999999999999999E-2</v>
      </c>
      <c r="AD333" s="10">
        <f>'2020 MRI - Alphabetical'!AC25-'2017 MRI'!AC25</f>
        <v>-54</v>
      </c>
      <c r="AE333" s="33">
        <f>'2020 MRI - Alphabetical'!AD25-'2017 MRI'!AD25</f>
        <v>-0.25993713424963405</v>
      </c>
      <c r="AF333" s="11">
        <f>'2020 MRI - Alphabetical'!AE25-'2017 MRI'!AE25</f>
        <v>-9.7933884297520812E-3</v>
      </c>
      <c r="AG333" s="10">
        <f>'2020 MRI - Alphabetical'!AF25-'2017 MRI'!AF25</f>
        <v>1</v>
      </c>
      <c r="AH333" s="33">
        <f>'2020 MRI - Alphabetical'!AG25-'2017 MRI'!AG25</f>
        <v>-3.1038676209173666E-2</v>
      </c>
      <c r="AI333" s="14">
        <f>'2020 MRI - Alphabetical'!AH25-'2017 MRI'!AH25</f>
        <v>-3.5840870785908141E-2</v>
      </c>
      <c r="AJ333" s="10">
        <f>'2020 MRI - Alphabetical'!AI25-'2017 MRI'!AI25</f>
        <v>0</v>
      </c>
      <c r="AK333" s="33">
        <f>'2020 MRI - Alphabetical'!AJ25-'2017 MRI'!AJ25</f>
        <v>1.8020285080738718E-3</v>
      </c>
      <c r="AL333" s="13">
        <f>'2020 MRI - Alphabetical'!AK25-'2017 MRI'!AK25</f>
        <v>72108.061944813933</v>
      </c>
      <c r="AM333" s="38"/>
    </row>
    <row r="334" spans="1:39" hidden="1" x14ac:dyDescent="0.25">
      <c r="A334" t="s">
        <v>638</v>
      </c>
      <c r="B334" s="5" t="s">
        <v>266</v>
      </c>
      <c r="C334" s="6" t="s">
        <v>54</v>
      </c>
      <c r="D334" s="7" t="s">
        <v>39</v>
      </c>
      <c r="E334" s="8">
        <f>VLOOKUP(A334,'2017 MRI'!$A$7:$F$571,6,FALSE)</f>
        <v>27.932779250937767</v>
      </c>
      <c r="F334" s="36">
        <f>'2020 MRI - Alphabetical'!E37-'2017 MRI'!E37</f>
        <v>-0.24193969623776823</v>
      </c>
      <c r="G334" s="8">
        <f>'2020 MRI - Alphabetical'!F37-'2017 MRI'!F37</f>
        <v>1.5924651516197308</v>
      </c>
      <c r="H334" s="9">
        <f>'2020 MRI - Alphabetical'!G37-'2017 MRI'!G37</f>
        <v>-12</v>
      </c>
      <c r="I334" s="10">
        <f>'2020 MRI - Alphabetical'!H37-'2017 MRI'!H37</f>
        <v>12</v>
      </c>
      <c r="J334" s="33">
        <f>'2020 MRI - Alphabetical'!I37-'2017 MRI'!I37</f>
        <v>-3.4706849152083108E-2</v>
      </c>
      <c r="K334" s="11">
        <f>'2020 MRI - Alphabetical'!J37-'2017 MRI'!J37</f>
        <v>-3.5108542995032632E-3</v>
      </c>
      <c r="L334" s="10">
        <f>'2020 MRI - Alphabetical'!K37-'2017 MRI'!K37</f>
        <v>25</v>
      </c>
      <c r="M334" s="33">
        <f>'2020 MRI - Alphabetical'!L37-'2017 MRI'!L37</f>
        <v>5.1340309608447016E-2</v>
      </c>
      <c r="N334" s="11">
        <f>'2020 MRI - Alphabetical'!M37-'2017 MRI'!M37</f>
        <v>-3.6466244705257722E-4</v>
      </c>
      <c r="O334" s="10">
        <f>'2020 MRI - Alphabetical'!N37-'2017 MRI'!N37</f>
        <v>-57</v>
      </c>
      <c r="P334" s="33">
        <f>'2020 MRI - Alphabetical'!O37-'2017 MRI'!O37</f>
        <v>-0.20237064189970683</v>
      </c>
      <c r="Q334" s="11">
        <f>'2020 MRI - Alphabetical'!P37-'2017 MRI'!P37</f>
        <v>1.0634304207119742E-2</v>
      </c>
      <c r="R334" s="10">
        <f>'2020 MRI - Alphabetical'!Q37-'2017 MRI'!Q37</f>
        <v>124</v>
      </c>
      <c r="S334" s="33">
        <f>'2020 MRI - Alphabetical'!R37-'2017 MRI'!R37</f>
        <v>4.0914196609632941E-2</v>
      </c>
      <c r="T334" s="12">
        <f>'2020 MRI - Alphabetical'!S37-'2017 MRI'!S37</f>
        <v>-1.0451475450414611</v>
      </c>
      <c r="U334" s="10">
        <f>'2020 MRI - Alphabetical'!T37-'2017 MRI'!T37</f>
        <v>-65</v>
      </c>
      <c r="V334" s="33">
        <f>'2020 MRI - Alphabetical'!U37-'2017 MRI'!U37</f>
        <v>-0.47571389012700055</v>
      </c>
      <c r="W334" s="11">
        <f>'2020 MRI - Alphabetical'!V37-'2017 MRI'!V37</f>
        <v>2.2310099573257483E-2</v>
      </c>
      <c r="X334" s="10">
        <f>'2020 MRI - Alphabetical'!W37-'2017 MRI'!W37</f>
        <v>131</v>
      </c>
      <c r="Y334" s="33">
        <f>'2020 MRI - Alphabetical'!X37-'2017 MRI'!X37</f>
        <v>0.48057084926528093</v>
      </c>
      <c r="Z334" s="13">
        <f>'2020 MRI - Alphabetical'!Y37-'2017 MRI'!Y37</f>
        <v>25556</v>
      </c>
      <c r="AA334" s="10">
        <f>'2020 MRI - Alphabetical'!Z37-'2017 MRI'!Z37</f>
        <v>-43</v>
      </c>
      <c r="AB334" s="33">
        <f>'2020 MRI - Alphabetical'!AA37-'2017 MRI'!AA37</f>
        <v>-0.14943140310038883</v>
      </c>
      <c r="AC334" s="11">
        <f>'2020 MRI - Alphabetical'!AB37-'2017 MRI'!AB37</f>
        <v>-1.6999999999999994E-2</v>
      </c>
      <c r="AD334" s="10">
        <f>'2020 MRI - Alphabetical'!AC37-'2017 MRI'!AC37</f>
        <v>21</v>
      </c>
      <c r="AE334" s="33">
        <f>'2020 MRI - Alphabetical'!AD37-'2017 MRI'!AD37</f>
        <v>4.2136847709530439E-2</v>
      </c>
      <c r="AF334" s="11">
        <f>'2020 MRI - Alphabetical'!AE37-'2017 MRI'!AE37</f>
        <v>1.3737890448166534E-2</v>
      </c>
      <c r="AG334" s="10">
        <f>'2020 MRI - Alphabetical'!AF37-'2017 MRI'!AF37</f>
        <v>1</v>
      </c>
      <c r="AH334" s="33">
        <f>'2020 MRI - Alphabetical'!AG37-'2017 MRI'!AG37</f>
        <v>3.5657468001392578E-2</v>
      </c>
      <c r="AI334" s="14">
        <f>'2020 MRI - Alphabetical'!AH37-'2017 MRI'!AH37</f>
        <v>-9.4603349613920917E-2</v>
      </c>
      <c r="AJ334" s="10">
        <f>'2020 MRI - Alphabetical'!AI37-'2017 MRI'!AI37</f>
        <v>19</v>
      </c>
      <c r="AK334" s="33">
        <f>'2020 MRI - Alphabetical'!AJ37-'2017 MRI'!AJ37</f>
        <v>3.552645276177778E-2</v>
      </c>
      <c r="AL334" s="13">
        <f>'2020 MRI - Alphabetical'!AK37-'2017 MRI'!AK37</f>
        <v>53780.640576812322</v>
      </c>
      <c r="AM334" s="38"/>
    </row>
    <row r="335" spans="1:39" hidden="1" x14ac:dyDescent="0.25">
      <c r="A335" t="s">
        <v>659</v>
      </c>
      <c r="B335" s="5" t="s">
        <v>218</v>
      </c>
      <c r="C335" s="6" t="s">
        <v>54</v>
      </c>
      <c r="D335" s="7" t="s">
        <v>39</v>
      </c>
      <c r="E335" s="8">
        <f>VLOOKUP(A335,'2017 MRI'!$A$7:$F$571,6,FALSE)</f>
        <v>31.210375337256021</v>
      </c>
      <c r="F335" s="36">
        <f>'2020 MRI - Alphabetical'!E58-'2017 MRI'!E58</f>
        <v>-0.10432918427770521</v>
      </c>
      <c r="G335" s="8">
        <f>'2020 MRI - Alphabetical'!F58-'2017 MRI'!F58</f>
        <v>1.5583992926951176</v>
      </c>
      <c r="H335" s="9">
        <f>'2020 MRI - Alphabetical'!G58-'2017 MRI'!G58</f>
        <v>-4</v>
      </c>
      <c r="I335" s="10">
        <f>'2020 MRI - Alphabetical'!H58-'2017 MRI'!H58</f>
        <v>63</v>
      </c>
      <c r="J335" s="33">
        <f>'2020 MRI - Alphabetical'!I58-'2017 MRI'!I58</f>
        <v>0.28615939271343738</v>
      </c>
      <c r="K335" s="11">
        <f>'2020 MRI - Alphabetical'!J58-'2017 MRI'!J58</f>
        <v>2.360854341312224E-2</v>
      </c>
      <c r="L335" s="10">
        <f>'2020 MRI - Alphabetical'!K58-'2017 MRI'!K58</f>
        <v>-178</v>
      </c>
      <c r="M335" s="33">
        <f>'2020 MRI - Alphabetical'!L58-'2017 MRI'!L58</f>
        <v>-0.53584646831084182</v>
      </c>
      <c r="N335" s="11">
        <f>'2020 MRI - Alphabetical'!M58-'2017 MRI'!M58</f>
        <v>3.2219260702867264E-2</v>
      </c>
      <c r="O335" s="10">
        <f>'2020 MRI - Alphabetical'!N58-'2017 MRI'!N58</f>
        <v>-149</v>
      </c>
      <c r="P335" s="33">
        <f>'2020 MRI - Alphabetical'!O58-'2017 MRI'!O58</f>
        <v>-0.71672825073928537</v>
      </c>
      <c r="Q335" s="11">
        <f>'2020 MRI - Alphabetical'!P58-'2017 MRI'!P58</f>
        <v>4.3542750929368032E-2</v>
      </c>
      <c r="R335" s="10">
        <f>'2020 MRI - Alphabetical'!Q58-'2017 MRI'!Q58</f>
        <v>37</v>
      </c>
      <c r="S335" s="33">
        <f>'2020 MRI - Alphabetical'!R58-'2017 MRI'!R58</f>
        <v>0.33736142438946404</v>
      </c>
      <c r="T335" s="12">
        <f>'2020 MRI - Alphabetical'!S58-'2017 MRI'!S58</f>
        <v>-1.8405229561519016</v>
      </c>
      <c r="U335" s="10">
        <f>'2020 MRI - Alphabetical'!T58-'2017 MRI'!T58</f>
        <v>-44</v>
      </c>
      <c r="V335" s="33">
        <f>'2020 MRI - Alphabetical'!U58-'2017 MRI'!U58</f>
        <v>-0.32368343533824978</v>
      </c>
      <c r="W335" s="11">
        <f>'2020 MRI - Alphabetical'!V58-'2017 MRI'!V58</f>
        <v>1.3468161221082756E-2</v>
      </c>
      <c r="X335" s="10">
        <f>'2020 MRI - Alphabetical'!W58-'2017 MRI'!W58</f>
        <v>-31</v>
      </c>
      <c r="Y335" s="33">
        <f>'2020 MRI - Alphabetical'!X58-'2017 MRI'!X58</f>
        <v>-0.14939993246604821</v>
      </c>
      <c r="Z335" s="13">
        <f>'2020 MRI - Alphabetical'!Y58-'2017 MRI'!Y58</f>
        <v>2564</v>
      </c>
      <c r="AA335" s="10">
        <f>'2020 MRI - Alphabetical'!Z58-'2017 MRI'!Z58</f>
        <v>88</v>
      </c>
      <c r="AB335" s="33">
        <f>'2020 MRI - Alphabetical'!AA58-'2017 MRI'!AA58</f>
        <v>0.31054280273526869</v>
      </c>
      <c r="AC335" s="11">
        <f>'2020 MRI - Alphabetical'!AB58-'2017 MRI'!AB58</f>
        <v>-2.4999999999999994E-2</v>
      </c>
      <c r="AD335" s="10">
        <f>'2020 MRI - Alphabetical'!AC58-'2017 MRI'!AC58</f>
        <v>87</v>
      </c>
      <c r="AE335" s="33">
        <f>'2020 MRI - Alphabetical'!AD58-'2017 MRI'!AD58</f>
        <v>0.45842597042340405</v>
      </c>
      <c r="AF335" s="11">
        <f>'2020 MRI - Alphabetical'!AE58-'2017 MRI'!AE58</f>
        <v>4.1574178935447348E-2</v>
      </c>
      <c r="AG335" s="10">
        <f>'2020 MRI - Alphabetical'!AF58-'2017 MRI'!AF58</f>
        <v>7</v>
      </c>
      <c r="AH335" s="33">
        <f>'2020 MRI - Alphabetical'!AG58-'2017 MRI'!AG58</f>
        <v>0.11584809659124207</v>
      </c>
      <c r="AI335" s="14">
        <f>'2020 MRI - Alphabetical'!AH58-'2017 MRI'!AH58</f>
        <v>-0.17627717800966525</v>
      </c>
      <c r="AJ335" s="10">
        <f>'2020 MRI - Alphabetical'!AI58-'2017 MRI'!AI58</f>
        <v>24</v>
      </c>
      <c r="AK335" s="33">
        <f>'2020 MRI - Alphabetical'!AJ58-'2017 MRI'!AJ58</f>
        <v>5.0447925877128305E-2</v>
      </c>
      <c r="AL335" s="13">
        <f>'2020 MRI - Alphabetical'!AK58-'2017 MRI'!AK58</f>
        <v>64541.668313632661</v>
      </c>
      <c r="AM335" s="38"/>
    </row>
    <row r="336" spans="1:39" hidden="1" x14ac:dyDescent="0.25">
      <c r="A336" t="s">
        <v>665</v>
      </c>
      <c r="B336" s="5" t="s">
        <v>522</v>
      </c>
      <c r="C336" s="6" t="s">
        <v>54</v>
      </c>
      <c r="D336" s="7" t="s">
        <v>39</v>
      </c>
      <c r="E336" s="8">
        <f>VLOOKUP(A336,'2017 MRI'!$A$7:$F$571,6,FALSE)</f>
        <v>13.828724401850719</v>
      </c>
      <c r="F336" s="36">
        <f>'2020 MRI - Alphabetical'!E64-'2017 MRI'!E64</f>
        <v>8.387945625071147E-2</v>
      </c>
      <c r="G336" s="8">
        <f>'2020 MRI - Alphabetical'!F64-'2017 MRI'!F64</f>
        <v>-1.1222376906679443</v>
      </c>
      <c r="H336" s="9">
        <f>'2020 MRI - Alphabetical'!G64-'2017 MRI'!G64</f>
        <v>16</v>
      </c>
      <c r="I336" s="10">
        <f>'2020 MRI - Alphabetical'!H64-'2017 MRI'!H64</f>
        <v>45</v>
      </c>
      <c r="J336" s="33">
        <f>'2020 MRI - Alphabetical'!I64-'2017 MRI'!I64</f>
        <v>0.10441855318433707</v>
      </c>
      <c r="K336" s="11">
        <f>'2020 MRI - Alphabetical'!J64-'2017 MRI'!J64</f>
        <v>3.5575582019098384E-4</v>
      </c>
      <c r="L336" s="10">
        <f>'2020 MRI - Alphabetical'!K64-'2017 MRI'!K64</f>
        <v>32</v>
      </c>
      <c r="M336" s="33">
        <f>'2020 MRI - Alphabetical'!L64-'2017 MRI'!L64</f>
        <v>0.14610415743317207</v>
      </c>
      <c r="N336" s="11">
        <f>'2020 MRI - Alphabetical'!M64-'2017 MRI'!M64</f>
        <v>-4.0449337879540394E-3</v>
      </c>
      <c r="O336" s="10">
        <f>'2020 MRI - Alphabetical'!N64-'2017 MRI'!N64</f>
        <v>6</v>
      </c>
      <c r="P336" s="33">
        <f>'2020 MRI - Alphabetical'!O64-'2017 MRI'!O64</f>
        <v>6.3476433874990468E-3</v>
      </c>
      <c r="Q336" s="11">
        <f>'2020 MRI - Alphabetical'!P64-'2017 MRI'!P64</f>
        <v>-2.2464183381088829E-3</v>
      </c>
      <c r="R336" s="10">
        <f>'2020 MRI - Alphabetical'!Q64-'2017 MRI'!Q64</f>
        <v>-44</v>
      </c>
      <c r="S336" s="33">
        <f>'2020 MRI - Alphabetical'!R64-'2017 MRI'!R64</f>
        <v>-0.27985758730862836</v>
      </c>
      <c r="T336" s="12">
        <f>'2020 MRI - Alphabetical'!S64-'2017 MRI'!S64</f>
        <v>0</v>
      </c>
      <c r="U336" s="10">
        <f>'2020 MRI - Alphabetical'!T64-'2017 MRI'!T64</f>
        <v>23</v>
      </c>
      <c r="V336" s="33">
        <f>'2020 MRI - Alphabetical'!U64-'2017 MRI'!U64</f>
        <v>0.11191601572679388</v>
      </c>
      <c r="W336" s="11">
        <f>'2020 MRI - Alphabetical'!V64-'2017 MRI'!V64</f>
        <v>-6.2646370023419218E-3</v>
      </c>
      <c r="X336" s="10">
        <f>'2020 MRI - Alphabetical'!W64-'2017 MRI'!W64</f>
        <v>-3</v>
      </c>
      <c r="Y336" s="33">
        <f>'2020 MRI - Alphabetical'!X64-'2017 MRI'!X64</f>
        <v>-6.2376798032557357E-2</v>
      </c>
      <c r="Z336" s="13">
        <f>'2020 MRI - Alphabetical'!Y64-'2017 MRI'!Y64</f>
        <v>17936</v>
      </c>
      <c r="AA336" s="10">
        <f>'2020 MRI - Alphabetical'!Z64-'2017 MRI'!Z64</f>
        <v>48</v>
      </c>
      <c r="AB336" s="33">
        <f>'2020 MRI - Alphabetical'!AA64-'2017 MRI'!AA64</f>
        <v>0.14573678061281881</v>
      </c>
      <c r="AC336" s="11">
        <f>'2020 MRI - Alphabetical'!AB64-'2017 MRI'!AB64</f>
        <v>-2.0000000000000004E-2</v>
      </c>
      <c r="AD336" s="10">
        <f>'2020 MRI - Alphabetical'!AC64-'2017 MRI'!AC64</f>
        <v>36</v>
      </c>
      <c r="AE336" s="33">
        <f>'2020 MRI - Alphabetical'!AD64-'2017 MRI'!AD64</f>
        <v>7.8622452769566475E-2</v>
      </c>
      <c r="AF336" s="11">
        <f>'2020 MRI - Alphabetical'!AE64-'2017 MRI'!AE64</f>
        <v>1.1785217940619153E-2</v>
      </c>
      <c r="AG336" s="10">
        <f>'2020 MRI - Alphabetical'!AF64-'2017 MRI'!AF64</f>
        <v>10</v>
      </c>
      <c r="AH336" s="33">
        <f>'2020 MRI - Alphabetical'!AG64-'2017 MRI'!AG64</f>
        <v>8.8511902210123505E-2</v>
      </c>
      <c r="AI336" s="14">
        <f>'2020 MRI - Alphabetical'!AH64-'2017 MRI'!AH64</f>
        <v>-0.12473887782827831</v>
      </c>
      <c r="AJ336" s="10">
        <f>'2020 MRI - Alphabetical'!AI64-'2017 MRI'!AI64</f>
        <v>1</v>
      </c>
      <c r="AK336" s="33">
        <f>'2020 MRI - Alphabetical'!AJ64-'2017 MRI'!AJ64</f>
        <v>-5.0708164467572342E-3</v>
      </c>
      <c r="AL336" s="13">
        <f>'2020 MRI - Alphabetical'!AK64-'2017 MRI'!AK64</f>
        <v>31133.761813506309</v>
      </c>
      <c r="AM336" s="38"/>
    </row>
    <row r="337" spans="1:39" hidden="1" x14ac:dyDescent="0.25">
      <c r="A337" t="s">
        <v>701</v>
      </c>
      <c r="B337" s="5" t="s">
        <v>562</v>
      </c>
      <c r="C337" s="6" t="s">
        <v>54</v>
      </c>
      <c r="D337" s="7" t="s">
        <v>39</v>
      </c>
      <c r="E337" s="8">
        <f>VLOOKUP(A337,'2017 MRI'!$A$7:$F$571,6,FALSE)</f>
        <v>10.101061749961815</v>
      </c>
      <c r="F337" s="36">
        <f>'2020 MRI - Alphabetical'!E100-'2017 MRI'!E100</f>
        <v>-0.75982684814018775</v>
      </c>
      <c r="G337" s="8">
        <f>'2020 MRI - Alphabetical'!F100-'2017 MRI'!F100</f>
        <v>1.0584686351799384</v>
      </c>
      <c r="H337" s="9">
        <f>'2020 MRI - Alphabetical'!G100-'2017 MRI'!G100</f>
        <v>-11</v>
      </c>
      <c r="I337" s="10">
        <f>'2020 MRI - Alphabetical'!H100-'2017 MRI'!H100</f>
        <v>2</v>
      </c>
      <c r="J337" s="33">
        <f>'2020 MRI - Alphabetical'!I100-'2017 MRI'!I100</f>
        <v>-3.9896422934996512E-2</v>
      </c>
      <c r="K337" s="11">
        <f>'2020 MRI - Alphabetical'!J100-'2017 MRI'!J100</f>
        <v>-9.4394339801191496E-3</v>
      </c>
      <c r="L337" s="10">
        <f>'2020 MRI - Alphabetical'!K100-'2017 MRI'!K100</f>
        <v>-144</v>
      </c>
      <c r="M337" s="33">
        <f>'2020 MRI - Alphabetical'!L100-'2017 MRI'!L100</f>
        <v>-0.38405079368663975</v>
      </c>
      <c r="N337" s="11">
        <f>'2020 MRI - Alphabetical'!M100-'2017 MRI'!M100</f>
        <v>2.3997344648182296E-2</v>
      </c>
      <c r="O337" s="10">
        <f>'2020 MRI - Alphabetical'!N100-'2017 MRI'!N100</f>
        <v>-76</v>
      </c>
      <c r="P337" s="33">
        <f>'2020 MRI - Alphabetical'!O100-'2017 MRI'!O100</f>
        <v>-0.24249087797992475</v>
      </c>
      <c r="Q337" s="11">
        <f>'2020 MRI - Alphabetical'!P100-'2017 MRI'!P100</f>
        <v>1.3949163050216987E-2</v>
      </c>
      <c r="R337" s="10">
        <f>'2020 MRI - Alphabetical'!Q100-'2017 MRI'!Q100</f>
        <v>-44</v>
      </c>
      <c r="S337" s="33">
        <f>'2020 MRI - Alphabetical'!R100-'2017 MRI'!R100</f>
        <v>-0.27985758730862836</v>
      </c>
      <c r="T337" s="12">
        <f>'2020 MRI - Alphabetical'!S100-'2017 MRI'!S100</f>
        <v>0</v>
      </c>
      <c r="U337" s="10">
        <f>'2020 MRI - Alphabetical'!T100-'2017 MRI'!T100</f>
        <v>98</v>
      </c>
      <c r="V337" s="33">
        <f>'2020 MRI - Alphabetical'!U100-'2017 MRI'!U100</f>
        <v>0.25467189335846285</v>
      </c>
      <c r="W337" s="11">
        <f>'2020 MRI - Alphabetical'!V100-'2017 MRI'!V100</f>
        <v>-1.7439441784659268E-2</v>
      </c>
      <c r="X337" s="10">
        <f>'2020 MRI - Alphabetical'!W100-'2017 MRI'!W100</f>
        <v>-7</v>
      </c>
      <c r="Y337" s="33">
        <f>'2020 MRI - Alphabetical'!X100-'2017 MRI'!X100</f>
        <v>-0.31561693399703472</v>
      </c>
      <c r="Z337" s="13">
        <f>'2020 MRI - Alphabetical'!Y100-'2017 MRI'!Y100</f>
        <v>16280</v>
      </c>
      <c r="AA337" s="10">
        <f>'2020 MRI - Alphabetical'!Z100-'2017 MRI'!Z100</f>
        <v>-18</v>
      </c>
      <c r="AB337" s="33">
        <f>'2020 MRI - Alphabetical'!AA100-'2017 MRI'!AA100</f>
        <v>-6.939861854546181E-2</v>
      </c>
      <c r="AC337" s="11">
        <f>'2020 MRI - Alphabetical'!AB100-'2017 MRI'!AB100</f>
        <v>-1.4999999999999999E-2</v>
      </c>
      <c r="AD337" s="10">
        <f>'2020 MRI - Alphabetical'!AC100-'2017 MRI'!AC100</f>
        <v>18</v>
      </c>
      <c r="AE337" s="33">
        <f>'2020 MRI - Alphabetical'!AD100-'2017 MRI'!AD100</f>
        <v>2.5077308510018659E-2</v>
      </c>
      <c r="AF337" s="11">
        <f>'2020 MRI - Alphabetical'!AE100-'2017 MRI'!AE100</f>
        <v>8.2662490211433681E-3</v>
      </c>
      <c r="AG337" s="10">
        <f>'2020 MRI - Alphabetical'!AF100-'2017 MRI'!AF100</f>
        <v>-8</v>
      </c>
      <c r="AH337" s="33">
        <f>'2020 MRI - Alphabetical'!AG100-'2017 MRI'!AG100</f>
        <v>-7.0908289263438617E-2</v>
      </c>
      <c r="AI337" s="14">
        <f>'2020 MRI - Alphabetical'!AH100-'2017 MRI'!AH100</f>
        <v>5.2211501236806734E-2</v>
      </c>
      <c r="AJ337" s="10">
        <f>'2020 MRI - Alphabetical'!AI100-'2017 MRI'!AI100</f>
        <v>-2</v>
      </c>
      <c r="AK337" s="33">
        <f>'2020 MRI - Alphabetical'!AJ100-'2017 MRI'!AJ100</f>
        <v>-3.3992622825404065E-2</v>
      </c>
      <c r="AL337" s="13">
        <f>'2020 MRI - Alphabetical'!AK100-'2017 MRI'!AK100</f>
        <v>10061.173065727809</v>
      </c>
      <c r="AM337" s="38"/>
    </row>
    <row r="338" spans="1:39" hidden="1" x14ac:dyDescent="0.25">
      <c r="A338" t="s">
        <v>707</v>
      </c>
      <c r="B338" s="5" t="s">
        <v>357</v>
      </c>
      <c r="C338" s="6" t="s">
        <v>54</v>
      </c>
      <c r="D338" s="7" t="s">
        <v>39</v>
      </c>
      <c r="E338" s="8">
        <f>VLOOKUP(A338,'2017 MRI'!$A$7:$F$571,6,FALSE)</f>
        <v>22.746979860131134</v>
      </c>
      <c r="F338" s="36">
        <f>'2020 MRI - Alphabetical'!E106-'2017 MRI'!E106</f>
        <v>-4.3168226760812702</v>
      </c>
      <c r="G338" s="8">
        <f>'2020 MRI - Alphabetical'!F106-'2017 MRI'!F106</f>
        <v>13.668902824305349</v>
      </c>
      <c r="H338" s="9">
        <f>'2020 MRI - Alphabetical'!G106-'2017 MRI'!G106</f>
        <v>-184</v>
      </c>
      <c r="I338" s="10">
        <f>'2020 MRI - Alphabetical'!H106-'2017 MRI'!H106</f>
        <v>32</v>
      </c>
      <c r="J338" s="33">
        <f>'2020 MRI - Alphabetical'!I106-'2017 MRI'!I106</f>
        <v>1.1780478108192678</v>
      </c>
      <c r="K338" s="11">
        <f>'2020 MRI - Alphabetical'!J106-'2017 MRI'!J106</f>
        <v>0.11225725014807952</v>
      </c>
      <c r="L338" s="10">
        <f>'2020 MRI - Alphabetical'!K106-'2017 MRI'!K106</f>
        <v>29</v>
      </c>
      <c r="M338" s="33">
        <f>'2020 MRI - Alphabetical'!L106-'2017 MRI'!L106</f>
        <v>0.34389542383452587</v>
      </c>
      <c r="N338" s="11">
        <f>'2020 MRI - Alphabetical'!M106-'2017 MRI'!M106</f>
        <v>-1.4211529854635301E-2</v>
      </c>
      <c r="O338" s="10">
        <f>'2020 MRI - Alphabetical'!N106-'2017 MRI'!N106</f>
        <v>-283</v>
      </c>
      <c r="P338" s="33">
        <f>'2020 MRI - Alphabetical'!O106-'2017 MRI'!O106</f>
        <v>-1.7615188153918793</v>
      </c>
      <c r="Q338" s="11">
        <f>'2020 MRI - Alphabetical'!P106-'2017 MRI'!P106</f>
        <v>0.11068085106382977</v>
      </c>
      <c r="R338" s="10">
        <f>'2020 MRI - Alphabetical'!Q106-'2017 MRI'!Q106</f>
        <v>-44</v>
      </c>
      <c r="S338" s="33">
        <f>'2020 MRI - Alphabetical'!R106-'2017 MRI'!R106</f>
        <v>-0.27985758730862836</v>
      </c>
      <c r="T338" s="12">
        <f>'2020 MRI - Alphabetical'!S106-'2017 MRI'!S106</f>
        <v>0</v>
      </c>
      <c r="U338" s="10">
        <f>'2020 MRI - Alphabetical'!T106-'2017 MRI'!T106</f>
        <v>-164</v>
      </c>
      <c r="V338" s="33">
        <f>'2020 MRI - Alphabetical'!U106-'2017 MRI'!U106</f>
        <v>-2.258659863339477</v>
      </c>
      <c r="W338" s="11">
        <f>'2020 MRI - Alphabetical'!V106-'2017 MRI'!V106</f>
        <v>0.12787283236994221</v>
      </c>
      <c r="X338" s="10">
        <f>'2020 MRI - Alphabetical'!W106-'2017 MRI'!W106</f>
        <v>-209</v>
      </c>
      <c r="Y338" s="33">
        <f>'2020 MRI - Alphabetical'!X106-'2017 MRI'!X106</f>
        <v>-0.80680837790429893</v>
      </c>
      <c r="Z338" s="13">
        <f>'2020 MRI - Alphabetical'!Y106-'2017 MRI'!Y106</f>
        <v>-17520</v>
      </c>
      <c r="AA338" s="10">
        <f>'2020 MRI - Alphabetical'!Z106-'2017 MRI'!Z106</f>
        <v>138</v>
      </c>
      <c r="AB338" s="33">
        <f>'2020 MRI - Alphabetical'!AA106-'2017 MRI'!AA106</f>
        <v>0.36768025827287154</v>
      </c>
      <c r="AC338" s="11">
        <f>'2020 MRI - Alphabetical'!AB106-'2017 MRI'!AB106</f>
        <v>-2.1999999999999999E-2</v>
      </c>
      <c r="AD338" s="10">
        <f>'2020 MRI - Alphabetical'!AC106-'2017 MRI'!AC106</f>
        <v>-10</v>
      </c>
      <c r="AE338" s="33">
        <f>'2020 MRI - Alphabetical'!AD106-'2017 MRI'!AD106</f>
        <v>-0.14011370072528651</v>
      </c>
      <c r="AF338" s="11">
        <f>'2020 MRI - Alphabetical'!AE106-'2017 MRI'!AE106</f>
        <v>7.7214854111405939E-3</v>
      </c>
      <c r="AG338" s="10">
        <f>'2020 MRI - Alphabetical'!AF106-'2017 MRI'!AF106</f>
        <v>3</v>
      </c>
      <c r="AH338" s="33">
        <f>'2020 MRI - Alphabetical'!AG106-'2017 MRI'!AG106</f>
        <v>-1.3899840196454516E-2</v>
      </c>
      <c r="AI338" s="14">
        <f>'2020 MRI - Alphabetical'!AH106-'2017 MRI'!AH106</f>
        <v>-7.9301467723161156E-2</v>
      </c>
      <c r="AJ338" s="10">
        <f>'2020 MRI - Alphabetical'!AI106-'2017 MRI'!AI106</f>
        <v>2</v>
      </c>
      <c r="AK338" s="33">
        <f>'2020 MRI - Alphabetical'!AJ106-'2017 MRI'!AJ106</f>
        <v>0.74177824680437343</v>
      </c>
      <c r="AL338" s="13">
        <f>'2020 MRI - Alphabetical'!AK106-'2017 MRI'!AK106</f>
        <v>947584.0676112189</v>
      </c>
      <c r="AM338" s="38"/>
    </row>
    <row r="339" spans="1:39" hidden="1" x14ac:dyDescent="0.25">
      <c r="A339" t="s">
        <v>730</v>
      </c>
      <c r="B339" s="5" t="s">
        <v>229</v>
      </c>
      <c r="C339" s="6" t="s">
        <v>54</v>
      </c>
      <c r="D339" s="7" t="s">
        <v>39</v>
      </c>
      <c r="E339" s="8">
        <f>VLOOKUP(A339,'2017 MRI'!$A$7:$F$571,6,FALSE)</f>
        <v>30.244614332317887</v>
      </c>
      <c r="F339" s="36">
        <f>'2020 MRI - Alphabetical'!E129-'2017 MRI'!E129</f>
        <v>-1.220619627739955</v>
      </c>
      <c r="G339" s="8">
        <f>'2020 MRI - Alphabetical'!F129-'2017 MRI'!F129</f>
        <v>4.9214666988284748</v>
      </c>
      <c r="H339" s="9">
        <f>'2020 MRI - Alphabetical'!G129-'2017 MRI'!G129</f>
        <v>-43</v>
      </c>
      <c r="I339" s="10">
        <f>'2020 MRI - Alphabetical'!H129-'2017 MRI'!H129</f>
        <v>49</v>
      </c>
      <c r="J339" s="33">
        <f>'2020 MRI - Alphabetical'!I129-'2017 MRI'!I129</f>
        <v>0.33531170066356497</v>
      </c>
      <c r="K339" s="11">
        <f>'2020 MRI - Alphabetical'!J129-'2017 MRI'!J129</f>
        <v>3.0554203288035153E-2</v>
      </c>
      <c r="L339" s="10">
        <f>'2020 MRI - Alphabetical'!K129-'2017 MRI'!K129</f>
        <v>-34</v>
      </c>
      <c r="M339" s="33">
        <f>'2020 MRI - Alphabetical'!L129-'2017 MRI'!L129</f>
        <v>-4.1693169163678018E-2</v>
      </c>
      <c r="N339" s="11">
        <f>'2020 MRI - Alphabetical'!M129-'2017 MRI'!M129</f>
        <v>5.2538432517629241E-3</v>
      </c>
      <c r="O339" s="10">
        <f>'2020 MRI - Alphabetical'!N129-'2017 MRI'!N129</f>
        <v>-38</v>
      </c>
      <c r="P339" s="33">
        <f>'2020 MRI - Alphabetical'!O129-'2017 MRI'!O129</f>
        <v>-0.25835982294302251</v>
      </c>
      <c r="Q339" s="11">
        <f>'2020 MRI - Alphabetical'!P129-'2017 MRI'!P129</f>
        <v>1.373384030418251E-2</v>
      </c>
      <c r="R339" s="10">
        <f>'2020 MRI - Alphabetical'!Q129-'2017 MRI'!Q129</f>
        <v>-28</v>
      </c>
      <c r="S339" s="33">
        <f>'2020 MRI - Alphabetical'!R129-'2017 MRI'!R129</f>
        <v>-5.1672396821711583E-2</v>
      </c>
      <c r="T339" s="12">
        <f>'2020 MRI - Alphabetical'!S129-'2017 MRI'!S129</f>
        <v>-0.55654130898058463</v>
      </c>
      <c r="U339" s="10">
        <f>'2020 MRI - Alphabetical'!T129-'2017 MRI'!T129</f>
        <v>-66</v>
      </c>
      <c r="V339" s="33">
        <f>'2020 MRI - Alphabetical'!U129-'2017 MRI'!U129</f>
        <v>-0.43288073303892227</v>
      </c>
      <c r="W339" s="11">
        <f>'2020 MRI - Alphabetical'!V129-'2017 MRI'!V129</f>
        <v>2.0206845114775843E-2</v>
      </c>
      <c r="X339" s="10">
        <f>'2020 MRI - Alphabetical'!W129-'2017 MRI'!W129</f>
        <v>-43</v>
      </c>
      <c r="Y339" s="33">
        <f>'2020 MRI - Alphabetical'!X129-'2017 MRI'!X129</f>
        <v>-0.17650674930857924</v>
      </c>
      <c r="Z339" s="13">
        <f>'2020 MRI - Alphabetical'!Y129-'2017 MRI'!Y129</f>
        <v>2074</v>
      </c>
      <c r="AA339" s="10">
        <f>'2020 MRI - Alphabetical'!Z129-'2017 MRI'!Z129</f>
        <v>-53</v>
      </c>
      <c r="AB339" s="33">
        <f>'2020 MRI - Alphabetical'!AA129-'2017 MRI'!AA129</f>
        <v>-0.19976078013621881</v>
      </c>
      <c r="AC339" s="11">
        <f>'2020 MRI - Alphabetical'!AB129-'2017 MRI'!AB129</f>
        <v>-1.6999999999999994E-2</v>
      </c>
      <c r="AD339" s="10">
        <f>'2020 MRI - Alphabetical'!AC129-'2017 MRI'!AC129</f>
        <v>-46</v>
      </c>
      <c r="AE339" s="33">
        <f>'2020 MRI - Alphabetical'!AD129-'2017 MRI'!AD129</f>
        <v>-0.20656669932311583</v>
      </c>
      <c r="AF339" s="11">
        <f>'2020 MRI - Alphabetical'!AE129-'2017 MRI'!AE129</f>
        <v>-8.594395444904146E-4</v>
      </c>
      <c r="AG339" s="10">
        <f>'2020 MRI - Alphabetical'!AF129-'2017 MRI'!AF129</f>
        <v>38</v>
      </c>
      <c r="AH339" s="33">
        <f>'2020 MRI - Alphabetical'!AG129-'2017 MRI'!AG129</f>
        <v>0.10296824390624659</v>
      </c>
      <c r="AI339" s="14">
        <f>'2020 MRI - Alphabetical'!AH129-'2017 MRI'!AH129</f>
        <v>-0.10476835775779492</v>
      </c>
      <c r="AJ339" s="10">
        <f>'2020 MRI - Alphabetical'!AI129-'2017 MRI'!AI129</f>
        <v>30</v>
      </c>
      <c r="AK339" s="33">
        <f>'2020 MRI - Alphabetical'!AJ129-'2017 MRI'!AJ129</f>
        <v>2.3923439920327597E-2</v>
      </c>
      <c r="AL339" s="13">
        <f>'2020 MRI - Alphabetical'!AK129-'2017 MRI'!AK129</f>
        <v>29312.502341519838</v>
      </c>
      <c r="AM339" s="38"/>
    </row>
    <row r="340" spans="1:39" hidden="1" x14ac:dyDescent="0.25">
      <c r="A340" t="s">
        <v>744</v>
      </c>
      <c r="B340" s="5" t="s">
        <v>372</v>
      </c>
      <c r="C340" s="6" t="s">
        <v>54</v>
      </c>
      <c r="D340" s="7" t="s">
        <v>39</v>
      </c>
      <c r="E340" s="8">
        <f>VLOOKUP(A340,'2017 MRI'!$A$7:$F$571,6,FALSE)</f>
        <v>22.019251428145299</v>
      </c>
      <c r="F340" s="36">
        <f>'2020 MRI - Alphabetical'!E143-'2017 MRI'!E143</f>
        <v>-0.89215846015236977</v>
      </c>
      <c r="G340" s="8">
        <f>'2020 MRI - Alphabetical'!F143-'2017 MRI'!F143</f>
        <v>2.9067462778259632</v>
      </c>
      <c r="H340" s="9">
        <f>'2020 MRI - Alphabetical'!G143-'2017 MRI'!G143</f>
        <v>-40</v>
      </c>
      <c r="I340" s="10">
        <f>'2020 MRI - Alphabetical'!H143-'2017 MRI'!H143</f>
        <v>6</v>
      </c>
      <c r="J340" s="33">
        <f>'2020 MRI - Alphabetical'!I143-'2017 MRI'!I143</f>
        <v>0.10950119409612591</v>
      </c>
      <c r="K340" s="11">
        <f>'2020 MRI - Alphabetical'!J143-'2017 MRI'!J143</f>
        <v>-2.3344191096634104E-2</v>
      </c>
      <c r="L340" s="10">
        <f>'2020 MRI - Alphabetical'!K143-'2017 MRI'!K143</f>
        <v>-16</v>
      </c>
      <c r="M340" s="33">
        <f>'2020 MRI - Alphabetical'!L143-'2017 MRI'!L143</f>
        <v>-7.1633810579341053E-3</v>
      </c>
      <c r="N340" s="11">
        <f>'2020 MRI - Alphabetical'!M143-'2017 MRI'!M143</f>
        <v>3.1953195319532057E-3</v>
      </c>
      <c r="O340" s="10">
        <f>'2020 MRI - Alphabetical'!N143-'2017 MRI'!N143</f>
        <v>0</v>
      </c>
      <c r="P340" s="33">
        <f>'2020 MRI - Alphabetical'!O143-'2017 MRI'!O143</f>
        <v>1.1971662473264311E-2</v>
      </c>
      <c r="Q340" s="11">
        <f>'2020 MRI - Alphabetical'!P143-'2017 MRI'!P143</f>
        <v>-2.8010610079575553E-3</v>
      </c>
      <c r="R340" s="10">
        <f>'2020 MRI - Alphabetical'!Q143-'2017 MRI'!Q143</f>
        <v>-44</v>
      </c>
      <c r="S340" s="33">
        <f>'2020 MRI - Alphabetical'!R143-'2017 MRI'!R143</f>
        <v>-0.27985758730862836</v>
      </c>
      <c r="T340" s="12">
        <f>'2020 MRI - Alphabetical'!S143-'2017 MRI'!S143</f>
        <v>0</v>
      </c>
      <c r="U340" s="10">
        <f>'2020 MRI - Alphabetical'!T143-'2017 MRI'!T143</f>
        <v>-271</v>
      </c>
      <c r="V340" s="33">
        <f>'2020 MRI - Alphabetical'!U143-'2017 MRI'!U143</f>
        <v>-1.2158213395124382</v>
      </c>
      <c r="W340" s="11">
        <f>'2020 MRI - Alphabetical'!V143-'2017 MRI'!V143</f>
        <v>6.9864608076009499E-2</v>
      </c>
      <c r="X340" s="10">
        <f>'2020 MRI - Alphabetical'!W143-'2017 MRI'!W143</f>
        <v>-24</v>
      </c>
      <c r="Y340" s="33">
        <f>'2020 MRI - Alphabetical'!X143-'2017 MRI'!X143</f>
        <v>-8.2377586304398093E-2</v>
      </c>
      <c r="Z340" s="13">
        <f>'2020 MRI - Alphabetical'!Y143-'2017 MRI'!Y143</f>
        <v>9350</v>
      </c>
      <c r="AA340" s="10">
        <f>'2020 MRI - Alphabetical'!Z143-'2017 MRI'!Z143</f>
        <v>123</v>
      </c>
      <c r="AB340" s="33">
        <f>'2020 MRI - Alphabetical'!AA143-'2017 MRI'!AA143</f>
        <v>0.36087217977109931</v>
      </c>
      <c r="AC340" s="11">
        <f>'2020 MRI - Alphabetical'!AB143-'2017 MRI'!AB143</f>
        <v>-2.5000000000000008E-2</v>
      </c>
      <c r="AD340" s="10">
        <f>'2020 MRI - Alphabetical'!AC143-'2017 MRI'!AC143</f>
        <v>86</v>
      </c>
      <c r="AE340" s="33">
        <f>'2020 MRI - Alphabetical'!AD143-'2017 MRI'!AD143</f>
        <v>0.26469984628934284</v>
      </c>
      <c r="AF340" s="11">
        <f>'2020 MRI - Alphabetical'!AE143-'2017 MRI'!AE143</f>
        <v>2.669442532690991E-2</v>
      </c>
      <c r="AG340" s="10">
        <f>'2020 MRI - Alphabetical'!AF143-'2017 MRI'!AF143</f>
        <v>29</v>
      </c>
      <c r="AH340" s="33">
        <f>'2020 MRI - Alphabetical'!AG143-'2017 MRI'!AG143</f>
        <v>7.8322480861738264E-2</v>
      </c>
      <c r="AI340" s="14">
        <f>'2020 MRI - Alphabetical'!AH143-'2017 MRI'!AH143</f>
        <v>-7.717514741564413E-2</v>
      </c>
      <c r="AJ340" s="10">
        <f>'2020 MRI - Alphabetical'!AI143-'2017 MRI'!AI143</f>
        <v>15</v>
      </c>
      <c r="AK340" s="33">
        <f>'2020 MRI - Alphabetical'!AJ143-'2017 MRI'!AJ143</f>
        <v>1.2757163857623127E-2</v>
      </c>
      <c r="AL340" s="13">
        <f>'2020 MRI - Alphabetical'!AK143-'2017 MRI'!AK143</f>
        <v>15213.182833684667</v>
      </c>
      <c r="AM340" s="38"/>
    </row>
    <row r="341" spans="1:39" hidden="1" x14ac:dyDescent="0.25">
      <c r="A341" t="s">
        <v>749</v>
      </c>
      <c r="B341" s="5" t="s">
        <v>581</v>
      </c>
      <c r="C341" s="6" t="s">
        <v>54</v>
      </c>
      <c r="D341" s="7" t="s">
        <v>39</v>
      </c>
      <c r="E341" s="8">
        <f>VLOOKUP(A341,'2017 MRI'!$A$7:$F$571,6,FALSE)</f>
        <v>6.5911492653432298</v>
      </c>
      <c r="F341" s="36">
        <f>'2020 MRI - Alphabetical'!E148-'2017 MRI'!E148</f>
        <v>-1.5698525938579664</v>
      </c>
      <c r="G341" s="8">
        <f>'2020 MRI - Alphabetical'!F148-'2017 MRI'!F148</f>
        <v>3.160427339987578</v>
      </c>
      <c r="H341" s="9">
        <f>'2020 MRI - Alphabetical'!G148-'2017 MRI'!G148</f>
        <v>-18</v>
      </c>
      <c r="I341" s="10">
        <f>'2020 MRI - Alphabetical'!H148-'2017 MRI'!H148</f>
        <v>-146</v>
      </c>
      <c r="J341" s="33">
        <f>'2020 MRI - Alphabetical'!I148-'2017 MRI'!I148</f>
        <v>-0.63747351224834292</v>
      </c>
      <c r="K341" s="11">
        <f>'2020 MRI - Alphabetical'!J148-'2017 MRI'!J148</f>
        <v>-5.0777376222944537E-2</v>
      </c>
      <c r="L341" s="10">
        <f>'2020 MRI - Alphabetical'!K148-'2017 MRI'!K148</f>
        <v>-58</v>
      </c>
      <c r="M341" s="33">
        <f>'2020 MRI - Alphabetical'!L148-'2017 MRI'!L148</f>
        <v>-0.13722791632603337</v>
      </c>
      <c r="N341" s="11">
        <f>'2020 MRI - Alphabetical'!M148-'2017 MRI'!M148</f>
        <v>1.1093750635759594E-2</v>
      </c>
      <c r="O341" s="10">
        <f>'2020 MRI - Alphabetical'!N148-'2017 MRI'!N148</f>
        <v>-13</v>
      </c>
      <c r="P341" s="33">
        <f>'2020 MRI - Alphabetical'!O148-'2017 MRI'!O148</f>
        <v>-0.1018107661221509</v>
      </c>
      <c r="Q341" s="11">
        <f>'2020 MRI - Alphabetical'!P148-'2017 MRI'!P148</f>
        <v>4.9396267837541162E-3</v>
      </c>
      <c r="R341" s="10">
        <f>'2020 MRI - Alphabetical'!Q148-'2017 MRI'!Q148</f>
        <v>-44</v>
      </c>
      <c r="S341" s="33">
        <f>'2020 MRI - Alphabetical'!R148-'2017 MRI'!R148</f>
        <v>-0.27985758730862836</v>
      </c>
      <c r="T341" s="12">
        <f>'2020 MRI - Alphabetical'!S148-'2017 MRI'!S148</f>
        <v>0</v>
      </c>
      <c r="U341" s="10">
        <f>'2020 MRI - Alphabetical'!T148-'2017 MRI'!T148</f>
        <v>-103</v>
      </c>
      <c r="V341" s="33">
        <f>'2020 MRI - Alphabetical'!U148-'2017 MRI'!U148</f>
        <v>-0.38548645845531559</v>
      </c>
      <c r="W341" s="11">
        <f>'2020 MRI - Alphabetical'!V148-'2017 MRI'!V148</f>
        <v>2.4248081841432227E-2</v>
      </c>
      <c r="X341" s="10">
        <f>'2020 MRI - Alphabetical'!W148-'2017 MRI'!W148</f>
        <v>-4</v>
      </c>
      <c r="Y341" s="33">
        <f>'2020 MRI - Alphabetical'!X148-'2017 MRI'!X148</f>
        <v>-0.14932595855810993</v>
      </c>
      <c r="Z341" s="13">
        <f>'2020 MRI - Alphabetical'!Y148-'2017 MRI'!Y148</f>
        <v>21794</v>
      </c>
      <c r="AA341" s="10">
        <f>'2020 MRI - Alphabetical'!Z148-'2017 MRI'!Z148</f>
        <v>-27</v>
      </c>
      <c r="AB341" s="33">
        <f>'2020 MRI - Alphabetical'!AA148-'2017 MRI'!AA148</f>
        <v>-0.16097993461475779</v>
      </c>
      <c r="AC341" s="11">
        <f>'2020 MRI - Alphabetical'!AB148-'2017 MRI'!AB148</f>
        <v>-1.1000000000000003E-2</v>
      </c>
      <c r="AD341" s="10">
        <f>'2020 MRI - Alphabetical'!AC148-'2017 MRI'!AC148</f>
        <v>-69</v>
      </c>
      <c r="AE341" s="33">
        <f>'2020 MRI - Alphabetical'!AD148-'2017 MRI'!AD148</f>
        <v>-0.32419291014752238</v>
      </c>
      <c r="AF341" s="11">
        <f>'2020 MRI - Alphabetical'!AE148-'2017 MRI'!AE148</f>
        <v>-1.3627561044063929E-2</v>
      </c>
      <c r="AG341" s="10">
        <f>'2020 MRI - Alphabetical'!AF148-'2017 MRI'!AF148</f>
        <v>15</v>
      </c>
      <c r="AH341" s="33">
        <f>'2020 MRI - Alphabetical'!AG148-'2017 MRI'!AG148</f>
        <v>8.2701042238074174E-2</v>
      </c>
      <c r="AI341" s="14">
        <f>'2020 MRI - Alphabetical'!AH148-'2017 MRI'!AH148</f>
        <v>-0.1047511096042324</v>
      </c>
      <c r="AJ341" s="10">
        <f>'2020 MRI - Alphabetical'!AI148-'2017 MRI'!AI148</f>
        <v>20</v>
      </c>
      <c r="AK341" s="33">
        <f>'2020 MRI - Alphabetical'!AJ148-'2017 MRI'!AJ148</f>
        <v>1.9204471730375917E-2</v>
      </c>
      <c r="AL341" s="13">
        <f>'2020 MRI - Alphabetical'!AK148-'2017 MRI'!AK148</f>
        <v>41895.634040653822</v>
      </c>
      <c r="AM341" s="38"/>
    </row>
    <row r="342" spans="1:39" hidden="1" x14ac:dyDescent="0.25">
      <c r="A342" t="s">
        <v>756</v>
      </c>
      <c r="B342" s="5" t="s">
        <v>196</v>
      </c>
      <c r="C342" s="6" t="s">
        <v>54</v>
      </c>
      <c r="D342" s="7" t="s">
        <v>39</v>
      </c>
      <c r="E342" s="8">
        <f>VLOOKUP(A342,'2017 MRI'!$A$7:$F$571,6,FALSE)</f>
        <v>33.369804057798156</v>
      </c>
      <c r="F342" s="36">
        <f>'2020 MRI - Alphabetical'!E155-'2017 MRI'!E155</f>
        <v>-2.9654836259563595</v>
      </c>
      <c r="G342" s="8">
        <f>'2020 MRI - Alphabetical'!F155-'2017 MRI'!F155</f>
        <v>10.736607289741634</v>
      </c>
      <c r="H342" s="9">
        <f>'2020 MRI - Alphabetical'!G155-'2017 MRI'!G155</f>
        <v>-87</v>
      </c>
      <c r="I342" s="10">
        <f>'2020 MRI - Alphabetical'!H155-'2017 MRI'!H155</f>
        <v>319</v>
      </c>
      <c r="J342" s="33">
        <f>'2020 MRI - Alphabetical'!I155-'2017 MRI'!I155</f>
        <v>1.4343426117384226</v>
      </c>
      <c r="K342" s="11">
        <f>'2020 MRI - Alphabetical'!J155-'2017 MRI'!J155</f>
        <v>0.10538020067679033</v>
      </c>
      <c r="L342" s="10">
        <f>'2020 MRI - Alphabetical'!K155-'2017 MRI'!K155</f>
        <v>-86</v>
      </c>
      <c r="M342" s="33">
        <f>'2020 MRI - Alphabetical'!L155-'2017 MRI'!L155</f>
        <v>-0.19720682116609617</v>
      </c>
      <c r="N342" s="11">
        <f>'2020 MRI - Alphabetical'!M155-'2017 MRI'!M155</f>
        <v>1.3529286926994906E-2</v>
      </c>
      <c r="O342" s="10">
        <f>'2020 MRI - Alphabetical'!N155-'2017 MRI'!N155</f>
        <v>-33</v>
      </c>
      <c r="P342" s="33">
        <f>'2020 MRI - Alphabetical'!O155-'2017 MRI'!O155</f>
        <v>-0.5040079596547612</v>
      </c>
      <c r="Q342" s="11">
        <f>'2020 MRI - Alphabetical'!P155-'2017 MRI'!P155</f>
        <v>2.8931034482758619E-2</v>
      </c>
      <c r="R342" s="10">
        <f>'2020 MRI - Alphabetical'!Q155-'2017 MRI'!Q155</f>
        <v>-261</v>
      </c>
      <c r="S342" s="33">
        <f>'2020 MRI - Alphabetical'!R155-'2017 MRI'!R155</f>
        <v>-1.6332675547732034</v>
      </c>
      <c r="T342" s="12">
        <f>'2020 MRI - Alphabetical'!S155-'2017 MRI'!S155</f>
        <v>5.8812751509338783</v>
      </c>
      <c r="U342" s="10">
        <f>'2020 MRI - Alphabetical'!T155-'2017 MRI'!T155</f>
        <v>-31</v>
      </c>
      <c r="V342" s="33">
        <f>'2020 MRI - Alphabetical'!U155-'2017 MRI'!U155</f>
        <v>-0.79578326792188081</v>
      </c>
      <c r="W342" s="11">
        <f>'2020 MRI - Alphabetical'!V155-'2017 MRI'!V155</f>
        <v>3.6987682832948426E-2</v>
      </c>
      <c r="X342" s="10">
        <f>'2020 MRI - Alphabetical'!W155-'2017 MRI'!W155</f>
        <v>-33</v>
      </c>
      <c r="Y342" s="33">
        <f>'2020 MRI - Alphabetical'!X155-'2017 MRI'!X155</f>
        <v>-0.14660149275864709</v>
      </c>
      <c r="Z342" s="13">
        <f>'2020 MRI - Alphabetical'!Y155-'2017 MRI'!Y155</f>
        <v>2549</v>
      </c>
      <c r="AA342" s="10">
        <f>'2020 MRI - Alphabetical'!Z155-'2017 MRI'!Z155</f>
        <v>61</v>
      </c>
      <c r="AB342" s="33">
        <f>'2020 MRI - Alphabetical'!AA155-'2017 MRI'!AA155</f>
        <v>0.37695943028665002</v>
      </c>
      <c r="AC342" s="11">
        <f>'2020 MRI - Alphabetical'!AB155-'2017 MRI'!AB155</f>
        <v>-2.8999999999999998E-2</v>
      </c>
      <c r="AD342" s="10">
        <f>'2020 MRI - Alphabetical'!AC155-'2017 MRI'!AC155</f>
        <v>-179</v>
      </c>
      <c r="AE342" s="33">
        <f>'2020 MRI - Alphabetical'!AD155-'2017 MRI'!AD155</f>
        <v>-0.54705693953764456</v>
      </c>
      <c r="AF342" s="11">
        <f>'2020 MRI - Alphabetical'!AE155-'2017 MRI'!AE155</f>
        <v>-2.4739606126914615E-2</v>
      </c>
      <c r="AG342" s="10">
        <f>'2020 MRI - Alphabetical'!AF155-'2017 MRI'!AF155</f>
        <v>-46</v>
      </c>
      <c r="AH342" s="33">
        <f>'2020 MRI - Alphabetical'!AG155-'2017 MRI'!AG155</f>
        <v>-0.11498674382901775</v>
      </c>
      <c r="AI342" s="14">
        <f>'2020 MRI - Alphabetical'!AH155-'2017 MRI'!AH155</f>
        <v>0.1273269738594669</v>
      </c>
      <c r="AJ342" s="10">
        <f>'2020 MRI - Alphabetical'!AI155-'2017 MRI'!AI155</f>
        <v>17</v>
      </c>
      <c r="AK342" s="33">
        <f>'2020 MRI - Alphabetical'!AJ155-'2017 MRI'!AJ155</f>
        <v>1.4947586869196672E-2</v>
      </c>
      <c r="AL342" s="13">
        <f>'2020 MRI - Alphabetical'!AK155-'2017 MRI'!AK155</f>
        <v>15143.248359463541</v>
      </c>
      <c r="AM342" s="38"/>
    </row>
    <row r="343" spans="1:39" hidden="1" x14ac:dyDescent="0.25">
      <c r="A343" t="s">
        <v>771</v>
      </c>
      <c r="B343" s="5" t="s">
        <v>113</v>
      </c>
      <c r="C343" s="6" t="s">
        <v>54</v>
      </c>
      <c r="D343" s="7" t="s">
        <v>39</v>
      </c>
      <c r="E343" s="8">
        <f>VLOOKUP(A343,'2017 MRI'!$A$7:$F$571,6,FALSE)</f>
        <v>41.707109364166392</v>
      </c>
      <c r="F343" s="36">
        <f>'2020 MRI - Alphabetical'!E170-'2017 MRI'!E170</f>
        <v>-1.0135083377349376</v>
      </c>
      <c r="G343" s="8">
        <f>'2020 MRI - Alphabetical'!F170-'2017 MRI'!F170</f>
        <v>5.656821494068204</v>
      </c>
      <c r="H343" s="9">
        <f>'2020 MRI - Alphabetical'!G170-'2017 MRI'!G170</f>
        <v>-24</v>
      </c>
      <c r="I343" s="10">
        <f>'2020 MRI - Alphabetical'!H170-'2017 MRI'!H170</f>
        <v>-87</v>
      </c>
      <c r="J343" s="33">
        <f>'2020 MRI - Alphabetical'!I170-'2017 MRI'!I170</f>
        <v>-0.39099938542567481</v>
      </c>
      <c r="K343" s="11">
        <f>'2020 MRI - Alphabetical'!J170-'2017 MRI'!J170</f>
        <v>-4.2840549407022865E-2</v>
      </c>
      <c r="L343" s="10">
        <f>'2020 MRI - Alphabetical'!K170-'2017 MRI'!K170</f>
        <v>128</v>
      </c>
      <c r="M343" s="33">
        <f>'2020 MRI - Alphabetical'!L170-'2017 MRI'!L170</f>
        <v>0.41883386768254094</v>
      </c>
      <c r="N343" s="11">
        <f>'2020 MRI - Alphabetical'!M170-'2017 MRI'!M170</f>
        <v>-1.964888173470615E-2</v>
      </c>
      <c r="O343" s="10">
        <f>'2020 MRI - Alphabetical'!N170-'2017 MRI'!N170</f>
        <v>29</v>
      </c>
      <c r="P343" s="33">
        <f>'2020 MRI - Alphabetical'!O170-'2017 MRI'!O170</f>
        <v>0.52823581901770689</v>
      </c>
      <c r="Q343" s="11">
        <f>'2020 MRI - Alphabetical'!P170-'2017 MRI'!P170</f>
        <v>-3.7922109337203677E-2</v>
      </c>
      <c r="R343" s="10">
        <f>'2020 MRI - Alphabetical'!Q170-'2017 MRI'!Q170</f>
        <v>-108</v>
      </c>
      <c r="S343" s="33">
        <f>'2020 MRI - Alphabetical'!R170-'2017 MRI'!R170</f>
        <v>-0.26900992147119906</v>
      </c>
      <c r="T343" s="12">
        <f>'2020 MRI - Alphabetical'!S170-'2017 MRI'!S170</f>
        <v>9.9481022294986898E-2</v>
      </c>
      <c r="U343" s="10">
        <f>'2020 MRI - Alphabetical'!T170-'2017 MRI'!T170</f>
        <v>-13</v>
      </c>
      <c r="V343" s="33">
        <f>'2020 MRI - Alphabetical'!U170-'2017 MRI'!U170</f>
        <v>-0.31687138516988544</v>
      </c>
      <c r="W343" s="11">
        <f>'2020 MRI - Alphabetical'!V170-'2017 MRI'!V170</f>
        <v>8.1358130011943419E-3</v>
      </c>
      <c r="X343" s="10">
        <f>'2020 MRI - Alphabetical'!W170-'2017 MRI'!W170</f>
        <v>-8</v>
      </c>
      <c r="Y343" s="33">
        <f>'2020 MRI - Alphabetical'!X170-'2017 MRI'!X170</f>
        <v>4.0118338909198581E-3</v>
      </c>
      <c r="Z343" s="13">
        <f>'2020 MRI - Alphabetical'!Y170-'2017 MRI'!Y170</f>
        <v>6719</v>
      </c>
      <c r="AA343" s="10">
        <f>'2020 MRI - Alphabetical'!Z170-'2017 MRI'!Z170</f>
        <v>-14</v>
      </c>
      <c r="AB343" s="33">
        <f>'2020 MRI - Alphabetical'!AA170-'2017 MRI'!AA170</f>
        <v>-4.6503289528137204E-2</v>
      </c>
      <c r="AC343" s="11">
        <f>'2020 MRI - Alphabetical'!AB170-'2017 MRI'!AB170</f>
        <v>-1.6000000000000007E-2</v>
      </c>
      <c r="AD343" s="10">
        <f>'2020 MRI - Alphabetical'!AC170-'2017 MRI'!AC170</f>
        <v>-15</v>
      </c>
      <c r="AE343" s="33">
        <f>'2020 MRI - Alphabetical'!AD170-'2017 MRI'!AD170</f>
        <v>-0.95098680008710446</v>
      </c>
      <c r="AF343" s="11">
        <f>'2020 MRI - Alphabetical'!AE170-'2017 MRI'!AE170</f>
        <v>-3.2889982336613555E-2</v>
      </c>
      <c r="AG343" s="10">
        <f>'2020 MRI - Alphabetical'!AF170-'2017 MRI'!AF170</f>
        <v>34</v>
      </c>
      <c r="AH343" s="33">
        <f>'2020 MRI - Alphabetical'!AG170-'2017 MRI'!AG170</f>
        <v>0.11134449615676643</v>
      </c>
      <c r="AI343" s="14">
        <f>'2020 MRI - Alphabetical'!AH170-'2017 MRI'!AH170</f>
        <v>-8.4618652511902148E-2</v>
      </c>
      <c r="AJ343" s="10">
        <f>'2020 MRI - Alphabetical'!AI170-'2017 MRI'!AI170</f>
        <v>2</v>
      </c>
      <c r="AK343" s="33">
        <f>'2020 MRI - Alphabetical'!AJ170-'2017 MRI'!AJ170</f>
        <v>1.1282644037418577E-2</v>
      </c>
      <c r="AL343" s="13">
        <f>'2020 MRI - Alphabetical'!AK170-'2017 MRI'!AK170</f>
        <v>8768.3294312693324</v>
      </c>
      <c r="AM343" s="38"/>
    </row>
    <row r="344" spans="1:39" hidden="1" x14ac:dyDescent="0.25">
      <c r="A344" t="s">
        <v>772</v>
      </c>
      <c r="B344" s="5" t="s">
        <v>461</v>
      </c>
      <c r="C344" s="6" t="s">
        <v>54</v>
      </c>
      <c r="D344" s="7" t="s">
        <v>39</v>
      </c>
      <c r="E344" s="8">
        <f>VLOOKUP(A344,'2017 MRI'!$A$7:$F$571,6,FALSE)</f>
        <v>17.157032093028469</v>
      </c>
      <c r="F344" s="36">
        <f>'2020 MRI - Alphabetical'!E171-'2017 MRI'!E171</f>
        <v>-1.4540905432068887</v>
      </c>
      <c r="G344" s="8">
        <f>'2020 MRI - Alphabetical'!F171-'2017 MRI'!F171</f>
        <v>4.0724959617227086</v>
      </c>
      <c r="H344" s="9">
        <f>'2020 MRI - Alphabetical'!G171-'2017 MRI'!G171</f>
        <v>-66</v>
      </c>
      <c r="I344" s="10">
        <f>'2020 MRI - Alphabetical'!H171-'2017 MRI'!H171</f>
        <v>-244</v>
      </c>
      <c r="J344" s="33">
        <f>'2020 MRI - Alphabetical'!I171-'2017 MRI'!I171</f>
        <v>-0.80253885859350671</v>
      </c>
      <c r="K344" s="11">
        <f>'2020 MRI - Alphabetical'!J171-'2017 MRI'!J171</f>
        <v>-7.5599969949717516E-2</v>
      </c>
      <c r="L344" s="10">
        <f>'2020 MRI - Alphabetical'!K171-'2017 MRI'!K171</f>
        <v>-69</v>
      </c>
      <c r="M344" s="33">
        <f>'2020 MRI - Alphabetical'!L171-'2017 MRI'!L171</f>
        <v>-0.18156340131378601</v>
      </c>
      <c r="N344" s="11">
        <f>'2020 MRI - Alphabetical'!M171-'2017 MRI'!M171</f>
        <v>1.3055052930792801E-2</v>
      </c>
      <c r="O344" s="10">
        <f>'2020 MRI - Alphabetical'!N171-'2017 MRI'!N171</f>
        <v>-152</v>
      </c>
      <c r="P344" s="33">
        <f>'2020 MRI - Alphabetical'!O171-'2017 MRI'!O171</f>
        <v>-0.35943426514108445</v>
      </c>
      <c r="Q344" s="11">
        <f>'2020 MRI - Alphabetical'!P171-'2017 MRI'!P171</f>
        <v>2.1227864374096097E-2</v>
      </c>
      <c r="R344" s="10">
        <f>'2020 MRI - Alphabetical'!Q171-'2017 MRI'!Q171</f>
        <v>-59</v>
      </c>
      <c r="S344" s="33">
        <f>'2020 MRI - Alphabetical'!R171-'2017 MRI'!R171</f>
        <v>-0.26021548231266484</v>
      </c>
      <c r="T344" s="12">
        <f>'2020 MRI - Alphabetical'!S171-'2017 MRI'!S171</f>
        <v>-2.0293897448877052E-2</v>
      </c>
      <c r="U344" s="10">
        <f>'2020 MRI - Alphabetical'!T171-'2017 MRI'!T171</f>
        <v>12</v>
      </c>
      <c r="V344" s="33">
        <f>'2020 MRI - Alphabetical'!U171-'2017 MRI'!U171</f>
        <v>4.0069555199276907E-3</v>
      </c>
      <c r="W344" s="11">
        <f>'2020 MRI - Alphabetical'!V171-'2017 MRI'!V171</f>
        <v>-1.656773435204234E-3</v>
      </c>
      <c r="X344" s="10">
        <f>'2020 MRI - Alphabetical'!W171-'2017 MRI'!W171</f>
        <v>-11</v>
      </c>
      <c r="Y344" s="33">
        <f>'2020 MRI - Alphabetical'!X171-'2017 MRI'!X171</f>
        <v>-0.16988908089013044</v>
      </c>
      <c r="Z344" s="13">
        <f>'2020 MRI - Alphabetical'!Y171-'2017 MRI'!Y171</f>
        <v>9673</v>
      </c>
      <c r="AA344" s="10">
        <f>'2020 MRI - Alphabetical'!Z171-'2017 MRI'!Z171</f>
        <v>-33</v>
      </c>
      <c r="AB344" s="33">
        <f>'2020 MRI - Alphabetical'!AA171-'2017 MRI'!AA171</f>
        <v>-0.11972799558129127</v>
      </c>
      <c r="AC344" s="11">
        <f>'2020 MRI - Alphabetical'!AB171-'2017 MRI'!AB171</f>
        <v>-1.5000000000000006E-2</v>
      </c>
      <c r="AD344" s="10">
        <f>'2020 MRI - Alphabetical'!AC171-'2017 MRI'!AC171</f>
        <v>-109</v>
      </c>
      <c r="AE344" s="33">
        <f>'2020 MRI - Alphabetical'!AD171-'2017 MRI'!AD171</f>
        <v>-0.31228355780965722</v>
      </c>
      <c r="AF344" s="11">
        <f>'2020 MRI - Alphabetical'!AE171-'2017 MRI'!AE171</f>
        <v>-9.8398289959740204E-3</v>
      </c>
      <c r="AG344" s="10">
        <f>'2020 MRI - Alphabetical'!AF171-'2017 MRI'!AF171</f>
        <v>8</v>
      </c>
      <c r="AH344" s="33">
        <f>'2020 MRI - Alphabetical'!AG171-'2017 MRI'!AG171</f>
        <v>4.0450106221127491E-2</v>
      </c>
      <c r="AI344" s="14">
        <f>'2020 MRI - Alphabetical'!AH171-'2017 MRI'!AH171</f>
        <v>-4.2432814540676489E-2</v>
      </c>
      <c r="AJ344" s="10">
        <f>'2020 MRI - Alphabetical'!AI171-'2017 MRI'!AI171</f>
        <v>-3</v>
      </c>
      <c r="AK344" s="33">
        <f>'2020 MRI - Alphabetical'!AJ171-'2017 MRI'!AJ171</f>
        <v>-2.5363142817862866E-3</v>
      </c>
      <c r="AL344" s="13">
        <f>'2020 MRI - Alphabetical'!AK171-'2017 MRI'!AK171</f>
        <v>13499.82791108411</v>
      </c>
      <c r="AM344" s="38"/>
    </row>
    <row r="345" spans="1:39" hidden="1" x14ac:dyDescent="0.25">
      <c r="A345" t="s">
        <v>816</v>
      </c>
      <c r="B345" s="5" t="s">
        <v>310</v>
      </c>
      <c r="C345" s="6" t="s">
        <v>54</v>
      </c>
      <c r="D345" s="7" t="s">
        <v>39</v>
      </c>
      <c r="E345" s="8">
        <f>VLOOKUP(A345,'2017 MRI'!$A$7:$F$571,6,FALSE)</f>
        <v>24.802705926227112</v>
      </c>
      <c r="F345" s="36">
        <f>'2020 MRI - Alphabetical'!E215-'2017 MRI'!E215</f>
        <v>9.6452401924547626E-2</v>
      </c>
      <c r="G345" s="8">
        <f>'2020 MRI - Alphabetical'!F215-'2017 MRI'!F215</f>
        <v>0.16063000828148688</v>
      </c>
      <c r="H345" s="9">
        <f>'2020 MRI - Alphabetical'!G215-'2017 MRI'!G215</f>
        <v>21</v>
      </c>
      <c r="I345" s="10">
        <f>'2020 MRI - Alphabetical'!H215-'2017 MRI'!H215</f>
        <v>48</v>
      </c>
      <c r="J345" s="33">
        <f>'2020 MRI - Alphabetical'!I215-'2017 MRI'!I215</f>
        <v>0.12039696563212676</v>
      </c>
      <c r="K345" s="11">
        <f>'2020 MRI - Alphabetical'!J215-'2017 MRI'!J215</f>
        <v>6.3874279563828074E-3</v>
      </c>
      <c r="L345" s="10">
        <f>'2020 MRI - Alphabetical'!K215-'2017 MRI'!K215</f>
        <v>35</v>
      </c>
      <c r="M345" s="33">
        <f>'2020 MRI - Alphabetical'!L215-'2017 MRI'!L215</f>
        <v>0.13740622932904711</v>
      </c>
      <c r="N345" s="11">
        <f>'2020 MRI - Alphabetical'!M215-'2017 MRI'!M215</f>
        <v>-3.8421976632779659E-3</v>
      </c>
      <c r="O345" s="10">
        <f>'2020 MRI - Alphabetical'!N215-'2017 MRI'!N215</f>
        <v>-11</v>
      </c>
      <c r="P345" s="33">
        <f>'2020 MRI - Alphabetical'!O215-'2017 MRI'!O215</f>
        <v>-5.5117255526653287E-2</v>
      </c>
      <c r="Q345" s="11">
        <f>'2020 MRI - Alphabetical'!P215-'2017 MRI'!P215</f>
        <v>1.009332376166551E-3</v>
      </c>
      <c r="R345" s="10">
        <f>'2020 MRI - Alphabetical'!Q215-'2017 MRI'!Q215</f>
        <v>-39</v>
      </c>
      <c r="S345" s="33">
        <f>'2020 MRI - Alphabetical'!R215-'2017 MRI'!R215</f>
        <v>-0.2195252781445042</v>
      </c>
      <c r="T345" s="12">
        <f>'2020 MRI - Alphabetical'!S215-'2017 MRI'!S215</f>
        <v>-0.14270191523916165</v>
      </c>
      <c r="U345" s="10">
        <f>'2020 MRI - Alphabetical'!T215-'2017 MRI'!T215</f>
        <v>67</v>
      </c>
      <c r="V345" s="33">
        <f>'2020 MRI - Alphabetical'!U215-'2017 MRI'!U215</f>
        <v>0.17461884613123241</v>
      </c>
      <c r="W345" s="11">
        <f>'2020 MRI - Alphabetical'!V215-'2017 MRI'!V215</f>
        <v>-1.2575933567680476E-2</v>
      </c>
      <c r="X345" s="10">
        <f>'2020 MRI - Alphabetical'!W215-'2017 MRI'!W215</f>
        <v>21</v>
      </c>
      <c r="Y345" s="33">
        <f>'2020 MRI - Alphabetical'!X215-'2017 MRI'!X215</f>
        <v>7.4724877891270192E-2</v>
      </c>
      <c r="Z345" s="13">
        <f>'2020 MRI - Alphabetical'!Y215-'2017 MRI'!Y215</f>
        <v>15376</v>
      </c>
      <c r="AA345" s="10">
        <f>'2020 MRI - Alphabetical'!Z215-'2017 MRI'!Z215</f>
        <v>-14</v>
      </c>
      <c r="AB345" s="33">
        <f>'2020 MRI - Alphabetical'!AA215-'2017 MRI'!AA215</f>
        <v>-5.3311368029910614E-2</v>
      </c>
      <c r="AC345" s="11">
        <f>'2020 MRI - Alphabetical'!AB215-'2017 MRI'!AB215</f>
        <v>-1.8999999999999996E-2</v>
      </c>
      <c r="AD345" s="10">
        <f>'2020 MRI - Alphabetical'!AC215-'2017 MRI'!AC215</f>
        <v>32</v>
      </c>
      <c r="AE345" s="33">
        <f>'2020 MRI - Alphabetical'!AD215-'2017 MRI'!AD215</f>
        <v>8.2843045295141804E-2</v>
      </c>
      <c r="AF345" s="11">
        <f>'2020 MRI - Alphabetical'!AE215-'2017 MRI'!AE215</f>
        <v>1.6409777138749027E-2</v>
      </c>
      <c r="AG345" s="10">
        <f>'2020 MRI - Alphabetical'!AF215-'2017 MRI'!AF215</f>
        <v>36</v>
      </c>
      <c r="AH345" s="33">
        <f>'2020 MRI - Alphabetical'!AG215-'2017 MRI'!AG215</f>
        <v>0.10592873067694232</v>
      </c>
      <c r="AI345" s="14">
        <f>'2020 MRI - Alphabetical'!AH215-'2017 MRI'!AH215</f>
        <v>-9.3510674508533675E-2</v>
      </c>
      <c r="AJ345" s="10">
        <f>'2020 MRI - Alphabetical'!AI215-'2017 MRI'!AI215</f>
        <v>0</v>
      </c>
      <c r="AK345" s="33">
        <f>'2020 MRI - Alphabetical'!AJ215-'2017 MRI'!AJ215</f>
        <v>5.1462115937690733E-3</v>
      </c>
      <c r="AL345" s="13">
        <f>'2020 MRI - Alphabetical'!AK215-'2017 MRI'!AK215</f>
        <v>9847.7136338412965</v>
      </c>
      <c r="AM345" s="38"/>
    </row>
    <row r="346" spans="1:39" hidden="1" x14ac:dyDescent="0.25">
      <c r="A346" t="s">
        <v>820</v>
      </c>
      <c r="B346" s="5" t="s">
        <v>227</v>
      </c>
      <c r="C346" s="6" t="s">
        <v>54</v>
      </c>
      <c r="D346" s="7" t="s">
        <v>39</v>
      </c>
      <c r="E346" s="8">
        <f>VLOOKUP(A346,'2017 MRI'!$A$7:$F$571,6,FALSE)</f>
        <v>30.563104785066905</v>
      </c>
      <c r="F346" s="36">
        <f>'2020 MRI - Alphabetical'!E219-'2017 MRI'!E219</f>
        <v>-0.87452281607345572</v>
      </c>
      <c r="G346" s="8">
        <f>'2020 MRI - Alphabetical'!F219-'2017 MRI'!F219</f>
        <v>3.8810715715757524</v>
      </c>
      <c r="H346" s="9">
        <f>'2020 MRI - Alphabetical'!G219-'2017 MRI'!G219</f>
        <v>-31</v>
      </c>
      <c r="I346" s="10">
        <f>'2020 MRI - Alphabetical'!H219-'2017 MRI'!H219</f>
        <v>-4</v>
      </c>
      <c r="J346" s="33">
        <f>'2020 MRI - Alphabetical'!I219-'2017 MRI'!I219</f>
        <v>-3.3865082892850951E-2</v>
      </c>
      <c r="K346" s="11">
        <f>'2020 MRI - Alphabetical'!J219-'2017 MRI'!J219</f>
        <v>3.0470127747429521E-3</v>
      </c>
      <c r="L346" s="10">
        <f>'2020 MRI - Alphabetical'!K219-'2017 MRI'!K219</f>
        <v>183</v>
      </c>
      <c r="M346" s="33">
        <f>'2020 MRI - Alphabetical'!L219-'2017 MRI'!L219</f>
        <v>1.6498160435294644</v>
      </c>
      <c r="N346" s="11">
        <f>'2020 MRI - Alphabetical'!M219-'2017 MRI'!M219</f>
        <v>-8.6533669676722547E-2</v>
      </c>
      <c r="O346" s="10">
        <f>'2020 MRI - Alphabetical'!N219-'2017 MRI'!N219</f>
        <v>-207</v>
      </c>
      <c r="P346" s="33">
        <f>'2020 MRI - Alphabetical'!O219-'2017 MRI'!O219</f>
        <v>-1.138215655153217</v>
      </c>
      <c r="Q346" s="11">
        <f>'2020 MRI - Alphabetical'!P219-'2017 MRI'!P219</f>
        <v>7.0633181126331795E-2</v>
      </c>
      <c r="R346" s="10">
        <f>'2020 MRI - Alphabetical'!Q219-'2017 MRI'!Q219</f>
        <v>-41</v>
      </c>
      <c r="S346" s="33">
        <f>'2020 MRI - Alphabetical'!R219-'2017 MRI'!R219</f>
        <v>-0.19783527813617313</v>
      </c>
      <c r="T346" s="12">
        <f>'2020 MRI - Alphabetical'!S219-'2017 MRI'!S219</f>
        <v>-0.19212799978799677</v>
      </c>
      <c r="U346" s="10">
        <f>'2020 MRI - Alphabetical'!T219-'2017 MRI'!T219</f>
        <v>136</v>
      </c>
      <c r="V346" s="33">
        <f>'2020 MRI - Alphabetical'!U219-'2017 MRI'!U219</f>
        <v>0.70656052521154411</v>
      </c>
      <c r="W346" s="11">
        <f>'2020 MRI - Alphabetical'!V219-'2017 MRI'!V219</f>
        <v>-4.9062080536912744E-2</v>
      </c>
      <c r="X346" s="10">
        <f>'2020 MRI - Alphabetical'!W219-'2017 MRI'!W219</f>
        <v>-65</v>
      </c>
      <c r="Y346" s="33">
        <f>'2020 MRI - Alphabetical'!X219-'2017 MRI'!X219</f>
        <v>-0.28453371563620744</v>
      </c>
      <c r="Z346" s="13">
        <f>'2020 MRI - Alphabetical'!Y219-'2017 MRI'!Y219</f>
        <v>-2132</v>
      </c>
      <c r="AA346" s="10">
        <f>'2020 MRI - Alphabetical'!Z219-'2017 MRI'!Z219</f>
        <v>18</v>
      </c>
      <c r="AB346" s="33">
        <f>'2020 MRI - Alphabetical'!AA219-'2017 MRI'!AA219</f>
        <v>0.11376401359313044</v>
      </c>
      <c r="AC346" s="11">
        <f>'2020 MRI - Alphabetical'!AB219-'2017 MRI'!AB219</f>
        <v>-2.2999999999999993E-2</v>
      </c>
      <c r="AD346" s="10">
        <f>'2020 MRI - Alphabetical'!AC219-'2017 MRI'!AC219</f>
        <v>-127</v>
      </c>
      <c r="AE346" s="33">
        <f>'2020 MRI - Alphabetical'!AD219-'2017 MRI'!AD219</f>
        <v>-0.50391522952184276</v>
      </c>
      <c r="AF346" s="11">
        <f>'2020 MRI - Alphabetical'!AE219-'2017 MRI'!AE219</f>
        <v>-2.038384358116796E-2</v>
      </c>
      <c r="AG346" s="10">
        <f>'2020 MRI - Alphabetical'!AF219-'2017 MRI'!AF219</f>
        <v>22</v>
      </c>
      <c r="AH346" s="33">
        <f>'2020 MRI - Alphabetical'!AG219-'2017 MRI'!AG219</f>
        <v>8.0634900430299597E-2</v>
      </c>
      <c r="AI346" s="14">
        <f>'2020 MRI - Alphabetical'!AH219-'2017 MRI'!AH219</f>
        <v>-5.8058977445453852E-2</v>
      </c>
      <c r="AJ346" s="10">
        <f>'2020 MRI - Alphabetical'!AI219-'2017 MRI'!AI219</f>
        <v>30</v>
      </c>
      <c r="AK346" s="33">
        <f>'2020 MRI - Alphabetical'!AJ219-'2017 MRI'!AJ219</f>
        <v>2.2024233210328259E-2</v>
      </c>
      <c r="AL346" s="13">
        <f>'2020 MRI - Alphabetical'!AK219-'2017 MRI'!AK219</f>
        <v>22146.519037234757</v>
      </c>
      <c r="AM346" s="38"/>
    </row>
    <row r="347" spans="1:39" hidden="1" x14ac:dyDescent="0.25">
      <c r="A347" t="s">
        <v>829</v>
      </c>
      <c r="B347" s="5" t="s">
        <v>527</v>
      </c>
      <c r="C347" s="6" t="s">
        <v>54</v>
      </c>
      <c r="D347" s="7" t="s">
        <v>39</v>
      </c>
      <c r="E347" s="8">
        <f>VLOOKUP(A347,'2017 MRI'!$A$7:$F$571,6,FALSE)</f>
        <v>13.136345887224545</v>
      </c>
      <c r="F347" s="36">
        <f>'2020 MRI - Alphabetical'!E228-'2017 MRI'!E228</f>
        <v>-0.88599350399104004</v>
      </c>
      <c r="G347" s="8">
        <f>'2020 MRI - Alphabetical'!F228-'2017 MRI'!F228</f>
        <v>1.8173895771809363</v>
      </c>
      <c r="H347" s="9">
        <f>'2020 MRI - Alphabetical'!G228-'2017 MRI'!G228</f>
        <v>-34</v>
      </c>
      <c r="I347" s="10">
        <f>'2020 MRI - Alphabetical'!H228-'2017 MRI'!H228</f>
        <v>53</v>
      </c>
      <c r="J347" s="33">
        <f>'2020 MRI - Alphabetical'!I228-'2017 MRI'!I228</f>
        <v>7.3692939960321918E-2</v>
      </c>
      <c r="K347" s="11">
        <f>'2020 MRI - Alphabetical'!J228-'2017 MRI'!J228</f>
        <v>-1.2780185300214075E-2</v>
      </c>
      <c r="L347" s="10">
        <f>'2020 MRI - Alphabetical'!K228-'2017 MRI'!K228</f>
        <v>48</v>
      </c>
      <c r="M347" s="33">
        <f>'2020 MRI - Alphabetical'!L228-'2017 MRI'!L228</f>
        <v>0.1628711598353999</v>
      </c>
      <c r="N347" s="11">
        <f>'2020 MRI - Alphabetical'!M228-'2017 MRI'!M228</f>
        <v>-5.2477344960590103E-3</v>
      </c>
      <c r="O347" s="10">
        <f>'2020 MRI - Alphabetical'!N228-'2017 MRI'!N228</f>
        <v>-9</v>
      </c>
      <c r="P347" s="33">
        <f>'2020 MRI - Alphabetical'!O228-'2017 MRI'!O228</f>
        <v>-3.1486104293074746E-2</v>
      </c>
      <c r="Q347" s="11">
        <f>'2020 MRI - Alphabetical'!P228-'2017 MRI'!P228</f>
        <v>2.4137931034482786E-4</v>
      </c>
      <c r="R347" s="10">
        <f>'2020 MRI - Alphabetical'!Q228-'2017 MRI'!Q228</f>
        <v>-75</v>
      </c>
      <c r="S347" s="33">
        <f>'2020 MRI - Alphabetical'!R228-'2017 MRI'!R228</f>
        <v>-0.30828342685618465</v>
      </c>
      <c r="T347" s="12">
        <f>'2020 MRI - Alphabetical'!S228-'2017 MRI'!S228</f>
        <v>0.1195385810770426</v>
      </c>
      <c r="U347" s="10">
        <f>'2020 MRI - Alphabetical'!T228-'2017 MRI'!T228</f>
        <v>-60</v>
      </c>
      <c r="V347" s="33">
        <f>'2020 MRI - Alphabetical'!U228-'2017 MRI'!U228</f>
        <v>-0.15229764240269228</v>
      </c>
      <c r="W347" s="11">
        <f>'2020 MRI - Alphabetical'!V228-'2017 MRI'!V228</f>
        <v>8.5869685938174817E-3</v>
      </c>
      <c r="X347" s="10">
        <f>'2020 MRI - Alphabetical'!W228-'2017 MRI'!W228</f>
        <v>-8</v>
      </c>
      <c r="Y347" s="33">
        <f>'2020 MRI - Alphabetical'!X228-'2017 MRI'!X228</f>
        <v>-0.27862689629882165</v>
      </c>
      <c r="Z347" s="13">
        <f>'2020 MRI - Alphabetical'!Y228-'2017 MRI'!Y228</f>
        <v>12907</v>
      </c>
      <c r="AA347" s="10">
        <f>'2020 MRI - Alphabetical'!Z228-'2017 MRI'!Z228</f>
        <v>-29</v>
      </c>
      <c r="AB347" s="33">
        <f>'2020 MRI - Alphabetical'!AA228-'2017 MRI'!AA228</f>
        <v>-9.4563307063376678E-2</v>
      </c>
      <c r="AC347" s="11">
        <f>'2020 MRI - Alphabetical'!AB228-'2017 MRI'!AB228</f>
        <v>-1.4999999999999999E-2</v>
      </c>
      <c r="AD347" s="10">
        <f>'2020 MRI - Alphabetical'!AC228-'2017 MRI'!AC228</f>
        <v>-23</v>
      </c>
      <c r="AE347" s="33">
        <f>'2020 MRI - Alphabetical'!AD228-'2017 MRI'!AD228</f>
        <v>-6.5524897980453356E-2</v>
      </c>
      <c r="AF347" s="11">
        <f>'2020 MRI - Alphabetical'!AE228-'2017 MRI'!AE228</f>
        <v>5.1273058152038198E-3</v>
      </c>
      <c r="AG347" s="10">
        <f>'2020 MRI - Alphabetical'!AF228-'2017 MRI'!AF228</f>
        <v>-5</v>
      </c>
      <c r="AH347" s="33">
        <f>'2020 MRI - Alphabetical'!AG228-'2017 MRI'!AG228</f>
        <v>-2.5322143412480735E-2</v>
      </c>
      <c r="AI347" s="14">
        <f>'2020 MRI - Alphabetical'!AH228-'2017 MRI'!AH228</f>
        <v>1.9820180582994951E-2</v>
      </c>
      <c r="AJ347" s="10">
        <f>'2020 MRI - Alphabetical'!AI228-'2017 MRI'!AI228</f>
        <v>-3</v>
      </c>
      <c r="AK347" s="33">
        <f>'2020 MRI - Alphabetical'!AJ228-'2017 MRI'!AJ228</f>
        <v>-3.2086872768985725E-2</v>
      </c>
      <c r="AL347" s="13">
        <f>'2020 MRI - Alphabetical'!AK228-'2017 MRI'!AK228</f>
        <v>4349.4002484474913</v>
      </c>
      <c r="AM347" s="38"/>
    </row>
    <row r="348" spans="1:39" hidden="1" x14ac:dyDescent="0.25">
      <c r="A348" t="s">
        <v>835</v>
      </c>
      <c r="B348" s="5" t="s">
        <v>406</v>
      </c>
      <c r="C348" s="6" t="s">
        <v>54</v>
      </c>
      <c r="D348" s="7" t="s">
        <v>39</v>
      </c>
      <c r="E348" s="8">
        <f>VLOOKUP(A348,'2017 MRI'!$A$7:$F$571,6,FALSE)</f>
        <v>20.43520961428122</v>
      </c>
      <c r="F348" s="36">
        <f>'2020 MRI - Alphabetical'!E234-'2017 MRI'!E234</f>
        <v>-0.34789895234108981</v>
      </c>
      <c r="G348" s="8">
        <f>'2020 MRI - Alphabetical'!F234-'2017 MRI'!F234</f>
        <v>1.0194874188865413</v>
      </c>
      <c r="H348" s="9">
        <f>'2020 MRI - Alphabetical'!G234-'2017 MRI'!G234</f>
        <v>-9</v>
      </c>
      <c r="I348" s="10">
        <f>'2020 MRI - Alphabetical'!H234-'2017 MRI'!H234</f>
        <v>82</v>
      </c>
      <c r="J348" s="33">
        <f>'2020 MRI - Alphabetical'!I234-'2017 MRI'!I234</f>
        <v>0.18899189109664596</v>
      </c>
      <c r="K348" s="11">
        <f>'2020 MRI - Alphabetical'!J234-'2017 MRI'!J234</f>
        <v>-9.7121443286243281E-3</v>
      </c>
      <c r="L348" s="10">
        <f>'2020 MRI - Alphabetical'!K234-'2017 MRI'!K234</f>
        <v>-130</v>
      </c>
      <c r="M348" s="33">
        <f>'2020 MRI - Alphabetical'!L234-'2017 MRI'!L234</f>
        <v>-0.33598375131580127</v>
      </c>
      <c r="N348" s="11">
        <f>'2020 MRI - Alphabetical'!M234-'2017 MRI'!M234</f>
        <v>2.1515755529170833E-2</v>
      </c>
      <c r="O348" s="10">
        <f>'2020 MRI - Alphabetical'!N234-'2017 MRI'!N234</f>
        <v>-9</v>
      </c>
      <c r="P348" s="33">
        <f>'2020 MRI - Alphabetical'!O234-'2017 MRI'!O234</f>
        <v>-1.9214628328797445E-2</v>
      </c>
      <c r="Q348" s="11">
        <f>'2020 MRI - Alphabetical'!P234-'2017 MRI'!P234</f>
        <v>-1.0630932439977744E-3</v>
      </c>
      <c r="R348" s="10">
        <f>'2020 MRI - Alphabetical'!Q234-'2017 MRI'!Q234</f>
        <v>-40</v>
      </c>
      <c r="S348" s="33">
        <f>'2020 MRI - Alphabetical'!R234-'2017 MRI'!R234</f>
        <v>-0.25382801315966119</v>
      </c>
      <c r="T348" s="12">
        <f>'2020 MRI - Alphabetical'!S234-'2017 MRI'!S234</f>
        <v>-5.7127932190864539E-2</v>
      </c>
      <c r="U348" s="10">
        <f>'2020 MRI - Alphabetical'!T234-'2017 MRI'!T234</f>
        <v>-46</v>
      </c>
      <c r="V348" s="33">
        <f>'2020 MRI - Alphabetical'!U234-'2017 MRI'!U234</f>
        <v>-0.12028869033027972</v>
      </c>
      <c r="W348" s="11">
        <f>'2020 MRI - Alphabetical'!V234-'2017 MRI'!V234</f>
        <v>5.8859713480325926E-3</v>
      </c>
      <c r="X348" s="10">
        <f>'2020 MRI - Alphabetical'!W234-'2017 MRI'!W234</f>
        <v>-11</v>
      </c>
      <c r="Y348" s="33">
        <f>'2020 MRI - Alphabetical'!X234-'2017 MRI'!X234</f>
        <v>-8.4976890722629123E-2</v>
      </c>
      <c r="Z348" s="13">
        <f>'2020 MRI - Alphabetical'!Y234-'2017 MRI'!Y234</f>
        <v>11349</v>
      </c>
      <c r="AA348" s="10">
        <f>'2020 MRI - Alphabetical'!Z234-'2017 MRI'!Z234</f>
        <v>-3</v>
      </c>
      <c r="AB348" s="33">
        <f>'2020 MRI - Alphabetical'!AA234-'2017 MRI'!AA234</f>
        <v>-2.9819909940806133E-3</v>
      </c>
      <c r="AC348" s="11">
        <f>'2020 MRI - Alphabetical'!AB234-'2017 MRI'!AB234</f>
        <v>-1.8999999999999996E-2</v>
      </c>
      <c r="AD348" s="10">
        <f>'2020 MRI - Alphabetical'!AC234-'2017 MRI'!AC234</f>
        <v>52</v>
      </c>
      <c r="AE348" s="33">
        <f>'2020 MRI - Alphabetical'!AD234-'2017 MRI'!AD234</f>
        <v>0.13419452997839992</v>
      </c>
      <c r="AF348" s="11">
        <f>'2020 MRI - Alphabetical'!AE234-'2017 MRI'!AE234</f>
        <v>1.7692468324068122E-2</v>
      </c>
      <c r="AG348" s="10">
        <f>'2020 MRI - Alphabetical'!AF234-'2017 MRI'!AF234</f>
        <v>45</v>
      </c>
      <c r="AH348" s="33">
        <f>'2020 MRI - Alphabetical'!AG234-'2017 MRI'!AG234</f>
        <v>0.12948716962233114</v>
      </c>
      <c r="AI348" s="14">
        <f>'2020 MRI - Alphabetical'!AH234-'2017 MRI'!AH234</f>
        <v>-0.13469893818129819</v>
      </c>
      <c r="AJ348" s="10">
        <f>'2020 MRI - Alphabetical'!AI234-'2017 MRI'!AI234</f>
        <v>16</v>
      </c>
      <c r="AK348" s="33">
        <f>'2020 MRI - Alphabetical'!AJ234-'2017 MRI'!AJ234</f>
        <v>1.4291615460658658E-2</v>
      </c>
      <c r="AL348" s="13">
        <f>'2020 MRI - Alphabetical'!AK234-'2017 MRI'!AK234</f>
        <v>17402.33141917226</v>
      </c>
      <c r="AM348" s="38"/>
    </row>
    <row r="349" spans="1:39" hidden="1" x14ac:dyDescent="0.25">
      <c r="A349" t="s">
        <v>837</v>
      </c>
      <c r="B349" s="5" t="s">
        <v>547</v>
      </c>
      <c r="C349" s="6" t="s">
        <v>54</v>
      </c>
      <c r="D349" s="7" t="s">
        <v>39</v>
      </c>
      <c r="E349" s="8">
        <f>VLOOKUP(A349,'2017 MRI'!$A$7:$F$571,6,FALSE)</f>
        <v>11.312854221994076</v>
      </c>
      <c r="F349" s="36">
        <f>'2020 MRI - Alphabetical'!E236-'2017 MRI'!E236</f>
        <v>-2.234305444542501</v>
      </c>
      <c r="G349" s="8">
        <f>'2020 MRI - Alphabetical'!F236-'2017 MRI'!F236</f>
        <v>5.8003224580284716</v>
      </c>
      <c r="H349" s="9">
        <f>'2020 MRI - Alphabetical'!G236-'2017 MRI'!G236</f>
        <v>-92</v>
      </c>
      <c r="I349" s="10">
        <f>'2020 MRI - Alphabetical'!H236-'2017 MRI'!H236</f>
        <v>63</v>
      </c>
      <c r="J349" s="33">
        <f>'2020 MRI - Alphabetical'!I236-'2017 MRI'!I236</f>
        <v>0.27792766300763161</v>
      </c>
      <c r="K349" s="11">
        <f>'2020 MRI - Alphabetical'!J236-'2017 MRI'!J236</f>
        <v>2.3338232206592591E-2</v>
      </c>
      <c r="L349" s="10">
        <f>'2020 MRI - Alphabetical'!K236-'2017 MRI'!K236</f>
        <v>-207</v>
      </c>
      <c r="M349" s="33">
        <f>'2020 MRI - Alphabetical'!L236-'2017 MRI'!L236</f>
        <v>-0.53748163714625175</v>
      </c>
      <c r="N349" s="11">
        <f>'2020 MRI - Alphabetical'!M236-'2017 MRI'!M236</f>
        <v>3.1802469135802459E-2</v>
      </c>
      <c r="O349" s="10">
        <f>'2020 MRI - Alphabetical'!N236-'2017 MRI'!N236</f>
        <v>13</v>
      </c>
      <c r="P349" s="33">
        <f>'2020 MRI - Alphabetical'!O236-'2017 MRI'!O236</f>
        <v>2.2526156772919692E-2</v>
      </c>
      <c r="Q349" s="11">
        <f>'2020 MRI - Alphabetical'!P236-'2017 MRI'!P236</f>
        <v>-3.1690962099125376E-3</v>
      </c>
      <c r="R349" s="10">
        <f>'2020 MRI - Alphabetical'!Q236-'2017 MRI'!Q236</f>
        <v>-44</v>
      </c>
      <c r="S349" s="33">
        <f>'2020 MRI - Alphabetical'!R236-'2017 MRI'!R236</f>
        <v>-0.27985758730862836</v>
      </c>
      <c r="T349" s="12">
        <f>'2020 MRI - Alphabetical'!S236-'2017 MRI'!S236</f>
        <v>0</v>
      </c>
      <c r="U349" s="10">
        <f>'2020 MRI - Alphabetical'!T236-'2017 MRI'!T236</f>
        <v>-287</v>
      </c>
      <c r="V349" s="33">
        <f>'2020 MRI - Alphabetical'!U236-'2017 MRI'!U236</f>
        <v>-0.87955657301613055</v>
      </c>
      <c r="W349" s="11">
        <f>'2020 MRI - Alphabetical'!V236-'2017 MRI'!V236</f>
        <v>5.3085447263017359E-2</v>
      </c>
      <c r="X349" s="10">
        <f>'2020 MRI - Alphabetical'!W236-'2017 MRI'!W236</f>
        <v>-107</v>
      </c>
      <c r="Y349" s="33">
        <f>'2020 MRI - Alphabetical'!X236-'2017 MRI'!X236</f>
        <v>-1.2266052694221243</v>
      </c>
      <c r="Z349" s="13">
        <f>'2020 MRI - Alphabetical'!Y236-'2017 MRI'!Y236</f>
        <v>-21688</v>
      </c>
      <c r="AA349" s="10">
        <f>'2020 MRI - Alphabetical'!Z236-'2017 MRI'!Z236</f>
        <v>84</v>
      </c>
      <c r="AB349" s="33">
        <f>'2020 MRI - Alphabetical'!AA236-'2017 MRI'!AA236</f>
        <v>0.19606615764864832</v>
      </c>
      <c r="AC349" s="11">
        <f>'2020 MRI - Alphabetical'!AB236-'2017 MRI'!AB236</f>
        <v>-1.9999999999999997E-2</v>
      </c>
      <c r="AD349" s="10">
        <f>'2020 MRI - Alphabetical'!AC236-'2017 MRI'!AC236</f>
        <v>-15</v>
      </c>
      <c r="AE349" s="33">
        <f>'2020 MRI - Alphabetical'!AD236-'2017 MRI'!AD236</f>
        <v>-7.5673125845796219E-2</v>
      </c>
      <c r="AF349" s="11">
        <f>'2020 MRI - Alphabetical'!AE236-'2017 MRI'!AE236</f>
        <v>2.0114942528736135E-3</v>
      </c>
      <c r="AG349" s="10">
        <f>'2020 MRI - Alphabetical'!AF236-'2017 MRI'!AF236</f>
        <v>12</v>
      </c>
      <c r="AH349" s="33">
        <f>'2020 MRI - Alphabetical'!AG236-'2017 MRI'!AG236</f>
        <v>0.22061594787573791</v>
      </c>
      <c r="AI349" s="14">
        <f>'2020 MRI - Alphabetical'!AH236-'2017 MRI'!AH236</f>
        <v>-0.29671390924101826</v>
      </c>
      <c r="AJ349" s="10">
        <f>'2020 MRI - Alphabetical'!AI236-'2017 MRI'!AI236</f>
        <v>12</v>
      </c>
      <c r="AK349" s="33">
        <f>'2020 MRI - Alphabetical'!AJ236-'2017 MRI'!AJ236</f>
        <v>7.4117212777323652E-2</v>
      </c>
      <c r="AL349" s="13">
        <f>'2020 MRI - Alphabetical'!AK236-'2017 MRI'!AK236</f>
        <v>84627.246552221768</v>
      </c>
      <c r="AM349" s="38"/>
    </row>
    <row r="350" spans="1:39" hidden="1" x14ac:dyDescent="0.25">
      <c r="A350" t="s">
        <v>844</v>
      </c>
      <c r="B350" s="5" t="s">
        <v>76</v>
      </c>
      <c r="C350" s="6" t="s">
        <v>54</v>
      </c>
      <c r="D350" s="7" t="s">
        <v>39</v>
      </c>
      <c r="E350" s="8">
        <f>VLOOKUP(A350,'2017 MRI'!$A$7:$F$571,6,FALSE)</f>
        <v>50.095959045914981</v>
      </c>
      <c r="F350" s="36">
        <f>'2020 MRI - Alphabetical'!E243-'2017 MRI'!E243</f>
        <v>-3.5439933161979535</v>
      </c>
      <c r="G350" s="8">
        <f>'2020 MRI - Alphabetical'!F243-'2017 MRI'!F243</f>
        <v>14.554821817098784</v>
      </c>
      <c r="H350" s="9">
        <f>'2020 MRI - Alphabetical'!G243-'2017 MRI'!G243</f>
        <v>-21</v>
      </c>
      <c r="I350" s="10">
        <f>'2020 MRI - Alphabetical'!H243-'2017 MRI'!H243</f>
        <v>17</v>
      </c>
      <c r="J350" s="33">
        <f>'2020 MRI - Alphabetical'!I243-'2017 MRI'!I243</f>
        <v>6.3113448567980956E-2</v>
      </c>
      <c r="K350" s="11">
        <f>'2020 MRI - Alphabetical'!J243-'2017 MRI'!J243</f>
        <v>7.0078640594658514E-3</v>
      </c>
      <c r="L350" s="10">
        <f>'2020 MRI - Alphabetical'!K243-'2017 MRI'!K243</f>
        <v>0</v>
      </c>
      <c r="M350" s="33">
        <f>'2020 MRI - Alphabetical'!L243-'2017 MRI'!L243</f>
        <v>-0.31735966584543096</v>
      </c>
      <c r="N350" s="11">
        <f>'2020 MRI - Alphabetical'!M243-'2017 MRI'!M243</f>
        <v>1.6577654092088973E-2</v>
      </c>
      <c r="O350" s="10">
        <f>'2020 MRI - Alphabetical'!N243-'2017 MRI'!N243</f>
        <v>-9</v>
      </c>
      <c r="P350" s="33">
        <f>'2020 MRI - Alphabetical'!O243-'2017 MRI'!O243</f>
        <v>-0.74864196844516595</v>
      </c>
      <c r="Q350" s="11">
        <f>'2020 MRI - Alphabetical'!P243-'2017 MRI'!P243</f>
        <v>4.250755939524839E-2</v>
      </c>
      <c r="R350" s="10">
        <f>'2020 MRI - Alphabetical'!Q243-'2017 MRI'!Q243</f>
        <v>-33</v>
      </c>
      <c r="S350" s="33">
        <f>'2020 MRI - Alphabetical'!R243-'2017 MRI'!R243</f>
        <v>6.4733339077305108E-2</v>
      </c>
      <c r="T350" s="12">
        <f>'2020 MRI - Alphabetical'!S243-'2017 MRI'!S243</f>
        <v>-0.64564781697659956</v>
      </c>
      <c r="U350" s="10">
        <f>'2020 MRI - Alphabetical'!T243-'2017 MRI'!T243</f>
        <v>-39</v>
      </c>
      <c r="V350" s="33">
        <f>'2020 MRI - Alphabetical'!U243-'2017 MRI'!U243</f>
        <v>-1.9112014766612713</v>
      </c>
      <c r="W350" s="11">
        <f>'2020 MRI - Alphabetical'!V243-'2017 MRI'!V243</f>
        <v>0.10122930800542743</v>
      </c>
      <c r="X350" s="10">
        <f>'2020 MRI - Alphabetical'!W243-'2017 MRI'!W243</f>
        <v>-7</v>
      </c>
      <c r="Y350" s="33">
        <f>'2020 MRI - Alphabetical'!X243-'2017 MRI'!X243</f>
        <v>-1.5107347156012141E-2</v>
      </c>
      <c r="Z350" s="13">
        <f>'2020 MRI - Alphabetical'!Y243-'2017 MRI'!Y243</f>
        <v>4635</v>
      </c>
      <c r="AA350" s="10">
        <f>'2020 MRI - Alphabetical'!Z243-'2017 MRI'!Z243</f>
        <v>-42</v>
      </c>
      <c r="AB350" s="33">
        <f>'2020 MRI - Alphabetical'!AA243-'2017 MRI'!AA243</f>
        <v>-0.30949697221024175</v>
      </c>
      <c r="AC350" s="11">
        <f>'2020 MRI - Alphabetical'!AB243-'2017 MRI'!AB243</f>
        <v>-2.1000000000000005E-2</v>
      </c>
      <c r="AD350" s="10">
        <f>'2020 MRI - Alphabetical'!AC243-'2017 MRI'!AC243</f>
        <v>-27</v>
      </c>
      <c r="AE350" s="33">
        <f>'2020 MRI - Alphabetical'!AD243-'2017 MRI'!AD243</f>
        <v>-0.56584845700075326</v>
      </c>
      <c r="AF350" s="11">
        <f>'2020 MRI - Alphabetical'!AE243-'2017 MRI'!AE243</f>
        <v>-1.7115476001900776E-2</v>
      </c>
      <c r="AG350" s="10">
        <f>'2020 MRI - Alphabetical'!AF243-'2017 MRI'!AF243</f>
        <v>-4</v>
      </c>
      <c r="AH350" s="33">
        <f>'2020 MRI - Alphabetical'!AG243-'2017 MRI'!AG243</f>
        <v>2.754030686366038E-3</v>
      </c>
      <c r="AI350" s="14">
        <f>'2020 MRI - Alphabetical'!AH243-'2017 MRI'!AH243</f>
        <v>6.9077430888363267E-2</v>
      </c>
      <c r="AJ350" s="10">
        <f>'2020 MRI - Alphabetical'!AI243-'2017 MRI'!AI243</f>
        <v>7</v>
      </c>
      <c r="AK350" s="33">
        <f>'2020 MRI - Alphabetical'!AJ243-'2017 MRI'!AJ243</f>
        <v>1.7770451383823493E-2</v>
      </c>
      <c r="AL350" s="13">
        <f>'2020 MRI - Alphabetical'!AK243-'2017 MRI'!AK243</f>
        <v>8112.9429330676503</v>
      </c>
      <c r="AM350" s="38"/>
    </row>
    <row r="351" spans="1:39" hidden="1" x14ac:dyDescent="0.25">
      <c r="A351" t="s">
        <v>847</v>
      </c>
      <c r="B351" s="5" t="s">
        <v>177</v>
      </c>
      <c r="C351" s="6" t="s">
        <v>54</v>
      </c>
      <c r="D351" s="7" t="s">
        <v>39</v>
      </c>
      <c r="E351" s="8">
        <f>VLOOKUP(A351,'2017 MRI'!$A$7:$F$571,6,FALSE)</f>
        <v>34.637389122066587</v>
      </c>
      <c r="F351" s="36">
        <f>'2020 MRI - Alphabetical'!E246-'2017 MRI'!E246</f>
        <v>-0.44228367109104516</v>
      </c>
      <c r="G351" s="8">
        <f>'2020 MRI - Alphabetical'!F246-'2017 MRI'!F246</f>
        <v>3.0246434198988723</v>
      </c>
      <c r="H351" s="9">
        <f>'2020 MRI - Alphabetical'!G246-'2017 MRI'!G246</f>
        <v>-17</v>
      </c>
      <c r="I351" s="10">
        <f>'2020 MRI - Alphabetical'!H246-'2017 MRI'!H246</f>
        <v>36</v>
      </c>
      <c r="J351" s="33">
        <f>'2020 MRI - Alphabetical'!I246-'2017 MRI'!I246</f>
        <v>6.9264064473247067E-2</v>
      </c>
      <c r="K351" s="11">
        <f>'2020 MRI - Alphabetical'!J246-'2017 MRI'!J246</f>
        <v>3.1200299119159558E-3</v>
      </c>
      <c r="L351" s="10">
        <f>'2020 MRI - Alphabetical'!K246-'2017 MRI'!K246</f>
        <v>-17</v>
      </c>
      <c r="M351" s="33">
        <f>'2020 MRI - Alphabetical'!L246-'2017 MRI'!L246</f>
        <v>3.8294072372077326E-3</v>
      </c>
      <c r="N351" s="11">
        <f>'2020 MRI - Alphabetical'!M246-'2017 MRI'!M246</f>
        <v>2.7938451381542898E-3</v>
      </c>
      <c r="O351" s="10">
        <f>'2020 MRI - Alphabetical'!N246-'2017 MRI'!N246</f>
        <v>-46</v>
      </c>
      <c r="P351" s="33">
        <f>'2020 MRI - Alphabetical'!O246-'2017 MRI'!O246</f>
        <v>-0.40466236482508666</v>
      </c>
      <c r="Q351" s="11">
        <f>'2020 MRI - Alphabetical'!P246-'2017 MRI'!P246</f>
        <v>2.2973808772483423E-2</v>
      </c>
      <c r="R351" s="10">
        <f>'2020 MRI - Alphabetical'!Q246-'2017 MRI'!Q246</f>
        <v>72</v>
      </c>
      <c r="S351" s="33">
        <f>'2020 MRI - Alphabetical'!R246-'2017 MRI'!R246</f>
        <v>0.16525423414226437</v>
      </c>
      <c r="T351" s="12">
        <f>'2020 MRI - Alphabetical'!S246-'2017 MRI'!S246</f>
        <v>-1.3860998644651983</v>
      </c>
      <c r="U351" s="10">
        <f>'2020 MRI - Alphabetical'!T246-'2017 MRI'!T246</f>
        <v>1</v>
      </c>
      <c r="V351" s="33">
        <f>'2020 MRI - Alphabetical'!U246-'2017 MRI'!U246</f>
        <v>-7.6816942514929265E-2</v>
      </c>
      <c r="W351" s="11">
        <f>'2020 MRI - Alphabetical'!V246-'2017 MRI'!V246</f>
        <v>-1.5160831198405833E-3</v>
      </c>
      <c r="X351" s="10">
        <f>'2020 MRI - Alphabetical'!W246-'2017 MRI'!W246</f>
        <v>-9</v>
      </c>
      <c r="Y351" s="33">
        <f>'2020 MRI - Alphabetical'!X246-'2017 MRI'!X246</f>
        <v>-3.6135513864716806E-3</v>
      </c>
      <c r="Z351" s="13">
        <f>'2020 MRI - Alphabetical'!Y246-'2017 MRI'!Y246</f>
        <v>6427</v>
      </c>
      <c r="AA351" s="10">
        <f>'2020 MRI - Alphabetical'!Z246-'2017 MRI'!Z246</f>
        <v>-131</v>
      </c>
      <c r="AB351" s="33">
        <f>'2020 MRI - Alphabetical'!AA246-'2017 MRI'!AA246</f>
        <v>-0.61394432793722709</v>
      </c>
      <c r="AC351" s="11">
        <f>'2020 MRI - Alphabetical'!AB246-'2017 MRI'!AB246</f>
        <v>-1.100000000000001E-2</v>
      </c>
      <c r="AD351" s="10">
        <f>'2020 MRI - Alphabetical'!AC246-'2017 MRI'!AC246</f>
        <v>52</v>
      </c>
      <c r="AE351" s="33">
        <f>'2020 MRI - Alphabetical'!AD246-'2017 MRI'!AD246</f>
        <v>0.43004863243141361</v>
      </c>
      <c r="AF351" s="11">
        <f>'2020 MRI - Alphabetical'!AE246-'2017 MRI'!AE246</f>
        <v>4.190529455630132E-2</v>
      </c>
      <c r="AG351" s="10">
        <f>'2020 MRI - Alphabetical'!AF246-'2017 MRI'!AF246</f>
        <v>50</v>
      </c>
      <c r="AH351" s="33">
        <f>'2020 MRI - Alphabetical'!AG246-'2017 MRI'!AG246</f>
        <v>0.15828472580757852</v>
      </c>
      <c r="AI351" s="14">
        <f>'2020 MRI - Alphabetical'!AH246-'2017 MRI'!AH246</f>
        <v>-0.1414086227837057</v>
      </c>
      <c r="AJ351" s="10">
        <f>'2020 MRI - Alphabetical'!AI246-'2017 MRI'!AI246</f>
        <v>18</v>
      </c>
      <c r="AK351" s="33">
        <f>'2020 MRI - Alphabetical'!AJ246-'2017 MRI'!AJ246</f>
        <v>1.4424398477932227E-2</v>
      </c>
      <c r="AL351" s="13">
        <f>'2020 MRI - Alphabetical'!AK246-'2017 MRI'!AK246</f>
        <v>12787.215170008261</v>
      </c>
      <c r="AM351" s="38"/>
    </row>
    <row r="352" spans="1:39" hidden="1" x14ac:dyDescent="0.25">
      <c r="A352" t="s">
        <v>853</v>
      </c>
      <c r="B352" s="5" t="s">
        <v>192</v>
      </c>
      <c r="C352" s="6" t="s">
        <v>54</v>
      </c>
      <c r="D352" s="7" t="s">
        <v>39</v>
      </c>
      <c r="E352" s="8">
        <f>VLOOKUP(A352,'2017 MRI'!$A$7:$F$571,6,FALSE)</f>
        <v>33.444515434375994</v>
      </c>
      <c r="F352" s="36">
        <f>'2020 MRI - Alphabetical'!E252-'2017 MRI'!E252</f>
        <v>1.2513588961264182</v>
      </c>
      <c r="G352" s="8">
        <f>'2020 MRI - Alphabetical'!F252-'2017 MRI'!F252</f>
        <v>-2.3980529871138323</v>
      </c>
      <c r="H352" s="9">
        <f>'2020 MRI - Alphabetical'!G252-'2017 MRI'!G252</f>
        <v>42</v>
      </c>
      <c r="I352" s="10">
        <f>'2020 MRI - Alphabetical'!H252-'2017 MRI'!H252</f>
        <v>-2</v>
      </c>
      <c r="J352" s="33">
        <f>'2020 MRI - Alphabetical'!I252-'2017 MRI'!I252</f>
        <v>-7.1781767914856465E-2</v>
      </c>
      <c r="K352" s="11">
        <f>'2020 MRI - Alphabetical'!J252-'2017 MRI'!J252</f>
        <v>-6.9356095839933074E-3</v>
      </c>
      <c r="L352" s="10">
        <f>'2020 MRI - Alphabetical'!K252-'2017 MRI'!K252</f>
        <v>22</v>
      </c>
      <c r="M352" s="33">
        <f>'2020 MRI - Alphabetical'!L252-'2017 MRI'!L252</f>
        <v>6.2501001600203221E-2</v>
      </c>
      <c r="N352" s="11">
        <f>'2020 MRI - Alphabetical'!M252-'2017 MRI'!M252</f>
        <v>-1.9915616274255865E-3</v>
      </c>
      <c r="O352" s="10">
        <f>'2020 MRI - Alphabetical'!N252-'2017 MRI'!N252</f>
        <v>-120</v>
      </c>
      <c r="P352" s="33">
        <f>'2020 MRI - Alphabetical'!O252-'2017 MRI'!O252</f>
        <v>-0.57450819256531449</v>
      </c>
      <c r="Q352" s="11">
        <f>'2020 MRI - Alphabetical'!P252-'2017 MRI'!P252</f>
        <v>3.4369770580296888E-2</v>
      </c>
      <c r="R352" s="10">
        <f>'2020 MRI - Alphabetical'!Q252-'2017 MRI'!Q252</f>
        <v>284</v>
      </c>
      <c r="S352" s="33">
        <f>'2020 MRI - Alphabetical'!R252-'2017 MRI'!R252</f>
        <v>0.58026935117385969</v>
      </c>
      <c r="T352" s="12">
        <f>'2020 MRI - Alphabetical'!S252-'2017 MRI'!S252</f>
        <v>-2.8985507246376812</v>
      </c>
      <c r="U352" s="10">
        <f>'2020 MRI - Alphabetical'!T252-'2017 MRI'!T252</f>
        <v>60</v>
      </c>
      <c r="V352" s="33">
        <f>'2020 MRI - Alphabetical'!U252-'2017 MRI'!U252</f>
        <v>0.51183425139387606</v>
      </c>
      <c r="W352" s="11">
        <f>'2020 MRI - Alphabetical'!V252-'2017 MRI'!V252</f>
        <v>-3.9275862068965509E-2</v>
      </c>
      <c r="X352" s="10">
        <f>'2020 MRI - Alphabetical'!W252-'2017 MRI'!W252</f>
        <v>182</v>
      </c>
      <c r="Y352" s="33">
        <f>'2020 MRI - Alphabetical'!X252-'2017 MRI'!X252</f>
        <v>0.67929575795425323</v>
      </c>
      <c r="Z352" s="13">
        <f>'2020 MRI - Alphabetical'!Y252-'2017 MRI'!Y252</f>
        <v>32900</v>
      </c>
      <c r="AA352" s="10">
        <f>'2020 MRI - Alphabetical'!Z252-'2017 MRI'!Z252</f>
        <v>-17</v>
      </c>
      <c r="AB352" s="33">
        <f>'2020 MRI - Alphabetical'!AA252-'2017 MRI'!AA252</f>
        <v>-5.5580727530501847E-2</v>
      </c>
      <c r="AC352" s="11">
        <f>'2020 MRI - Alphabetical'!AB252-'2017 MRI'!AB252</f>
        <v>-1.999999999999999E-2</v>
      </c>
      <c r="AD352" s="10">
        <f>'2020 MRI - Alphabetical'!AC252-'2017 MRI'!AC252</f>
        <v>20</v>
      </c>
      <c r="AE352" s="33">
        <f>'2020 MRI - Alphabetical'!AD252-'2017 MRI'!AD252</f>
        <v>6.1783403381980184E-2</v>
      </c>
      <c r="AF352" s="11">
        <f>'2020 MRI - Alphabetical'!AE252-'2017 MRI'!AE252</f>
        <v>1.5800947867298687E-2</v>
      </c>
      <c r="AG352" s="10">
        <f>'2020 MRI - Alphabetical'!AF252-'2017 MRI'!AF252</f>
        <v>22</v>
      </c>
      <c r="AH352" s="33">
        <f>'2020 MRI - Alphabetical'!AG252-'2017 MRI'!AG252</f>
        <v>0.20362256318575067</v>
      </c>
      <c r="AI352" s="14">
        <f>'2020 MRI - Alphabetical'!AH252-'2017 MRI'!AH252</f>
        <v>-0.25005125020658436</v>
      </c>
      <c r="AJ352" s="10">
        <f>'2020 MRI - Alphabetical'!AI252-'2017 MRI'!AI252</f>
        <v>5</v>
      </c>
      <c r="AK352" s="33">
        <f>'2020 MRI - Alphabetical'!AJ252-'2017 MRI'!AJ252</f>
        <v>-1.2815875980362462E-3</v>
      </c>
      <c r="AL352" s="13">
        <f>'2020 MRI - Alphabetical'!AK252-'2017 MRI'!AK252</f>
        <v>22365.848053559428</v>
      </c>
      <c r="AM352" s="38"/>
    </row>
    <row r="353" spans="1:39" hidden="1" x14ac:dyDescent="0.25">
      <c r="A353" t="s">
        <v>873</v>
      </c>
      <c r="B353" s="5" t="s">
        <v>567</v>
      </c>
      <c r="C353" s="6" t="s">
        <v>54</v>
      </c>
      <c r="D353" s="7" t="s">
        <v>39</v>
      </c>
      <c r="E353" s="8">
        <f>VLOOKUP(A353,'2017 MRI'!$A$7:$F$571,6,FALSE)</f>
        <v>9.5663409694065002</v>
      </c>
      <c r="F353" s="36">
        <f>'2020 MRI - Alphabetical'!E272-'2017 MRI'!E272</f>
        <v>0.58545687712089745</v>
      </c>
      <c r="G353" s="8">
        <f>'2020 MRI - Alphabetical'!F272-'2017 MRI'!F272</f>
        <v>-3.1991239014401849</v>
      </c>
      <c r="H353" s="9">
        <f>'2020 MRI - Alphabetical'!G272-'2017 MRI'!G272</f>
        <v>13</v>
      </c>
      <c r="I353" s="10">
        <f>'2020 MRI - Alphabetical'!H272-'2017 MRI'!H272</f>
        <v>41</v>
      </c>
      <c r="J353" s="33">
        <f>'2020 MRI - Alphabetical'!I272-'2017 MRI'!I272</f>
        <v>9.1938028427446694E-2</v>
      </c>
      <c r="K353" s="11">
        <f>'2020 MRI - Alphabetical'!J272-'2017 MRI'!J272</f>
        <v>1.7341328083757546E-3</v>
      </c>
      <c r="L353" s="10">
        <f>'2020 MRI - Alphabetical'!K272-'2017 MRI'!K272</f>
        <v>2</v>
      </c>
      <c r="M353" s="33">
        <f>'2020 MRI - Alphabetical'!L272-'2017 MRI'!L272</f>
        <v>6.2159914857357168E-2</v>
      </c>
      <c r="N353" s="11">
        <f>'2020 MRI - Alphabetical'!M272-'2017 MRI'!M272</f>
        <v>4.5269352648257336E-4</v>
      </c>
      <c r="O353" s="10">
        <f>'2020 MRI - Alphabetical'!N272-'2017 MRI'!N272</f>
        <v>0</v>
      </c>
      <c r="P353" s="33">
        <f>'2020 MRI - Alphabetical'!O272-'2017 MRI'!O272</f>
        <v>-2.468057563044801E-2</v>
      </c>
      <c r="Q353" s="11">
        <f>'2020 MRI - Alphabetical'!P272-'2017 MRI'!P272</f>
        <v>0</v>
      </c>
      <c r="R353" s="10">
        <f>'2020 MRI - Alphabetical'!Q272-'2017 MRI'!Q272</f>
        <v>-44</v>
      </c>
      <c r="S353" s="33">
        <f>'2020 MRI - Alphabetical'!R272-'2017 MRI'!R272</f>
        <v>-0.27985758730862836</v>
      </c>
      <c r="T353" s="12">
        <f>'2020 MRI - Alphabetical'!S272-'2017 MRI'!S272</f>
        <v>0</v>
      </c>
      <c r="U353" s="10">
        <f>'2020 MRI - Alphabetical'!T272-'2017 MRI'!T272</f>
        <v>108</v>
      </c>
      <c r="V353" s="33">
        <f>'2020 MRI - Alphabetical'!U272-'2017 MRI'!U272</f>
        <v>0.34548918496761827</v>
      </c>
      <c r="W353" s="11">
        <f>'2020 MRI - Alphabetical'!V272-'2017 MRI'!V272</f>
        <v>-2.0797399041752228E-2</v>
      </c>
      <c r="X353" s="10">
        <f>'2020 MRI - Alphabetical'!W272-'2017 MRI'!W272</f>
        <v>20</v>
      </c>
      <c r="Y353" s="33">
        <f>'2020 MRI - Alphabetical'!X272-'2017 MRI'!X272</f>
        <v>0.53544871845865694</v>
      </c>
      <c r="Z353" s="13">
        <f>'2020 MRI - Alphabetical'!Y272-'2017 MRI'!Y272</f>
        <v>42573</v>
      </c>
      <c r="AA353" s="10">
        <f>'2020 MRI - Alphabetical'!Z272-'2017 MRI'!Z272</f>
        <v>51</v>
      </c>
      <c r="AB353" s="33">
        <f>'2020 MRI - Alphabetical'!AA272-'2017 MRI'!AA272</f>
        <v>0.20287423615042155</v>
      </c>
      <c r="AC353" s="11">
        <f>'2020 MRI - Alphabetical'!AB272-'2017 MRI'!AB272</f>
        <v>-1.7000000000000005E-2</v>
      </c>
      <c r="AD353" s="10">
        <f>'2020 MRI - Alphabetical'!AC272-'2017 MRI'!AC272</f>
        <v>-12</v>
      </c>
      <c r="AE353" s="33">
        <f>'2020 MRI - Alphabetical'!AD272-'2017 MRI'!AD272</f>
        <v>-0.21507739614767218</v>
      </c>
      <c r="AF353" s="11">
        <f>'2020 MRI - Alphabetical'!AE272-'2017 MRI'!AE272</f>
        <v>-8.3312294875032E-3</v>
      </c>
      <c r="AG353" s="10">
        <f>'2020 MRI - Alphabetical'!AF272-'2017 MRI'!AF272</f>
        <v>-16</v>
      </c>
      <c r="AH353" s="33">
        <f>'2020 MRI - Alphabetical'!AG272-'2017 MRI'!AG272</f>
        <v>-5.8302681894575104E-2</v>
      </c>
      <c r="AI353" s="14">
        <f>'2020 MRI - Alphabetical'!AH272-'2017 MRI'!AH272</f>
        <v>5.1235285336534098E-2</v>
      </c>
      <c r="AJ353" s="10">
        <f>'2020 MRI - Alphabetical'!AI272-'2017 MRI'!AI272</f>
        <v>5</v>
      </c>
      <c r="AK353" s="33">
        <f>'2020 MRI - Alphabetical'!AJ272-'2017 MRI'!AJ272</f>
        <v>-1.0754074866435051E-2</v>
      </c>
      <c r="AL353" s="13">
        <f>'2020 MRI - Alphabetical'!AK272-'2017 MRI'!AK272</f>
        <v>23694.272536203673</v>
      </c>
      <c r="AM353" s="38"/>
    </row>
    <row r="354" spans="1:39" hidden="1" x14ac:dyDescent="0.25">
      <c r="A354" t="s">
        <v>875</v>
      </c>
      <c r="B354" s="5" t="s">
        <v>460</v>
      </c>
      <c r="C354" s="6" t="s">
        <v>54</v>
      </c>
      <c r="D354" s="7" t="s">
        <v>39</v>
      </c>
      <c r="E354" s="8">
        <f>VLOOKUP(A354,'2017 MRI'!$A$7:$F$571,6,FALSE)</f>
        <v>17.157962771155198</v>
      </c>
      <c r="F354" s="36">
        <f>'2020 MRI - Alphabetical'!E274-'2017 MRI'!E274</f>
        <v>-6.7907590003805751E-2</v>
      </c>
      <c r="G354" s="8">
        <f>'2020 MRI - Alphabetical'!F274-'2017 MRI'!F274</f>
        <v>-0.24804619605629341</v>
      </c>
      <c r="H354" s="9">
        <f>'2020 MRI - Alphabetical'!G274-'2017 MRI'!G274</f>
        <v>4</v>
      </c>
      <c r="I354" s="10">
        <f>'2020 MRI - Alphabetical'!H274-'2017 MRI'!H274</f>
        <v>5</v>
      </c>
      <c r="J354" s="33">
        <f>'2020 MRI - Alphabetical'!I274-'2017 MRI'!I274</f>
        <v>1.1023732122380066</v>
      </c>
      <c r="K354" s="11">
        <f>'2020 MRI - Alphabetical'!J274-'2017 MRI'!J274</f>
        <v>0.11958877810119528</v>
      </c>
      <c r="L354" s="10">
        <f>'2020 MRI - Alphabetical'!K274-'2017 MRI'!K274</f>
        <v>61</v>
      </c>
      <c r="M354" s="33">
        <f>'2020 MRI - Alphabetical'!L274-'2017 MRI'!L274</f>
        <v>0.21136699856033575</v>
      </c>
      <c r="N354" s="11">
        <f>'2020 MRI - Alphabetical'!M274-'2017 MRI'!M274</f>
        <v>-8.9314194577352485E-3</v>
      </c>
      <c r="O354" s="10">
        <f>'2020 MRI - Alphabetical'!N274-'2017 MRI'!N274</f>
        <v>-143</v>
      </c>
      <c r="P354" s="33">
        <f>'2020 MRI - Alphabetical'!O274-'2017 MRI'!O274</f>
        <v>-0.37955736117560568</v>
      </c>
      <c r="Q354" s="11">
        <f>'2020 MRI - Alphabetical'!P274-'2017 MRI'!P274</f>
        <v>2.2727272727272728E-2</v>
      </c>
      <c r="R354" s="10">
        <f>'2020 MRI - Alphabetical'!Q274-'2017 MRI'!Q274</f>
        <v>343</v>
      </c>
      <c r="S354" s="33">
        <f>'2020 MRI - Alphabetical'!R274-'2017 MRI'!R274</f>
        <v>1.3070076200521117</v>
      </c>
      <c r="T354" s="12">
        <f>'2020 MRI - Alphabetical'!S274-'2017 MRI'!S274</f>
        <v>-5.3475935828877006</v>
      </c>
      <c r="U354" s="10">
        <f>'2020 MRI - Alphabetical'!T274-'2017 MRI'!T274</f>
        <v>-477</v>
      </c>
      <c r="V354" s="33">
        <f>'2020 MRI - Alphabetical'!U274-'2017 MRI'!U274</f>
        <v>-1.9555485183036414</v>
      </c>
      <c r="W354" s="11">
        <f>'2020 MRI - Alphabetical'!V274-'2017 MRI'!V274</f>
        <v>0.11673913043478261</v>
      </c>
      <c r="X354" s="10">
        <f>'2020 MRI - Alphabetical'!W274-'2017 MRI'!W274</f>
        <v>3</v>
      </c>
      <c r="Y354" s="33">
        <f>'2020 MRI - Alphabetical'!X274-'2017 MRI'!X274</f>
        <v>1.4805380504664178E-2</v>
      </c>
      <c r="Z354" s="13">
        <f>'2020 MRI - Alphabetical'!Y274-'2017 MRI'!Y274</f>
        <v>18750</v>
      </c>
      <c r="AA354" s="10">
        <f>'2020 MRI - Alphabetical'!Z274-'2017 MRI'!Z274</f>
        <v>35</v>
      </c>
      <c r="AB354" s="33">
        <f>'2020 MRI - Alphabetical'!AA274-'2017 MRI'!AA274</f>
        <v>0.25320361318625118</v>
      </c>
      <c r="AC354" s="11">
        <f>'2020 MRI - Alphabetical'!AB274-'2017 MRI'!AB274</f>
        <v>-1.7000000000000001E-2</v>
      </c>
      <c r="AD354" s="10">
        <f>'2020 MRI - Alphabetical'!AC274-'2017 MRI'!AC274</f>
        <v>17</v>
      </c>
      <c r="AE354" s="33">
        <f>'2020 MRI - Alphabetical'!AD274-'2017 MRI'!AD274</f>
        <v>0.15556800100296342</v>
      </c>
      <c r="AF354" s="11">
        <f>'2020 MRI - Alphabetical'!AE274-'2017 MRI'!AE274</f>
        <v>1.5000000000000013E-2</v>
      </c>
      <c r="AG354" s="10">
        <f>'2020 MRI - Alphabetical'!AF274-'2017 MRI'!AF274</f>
        <v>95</v>
      </c>
      <c r="AH354" s="33">
        <f>'2020 MRI - Alphabetical'!AG274-'2017 MRI'!AG274</f>
        <v>0.73838123067312145</v>
      </c>
      <c r="AI354" s="14">
        <f>'2020 MRI - Alphabetical'!AH274-'2017 MRI'!AH274</f>
        <v>-0.83678803222327569</v>
      </c>
      <c r="AJ354" s="10">
        <f>'2020 MRI - Alphabetical'!AI274-'2017 MRI'!AI274</f>
        <v>2</v>
      </c>
      <c r="AK354" s="33">
        <f>'2020 MRI - Alphabetical'!AJ274-'2017 MRI'!AJ274</f>
        <v>9.4333257446339247E-2</v>
      </c>
      <c r="AL354" s="13">
        <f>'2020 MRI - Alphabetical'!AK274-'2017 MRI'!AK274</f>
        <v>163490.73110516928</v>
      </c>
      <c r="AM354" s="38"/>
    </row>
    <row r="355" spans="1:39" hidden="1" x14ac:dyDescent="0.25">
      <c r="A355" t="s">
        <v>879</v>
      </c>
      <c r="B355" s="5" t="s">
        <v>118</v>
      </c>
      <c r="C355" s="6" t="s">
        <v>54</v>
      </c>
      <c r="D355" s="7" t="s">
        <v>39</v>
      </c>
      <c r="E355" s="8">
        <f>VLOOKUP(A355,'2017 MRI'!$A$7:$F$571,6,FALSE)</f>
        <v>41.262276534655676</v>
      </c>
      <c r="F355" s="36">
        <f>'2020 MRI - Alphabetical'!E278-'2017 MRI'!E278</f>
        <v>-0.57246731697097442</v>
      </c>
      <c r="G355" s="8">
        <f>'2020 MRI - Alphabetical'!F278-'2017 MRI'!F278</f>
        <v>4.2285315706098316</v>
      </c>
      <c r="H355" s="9">
        <f>'2020 MRI - Alphabetical'!G278-'2017 MRI'!G278</f>
        <v>-21</v>
      </c>
      <c r="I355" s="10">
        <f>'2020 MRI - Alphabetical'!H278-'2017 MRI'!H278</f>
        <v>45</v>
      </c>
      <c r="J355" s="33">
        <f>'2020 MRI - Alphabetical'!I278-'2017 MRI'!I278</f>
        <v>6.6500856897307253E-2</v>
      </c>
      <c r="K355" s="11">
        <f>'2020 MRI - Alphabetical'!J278-'2017 MRI'!J278</f>
        <v>-5.9645206130162221E-3</v>
      </c>
      <c r="L355" s="10">
        <f>'2020 MRI - Alphabetical'!K278-'2017 MRI'!K278</f>
        <v>61</v>
      </c>
      <c r="M355" s="33">
        <f>'2020 MRI - Alphabetical'!L278-'2017 MRI'!L278</f>
        <v>0.3290783517928999</v>
      </c>
      <c r="N355" s="11">
        <f>'2020 MRI - Alphabetical'!M278-'2017 MRI'!M278</f>
        <v>-1.5451139541882902E-2</v>
      </c>
      <c r="O355" s="10">
        <f>'2020 MRI - Alphabetical'!N278-'2017 MRI'!N278</f>
        <v>-8</v>
      </c>
      <c r="P355" s="33">
        <f>'2020 MRI - Alphabetical'!O278-'2017 MRI'!O278</f>
        <v>-0.19716005153400262</v>
      </c>
      <c r="Q355" s="11">
        <f>'2020 MRI - Alphabetical'!P278-'2017 MRI'!P278</f>
        <v>9.1662234042553248E-3</v>
      </c>
      <c r="R355" s="10">
        <f>'2020 MRI - Alphabetical'!Q278-'2017 MRI'!Q278</f>
        <v>55</v>
      </c>
      <c r="S355" s="33">
        <f>'2020 MRI - Alphabetical'!R278-'2017 MRI'!R278</f>
        <v>0.13485838842702755</v>
      </c>
      <c r="T355" s="12">
        <f>'2020 MRI - Alphabetical'!S278-'2017 MRI'!S278</f>
        <v>-1.2793169940059248</v>
      </c>
      <c r="U355" s="10">
        <f>'2020 MRI - Alphabetical'!T278-'2017 MRI'!T278</f>
        <v>-5</v>
      </c>
      <c r="V355" s="33">
        <f>'2020 MRI - Alphabetical'!U278-'2017 MRI'!U278</f>
        <v>-0.22569218806608293</v>
      </c>
      <c r="W355" s="11">
        <f>'2020 MRI - Alphabetical'!V278-'2017 MRI'!V278</f>
        <v>2.35169491525411E-4</v>
      </c>
      <c r="X355" s="10">
        <f>'2020 MRI - Alphabetical'!W278-'2017 MRI'!W278</f>
        <v>22</v>
      </c>
      <c r="Y355" s="33">
        <f>'2020 MRI - Alphabetical'!X278-'2017 MRI'!X278</f>
        <v>0.17189712332661933</v>
      </c>
      <c r="Z355" s="13">
        <f>'2020 MRI - Alphabetical'!Y278-'2017 MRI'!Y278</f>
        <v>11565</v>
      </c>
      <c r="AA355" s="10">
        <f>'2020 MRI - Alphabetical'!Z278-'2017 MRI'!Z278</f>
        <v>-9</v>
      </c>
      <c r="AB355" s="33">
        <f>'2020 MRI - Alphabetical'!AA278-'2017 MRI'!AA278</f>
        <v>-7.5207099952624146E-3</v>
      </c>
      <c r="AC355" s="11">
        <f>'2020 MRI - Alphabetical'!AB278-'2017 MRI'!AB278</f>
        <v>-2.0999999999999998E-2</v>
      </c>
      <c r="AD355" s="10">
        <f>'2020 MRI - Alphabetical'!AC278-'2017 MRI'!AC278</f>
        <v>-26</v>
      </c>
      <c r="AE355" s="33">
        <f>'2020 MRI - Alphabetical'!AD278-'2017 MRI'!AD278</f>
        <v>-0.56142777093044671</v>
      </c>
      <c r="AF355" s="11">
        <f>'2020 MRI - Alphabetical'!AE278-'2017 MRI'!AE278</f>
        <v>-1.6122905827884115E-2</v>
      </c>
      <c r="AG355" s="10">
        <f>'2020 MRI - Alphabetical'!AF278-'2017 MRI'!AF278</f>
        <v>8</v>
      </c>
      <c r="AH355" s="33">
        <f>'2020 MRI - Alphabetical'!AG278-'2017 MRI'!AG278</f>
        <v>4.2081249335800375E-2</v>
      </c>
      <c r="AI355" s="14">
        <f>'2020 MRI - Alphabetical'!AH278-'2017 MRI'!AH278</f>
        <v>-5.6385654517632666E-2</v>
      </c>
      <c r="AJ355" s="10">
        <f>'2020 MRI - Alphabetical'!AI278-'2017 MRI'!AI278</f>
        <v>22</v>
      </c>
      <c r="AK355" s="33">
        <f>'2020 MRI - Alphabetical'!AJ278-'2017 MRI'!AJ278</f>
        <v>1.2651109178685144E-2</v>
      </c>
      <c r="AL355" s="13">
        <f>'2020 MRI - Alphabetical'!AK278-'2017 MRI'!AK278</f>
        <v>19900.921936062921</v>
      </c>
      <c r="AM355" s="38">
        <v>1</v>
      </c>
    </row>
    <row r="356" spans="1:39" hidden="1" x14ac:dyDescent="0.25">
      <c r="A356" t="s">
        <v>890</v>
      </c>
      <c r="B356" s="5" t="s">
        <v>463</v>
      </c>
      <c r="C356" s="6" t="s">
        <v>54</v>
      </c>
      <c r="D356" s="7" t="s">
        <v>39</v>
      </c>
      <c r="E356" s="8">
        <f>VLOOKUP(A356,'2017 MRI'!$A$7:$F$571,6,FALSE)</f>
        <v>16.909243824698173</v>
      </c>
      <c r="F356" s="36">
        <f>'2020 MRI - Alphabetical'!E289-'2017 MRI'!E289</f>
        <v>-1.6250079443817178E-2</v>
      </c>
      <c r="G356" s="8">
        <f>'2020 MRI - Alphabetical'!F289-'2017 MRI'!F289</f>
        <v>-0.43902340465272971</v>
      </c>
      <c r="H356" s="9">
        <f>'2020 MRI - Alphabetical'!G289-'2017 MRI'!G289</f>
        <v>8</v>
      </c>
      <c r="I356" s="10">
        <f>'2020 MRI - Alphabetical'!H289-'2017 MRI'!H289</f>
        <v>-74</v>
      </c>
      <c r="J356" s="33">
        <f>'2020 MRI - Alphabetical'!I289-'2017 MRI'!I289</f>
        <v>-0.53705628045724985</v>
      </c>
      <c r="K356" s="11">
        <f>'2020 MRI - Alphabetical'!J289-'2017 MRI'!J289</f>
        <v>-7.4424399918620932E-2</v>
      </c>
      <c r="L356" s="10">
        <f>'2020 MRI - Alphabetical'!K289-'2017 MRI'!K289</f>
        <v>227</v>
      </c>
      <c r="M356" s="33">
        <f>'2020 MRI - Alphabetical'!L289-'2017 MRI'!L289</f>
        <v>0.82454850002922742</v>
      </c>
      <c r="N356" s="11">
        <f>'2020 MRI - Alphabetical'!M289-'2017 MRI'!M289</f>
        <v>-4.0359140155996343E-2</v>
      </c>
      <c r="O356" s="10">
        <f>'2020 MRI - Alphabetical'!N289-'2017 MRI'!N289</f>
        <v>7</v>
      </c>
      <c r="P356" s="33">
        <f>'2020 MRI - Alphabetical'!O289-'2017 MRI'!O289</f>
        <v>2.1364664568259417E-2</v>
      </c>
      <c r="Q356" s="11">
        <f>'2020 MRI - Alphabetical'!P289-'2017 MRI'!P289</f>
        <v>-3.4836415362731153E-3</v>
      </c>
      <c r="R356" s="10">
        <f>'2020 MRI - Alphabetical'!Q289-'2017 MRI'!Q289</f>
        <v>-35</v>
      </c>
      <c r="S356" s="33">
        <f>'2020 MRI - Alphabetical'!R289-'2017 MRI'!R289</f>
        <v>-0.26374238917876247</v>
      </c>
      <c r="T356" s="12">
        <f>'2020 MRI - Alphabetical'!S289-'2017 MRI'!S289</f>
        <v>-4.9255341826048779E-2</v>
      </c>
      <c r="U356" s="10">
        <f>'2020 MRI - Alphabetical'!T289-'2017 MRI'!T289</f>
        <v>50</v>
      </c>
      <c r="V356" s="33">
        <f>'2020 MRI - Alphabetical'!U289-'2017 MRI'!U289</f>
        <v>0.13240791720956102</v>
      </c>
      <c r="W356" s="11">
        <f>'2020 MRI - Alphabetical'!V289-'2017 MRI'!V289</f>
        <v>-8.5362106433516938E-3</v>
      </c>
      <c r="X356" s="10">
        <f>'2020 MRI - Alphabetical'!W289-'2017 MRI'!W289</f>
        <v>-13</v>
      </c>
      <c r="Y356" s="33">
        <f>'2020 MRI - Alphabetical'!X289-'2017 MRI'!X289</f>
        <v>-6.8339838452529778E-2</v>
      </c>
      <c r="Z356" s="13">
        <f>'2020 MRI - Alphabetical'!Y289-'2017 MRI'!Y289</f>
        <v>14735</v>
      </c>
      <c r="AA356" s="10">
        <f>'2020 MRI - Alphabetical'!Z289-'2017 MRI'!Z289</f>
        <v>-14</v>
      </c>
      <c r="AB356" s="33">
        <f>'2020 MRI - Alphabetical'!AA289-'2017 MRI'!AA289</f>
        <v>-4.6503289528137204E-2</v>
      </c>
      <c r="AC356" s="11">
        <f>'2020 MRI - Alphabetical'!AB289-'2017 MRI'!AB289</f>
        <v>-1.6000000000000007E-2</v>
      </c>
      <c r="AD356" s="10">
        <f>'2020 MRI - Alphabetical'!AC289-'2017 MRI'!AC289</f>
        <v>49</v>
      </c>
      <c r="AE356" s="33">
        <f>'2020 MRI - Alphabetical'!AD289-'2017 MRI'!AD289</f>
        <v>0.1158334958906499</v>
      </c>
      <c r="AF356" s="11">
        <f>'2020 MRI - Alphabetical'!AE289-'2017 MRI'!AE289</f>
        <v>1.6353928134226203E-2</v>
      </c>
      <c r="AG356" s="10">
        <f>'2020 MRI - Alphabetical'!AF289-'2017 MRI'!AF289</f>
        <v>11</v>
      </c>
      <c r="AH356" s="33">
        <f>'2020 MRI - Alphabetical'!AG289-'2017 MRI'!AG289</f>
        <v>6.4429555868709465E-2</v>
      </c>
      <c r="AI356" s="14">
        <f>'2020 MRI - Alphabetical'!AH289-'2017 MRI'!AH289</f>
        <v>-8.1570353444301968E-2</v>
      </c>
      <c r="AJ356" s="10">
        <f>'2020 MRI - Alphabetical'!AI289-'2017 MRI'!AI289</f>
        <v>21</v>
      </c>
      <c r="AK356" s="33">
        <f>'2020 MRI - Alphabetical'!AJ289-'2017 MRI'!AJ289</f>
        <v>1.8995664747883306E-2</v>
      </c>
      <c r="AL356" s="13">
        <f>'2020 MRI - Alphabetical'!AK289-'2017 MRI'!AK289</f>
        <v>25344.777287186036</v>
      </c>
      <c r="AM356" s="38"/>
    </row>
    <row r="357" spans="1:39" hidden="1" x14ac:dyDescent="0.25">
      <c r="A357" t="s">
        <v>891</v>
      </c>
      <c r="B357" s="5" t="s">
        <v>436</v>
      </c>
      <c r="C357" s="6" t="s">
        <v>54</v>
      </c>
      <c r="D357" s="7" t="s">
        <v>39</v>
      </c>
      <c r="E357" s="8">
        <f>VLOOKUP(A357,'2017 MRI'!$A$7:$F$571,6,FALSE)</f>
        <v>18.628296959075037</v>
      </c>
      <c r="F357" s="36">
        <f>'2020 MRI - Alphabetical'!E290-'2017 MRI'!E290</f>
        <v>1.5468018850056025</v>
      </c>
      <c r="G357" s="8">
        <f>'2020 MRI - Alphabetical'!F290-'2017 MRI'!F290</f>
        <v>-5.103870771309019</v>
      </c>
      <c r="H357" s="9">
        <f>'2020 MRI - Alphabetical'!G290-'2017 MRI'!G290</f>
        <v>94</v>
      </c>
      <c r="I357" s="10">
        <f>'2020 MRI - Alphabetical'!H290-'2017 MRI'!H290</f>
        <v>154</v>
      </c>
      <c r="J357" s="33">
        <f>'2020 MRI - Alphabetical'!I290-'2017 MRI'!I290</f>
        <v>0.49320956455806952</v>
      </c>
      <c r="K357" s="11">
        <f>'2020 MRI - Alphabetical'!J290-'2017 MRI'!J290</f>
        <v>3.2880655847730367E-2</v>
      </c>
      <c r="L357" s="10">
        <f>'2020 MRI - Alphabetical'!K290-'2017 MRI'!K290</f>
        <v>347</v>
      </c>
      <c r="M357" s="33">
        <f>'2020 MRI - Alphabetical'!L290-'2017 MRI'!L290</f>
        <v>1.0311636718363455</v>
      </c>
      <c r="N357" s="11">
        <f>'2020 MRI - Alphabetical'!M290-'2017 MRI'!M290</f>
        <v>-5.1866984392998562E-2</v>
      </c>
      <c r="O357" s="10">
        <f>'2020 MRI - Alphabetical'!N290-'2017 MRI'!N290</f>
        <v>140</v>
      </c>
      <c r="P357" s="33">
        <f>'2020 MRI - Alphabetical'!O290-'2017 MRI'!O290</f>
        <v>0.31399078507994738</v>
      </c>
      <c r="Q357" s="11">
        <f>'2020 MRI - Alphabetical'!P290-'2017 MRI'!P290</f>
        <v>-2.2240418118466901E-2</v>
      </c>
      <c r="R357" s="10">
        <f>'2020 MRI - Alphabetical'!Q290-'2017 MRI'!Q290</f>
        <v>-44</v>
      </c>
      <c r="S357" s="33">
        <f>'2020 MRI - Alphabetical'!R290-'2017 MRI'!R290</f>
        <v>-0.27985758730862836</v>
      </c>
      <c r="T357" s="12">
        <f>'2020 MRI - Alphabetical'!S290-'2017 MRI'!S290</f>
        <v>0</v>
      </c>
      <c r="U357" s="10">
        <f>'2020 MRI - Alphabetical'!T290-'2017 MRI'!T290</f>
        <v>166</v>
      </c>
      <c r="V357" s="33">
        <f>'2020 MRI - Alphabetical'!U290-'2017 MRI'!U290</f>
        <v>0.43370031734165271</v>
      </c>
      <c r="W357" s="11">
        <f>'2020 MRI - Alphabetical'!V290-'2017 MRI'!V290</f>
        <v>-2.7948361640075487E-2</v>
      </c>
      <c r="X357" s="10">
        <f>'2020 MRI - Alphabetical'!W290-'2017 MRI'!W290</f>
        <v>57</v>
      </c>
      <c r="Y357" s="33">
        <f>'2020 MRI - Alphabetical'!X290-'2017 MRI'!X290</f>
        <v>0.45787920361803514</v>
      </c>
      <c r="Z357" s="13">
        <f>'2020 MRI - Alphabetical'!Y290-'2017 MRI'!Y290</f>
        <v>30985</v>
      </c>
      <c r="AA357" s="10">
        <f>'2020 MRI - Alphabetical'!Z290-'2017 MRI'!Z290</f>
        <v>84</v>
      </c>
      <c r="AB357" s="33">
        <f>'2020 MRI - Alphabetical'!AA290-'2017 MRI'!AA290</f>
        <v>0.19606615764864832</v>
      </c>
      <c r="AC357" s="11">
        <f>'2020 MRI - Alphabetical'!AB290-'2017 MRI'!AB290</f>
        <v>-1.9999999999999997E-2</v>
      </c>
      <c r="AD357" s="10">
        <f>'2020 MRI - Alphabetical'!AC290-'2017 MRI'!AC290</f>
        <v>17</v>
      </c>
      <c r="AE357" s="33">
        <f>'2020 MRI - Alphabetical'!AD290-'2017 MRI'!AD290</f>
        <v>4.4365911118198875E-2</v>
      </c>
      <c r="AF357" s="11">
        <f>'2020 MRI - Alphabetical'!AE290-'2017 MRI'!AE290</f>
        <v>9.0123281175913394E-3</v>
      </c>
      <c r="AG357" s="10">
        <f>'2020 MRI - Alphabetical'!AF290-'2017 MRI'!AF290</f>
        <v>-2</v>
      </c>
      <c r="AH357" s="33">
        <f>'2020 MRI - Alphabetical'!AG290-'2017 MRI'!AG290</f>
        <v>-2.2985383937735193E-2</v>
      </c>
      <c r="AI357" s="14">
        <f>'2020 MRI - Alphabetical'!AH290-'2017 MRI'!AH290</f>
        <v>-2.4997778272707993E-2</v>
      </c>
      <c r="AJ357" s="10">
        <f>'2020 MRI - Alphabetical'!AI290-'2017 MRI'!AI290</f>
        <v>3</v>
      </c>
      <c r="AK357" s="33">
        <f>'2020 MRI - Alphabetical'!AJ290-'2017 MRI'!AJ290</f>
        <v>2.1240537574313378E-2</v>
      </c>
      <c r="AL357" s="13">
        <f>'2020 MRI - Alphabetical'!AK290-'2017 MRI'!AK290</f>
        <v>55918.988906071347</v>
      </c>
      <c r="AM357" s="38"/>
    </row>
    <row r="358" spans="1:39" hidden="1" x14ac:dyDescent="0.25">
      <c r="A358" t="s">
        <v>902</v>
      </c>
      <c r="B358" s="5" t="s">
        <v>546</v>
      </c>
      <c r="C358" s="6" t="s">
        <v>54</v>
      </c>
      <c r="D358" s="7" t="s">
        <v>39</v>
      </c>
      <c r="E358" s="8">
        <f>VLOOKUP(A358,'2017 MRI'!$A$7:$F$571,6,FALSE)</f>
        <v>11.392586846425587</v>
      </c>
      <c r="F358" s="36">
        <f>'2020 MRI - Alphabetical'!E301-'2017 MRI'!E301</f>
        <v>-0.6420146799204165</v>
      </c>
      <c r="G358" s="8">
        <f>'2020 MRI - Alphabetical'!F301-'2017 MRI'!F301</f>
        <v>0.84684727118401781</v>
      </c>
      <c r="H358" s="9">
        <f>'2020 MRI - Alphabetical'!G301-'2017 MRI'!G301</f>
        <v>-1</v>
      </c>
      <c r="I358" s="10">
        <f>'2020 MRI - Alphabetical'!H301-'2017 MRI'!H301</f>
        <v>-165</v>
      </c>
      <c r="J358" s="33">
        <f>'2020 MRI - Alphabetical'!I301-'2017 MRI'!I301</f>
        <v>-0.54107611259352906</v>
      </c>
      <c r="K358" s="11">
        <f>'2020 MRI - Alphabetical'!J301-'2017 MRI'!J301</f>
        <v>-6.3893692700366711E-2</v>
      </c>
      <c r="L358" s="10">
        <f>'2020 MRI - Alphabetical'!K301-'2017 MRI'!K301</f>
        <v>82</v>
      </c>
      <c r="M358" s="33">
        <f>'2020 MRI - Alphabetical'!L301-'2017 MRI'!L301</f>
        <v>0.24667681882302994</v>
      </c>
      <c r="N358" s="11">
        <f>'2020 MRI - Alphabetical'!M301-'2017 MRI'!M301</f>
        <v>-9.5369758764564591E-3</v>
      </c>
      <c r="O358" s="10">
        <f>'2020 MRI - Alphabetical'!N301-'2017 MRI'!N301</f>
        <v>35</v>
      </c>
      <c r="P358" s="33">
        <f>'2020 MRI - Alphabetical'!O301-'2017 MRI'!O301</f>
        <v>7.7038586228586614E-2</v>
      </c>
      <c r="Q358" s="11">
        <f>'2020 MRI - Alphabetical'!P301-'2017 MRI'!P301</f>
        <v>-6.9033017018273087E-3</v>
      </c>
      <c r="R358" s="10">
        <f>'2020 MRI - Alphabetical'!Q301-'2017 MRI'!Q301</f>
        <v>-36</v>
      </c>
      <c r="S358" s="33">
        <f>'2020 MRI - Alphabetical'!R301-'2017 MRI'!R301</f>
        <v>-0.25796898409431407</v>
      </c>
      <c r="T358" s="12">
        <f>'2020 MRI - Alphabetical'!S301-'2017 MRI'!S301</f>
        <v>-7.3762631850704433E-2</v>
      </c>
      <c r="U358" s="10">
        <f>'2020 MRI - Alphabetical'!T301-'2017 MRI'!T301</f>
        <v>-8</v>
      </c>
      <c r="V358" s="33">
        <f>'2020 MRI - Alphabetical'!U301-'2017 MRI'!U301</f>
        <v>-3.3586698563138007E-2</v>
      </c>
      <c r="W358" s="11">
        <f>'2020 MRI - Alphabetical'!V301-'2017 MRI'!V301</f>
        <v>3.0984132554583502E-3</v>
      </c>
      <c r="X358" s="10">
        <f>'2020 MRI - Alphabetical'!W301-'2017 MRI'!W301</f>
        <v>-5</v>
      </c>
      <c r="Y358" s="33">
        <f>'2020 MRI - Alphabetical'!X301-'2017 MRI'!X301</f>
        <v>-0.23684047345934411</v>
      </c>
      <c r="Z358" s="13">
        <f>'2020 MRI - Alphabetical'!Y301-'2017 MRI'!Y301</f>
        <v>14684</v>
      </c>
      <c r="AA358" s="10">
        <f>'2020 MRI - Alphabetical'!Z301-'2017 MRI'!Z301</f>
        <v>-51</v>
      </c>
      <c r="AB358" s="33">
        <f>'2020 MRI - Alphabetical'!AA301-'2017 MRI'!AA301</f>
        <v>-0.16551865361593998</v>
      </c>
      <c r="AC358" s="11">
        <f>'2020 MRI - Alphabetical'!AB301-'2017 MRI'!AB301</f>
        <v>-1.2999999999999998E-2</v>
      </c>
      <c r="AD358" s="10">
        <f>'2020 MRI - Alphabetical'!AC301-'2017 MRI'!AC301</f>
        <v>14</v>
      </c>
      <c r="AE358" s="33">
        <f>'2020 MRI - Alphabetical'!AD301-'2017 MRI'!AD301</f>
        <v>2.9110419279900213E-2</v>
      </c>
      <c r="AF358" s="11">
        <f>'2020 MRI - Alphabetical'!AE301-'2017 MRI'!AE301</f>
        <v>9.3166685865683219E-3</v>
      </c>
      <c r="AG358" s="10">
        <f>'2020 MRI - Alphabetical'!AF301-'2017 MRI'!AF301</f>
        <v>22</v>
      </c>
      <c r="AH358" s="33">
        <f>'2020 MRI - Alphabetical'!AG301-'2017 MRI'!AG301</f>
        <v>6.8880998032310403E-2</v>
      </c>
      <c r="AI358" s="14">
        <f>'2020 MRI - Alphabetical'!AH301-'2017 MRI'!AH301</f>
        <v>-7.8244489956773133E-2</v>
      </c>
      <c r="AJ358" s="10">
        <f>'2020 MRI - Alphabetical'!AI301-'2017 MRI'!AI301</f>
        <v>11</v>
      </c>
      <c r="AK358" s="33">
        <f>'2020 MRI - Alphabetical'!AJ301-'2017 MRI'!AJ301</f>
        <v>8.5227929535245384E-3</v>
      </c>
      <c r="AL358" s="13">
        <f>'2020 MRI - Alphabetical'!AK301-'2017 MRI'!AK301</f>
        <v>21561.904510816297</v>
      </c>
      <c r="AM358" s="38"/>
    </row>
    <row r="359" spans="1:39" hidden="1" x14ac:dyDescent="0.25">
      <c r="A359" t="s">
        <v>903</v>
      </c>
      <c r="B359" s="5" t="s">
        <v>303</v>
      </c>
      <c r="C359" s="6" t="s">
        <v>54</v>
      </c>
      <c r="D359" s="7" t="s">
        <v>39</v>
      </c>
      <c r="E359" s="8">
        <f>VLOOKUP(A359,'2017 MRI'!$A$7:$F$571,6,FALSE)</f>
        <v>25.161374261162578</v>
      </c>
      <c r="F359" s="36">
        <f>'2020 MRI - Alphabetical'!E302-'2017 MRI'!E302</f>
        <v>0.33584391125638402</v>
      </c>
      <c r="G359" s="8">
        <f>'2020 MRI - Alphabetical'!F302-'2017 MRI'!F302</f>
        <v>-0.54233038735871375</v>
      </c>
      <c r="H359" s="9">
        <f>'2020 MRI - Alphabetical'!G302-'2017 MRI'!G302</f>
        <v>36</v>
      </c>
      <c r="I359" s="10">
        <f>'2020 MRI - Alphabetical'!H302-'2017 MRI'!H302</f>
        <v>-11</v>
      </c>
      <c r="J359" s="33">
        <f>'2020 MRI - Alphabetical'!I302-'2017 MRI'!I302</f>
        <v>-0.14889490830079166</v>
      </c>
      <c r="K359" s="11">
        <f>'2020 MRI - Alphabetical'!J302-'2017 MRI'!J302</f>
        <v>-2.4699201066090026E-2</v>
      </c>
      <c r="L359" s="10">
        <f>'2020 MRI - Alphabetical'!K302-'2017 MRI'!K302</f>
        <v>300</v>
      </c>
      <c r="M359" s="33">
        <f>'2020 MRI - Alphabetical'!L302-'2017 MRI'!L302</f>
        <v>0.88082811066197819</v>
      </c>
      <c r="N359" s="11">
        <f>'2020 MRI - Alphabetical'!M302-'2017 MRI'!M302</f>
        <v>-4.386038856158378E-2</v>
      </c>
      <c r="O359" s="10">
        <f>'2020 MRI - Alphabetical'!N302-'2017 MRI'!N302</f>
        <v>71</v>
      </c>
      <c r="P359" s="33">
        <f>'2020 MRI - Alphabetical'!O302-'2017 MRI'!O302</f>
        <v>0.2149705132571948</v>
      </c>
      <c r="Q359" s="11">
        <f>'2020 MRI - Alphabetical'!P302-'2017 MRI'!P302</f>
        <v>-1.6190588931636586E-2</v>
      </c>
      <c r="R359" s="10">
        <f>'2020 MRI - Alphabetical'!Q302-'2017 MRI'!Q302</f>
        <v>-65</v>
      </c>
      <c r="S359" s="33">
        <f>'2020 MRI - Alphabetical'!R302-'2017 MRI'!R302</f>
        <v>-0.21635716318172107</v>
      </c>
      <c r="T359" s="12">
        <f>'2020 MRI - Alphabetical'!S302-'2017 MRI'!S302</f>
        <v>-9.9032656852040102E-2</v>
      </c>
      <c r="U359" s="10">
        <f>'2020 MRI - Alphabetical'!T302-'2017 MRI'!T302</f>
        <v>59</v>
      </c>
      <c r="V359" s="33">
        <f>'2020 MRI - Alphabetical'!U302-'2017 MRI'!U302</f>
        <v>0.19231337029521672</v>
      </c>
      <c r="W359" s="11">
        <f>'2020 MRI - Alphabetical'!V302-'2017 MRI'!V302</f>
        <v>-1.5258758237946583E-2</v>
      </c>
      <c r="X359" s="10">
        <f>'2020 MRI - Alphabetical'!W302-'2017 MRI'!W302</f>
        <v>42</v>
      </c>
      <c r="Y359" s="33">
        <f>'2020 MRI - Alphabetical'!X302-'2017 MRI'!X302</f>
        <v>0.18538573668478911</v>
      </c>
      <c r="Z359" s="13">
        <f>'2020 MRI - Alphabetical'!Y302-'2017 MRI'!Y302</f>
        <v>18707</v>
      </c>
      <c r="AA359" s="10">
        <f>'2020 MRI - Alphabetical'!Z302-'2017 MRI'!Z302</f>
        <v>-26</v>
      </c>
      <c r="AB359" s="33">
        <f>'2020 MRI - Alphabetical'!AA302-'2017 MRI'!AA302</f>
        <v>-7.8476056547825288E-2</v>
      </c>
      <c r="AC359" s="11">
        <f>'2020 MRI - Alphabetical'!AB302-'2017 MRI'!AB302</f>
        <v>-1.9000000000000003E-2</v>
      </c>
      <c r="AD359" s="10">
        <f>'2020 MRI - Alphabetical'!AC302-'2017 MRI'!AC302</f>
        <v>-70</v>
      </c>
      <c r="AE359" s="33">
        <f>'2020 MRI - Alphabetical'!AD302-'2017 MRI'!AD302</f>
        <v>-0.21057828335920387</v>
      </c>
      <c r="AF359" s="11">
        <f>'2020 MRI - Alphabetical'!AE302-'2017 MRI'!AE302</f>
        <v>-3.3661460798233289E-3</v>
      </c>
      <c r="AG359" s="10">
        <f>'2020 MRI - Alphabetical'!AF302-'2017 MRI'!AF302</f>
        <v>76</v>
      </c>
      <c r="AH359" s="33">
        <f>'2020 MRI - Alphabetical'!AG302-'2017 MRI'!AG302</f>
        <v>0.24227695565409915</v>
      </c>
      <c r="AI359" s="14">
        <f>'2020 MRI - Alphabetical'!AH302-'2017 MRI'!AH302</f>
        <v>-0.22049564770797581</v>
      </c>
      <c r="AJ359" s="10">
        <f>'2020 MRI - Alphabetical'!AI302-'2017 MRI'!AI302</f>
        <v>23</v>
      </c>
      <c r="AK359" s="33">
        <f>'2020 MRI - Alphabetical'!AJ302-'2017 MRI'!AJ302</f>
        <v>2.0133018416449239E-2</v>
      </c>
      <c r="AL359" s="13">
        <f>'2020 MRI - Alphabetical'!AK302-'2017 MRI'!AK302</f>
        <v>19473.298829767387</v>
      </c>
      <c r="AM359" s="38"/>
    </row>
    <row r="360" spans="1:39" hidden="1" x14ac:dyDescent="0.25">
      <c r="A360" t="s">
        <v>914</v>
      </c>
      <c r="B360" s="5" t="s">
        <v>437</v>
      </c>
      <c r="C360" s="6" t="s">
        <v>54</v>
      </c>
      <c r="D360" s="7" t="s">
        <v>39</v>
      </c>
      <c r="E360" s="8">
        <f>VLOOKUP(A360,'2017 MRI'!$A$7:$F$571,6,FALSE)</f>
        <v>18.561602321484763</v>
      </c>
      <c r="F360" s="36">
        <f>'2020 MRI - Alphabetical'!E313-'2017 MRI'!E313</f>
        <v>-0.20183292598339531</v>
      </c>
      <c r="G360" s="8">
        <f>'2020 MRI - Alphabetical'!F313-'2017 MRI'!F313</f>
        <v>0.3384907237252861</v>
      </c>
      <c r="H360" s="9">
        <f>'2020 MRI - Alphabetical'!G313-'2017 MRI'!G313</f>
        <v>3</v>
      </c>
      <c r="I360" s="10">
        <f>'2020 MRI - Alphabetical'!H313-'2017 MRI'!H313</f>
        <v>60</v>
      </c>
      <c r="J360" s="33">
        <f>'2020 MRI - Alphabetical'!I313-'2017 MRI'!I313</f>
        <v>0.14393553495593631</v>
      </c>
      <c r="K360" s="11">
        <f>'2020 MRI - Alphabetical'!J313-'2017 MRI'!J313</f>
        <v>1.6275833264413064E-3</v>
      </c>
      <c r="L360" s="10">
        <f>'2020 MRI - Alphabetical'!K313-'2017 MRI'!K313</f>
        <v>47</v>
      </c>
      <c r="M360" s="33">
        <f>'2020 MRI - Alphabetical'!L313-'2017 MRI'!L313</f>
        <v>0.18756770483435042</v>
      </c>
      <c r="N360" s="11">
        <f>'2020 MRI - Alphabetical'!M313-'2017 MRI'!M313</f>
        <v>-6.5362020796375236E-3</v>
      </c>
      <c r="O360" s="10">
        <f>'2020 MRI - Alphabetical'!N313-'2017 MRI'!N313</f>
        <v>-6</v>
      </c>
      <c r="P360" s="33">
        <f>'2020 MRI - Alphabetical'!O313-'2017 MRI'!O313</f>
        <v>-2.5825968058781235E-2</v>
      </c>
      <c r="Q360" s="11">
        <f>'2020 MRI - Alphabetical'!P313-'2017 MRI'!P313</f>
        <v>-4.7763074984247256E-4</v>
      </c>
      <c r="R360" s="10">
        <f>'2020 MRI - Alphabetical'!Q313-'2017 MRI'!Q313</f>
        <v>-58</v>
      </c>
      <c r="S360" s="33">
        <f>'2020 MRI - Alphabetical'!R313-'2017 MRI'!R313</f>
        <v>-0.26876645048732162</v>
      </c>
      <c r="T360" s="12">
        <f>'2020 MRI - Alphabetical'!S313-'2017 MRI'!S313</f>
        <v>2.1678237840683789E-3</v>
      </c>
      <c r="U360" s="10">
        <f>'2020 MRI - Alphabetical'!T313-'2017 MRI'!T313</f>
        <v>47</v>
      </c>
      <c r="V360" s="33">
        <f>'2020 MRI - Alphabetical'!U313-'2017 MRI'!U313</f>
        <v>0.13377747068515133</v>
      </c>
      <c r="W360" s="11">
        <f>'2020 MRI - Alphabetical'!V313-'2017 MRI'!V313</f>
        <v>-9.1920593783066731E-3</v>
      </c>
      <c r="X360" s="10">
        <f>'2020 MRI - Alphabetical'!W313-'2017 MRI'!W313</f>
        <v>2</v>
      </c>
      <c r="Y360" s="33">
        <f>'2020 MRI - Alphabetical'!X313-'2017 MRI'!X313</f>
        <v>-8.7820991294486062E-3</v>
      </c>
      <c r="Z360" s="13">
        <f>'2020 MRI - Alphabetical'!Y313-'2017 MRI'!Y313</f>
        <v>15877</v>
      </c>
      <c r="AA360" s="10">
        <f>'2020 MRI - Alphabetical'!Z313-'2017 MRI'!Z313</f>
        <v>-4</v>
      </c>
      <c r="AB360" s="33">
        <f>'2020 MRI - Alphabetical'!AA313-'2017 MRI'!AA313</f>
        <v>-7.126314934893796E-4</v>
      </c>
      <c r="AC360" s="11">
        <f>'2020 MRI - Alphabetical'!AB313-'2017 MRI'!AB313</f>
        <v>-1.8000000000000002E-2</v>
      </c>
      <c r="AD360" s="10">
        <f>'2020 MRI - Alphabetical'!AC313-'2017 MRI'!AC313</f>
        <v>-37</v>
      </c>
      <c r="AE360" s="33">
        <f>'2020 MRI - Alphabetical'!AD313-'2017 MRI'!AD313</f>
        <v>-0.11957222670296952</v>
      </c>
      <c r="AF360" s="11">
        <f>'2020 MRI - Alphabetical'!AE313-'2017 MRI'!AE313</f>
        <v>1.0115379572571692E-3</v>
      </c>
      <c r="AG360" s="10">
        <f>'2020 MRI - Alphabetical'!AF313-'2017 MRI'!AF313</f>
        <v>7</v>
      </c>
      <c r="AH360" s="33">
        <f>'2020 MRI - Alphabetical'!AG313-'2017 MRI'!AG313</f>
        <v>1.7622338182146924E-2</v>
      </c>
      <c r="AI360" s="14">
        <f>'2020 MRI - Alphabetical'!AH313-'2017 MRI'!AH313</f>
        <v>-1.9111185351671889E-2</v>
      </c>
      <c r="AJ360" s="10">
        <f>'2020 MRI - Alphabetical'!AI313-'2017 MRI'!AI313</f>
        <v>3</v>
      </c>
      <c r="AK360" s="33">
        <f>'2020 MRI - Alphabetical'!AJ313-'2017 MRI'!AJ313</f>
        <v>3.0703388414218269E-3</v>
      </c>
      <c r="AL360" s="13">
        <f>'2020 MRI - Alphabetical'!AK313-'2017 MRI'!AK313</f>
        <v>14516.007941091026</v>
      </c>
      <c r="AM360" s="38"/>
    </row>
    <row r="361" spans="1:39" hidden="1" x14ac:dyDescent="0.25">
      <c r="A361" t="s">
        <v>919</v>
      </c>
      <c r="B361" s="5" t="s">
        <v>517</v>
      </c>
      <c r="C361" s="6" t="s">
        <v>54</v>
      </c>
      <c r="D361" s="7" t="s">
        <v>39</v>
      </c>
      <c r="E361" s="8">
        <f>VLOOKUP(A361,'2017 MRI'!$A$7:$F$571,6,FALSE)</f>
        <v>14.212342215936898</v>
      </c>
      <c r="F361" s="36">
        <f>'2020 MRI - Alphabetical'!E318-'2017 MRI'!E318</f>
        <v>-1.8042916844864365E-2</v>
      </c>
      <c r="G361" s="8">
        <f>'2020 MRI - Alphabetical'!F318-'2017 MRI'!F318</f>
        <v>-0.75833620492618792</v>
      </c>
      <c r="H361" s="9">
        <f>'2020 MRI - Alphabetical'!G318-'2017 MRI'!G318</f>
        <v>11</v>
      </c>
      <c r="I361" s="10">
        <f>'2020 MRI - Alphabetical'!H318-'2017 MRI'!H318</f>
        <v>-153</v>
      </c>
      <c r="J361" s="33">
        <f>'2020 MRI - Alphabetical'!I318-'2017 MRI'!I318</f>
        <v>-0.50693766059287548</v>
      </c>
      <c r="K361" s="11">
        <f>'2020 MRI - Alphabetical'!J318-'2017 MRI'!J318</f>
        <v>-6.1256051350971008E-2</v>
      </c>
      <c r="L361" s="10">
        <f>'2020 MRI - Alphabetical'!K318-'2017 MRI'!K318</f>
        <v>76</v>
      </c>
      <c r="M361" s="33">
        <f>'2020 MRI - Alphabetical'!L318-'2017 MRI'!L318</f>
        <v>0.25735560946165326</v>
      </c>
      <c r="N361" s="11">
        <f>'2020 MRI - Alphabetical'!M318-'2017 MRI'!M318</f>
        <v>-1.0414528972564042E-2</v>
      </c>
      <c r="O361" s="10">
        <f>'2020 MRI - Alphabetical'!N318-'2017 MRI'!N318</f>
        <v>-48</v>
      </c>
      <c r="P361" s="33">
        <f>'2020 MRI - Alphabetical'!O318-'2017 MRI'!O318</f>
        <v>-0.14109984724907254</v>
      </c>
      <c r="Q361" s="11">
        <f>'2020 MRI - Alphabetical'!P318-'2017 MRI'!P318</f>
        <v>7.3747790218031814E-3</v>
      </c>
      <c r="R361" s="10">
        <f>'2020 MRI - Alphabetical'!Q318-'2017 MRI'!Q318</f>
        <v>6</v>
      </c>
      <c r="S361" s="33">
        <f>'2020 MRI - Alphabetical'!R318-'2017 MRI'!R318</f>
        <v>-0.21748251065347496</v>
      </c>
      <c r="T361" s="12">
        <f>'2020 MRI - Alphabetical'!S318-'2017 MRI'!S318</f>
        <v>-0.19109218106111256</v>
      </c>
      <c r="U361" s="10">
        <f>'2020 MRI - Alphabetical'!T318-'2017 MRI'!T318</f>
        <v>-5</v>
      </c>
      <c r="V361" s="33">
        <f>'2020 MRI - Alphabetical'!U318-'2017 MRI'!U318</f>
        <v>-3.6803992388320383E-2</v>
      </c>
      <c r="W361" s="11">
        <f>'2020 MRI - Alphabetical'!V318-'2017 MRI'!V318</f>
        <v>7.3881812086964982E-4</v>
      </c>
      <c r="X361" s="10">
        <f>'2020 MRI - Alphabetical'!W318-'2017 MRI'!W318</f>
        <v>18</v>
      </c>
      <c r="Y361" s="33">
        <f>'2020 MRI - Alphabetical'!X318-'2017 MRI'!X318</f>
        <v>0.33328353834602464</v>
      </c>
      <c r="Z361" s="13">
        <f>'2020 MRI - Alphabetical'!Y318-'2017 MRI'!Y318</f>
        <v>33872</v>
      </c>
      <c r="AA361" s="10">
        <f>'2020 MRI - Alphabetical'!Z318-'2017 MRI'!Z318</f>
        <v>49</v>
      </c>
      <c r="AB361" s="33">
        <f>'2020 MRI - Alphabetical'!AA318-'2017 MRI'!AA318</f>
        <v>7.705079356084632E-2</v>
      </c>
      <c r="AC361" s="11">
        <f>'2020 MRI - Alphabetical'!AB318-'2017 MRI'!AB318</f>
        <v>-1.7000000000000001E-2</v>
      </c>
      <c r="AD361" s="10">
        <f>'2020 MRI - Alphabetical'!AC318-'2017 MRI'!AC318</f>
        <v>5</v>
      </c>
      <c r="AE361" s="33">
        <f>'2020 MRI - Alphabetical'!AD318-'2017 MRI'!AD318</f>
        <v>3.9920459073439218E-4</v>
      </c>
      <c r="AF361" s="11">
        <f>'2020 MRI - Alphabetical'!AE318-'2017 MRI'!AE318</f>
        <v>9.2229806598406183E-3</v>
      </c>
      <c r="AG361" s="10">
        <f>'2020 MRI - Alphabetical'!AF318-'2017 MRI'!AF318</f>
        <v>38</v>
      </c>
      <c r="AH361" s="33">
        <f>'2020 MRI - Alphabetical'!AG318-'2017 MRI'!AG318</f>
        <v>0.11327052837090257</v>
      </c>
      <c r="AI361" s="14">
        <f>'2020 MRI - Alphabetical'!AH318-'2017 MRI'!AH318</f>
        <v>-0.11866199958656676</v>
      </c>
      <c r="AJ361" s="10">
        <f>'2020 MRI - Alphabetical'!AI318-'2017 MRI'!AI318</f>
        <v>-2</v>
      </c>
      <c r="AK361" s="33">
        <f>'2020 MRI - Alphabetical'!AJ318-'2017 MRI'!AJ318</f>
        <v>2.7511105539135272E-3</v>
      </c>
      <c r="AL361" s="13">
        <f>'2020 MRI - Alphabetical'!AK318-'2017 MRI'!AK318</f>
        <v>16431.306734799291</v>
      </c>
      <c r="AM361" s="38"/>
    </row>
    <row r="362" spans="1:39" hidden="1" x14ac:dyDescent="0.25">
      <c r="A362" t="s">
        <v>923</v>
      </c>
      <c r="B362" s="5" t="s">
        <v>489</v>
      </c>
      <c r="C362" s="6" t="s">
        <v>54</v>
      </c>
      <c r="D362" s="7" t="s">
        <v>39</v>
      </c>
      <c r="E362" s="8">
        <f>VLOOKUP(A362,'2017 MRI'!$A$7:$F$571,6,FALSE)</f>
        <v>15.345027882491019</v>
      </c>
      <c r="F362" s="36">
        <f>'2020 MRI - Alphabetical'!E322-'2017 MRI'!E322</f>
        <v>0.73716454753453764</v>
      </c>
      <c r="G362" s="8">
        <f>'2020 MRI - Alphabetical'!F322-'2017 MRI'!F322</f>
        <v>-2.9758185416977643</v>
      </c>
      <c r="H362" s="9">
        <f>'2020 MRI - Alphabetical'!G322-'2017 MRI'!G322</f>
        <v>56</v>
      </c>
      <c r="I362" s="10">
        <f>'2020 MRI - Alphabetical'!H322-'2017 MRI'!H322</f>
        <v>171</v>
      </c>
      <c r="J362" s="33">
        <f>'2020 MRI - Alphabetical'!I322-'2017 MRI'!I322</f>
        <v>0.61728108597540143</v>
      </c>
      <c r="K362" s="11">
        <f>'2020 MRI - Alphabetical'!J322-'2017 MRI'!J322</f>
        <v>4.3244139645593926E-2</v>
      </c>
      <c r="L362" s="10">
        <f>'2020 MRI - Alphabetical'!K322-'2017 MRI'!K322</f>
        <v>271</v>
      </c>
      <c r="M362" s="33">
        <f>'2020 MRI - Alphabetical'!L322-'2017 MRI'!L322</f>
        <v>0.79381539393845102</v>
      </c>
      <c r="N362" s="11">
        <f>'2020 MRI - Alphabetical'!M322-'2017 MRI'!M322</f>
        <v>-3.9155325499795626E-2</v>
      </c>
      <c r="O362" s="10">
        <f>'2020 MRI - Alphabetical'!N322-'2017 MRI'!N322</f>
        <v>16</v>
      </c>
      <c r="P362" s="33">
        <f>'2020 MRI - Alphabetical'!O322-'2017 MRI'!O322</f>
        <v>2.5782644101777774E-2</v>
      </c>
      <c r="Q362" s="11">
        <f>'2020 MRI - Alphabetical'!P322-'2017 MRI'!P322</f>
        <v>-3.5397048489107519E-3</v>
      </c>
      <c r="R362" s="10">
        <f>'2020 MRI - Alphabetical'!Q322-'2017 MRI'!Q322</f>
        <v>-44</v>
      </c>
      <c r="S362" s="33">
        <f>'2020 MRI - Alphabetical'!R322-'2017 MRI'!R322</f>
        <v>-0.27985758730862836</v>
      </c>
      <c r="T362" s="12">
        <f>'2020 MRI - Alphabetical'!S322-'2017 MRI'!S322</f>
        <v>0</v>
      </c>
      <c r="U362" s="10">
        <f>'2020 MRI - Alphabetical'!T322-'2017 MRI'!T322</f>
        <v>87</v>
      </c>
      <c r="V362" s="33">
        <f>'2020 MRI - Alphabetical'!U322-'2017 MRI'!U322</f>
        <v>0.23689705732169153</v>
      </c>
      <c r="W362" s="11">
        <f>'2020 MRI - Alphabetical'!V322-'2017 MRI'!V322</f>
        <v>-1.6149439601494391E-2</v>
      </c>
      <c r="X362" s="10">
        <f>'2020 MRI - Alphabetical'!W322-'2017 MRI'!W322</f>
        <v>49</v>
      </c>
      <c r="Y362" s="33">
        <f>'2020 MRI - Alphabetical'!X322-'2017 MRI'!X322</f>
        <v>0.41832881742912631</v>
      </c>
      <c r="Z362" s="13">
        <f>'2020 MRI - Alphabetical'!Y322-'2017 MRI'!Y322</f>
        <v>31574</v>
      </c>
      <c r="AA362" s="10">
        <f>'2020 MRI - Alphabetical'!Z322-'2017 MRI'!Z322</f>
        <v>-14</v>
      </c>
      <c r="AB362" s="33">
        <f>'2020 MRI - Alphabetical'!AA322-'2017 MRI'!AA322</f>
        <v>-9.2293947562785972E-2</v>
      </c>
      <c r="AC362" s="11">
        <f>'2020 MRI - Alphabetical'!AB322-'2017 MRI'!AB322</f>
        <v>-1.3999999999999999E-2</v>
      </c>
      <c r="AD362" s="10">
        <f>'2020 MRI - Alphabetical'!AC322-'2017 MRI'!AC322</f>
        <v>2</v>
      </c>
      <c r="AE362" s="33">
        <f>'2020 MRI - Alphabetical'!AD322-'2017 MRI'!AD322</f>
        <v>6.3158096121119556E-2</v>
      </c>
      <c r="AF362" s="11">
        <f>'2020 MRI - Alphabetical'!AE322-'2017 MRI'!AE322</f>
        <v>9.000000000000008E-3</v>
      </c>
      <c r="AG362" s="10">
        <f>'2020 MRI - Alphabetical'!AF322-'2017 MRI'!AF322</f>
        <v>1</v>
      </c>
      <c r="AH362" s="33">
        <f>'2020 MRI - Alphabetical'!AG322-'2017 MRI'!AG322</f>
        <v>2.2921917936954861E-2</v>
      </c>
      <c r="AI362" s="14">
        <f>'2020 MRI - Alphabetical'!AH322-'2017 MRI'!AH322</f>
        <v>-8.3023597281965289E-2</v>
      </c>
      <c r="AJ362" s="10">
        <f>'2020 MRI - Alphabetical'!AI322-'2017 MRI'!AI322</f>
        <v>3</v>
      </c>
      <c r="AK362" s="33">
        <f>'2020 MRI - Alphabetical'!AJ322-'2017 MRI'!AJ322</f>
        <v>2.6579471878142469E-2</v>
      </c>
      <c r="AL362" s="13">
        <f>'2020 MRI - Alphabetical'!AK322-'2017 MRI'!AK322</f>
        <v>70973.911083667772</v>
      </c>
      <c r="AM362" s="38"/>
    </row>
    <row r="363" spans="1:39" hidden="1" x14ac:dyDescent="0.25">
      <c r="A363" t="s">
        <v>945</v>
      </c>
      <c r="B363" s="5" t="s">
        <v>143</v>
      </c>
      <c r="C363" s="6" t="s">
        <v>54</v>
      </c>
      <c r="D363" s="7" t="s">
        <v>39</v>
      </c>
      <c r="E363" s="8">
        <f>VLOOKUP(A363,'2017 MRI'!$A$7:$F$571,6,FALSE)</f>
        <v>37.847262571116758</v>
      </c>
      <c r="F363" s="36">
        <f>'2020 MRI - Alphabetical'!E344-'2017 MRI'!E344</f>
        <v>-4.1190288866499447E-2</v>
      </c>
      <c r="G363" s="8">
        <f>'2020 MRI - Alphabetical'!F344-'2017 MRI'!F344</f>
        <v>2.1611576003114337</v>
      </c>
      <c r="H363" s="9">
        <f>'2020 MRI - Alphabetical'!G344-'2017 MRI'!G344</f>
        <v>-5</v>
      </c>
      <c r="I363" s="10">
        <f>'2020 MRI - Alphabetical'!H344-'2017 MRI'!H344</f>
        <v>-37</v>
      </c>
      <c r="J363" s="33">
        <f>'2020 MRI - Alphabetical'!I344-'2017 MRI'!I344</f>
        <v>-0.24711874144373558</v>
      </c>
      <c r="K363" s="11">
        <f>'2020 MRI - Alphabetical'!J344-'2017 MRI'!J344</f>
        <v>-1.7072308977619466E-2</v>
      </c>
      <c r="L363" s="10">
        <f>'2020 MRI - Alphabetical'!K344-'2017 MRI'!K344</f>
        <v>64</v>
      </c>
      <c r="M363" s="33">
        <f>'2020 MRI - Alphabetical'!L344-'2017 MRI'!L344</f>
        <v>0.58248406368033978</v>
      </c>
      <c r="N363" s="11">
        <f>'2020 MRI - Alphabetical'!M344-'2017 MRI'!M344</f>
        <v>-2.6926648096564532E-2</v>
      </c>
      <c r="O363" s="10">
        <f>'2020 MRI - Alphabetical'!N344-'2017 MRI'!N344</f>
        <v>24</v>
      </c>
      <c r="P363" s="33">
        <f>'2020 MRI - Alphabetical'!O344-'2017 MRI'!O344</f>
        <v>0.41836009121947548</v>
      </c>
      <c r="Q363" s="11">
        <f>'2020 MRI - Alphabetical'!P344-'2017 MRI'!P344</f>
        <v>-3.0674698795180713E-2</v>
      </c>
      <c r="R363" s="10">
        <f>'2020 MRI - Alphabetical'!Q344-'2017 MRI'!Q344</f>
        <v>-64</v>
      </c>
      <c r="S363" s="33">
        <f>'2020 MRI - Alphabetical'!R344-'2017 MRI'!R344</f>
        <v>-0.49138919598391195</v>
      </c>
      <c r="T363" s="12">
        <f>'2020 MRI - Alphabetical'!S344-'2017 MRI'!S344</f>
        <v>1.6637230103683018</v>
      </c>
      <c r="U363" s="10">
        <f>'2020 MRI - Alphabetical'!T344-'2017 MRI'!T344</f>
        <v>-2</v>
      </c>
      <c r="V363" s="33">
        <f>'2020 MRI - Alphabetical'!U344-'2017 MRI'!U344</f>
        <v>2.1221295544708196E-2</v>
      </c>
      <c r="W363" s="11">
        <f>'2020 MRI - Alphabetical'!V344-'2017 MRI'!V344</f>
        <v>-1.1052471151752674E-2</v>
      </c>
      <c r="X363" s="10">
        <f>'2020 MRI - Alphabetical'!W344-'2017 MRI'!W344</f>
        <v>-10</v>
      </c>
      <c r="Y363" s="33">
        <f>'2020 MRI - Alphabetical'!X344-'2017 MRI'!X344</f>
        <v>-1.2450654088514868E-2</v>
      </c>
      <c r="Z363" s="13">
        <f>'2020 MRI - Alphabetical'!Y344-'2017 MRI'!Y344</f>
        <v>6348</v>
      </c>
      <c r="AA363" s="10">
        <f>'2020 MRI - Alphabetical'!Z344-'2017 MRI'!Z344</f>
        <v>-41</v>
      </c>
      <c r="AB363" s="33">
        <f>'2020 MRI - Alphabetical'!AA344-'2017 MRI'!AA344</f>
        <v>-0.35528763024488991</v>
      </c>
      <c r="AC363" s="11">
        <f>'2020 MRI - Alphabetical'!AB344-'2017 MRI'!AB344</f>
        <v>-1.9000000000000003E-2</v>
      </c>
      <c r="AD363" s="10">
        <f>'2020 MRI - Alphabetical'!AC344-'2017 MRI'!AC344</f>
        <v>82</v>
      </c>
      <c r="AE363" s="33">
        <f>'2020 MRI - Alphabetical'!AD344-'2017 MRI'!AD344</f>
        <v>0.20875606468066787</v>
      </c>
      <c r="AF363" s="11">
        <f>'2020 MRI - Alphabetical'!AE344-'2017 MRI'!AE344</f>
        <v>2.2222566646001196E-2</v>
      </c>
      <c r="AG363" s="10">
        <f>'2020 MRI - Alphabetical'!AF344-'2017 MRI'!AF344</f>
        <v>104</v>
      </c>
      <c r="AH363" s="33">
        <f>'2020 MRI - Alphabetical'!AG344-'2017 MRI'!AG344</f>
        <v>0.3070795149174938</v>
      </c>
      <c r="AI363" s="14">
        <f>'2020 MRI - Alphabetical'!AH344-'2017 MRI'!AH344</f>
        <v>-0.31169535986767105</v>
      </c>
      <c r="AJ363" s="10">
        <f>'2020 MRI - Alphabetical'!AI344-'2017 MRI'!AI344</f>
        <v>51</v>
      </c>
      <c r="AK363" s="33">
        <f>'2020 MRI - Alphabetical'!AJ344-'2017 MRI'!AJ344</f>
        <v>3.5954122869764821E-2</v>
      </c>
      <c r="AL363" s="13">
        <f>'2020 MRI - Alphabetical'!AK344-'2017 MRI'!AK344</f>
        <v>29941.10550901336</v>
      </c>
      <c r="AM363" s="38">
        <v>1</v>
      </c>
    </row>
    <row r="364" spans="1:39" hidden="1" x14ac:dyDescent="0.25">
      <c r="A364" t="s">
        <v>946</v>
      </c>
      <c r="B364" s="5" t="s">
        <v>184</v>
      </c>
      <c r="C364" s="6" t="s">
        <v>54</v>
      </c>
      <c r="D364" s="7" t="s">
        <v>39</v>
      </c>
      <c r="E364" s="8">
        <f>VLOOKUP(A364,'2017 MRI'!$A$7:$F$571,6,FALSE)</f>
        <v>34.00858756033189</v>
      </c>
      <c r="F364" s="36">
        <f>'2020 MRI - Alphabetical'!E345-'2017 MRI'!E345</f>
        <v>-6.6575379616169439E-2</v>
      </c>
      <c r="G364" s="8">
        <f>'2020 MRI - Alphabetical'!F345-'2017 MRI'!F345</f>
        <v>1.7778288676133158</v>
      </c>
      <c r="H364" s="9">
        <f>'2020 MRI - Alphabetical'!G345-'2017 MRI'!G345</f>
        <v>-2</v>
      </c>
      <c r="I364" s="10">
        <f>'2020 MRI - Alphabetical'!H345-'2017 MRI'!H345</f>
        <v>55</v>
      </c>
      <c r="J364" s="33">
        <f>'2020 MRI - Alphabetical'!I345-'2017 MRI'!I345</f>
        <v>0.11556553006034645</v>
      </c>
      <c r="K364" s="11">
        <f>'2020 MRI - Alphabetical'!J345-'2017 MRI'!J345</f>
        <v>-7.5452676221210435E-4</v>
      </c>
      <c r="L364" s="10">
        <f>'2020 MRI - Alphabetical'!K345-'2017 MRI'!K345</f>
        <v>32</v>
      </c>
      <c r="M364" s="33">
        <f>'2020 MRI - Alphabetical'!L345-'2017 MRI'!L345</f>
        <v>0.10375083384933914</v>
      </c>
      <c r="N364" s="11">
        <f>'2020 MRI - Alphabetical'!M345-'2017 MRI'!M345</f>
        <v>-3.029756692386032E-3</v>
      </c>
      <c r="O364" s="10">
        <f>'2020 MRI - Alphabetical'!N345-'2017 MRI'!N345</f>
        <v>23</v>
      </c>
      <c r="P364" s="33">
        <f>'2020 MRI - Alphabetical'!O345-'2017 MRI'!O345</f>
        <v>0.21090197064473915</v>
      </c>
      <c r="Q364" s="11">
        <f>'2020 MRI - Alphabetical'!P345-'2017 MRI'!P345</f>
        <v>-1.680512190843711E-2</v>
      </c>
      <c r="R364" s="10">
        <f>'2020 MRI - Alphabetical'!Q345-'2017 MRI'!Q345</f>
        <v>15</v>
      </c>
      <c r="S364" s="33">
        <f>'2020 MRI - Alphabetical'!R345-'2017 MRI'!R345</f>
        <v>0.14630172847017719</v>
      </c>
      <c r="T364" s="12">
        <f>'2020 MRI - Alphabetical'!S345-'2017 MRI'!S345</f>
        <v>-1.2257484446654379</v>
      </c>
      <c r="U364" s="10">
        <f>'2020 MRI - Alphabetical'!T345-'2017 MRI'!T345</f>
        <v>-3</v>
      </c>
      <c r="V364" s="33">
        <f>'2020 MRI - Alphabetical'!U345-'2017 MRI'!U345</f>
        <v>-8.8412363198074828E-2</v>
      </c>
      <c r="W364" s="11">
        <f>'2020 MRI - Alphabetical'!V345-'2017 MRI'!V345</f>
        <v>-1.164267257290505E-3</v>
      </c>
      <c r="X364" s="10">
        <f>'2020 MRI - Alphabetical'!W345-'2017 MRI'!W345</f>
        <v>44</v>
      </c>
      <c r="Y364" s="33">
        <f>'2020 MRI - Alphabetical'!X345-'2017 MRI'!X345</f>
        <v>0.14325872523080962</v>
      </c>
      <c r="Z364" s="13">
        <f>'2020 MRI - Alphabetical'!Y345-'2017 MRI'!Y345</f>
        <v>13471</v>
      </c>
      <c r="AA364" s="10">
        <f>'2020 MRI - Alphabetical'!Z345-'2017 MRI'!Z345</f>
        <v>-11</v>
      </c>
      <c r="AB364" s="33">
        <f>'2020 MRI - Alphabetical'!AA345-'2017 MRI'!AA345</f>
        <v>-8.7553494550188571E-2</v>
      </c>
      <c r="AC364" s="11">
        <f>'2020 MRI - Alphabetical'!AB345-'2017 MRI'!AB345</f>
        <v>-2.3000000000000007E-2</v>
      </c>
      <c r="AD364" s="10">
        <f>'2020 MRI - Alphabetical'!AC345-'2017 MRI'!AC345</f>
        <v>-105</v>
      </c>
      <c r="AE364" s="33">
        <f>'2020 MRI - Alphabetical'!AD345-'2017 MRI'!AD345</f>
        <v>-0.48418600450753779</v>
      </c>
      <c r="AF364" s="11">
        <f>'2020 MRI - Alphabetical'!AE345-'2017 MRI'!AE345</f>
        <v>-1.7910972276454551E-2</v>
      </c>
      <c r="AG364" s="10">
        <f>'2020 MRI - Alphabetical'!AF345-'2017 MRI'!AF345</f>
        <v>40</v>
      </c>
      <c r="AH364" s="33">
        <f>'2020 MRI - Alphabetical'!AG345-'2017 MRI'!AG345</f>
        <v>0.14104398593656153</v>
      </c>
      <c r="AI364" s="14">
        <f>'2020 MRI - Alphabetical'!AH345-'2017 MRI'!AH345</f>
        <v>-0.15937857129050514</v>
      </c>
      <c r="AJ364" s="10">
        <f>'2020 MRI - Alphabetical'!AI345-'2017 MRI'!AI345</f>
        <v>18</v>
      </c>
      <c r="AK364" s="33">
        <f>'2020 MRI - Alphabetical'!AJ345-'2017 MRI'!AJ345</f>
        <v>1.2095883329374502E-2</v>
      </c>
      <c r="AL364" s="13">
        <f>'2020 MRI - Alphabetical'!AK345-'2017 MRI'!AK345</f>
        <v>16898.358846148272</v>
      </c>
      <c r="AM364" s="38">
        <v>1</v>
      </c>
    </row>
    <row r="365" spans="1:39" hidden="1" x14ac:dyDescent="0.25">
      <c r="A365" t="s">
        <v>972</v>
      </c>
      <c r="B365" s="5" t="s">
        <v>277</v>
      </c>
      <c r="C365" s="6" t="s">
        <v>54</v>
      </c>
      <c r="D365" s="7" t="s">
        <v>39</v>
      </c>
      <c r="E365" s="8">
        <f>VLOOKUP(A365,'2017 MRI'!$A$7:$F$571,6,FALSE)</f>
        <v>25.083721908354192</v>
      </c>
      <c r="F365" s="36">
        <f>'2020 MRI - Alphabetical'!E371-'2017 MRI'!E371</f>
        <v>0.30220488016407054</v>
      </c>
      <c r="G365" s="8">
        <f>'2020 MRI - Alphabetical'!F371-'2017 MRI'!F371</f>
        <v>-0.44683434970464475</v>
      </c>
      <c r="H365" s="9">
        <f>'2020 MRI - Alphabetical'!G371-'2017 MRI'!G371</f>
        <v>34</v>
      </c>
      <c r="I365" s="10">
        <f>'2020 MRI - Alphabetical'!H371-'2017 MRI'!H371</f>
        <v>-14</v>
      </c>
      <c r="J365" s="33">
        <f>'2020 MRI - Alphabetical'!I371-'2017 MRI'!I371</f>
        <v>-9.7081295487051245E-2</v>
      </c>
      <c r="K365" s="11">
        <f>'2020 MRI - Alphabetical'!J371-'2017 MRI'!J371</f>
        <v>-1.6628507100962531E-2</v>
      </c>
      <c r="L365" s="10">
        <f>'2020 MRI - Alphabetical'!K371-'2017 MRI'!K371</f>
        <v>19</v>
      </c>
      <c r="M365" s="33">
        <f>'2020 MRI - Alphabetical'!L371-'2017 MRI'!L371</f>
        <v>9.288652053840174E-2</v>
      </c>
      <c r="N365" s="11">
        <f>'2020 MRI - Alphabetical'!M371-'2017 MRI'!M371</f>
        <v>-1.3965999373761404E-3</v>
      </c>
      <c r="O365" s="10">
        <f>'2020 MRI - Alphabetical'!N371-'2017 MRI'!N371</f>
        <v>-25</v>
      </c>
      <c r="P365" s="33">
        <f>'2020 MRI - Alphabetical'!O371-'2017 MRI'!O371</f>
        <v>-0.10653672135458096</v>
      </c>
      <c r="Q365" s="11">
        <f>'2020 MRI - Alphabetical'!P371-'2017 MRI'!P371</f>
        <v>4.3185799907791561E-3</v>
      </c>
      <c r="R365" s="10">
        <f>'2020 MRI - Alphabetical'!Q371-'2017 MRI'!Q371</f>
        <v>-73</v>
      </c>
      <c r="S365" s="33">
        <f>'2020 MRI - Alphabetical'!R371-'2017 MRI'!R371</f>
        <v>-0.27887339750279211</v>
      </c>
      <c r="T365" s="12">
        <f>'2020 MRI - Alphabetical'!S371-'2017 MRI'!S371</f>
        <v>4.1589005245899757E-2</v>
      </c>
      <c r="U365" s="10">
        <f>'2020 MRI - Alphabetical'!T371-'2017 MRI'!T371</f>
        <v>101</v>
      </c>
      <c r="V365" s="33">
        <f>'2020 MRI - Alphabetical'!U371-'2017 MRI'!U371</f>
        <v>0.40920905056150692</v>
      </c>
      <c r="W365" s="11">
        <f>'2020 MRI - Alphabetical'!V371-'2017 MRI'!V371</f>
        <v>-2.9223596432051566E-2</v>
      </c>
      <c r="X365" s="10">
        <f>'2020 MRI - Alphabetical'!W371-'2017 MRI'!W371</f>
        <v>14</v>
      </c>
      <c r="Y365" s="33">
        <f>'2020 MRI - Alphabetical'!X371-'2017 MRI'!X371</f>
        <v>6.0952492545001541E-2</v>
      </c>
      <c r="Z365" s="13">
        <f>'2020 MRI - Alphabetical'!Y371-'2017 MRI'!Y371</f>
        <v>13961</v>
      </c>
      <c r="AA365" s="10">
        <f>'2020 MRI - Alphabetical'!Z371-'2017 MRI'!Z371</f>
        <v>-57</v>
      </c>
      <c r="AB365" s="33">
        <f>'2020 MRI - Alphabetical'!AA371-'2017 MRI'!AA371</f>
        <v>-0.14716204359979757</v>
      </c>
      <c r="AC365" s="11">
        <f>'2020 MRI - Alphabetical'!AB371-'2017 MRI'!AB371</f>
        <v>-1.6E-2</v>
      </c>
      <c r="AD365" s="10">
        <f>'2020 MRI - Alphabetical'!AC371-'2017 MRI'!AC371</f>
        <v>106</v>
      </c>
      <c r="AE365" s="33">
        <f>'2020 MRI - Alphabetical'!AD371-'2017 MRI'!AD371</f>
        <v>0.33348372228831441</v>
      </c>
      <c r="AF365" s="11">
        <f>'2020 MRI - Alphabetical'!AE371-'2017 MRI'!AE371</f>
        <v>3.1203672787980086E-2</v>
      </c>
      <c r="AG365" s="10">
        <f>'2020 MRI - Alphabetical'!AF371-'2017 MRI'!AF371</f>
        <v>28</v>
      </c>
      <c r="AH365" s="33">
        <f>'2020 MRI - Alphabetical'!AG371-'2017 MRI'!AG371</f>
        <v>0.10757269941362646</v>
      </c>
      <c r="AI365" s="14">
        <f>'2020 MRI - Alphabetical'!AH371-'2017 MRI'!AH371</f>
        <v>-0.12293506323307146</v>
      </c>
      <c r="AJ365" s="10">
        <f>'2020 MRI - Alphabetical'!AI371-'2017 MRI'!AI371</f>
        <v>23</v>
      </c>
      <c r="AK365" s="33">
        <f>'2020 MRI - Alphabetical'!AJ371-'2017 MRI'!AJ371</f>
        <v>2.114918444069587E-2</v>
      </c>
      <c r="AL365" s="13">
        <f>'2020 MRI - Alphabetical'!AK371-'2017 MRI'!AK371</f>
        <v>29041.061565782147</v>
      </c>
      <c r="AM365" s="38"/>
    </row>
    <row r="366" spans="1:39" hidden="1" x14ac:dyDescent="0.25">
      <c r="A366" t="s">
        <v>973</v>
      </c>
      <c r="B366" s="5" t="s">
        <v>280</v>
      </c>
      <c r="C366" s="6" t="s">
        <v>54</v>
      </c>
      <c r="D366" s="7" t="s">
        <v>39</v>
      </c>
      <c r="E366" s="8">
        <f>VLOOKUP(A366,'2017 MRI'!$A$7:$F$571,6,FALSE)</f>
        <v>26.761061283966278</v>
      </c>
      <c r="F366" s="36">
        <f>'2020 MRI - Alphabetical'!E372-'2017 MRI'!E372</f>
        <v>0.50226406649653699</v>
      </c>
      <c r="G366" s="8">
        <f>'2020 MRI - Alphabetical'!F372-'2017 MRI'!F372</f>
        <v>-0.86833524656055161</v>
      </c>
      <c r="H366" s="9">
        <f>'2020 MRI - Alphabetical'!G372-'2017 MRI'!G372</f>
        <v>37</v>
      </c>
      <c r="I366" s="10">
        <f>'2020 MRI - Alphabetical'!H372-'2017 MRI'!H372</f>
        <v>84</v>
      </c>
      <c r="J366" s="33">
        <f>'2020 MRI - Alphabetical'!I372-'2017 MRI'!I372</f>
        <v>0.23627076089231924</v>
      </c>
      <c r="K366" s="11">
        <f>'2020 MRI - Alphabetical'!J372-'2017 MRI'!J372</f>
        <v>1.0068632483617557E-2</v>
      </c>
      <c r="L366" s="10">
        <f>'2020 MRI - Alphabetical'!K372-'2017 MRI'!K372</f>
        <v>95</v>
      </c>
      <c r="M366" s="33">
        <f>'2020 MRI - Alphabetical'!L372-'2017 MRI'!L372</f>
        <v>0.98213903075303932</v>
      </c>
      <c r="N366" s="11">
        <f>'2020 MRI - Alphabetical'!M372-'2017 MRI'!M372</f>
        <v>-5.0888861050689571E-2</v>
      </c>
      <c r="O366" s="10">
        <f>'2020 MRI - Alphabetical'!N372-'2017 MRI'!N372</f>
        <v>1</v>
      </c>
      <c r="P366" s="33">
        <f>'2020 MRI - Alphabetical'!O372-'2017 MRI'!O372</f>
        <v>-2.6553062264785599E-2</v>
      </c>
      <c r="Q366" s="11">
        <f>'2020 MRI - Alphabetical'!P372-'2017 MRI'!P372</f>
        <v>-1.1441048034934453E-3</v>
      </c>
      <c r="R366" s="10">
        <f>'2020 MRI - Alphabetical'!Q372-'2017 MRI'!Q372</f>
        <v>-125</v>
      </c>
      <c r="S366" s="33">
        <f>'2020 MRI - Alphabetical'!R372-'2017 MRI'!R372</f>
        <v>-0.31126757311033049</v>
      </c>
      <c r="T366" s="12">
        <f>'2020 MRI - Alphabetical'!S372-'2017 MRI'!S372</f>
        <v>0.1752817526275057</v>
      </c>
      <c r="U366" s="10">
        <f>'2020 MRI - Alphabetical'!T372-'2017 MRI'!T372</f>
        <v>169</v>
      </c>
      <c r="V366" s="33">
        <f>'2020 MRI - Alphabetical'!U372-'2017 MRI'!U372</f>
        <v>0.75955681252875473</v>
      </c>
      <c r="W366" s="11">
        <f>'2020 MRI - Alphabetical'!V372-'2017 MRI'!V372</f>
        <v>-5.151528384279476E-2</v>
      </c>
      <c r="X366" s="10">
        <f>'2020 MRI - Alphabetical'!W372-'2017 MRI'!W372</f>
        <v>-83</v>
      </c>
      <c r="Y366" s="33">
        <f>'2020 MRI - Alphabetical'!X372-'2017 MRI'!X372</f>
        <v>-0.34988752001887902</v>
      </c>
      <c r="Z366" s="13">
        <f>'2020 MRI - Alphabetical'!Y372-'2017 MRI'!Y372</f>
        <v>1012</v>
      </c>
      <c r="AA366" s="10">
        <f>'2020 MRI - Alphabetical'!Z372-'2017 MRI'!Z372</f>
        <v>79</v>
      </c>
      <c r="AB366" s="33">
        <f>'2020 MRI - Alphabetical'!AA372-'2017 MRI'!AA372</f>
        <v>0.23958745618270577</v>
      </c>
      <c r="AC366" s="11">
        <f>'2020 MRI - Alphabetical'!AB372-'2017 MRI'!AB372</f>
        <v>-2.3E-2</v>
      </c>
      <c r="AD366" s="10">
        <f>'2020 MRI - Alphabetical'!AC372-'2017 MRI'!AC372</f>
        <v>-44</v>
      </c>
      <c r="AE366" s="33">
        <f>'2020 MRI - Alphabetical'!AD372-'2017 MRI'!AD372</f>
        <v>-0.12672212854632586</v>
      </c>
      <c r="AF366" s="11">
        <f>'2020 MRI - Alphabetical'!AE372-'2017 MRI'!AE372</f>
        <v>1.4756380510440037E-3</v>
      </c>
      <c r="AG366" s="10">
        <f>'2020 MRI - Alphabetical'!AF372-'2017 MRI'!AF372</f>
        <v>3</v>
      </c>
      <c r="AH366" s="33">
        <f>'2020 MRI - Alphabetical'!AG372-'2017 MRI'!AG372</f>
        <v>3.8463474280311272E-2</v>
      </c>
      <c r="AI366" s="14">
        <f>'2020 MRI - Alphabetical'!AH372-'2017 MRI'!AH372</f>
        <v>-5.9041003018875937E-2</v>
      </c>
      <c r="AJ366" s="10">
        <f>'2020 MRI - Alphabetical'!AI372-'2017 MRI'!AI372</f>
        <v>6</v>
      </c>
      <c r="AK366" s="33">
        <f>'2020 MRI - Alphabetical'!AJ372-'2017 MRI'!AJ372</f>
        <v>1.3327060975920069E-2</v>
      </c>
      <c r="AL366" s="13">
        <f>'2020 MRI - Alphabetical'!AK372-'2017 MRI'!AK372</f>
        <v>28495.26844506996</v>
      </c>
      <c r="AM366" s="38"/>
    </row>
    <row r="367" spans="1:39" hidden="1" x14ac:dyDescent="0.25">
      <c r="A367" t="s">
        <v>1023</v>
      </c>
      <c r="B367" s="5" t="s">
        <v>164</v>
      </c>
      <c r="C367" s="6" t="s">
        <v>54</v>
      </c>
      <c r="D367" s="7" t="s">
        <v>39</v>
      </c>
      <c r="E367" s="8">
        <f>VLOOKUP(A367,'2017 MRI'!$A$7:$F$571,6,FALSE)</f>
        <v>35.756729427603389</v>
      </c>
      <c r="F367" s="36">
        <f>'2020 MRI - Alphabetical'!E422-'2017 MRI'!E422</f>
        <v>2.5581853300356006E-2</v>
      </c>
      <c r="G367" s="8">
        <f>'2020 MRI - Alphabetical'!F422-'2017 MRI'!F422</f>
        <v>1.7011820026359601</v>
      </c>
      <c r="H367" s="9">
        <f>'2020 MRI - Alphabetical'!G422-'2017 MRI'!G422</f>
        <v>0</v>
      </c>
      <c r="I367" s="10">
        <f>'2020 MRI - Alphabetical'!H422-'2017 MRI'!H422</f>
        <v>-11</v>
      </c>
      <c r="J367" s="33">
        <f>'2020 MRI - Alphabetical'!I422-'2017 MRI'!I422</f>
        <v>-0.14573348185685975</v>
      </c>
      <c r="K367" s="11">
        <f>'2020 MRI - Alphabetical'!J422-'2017 MRI'!J422</f>
        <v>-2.4534416370664447E-2</v>
      </c>
      <c r="L367" s="10">
        <f>'2020 MRI - Alphabetical'!K422-'2017 MRI'!K422</f>
        <v>36</v>
      </c>
      <c r="M367" s="33">
        <f>'2020 MRI - Alphabetical'!L422-'2017 MRI'!L422</f>
        <v>0.14677200967383919</v>
      </c>
      <c r="N367" s="11">
        <f>'2020 MRI - Alphabetical'!M422-'2017 MRI'!M422</f>
        <v>-5.0008474730170588E-3</v>
      </c>
      <c r="O367" s="10">
        <f>'2020 MRI - Alphabetical'!N422-'2017 MRI'!N422</f>
        <v>-28</v>
      </c>
      <c r="P367" s="33">
        <f>'2020 MRI - Alphabetical'!O422-'2017 MRI'!O422</f>
        <v>-0.21601850807717593</v>
      </c>
      <c r="Q367" s="11">
        <f>'2020 MRI - Alphabetical'!P422-'2017 MRI'!P422</f>
        <v>1.086013320647003E-2</v>
      </c>
      <c r="R367" s="10">
        <f>'2020 MRI - Alphabetical'!Q422-'2017 MRI'!Q422</f>
        <v>-61</v>
      </c>
      <c r="S367" s="33">
        <f>'2020 MRI - Alphabetical'!R422-'2017 MRI'!R422</f>
        <v>-0.23777181667793232</v>
      </c>
      <c r="T367" s="12">
        <f>'2020 MRI - Alphabetical'!S422-'2017 MRI'!S422</f>
        <v>-7.5421275828328804E-2</v>
      </c>
      <c r="U367" s="10">
        <f>'2020 MRI - Alphabetical'!T422-'2017 MRI'!T422</f>
        <v>3</v>
      </c>
      <c r="V367" s="33">
        <f>'2020 MRI - Alphabetical'!U422-'2017 MRI'!U422</f>
        <v>6.7307946265918295E-2</v>
      </c>
      <c r="W367" s="11">
        <f>'2020 MRI - Alphabetical'!V422-'2017 MRI'!V422</f>
        <v>-1.3839953075247186E-2</v>
      </c>
      <c r="X367" s="10">
        <f>'2020 MRI - Alphabetical'!W422-'2017 MRI'!W422</f>
        <v>37</v>
      </c>
      <c r="Y367" s="33">
        <f>'2020 MRI - Alphabetical'!X422-'2017 MRI'!X422</f>
        <v>0.11234657925179603</v>
      </c>
      <c r="Z367" s="13">
        <f>'2020 MRI - Alphabetical'!Y422-'2017 MRI'!Y422</f>
        <v>12153</v>
      </c>
      <c r="AA367" s="10">
        <f>'2020 MRI - Alphabetical'!Z422-'2017 MRI'!Z422</f>
        <v>1</v>
      </c>
      <c r="AB367" s="33">
        <f>'2020 MRI - Alphabetical'!AA422-'2017 MRI'!AA422</f>
        <v>-2.1338601010223002E-2</v>
      </c>
      <c r="AC367" s="11">
        <f>'2020 MRI - Alphabetical'!AB422-'2017 MRI'!AB422</f>
        <v>-1.5999999999999993E-2</v>
      </c>
      <c r="AD367" s="10">
        <f>'2020 MRI - Alphabetical'!AC422-'2017 MRI'!AC422</f>
        <v>7</v>
      </c>
      <c r="AE367" s="33">
        <f>'2020 MRI - Alphabetical'!AD422-'2017 MRI'!AD422</f>
        <v>0.30386981537924695</v>
      </c>
      <c r="AF367" s="11">
        <f>'2020 MRI - Alphabetical'!AE422-'2017 MRI'!AE422</f>
        <v>3.9801549670405945E-2</v>
      </c>
      <c r="AG367" s="10">
        <f>'2020 MRI - Alphabetical'!AF422-'2017 MRI'!AF422</f>
        <v>20</v>
      </c>
      <c r="AH367" s="33">
        <f>'2020 MRI - Alphabetical'!AG422-'2017 MRI'!AG422</f>
        <v>5.4362672872789342E-2</v>
      </c>
      <c r="AI367" s="14">
        <f>'2020 MRI - Alphabetical'!AH422-'2017 MRI'!AH422</f>
        <v>-6.0710515908231955E-2</v>
      </c>
      <c r="AJ367" s="10">
        <f>'2020 MRI - Alphabetical'!AI422-'2017 MRI'!AI422</f>
        <v>16</v>
      </c>
      <c r="AK367" s="33">
        <f>'2020 MRI - Alphabetical'!AJ422-'2017 MRI'!AJ422</f>
        <v>1.3344551985133304E-2</v>
      </c>
      <c r="AL367" s="13">
        <f>'2020 MRI - Alphabetical'!AK422-'2017 MRI'!AK422</f>
        <v>23481.41390307335</v>
      </c>
      <c r="AM367" s="38"/>
    </row>
    <row r="368" spans="1:39" hidden="1" x14ac:dyDescent="0.25">
      <c r="A368" t="s">
        <v>1039</v>
      </c>
      <c r="B368" s="5" t="s">
        <v>374</v>
      </c>
      <c r="C368" s="6" t="s">
        <v>54</v>
      </c>
      <c r="D368" s="7" t="s">
        <v>39</v>
      </c>
      <c r="E368" s="8">
        <f>VLOOKUP(A368,'2017 MRI'!$A$7:$F$571,6,FALSE)</f>
        <v>21.965675403258938</v>
      </c>
      <c r="F368" s="36">
        <f>'2020 MRI - Alphabetical'!E438-'2017 MRI'!E438</f>
        <v>0.56678319563764523</v>
      </c>
      <c r="G368" s="8">
        <f>'2020 MRI - Alphabetical'!F438-'2017 MRI'!F438</f>
        <v>-1.6471471908584157</v>
      </c>
      <c r="H368" s="9">
        <f>'2020 MRI - Alphabetical'!G438-'2017 MRI'!G438</f>
        <v>41</v>
      </c>
      <c r="I368" s="10">
        <f>'2020 MRI - Alphabetical'!H438-'2017 MRI'!H438</f>
        <v>-14</v>
      </c>
      <c r="J368" s="33">
        <f>'2020 MRI - Alphabetical'!I438-'2017 MRI'!I438</f>
        <v>-0.13418383654498711</v>
      </c>
      <c r="K368" s="11">
        <f>'2020 MRI - Alphabetical'!J438-'2017 MRI'!J438</f>
        <v>-8.3212797784618653E-3</v>
      </c>
      <c r="L368" s="10">
        <f>'2020 MRI - Alphabetical'!K438-'2017 MRI'!K438</f>
        <v>-36</v>
      </c>
      <c r="M368" s="33">
        <f>'2020 MRI - Alphabetical'!L438-'2017 MRI'!L438</f>
        <v>-5.1911291183076913E-2</v>
      </c>
      <c r="N368" s="11">
        <f>'2020 MRI - Alphabetical'!M438-'2017 MRI'!M438</f>
        <v>6.2600797894915572E-3</v>
      </c>
      <c r="O368" s="10">
        <f>'2020 MRI - Alphabetical'!N438-'2017 MRI'!N438</f>
        <v>-19</v>
      </c>
      <c r="P368" s="33">
        <f>'2020 MRI - Alphabetical'!O438-'2017 MRI'!O438</f>
        <v>-7.61114471658903E-2</v>
      </c>
      <c r="Q368" s="11">
        <f>'2020 MRI - Alphabetical'!P438-'2017 MRI'!P438</f>
        <v>2.6779661016949133E-3</v>
      </c>
      <c r="R368" s="10">
        <f>'2020 MRI - Alphabetical'!Q438-'2017 MRI'!Q438</f>
        <v>-44</v>
      </c>
      <c r="S368" s="33">
        <f>'2020 MRI - Alphabetical'!R438-'2017 MRI'!R438</f>
        <v>-0.27985758730862836</v>
      </c>
      <c r="T368" s="12">
        <f>'2020 MRI - Alphabetical'!S438-'2017 MRI'!S438</f>
        <v>0</v>
      </c>
      <c r="U368" s="10">
        <f>'2020 MRI - Alphabetical'!T438-'2017 MRI'!T438</f>
        <v>2</v>
      </c>
      <c r="V368" s="33">
        <f>'2020 MRI - Alphabetical'!U438-'2017 MRI'!U438</f>
        <v>1.0021905176701318E-2</v>
      </c>
      <c r="W368" s="11">
        <f>'2020 MRI - Alphabetical'!V438-'2017 MRI'!V438</f>
        <v>-1.845433255269327E-3</v>
      </c>
      <c r="X368" s="10">
        <f>'2020 MRI - Alphabetical'!W438-'2017 MRI'!W438</f>
        <v>154</v>
      </c>
      <c r="Y368" s="33">
        <f>'2020 MRI - Alphabetical'!X438-'2017 MRI'!X438</f>
        <v>0.63892669704954752</v>
      </c>
      <c r="Z368" s="13">
        <f>'2020 MRI - Alphabetical'!Y438-'2017 MRI'!Y438</f>
        <v>33373</v>
      </c>
      <c r="AA368" s="10">
        <f>'2020 MRI - Alphabetical'!Z438-'2017 MRI'!Z438</f>
        <v>172</v>
      </c>
      <c r="AB368" s="33">
        <f>'2020 MRI - Alphabetical'!AA438-'2017 MRI'!AA438</f>
        <v>0.50732159187740711</v>
      </c>
      <c r="AC368" s="11">
        <f>'2020 MRI - Alphabetical'!AB438-'2017 MRI'!AB438</f>
        <v>-2.7000000000000003E-2</v>
      </c>
      <c r="AD368" s="10">
        <f>'2020 MRI - Alphabetical'!AC438-'2017 MRI'!AC438</f>
        <v>-58</v>
      </c>
      <c r="AE368" s="33">
        <f>'2020 MRI - Alphabetical'!AD438-'2017 MRI'!AD438</f>
        <v>-0.23562651823872993</v>
      </c>
      <c r="AF368" s="11">
        <f>'2020 MRI - Alphabetical'!AE438-'2017 MRI'!AE438</f>
        <v>-7.6139767054907992E-3</v>
      </c>
      <c r="AG368" s="10">
        <f>'2020 MRI - Alphabetical'!AF438-'2017 MRI'!AF438</f>
        <v>49</v>
      </c>
      <c r="AH368" s="33">
        <f>'2020 MRI - Alphabetical'!AG438-'2017 MRI'!AG438</f>
        <v>0.18344456962116912</v>
      </c>
      <c r="AI368" s="14">
        <f>'2020 MRI - Alphabetical'!AH438-'2017 MRI'!AH438</f>
        <v>-0.14806787510708297</v>
      </c>
      <c r="AJ368" s="10">
        <f>'2020 MRI - Alphabetical'!AI438-'2017 MRI'!AI438</f>
        <v>5</v>
      </c>
      <c r="AK368" s="33">
        <f>'2020 MRI - Alphabetical'!AJ438-'2017 MRI'!AJ438</f>
        <v>1.1084775095847599E-2</v>
      </c>
      <c r="AL368" s="13">
        <f>'2020 MRI - Alphabetical'!AK438-'2017 MRI'!AK438</f>
        <v>10517.889871126506</v>
      </c>
      <c r="AM368" s="38"/>
    </row>
    <row r="369" spans="1:39" hidden="1" x14ac:dyDescent="0.25">
      <c r="A369" t="s">
        <v>1044</v>
      </c>
      <c r="B369" s="5" t="s">
        <v>560</v>
      </c>
      <c r="C369" s="6" t="s">
        <v>54</v>
      </c>
      <c r="D369" s="7" t="s">
        <v>39</v>
      </c>
      <c r="E369" s="8">
        <f>VLOOKUP(A369,'2017 MRI'!$A$7:$F$571,6,FALSE)</f>
        <v>10.187483538814512</v>
      </c>
      <c r="F369" s="36">
        <f>'2020 MRI - Alphabetical'!E443-'2017 MRI'!E443</f>
        <v>0.78346376592265532</v>
      </c>
      <c r="G369" s="8">
        <f>'2020 MRI - Alphabetical'!F443-'2017 MRI'!F443</f>
        <v>-3.7414699824967137</v>
      </c>
      <c r="H369" s="9">
        <f>'2020 MRI - Alphabetical'!G443-'2017 MRI'!G443</f>
        <v>20</v>
      </c>
      <c r="I369" s="10">
        <f>'2020 MRI - Alphabetical'!H443-'2017 MRI'!H443</f>
        <v>-48</v>
      </c>
      <c r="J369" s="33">
        <f>'2020 MRI - Alphabetical'!I443-'2017 MRI'!I443</f>
        <v>-0.26353940447068558</v>
      </c>
      <c r="K369" s="11">
        <f>'2020 MRI - Alphabetical'!J443-'2017 MRI'!J443</f>
        <v>-1.9101738121524825E-2</v>
      </c>
      <c r="L369" s="10">
        <f>'2020 MRI - Alphabetical'!K443-'2017 MRI'!K443</f>
        <v>-42</v>
      </c>
      <c r="M369" s="33">
        <f>'2020 MRI - Alphabetical'!L443-'2017 MRI'!L443</f>
        <v>-7.0456375706057492E-2</v>
      </c>
      <c r="N369" s="11">
        <f>'2020 MRI - Alphabetical'!M443-'2017 MRI'!M443</f>
        <v>6.5571285083480257E-3</v>
      </c>
      <c r="O369" s="10">
        <f>'2020 MRI - Alphabetical'!N443-'2017 MRI'!N443</f>
        <v>1</v>
      </c>
      <c r="P369" s="33">
        <f>'2020 MRI - Alphabetical'!O443-'2017 MRI'!O443</f>
        <v>-2.8734518074845172E-2</v>
      </c>
      <c r="Q369" s="11">
        <f>'2020 MRI - Alphabetical'!P443-'2017 MRI'!P443</f>
        <v>2.1100917431192672E-4</v>
      </c>
      <c r="R369" s="10">
        <f>'2020 MRI - Alphabetical'!Q443-'2017 MRI'!Q443</f>
        <v>-44</v>
      </c>
      <c r="S369" s="33">
        <f>'2020 MRI - Alphabetical'!R443-'2017 MRI'!R443</f>
        <v>-0.27985758730862836</v>
      </c>
      <c r="T369" s="12">
        <f>'2020 MRI - Alphabetical'!S443-'2017 MRI'!S443</f>
        <v>0</v>
      </c>
      <c r="U369" s="10">
        <f>'2020 MRI - Alphabetical'!T443-'2017 MRI'!T443</f>
        <v>61</v>
      </c>
      <c r="V369" s="33">
        <f>'2020 MRI - Alphabetical'!U443-'2017 MRI'!U443</f>
        <v>0.20655171047474497</v>
      </c>
      <c r="W369" s="11">
        <f>'2020 MRI - Alphabetical'!V443-'2017 MRI'!V443</f>
        <v>-1.2148558758314852E-2</v>
      </c>
      <c r="X369" s="10">
        <f>'2020 MRI - Alphabetical'!W443-'2017 MRI'!W443</f>
        <v>26</v>
      </c>
      <c r="Y369" s="33">
        <f>'2020 MRI - Alphabetical'!X443-'2017 MRI'!X443</f>
        <v>0.80631896610784626</v>
      </c>
      <c r="Z369" s="13">
        <f>'2020 MRI - Alphabetical'!Y443-'2017 MRI'!Y443</f>
        <v>52368</v>
      </c>
      <c r="AA369" s="10">
        <f>'2020 MRI - Alphabetical'!Z443-'2017 MRI'!Z443</f>
        <v>52</v>
      </c>
      <c r="AB369" s="33">
        <f>'2020 MRI - Alphabetical'!AA443-'2017 MRI'!AA443</f>
        <v>0.17770954763250624</v>
      </c>
      <c r="AC369" s="11">
        <f>'2020 MRI - Alphabetical'!AB443-'2017 MRI'!AB443</f>
        <v>-1.6999999999999998E-2</v>
      </c>
      <c r="AD369" s="10">
        <f>'2020 MRI - Alphabetical'!AC443-'2017 MRI'!AC443</f>
        <v>5</v>
      </c>
      <c r="AE369" s="33">
        <f>'2020 MRI - Alphabetical'!AD443-'2017 MRI'!AD443</f>
        <v>-1.7036647198174659E-2</v>
      </c>
      <c r="AF369" s="11">
        <f>'2020 MRI - Alphabetical'!AE443-'2017 MRI'!AE443</f>
        <v>4.7005988023952616E-3</v>
      </c>
      <c r="AG369" s="10">
        <f>'2020 MRI - Alphabetical'!AF443-'2017 MRI'!AF443</f>
        <v>-2</v>
      </c>
      <c r="AH369" s="33">
        <f>'2020 MRI - Alphabetical'!AG443-'2017 MRI'!AG443</f>
        <v>-1.5210278210851191E-2</v>
      </c>
      <c r="AI369" s="14">
        <f>'2020 MRI - Alphabetical'!AH443-'2017 MRI'!AH443</f>
        <v>-2.7325949509729108E-2</v>
      </c>
      <c r="AJ369" s="10">
        <f>'2020 MRI - Alphabetical'!AI443-'2017 MRI'!AI443</f>
        <v>0</v>
      </c>
      <c r="AK369" s="33">
        <f>'2020 MRI - Alphabetical'!AJ443-'2017 MRI'!AJ443</f>
        <v>2.3255235544416331E-2</v>
      </c>
      <c r="AL369" s="13">
        <f>'2020 MRI - Alphabetical'!AK443-'2017 MRI'!AK443</f>
        <v>78796.601481244667</v>
      </c>
      <c r="AM369" s="38"/>
    </row>
    <row r="370" spans="1:39" hidden="1" x14ac:dyDescent="0.25">
      <c r="A370" t="s">
        <v>1053</v>
      </c>
      <c r="B370" s="5" t="s">
        <v>312</v>
      </c>
      <c r="C370" s="6" t="s">
        <v>54</v>
      </c>
      <c r="D370" s="7" t="s">
        <v>39</v>
      </c>
      <c r="E370" s="8">
        <f>VLOOKUP(A370,'2017 MRI'!$A$7:$F$571,6,FALSE)</f>
        <v>24.776881394735454</v>
      </c>
      <c r="F370" s="36">
        <f>'2020 MRI - Alphabetical'!E452-'2017 MRI'!E452</f>
        <v>2.3343247768872883</v>
      </c>
      <c r="G370" s="8">
        <f>'2020 MRI - Alphabetical'!F452-'2017 MRI'!F452</f>
        <v>-6.8178034130688303</v>
      </c>
      <c r="H370" s="9">
        <f>'2020 MRI - Alphabetical'!G452-'2017 MRI'!G452</f>
        <v>142</v>
      </c>
      <c r="I370" s="10">
        <f>'2020 MRI - Alphabetical'!H452-'2017 MRI'!H452</f>
        <v>26</v>
      </c>
      <c r="J370" s="33">
        <f>'2020 MRI - Alphabetical'!I452-'2017 MRI'!I452</f>
        <v>0.95167943150763756</v>
      </c>
      <c r="K370" s="11">
        <f>'2020 MRI - Alphabetical'!J452-'2017 MRI'!J452</f>
        <v>9.295060133256372E-2</v>
      </c>
      <c r="L370" s="10">
        <f>'2020 MRI - Alphabetical'!K452-'2017 MRI'!K452</f>
        <v>111</v>
      </c>
      <c r="M370" s="33">
        <f>'2020 MRI - Alphabetical'!L452-'2017 MRI'!L452</f>
        <v>1.3628734021424074</v>
      </c>
      <c r="N370" s="11">
        <f>'2020 MRI - Alphabetical'!M452-'2017 MRI'!M452</f>
        <v>-7.1451420302767923E-2</v>
      </c>
      <c r="O370" s="10">
        <f>'2020 MRI - Alphabetical'!N452-'2017 MRI'!N452</f>
        <v>314</v>
      </c>
      <c r="P370" s="33">
        <f>'2020 MRI - Alphabetical'!O452-'2017 MRI'!O452</f>
        <v>0.82853655001619397</v>
      </c>
      <c r="Q370" s="11">
        <f>'2020 MRI - Alphabetical'!P452-'2017 MRI'!P452</f>
        <v>-5.5630872483221475E-2</v>
      </c>
      <c r="R370" s="10">
        <f>'2020 MRI - Alphabetical'!Q452-'2017 MRI'!Q452</f>
        <v>115</v>
      </c>
      <c r="S370" s="33">
        <f>'2020 MRI - Alphabetical'!R452-'2017 MRI'!R452</f>
        <v>-5.9066074082096798E-2</v>
      </c>
      <c r="T370" s="12">
        <f>'2020 MRI - Alphabetical'!S452-'2017 MRI'!S452</f>
        <v>-0.74404761904761896</v>
      </c>
      <c r="U370" s="10">
        <f>'2020 MRI - Alphabetical'!T452-'2017 MRI'!T452</f>
        <v>202</v>
      </c>
      <c r="V370" s="33">
        <f>'2020 MRI - Alphabetical'!U452-'2017 MRI'!U452</f>
        <v>0.86699804887933163</v>
      </c>
      <c r="W370" s="11">
        <f>'2020 MRI - Alphabetical'!V452-'2017 MRI'!V452</f>
        <v>-5.7904263275991026E-2</v>
      </c>
      <c r="X370" s="10">
        <f>'2020 MRI - Alphabetical'!W452-'2017 MRI'!W452</f>
        <v>35</v>
      </c>
      <c r="Y370" s="33">
        <f>'2020 MRI - Alphabetical'!X452-'2017 MRI'!X452</f>
        <v>0.1535836547584101</v>
      </c>
      <c r="Z370" s="13">
        <f>'2020 MRI - Alphabetical'!Y452-'2017 MRI'!Y452</f>
        <v>17917</v>
      </c>
      <c r="AA370" s="10">
        <f>'2020 MRI - Alphabetical'!Z452-'2017 MRI'!Z452</f>
        <v>-66</v>
      </c>
      <c r="AB370" s="33">
        <f>'2020 MRI - Alphabetical'!AA452-'2017 MRI'!AA452</f>
        <v>-0.19295270163444539</v>
      </c>
      <c r="AC370" s="11">
        <f>'2020 MRI - Alphabetical'!AB452-'2017 MRI'!AB452</f>
        <v>-1.4000000000000005E-2</v>
      </c>
      <c r="AD370" s="10">
        <f>'2020 MRI - Alphabetical'!AC452-'2017 MRI'!AC452</f>
        <v>10</v>
      </c>
      <c r="AE370" s="33">
        <f>'2020 MRI - Alphabetical'!AD452-'2017 MRI'!AD452</f>
        <v>0.12476469937568213</v>
      </c>
      <c r="AF370" s="11">
        <f>'2020 MRI - Alphabetical'!AE452-'2017 MRI'!AE452</f>
        <v>1.3000000000000012E-2</v>
      </c>
      <c r="AG370" s="10">
        <f>'2020 MRI - Alphabetical'!AF452-'2017 MRI'!AF452</f>
        <v>0</v>
      </c>
      <c r="AH370" s="33">
        <f>'2020 MRI - Alphabetical'!AG452-'2017 MRI'!AG452</f>
        <v>-7.1112792883638587E-3</v>
      </c>
      <c r="AI370" s="14">
        <f>'2020 MRI - Alphabetical'!AH452-'2017 MRI'!AH452</f>
        <v>-4.2329457411529825E-2</v>
      </c>
      <c r="AJ370" s="10">
        <f>'2020 MRI - Alphabetical'!AI452-'2017 MRI'!AI452</f>
        <v>2</v>
      </c>
      <c r="AK370" s="33">
        <f>'2020 MRI - Alphabetical'!AJ452-'2017 MRI'!AJ452</f>
        <v>0.14240084393517038</v>
      </c>
      <c r="AL370" s="13">
        <f>'2020 MRI - Alphabetical'!AK452-'2017 MRI'!AK452</f>
        <v>161656.92927877425</v>
      </c>
      <c r="AM370" s="38"/>
    </row>
    <row r="371" spans="1:39" hidden="1" x14ac:dyDescent="0.25">
      <c r="A371" t="s">
        <v>1054</v>
      </c>
      <c r="B371" s="5" t="s">
        <v>554</v>
      </c>
      <c r="C371" s="6" t="s">
        <v>54</v>
      </c>
      <c r="D371" s="7" t="s">
        <v>39</v>
      </c>
      <c r="E371" s="8">
        <f>VLOOKUP(A371,'2017 MRI'!$A$7:$F$571,6,FALSE)</f>
        <v>10.89704262541505</v>
      </c>
      <c r="F371" s="36">
        <f>'2020 MRI - Alphabetical'!E453-'2017 MRI'!E453</f>
        <v>7.478566960991806E-3</v>
      </c>
      <c r="G371" s="8">
        <f>'2020 MRI - Alphabetical'!F453-'2017 MRI'!F453</f>
        <v>-1.2372858133491675</v>
      </c>
      <c r="H371" s="9">
        <f>'2020 MRI - Alphabetical'!G453-'2017 MRI'!G453</f>
        <v>12</v>
      </c>
      <c r="I371" s="10">
        <f>'2020 MRI - Alphabetical'!H453-'2017 MRI'!H453</f>
        <v>70</v>
      </c>
      <c r="J371" s="33">
        <f>'2020 MRI - Alphabetical'!I453-'2017 MRI'!I453</f>
        <v>0.54627771559175287</v>
      </c>
      <c r="K371" s="11">
        <f>'2020 MRI - Alphabetical'!J453-'2017 MRI'!J453</f>
        <v>4.8038627768773656E-2</v>
      </c>
      <c r="L371" s="10">
        <f>'2020 MRI - Alphabetical'!K453-'2017 MRI'!K453</f>
        <v>-315</v>
      </c>
      <c r="M371" s="33">
        <f>'2020 MRI - Alphabetical'!L453-'2017 MRI'!L453</f>
        <v>-1.0653224261915988</v>
      </c>
      <c r="N371" s="11">
        <f>'2020 MRI - Alphabetical'!M453-'2017 MRI'!M453</f>
        <v>5.9583437408249743E-2</v>
      </c>
      <c r="O371" s="10">
        <f>'2020 MRI - Alphabetical'!N453-'2017 MRI'!N453</f>
        <v>23</v>
      </c>
      <c r="P371" s="33">
        <f>'2020 MRI - Alphabetical'!O453-'2017 MRI'!O453</f>
        <v>8.2850187050570123E-2</v>
      </c>
      <c r="Q371" s="11">
        <f>'2020 MRI - Alphabetical'!P453-'2017 MRI'!P453</f>
        <v>-6.9999999999999993E-3</v>
      </c>
      <c r="R371" s="10">
        <f>'2020 MRI - Alphabetical'!Q453-'2017 MRI'!Q453</f>
        <v>-44</v>
      </c>
      <c r="S371" s="33">
        <f>'2020 MRI - Alphabetical'!R453-'2017 MRI'!R453</f>
        <v>-0.27985758730862836</v>
      </c>
      <c r="T371" s="12">
        <f>'2020 MRI - Alphabetical'!S453-'2017 MRI'!S453</f>
        <v>0</v>
      </c>
      <c r="U371" s="10">
        <f>'2020 MRI - Alphabetical'!T453-'2017 MRI'!T453</f>
        <v>-24</v>
      </c>
      <c r="V371" s="33">
        <f>'2020 MRI - Alphabetical'!U453-'2017 MRI'!U453</f>
        <v>-6.2222234351240635E-2</v>
      </c>
      <c r="W371" s="11">
        <f>'2020 MRI - Alphabetical'!V453-'2017 MRI'!V453</f>
        <v>3.6283987915407892E-3</v>
      </c>
      <c r="X371" s="10">
        <f>'2020 MRI - Alphabetical'!W453-'2017 MRI'!W453</f>
        <v>52</v>
      </c>
      <c r="Y371" s="33">
        <f>'2020 MRI - Alphabetical'!X453-'2017 MRI'!X453</f>
        <v>0.55860748456145826</v>
      </c>
      <c r="Z371" s="13">
        <f>'2020 MRI - Alphabetical'!Y453-'2017 MRI'!Y453</f>
        <v>37690</v>
      </c>
      <c r="AA371" s="10">
        <f>'2020 MRI - Alphabetical'!Z453-'2017 MRI'!Z453</f>
        <v>-27</v>
      </c>
      <c r="AB371" s="33">
        <f>'2020 MRI - Alphabetical'!AA453-'2017 MRI'!AA453</f>
        <v>-0.16097993461475779</v>
      </c>
      <c r="AC371" s="11">
        <f>'2020 MRI - Alphabetical'!AB453-'2017 MRI'!AB453</f>
        <v>-1.1000000000000003E-2</v>
      </c>
      <c r="AD371" s="10">
        <f>'2020 MRI - Alphabetical'!AC453-'2017 MRI'!AC453</f>
        <v>0</v>
      </c>
      <c r="AE371" s="33">
        <f>'2020 MRI - Alphabetical'!AD453-'2017 MRI'!AD453</f>
        <v>-2.6671565596391833E-2</v>
      </c>
      <c r="AF371" s="11">
        <f>'2020 MRI - Alphabetical'!AE453-'2017 MRI'!AE453</f>
        <v>3.5588452997779019E-3</v>
      </c>
      <c r="AG371" s="10">
        <f>'2020 MRI - Alphabetical'!AF453-'2017 MRI'!AF453</f>
        <v>2</v>
      </c>
      <c r="AH371" s="33">
        <f>'2020 MRI - Alphabetical'!AG453-'2017 MRI'!AG453</f>
        <v>-1.4684112520706671E-2</v>
      </c>
      <c r="AI371" s="14">
        <f>'2020 MRI - Alphabetical'!AH453-'2017 MRI'!AH453</f>
        <v>-7.5535737094277855E-2</v>
      </c>
      <c r="AJ371" s="10">
        <f>'2020 MRI - Alphabetical'!AI453-'2017 MRI'!AI453</f>
        <v>1</v>
      </c>
      <c r="AK371" s="33">
        <f>'2020 MRI - Alphabetical'!AJ453-'2017 MRI'!AJ453</f>
        <v>0.11673769200047723</v>
      </c>
      <c r="AL371" s="13">
        <f>'2020 MRI - Alphabetical'!AK453-'2017 MRI'!AK453</f>
        <v>257979.77143205749</v>
      </c>
      <c r="AM371" s="38"/>
    </row>
    <row r="372" spans="1:39" hidden="1" x14ac:dyDescent="0.25">
      <c r="A372" t="s">
        <v>1062</v>
      </c>
      <c r="B372" s="5" t="s">
        <v>551</v>
      </c>
      <c r="C372" s="6" t="s">
        <v>54</v>
      </c>
      <c r="D372" s="7" t="s">
        <v>39</v>
      </c>
      <c r="E372" s="8">
        <f>VLOOKUP(A372,'2017 MRI'!$A$7:$F$571,6,FALSE)</f>
        <v>11.084103546916019</v>
      </c>
      <c r="F372" s="36">
        <f>'2020 MRI - Alphabetical'!E461-'2017 MRI'!E461</f>
        <v>-0.25360451262174255</v>
      </c>
      <c r="G372" s="8">
        <f>'2020 MRI - Alphabetical'!F461-'2017 MRI'!F461</f>
        <v>-0.40096895039915381</v>
      </c>
      <c r="H372" s="9">
        <f>'2020 MRI - Alphabetical'!G461-'2017 MRI'!G461</f>
        <v>6</v>
      </c>
      <c r="I372" s="10">
        <f>'2020 MRI - Alphabetical'!H461-'2017 MRI'!H461</f>
        <v>0</v>
      </c>
      <c r="J372" s="33">
        <f>'2020 MRI - Alphabetical'!I461-'2017 MRI'!I461</f>
        <v>9.2120602056022793E-2</v>
      </c>
      <c r="K372" s="11">
        <f>'2020 MRI - Alphabetical'!J461-'2017 MRI'!J461</f>
        <v>-3.7237807191065064E-2</v>
      </c>
      <c r="L372" s="10">
        <f>'2020 MRI - Alphabetical'!K461-'2017 MRI'!K461</f>
        <v>272</v>
      </c>
      <c r="M372" s="33">
        <f>'2020 MRI - Alphabetical'!L461-'2017 MRI'!L461</f>
        <v>1.0705679816255995</v>
      </c>
      <c r="N372" s="11">
        <f>'2020 MRI - Alphabetical'!M461-'2017 MRI'!M461</f>
        <v>-5.3474730207743251E-2</v>
      </c>
      <c r="O372" s="10">
        <f>'2020 MRI - Alphabetical'!N461-'2017 MRI'!N461</f>
        <v>-47</v>
      </c>
      <c r="P372" s="33">
        <f>'2020 MRI - Alphabetical'!O461-'2017 MRI'!O461</f>
        <v>-0.17712415993715447</v>
      </c>
      <c r="Q372" s="11">
        <f>'2020 MRI - Alphabetical'!P461-'2017 MRI'!P461</f>
        <v>9.7629009762900971E-3</v>
      </c>
      <c r="R372" s="10">
        <f>'2020 MRI - Alphabetical'!Q461-'2017 MRI'!Q461</f>
        <v>-44</v>
      </c>
      <c r="S372" s="33">
        <f>'2020 MRI - Alphabetical'!R461-'2017 MRI'!R461</f>
        <v>-0.27985758730862836</v>
      </c>
      <c r="T372" s="12">
        <f>'2020 MRI - Alphabetical'!S461-'2017 MRI'!S461</f>
        <v>0</v>
      </c>
      <c r="U372" s="10">
        <f>'2020 MRI - Alphabetical'!T461-'2017 MRI'!T461</f>
        <v>29</v>
      </c>
      <c r="V372" s="33">
        <f>'2020 MRI - Alphabetical'!U461-'2017 MRI'!U461</f>
        <v>0.25080028941700705</v>
      </c>
      <c r="W372" s="11">
        <f>'2020 MRI - Alphabetical'!V461-'2017 MRI'!V461</f>
        <v>-1.3923857868020304E-2</v>
      </c>
      <c r="X372" s="10">
        <f>'2020 MRI - Alphabetical'!W461-'2017 MRI'!W461</f>
        <v>-37</v>
      </c>
      <c r="Y372" s="33">
        <f>'2020 MRI - Alphabetical'!X461-'2017 MRI'!X461</f>
        <v>-0.28995860278379104</v>
      </c>
      <c r="Z372" s="13">
        <f>'2020 MRI - Alphabetical'!Y461-'2017 MRI'!Y461</f>
        <v>8387</v>
      </c>
      <c r="AA372" s="10">
        <f>'2020 MRI - Alphabetical'!Z461-'2017 MRI'!Z461</f>
        <v>14</v>
      </c>
      <c r="AB372" s="33">
        <f>'2020 MRI - Alphabetical'!AA461-'2017 MRI'!AA461</f>
        <v>3.3529495026789258E-2</v>
      </c>
      <c r="AC372" s="11">
        <f>'2020 MRI - Alphabetical'!AB461-'2017 MRI'!AB461</f>
        <v>-1.4000000000000002E-2</v>
      </c>
      <c r="AD372" s="10">
        <f>'2020 MRI - Alphabetical'!AC461-'2017 MRI'!AC461</f>
        <v>-16</v>
      </c>
      <c r="AE372" s="33">
        <f>'2020 MRI - Alphabetical'!AD461-'2017 MRI'!AD461</f>
        <v>-7.9638480466546868E-2</v>
      </c>
      <c r="AF372" s="11">
        <f>'2020 MRI - Alphabetical'!AE461-'2017 MRI'!AE461</f>
        <v>1.8558558558557925E-3</v>
      </c>
      <c r="AG372" s="10">
        <f>'2020 MRI - Alphabetical'!AF461-'2017 MRI'!AF461</f>
        <v>6</v>
      </c>
      <c r="AH372" s="33">
        <f>'2020 MRI - Alphabetical'!AG461-'2017 MRI'!AG461</f>
        <v>1.3794641853109912E-2</v>
      </c>
      <c r="AI372" s="14">
        <f>'2020 MRI - Alphabetical'!AH461-'2017 MRI'!AH461</f>
        <v>-1.4769882033301762E-2</v>
      </c>
      <c r="AJ372" s="10">
        <f>'2020 MRI - Alphabetical'!AI461-'2017 MRI'!AI461</f>
        <v>-2</v>
      </c>
      <c r="AK372" s="33">
        <f>'2020 MRI - Alphabetical'!AJ461-'2017 MRI'!AJ461</f>
        <v>-2.1905091812404107E-2</v>
      </c>
      <c r="AL372" s="13">
        <f>'2020 MRI - Alphabetical'!AK461-'2017 MRI'!AK461</f>
        <v>15620.67625978298</v>
      </c>
      <c r="AM372" s="38"/>
    </row>
    <row r="373" spans="1:39" hidden="1" x14ac:dyDescent="0.25">
      <c r="A373" t="s">
        <v>1063</v>
      </c>
      <c r="B373" s="5" t="s">
        <v>138</v>
      </c>
      <c r="C373" s="6" t="s">
        <v>54</v>
      </c>
      <c r="D373" s="7" t="s">
        <v>39</v>
      </c>
      <c r="E373" s="8">
        <f>VLOOKUP(A373,'2017 MRI'!$A$7:$F$571,6,FALSE)</f>
        <v>38.389377207350677</v>
      </c>
      <c r="F373" s="36">
        <f>'2020 MRI - Alphabetical'!E462-'2017 MRI'!E462</f>
        <v>2.5604808058476931</v>
      </c>
      <c r="G373" s="8">
        <f>'2020 MRI - Alphabetical'!F462-'2017 MRI'!F462</f>
        <v>-5.8827952288149064</v>
      </c>
      <c r="H373" s="9">
        <f>'2020 MRI - Alphabetical'!G462-'2017 MRI'!G462</f>
        <v>80</v>
      </c>
      <c r="I373" s="10">
        <f>'2020 MRI - Alphabetical'!H462-'2017 MRI'!H462</f>
        <v>-208</v>
      </c>
      <c r="J373" s="33">
        <f>'2020 MRI - Alphabetical'!I462-'2017 MRI'!I462</f>
        <v>-1.7157584837563362</v>
      </c>
      <c r="K373" s="11">
        <f>'2020 MRI - Alphabetical'!J462-'2017 MRI'!J462</f>
        <v>-0.11956943049945123</v>
      </c>
      <c r="L373" s="10">
        <f>'2020 MRI - Alphabetical'!K462-'2017 MRI'!K462</f>
        <v>432</v>
      </c>
      <c r="M373" s="33">
        <f>'2020 MRI - Alphabetical'!L462-'2017 MRI'!L462</f>
        <v>1.668615269902658</v>
      </c>
      <c r="N373" s="11">
        <f>'2020 MRI - Alphabetical'!M462-'2017 MRI'!M462</f>
        <v>-8.6457975002866644E-2</v>
      </c>
      <c r="O373" s="10">
        <f>'2020 MRI - Alphabetical'!N462-'2017 MRI'!N462</f>
        <v>123</v>
      </c>
      <c r="P373" s="33">
        <f>'2020 MRI - Alphabetical'!O462-'2017 MRI'!O462</f>
        <v>1.2543692499978378</v>
      </c>
      <c r="Q373" s="11">
        <f>'2020 MRI - Alphabetical'!P462-'2017 MRI'!P462</f>
        <v>-8.4377049180327859E-2</v>
      </c>
      <c r="R373" s="10">
        <f>'2020 MRI - Alphabetical'!Q462-'2017 MRI'!Q462</f>
        <v>138</v>
      </c>
      <c r="S373" s="33">
        <f>'2020 MRI - Alphabetical'!R462-'2017 MRI'!R462</f>
        <v>-1.5380052748505013E-2</v>
      </c>
      <c r="T373" s="12">
        <f>'2020 MRI - Alphabetical'!S462-'2017 MRI'!S462</f>
        <v>-0.89126559714794995</v>
      </c>
      <c r="U373" s="10">
        <f>'2020 MRI - Alphabetical'!T462-'2017 MRI'!T462</f>
        <v>40</v>
      </c>
      <c r="V373" s="33">
        <f>'2020 MRI - Alphabetical'!U462-'2017 MRI'!U462</f>
        <v>0.57269255117837425</v>
      </c>
      <c r="W373" s="11">
        <f>'2020 MRI - Alphabetical'!V462-'2017 MRI'!V462</f>
        <v>-4.4656804733727823E-2</v>
      </c>
      <c r="X373" s="10">
        <f>'2020 MRI - Alphabetical'!W462-'2017 MRI'!W462</f>
        <v>38</v>
      </c>
      <c r="Y373" s="33">
        <f>'2020 MRI - Alphabetical'!X462-'2017 MRI'!X462</f>
        <v>0.22249072570589834</v>
      </c>
      <c r="Z373" s="13">
        <f>'2020 MRI - Alphabetical'!Y462-'2017 MRI'!Y462</f>
        <v>13924</v>
      </c>
      <c r="AA373" s="10">
        <f>'2020 MRI - Alphabetical'!Z462-'2017 MRI'!Z462</f>
        <v>79</v>
      </c>
      <c r="AB373" s="33">
        <f>'2020 MRI - Alphabetical'!AA462-'2017 MRI'!AA462</f>
        <v>0.23958745618270577</v>
      </c>
      <c r="AC373" s="11">
        <f>'2020 MRI - Alphabetical'!AB462-'2017 MRI'!AB462</f>
        <v>-2.3E-2</v>
      </c>
      <c r="AD373" s="10">
        <f>'2020 MRI - Alphabetical'!AC462-'2017 MRI'!AC462</f>
        <v>64</v>
      </c>
      <c r="AE373" s="33">
        <f>'2020 MRI - Alphabetical'!AD462-'2017 MRI'!AD462</f>
        <v>0.24245325448160884</v>
      </c>
      <c r="AF373" s="11">
        <f>'2020 MRI - Alphabetical'!AE462-'2017 MRI'!AE462</f>
        <v>2.6500627352572081E-2</v>
      </c>
      <c r="AG373" s="10">
        <f>'2020 MRI - Alphabetical'!AF462-'2017 MRI'!AF462</f>
        <v>47</v>
      </c>
      <c r="AH373" s="33">
        <f>'2020 MRI - Alphabetical'!AG462-'2017 MRI'!AG462</f>
        <v>0.2079483870493434</v>
      </c>
      <c r="AI373" s="14">
        <f>'2020 MRI - Alphabetical'!AH462-'2017 MRI'!AH462</f>
        <v>-0.17001574193395985</v>
      </c>
      <c r="AJ373" s="10">
        <f>'2020 MRI - Alphabetical'!AI462-'2017 MRI'!AI462</f>
        <v>3</v>
      </c>
      <c r="AK373" s="33">
        <f>'2020 MRI - Alphabetical'!AJ462-'2017 MRI'!AJ462</f>
        <v>1.6265311003426042E-2</v>
      </c>
      <c r="AL373" s="13">
        <f>'2020 MRI - Alphabetical'!AK462-'2017 MRI'!AK462</f>
        <v>6273.7643342973024</v>
      </c>
      <c r="AM373" s="38"/>
    </row>
    <row r="374" spans="1:39" hidden="1" x14ac:dyDescent="0.25">
      <c r="A374" t="s">
        <v>1079</v>
      </c>
      <c r="B374" s="5" t="s">
        <v>509</v>
      </c>
      <c r="C374" s="6" t="s">
        <v>54</v>
      </c>
      <c r="D374" s="7" t="s">
        <v>39</v>
      </c>
      <c r="E374" s="8">
        <f>VLOOKUP(A374,'2017 MRI'!$A$7:$F$571,6,FALSE)</f>
        <v>14.640219957395548</v>
      </c>
      <c r="F374" s="36">
        <f>'2020 MRI - Alphabetical'!E478-'2017 MRI'!E478</f>
        <v>-1.7201551480346211</v>
      </c>
      <c r="G374" s="8">
        <f>'2020 MRI - Alphabetical'!F478-'2017 MRI'!F478</f>
        <v>4.5985991210906043</v>
      </c>
      <c r="H374" s="9">
        <f>'2020 MRI - Alphabetical'!G478-'2017 MRI'!G478</f>
        <v>-82</v>
      </c>
      <c r="I374" s="10">
        <f>'2020 MRI - Alphabetical'!H478-'2017 MRI'!H478</f>
        <v>88</v>
      </c>
      <c r="J374" s="33">
        <f>'2020 MRI - Alphabetical'!I478-'2017 MRI'!I478</f>
        <v>0.66023885622414957</v>
      </c>
      <c r="K374" s="11">
        <f>'2020 MRI - Alphabetical'!J478-'2017 MRI'!J478</f>
        <v>5.6525890681086044E-2</v>
      </c>
      <c r="L374" s="10">
        <f>'2020 MRI - Alphabetical'!K478-'2017 MRI'!K478</f>
        <v>87</v>
      </c>
      <c r="M374" s="33">
        <f>'2020 MRI - Alphabetical'!L478-'2017 MRI'!L478</f>
        <v>0.45519165507085202</v>
      </c>
      <c r="N374" s="11">
        <f>'2020 MRI - Alphabetical'!M478-'2017 MRI'!M478</f>
        <v>-2.2194913239013195E-2</v>
      </c>
      <c r="O374" s="10">
        <f>'2020 MRI - Alphabetical'!N478-'2017 MRI'!N478</f>
        <v>49</v>
      </c>
      <c r="P374" s="33">
        <f>'2020 MRI - Alphabetical'!O478-'2017 MRI'!O478</f>
        <v>0.1127985672337164</v>
      </c>
      <c r="Q374" s="11">
        <f>'2020 MRI - Alphabetical'!P478-'2017 MRI'!P478</f>
        <v>-9.0476190476190474E-3</v>
      </c>
      <c r="R374" s="10">
        <f>'2020 MRI - Alphabetical'!Q478-'2017 MRI'!Q478</f>
        <v>-44</v>
      </c>
      <c r="S374" s="33">
        <f>'2020 MRI - Alphabetical'!R478-'2017 MRI'!R478</f>
        <v>-0.27985758730862836</v>
      </c>
      <c r="T374" s="12">
        <f>'2020 MRI - Alphabetical'!S478-'2017 MRI'!S478</f>
        <v>0</v>
      </c>
      <c r="U374" s="10">
        <f>'2020 MRI - Alphabetical'!T478-'2017 MRI'!T478</f>
        <v>-249</v>
      </c>
      <c r="V374" s="33">
        <f>'2020 MRI - Alphabetical'!U478-'2017 MRI'!U478</f>
        <v>-0.87457565063083087</v>
      </c>
      <c r="W374" s="11">
        <f>'2020 MRI - Alphabetical'!V478-'2017 MRI'!V478</f>
        <v>5.0244619063887934E-2</v>
      </c>
      <c r="X374" s="10">
        <f>'2020 MRI - Alphabetical'!W478-'2017 MRI'!W478</f>
        <v>-174</v>
      </c>
      <c r="Y374" s="33">
        <f>'2020 MRI - Alphabetical'!X478-'2017 MRI'!X478</f>
        <v>-0.86064056929070898</v>
      </c>
      <c r="Z374" s="13">
        <f>'2020 MRI - Alphabetical'!Y478-'2017 MRI'!Y478</f>
        <v>-15300</v>
      </c>
      <c r="AA374" s="10">
        <f>'2020 MRI - Alphabetical'!Z478-'2017 MRI'!Z478</f>
        <v>-29</v>
      </c>
      <c r="AB374" s="33">
        <f>'2020 MRI - Alphabetical'!AA478-'2017 MRI'!AA478</f>
        <v>-9.4563307063376678E-2</v>
      </c>
      <c r="AC374" s="11">
        <f>'2020 MRI - Alphabetical'!AB478-'2017 MRI'!AB478</f>
        <v>-1.4999999999999999E-2</v>
      </c>
      <c r="AD374" s="10">
        <f>'2020 MRI - Alphabetical'!AC478-'2017 MRI'!AC478</f>
        <v>4</v>
      </c>
      <c r="AE374" s="33">
        <f>'2020 MRI - Alphabetical'!AD478-'2017 MRI'!AD478</f>
        <v>-4.3691739947739894E-3</v>
      </c>
      <c r="AF374" s="11">
        <f>'2020 MRI - Alphabetical'!AE478-'2017 MRI'!AE478</f>
        <v>5.294520547945214E-3</v>
      </c>
      <c r="AG374" s="10">
        <f>'2020 MRI - Alphabetical'!AF478-'2017 MRI'!AF478</f>
        <v>3</v>
      </c>
      <c r="AH374" s="33">
        <f>'2020 MRI - Alphabetical'!AG478-'2017 MRI'!AG478</f>
        <v>-1.3984809404409271E-2</v>
      </c>
      <c r="AI374" s="14">
        <f>'2020 MRI - Alphabetical'!AH478-'2017 MRI'!AH478</f>
        <v>-7.9861815774548539E-2</v>
      </c>
      <c r="AJ374" s="10">
        <f>'2020 MRI - Alphabetical'!AI478-'2017 MRI'!AI478</f>
        <v>-2</v>
      </c>
      <c r="AK374" s="33">
        <f>'2020 MRI - Alphabetical'!AJ478-'2017 MRI'!AJ478</f>
        <v>2.2764590189334966E-2</v>
      </c>
      <c r="AL374" s="13">
        <f>'2020 MRI - Alphabetical'!AK478-'2017 MRI'!AK478</f>
        <v>201056.71633845731</v>
      </c>
      <c r="AM374" s="38"/>
    </row>
    <row r="375" spans="1:39" ht="22.5" hidden="1" x14ac:dyDescent="0.25">
      <c r="A375" t="s">
        <v>1080</v>
      </c>
      <c r="B375" s="5" t="s">
        <v>419</v>
      </c>
      <c r="C375" s="6" t="s">
        <v>54</v>
      </c>
      <c r="D375" s="7" t="s">
        <v>39</v>
      </c>
      <c r="E375" s="8">
        <f>VLOOKUP(A375,'2017 MRI'!$A$7:$F$571,6,FALSE)</f>
        <v>19.677978391692484</v>
      </c>
      <c r="F375" s="36">
        <f>'2020 MRI - Alphabetical'!E479-'2017 MRI'!E479</f>
        <v>6.3561055757915152E-2</v>
      </c>
      <c r="G375" s="8">
        <f>'2020 MRI - Alphabetical'!F479-'2017 MRI'!F479</f>
        <v>-0.35423539334701104</v>
      </c>
      <c r="H375" s="9">
        <f>'2020 MRI - Alphabetical'!G479-'2017 MRI'!G479</f>
        <v>13</v>
      </c>
      <c r="I375" s="10">
        <f>'2020 MRI - Alphabetical'!H479-'2017 MRI'!H479</f>
        <v>44</v>
      </c>
      <c r="J375" s="33">
        <f>'2020 MRI - Alphabetical'!I479-'2017 MRI'!I479</f>
        <v>0.21102160084511579</v>
      </c>
      <c r="K375" s="11">
        <f>'2020 MRI - Alphabetical'!J479-'2017 MRI'!J479</f>
        <v>1.9084047067748244E-2</v>
      </c>
      <c r="L375" s="10">
        <f>'2020 MRI - Alphabetical'!K479-'2017 MRI'!K479</f>
        <v>317</v>
      </c>
      <c r="M375" s="33">
        <f>'2020 MRI - Alphabetical'!L479-'2017 MRI'!L479</f>
        <v>0.95012409365044392</v>
      </c>
      <c r="N375" s="11">
        <f>'2020 MRI - Alphabetical'!M479-'2017 MRI'!M479</f>
        <v>-4.748230356790048E-2</v>
      </c>
      <c r="O375" s="10">
        <f>'2020 MRI - Alphabetical'!N479-'2017 MRI'!N479</f>
        <v>-110</v>
      </c>
      <c r="P375" s="33">
        <f>'2020 MRI - Alphabetical'!O479-'2017 MRI'!O479</f>
        <v>-0.23410479623514169</v>
      </c>
      <c r="Q375" s="11">
        <f>'2020 MRI - Alphabetical'!P479-'2017 MRI'!P479</f>
        <v>1.3169014084507043E-2</v>
      </c>
      <c r="R375" s="10">
        <f>'2020 MRI - Alphabetical'!Q479-'2017 MRI'!Q479</f>
        <v>-44</v>
      </c>
      <c r="S375" s="33">
        <f>'2020 MRI - Alphabetical'!R479-'2017 MRI'!R479</f>
        <v>-0.27985758730862836</v>
      </c>
      <c r="T375" s="12">
        <f>'2020 MRI - Alphabetical'!S479-'2017 MRI'!S479</f>
        <v>0</v>
      </c>
      <c r="U375" s="10">
        <f>'2020 MRI - Alphabetical'!T479-'2017 MRI'!T479</f>
        <v>44</v>
      </c>
      <c r="V375" s="33">
        <f>'2020 MRI - Alphabetical'!U479-'2017 MRI'!U479</f>
        <v>0.12600242172221043</v>
      </c>
      <c r="W375" s="11">
        <f>'2020 MRI - Alphabetical'!V479-'2017 MRI'!V479</f>
        <v>-8.0780017528483822E-3</v>
      </c>
      <c r="X375" s="10">
        <f>'2020 MRI - Alphabetical'!W479-'2017 MRI'!W479</f>
        <v>29</v>
      </c>
      <c r="Y375" s="33">
        <f>'2020 MRI - Alphabetical'!X479-'2017 MRI'!X479</f>
        <v>0.13760865443150155</v>
      </c>
      <c r="Z375" s="13">
        <f>'2020 MRI - Alphabetical'!Y479-'2017 MRI'!Y479</f>
        <v>15147</v>
      </c>
      <c r="AA375" s="10">
        <f>'2020 MRI - Alphabetical'!Z479-'2017 MRI'!Z479</f>
        <v>-39</v>
      </c>
      <c r="AB375" s="33">
        <f>'2020 MRI - Alphabetical'!AA479-'2017 MRI'!AA479</f>
        <v>-9.9102026064558479E-2</v>
      </c>
      <c r="AC375" s="11">
        <f>'2020 MRI - Alphabetical'!AB479-'2017 MRI'!AB479</f>
        <v>-1.7000000000000001E-2</v>
      </c>
      <c r="AD375" s="10">
        <f>'2020 MRI - Alphabetical'!AC479-'2017 MRI'!AC479</f>
        <v>42</v>
      </c>
      <c r="AE375" s="33">
        <f>'2020 MRI - Alphabetical'!AD479-'2017 MRI'!AD479</f>
        <v>0.12496935305785328</v>
      </c>
      <c r="AF375" s="11">
        <f>'2020 MRI - Alphabetical'!AE479-'2017 MRI'!AE479</f>
        <v>1.4388807069219522E-2</v>
      </c>
      <c r="AG375" s="10">
        <f>'2020 MRI - Alphabetical'!AF479-'2017 MRI'!AF479</f>
        <v>-1</v>
      </c>
      <c r="AH375" s="33">
        <f>'2020 MRI - Alphabetical'!AG479-'2017 MRI'!AG479</f>
        <v>-1.7981865997746427E-2</v>
      </c>
      <c r="AI375" s="14">
        <f>'2020 MRI - Alphabetical'!AH479-'2017 MRI'!AH479</f>
        <v>-2.7100757391393726E-2</v>
      </c>
      <c r="AJ375" s="10">
        <f>'2020 MRI - Alphabetical'!AI479-'2017 MRI'!AI479</f>
        <v>14</v>
      </c>
      <c r="AK375" s="33">
        <f>'2020 MRI - Alphabetical'!AJ479-'2017 MRI'!AJ479</f>
        <v>9.0163161209014936E-3</v>
      </c>
      <c r="AL375" s="13">
        <f>'2020 MRI - Alphabetical'!AK479-'2017 MRI'!AK479</f>
        <v>33011.62209994343</v>
      </c>
      <c r="AM375" s="38"/>
    </row>
    <row r="376" spans="1:39" hidden="1" x14ac:dyDescent="0.25">
      <c r="A376" t="s">
        <v>1100</v>
      </c>
      <c r="B376" s="5" t="s">
        <v>354</v>
      </c>
      <c r="C376" s="6" t="s">
        <v>54</v>
      </c>
      <c r="D376" s="7" t="s">
        <v>39</v>
      </c>
      <c r="E376" s="8">
        <f>VLOOKUP(A376,'2017 MRI'!$A$7:$F$571,6,FALSE)</f>
        <v>22.874907054404062</v>
      </c>
      <c r="F376" s="36">
        <f>'2020 MRI - Alphabetical'!E499-'2017 MRI'!E499</f>
        <v>-0.15095255572977617</v>
      </c>
      <c r="G376" s="8">
        <f>'2020 MRI - Alphabetical'!F499-'2017 MRI'!F499</f>
        <v>0.69953166882620366</v>
      </c>
      <c r="H376" s="9">
        <f>'2020 MRI - Alphabetical'!G499-'2017 MRI'!G499</f>
        <v>-1</v>
      </c>
      <c r="I376" s="10">
        <f>'2020 MRI - Alphabetical'!H499-'2017 MRI'!H499</f>
        <v>-150</v>
      </c>
      <c r="J376" s="33">
        <f>'2020 MRI - Alphabetical'!I499-'2017 MRI'!I499</f>
        <v>-0.53237476445922105</v>
      </c>
      <c r="K376" s="11">
        <f>'2020 MRI - Alphabetical'!J499-'2017 MRI'!J499</f>
        <v>-5.9068715999244126E-2</v>
      </c>
      <c r="L376" s="10">
        <f>'2020 MRI - Alphabetical'!K499-'2017 MRI'!K499</f>
        <v>98</v>
      </c>
      <c r="M376" s="33">
        <f>'2020 MRI - Alphabetical'!L499-'2017 MRI'!L499</f>
        <v>0.3222074363914364</v>
      </c>
      <c r="N376" s="11">
        <f>'2020 MRI - Alphabetical'!M499-'2017 MRI'!M499</f>
        <v>-1.4335881311679802E-2</v>
      </c>
      <c r="O376" s="10">
        <f>'2020 MRI - Alphabetical'!N499-'2017 MRI'!N499</f>
        <v>-71</v>
      </c>
      <c r="P376" s="33">
        <f>'2020 MRI - Alphabetical'!O499-'2017 MRI'!O499</f>
        <v>-0.17789119354781285</v>
      </c>
      <c r="Q376" s="11">
        <f>'2020 MRI - Alphabetical'!P499-'2017 MRI'!P499</f>
        <v>9.2286282306162995E-3</v>
      </c>
      <c r="R376" s="10">
        <f>'2020 MRI - Alphabetical'!Q499-'2017 MRI'!Q499</f>
        <v>13</v>
      </c>
      <c r="S376" s="33">
        <f>'2020 MRI - Alphabetical'!R499-'2017 MRI'!R499</f>
        <v>-4.8782934267358413E-2</v>
      </c>
      <c r="T376" s="12">
        <f>'2020 MRI - Alphabetical'!S499-'2017 MRI'!S499</f>
        <v>-0.66486925424563936</v>
      </c>
      <c r="U376" s="10">
        <f>'2020 MRI - Alphabetical'!T499-'2017 MRI'!T499</f>
        <v>49</v>
      </c>
      <c r="V376" s="33">
        <f>'2020 MRI - Alphabetical'!U499-'2017 MRI'!U499</f>
        <v>0.11861637272688583</v>
      </c>
      <c r="W376" s="11">
        <f>'2020 MRI - Alphabetical'!V499-'2017 MRI'!V499</f>
        <v>-9.8640599096781606E-3</v>
      </c>
      <c r="X376" s="10">
        <f>'2020 MRI - Alphabetical'!W499-'2017 MRI'!W499</f>
        <v>13</v>
      </c>
      <c r="Y376" s="33">
        <f>'2020 MRI - Alphabetical'!X499-'2017 MRI'!X499</f>
        <v>7.7389060772607987E-2</v>
      </c>
      <c r="Z376" s="13">
        <f>'2020 MRI - Alphabetical'!Y499-'2017 MRI'!Y499</f>
        <v>13266</v>
      </c>
      <c r="AA376" s="10">
        <f>'2020 MRI - Alphabetical'!Z499-'2017 MRI'!Z499</f>
        <v>-13</v>
      </c>
      <c r="AB376" s="33">
        <f>'2020 MRI - Alphabetical'!AA499-'2017 MRI'!AA499</f>
        <v>-2.5877320011404359E-2</v>
      </c>
      <c r="AC376" s="11">
        <f>'2020 MRI - Alphabetical'!AB499-'2017 MRI'!AB499</f>
        <v>-1.8000000000000002E-2</v>
      </c>
      <c r="AD376" s="10">
        <f>'2020 MRI - Alphabetical'!AC499-'2017 MRI'!AC499</f>
        <v>-17</v>
      </c>
      <c r="AE376" s="33">
        <f>'2020 MRI - Alphabetical'!AD499-'2017 MRI'!AD499</f>
        <v>-5.3042360660563781E-2</v>
      </c>
      <c r="AF376" s="11">
        <f>'2020 MRI - Alphabetical'!AE499-'2017 MRI'!AE499</f>
        <v>5.1433589954406056E-3</v>
      </c>
      <c r="AG376" s="10">
        <f>'2020 MRI - Alphabetical'!AF499-'2017 MRI'!AF499</f>
        <v>2</v>
      </c>
      <c r="AH376" s="33">
        <f>'2020 MRI - Alphabetical'!AG499-'2017 MRI'!AG499</f>
        <v>2.8471326943446451E-2</v>
      </c>
      <c r="AI376" s="14">
        <f>'2020 MRI - Alphabetical'!AH499-'2017 MRI'!AH499</f>
        <v>-4.5517269528167592E-2</v>
      </c>
      <c r="AJ376" s="10">
        <f>'2020 MRI - Alphabetical'!AI499-'2017 MRI'!AI499</f>
        <v>16</v>
      </c>
      <c r="AK376" s="33">
        <f>'2020 MRI - Alphabetical'!AJ499-'2017 MRI'!AJ499</f>
        <v>1.6239278155816092E-2</v>
      </c>
      <c r="AL376" s="13">
        <f>'2020 MRI - Alphabetical'!AK499-'2017 MRI'!AK499</f>
        <v>25568.905540577747</v>
      </c>
      <c r="AM376" s="38"/>
    </row>
    <row r="377" spans="1:39" hidden="1" x14ac:dyDescent="0.25">
      <c r="A377" t="s">
        <v>1105</v>
      </c>
      <c r="B377" s="5" t="s">
        <v>145</v>
      </c>
      <c r="C377" s="6" t="s">
        <v>54</v>
      </c>
      <c r="D377" s="7" t="s">
        <v>39</v>
      </c>
      <c r="E377" s="8">
        <f>VLOOKUP(A377,'2017 MRI'!$A$7:$F$571,6,FALSE)</f>
        <v>37.787599608092876</v>
      </c>
      <c r="F377" s="36">
        <f>'2020 MRI - Alphabetical'!E504-'2017 MRI'!E504</f>
        <v>0.85355965909851106</v>
      </c>
      <c r="G377" s="8">
        <f>'2020 MRI - Alphabetical'!F504-'2017 MRI'!F504</f>
        <v>-0.63491536180588071</v>
      </c>
      <c r="H377" s="9">
        <f>'2020 MRI - Alphabetical'!G504-'2017 MRI'!G504</f>
        <v>22</v>
      </c>
      <c r="I377" s="10">
        <f>'2020 MRI - Alphabetical'!H504-'2017 MRI'!H504</f>
        <v>-14</v>
      </c>
      <c r="J377" s="33">
        <f>'2020 MRI - Alphabetical'!I504-'2017 MRI'!I504</f>
        <v>-0.65449245934392386</v>
      </c>
      <c r="K377" s="11">
        <f>'2020 MRI - Alphabetical'!J504-'2017 MRI'!J504</f>
        <v>-1.5604708395325018E-2</v>
      </c>
      <c r="L377" s="10">
        <f>'2020 MRI - Alphabetical'!K504-'2017 MRI'!K504</f>
        <v>-224</v>
      </c>
      <c r="M377" s="33">
        <f>'2020 MRI - Alphabetical'!L504-'2017 MRI'!L504</f>
        <v>-0.91638149555821569</v>
      </c>
      <c r="N377" s="11">
        <f>'2020 MRI - Alphabetical'!M504-'2017 MRI'!M504</f>
        <v>5.1263623693827351E-2</v>
      </c>
      <c r="O377" s="10">
        <f>'2020 MRI - Alphabetical'!N504-'2017 MRI'!N504</f>
        <v>15</v>
      </c>
      <c r="P377" s="33">
        <f>'2020 MRI - Alphabetical'!O504-'2017 MRI'!O504</f>
        <v>0.27312320676982238</v>
      </c>
      <c r="Q377" s="11">
        <f>'2020 MRI - Alphabetical'!P504-'2017 MRI'!P504</f>
        <v>-2.1486772486772471E-2</v>
      </c>
      <c r="R377" s="10">
        <f>'2020 MRI - Alphabetical'!Q504-'2017 MRI'!Q504</f>
        <v>141</v>
      </c>
      <c r="S377" s="33">
        <f>'2020 MRI - Alphabetical'!R504-'2017 MRI'!R504</f>
        <v>9.9616005885783676E-2</v>
      </c>
      <c r="T377" s="12">
        <f>'2020 MRI - Alphabetical'!S504-'2017 MRI'!S504</f>
        <v>-1.2413466648810412</v>
      </c>
      <c r="U377" s="10">
        <f>'2020 MRI - Alphabetical'!T504-'2017 MRI'!T504</f>
        <v>-9</v>
      </c>
      <c r="V377" s="33">
        <f>'2020 MRI - Alphabetical'!U504-'2017 MRI'!U504</f>
        <v>-0.12899182628845368</v>
      </c>
      <c r="W377" s="11">
        <f>'2020 MRI - Alphabetical'!V504-'2017 MRI'!V504</f>
        <v>1.2999442482809903E-3</v>
      </c>
      <c r="X377" s="10">
        <f>'2020 MRI - Alphabetical'!W504-'2017 MRI'!W504</f>
        <v>83</v>
      </c>
      <c r="Y377" s="33">
        <f>'2020 MRI - Alphabetical'!X504-'2017 MRI'!X504</f>
        <v>0.32749146152712344</v>
      </c>
      <c r="Z377" s="13">
        <f>'2020 MRI - Alphabetical'!Y504-'2017 MRI'!Y504</f>
        <v>20909</v>
      </c>
      <c r="AA377" s="10">
        <f>'2020 MRI - Alphabetical'!Z504-'2017 MRI'!Z504</f>
        <v>-36</v>
      </c>
      <c r="AB377" s="33">
        <f>'2020 MRI - Alphabetical'!AA504-'2017 MRI'!AA504</f>
        <v>-0.23173354715590588</v>
      </c>
      <c r="AC377" s="11">
        <f>'2020 MRI - Alphabetical'!AB504-'2017 MRI'!AB504</f>
        <v>-2.0000000000000004E-2</v>
      </c>
      <c r="AD377" s="10">
        <f>'2020 MRI - Alphabetical'!AC504-'2017 MRI'!AC504</f>
        <v>162</v>
      </c>
      <c r="AE377" s="33">
        <f>'2020 MRI - Alphabetical'!AD504-'2017 MRI'!AD504</f>
        <v>0.88274836255770883</v>
      </c>
      <c r="AF377" s="11">
        <f>'2020 MRI - Alphabetical'!AE504-'2017 MRI'!AE504</f>
        <v>6.8189316357597507E-2</v>
      </c>
      <c r="AG377" s="10">
        <f>'2020 MRI - Alphabetical'!AF504-'2017 MRI'!AF504</f>
        <v>13</v>
      </c>
      <c r="AH377" s="33">
        <f>'2020 MRI - Alphabetical'!AG504-'2017 MRI'!AG504</f>
        <v>6.6932551958705816E-2</v>
      </c>
      <c r="AI377" s="14">
        <f>'2020 MRI - Alphabetical'!AH504-'2017 MRI'!AH504</f>
        <v>-4.4051595748503036E-2</v>
      </c>
      <c r="AJ377" s="10">
        <f>'2020 MRI - Alphabetical'!AI504-'2017 MRI'!AI504</f>
        <v>61</v>
      </c>
      <c r="AK377" s="33">
        <f>'2020 MRI - Alphabetical'!AJ504-'2017 MRI'!AJ504</f>
        <v>2.9165386153161804E-2</v>
      </c>
      <c r="AL377" s="13">
        <f>'2020 MRI - Alphabetical'!AK504-'2017 MRI'!AK504</f>
        <v>22629.06472993677</v>
      </c>
      <c r="AM377" s="38"/>
    </row>
    <row r="378" spans="1:39" hidden="1" x14ac:dyDescent="0.25">
      <c r="A378" t="s">
        <v>1110</v>
      </c>
      <c r="B378" s="5" t="s">
        <v>537</v>
      </c>
      <c r="C378" s="6" t="s">
        <v>54</v>
      </c>
      <c r="D378" s="7" t="s">
        <v>39</v>
      </c>
      <c r="E378" s="8">
        <f>VLOOKUP(A378,'2017 MRI'!$A$7:$F$571,6,FALSE)</f>
        <v>12.219219359751106</v>
      </c>
      <c r="F378" s="36">
        <f>'2020 MRI - Alphabetical'!E509-'2017 MRI'!E509</f>
        <v>-1.0117866796539028</v>
      </c>
      <c r="G378" s="8">
        <f>'2020 MRI - Alphabetical'!F509-'2017 MRI'!F509</f>
        <v>2.0989918149694855</v>
      </c>
      <c r="H378" s="9">
        <f>'2020 MRI - Alphabetical'!G509-'2017 MRI'!G509</f>
        <v>-30</v>
      </c>
      <c r="I378" s="10">
        <f>'2020 MRI - Alphabetical'!H509-'2017 MRI'!H509</f>
        <v>-56</v>
      </c>
      <c r="J378" s="33">
        <f>'2020 MRI - Alphabetical'!I509-'2017 MRI'!I509</f>
        <v>-1.2553566247720351</v>
      </c>
      <c r="K378" s="11">
        <f>'2020 MRI - Alphabetical'!J509-'2017 MRI'!J509</f>
        <v>-0.15049496690369768</v>
      </c>
      <c r="L378" s="10">
        <f>'2020 MRI - Alphabetical'!K509-'2017 MRI'!K509</f>
        <v>-142</v>
      </c>
      <c r="M378" s="33">
        <f>'2020 MRI - Alphabetical'!L509-'2017 MRI'!L509</f>
        <v>-0.37344057094218008</v>
      </c>
      <c r="N378" s="11">
        <f>'2020 MRI - Alphabetical'!M509-'2017 MRI'!M509</f>
        <v>2.3110083943048053E-2</v>
      </c>
      <c r="O378" s="10">
        <f>'2020 MRI - Alphabetical'!N509-'2017 MRI'!N509</f>
        <v>83</v>
      </c>
      <c r="P378" s="33">
        <f>'2020 MRI - Alphabetical'!O509-'2017 MRI'!O509</f>
        <v>0.16017886952634774</v>
      </c>
      <c r="Q378" s="11">
        <f>'2020 MRI - Alphabetical'!P509-'2017 MRI'!P509</f>
        <v>-1.2163009404388716E-2</v>
      </c>
      <c r="R378" s="10">
        <f>'2020 MRI - Alphabetical'!Q509-'2017 MRI'!Q509</f>
        <v>-44</v>
      </c>
      <c r="S378" s="33">
        <f>'2020 MRI - Alphabetical'!R509-'2017 MRI'!R509</f>
        <v>-0.27985758730862836</v>
      </c>
      <c r="T378" s="12">
        <f>'2020 MRI - Alphabetical'!S509-'2017 MRI'!S509</f>
        <v>0</v>
      </c>
      <c r="U378" s="10">
        <f>'2020 MRI - Alphabetical'!T509-'2017 MRI'!T509</f>
        <v>-147</v>
      </c>
      <c r="V378" s="33">
        <f>'2020 MRI - Alphabetical'!U509-'2017 MRI'!U509</f>
        <v>-0.38543053278975853</v>
      </c>
      <c r="W378" s="11">
        <f>'2020 MRI - Alphabetical'!V509-'2017 MRI'!V509</f>
        <v>2.2847262247838618E-2</v>
      </c>
      <c r="X378" s="10">
        <f>'2020 MRI - Alphabetical'!W509-'2017 MRI'!W509</f>
        <v>-19</v>
      </c>
      <c r="Y378" s="33">
        <f>'2020 MRI - Alphabetical'!X509-'2017 MRI'!X509</f>
        <v>-0.3271544167303766</v>
      </c>
      <c r="Z378" s="13">
        <f>'2020 MRI - Alphabetical'!Y509-'2017 MRI'!Y509</f>
        <v>9379</v>
      </c>
      <c r="AA378" s="10">
        <f>'2020 MRI - Alphabetical'!Z509-'2017 MRI'!Z509</f>
        <v>78</v>
      </c>
      <c r="AB378" s="33">
        <f>'2020 MRI - Alphabetical'!AA509-'2017 MRI'!AA509</f>
        <v>0.21896148666597248</v>
      </c>
      <c r="AC378" s="11">
        <f>'2020 MRI - Alphabetical'!AB509-'2017 MRI'!AB509</f>
        <v>-2.0999999999999998E-2</v>
      </c>
      <c r="AD378" s="10">
        <f>'2020 MRI - Alphabetical'!AC509-'2017 MRI'!AC509</f>
        <v>14</v>
      </c>
      <c r="AE378" s="33">
        <f>'2020 MRI - Alphabetical'!AD509-'2017 MRI'!AD509</f>
        <v>1.5132779263617113E-2</v>
      </c>
      <c r="AF378" s="11">
        <f>'2020 MRI - Alphabetical'!AE509-'2017 MRI'!AE509</f>
        <v>7.7538304392237301E-3</v>
      </c>
      <c r="AG378" s="10">
        <f>'2020 MRI - Alphabetical'!AF509-'2017 MRI'!AF509</f>
        <v>0</v>
      </c>
      <c r="AH378" s="33">
        <f>'2020 MRI - Alphabetical'!AG509-'2017 MRI'!AG509</f>
        <v>-2.1340088768147802E-2</v>
      </c>
      <c r="AI378" s="14">
        <f>'2020 MRI - Alphabetical'!AH509-'2017 MRI'!AH509</f>
        <v>3.6541539679960433E-2</v>
      </c>
      <c r="AJ378" s="10">
        <f>'2020 MRI - Alphabetical'!AI509-'2017 MRI'!AI509</f>
        <v>-7</v>
      </c>
      <c r="AK378" s="33">
        <f>'2020 MRI - Alphabetical'!AJ509-'2017 MRI'!AJ509</f>
        <v>-4.3318286419412877E-3</v>
      </c>
      <c r="AL378" s="13">
        <f>'2020 MRI - Alphabetical'!AK509-'2017 MRI'!AK509</f>
        <v>12308.230197709636</v>
      </c>
      <c r="AM378" s="38"/>
    </row>
    <row r="379" spans="1:39" hidden="1" x14ac:dyDescent="0.25">
      <c r="A379" t="s">
        <v>1121</v>
      </c>
      <c r="B379" s="5" t="s">
        <v>425</v>
      </c>
      <c r="C379" s="6" t="s">
        <v>54</v>
      </c>
      <c r="D379" s="7" t="s">
        <v>39</v>
      </c>
      <c r="E379" s="8">
        <f>VLOOKUP(A379,'2017 MRI'!$A$7:$F$571,6,FALSE)</f>
        <v>19.36495915729563</v>
      </c>
      <c r="F379" s="36">
        <f>'2020 MRI - Alphabetical'!E520-'2017 MRI'!E520</f>
        <v>-5.2668477533147406E-2</v>
      </c>
      <c r="G379" s="8">
        <f>'2020 MRI - Alphabetical'!F520-'2017 MRI'!F520</f>
        <v>-2.9664512141927446E-2</v>
      </c>
      <c r="H379" s="9">
        <f>'2020 MRI - Alphabetical'!G520-'2017 MRI'!G520</f>
        <v>5</v>
      </c>
      <c r="I379" s="10">
        <f>'2020 MRI - Alphabetical'!H520-'2017 MRI'!H520</f>
        <v>-22</v>
      </c>
      <c r="J379" s="33">
        <f>'2020 MRI - Alphabetical'!I520-'2017 MRI'!I520</f>
        <v>-0.17562475606758104</v>
      </c>
      <c r="K379" s="11">
        <f>'2020 MRI - Alphabetical'!J520-'2017 MRI'!J520</f>
        <v>-2.5897711842244875E-2</v>
      </c>
      <c r="L379" s="10">
        <f>'2020 MRI - Alphabetical'!K520-'2017 MRI'!K520</f>
        <v>5</v>
      </c>
      <c r="M379" s="33">
        <f>'2020 MRI - Alphabetical'!L520-'2017 MRI'!L520</f>
        <v>6.1277849063811507E-2</v>
      </c>
      <c r="N379" s="11">
        <f>'2020 MRI - Alphabetical'!M520-'2017 MRI'!M520</f>
        <v>3.2767767125661817E-4</v>
      </c>
      <c r="O379" s="10">
        <f>'2020 MRI - Alphabetical'!N520-'2017 MRI'!N520</f>
        <v>-17</v>
      </c>
      <c r="P379" s="33">
        <f>'2020 MRI - Alphabetical'!O520-'2017 MRI'!O520</f>
        <v>-3.4928152243841604E-2</v>
      </c>
      <c r="Q379" s="11">
        <f>'2020 MRI - Alphabetical'!P520-'2017 MRI'!P520</f>
        <v>2.6735218508997308E-4</v>
      </c>
      <c r="R379" s="10">
        <f>'2020 MRI - Alphabetical'!Q520-'2017 MRI'!Q520</f>
        <v>-119</v>
      </c>
      <c r="S379" s="33">
        <f>'2020 MRI - Alphabetical'!R520-'2017 MRI'!R520</f>
        <v>-0.31082968587937571</v>
      </c>
      <c r="T379" s="12">
        <f>'2020 MRI - Alphabetical'!S520-'2017 MRI'!S520</f>
        <v>0.15878866967752803</v>
      </c>
      <c r="U379" s="10">
        <f>'2020 MRI - Alphabetical'!T520-'2017 MRI'!T520</f>
        <v>109</v>
      </c>
      <c r="V379" s="33">
        <f>'2020 MRI - Alphabetical'!U520-'2017 MRI'!U520</f>
        <v>0.29966915226559376</v>
      </c>
      <c r="W379" s="11">
        <f>'2020 MRI - Alphabetical'!V520-'2017 MRI'!V520</f>
        <v>-2.0574016931719286E-2</v>
      </c>
      <c r="X379" s="10">
        <f>'2020 MRI - Alphabetical'!W520-'2017 MRI'!W520</f>
        <v>9</v>
      </c>
      <c r="Y379" s="33">
        <f>'2020 MRI - Alphabetical'!X520-'2017 MRI'!X520</f>
        <v>2.6023838661778542E-2</v>
      </c>
      <c r="Z379" s="13">
        <f>'2020 MRI - Alphabetical'!Y520-'2017 MRI'!Y520</f>
        <v>15146</v>
      </c>
      <c r="AA379" s="10">
        <f>'2020 MRI - Alphabetical'!Z520-'2017 MRI'!Z520</f>
        <v>14</v>
      </c>
      <c r="AB379" s="33">
        <f>'2020 MRI - Alphabetical'!AA520-'2017 MRI'!AA520</f>
        <v>4.7347386041749706E-2</v>
      </c>
      <c r="AC379" s="11">
        <f>'2020 MRI - Alphabetical'!AB520-'2017 MRI'!AB520</f>
        <v>-1.9000000000000003E-2</v>
      </c>
      <c r="AD379" s="10">
        <f>'2020 MRI - Alphabetical'!AC520-'2017 MRI'!AC520</f>
        <v>-29</v>
      </c>
      <c r="AE379" s="33">
        <f>'2020 MRI - Alphabetical'!AD520-'2017 MRI'!AD520</f>
        <v>-8.1294794599102382E-2</v>
      </c>
      <c r="AF379" s="11">
        <f>'2020 MRI - Alphabetical'!AE520-'2017 MRI'!AE520</f>
        <v>3.1336180932040048E-3</v>
      </c>
      <c r="AG379" s="10">
        <f>'2020 MRI - Alphabetical'!AF520-'2017 MRI'!AF520</f>
        <v>14</v>
      </c>
      <c r="AH379" s="33">
        <f>'2020 MRI - Alphabetical'!AG520-'2017 MRI'!AG520</f>
        <v>0.107746948911981</v>
      </c>
      <c r="AI379" s="14">
        <f>'2020 MRI - Alphabetical'!AH520-'2017 MRI'!AH520</f>
        <v>-0.1354311823490435</v>
      </c>
      <c r="AJ379" s="10">
        <f>'2020 MRI - Alphabetical'!AI520-'2017 MRI'!AI520</f>
        <v>11</v>
      </c>
      <c r="AK379" s="33">
        <f>'2020 MRI - Alphabetical'!AJ520-'2017 MRI'!AJ520</f>
        <v>1.1975070971991582E-2</v>
      </c>
      <c r="AL379" s="13">
        <f>'2020 MRI - Alphabetical'!AK520-'2017 MRI'!AK520</f>
        <v>30575.708365176892</v>
      </c>
      <c r="AM379" s="38"/>
    </row>
    <row r="380" spans="1:39" ht="22.5" hidden="1" x14ac:dyDescent="0.25">
      <c r="A380" t="s">
        <v>1142</v>
      </c>
      <c r="B380" s="5" t="s">
        <v>379</v>
      </c>
      <c r="C380" s="6" t="s">
        <v>54</v>
      </c>
      <c r="D380" s="7" t="s">
        <v>39</v>
      </c>
      <c r="E380" s="8">
        <f>VLOOKUP(A380,'2017 MRI'!$A$7:$F$571,6,FALSE)</f>
        <v>21.717384342674329</v>
      </c>
      <c r="F380" s="36">
        <f>'2020 MRI - Alphabetical'!E541-'2017 MRI'!E541</f>
        <v>-0.52890695219179262</v>
      </c>
      <c r="G380" s="8">
        <f>'2020 MRI - Alphabetical'!F541-'2017 MRI'!F541</f>
        <v>1.7381452501240737</v>
      </c>
      <c r="H380" s="9">
        <f>'2020 MRI - Alphabetical'!G541-'2017 MRI'!G541</f>
        <v>-25</v>
      </c>
      <c r="I380" s="10">
        <f>'2020 MRI - Alphabetical'!H541-'2017 MRI'!H541</f>
        <v>18</v>
      </c>
      <c r="J380" s="33">
        <f>'2020 MRI - Alphabetical'!I541-'2017 MRI'!I541</f>
        <v>2.7247636307600132E-2</v>
      </c>
      <c r="K380" s="11">
        <f>'2020 MRI - Alphabetical'!J541-'2017 MRI'!J541</f>
        <v>-5.3735152457277113E-3</v>
      </c>
      <c r="L380" s="10">
        <f>'2020 MRI - Alphabetical'!K541-'2017 MRI'!K541</f>
        <v>-178</v>
      </c>
      <c r="M380" s="33">
        <f>'2020 MRI - Alphabetical'!L541-'2017 MRI'!L541</f>
        <v>-0.57022735541369807</v>
      </c>
      <c r="N380" s="11">
        <f>'2020 MRI - Alphabetical'!M541-'2017 MRI'!M541</f>
        <v>3.4138718646845485E-2</v>
      </c>
      <c r="O380" s="10">
        <f>'2020 MRI - Alphabetical'!N541-'2017 MRI'!N541</f>
        <v>58</v>
      </c>
      <c r="P380" s="33">
        <f>'2020 MRI - Alphabetical'!O541-'2017 MRI'!O541</f>
        <v>0.16321141527252953</v>
      </c>
      <c r="Q380" s="11">
        <f>'2020 MRI - Alphabetical'!P541-'2017 MRI'!P541</f>
        <v>-1.2794768611670018E-2</v>
      </c>
      <c r="R380" s="10">
        <f>'2020 MRI - Alphabetical'!Q541-'2017 MRI'!Q541</f>
        <v>-131</v>
      </c>
      <c r="S380" s="33">
        <f>'2020 MRI - Alphabetical'!R541-'2017 MRI'!R541</f>
        <v>-0.34020433536980887</v>
      </c>
      <c r="T380" s="12">
        <f>'2020 MRI - Alphabetical'!S541-'2017 MRI'!S541</f>
        <v>0.2537749016622256</v>
      </c>
      <c r="U380" s="10">
        <f>'2020 MRI - Alphabetical'!T541-'2017 MRI'!T541</f>
        <v>-127</v>
      </c>
      <c r="V380" s="33">
        <f>'2020 MRI - Alphabetical'!U541-'2017 MRI'!U541</f>
        <v>-0.34620309626009854</v>
      </c>
      <c r="W380" s="11">
        <f>'2020 MRI - Alphabetical'!V541-'2017 MRI'!V541</f>
        <v>1.9640333879862866E-2</v>
      </c>
      <c r="X380" s="10">
        <f>'2020 MRI - Alphabetical'!W541-'2017 MRI'!W541</f>
        <v>106</v>
      </c>
      <c r="Y380" s="33">
        <f>'2020 MRI - Alphabetical'!X541-'2017 MRI'!X541</f>
        <v>0.45893823177661475</v>
      </c>
      <c r="Z380" s="13">
        <f>'2020 MRI - Alphabetical'!Y541-'2017 MRI'!Y541</f>
        <v>28488</v>
      </c>
      <c r="AA380" s="10">
        <f>'2020 MRI - Alphabetical'!Z541-'2017 MRI'!Z541</f>
        <v>-12</v>
      </c>
      <c r="AB380" s="33">
        <f>'2020 MRI - Alphabetical'!AA541-'2017 MRI'!AA541</f>
        <v>-2.814667951199526E-2</v>
      </c>
      <c r="AC380" s="11">
        <f>'2020 MRI - Alphabetical'!AB541-'2017 MRI'!AB541</f>
        <v>-1.9000000000000003E-2</v>
      </c>
      <c r="AD380" s="10">
        <f>'2020 MRI - Alphabetical'!AC541-'2017 MRI'!AC541</f>
        <v>-85</v>
      </c>
      <c r="AE380" s="33">
        <f>'2020 MRI - Alphabetical'!AD541-'2017 MRI'!AD541</f>
        <v>-0.33353044992268277</v>
      </c>
      <c r="AF380" s="11">
        <f>'2020 MRI - Alphabetical'!AE541-'2017 MRI'!AE541</f>
        <v>-9.9739744155270538E-3</v>
      </c>
      <c r="AG380" s="10">
        <f>'2020 MRI - Alphabetical'!AF541-'2017 MRI'!AF541</f>
        <v>35</v>
      </c>
      <c r="AH380" s="33">
        <f>'2020 MRI - Alphabetical'!AG541-'2017 MRI'!AG541</f>
        <v>0.11403821434197309</v>
      </c>
      <c r="AI380" s="14">
        <f>'2020 MRI - Alphabetical'!AH541-'2017 MRI'!AH541</f>
        <v>-0.12863952835545422</v>
      </c>
      <c r="AJ380" s="10">
        <f>'2020 MRI - Alphabetical'!AI541-'2017 MRI'!AI541</f>
        <v>18</v>
      </c>
      <c r="AK380" s="33">
        <f>'2020 MRI - Alphabetical'!AJ541-'2017 MRI'!AJ541</f>
        <v>1.7053352058718441E-2</v>
      </c>
      <c r="AL380" s="13">
        <f>'2020 MRI - Alphabetical'!AK541-'2017 MRI'!AK541</f>
        <v>24066.247540226293</v>
      </c>
      <c r="AM380" s="38"/>
    </row>
    <row r="381" spans="1:39" hidden="1" x14ac:dyDescent="0.25">
      <c r="A381" t="s">
        <v>654</v>
      </c>
      <c r="B381" s="5" t="s">
        <v>338</v>
      </c>
      <c r="C381" s="6" t="s">
        <v>81</v>
      </c>
      <c r="D381" s="7" t="s">
        <v>34</v>
      </c>
      <c r="E381" s="8">
        <f>VLOOKUP(A381,'2017 MRI'!$A$7:$F$571,6,FALSE)</f>
        <v>23.507793431137813</v>
      </c>
      <c r="F381" s="36">
        <f>'2020 MRI - Alphabetical'!E53-'2017 MRI'!E53</f>
        <v>-0.69155347811013157</v>
      </c>
      <c r="G381" s="8">
        <f>'2020 MRI - Alphabetical'!F53-'2017 MRI'!F53</f>
        <v>2.4607993803674439</v>
      </c>
      <c r="H381" s="9">
        <f>'2020 MRI - Alphabetical'!G53-'2017 MRI'!G53</f>
        <v>-24</v>
      </c>
      <c r="I381" s="10">
        <f>'2020 MRI - Alphabetical'!H53-'2017 MRI'!H53</f>
        <v>292</v>
      </c>
      <c r="J381" s="33">
        <f>'2020 MRI - Alphabetical'!I53-'2017 MRI'!I53</f>
        <v>1.3191330059556095</v>
      </c>
      <c r="K381" s="11">
        <f>'2020 MRI - Alphabetical'!J53-'2017 MRI'!J53</f>
        <v>7.1806792396908348E-2</v>
      </c>
      <c r="L381" s="10">
        <f>'2020 MRI - Alphabetical'!K53-'2017 MRI'!K53</f>
        <v>-191</v>
      </c>
      <c r="M381" s="33">
        <f>'2020 MRI - Alphabetical'!L53-'2017 MRI'!L53</f>
        <v>-0.6926318413754784</v>
      </c>
      <c r="N381" s="11">
        <f>'2020 MRI - Alphabetical'!M53-'2017 MRI'!M53</f>
        <v>3.9405019765953939E-2</v>
      </c>
      <c r="O381" s="10">
        <f>'2020 MRI - Alphabetical'!N53-'2017 MRI'!N53</f>
        <v>-28</v>
      </c>
      <c r="P381" s="33">
        <f>'2020 MRI - Alphabetical'!O53-'2017 MRI'!O53</f>
        <v>-0.12498409690562598</v>
      </c>
      <c r="Q381" s="11">
        <f>'2020 MRI - Alphabetical'!P53-'2017 MRI'!P53</f>
        <v>5.4999999999999979E-3</v>
      </c>
      <c r="R381" s="10">
        <f>'2020 MRI - Alphabetical'!Q53-'2017 MRI'!Q53</f>
        <v>-26</v>
      </c>
      <c r="S381" s="33">
        <f>'2020 MRI - Alphabetical'!R53-'2017 MRI'!R53</f>
        <v>-0.22771597901164581</v>
      </c>
      <c r="T381" s="12">
        <f>'2020 MRI - Alphabetical'!S53-'2017 MRI'!S53</f>
        <v>-0.1311677413057073</v>
      </c>
      <c r="U381" s="10">
        <f>'2020 MRI - Alphabetical'!T53-'2017 MRI'!T53</f>
        <v>29</v>
      </c>
      <c r="V381" s="33">
        <f>'2020 MRI - Alphabetical'!U53-'2017 MRI'!U53</f>
        <v>7.0862809329593823E-2</v>
      </c>
      <c r="W381" s="11">
        <f>'2020 MRI - Alphabetical'!V53-'2017 MRI'!V53</f>
        <v>-6.4032743469363135E-3</v>
      </c>
      <c r="X381" s="10">
        <f>'2020 MRI - Alphabetical'!W53-'2017 MRI'!W53</f>
        <v>-117</v>
      </c>
      <c r="Y381" s="33">
        <f>'2020 MRI - Alphabetical'!X53-'2017 MRI'!X53</f>
        <v>-0.46890889238751809</v>
      </c>
      <c r="Z381" s="13">
        <f>'2020 MRI - Alphabetical'!Y53-'2017 MRI'!Y53</f>
        <v>-3299</v>
      </c>
      <c r="AA381" s="10">
        <f>'2020 MRI - Alphabetical'!Z53-'2017 MRI'!Z53</f>
        <v>-13</v>
      </c>
      <c r="AB381" s="33">
        <f>'2020 MRI - Alphabetical'!AA53-'2017 MRI'!AA53</f>
        <v>-2.5877320011404359E-2</v>
      </c>
      <c r="AC381" s="11">
        <f>'2020 MRI - Alphabetical'!AB53-'2017 MRI'!AB53</f>
        <v>-1.8000000000000002E-2</v>
      </c>
      <c r="AD381" s="10">
        <f>'2020 MRI - Alphabetical'!AC53-'2017 MRI'!AC53</f>
        <v>-1</v>
      </c>
      <c r="AE381" s="33">
        <f>'2020 MRI - Alphabetical'!AD53-'2017 MRI'!AD53</f>
        <v>-5.0846106281692352E-2</v>
      </c>
      <c r="AF381" s="11">
        <f>'2020 MRI - Alphabetical'!AE53-'2017 MRI'!AE53</f>
        <v>8.1895534962088679E-3</v>
      </c>
      <c r="AG381" s="10">
        <f>'2020 MRI - Alphabetical'!AF53-'2017 MRI'!AF53</f>
        <v>-32</v>
      </c>
      <c r="AH381" s="33">
        <f>'2020 MRI - Alphabetical'!AG53-'2017 MRI'!AG53</f>
        <v>-6.5667471439339153E-2</v>
      </c>
      <c r="AI381" s="14">
        <f>'2020 MRI - Alphabetical'!AH53-'2017 MRI'!AH53</f>
        <v>0.11072471623486102</v>
      </c>
      <c r="AJ381" s="10">
        <f>'2020 MRI - Alphabetical'!AI53-'2017 MRI'!AI53</f>
        <v>-36</v>
      </c>
      <c r="AK381" s="33">
        <f>'2020 MRI - Alphabetical'!AJ53-'2017 MRI'!AJ53</f>
        <v>-1.7169264508146875E-2</v>
      </c>
      <c r="AL381" s="13">
        <f>'2020 MRI - Alphabetical'!AK53-'2017 MRI'!AK53</f>
        <v>-3080.8675027424761</v>
      </c>
      <c r="AM381" s="38"/>
    </row>
    <row r="382" spans="1:39" hidden="1" x14ac:dyDescent="0.25">
      <c r="A382" t="s">
        <v>655</v>
      </c>
      <c r="B382" s="5" t="s">
        <v>499</v>
      </c>
      <c r="C382" s="6" t="s">
        <v>81</v>
      </c>
      <c r="D382" s="7" t="s">
        <v>34</v>
      </c>
      <c r="E382" s="8">
        <f>VLOOKUP(A382,'2017 MRI'!$A$7:$F$571,6,FALSE)</f>
        <v>14.950073713329374</v>
      </c>
      <c r="F382" s="36">
        <f>'2020 MRI - Alphabetical'!E54-'2017 MRI'!E54</f>
        <v>-0.19887065717318375</v>
      </c>
      <c r="G382" s="8">
        <f>'2020 MRI - Alphabetical'!F54-'2017 MRI'!F54</f>
        <v>-0.10583036570417903</v>
      </c>
      <c r="H382" s="9">
        <f>'2020 MRI - Alphabetical'!G54-'2017 MRI'!G54</f>
        <v>-2</v>
      </c>
      <c r="I382" s="10">
        <f>'2020 MRI - Alphabetical'!H54-'2017 MRI'!H54</f>
        <v>0</v>
      </c>
      <c r="J382" s="33">
        <f>'2020 MRI - Alphabetical'!I54-'2017 MRI'!I54</f>
        <v>-9.1781946767825168E-2</v>
      </c>
      <c r="K382" s="11">
        <f>'2020 MRI - Alphabetical'!J54-'2017 MRI'!J54</f>
        <v>-2.3827006249520943E-2</v>
      </c>
      <c r="L382" s="10">
        <f>'2020 MRI - Alphabetical'!K54-'2017 MRI'!K54</f>
        <v>-2</v>
      </c>
      <c r="M382" s="33">
        <f>'2020 MRI - Alphabetical'!L54-'2017 MRI'!L54</f>
        <v>3.8468064938933511E-2</v>
      </c>
      <c r="N382" s="11">
        <f>'2020 MRI - Alphabetical'!M54-'2017 MRI'!M54</f>
        <v>1.4720203360400821E-3</v>
      </c>
      <c r="O382" s="10">
        <f>'2020 MRI - Alphabetical'!N54-'2017 MRI'!N54</f>
        <v>101</v>
      </c>
      <c r="P382" s="33">
        <f>'2020 MRI - Alphabetical'!O54-'2017 MRI'!O54</f>
        <v>0.22530020829541941</v>
      </c>
      <c r="Q382" s="11">
        <f>'2020 MRI - Alphabetical'!P54-'2017 MRI'!P54</f>
        <v>-1.6495611073598919E-2</v>
      </c>
      <c r="R382" s="10">
        <f>'2020 MRI - Alphabetical'!Q54-'2017 MRI'!Q54</f>
        <v>30</v>
      </c>
      <c r="S382" s="33">
        <f>'2020 MRI - Alphabetical'!R54-'2017 MRI'!R54</f>
        <v>-0.13194023064048252</v>
      </c>
      <c r="T382" s="12">
        <f>'2020 MRI - Alphabetical'!S54-'2017 MRI'!S54</f>
        <v>-0.45158422594877168</v>
      </c>
      <c r="U382" s="10">
        <f>'2020 MRI - Alphabetical'!T54-'2017 MRI'!T54</f>
        <v>-21</v>
      </c>
      <c r="V382" s="33">
        <f>'2020 MRI - Alphabetical'!U54-'2017 MRI'!U54</f>
        <v>-4.6468866691760868E-2</v>
      </c>
      <c r="W382" s="11">
        <f>'2020 MRI - Alphabetical'!V54-'2017 MRI'!V54</f>
        <v>3.5257608435178521E-3</v>
      </c>
      <c r="X382" s="10">
        <f>'2020 MRI - Alphabetical'!W54-'2017 MRI'!W54</f>
        <v>10</v>
      </c>
      <c r="Y382" s="33">
        <f>'2020 MRI - Alphabetical'!X54-'2017 MRI'!X54</f>
        <v>0.12961895026417247</v>
      </c>
      <c r="Z382" s="13">
        <f>'2020 MRI - Alphabetical'!Y54-'2017 MRI'!Y54</f>
        <v>23482</v>
      </c>
      <c r="AA382" s="10">
        <f>'2020 MRI - Alphabetical'!Z54-'2017 MRI'!Z54</f>
        <v>-145</v>
      </c>
      <c r="AB382" s="33">
        <f>'2020 MRI - Alphabetical'!AA54-'2017 MRI'!AA54</f>
        <v>-0.43779150831182306</v>
      </c>
      <c r="AC382" s="11">
        <f>'2020 MRI - Alphabetical'!AB54-'2017 MRI'!AB54</f>
        <v>-1.0999999999999996E-2</v>
      </c>
      <c r="AD382" s="10">
        <f>'2020 MRI - Alphabetical'!AC54-'2017 MRI'!AC54</f>
        <v>36</v>
      </c>
      <c r="AE382" s="33">
        <f>'2020 MRI - Alphabetical'!AD54-'2017 MRI'!AD54</f>
        <v>8.9067064902196291E-2</v>
      </c>
      <c r="AF382" s="11">
        <f>'2020 MRI - Alphabetical'!AE54-'2017 MRI'!AE54</f>
        <v>1.2246500512120173E-2</v>
      </c>
      <c r="AG382" s="10">
        <f>'2020 MRI - Alphabetical'!AF54-'2017 MRI'!AF54</f>
        <v>-22</v>
      </c>
      <c r="AH382" s="33">
        <f>'2020 MRI - Alphabetical'!AG54-'2017 MRI'!AG54</f>
        <v>-5.5390759785012067E-2</v>
      </c>
      <c r="AI382" s="14">
        <f>'2020 MRI - Alphabetical'!AH54-'2017 MRI'!AH54</f>
        <v>5.6545702677455623E-2</v>
      </c>
      <c r="AJ382" s="10">
        <f>'2020 MRI - Alphabetical'!AI54-'2017 MRI'!AI54</f>
        <v>-2</v>
      </c>
      <c r="AK382" s="33">
        <f>'2020 MRI - Alphabetical'!AJ54-'2017 MRI'!AJ54</f>
        <v>2.0795416502868563E-3</v>
      </c>
      <c r="AL382" s="13">
        <f>'2020 MRI - Alphabetical'!AK54-'2017 MRI'!AK54</f>
        <v>20974.153976535046</v>
      </c>
      <c r="AM382" s="38"/>
    </row>
    <row r="383" spans="1:39" hidden="1" x14ac:dyDescent="0.25">
      <c r="A383" t="s">
        <v>672</v>
      </c>
      <c r="B383" s="5" t="s">
        <v>408</v>
      </c>
      <c r="C383" s="6" t="s">
        <v>81</v>
      </c>
      <c r="D383" s="7" t="s">
        <v>34</v>
      </c>
      <c r="E383" s="8">
        <f>VLOOKUP(A383,'2017 MRI'!$A$7:$F$571,6,FALSE)</f>
        <v>20.172395152936915</v>
      </c>
      <c r="F383" s="36">
        <f>'2020 MRI - Alphabetical'!E71-'2017 MRI'!E71</f>
        <v>-0.52710831474574604</v>
      </c>
      <c r="G383" s="8">
        <f>'2020 MRI - Alphabetical'!F71-'2017 MRI'!F71</f>
        <v>1.5464111506850102</v>
      </c>
      <c r="H383" s="9">
        <f>'2020 MRI - Alphabetical'!G71-'2017 MRI'!G71</f>
        <v>-17</v>
      </c>
      <c r="I383" s="10">
        <f>'2020 MRI - Alphabetical'!H71-'2017 MRI'!H71</f>
        <v>50</v>
      </c>
      <c r="J383" s="33">
        <f>'2020 MRI - Alphabetical'!I71-'2017 MRI'!I71</f>
        <v>0.11961796267784028</v>
      </c>
      <c r="K383" s="11">
        <f>'2020 MRI - Alphabetical'!J71-'2017 MRI'!J71</f>
        <v>-1.4627946557912663E-2</v>
      </c>
      <c r="L383" s="10">
        <f>'2020 MRI - Alphabetical'!K71-'2017 MRI'!K71</f>
        <v>312</v>
      </c>
      <c r="M383" s="33">
        <f>'2020 MRI - Alphabetical'!L71-'2017 MRI'!L71</f>
        <v>0.90360977702613843</v>
      </c>
      <c r="N383" s="11">
        <f>'2020 MRI - Alphabetical'!M71-'2017 MRI'!M71</f>
        <v>-4.5083336340077634E-2</v>
      </c>
      <c r="O383" s="10">
        <f>'2020 MRI - Alphabetical'!N71-'2017 MRI'!N71</f>
        <v>-102</v>
      </c>
      <c r="P383" s="33">
        <f>'2020 MRI - Alphabetical'!O71-'2017 MRI'!O71</f>
        <v>-0.29166416621941871</v>
      </c>
      <c r="Q383" s="11">
        <f>'2020 MRI - Alphabetical'!P71-'2017 MRI'!P71</f>
        <v>1.6677012609117359E-2</v>
      </c>
      <c r="R383" s="10">
        <f>'2020 MRI - Alphabetical'!Q71-'2017 MRI'!Q71</f>
        <v>-167</v>
      </c>
      <c r="S383" s="33">
        <f>'2020 MRI - Alphabetical'!R71-'2017 MRI'!R71</f>
        <v>-0.37306232760197111</v>
      </c>
      <c r="T383" s="12">
        <f>'2020 MRI - Alphabetical'!S71-'2017 MRI'!S71</f>
        <v>0.39195192056441075</v>
      </c>
      <c r="U383" s="10">
        <f>'2020 MRI - Alphabetical'!T71-'2017 MRI'!T71</f>
        <v>-30</v>
      </c>
      <c r="V383" s="33">
        <f>'2020 MRI - Alphabetical'!U71-'2017 MRI'!U71</f>
        <v>-7.7260072184749617E-2</v>
      </c>
      <c r="W383" s="11">
        <f>'2020 MRI - Alphabetical'!V71-'2017 MRI'!V71</f>
        <v>3.3602031514520167E-3</v>
      </c>
      <c r="X383" s="10">
        <f>'2020 MRI - Alphabetical'!W71-'2017 MRI'!W71</f>
        <v>-70</v>
      </c>
      <c r="Y383" s="33">
        <f>'2020 MRI - Alphabetical'!X71-'2017 MRI'!X71</f>
        <v>-0.30514946858896547</v>
      </c>
      <c r="Z383" s="13">
        <f>'2020 MRI - Alphabetical'!Y71-'2017 MRI'!Y71</f>
        <v>3069</v>
      </c>
      <c r="AA383" s="10">
        <f>'2020 MRI - Alphabetical'!Z71-'2017 MRI'!Z71</f>
        <v>0</v>
      </c>
      <c r="AB383" s="33">
        <f>'2020 MRI - Alphabetical'!AA71-'2017 MRI'!AA71</f>
        <v>1.5567280071014933E-3</v>
      </c>
      <c r="AC383" s="11">
        <f>'2020 MRI - Alphabetical'!AB71-'2017 MRI'!AB71</f>
        <v>-1.7000000000000001E-2</v>
      </c>
      <c r="AD383" s="10">
        <f>'2020 MRI - Alphabetical'!AC71-'2017 MRI'!AC71</f>
        <v>98</v>
      </c>
      <c r="AE383" s="33">
        <f>'2020 MRI - Alphabetical'!AD71-'2017 MRI'!AD71</f>
        <v>0.29407934789736212</v>
      </c>
      <c r="AF383" s="11">
        <f>'2020 MRI - Alphabetical'!AE71-'2017 MRI'!AE71</f>
        <v>2.8204585537918825E-2</v>
      </c>
      <c r="AG383" s="10">
        <f>'2020 MRI - Alphabetical'!AF71-'2017 MRI'!AF71</f>
        <v>-57</v>
      </c>
      <c r="AH383" s="33">
        <f>'2020 MRI - Alphabetical'!AG71-'2017 MRI'!AG71</f>
        <v>-0.13284077936824462</v>
      </c>
      <c r="AI383" s="14">
        <f>'2020 MRI - Alphabetical'!AH71-'2017 MRI'!AH71</f>
        <v>0.18121297767755884</v>
      </c>
      <c r="AJ383" s="10">
        <f>'2020 MRI - Alphabetical'!AI71-'2017 MRI'!AI71</f>
        <v>0</v>
      </c>
      <c r="AK383" s="33">
        <f>'2020 MRI - Alphabetical'!AJ71-'2017 MRI'!AJ71</f>
        <v>7.1796154438473758E-3</v>
      </c>
      <c r="AL383" s="13">
        <f>'2020 MRI - Alphabetical'!AK71-'2017 MRI'!AK71</f>
        <v>11407.98670926207</v>
      </c>
      <c r="AM383" s="38"/>
    </row>
    <row r="384" spans="1:39" hidden="1" x14ac:dyDescent="0.25">
      <c r="A384" t="s">
        <v>683</v>
      </c>
      <c r="B384" s="5" t="s">
        <v>565</v>
      </c>
      <c r="C384" s="6" t="s">
        <v>81</v>
      </c>
      <c r="D384" s="7" t="s">
        <v>34</v>
      </c>
      <c r="E384" s="8">
        <f>VLOOKUP(A384,'2017 MRI'!$A$7:$F$571,6,FALSE)</f>
        <v>9.8104735601209434</v>
      </c>
      <c r="F384" s="36">
        <f>'2020 MRI - Alphabetical'!E82-'2017 MRI'!E82</f>
        <v>0.69650459934757247</v>
      </c>
      <c r="G384" s="8">
        <f>'2020 MRI - Alphabetical'!F82-'2017 MRI'!F82</f>
        <v>-3.5158422768135154</v>
      </c>
      <c r="H384" s="9">
        <f>'2020 MRI - Alphabetical'!G82-'2017 MRI'!G82</f>
        <v>16</v>
      </c>
      <c r="I384" s="10">
        <f>'2020 MRI - Alphabetical'!H82-'2017 MRI'!H82</f>
        <v>-161</v>
      </c>
      <c r="J384" s="33">
        <f>'2020 MRI - Alphabetical'!I82-'2017 MRI'!I82</f>
        <v>-0.60883985778559935</v>
      </c>
      <c r="K384" s="11">
        <f>'2020 MRI - Alphabetical'!J82-'2017 MRI'!J82</f>
        <v>-5.9117544085588447E-2</v>
      </c>
      <c r="L384" s="10">
        <f>'2020 MRI - Alphabetical'!K82-'2017 MRI'!K82</f>
        <v>-27</v>
      </c>
      <c r="M384" s="33">
        <f>'2020 MRI - Alphabetical'!L82-'2017 MRI'!L82</f>
        <v>-3.741556468217877E-2</v>
      </c>
      <c r="N384" s="11">
        <f>'2020 MRI - Alphabetical'!M82-'2017 MRI'!M82</f>
        <v>5.140312374996972E-3</v>
      </c>
      <c r="O384" s="10">
        <f>'2020 MRI - Alphabetical'!N82-'2017 MRI'!N82</f>
        <v>60</v>
      </c>
      <c r="P384" s="33">
        <f>'2020 MRI - Alphabetical'!O82-'2017 MRI'!O82</f>
        <v>0.11868778738629837</v>
      </c>
      <c r="Q384" s="11">
        <f>'2020 MRI - Alphabetical'!P82-'2017 MRI'!P82</f>
        <v>-9.4733969986357455E-3</v>
      </c>
      <c r="R384" s="10">
        <f>'2020 MRI - Alphabetical'!Q82-'2017 MRI'!Q82</f>
        <v>-29</v>
      </c>
      <c r="S384" s="33">
        <f>'2020 MRI - Alphabetical'!R82-'2017 MRI'!R82</f>
        <v>-0.24686039018014422</v>
      </c>
      <c r="T384" s="12">
        <f>'2020 MRI - Alphabetical'!S82-'2017 MRI'!S82</f>
        <v>-0.11119759813188035</v>
      </c>
      <c r="U384" s="10">
        <f>'2020 MRI - Alphabetical'!T82-'2017 MRI'!T82</f>
        <v>39</v>
      </c>
      <c r="V384" s="33">
        <f>'2020 MRI - Alphabetical'!U82-'2017 MRI'!U82</f>
        <v>0.20408097779541812</v>
      </c>
      <c r="W384" s="11">
        <f>'2020 MRI - Alphabetical'!V82-'2017 MRI'!V82</f>
        <v>-1.1592487194080819E-2</v>
      </c>
      <c r="X384" s="10">
        <f>'2020 MRI - Alphabetical'!W82-'2017 MRI'!W82</f>
        <v>18</v>
      </c>
      <c r="Y384" s="33">
        <f>'2020 MRI - Alphabetical'!X82-'2017 MRI'!X82</f>
        <v>0.69458702544944706</v>
      </c>
      <c r="Z384" s="13">
        <f>'2020 MRI - Alphabetical'!Y82-'2017 MRI'!Y82</f>
        <v>49556</v>
      </c>
      <c r="AA384" s="10">
        <f>'2020 MRI - Alphabetical'!Z82-'2017 MRI'!Z82</f>
        <v>4</v>
      </c>
      <c r="AB384" s="33">
        <f>'2020 MRI - Alphabetical'!AA82-'2017 MRI'!AA82</f>
        <v>1.0634166009465096E-2</v>
      </c>
      <c r="AC384" s="11">
        <f>'2020 MRI - Alphabetical'!AB82-'2017 MRI'!AB82</f>
        <v>-1.3000000000000001E-2</v>
      </c>
      <c r="AD384" s="10">
        <f>'2020 MRI - Alphabetical'!AC82-'2017 MRI'!AC82</f>
        <v>29</v>
      </c>
      <c r="AE384" s="33">
        <f>'2020 MRI - Alphabetical'!AD82-'2017 MRI'!AD82</f>
        <v>7.1875035918583907E-2</v>
      </c>
      <c r="AF384" s="11">
        <f>'2020 MRI - Alphabetical'!AE82-'2017 MRI'!AE82</f>
        <v>1.1139667797821051E-2</v>
      </c>
      <c r="AG384" s="10">
        <f>'2020 MRI - Alphabetical'!AF82-'2017 MRI'!AF82</f>
        <v>3</v>
      </c>
      <c r="AH384" s="33">
        <f>'2020 MRI - Alphabetical'!AG82-'2017 MRI'!AG82</f>
        <v>1.9583780948134399E-2</v>
      </c>
      <c r="AI384" s="14">
        <f>'2020 MRI - Alphabetical'!AH82-'2017 MRI'!AH82</f>
        <v>-4.989902839190985E-2</v>
      </c>
      <c r="AJ384" s="10">
        <f>'2020 MRI - Alphabetical'!AI82-'2017 MRI'!AI82</f>
        <v>11</v>
      </c>
      <c r="AK384" s="33">
        <f>'2020 MRI - Alphabetical'!AJ82-'2017 MRI'!AJ82</f>
        <v>6.7162939365798119E-4</v>
      </c>
      <c r="AL384" s="13">
        <f>'2020 MRI - Alphabetical'!AK82-'2017 MRI'!AK82</f>
        <v>29617.674477640132</v>
      </c>
      <c r="AM384" s="38"/>
    </row>
    <row r="385" spans="1:39" hidden="1" x14ac:dyDescent="0.25">
      <c r="A385" t="s">
        <v>684</v>
      </c>
      <c r="B385" s="5" t="s">
        <v>574</v>
      </c>
      <c r="C385" s="6" t="s">
        <v>81</v>
      </c>
      <c r="D385" s="7" t="s">
        <v>34</v>
      </c>
      <c r="E385" s="8">
        <f>VLOOKUP(A385,'2017 MRI'!$A$7:$F$571,6,FALSE)</f>
        <v>8.1769472648682573</v>
      </c>
      <c r="F385" s="36">
        <f>'2020 MRI - Alphabetical'!E83-'2017 MRI'!E83</f>
        <v>-0.35480975950075688</v>
      </c>
      <c r="G385" s="8">
        <f>'2020 MRI - Alphabetical'!F83-'2017 MRI'!F83</f>
        <v>-0.4357486520375744</v>
      </c>
      <c r="H385" s="9">
        <f>'2020 MRI - Alphabetical'!G83-'2017 MRI'!G83</f>
        <v>0</v>
      </c>
      <c r="I385" s="10">
        <f>'2020 MRI - Alphabetical'!H83-'2017 MRI'!H83</f>
        <v>-120</v>
      </c>
      <c r="J385" s="33">
        <f>'2020 MRI - Alphabetical'!I83-'2017 MRI'!I83</f>
        <v>-0.49654010351663475</v>
      </c>
      <c r="K385" s="11">
        <f>'2020 MRI - Alphabetical'!J83-'2017 MRI'!J83</f>
        <v>-5.0048618550864399E-2</v>
      </c>
      <c r="L385" s="10">
        <f>'2020 MRI - Alphabetical'!K83-'2017 MRI'!K83</f>
        <v>112</v>
      </c>
      <c r="M385" s="33">
        <f>'2020 MRI - Alphabetical'!L83-'2017 MRI'!L83</f>
        <v>0.37712871505158047</v>
      </c>
      <c r="N385" s="11">
        <f>'2020 MRI - Alphabetical'!M83-'2017 MRI'!M83</f>
        <v>-1.7255505735328545E-2</v>
      </c>
      <c r="O385" s="10">
        <f>'2020 MRI - Alphabetical'!N83-'2017 MRI'!N83</f>
        <v>2</v>
      </c>
      <c r="P385" s="33">
        <f>'2020 MRI - Alphabetical'!O83-'2017 MRI'!O83</f>
        <v>6.0424994212714411E-3</v>
      </c>
      <c r="Q385" s="11">
        <f>'2020 MRI - Alphabetical'!P83-'2017 MRI'!P83</f>
        <v>-2E-3</v>
      </c>
      <c r="R385" s="10">
        <f>'2020 MRI - Alphabetical'!Q83-'2017 MRI'!Q83</f>
        <v>-44</v>
      </c>
      <c r="S385" s="33">
        <f>'2020 MRI - Alphabetical'!R83-'2017 MRI'!R83</f>
        <v>-0.27985758730862836</v>
      </c>
      <c r="T385" s="12">
        <f>'2020 MRI - Alphabetical'!S83-'2017 MRI'!S83</f>
        <v>0</v>
      </c>
      <c r="U385" s="10">
        <f>'2020 MRI - Alphabetical'!T83-'2017 MRI'!T83</f>
        <v>-40</v>
      </c>
      <c r="V385" s="33">
        <f>'2020 MRI - Alphabetical'!U83-'2017 MRI'!U83</f>
        <v>-0.11093574504640924</v>
      </c>
      <c r="W385" s="11">
        <f>'2020 MRI - Alphabetical'!V83-'2017 MRI'!V83</f>
        <v>7.1455329999019317E-3</v>
      </c>
      <c r="X385" s="10">
        <f>'2020 MRI - Alphabetical'!W83-'2017 MRI'!W83</f>
        <v>9</v>
      </c>
      <c r="Y385" s="33">
        <f>'2020 MRI - Alphabetical'!X83-'2017 MRI'!X83</f>
        <v>0.33236679588461859</v>
      </c>
      <c r="Z385" s="13">
        <f>'2020 MRI - Alphabetical'!Y83-'2017 MRI'!Y83</f>
        <v>38081</v>
      </c>
      <c r="AA385" s="10">
        <f>'2020 MRI - Alphabetical'!Z83-'2017 MRI'!Z83</f>
        <v>-27</v>
      </c>
      <c r="AB385" s="33">
        <f>'2020 MRI - Alphabetical'!AA83-'2017 MRI'!AA83</f>
        <v>-0.16097993461475779</v>
      </c>
      <c r="AC385" s="11">
        <f>'2020 MRI - Alphabetical'!AB83-'2017 MRI'!AB83</f>
        <v>-1.1000000000000003E-2</v>
      </c>
      <c r="AD385" s="10">
        <f>'2020 MRI - Alphabetical'!AC83-'2017 MRI'!AC83</f>
        <v>-22</v>
      </c>
      <c r="AE385" s="33">
        <f>'2020 MRI - Alphabetical'!AD83-'2017 MRI'!AD83</f>
        <v>-9.9320004492004399E-2</v>
      </c>
      <c r="AF385" s="11">
        <f>'2020 MRI - Alphabetical'!AE83-'2017 MRI'!AE83</f>
        <v>3.5754521197750577E-4</v>
      </c>
      <c r="AG385" s="10">
        <f>'2020 MRI - Alphabetical'!AF83-'2017 MRI'!AF83</f>
        <v>-3</v>
      </c>
      <c r="AH385" s="33">
        <f>'2020 MRI - Alphabetical'!AG83-'2017 MRI'!AG83</f>
        <v>-4.2466919268382752E-2</v>
      </c>
      <c r="AI385" s="14">
        <f>'2020 MRI - Alphabetical'!AH83-'2017 MRI'!AH83</f>
        <v>1.4228402788203809E-2</v>
      </c>
      <c r="AJ385" s="10">
        <f>'2020 MRI - Alphabetical'!AI83-'2017 MRI'!AI83</f>
        <v>1</v>
      </c>
      <c r="AK385" s="33">
        <f>'2020 MRI - Alphabetical'!AJ83-'2017 MRI'!AJ83</f>
        <v>-6.6248256459514737E-3</v>
      </c>
      <c r="AL385" s="13">
        <f>'2020 MRI - Alphabetical'!AK83-'2017 MRI'!AK83</f>
        <v>32934.651903386926</v>
      </c>
      <c r="AM385" s="38"/>
    </row>
    <row r="386" spans="1:39" hidden="1" x14ac:dyDescent="0.25">
      <c r="A386" t="s">
        <v>687</v>
      </c>
      <c r="B386" s="5" t="s">
        <v>452</v>
      </c>
      <c r="C386" s="6" t="s">
        <v>81</v>
      </c>
      <c r="D386" s="7" t="s">
        <v>34</v>
      </c>
      <c r="E386" s="8">
        <f>VLOOKUP(A386,'2017 MRI'!$A$7:$F$571,6,FALSE)</f>
        <v>17.685526114888258</v>
      </c>
      <c r="F386" s="36">
        <f>'2020 MRI - Alphabetical'!E86-'2017 MRI'!E86</f>
        <v>-1.6830104813646538</v>
      </c>
      <c r="G386" s="8">
        <f>'2020 MRI - Alphabetical'!F86-'2017 MRI'!F86</f>
        <v>4.8496952309387353</v>
      </c>
      <c r="H386" s="9">
        <f>'2020 MRI - Alphabetical'!G86-'2017 MRI'!G86</f>
        <v>-80</v>
      </c>
      <c r="I386" s="10">
        <f>'2020 MRI - Alphabetical'!H86-'2017 MRI'!H86</f>
        <v>-16</v>
      </c>
      <c r="J386" s="33">
        <f>'2020 MRI - Alphabetical'!I86-'2017 MRI'!I86</f>
        <v>-0.16393509324922681</v>
      </c>
      <c r="K386" s="11">
        <f>'2020 MRI - Alphabetical'!J86-'2017 MRI'!J86</f>
        <v>-2.6634133408331095E-2</v>
      </c>
      <c r="L386" s="10">
        <f>'2020 MRI - Alphabetical'!K86-'2017 MRI'!K86</f>
        <v>20</v>
      </c>
      <c r="M386" s="33">
        <f>'2020 MRI - Alphabetical'!L86-'2017 MRI'!L86</f>
        <v>0.10039584837401247</v>
      </c>
      <c r="N386" s="11">
        <f>'2020 MRI - Alphabetical'!M86-'2017 MRI'!M86</f>
        <v>-2.254971675646783E-3</v>
      </c>
      <c r="O386" s="10">
        <f>'2020 MRI - Alphabetical'!N86-'2017 MRI'!N86</f>
        <v>-122</v>
      </c>
      <c r="P386" s="33">
        <f>'2020 MRI - Alphabetical'!O86-'2017 MRI'!O86</f>
        <v>-0.40651863387023596</v>
      </c>
      <c r="Q386" s="11">
        <f>'2020 MRI - Alphabetical'!P86-'2017 MRI'!P86</f>
        <v>2.387055016181229E-2</v>
      </c>
      <c r="R386" s="10">
        <f>'2020 MRI - Alphabetical'!Q86-'2017 MRI'!Q86</f>
        <v>-44</v>
      </c>
      <c r="S386" s="33">
        <f>'2020 MRI - Alphabetical'!R86-'2017 MRI'!R86</f>
        <v>-0.27985758730862836</v>
      </c>
      <c r="T386" s="12">
        <f>'2020 MRI - Alphabetical'!S86-'2017 MRI'!S86</f>
        <v>0</v>
      </c>
      <c r="U386" s="10">
        <f>'2020 MRI - Alphabetical'!T86-'2017 MRI'!T86</f>
        <v>-207</v>
      </c>
      <c r="V386" s="33">
        <f>'2020 MRI - Alphabetical'!U86-'2017 MRI'!U86</f>
        <v>-0.65059402652362919</v>
      </c>
      <c r="W386" s="11">
        <f>'2020 MRI - Alphabetical'!V86-'2017 MRI'!V86</f>
        <v>3.7425790754257914E-2</v>
      </c>
      <c r="X386" s="10">
        <f>'2020 MRI - Alphabetical'!W86-'2017 MRI'!W86</f>
        <v>-22</v>
      </c>
      <c r="Y386" s="33">
        <f>'2020 MRI - Alphabetical'!X86-'2017 MRI'!X86</f>
        <v>-0.18962343598583459</v>
      </c>
      <c r="Z386" s="13">
        <f>'2020 MRI - Alphabetical'!Y86-'2017 MRI'!Y86</f>
        <v>8250</v>
      </c>
      <c r="AA386" s="10">
        <f>'2020 MRI - Alphabetical'!Z86-'2017 MRI'!Z86</f>
        <v>51</v>
      </c>
      <c r="AB386" s="33">
        <f>'2020 MRI - Alphabetical'!AA86-'2017 MRI'!AA86</f>
        <v>0.20287423615042155</v>
      </c>
      <c r="AC386" s="11">
        <f>'2020 MRI - Alphabetical'!AB86-'2017 MRI'!AB86</f>
        <v>-1.7000000000000005E-2</v>
      </c>
      <c r="AD386" s="10">
        <f>'2020 MRI - Alphabetical'!AC86-'2017 MRI'!AC86</f>
        <v>-103</v>
      </c>
      <c r="AE386" s="33">
        <f>'2020 MRI - Alphabetical'!AD86-'2017 MRI'!AD86</f>
        <v>-0.29712319654312264</v>
      </c>
      <c r="AF386" s="11">
        <f>'2020 MRI - Alphabetical'!AE86-'2017 MRI'!AE86</f>
        <v>-8.773250664304677E-3</v>
      </c>
      <c r="AG386" s="10">
        <f>'2020 MRI - Alphabetical'!AF86-'2017 MRI'!AF86</f>
        <v>-63</v>
      </c>
      <c r="AH386" s="33">
        <f>'2020 MRI - Alphabetical'!AG86-'2017 MRI'!AG86</f>
        <v>-0.15547255854398681</v>
      </c>
      <c r="AI386" s="14">
        <f>'2020 MRI - Alphabetical'!AH86-'2017 MRI'!AH86</f>
        <v>0.20157973469247459</v>
      </c>
      <c r="AJ386" s="10">
        <f>'2020 MRI - Alphabetical'!AI86-'2017 MRI'!AI86</f>
        <v>-11</v>
      </c>
      <c r="AK386" s="33">
        <f>'2020 MRI - Alphabetical'!AJ86-'2017 MRI'!AJ86</f>
        <v>-2.9659545715298583E-2</v>
      </c>
      <c r="AL386" s="13">
        <f>'2020 MRI - Alphabetical'!AK86-'2017 MRI'!AK86</f>
        <v>3637.095818322181</v>
      </c>
      <c r="AM386" s="38"/>
    </row>
    <row r="387" spans="1:39" hidden="1" x14ac:dyDescent="0.25">
      <c r="A387" t="s">
        <v>688</v>
      </c>
      <c r="B387" s="5" t="s">
        <v>570</v>
      </c>
      <c r="C387" s="6" t="s">
        <v>81</v>
      </c>
      <c r="D387" s="7" t="s">
        <v>34</v>
      </c>
      <c r="E387" s="8">
        <f>VLOOKUP(A387,'2017 MRI'!$A$7:$F$571,6,FALSE)</f>
        <v>8.7074866524634729</v>
      </c>
      <c r="F387" s="36">
        <f>'2020 MRI - Alphabetical'!E87-'2017 MRI'!E87</f>
        <v>-0.74632474134895777</v>
      </c>
      <c r="G387" s="8">
        <f>'2020 MRI - Alphabetical'!F87-'2017 MRI'!F87</f>
        <v>0.84849662993432773</v>
      </c>
      <c r="H387" s="9">
        <f>'2020 MRI - Alphabetical'!G87-'2017 MRI'!G87</f>
        <v>-4</v>
      </c>
      <c r="I387" s="10">
        <f>'2020 MRI - Alphabetical'!H87-'2017 MRI'!H87</f>
        <v>-164</v>
      </c>
      <c r="J387" s="33">
        <f>'2020 MRI - Alphabetical'!I87-'2017 MRI'!I87</f>
        <v>-0.55582126991101422</v>
      </c>
      <c r="K387" s="11">
        <f>'2020 MRI - Alphabetical'!J87-'2017 MRI'!J87</f>
        <v>-6.0605391027724886E-2</v>
      </c>
      <c r="L387" s="10">
        <f>'2020 MRI - Alphabetical'!K87-'2017 MRI'!K87</f>
        <v>381</v>
      </c>
      <c r="M387" s="33">
        <f>'2020 MRI - Alphabetical'!L87-'2017 MRI'!L87</f>
        <v>1.1661387840997191</v>
      </c>
      <c r="N387" s="11">
        <f>'2020 MRI - Alphabetical'!M87-'2017 MRI'!M87</f>
        <v>-5.9129431671801173E-2</v>
      </c>
      <c r="O387" s="10">
        <f>'2020 MRI - Alphabetical'!N87-'2017 MRI'!N87</f>
        <v>-97</v>
      </c>
      <c r="P387" s="33">
        <f>'2020 MRI - Alphabetical'!O87-'2017 MRI'!O87</f>
        <v>-0.27477480054110226</v>
      </c>
      <c r="Q387" s="11">
        <f>'2020 MRI - Alphabetical'!P87-'2017 MRI'!P87</f>
        <v>1.6016713091922007E-2</v>
      </c>
      <c r="R387" s="10">
        <f>'2020 MRI - Alphabetical'!Q87-'2017 MRI'!Q87</f>
        <v>-44</v>
      </c>
      <c r="S387" s="33">
        <f>'2020 MRI - Alphabetical'!R87-'2017 MRI'!R87</f>
        <v>-0.27985758730862836</v>
      </c>
      <c r="T387" s="12">
        <f>'2020 MRI - Alphabetical'!S87-'2017 MRI'!S87</f>
        <v>0</v>
      </c>
      <c r="U387" s="10">
        <f>'2020 MRI - Alphabetical'!T87-'2017 MRI'!T87</f>
        <v>56</v>
      </c>
      <c r="V387" s="33">
        <f>'2020 MRI - Alphabetical'!U87-'2017 MRI'!U87</f>
        <v>0.18384765700925765</v>
      </c>
      <c r="W387" s="11">
        <f>'2020 MRI - Alphabetical'!V87-'2017 MRI'!V87</f>
        <v>-1.0815836987361358E-2</v>
      </c>
      <c r="X387" s="10">
        <f>'2020 MRI - Alphabetical'!W87-'2017 MRI'!W87</f>
        <v>-10</v>
      </c>
      <c r="Y387" s="33">
        <f>'2020 MRI - Alphabetical'!X87-'2017 MRI'!X87</f>
        <v>-0.36200096524679992</v>
      </c>
      <c r="Z387" s="13">
        <f>'2020 MRI - Alphabetical'!Y87-'2017 MRI'!Y87</f>
        <v>13406</v>
      </c>
      <c r="AA387" s="10">
        <f>'2020 MRI - Alphabetical'!Z87-'2017 MRI'!Z87</f>
        <v>-30</v>
      </c>
      <c r="AB387" s="33">
        <f>'2020 MRI - Alphabetical'!AA87-'2017 MRI'!AA87</f>
        <v>-0.16324929411534883</v>
      </c>
      <c r="AC387" s="11">
        <f>'2020 MRI - Alphabetical'!AB87-'2017 MRI'!AB87</f>
        <v>-1.2000000000000004E-2</v>
      </c>
      <c r="AD387" s="10">
        <f>'2020 MRI - Alphabetical'!AC87-'2017 MRI'!AC87</f>
        <v>4</v>
      </c>
      <c r="AE387" s="33">
        <f>'2020 MRI - Alphabetical'!AD87-'2017 MRI'!AD87</f>
        <v>9.7242265573911357E-3</v>
      </c>
      <c r="AF387" s="11">
        <f>'2020 MRI - Alphabetical'!AE87-'2017 MRI'!AE87</f>
        <v>6.2164566345440653E-3</v>
      </c>
      <c r="AG387" s="10">
        <f>'2020 MRI - Alphabetical'!AF87-'2017 MRI'!AF87</f>
        <v>-10</v>
      </c>
      <c r="AH387" s="33">
        <f>'2020 MRI - Alphabetical'!AG87-'2017 MRI'!AG87</f>
        <v>-2.6929518677979714E-2</v>
      </c>
      <c r="AI387" s="14">
        <f>'2020 MRI - Alphabetical'!AH87-'2017 MRI'!AH87</f>
        <v>3.7921752812311915E-2</v>
      </c>
      <c r="AJ387" s="10">
        <f>'2020 MRI - Alphabetical'!AI87-'2017 MRI'!AI87</f>
        <v>-6</v>
      </c>
      <c r="AK387" s="33">
        <f>'2020 MRI - Alphabetical'!AJ87-'2017 MRI'!AJ87</f>
        <v>-2.3443906325628611E-2</v>
      </c>
      <c r="AL387" s="13">
        <f>'2020 MRI - Alphabetical'!AK87-'2017 MRI'!AK87</f>
        <v>7791.1593134708237</v>
      </c>
      <c r="AM387" s="38"/>
    </row>
    <row r="388" spans="1:39" hidden="1" x14ac:dyDescent="0.25">
      <c r="A388" t="s">
        <v>714</v>
      </c>
      <c r="B388" s="5" t="s">
        <v>508</v>
      </c>
      <c r="C388" s="6" t="s">
        <v>81</v>
      </c>
      <c r="D388" s="7" t="s">
        <v>34</v>
      </c>
      <c r="E388" s="8">
        <f>VLOOKUP(A388,'2017 MRI'!$A$7:$F$571,6,FALSE)</f>
        <v>14.653328869326335</v>
      </c>
      <c r="F388" s="36">
        <f>'2020 MRI - Alphabetical'!E113-'2017 MRI'!E113</f>
        <v>-1.0326897897240848</v>
      </c>
      <c r="G388" s="8">
        <f>'2020 MRI - Alphabetical'!F113-'2017 MRI'!F113</f>
        <v>2.4573875321626719</v>
      </c>
      <c r="H388" s="9">
        <f>'2020 MRI - Alphabetical'!G113-'2017 MRI'!G113</f>
        <v>-50</v>
      </c>
      <c r="I388" s="10">
        <f>'2020 MRI - Alphabetical'!H113-'2017 MRI'!H113</f>
        <v>-41</v>
      </c>
      <c r="J388" s="33">
        <f>'2020 MRI - Alphabetical'!I113-'2017 MRI'!I113</f>
        <v>-0.22562002815378307</v>
      </c>
      <c r="K388" s="11">
        <f>'2020 MRI - Alphabetical'!J113-'2017 MRI'!J113</f>
        <v>-3.4821953277924256E-2</v>
      </c>
      <c r="L388" s="10">
        <f>'2020 MRI - Alphabetical'!K113-'2017 MRI'!K113</f>
        <v>-6</v>
      </c>
      <c r="M388" s="33">
        <f>'2020 MRI - Alphabetical'!L113-'2017 MRI'!L113</f>
        <v>1.1539392328157649E-2</v>
      </c>
      <c r="N388" s="11">
        <f>'2020 MRI - Alphabetical'!M113-'2017 MRI'!M113</f>
        <v>2.5675147362768311E-3</v>
      </c>
      <c r="O388" s="10">
        <f>'2020 MRI - Alphabetical'!N113-'2017 MRI'!N113</f>
        <v>80</v>
      </c>
      <c r="P388" s="33">
        <f>'2020 MRI - Alphabetical'!O113-'2017 MRI'!O113</f>
        <v>0.15273735388607457</v>
      </c>
      <c r="Q388" s="11">
        <f>'2020 MRI - Alphabetical'!P113-'2017 MRI'!P113</f>
        <v>-1.1751256281407036E-2</v>
      </c>
      <c r="R388" s="10">
        <f>'2020 MRI - Alphabetical'!Q113-'2017 MRI'!Q113</f>
        <v>32</v>
      </c>
      <c r="S388" s="33">
        <f>'2020 MRI - Alphabetical'!R113-'2017 MRI'!R113</f>
        <v>-0.1916355056769069</v>
      </c>
      <c r="T388" s="12">
        <f>'2020 MRI - Alphabetical'!S113-'2017 MRI'!S113</f>
        <v>-0.29730051135687952</v>
      </c>
      <c r="U388" s="10">
        <f>'2020 MRI - Alphabetical'!T113-'2017 MRI'!T113</f>
        <v>-145</v>
      </c>
      <c r="V388" s="33">
        <f>'2020 MRI - Alphabetical'!U113-'2017 MRI'!U113</f>
        <v>-0.39763195646809801</v>
      </c>
      <c r="W388" s="11">
        <f>'2020 MRI - Alphabetical'!V113-'2017 MRI'!V113</f>
        <v>2.4221146866682794E-2</v>
      </c>
      <c r="X388" s="10">
        <f>'2020 MRI - Alphabetical'!W113-'2017 MRI'!W113</f>
        <v>10</v>
      </c>
      <c r="Y388" s="33">
        <f>'2020 MRI - Alphabetical'!X113-'2017 MRI'!X113</f>
        <v>0.11474283783183226</v>
      </c>
      <c r="Z388" s="13">
        <f>'2020 MRI - Alphabetical'!Y113-'2017 MRI'!Y113</f>
        <v>20840</v>
      </c>
      <c r="AA388" s="10">
        <f>'2020 MRI - Alphabetical'!Z113-'2017 MRI'!Z113</f>
        <v>-87</v>
      </c>
      <c r="AB388" s="33">
        <f>'2020 MRI - Alphabetical'!AA113-'2017 MRI'!AA113</f>
        <v>-0.26390804818700891</v>
      </c>
      <c r="AC388" s="11">
        <f>'2020 MRI - Alphabetical'!AB113-'2017 MRI'!AB113</f>
        <v>-1.1999999999999997E-2</v>
      </c>
      <c r="AD388" s="10">
        <f>'2020 MRI - Alphabetical'!AC113-'2017 MRI'!AC113</f>
        <v>-96</v>
      </c>
      <c r="AE388" s="33">
        <f>'2020 MRI - Alphabetical'!AD113-'2017 MRI'!AD113</f>
        <v>-0.35959192741782431</v>
      </c>
      <c r="AF388" s="11">
        <f>'2020 MRI - Alphabetical'!AE113-'2017 MRI'!AE113</f>
        <v>-1.5092027642002348E-2</v>
      </c>
      <c r="AG388" s="10">
        <f>'2020 MRI - Alphabetical'!AF113-'2017 MRI'!AF113</f>
        <v>-45</v>
      </c>
      <c r="AH388" s="33">
        <f>'2020 MRI - Alphabetical'!AG113-'2017 MRI'!AG113</f>
        <v>-0.11840926027150267</v>
      </c>
      <c r="AI388" s="14">
        <f>'2020 MRI - Alphabetical'!AH113-'2017 MRI'!AH113</f>
        <v>0.13709161466541131</v>
      </c>
      <c r="AJ388" s="10">
        <f>'2020 MRI - Alphabetical'!AI113-'2017 MRI'!AI113</f>
        <v>-11</v>
      </c>
      <c r="AK388" s="33">
        <f>'2020 MRI - Alphabetical'!AJ113-'2017 MRI'!AJ113</f>
        <v>-1.7120278671486744E-2</v>
      </c>
      <c r="AL388" s="13">
        <f>'2020 MRI - Alphabetical'!AK113-'2017 MRI'!AK113</f>
        <v>5709.8011170863174</v>
      </c>
      <c r="AM388" s="38"/>
    </row>
    <row r="389" spans="1:39" hidden="1" x14ac:dyDescent="0.25">
      <c r="A389" t="s">
        <v>716</v>
      </c>
      <c r="B389" s="5" t="s">
        <v>125</v>
      </c>
      <c r="C389" s="6" t="s">
        <v>81</v>
      </c>
      <c r="D389" s="7" t="s">
        <v>34</v>
      </c>
      <c r="E389" s="8">
        <f>VLOOKUP(A389,'2017 MRI'!$A$7:$F$571,6,FALSE)</f>
        <v>40.093551229951622</v>
      </c>
      <c r="F389" s="36">
        <f>'2020 MRI - Alphabetical'!E115-'2017 MRI'!E115</f>
        <v>0.47629700285056131</v>
      </c>
      <c r="G389" s="8">
        <f>'2020 MRI - Alphabetical'!F115-'2017 MRI'!F115</f>
        <v>0.81879358242221656</v>
      </c>
      <c r="H389" s="9">
        <f>'2020 MRI - Alphabetical'!G115-'2017 MRI'!G115</f>
        <v>4</v>
      </c>
      <c r="I389" s="10">
        <f>'2020 MRI - Alphabetical'!H115-'2017 MRI'!H115</f>
        <v>-37</v>
      </c>
      <c r="J389" s="33">
        <f>'2020 MRI - Alphabetical'!I115-'2017 MRI'!I115</f>
        <v>-0.22082250364910661</v>
      </c>
      <c r="K389" s="11">
        <f>'2020 MRI - Alphabetical'!J115-'2017 MRI'!J115</f>
        <v>-2.822473309274931E-2</v>
      </c>
      <c r="L389" s="10">
        <f>'2020 MRI - Alphabetical'!K115-'2017 MRI'!K115</f>
        <v>-78</v>
      </c>
      <c r="M389" s="33">
        <f>'2020 MRI - Alphabetical'!L115-'2017 MRI'!L115</f>
        <v>-0.18935195422183454</v>
      </c>
      <c r="N389" s="11">
        <f>'2020 MRI - Alphabetical'!M115-'2017 MRI'!M115</f>
        <v>1.2861602563768053E-2</v>
      </c>
      <c r="O389" s="10">
        <f>'2020 MRI - Alphabetical'!N115-'2017 MRI'!N115</f>
        <v>7</v>
      </c>
      <c r="P389" s="33">
        <f>'2020 MRI - Alphabetical'!O115-'2017 MRI'!O115</f>
        <v>0.13493778472687645</v>
      </c>
      <c r="Q389" s="11">
        <f>'2020 MRI - Alphabetical'!P115-'2017 MRI'!P115</f>
        <v>-1.2653208363374191E-2</v>
      </c>
      <c r="R389" s="10">
        <f>'2020 MRI - Alphabetical'!Q115-'2017 MRI'!Q115</f>
        <v>36</v>
      </c>
      <c r="S389" s="33">
        <f>'2020 MRI - Alphabetical'!R115-'2017 MRI'!R115</f>
        <v>0.11185579678119939</v>
      </c>
      <c r="T389" s="12">
        <f>'2020 MRI - Alphabetical'!S115-'2017 MRI'!S115</f>
        <v>-1.1743454490296767</v>
      </c>
      <c r="U389" s="10">
        <f>'2020 MRI - Alphabetical'!T115-'2017 MRI'!T115</f>
        <v>-78</v>
      </c>
      <c r="V389" s="33">
        <f>'2020 MRI - Alphabetical'!U115-'2017 MRI'!U115</f>
        <v>-0.43758408098883245</v>
      </c>
      <c r="W389" s="11">
        <f>'2020 MRI - Alphabetical'!V115-'2017 MRI'!V115</f>
        <v>2.179825908858167E-2</v>
      </c>
      <c r="X389" s="10">
        <f>'2020 MRI - Alphabetical'!W115-'2017 MRI'!W115</f>
        <v>27</v>
      </c>
      <c r="Y389" s="33">
        <f>'2020 MRI - Alphabetical'!X115-'2017 MRI'!X115</f>
        <v>8.9535842816513389E-2</v>
      </c>
      <c r="Z389" s="13">
        <f>'2020 MRI - Alphabetical'!Y115-'2017 MRI'!Y115</f>
        <v>11081</v>
      </c>
      <c r="AA389" s="10">
        <f>'2020 MRI - Alphabetical'!Z115-'2017 MRI'!Z115</f>
        <v>38</v>
      </c>
      <c r="AB389" s="33">
        <f>'2020 MRI - Alphabetical'!AA115-'2017 MRI'!AA115</f>
        <v>5.1886105042931008E-2</v>
      </c>
      <c r="AC389" s="11">
        <f>'2020 MRI - Alphabetical'!AB115-'2017 MRI'!AB115</f>
        <v>-1.6999999999999994E-2</v>
      </c>
      <c r="AD389" s="10">
        <f>'2020 MRI - Alphabetical'!AC115-'2017 MRI'!AC115</f>
        <v>11</v>
      </c>
      <c r="AE389" s="33">
        <f>'2020 MRI - Alphabetical'!AD115-'2017 MRI'!AD115</f>
        <v>0.65448919871150002</v>
      </c>
      <c r="AF389" s="11">
        <f>'2020 MRI - Alphabetical'!AE115-'2017 MRI'!AE115</f>
        <v>6.6877365212572149E-2</v>
      </c>
      <c r="AG389" s="10">
        <f>'2020 MRI - Alphabetical'!AF115-'2017 MRI'!AF115</f>
        <v>-31</v>
      </c>
      <c r="AH389" s="33">
        <f>'2020 MRI - Alphabetical'!AG115-'2017 MRI'!AG115</f>
        <v>-0.11852502197578932</v>
      </c>
      <c r="AI389" s="14">
        <f>'2020 MRI - Alphabetical'!AH115-'2017 MRI'!AH115</f>
        <v>0.14499545744335807</v>
      </c>
      <c r="AJ389" s="10">
        <f>'2020 MRI - Alphabetical'!AI115-'2017 MRI'!AI115</f>
        <v>6</v>
      </c>
      <c r="AK389" s="33">
        <f>'2020 MRI - Alphabetical'!AJ115-'2017 MRI'!AJ115</f>
        <v>1.3404902888223602E-2</v>
      </c>
      <c r="AL389" s="13">
        <f>'2020 MRI - Alphabetical'!AK115-'2017 MRI'!AK115</f>
        <v>8137.4402220596676</v>
      </c>
      <c r="AM389" s="38"/>
    </row>
    <row r="390" spans="1:39" hidden="1" x14ac:dyDescent="0.25">
      <c r="A390" t="s">
        <v>724</v>
      </c>
      <c r="B390" s="5" t="s">
        <v>388</v>
      </c>
      <c r="C390" s="6" t="s">
        <v>81</v>
      </c>
      <c r="D390" s="7" t="s">
        <v>34</v>
      </c>
      <c r="E390" s="8">
        <f>VLOOKUP(A390,'2017 MRI'!$A$7:$F$571,6,FALSE)</f>
        <v>21.227827574015965</v>
      </c>
      <c r="F390" s="36">
        <f>'2020 MRI - Alphabetical'!E123-'2017 MRI'!E123</f>
        <v>1.2948780589036017</v>
      </c>
      <c r="G390" s="8">
        <f>'2020 MRI - Alphabetical'!F123-'2017 MRI'!F123</f>
        <v>-4.0054678777127641</v>
      </c>
      <c r="H390" s="9">
        <f>'2020 MRI - Alphabetical'!G123-'2017 MRI'!G123</f>
        <v>78</v>
      </c>
      <c r="I390" s="10">
        <f>'2020 MRI - Alphabetical'!H123-'2017 MRI'!H123</f>
        <v>-2</v>
      </c>
      <c r="J390" s="33">
        <f>'2020 MRI - Alphabetical'!I123-'2017 MRI'!I123</f>
        <v>-7.214392935934133E-2</v>
      </c>
      <c r="K390" s="11">
        <f>'2020 MRI - Alphabetical'!J123-'2017 MRI'!J123</f>
        <v>-1.550524220097782E-2</v>
      </c>
      <c r="L390" s="10">
        <f>'2020 MRI - Alphabetical'!K123-'2017 MRI'!K123</f>
        <v>63</v>
      </c>
      <c r="M390" s="33">
        <f>'2020 MRI - Alphabetical'!L123-'2017 MRI'!L123</f>
        <v>0.28653722215875277</v>
      </c>
      <c r="N390" s="11">
        <f>'2020 MRI - Alphabetical'!M123-'2017 MRI'!M123</f>
        <v>-1.1513341852776752E-2</v>
      </c>
      <c r="O390" s="10">
        <f>'2020 MRI - Alphabetical'!N123-'2017 MRI'!N123</f>
        <v>117</v>
      </c>
      <c r="P390" s="33">
        <f>'2020 MRI - Alphabetical'!O123-'2017 MRI'!O123</f>
        <v>0.35872071508361292</v>
      </c>
      <c r="Q390" s="11">
        <f>'2020 MRI - Alphabetical'!P123-'2017 MRI'!P123</f>
        <v>-2.5526385574118265E-2</v>
      </c>
      <c r="R390" s="10">
        <f>'2020 MRI - Alphabetical'!Q123-'2017 MRI'!Q123</f>
        <v>-6</v>
      </c>
      <c r="S390" s="33">
        <f>'2020 MRI - Alphabetical'!R123-'2017 MRI'!R123</f>
        <v>-0.22719208126967932</v>
      </c>
      <c r="T390" s="12">
        <f>'2020 MRI - Alphabetical'!S123-'2017 MRI'!S123</f>
        <v>-0.17747803709290974</v>
      </c>
      <c r="U390" s="10">
        <f>'2020 MRI - Alphabetical'!T123-'2017 MRI'!T123</f>
        <v>240</v>
      </c>
      <c r="V390" s="33">
        <f>'2020 MRI - Alphabetical'!U123-'2017 MRI'!U123</f>
        <v>0.65928490816567809</v>
      </c>
      <c r="W390" s="11">
        <f>'2020 MRI - Alphabetical'!V123-'2017 MRI'!V123</f>
        <v>-4.1601156069364167E-2</v>
      </c>
      <c r="X390" s="10">
        <f>'2020 MRI - Alphabetical'!W123-'2017 MRI'!W123</f>
        <v>55</v>
      </c>
      <c r="Y390" s="33">
        <f>'2020 MRI - Alphabetical'!X123-'2017 MRI'!X123</f>
        <v>0.48713779607870167</v>
      </c>
      <c r="Z390" s="13">
        <f>'2020 MRI - Alphabetical'!Y123-'2017 MRI'!Y123</f>
        <v>33851</v>
      </c>
      <c r="AA390" s="10">
        <f>'2020 MRI - Alphabetical'!Z123-'2017 MRI'!Z123</f>
        <v>-38</v>
      </c>
      <c r="AB390" s="33">
        <f>'2020 MRI - Alphabetical'!AA123-'2017 MRI'!AA123</f>
        <v>-0.11745863608070117</v>
      </c>
      <c r="AC390" s="11">
        <f>'2020 MRI - Alphabetical'!AB123-'2017 MRI'!AB123</f>
        <v>-1.3999999999999992E-2</v>
      </c>
      <c r="AD390" s="10">
        <f>'2020 MRI - Alphabetical'!AC123-'2017 MRI'!AC123</f>
        <v>31</v>
      </c>
      <c r="AE390" s="33">
        <f>'2020 MRI - Alphabetical'!AD123-'2017 MRI'!AD123</f>
        <v>0.14229224948910507</v>
      </c>
      <c r="AF390" s="11">
        <f>'2020 MRI - Alphabetical'!AE123-'2017 MRI'!AE123</f>
        <v>2.1171782240747783E-2</v>
      </c>
      <c r="AG390" s="10">
        <f>'2020 MRI - Alphabetical'!AF123-'2017 MRI'!AF123</f>
        <v>-20</v>
      </c>
      <c r="AH390" s="33">
        <f>'2020 MRI - Alphabetical'!AG123-'2017 MRI'!AG123</f>
        <v>-0.21278964296748271</v>
      </c>
      <c r="AI390" s="14">
        <f>'2020 MRI - Alphabetical'!AH123-'2017 MRI'!AH123</f>
        <v>0.20207862943003385</v>
      </c>
      <c r="AJ390" s="10">
        <f>'2020 MRI - Alphabetical'!AI123-'2017 MRI'!AI123</f>
        <v>-7</v>
      </c>
      <c r="AK390" s="33">
        <f>'2020 MRI - Alphabetical'!AJ123-'2017 MRI'!AJ123</f>
        <v>-3.323122008439014E-2</v>
      </c>
      <c r="AL390" s="13">
        <f>'2020 MRI - Alphabetical'!AK123-'2017 MRI'!AK123</f>
        <v>9076.625268344942</v>
      </c>
      <c r="AM390" s="38"/>
    </row>
    <row r="391" spans="1:39" hidden="1" x14ac:dyDescent="0.25">
      <c r="A391" t="s">
        <v>760</v>
      </c>
      <c r="B391" s="5" t="s">
        <v>485</v>
      </c>
      <c r="C391" s="6" t="s">
        <v>81</v>
      </c>
      <c r="D391" s="7" t="s">
        <v>34</v>
      </c>
      <c r="E391" s="8">
        <f>VLOOKUP(A391,'2017 MRI'!$A$7:$F$571,6,FALSE)</f>
        <v>15.450962807089441</v>
      </c>
      <c r="F391" s="36">
        <f>'2020 MRI - Alphabetical'!E159-'2017 MRI'!E159</f>
        <v>-0.52578472884231164</v>
      </c>
      <c r="G391" s="8">
        <f>'2020 MRI - Alphabetical'!F159-'2017 MRI'!F159</f>
        <v>0.97348548521890699</v>
      </c>
      <c r="H391" s="9">
        <f>'2020 MRI - Alphabetical'!G159-'2017 MRI'!G159</f>
        <v>-15</v>
      </c>
      <c r="I391" s="10">
        <f>'2020 MRI - Alphabetical'!H159-'2017 MRI'!H159</f>
        <v>-190</v>
      </c>
      <c r="J391" s="33">
        <f>'2020 MRI - Alphabetical'!I159-'2017 MRI'!I159</f>
        <v>-0.6523070334057226</v>
      </c>
      <c r="K391" s="11">
        <f>'2020 MRI - Alphabetical'!J159-'2017 MRI'!J159</f>
        <v>-7.2031351470477789E-2</v>
      </c>
      <c r="L391" s="10">
        <f>'2020 MRI - Alphabetical'!K159-'2017 MRI'!K159</f>
        <v>-99</v>
      </c>
      <c r="M391" s="33">
        <f>'2020 MRI - Alphabetical'!L159-'2017 MRI'!L159</f>
        <v>-0.24341098029688157</v>
      </c>
      <c r="N391" s="11">
        <f>'2020 MRI - Alphabetical'!M159-'2017 MRI'!M159</f>
        <v>1.6427564808173097E-2</v>
      </c>
      <c r="O391" s="10">
        <f>'2020 MRI - Alphabetical'!N159-'2017 MRI'!N159</f>
        <v>10</v>
      </c>
      <c r="P391" s="33">
        <f>'2020 MRI - Alphabetical'!O159-'2017 MRI'!O159</f>
        <v>2.3912656165327562E-2</v>
      </c>
      <c r="Q391" s="11">
        <f>'2020 MRI - Alphabetical'!P159-'2017 MRI'!P159</f>
        <v>-3.3065076999503236E-3</v>
      </c>
      <c r="R391" s="10">
        <f>'2020 MRI - Alphabetical'!Q159-'2017 MRI'!Q159</f>
        <v>-8</v>
      </c>
      <c r="S391" s="33">
        <f>'2020 MRI - Alphabetical'!R159-'2017 MRI'!R159</f>
        <v>-0.22971076960242504</v>
      </c>
      <c r="T391" s="12">
        <f>'2020 MRI - Alphabetical'!S159-'2017 MRI'!S159</f>
        <v>-0.1689902830587241</v>
      </c>
      <c r="U391" s="10">
        <f>'2020 MRI - Alphabetical'!T159-'2017 MRI'!T159</f>
        <v>-107</v>
      </c>
      <c r="V391" s="33">
        <f>'2020 MRI - Alphabetical'!U159-'2017 MRI'!U159</f>
        <v>-0.38803689115089018</v>
      </c>
      <c r="W391" s="11">
        <f>'2020 MRI - Alphabetical'!V159-'2017 MRI'!V159</f>
        <v>2.0369597322043909E-2</v>
      </c>
      <c r="X391" s="10">
        <f>'2020 MRI - Alphabetical'!W159-'2017 MRI'!W159</f>
        <v>25</v>
      </c>
      <c r="Y391" s="33">
        <f>'2020 MRI - Alphabetical'!X159-'2017 MRI'!X159</f>
        <v>0.21086021043103453</v>
      </c>
      <c r="Z391" s="13">
        <f>'2020 MRI - Alphabetical'!Y159-'2017 MRI'!Y159</f>
        <v>24155</v>
      </c>
      <c r="AA391" s="10">
        <f>'2020 MRI - Alphabetical'!Z159-'2017 MRI'!Z159</f>
        <v>-51</v>
      </c>
      <c r="AB391" s="33">
        <f>'2020 MRI - Alphabetical'!AA159-'2017 MRI'!AA159</f>
        <v>-0.16551865361593998</v>
      </c>
      <c r="AC391" s="11">
        <f>'2020 MRI - Alphabetical'!AB159-'2017 MRI'!AB159</f>
        <v>-1.2999999999999998E-2</v>
      </c>
      <c r="AD391" s="10">
        <f>'2020 MRI - Alphabetical'!AC159-'2017 MRI'!AC159</f>
        <v>70</v>
      </c>
      <c r="AE391" s="33">
        <f>'2020 MRI - Alphabetical'!AD159-'2017 MRI'!AD159</f>
        <v>0.23483478000050162</v>
      </c>
      <c r="AF391" s="11">
        <f>'2020 MRI - Alphabetical'!AE159-'2017 MRI'!AE159</f>
        <v>2.1754291120421709E-2</v>
      </c>
      <c r="AG391" s="10">
        <f>'2020 MRI - Alphabetical'!AF159-'2017 MRI'!AF159</f>
        <v>-1</v>
      </c>
      <c r="AH391" s="33">
        <f>'2020 MRI - Alphabetical'!AG159-'2017 MRI'!AG159</f>
        <v>2.9334844784705494E-2</v>
      </c>
      <c r="AI391" s="14">
        <f>'2020 MRI - Alphabetical'!AH159-'2017 MRI'!AH159</f>
        <v>-7.162042687971093E-2</v>
      </c>
      <c r="AJ391" s="10">
        <f>'2020 MRI - Alphabetical'!AI159-'2017 MRI'!AI159</f>
        <v>17</v>
      </c>
      <c r="AK391" s="33">
        <f>'2020 MRI - Alphabetical'!AJ159-'2017 MRI'!AJ159</f>
        <v>1.7878924638217893E-2</v>
      </c>
      <c r="AL391" s="13">
        <f>'2020 MRI - Alphabetical'!AK159-'2017 MRI'!AK159</f>
        <v>40733.767665371881</v>
      </c>
      <c r="AM391" s="38"/>
    </row>
    <row r="392" spans="1:39" hidden="1" x14ac:dyDescent="0.25">
      <c r="A392" t="s">
        <v>804</v>
      </c>
      <c r="B392" s="5" t="s">
        <v>488</v>
      </c>
      <c r="C392" s="6" t="s">
        <v>81</v>
      </c>
      <c r="D392" s="7" t="s">
        <v>34</v>
      </c>
      <c r="E392" s="8">
        <f>VLOOKUP(A392,'2017 MRI'!$A$7:$F$571,6,FALSE)</f>
        <v>15.363754036462026</v>
      </c>
      <c r="F392" s="36">
        <f>'2020 MRI - Alphabetical'!E203-'2017 MRI'!E203</f>
        <v>-0.28925719414147011</v>
      </c>
      <c r="G392" s="8">
        <f>'2020 MRI - Alphabetical'!F203-'2017 MRI'!F203</f>
        <v>0.22573625667529562</v>
      </c>
      <c r="H392" s="9">
        <f>'2020 MRI - Alphabetical'!G203-'2017 MRI'!G203</f>
        <v>-2</v>
      </c>
      <c r="I392" s="10">
        <f>'2020 MRI - Alphabetical'!H203-'2017 MRI'!H203</f>
        <v>7</v>
      </c>
      <c r="J392" s="33">
        <f>'2020 MRI - Alphabetical'!I203-'2017 MRI'!I203</f>
        <v>9.393514621330501E-2</v>
      </c>
      <c r="K392" s="11">
        <f>'2020 MRI - Alphabetical'!J203-'2017 MRI'!J203</f>
        <v>-2.6766378943537061E-2</v>
      </c>
      <c r="L392" s="10">
        <f>'2020 MRI - Alphabetical'!K203-'2017 MRI'!K203</f>
        <v>4</v>
      </c>
      <c r="M392" s="33">
        <f>'2020 MRI - Alphabetical'!L203-'2017 MRI'!L203</f>
        <v>2.8724768885845242E-2</v>
      </c>
      <c r="N392" s="11">
        <f>'2020 MRI - Alphabetical'!M203-'2017 MRI'!M203</f>
        <v>1.7968702381426088E-3</v>
      </c>
      <c r="O392" s="10">
        <f>'2020 MRI - Alphabetical'!N203-'2017 MRI'!N203</f>
        <v>87</v>
      </c>
      <c r="P392" s="33">
        <f>'2020 MRI - Alphabetical'!O203-'2017 MRI'!O203</f>
        <v>0.22401112010104762</v>
      </c>
      <c r="Q392" s="11">
        <f>'2020 MRI - Alphabetical'!P203-'2017 MRI'!P203</f>
        <v>-1.6477876106194694E-2</v>
      </c>
      <c r="R392" s="10">
        <f>'2020 MRI - Alphabetical'!Q203-'2017 MRI'!Q203</f>
        <v>1</v>
      </c>
      <c r="S392" s="33">
        <f>'2020 MRI - Alphabetical'!R203-'2017 MRI'!R203</f>
        <v>-0.21025614938370221</v>
      </c>
      <c r="T392" s="12">
        <f>'2020 MRI - Alphabetical'!S203-'2017 MRI'!S203</f>
        <v>-0.2066741622937468</v>
      </c>
      <c r="U392" s="10">
        <f>'2020 MRI - Alphabetical'!T203-'2017 MRI'!T203</f>
        <v>27</v>
      </c>
      <c r="V392" s="33">
        <f>'2020 MRI - Alphabetical'!U203-'2017 MRI'!U203</f>
        <v>9.492624957049689E-2</v>
      </c>
      <c r="W392" s="11">
        <f>'2020 MRI - Alphabetical'!V203-'2017 MRI'!V203</f>
        <v>-5.5139664804469239E-3</v>
      </c>
      <c r="X392" s="10">
        <f>'2020 MRI - Alphabetical'!W203-'2017 MRI'!W203</f>
        <v>-19</v>
      </c>
      <c r="Y392" s="33">
        <f>'2020 MRI - Alphabetical'!X203-'2017 MRI'!X203</f>
        <v>-0.15491352990857565</v>
      </c>
      <c r="Z392" s="13">
        <f>'2020 MRI - Alphabetical'!Y203-'2017 MRI'!Y203</f>
        <v>12842</v>
      </c>
      <c r="AA392" s="10">
        <f>'2020 MRI - Alphabetical'!Z203-'2017 MRI'!Z203</f>
        <v>-81</v>
      </c>
      <c r="AB392" s="33">
        <f>'2020 MRI - Alphabetical'!AA203-'2017 MRI'!AA203</f>
        <v>-0.23874335966909366</v>
      </c>
      <c r="AC392" s="11">
        <f>'2020 MRI - Alphabetical'!AB203-'2017 MRI'!AB203</f>
        <v>-1.2000000000000004E-2</v>
      </c>
      <c r="AD392" s="10">
        <f>'2020 MRI - Alphabetical'!AC203-'2017 MRI'!AC203</f>
        <v>5</v>
      </c>
      <c r="AE392" s="33">
        <f>'2020 MRI - Alphabetical'!AD203-'2017 MRI'!AD203</f>
        <v>4.5864510068266418E-4</v>
      </c>
      <c r="AF392" s="11">
        <f>'2020 MRI - Alphabetical'!AE203-'2017 MRI'!AE203</f>
        <v>9.5504322766570837E-3</v>
      </c>
      <c r="AG392" s="10">
        <f>'2020 MRI - Alphabetical'!AF203-'2017 MRI'!AF203</f>
        <v>-7</v>
      </c>
      <c r="AH392" s="33">
        <f>'2020 MRI - Alphabetical'!AG203-'2017 MRI'!AG203</f>
        <v>-8.460379430780629E-2</v>
      </c>
      <c r="AI392" s="14">
        <f>'2020 MRI - Alphabetical'!AH203-'2017 MRI'!AH203</f>
        <v>5.9688669749499823E-2</v>
      </c>
      <c r="AJ392" s="10">
        <f>'2020 MRI - Alphabetical'!AI203-'2017 MRI'!AI203</f>
        <v>-15</v>
      </c>
      <c r="AK392" s="33">
        <f>'2020 MRI - Alphabetical'!AJ203-'2017 MRI'!AJ203</f>
        <v>-5.7016800600647607E-2</v>
      </c>
      <c r="AL392" s="13">
        <f>'2020 MRI - Alphabetical'!AK203-'2017 MRI'!AK203</f>
        <v>-7582.7121682853322</v>
      </c>
      <c r="AM392" s="38"/>
    </row>
    <row r="393" spans="1:39" hidden="1" x14ac:dyDescent="0.25">
      <c r="A393" t="s">
        <v>805</v>
      </c>
      <c r="B393" s="5" t="s">
        <v>585</v>
      </c>
      <c r="C393" s="6" t="s">
        <v>81</v>
      </c>
      <c r="D393" s="7" t="s">
        <v>34</v>
      </c>
      <c r="E393" s="8">
        <f>VLOOKUP(A393,'2017 MRI'!$A$7:$F$571,6,FALSE)</f>
        <v>4.9229037795469353</v>
      </c>
      <c r="F393" s="36">
        <f>'2020 MRI - Alphabetical'!E204-'2017 MRI'!E204</f>
        <v>-3.1408404521692592</v>
      </c>
      <c r="G393" s="8">
        <f>'2020 MRI - Alphabetical'!F204-'2017 MRI'!F204</f>
        <v>7.8561313374189563</v>
      </c>
      <c r="H393" s="9">
        <f>'2020 MRI - Alphabetical'!G204-'2017 MRI'!G204</f>
        <v>-51</v>
      </c>
      <c r="I393" s="10">
        <f>'2020 MRI - Alphabetical'!H204-'2017 MRI'!H204</f>
        <v>-225</v>
      </c>
      <c r="J393" s="33">
        <f>'2020 MRI - Alphabetical'!I204-'2017 MRI'!I204</f>
        <v>-0.87828572593972543</v>
      </c>
      <c r="K393" s="11">
        <f>'2020 MRI - Alphabetical'!J204-'2017 MRI'!J204</f>
        <v>-9.1361901506995635E-2</v>
      </c>
      <c r="L393" s="10">
        <f>'2020 MRI - Alphabetical'!K204-'2017 MRI'!K204</f>
        <v>-360</v>
      </c>
      <c r="M393" s="33">
        <f>'2020 MRI - Alphabetical'!L204-'2017 MRI'!L204</f>
        <v>-1.1130294734939299</v>
      </c>
      <c r="N393" s="11">
        <f>'2020 MRI - Alphabetical'!M204-'2017 MRI'!M204</f>
        <v>6.2771668776372747E-2</v>
      </c>
      <c r="O393" s="10">
        <f>'2020 MRI - Alphabetical'!N204-'2017 MRI'!N204</f>
        <v>-24</v>
      </c>
      <c r="P393" s="33">
        <f>'2020 MRI - Alphabetical'!O204-'2017 MRI'!O204</f>
        <v>-0.12178616371494388</v>
      </c>
      <c r="Q393" s="11">
        <f>'2020 MRI - Alphabetical'!P204-'2017 MRI'!P204</f>
        <v>6.2189054726368162E-3</v>
      </c>
      <c r="R393" s="10">
        <f>'2020 MRI - Alphabetical'!Q204-'2017 MRI'!Q204</f>
        <v>-44</v>
      </c>
      <c r="S393" s="33">
        <f>'2020 MRI - Alphabetical'!R204-'2017 MRI'!R204</f>
        <v>-0.27985758730862836</v>
      </c>
      <c r="T393" s="12">
        <f>'2020 MRI - Alphabetical'!S204-'2017 MRI'!S204</f>
        <v>0</v>
      </c>
      <c r="U393" s="10">
        <f>'2020 MRI - Alphabetical'!T204-'2017 MRI'!T204</f>
        <v>-118</v>
      </c>
      <c r="V393" s="33">
        <f>'2020 MRI - Alphabetical'!U204-'2017 MRI'!U204</f>
        <v>-0.31226969683567707</v>
      </c>
      <c r="W393" s="11">
        <f>'2020 MRI - Alphabetical'!V204-'2017 MRI'!V204</f>
        <v>1.7977284733227676E-2</v>
      </c>
      <c r="X393" s="10">
        <f>'2020 MRI - Alphabetical'!W204-'2017 MRI'!W204</f>
        <v>-65</v>
      </c>
      <c r="Y393" s="33">
        <f>'2020 MRI - Alphabetical'!X204-'2017 MRI'!X204</f>
        <v>-1.6544619105127252</v>
      </c>
      <c r="Z393" s="13">
        <f>'2020 MRI - Alphabetical'!Y204-'2017 MRI'!Y204</f>
        <v>-30135</v>
      </c>
      <c r="AA393" s="10">
        <f>'2020 MRI - Alphabetical'!Z204-'2017 MRI'!Z204</f>
        <v>-30</v>
      </c>
      <c r="AB393" s="33">
        <f>'2020 MRI - Alphabetical'!AA204-'2017 MRI'!AA204</f>
        <v>-0.16324929411534883</v>
      </c>
      <c r="AC393" s="11">
        <f>'2020 MRI - Alphabetical'!AB204-'2017 MRI'!AB204</f>
        <v>-1.2000000000000004E-2</v>
      </c>
      <c r="AD393" s="10">
        <f>'2020 MRI - Alphabetical'!AC204-'2017 MRI'!AC204</f>
        <v>-4</v>
      </c>
      <c r="AE393" s="33">
        <f>'2020 MRI - Alphabetical'!AD204-'2017 MRI'!AD204</f>
        <v>-6.9652391055042617E-2</v>
      </c>
      <c r="AF393" s="11">
        <f>'2020 MRI - Alphabetical'!AE204-'2017 MRI'!AE204</f>
        <v>1.5609924190214119E-3</v>
      </c>
      <c r="AG393" s="10">
        <f>'2020 MRI - Alphabetical'!AF204-'2017 MRI'!AF204</f>
        <v>-5</v>
      </c>
      <c r="AH393" s="33">
        <f>'2020 MRI - Alphabetical'!AG204-'2017 MRI'!AG204</f>
        <v>-0.10569881949707671</v>
      </c>
      <c r="AI393" s="14">
        <f>'2020 MRI - Alphabetical'!AH204-'2017 MRI'!AH204</f>
        <v>4.3277598631649261E-2</v>
      </c>
      <c r="AJ393" s="10">
        <f>'2020 MRI - Alphabetical'!AI204-'2017 MRI'!AI204</f>
        <v>-2</v>
      </c>
      <c r="AK393" s="33">
        <f>'2020 MRI - Alphabetical'!AJ204-'2017 MRI'!AJ204</f>
        <v>-6.1239615576842987E-2</v>
      </c>
      <c r="AL393" s="13">
        <f>'2020 MRI - Alphabetical'!AK204-'2017 MRI'!AK204</f>
        <v>31066.98835806339</v>
      </c>
      <c r="AM393" s="38"/>
    </row>
    <row r="394" spans="1:39" hidden="1" x14ac:dyDescent="0.25">
      <c r="A394" t="s">
        <v>842</v>
      </c>
      <c r="B394" s="5" t="s">
        <v>385</v>
      </c>
      <c r="C394" s="6" t="s">
        <v>81</v>
      </c>
      <c r="D394" s="7" t="s">
        <v>34</v>
      </c>
      <c r="E394" s="8">
        <f>VLOOKUP(A394,'2017 MRI'!$A$7:$F$571,6,FALSE)</f>
        <v>21.310181490176738</v>
      </c>
      <c r="F394" s="36">
        <f>'2020 MRI - Alphabetical'!E241-'2017 MRI'!E241</f>
        <v>-0.5325013759446573</v>
      </c>
      <c r="G394" s="8">
        <f>'2020 MRI - Alphabetical'!F241-'2017 MRI'!F241</f>
        <v>1.7002923484019341</v>
      </c>
      <c r="H394" s="9">
        <f>'2020 MRI - Alphabetical'!G241-'2017 MRI'!G241</f>
        <v>-17</v>
      </c>
      <c r="I394" s="10">
        <f>'2020 MRI - Alphabetical'!H241-'2017 MRI'!H241</f>
        <v>-169</v>
      </c>
      <c r="J394" s="33">
        <f>'2020 MRI - Alphabetical'!I241-'2017 MRI'!I241</f>
        <v>-0.57732136405199408</v>
      </c>
      <c r="K394" s="11">
        <f>'2020 MRI - Alphabetical'!J241-'2017 MRI'!J241</f>
        <v>-5.9919344896445681E-2</v>
      </c>
      <c r="L394" s="10">
        <f>'2020 MRI - Alphabetical'!K241-'2017 MRI'!K241</f>
        <v>-153</v>
      </c>
      <c r="M394" s="33">
        <f>'2020 MRI - Alphabetical'!L241-'2017 MRI'!L241</f>
        <v>-0.40319488788438568</v>
      </c>
      <c r="N394" s="11">
        <f>'2020 MRI - Alphabetical'!M241-'2017 MRI'!M241</f>
        <v>2.4499503754626825E-2</v>
      </c>
      <c r="O394" s="10">
        <f>'2020 MRI - Alphabetical'!N241-'2017 MRI'!N241</f>
        <v>-20</v>
      </c>
      <c r="P394" s="33">
        <f>'2020 MRI - Alphabetical'!O241-'2017 MRI'!O241</f>
        <v>-4.8596346609619645E-2</v>
      </c>
      <c r="Q394" s="11">
        <f>'2020 MRI - Alphabetical'!P241-'2017 MRI'!P241</f>
        <v>1.1102895871842253E-3</v>
      </c>
      <c r="R394" s="10">
        <f>'2020 MRI - Alphabetical'!Q241-'2017 MRI'!Q241</f>
        <v>-11</v>
      </c>
      <c r="S394" s="33">
        <f>'2020 MRI - Alphabetical'!R241-'2017 MRI'!R241</f>
        <v>-0.2337858873483592</v>
      </c>
      <c r="T394" s="12">
        <f>'2020 MRI - Alphabetical'!S241-'2017 MRI'!S241</f>
        <v>-0.13607932328582589</v>
      </c>
      <c r="U394" s="10">
        <f>'2020 MRI - Alphabetical'!T241-'2017 MRI'!T241</f>
        <v>88</v>
      </c>
      <c r="V394" s="33">
        <f>'2020 MRI - Alphabetical'!U241-'2017 MRI'!U241</f>
        <v>0.25490245262202815</v>
      </c>
      <c r="W394" s="11">
        <f>'2020 MRI - Alphabetical'!V241-'2017 MRI'!V241</f>
        <v>-1.8192847959620978E-2</v>
      </c>
      <c r="X394" s="10">
        <f>'2020 MRI - Alphabetical'!W241-'2017 MRI'!W241</f>
        <v>0</v>
      </c>
      <c r="Y394" s="33">
        <f>'2020 MRI - Alphabetical'!X241-'2017 MRI'!X241</f>
        <v>-6.5887048710815799E-2</v>
      </c>
      <c r="Z394" s="13">
        <f>'2020 MRI - Alphabetical'!Y241-'2017 MRI'!Y241</f>
        <v>12230</v>
      </c>
      <c r="AA394" s="10">
        <f>'2020 MRI - Alphabetical'!Z241-'2017 MRI'!Z241</f>
        <v>-42</v>
      </c>
      <c r="AB394" s="33">
        <f>'2020 MRI - Alphabetical'!AA241-'2017 MRI'!AA241</f>
        <v>-0.15170076260097937</v>
      </c>
      <c r="AC394" s="11">
        <f>'2020 MRI - Alphabetical'!AB241-'2017 MRI'!AB241</f>
        <v>-1.8000000000000002E-2</v>
      </c>
      <c r="AD394" s="10">
        <f>'2020 MRI - Alphabetical'!AC241-'2017 MRI'!AC241</f>
        <v>-8</v>
      </c>
      <c r="AE394" s="33">
        <f>'2020 MRI - Alphabetical'!AD241-'2017 MRI'!AD241</f>
        <v>-3.5779327320663579E-2</v>
      </c>
      <c r="AF394" s="11">
        <f>'2020 MRI - Alphabetical'!AE241-'2017 MRI'!AE241</f>
        <v>7.1451667002080388E-3</v>
      </c>
      <c r="AG394" s="10">
        <f>'2020 MRI - Alphabetical'!AF241-'2017 MRI'!AF241</f>
        <v>-18</v>
      </c>
      <c r="AH394" s="33">
        <f>'2020 MRI - Alphabetical'!AG241-'2017 MRI'!AG241</f>
        <v>-2.9369903396213315E-2</v>
      </c>
      <c r="AI394" s="14">
        <f>'2020 MRI - Alphabetical'!AH241-'2017 MRI'!AH241</f>
        <v>6.5000247023713431E-2</v>
      </c>
      <c r="AJ394" s="10">
        <f>'2020 MRI - Alphabetical'!AI241-'2017 MRI'!AI241</f>
        <v>-6</v>
      </c>
      <c r="AK394" s="33">
        <f>'2020 MRI - Alphabetical'!AJ241-'2017 MRI'!AJ241</f>
        <v>3.2683314276018838E-3</v>
      </c>
      <c r="AL394" s="13">
        <f>'2020 MRI - Alphabetical'!AK241-'2017 MRI'!AK241</f>
        <v>9026.6850184174982</v>
      </c>
      <c r="AM394" s="38"/>
    </row>
    <row r="395" spans="1:39" hidden="1" x14ac:dyDescent="0.25">
      <c r="A395" t="s">
        <v>849</v>
      </c>
      <c r="B395" s="5" t="s">
        <v>559</v>
      </c>
      <c r="C395" s="6" t="s">
        <v>81</v>
      </c>
      <c r="D395" s="7" t="s">
        <v>34</v>
      </c>
      <c r="E395" s="8">
        <f>VLOOKUP(A395,'2017 MRI'!$A$7:$F$571,6,FALSE)</f>
        <v>10.292973976752556</v>
      </c>
      <c r="F395" s="36">
        <f>'2020 MRI - Alphabetical'!E248-'2017 MRI'!E248</f>
        <v>-1.3240143995727864</v>
      </c>
      <c r="G395" s="8">
        <f>'2020 MRI - Alphabetical'!F248-'2017 MRI'!F248</f>
        <v>2.8401295303747247</v>
      </c>
      <c r="H395" s="9">
        <f>'2020 MRI - Alphabetical'!G248-'2017 MRI'!G248</f>
        <v>-30</v>
      </c>
      <c r="I395" s="10">
        <f>'2020 MRI - Alphabetical'!H248-'2017 MRI'!H248</f>
        <v>-196</v>
      </c>
      <c r="J395" s="33">
        <f>'2020 MRI - Alphabetical'!I248-'2017 MRI'!I248</f>
        <v>-0.6648394816999702</v>
      </c>
      <c r="K395" s="11">
        <f>'2020 MRI - Alphabetical'!J248-'2017 MRI'!J248</f>
        <v>-6.4704954574074547E-2</v>
      </c>
      <c r="L395" s="10">
        <f>'2020 MRI - Alphabetical'!K248-'2017 MRI'!K248</f>
        <v>-106</v>
      </c>
      <c r="M395" s="33">
        <f>'2020 MRI - Alphabetical'!L248-'2017 MRI'!L248</f>
        <v>-0.46402071885523888</v>
      </c>
      <c r="N395" s="11">
        <f>'2020 MRI - Alphabetical'!M248-'2017 MRI'!M248</f>
        <v>2.8727459457060185E-2</v>
      </c>
      <c r="O395" s="10">
        <f>'2020 MRI - Alphabetical'!N248-'2017 MRI'!N248</f>
        <v>-44</v>
      </c>
      <c r="P395" s="33">
        <f>'2020 MRI - Alphabetical'!O248-'2017 MRI'!O248</f>
        <v>-0.16882945457136378</v>
      </c>
      <c r="Q395" s="11">
        <f>'2020 MRI - Alphabetical'!P248-'2017 MRI'!P248</f>
        <v>9.2316855270994647E-3</v>
      </c>
      <c r="R395" s="10">
        <f>'2020 MRI - Alphabetical'!Q248-'2017 MRI'!Q248</f>
        <v>0</v>
      </c>
      <c r="S395" s="33">
        <f>'2020 MRI - Alphabetical'!R248-'2017 MRI'!R248</f>
        <v>-0.22274754231700816</v>
      </c>
      <c r="T395" s="12">
        <f>'2020 MRI - Alphabetical'!S248-'2017 MRI'!S248</f>
        <v>-0.19245573518090839</v>
      </c>
      <c r="U395" s="10">
        <f>'2020 MRI - Alphabetical'!T248-'2017 MRI'!T248</f>
        <v>-23</v>
      </c>
      <c r="V395" s="33">
        <f>'2020 MRI - Alphabetical'!U248-'2017 MRI'!U248</f>
        <v>-3.9193228592584561E-2</v>
      </c>
      <c r="W395" s="11">
        <f>'2020 MRI - Alphabetical'!V248-'2017 MRI'!V248</f>
        <v>2.441018500099458E-3</v>
      </c>
      <c r="X395" s="10">
        <f>'2020 MRI - Alphabetical'!W248-'2017 MRI'!W248</f>
        <v>-2</v>
      </c>
      <c r="Y395" s="33">
        <f>'2020 MRI - Alphabetical'!X248-'2017 MRI'!X248</f>
        <v>-0.16654544394859649</v>
      </c>
      <c r="Z395" s="13">
        <f>'2020 MRI - Alphabetical'!Y248-'2017 MRI'!Y248</f>
        <v>17735</v>
      </c>
      <c r="AA395" s="10">
        <f>'2020 MRI - Alphabetical'!Z248-'2017 MRI'!Z248</f>
        <v>-133</v>
      </c>
      <c r="AB395" s="33">
        <f>'2020 MRI - Alphabetical'!AA248-'2017 MRI'!AA248</f>
        <v>-0.38519277177540184</v>
      </c>
      <c r="AC395" s="11">
        <f>'2020 MRI - Alphabetical'!AB248-'2017 MRI'!AB248</f>
        <v>-1.0000000000000002E-2</v>
      </c>
      <c r="AD395" s="10">
        <f>'2020 MRI - Alphabetical'!AC248-'2017 MRI'!AC248</f>
        <v>-6</v>
      </c>
      <c r="AE395" s="33">
        <f>'2020 MRI - Alphabetical'!AD248-'2017 MRI'!AD248</f>
        <v>-3.8298308214774535E-2</v>
      </c>
      <c r="AF395" s="11">
        <f>'2020 MRI - Alphabetical'!AE248-'2017 MRI'!AE248</f>
        <v>4.4845959220122245E-3</v>
      </c>
      <c r="AG395" s="10">
        <f>'2020 MRI - Alphabetical'!AF248-'2017 MRI'!AF248</f>
        <v>-29</v>
      </c>
      <c r="AH395" s="33">
        <f>'2020 MRI - Alphabetical'!AG248-'2017 MRI'!AG248</f>
        <v>-7.4677371558977135E-2</v>
      </c>
      <c r="AI395" s="14">
        <f>'2020 MRI - Alphabetical'!AH248-'2017 MRI'!AH248</f>
        <v>0.1046475874033197</v>
      </c>
      <c r="AJ395" s="10">
        <f>'2020 MRI - Alphabetical'!AI248-'2017 MRI'!AI248</f>
        <v>-1</v>
      </c>
      <c r="AK395" s="33">
        <f>'2020 MRI - Alphabetical'!AJ248-'2017 MRI'!AJ248</f>
        <v>-9.2930284980463213E-3</v>
      </c>
      <c r="AL395" s="13">
        <f>'2020 MRI - Alphabetical'!AK248-'2017 MRI'!AK248</f>
        <v>12572.524507067486</v>
      </c>
      <c r="AM395" s="38"/>
    </row>
    <row r="396" spans="1:39" hidden="1" x14ac:dyDescent="0.25">
      <c r="A396" t="s">
        <v>866</v>
      </c>
      <c r="B396" s="5" t="s">
        <v>396</v>
      </c>
      <c r="C396" s="6" t="s">
        <v>81</v>
      </c>
      <c r="D396" s="7" t="s">
        <v>34</v>
      </c>
      <c r="E396" s="8">
        <f>VLOOKUP(A396,'2017 MRI'!$A$7:$F$571,6,FALSE)</f>
        <v>20.966988700398055</v>
      </c>
      <c r="F396" s="36">
        <f>'2020 MRI - Alphabetical'!E265-'2017 MRI'!E265</f>
        <v>-0.56006870378055917</v>
      </c>
      <c r="G396" s="8">
        <f>'2020 MRI - Alphabetical'!F265-'2017 MRI'!F265</f>
        <v>1.7448730565382746</v>
      </c>
      <c r="H396" s="9">
        <f>'2020 MRI - Alphabetical'!G265-'2017 MRI'!G265</f>
        <v>-22</v>
      </c>
      <c r="I396" s="10">
        <f>'2020 MRI - Alphabetical'!H265-'2017 MRI'!H265</f>
        <v>7</v>
      </c>
      <c r="J396" s="33">
        <f>'2020 MRI - Alphabetical'!I265-'2017 MRI'!I265</f>
        <v>-4.7005422368750494E-2</v>
      </c>
      <c r="K396" s="11">
        <f>'2020 MRI - Alphabetical'!J265-'2017 MRI'!J265</f>
        <v>-5.8482544107691936E-3</v>
      </c>
      <c r="L396" s="10">
        <f>'2020 MRI - Alphabetical'!K265-'2017 MRI'!K265</f>
        <v>26</v>
      </c>
      <c r="M396" s="33">
        <f>'2020 MRI - Alphabetical'!L265-'2017 MRI'!L265</f>
        <v>0.11778595657672083</v>
      </c>
      <c r="N396" s="11">
        <f>'2020 MRI - Alphabetical'!M265-'2017 MRI'!M265</f>
        <v>-3.3090410788252506E-3</v>
      </c>
      <c r="O396" s="10">
        <f>'2020 MRI - Alphabetical'!N265-'2017 MRI'!N265</f>
        <v>-20</v>
      </c>
      <c r="P396" s="33">
        <f>'2020 MRI - Alphabetical'!O265-'2017 MRI'!O265</f>
        <v>-4.1824009708471888E-2</v>
      </c>
      <c r="Q396" s="11">
        <f>'2020 MRI - Alphabetical'!P265-'2017 MRI'!P265</f>
        <v>8.0621422730989267E-4</v>
      </c>
      <c r="R396" s="10">
        <f>'2020 MRI - Alphabetical'!Q265-'2017 MRI'!Q265</f>
        <v>5</v>
      </c>
      <c r="S396" s="33">
        <f>'2020 MRI - Alphabetical'!R265-'2017 MRI'!R265</f>
        <v>-0.21781812953619942</v>
      </c>
      <c r="T396" s="12">
        <f>'2020 MRI - Alphabetical'!S265-'2017 MRI'!S265</f>
        <v>-0.18942073593396816</v>
      </c>
      <c r="U396" s="10">
        <f>'2020 MRI - Alphabetical'!T265-'2017 MRI'!T265</f>
        <v>16</v>
      </c>
      <c r="V396" s="33">
        <f>'2020 MRI - Alphabetical'!U265-'2017 MRI'!U265</f>
        <v>4.7326253442931843E-2</v>
      </c>
      <c r="W396" s="11">
        <f>'2020 MRI - Alphabetical'!V265-'2017 MRI'!V265</f>
        <v>-3.2131079106658342E-3</v>
      </c>
      <c r="X396" s="10">
        <f>'2020 MRI - Alphabetical'!W265-'2017 MRI'!W265</f>
        <v>23</v>
      </c>
      <c r="Y396" s="33">
        <f>'2020 MRI - Alphabetical'!X265-'2017 MRI'!X265</f>
        <v>8.1788369674814565E-2</v>
      </c>
      <c r="Z396" s="13">
        <f>'2020 MRI - Alphabetical'!Y265-'2017 MRI'!Y265</f>
        <v>15047</v>
      </c>
      <c r="AA396" s="10">
        <f>'2020 MRI - Alphabetical'!Z265-'2017 MRI'!Z265</f>
        <v>-39</v>
      </c>
      <c r="AB396" s="33">
        <f>'2020 MRI - Alphabetical'!AA265-'2017 MRI'!AA265</f>
        <v>-9.9102026064558479E-2</v>
      </c>
      <c r="AC396" s="11">
        <f>'2020 MRI - Alphabetical'!AB265-'2017 MRI'!AB265</f>
        <v>-1.7000000000000001E-2</v>
      </c>
      <c r="AD396" s="10">
        <f>'2020 MRI - Alphabetical'!AC265-'2017 MRI'!AC265</f>
        <v>-94</v>
      </c>
      <c r="AE396" s="33">
        <f>'2020 MRI - Alphabetical'!AD265-'2017 MRI'!AD265</f>
        <v>-0.35751983559185069</v>
      </c>
      <c r="AF396" s="11">
        <f>'2020 MRI - Alphabetical'!AE265-'2017 MRI'!AE265</f>
        <v>-1.1729337206231927E-2</v>
      </c>
      <c r="AG396" s="10">
        <f>'2020 MRI - Alphabetical'!AF265-'2017 MRI'!AF265</f>
        <v>6</v>
      </c>
      <c r="AH396" s="33">
        <f>'2020 MRI - Alphabetical'!AG265-'2017 MRI'!AG265</f>
        <v>3.2672507480834376E-2</v>
      </c>
      <c r="AI396" s="14">
        <f>'2020 MRI - Alphabetical'!AH265-'2017 MRI'!AH265</f>
        <v>-4.3200202743545191E-3</v>
      </c>
      <c r="AJ396" s="10">
        <f>'2020 MRI - Alphabetical'!AI265-'2017 MRI'!AI265</f>
        <v>5</v>
      </c>
      <c r="AK396" s="33">
        <f>'2020 MRI - Alphabetical'!AJ265-'2017 MRI'!AJ265</f>
        <v>4.8696543222945254E-3</v>
      </c>
      <c r="AL396" s="13">
        <f>'2020 MRI - Alphabetical'!AK265-'2017 MRI'!AK265</f>
        <v>11118.634214434103</v>
      </c>
      <c r="AM396" s="38"/>
    </row>
    <row r="397" spans="1:39" hidden="1" x14ac:dyDescent="0.25">
      <c r="A397" t="s">
        <v>880</v>
      </c>
      <c r="B397" s="5" t="s">
        <v>514</v>
      </c>
      <c r="C397" s="6" t="s">
        <v>81</v>
      </c>
      <c r="D397" s="7" t="s">
        <v>34</v>
      </c>
      <c r="E397" s="8">
        <f>VLOOKUP(A397,'2017 MRI'!$A$7:$F$571,6,FALSE)</f>
        <v>14.406064158314578</v>
      </c>
      <c r="F397" s="36">
        <f>'2020 MRI - Alphabetical'!E279-'2017 MRI'!E279</f>
        <v>-4.502318424341567E-3</v>
      </c>
      <c r="G397" s="8">
        <f>'2020 MRI - Alphabetical'!F279-'2017 MRI'!F279</f>
        <v>-0.77720342984497037</v>
      </c>
      <c r="H397" s="9">
        <f>'2020 MRI - Alphabetical'!G279-'2017 MRI'!G279</f>
        <v>8</v>
      </c>
      <c r="I397" s="10">
        <f>'2020 MRI - Alphabetical'!H279-'2017 MRI'!H279</f>
        <v>-60</v>
      </c>
      <c r="J397" s="33">
        <f>'2020 MRI - Alphabetical'!I279-'2017 MRI'!I279</f>
        <v>-0.271035437326689</v>
      </c>
      <c r="K397" s="11">
        <f>'2020 MRI - Alphabetical'!J279-'2017 MRI'!J279</f>
        <v>-2.9420614228032327E-2</v>
      </c>
      <c r="L397" s="10">
        <f>'2020 MRI - Alphabetical'!K279-'2017 MRI'!K279</f>
        <v>-56</v>
      </c>
      <c r="M397" s="33">
        <f>'2020 MRI - Alphabetical'!L279-'2017 MRI'!L279</f>
        <v>-0.28597636206552468</v>
      </c>
      <c r="N397" s="11">
        <f>'2020 MRI - Alphabetical'!M279-'2017 MRI'!M279</f>
        <v>1.9310932650125633E-2</v>
      </c>
      <c r="O397" s="10">
        <f>'2020 MRI - Alphabetical'!N279-'2017 MRI'!N279</f>
        <v>141</v>
      </c>
      <c r="P397" s="33">
        <f>'2020 MRI - Alphabetical'!O279-'2017 MRI'!O279</f>
        <v>0.34399632499018584</v>
      </c>
      <c r="Q397" s="11">
        <f>'2020 MRI - Alphabetical'!P279-'2017 MRI'!P279</f>
        <v>-2.4E-2</v>
      </c>
      <c r="R397" s="10">
        <f>'2020 MRI - Alphabetical'!Q279-'2017 MRI'!Q279</f>
        <v>-74</v>
      </c>
      <c r="S397" s="33">
        <f>'2020 MRI - Alphabetical'!R279-'2017 MRI'!R279</f>
        <v>-0.3080659337777959</v>
      </c>
      <c r="T397" s="12">
        <f>'2020 MRI - Alphabetical'!S279-'2017 MRI'!S279</f>
        <v>0.11862396204033215</v>
      </c>
      <c r="U397" s="10">
        <f>'2020 MRI - Alphabetical'!T279-'2017 MRI'!T279</f>
        <v>-10</v>
      </c>
      <c r="V397" s="33">
        <f>'2020 MRI - Alphabetical'!U279-'2017 MRI'!U279</f>
        <v>-1.3843358675131978E-2</v>
      </c>
      <c r="W397" s="11">
        <f>'2020 MRI - Alphabetical'!V279-'2017 MRI'!V279</f>
        <v>8.7077997671711552E-4</v>
      </c>
      <c r="X397" s="10">
        <f>'2020 MRI - Alphabetical'!W279-'2017 MRI'!W279</f>
        <v>18</v>
      </c>
      <c r="Y397" s="33">
        <f>'2020 MRI - Alphabetical'!X279-'2017 MRI'!X279</f>
        <v>0.20865161596619675</v>
      </c>
      <c r="Z397" s="13">
        <f>'2020 MRI - Alphabetical'!Y279-'2017 MRI'!Y279</f>
        <v>25599</v>
      </c>
      <c r="AA397" s="10">
        <f>'2020 MRI - Alphabetical'!Z279-'2017 MRI'!Z279</f>
        <v>-36</v>
      </c>
      <c r="AB397" s="33">
        <f>'2020 MRI - Alphabetical'!AA279-'2017 MRI'!AA279</f>
        <v>-0.14035396509802511</v>
      </c>
      <c r="AC397" s="11">
        <f>'2020 MRI - Alphabetical'!AB279-'2017 MRI'!AB279</f>
        <v>-1.2999999999999998E-2</v>
      </c>
      <c r="AD397" s="10">
        <f>'2020 MRI - Alphabetical'!AC279-'2017 MRI'!AC279</f>
        <v>19</v>
      </c>
      <c r="AE397" s="33">
        <f>'2020 MRI - Alphabetical'!AD279-'2017 MRI'!AD279</f>
        <v>5.5841962867382855E-2</v>
      </c>
      <c r="AF397" s="11">
        <f>'2020 MRI - Alphabetical'!AE279-'2017 MRI'!AE279</f>
        <v>1.1073704853734267E-2</v>
      </c>
      <c r="AG397" s="10">
        <f>'2020 MRI - Alphabetical'!AF279-'2017 MRI'!AF279</f>
        <v>-16</v>
      </c>
      <c r="AH397" s="33">
        <f>'2020 MRI - Alphabetical'!AG279-'2017 MRI'!AG279</f>
        <v>-3.1244127864793081E-2</v>
      </c>
      <c r="AI397" s="14">
        <f>'2020 MRI - Alphabetical'!AH279-'2017 MRI'!AH279</f>
        <v>4.1456576000737488E-2</v>
      </c>
      <c r="AJ397" s="10">
        <f>'2020 MRI - Alphabetical'!AI279-'2017 MRI'!AI279</f>
        <v>-6</v>
      </c>
      <c r="AK397" s="33">
        <f>'2020 MRI - Alphabetical'!AJ279-'2017 MRI'!AJ279</f>
        <v>-1.4659931531612783E-2</v>
      </c>
      <c r="AL397" s="13">
        <f>'2020 MRI - Alphabetical'!AK279-'2017 MRI'!AK279</f>
        <v>7919.3399664518074</v>
      </c>
      <c r="AM397" s="38"/>
    </row>
    <row r="398" spans="1:39" hidden="1" x14ac:dyDescent="0.25">
      <c r="A398" t="s">
        <v>887</v>
      </c>
      <c r="B398" s="5" t="s">
        <v>480</v>
      </c>
      <c r="C398" s="6" t="s">
        <v>81</v>
      </c>
      <c r="D398" s="7" t="s">
        <v>34</v>
      </c>
      <c r="E398" s="8">
        <f>VLOOKUP(A398,'2017 MRI'!$A$7:$F$571,6,FALSE)</f>
        <v>15.678437475494524</v>
      </c>
      <c r="F398" s="36">
        <f>'2020 MRI - Alphabetical'!E286-'2017 MRI'!E286</f>
        <v>0.33539187111631108</v>
      </c>
      <c r="G398" s="8">
        <f>'2020 MRI - Alphabetical'!F286-'2017 MRI'!F286</f>
        <v>-1.6833492119861795</v>
      </c>
      <c r="H398" s="9">
        <f>'2020 MRI - Alphabetical'!G286-'2017 MRI'!G286</f>
        <v>36</v>
      </c>
      <c r="I398" s="10">
        <f>'2020 MRI - Alphabetical'!H286-'2017 MRI'!H286</f>
        <v>243</v>
      </c>
      <c r="J398" s="33">
        <f>'2020 MRI - Alphabetical'!I286-'2017 MRI'!I286</f>
        <v>1.789889652031027</v>
      </c>
      <c r="K398" s="11">
        <f>'2020 MRI - Alphabetical'!J286-'2017 MRI'!J286</f>
        <v>9.4109046592204981E-2</v>
      </c>
      <c r="L398" s="10">
        <f>'2020 MRI - Alphabetical'!K286-'2017 MRI'!K286</f>
        <v>65</v>
      </c>
      <c r="M398" s="33">
        <f>'2020 MRI - Alphabetical'!L286-'2017 MRI'!L286</f>
        <v>0.2197744343161383</v>
      </c>
      <c r="N398" s="11">
        <f>'2020 MRI - Alphabetical'!M286-'2017 MRI'!M286</f>
        <v>-8.2578345613355322E-3</v>
      </c>
      <c r="O398" s="10">
        <f>'2020 MRI - Alphabetical'!N286-'2017 MRI'!N286</f>
        <v>-65</v>
      </c>
      <c r="P398" s="33">
        <f>'2020 MRI - Alphabetical'!O286-'2017 MRI'!O286</f>
        <v>-0.13434524526980918</v>
      </c>
      <c r="Q398" s="11">
        <f>'2020 MRI - Alphabetical'!P286-'2017 MRI'!P286</f>
        <v>6.7639361892812312E-3</v>
      </c>
      <c r="R398" s="10">
        <f>'2020 MRI - Alphabetical'!Q286-'2017 MRI'!Q286</f>
        <v>-44</v>
      </c>
      <c r="S398" s="33">
        <f>'2020 MRI - Alphabetical'!R286-'2017 MRI'!R286</f>
        <v>-0.27985758730862836</v>
      </c>
      <c r="T398" s="12">
        <f>'2020 MRI - Alphabetical'!S286-'2017 MRI'!S286</f>
        <v>0</v>
      </c>
      <c r="U398" s="10">
        <f>'2020 MRI - Alphabetical'!T286-'2017 MRI'!T286</f>
        <v>29</v>
      </c>
      <c r="V398" s="33">
        <f>'2020 MRI - Alphabetical'!U286-'2017 MRI'!U286</f>
        <v>6.7554332543173945E-2</v>
      </c>
      <c r="W398" s="11">
        <f>'2020 MRI - Alphabetical'!V286-'2017 MRI'!V286</f>
        <v>-6.2912757037332789E-3</v>
      </c>
      <c r="X398" s="10">
        <f>'2020 MRI - Alphabetical'!W286-'2017 MRI'!W286</f>
        <v>48</v>
      </c>
      <c r="Y398" s="33">
        <f>'2020 MRI - Alphabetical'!X286-'2017 MRI'!X286</f>
        <v>0.50592267028663551</v>
      </c>
      <c r="Z398" s="13">
        <f>'2020 MRI - Alphabetical'!Y286-'2017 MRI'!Y286</f>
        <v>36117</v>
      </c>
      <c r="AA398" s="10">
        <f>'2020 MRI - Alphabetical'!Z286-'2017 MRI'!Z286</f>
        <v>-51</v>
      </c>
      <c r="AB398" s="33">
        <f>'2020 MRI - Alphabetical'!AA286-'2017 MRI'!AA286</f>
        <v>-0.16551865361593998</v>
      </c>
      <c r="AC398" s="11">
        <f>'2020 MRI - Alphabetical'!AB286-'2017 MRI'!AB286</f>
        <v>-1.2999999999999998E-2</v>
      </c>
      <c r="AD398" s="10">
        <f>'2020 MRI - Alphabetical'!AC286-'2017 MRI'!AC286</f>
        <v>-54</v>
      </c>
      <c r="AE398" s="33">
        <f>'2020 MRI - Alphabetical'!AD286-'2017 MRI'!AD286</f>
        <v>-0.15729674180578657</v>
      </c>
      <c r="AF398" s="11">
        <f>'2020 MRI - Alphabetical'!AE286-'2017 MRI'!AE286</f>
        <v>-1.2395017457770274E-3</v>
      </c>
      <c r="AG398" s="10">
        <f>'2020 MRI - Alphabetical'!AF286-'2017 MRI'!AF286</f>
        <v>3</v>
      </c>
      <c r="AH398" s="33">
        <f>'2020 MRI - Alphabetical'!AG286-'2017 MRI'!AG286</f>
        <v>2.1102741372589162E-2</v>
      </c>
      <c r="AI398" s="14">
        <f>'2020 MRI - Alphabetical'!AH286-'2017 MRI'!AH286</f>
        <v>-5.2868602748575189E-2</v>
      </c>
      <c r="AJ398" s="10">
        <f>'2020 MRI - Alphabetical'!AI286-'2017 MRI'!AI286</f>
        <v>-6</v>
      </c>
      <c r="AK398" s="33">
        <f>'2020 MRI - Alphabetical'!AJ286-'2017 MRI'!AJ286</f>
        <v>-3.5034442573091178E-2</v>
      </c>
      <c r="AL398" s="13">
        <f>'2020 MRI - Alphabetical'!AK286-'2017 MRI'!AK286</f>
        <v>1595.85999508432</v>
      </c>
      <c r="AM398" s="38"/>
    </row>
    <row r="399" spans="1:39" hidden="1" x14ac:dyDescent="0.25">
      <c r="A399" t="s">
        <v>908</v>
      </c>
      <c r="B399" s="5" t="s">
        <v>558</v>
      </c>
      <c r="C399" s="6" t="s">
        <v>81</v>
      </c>
      <c r="D399" s="7" t="s">
        <v>34</v>
      </c>
      <c r="E399" s="8">
        <f>VLOOKUP(A399,'2017 MRI'!$A$7:$F$571,6,FALSE)</f>
        <v>10.401110921964385</v>
      </c>
      <c r="F399" s="36">
        <f>'2020 MRI - Alphabetical'!E307-'2017 MRI'!E307</f>
        <v>-1.0075777654026714</v>
      </c>
      <c r="G399" s="8">
        <f>'2020 MRI - Alphabetical'!F307-'2017 MRI'!F307</f>
        <v>1.866841812181999</v>
      </c>
      <c r="H399" s="9">
        <f>'2020 MRI - Alphabetical'!G307-'2017 MRI'!G307</f>
        <v>-14</v>
      </c>
      <c r="I399" s="10">
        <f>'2020 MRI - Alphabetical'!H307-'2017 MRI'!H307</f>
        <v>-11</v>
      </c>
      <c r="J399" s="33">
        <f>'2020 MRI - Alphabetical'!I307-'2017 MRI'!I307</f>
        <v>-8.9406483446429763E-2</v>
      </c>
      <c r="K399" s="11">
        <f>'2020 MRI - Alphabetical'!J307-'2017 MRI'!J307</f>
        <v>-1.4659403014867123E-2</v>
      </c>
      <c r="L399" s="10">
        <f>'2020 MRI - Alphabetical'!K307-'2017 MRI'!K307</f>
        <v>1</v>
      </c>
      <c r="M399" s="33">
        <f>'2020 MRI - Alphabetical'!L307-'2017 MRI'!L307</f>
        <v>5.8712397223953605E-2</v>
      </c>
      <c r="N399" s="11">
        <f>'2020 MRI - Alphabetical'!M307-'2017 MRI'!M307</f>
        <v>7.1892946908743566E-4</v>
      </c>
      <c r="O399" s="10">
        <f>'2020 MRI - Alphabetical'!N307-'2017 MRI'!N307</f>
        <v>0</v>
      </c>
      <c r="P399" s="33">
        <f>'2020 MRI - Alphabetical'!O307-'2017 MRI'!O307</f>
        <v>-2.468057563044801E-2</v>
      </c>
      <c r="Q399" s="11">
        <f>'2020 MRI - Alphabetical'!P307-'2017 MRI'!P307</f>
        <v>0</v>
      </c>
      <c r="R399" s="10">
        <f>'2020 MRI - Alphabetical'!Q307-'2017 MRI'!Q307</f>
        <v>-44</v>
      </c>
      <c r="S399" s="33">
        <f>'2020 MRI - Alphabetical'!R307-'2017 MRI'!R307</f>
        <v>-0.27985758730862836</v>
      </c>
      <c r="T399" s="12">
        <f>'2020 MRI - Alphabetical'!S307-'2017 MRI'!S307</f>
        <v>0</v>
      </c>
      <c r="U399" s="10">
        <f>'2020 MRI - Alphabetical'!T307-'2017 MRI'!T307</f>
        <v>38</v>
      </c>
      <c r="V399" s="33">
        <f>'2020 MRI - Alphabetical'!U307-'2017 MRI'!U307</f>
        <v>0.11583792523233505</v>
      </c>
      <c r="W399" s="11">
        <f>'2020 MRI - Alphabetical'!V307-'2017 MRI'!V307</f>
        <v>-6.9881002974925624E-3</v>
      </c>
      <c r="X399" s="10">
        <f>'2020 MRI - Alphabetical'!W307-'2017 MRI'!W307</f>
        <v>11</v>
      </c>
      <c r="Y399" s="33">
        <f>'2020 MRI - Alphabetical'!X307-'2017 MRI'!X307</f>
        <v>8.8713000440667766E-3</v>
      </c>
      <c r="Z399" s="13">
        <f>'2020 MRI - Alphabetical'!Y307-'2017 MRI'!Y307</f>
        <v>22022</v>
      </c>
      <c r="AA399" s="10">
        <f>'2020 MRI - Alphabetical'!Z307-'2017 MRI'!Z307</f>
        <v>-179</v>
      </c>
      <c r="AB399" s="33">
        <f>'2020 MRI - Alphabetical'!AA307-'2017 MRI'!AA307</f>
        <v>-0.52937282438111888</v>
      </c>
      <c r="AC399" s="11">
        <f>'2020 MRI - Alphabetical'!AB307-'2017 MRI'!AB307</f>
        <v>-7.0000000000000062E-3</v>
      </c>
      <c r="AD399" s="10">
        <f>'2020 MRI - Alphabetical'!AC307-'2017 MRI'!AC307</f>
        <v>-47</v>
      </c>
      <c r="AE399" s="33">
        <f>'2020 MRI - Alphabetical'!AD307-'2017 MRI'!AD307</f>
        <v>-0.24862699249153419</v>
      </c>
      <c r="AF399" s="11">
        <f>'2020 MRI - Alphabetical'!AE307-'2017 MRI'!AE307</f>
        <v>-9.3614354884647977E-3</v>
      </c>
      <c r="AG399" s="10">
        <f>'2020 MRI - Alphabetical'!AF307-'2017 MRI'!AF307</f>
        <v>-38</v>
      </c>
      <c r="AH399" s="33">
        <f>'2020 MRI - Alphabetical'!AG307-'2017 MRI'!AG307</f>
        <v>-0.13594749958856706</v>
      </c>
      <c r="AI399" s="14">
        <f>'2020 MRI - Alphabetical'!AH307-'2017 MRI'!AH307</f>
        <v>0.14135430210561295</v>
      </c>
      <c r="AJ399" s="10">
        <f>'2020 MRI - Alphabetical'!AI307-'2017 MRI'!AI307</f>
        <v>-2</v>
      </c>
      <c r="AK399" s="33">
        <f>'2020 MRI - Alphabetical'!AJ307-'2017 MRI'!AJ307</f>
        <v>-3.2354457658329644E-2</v>
      </c>
      <c r="AL399" s="13">
        <f>'2020 MRI - Alphabetical'!AK307-'2017 MRI'!AK307</f>
        <v>7360.9844546873355</v>
      </c>
      <c r="AM399" s="38"/>
    </row>
    <row r="400" spans="1:39" hidden="1" x14ac:dyDescent="0.25">
      <c r="A400" t="s">
        <v>909</v>
      </c>
      <c r="B400" s="5" t="s">
        <v>573</v>
      </c>
      <c r="C400" s="6" t="s">
        <v>81</v>
      </c>
      <c r="D400" s="7" t="s">
        <v>34</v>
      </c>
      <c r="E400" s="8">
        <f>VLOOKUP(A400,'2017 MRI'!$A$7:$F$571,6,FALSE)</f>
        <v>8.245612076879663</v>
      </c>
      <c r="F400" s="36">
        <f>'2020 MRI - Alphabetical'!E308-'2017 MRI'!E308</f>
        <v>-0.2944040291985921</v>
      </c>
      <c r="G400" s="8">
        <f>'2020 MRI - Alphabetical'!F308-'2017 MRI'!F308</f>
        <v>-0.61575773172391024</v>
      </c>
      <c r="H400" s="9">
        <f>'2020 MRI - Alphabetical'!G308-'2017 MRI'!G308</f>
        <v>3</v>
      </c>
      <c r="I400" s="10">
        <f>'2020 MRI - Alphabetical'!H308-'2017 MRI'!H308</f>
        <v>-140</v>
      </c>
      <c r="J400" s="33">
        <f>'2020 MRI - Alphabetical'!I308-'2017 MRI'!I308</f>
        <v>-0.564724453615841</v>
      </c>
      <c r="K400" s="11">
        <f>'2020 MRI - Alphabetical'!J308-'2017 MRI'!J308</f>
        <v>-5.5767735953105912E-2</v>
      </c>
      <c r="L400" s="10">
        <f>'2020 MRI - Alphabetical'!K308-'2017 MRI'!K308</f>
        <v>-86</v>
      </c>
      <c r="M400" s="33">
        <f>'2020 MRI - Alphabetical'!L308-'2017 MRI'!L308</f>
        <v>-0.27507794386406115</v>
      </c>
      <c r="N400" s="11">
        <f>'2020 MRI - Alphabetical'!M308-'2017 MRI'!M308</f>
        <v>1.852101667813703E-2</v>
      </c>
      <c r="O400" s="10">
        <f>'2020 MRI - Alphabetical'!N308-'2017 MRI'!N308</f>
        <v>-39</v>
      </c>
      <c r="P400" s="33">
        <f>'2020 MRI - Alphabetical'!O308-'2017 MRI'!O308</f>
        <v>-0.12498263709024637</v>
      </c>
      <c r="Q400" s="11">
        <f>'2020 MRI - Alphabetical'!P308-'2017 MRI'!P308</f>
        <v>6.3749999999999996E-3</v>
      </c>
      <c r="R400" s="10">
        <f>'2020 MRI - Alphabetical'!Q308-'2017 MRI'!Q308</f>
        <v>-44</v>
      </c>
      <c r="S400" s="33">
        <f>'2020 MRI - Alphabetical'!R308-'2017 MRI'!R308</f>
        <v>-0.27985758730862836</v>
      </c>
      <c r="T400" s="12">
        <f>'2020 MRI - Alphabetical'!S308-'2017 MRI'!S308</f>
        <v>0</v>
      </c>
      <c r="U400" s="10">
        <f>'2020 MRI - Alphabetical'!T308-'2017 MRI'!T308</f>
        <v>203</v>
      </c>
      <c r="V400" s="33">
        <f>'2020 MRI - Alphabetical'!U308-'2017 MRI'!U308</f>
        <v>0.54826585435169639</v>
      </c>
      <c r="W400" s="11">
        <f>'2020 MRI - Alphabetical'!V308-'2017 MRI'!V308</f>
        <v>-3.4673327541268464E-2</v>
      </c>
      <c r="X400" s="10">
        <f>'2020 MRI - Alphabetical'!W308-'2017 MRI'!W308</f>
        <v>-2</v>
      </c>
      <c r="Y400" s="33">
        <f>'2020 MRI - Alphabetical'!X308-'2017 MRI'!X308</f>
        <v>-0.10076577829908251</v>
      </c>
      <c r="Z400" s="13">
        <f>'2020 MRI - Alphabetical'!Y308-'2017 MRI'!Y308</f>
        <v>26136</v>
      </c>
      <c r="AA400" s="10">
        <f>'2020 MRI - Alphabetical'!Z308-'2017 MRI'!Z308</f>
        <v>-55</v>
      </c>
      <c r="AB400" s="33">
        <f>'2020 MRI - Alphabetical'!AA308-'2017 MRI'!AA308</f>
        <v>-0.28226465820315116</v>
      </c>
      <c r="AC400" s="11">
        <f>'2020 MRI - Alphabetical'!AB308-'2017 MRI'!AB308</f>
        <v>-9.0000000000000011E-3</v>
      </c>
      <c r="AD400" s="10">
        <f>'2020 MRI - Alphabetical'!AC308-'2017 MRI'!AC308</f>
        <v>64</v>
      </c>
      <c r="AE400" s="33">
        <f>'2020 MRI - Alphabetical'!AD308-'2017 MRI'!AD308</f>
        <v>0.19426554369004456</v>
      </c>
      <c r="AF400" s="11">
        <f>'2020 MRI - Alphabetical'!AE308-'2017 MRI'!AE308</f>
        <v>1.9333505554120389E-2</v>
      </c>
      <c r="AG400" s="10">
        <f>'2020 MRI - Alphabetical'!AF308-'2017 MRI'!AF308</f>
        <v>-29</v>
      </c>
      <c r="AH400" s="33">
        <f>'2020 MRI - Alphabetical'!AG308-'2017 MRI'!AG308</f>
        <v>-0.10199731615135432</v>
      </c>
      <c r="AI400" s="14">
        <f>'2020 MRI - Alphabetical'!AH308-'2017 MRI'!AH308</f>
        <v>0.10566282817521144</v>
      </c>
      <c r="AJ400" s="10">
        <f>'2020 MRI - Alphabetical'!AI308-'2017 MRI'!AI308</f>
        <v>-7</v>
      </c>
      <c r="AK400" s="33">
        <f>'2020 MRI - Alphabetical'!AJ308-'2017 MRI'!AJ308</f>
        <v>-5.4459351725645241E-2</v>
      </c>
      <c r="AL400" s="13">
        <f>'2020 MRI - Alphabetical'!AK308-'2017 MRI'!AK308</f>
        <v>976.85874776856508</v>
      </c>
      <c r="AM400" s="38"/>
    </row>
    <row r="401" spans="1:39" hidden="1" x14ac:dyDescent="0.25">
      <c r="A401" t="s">
        <v>922</v>
      </c>
      <c r="B401" s="5" t="s">
        <v>297</v>
      </c>
      <c r="C401" s="6" t="s">
        <v>81</v>
      </c>
      <c r="D401" s="7" t="s">
        <v>34</v>
      </c>
      <c r="E401" s="8">
        <f>VLOOKUP(A401,'2017 MRI'!$A$7:$F$571,6,FALSE)</f>
        <v>25.399486375473245</v>
      </c>
      <c r="F401" s="36">
        <f>'2020 MRI - Alphabetical'!E321-'2017 MRI'!E321</f>
        <v>-0.99882275006425503</v>
      </c>
      <c r="G401" s="8">
        <f>'2020 MRI - Alphabetical'!F321-'2017 MRI'!F321</f>
        <v>3.6464363363056265</v>
      </c>
      <c r="H401" s="9">
        <f>'2020 MRI - Alphabetical'!G321-'2017 MRI'!G321</f>
        <v>-36</v>
      </c>
      <c r="I401" s="10">
        <f>'2020 MRI - Alphabetical'!H321-'2017 MRI'!H321</f>
        <v>-50</v>
      </c>
      <c r="J401" s="33">
        <f>'2020 MRI - Alphabetical'!I321-'2017 MRI'!I321</f>
        <v>-0.21801295731078735</v>
      </c>
      <c r="K401" s="11">
        <f>'2020 MRI - Alphabetical'!J321-'2017 MRI'!J321</f>
        <v>-1.860577656462048E-2</v>
      </c>
      <c r="L401" s="10">
        <f>'2020 MRI - Alphabetical'!K321-'2017 MRI'!K321</f>
        <v>-245</v>
      </c>
      <c r="M401" s="33">
        <f>'2020 MRI - Alphabetical'!L321-'2017 MRI'!L321</f>
        <v>-0.75436493811455674</v>
      </c>
      <c r="N401" s="11">
        <f>'2020 MRI - Alphabetical'!M321-'2017 MRI'!M321</f>
        <v>4.3123995442164935E-2</v>
      </c>
      <c r="O401" s="10">
        <f>'2020 MRI - Alphabetical'!N321-'2017 MRI'!N321</f>
        <v>-79</v>
      </c>
      <c r="P401" s="33">
        <f>'2020 MRI - Alphabetical'!O321-'2017 MRI'!O321</f>
        <v>-0.23102401724476218</v>
      </c>
      <c r="Q401" s="11">
        <f>'2020 MRI - Alphabetical'!P321-'2017 MRI'!P321</f>
        <v>1.2777247414478915E-2</v>
      </c>
      <c r="R401" s="10">
        <f>'2020 MRI - Alphabetical'!Q321-'2017 MRI'!Q321</f>
        <v>-44</v>
      </c>
      <c r="S401" s="33">
        <f>'2020 MRI - Alphabetical'!R321-'2017 MRI'!R321</f>
        <v>-0.27985758730862836</v>
      </c>
      <c r="T401" s="12">
        <f>'2020 MRI - Alphabetical'!S321-'2017 MRI'!S321</f>
        <v>0</v>
      </c>
      <c r="U401" s="10">
        <f>'2020 MRI - Alphabetical'!T321-'2017 MRI'!T321</f>
        <v>-146</v>
      </c>
      <c r="V401" s="33">
        <f>'2020 MRI - Alphabetical'!U321-'2017 MRI'!U321</f>
        <v>-0.49368619710793793</v>
      </c>
      <c r="W401" s="11">
        <f>'2020 MRI - Alphabetical'!V321-'2017 MRI'!V321</f>
        <v>2.7228847245883023E-2</v>
      </c>
      <c r="X401" s="10">
        <f>'2020 MRI - Alphabetical'!W321-'2017 MRI'!W321</f>
        <v>-110</v>
      </c>
      <c r="Y401" s="33">
        <f>'2020 MRI - Alphabetical'!X321-'2017 MRI'!X321</f>
        <v>-0.50799266052157677</v>
      </c>
      <c r="Z401" s="13">
        <f>'2020 MRI - Alphabetical'!Y321-'2017 MRI'!Y321</f>
        <v>-3781</v>
      </c>
      <c r="AA401" s="10">
        <f>'2020 MRI - Alphabetical'!Z321-'2017 MRI'!Z321</f>
        <v>24</v>
      </c>
      <c r="AB401" s="33">
        <f>'2020 MRI - Alphabetical'!AA321-'2017 MRI'!AA321</f>
        <v>0.18471936014569365</v>
      </c>
      <c r="AC401" s="11">
        <f>'2020 MRI - Alphabetical'!AB321-'2017 MRI'!AB321</f>
        <v>-2.4999999999999994E-2</v>
      </c>
      <c r="AD401" s="10">
        <f>'2020 MRI - Alphabetical'!AC321-'2017 MRI'!AC321</f>
        <v>70</v>
      </c>
      <c r="AE401" s="33">
        <f>'2020 MRI - Alphabetical'!AD321-'2017 MRI'!AD321</f>
        <v>0.54470855536744023</v>
      </c>
      <c r="AF401" s="11">
        <f>'2020 MRI - Alphabetical'!AE321-'2017 MRI'!AE321</f>
        <v>4.8666130329847124E-2</v>
      </c>
      <c r="AG401" s="10">
        <f>'2020 MRI - Alphabetical'!AF321-'2017 MRI'!AF321</f>
        <v>25</v>
      </c>
      <c r="AH401" s="33">
        <f>'2020 MRI - Alphabetical'!AG321-'2017 MRI'!AG321</f>
        <v>9.3464728816644208E-2</v>
      </c>
      <c r="AI401" s="14">
        <f>'2020 MRI - Alphabetical'!AH321-'2017 MRI'!AH321</f>
        <v>-7.2632865764981958E-2</v>
      </c>
      <c r="AJ401" s="10">
        <f>'2020 MRI - Alphabetical'!AI321-'2017 MRI'!AI321</f>
        <v>19</v>
      </c>
      <c r="AK401" s="33">
        <f>'2020 MRI - Alphabetical'!AJ321-'2017 MRI'!AJ321</f>
        <v>1.6152353030766203E-2</v>
      </c>
      <c r="AL401" s="13">
        <f>'2020 MRI - Alphabetical'!AK321-'2017 MRI'!AK321</f>
        <v>17184.010145541528</v>
      </c>
      <c r="AM401" s="38"/>
    </row>
    <row r="402" spans="1:39" hidden="1" x14ac:dyDescent="0.25">
      <c r="A402" t="s">
        <v>930</v>
      </c>
      <c r="B402" s="5" t="s">
        <v>531</v>
      </c>
      <c r="C402" s="6" t="s">
        <v>81</v>
      </c>
      <c r="D402" s="7" t="s">
        <v>34</v>
      </c>
      <c r="E402" s="8">
        <f>VLOOKUP(A402,'2017 MRI'!$A$7:$F$571,6,FALSE)</f>
        <v>13.045395724834892</v>
      </c>
      <c r="F402" s="36">
        <f>'2020 MRI - Alphabetical'!E329-'2017 MRI'!E329</f>
        <v>-0.69832514417015812</v>
      </c>
      <c r="G402" s="8">
        <f>'2020 MRI - Alphabetical'!F329-'2017 MRI'!F329</f>
        <v>1.2214809151868806</v>
      </c>
      <c r="H402" s="9">
        <f>'2020 MRI - Alphabetical'!G329-'2017 MRI'!G329</f>
        <v>-22</v>
      </c>
      <c r="I402" s="10">
        <f>'2020 MRI - Alphabetical'!H329-'2017 MRI'!H329</f>
        <v>-79</v>
      </c>
      <c r="J402" s="33">
        <f>'2020 MRI - Alphabetical'!I329-'2017 MRI'!I329</f>
        <v>-0.35761553165787441</v>
      </c>
      <c r="K402" s="11">
        <f>'2020 MRI - Alphabetical'!J329-'2017 MRI'!J329</f>
        <v>-4.1807516856290583E-2</v>
      </c>
      <c r="L402" s="10">
        <f>'2020 MRI - Alphabetical'!K329-'2017 MRI'!K329</f>
        <v>-40</v>
      </c>
      <c r="M402" s="33">
        <f>'2020 MRI - Alphabetical'!L329-'2017 MRI'!L329</f>
        <v>-5.3656311453710859E-2</v>
      </c>
      <c r="N402" s="11">
        <f>'2020 MRI - Alphabetical'!M329-'2017 MRI'!M329</f>
        <v>6.4141644467143738E-3</v>
      </c>
      <c r="O402" s="10">
        <f>'2020 MRI - Alphabetical'!N329-'2017 MRI'!N329</f>
        <v>-19</v>
      </c>
      <c r="P402" s="33">
        <f>'2020 MRI - Alphabetical'!O329-'2017 MRI'!O329</f>
        <v>-3.8638087377060204E-2</v>
      </c>
      <c r="Q402" s="11">
        <f>'2020 MRI - Alphabetical'!P329-'2017 MRI'!P329</f>
        <v>6.0217911241030805E-4</v>
      </c>
      <c r="R402" s="10">
        <f>'2020 MRI - Alphabetical'!Q329-'2017 MRI'!Q329</f>
        <v>-63</v>
      </c>
      <c r="S402" s="33">
        <f>'2020 MRI - Alphabetical'!R329-'2017 MRI'!R329</f>
        <v>-0.28886153076995524</v>
      </c>
      <c r="T402" s="12">
        <f>'2020 MRI - Alphabetical'!S329-'2017 MRI'!S329</f>
        <v>4.9209190786784159E-2</v>
      </c>
      <c r="U402" s="10">
        <f>'2020 MRI - Alphabetical'!T329-'2017 MRI'!T329</f>
        <v>18</v>
      </c>
      <c r="V402" s="33">
        <f>'2020 MRI - Alphabetical'!U329-'2017 MRI'!U329</f>
        <v>4.9789069218690196E-2</v>
      </c>
      <c r="W402" s="11">
        <f>'2020 MRI - Alphabetical'!V329-'2017 MRI'!V329</f>
        <v>-3.5220906185373241E-3</v>
      </c>
      <c r="X402" s="10">
        <f>'2020 MRI - Alphabetical'!W329-'2017 MRI'!W329</f>
        <v>7</v>
      </c>
      <c r="Y402" s="33">
        <f>'2020 MRI - Alphabetical'!X329-'2017 MRI'!X329</f>
        <v>7.8604695502718425E-2</v>
      </c>
      <c r="Z402" s="13">
        <f>'2020 MRI - Alphabetical'!Y329-'2017 MRI'!Y329</f>
        <v>23032</v>
      </c>
      <c r="AA402" s="10">
        <f>'2020 MRI - Alphabetical'!Z329-'2017 MRI'!Z329</f>
        <v>-84</v>
      </c>
      <c r="AB402" s="33">
        <f>'2020 MRI - Alphabetical'!AA329-'2017 MRI'!AA329</f>
        <v>-0.26163868868641815</v>
      </c>
      <c r="AC402" s="11">
        <f>'2020 MRI - Alphabetical'!AB329-'2017 MRI'!AB329</f>
        <v>-1.0999999999999996E-2</v>
      </c>
      <c r="AD402" s="10">
        <f>'2020 MRI - Alphabetical'!AC329-'2017 MRI'!AC329</f>
        <v>-26</v>
      </c>
      <c r="AE402" s="33">
        <f>'2020 MRI - Alphabetical'!AD329-'2017 MRI'!AD329</f>
        <v>-0.11665467455297962</v>
      </c>
      <c r="AF402" s="11">
        <f>'2020 MRI - Alphabetical'!AE329-'2017 MRI'!AE329</f>
        <v>5.1962970470942338E-5</v>
      </c>
      <c r="AG402" s="10">
        <f>'2020 MRI - Alphabetical'!AF329-'2017 MRI'!AF329</f>
        <v>-25</v>
      </c>
      <c r="AH402" s="33">
        <f>'2020 MRI - Alphabetical'!AG329-'2017 MRI'!AG329</f>
        <v>-4.7129860126102374E-2</v>
      </c>
      <c r="AI402" s="14">
        <f>'2020 MRI - Alphabetical'!AH329-'2017 MRI'!AH329</f>
        <v>5.0977174022810878E-2</v>
      </c>
      <c r="AJ402" s="10">
        <f>'2020 MRI - Alphabetical'!AI329-'2017 MRI'!AI329</f>
        <v>-10</v>
      </c>
      <c r="AK402" s="33">
        <f>'2020 MRI - Alphabetical'!AJ329-'2017 MRI'!AJ329</f>
        <v>-2.5302006782923929E-2</v>
      </c>
      <c r="AL402" s="13">
        <f>'2020 MRI - Alphabetical'!AK329-'2017 MRI'!AK329</f>
        <v>5422.5838044298871</v>
      </c>
      <c r="AM402" s="38"/>
    </row>
    <row r="403" spans="1:39" hidden="1" x14ac:dyDescent="0.25">
      <c r="A403" t="s">
        <v>933</v>
      </c>
      <c r="B403" s="5" t="s">
        <v>502</v>
      </c>
      <c r="C403" s="6" t="s">
        <v>81</v>
      </c>
      <c r="D403" s="7" t="s">
        <v>34</v>
      </c>
      <c r="E403" s="8">
        <f>VLOOKUP(A403,'2017 MRI'!$A$7:$F$571,6,FALSE)</f>
        <v>14.798097059678373</v>
      </c>
      <c r="F403" s="36">
        <f>'2020 MRI - Alphabetical'!E332-'2017 MRI'!E332</f>
        <v>2.0435605601558215E-2</v>
      </c>
      <c r="G403" s="8">
        <f>'2020 MRI - Alphabetical'!F332-'2017 MRI'!F332</f>
        <v>-0.8077045711567461</v>
      </c>
      <c r="H403" s="9">
        <f>'2020 MRI - Alphabetical'!G332-'2017 MRI'!G332</f>
        <v>15</v>
      </c>
      <c r="I403" s="10">
        <f>'2020 MRI - Alphabetical'!H332-'2017 MRI'!H332</f>
        <v>317</v>
      </c>
      <c r="J403" s="33">
        <f>'2020 MRI - Alphabetical'!I332-'2017 MRI'!I332</f>
        <v>2.2266712819754209</v>
      </c>
      <c r="K403" s="11">
        <f>'2020 MRI - Alphabetical'!J332-'2017 MRI'!J332</f>
        <v>0.12728074506052844</v>
      </c>
      <c r="L403" s="10">
        <f>'2020 MRI - Alphabetical'!K332-'2017 MRI'!K332</f>
        <v>-176</v>
      </c>
      <c r="M403" s="33">
        <f>'2020 MRI - Alphabetical'!L332-'2017 MRI'!L332</f>
        <v>-0.44330830742510624</v>
      </c>
      <c r="N403" s="11">
        <f>'2020 MRI - Alphabetical'!M332-'2017 MRI'!M332</f>
        <v>2.7069143634624985E-2</v>
      </c>
      <c r="O403" s="10">
        <f>'2020 MRI - Alphabetical'!N332-'2017 MRI'!N332</f>
        <v>5</v>
      </c>
      <c r="P403" s="33">
        <f>'2020 MRI - Alphabetical'!O332-'2017 MRI'!O332</f>
        <v>8.0733481474444257E-3</v>
      </c>
      <c r="Q403" s="11">
        <f>'2020 MRI - Alphabetical'!P332-'2017 MRI'!P332</f>
        <v>-2.3893480257116649E-3</v>
      </c>
      <c r="R403" s="10">
        <f>'2020 MRI - Alphabetical'!Q332-'2017 MRI'!Q332</f>
        <v>0</v>
      </c>
      <c r="S403" s="33">
        <f>'2020 MRI - Alphabetical'!R332-'2017 MRI'!R332</f>
        <v>-0.14491129423868765</v>
      </c>
      <c r="T403" s="12">
        <f>'2020 MRI - Alphabetical'!S332-'2017 MRI'!S332</f>
        <v>-0.3912405091923617</v>
      </c>
      <c r="U403" s="10">
        <f>'2020 MRI - Alphabetical'!T332-'2017 MRI'!T332</f>
        <v>21</v>
      </c>
      <c r="V403" s="33">
        <f>'2020 MRI - Alphabetical'!U332-'2017 MRI'!U332</f>
        <v>0.11069788071417563</v>
      </c>
      <c r="W403" s="11">
        <f>'2020 MRI - Alphabetical'!V332-'2017 MRI'!V332</f>
        <v>-5.8643006263048025E-3</v>
      </c>
      <c r="X403" s="10">
        <f>'2020 MRI - Alphabetical'!W332-'2017 MRI'!W332</f>
        <v>2</v>
      </c>
      <c r="Y403" s="33">
        <f>'2020 MRI - Alphabetical'!X332-'2017 MRI'!X332</f>
        <v>-6.9364990097458001E-3</v>
      </c>
      <c r="Z403" s="13">
        <f>'2020 MRI - Alphabetical'!Y332-'2017 MRI'!Y332</f>
        <v>17621</v>
      </c>
      <c r="AA403" s="10">
        <f>'2020 MRI - Alphabetical'!Z332-'2017 MRI'!Z332</f>
        <v>-67</v>
      </c>
      <c r="AB403" s="33">
        <f>'2020 MRI - Alphabetical'!AA332-'2017 MRI'!AA332</f>
        <v>-0.21584803065176955</v>
      </c>
      <c r="AC403" s="11">
        <f>'2020 MRI - Alphabetical'!AB332-'2017 MRI'!AB332</f>
        <v>-1.3000000000000005E-2</v>
      </c>
      <c r="AD403" s="10">
        <f>'2020 MRI - Alphabetical'!AC332-'2017 MRI'!AC332</f>
        <v>-37</v>
      </c>
      <c r="AE403" s="33">
        <f>'2020 MRI - Alphabetical'!AD332-'2017 MRI'!AD332</f>
        <v>-0.1465950634339418</v>
      </c>
      <c r="AF403" s="11">
        <f>'2020 MRI - Alphabetical'!AE332-'2017 MRI'!AE332</f>
        <v>-1.2487370700023925E-3</v>
      </c>
      <c r="AG403" s="10">
        <f>'2020 MRI - Alphabetical'!AF332-'2017 MRI'!AF332</f>
        <v>-16</v>
      </c>
      <c r="AH403" s="33">
        <f>'2020 MRI - Alphabetical'!AG332-'2017 MRI'!AG332</f>
        <v>-5.3227742291615421E-2</v>
      </c>
      <c r="AI403" s="14">
        <f>'2020 MRI - Alphabetical'!AH332-'2017 MRI'!AH332</f>
        <v>5.3251620311304482E-2</v>
      </c>
      <c r="AJ403" s="10">
        <f>'2020 MRI - Alphabetical'!AI332-'2017 MRI'!AI332</f>
        <v>-22</v>
      </c>
      <c r="AK403" s="33">
        <f>'2020 MRI - Alphabetical'!AJ332-'2017 MRI'!AJ332</f>
        <v>-6.6314175962368077E-2</v>
      </c>
      <c r="AL403" s="13">
        <f>'2020 MRI - Alphabetical'!AK332-'2017 MRI'!AK332</f>
        <v>-18109.98857920419</v>
      </c>
      <c r="AM403" s="38"/>
    </row>
    <row r="404" spans="1:39" hidden="1" x14ac:dyDescent="0.25">
      <c r="A404" t="s">
        <v>934</v>
      </c>
      <c r="B404" s="5" t="s">
        <v>528</v>
      </c>
      <c r="C404" s="6" t="s">
        <v>81</v>
      </c>
      <c r="D404" s="7" t="s">
        <v>34</v>
      </c>
      <c r="E404" s="8">
        <f>VLOOKUP(A404,'2017 MRI'!$A$7:$F$571,6,FALSE)</f>
        <v>13.092598510048887</v>
      </c>
      <c r="F404" s="36">
        <f>'2020 MRI - Alphabetical'!E333-'2017 MRI'!E333</f>
        <v>-0.6767339894116029</v>
      </c>
      <c r="G404" s="8">
        <f>'2020 MRI - Alphabetical'!F333-'2017 MRI'!F333</f>
        <v>1.1598691117163877</v>
      </c>
      <c r="H404" s="9">
        <f>'2020 MRI - Alphabetical'!G333-'2017 MRI'!G333</f>
        <v>-18</v>
      </c>
      <c r="I404" s="10">
        <f>'2020 MRI - Alphabetical'!H333-'2017 MRI'!H333</f>
        <v>-21</v>
      </c>
      <c r="J404" s="33">
        <f>'2020 MRI - Alphabetical'!I333-'2017 MRI'!I333</f>
        <v>-0.15029111848180723</v>
      </c>
      <c r="K404" s="11">
        <f>'2020 MRI - Alphabetical'!J333-'2017 MRI'!J333</f>
        <v>-2.9686288722577614E-2</v>
      </c>
      <c r="L404" s="10">
        <f>'2020 MRI - Alphabetical'!K333-'2017 MRI'!K333</f>
        <v>-7</v>
      </c>
      <c r="M404" s="33">
        <f>'2020 MRI - Alphabetical'!L333-'2017 MRI'!L333</f>
        <v>2.296660301308151E-2</v>
      </c>
      <c r="N404" s="11">
        <f>'2020 MRI - Alphabetical'!M333-'2017 MRI'!M333</f>
        <v>2.5113673089261768E-3</v>
      </c>
      <c r="O404" s="10">
        <f>'2020 MRI - Alphabetical'!N333-'2017 MRI'!N333</f>
        <v>-5</v>
      </c>
      <c r="P404" s="33">
        <f>'2020 MRI - Alphabetical'!O333-'2017 MRI'!O333</f>
        <v>-1.4269662375687386E-2</v>
      </c>
      <c r="Q404" s="11">
        <f>'2020 MRI - Alphabetical'!P333-'2017 MRI'!P333</f>
        <v>-9.9085184745158553E-4</v>
      </c>
      <c r="R404" s="10">
        <f>'2020 MRI - Alphabetical'!Q333-'2017 MRI'!Q333</f>
        <v>-44</v>
      </c>
      <c r="S404" s="33">
        <f>'2020 MRI - Alphabetical'!R333-'2017 MRI'!R333</f>
        <v>-0.27985758730862836</v>
      </c>
      <c r="T404" s="12">
        <f>'2020 MRI - Alphabetical'!S333-'2017 MRI'!S333</f>
        <v>0</v>
      </c>
      <c r="U404" s="10">
        <f>'2020 MRI - Alphabetical'!T333-'2017 MRI'!T333</f>
        <v>-8</v>
      </c>
      <c r="V404" s="33">
        <f>'2020 MRI - Alphabetical'!U333-'2017 MRI'!U333</f>
        <v>-4.2886573862513044E-2</v>
      </c>
      <c r="W404" s="11">
        <f>'2020 MRI - Alphabetical'!V333-'2017 MRI'!V333</f>
        <v>4.3819963769798492E-4</v>
      </c>
      <c r="X404" s="10">
        <f>'2020 MRI - Alphabetical'!W333-'2017 MRI'!W333</f>
        <v>16</v>
      </c>
      <c r="Y404" s="33">
        <f>'2020 MRI - Alphabetical'!X333-'2017 MRI'!X333</f>
        <v>7.3779117952590623E-2</v>
      </c>
      <c r="Z404" s="13">
        <f>'2020 MRI - Alphabetical'!Y333-'2017 MRI'!Y333</f>
        <v>23971</v>
      </c>
      <c r="AA404" s="10">
        <f>'2020 MRI - Alphabetical'!Z333-'2017 MRI'!Z333</f>
        <v>-55</v>
      </c>
      <c r="AB404" s="33">
        <f>'2020 MRI - Alphabetical'!AA333-'2017 MRI'!AA333</f>
        <v>-0.259369329185827</v>
      </c>
      <c r="AC404" s="11">
        <f>'2020 MRI - Alphabetical'!AB333-'2017 MRI'!AB333</f>
        <v>-1.0000000000000002E-2</v>
      </c>
      <c r="AD404" s="10">
        <f>'2020 MRI - Alphabetical'!AC333-'2017 MRI'!AC333</f>
        <v>-46</v>
      </c>
      <c r="AE404" s="33">
        <f>'2020 MRI - Alphabetical'!AD333-'2017 MRI'!AD333</f>
        <v>-0.13406673861679763</v>
      </c>
      <c r="AF404" s="11">
        <f>'2020 MRI - Alphabetical'!AE333-'2017 MRI'!AE333</f>
        <v>-2.5823740788111227E-4</v>
      </c>
      <c r="AG404" s="10">
        <f>'2020 MRI - Alphabetical'!AF333-'2017 MRI'!AF333</f>
        <v>7</v>
      </c>
      <c r="AH404" s="33">
        <f>'2020 MRI - Alphabetical'!AG333-'2017 MRI'!AG333</f>
        <v>4.9255816997228585E-2</v>
      </c>
      <c r="AI404" s="14">
        <f>'2020 MRI - Alphabetical'!AH333-'2017 MRI'!AH333</f>
        <v>-7.4207936760043891E-2</v>
      </c>
      <c r="AJ404" s="10">
        <f>'2020 MRI - Alphabetical'!AI333-'2017 MRI'!AI333</f>
        <v>6</v>
      </c>
      <c r="AK404" s="33">
        <f>'2020 MRI - Alphabetical'!AJ333-'2017 MRI'!AJ333</f>
        <v>-2.1841655874611718E-3</v>
      </c>
      <c r="AL404" s="13">
        <f>'2020 MRI - Alphabetical'!AK333-'2017 MRI'!AK333</f>
        <v>21638.81981315164</v>
      </c>
      <c r="AM404" s="38"/>
    </row>
    <row r="405" spans="1:39" hidden="1" x14ac:dyDescent="0.25">
      <c r="A405" t="s">
        <v>935</v>
      </c>
      <c r="B405" s="5" t="s">
        <v>256</v>
      </c>
      <c r="C405" s="6" t="s">
        <v>81</v>
      </c>
      <c r="D405" s="7" t="s">
        <v>34</v>
      </c>
      <c r="E405" s="8">
        <f>VLOOKUP(A405,'2017 MRI'!$A$7:$F$571,6,FALSE)</f>
        <v>28.721800748658172</v>
      </c>
      <c r="F405" s="36">
        <f>'2020 MRI - Alphabetical'!E334-'2017 MRI'!E334</f>
        <v>0.94134834966723102</v>
      </c>
      <c r="G405" s="8">
        <f>'2020 MRI - Alphabetical'!F334-'2017 MRI'!F334</f>
        <v>-2.0007221636608072</v>
      </c>
      <c r="H405" s="9">
        <f>'2020 MRI - Alphabetical'!G334-'2017 MRI'!G334</f>
        <v>46</v>
      </c>
      <c r="I405" s="10">
        <f>'2020 MRI - Alphabetical'!H334-'2017 MRI'!H334</f>
        <v>245</v>
      </c>
      <c r="J405" s="33">
        <f>'2020 MRI - Alphabetical'!I334-'2017 MRI'!I334</f>
        <v>0.88744176627912474</v>
      </c>
      <c r="K405" s="11">
        <f>'2020 MRI - Alphabetical'!J334-'2017 MRI'!J334</f>
        <v>4.1898658895428431E-2</v>
      </c>
      <c r="L405" s="10">
        <f>'2020 MRI - Alphabetical'!K334-'2017 MRI'!K334</f>
        <v>7</v>
      </c>
      <c r="M405" s="33">
        <f>'2020 MRI - Alphabetical'!L334-'2017 MRI'!L334</f>
        <v>5.9966744676404421E-2</v>
      </c>
      <c r="N405" s="11">
        <f>'2020 MRI - Alphabetical'!M334-'2017 MRI'!M334</f>
        <v>-5.8179585013445889E-4</v>
      </c>
      <c r="O405" s="10">
        <f>'2020 MRI - Alphabetical'!N334-'2017 MRI'!N334</f>
        <v>83</v>
      </c>
      <c r="P405" s="33">
        <f>'2020 MRI - Alphabetical'!O334-'2017 MRI'!O334</f>
        <v>0.27712731080673386</v>
      </c>
      <c r="Q405" s="11">
        <f>'2020 MRI - Alphabetical'!P334-'2017 MRI'!P334</f>
        <v>-2.0333333333333335E-2</v>
      </c>
      <c r="R405" s="10">
        <f>'2020 MRI - Alphabetical'!Q334-'2017 MRI'!Q334</f>
        <v>-106</v>
      </c>
      <c r="S405" s="33">
        <f>'2020 MRI - Alphabetical'!R334-'2017 MRI'!R334</f>
        <v>-0.28016468617235135</v>
      </c>
      <c r="T405" s="12">
        <f>'2020 MRI - Alphabetical'!S334-'2017 MRI'!S334</f>
        <v>0.22793103306354501</v>
      </c>
      <c r="U405" s="10">
        <f>'2020 MRI - Alphabetical'!T334-'2017 MRI'!T334</f>
        <v>24</v>
      </c>
      <c r="V405" s="33">
        <f>'2020 MRI - Alphabetical'!U334-'2017 MRI'!U334</f>
        <v>4.8092593542953477E-2</v>
      </c>
      <c r="W405" s="11">
        <f>'2020 MRI - Alphabetical'!V334-'2017 MRI'!V334</f>
        <v>-9.2592791823560977E-3</v>
      </c>
      <c r="X405" s="10">
        <f>'2020 MRI - Alphabetical'!W334-'2017 MRI'!W334</f>
        <v>54</v>
      </c>
      <c r="Y405" s="33">
        <f>'2020 MRI - Alphabetical'!X334-'2017 MRI'!X334</f>
        <v>0.21941421478630516</v>
      </c>
      <c r="Z405" s="13">
        <f>'2020 MRI - Alphabetical'!Y334-'2017 MRI'!Y334</f>
        <v>19138</v>
      </c>
      <c r="AA405" s="10">
        <f>'2020 MRI - Alphabetical'!Z334-'2017 MRI'!Z334</f>
        <v>-17</v>
      </c>
      <c r="AB405" s="33">
        <f>'2020 MRI - Alphabetical'!AA334-'2017 MRI'!AA334</f>
        <v>-0.11518927658011002</v>
      </c>
      <c r="AC405" s="11">
        <f>'2020 MRI - Alphabetical'!AB334-'2017 MRI'!AB334</f>
        <v>-1.2999999999999998E-2</v>
      </c>
      <c r="AD405" s="10">
        <f>'2020 MRI - Alphabetical'!AC334-'2017 MRI'!AC334</f>
        <v>62</v>
      </c>
      <c r="AE405" s="33">
        <f>'2020 MRI - Alphabetical'!AD334-'2017 MRI'!AD334</f>
        <v>0.52920304204531265</v>
      </c>
      <c r="AF405" s="11">
        <f>'2020 MRI - Alphabetical'!AE334-'2017 MRI'!AE334</f>
        <v>4.8145789964826657E-2</v>
      </c>
      <c r="AG405" s="10">
        <f>'2020 MRI - Alphabetical'!AF334-'2017 MRI'!AF334</f>
        <v>34</v>
      </c>
      <c r="AH405" s="33">
        <f>'2020 MRI - Alphabetical'!AG334-'2017 MRI'!AG334</f>
        <v>0.11430632687015452</v>
      </c>
      <c r="AI405" s="14">
        <f>'2020 MRI - Alphabetical'!AH334-'2017 MRI'!AH334</f>
        <v>-0.12317611759427605</v>
      </c>
      <c r="AJ405" s="10">
        <f>'2020 MRI - Alphabetical'!AI334-'2017 MRI'!AI334</f>
        <v>-14</v>
      </c>
      <c r="AK405" s="33">
        <f>'2020 MRI - Alphabetical'!AJ334-'2017 MRI'!AJ334</f>
        <v>-1.0254232872134811E-2</v>
      </c>
      <c r="AL405" s="13">
        <f>'2020 MRI - Alphabetical'!AK334-'2017 MRI'!AK334</f>
        <v>4347.9514033061278</v>
      </c>
      <c r="AM405" s="38"/>
    </row>
    <row r="406" spans="1:39" hidden="1" x14ac:dyDescent="0.25">
      <c r="A406" t="s">
        <v>936</v>
      </c>
      <c r="B406" s="5" t="s">
        <v>435</v>
      </c>
      <c r="C406" s="6" t="s">
        <v>81</v>
      </c>
      <c r="D406" s="7" t="s">
        <v>34</v>
      </c>
      <c r="E406" s="8">
        <f>VLOOKUP(A406,'2017 MRI'!$A$7:$F$571,6,FALSE)</f>
        <v>18.841666400419047</v>
      </c>
      <c r="F406" s="36">
        <f>'2020 MRI - Alphabetical'!E335-'2017 MRI'!E335</f>
        <v>-1.6060904833749876</v>
      </c>
      <c r="G406" s="8">
        <f>'2020 MRI - Alphabetical'!F335-'2017 MRI'!F335</f>
        <v>4.7492223898934469</v>
      </c>
      <c r="H406" s="9">
        <f>'2020 MRI - Alphabetical'!G335-'2017 MRI'!G335</f>
        <v>-87</v>
      </c>
      <c r="I406" s="10">
        <f>'2020 MRI - Alphabetical'!H335-'2017 MRI'!H335</f>
        <v>59</v>
      </c>
      <c r="J406" s="33">
        <f>'2020 MRI - Alphabetical'!I335-'2017 MRI'!I335</f>
        <v>1.9113733834132203</v>
      </c>
      <c r="K406" s="11">
        <f>'2020 MRI - Alphabetical'!J335-'2017 MRI'!J335</f>
        <v>8.5598980321052398E-2</v>
      </c>
      <c r="L406" s="10">
        <f>'2020 MRI - Alphabetical'!K335-'2017 MRI'!K335</f>
        <v>-36</v>
      </c>
      <c r="M406" s="33">
        <f>'2020 MRI - Alphabetical'!L335-'2017 MRI'!L335</f>
        <v>-0.47454417367366775</v>
      </c>
      <c r="N406" s="11">
        <f>'2020 MRI - Alphabetical'!M335-'2017 MRI'!M335</f>
        <v>2.6900584795321647E-2</v>
      </c>
      <c r="O406" s="10">
        <f>'2020 MRI - Alphabetical'!N335-'2017 MRI'!N335</f>
        <v>-359</v>
      </c>
      <c r="P406" s="33">
        <f>'2020 MRI - Alphabetical'!O335-'2017 MRI'!O335</f>
        <v>-1.201213248463795</v>
      </c>
      <c r="Q406" s="11">
        <f>'2020 MRI - Alphabetical'!P335-'2017 MRI'!P335</f>
        <v>7.5153881071266457E-2</v>
      </c>
      <c r="R406" s="10">
        <f>'2020 MRI - Alphabetical'!Q335-'2017 MRI'!Q335</f>
        <v>-18</v>
      </c>
      <c r="S406" s="33">
        <f>'2020 MRI - Alphabetical'!R335-'2017 MRI'!R335</f>
        <v>-1.9763381191612694E-2</v>
      </c>
      <c r="T406" s="12">
        <f>'2020 MRI - Alphabetical'!S335-'2017 MRI'!S335</f>
        <v>-0.67282270857246051</v>
      </c>
      <c r="U406" s="10">
        <f>'2020 MRI - Alphabetical'!T335-'2017 MRI'!T335</f>
        <v>-102</v>
      </c>
      <c r="V406" s="33">
        <f>'2020 MRI - Alphabetical'!U335-'2017 MRI'!U335</f>
        <v>-0.40340099969288112</v>
      </c>
      <c r="W406" s="11">
        <f>'2020 MRI - Alphabetical'!V335-'2017 MRI'!V335</f>
        <v>2.5464076636508785E-2</v>
      </c>
      <c r="X406" s="10">
        <f>'2020 MRI - Alphabetical'!W335-'2017 MRI'!W335</f>
        <v>-140</v>
      </c>
      <c r="Y406" s="33">
        <f>'2020 MRI - Alphabetical'!X335-'2017 MRI'!X335</f>
        <v>-0.56464507900229322</v>
      </c>
      <c r="Z406" s="13">
        <f>'2020 MRI - Alphabetical'!Y335-'2017 MRI'!Y335</f>
        <v>-7869</v>
      </c>
      <c r="AA406" s="10">
        <f>'2020 MRI - Alphabetical'!Z335-'2017 MRI'!Z335</f>
        <v>61</v>
      </c>
      <c r="AB406" s="33">
        <f>'2020 MRI - Alphabetical'!AA335-'2017 MRI'!AA335</f>
        <v>0.16863210963014291</v>
      </c>
      <c r="AC406" s="11">
        <f>'2020 MRI - Alphabetical'!AB335-'2017 MRI'!AB335</f>
        <v>-2.1000000000000005E-2</v>
      </c>
      <c r="AD406" s="10">
        <f>'2020 MRI - Alphabetical'!AC335-'2017 MRI'!AC335</f>
        <v>23</v>
      </c>
      <c r="AE406" s="33">
        <f>'2020 MRI - Alphabetical'!AD335-'2017 MRI'!AD335</f>
        <v>4.8386485201650342E-2</v>
      </c>
      <c r="AF406" s="11">
        <f>'2020 MRI - Alphabetical'!AE335-'2017 MRI'!AE335</f>
        <v>1.0385904386397304E-2</v>
      </c>
      <c r="AG406" s="10">
        <f>'2020 MRI - Alphabetical'!AF335-'2017 MRI'!AF335</f>
        <v>17</v>
      </c>
      <c r="AH406" s="33">
        <f>'2020 MRI - Alphabetical'!AG335-'2017 MRI'!AG335</f>
        <v>3.7076980756856726E-2</v>
      </c>
      <c r="AI406" s="14">
        <f>'2020 MRI - Alphabetical'!AH335-'2017 MRI'!AH335</f>
        <v>-2.7413930259814645E-2</v>
      </c>
      <c r="AJ406" s="10">
        <f>'2020 MRI - Alphabetical'!AI335-'2017 MRI'!AI335</f>
        <v>-22</v>
      </c>
      <c r="AK406" s="33">
        <f>'2020 MRI - Alphabetical'!AJ335-'2017 MRI'!AJ335</f>
        <v>-1.025166992120527E-2</v>
      </c>
      <c r="AL406" s="13">
        <f>'2020 MRI - Alphabetical'!AK335-'2017 MRI'!AK335</f>
        <v>2739.6959576471127</v>
      </c>
      <c r="AM406" s="38"/>
    </row>
    <row r="407" spans="1:39" hidden="1" x14ac:dyDescent="0.25">
      <c r="A407" t="s">
        <v>940</v>
      </c>
      <c r="B407" s="5" t="s">
        <v>402</v>
      </c>
      <c r="C407" s="6" t="s">
        <v>81</v>
      </c>
      <c r="D407" s="7" t="s">
        <v>34</v>
      </c>
      <c r="E407" s="8">
        <f>VLOOKUP(A407,'2017 MRI'!$A$7:$F$571,6,FALSE)</f>
        <v>20.691429191386153</v>
      </c>
      <c r="F407" s="36">
        <f>'2020 MRI - Alphabetical'!E339-'2017 MRI'!E339</f>
        <v>-1.3781584806566767</v>
      </c>
      <c r="G407" s="8">
        <f>'2020 MRI - Alphabetical'!F339-'2017 MRI'!F339</f>
        <v>4.2616156761450839</v>
      </c>
      <c r="H407" s="9">
        <f>'2020 MRI - Alphabetical'!G339-'2017 MRI'!G339</f>
        <v>-71</v>
      </c>
      <c r="I407" s="10">
        <f>'2020 MRI - Alphabetical'!H339-'2017 MRI'!H339</f>
        <v>-37</v>
      </c>
      <c r="J407" s="33">
        <f>'2020 MRI - Alphabetical'!I339-'2017 MRI'!I339</f>
        <v>-0.29199689615616942</v>
      </c>
      <c r="K407" s="11">
        <f>'2020 MRI - Alphabetical'!J339-'2017 MRI'!J339</f>
        <v>-5.9188818487667882E-2</v>
      </c>
      <c r="L407" s="10">
        <f>'2020 MRI - Alphabetical'!K339-'2017 MRI'!K339</f>
        <v>168</v>
      </c>
      <c r="M407" s="33">
        <f>'2020 MRI - Alphabetical'!L339-'2017 MRI'!L339</f>
        <v>0.48480314640732841</v>
      </c>
      <c r="N407" s="11">
        <f>'2020 MRI - Alphabetical'!M339-'2017 MRI'!M339</f>
        <v>-2.276319541997017E-2</v>
      </c>
      <c r="O407" s="10">
        <f>'2020 MRI - Alphabetical'!N339-'2017 MRI'!N339</f>
        <v>-9</v>
      </c>
      <c r="P407" s="33">
        <f>'2020 MRI - Alphabetical'!O339-'2017 MRI'!O339</f>
        <v>-4.3084380438028452E-2</v>
      </c>
      <c r="Q407" s="11">
        <f>'2020 MRI - Alphabetical'!P339-'2017 MRI'!P339</f>
        <v>1.2527634487841111E-4</v>
      </c>
      <c r="R407" s="10">
        <f>'2020 MRI - Alphabetical'!Q339-'2017 MRI'!Q339</f>
        <v>-27</v>
      </c>
      <c r="S407" s="33">
        <f>'2020 MRI - Alphabetical'!R339-'2017 MRI'!R339</f>
        <v>-0.23726412524555932</v>
      </c>
      <c r="T407" s="12">
        <f>'2020 MRI - Alphabetical'!S339-'2017 MRI'!S339</f>
        <v>-0.10233151147690303</v>
      </c>
      <c r="U407" s="10">
        <f>'2020 MRI - Alphabetical'!T339-'2017 MRI'!T339</f>
        <v>-115</v>
      </c>
      <c r="V407" s="33">
        <f>'2020 MRI - Alphabetical'!U339-'2017 MRI'!U339</f>
        <v>-0.37884498055612315</v>
      </c>
      <c r="W407" s="11">
        <f>'2020 MRI - Alphabetical'!V339-'2017 MRI'!V339</f>
        <v>2.0816531212173611E-2</v>
      </c>
      <c r="X407" s="10">
        <f>'2020 MRI - Alphabetical'!W339-'2017 MRI'!W339</f>
        <v>-93</v>
      </c>
      <c r="Y407" s="33">
        <f>'2020 MRI - Alphabetical'!X339-'2017 MRI'!X339</f>
        <v>-0.3743344441682836</v>
      </c>
      <c r="Z407" s="13">
        <f>'2020 MRI - Alphabetical'!Y339-'2017 MRI'!Y339</f>
        <v>-260</v>
      </c>
      <c r="AA407" s="10">
        <f>'2020 MRI - Alphabetical'!Z339-'2017 MRI'!Z339</f>
        <v>-66</v>
      </c>
      <c r="AB407" s="33">
        <f>'2020 MRI - Alphabetical'!AA339-'2017 MRI'!AA339</f>
        <v>-0.19295270163444539</v>
      </c>
      <c r="AC407" s="11">
        <f>'2020 MRI - Alphabetical'!AB339-'2017 MRI'!AB339</f>
        <v>-1.4000000000000005E-2</v>
      </c>
      <c r="AD407" s="10">
        <f>'2020 MRI - Alphabetical'!AC339-'2017 MRI'!AC339</f>
        <v>-79</v>
      </c>
      <c r="AE407" s="33">
        <f>'2020 MRI - Alphabetical'!AD339-'2017 MRI'!AD339</f>
        <v>-0.22916535247755238</v>
      </c>
      <c r="AF407" s="11">
        <f>'2020 MRI - Alphabetical'!AE339-'2017 MRI'!AE339</f>
        <v>-5.7708644006787546E-3</v>
      </c>
      <c r="AG407" s="10">
        <f>'2020 MRI - Alphabetical'!AF339-'2017 MRI'!AF339</f>
        <v>18</v>
      </c>
      <c r="AH407" s="33">
        <f>'2020 MRI - Alphabetical'!AG339-'2017 MRI'!AG339</f>
        <v>0.10797985728955639</v>
      </c>
      <c r="AI407" s="14">
        <f>'2020 MRI - Alphabetical'!AH339-'2017 MRI'!AH339</f>
        <v>-5.7926112626085491E-2</v>
      </c>
      <c r="AJ407" s="10">
        <f>'2020 MRI - Alphabetical'!AI339-'2017 MRI'!AI339</f>
        <v>5</v>
      </c>
      <c r="AK407" s="33">
        <f>'2020 MRI - Alphabetical'!AJ339-'2017 MRI'!AJ339</f>
        <v>9.1639079125468426E-3</v>
      </c>
      <c r="AL407" s="13">
        <f>'2020 MRI - Alphabetical'!AK339-'2017 MRI'!AK339</f>
        <v>10432.088168070695</v>
      </c>
      <c r="AM407" s="38"/>
    </row>
    <row r="408" spans="1:39" hidden="1" x14ac:dyDescent="0.25">
      <c r="A408" t="s">
        <v>941</v>
      </c>
      <c r="B408" s="5" t="s">
        <v>576</v>
      </c>
      <c r="C408" s="6" t="s">
        <v>81</v>
      </c>
      <c r="D408" s="7" t="s">
        <v>34</v>
      </c>
      <c r="E408" s="8">
        <f>VLOOKUP(A408,'2017 MRI'!$A$7:$F$571,6,FALSE)</f>
        <v>7.7301549371109104</v>
      </c>
      <c r="F408" s="36">
        <f>'2020 MRI - Alphabetical'!E340-'2017 MRI'!E340</f>
        <v>1.183099728877882</v>
      </c>
      <c r="G408" s="8">
        <f>'2020 MRI - Alphabetical'!F340-'2017 MRI'!F340</f>
        <v>-5.283151943709683</v>
      </c>
      <c r="H408" s="9">
        <f>'2020 MRI - Alphabetical'!G340-'2017 MRI'!G340</f>
        <v>11</v>
      </c>
      <c r="I408" s="10">
        <f>'2020 MRI - Alphabetical'!H340-'2017 MRI'!H340</f>
        <v>112</v>
      </c>
      <c r="J408" s="33">
        <f>'2020 MRI - Alphabetical'!I340-'2017 MRI'!I340</f>
        <v>0.26714373046210033</v>
      </c>
      <c r="K408" s="11">
        <f>'2020 MRI - Alphabetical'!J340-'2017 MRI'!J340</f>
        <v>2.0262828439210345E-4</v>
      </c>
      <c r="L408" s="10">
        <f>'2020 MRI - Alphabetical'!K340-'2017 MRI'!K340</f>
        <v>-70</v>
      </c>
      <c r="M408" s="33">
        <f>'2020 MRI - Alphabetical'!L340-'2017 MRI'!L340</f>
        <v>-0.48474399682437241</v>
      </c>
      <c r="N408" s="11">
        <f>'2020 MRI - Alphabetical'!M340-'2017 MRI'!M340</f>
        <v>2.9978586723768737E-2</v>
      </c>
      <c r="O408" s="10">
        <f>'2020 MRI - Alphabetical'!N340-'2017 MRI'!N340</f>
        <v>56</v>
      </c>
      <c r="P408" s="33">
        <f>'2020 MRI - Alphabetical'!O340-'2017 MRI'!O340</f>
        <v>0.17501941220572859</v>
      </c>
      <c r="Q408" s="11">
        <f>'2020 MRI - Alphabetical'!P340-'2017 MRI'!P340</f>
        <v>-1.3000000000000001E-2</v>
      </c>
      <c r="R408" s="10">
        <f>'2020 MRI - Alphabetical'!Q340-'2017 MRI'!Q340</f>
        <v>65</v>
      </c>
      <c r="S408" s="33">
        <f>'2020 MRI - Alphabetical'!R340-'2017 MRI'!R340</f>
        <v>-0.14145096707707128</v>
      </c>
      <c r="T408" s="12">
        <f>'2020 MRI - Alphabetical'!S340-'2017 MRI'!S340</f>
        <v>-0.46641791044776115</v>
      </c>
      <c r="U408" s="10">
        <f>'2020 MRI - Alphabetical'!T340-'2017 MRI'!T340</f>
        <v>62</v>
      </c>
      <c r="V408" s="33">
        <f>'2020 MRI - Alphabetical'!U340-'2017 MRI'!U340</f>
        <v>0.21338428098333095</v>
      </c>
      <c r="W408" s="11">
        <f>'2020 MRI - Alphabetical'!V340-'2017 MRI'!V340</f>
        <v>-1.279625292740047E-2</v>
      </c>
      <c r="X408" s="10">
        <f>'2020 MRI - Alphabetical'!W340-'2017 MRI'!W340</f>
        <v>7</v>
      </c>
      <c r="Y408" s="33">
        <f>'2020 MRI - Alphabetical'!X340-'2017 MRI'!X340</f>
        <v>1.3359054204031735</v>
      </c>
      <c r="Z408" s="13">
        <f>'2020 MRI - Alphabetical'!Y340-'2017 MRI'!Y340</f>
        <v>77235</v>
      </c>
      <c r="AA408" s="10">
        <f>'2020 MRI - Alphabetical'!Z340-'2017 MRI'!Z340</f>
        <v>-46</v>
      </c>
      <c r="AB408" s="33">
        <f>'2020 MRI - Alphabetical'!AA340-'2017 MRI'!AA340</f>
        <v>-0.23420464066791191</v>
      </c>
      <c r="AC408" s="11">
        <f>'2020 MRI - Alphabetical'!AB340-'2017 MRI'!AB340</f>
        <v>-1.0000000000000002E-2</v>
      </c>
      <c r="AD408" s="10">
        <f>'2020 MRI - Alphabetical'!AC340-'2017 MRI'!AC340</f>
        <v>-10</v>
      </c>
      <c r="AE408" s="33">
        <f>'2020 MRI - Alphabetical'!AD340-'2017 MRI'!AD340</f>
        <v>-6.907660434558216E-2</v>
      </c>
      <c r="AF408" s="11">
        <f>'2020 MRI - Alphabetical'!AE340-'2017 MRI'!AE340</f>
        <v>1.9192546583851611E-3</v>
      </c>
      <c r="AG408" s="10">
        <f>'2020 MRI - Alphabetical'!AF340-'2017 MRI'!AF340</f>
        <v>-40</v>
      </c>
      <c r="AH408" s="33">
        <f>'2020 MRI - Alphabetical'!AG340-'2017 MRI'!AG340</f>
        <v>-0.11761085122935025</v>
      </c>
      <c r="AI408" s="14">
        <f>'2020 MRI - Alphabetical'!AH340-'2017 MRI'!AH340</f>
        <v>0.14063093103345636</v>
      </c>
      <c r="AJ408" s="10">
        <f>'2020 MRI - Alphabetical'!AI340-'2017 MRI'!AI340</f>
        <v>-10</v>
      </c>
      <c r="AK408" s="33">
        <f>'2020 MRI - Alphabetical'!AJ340-'2017 MRI'!AJ340</f>
        <v>-5.0697572903523114E-2</v>
      </c>
      <c r="AL408" s="13">
        <f>'2020 MRI - Alphabetical'!AK340-'2017 MRI'!AK340</f>
        <v>-317.36272911139531</v>
      </c>
      <c r="AM408" s="38"/>
    </row>
    <row r="409" spans="1:39" hidden="1" x14ac:dyDescent="0.25">
      <c r="A409" t="s">
        <v>947</v>
      </c>
      <c r="B409" s="5" t="s">
        <v>195</v>
      </c>
      <c r="C409" s="6" t="s">
        <v>81</v>
      </c>
      <c r="D409" s="7" t="s">
        <v>34</v>
      </c>
      <c r="E409" s="8">
        <f>VLOOKUP(A409,'2017 MRI'!$A$7:$F$571,6,FALSE)</f>
        <v>33.374796652154544</v>
      </c>
      <c r="F409" s="36">
        <f>'2020 MRI - Alphabetical'!E346-'2017 MRI'!E346</f>
        <v>-1.0317345054013112</v>
      </c>
      <c r="G409" s="8">
        <f>'2020 MRI - Alphabetical'!F346-'2017 MRI'!F346</f>
        <v>4.7098215413745308</v>
      </c>
      <c r="H409" s="9">
        <f>'2020 MRI - Alphabetical'!G346-'2017 MRI'!G346</f>
        <v>-39</v>
      </c>
      <c r="I409" s="10">
        <f>'2020 MRI - Alphabetical'!H346-'2017 MRI'!H346</f>
        <v>-54</v>
      </c>
      <c r="J409" s="33">
        <f>'2020 MRI - Alphabetical'!I346-'2017 MRI'!I346</f>
        <v>-0.25206475241993009</v>
      </c>
      <c r="K409" s="11">
        <f>'2020 MRI - Alphabetical'!J346-'2017 MRI'!J346</f>
        <v>-2.7868699113559492E-2</v>
      </c>
      <c r="L409" s="10">
        <f>'2020 MRI - Alphabetical'!K346-'2017 MRI'!K346</f>
        <v>-311</v>
      </c>
      <c r="M409" s="33">
        <f>'2020 MRI - Alphabetical'!L346-'2017 MRI'!L346</f>
        <v>-0.91362995627028531</v>
      </c>
      <c r="N409" s="11">
        <f>'2020 MRI - Alphabetical'!M346-'2017 MRI'!M346</f>
        <v>5.2205398288347603E-2</v>
      </c>
      <c r="O409" s="10">
        <f>'2020 MRI - Alphabetical'!N346-'2017 MRI'!N346</f>
        <v>-25</v>
      </c>
      <c r="P409" s="33">
        <f>'2020 MRI - Alphabetical'!O346-'2017 MRI'!O346</f>
        <v>-0.16732086063611057</v>
      </c>
      <c r="Q409" s="11">
        <f>'2020 MRI - Alphabetical'!P346-'2017 MRI'!P346</f>
        <v>7.9844851904090353E-3</v>
      </c>
      <c r="R409" s="10">
        <f>'2020 MRI - Alphabetical'!Q346-'2017 MRI'!Q346</f>
        <v>-3</v>
      </c>
      <c r="S409" s="33">
        <f>'2020 MRI - Alphabetical'!R346-'2017 MRI'!R346</f>
        <v>-6.6869301300869557E-2</v>
      </c>
      <c r="T409" s="12">
        <f>'2020 MRI - Alphabetical'!S346-'2017 MRI'!S346</f>
        <v>-0.59086062905547809</v>
      </c>
      <c r="U409" s="10">
        <f>'2020 MRI - Alphabetical'!T346-'2017 MRI'!T346</f>
        <v>21</v>
      </c>
      <c r="V409" s="33">
        <f>'2020 MRI - Alphabetical'!U346-'2017 MRI'!U346</f>
        <v>7.4609371698856619E-2</v>
      </c>
      <c r="W409" s="11">
        <f>'2020 MRI - Alphabetical'!V346-'2017 MRI'!V346</f>
        <v>-1.1966719492868455E-2</v>
      </c>
      <c r="X409" s="10">
        <f>'2020 MRI - Alphabetical'!W346-'2017 MRI'!W346</f>
        <v>43</v>
      </c>
      <c r="Y409" s="33">
        <f>'2020 MRI - Alphabetical'!X346-'2017 MRI'!X346</f>
        <v>0.22354325674778819</v>
      </c>
      <c r="Z409" s="13">
        <f>'2020 MRI - Alphabetical'!Y346-'2017 MRI'!Y346</f>
        <v>14716</v>
      </c>
      <c r="AA409" s="10">
        <f>'2020 MRI - Alphabetical'!Z346-'2017 MRI'!Z346</f>
        <v>-25</v>
      </c>
      <c r="AB409" s="33">
        <f>'2020 MRI - Alphabetical'!AA346-'2017 MRI'!AA346</f>
        <v>-0.13334415258483678</v>
      </c>
      <c r="AC409" s="11">
        <f>'2020 MRI - Alphabetical'!AB346-'2017 MRI'!AB346</f>
        <v>-2.1000000000000005E-2</v>
      </c>
      <c r="AD409" s="10">
        <f>'2020 MRI - Alphabetical'!AC346-'2017 MRI'!AC346</f>
        <v>-94</v>
      </c>
      <c r="AE409" s="33">
        <f>'2020 MRI - Alphabetical'!AD346-'2017 MRI'!AD346</f>
        <v>-0.69182320450439994</v>
      </c>
      <c r="AF409" s="11">
        <f>'2020 MRI - Alphabetical'!AE346-'2017 MRI'!AE346</f>
        <v>-2.8276377616403225E-2</v>
      </c>
      <c r="AG409" s="10">
        <f>'2020 MRI - Alphabetical'!AF346-'2017 MRI'!AF346</f>
        <v>8</v>
      </c>
      <c r="AH409" s="33">
        <f>'2020 MRI - Alphabetical'!AG346-'2017 MRI'!AG346</f>
        <v>6.1848935345376554E-2</v>
      </c>
      <c r="AI409" s="14">
        <f>'2020 MRI - Alphabetical'!AH346-'2017 MRI'!AH346</f>
        <v>-3.5859982285337821E-3</v>
      </c>
      <c r="AJ409" s="10">
        <f>'2020 MRI - Alphabetical'!AI346-'2017 MRI'!AI346</f>
        <v>20</v>
      </c>
      <c r="AK409" s="33">
        <f>'2020 MRI - Alphabetical'!AJ346-'2017 MRI'!AJ346</f>
        <v>2.1727314057883695E-2</v>
      </c>
      <c r="AL409" s="13">
        <f>'2020 MRI - Alphabetical'!AK346-'2017 MRI'!AK346</f>
        <v>15165.260248383347</v>
      </c>
      <c r="AM409" s="38"/>
    </row>
    <row r="410" spans="1:39" ht="22.5" hidden="1" x14ac:dyDescent="0.25">
      <c r="A410" t="s">
        <v>984</v>
      </c>
      <c r="B410" s="5" t="s">
        <v>411</v>
      </c>
      <c r="C410" s="6" t="s">
        <v>81</v>
      </c>
      <c r="D410" s="7" t="s">
        <v>34</v>
      </c>
      <c r="E410" s="8">
        <f>VLOOKUP(A410,'2017 MRI'!$A$7:$F$571,6,FALSE)</f>
        <v>19.87848677547003</v>
      </c>
      <c r="F410" s="36">
        <f>'2020 MRI - Alphabetical'!E383-'2017 MRI'!E383</f>
        <v>-0.74836188393744729</v>
      </c>
      <c r="G410" s="8">
        <f>'2020 MRI - Alphabetical'!F383-'2017 MRI'!F383</f>
        <v>2.2006383651758377</v>
      </c>
      <c r="H410" s="9">
        <f>'2020 MRI - Alphabetical'!G383-'2017 MRI'!G383</f>
        <v>-23</v>
      </c>
      <c r="I410" s="10">
        <f>'2020 MRI - Alphabetical'!H383-'2017 MRI'!H383</f>
        <v>-142</v>
      </c>
      <c r="J410" s="33">
        <f>'2020 MRI - Alphabetical'!I383-'2017 MRI'!I383</f>
        <v>-0.54793888200667995</v>
      </c>
      <c r="K410" s="11">
        <f>'2020 MRI - Alphabetical'!J383-'2017 MRI'!J383</f>
        <v>-5.5527334289896313E-2</v>
      </c>
      <c r="L410" s="10">
        <f>'2020 MRI - Alphabetical'!K383-'2017 MRI'!K383</f>
        <v>157</v>
      </c>
      <c r="M410" s="33">
        <f>'2020 MRI - Alphabetical'!L383-'2017 MRI'!L383</f>
        <v>0.47977079635704201</v>
      </c>
      <c r="N410" s="11">
        <f>'2020 MRI - Alphabetical'!M383-'2017 MRI'!M383</f>
        <v>-2.2275786857508424E-2</v>
      </c>
      <c r="O410" s="10">
        <f>'2020 MRI - Alphabetical'!N383-'2017 MRI'!N383</f>
        <v>-11</v>
      </c>
      <c r="P410" s="33">
        <f>'2020 MRI - Alphabetical'!O383-'2017 MRI'!O383</f>
        <v>-6.0638000190091523E-2</v>
      </c>
      <c r="Q410" s="11">
        <f>'2020 MRI - Alphabetical'!P383-'2017 MRI'!P383</f>
        <v>1.6870045517311943E-3</v>
      </c>
      <c r="R410" s="10">
        <f>'2020 MRI - Alphabetical'!Q383-'2017 MRI'!Q383</f>
        <v>-99</v>
      </c>
      <c r="S410" s="33">
        <f>'2020 MRI - Alphabetical'!R383-'2017 MRI'!R383</f>
        <v>-0.29463648159150591</v>
      </c>
      <c r="T410" s="12">
        <f>'2020 MRI - Alphabetical'!S383-'2017 MRI'!S383</f>
        <v>0.1037409433971114</v>
      </c>
      <c r="U410" s="10">
        <f>'2020 MRI - Alphabetical'!T383-'2017 MRI'!T383</f>
        <v>31</v>
      </c>
      <c r="V410" s="33">
        <f>'2020 MRI - Alphabetical'!U383-'2017 MRI'!U383</f>
        <v>6.0622880234229459E-2</v>
      </c>
      <c r="W410" s="11">
        <f>'2020 MRI - Alphabetical'!V383-'2017 MRI'!V383</f>
        <v>-5.226736972704718E-3</v>
      </c>
      <c r="X410" s="10">
        <f>'2020 MRI - Alphabetical'!W383-'2017 MRI'!W383</f>
        <v>1</v>
      </c>
      <c r="Y410" s="33">
        <f>'2020 MRI - Alphabetical'!X383-'2017 MRI'!X383</f>
        <v>-1.4919578638607767E-2</v>
      </c>
      <c r="Z410" s="13">
        <f>'2020 MRI - Alphabetical'!Y383-'2017 MRI'!Y383</f>
        <v>13023</v>
      </c>
      <c r="AA410" s="10">
        <f>'2020 MRI - Alphabetical'!Z383-'2017 MRI'!Z383</f>
        <v>-48</v>
      </c>
      <c r="AB410" s="33">
        <f>'2020 MRI - Alphabetical'!AA383-'2017 MRI'!AA383</f>
        <v>-0.14262332459861549</v>
      </c>
      <c r="AC410" s="11">
        <f>'2020 MRI - Alphabetical'!AB383-'2017 MRI'!AB383</f>
        <v>-1.4000000000000005E-2</v>
      </c>
      <c r="AD410" s="10">
        <f>'2020 MRI - Alphabetical'!AC383-'2017 MRI'!AC383</f>
        <v>-72</v>
      </c>
      <c r="AE410" s="33">
        <f>'2020 MRI - Alphabetical'!AD383-'2017 MRI'!AD383</f>
        <v>-0.25401718408298457</v>
      </c>
      <c r="AF410" s="11">
        <f>'2020 MRI - Alphabetical'!AE383-'2017 MRI'!AE383</f>
        <v>-5.7152373022482106E-3</v>
      </c>
      <c r="AG410" s="10">
        <f>'2020 MRI - Alphabetical'!AF383-'2017 MRI'!AF383</f>
        <v>-21</v>
      </c>
      <c r="AH410" s="33">
        <f>'2020 MRI - Alphabetical'!AG383-'2017 MRI'!AG383</f>
        <v>-9.4701125963798538E-2</v>
      </c>
      <c r="AI410" s="14">
        <f>'2020 MRI - Alphabetical'!AH383-'2017 MRI'!AH383</f>
        <v>0.11902641601821884</v>
      </c>
      <c r="AJ410" s="10">
        <f>'2020 MRI - Alphabetical'!AI383-'2017 MRI'!AI383</f>
        <v>2</v>
      </c>
      <c r="AK410" s="33">
        <f>'2020 MRI - Alphabetical'!AJ383-'2017 MRI'!AJ383</f>
        <v>-5.7315686660488474E-3</v>
      </c>
      <c r="AL410" s="13">
        <f>'2020 MRI - Alphabetical'!AK383-'2017 MRI'!AK383</f>
        <v>8321.0151972699387</v>
      </c>
      <c r="AM410" s="38"/>
    </row>
    <row r="411" spans="1:39" hidden="1" x14ac:dyDescent="0.25">
      <c r="A411" t="s">
        <v>995</v>
      </c>
      <c r="B411" s="5" t="s">
        <v>448</v>
      </c>
      <c r="C411" s="6" t="s">
        <v>81</v>
      </c>
      <c r="D411" s="7" t="s">
        <v>34</v>
      </c>
      <c r="E411" s="8">
        <f>VLOOKUP(A411,'2017 MRI'!$A$7:$F$571,6,FALSE)</f>
        <v>18.088957570154278</v>
      </c>
      <c r="F411" s="36">
        <f>'2020 MRI - Alphabetical'!E394-'2017 MRI'!E394</f>
        <v>-0.76243389203779088</v>
      </c>
      <c r="G411" s="8">
        <f>'2020 MRI - Alphabetical'!F394-'2017 MRI'!F394</f>
        <v>2.0289119645024449</v>
      </c>
      <c r="H411" s="9">
        <f>'2020 MRI - Alphabetical'!G394-'2017 MRI'!G394</f>
        <v>-33</v>
      </c>
      <c r="I411" s="10">
        <f>'2020 MRI - Alphabetical'!H394-'2017 MRI'!H394</f>
        <v>-236</v>
      </c>
      <c r="J411" s="33">
        <f>'2020 MRI - Alphabetical'!I394-'2017 MRI'!I394</f>
        <v>-0.79665076218050557</v>
      </c>
      <c r="K411" s="11">
        <f>'2020 MRI - Alphabetical'!J394-'2017 MRI'!J394</f>
        <v>-7.6941948593202025E-2</v>
      </c>
      <c r="L411" s="10">
        <f>'2020 MRI - Alphabetical'!K394-'2017 MRI'!K394</f>
        <v>-41</v>
      </c>
      <c r="M411" s="33">
        <f>'2020 MRI - Alphabetical'!L394-'2017 MRI'!L394</f>
        <v>-0.11212425596181935</v>
      </c>
      <c r="N411" s="11">
        <f>'2020 MRI - Alphabetical'!M394-'2017 MRI'!M394</f>
        <v>9.3828808335507316E-3</v>
      </c>
      <c r="O411" s="10">
        <f>'2020 MRI - Alphabetical'!N394-'2017 MRI'!N394</f>
        <v>-37</v>
      </c>
      <c r="P411" s="33">
        <f>'2020 MRI - Alphabetical'!O394-'2017 MRI'!O394</f>
        <v>-7.115510284679627E-2</v>
      </c>
      <c r="Q411" s="11">
        <f>'2020 MRI - Alphabetical'!P394-'2017 MRI'!P394</f>
        <v>2.6036298817047471E-3</v>
      </c>
      <c r="R411" s="10">
        <f>'2020 MRI - Alphabetical'!Q394-'2017 MRI'!Q394</f>
        <v>-44</v>
      </c>
      <c r="S411" s="33">
        <f>'2020 MRI - Alphabetical'!R394-'2017 MRI'!R394</f>
        <v>-0.27985758730862836</v>
      </c>
      <c r="T411" s="12">
        <f>'2020 MRI - Alphabetical'!S394-'2017 MRI'!S394</f>
        <v>0</v>
      </c>
      <c r="U411" s="10">
        <f>'2020 MRI - Alphabetical'!T394-'2017 MRI'!T394</f>
        <v>-174</v>
      </c>
      <c r="V411" s="33">
        <f>'2020 MRI - Alphabetical'!U394-'2017 MRI'!U394</f>
        <v>-0.48959377459556064</v>
      </c>
      <c r="W411" s="11">
        <f>'2020 MRI - Alphabetical'!V394-'2017 MRI'!V394</f>
        <v>2.8632784064588711E-2</v>
      </c>
      <c r="X411" s="10">
        <f>'2020 MRI - Alphabetical'!W394-'2017 MRI'!W394</f>
        <v>32</v>
      </c>
      <c r="Y411" s="33">
        <f>'2020 MRI - Alphabetical'!X394-'2017 MRI'!X394</f>
        <v>0.12847471532237856</v>
      </c>
      <c r="Z411" s="13">
        <f>'2020 MRI - Alphabetical'!Y394-'2017 MRI'!Y394</f>
        <v>17852</v>
      </c>
      <c r="AA411" s="10">
        <f>'2020 MRI - Alphabetical'!Z394-'2017 MRI'!Z394</f>
        <v>0</v>
      </c>
      <c r="AB411" s="33">
        <f>'2020 MRI - Alphabetical'!AA394-'2017 MRI'!AA394</f>
        <v>1.5567280071014933E-3</v>
      </c>
      <c r="AC411" s="11">
        <f>'2020 MRI - Alphabetical'!AB394-'2017 MRI'!AB394</f>
        <v>-1.7000000000000001E-2</v>
      </c>
      <c r="AD411" s="10">
        <f>'2020 MRI - Alphabetical'!AC394-'2017 MRI'!AC394</f>
        <v>60</v>
      </c>
      <c r="AE411" s="33">
        <f>'2020 MRI - Alphabetical'!AD394-'2017 MRI'!AD394</f>
        <v>0.16798951246484151</v>
      </c>
      <c r="AF411" s="11">
        <f>'2020 MRI - Alphabetical'!AE394-'2017 MRI'!AE394</f>
        <v>1.914219759926139E-2</v>
      </c>
      <c r="AG411" s="10">
        <f>'2020 MRI - Alphabetical'!AF394-'2017 MRI'!AF394</f>
        <v>3</v>
      </c>
      <c r="AH411" s="33">
        <f>'2020 MRI - Alphabetical'!AG394-'2017 MRI'!AG394</f>
        <v>1.7926068893487135E-2</v>
      </c>
      <c r="AI411" s="14">
        <f>'2020 MRI - Alphabetical'!AH394-'2017 MRI'!AH394</f>
        <v>-2.6144115001147883E-2</v>
      </c>
      <c r="AJ411" s="10">
        <f>'2020 MRI - Alphabetical'!AI394-'2017 MRI'!AI394</f>
        <v>10</v>
      </c>
      <c r="AK411" s="33">
        <f>'2020 MRI - Alphabetical'!AJ394-'2017 MRI'!AJ394</f>
        <v>1.1455416924330136E-2</v>
      </c>
      <c r="AL411" s="13">
        <f>'2020 MRI - Alphabetical'!AK394-'2017 MRI'!AK394</f>
        <v>21539.641743749729</v>
      </c>
      <c r="AM411" s="38"/>
    </row>
    <row r="412" spans="1:39" hidden="1" x14ac:dyDescent="0.25">
      <c r="A412" t="s">
        <v>1019</v>
      </c>
      <c r="B412" s="5" t="s">
        <v>530</v>
      </c>
      <c r="C412" s="6" t="s">
        <v>81</v>
      </c>
      <c r="D412" s="7" t="s">
        <v>34</v>
      </c>
      <c r="E412" s="8">
        <f>VLOOKUP(A412,'2017 MRI'!$A$7:$F$571,6,FALSE)</f>
        <v>13.054447917262763</v>
      </c>
      <c r="F412" s="36">
        <f>'2020 MRI - Alphabetical'!E418-'2017 MRI'!E418</f>
        <v>-1.2080525447954988</v>
      </c>
      <c r="G412" s="8">
        <f>'2020 MRI - Alphabetical'!F418-'2017 MRI'!F418</f>
        <v>2.8113630808345018</v>
      </c>
      <c r="H412" s="9">
        <f>'2020 MRI - Alphabetical'!G418-'2017 MRI'!G418</f>
        <v>-51</v>
      </c>
      <c r="I412" s="10">
        <f>'2020 MRI - Alphabetical'!H418-'2017 MRI'!H418</f>
        <v>-18</v>
      </c>
      <c r="J412" s="33">
        <f>'2020 MRI - Alphabetical'!I418-'2017 MRI'!I418</f>
        <v>-0.17606894923807401</v>
      </c>
      <c r="K412" s="11">
        <f>'2020 MRI - Alphabetical'!J418-'2017 MRI'!J418</f>
        <v>-2.9088823726409752E-2</v>
      </c>
      <c r="L412" s="10">
        <f>'2020 MRI - Alphabetical'!K418-'2017 MRI'!K418</f>
        <v>-65</v>
      </c>
      <c r="M412" s="33">
        <f>'2020 MRI - Alphabetical'!L418-'2017 MRI'!L418</f>
        <v>-0.1248031044494321</v>
      </c>
      <c r="N412" s="11">
        <f>'2020 MRI - Alphabetical'!M418-'2017 MRI'!M418</f>
        <v>1.0357705032802988E-2</v>
      </c>
      <c r="O412" s="10">
        <f>'2020 MRI - Alphabetical'!N418-'2017 MRI'!N418</f>
        <v>-63</v>
      </c>
      <c r="P412" s="33">
        <f>'2020 MRI - Alphabetical'!O418-'2017 MRI'!O418</f>
        <v>-0.13294834457157489</v>
      </c>
      <c r="Q412" s="11">
        <f>'2020 MRI - Alphabetical'!P418-'2017 MRI'!P418</f>
        <v>6.6582694414019719E-3</v>
      </c>
      <c r="R412" s="10">
        <f>'2020 MRI - Alphabetical'!Q418-'2017 MRI'!Q418</f>
        <v>-122</v>
      </c>
      <c r="S412" s="33">
        <f>'2020 MRI - Alphabetical'!R418-'2017 MRI'!R418</f>
        <v>-0.33607865139604626</v>
      </c>
      <c r="T412" s="12">
        <f>'2020 MRI - Alphabetical'!S418-'2017 MRI'!S418</f>
        <v>0.23642525021672314</v>
      </c>
      <c r="U412" s="10">
        <f>'2020 MRI - Alphabetical'!T418-'2017 MRI'!T418</f>
        <v>-75</v>
      </c>
      <c r="V412" s="33">
        <f>'2020 MRI - Alphabetical'!U418-'2017 MRI'!U418</f>
        <v>-0.17086141628636342</v>
      </c>
      <c r="W412" s="11">
        <f>'2020 MRI - Alphabetical'!V418-'2017 MRI'!V418</f>
        <v>1.0252113395981595E-2</v>
      </c>
      <c r="X412" s="10">
        <f>'2020 MRI - Alphabetical'!W418-'2017 MRI'!W418</f>
        <v>8</v>
      </c>
      <c r="Y412" s="33">
        <f>'2020 MRI - Alphabetical'!X418-'2017 MRI'!X418</f>
        <v>6.2394548803240912E-2</v>
      </c>
      <c r="Z412" s="13">
        <f>'2020 MRI - Alphabetical'!Y418-'2017 MRI'!Y418</f>
        <v>22067</v>
      </c>
      <c r="AA412" s="10">
        <f>'2020 MRI - Alphabetical'!Z418-'2017 MRI'!Z418</f>
        <v>-51</v>
      </c>
      <c r="AB412" s="33">
        <f>'2020 MRI - Alphabetical'!AA418-'2017 MRI'!AA418</f>
        <v>-0.16551865361593998</v>
      </c>
      <c r="AC412" s="11">
        <f>'2020 MRI - Alphabetical'!AB418-'2017 MRI'!AB418</f>
        <v>-1.2999999999999998E-2</v>
      </c>
      <c r="AD412" s="10">
        <f>'2020 MRI - Alphabetical'!AC418-'2017 MRI'!AC418</f>
        <v>-116</v>
      </c>
      <c r="AE412" s="33">
        <f>'2020 MRI - Alphabetical'!AD418-'2017 MRI'!AD418</f>
        <v>-0.39322627609365601</v>
      </c>
      <c r="AF412" s="11">
        <f>'2020 MRI - Alphabetical'!AE418-'2017 MRI'!AE418</f>
        <v>-1.6775100401606347E-2</v>
      </c>
      <c r="AG412" s="10">
        <f>'2020 MRI - Alphabetical'!AF418-'2017 MRI'!AF418</f>
        <v>4</v>
      </c>
      <c r="AH412" s="33">
        <f>'2020 MRI - Alphabetical'!AG418-'2017 MRI'!AG418</f>
        <v>1.3506498669241668E-2</v>
      </c>
      <c r="AI412" s="14">
        <f>'2020 MRI - Alphabetical'!AH418-'2017 MRI'!AH418</f>
        <v>7.7255245822316354E-3</v>
      </c>
      <c r="AJ412" s="10">
        <f>'2020 MRI - Alphabetical'!AI418-'2017 MRI'!AI418</f>
        <v>2</v>
      </c>
      <c r="AK412" s="33">
        <f>'2020 MRI - Alphabetical'!AJ418-'2017 MRI'!AJ418</f>
        <v>1.1054847762698161E-4</v>
      </c>
      <c r="AL412" s="13">
        <f>'2020 MRI - Alphabetical'!AK418-'2017 MRI'!AK418</f>
        <v>13261.483876212966</v>
      </c>
      <c r="AM412" s="38"/>
    </row>
    <row r="413" spans="1:39" hidden="1" x14ac:dyDescent="0.25">
      <c r="A413" t="s">
        <v>1030</v>
      </c>
      <c r="B413" s="5" t="s">
        <v>475</v>
      </c>
      <c r="C413" s="6" t="s">
        <v>81</v>
      </c>
      <c r="D413" s="7" t="s">
        <v>34</v>
      </c>
      <c r="E413" s="8">
        <f>VLOOKUP(A413,'2017 MRI'!$A$7:$F$571,6,FALSE)</f>
        <v>16.315458602510429</v>
      </c>
      <c r="F413" s="36">
        <f>'2020 MRI - Alphabetical'!E429-'2017 MRI'!E429</f>
        <v>-0.12402383562969721</v>
      </c>
      <c r="G413" s="8">
        <f>'2020 MRI - Alphabetical'!F429-'2017 MRI'!F429</f>
        <v>-0.17463312869579894</v>
      </c>
      <c r="H413" s="9">
        <f>'2020 MRI - Alphabetical'!G429-'2017 MRI'!G429</f>
        <v>1</v>
      </c>
      <c r="I413" s="10">
        <f>'2020 MRI - Alphabetical'!H429-'2017 MRI'!H429</f>
        <v>-4</v>
      </c>
      <c r="J413" s="33">
        <f>'2020 MRI - Alphabetical'!I429-'2017 MRI'!I429</f>
        <v>-1.2430192267856106</v>
      </c>
      <c r="K413" s="11">
        <f>'2020 MRI - Alphabetical'!J429-'2017 MRI'!J429</f>
        <v>-0.200923351718159</v>
      </c>
      <c r="L413" s="10">
        <f>'2020 MRI - Alphabetical'!K429-'2017 MRI'!K429</f>
        <v>216</v>
      </c>
      <c r="M413" s="33">
        <f>'2020 MRI - Alphabetical'!L429-'2017 MRI'!L429</f>
        <v>0.66665681428466095</v>
      </c>
      <c r="N413" s="11">
        <f>'2020 MRI - Alphabetical'!M429-'2017 MRI'!M429</f>
        <v>-3.2170634285002379E-2</v>
      </c>
      <c r="O413" s="10">
        <f>'2020 MRI - Alphabetical'!N429-'2017 MRI'!N429</f>
        <v>-142</v>
      </c>
      <c r="P413" s="33">
        <f>'2020 MRI - Alphabetical'!O429-'2017 MRI'!O429</f>
        <v>-0.30568766590644625</v>
      </c>
      <c r="Q413" s="11">
        <f>'2020 MRI - Alphabetical'!P429-'2017 MRI'!P429</f>
        <v>1.7866813428728673E-2</v>
      </c>
      <c r="R413" s="10">
        <f>'2020 MRI - Alphabetical'!Q429-'2017 MRI'!Q429</f>
        <v>109</v>
      </c>
      <c r="S413" s="33">
        <f>'2020 MRI - Alphabetical'!R429-'2017 MRI'!R429</f>
        <v>-7.1518860107744775E-2</v>
      </c>
      <c r="T413" s="12">
        <f>'2020 MRI - Alphabetical'!S429-'2017 MRI'!S429</f>
        <v>-0.7020828457758016</v>
      </c>
      <c r="U413" s="10">
        <f>'2020 MRI - Alphabetical'!T429-'2017 MRI'!T429</f>
        <v>-122</v>
      </c>
      <c r="V413" s="33">
        <f>'2020 MRI - Alphabetical'!U429-'2017 MRI'!U429</f>
        <v>-0.34282872955695642</v>
      </c>
      <c r="W413" s="11">
        <f>'2020 MRI - Alphabetical'!V429-'2017 MRI'!V429</f>
        <v>1.8949011198475106E-2</v>
      </c>
      <c r="X413" s="10">
        <f>'2020 MRI - Alphabetical'!W429-'2017 MRI'!W429</f>
        <v>65</v>
      </c>
      <c r="Y413" s="33">
        <f>'2020 MRI - Alphabetical'!X429-'2017 MRI'!X429</f>
        <v>0.28179731899553206</v>
      </c>
      <c r="Z413" s="13">
        <f>'2020 MRI - Alphabetical'!Y429-'2017 MRI'!Y429</f>
        <v>23390</v>
      </c>
      <c r="AA413" s="10">
        <f>'2020 MRI - Alphabetical'!Z429-'2017 MRI'!Z429</f>
        <v>149</v>
      </c>
      <c r="AB413" s="33">
        <f>'2020 MRI - Alphabetical'!AA429-'2017 MRI'!AA429</f>
        <v>0.39057558729019565</v>
      </c>
      <c r="AC413" s="11">
        <f>'2020 MRI - Alphabetical'!AB429-'2017 MRI'!AB429</f>
        <v>-2.3E-2</v>
      </c>
      <c r="AD413" s="10">
        <f>'2020 MRI - Alphabetical'!AC429-'2017 MRI'!AC429</f>
        <v>29</v>
      </c>
      <c r="AE413" s="33">
        <f>'2020 MRI - Alphabetical'!AD429-'2017 MRI'!AD429</f>
        <v>7.3929035202406346E-2</v>
      </c>
      <c r="AF413" s="11">
        <f>'2020 MRI - Alphabetical'!AE429-'2017 MRI'!AE429</f>
        <v>1.3691516709511631E-2</v>
      </c>
      <c r="AG413" s="10">
        <f>'2020 MRI - Alphabetical'!AF429-'2017 MRI'!AF429</f>
        <v>-1</v>
      </c>
      <c r="AH413" s="33">
        <f>'2020 MRI - Alphabetical'!AG429-'2017 MRI'!AG429</f>
        <v>-2.0603415145829085E-2</v>
      </c>
      <c r="AI413" s="14">
        <f>'2020 MRI - Alphabetical'!AH429-'2017 MRI'!AH429</f>
        <v>-1.0262171332215964E-3</v>
      </c>
      <c r="AJ413" s="10">
        <f>'2020 MRI - Alphabetical'!AI429-'2017 MRI'!AI429</f>
        <v>4</v>
      </c>
      <c r="AK413" s="33">
        <f>'2020 MRI - Alphabetical'!AJ429-'2017 MRI'!AJ429</f>
        <v>-4.1962585399550612E-3</v>
      </c>
      <c r="AL413" s="13">
        <f>'2020 MRI - Alphabetical'!AK429-'2017 MRI'!AK429</f>
        <v>15765.533133414719</v>
      </c>
      <c r="AM413" s="38"/>
    </row>
    <row r="414" spans="1:39" hidden="1" x14ac:dyDescent="0.25">
      <c r="A414" t="s">
        <v>1035</v>
      </c>
      <c r="B414" s="5" t="s">
        <v>404</v>
      </c>
      <c r="C414" s="6" t="s">
        <v>81</v>
      </c>
      <c r="D414" s="7" t="s">
        <v>34</v>
      </c>
      <c r="E414" s="8">
        <f>VLOOKUP(A414,'2017 MRI'!$A$7:$F$571,6,FALSE)</f>
        <v>20.490426557905309</v>
      </c>
      <c r="F414" s="36">
        <f>'2020 MRI - Alphabetical'!E434-'2017 MRI'!E434</f>
        <v>0.16036226629788386</v>
      </c>
      <c r="G414" s="8">
        <f>'2020 MRI - Alphabetical'!F434-'2017 MRI'!F434</f>
        <v>-0.55808211238060323</v>
      </c>
      <c r="H414" s="9">
        <f>'2020 MRI - Alphabetical'!G434-'2017 MRI'!G434</f>
        <v>19</v>
      </c>
      <c r="I414" s="10">
        <f>'2020 MRI - Alphabetical'!H434-'2017 MRI'!H434</f>
        <v>-37</v>
      </c>
      <c r="J414" s="33">
        <f>'2020 MRI - Alphabetical'!I434-'2017 MRI'!I434</f>
        <v>-0.20580144553619675</v>
      </c>
      <c r="K414" s="11">
        <f>'2020 MRI - Alphabetical'!J434-'2017 MRI'!J434</f>
        <v>-2.62334730153444E-2</v>
      </c>
      <c r="L414" s="10">
        <f>'2020 MRI - Alphabetical'!K434-'2017 MRI'!K434</f>
        <v>162</v>
      </c>
      <c r="M414" s="33">
        <f>'2020 MRI - Alphabetical'!L434-'2017 MRI'!L434</f>
        <v>0.4925303374343426</v>
      </c>
      <c r="N414" s="11">
        <f>'2020 MRI - Alphabetical'!M434-'2017 MRI'!M434</f>
        <v>-2.3394939926243891E-2</v>
      </c>
      <c r="O414" s="10">
        <f>'2020 MRI - Alphabetical'!N434-'2017 MRI'!N434</f>
        <v>79</v>
      </c>
      <c r="P414" s="33">
        <f>'2020 MRI - Alphabetical'!O434-'2017 MRI'!O434</f>
        <v>0.22110402478330793</v>
      </c>
      <c r="Q414" s="11">
        <f>'2020 MRI - Alphabetical'!P434-'2017 MRI'!P434</f>
        <v>-1.6E-2</v>
      </c>
      <c r="R414" s="10">
        <f>'2020 MRI - Alphabetical'!Q434-'2017 MRI'!Q434</f>
        <v>47</v>
      </c>
      <c r="S414" s="33">
        <f>'2020 MRI - Alphabetical'!R434-'2017 MRI'!R434</f>
        <v>-0.13496709780960486</v>
      </c>
      <c r="T414" s="12">
        <f>'2020 MRI - Alphabetical'!S434-'2017 MRI'!S434</f>
        <v>-0.45661603013263408</v>
      </c>
      <c r="U414" s="10">
        <f>'2020 MRI - Alphabetical'!T434-'2017 MRI'!T434</f>
        <v>-57</v>
      </c>
      <c r="V414" s="33">
        <f>'2020 MRI - Alphabetical'!U434-'2017 MRI'!U434</f>
        <v>-0.14456060779018443</v>
      </c>
      <c r="W414" s="11">
        <f>'2020 MRI - Alphabetical'!V434-'2017 MRI'!V434</f>
        <v>8.9548872180451114E-3</v>
      </c>
      <c r="X414" s="10">
        <f>'2020 MRI - Alphabetical'!W434-'2017 MRI'!W434</f>
        <v>49</v>
      </c>
      <c r="Y414" s="33">
        <f>'2020 MRI - Alphabetical'!X434-'2017 MRI'!X434</f>
        <v>0.18145364672907452</v>
      </c>
      <c r="Z414" s="13">
        <f>'2020 MRI - Alphabetical'!Y434-'2017 MRI'!Y434</f>
        <v>17998</v>
      </c>
      <c r="AA414" s="10">
        <f>'2020 MRI - Alphabetical'!Z434-'2017 MRI'!Z434</f>
        <v>-18</v>
      </c>
      <c r="AB414" s="33">
        <f>'2020 MRI - Alphabetical'!AA434-'2017 MRI'!AA434</f>
        <v>-6.939861854546181E-2</v>
      </c>
      <c r="AC414" s="11">
        <f>'2020 MRI - Alphabetical'!AB434-'2017 MRI'!AB434</f>
        <v>-1.4999999999999999E-2</v>
      </c>
      <c r="AD414" s="10">
        <f>'2020 MRI - Alphabetical'!AC434-'2017 MRI'!AC434</f>
        <v>37</v>
      </c>
      <c r="AE414" s="33">
        <f>'2020 MRI - Alphabetical'!AD434-'2017 MRI'!AD434</f>
        <v>0.10899882021877749</v>
      </c>
      <c r="AF414" s="11">
        <f>'2020 MRI - Alphabetical'!AE434-'2017 MRI'!AE434</f>
        <v>1.7241718889883684E-2</v>
      </c>
      <c r="AG414" s="10">
        <f>'2020 MRI - Alphabetical'!AF434-'2017 MRI'!AF434</f>
        <v>-102</v>
      </c>
      <c r="AH414" s="33">
        <f>'2020 MRI - Alphabetical'!AG434-'2017 MRI'!AG434</f>
        <v>-0.27121997462363773</v>
      </c>
      <c r="AI414" s="14">
        <f>'2020 MRI - Alphabetical'!AH434-'2017 MRI'!AH434</f>
        <v>0.33561954805361438</v>
      </c>
      <c r="AJ414" s="10">
        <f>'2020 MRI - Alphabetical'!AI434-'2017 MRI'!AI434</f>
        <v>-48</v>
      </c>
      <c r="AK414" s="33">
        <f>'2020 MRI - Alphabetical'!AJ434-'2017 MRI'!AJ434</f>
        <v>-2.4580522426607354E-2</v>
      </c>
      <c r="AL414" s="13">
        <f>'2020 MRI - Alphabetical'!AK434-'2017 MRI'!AK434</f>
        <v>-7992.4389496270887</v>
      </c>
      <c r="AM414" s="38"/>
    </row>
    <row r="415" spans="1:39" hidden="1" x14ac:dyDescent="0.25">
      <c r="A415" t="s">
        <v>1036</v>
      </c>
      <c r="B415" s="5" t="s">
        <v>471</v>
      </c>
      <c r="C415" s="6" t="s">
        <v>81</v>
      </c>
      <c r="D415" s="7" t="s">
        <v>34</v>
      </c>
      <c r="E415" s="8">
        <f>VLOOKUP(A415,'2017 MRI'!$A$7:$F$571,6,FALSE)</f>
        <v>16.611683120545408</v>
      </c>
      <c r="F415" s="36">
        <f>'2020 MRI - Alphabetical'!E435-'2017 MRI'!E435</f>
        <v>-0.41755489157580294</v>
      </c>
      <c r="G415" s="8">
        <f>'2020 MRI - Alphabetical'!F435-'2017 MRI'!F435</f>
        <v>0.77597340149907268</v>
      </c>
      <c r="H415" s="9">
        <f>'2020 MRI - Alphabetical'!G435-'2017 MRI'!G435</f>
        <v>-20</v>
      </c>
      <c r="I415" s="10">
        <f>'2020 MRI - Alphabetical'!H435-'2017 MRI'!H435</f>
        <v>151</v>
      </c>
      <c r="J415" s="33">
        <f>'2020 MRI - Alphabetical'!I435-'2017 MRI'!I435</f>
        <v>0.97277632424393845</v>
      </c>
      <c r="K415" s="11">
        <f>'2020 MRI - Alphabetical'!J435-'2017 MRI'!J435</f>
        <v>3.8303950081028271E-2</v>
      </c>
      <c r="L415" s="10">
        <f>'2020 MRI - Alphabetical'!K435-'2017 MRI'!K435</f>
        <v>24</v>
      </c>
      <c r="M415" s="33">
        <f>'2020 MRI - Alphabetical'!L435-'2017 MRI'!L435</f>
        <v>8.7948132317211825E-2</v>
      </c>
      <c r="N415" s="11">
        <f>'2020 MRI - Alphabetical'!M435-'2017 MRI'!M435</f>
        <v>-1.4259871011481351E-3</v>
      </c>
      <c r="O415" s="10">
        <f>'2020 MRI - Alphabetical'!N435-'2017 MRI'!N435</f>
        <v>-7</v>
      </c>
      <c r="P415" s="33">
        <f>'2020 MRI - Alphabetical'!O435-'2017 MRI'!O435</f>
        <v>-1.6054025478932643E-2</v>
      </c>
      <c r="Q415" s="11">
        <f>'2020 MRI - Alphabetical'!P435-'2017 MRI'!P435</f>
        <v>-8.7657639032458212E-4</v>
      </c>
      <c r="R415" s="10">
        <f>'2020 MRI - Alphabetical'!Q435-'2017 MRI'!Q435</f>
        <v>-14</v>
      </c>
      <c r="S415" s="33">
        <f>'2020 MRI - Alphabetical'!R435-'2017 MRI'!R435</f>
        <v>-0.24095086273843896</v>
      </c>
      <c r="T415" s="12">
        <f>'2020 MRI - Alphabetical'!S435-'2017 MRI'!S435</f>
        <v>-0.12343527216559089</v>
      </c>
      <c r="U415" s="10">
        <f>'2020 MRI - Alphabetical'!T435-'2017 MRI'!T435</f>
        <v>-99</v>
      </c>
      <c r="V415" s="33">
        <f>'2020 MRI - Alphabetical'!U435-'2017 MRI'!U435</f>
        <v>-0.2627238159823414</v>
      </c>
      <c r="W415" s="11">
        <f>'2020 MRI - Alphabetical'!V435-'2017 MRI'!V435</f>
        <v>1.5479995213211542E-2</v>
      </c>
      <c r="X415" s="10">
        <f>'2020 MRI - Alphabetical'!W435-'2017 MRI'!W435</f>
        <v>-3</v>
      </c>
      <c r="Y415" s="33">
        <f>'2020 MRI - Alphabetical'!X435-'2017 MRI'!X435</f>
        <v>-0.13849826252446068</v>
      </c>
      <c r="Z415" s="13">
        <f>'2020 MRI - Alphabetical'!Y435-'2017 MRI'!Y435</f>
        <v>10723</v>
      </c>
      <c r="AA415" s="10">
        <f>'2020 MRI - Alphabetical'!Z435-'2017 MRI'!Z435</f>
        <v>19</v>
      </c>
      <c r="AB415" s="33">
        <f>'2020 MRI - Alphabetical'!AA435-'2017 MRI'!AA435</f>
        <v>3.8260875076921996E-3</v>
      </c>
      <c r="AC415" s="11">
        <f>'2020 MRI - Alphabetical'!AB435-'2017 MRI'!AB435</f>
        <v>-1.6E-2</v>
      </c>
      <c r="AD415" s="10">
        <f>'2020 MRI - Alphabetical'!AC435-'2017 MRI'!AC435</f>
        <v>-28</v>
      </c>
      <c r="AE415" s="33">
        <f>'2020 MRI - Alphabetical'!AD435-'2017 MRI'!AD435</f>
        <v>-7.6132856656868864E-2</v>
      </c>
      <c r="AF415" s="11">
        <f>'2020 MRI - Alphabetical'!AE435-'2017 MRI'!AE435</f>
        <v>3.4416333777185226E-3</v>
      </c>
      <c r="AG415" s="10">
        <f>'2020 MRI - Alphabetical'!AF435-'2017 MRI'!AF435</f>
        <v>54</v>
      </c>
      <c r="AH415" s="33">
        <f>'2020 MRI - Alphabetical'!AG435-'2017 MRI'!AG435</f>
        <v>0.18979359924371267</v>
      </c>
      <c r="AI415" s="14">
        <f>'2020 MRI - Alphabetical'!AH435-'2017 MRI'!AH435</f>
        <v>-0.16468159048067577</v>
      </c>
      <c r="AJ415" s="10">
        <f>'2020 MRI - Alphabetical'!AI435-'2017 MRI'!AI435</f>
        <v>7</v>
      </c>
      <c r="AK415" s="33">
        <f>'2020 MRI - Alphabetical'!AJ435-'2017 MRI'!AJ435</f>
        <v>1.3973213853259447E-3</v>
      </c>
      <c r="AL415" s="13">
        <f>'2020 MRI - Alphabetical'!AK435-'2017 MRI'!AK435</f>
        <v>13102.754344213783</v>
      </c>
      <c r="AM415" s="38"/>
    </row>
    <row r="416" spans="1:39" hidden="1" x14ac:dyDescent="0.25">
      <c r="A416" t="s">
        <v>1043</v>
      </c>
      <c r="B416" s="5" t="s">
        <v>432</v>
      </c>
      <c r="C416" s="6" t="s">
        <v>81</v>
      </c>
      <c r="D416" s="7" t="s">
        <v>34</v>
      </c>
      <c r="E416" s="8">
        <f>VLOOKUP(A416,'2017 MRI'!$A$7:$F$571,6,FALSE)</f>
        <v>18.997280830030675</v>
      </c>
      <c r="F416" s="36">
        <f>'2020 MRI - Alphabetical'!E442-'2017 MRI'!E442</f>
        <v>-0.68673929739296691</v>
      </c>
      <c r="G416" s="8">
        <f>'2020 MRI - Alphabetical'!F442-'2017 MRI'!F442</f>
        <v>1.9024036384559153</v>
      </c>
      <c r="H416" s="9">
        <f>'2020 MRI - Alphabetical'!G442-'2017 MRI'!G442</f>
        <v>-28</v>
      </c>
      <c r="I416" s="10">
        <f>'2020 MRI - Alphabetical'!H442-'2017 MRI'!H442</f>
        <v>-81</v>
      </c>
      <c r="J416" s="33">
        <f>'2020 MRI - Alphabetical'!I442-'2017 MRI'!I442</f>
        <v>-0.3492758569784265</v>
      </c>
      <c r="K416" s="11">
        <f>'2020 MRI - Alphabetical'!J442-'2017 MRI'!J442</f>
        <v>-3.5960886942321579E-2</v>
      </c>
      <c r="L416" s="10">
        <f>'2020 MRI - Alphabetical'!K442-'2017 MRI'!K442</f>
        <v>-58</v>
      </c>
      <c r="M416" s="33">
        <f>'2020 MRI - Alphabetical'!L442-'2017 MRI'!L442</f>
        <v>-0.1690535607597915</v>
      </c>
      <c r="N416" s="11">
        <f>'2020 MRI - Alphabetical'!M442-'2017 MRI'!M442</f>
        <v>1.2357061945989997E-2</v>
      </c>
      <c r="O416" s="10">
        <f>'2020 MRI - Alphabetical'!N442-'2017 MRI'!N442</f>
        <v>38</v>
      </c>
      <c r="P416" s="33">
        <f>'2020 MRI - Alphabetical'!O442-'2017 MRI'!O442</f>
        <v>0.10589102903883379</v>
      </c>
      <c r="Q416" s="11">
        <f>'2020 MRI - Alphabetical'!P442-'2017 MRI'!P442</f>
        <v>-8.8807339449541306E-3</v>
      </c>
      <c r="R416" s="10">
        <f>'2020 MRI - Alphabetical'!Q442-'2017 MRI'!Q442</f>
        <v>-39</v>
      </c>
      <c r="S416" s="33">
        <f>'2020 MRI - Alphabetical'!R442-'2017 MRI'!R442</f>
        <v>-0.19806019146856321</v>
      </c>
      <c r="T416" s="12">
        <f>'2020 MRI - Alphabetical'!S442-'2017 MRI'!S442</f>
        <v>-0.19637056831079674</v>
      </c>
      <c r="U416" s="10">
        <f>'2020 MRI - Alphabetical'!T442-'2017 MRI'!T442</f>
        <v>-56</v>
      </c>
      <c r="V416" s="33">
        <f>'2020 MRI - Alphabetical'!U442-'2017 MRI'!U442</f>
        <v>-0.16692546967483629</v>
      </c>
      <c r="W416" s="11">
        <f>'2020 MRI - Alphabetical'!V442-'2017 MRI'!V442</f>
        <v>8.5413295814280657E-3</v>
      </c>
      <c r="X416" s="10">
        <f>'2020 MRI - Alphabetical'!W442-'2017 MRI'!W442</f>
        <v>-26</v>
      </c>
      <c r="Y416" s="33">
        <f>'2020 MRI - Alphabetical'!X442-'2017 MRI'!X442</f>
        <v>-0.21648129417513495</v>
      </c>
      <c r="Z416" s="13">
        <f>'2020 MRI - Alphabetical'!Y442-'2017 MRI'!Y442</f>
        <v>8852</v>
      </c>
      <c r="AA416" s="10">
        <f>'2020 MRI - Alphabetical'!Z442-'2017 MRI'!Z442</f>
        <v>-88</v>
      </c>
      <c r="AB416" s="33">
        <f>'2020 MRI - Alphabetical'!AA442-'2017 MRI'!AA442</f>
        <v>-0.24328207867027574</v>
      </c>
      <c r="AC416" s="11">
        <f>'2020 MRI - Alphabetical'!AB442-'2017 MRI'!AB442</f>
        <v>-1.3999999999999999E-2</v>
      </c>
      <c r="AD416" s="10">
        <f>'2020 MRI - Alphabetical'!AC442-'2017 MRI'!AC442</f>
        <v>53</v>
      </c>
      <c r="AE416" s="33">
        <f>'2020 MRI - Alphabetical'!AD442-'2017 MRI'!AD442</f>
        <v>0.15281192659250709</v>
      </c>
      <c r="AF416" s="11">
        <f>'2020 MRI - Alphabetical'!AE442-'2017 MRI'!AE442</f>
        <v>1.8398496240601525E-2</v>
      </c>
      <c r="AG416" s="10">
        <f>'2020 MRI - Alphabetical'!AF442-'2017 MRI'!AF442</f>
        <v>4</v>
      </c>
      <c r="AH416" s="33">
        <f>'2020 MRI - Alphabetical'!AG442-'2017 MRI'!AG442</f>
        <v>2.7778363642948885E-2</v>
      </c>
      <c r="AI416" s="14">
        <f>'2020 MRI - Alphabetical'!AH442-'2017 MRI'!AH442</f>
        <v>5.3228826162623477E-3</v>
      </c>
      <c r="AJ416" s="10">
        <f>'2020 MRI - Alphabetical'!AI442-'2017 MRI'!AI442</f>
        <v>8</v>
      </c>
      <c r="AK416" s="33">
        <f>'2020 MRI - Alphabetical'!AJ442-'2017 MRI'!AJ442</f>
        <v>7.7781779532760664E-3</v>
      </c>
      <c r="AL416" s="13">
        <f>'2020 MRI - Alphabetical'!AK442-'2017 MRI'!AK442</f>
        <v>14143.098009345616</v>
      </c>
      <c r="AM416" s="38"/>
    </row>
    <row r="417" spans="1:39" hidden="1" x14ac:dyDescent="0.25">
      <c r="A417" t="s">
        <v>1117</v>
      </c>
      <c r="B417" s="5" t="s">
        <v>80</v>
      </c>
      <c r="C417" s="6" t="s">
        <v>81</v>
      </c>
      <c r="D417" s="7" t="s">
        <v>34</v>
      </c>
      <c r="E417" s="8">
        <f>VLOOKUP(A417,'2017 MRI'!$A$7:$F$571,6,FALSE)</f>
        <v>48.874290706353982</v>
      </c>
      <c r="F417" s="36">
        <f>'2020 MRI - Alphabetical'!E516-'2017 MRI'!E516</f>
        <v>2.6215655447063213</v>
      </c>
      <c r="G417" s="8">
        <f>'2020 MRI - Alphabetical'!F516-'2017 MRI'!F516</f>
        <v>-4.8100550346229056</v>
      </c>
      <c r="H417" s="9">
        <f>'2020 MRI - Alphabetical'!G516-'2017 MRI'!G516</f>
        <v>26</v>
      </c>
      <c r="I417" s="10">
        <f>'2020 MRI - Alphabetical'!H516-'2017 MRI'!H516</f>
        <v>-59</v>
      </c>
      <c r="J417" s="33">
        <f>'2020 MRI - Alphabetical'!I516-'2017 MRI'!I516</f>
        <v>-0.24829754626840211</v>
      </c>
      <c r="K417" s="11">
        <f>'2020 MRI - Alphabetical'!J516-'2017 MRI'!J516</f>
        <v>-2.6385497878272046E-2</v>
      </c>
      <c r="L417" s="10">
        <f>'2020 MRI - Alphabetical'!K516-'2017 MRI'!K516</f>
        <v>-398</v>
      </c>
      <c r="M417" s="33">
        <f>'2020 MRI - Alphabetical'!L516-'2017 MRI'!L516</f>
        <v>-1.2384909643083271</v>
      </c>
      <c r="N417" s="11">
        <f>'2020 MRI - Alphabetical'!M516-'2017 MRI'!M516</f>
        <v>6.904388714733542E-2</v>
      </c>
      <c r="O417" s="10">
        <f>'2020 MRI - Alphabetical'!N516-'2017 MRI'!N516</f>
        <v>61</v>
      </c>
      <c r="P417" s="33">
        <f>'2020 MRI - Alphabetical'!O516-'2017 MRI'!O516</f>
        <v>1.3464513258411483</v>
      </c>
      <c r="Q417" s="11">
        <f>'2020 MRI - Alphabetical'!P516-'2017 MRI'!P516</f>
        <v>-9.1084507042253501E-2</v>
      </c>
      <c r="R417" s="10">
        <f>'2020 MRI - Alphabetical'!Q516-'2017 MRI'!Q516</f>
        <v>6</v>
      </c>
      <c r="S417" s="33">
        <f>'2020 MRI - Alphabetical'!R516-'2017 MRI'!R516</f>
        <v>0.17139792241290625</v>
      </c>
      <c r="T417" s="12">
        <f>'2020 MRI - Alphabetical'!S516-'2017 MRI'!S516</f>
        <v>-1.2504218397541786</v>
      </c>
      <c r="U417" s="10">
        <f>'2020 MRI - Alphabetical'!T516-'2017 MRI'!T516</f>
        <v>32</v>
      </c>
      <c r="V417" s="33">
        <f>'2020 MRI - Alphabetical'!U516-'2017 MRI'!U516</f>
        <v>1.5126659110563829</v>
      </c>
      <c r="W417" s="11">
        <f>'2020 MRI - Alphabetical'!V516-'2017 MRI'!V516</f>
        <v>-0.10714950166112958</v>
      </c>
      <c r="X417" s="10">
        <f>'2020 MRI - Alphabetical'!W516-'2017 MRI'!W516</f>
        <v>23</v>
      </c>
      <c r="Y417" s="33">
        <f>'2020 MRI - Alphabetical'!X516-'2017 MRI'!X516</f>
        <v>0.31288670756737802</v>
      </c>
      <c r="Z417" s="13">
        <f>'2020 MRI - Alphabetical'!Y516-'2017 MRI'!Y516</f>
        <v>14981</v>
      </c>
      <c r="AA417" s="10">
        <f>'2020 MRI - Alphabetical'!Z516-'2017 MRI'!Z516</f>
        <v>-53</v>
      </c>
      <c r="AB417" s="33">
        <f>'2020 MRI - Alphabetical'!AA516-'2017 MRI'!AA516</f>
        <v>-0.19976078013621881</v>
      </c>
      <c r="AC417" s="11">
        <f>'2020 MRI - Alphabetical'!AB516-'2017 MRI'!AB516</f>
        <v>-1.6999999999999994E-2</v>
      </c>
      <c r="AD417" s="10">
        <f>'2020 MRI - Alphabetical'!AC516-'2017 MRI'!AC516</f>
        <v>-8</v>
      </c>
      <c r="AE417" s="33">
        <f>'2020 MRI - Alphabetical'!AD516-'2017 MRI'!AD516</f>
        <v>-0.18343722806787155</v>
      </c>
      <c r="AF417" s="11">
        <f>'2020 MRI - Alphabetical'!AE516-'2017 MRI'!AE516</f>
        <v>7.8895405669600072E-3</v>
      </c>
      <c r="AG417" s="10">
        <f>'2020 MRI - Alphabetical'!AF516-'2017 MRI'!AF516</f>
        <v>36</v>
      </c>
      <c r="AH417" s="33">
        <f>'2020 MRI - Alphabetical'!AG516-'2017 MRI'!AG516</f>
        <v>0.1103293182224695</v>
      </c>
      <c r="AI417" s="14">
        <f>'2020 MRI - Alphabetical'!AH516-'2017 MRI'!AH516</f>
        <v>-9.8604611081394733E-2</v>
      </c>
      <c r="AJ417" s="10">
        <f>'2020 MRI - Alphabetical'!AI516-'2017 MRI'!AI516</f>
        <v>14</v>
      </c>
      <c r="AK417" s="33">
        <f>'2020 MRI - Alphabetical'!AJ516-'2017 MRI'!AJ516</f>
        <v>2.1905936484644728E-2</v>
      </c>
      <c r="AL417" s="13">
        <f>'2020 MRI - Alphabetical'!AK516-'2017 MRI'!AK516</f>
        <v>10131.47217544981</v>
      </c>
      <c r="AM417" s="38"/>
    </row>
    <row r="418" spans="1:39" hidden="1" x14ac:dyDescent="0.25">
      <c r="A418" t="s">
        <v>1132</v>
      </c>
      <c r="B418" s="5" t="s">
        <v>152</v>
      </c>
      <c r="C418" s="6" t="s">
        <v>81</v>
      </c>
      <c r="D418" s="7" t="s">
        <v>34</v>
      </c>
      <c r="E418" s="8">
        <f>VLOOKUP(A418,'2017 MRI'!$A$7:$F$571,6,FALSE)</f>
        <v>13.116978850425467</v>
      </c>
      <c r="F418" s="36">
        <f>'2020 MRI - Alphabetical'!E531-'2017 MRI'!E531</f>
        <v>-0.52778407387834214</v>
      </c>
      <c r="G418" s="8">
        <f>'2020 MRI - Alphabetical'!F531-'2017 MRI'!F531</f>
        <v>0.69853775187864642</v>
      </c>
      <c r="H418" s="9">
        <f>'2020 MRI - Alphabetical'!G531-'2017 MRI'!G531</f>
        <v>-9</v>
      </c>
      <c r="I418" s="10">
        <f>'2020 MRI - Alphabetical'!H531-'2017 MRI'!H531</f>
        <v>-92</v>
      </c>
      <c r="J418" s="33">
        <f>'2020 MRI - Alphabetical'!I531-'2017 MRI'!I531</f>
        <v>-0.39376931630020129</v>
      </c>
      <c r="K418" s="11">
        <f>'2020 MRI - Alphabetical'!J531-'2017 MRI'!J531</f>
        <v>-4.6083461072499277E-2</v>
      </c>
      <c r="L418" s="10">
        <f>'2020 MRI - Alphabetical'!K531-'2017 MRI'!K531</f>
        <v>-140</v>
      </c>
      <c r="M418" s="33">
        <f>'2020 MRI - Alphabetical'!L531-'2017 MRI'!L531</f>
        <v>-0.35007416407807757</v>
      </c>
      <c r="N418" s="11">
        <f>'2020 MRI - Alphabetical'!M531-'2017 MRI'!M531</f>
        <v>2.2138399370198663E-2</v>
      </c>
      <c r="O418" s="10">
        <f>'2020 MRI - Alphabetical'!N531-'2017 MRI'!N531</f>
        <v>47</v>
      </c>
      <c r="P418" s="33">
        <f>'2020 MRI - Alphabetical'!O531-'2017 MRI'!O531</f>
        <v>0.11085428976199552</v>
      </c>
      <c r="Q418" s="11">
        <f>'2020 MRI - Alphabetical'!P531-'2017 MRI'!P531</f>
        <v>-8.874485935186709E-3</v>
      </c>
      <c r="R418" s="10">
        <f>'2020 MRI - Alphabetical'!Q531-'2017 MRI'!Q531</f>
        <v>-51</v>
      </c>
      <c r="S418" s="33">
        <f>'2020 MRI - Alphabetical'!R531-'2017 MRI'!R531</f>
        <v>-0.27713322390966499</v>
      </c>
      <c r="T418" s="12">
        <f>'2020 MRI - Alphabetical'!S531-'2017 MRI'!S531</f>
        <v>1.7627031198058987E-3</v>
      </c>
      <c r="U418" s="10">
        <f>'2020 MRI - Alphabetical'!T531-'2017 MRI'!T531</f>
        <v>-49</v>
      </c>
      <c r="V418" s="33">
        <f>'2020 MRI - Alphabetical'!U531-'2017 MRI'!U531</f>
        <v>-0.11899892307782001</v>
      </c>
      <c r="W418" s="11">
        <f>'2020 MRI - Alphabetical'!V531-'2017 MRI'!V531</f>
        <v>6.8789669511928192E-3</v>
      </c>
      <c r="X418" s="10">
        <f>'2020 MRI - Alphabetical'!W531-'2017 MRI'!W531</f>
        <v>-163</v>
      </c>
      <c r="Y418" s="33">
        <f>'2020 MRI - Alphabetical'!X531-'2017 MRI'!X531</f>
        <v>0.12080267800122035</v>
      </c>
      <c r="Z418" s="13">
        <f>'2020 MRI - Alphabetical'!Y531-'2017 MRI'!Y531</f>
        <v>24952</v>
      </c>
      <c r="AA418" s="10">
        <f>'2020 MRI - Alphabetical'!Z531-'2017 MRI'!Z531</f>
        <v>1</v>
      </c>
      <c r="AB418" s="33">
        <f>'2020 MRI - Alphabetical'!AA531-'2017 MRI'!AA531</f>
        <v>-2.1338601010223002E-2</v>
      </c>
      <c r="AC418" s="11">
        <f>'2020 MRI - Alphabetical'!AB531-'2017 MRI'!AB531</f>
        <v>-1.5999999999999993E-2</v>
      </c>
      <c r="AD418" s="10">
        <f>'2020 MRI - Alphabetical'!AC531-'2017 MRI'!AC531</f>
        <v>-156</v>
      </c>
      <c r="AE418" s="33">
        <f>'2020 MRI - Alphabetical'!AD531-'2017 MRI'!AD531</f>
        <v>-0.13096862859144953</v>
      </c>
      <c r="AF418" s="11">
        <f>'2020 MRI - Alphabetical'!AE531-'2017 MRI'!AE531</f>
        <v>-9.6410984058092897E-4</v>
      </c>
      <c r="AG418" s="10">
        <f>'2020 MRI - Alphabetical'!AF531-'2017 MRI'!AF531</f>
        <v>-32</v>
      </c>
      <c r="AH418" s="33">
        <f>'2020 MRI - Alphabetical'!AG531-'2017 MRI'!AG531</f>
        <v>-9.0565990723112375E-2</v>
      </c>
      <c r="AI418" s="14">
        <f>'2020 MRI - Alphabetical'!AH531-'2017 MRI'!AH531</f>
        <v>0.12027473069549055</v>
      </c>
      <c r="AJ418" s="10">
        <f>'2020 MRI - Alphabetical'!AI531-'2017 MRI'!AI531</f>
        <v>-10</v>
      </c>
      <c r="AK418" s="33">
        <f>'2020 MRI - Alphabetical'!AJ531-'2017 MRI'!AJ531</f>
        <v>-9.5971891082092253E-3</v>
      </c>
      <c r="AL418" s="13">
        <f>'2020 MRI - Alphabetical'!AK531-'2017 MRI'!AK531</f>
        <v>4677.5191866944078</v>
      </c>
      <c r="AM418" s="38"/>
    </row>
    <row r="419" spans="1:39" hidden="1" x14ac:dyDescent="0.25">
      <c r="A419" t="s">
        <v>1153</v>
      </c>
      <c r="B419" s="5" t="s">
        <v>175</v>
      </c>
      <c r="C419" s="6" t="s">
        <v>81</v>
      </c>
      <c r="D419" s="7" t="s">
        <v>34</v>
      </c>
      <c r="E419" s="8">
        <f>VLOOKUP(A419,'2017 MRI'!$A$7:$F$571,6,FALSE)</f>
        <v>34.715568039415416</v>
      </c>
      <c r="F419" s="36">
        <f>'2020 MRI - Alphabetical'!E552-'2017 MRI'!E552</f>
        <v>-0.59252455289544548</v>
      </c>
      <c r="G419" s="8">
        <f>'2020 MRI - Alphabetical'!F552-'2017 MRI'!F552</f>
        <v>3.5023541618992198</v>
      </c>
      <c r="H419" s="9">
        <f>'2020 MRI - Alphabetical'!G552-'2017 MRI'!G552</f>
        <v>-24</v>
      </c>
      <c r="I419" s="10">
        <f>'2020 MRI - Alphabetical'!H552-'2017 MRI'!H552</f>
        <v>-106</v>
      </c>
      <c r="J419" s="33">
        <f>'2020 MRI - Alphabetical'!I552-'2017 MRI'!I552</f>
        <v>-0.43355363611451814</v>
      </c>
      <c r="K419" s="11">
        <f>'2020 MRI - Alphabetical'!J552-'2017 MRI'!J552</f>
        <v>-4.8276195736908556E-2</v>
      </c>
      <c r="L419" s="10">
        <f>'2020 MRI - Alphabetical'!K552-'2017 MRI'!K552</f>
        <v>-304</v>
      </c>
      <c r="M419" s="33">
        <f>'2020 MRI - Alphabetical'!L552-'2017 MRI'!L552</f>
        <v>-0.83953240729068668</v>
      </c>
      <c r="N419" s="11">
        <f>'2020 MRI - Alphabetical'!M552-'2017 MRI'!M552</f>
        <v>4.8009053147910971E-2</v>
      </c>
      <c r="O419" s="10">
        <f>'2020 MRI - Alphabetical'!N552-'2017 MRI'!N552</f>
        <v>-11</v>
      </c>
      <c r="P419" s="33">
        <f>'2020 MRI - Alphabetical'!O552-'2017 MRI'!O552</f>
        <v>-0.16304456054221772</v>
      </c>
      <c r="Q419" s="11">
        <f>'2020 MRI - Alphabetical'!P552-'2017 MRI'!P552</f>
        <v>6.7058823529411726E-3</v>
      </c>
      <c r="R419" s="10">
        <f>'2020 MRI - Alphabetical'!Q552-'2017 MRI'!Q552</f>
        <v>135</v>
      </c>
      <c r="S419" s="33">
        <f>'2020 MRI - Alphabetical'!R552-'2017 MRI'!R552</f>
        <v>0.22881568819334133</v>
      </c>
      <c r="T419" s="12">
        <f>'2020 MRI - Alphabetical'!S552-'2017 MRI'!S552</f>
        <v>-1.6518038509578177</v>
      </c>
      <c r="U419" s="10">
        <f>'2020 MRI - Alphabetical'!T552-'2017 MRI'!T552</f>
        <v>-26</v>
      </c>
      <c r="V419" s="33">
        <f>'2020 MRI - Alphabetical'!U552-'2017 MRI'!U552</f>
        <v>-0.12543654131975918</v>
      </c>
      <c r="W419" s="11">
        <f>'2020 MRI - Alphabetical'!V552-'2017 MRI'!V552</f>
        <v>3.3108672128613348E-3</v>
      </c>
      <c r="X419" s="10">
        <f>'2020 MRI - Alphabetical'!W552-'2017 MRI'!W552</f>
        <v>37</v>
      </c>
      <c r="Y419" s="33">
        <f>'2020 MRI - Alphabetical'!X552-'2017 MRI'!X552</f>
        <v>0.12206048045081797</v>
      </c>
      <c r="Z419" s="13">
        <f>'2020 MRI - Alphabetical'!Y552-'2017 MRI'!Y552</f>
        <v>13421</v>
      </c>
      <c r="AA419" s="10">
        <f>'2020 MRI - Alphabetical'!Z552-'2017 MRI'!Z552</f>
        <v>-176</v>
      </c>
      <c r="AB419" s="33">
        <f>'2020 MRI - Alphabetical'!AA552-'2017 MRI'!AA552</f>
        <v>-0.78328906906085993</v>
      </c>
      <c r="AC419" s="11">
        <f>'2020 MRI - Alphabetical'!AB552-'2017 MRI'!AB552</f>
        <v>-8.0000000000000002E-3</v>
      </c>
      <c r="AD419" s="10">
        <f>'2020 MRI - Alphabetical'!AC552-'2017 MRI'!AC552</f>
        <v>27</v>
      </c>
      <c r="AE419" s="33">
        <f>'2020 MRI - Alphabetical'!AD552-'2017 MRI'!AD552</f>
        <v>0.43765042345677307</v>
      </c>
      <c r="AF419" s="11">
        <f>'2020 MRI - Alphabetical'!AE552-'2017 MRI'!AE552</f>
        <v>4.4788182831661083E-2</v>
      </c>
      <c r="AG419" s="10">
        <f>'2020 MRI - Alphabetical'!AF552-'2017 MRI'!AF552</f>
        <v>-1</v>
      </c>
      <c r="AH419" s="33">
        <f>'2020 MRI - Alphabetical'!AG552-'2017 MRI'!AG552</f>
        <v>1.7683408310056548E-2</v>
      </c>
      <c r="AI419" s="14">
        <f>'2020 MRI - Alphabetical'!AH552-'2017 MRI'!AH552</f>
        <v>2.3842321034031499E-2</v>
      </c>
      <c r="AJ419" s="10">
        <f>'2020 MRI - Alphabetical'!AI552-'2017 MRI'!AI552</f>
        <v>26</v>
      </c>
      <c r="AK419" s="33">
        <f>'2020 MRI - Alphabetical'!AJ552-'2017 MRI'!AJ552</f>
        <v>1.8278738800986905E-2</v>
      </c>
      <c r="AL419" s="13">
        <f>'2020 MRI - Alphabetical'!AK552-'2017 MRI'!AK552</f>
        <v>15714.133793286543</v>
      </c>
      <c r="AM419" s="38"/>
    </row>
    <row r="420" spans="1:39" hidden="1" x14ac:dyDescent="0.25">
      <c r="A420" t="s">
        <v>627</v>
      </c>
      <c r="B420" s="5" t="s">
        <v>444</v>
      </c>
      <c r="C420" s="6" t="s">
        <v>30</v>
      </c>
      <c r="D420" s="7" t="s">
        <v>20</v>
      </c>
      <c r="E420" s="8">
        <f>VLOOKUP(A420,'2017 MRI'!$A$7:$F$571,6,FALSE)</f>
        <v>18.182624736550714</v>
      </c>
      <c r="F420" s="36">
        <f>'2020 MRI - Alphabetical'!E26-'2017 MRI'!E26</f>
        <v>0.57522219179934897</v>
      </c>
      <c r="G420" s="8">
        <f>'2020 MRI - Alphabetical'!F26-'2017 MRI'!F26</f>
        <v>-2.1292025267727404</v>
      </c>
      <c r="H420" s="9">
        <f>'2020 MRI - Alphabetical'!G26-'2017 MRI'!G26</f>
        <v>37</v>
      </c>
      <c r="I420" s="10">
        <f>'2020 MRI - Alphabetical'!H26-'2017 MRI'!H26</f>
        <v>276</v>
      </c>
      <c r="J420" s="33">
        <f>'2020 MRI - Alphabetical'!I26-'2017 MRI'!I26</f>
        <v>1.7937454183666615</v>
      </c>
      <c r="K420" s="11">
        <f>'2020 MRI - Alphabetical'!J26-'2017 MRI'!J26</f>
        <v>0.14158192090395472</v>
      </c>
      <c r="L420" s="10">
        <f>'2020 MRI - Alphabetical'!K26-'2017 MRI'!K26</f>
        <v>36</v>
      </c>
      <c r="M420" s="33">
        <f>'2020 MRI - Alphabetical'!L26-'2017 MRI'!L26</f>
        <v>0.27201693342111488</v>
      </c>
      <c r="N420" s="11">
        <f>'2020 MRI - Alphabetical'!M26-'2017 MRI'!M26</f>
        <v>-1.0532935170499604E-2</v>
      </c>
      <c r="O420" s="10">
        <f>'2020 MRI - Alphabetical'!N26-'2017 MRI'!N26</f>
        <v>0</v>
      </c>
      <c r="P420" s="33">
        <f>'2020 MRI - Alphabetical'!O26-'2017 MRI'!O26</f>
        <v>-2.468057563044801E-2</v>
      </c>
      <c r="Q420" s="11">
        <f>'2020 MRI - Alphabetical'!P26-'2017 MRI'!P26</f>
        <v>0</v>
      </c>
      <c r="R420" s="10">
        <f>'2020 MRI - Alphabetical'!Q26-'2017 MRI'!Q26</f>
        <v>-44</v>
      </c>
      <c r="S420" s="33">
        <f>'2020 MRI - Alphabetical'!R26-'2017 MRI'!R26</f>
        <v>-0.27985758730862836</v>
      </c>
      <c r="T420" s="12">
        <f>'2020 MRI - Alphabetical'!S26-'2017 MRI'!S26</f>
        <v>0</v>
      </c>
      <c r="U420" s="10">
        <f>'2020 MRI - Alphabetical'!T26-'2017 MRI'!T26</f>
        <v>-5</v>
      </c>
      <c r="V420" s="33">
        <f>'2020 MRI - Alphabetical'!U26-'2017 MRI'!U26</f>
        <v>-6.2170250298607677E-3</v>
      </c>
      <c r="W420" s="11">
        <f>'2020 MRI - Alphabetical'!V26-'2017 MRI'!V26</f>
        <v>-5.6338028169013871E-4</v>
      </c>
      <c r="X420" s="10">
        <f>'2020 MRI - Alphabetical'!W26-'2017 MRI'!W26</f>
        <v>-108</v>
      </c>
      <c r="Y420" s="33">
        <f>'2020 MRI - Alphabetical'!X26-'2017 MRI'!X26</f>
        <v>-0.41042706417479768</v>
      </c>
      <c r="Z420" s="13">
        <f>'2020 MRI - Alphabetical'!Y26-'2017 MRI'!Y26</f>
        <v>-3750</v>
      </c>
      <c r="AA420" s="10">
        <f>'2020 MRI - Alphabetical'!Z26-'2017 MRI'!Z26</f>
        <v>288</v>
      </c>
      <c r="AB420" s="33">
        <f>'2020 MRI - Alphabetical'!AA26-'2017 MRI'!AA26</f>
        <v>1.1801618373707536</v>
      </c>
      <c r="AC420" s="11">
        <f>'2020 MRI - Alphabetical'!AB26-'2017 MRI'!AB26</f>
        <v>-4.1000000000000002E-2</v>
      </c>
      <c r="AD420" s="10">
        <f>'2020 MRI - Alphabetical'!AC26-'2017 MRI'!AC26</f>
        <v>-43</v>
      </c>
      <c r="AE420" s="33">
        <f>'2020 MRI - Alphabetical'!AD26-'2017 MRI'!AD26</f>
        <v>-0.29326375775351932</v>
      </c>
      <c r="AF420" s="11">
        <f>'2020 MRI - Alphabetical'!AE26-'2017 MRI'!AE26</f>
        <v>-1.2348837209302355E-2</v>
      </c>
      <c r="AG420" s="10">
        <f>'2020 MRI - Alphabetical'!AF26-'2017 MRI'!AF26</f>
        <v>-1</v>
      </c>
      <c r="AH420" s="33">
        <f>'2020 MRI - Alphabetical'!AG26-'2017 MRI'!AG26</f>
        <v>-8.710507527751199E-2</v>
      </c>
      <c r="AI420" s="14">
        <f>'2020 MRI - Alphabetical'!AH26-'2017 MRI'!AH26</f>
        <v>1.3589650198448933E-2</v>
      </c>
      <c r="AJ420" s="10">
        <f>'2020 MRI - Alphabetical'!AI26-'2017 MRI'!AI26</f>
        <v>-2</v>
      </c>
      <c r="AK420" s="33">
        <f>'2020 MRI - Alphabetical'!AJ26-'2017 MRI'!AJ26</f>
        <v>-0.34063181920687002</v>
      </c>
      <c r="AL420" s="13">
        <f>'2020 MRI - Alphabetical'!AK26-'2017 MRI'!AK26</f>
        <v>20693.280652564717</v>
      </c>
      <c r="AM420" s="38"/>
    </row>
    <row r="421" spans="1:39" hidden="1" x14ac:dyDescent="0.25">
      <c r="A421" t="s">
        <v>628</v>
      </c>
      <c r="B421" s="5" t="s">
        <v>215</v>
      </c>
      <c r="C421" s="6" t="s">
        <v>30</v>
      </c>
      <c r="D421" s="7" t="s">
        <v>20</v>
      </c>
      <c r="E421" s="8">
        <f>VLOOKUP(A421,'2017 MRI'!$A$7:$F$571,6,FALSE)</f>
        <v>31.335998198998471</v>
      </c>
      <c r="F421" s="36">
        <f>'2020 MRI - Alphabetical'!E27-'2017 MRI'!E27</f>
        <v>0.64047567313468168</v>
      </c>
      <c r="G421" s="8">
        <f>'2020 MRI - Alphabetical'!F27-'2017 MRI'!F27</f>
        <v>-0.74798151499814125</v>
      </c>
      <c r="H421" s="9">
        <f>'2020 MRI - Alphabetical'!G27-'2017 MRI'!G27</f>
        <v>23</v>
      </c>
      <c r="I421" s="10">
        <f>'2020 MRI - Alphabetical'!H27-'2017 MRI'!H27</f>
        <v>2</v>
      </c>
      <c r="J421" s="33">
        <f>'2020 MRI - Alphabetical'!I27-'2017 MRI'!I27</f>
        <v>0.43466027586453038</v>
      </c>
      <c r="K421" s="11">
        <f>'2020 MRI - Alphabetical'!J27-'2017 MRI'!J27</f>
        <v>-3.8618529985720906E-2</v>
      </c>
      <c r="L421" s="10">
        <f>'2020 MRI - Alphabetical'!K27-'2017 MRI'!K27</f>
        <v>21</v>
      </c>
      <c r="M421" s="33">
        <f>'2020 MRI - Alphabetical'!L27-'2017 MRI'!L27</f>
        <v>0.11058025980131292</v>
      </c>
      <c r="N421" s="11">
        <f>'2020 MRI - Alphabetical'!M27-'2017 MRI'!M27</f>
        <v>-2.8420581338643933E-3</v>
      </c>
      <c r="O421" s="10">
        <f>'2020 MRI - Alphabetical'!N27-'2017 MRI'!N27</f>
        <v>-34</v>
      </c>
      <c r="P421" s="33">
        <f>'2020 MRI - Alphabetical'!O27-'2017 MRI'!O27</f>
        <v>-0.22239833020497685</v>
      </c>
      <c r="Q421" s="11">
        <f>'2020 MRI - Alphabetical'!P27-'2017 MRI'!P27</f>
        <v>1.149559042492268E-2</v>
      </c>
      <c r="R421" s="10">
        <f>'2020 MRI - Alphabetical'!Q27-'2017 MRI'!Q27</f>
        <v>-4</v>
      </c>
      <c r="S421" s="33">
        <f>'2020 MRI - Alphabetical'!R27-'2017 MRI'!R27</f>
        <v>0.19723443611897859</v>
      </c>
      <c r="T421" s="12">
        <f>'2020 MRI - Alphabetical'!S27-'2017 MRI'!S27</f>
        <v>-1.2550540214240833</v>
      </c>
      <c r="U421" s="10">
        <f>'2020 MRI - Alphabetical'!T27-'2017 MRI'!T27</f>
        <v>61</v>
      </c>
      <c r="V421" s="33">
        <f>'2020 MRI - Alphabetical'!U27-'2017 MRI'!U27</f>
        <v>0.2980515057639746</v>
      </c>
      <c r="W421" s="11">
        <f>'2020 MRI - Alphabetical'!V27-'2017 MRI'!V27</f>
        <v>-2.3767383338483952E-2</v>
      </c>
      <c r="X421" s="10">
        <f>'2020 MRI - Alphabetical'!W27-'2017 MRI'!W27</f>
        <v>-6</v>
      </c>
      <c r="Y421" s="33">
        <f>'2020 MRI - Alphabetical'!X27-'2017 MRI'!X27</f>
        <v>-1.7949868760249732E-2</v>
      </c>
      <c r="Z421" s="13">
        <f>'2020 MRI - Alphabetical'!Y27-'2017 MRI'!Y27</f>
        <v>8093</v>
      </c>
      <c r="AA421" s="10">
        <f>'2020 MRI - Alphabetical'!Z27-'2017 MRI'!Z27</f>
        <v>-5</v>
      </c>
      <c r="AB421" s="33">
        <f>'2020 MRI - Alphabetical'!AA27-'2017 MRI'!AA27</f>
        <v>-1.2059428996444077E-2</v>
      </c>
      <c r="AC421" s="11">
        <f>'2020 MRI - Alphabetical'!AB27-'2017 MRI'!AB27</f>
        <v>-2.3E-2</v>
      </c>
      <c r="AD421" s="10">
        <f>'2020 MRI - Alphabetical'!AC27-'2017 MRI'!AC27</f>
        <v>72</v>
      </c>
      <c r="AE421" s="33">
        <f>'2020 MRI - Alphabetical'!AD27-'2017 MRI'!AD27</f>
        <v>0.26265731401901893</v>
      </c>
      <c r="AF421" s="11">
        <f>'2020 MRI - Alphabetical'!AE27-'2017 MRI'!AE27</f>
        <v>2.7382308391396659E-2</v>
      </c>
      <c r="AG421" s="10">
        <f>'2020 MRI - Alphabetical'!AF27-'2017 MRI'!AF27</f>
        <v>-10</v>
      </c>
      <c r="AH421" s="33">
        <f>'2020 MRI - Alphabetical'!AG27-'2017 MRI'!AG27</f>
        <v>-9.471506032778243E-3</v>
      </c>
      <c r="AI421" s="14">
        <f>'2020 MRI - Alphabetical'!AH27-'2017 MRI'!AH27</f>
        <v>4.2699886258640074E-2</v>
      </c>
      <c r="AJ421" s="10">
        <f>'2020 MRI - Alphabetical'!AI27-'2017 MRI'!AI27</f>
        <v>-18</v>
      </c>
      <c r="AK421" s="33">
        <f>'2020 MRI - Alphabetical'!AJ27-'2017 MRI'!AJ27</f>
        <v>3.9911511444538916E-3</v>
      </c>
      <c r="AL421" s="13">
        <f>'2020 MRI - Alphabetical'!AK27-'2017 MRI'!AK27</f>
        <v>6125.122851106571</v>
      </c>
      <c r="AM421" s="38"/>
    </row>
    <row r="422" spans="1:39" hidden="1" x14ac:dyDescent="0.25">
      <c r="A422" t="s">
        <v>631</v>
      </c>
      <c r="B422" s="5" t="s">
        <v>403</v>
      </c>
      <c r="C422" s="6" t="s">
        <v>30</v>
      </c>
      <c r="D422" s="7" t="s">
        <v>20</v>
      </c>
      <c r="E422" s="8">
        <f>VLOOKUP(A422,'2017 MRI'!$A$7:$F$571,6,FALSE)</f>
        <v>20.57944612347633</v>
      </c>
      <c r="F422" s="36">
        <f>'2020 MRI - Alphabetical'!E30-'2017 MRI'!E30</f>
        <v>2.0992055622861354</v>
      </c>
      <c r="G422" s="8">
        <f>'2020 MRI - Alphabetical'!F30-'2017 MRI'!F30</f>
        <v>-6.5906232265905036</v>
      </c>
      <c r="H422" s="9">
        <f>'2020 MRI - Alphabetical'!G30-'2017 MRI'!G30</f>
        <v>125</v>
      </c>
      <c r="I422" s="10">
        <f>'2020 MRI - Alphabetical'!H30-'2017 MRI'!H30</f>
        <v>226</v>
      </c>
      <c r="J422" s="33">
        <f>'2020 MRI - Alphabetical'!I30-'2017 MRI'!I30</f>
        <v>1.6031913112251446</v>
      </c>
      <c r="K422" s="11">
        <f>'2020 MRI - Alphabetical'!J30-'2017 MRI'!J30</f>
        <v>0.12951722627247242</v>
      </c>
      <c r="L422" s="10">
        <f>'2020 MRI - Alphabetical'!K30-'2017 MRI'!K30</f>
        <v>77</v>
      </c>
      <c r="M422" s="33">
        <f>'2020 MRI - Alphabetical'!L30-'2017 MRI'!L30</f>
        <v>0.56754504342979795</v>
      </c>
      <c r="N422" s="11">
        <f>'2020 MRI - Alphabetical'!M30-'2017 MRI'!M30</f>
        <v>-2.8461232588796889E-2</v>
      </c>
      <c r="O422" s="10">
        <f>'2020 MRI - Alphabetical'!N30-'2017 MRI'!N30</f>
        <v>13</v>
      </c>
      <c r="P422" s="33">
        <f>'2020 MRI - Alphabetical'!O30-'2017 MRI'!O30</f>
        <v>1.6405171884668279E-2</v>
      </c>
      <c r="Q422" s="11">
        <f>'2020 MRI - Alphabetical'!P30-'2017 MRI'!P30</f>
        <v>-2.744680851063829E-3</v>
      </c>
      <c r="R422" s="10">
        <f>'2020 MRI - Alphabetical'!Q30-'2017 MRI'!Q30</f>
        <v>340</v>
      </c>
      <c r="S422" s="33">
        <f>'2020 MRI - Alphabetical'!R30-'2017 MRI'!R30</f>
        <v>1.2466022572204787</v>
      </c>
      <c r="T422" s="12">
        <f>'2020 MRI - Alphabetical'!S30-'2017 MRI'!S30</f>
        <v>-5.1440329218106999</v>
      </c>
      <c r="U422" s="10">
        <f>'2020 MRI - Alphabetical'!T30-'2017 MRI'!T30</f>
        <v>310</v>
      </c>
      <c r="V422" s="33">
        <f>'2020 MRI - Alphabetical'!U30-'2017 MRI'!U30</f>
        <v>0.94656587426736527</v>
      </c>
      <c r="W422" s="11">
        <f>'2020 MRI - Alphabetical'!V30-'2017 MRI'!V30</f>
        <v>-6.0190839694656495E-2</v>
      </c>
      <c r="X422" s="10">
        <f>'2020 MRI - Alphabetical'!W30-'2017 MRI'!W30</f>
        <v>-84</v>
      </c>
      <c r="Y422" s="33">
        <f>'2020 MRI - Alphabetical'!X30-'2017 MRI'!X30</f>
        <v>-0.61555229605650563</v>
      </c>
      <c r="Z422" s="13">
        <f>'2020 MRI - Alphabetical'!Y30-'2017 MRI'!Y30</f>
        <v>-4971</v>
      </c>
      <c r="AA422" s="10">
        <f>'2020 MRI - Alphabetical'!Z30-'2017 MRI'!Z30</f>
        <v>48</v>
      </c>
      <c r="AB422" s="33">
        <f>'2020 MRI - Alphabetical'!AA30-'2017 MRI'!AA30</f>
        <v>0.14573678061281881</v>
      </c>
      <c r="AC422" s="11">
        <f>'2020 MRI - Alphabetical'!AB30-'2017 MRI'!AB30</f>
        <v>-2.0000000000000004E-2</v>
      </c>
      <c r="AD422" s="10">
        <f>'2020 MRI - Alphabetical'!AC30-'2017 MRI'!AC30</f>
        <v>-15</v>
      </c>
      <c r="AE422" s="33">
        <f>'2020 MRI - Alphabetical'!AD30-'2017 MRI'!AD30</f>
        <v>-0.15612077028686056</v>
      </c>
      <c r="AF422" s="11">
        <f>'2020 MRI - Alphabetical'!AE30-'2017 MRI'!AE30</f>
        <v>-4.1654501216544793E-3</v>
      </c>
      <c r="AG422" s="10">
        <f>'2020 MRI - Alphabetical'!AF30-'2017 MRI'!AF30</f>
        <v>0</v>
      </c>
      <c r="AH422" s="33">
        <f>'2020 MRI - Alphabetical'!AG30-'2017 MRI'!AG30</f>
        <v>-7.1668504650481024E-2</v>
      </c>
      <c r="AI422" s="14">
        <f>'2020 MRI - Alphabetical'!AH30-'2017 MRI'!AH30</f>
        <v>-5.4187194198692668E-3</v>
      </c>
      <c r="AJ422" s="10">
        <f>'2020 MRI - Alphabetical'!AI30-'2017 MRI'!AI30</f>
        <v>0</v>
      </c>
      <c r="AK422" s="33">
        <f>'2020 MRI - Alphabetical'!AJ30-'2017 MRI'!AJ30</f>
        <v>-3.6793671427779451E-2</v>
      </c>
      <c r="AL422" s="13">
        <f>'2020 MRI - Alphabetical'!AK30-'2017 MRI'!AK30</f>
        <v>197224.87789845467</v>
      </c>
      <c r="AM422" s="38"/>
    </row>
    <row r="423" spans="1:39" hidden="1" x14ac:dyDescent="0.25">
      <c r="A423" t="s">
        <v>633</v>
      </c>
      <c r="B423" s="5" t="s">
        <v>368</v>
      </c>
      <c r="C423" s="6" t="s">
        <v>30</v>
      </c>
      <c r="D423" s="7" t="s">
        <v>20</v>
      </c>
      <c r="E423" s="8">
        <f>VLOOKUP(A423,'2017 MRI'!$A$7:$F$571,6,FALSE)</f>
        <v>22.227389699514713</v>
      </c>
      <c r="F423" s="36">
        <f>'2020 MRI - Alphabetical'!E32-'2017 MRI'!E32</f>
        <v>0.90391544904856813</v>
      </c>
      <c r="G423" s="8">
        <f>'2020 MRI - Alphabetical'!F32-'2017 MRI'!F32</f>
        <v>-2.6664402281945492</v>
      </c>
      <c r="H423" s="9">
        <f>'2020 MRI - Alphabetical'!G32-'2017 MRI'!G32</f>
        <v>60</v>
      </c>
      <c r="I423" s="10">
        <f>'2020 MRI - Alphabetical'!H32-'2017 MRI'!H32</f>
        <v>354</v>
      </c>
      <c r="J423" s="33">
        <f>'2020 MRI - Alphabetical'!I32-'2017 MRI'!I32</f>
        <v>1.2115338814943457</v>
      </c>
      <c r="K423" s="11">
        <f>'2020 MRI - Alphabetical'!J32-'2017 MRI'!J32</f>
        <v>8.0466107650741026E-2</v>
      </c>
      <c r="L423" s="10">
        <f>'2020 MRI - Alphabetical'!K32-'2017 MRI'!K32</f>
        <v>-18</v>
      </c>
      <c r="M423" s="33">
        <f>'2020 MRI - Alphabetical'!L32-'2017 MRI'!L32</f>
        <v>-1.3570625254925917E-2</v>
      </c>
      <c r="N423" s="11">
        <f>'2020 MRI - Alphabetical'!M32-'2017 MRI'!M32</f>
        <v>4.4118299937845884E-3</v>
      </c>
      <c r="O423" s="10">
        <f>'2020 MRI - Alphabetical'!N32-'2017 MRI'!N32</f>
        <v>20</v>
      </c>
      <c r="P423" s="33">
        <f>'2020 MRI - Alphabetical'!O32-'2017 MRI'!O32</f>
        <v>2.9061292958297402E-2</v>
      </c>
      <c r="Q423" s="11">
        <f>'2020 MRI - Alphabetical'!P32-'2017 MRI'!P32</f>
        <v>-3.7172675521821644E-3</v>
      </c>
      <c r="R423" s="10">
        <f>'2020 MRI - Alphabetical'!Q32-'2017 MRI'!Q32</f>
        <v>-78</v>
      </c>
      <c r="S423" s="33">
        <f>'2020 MRI - Alphabetical'!R32-'2017 MRI'!R32</f>
        <v>-0.22400460222152221</v>
      </c>
      <c r="T423" s="12">
        <f>'2020 MRI - Alphabetical'!S32-'2017 MRI'!S32</f>
        <v>-2.3366802146913557E-2</v>
      </c>
      <c r="U423" s="10">
        <f>'2020 MRI - Alphabetical'!T32-'2017 MRI'!T32</f>
        <v>6</v>
      </c>
      <c r="V423" s="33">
        <f>'2020 MRI - Alphabetical'!U32-'2017 MRI'!U32</f>
        <v>4.2565904332197146E-3</v>
      </c>
      <c r="W423" s="11">
        <f>'2020 MRI - Alphabetical'!V32-'2017 MRI'!V32</f>
        <v>-3.5622119815668235E-3</v>
      </c>
      <c r="X423" s="10">
        <f>'2020 MRI - Alphabetical'!W32-'2017 MRI'!W32</f>
        <v>110</v>
      </c>
      <c r="Y423" s="33">
        <f>'2020 MRI - Alphabetical'!X32-'2017 MRI'!X32</f>
        <v>0.41394807054694349</v>
      </c>
      <c r="Z423" s="13">
        <f>'2020 MRI - Alphabetical'!Y32-'2017 MRI'!Y32</f>
        <v>25119</v>
      </c>
      <c r="AA423" s="10">
        <f>'2020 MRI - Alphabetical'!Z32-'2017 MRI'!Z32</f>
        <v>17</v>
      </c>
      <c r="AB423" s="33">
        <f>'2020 MRI - Alphabetical'!AA32-'2017 MRI'!AA32</f>
        <v>0.29692664573172423</v>
      </c>
      <c r="AC423" s="11">
        <f>'2020 MRI - Alphabetical'!AB32-'2017 MRI'!AB32</f>
        <v>-3.1000000000000014E-2</v>
      </c>
      <c r="AD423" s="10">
        <f>'2020 MRI - Alphabetical'!AC32-'2017 MRI'!AC32</f>
        <v>22</v>
      </c>
      <c r="AE423" s="33">
        <f>'2020 MRI - Alphabetical'!AD32-'2017 MRI'!AD32</f>
        <v>0.12526329591307905</v>
      </c>
      <c r="AF423" s="11">
        <f>'2020 MRI - Alphabetical'!AE32-'2017 MRI'!AE32</f>
        <v>1.3596584845250836E-2</v>
      </c>
      <c r="AG423" s="10">
        <f>'2020 MRI - Alphabetical'!AF32-'2017 MRI'!AF32</f>
        <v>0</v>
      </c>
      <c r="AH423" s="33">
        <f>'2020 MRI - Alphabetical'!AG32-'2017 MRI'!AG32</f>
        <v>-4.9268946815175463E-2</v>
      </c>
      <c r="AI423" s="14">
        <f>'2020 MRI - Alphabetical'!AH32-'2017 MRI'!AH32</f>
        <v>-1.5031835257389048E-2</v>
      </c>
      <c r="AJ423" s="10">
        <f>'2020 MRI - Alphabetical'!AI32-'2017 MRI'!AI32</f>
        <v>1</v>
      </c>
      <c r="AK423" s="33">
        <f>'2020 MRI - Alphabetical'!AJ32-'2017 MRI'!AJ32</f>
        <v>-0.1148376866769385</v>
      </c>
      <c r="AL423" s="13">
        <f>'2020 MRI - Alphabetical'!AK32-'2017 MRI'!AK32</f>
        <v>172498.2794570406</v>
      </c>
      <c r="AM423" s="38"/>
    </row>
    <row r="424" spans="1:39" hidden="1" x14ac:dyDescent="0.25">
      <c r="A424" t="s">
        <v>634</v>
      </c>
      <c r="B424" s="5" t="s">
        <v>249</v>
      </c>
      <c r="C424" s="6" t="s">
        <v>30</v>
      </c>
      <c r="D424" s="7" t="s">
        <v>20</v>
      </c>
      <c r="E424" s="8">
        <f>VLOOKUP(A424,'2017 MRI'!$A$7:$F$571,6,FALSE)</f>
        <v>29.049598682738186</v>
      </c>
      <c r="F424" s="36">
        <f>'2020 MRI - Alphabetical'!E33-'2017 MRI'!E33</f>
        <v>-0.6536004906638897</v>
      </c>
      <c r="G424" s="8">
        <f>'2020 MRI - Alphabetical'!F33-'2017 MRI'!F33</f>
        <v>3.0101340933422804</v>
      </c>
      <c r="H424" s="9">
        <f>'2020 MRI - Alphabetical'!G33-'2017 MRI'!G33</f>
        <v>-25</v>
      </c>
      <c r="I424" s="10">
        <f>'2020 MRI - Alphabetical'!H33-'2017 MRI'!H33</f>
        <v>130</v>
      </c>
      <c r="J424" s="33">
        <f>'2020 MRI - Alphabetical'!I33-'2017 MRI'!I33</f>
        <v>0.33278564255380272</v>
      </c>
      <c r="K424" s="11">
        <f>'2020 MRI - Alphabetical'!J33-'2017 MRI'!J33</f>
        <v>8.9103592494232942E-4</v>
      </c>
      <c r="L424" s="10">
        <f>'2020 MRI - Alphabetical'!K33-'2017 MRI'!K33</f>
        <v>14</v>
      </c>
      <c r="M424" s="33">
        <f>'2020 MRI - Alphabetical'!L33-'2017 MRI'!L33</f>
        <v>5.3808121448721324E-2</v>
      </c>
      <c r="N424" s="11">
        <f>'2020 MRI - Alphabetical'!M33-'2017 MRI'!M33</f>
        <v>3.4474890374808914E-4</v>
      </c>
      <c r="O424" s="10">
        <f>'2020 MRI - Alphabetical'!N33-'2017 MRI'!N33</f>
        <v>-16</v>
      </c>
      <c r="P424" s="33">
        <f>'2020 MRI - Alphabetical'!O33-'2017 MRI'!O33</f>
        <v>-0.18674058916908026</v>
      </c>
      <c r="Q424" s="11">
        <f>'2020 MRI - Alphabetical'!P33-'2017 MRI'!P33</f>
        <v>8.8716577540106784E-3</v>
      </c>
      <c r="R424" s="10">
        <f>'2020 MRI - Alphabetical'!Q33-'2017 MRI'!Q33</f>
        <v>27</v>
      </c>
      <c r="S424" s="33">
        <f>'2020 MRI - Alphabetical'!R33-'2017 MRI'!R33</f>
        <v>-4.0960842137290648E-2</v>
      </c>
      <c r="T424" s="12">
        <f>'2020 MRI - Alphabetical'!S33-'2017 MRI'!S33</f>
        <v>-0.71725671764608223</v>
      </c>
      <c r="U424" s="10">
        <f>'2020 MRI - Alphabetical'!T33-'2017 MRI'!T33</f>
        <v>-26</v>
      </c>
      <c r="V424" s="33">
        <f>'2020 MRI - Alphabetical'!U33-'2017 MRI'!U33</f>
        <v>-0.14929000695903957</v>
      </c>
      <c r="W424" s="11">
        <f>'2020 MRI - Alphabetical'!V33-'2017 MRI'!V33</f>
        <v>3.8889787119374686E-3</v>
      </c>
      <c r="X424" s="10">
        <f>'2020 MRI - Alphabetical'!W33-'2017 MRI'!W33</f>
        <v>-7</v>
      </c>
      <c r="Y424" s="33">
        <f>'2020 MRI - Alphabetical'!X33-'2017 MRI'!X33</f>
        <v>-4.7895344229869019E-2</v>
      </c>
      <c r="Z424" s="13">
        <f>'2020 MRI - Alphabetical'!Y33-'2017 MRI'!Y33</f>
        <v>8237</v>
      </c>
      <c r="AA424" s="10">
        <f>'2020 MRI - Alphabetical'!Z33-'2017 MRI'!Z33</f>
        <v>1</v>
      </c>
      <c r="AB424" s="33">
        <f>'2020 MRI - Alphabetical'!AA33-'2017 MRI'!AA33</f>
        <v>1.5374619022061692E-2</v>
      </c>
      <c r="AC424" s="11">
        <f>'2020 MRI - Alphabetical'!AB33-'2017 MRI'!AB33</f>
        <v>-2.1999999999999999E-2</v>
      </c>
      <c r="AD424" s="10">
        <f>'2020 MRI - Alphabetical'!AC33-'2017 MRI'!AC33</f>
        <v>-84</v>
      </c>
      <c r="AE424" s="33">
        <f>'2020 MRI - Alphabetical'!AD33-'2017 MRI'!AD33</f>
        <v>-0.34141053581277003</v>
      </c>
      <c r="AF424" s="11">
        <f>'2020 MRI - Alphabetical'!AE33-'2017 MRI'!AE33</f>
        <v>-1.0039301910127696E-2</v>
      </c>
      <c r="AG424" s="10">
        <f>'2020 MRI - Alphabetical'!AF33-'2017 MRI'!AF33</f>
        <v>-7</v>
      </c>
      <c r="AH424" s="33">
        <f>'2020 MRI - Alphabetical'!AG33-'2017 MRI'!AG33</f>
        <v>-3.9040748360606448E-3</v>
      </c>
      <c r="AI424" s="14">
        <f>'2020 MRI - Alphabetical'!AH33-'2017 MRI'!AH33</f>
        <v>6.1062785256487118E-3</v>
      </c>
      <c r="AJ424" s="10">
        <f>'2020 MRI - Alphabetical'!AI33-'2017 MRI'!AI33</f>
        <v>-4</v>
      </c>
      <c r="AK424" s="33">
        <f>'2020 MRI - Alphabetical'!AJ33-'2017 MRI'!AJ33</f>
        <v>6.5991453219303442E-3</v>
      </c>
      <c r="AL424" s="13">
        <f>'2020 MRI - Alphabetical'!AK33-'2017 MRI'!AK33</f>
        <v>4229.8705301408918</v>
      </c>
      <c r="AM424" s="38"/>
    </row>
    <row r="425" spans="1:39" hidden="1" x14ac:dyDescent="0.25">
      <c r="A425" t="s">
        <v>642</v>
      </c>
      <c r="B425" s="5" t="s">
        <v>179</v>
      </c>
      <c r="C425" s="6" t="s">
        <v>30</v>
      </c>
      <c r="D425" s="7" t="s">
        <v>20</v>
      </c>
      <c r="E425" s="8">
        <f>VLOOKUP(A425,'2017 MRI'!$A$7:$F$571,6,FALSE)</f>
        <v>34.48208821110692</v>
      </c>
      <c r="F425" s="36">
        <f>'2020 MRI - Alphabetical'!E41-'2017 MRI'!E41</f>
        <v>-5.7382673222047487E-2</v>
      </c>
      <c r="G425" s="8">
        <f>'2020 MRI - Alphabetical'!F41-'2017 MRI'!F41</f>
        <v>1.8062192617964214</v>
      </c>
      <c r="H425" s="9">
        <f>'2020 MRI - Alphabetical'!G41-'2017 MRI'!G41</f>
        <v>0</v>
      </c>
      <c r="I425" s="10">
        <f>'2020 MRI - Alphabetical'!H41-'2017 MRI'!H41</f>
        <v>164</v>
      </c>
      <c r="J425" s="33">
        <f>'2020 MRI - Alphabetical'!I41-'2017 MRI'!I41</f>
        <v>0.43175791554234688</v>
      </c>
      <c r="K425" s="11">
        <f>'2020 MRI - Alphabetical'!J41-'2017 MRI'!J41</f>
        <v>1.2554690424021242E-2</v>
      </c>
      <c r="L425" s="10">
        <f>'2020 MRI - Alphabetical'!K41-'2017 MRI'!K41</f>
        <v>3</v>
      </c>
      <c r="M425" s="33">
        <f>'2020 MRI - Alphabetical'!L41-'2017 MRI'!L41</f>
        <v>2.3375258872897819E-2</v>
      </c>
      <c r="N425" s="11">
        <f>'2020 MRI - Alphabetical'!M41-'2017 MRI'!M41</f>
        <v>1.3033144942813935E-3</v>
      </c>
      <c r="O425" s="10">
        <f>'2020 MRI - Alphabetical'!N41-'2017 MRI'!N41</f>
        <v>-26</v>
      </c>
      <c r="P425" s="33">
        <f>'2020 MRI - Alphabetical'!O41-'2017 MRI'!O41</f>
        <v>-0.11565501150697703</v>
      </c>
      <c r="Q425" s="11">
        <f>'2020 MRI - Alphabetical'!P41-'2017 MRI'!P41</f>
        <v>4.8863346104725397E-3</v>
      </c>
      <c r="R425" s="10">
        <f>'2020 MRI - Alphabetical'!Q41-'2017 MRI'!Q41</f>
        <v>-11</v>
      </c>
      <c r="S425" s="33">
        <f>'2020 MRI - Alphabetical'!R41-'2017 MRI'!R41</f>
        <v>-7.9698037940701266E-2</v>
      </c>
      <c r="T425" s="12">
        <f>'2020 MRI - Alphabetical'!S41-'2017 MRI'!S41</f>
        <v>-0.55637841306912894</v>
      </c>
      <c r="U425" s="10">
        <f>'2020 MRI - Alphabetical'!T41-'2017 MRI'!T41</f>
        <v>-27</v>
      </c>
      <c r="V425" s="33">
        <f>'2020 MRI - Alphabetical'!U41-'2017 MRI'!U41</f>
        <v>-0.12020654876562747</v>
      </c>
      <c r="W425" s="11">
        <f>'2020 MRI - Alphabetical'!V41-'2017 MRI'!V41</f>
        <v>3.1682841614906893E-3</v>
      </c>
      <c r="X425" s="10">
        <f>'2020 MRI - Alphabetical'!W41-'2017 MRI'!W41</f>
        <v>13</v>
      </c>
      <c r="Y425" s="33">
        <f>'2020 MRI - Alphabetical'!X41-'2017 MRI'!X41</f>
        <v>0.18059548140700965</v>
      </c>
      <c r="Z425" s="13">
        <f>'2020 MRI - Alphabetical'!Y41-'2017 MRI'!Y41</f>
        <v>11000</v>
      </c>
      <c r="AA425" s="10">
        <f>'2020 MRI - Alphabetical'!Z41-'2017 MRI'!Z41</f>
        <v>-22</v>
      </c>
      <c r="AB425" s="33">
        <f>'2020 MRI - Alphabetical'!AA41-'2017 MRI'!AA41</f>
        <v>-4.6301555516722881E-2</v>
      </c>
      <c r="AC425" s="11">
        <f>'2020 MRI - Alphabetical'!AB41-'2017 MRI'!AB41</f>
        <v>-2.6999999999999996E-2</v>
      </c>
      <c r="AD425" s="10">
        <f>'2020 MRI - Alphabetical'!AC41-'2017 MRI'!AC41</f>
        <v>-6</v>
      </c>
      <c r="AE425" s="33">
        <f>'2020 MRI - Alphabetical'!AD41-'2017 MRI'!AD41</f>
        <v>1.2892273583594571E-3</v>
      </c>
      <c r="AF425" s="11">
        <f>'2020 MRI - Alphabetical'!AE41-'2017 MRI'!AE41</f>
        <v>1.478246988825993E-2</v>
      </c>
      <c r="AG425" s="10">
        <f>'2020 MRI - Alphabetical'!AF41-'2017 MRI'!AF41</f>
        <v>4</v>
      </c>
      <c r="AH425" s="33">
        <f>'2020 MRI - Alphabetical'!AG41-'2017 MRI'!AG41</f>
        <v>3.0031990695760125E-2</v>
      </c>
      <c r="AI425" s="14">
        <f>'2020 MRI - Alphabetical'!AH41-'2017 MRI'!AH41</f>
        <v>-4.0770489463230808E-2</v>
      </c>
      <c r="AJ425" s="10">
        <f>'2020 MRI - Alphabetical'!AI41-'2017 MRI'!AI41</f>
        <v>2</v>
      </c>
      <c r="AK425" s="33">
        <f>'2020 MRI - Alphabetical'!AJ41-'2017 MRI'!AJ41</f>
        <v>5.209921859444272E-3</v>
      </c>
      <c r="AL425" s="13">
        <f>'2020 MRI - Alphabetical'!AK41-'2017 MRI'!AK41</f>
        <v>10720.361611100889</v>
      </c>
      <c r="AM425" s="38"/>
    </row>
    <row r="426" spans="1:39" hidden="1" x14ac:dyDescent="0.25">
      <c r="A426" t="s">
        <v>662</v>
      </c>
      <c r="B426" s="5" t="s">
        <v>281</v>
      </c>
      <c r="C426" s="6" t="s">
        <v>30</v>
      </c>
      <c r="D426" s="7" t="s">
        <v>20</v>
      </c>
      <c r="E426" s="8">
        <f>VLOOKUP(A426,'2017 MRI'!$A$7:$F$571,6,FALSE)</f>
        <v>26.741130649375666</v>
      </c>
      <c r="F426" s="36">
        <f>'2020 MRI - Alphabetical'!E61-'2017 MRI'!E61</f>
        <v>0.1033192765442979</v>
      </c>
      <c r="G426" s="8">
        <f>'2020 MRI - Alphabetical'!F61-'2017 MRI'!F61</f>
        <v>0.37275213680767294</v>
      </c>
      <c r="H426" s="9">
        <f>'2020 MRI - Alphabetical'!G61-'2017 MRI'!G61</f>
        <v>15</v>
      </c>
      <c r="I426" s="10">
        <f>'2020 MRI - Alphabetical'!H61-'2017 MRI'!H61</f>
        <v>219</v>
      </c>
      <c r="J426" s="33">
        <f>'2020 MRI - Alphabetical'!I61-'2017 MRI'!I61</f>
        <v>0.66873809438646681</v>
      </c>
      <c r="K426" s="11">
        <f>'2020 MRI - Alphabetical'!J61-'2017 MRI'!J61</f>
        <v>3.678281839221853E-2</v>
      </c>
      <c r="L426" s="10">
        <f>'2020 MRI - Alphabetical'!K61-'2017 MRI'!K61</f>
        <v>67</v>
      </c>
      <c r="M426" s="33">
        <f>'2020 MRI - Alphabetical'!L61-'2017 MRI'!L61</f>
        <v>0.19327311328675956</v>
      </c>
      <c r="N426" s="11">
        <f>'2020 MRI - Alphabetical'!M61-'2017 MRI'!M61</f>
        <v>-7.39183616003046E-3</v>
      </c>
      <c r="O426" s="10">
        <f>'2020 MRI - Alphabetical'!N61-'2017 MRI'!N61</f>
        <v>17</v>
      </c>
      <c r="P426" s="33">
        <f>'2020 MRI - Alphabetical'!O61-'2017 MRI'!O61</f>
        <v>4.6557647139164021E-2</v>
      </c>
      <c r="Q426" s="11">
        <f>'2020 MRI - Alphabetical'!P61-'2017 MRI'!P61</f>
        <v>-5.3401500564371554E-3</v>
      </c>
      <c r="R426" s="10">
        <f>'2020 MRI - Alphabetical'!Q61-'2017 MRI'!Q61</f>
        <v>39</v>
      </c>
      <c r="S426" s="33">
        <f>'2020 MRI - Alphabetical'!R61-'2017 MRI'!R61</f>
        <v>-2.7771164885343286E-2</v>
      </c>
      <c r="T426" s="12">
        <f>'2020 MRI - Alphabetical'!S61-'2017 MRI'!S61</f>
        <v>-0.76597748740403027</v>
      </c>
      <c r="U426" s="10">
        <f>'2020 MRI - Alphabetical'!T61-'2017 MRI'!T61</f>
        <v>-22</v>
      </c>
      <c r="V426" s="33">
        <f>'2020 MRI - Alphabetical'!U61-'2017 MRI'!U61</f>
        <v>-0.10988595755033852</v>
      </c>
      <c r="W426" s="11">
        <f>'2020 MRI - Alphabetical'!V61-'2017 MRI'!V61</f>
        <v>3.4667567603730437E-3</v>
      </c>
      <c r="X426" s="10">
        <f>'2020 MRI - Alphabetical'!W61-'2017 MRI'!W61</f>
        <v>-10</v>
      </c>
      <c r="Y426" s="33">
        <f>'2020 MRI - Alphabetical'!X61-'2017 MRI'!X61</f>
        <v>-5.9347793235071222E-2</v>
      </c>
      <c r="Z426" s="13">
        <f>'2020 MRI - Alphabetical'!Y61-'2017 MRI'!Y61</f>
        <v>7641</v>
      </c>
      <c r="AA426" s="10">
        <f>'2020 MRI - Alphabetical'!Z61-'2017 MRI'!Z61</f>
        <v>41</v>
      </c>
      <c r="AB426" s="33">
        <f>'2020 MRI - Alphabetical'!AA61-'2017 MRI'!AA61</f>
        <v>0.18698871964628455</v>
      </c>
      <c r="AC426" s="11">
        <f>'2020 MRI - Alphabetical'!AB61-'2017 MRI'!AB61</f>
        <v>-2.3999999999999994E-2</v>
      </c>
      <c r="AD426" s="10">
        <f>'2020 MRI - Alphabetical'!AC61-'2017 MRI'!AC61</f>
        <v>-27</v>
      </c>
      <c r="AE426" s="33">
        <f>'2020 MRI - Alphabetical'!AD61-'2017 MRI'!AD61</f>
        <v>-0.14448335520759903</v>
      </c>
      <c r="AF426" s="11">
        <f>'2020 MRI - Alphabetical'!AE61-'2017 MRI'!AE61</f>
        <v>2.0353411018108059E-3</v>
      </c>
      <c r="AG426" s="10">
        <f>'2020 MRI - Alphabetical'!AF61-'2017 MRI'!AF61</f>
        <v>-3</v>
      </c>
      <c r="AH426" s="33">
        <f>'2020 MRI - Alphabetical'!AG61-'2017 MRI'!AG61</f>
        <v>-1.3433364763145494E-2</v>
      </c>
      <c r="AI426" s="14">
        <f>'2020 MRI - Alphabetical'!AH61-'2017 MRI'!AH61</f>
        <v>1.068795237798259E-2</v>
      </c>
      <c r="AJ426" s="10">
        <f>'2020 MRI - Alphabetical'!AI61-'2017 MRI'!AI61</f>
        <v>-13</v>
      </c>
      <c r="AK426" s="33">
        <f>'2020 MRI - Alphabetical'!AJ61-'2017 MRI'!AJ61</f>
        <v>-3.5331203612754547E-3</v>
      </c>
      <c r="AL426" s="13">
        <f>'2020 MRI - Alphabetical'!AK61-'2017 MRI'!AK61</f>
        <v>7093.0017776281456</v>
      </c>
      <c r="AM426" s="38">
        <v>1</v>
      </c>
    </row>
    <row r="427" spans="1:39" hidden="1" x14ac:dyDescent="0.25">
      <c r="A427" t="s">
        <v>720</v>
      </c>
      <c r="B427" s="5" t="s">
        <v>360</v>
      </c>
      <c r="C427" s="6" t="s">
        <v>30</v>
      </c>
      <c r="D427" s="7" t="s">
        <v>20</v>
      </c>
      <c r="E427" s="8">
        <f>VLOOKUP(A427,'2017 MRI'!$A$7:$F$571,6,FALSE)</f>
        <v>22.629031235838259</v>
      </c>
      <c r="F427" s="36">
        <f>'2020 MRI - Alphabetical'!E119-'2017 MRI'!E119</f>
        <v>-2.5600481656512084</v>
      </c>
      <c r="G427" s="8">
        <f>'2020 MRI - Alphabetical'!F119-'2017 MRI'!F119</f>
        <v>8.1789260117583389</v>
      </c>
      <c r="H427" s="9">
        <f>'2020 MRI - Alphabetical'!G119-'2017 MRI'!G119</f>
        <v>-127</v>
      </c>
      <c r="I427" s="10">
        <f>'2020 MRI - Alphabetical'!H119-'2017 MRI'!H119</f>
        <v>-39</v>
      </c>
      <c r="J427" s="33">
        <f>'2020 MRI - Alphabetical'!I119-'2017 MRI'!I119</f>
        <v>-0.15083885434729813</v>
      </c>
      <c r="K427" s="11">
        <f>'2020 MRI - Alphabetical'!J119-'2017 MRI'!J119</f>
        <v>-3.3851985933605055E-2</v>
      </c>
      <c r="L427" s="10">
        <f>'2020 MRI - Alphabetical'!K119-'2017 MRI'!K119</f>
        <v>-104</v>
      </c>
      <c r="M427" s="33">
        <f>'2020 MRI - Alphabetical'!L119-'2017 MRI'!L119</f>
        <v>-0.25701312246120989</v>
      </c>
      <c r="N427" s="11">
        <f>'2020 MRI - Alphabetical'!M119-'2017 MRI'!M119</f>
        <v>1.7265184067673321E-2</v>
      </c>
      <c r="O427" s="10">
        <f>'2020 MRI - Alphabetical'!N119-'2017 MRI'!N119</f>
        <v>-66</v>
      </c>
      <c r="P427" s="33">
        <f>'2020 MRI - Alphabetical'!O119-'2017 MRI'!O119</f>
        <v>-0.23015310506313252</v>
      </c>
      <c r="Q427" s="11">
        <f>'2020 MRI - Alphabetical'!P119-'2017 MRI'!P119</f>
        <v>1.2462184873949581E-2</v>
      </c>
      <c r="R427" s="10">
        <f>'2020 MRI - Alphabetical'!Q119-'2017 MRI'!Q119</f>
        <v>-301</v>
      </c>
      <c r="S427" s="33">
        <f>'2020 MRI - Alphabetical'!R119-'2017 MRI'!R119</f>
        <v>-0.57654674605483147</v>
      </c>
      <c r="T427" s="12">
        <f>'2020 MRI - Alphabetical'!S119-'2017 MRI'!S119</f>
        <v>1.2476606363069245</v>
      </c>
      <c r="U427" s="10">
        <f>'2020 MRI - Alphabetical'!T119-'2017 MRI'!T119</f>
        <v>-166</v>
      </c>
      <c r="V427" s="33">
        <f>'2020 MRI - Alphabetical'!U119-'2017 MRI'!U119</f>
        <v>-0.4580784505431662</v>
      </c>
      <c r="W427" s="11">
        <f>'2020 MRI - Alphabetical'!V119-'2017 MRI'!V119</f>
        <v>2.7851547694251418E-2</v>
      </c>
      <c r="X427" s="10">
        <f>'2020 MRI - Alphabetical'!W119-'2017 MRI'!W119</f>
        <v>-153</v>
      </c>
      <c r="Y427" s="33">
        <f>'2020 MRI - Alphabetical'!X119-'2017 MRI'!X119</f>
        <v>-0.60571543142799666</v>
      </c>
      <c r="Z427" s="13">
        <f>'2020 MRI - Alphabetical'!Y119-'2017 MRI'!Y119</f>
        <v>-9345</v>
      </c>
      <c r="AA427" s="10">
        <f>'2020 MRI - Alphabetical'!Z119-'2017 MRI'!Z119</f>
        <v>-20</v>
      </c>
      <c r="AB427" s="33">
        <f>'2020 MRI - Alphabetical'!AA119-'2017 MRI'!AA119</f>
        <v>-0.13788287158601864</v>
      </c>
      <c r="AC427" s="11">
        <f>'2020 MRI - Alphabetical'!AB119-'2017 MRI'!AB119</f>
        <v>-2.3000000000000007E-2</v>
      </c>
      <c r="AD427" s="10">
        <f>'2020 MRI - Alphabetical'!AC119-'2017 MRI'!AC119</f>
        <v>-93</v>
      </c>
      <c r="AE427" s="33">
        <f>'2020 MRI - Alphabetical'!AD119-'2017 MRI'!AD119</f>
        <v>-0.38699383395075315</v>
      </c>
      <c r="AF427" s="11">
        <f>'2020 MRI - Alphabetical'!AE119-'2017 MRI'!AE119</f>
        <v>-1.2435374149659895E-2</v>
      </c>
      <c r="AG427" s="10">
        <f>'2020 MRI - Alphabetical'!AF119-'2017 MRI'!AF119</f>
        <v>-78</v>
      </c>
      <c r="AH427" s="33">
        <f>'2020 MRI - Alphabetical'!AG119-'2017 MRI'!AG119</f>
        <v>-0.24395259173526801</v>
      </c>
      <c r="AI427" s="14">
        <f>'2020 MRI - Alphabetical'!AH119-'2017 MRI'!AH119</f>
        <v>0.28654507269359941</v>
      </c>
      <c r="AJ427" s="10">
        <f>'2020 MRI - Alphabetical'!AI119-'2017 MRI'!AI119</f>
        <v>-17</v>
      </c>
      <c r="AK427" s="33">
        <f>'2020 MRI - Alphabetical'!AJ119-'2017 MRI'!AJ119</f>
        <v>-6.9063395574643638E-3</v>
      </c>
      <c r="AL427" s="13">
        <f>'2020 MRI - Alphabetical'!AK119-'2017 MRI'!AK119</f>
        <v>5042.2383229795087</v>
      </c>
      <c r="AM427" s="38"/>
    </row>
    <row r="428" spans="1:39" hidden="1" x14ac:dyDescent="0.25">
      <c r="A428" t="s">
        <v>812</v>
      </c>
      <c r="B428" s="5" t="s">
        <v>359</v>
      </c>
      <c r="C428" s="6" t="s">
        <v>30</v>
      </c>
      <c r="D428" s="7" t="s">
        <v>20</v>
      </c>
      <c r="E428" s="8">
        <f>VLOOKUP(A428,'2017 MRI'!$A$7:$F$571,6,FALSE)</f>
        <v>22.659050003849551</v>
      </c>
      <c r="F428" s="36">
        <f>'2020 MRI - Alphabetical'!E211-'2017 MRI'!E211</f>
        <v>2.572106082451433</v>
      </c>
      <c r="G428" s="8">
        <f>'2020 MRI - Alphabetical'!F211-'2017 MRI'!F211</f>
        <v>-7.8140936249337329</v>
      </c>
      <c r="H428" s="9">
        <f>'2020 MRI - Alphabetical'!G211-'2017 MRI'!G211</f>
        <v>148</v>
      </c>
      <c r="I428" s="10">
        <f>'2020 MRI - Alphabetical'!H211-'2017 MRI'!H211</f>
        <v>289</v>
      </c>
      <c r="J428" s="33">
        <f>'2020 MRI - Alphabetical'!I211-'2017 MRI'!I211</f>
        <v>0.90372081461970888</v>
      </c>
      <c r="K428" s="11">
        <f>'2020 MRI - Alphabetical'!J211-'2017 MRI'!J211</f>
        <v>5.4422278886055775E-2</v>
      </c>
      <c r="L428" s="10">
        <f>'2020 MRI - Alphabetical'!K211-'2017 MRI'!K211</f>
        <v>-25</v>
      </c>
      <c r="M428" s="33">
        <f>'2020 MRI - Alphabetical'!L211-'2017 MRI'!L211</f>
        <v>-4.9060484282616557E-2</v>
      </c>
      <c r="N428" s="11">
        <f>'2020 MRI - Alphabetical'!M211-'2017 MRI'!M211</f>
        <v>6.6030246112735516E-3</v>
      </c>
      <c r="O428" s="10">
        <f>'2020 MRI - Alphabetical'!N211-'2017 MRI'!N211</f>
        <v>125</v>
      </c>
      <c r="P428" s="33">
        <f>'2020 MRI - Alphabetical'!O211-'2017 MRI'!O211</f>
        <v>0.27951368242922064</v>
      </c>
      <c r="Q428" s="11">
        <f>'2020 MRI - Alphabetical'!P211-'2017 MRI'!P211</f>
        <v>-0.02</v>
      </c>
      <c r="R428" s="10">
        <f>'2020 MRI - Alphabetical'!Q211-'2017 MRI'!Q211</f>
        <v>-44</v>
      </c>
      <c r="S428" s="33">
        <f>'2020 MRI - Alphabetical'!R211-'2017 MRI'!R211</f>
        <v>-0.27985758730862836</v>
      </c>
      <c r="T428" s="12">
        <f>'2020 MRI - Alphabetical'!S211-'2017 MRI'!S211</f>
        <v>0</v>
      </c>
      <c r="U428" s="10">
        <f>'2020 MRI - Alphabetical'!T211-'2017 MRI'!T211</f>
        <v>-54</v>
      </c>
      <c r="V428" s="33">
        <f>'2020 MRI - Alphabetical'!U211-'2017 MRI'!U211</f>
        <v>-0.19417552167540658</v>
      </c>
      <c r="W428" s="11">
        <f>'2020 MRI - Alphabetical'!V211-'2017 MRI'!V211</f>
        <v>8.5789473684210471E-3</v>
      </c>
      <c r="X428" s="10">
        <f>'2020 MRI - Alphabetical'!W211-'2017 MRI'!W211</f>
        <v>125</v>
      </c>
      <c r="Y428" s="33">
        <f>'2020 MRI - Alphabetical'!X211-'2017 MRI'!X211</f>
        <v>0.50248984332524038</v>
      </c>
      <c r="Z428" s="13">
        <f>'2020 MRI - Alphabetical'!Y211-'2017 MRI'!Y211</f>
        <v>27777</v>
      </c>
      <c r="AA428" s="10">
        <f>'2020 MRI - Alphabetical'!Z211-'2017 MRI'!Z211</f>
        <v>320</v>
      </c>
      <c r="AB428" s="33">
        <f>'2020 MRI - Alphabetical'!AA211-'2017 MRI'!AA211</f>
        <v>2.4274529337863777</v>
      </c>
      <c r="AC428" s="11">
        <f>'2020 MRI - Alphabetical'!AB211-'2017 MRI'!AB211</f>
        <v>-6.7999999999999991E-2</v>
      </c>
      <c r="AD428" s="10">
        <f>'2020 MRI - Alphabetical'!AC211-'2017 MRI'!AC211</f>
        <v>-43</v>
      </c>
      <c r="AE428" s="33">
        <f>'2020 MRI - Alphabetical'!AD211-'2017 MRI'!AD211</f>
        <v>-0.17242606585569509</v>
      </c>
      <c r="AF428" s="11">
        <f>'2020 MRI - Alphabetical'!AE211-'2017 MRI'!AE211</f>
        <v>-4.0047281323877248E-3</v>
      </c>
      <c r="AG428" s="10">
        <f>'2020 MRI - Alphabetical'!AF211-'2017 MRI'!AF211</f>
        <v>-1</v>
      </c>
      <c r="AH428" s="33">
        <f>'2020 MRI - Alphabetical'!AG211-'2017 MRI'!AG211</f>
        <v>-5.2401875806297182E-2</v>
      </c>
      <c r="AI428" s="14">
        <f>'2020 MRI - Alphabetical'!AH211-'2017 MRI'!AH211</f>
        <v>-1.8074047513549685E-2</v>
      </c>
      <c r="AJ428" s="10">
        <f>'2020 MRI - Alphabetical'!AI211-'2017 MRI'!AI211</f>
        <v>-2</v>
      </c>
      <c r="AK428" s="33">
        <f>'2020 MRI - Alphabetical'!AJ211-'2017 MRI'!AJ211</f>
        <v>-0.76582326352949615</v>
      </c>
      <c r="AL428" s="13">
        <f>'2020 MRI - Alphabetical'!AK211-'2017 MRI'!AK211</f>
        <v>17378.917846062221</v>
      </c>
      <c r="AM428" s="38"/>
    </row>
    <row r="429" spans="1:39" hidden="1" x14ac:dyDescent="0.25">
      <c r="A429" t="s">
        <v>839</v>
      </c>
      <c r="B429" s="5" t="s">
        <v>341</v>
      </c>
      <c r="C429" s="6" t="s">
        <v>30</v>
      </c>
      <c r="D429" s="7" t="s">
        <v>20</v>
      </c>
      <c r="E429" s="8">
        <f>VLOOKUP(A429,'2017 MRI'!$A$7:$F$571,6,FALSE)</f>
        <v>23.377885045668933</v>
      </c>
      <c r="F429" s="36">
        <f>'2020 MRI - Alphabetical'!E238-'2017 MRI'!E238</f>
        <v>1.4590418512843217</v>
      </c>
      <c r="G429" s="8">
        <f>'2020 MRI - Alphabetical'!F238-'2017 MRI'!F238</f>
        <v>-4.2581355841556636</v>
      </c>
      <c r="H429" s="9">
        <f>'2020 MRI - Alphabetical'!G238-'2017 MRI'!G238</f>
        <v>101</v>
      </c>
      <c r="I429" s="10">
        <f>'2020 MRI - Alphabetical'!H238-'2017 MRI'!H238</f>
        <v>224</v>
      </c>
      <c r="J429" s="33">
        <f>'2020 MRI - Alphabetical'!I238-'2017 MRI'!I238</f>
        <v>0.83416281935557868</v>
      </c>
      <c r="K429" s="11">
        <f>'2020 MRI - Alphabetical'!J238-'2017 MRI'!J238</f>
        <v>5.7526838289437054E-2</v>
      </c>
      <c r="L429" s="10">
        <f>'2020 MRI - Alphabetical'!K238-'2017 MRI'!K238</f>
        <v>53</v>
      </c>
      <c r="M429" s="33">
        <f>'2020 MRI - Alphabetical'!L238-'2017 MRI'!L238</f>
        <v>0.15900200394264752</v>
      </c>
      <c r="N429" s="11">
        <f>'2020 MRI - Alphabetical'!M238-'2017 MRI'!M238</f>
        <v>-5.581061244885846E-3</v>
      </c>
      <c r="O429" s="10">
        <f>'2020 MRI - Alphabetical'!N238-'2017 MRI'!N238</f>
        <v>96</v>
      </c>
      <c r="P429" s="33">
        <f>'2020 MRI - Alphabetical'!O238-'2017 MRI'!O238</f>
        <v>0.26696008814156624</v>
      </c>
      <c r="Q429" s="11">
        <f>'2020 MRI - Alphabetical'!P238-'2017 MRI'!P238</f>
        <v>-1.9503937007874013E-2</v>
      </c>
      <c r="R429" s="10">
        <f>'2020 MRI - Alphabetical'!Q238-'2017 MRI'!Q238</f>
        <v>-44</v>
      </c>
      <c r="S429" s="33">
        <f>'2020 MRI - Alphabetical'!R238-'2017 MRI'!R238</f>
        <v>-0.27985758730862836</v>
      </c>
      <c r="T429" s="12">
        <f>'2020 MRI - Alphabetical'!S238-'2017 MRI'!S238</f>
        <v>0</v>
      </c>
      <c r="U429" s="10">
        <f>'2020 MRI - Alphabetical'!T238-'2017 MRI'!T238</f>
        <v>364</v>
      </c>
      <c r="V429" s="33">
        <f>'2020 MRI - Alphabetical'!U238-'2017 MRI'!U238</f>
        <v>1.2540250212805202</v>
      </c>
      <c r="W429" s="11">
        <f>'2020 MRI - Alphabetical'!V238-'2017 MRI'!V238</f>
        <v>-7.7991983967935857E-2</v>
      </c>
      <c r="X429" s="10">
        <f>'2020 MRI - Alphabetical'!W238-'2017 MRI'!W238</f>
        <v>35</v>
      </c>
      <c r="Y429" s="33">
        <f>'2020 MRI - Alphabetical'!X238-'2017 MRI'!X238</f>
        <v>0.13775855048373448</v>
      </c>
      <c r="Z429" s="13">
        <f>'2020 MRI - Alphabetical'!Y238-'2017 MRI'!Y238</f>
        <v>16317</v>
      </c>
      <c r="AA429" s="10">
        <f>'2020 MRI - Alphabetical'!Z238-'2017 MRI'!Z238</f>
        <v>17</v>
      </c>
      <c r="AB429" s="33">
        <f>'2020 MRI - Alphabetical'!AA238-'2017 MRI'!AA238</f>
        <v>6.7973355558482926E-2</v>
      </c>
      <c r="AC429" s="11">
        <f>'2020 MRI - Alphabetical'!AB238-'2017 MRI'!AB238</f>
        <v>-2.1000000000000005E-2</v>
      </c>
      <c r="AD429" s="10">
        <f>'2020 MRI - Alphabetical'!AC238-'2017 MRI'!AC238</f>
        <v>-61</v>
      </c>
      <c r="AE429" s="33">
        <f>'2020 MRI - Alphabetical'!AD238-'2017 MRI'!AD238</f>
        <v>-0.22256617523880573</v>
      </c>
      <c r="AF429" s="11">
        <f>'2020 MRI - Alphabetical'!AE238-'2017 MRI'!AE238</f>
        <v>-6.5917312661498695E-3</v>
      </c>
      <c r="AG429" s="10">
        <f>'2020 MRI - Alphabetical'!AF238-'2017 MRI'!AF238</f>
        <v>-14</v>
      </c>
      <c r="AH429" s="33">
        <f>'2020 MRI - Alphabetical'!AG238-'2017 MRI'!AG238</f>
        <v>-6.5894258258949012E-2</v>
      </c>
      <c r="AI429" s="14">
        <f>'2020 MRI - Alphabetical'!AH238-'2017 MRI'!AH238</f>
        <v>5.4397116080070695E-2</v>
      </c>
      <c r="AJ429" s="10">
        <f>'2020 MRI - Alphabetical'!AI238-'2017 MRI'!AI238</f>
        <v>14</v>
      </c>
      <c r="AK429" s="33">
        <f>'2020 MRI - Alphabetical'!AJ238-'2017 MRI'!AJ238</f>
        <v>1.1723828430530756E-2</v>
      </c>
      <c r="AL429" s="13">
        <f>'2020 MRI - Alphabetical'!AK238-'2017 MRI'!AK238</f>
        <v>25784.828940302192</v>
      </c>
      <c r="AM429" s="38"/>
    </row>
    <row r="430" spans="1:39" hidden="1" x14ac:dyDescent="0.25">
      <c r="A430" t="s">
        <v>840</v>
      </c>
      <c r="B430" s="5" t="s">
        <v>383</v>
      </c>
      <c r="C430" s="6" t="s">
        <v>30</v>
      </c>
      <c r="D430" s="7" t="s">
        <v>20</v>
      </c>
      <c r="E430" s="8">
        <f>VLOOKUP(A430,'2017 MRI'!$A$7:$F$571,6,FALSE)</f>
        <v>21.438680604894913</v>
      </c>
      <c r="F430" s="36">
        <f>'2020 MRI - Alphabetical'!E239-'2017 MRI'!E239</f>
        <v>-0.24276054150835558</v>
      </c>
      <c r="G430" s="8">
        <f>'2020 MRI - Alphabetical'!F239-'2017 MRI'!F239</f>
        <v>0.81266700617108256</v>
      </c>
      <c r="H430" s="9">
        <f>'2020 MRI - Alphabetical'!G239-'2017 MRI'!G239</f>
        <v>4</v>
      </c>
      <c r="I430" s="10">
        <f>'2020 MRI - Alphabetical'!H239-'2017 MRI'!H239</f>
        <v>-21</v>
      </c>
      <c r="J430" s="33">
        <f>'2020 MRI - Alphabetical'!I239-'2017 MRI'!I239</f>
        <v>-0.1635281717511996</v>
      </c>
      <c r="K430" s="11">
        <f>'2020 MRI - Alphabetical'!J239-'2017 MRI'!J239</f>
        <v>-5.8765625622619888E-2</v>
      </c>
      <c r="L430" s="10">
        <f>'2020 MRI - Alphabetical'!K239-'2017 MRI'!K239</f>
        <v>-74</v>
      </c>
      <c r="M430" s="33">
        <f>'2020 MRI - Alphabetical'!L239-'2017 MRI'!L239</f>
        <v>-0.18926996491142545</v>
      </c>
      <c r="N430" s="11">
        <f>'2020 MRI - Alphabetical'!M239-'2017 MRI'!M239</f>
        <v>1.3244242672030969E-2</v>
      </c>
      <c r="O430" s="10">
        <f>'2020 MRI - Alphabetical'!N239-'2017 MRI'!N239</f>
        <v>22</v>
      </c>
      <c r="P430" s="33">
        <f>'2020 MRI - Alphabetical'!O239-'2017 MRI'!O239</f>
        <v>4.8421431348714905E-2</v>
      </c>
      <c r="Q430" s="11">
        <f>'2020 MRI - Alphabetical'!P239-'2017 MRI'!P239</f>
        <v>-5.362279246755787E-3</v>
      </c>
      <c r="R430" s="10">
        <f>'2020 MRI - Alphabetical'!Q239-'2017 MRI'!Q239</f>
        <v>-19</v>
      </c>
      <c r="S430" s="33">
        <f>'2020 MRI - Alphabetical'!R239-'2017 MRI'!R239</f>
        <v>-0.18270464382300075</v>
      </c>
      <c r="T430" s="12">
        <f>'2020 MRI - Alphabetical'!S239-'2017 MRI'!S239</f>
        <v>-0.27234204675265822</v>
      </c>
      <c r="U430" s="10">
        <f>'2020 MRI - Alphabetical'!T239-'2017 MRI'!T239</f>
        <v>-65</v>
      </c>
      <c r="V430" s="33">
        <f>'2020 MRI - Alphabetical'!U239-'2017 MRI'!U239</f>
        <v>-0.18816583145990778</v>
      </c>
      <c r="W430" s="11">
        <f>'2020 MRI - Alphabetical'!V239-'2017 MRI'!V239</f>
        <v>9.7881330483474902E-3</v>
      </c>
      <c r="X430" s="10">
        <f>'2020 MRI - Alphabetical'!W239-'2017 MRI'!W239</f>
        <v>-13</v>
      </c>
      <c r="Y430" s="33">
        <f>'2020 MRI - Alphabetical'!X239-'2017 MRI'!X239</f>
        <v>-6.7649154300800443E-2</v>
      </c>
      <c r="Z430" s="13">
        <f>'2020 MRI - Alphabetical'!Y239-'2017 MRI'!Y239</f>
        <v>10198</v>
      </c>
      <c r="AA430" s="10">
        <f>'2020 MRI - Alphabetical'!Z239-'2017 MRI'!Z239</f>
        <v>51</v>
      </c>
      <c r="AB430" s="33">
        <f>'2020 MRI - Alphabetical'!AA239-'2017 MRI'!AA239</f>
        <v>0.18925807914687579</v>
      </c>
      <c r="AC430" s="11">
        <f>'2020 MRI - Alphabetical'!AB239-'2017 MRI'!AB239</f>
        <v>-2.3E-2</v>
      </c>
      <c r="AD430" s="10">
        <f>'2020 MRI - Alphabetical'!AC239-'2017 MRI'!AC239</f>
        <v>8</v>
      </c>
      <c r="AE430" s="33">
        <f>'2020 MRI - Alphabetical'!AD239-'2017 MRI'!AD239</f>
        <v>9.825846936945104E-3</v>
      </c>
      <c r="AF430" s="11">
        <f>'2020 MRI - Alphabetical'!AE239-'2017 MRI'!AE239</f>
        <v>1.0190353844979683E-2</v>
      </c>
      <c r="AG430" s="10">
        <f>'2020 MRI - Alphabetical'!AF239-'2017 MRI'!AF239</f>
        <v>40</v>
      </c>
      <c r="AH430" s="33">
        <f>'2020 MRI - Alphabetical'!AG239-'2017 MRI'!AG239</f>
        <v>0.13752484407080662</v>
      </c>
      <c r="AI430" s="14">
        <f>'2020 MRI - Alphabetical'!AH239-'2017 MRI'!AH239</f>
        <v>-0.15064435908784235</v>
      </c>
      <c r="AJ430" s="10">
        <f>'2020 MRI - Alphabetical'!AI239-'2017 MRI'!AI239</f>
        <v>4</v>
      </c>
      <c r="AK430" s="33">
        <f>'2020 MRI - Alphabetical'!AJ239-'2017 MRI'!AJ239</f>
        <v>8.2882151630885581E-3</v>
      </c>
      <c r="AL430" s="13">
        <f>'2020 MRI - Alphabetical'!AK239-'2017 MRI'!AK239</f>
        <v>12288.251324217519</v>
      </c>
      <c r="AM430" s="38"/>
    </row>
    <row r="431" spans="1:39" hidden="1" x14ac:dyDescent="0.25">
      <c r="A431" t="s">
        <v>851</v>
      </c>
      <c r="B431" s="5" t="s">
        <v>276</v>
      </c>
      <c r="C431" s="6" t="s">
        <v>30</v>
      </c>
      <c r="D431" s="7" t="s">
        <v>20</v>
      </c>
      <c r="E431" s="8">
        <f>VLOOKUP(A431,'2017 MRI'!$A$7:$F$571,6,FALSE)</f>
        <v>27.211986323009246</v>
      </c>
      <c r="F431" s="36">
        <f>'2020 MRI - Alphabetical'!E250-'2017 MRI'!E250</f>
        <v>0.78760803819787095</v>
      </c>
      <c r="G431" s="8">
        <f>'2020 MRI - Alphabetical'!F250-'2017 MRI'!F250</f>
        <v>-1.7034125378318734</v>
      </c>
      <c r="H431" s="9">
        <f>'2020 MRI - Alphabetical'!G250-'2017 MRI'!G250</f>
        <v>48</v>
      </c>
      <c r="I431" s="10">
        <f>'2020 MRI - Alphabetical'!H250-'2017 MRI'!H250</f>
        <v>88</v>
      </c>
      <c r="J431" s="33">
        <f>'2020 MRI - Alphabetical'!I250-'2017 MRI'!I250</f>
        <v>0.65974771984800007</v>
      </c>
      <c r="K431" s="11">
        <f>'2020 MRI - Alphabetical'!J250-'2017 MRI'!J250</f>
        <v>1.5225700675236986E-2</v>
      </c>
      <c r="L431" s="10">
        <f>'2020 MRI - Alphabetical'!K250-'2017 MRI'!K250</f>
        <v>-60</v>
      </c>
      <c r="M431" s="33">
        <f>'2020 MRI - Alphabetical'!L250-'2017 MRI'!L250</f>
        <v>-0.14027763566793566</v>
      </c>
      <c r="N431" s="11">
        <f>'2020 MRI - Alphabetical'!M250-'2017 MRI'!M250</f>
        <v>1.0617736266895959E-2</v>
      </c>
      <c r="O431" s="10">
        <f>'2020 MRI - Alphabetical'!N250-'2017 MRI'!N250</f>
        <v>171</v>
      </c>
      <c r="P431" s="33">
        <f>'2020 MRI - Alphabetical'!O250-'2017 MRI'!O250</f>
        <v>0.55383284326785243</v>
      </c>
      <c r="Q431" s="11">
        <f>'2020 MRI - Alphabetical'!P250-'2017 MRI'!P250</f>
        <v>-3.8070512237285054E-2</v>
      </c>
      <c r="R431" s="10">
        <f>'2020 MRI - Alphabetical'!Q250-'2017 MRI'!Q250</f>
        <v>3</v>
      </c>
      <c r="S431" s="33">
        <f>'2020 MRI - Alphabetical'!R250-'2017 MRI'!R250</f>
        <v>-3.5419515407095745E-2</v>
      </c>
      <c r="T431" s="12">
        <f>'2020 MRI - Alphabetical'!S250-'2017 MRI'!S250</f>
        <v>-0.68811565041510059</v>
      </c>
      <c r="U431" s="10">
        <f>'2020 MRI - Alphabetical'!T250-'2017 MRI'!T250</f>
        <v>24</v>
      </c>
      <c r="V431" s="33">
        <f>'2020 MRI - Alphabetical'!U250-'2017 MRI'!U250</f>
        <v>0.1065430986044241</v>
      </c>
      <c r="W431" s="11">
        <f>'2020 MRI - Alphabetical'!V250-'2017 MRI'!V250</f>
        <v>-1.1210563133962931E-2</v>
      </c>
      <c r="X431" s="10">
        <f>'2020 MRI - Alphabetical'!W250-'2017 MRI'!W250</f>
        <v>21</v>
      </c>
      <c r="Y431" s="33">
        <f>'2020 MRI - Alphabetical'!X250-'2017 MRI'!X250</f>
        <v>7.806435797763922E-2</v>
      </c>
      <c r="Z431" s="13">
        <f>'2020 MRI - Alphabetical'!Y250-'2017 MRI'!Y250</f>
        <v>12853</v>
      </c>
      <c r="AA431" s="10">
        <f>'2020 MRI - Alphabetical'!Z250-'2017 MRI'!Z250</f>
        <v>-28</v>
      </c>
      <c r="AB431" s="33">
        <f>'2020 MRI - Alphabetical'!AA250-'2017 MRI'!AA250</f>
        <v>-0.10364074506574061</v>
      </c>
      <c r="AC431" s="11">
        <f>'2020 MRI - Alphabetical'!AB250-'2017 MRI'!AB250</f>
        <v>-1.8999999999999996E-2</v>
      </c>
      <c r="AD431" s="10">
        <f>'2020 MRI - Alphabetical'!AC250-'2017 MRI'!AC250</f>
        <v>34</v>
      </c>
      <c r="AE431" s="33">
        <f>'2020 MRI - Alphabetical'!AD250-'2017 MRI'!AD250</f>
        <v>9.695008084881529E-2</v>
      </c>
      <c r="AF431" s="11">
        <f>'2020 MRI - Alphabetical'!AE250-'2017 MRI'!AE250</f>
        <v>1.6441788705490512E-2</v>
      </c>
      <c r="AG431" s="10">
        <f>'2020 MRI - Alphabetical'!AF250-'2017 MRI'!AF250</f>
        <v>-40</v>
      </c>
      <c r="AH431" s="33">
        <f>'2020 MRI - Alphabetical'!AG250-'2017 MRI'!AG250</f>
        <v>-0.14671503346451714</v>
      </c>
      <c r="AI431" s="14">
        <f>'2020 MRI - Alphabetical'!AH250-'2017 MRI'!AH250</f>
        <v>0.15420881340455561</v>
      </c>
      <c r="AJ431" s="10">
        <f>'2020 MRI - Alphabetical'!AI250-'2017 MRI'!AI250</f>
        <v>-22</v>
      </c>
      <c r="AK431" s="33">
        <f>'2020 MRI - Alphabetical'!AJ250-'2017 MRI'!AJ250</f>
        <v>-7.6433788276422387E-3</v>
      </c>
      <c r="AL431" s="13">
        <f>'2020 MRI - Alphabetical'!AK250-'2017 MRI'!AK250</f>
        <v>2617.3904708091868</v>
      </c>
      <c r="AM431" s="38"/>
    </row>
    <row r="432" spans="1:39" hidden="1" x14ac:dyDescent="0.25">
      <c r="A432" t="s">
        <v>854</v>
      </c>
      <c r="B432" s="5" t="s">
        <v>147</v>
      </c>
      <c r="C432" s="6" t="s">
        <v>30</v>
      </c>
      <c r="D432" s="7" t="s">
        <v>20</v>
      </c>
      <c r="E432" s="8">
        <f>VLOOKUP(A432,'2017 MRI'!$A$7:$F$571,6,FALSE)</f>
        <v>37.669678805009326</v>
      </c>
      <c r="F432" s="36">
        <f>'2020 MRI - Alphabetical'!E253-'2017 MRI'!E253</f>
        <v>0.47915006506806179</v>
      </c>
      <c r="G432" s="8">
        <f>'2020 MRI - Alphabetical'!F253-'2017 MRI'!F253</f>
        <v>0.51789213035269199</v>
      </c>
      <c r="H432" s="9">
        <f>'2020 MRI - Alphabetical'!G253-'2017 MRI'!G253</f>
        <v>4</v>
      </c>
      <c r="I432" s="10">
        <f>'2020 MRI - Alphabetical'!H253-'2017 MRI'!H253</f>
        <v>164</v>
      </c>
      <c r="J432" s="33">
        <f>'2020 MRI - Alphabetical'!I253-'2017 MRI'!I253</f>
        <v>0.42647736234139866</v>
      </c>
      <c r="K432" s="11">
        <f>'2020 MRI - Alphabetical'!J253-'2017 MRI'!J253</f>
        <v>1.1721972063337471E-2</v>
      </c>
      <c r="L432" s="10">
        <f>'2020 MRI - Alphabetical'!K253-'2017 MRI'!K253</f>
        <v>205</v>
      </c>
      <c r="M432" s="33">
        <f>'2020 MRI - Alphabetical'!L253-'2017 MRI'!L253</f>
        <v>0.60021883783427921</v>
      </c>
      <c r="N432" s="11">
        <f>'2020 MRI - Alphabetical'!M253-'2017 MRI'!M253</f>
        <v>-2.9068915580543489E-2</v>
      </c>
      <c r="O432" s="10">
        <f>'2020 MRI - Alphabetical'!N253-'2017 MRI'!N253</f>
        <v>-8</v>
      </c>
      <c r="P432" s="33">
        <f>'2020 MRI - Alphabetical'!O253-'2017 MRI'!O253</f>
        <v>-0.16759462139425307</v>
      </c>
      <c r="Q432" s="11">
        <f>'2020 MRI - Alphabetical'!P253-'2017 MRI'!P253</f>
        <v>7.2241566920565742E-3</v>
      </c>
      <c r="R432" s="10">
        <f>'2020 MRI - Alphabetical'!Q253-'2017 MRI'!Q253</f>
        <v>249</v>
      </c>
      <c r="S432" s="33">
        <f>'2020 MRI - Alphabetical'!R253-'2017 MRI'!R253</f>
        <v>0.38104173067902958</v>
      </c>
      <c r="T432" s="12">
        <f>'2020 MRI - Alphabetical'!S253-'2017 MRI'!S253</f>
        <v>-2.2271714922048997</v>
      </c>
      <c r="U432" s="10">
        <f>'2020 MRI - Alphabetical'!T253-'2017 MRI'!T253</f>
        <v>96</v>
      </c>
      <c r="V432" s="33">
        <f>'2020 MRI - Alphabetical'!U253-'2017 MRI'!U253</f>
        <v>0.52326384079020061</v>
      </c>
      <c r="W432" s="11">
        <f>'2020 MRI - Alphabetical'!V253-'2017 MRI'!V253</f>
        <v>-3.7973782771535569E-2</v>
      </c>
      <c r="X432" s="10">
        <f>'2020 MRI - Alphabetical'!W253-'2017 MRI'!W253</f>
        <v>-45</v>
      </c>
      <c r="Y432" s="33">
        <f>'2020 MRI - Alphabetical'!X253-'2017 MRI'!X253</f>
        <v>-0.18249299799295859</v>
      </c>
      <c r="Z432" s="13">
        <f>'2020 MRI - Alphabetical'!Y253-'2017 MRI'!Y253</f>
        <v>2244</v>
      </c>
      <c r="AA432" s="10">
        <f>'2020 MRI - Alphabetical'!Z253-'2017 MRI'!Z253</f>
        <v>18</v>
      </c>
      <c r="AB432" s="33">
        <f>'2020 MRI - Alphabetical'!AA253-'2017 MRI'!AA253</f>
        <v>0.31982197474904717</v>
      </c>
      <c r="AC432" s="11">
        <f>'2020 MRI - Alphabetical'!AB253-'2017 MRI'!AB253</f>
        <v>-3.1999999999999994E-2</v>
      </c>
      <c r="AD432" s="10">
        <f>'2020 MRI - Alphabetical'!AC253-'2017 MRI'!AC253</f>
        <v>-69</v>
      </c>
      <c r="AE432" s="33">
        <f>'2020 MRI - Alphabetical'!AD253-'2017 MRI'!AD253</f>
        <v>-0.61842927985146789</v>
      </c>
      <c r="AF432" s="11">
        <f>'2020 MRI - Alphabetical'!AE253-'2017 MRI'!AE253</f>
        <v>-2.3168141592920244E-2</v>
      </c>
      <c r="AG432" s="10">
        <f>'2020 MRI - Alphabetical'!AF253-'2017 MRI'!AF253</f>
        <v>-55</v>
      </c>
      <c r="AH432" s="33">
        <f>'2020 MRI - Alphabetical'!AG253-'2017 MRI'!AG253</f>
        <v>-0.13798442907010025</v>
      </c>
      <c r="AI432" s="14">
        <f>'2020 MRI - Alphabetical'!AH253-'2017 MRI'!AH253</f>
        <v>0.18952568564386096</v>
      </c>
      <c r="AJ432" s="10">
        <f>'2020 MRI - Alphabetical'!AI253-'2017 MRI'!AI253</f>
        <v>-7</v>
      </c>
      <c r="AK432" s="33">
        <f>'2020 MRI - Alphabetical'!AJ253-'2017 MRI'!AJ253</f>
        <v>5.4459012482797609E-3</v>
      </c>
      <c r="AL432" s="13">
        <f>'2020 MRI - Alphabetical'!AK253-'2017 MRI'!AK253</f>
        <v>617.63257482297922</v>
      </c>
      <c r="AM432" s="38"/>
    </row>
    <row r="433" spans="1:39" hidden="1" x14ac:dyDescent="0.25">
      <c r="A433" t="s">
        <v>855</v>
      </c>
      <c r="B433" s="5" t="s">
        <v>74</v>
      </c>
      <c r="C433" s="6" t="s">
        <v>30</v>
      </c>
      <c r="D433" s="7" t="s">
        <v>20</v>
      </c>
      <c r="E433" s="8">
        <f>VLOOKUP(A433,'2017 MRI'!$A$7:$F$571,6,FALSE)</f>
        <v>50.328026781822373</v>
      </c>
      <c r="F433" s="36">
        <f>'2020 MRI - Alphabetical'!E254-'2017 MRI'!E254</f>
        <v>2.7319752777187283</v>
      </c>
      <c r="G433" s="8">
        <f>'2020 MRI - Alphabetical'!F254-'2017 MRI'!F254</f>
        <v>-4.9790615529208821</v>
      </c>
      <c r="H433" s="9">
        <f>'2020 MRI - Alphabetical'!G254-'2017 MRI'!G254</f>
        <v>21</v>
      </c>
      <c r="I433" s="10">
        <f>'2020 MRI - Alphabetical'!H254-'2017 MRI'!H254</f>
        <v>-2</v>
      </c>
      <c r="J433" s="33">
        <f>'2020 MRI - Alphabetical'!I254-'2017 MRI'!I254</f>
        <v>2.2475342541605769E-3</v>
      </c>
      <c r="K433" s="11">
        <f>'2020 MRI - Alphabetical'!J254-'2017 MRI'!J254</f>
        <v>-8.5409821859079527E-2</v>
      </c>
      <c r="L433" s="10">
        <f>'2020 MRI - Alphabetical'!K254-'2017 MRI'!K254</f>
        <v>30</v>
      </c>
      <c r="M433" s="33">
        <f>'2020 MRI - Alphabetical'!L254-'2017 MRI'!L254</f>
        <v>0.14489487153010275</v>
      </c>
      <c r="N433" s="11">
        <f>'2020 MRI - Alphabetical'!M254-'2017 MRI'!M254</f>
        <v>-5.0336446413438429E-3</v>
      </c>
      <c r="O433" s="10">
        <f>'2020 MRI - Alphabetical'!N254-'2017 MRI'!N254</f>
        <v>11</v>
      </c>
      <c r="P433" s="33">
        <f>'2020 MRI - Alphabetical'!O254-'2017 MRI'!O254</f>
        <v>0.74284969816405311</v>
      </c>
      <c r="Q433" s="11">
        <f>'2020 MRI - Alphabetical'!P254-'2017 MRI'!P254</f>
        <v>-5.3044026744039352E-2</v>
      </c>
      <c r="R433" s="10">
        <f>'2020 MRI - Alphabetical'!Q254-'2017 MRI'!Q254</f>
        <v>131</v>
      </c>
      <c r="S433" s="33">
        <f>'2020 MRI - Alphabetical'!R254-'2017 MRI'!R254</f>
        <v>0.19712057454533261</v>
      </c>
      <c r="T433" s="12">
        <f>'2020 MRI - Alphabetical'!S254-'2017 MRI'!S254</f>
        <v>-1.5513113304882411</v>
      </c>
      <c r="U433" s="10">
        <f>'2020 MRI - Alphabetical'!T254-'2017 MRI'!T254</f>
        <v>9</v>
      </c>
      <c r="V433" s="33">
        <f>'2020 MRI - Alphabetical'!U254-'2017 MRI'!U254</f>
        <v>0.93366617191789203</v>
      </c>
      <c r="W433" s="11">
        <f>'2020 MRI - Alphabetical'!V254-'2017 MRI'!V254</f>
        <v>-7.883472939109254E-2</v>
      </c>
      <c r="X433" s="10">
        <f>'2020 MRI - Alphabetical'!W254-'2017 MRI'!W254</f>
        <v>10</v>
      </c>
      <c r="Y433" s="33">
        <f>'2020 MRI - Alphabetical'!X254-'2017 MRI'!X254</f>
        <v>0.2014851374576998</v>
      </c>
      <c r="Z433" s="13">
        <f>'2020 MRI - Alphabetical'!Y254-'2017 MRI'!Y254</f>
        <v>11165</v>
      </c>
      <c r="AA433" s="10">
        <f>'2020 MRI - Alphabetical'!Z254-'2017 MRI'!Z254</f>
        <v>23</v>
      </c>
      <c r="AB433" s="33">
        <f>'2020 MRI - Alphabetical'!AA254-'2017 MRI'!AA254</f>
        <v>7.0242715059073507E-2</v>
      </c>
      <c r="AC433" s="11">
        <f>'2020 MRI - Alphabetical'!AB254-'2017 MRI'!AB254</f>
        <v>-1.9999999999999997E-2</v>
      </c>
      <c r="AD433" s="10">
        <f>'2020 MRI - Alphabetical'!AC254-'2017 MRI'!AC254</f>
        <v>39</v>
      </c>
      <c r="AE433" s="33">
        <f>'2020 MRI - Alphabetical'!AD254-'2017 MRI'!AD254</f>
        <v>0.462908464473618</v>
      </c>
      <c r="AF433" s="11">
        <f>'2020 MRI - Alphabetical'!AE254-'2017 MRI'!AE254</f>
        <v>4.5647532568273586E-2</v>
      </c>
      <c r="AG433" s="10">
        <f>'2020 MRI - Alphabetical'!AF254-'2017 MRI'!AF254</f>
        <v>90</v>
      </c>
      <c r="AH433" s="33">
        <f>'2020 MRI - Alphabetical'!AG254-'2017 MRI'!AG254</f>
        <v>0.321928726851198</v>
      </c>
      <c r="AI433" s="14">
        <f>'2020 MRI - Alphabetical'!AH254-'2017 MRI'!AH254</f>
        <v>-0.35510483843409157</v>
      </c>
      <c r="AJ433" s="10">
        <f>'2020 MRI - Alphabetical'!AI254-'2017 MRI'!AI254</f>
        <v>44</v>
      </c>
      <c r="AK433" s="33">
        <f>'2020 MRI - Alphabetical'!AJ254-'2017 MRI'!AJ254</f>
        <v>2.5738931768779422E-2</v>
      </c>
      <c r="AL433" s="13">
        <f>'2020 MRI - Alphabetical'!AK254-'2017 MRI'!AK254</f>
        <v>19380.076638584476</v>
      </c>
      <c r="AM433" s="38">
        <v>1</v>
      </c>
    </row>
    <row r="434" spans="1:39" hidden="1" x14ac:dyDescent="0.25">
      <c r="A434" t="s">
        <v>858</v>
      </c>
      <c r="B434" s="5" t="s">
        <v>300</v>
      </c>
      <c r="C434" s="6" t="s">
        <v>30</v>
      </c>
      <c r="D434" s="7" t="s">
        <v>20</v>
      </c>
      <c r="E434" s="8">
        <f>VLOOKUP(A434,'2017 MRI'!$A$7:$F$571,6,FALSE)</f>
        <v>25.34000166290329</v>
      </c>
      <c r="F434" s="36">
        <f>'2020 MRI - Alphabetical'!E257-'2017 MRI'!E257</f>
        <v>0.90601822145656319</v>
      </c>
      <c r="G434" s="8">
        <f>'2020 MRI - Alphabetical'!F257-'2017 MRI'!F257</f>
        <v>-2.2980120442622756</v>
      </c>
      <c r="H434" s="9">
        <f>'2020 MRI - Alphabetical'!G257-'2017 MRI'!G257</f>
        <v>68</v>
      </c>
      <c r="I434" s="10">
        <f>'2020 MRI - Alphabetical'!H257-'2017 MRI'!H257</f>
        <v>146</v>
      </c>
      <c r="J434" s="33">
        <f>'2020 MRI - Alphabetical'!I257-'2017 MRI'!I257</f>
        <v>1.8763512723754916</v>
      </c>
      <c r="K434" s="11">
        <f>'2020 MRI - Alphabetical'!J257-'2017 MRI'!J257</f>
        <v>0.16000222768050165</v>
      </c>
      <c r="L434" s="10">
        <f>'2020 MRI - Alphabetical'!K257-'2017 MRI'!K257</f>
        <v>223</v>
      </c>
      <c r="M434" s="33">
        <f>'2020 MRI - Alphabetical'!L257-'2017 MRI'!L257</f>
        <v>1.0330332565924756</v>
      </c>
      <c r="N434" s="11">
        <f>'2020 MRI - Alphabetical'!M257-'2017 MRI'!M257</f>
        <v>-5.2855740922473013E-2</v>
      </c>
      <c r="O434" s="10">
        <f>'2020 MRI - Alphabetical'!N257-'2017 MRI'!N257</f>
        <v>12</v>
      </c>
      <c r="P434" s="33">
        <f>'2020 MRI - Alphabetical'!O257-'2017 MRI'!O257</f>
        <v>5.7645826597659711E-2</v>
      </c>
      <c r="Q434" s="11">
        <f>'2020 MRI - Alphabetical'!P257-'2017 MRI'!P257</f>
        <v>-5.7747747747747755E-3</v>
      </c>
      <c r="R434" s="10">
        <f>'2020 MRI - Alphabetical'!Q257-'2017 MRI'!Q257</f>
        <v>75</v>
      </c>
      <c r="S434" s="33">
        <f>'2020 MRI - Alphabetical'!R257-'2017 MRI'!R257</f>
        <v>-0.11563855367472775</v>
      </c>
      <c r="T434" s="12">
        <f>'2020 MRI - Alphabetical'!S257-'2017 MRI'!S257</f>
        <v>-0.55340343110127288</v>
      </c>
      <c r="U434" s="10">
        <f>'2020 MRI - Alphabetical'!T257-'2017 MRI'!T257</f>
        <v>-25</v>
      </c>
      <c r="V434" s="33">
        <f>'2020 MRI - Alphabetical'!U257-'2017 MRI'!U257</f>
        <v>-0.12067263578261894</v>
      </c>
      <c r="W434" s="11">
        <f>'2020 MRI - Alphabetical'!V257-'2017 MRI'!V257</f>
        <v>3.5244755244755177E-3</v>
      </c>
      <c r="X434" s="10">
        <f>'2020 MRI - Alphabetical'!W257-'2017 MRI'!W257</f>
        <v>70</v>
      </c>
      <c r="Y434" s="33">
        <f>'2020 MRI - Alphabetical'!X257-'2017 MRI'!X257</f>
        <v>0.22257340991405772</v>
      </c>
      <c r="Z434" s="13">
        <f>'2020 MRI - Alphabetical'!Y257-'2017 MRI'!Y257</f>
        <v>16154</v>
      </c>
      <c r="AA434" s="10">
        <f>'2020 MRI - Alphabetical'!Z257-'2017 MRI'!Z257</f>
        <v>-37</v>
      </c>
      <c r="AB434" s="33">
        <f>'2020 MRI - Alphabetical'!AA257-'2017 MRI'!AA257</f>
        <v>-0.12653607408306472</v>
      </c>
      <c r="AC434" s="11">
        <f>'2020 MRI - Alphabetical'!AB257-'2017 MRI'!AB257</f>
        <v>-1.7999999999999995E-2</v>
      </c>
      <c r="AD434" s="10">
        <f>'2020 MRI - Alphabetical'!AC257-'2017 MRI'!AC257</f>
        <v>121</v>
      </c>
      <c r="AE434" s="33">
        <f>'2020 MRI - Alphabetical'!AD257-'2017 MRI'!AD257</f>
        <v>0.32440425631499231</v>
      </c>
      <c r="AF434" s="11">
        <f>'2020 MRI - Alphabetical'!AE257-'2017 MRI'!AE257</f>
        <v>2.9042372881356027E-2</v>
      </c>
      <c r="AG434" s="10">
        <f>'2020 MRI - Alphabetical'!AF257-'2017 MRI'!AF257</f>
        <v>1</v>
      </c>
      <c r="AH434" s="33">
        <f>'2020 MRI - Alphabetical'!AG257-'2017 MRI'!AG257</f>
        <v>-7.1086061329550088E-2</v>
      </c>
      <c r="AI434" s="14">
        <f>'2020 MRI - Alphabetical'!AH257-'2017 MRI'!AH257</f>
        <v>-4.1679304273132267E-3</v>
      </c>
      <c r="AJ434" s="10">
        <f>'2020 MRI - Alphabetical'!AI257-'2017 MRI'!AI257</f>
        <v>-1</v>
      </c>
      <c r="AK434" s="33">
        <f>'2020 MRI - Alphabetical'!AJ257-'2017 MRI'!AJ257</f>
        <v>-0.18133049895735676</v>
      </c>
      <c r="AL434" s="13">
        <f>'2020 MRI - Alphabetical'!AK257-'2017 MRI'!AK257</f>
        <v>43820.079305143561</v>
      </c>
      <c r="AM434" s="38"/>
    </row>
    <row r="435" spans="1:39" hidden="1" x14ac:dyDescent="0.25">
      <c r="A435" t="s">
        <v>870</v>
      </c>
      <c r="B435" s="5" t="s">
        <v>180</v>
      </c>
      <c r="C435" s="6" t="s">
        <v>30</v>
      </c>
      <c r="D435" s="7" t="s">
        <v>20</v>
      </c>
      <c r="E435" s="8">
        <f>VLOOKUP(A435,'2017 MRI'!$A$7:$F$571,6,FALSE)</f>
        <v>34.398465170908999</v>
      </c>
      <c r="F435" s="36">
        <f>'2020 MRI - Alphabetical'!E269-'2017 MRI'!E269</f>
        <v>1.1678007286167396</v>
      </c>
      <c r="G435" s="8">
        <f>'2020 MRI - Alphabetical'!F269-'2017 MRI'!F269</f>
        <v>-2.0226827028575443</v>
      </c>
      <c r="H435" s="9">
        <f>'2020 MRI - Alphabetical'!G269-'2017 MRI'!G269</f>
        <v>41</v>
      </c>
      <c r="I435" s="10">
        <f>'2020 MRI - Alphabetical'!H269-'2017 MRI'!H269</f>
        <v>11</v>
      </c>
      <c r="J435" s="33">
        <f>'2020 MRI - Alphabetical'!I269-'2017 MRI'!I269</f>
        <v>0.40608327460686677</v>
      </c>
      <c r="K435" s="11">
        <f>'2020 MRI - Alphabetical'!J269-'2017 MRI'!J269</f>
        <v>-1.9889611779941418E-2</v>
      </c>
      <c r="L435" s="10">
        <f>'2020 MRI - Alphabetical'!K269-'2017 MRI'!K269</f>
        <v>155</v>
      </c>
      <c r="M435" s="33">
        <f>'2020 MRI - Alphabetical'!L269-'2017 MRI'!L269</f>
        <v>0.65633505352324595</v>
      </c>
      <c r="N435" s="11">
        <f>'2020 MRI - Alphabetical'!M269-'2017 MRI'!M269</f>
        <v>-3.2612701958648918E-2</v>
      </c>
      <c r="O435" s="10">
        <f>'2020 MRI - Alphabetical'!N269-'2017 MRI'!N269</f>
        <v>106</v>
      </c>
      <c r="P435" s="33">
        <f>'2020 MRI - Alphabetical'!O269-'2017 MRI'!O269</f>
        <v>0.48759407968346019</v>
      </c>
      <c r="Q435" s="11">
        <f>'2020 MRI - Alphabetical'!P269-'2017 MRI'!P269</f>
        <v>-3.4201127004768093E-2</v>
      </c>
      <c r="R435" s="10">
        <f>'2020 MRI - Alphabetical'!Q269-'2017 MRI'!Q269</f>
        <v>-25</v>
      </c>
      <c r="S435" s="33">
        <f>'2020 MRI - Alphabetical'!R269-'2017 MRI'!R269</f>
        <v>3.0611701854411963E-2</v>
      </c>
      <c r="T435" s="12">
        <f>'2020 MRI - Alphabetical'!S269-'2017 MRI'!S269</f>
        <v>-0.71688226115187459</v>
      </c>
      <c r="U435" s="10">
        <f>'2020 MRI - Alphabetical'!T269-'2017 MRI'!T269</f>
        <v>-7</v>
      </c>
      <c r="V435" s="33">
        <f>'2020 MRI - Alphabetical'!U269-'2017 MRI'!U269</f>
        <v>-3.2503275702185828E-2</v>
      </c>
      <c r="W435" s="11">
        <f>'2020 MRI - Alphabetical'!V269-'2017 MRI'!V269</f>
        <v>-2.4731224156168824E-3</v>
      </c>
      <c r="X435" s="10">
        <f>'2020 MRI - Alphabetical'!W269-'2017 MRI'!W269</f>
        <v>1</v>
      </c>
      <c r="Y435" s="33">
        <f>'2020 MRI - Alphabetical'!X269-'2017 MRI'!X269</f>
        <v>-1.9309581978498858E-2</v>
      </c>
      <c r="Z435" s="13">
        <f>'2020 MRI - Alphabetical'!Y269-'2017 MRI'!Y269</f>
        <v>6960</v>
      </c>
      <c r="AA435" s="10">
        <f>'2020 MRI - Alphabetical'!Z269-'2017 MRI'!Z269</f>
        <v>5</v>
      </c>
      <c r="AB435" s="33">
        <f>'2020 MRI - Alphabetical'!AA269-'2017 MRI'!AA269</f>
        <v>0.24432790919530256</v>
      </c>
      <c r="AC435" s="11">
        <f>'2020 MRI - Alphabetical'!AB269-'2017 MRI'!AB269</f>
        <v>-3.2000000000000001E-2</v>
      </c>
      <c r="AD435" s="10">
        <f>'2020 MRI - Alphabetical'!AC269-'2017 MRI'!AC269</f>
        <v>47</v>
      </c>
      <c r="AE435" s="33">
        <f>'2020 MRI - Alphabetical'!AD269-'2017 MRI'!AD269</f>
        <v>0.20181758767948982</v>
      </c>
      <c r="AF435" s="11">
        <f>'2020 MRI - Alphabetical'!AE269-'2017 MRI'!AE269</f>
        <v>2.4723687394144656E-2</v>
      </c>
      <c r="AG435" s="10">
        <f>'2020 MRI - Alphabetical'!AF269-'2017 MRI'!AF269</f>
        <v>-13</v>
      </c>
      <c r="AH435" s="33">
        <f>'2020 MRI - Alphabetical'!AG269-'2017 MRI'!AG269</f>
        <v>-3.7711236093494027E-2</v>
      </c>
      <c r="AI435" s="14">
        <f>'2020 MRI - Alphabetical'!AH269-'2017 MRI'!AH269</f>
        <v>5.15463339761979E-2</v>
      </c>
      <c r="AJ435" s="10">
        <f>'2020 MRI - Alphabetical'!AI269-'2017 MRI'!AI269</f>
        <v>-26</v>
      </c>
      <c r="AK435" s="33">
        <f>'2020 MRI - Alphabetical'!AJ269-'2017 MRI'!AJ269</f>
        <v>-3.6578604975794349E-3</v>
      </c>
      <c r="AL435" s="13">
        <f>'2020 MRI - Alphabetical'!AK269-'2017 MRI'!AK269</f>
        <v>2222.7482749607589</v>
      </c>
      <c r="AM435" s="38"/>
    </row>
    <row r="436" spans="1:39" hidden="1" x14ac:dyDescent="0.25">
      <c r="A436" t="s">
        <v>878</v>
      </c>
      <c r="B436" s="5" t="s">
        <v>431</v>
      </c>
      <c r="C436" s="6" t="s">
        <v>30</v>
      </c>
      <c r="D436" s="7" t="s">
        <v>20</v>
      </c>
      <c r="E436" s="8">
        <f>VLOOKUP(A436,'2017 MRI'!$A$7:$F$571,6,FALSE)</f>
        <v>19.045857082921174</v>
      </c>
      <c r="F436" s="36">
        <f>'2020 MRI - Alphabetical'!E277-'2017 MRI'!E277</f>
        <v>-0.55594711193566049</v>
      </c>
      <c r="G436" s="8">
        <f>'2020 MRI - Alphabetical'!F277-'2017 MRI'!F277</f>
        <v>1.5005838302733068</v>
      </c>
      <c r="H436" s="9">
        <f>'2020 MRI - Alphabetical'!G277-'2017 MRI'!G277</f>
        <v>-25</v>
      </c>
      <c r="I436" s="10">
        <f>'2020 MRI - Alphabetical'!H277-'2017 MRI'!H277</f>
        <v>251</v>
      </c>
      <c r="J436" s="33">
        <f>'2020 MRI - Alphabetical'!I277-'2017 MRI'!I277</f>
        <v>0.92260242014741267</v>
      </c>
      <c r="K436" s="11">
        <f>'2020 MRI - Alphabetical'!J277-'2017 MRI'!J277</f>
        <v>6.4006749190827272E-2</v>
      </c>
      <c r="L436" s="10">
        <f>'2020 MRI - Alphabetical'!K277-'2017 MRI'!K277</f>
        <v>17</v>
      </c>
      <c r="M436" s="33">
        <f>'2020 MRI - Alphabetical'!L277-'2017 MRI'!L277</f>
        <v>0.10030795773733003</v>
      </c>
      <c r="N436" s="11">
        <f>'2020 MRI - Alphabetical'!M277-'2017 MRI'!M277</f>
        <v>-1.6189596206267268E-3</v>
      </c>
      <c r="O436" s="10">
        <f>'2020 MRI - Alphabetical'!N277-'2017 MRI'!N277</f>
        <v>-79</v>
      </c>
      <c r="P436" s="33">
        <f>'2020 MRI - Alphabetical'!O277-'2017 MRI'!O277</f>
        <v>-0.17507804844095498</v>
      </c>
      <c r="Q436" s="11">
        <f>'2020 MRI - Alphabetical'!P277-'2017 MRI'!P277</f>
        <v>9.5184243964421857E-3</v>
      </c>
      <c r="R436" s="10">
        <f>'2020 MRI - Alphabetical'!Q277-'2017 MRI'!Q277</f>
        <v>-44</v>
      </c>
      <c r="S436" s="33">
        <f>'2020 MRI - Alphabetical'!R277-'2017 MRI'!R277</f>
        <v>-0.27985758730862836</v>
      </c>
      <c r="T436" s="12">
        <f>'2020 MRI - Alphabetical'!S277-'2017 MRI'!S277</f>
        <v>0</v>
      </c>
      <c r="U436" s="10">
        <f>'2020 MRI - Alphabetical'!T277-'2017 MRI'!T277</f>
        <v>-69</v>
      </c>
      <c r="V436" s="33">
        <f>'2020 MRI - Alphabetical'!U277-'2017 MRI'!U277</f>
        <v>-0.41464794767608693</v>
      </c>
      <c r="W436" s="11">
        <f>'2020 MRI - Alphabetical'!V277-'2017 MRI'!V277</f>
        <v>1.9712041884816747E-2</v>
      </c>
      <c r="X436" s="10">
        <f>'2020 MRI - Alphabetical'!W277-'2017 MRI'!W277</f>
        <v>-41</v>
      </c>
      <c r="Y436" s="33">
        <f>'2020 MRI - Alphabetical'!X277-'2017 MRI'!X277</f>
        <v>-0.14832949252791064</v>
      </c>
      <c r="Z436" s="13">
        <f>'2020 MRI - Alphabetical'!Y277-'2017 MRI'!Y277</f>
        <v>6304</v>
      </c>
      <c r="AA436" s="10">
        <f>'2020 MRI - Alphabetical'!Z277-'2017 MRI'!Z277</f>
        <v>20</v>
      </c>
      <c r="AB436" s="33">
        <f>'2020 MRI - Alphabetical'!AA277-'2017 MRI'!AA277</f>
        <v>0.13212062360927324</v>
      </c>
      <c r="AC436" s="11">
        <f>'2020 MRI - Alphabetical'!AB277-'2017 MRI'!AB277</f>
        <v>-2.6000000000000002E-2</v>
      </c>
      <c r="AD436" s="10">
        <f>'2020 MRI - Alphabetical'!AC277-'2017 MRI'!AC277</f>
        <v>44</v>
      </c>
      <c r="AE436" s="33">
        <f>'2020 MRI - Alphabetical'!AD277-'2017 MRI'!AD277</f>
        <v>0.17422499227800636</v>
      </c>
      <c r="AF436" s="11">
        <f>'2020 MRI - Alphabetical'!AE277-'2017 MRI'!AE277</f>
        <v>1.7084985835694066E-2</v>
      </c>
      <c r="AG436" s="10">
        <f>'2020 MRI - Alphabetical'!AF277-'2017 MRI'!AF277</f>
        <v>1</v>
      </c>
      <c r="AH436" s="33">
        <f>'2020 MRI - Alphabetical'!AG277-'2017 MRI'!AG277</f>
        <v>-6.3015903142991991E-2</v>
      </c>
      <c r="AI436" s="14">
        <f>'2020 MRI - Alphabetical'!AH277-'2017 MRI'!AH277</f>
        <v>-9.8493691857750587E-3</v>
      </c>
      <c r="AJ436" s="10">
        <f>'2020 MRI - Alphabetical'!AI277-'2017 MRI'!AI277</f>
        <v>0</v>
      </c>
      <c r="AK436" s="33">
        <f>'2020 MRI - Alphabetical'!AJ277-'2017 MRI'!AJ277</f>
        <v>-0.33741308221918898</v>
      </c>
      <c r="AL436" s="13">
        <f>'2020 MRI - Alphabetical'!AK277-'2017 MRI'!AK277</f>
        <v>174679.30803254806</v>
      </c>
      <c r="AM436" s="38"/>
    </row>
    <row r="437" spans="1:39" hidden="1" x14ac:dyDescent="0.25">
      <c r="A437" t="s">
        <v>892</v>
      </c>
      <c r="B437" s="5" t="s">
        <v>168</v>
      </c>
      <c r="C437" s="6" t="s">
        <v>30</v>
      </c>
      <c r="D437" s="7" t="s">
        <v>20</v>
      </c>
      <c r="E437" s="8">
        <f>VLOOKUP(A437,'2017 MRI'!$A$7:$F$571,6,FALSE)</f>
        <v>35.339982154047497</v>
      </c>
      <c r="F437" s="36">
        <f>'2020 MRI - Alphabetical'!E291-'2017 MRI'!E291</f>
        <v>-0.33755321954064366</v>
      </c>
      <c r="G437" s="8">
        <f>'2020 MRI - Alphabetical'!F291-'2017 MRI'!F291</f>
        <v>2.7828472414004111</v>
      </c>
      <c r="H437" s="9">
        <f>'2020 MRI - Alphabetical'!G291-'2017 MRI'!G291</f>
        <v>-14</v>
      </c>
      <c r="I437" s="10">
        <f>'2020 MRI - Alphabetical'!H291-'2017 MRI'!H291</f>
        <v>36</v>
      </c>
      <c r="J437" s="33">
        <f>'2020 MRI - Alphabetical'!I291-'2017 MRI'!I291</f>
        <v>7.3426784505050635E-2</v>
      </c>
      <c r="K437" s="11">
        <f>'2020 MRI - Alphabetical'!J291-'2017 MRI'!J291</f>
        <v>-1.9466859551994009E-2</v>
      </c>
      <c r="L437" s="10">
        <f>'2020 MRI - Alphabetical'!K291-'2017 MRI'!K291</f>
        <v>78</v>
      </c>
      <c r="M437" s="33">
        <f>'2020 MRI - Alphabetical'!L291-'2017 MRI'!L291</f>
        <v>0.42043159644526018</v>
      </c>
      <c r="N437" s="11">
        <f>'2020 MRI - Alphabetical'!M291-'2017 MRI'!M291</f>
        <v>-2.038288566387611E-2</v>
      </c>
      <c r="O437" s="10">
        <f>'2020 MRI - Alphabetical'!N291-'2017 MRI'!N291</f>
        <v>-20</v>
      </c>
      <c r="P437" s="33">
        <f>'2020 MRI - Alphabetical'!O291-'2017 MRI'!O291</f>
        <v>-7.9841948005327013E-2</v>
      </c>
      <c r="Q437" s="11">
        <f>'2020 MRI - Alphabetical'!P291-'2017 MRI'!P291</f>
        <v>2.4631253223310889E-3</v>
      </c>
      <c r="R437" s="10">
        <f>'2020 MRI - Alphabetical'!Q291-'2017 MRI'!Q291</f>
        <v>-7</v>
      </c>
      <c r="S437" s="33">
        <f>'2020 MRI - Alphabetical'!R291-'2017 MRI'!R291</f>
        <v>-0.15560821162883007</v>
      </c>
      <c r="T437" s="12">
        <f>'2020 MRI - Alphabetical'!S291-'2017 MRI'!S291</f>
        <v>-0.34601614905772754</v>
      </c>
      <c r="U437" s="10">
        <f>'2020 MRI - Alphabetical'!T291-'2017 MRI'!T291</f>
        <v>4</v>
      </c>
      <c r="V437" s="33">
        <f>'2020 MRI - Alphabetical'!U291-'2017 MRI'!U291</f>
        <v>1.3344335554299001E-2</v>
      </c>
      <c r="W437" s="11">
        <f>'2020 MRI - Alphabetical'!V291-'2017 MRI'!V291</f>
        <v>-5.2465727874661944E-3</v>
      </c>
      <c r="X437" s="10">
        <f>'2020 MRI - Alphabetical'!W291-'2017 MRI'!W291</f>
        <v>-4</v>
      </c>
      <c r="Y437" s="33">
        <f>'2020 MRI - Alphabetical'!X291-'2017 MRI'!X291</f>
        <v>1.4692125463855454E-3</v>
      </c>
      <c r="Z437" s="13">
        <f>'2020 MRI - Alphabetical'!Y291-'2017 MRI'!Y291</f>
        <v>3724</v>
      </c>
      <c r="AA437" s="10">
        <f>'2020 MRI - Alphabetical'!Z291-'2017 MRI'!Z291</f>
        <v>-27</v>
      </c>
      <c r="AB437" s="33">
        <f>'2020 MRI - Alphabetical'!AA291-'2017 MRI'!AA291</f>
        <v>-0.14469095008779131</v>
      </c>
      <c r="AC437" s="11">
        <f>'2020 MRI - Alphabetical'!AB291-'2017 MRI'!AB291</f>
        <v>-2.6000000000000002E-2</v>
      </c>
      <c r="AD437" s="10">
        <f>'2020 MRI - Alphabetical'!AC291-'2017 MRI'!AC291</f>
        <v>-16</v>
      </c>
      <c r="AE437" s="33">
        <f>'2020 MRI - Alphabetical'!AD291-'2017 MRI'!AD291</f>
        <v>-0.10869650968334627</v>
      </c>
      <c r="AF437" s="11">
        <f>'2020 MRI - Alphabetical'!AE291-'2017 MRI'!AE291</f>
        <v>7.8146878431583078E-3</v>
      </c>
      <c r="AG437" s="10">
        <f>'2020 MRI - Alphabetical'!AF291-'2017 MRI'!AF291</f>
        <v>9</v>
      </c>
      <c r="AH437" s="33">
        <f>'2020 MRI - Alphabetical'!AG291-'2017 MRI'!AG291</f>
        <v>4.5248035847075707E-2</v>
      </c>
      <c r="AI437" s="14">
        <f>'2020 MRI - Alphabetical'!AH291-'2017 MRI'!AH291</f>
        <v>-4.4066700285959381E-2</v>
      </c>
      <c r="AJ437" s="10">
        <f>'2020 MRI - Alphabetical'!AI291-'2017 MRI'!AI291</f>
        <v>-4</v>
      </c>
      <c r="AK437" s="33">
        <f>'2020 MRI - Alphabetical'!AJ291-'2017 MRI'!AJ291</f>
        <v>6.7769902584804975E-3</v>
      </c>
      <c r="AL437" s="13">
        <f>'2020 MRI - Alphabetical'!AK291-'2017 MRI'!AK291</f>
        <v>5798.4366966239031</v>
      </c>
      <c r="AM437" s="38"/>
    </row>
    <row r="438" spans="1:39" hidden="1" x14ac:dyDescent="0.25">
      <c r="A438" t="s">
        <v>896</v>
      </c>
      <c r="B438" s="5" t="s">
        <v>566</v>
      </c>
      <c r="C438" s="6" t="s">
        <v>30</v>
      </c>
      <c r="D438" s="7" t="s">
        <v>20</v>
      </c>
      <c r="E438" s="8">
        <f>VLOOKUP(A438,'2017 MRI'!$A$7:$F$571,6,FALSE)</f>
        <v>9.762206245704899</v>
      </c>
      <c r="F438" s="36">
        <f>'2020 MRI - Alphabetical'!E295-'2017 MRI'!E295</f>
        <v>-2.0524112511788966</v>
      </c>
      <c r="G438" s="8">
        <f>'2020 MRI - Alphabetical'!F295-'2017 MRI'!F295</f>
        <v>5.0465589179794801</v>
      </c>
      <c r="H438" s="9">
        <f>'2020 MRI - Alphabetical'!G295-'2017 MRI'!G295</f>
        <v>-70</v>
      </c>
      <c r="I438" s="10">
        <f>'2020 MRI - Alphabetical'!H295-'2017 MRI'!H295</f>
        <v>2</v>
      </c>
      <c r="J438" s="33">
        <f>'2020 MRI - Alphabetical'!I295-'2017 MRI'!I295</f>
        <v>0.64095984139518336</v>
      </c>
      <c r="K438" s="11">
        <f>'2020 MRI - Alphabetical'!J295-'2017 MRI'!J295</f>
        <v>0.1109477124183007</v>
      </c>
      <c r="L438" s="10">
        <f>'2020 MRI - Alphabetical'!K295-'2017 MRI'!K295</f>
        <v>397</v>
      </c>
      <c r="M438" s="33">
        <f>'2020 MRI - Alphabetical'!L295-'2017 MRI'!L295</f>
        <v>2.3287154835126183</v>
      </c>
      <c r="N438" s="11">
        <f>'2020 MRI - Alphabetical'!M295-'2017 MRI'!M295</f>
        <v>-0.1224208269636089</v>
      </c>
      <c r="O438" s="10">
        <f>'2020 MRI - Alphabetical'!N295-'2017 MRI'!N295</f>
        <v>-53</v>
      </c>
      <c r="P438" s="33">
        <f>'2020 MRI - Alphabetical'!O295-'2017 MRI'!O295</f>
        <v>-0.19721735534301088</v>
      </c>
      <c r="Q438" s="11">
        <f>'2020 MRI - Alphabetical'!P295-'2017 MRI'!P295</f>
        <v>1.1049723756906077E-2</v>
      </c>
      <c r="R438" s="10">
        <f>'2020 MRI - Alphabetical'!Q295-'2017 MRI'!Q295</f>
        <v>-44</v>
      </c>
      <c r="S438" s="33">
        <f>'2020 MRI - Alphabetical'!R295-'2017 MRI'!R295</f>
        <v>-0.27985758730862836</v>
      </c>
      <c r="T438" s="12">
        <f>'2020 MRI - Alphabetical'!S295-'2017 MRI'!S295</f>
        <v>0</v>
      </c>
      <c r="U438" s="10">
        <f>'2020 MRI - Alphabetical'!T295-'2017 MRI'!T295</f>
        <v>-144</v>
      </c>
      <c r="V438" s="33">
        <f>'2020 MRI - Alphabetical'!U295-'2017 MRI'!U295</f>
        <v>-0.38014221744450299</v>
      </c>
      <c r="W438" s="11">
        <f>'2020 MRI - Alphabetical'!V295-'2017 MRI'!V295</f>
        <v>2.2619047619047615E-2</v>
      </c>
      <c r="X438" s="10">
        <f>'2020 MRI - Alphabetical'!W295-'2017 MRI'!W295</f>
        <v>-72</v>
      </c>
      <c r="Y438" s="33">
        <f>'2020 MRI - Alphabetical'!X295-'2017 MRI'!X295</f>
        <v>-0.78867144044208326</v>
      </c>
      <c r="Z438" s="13">
        <f>'2020 MRI - Alphabetical'!Y295-'2017 MRI'!Y295</f>
        <v>-7708</v>
      </c>
      <c r="AA438" s="10">
        <f>'2020 MRI - Alphabetical'!Z295-'2017 MRI'!Z295</f>
        <v>-248</v>
      </c>
      <c r="AB438" s="33">
        <f>'2020 MRI - Alphabetical'!AA295-'2017 MRI'!AA295</f>
        <v>-1.1471432398260391</v>
      </c>
      <c r="AC438" s="11">
        <f>'2020 MRI - Alphabetical'!AB295-'2017 MRI'!AB295</f>
        <v>-2.0000000000000018E-3</v>
      </c>
      <c r="AD438" s="10">
        <f>'2020 MRI - Alphabetical'!AC295-'2017 MRI'!AC295</f>
        <v>16</v>
      </c>
      <c r="AE438" s="33">
        <f>'2020 MRI - Alphabetical'!AD295-'2017 MRI'!AD295</f>
        <v>2.661155244224267E-2</v>
      </c>
      <c r="AF438" s="11">
        <f>'2020 MRI - Alphabetical'!AE295-'2017 MRI'!AE295</f>
        <v>8.1958456973293403E-3</v>
      </c>
      <c r="AG438" s="10">
        <f>'2020 MRI - Alphabetical'!AF295-'2017 MRI'!AF295</f>
        <v>-2</v>
      </c>
      <c r="AH438" s="33">
        <f>'2020 MRI - Alphabetical'!AG295-'2017 MRI'!AG295</f>
        <v>-8.8667699709529257E-2</v>
      </c>
      <c r="AI438" s="14">
        <f>'2020 MRI - Alphabetical'!AH295-'2017 MRI'!AH295</f>
        <v>3.5384706589358661E-3</v>
      </c>
      <c r="AJ438" s="10">
        <f>'2020 MRI - Alphabetical'!AI295-'2017 MRI'!AI295</f>
        <v>-1</v>
      </c>
      <c r="AK438" s="33">
        <f>'2020 MRI - Alphabetical'!AJ295-'2017 MRI'!AJ295</f>
        <v>-2.4971478225772614E-2</v>
      </c>
      <c r="AL438" s="13">
        <f>'2020 MRI - Alphabetical'!AK295-'2017 MRI'!AK295</f>
        <v>770849.37339873333</v>
      </c>
      <c r="AM438" s="38"/>
    </row>
    <row r="439" spans="1:39" hidden="1" x14ac:dyDescent="0.25">
      <c r="A439" t="s">
        <v>970</v>
      </c>
      <c r="B439" s="5" t="s">
        <v>107</v>
      </c>
      <c r="C439" s="6" t="s">
        <v>30</v>
      </c>
      <c r="D439" s="7" t="s">
        <v>20</v>
      </c>
      <c r="E439" s="8">
        <f>VLOOKUP(A439,'2017 MRI'!$A$7:$F$571,6,FALSE)</f>
        <v>42.41208509200613</v>
      </c>
      <c r="F439" s="36">
        <f>'2020 MRI - Alphabetical'!E369-'2017 MRI'!E369</f>
        <v>1.3703370483463022</v>
      </c>
      <c r="G439" s="8">
        <f>'2020 MRI - Alphabetical'!F369-'2017 MRI'!F369</f>
        <v>-1.6885606641938935</v>
      </c>
      <c r="H439" s="9">
        <f>'2020 MRI - Alphabetical'!G369-'2017 MRI'!G369</f>
        <v>23</v>
      </c>
      <c r="I439" s="10">
        <f>'2020 MRI - Alphabetical'!H369-'2017 MRI'!H369</f>
        <v>207</v>
      </c>
      <c r="J439" s="33">
        <f>'2020 MRI - Alphabetical'!I369-'2017 MRI'!I369</f>
        <v>0.64515304255242822</v>
      </c>
      <c r="K439" s="11">
        <f>'2020 MRI - Alphabetical'!J369-'2017 MRI'!J369</f>
        <v>3.5500912593065426E-2</v>
      </c>
      <c r="L439" s="10">
        <f>'2020 MRI - Alphabetical'!K369-'2017 MRI'!K369</f>
        <v>-259</v>
      </c>
      <c r="M439" s="33">
        <f>'2020 MRI - Alphabetical'!L369-'2017 MRI'!L369</f>
        <v>-2.1886011484857</v>
      </c>
      <c r="N439" s="11">
        <f>'2020 MRI - Alphabetical'!M369-'2017 MRI'!M369</f>
        <v>0.11818432290949166</v>
      </c>
      <c r="O439" s="10">
        <f>'2020 MRI - Alphabetical'!N369-'2017 MRI'!N369</f>
        <v>35</v>
      </c>
      <c r="P439" s="33">
        <f>'2020 MRI - Alphabetical'!O369-'2017 MRI'!O369</f>
        <v>0.68228146173186333</v>
      </c>
      <c r="Q439" s="11">
        <f>'2020 MRI - Alphabetical'!P369-'2017 MRI'!P369</f>
        <v>-4.8095513748191016E-2</v>
      </c>
      <c r="R439" s="10">
        <f>'2020 MRI - Alphabetical'!Q369-'2017 MRI'!Q369</f>
        <v>23</v>
      </c>
      <c r="S439" s="33">
        <f>'2020 MRI - Alphabetical'!R369-'2017 MRI'!R369</f>
        <v>1.5287963017794675</v>
      </c>
      <c r="T439" s="12">
        <f>'2020 MRI - Alphabetical'!S369-'2017 MRI'!S369</f>
        <v>-5.5093084943831219</v>
      </c>
      <c r="U439" s="10">
        <f>'2020 MRI - Alphabetical'!T369-'2017 MRI'!T369</f>
        <v>4</v>
      </c>
      <c r="V439" s="33">
        <f>'2020 MRI - Alphabetical'!U369-'2017 MRI'!U369</f>
        <v>-1.7780486159875708E-2</v>
      </c>
      <c r="W439" s="11">
        <f>'2020 MRI - Alphabetical'!V369-'2017 MRI'!V369</f>
        <v>-7.2011242973141765E-3</v>
      </c>
      <c r="X439" s="10">
        <f>'2020 MRI - Alphabetical'!W369-'2017 MRI'!W369</f>
        <v>-120</v>
      </c>
      <c r="Y439" s="33">
        <f>'2020 MRI - Alphabetical'!X369-'2017 MRI'!X369</f>
        <v>-0.50153908132621972</v>
      </c>
      <c r="Z439" s="13">
        <f>'2020 MRI - Alphabetical'!Y369-'2017 MRI'!Y369</f>
        <v>-9241</v>
      </c>
      <c r="AA439" s="10">
        <f>'2020 MRI - Alphabetical'!Z369-'2017 MRI'!Z369</f>
        <v>9</v>
      </c>
      <c r="AB439" s="33">
        <f>'2020 MRI - Alphabetical'!AA369-'2017 MRI'!AA369</f>
        <v>5.8895917556119615E-2</v>
      </c>
      <c r="AC439" s="11">
        <f>'2020 MRI - Alphabetical'!AB369-'2017 MRI'!AB369</f>
        <v>-2.5000000000000008E-2</v>
      </c>
      <c r="AD439" s="10">
        <f>'2020 MRI - Alphabetical'!AC369-'2017 MRI'!AC369</f>
        <v>-2</v>
      </c>
      <c r="AE439" s="33">
        <f>'2020 MRI - Alphabetical'!AD369-'2017 MRI'!AD369</f>
        <v>6.3049311139122544E-3</v>
      </c>
      <c r="AF439" s="11">
        <f>'2020 MRI - Alphabetical'!AE369-'2017 MRI'!AE369</f>
        <v>1.0870997255260861E-2</v>
      </c>
      <c r="AG439" s="10">
        <f>'2020 MRI - Alphabetical'!AF369-'2017 MRI'!AF369</f>
        <v>3</v>
      </c>
      <c r="AH439" s="33">
        <f>'2020 MRI - Alphabetical'!AG369-'2017 MRI'!AG369</f>
        <v>-1.1758834468970636E-2</v>
      </c>
      <c r="AI439" s="14">
        <f>'2020 MRI - Alphabetical'!AH369-'2017 MRI'!AH369</f>
        <v>2.5675577522866089E-2</v>
      </c>
      <c r="AJ439" s="10">
        <f>'2020 MRI - Alphabetical'!AI369-'2017 MRI'!AI369</f>
        <v>3</v>
      </c>
      <c r="AK439" s="33">
        <f>'2020 MRI - Alphabetical'!AJ369-'2017 MRI'!AJ369</f>
        <v>8.7189550063800081E-3</v>
      </c>
      <c r="AL439" s="13">
        <f>'2020 MRI - Alphabetical'!AK369-'2017 MRI'!AK369</f>
        <v>10983.087189360333</v>
      </c>
      <c r="AM439" s="38"/>
    </row>
    <row r="440" spans="1:39" hidden="1" x14ac:dyDescent="0.25">
      <c r="A440" t="s">
        <v>971</v>
      </c>
      <c r="B440" s="5" t="s">
        <v>277</v>
      </c>
      <c r="C440" s="6" t="s">
        <v>30</v>
      </c>
      <c r="D440" s="7" t="s">
        <v>20</v>
      </c>
      <c r="E440" s="8">
        <f>VLOOKUP(A440,'2017 MRI'!$A$7:$F$571,6,FALSE)</f>
        <v>26.946730094059145</v>
      </c>
      <c r="F440" s="36">
        <f>'2020 MRI - Alphabetical'!E370-'2017 MRI'!E370</f>
        <v>-0.49447108311426624</v>
      </c>
      <c r="G440" s="8">
        <f>'2020 MRI - Alphabetical'!F370-'2017 MRI'!F370</f>
        <v>2.2608000204634067</v>
      </c>
      <c r="H440" s="9">
        <f>'2020 MRI - Alphabetical'!G370-'2017 MRI'!G370</f>
        <v>-19</v>
      </c>
      <c r="I440" s="10">
        <f>'2020 MRI - Alphabetical'!H370-'2017 MRI'!H370</f>
        <v>-5</v>
      </c>
      <c r="J440" s="33">
        <f>'2020 MRI - Alphabetical'!I370-'2017 MRI'!I370</f>
        <v>-2.0788849626100392E-2</v>
      </c>
      <c r="K440" s="11">
        <f>'2020 MRI - Alphabetical'!J370-'2017 MRI'!J370</f>
        <v>-6.166314472425638E-2</v>
      </c>
      <c r="L440" s="10">
        <f>'2020 MRI - Alphabetical'!K370-'2017 MRI'!K370</f>
        <v>93</v>
      </c>
      <c r="M440" s="33">
        <f>'2020 MRI - Alphabetical'!L370-'2017 MRI'!L370</f>
        <v>0.30227970925355269</v>
      </c>
      <c r="N440" s="11">
        <f>'2020 MRI - Alphabetical'!M370-'2017 MRI'!M370</f>
        <v>-1.2787216312228497E-2</v>
      </c>
      <c r="O440" s="10">
        <f>'2020 MRI - Alphabetical'!N370-'2017 MRI'!N370</f>
        <v>80</v>
      </c>
      <c r="P440" s="33">
        <f>'2020 MRI - Alphabetical'!O370-'2017 MRI'!O370</f>
        <v>0.3141988801442413</v>
      </c>
      <c r="Q440" s="11">
        <f>'2020 MRI - Alphabetical'!P370-'2017 MRI'!P370</f>
        <v>-2.2837140751658075E-2</v>
      </c>
      <c r="R440" s="10">
        <f>'2020 MRI - Alphabetical'!Q370-'2017 MRI'!Q370</f>
        <v>75</v>
      </c>
      <c r="S440" s="33">
        <f>'2020 MRI - Alphabetical'!R370-'2017 MRI'!R370</f>
        <v>0.26728439167920542</v>
      </c>
      <c r="T440" s="12">
        <f>'2020 MRI - Alphabetical'!S370-'2017 MRI'!S370</f>
        <v>-1.7126700883265693</v>
      </c>
      <c r="U440" s="10">
        <f>'2020 MRI - Alphabetical'!T370-'2017 MRI'!T370</f>
        <v>-171</v>
      </c>
      <c r="V440" s="33">
        <f>'2020 MRI - Alphabetical'!U370-'2017 MRI'!U370</f>
        <v>-0.51423849512135722</v>
      </c>
      <c r="W440" s="11">
        <f>'2020 MRI - Alphabetical'!V370-'2017 MRI'!V370</f>
        <v>2.9010717874288272E-2</v>
      </c>
      <c r="X440" s="10">
        <f>'2020 MRI - Alphabetical'!W370-'2017 MRI'!W370</f>
        <v>-64</v>
      </c>
      <c r="Y440" s="33">
        <f>'2020 MRI - Alphabetical'!X370-'2017 MRI'!X370</f>
        <v>-0.19381318829616445</v>
      </c>
      <c r="Z440" s="13">
        <f>'2020 MRI - Alphabetical'!Y370-'2017 MRI'!Y370</f>
        <v>2218</v>
      </c>
      <c r="AA440" s="10">
        <f>'2020 MRI - Alphabetical'!Z370-'2017 MRI'!Z370</f>
        <v>2</v>
      </c>
      <c r="AB440" s="33">
        <f>'2020 MRI - Alphabetical'!AA370-'2017 MRI'!AA370</f>
        <v>8.1791246573443166E-2</v>
      </c>
      <c r="AC440" s="11">
        <f>'2020 MRI - Alphabetical'!AB370-'2017 MRI'!AB370</f>
        <v>-2.6000000000000002E-2</v>
      </c>
      <c r="AD440" s="10">
        <f>'2020 MRI - Alphabetical'!AC370-'2017 MRI'!AC370</f>
        <v>-130</v>
      </c>
      <c r="AE440" s="33">
        <f>'2020 MRI - Alphabetical'!AD370-'2017 MRI'!AD370</f>
        <v>-0.49861275965195762</v>
      </c>
      <c r="AF440" s="11">
        <f>'2020 MRI - Alphabetical'!AE370-'2017 MRI'!AE370</f>
        <v>-1.9905490303195883E-2</v>
      </c>
      <c r="AG440" s="10">
        <f>'2020 MRI - Alphabetical'!AF370-'2017 MRI'!AF370</f>
        <v>-12</v>
      </c>
      <c r="AH440" s="33">
        <f>'2020 MRI - Alphabetical'!AG370-'2017 MRI'!AG370</f>
        <v>-7.8132283312442707E-2</v>
      </c>
      <c r="AI440" s="14">
        <f>'2020 MRI - Alphabetical'!AH370-'2017 MRI'!AH370</f>
        <v>6.591218429756851E-2</v>
      </c>
      <c r="AJ440" s="10">
        <f>'2020 MRI - Alphabetical'!AI370-'2017 MRI'!AI370</f>
        <v>-13</v>
      </c>
      <c r="AK440" s="33">
        <f>'2020 MRI - Alphabetical'!AJ370-'2017 MRI'!AJ370</f>
        <v>-7.6832100817169902E-3</v>
      </c>
      <c r="AL440" s="13">
        <f>'2020 MRI - Alphabetical'!AK370-'2017 MRI'!AK370</f>
        <v>6275.5368904422212</v>
      </c>
      <c r="AM440" s="38"/>
    </row>
    <row r="441" spans="1:39" hidden="1" x14ac:dyDescent="0.25">
      <c r="A441" t="s">
        <v>999</v>
      </c>
      <c r="B441" s="5" t="s">
        <v>426</v>
      </c>
      <c r="C441" s="6" t="s">
        <v>30</v>
      </c>
      <c r="D441" s="7" t="s">
        <v>20</v>
      </c>
      <c r="E441" s="8">
        <f>VLOOKUP(A441,'2017 MRI'!$A$7:$F$571,6,FALSE)</f>
        <v>19.354612241667084</v>
      </c>
      <c r="F441" s="36">
        <f>'2020 MRI - Alphabetical'!E398-'2017 MRI'!E398</f>
        <v>-1.253341109384204</v>
      </c>
      <c r="G441" s="8">
        <f>'2020 MRI - Alphabetical'!F398-'2017 MRI'!F398</f>
        <v>3.711518018390926</v>
      </c>
      <c r="H441" s="9">
        <f>'2020 MRI - Alphabetical'!G398-'2017 MRI'!G398</f>
        <v>-66</v>
      </c>
      <c r="I441" s="10">
        <f>'2020 MRI - Alphabetical'!H398-'2017 MRI'!H398</f>
        <v>87</v>
      </c>
      <c r="J441" s="33">
        <f>'2020 MRI - Alphabetical'!I398-'2017 MRI'!I398</f>
        <v>0.30290886315999044</v>
      </c>
      <c r="K441" s="11">
        <f>'2020 MRI - Alphabetical'!J398-'2017 MRI'!J398</f>
        <v>-3.476187525267127E-3</v>
      </c>
      <c r="L441" s="10">
        <f>'2020 MRI - Alphabetical'!K398-'2017 MRI'!K398</f>
        <v>-172</v>
      </c>
      <c r="M441" s="33">
        <f>'2020 MRI - Alphabetical'!L398-'2017 MRI'!L398</f>
        <v>-0.46365522875110393</v>
      </c>
      <c r="N441" s="11">
        <f>'2020 MRI - Alphabetical'!M398-'2017 MRI'!M398</f>
        <v>2.7894678212742503E-2</v>
      </c>
      <c r="O441" s="10">
        <f>'2020 MRI - Alphabetical'!N398-'2017 MRI'!N398</f>
        <v>-198</v>
      </c>
      <c r="P441" s="33">
        <f>'2020 MRI - Alphabetical'!O398-'2017 MRI'!O398</f>
        <v>-0.55489624732847675</v>
      </c>
      <c r="Q441" s="11">
        <f>'2020 MRI - Alphabetical'!P398-'2017 MRI'!P398</f>
        <v>3.3664753157290471E-2</v>
      </c>
      <c r="R441" s="10">
        <f>'2020 MRI - Alphabetical'!Q398-'2017 MRI'!Q398</f>
        <v>60</v>
      </c>
      <c r="S441" s="33">
        <f>'2020 MRI - Alphabetical'!R398-'2017 MRI'!R398</f>
        <v>0.33050239277610188</v>
      </c>
      <c r="T441" s="12">
        <f>'2020 MRI - Alphabetical'!S398-'2017 MRI'!S398</f>
        <v>-1.8749467586676891</v>
      </c>
      <c r="U441" s="10">
        <f>'2020 MRI - Alphabetical'!T398-'2017 MRI'!T398</f>
        <v>-199</v>
      </c>
      <c r="V441" s="33">
        <f>'2020 MRI - Alphabetical'!U398-'2017 MRI'!U398</f>
        <v>-0.58796173361842785</v>
      </c>
      <c r="W441" s="11">
        <f>'2020 MRI - Alphabetical'!V398-'2017 MRI'!V398</f>
        <v>3.3831500219973595E-2</v>
      </c>
      <c r="X441" s="10">
        <f>'2020 MRI - Alphabetical'!W398-'2017 MRI'!W398</f>
        <v>-70</v>
      </c>
      <c r="Y441" s="33">
        <f>'2020 MRI - Alphabetical'!X398-'2017 MRI'!X398</f>
        <v>-0.29192374204564847</v>
      </c>
      <c r="Z441" s="13">
        <f>'2020 MRI - Alphabetical'!Y398-'2017 MRI'!Y398</f>
        <v>3022</v>
      </c>
      <c r="AA441" s="10">
        <f>'2020 MRI - Alphabetical'!Z398-'2017 MRI'!Z398</f>
        <v>-93</v>
      </c>
      <c r="AB441" s="33">
        <f>'2020 MRI - Alphabetical'!AA398-'2017 MRI'!AA398</f>
        <v>-0.26617740768759945</v>
      </c>
      <c r="AC441" s="11">
        <f>'2020 MRI - Alphabetical'!AB398-'2017 MRI'!AB398</f>
        <v>-1.3000000000000005E-2</v>
      </c>
      <c r="AD441" s="10">
        <f>'2020 MRI - Alphabetical'!AC398-'2017 MRI'!AC398</f>
        <v>60</v>
      </c>
      <c r="AE441" s="33">
        <f>'2020 MRI - Alphabetical'!AD398-'2017 MRI'!AD398</f>
        <v>0.17613446709204017</v>
      </c>
      <c r="AF441" s="11">
        <f>'2020 MRI - Alphabetical'!AE398-'2017 MRI'!AE398</f>
        <v>1.7927710843373412E-2</v>
      </c>
      <c r="AG441" s="10">
        <f>'2020 MRI - Alphabetical'!AF398-'2017 MRI'!AF398</f>
        <v>-19</v>
      </c>
      <c r="AH441" s="33">
        <f>'2020 MRI - Alphabetical'!AG398-'2017 MRI'!AG398</f>
        <v>-7.8724269769811839E-2</v>
      </c>
      <c r="AI441" s="14">
        <f>'2020 MRI - Alphabetical'!AH398-'2017 MRI'!AH398</f>
        <v>7.7927181835435677E-2</v>
      </c>
      <c r="AJ441" s="10">
        <f>'2020 MRI - Alphabetical'!AI398-'2017 MRI'!AI398</f>
        <v>-6</v>
      </c>
      <c r="AK441" s="33">
        <f>'2020 MRI - Alphabetical'!AJ398-'2017 MRI'!AJ398</f>
        <v>3.3952810721507021E-3</v>
      </c>
      <c r="AL441" s="13">
        <f>'2020 MRI - Alphabetical'!AK398-'2017 MRI'!AK398</f>
        <v>9487.5311934577039</v>
      </c>
      <c r="AM441" s="38"/>
    </row>
    <row r="442" spans="1:39" hidden="1" x14ac:dyDescent="0.25">
      <c r="A442" t="s">
        <v>1008</v>
      </c>
      <c r="B442" s="5" t="s">
        <v>311</v>
      </c>
      <c r="C442" s="6" t="s">
        <v>30</v>
      </c>
      <c r="D442" s="7" t="s">
        <v>20</v>
      </c>
      <c r="E442" s="8">
        <f>VLOOKUP(A442,'2017 MRI'!$A$7:$F$571,6,FALSE)</f>
        <v>24.784055769715199</v>
      </c>
      <c r="F442" s="36">
        <f>'2020 MRI - Alphabetical'!E407-'2017 MRI'!E407</f>
        <v>0.38416518028275193</v>
      </c>
      <c r="G442" s="8">
        <f>'2020 MRI - Alphabetical'!F407-'2017 MRI'!F407</f>
        <v>-0.73840135568859822</v>
      </c>
      <c r="H442" s="9">
        <f>'2020 MRI - Alphabetical'!G407-'2017 MRI'!G407</f>
        <v>33</v>
      </c>
      <c r="I442" s="10">
        <f>'2020 MRI - Alphabetical'!H407-'2017 MRI'!H407</f>
        <v>-20</v>
      </c>
      <c r="J442" s="33">
        <f>'2020 MRI - Alphabetical'!I407-'2017 MRI'!I407</f>
        <v>-7.6938206601056158E-2</v>
      </c>
      <c r="K442" s="11">
        <f>'2020 MRI - Alphabetical'!J407-'2017 MRI'!J407</f>
        <v>-3.4947782798294247E-2</v>
      </c>
      <c r="L442" s="10">
        <f>'2020 MRI - Alphabetical'!K407-'2017 MRI'!K407</f>
        <v>111</v>
      </c>
      <c r="M442" s="33">
        <f>'2020 MRI - Alphabetical'!L407-'2017 MRI'!L407</f>
        <v>0.50527066758445027</v>
      </c>
      <c r="N442" s="11">
        <f>'2020 MRI - Alphabetical'!M407-'2017 MRI'!M407</f>
        <v>-2.3100704242642319E-2</v>
      </c>
      <c r="O442" s="10">
        <f>'2020 MRI - Alphabetical'!N407-'2017 MRI'!N407</f>
        <v>259</v>
      </c>
      <c r="P442" s="33">
        <f>'2020 MRI - Alphabetical'!O407-'2017 MRI'!O407</f>
        <v>0.82574229852057657</v>
      </c>
      <c r="Q442" s="11">
        <f>'2020 MRI - Alphabetical'!P407-'2017 MRI'!P407</f>
        <v>-5.5662591687041574E-2</v>
      </c>
      <c r="R442" s="10">
        <f>'2020 MRI - Alphabetical'!Q407-'2017 MRI'!Q407</f>
        <v>82</v>
      </c>
      <c r="S442" s="33">
        <f>'2020 MRI - Alphabetical'!R407-'2017 MRI'!R407</f>
        <v>-9.8455546771829661E-2</v>
      </c>
      <c r="T442" s="12">
        <f>'2020 MRI - Alphabetical'!S407-'2017 MRI'!S407</f>
        <v>-0.58813191648266383</v>
      </c>
      <c r="U442" s="10">
        <f>'2020 MRI - Alphabetical'!T407-'2017 MRI'!T407</f>
        <v>41</v>
      </c>
      <c r="V442" s="33">
        <f>'2020 MRI - Alphabetical'!U407-'2017 MRI'!U407</f>
        <v>0.1008455978406298</v>
      </c>
      <c r="W442" s="11">
        <f>'2020 MRI - Alphabetical'!V407-'2017 MRI'!V407</f>
        <v>-7.5055915244261334E-3</v>
      </c>
      <c r="X442" s="10">
        <f>'2020 MRI - Alphabetical'!W407-'2017 MRI'!W407</f>
        <v>-39</v>
      </c>
      <c r="Y442" s="33">
        <f>'2020 MRI - Alphabetical'!X407-'2017 MRI'!X407</f>
        <v>-0.15589489633331788</v>
      </c>
      <c r="Z442" s="13">
        <f>'2020 MRI - Alphabetical'!Y407-'2017 MRI'!Y407</f>
        <v>7355</v>
      </c>
      <c r="AA442" s="10">
        <f>'2020 MRI - Alphabetical'!Z407-'2017 MRI'!Z407</f>
        <v>27</v>
      </c>
      <c r="AB442" s="33">
        <f>'2020 MRI - Alphabetical'!AA407-'2017 MRI'!AA407</f>
        <v>0.16182403112836988</v>
      </c>
      <c r="AC442" s="11">
        <f>'2020 MRI - Alphabetical'!AB407-'2017 MRI'!AB407</f>
        <v>-2.4E-2</v>
      </c>
      <c r="AD442" s="10">
        <f>'2020 MRI - Alphabetical'!AC407-'2017 MRI'!AC407</f>
        <v>-110</v>
      </c>
      <c r="AE442" s="33">
        <f>'2020 MRI - Alphabetical'!AD407-'2017 MRI'!AD407</f>
        <v>-0.55550225576334089</v>
      </c>
      <c r="AF442" s="11">
        <f>'2020 MRI - Alphabetical'!AE407-'2017 MRI'!AE407</f>
        <v>-2.1761565836298957E-2</v>
      </c>
      <c r="AG442" s="10">
        <f>'2020 MRI - Alphabetical'!AF407-'2017 MRI'!AF407</f>
        <v>-5</v>
      </c>
      <c r="AH442" s="33">
        <f>'2020 MRI - Alphabetical'!AG407-'2017 MRI'!AG407</f>
        <v>-9.568136609075073E-3</v>
      </c>
      <c r="AI442" s="14">
        <f>'2020 MRI - Alphabetical'!AH407-'2017 MRI'!AH407</f>
        <v>9.5789357156617072E-3</v>
      </c>
      <c r="AJ442" s="10">
        <f>'2020 MRI - Alphabetical'!AI407-'2017 MRI'!AI407</f>
        <v>-15</v>
      </c>
      <c r="AK442" s="33">
        <f>'2020 MRI - Alphabetical'!AJ407-'2017 MRI'!AJ407</f>
        <v>3.6594822723380882E-3</v>
      </c>
      <c r="AL442" s="13">
        <f>'2020 MRI - Alphabetical'!AK407-'2017 MRI'!AK407</f>
        <v>5637.6356107303727</v>
      </c>
      <c r="AM442" s="38"/>
    </row>
    <row r="443" spans="1:39" ht="22.5" hidden="1" x14ac:dyDescent="0.25">
      <c r="A443" t="s">
        <v>1010</v>
      </c>
      <c r="B443" s="5" t="s">
        <v>345</v>
      </c>
      <c r="C443" s="6" t="s">
        <v>30</v>
      </c>
      <c r="D443" s="7" t="s">
        <v>20</v>
      </c>
      <c r="E443" s="8">
        <f>VLOOKUP(A443,'2017 MRI'!$A$7:$F$571,6,FALSE)</f>
        <v>23.230410983017592</v>
      </c>
      <c r="F443" s="36">
        <f>'2020 MRI - Alphabetical'!E409-'2017 MRI'!E409</f>
        <v>0.34468349993743619</v>
      </c>
      <c r="G443" s="8">
        <f>'2020 MRI - Alphabetical'!F409-'2017 MRI'!F409</f>
        <v>-0.80250978357869585</v>
      </c>
      <c r="H443" s="9">
        <f>'2020 MRI - Alphabetical'!G409-'2017 MRI'!G409</f>
        <v>40</v>
      </c>
      <c r="I443" s="10">
        <f>'2020 MRI - Alphabetical'!H409-'2017 MRI'!H409</f>
        <v>107</v>
      </c>
      <c r="J443" s="33">
        <f>'2020 MRI - Alphabetical'!I409-'2017 MRI'!I409</f>
        <v>0.77779484284953004</v>
      </c>
      <c r="K443" s="11">
        <f>'2020 MRI - Alphabetical'!J409-'2017 MRI'!J409</f>
        <v>6.4635321690197256E-2</v>
      </c>
      <c r="L443" s="10">
        <f>'2020 MRI - Alphabetical'!K409-'2017 MRI'!K409</f>
        <v>-15</v>
      </c>
      <c r="M443" s="33">
        <f>'2020 MRI - Alphabetical'!L409-'2017 MRI'!L409</f>
        <v>-0.14889087181800281</v>
      </c>
      <c r="N443" s="11">
        <f>'2020 MRI - Alphabetical'!M409-'2017 MRI'!M409</f>
        <v>1.0075471136544459E-2</v>
      </c>
      <c r="O443" s="10">
        <f>'2020 MRI - Alphabetical'!N409-'2017 MRI'!N409</f>
        <v>83</v>
      </c>
      <c r="P443" s="33">
        <f>'2020 MRI - Alphabetical'!O409-'2017 MRI'!O409</f>
        <v>0.17040705801592504</v>
      </c>
      <c r="Q443" s="11">
        <f>'2020 MRI - Alphabetical'!P409-'2017 MRI'!P409</f>
        <v>-1.2866666666666667E-2</v>
      </c>
      <c r="R443" s="10">
        <f>'2020 MRI - Alphabetical'!Q409-'2017 MRI'!Q409</f>
        <v>-35</v>
      </c>
      <c r="S443" s="33">
        <f>'2020 MRI - Alphabetical'!R409-'2017 MRI'!R409</f>
        <v>-0.1887912083644209</v>
      </c>
      <c r="T443" s="12">
        <f>'2020 MRI - Alphabetical'!S409-'2017 MRI'!S409</f>
        <v>-0.21958711251008395</v>
      </c>
      <c r="U443" s="10">
        <f>'2020 MRI - Alphabetical'!T409-'2017 MRI'!T409</f>
        <v>-39</v>
      </c>
      <c r="V443" s="33">
        <f>'2020 MRI - Alphabetical'!U409-'2017 MRI'!U409</f>
        <v>-0.214382296108203</v>
      </c>
      <c r="W443" s="11">
        <f>'2020 MRI - Alphabetical'!V409-'2017 MRI'!V409</f>
        <v>7.956502539191862E-3</v>
      </c>
      <c r="X443" s="10">
        <f>'2020 MRI - Alphabetical'!W409-'2017 MRI'!W409</f>
        <v>113</v>
      </c>
      <c r="Y443" s="33">
        <f>'2020 MRI - Alphabetical'!X409-'2017 MRI'!X409</f>
        <v>0.46346341382861356</v>
      </c>
      <c r="Z443" s="13">
        <f>'2020 MRI - Alphabetical'!Y409-'2017 MRI'!Y409</f>
        <v>27766</v>
      </c>
      <c r="AA443" s="10">
        <f>'2020 MRI - Alphabetical'!Z409-'2017 MRI'!Z409</f>
        <v>-88</v>
      </c>
      <c r="AB443" s="33">
        <f>'2020 MRI - Alphabetical'!AA409-'2017 MRI'!AA409</f>
        <v>-0.24328207867027574</v>
      </c>
      <c r="AC443" s="11">
        <f>'2020 MRI - Alphabetical'!AB409-'2017 MRI'!AB409</f>
        <v>-1.3999999999999999E-2</v>
      </c>
      <c r="AD443" s="10">
        <f>'2020 MRI - Alphabetical'!AC409-'2017 MRI'!AC409</f>
        <v>75</v>
      </c>
      <c r="AE443" s="33">
        <f>'2020 MRI - Alphabetical'!AD409-'2017 MRI'!AD409</f>
        <v>0.22571507768574062</v>
      </c>
      <c r="AF443" s="11">
        <f>'2020 MRI - Alphabetical'!AE409-'2017 MRI'!AE409</f>
        <v>2.2505733252866533E-2</v>
      </c>
      <c r="AG443" s="10">
        <f>'2020 MRI - Alphabetical'!AF409-'2017 MRI'!AF409</f>
        <v>-5</v>
      </c>
      <c r="AH443" s="33">
        <f>'2020 MRI - Alphabetical'!AG409-'2017 MRI'!AG409</f>
        <v>-6.8557395266954479E-2</v>
      </c>
      <c r="AI443" s="14">
        <f>'2020 MRI - Alphabetical'!AH409-'2017 MRI'!AH409</f>
        <v>3.0261448773951205E-2</v>
      </c>
      <c r="AJ443" s="10">
        <f>'2020 MRI - Alphabetical'!AI409-'2017 MRI'!AI409</f>
        <v>0</v>
      </c>
      <c r="AK443" s="33">
        <f>'2020 MRI - Alphabetical'!AJ409-'2017 MRI'!AJ409</f>
        <v>-3.4132441564345972E-2</v>
      </c>
      <c r="AL443" s="13">
        <f>'2020 MRI - Alphabetical'!AK409-'2017 MRI'!AK409</f>
        <v>32860.650462209422</v>
      </c>
      <c r="AM443" s="38"/>
    </row>
    <row r="444" spans="1:39" hidden="1" x14ac:dyDescent="0.25">
      <c r="A444" t="s">
        <v>1011</v>
      </c>
      <c r="B444" s="5" t="s">
        <v>377</v>
      </c>
      <c r="C444" s="6" t="s">
        <v>30</v>
      </c>
      <c r="D444" s="7" t="s">
        <v>20</v>
      </c>
      <c r="E444" s="8">
        <f>VLOOKUP(A444,'2017 MRI'!$A$7:$F$571,6,FALSE)</f>
        <v>21.843568036951837</v>
      </c>
      <c r="F444" s="36">
        <f>'2020 MRI - Alphabetical'!E410-'2017 MRI'!E410</f>
        <v>0.90138327038549537</v>
      </c>
      <c r="G444" s="8">
        <f>'2020 MRI - Alphabetical'!F410-'2017 MRI'!F410</f>
        <v>-2.7047873107471077</v>
      </c>
      <c r="H444" s="9">
        <f>'2020 MRI - Alphabetical'!G410-'2017 MRI'!G410</f>
        <v>62</v>
      </c>
      <c r="I444" s="10">
        <f>'2020 MRI - Alphabetical'!H410-'2017 MRI'!H410</f>
        <v>261</v>
      </c>
      <c r="J444" s="33">
        <f>'2020 MRI - Alphabetical'!I410-'2017 MRI'!I410</f>
        <v>0.82134858519989395</v>
      </c>
      <c r="K444" s="11">
        <f>'2020 MRI - Alphabetical'!J410-'2017 MRI'!J410</f>
        <v>4.8477069607361423E-2</v>
      </c>
      <c r="L444" s="10">
        <f>'2020 MRI - Alphabetical'!K410-'2017 MRI'!K410</f>
        <v>132</v>
      </c>
      <c r="M444" s="33">
        <f>'2020 MRI - Alphabetical'!L410-'2017 MRI'!L410</f>
        <v>0.3955945463420838</v>
      </c>
      <c r="N444" s="11">
        <f>'2020 MRI - Alphabetical'!M410-'2017 MRI'!M410</f>
        <v>-1.8131954832392431E-2</v>
      </c>
      <c r="O444" s="10">
        <f>'2020 MRI - Alphabetical'!N410-'2017 MRI'!N410</f>
        <v>-17</v>
      </c>
      <c r="P444" s="33">
        <f>'2020 MRI - Alphabetical'!O410-'2017 MRI'!O410</f>
        <v>-3.5351856299022377E-2</v>
      </c>
      <c r="Q444" s="11">
        <f>'2020 MRI - Alphabetical'!P410-'2017 MRI'!P410</f>
        <v>2.6207647298951905E-4</v>
      </c>
      <c r="R444" s="10">
        <f>'2020 MRI - Alphabetical'!Q410-'2017 MRI'!Q410</f>
        <v>53</v>
      </c>
      <c r="S444" s="33">
        <f>'2020 MRI - Alphabetical'!R410-'2017 MRI'!R410</f>
        <v>-0.16436289291903539</v>
      </c>
      <c r="T444" s="12">
        <f>'2020 MRI - Alphabetical'!S410-'2017 MRI'!S410</f>
        <v>-0.37862465239942933</v>
      </c>
      <c r="U444" s="10">
        <f>'2020 MRI - Alphabetical'!T410-'2017 MRI'!T410</f>
        <v>236</v>
      </c>
      <c r="V444" s="33">
        <f>'2020 MRI - Alphabetical'!U410-'2017 MRI'!U410</f>
        <v>0.65272689438429277</v>
      </c>
      <c r="W444" s="11">
        <f>'2020 MRI - Alphabetical'!V410-'2017 MRI'!V410</f>
        <v>-4.1627242668979353E-2</v>
      </c>
      <c r="X444" s="10">
        <f>'2020 MRI - Alphabetical'!W410-'2017 MRI'!W410</f>
        <v>-29</v>
      </c>
      <c r="Y444" s="33">
        <f>'2020 MRI - Alphabetical'!X410-'2017 MRI'!X410</f>
        <v>-0.13810668632640508</v>
      </c>
      <c r="Z444" s="13">
        <f>'2020 MRI - Alphabetical'!Y410-'2017 MRI'!Y410</f>
        <v>8622</v>
      </c>
      <c r="AA444" s="10">
        <f>'2020 MRI - Alphabetical'!Z410-'2017 MRI'!Z410</f>
        <v>112</v>
      </c>
      <c r="AB444" s="33">
        <f>'2020 MRI - Alphabetical'!AA410-'2017 MRI'!AA410</f>
        <v>0.31281216223585989</v>
      </c>
      <c r="AC444" s="11">
        <f>'2020 MRI - Alphabetical'!AB410-'2017 MRI'!AB410</f>
        <v>-2.4E-2</v>
      </c>
      <c r="AD444" s="10">
        <f>'2020 MRI - Alphabetical'!AC410-'2017 MRI'!AC410</f>
        <v>-8</v>
      </c>
      <c r="AE444" s="33">
        <f>'2020 MRI - Alphabetical'!AD410-'2017 MRI'!AD410</f>
        <v>-2.8769022816388823E-2</v>
      </c>
      <c r="AF444" s="11">
        <f>'2020 MRI - Alphabetical'!AE410-'2017 MRI'!AE410</f>
        <v>6.9966415404134619E-3</v>
      </c>
      <c r="AG444" s="10">
        <f>'2020 MRI - Alphabetical'!AF410-'2017 MRI'!AF410</f>
        <v>-5</v>
      </c>
      <c r="AH444" s="33">
        <f>'2020 MRI - Alphabetical'!AG410-'2017 MRI'!AG410</f>
        <v>-6.5506760499788319E-3</v>
      </c>
      <c r="AI444" s="14">
        <f>'2020 MRI - Alphabetical'!AH410-'2017 MRI'!AH410</f>
        <v>-8.5245876333504E-3</v>
      </c>
      <c r="AJ444" s="10">
        <f>'2020 MRI - Alphabetical'!AI410-'2017 MRI'!AI410</f>
        <v>-4</v>
      </c>
      <c r="AK444" s="33">
        <f>'2020 MRI - Alphabetical'!AJ410-'2017 MRI'!AJ410</f>
        <v>-6.5376698722158233E-4</v>
      </c>
      <c r="AL444" s="13">
        <f>'2020 MRI - Alphabetical'!AK410-'2017 MRI'!AK410</f>
        <v>14426.247094840248</v>
      </c>
      <c r="AM444" s="38"/>
    </row>
    <row r="445" spans="1:39" hidden="1" x14ac:dyDescent="0.25">
      <c r="A445" t="s">
        <v>1056</v>
      </c>
      <c r="B445" s="5" t="s">
        <v>29</v>
      </c>
      <c r="C445" s="6" t="s">
        <v>30</v>
      </c>
      <c r="D445" s="7" t="s">
        <v>20</v>
      </c>
      <c r="E445" s="8">
        <f>VLOOKUP(A445,'2017 MRI'!$A$7:$F$571,6,FALSE)</f>
        <v>82.502759992354868</v>
      </c>
      <c r="F445" s="36">
        <f>'2020 MRI - Alphabetical'!E455-'2017 MRI'!E455</f>
        <v>5.8581019307068125</v>
      </c>
      <c r="G445" s="8">
        <f>'2020 MRI - Alphabetical'!F455-'2017 MRI'!F455</f>
        <v>-10.84686986816115</v>
      </c>
      <c r="H445" s="9">
        <f>'2020 MRI - Alphabetical'!G455-'2017 MRI'!G455</f>
        <v>7</v>
      </c>
      <c r="I445" s="10">
        <f>'2020 MRI - Alphabetical'!H455-'2017 MRI'!H455</f>
        <v>240</v>
      </c>
      <c r="J445" s="33">
        <f>'2020 MRI - Alphabetical'!I455-'2017 MRI'!I455</f>
        <v>0.8489439159450769</v>
      </c>
      <c r="K445" s="11">
        <f>'2020 MRI - Alphabetical'!J455-'2017 MRI'!J455</f>
        <v>5.7184831758261945E-2</v>
      </c>
      <c r="L445" s="10">
        <f>'2020 MRI - Alphabetical'!K455-'2017 MRI'!K455</f>
        <v>2</v>
      </c>
      <c r="M445" s="33">
        <f>'2020 MRI - Alphabetical'!L455-'2017 MRI'!L455</f>
        <v>0.16443195183074133</v>
      </c>
      <c r="N445" s="11">
        <f>'2020 MRI - Alphabetical'!M455-'2017 MRI'!M455</f>
        <v>-1.0687748216259091E-2</v>
      </c>
      <c r="O445" s="10">
        <f>'2020 MRI - Alphabetical'!N455-'2017 MRI'!N455</f>
        <v>-5</v>
      </c>
      <c r="P445" s="33">
        <f>'2020 MRI - Alphabetical'!O455-'2017 MRI'!O455</f>
        <v>-0.35149110877997547</v>
      </c>
      <c r="Q445" s="11">
        <f>'2020 MRI - Alphabetical'!P455-'2017 MRI'!P455</f>
        <v>1.6878474980142943E-2</v>
      </c>
      <c r="R445" s="10">
        <f>'2020 MRI - Alphabetical'!Q455-'2017 MRI'!Q455</f>
        <v>1</v>
      </c>
      <c r="S445" s="33">
        <f>'2020 MRI - Alphabetical'!R455-'2017 MRI'!R455</f>
        <v>4.623908769227004</v>
      </c>
      <c r="T445" s="12">
        <f>'2020 MRI - Alphabetical'!S455-'2017 MRI'!S455</f>
        <v>-12.907273530963483</v>
      </c>
      <c r="U445" s="10">
        <f>'2020 MRI - Alphabetical'!T455-'2017 MRI'!T455</f>
        <v>41</v>
      </c>
      <c r="V445" s="33">
        <f>'2020 MRI - Alphabetical'!U455-'2017 MRI'!U455</f>
        <v>1.6337895104556239</v>
      </c>
      <c r="W445" s="11">
        <f>'2020 MRI - Alphabetical'!V455-'2017 MRI'!V455</f>
        <v>-0.11434163208852005</v>
      </c>
      <c r="X445" s="10">
        <f>'2020 MRI - Alphabetical'!W455-'2017 MRI'!W455</f>
        <v>43</v>
      </c>
      <c r="Y445" s="33">
        <f>'2020 MRI - Alphabetical'!X455-'2017 MRI'!X455</f>
        <v>0.56916015709652568</v>
      </c>
      <c r="Z445" s="13">
        <f>'2020 MRI - Alphabetical'!Y455-'2017 MRI'!Y455</f>
        <v>23125</v>
      </c>
      <c r="AA445" s="10">
        <f>'2020 MRI - Alphabetical'!Z455-'2017 MRI'!Z455</f>
        <v>-55</v>
      </c>
      <c r="AB445" s="33">
        <f>'2020 MRI - Alphabetical'!AA455-'2017 MRI'!AA455</f>
        <v>-1.6343497596687879</v>
      </c>
      <c r="AC445" s="11">
        <f>'2020 MRI - Alphabetical'!AB455-'2017 MRI'!AB455</f>
        <v>-5.9999999999999915E-3</v>
      </c>
      <c r="AD445" s="10">
        <f>'2020 MRI - Alphabetical'!AC455-'2017 MRI'!AC455</f>
        <v>37</v>
      </c>
      <c r="AE445" s="33">
        <f>'2020 MRI - Alphabetical'!AD455-'2017 MRI'!AD455</f>
        <v>0.80552419356282878</v>
      </c>
      <c r="AF445" s="11">
        <f>'2020 MRI - Alphabetical'!AE455-'2017 MRI'!AE455</f>
        <v>6.9330623306233186E-2</v>
      </c>
      <c r="AG445" s="10">
        <f>'2020 MRI - Alphabetical'!AF455-'2017 MRI'!AF455</f>
        <v>-58</v>
      </c>
      <c r="AH445" s="33">
        <f>'2020 MRI - Alphabetical'!AG455-'2017 MRI'!AG455</f>
        <v>-0.15445389518046698</v>
      </c>
      <c r="AI445" s="14">
        <f>'2020 MRI - Alphabetical'!AH455-'2017 MRI'!AH455</f>
        <v>0.1697333785503754</v>
      </c>
      <c r="AJ445" s="10">
        <f>'2020 MRI - Alphabetical'!AI455-'2017 MRI'!AI455</f>
        <v>-5</v>
      </c>
      <c r="AK445" s="33">
        <f>'2020 MRI - Alphabetical'!AJ455-'2017 MRI'!AJ455</f>
        <v>-1.2681297340964015E-2</v>
      </c>
      <c r="AL445" s="13">
        <f>'2020 MRI - Alphabetical'!AK455-'2017 MRI'!AK455</f>
        <v>12597.687769317417</v>
      </c>
      <c r="AM445" s="38"/>
    </row>
    <row r="446" spans="1:39" hidden="1" x14ac:dyDescent="0.25">
      <c r="A446" t="s">
        <v>1057</v>
      </c>
      <c r="B446" s="5" t="s">
        <v>264</v>
      </c>
      <c r="C446" s="6" t="s">
        <v>30</v>
      </c>
      <c r="D446" s="7" t="s">
        <v>20</v>
      </c>
      <c r="E446" s="8">
        <f>VLOOKUP(A446,'2017 MRI'!$A$7:$F$571,6,FALSE)</f>
        <v>28.204680901645943</v>
      </c>
      <c r="F446" s="36">
        <f>'2020 MRI - Alphabetical'!E456-'2017 MRI'!E456</f>
        <v>1.6962281989025532</v>
      </c>
      <c r="G446" s="8">
        <f>'2020 MRI - Alphabetical'!F456-'2017 MRI'!F456</f>
        <v>-4.4159386162326797</v>
      </c>
      <c r="H446" s="9">
        <f>'2020 MRI - Alphabetical'!G456-'2017 MRI'!G456</f>
        <v>88</v>
      </c>
      <c r="I446" s="10">
        <f>'2020 MRI - Alphabetical'!H456-'2017 MRI'!H456</f>
        <v>65</v>
      </c>
      <c r="J446" s="33">
        <f>'2020 MRI - Alphabetical'!I456-'2017 MRI'!I456</f>
        <v>1.5965554225874934</v>
      </c>
      <c r="K446" s="11">
        <f>'2020 MRI - Alphabetical'!J456-'2017 MRI'!J456</f>
        <v>0.14399884800921592</v>
      </c>
      <c r="L446" s="10">
        <f>'2020 MRI - Alphabetical'!K456-'2017 MRI'!K456</f>
        <v>211</v>
      </c>
      <c r="M446" s="33">
        <f>'2020 MRI - Alphabetical'!L456-'2017 MRI'!L456</f>
        <v>0.61653189456653956</v>
      </c>
      <c r="N446" s="11">
        <f>'2020 MRI - Alphabetical'!M456-'2017 MRI'!M456</f>
        <v>-3.0039943974977334E-2</v>
      </c>
      <c r="O446" s="10">
        <f>'2020 MRI - Alphabetical'!N456-'2017 MRI'!N456</f>
        <v>28</v>
      </c>
      <c r="P446" s="33">
        <f>'2020 MRI - Alphabetical'!O456-'2017 MRI'!O456</f>
        <v>0.11444793777765702</v>
      </c>
      <c r="Q446" s="11">
        <f>'2020 MRI - Alphabetical'!P456-'2017 MRI'!P456</f>
        <v>-9.7690557451649562E-3</v>
      </c>
      <c r="R446" s="10">
        <f>'2020 MRI - Alphabetical'!Q456-'2017 MRI'!Q456</f>
        <v>8</v>
      </c>
      <c r="S446" s="33">
        <f>'2020 MRI - Alphabetical'!R456-'2017 MRI'!R456</f>
        <v>0.17721310619084177</v>
      </c>
      <c r="T446" s="12">
        <f>'2020 MRI - Alphabetical'!S456-'2017 MRI'!S456</f>
        <v>-1.2828050224114811</v>
      </c>
      <c r="U446" s="10">
        <f>'2020 MRI - Alphabetical'!T456-'2017 MRI'!T456</f>
        <v>-8</v>
      </c>
      <c r="V446" s="33">
        <f>'2020 MRI - Alphabetical'!U456-'2017 MRI'!U456</f>
        <v>-5.8125676412917493E-2</v>
      </c>
      <c r="W446" s="11">
        <f>'2020 MRI - Alphabetical'!V456-'2017 MRI'!V456</f>
        <v>1.8181818181817189E-4</v>
      </c>
      <c r="X446" s="10">
        <f>'2020 MRI - Alphabetical'!W456-'2017 MRI'!W456</f>
        <v>-42</v>
      </c>
      <c r="Y446" s="33">
        <f>'2020 MRI - Alphabetical'!X456-'2017 MRI'!X456</f>
        <v>-0.15454195393600734</v>
      </c>
      <c r="Z446" s="13">
        <f>'2020 MRI - Alphabetical'!Y456-'2017 MRI'!Y456</f>
        <v>4648</v>
      </c>
      <c r="AA446" s="10">
        <f>'2020 MRI - Alphabetical'!Z456-'2017 MRI'!Z456</f>
        <v>156</v>
      </c>
      <c r="AB446" s="33">
        <f>'2020 MRI - Alphabetical'!AA456-'2017 MRI'!AA456</f>
        <v>1.0291737062632642</v>
      </c>
      <c r="AC446" s="11">
        <f>'2020 MRI - Alphabetical'!AB456-'2017 MRI'!AB456</f>
        <v>-4.1000000000000009E-2</v>
      </c>
      <c r="AD446" s="10">
        <f>'2020 MRI - Alphabetical'!AC456-'2017 MRI'!AC456</f>
        <v>30</v>
      </c>
      <c r="AE446" s="33">
        <f>'2020 MRI - Alphabetical'!AD456-'2017 MRI'!AD456</f>
        <v>0.11059346578738061</v>
      </c>
      <c r="AF446" s="11">
        <f>'2020 MRI - Alphabetical'!AE456-'2017 MRI'!AE456</f>
        <v>1.296415770609316E-2</v>
      </c>
      <c r="AG446" s="10">
        <f>'2020 MRI - Alphabetical'!AF456-'2017 MRI'!AF456</f>
        <v>-11</v>
      </c>
      <c r="AH446" s="33">
        <f>'2020 MRI - Alphabetical'!AG456-'2017 MRI'!AG456</f>
        <v>-0.14279712985943038</v>
      </c>
      <c r="AI446" s="14">
        <f>'2020 MRI - Alphabetical'!AH456-'2017 MRI'!AH456</f>
        <v>0.10505512248728777</v>
      </c>
      <c r="AJ446" s="10">
        <f>'2020 MRI - Alphabetical'!AI456-'2017 MRI'!AI456</f>
        <v>-1</v>
      </c>
      <c r="AK446" s="33">
        <f>'2020 MRI - Alphabetical'!AJ456-'2017 MRI'!AJ456</f>
        <v>-0.16041973436526558</v>
      </c>
      <c r="AL446" s="13">
        <f>'2020 MRI - Alphabetical'!AK456-'2017 MRI'!AK456</f>
        <v>-6845.3758317861939</v>
      </c>
      <c r="AM446" s="38"/>
    </row>
    <row r="447" spans="1:39" hidden="1" x14ac:dyDescent="0.25">
      <c r="A447" t="s">
        <v>1061</v>
      </c>
      <c r="B447" s="5" t="s">
        <v>325</v>
      </c>
      <c r="C447" s="6" t="s">
        <v>30</v>
      </c>
      <c r="D447" s="7" t="s">
        <v>20</v>
      </c>
      <c r="E447" s="8">
        <f>VLOOKUP(A447,'2017 MRI'!$A$7:$F$571,6,FALSE)</f>
        <v>24.003739811532981</v>
      </c>
      <c r="F447" s="36">
        <f>'2020 MRI - Alphabetical'!E460-'2017 MRI'!E460</f>
        <v>1.530571815689336</v>
      </c>
      <c r="G447" s="8">
        <f>'2020 MRI - Alphabetical'!F460-'2017 MRI'!F460</f>
        <v>-4.4056925200114279</v>
      </c>
      <c r="H447" s="9">
        <f>'2020 MRI - Alphabetical'!G460-'2017 MRI'!G460</f>
        <v>103</v>
      </c>
      <c r="I447" s="10">
        <f>'2020 MRI - Alphabetical'!H460-'2017 MRI'!H460</f>
        <v>201</v>
      </c>
      <c r="J447" s="33">
        <f>'2020 MRI - Alphabetical'!I460-'2017 MRI'!I460</f>
        <v>1.2888742296926901</v>
      </c>
      <c r="K447" s="11">
        <f>'2020 MRI - Alphabetical'!J460-'2017 MRI'!J460</f>
        <v>0.10316129942298169</v>
      </c>
      <c r="L447" s="10">
        <f>'2020 MRI - Alphabetical'!K460-'2017 MRI'!K460</f>
        <v>41</v>
      </c>
      <c r="M447" s="33">
        <f>'2020 MRI - Alphabetical'!L460-'2017 MRI'!L460</f>
        <v>0.16731859673287175</v>
      </c>
      <c r="N447" s="11">
        <f>'2020 MRI - Alphabetical'!M460-'2017 MRI'!M460</f>
        <v>-5.1747617103570925E-3</v>
      </c>
      <c r="O447" s="10">
        <f>'2020 MRI - Alphabetical'!N460-'2017 MRI'!N460</f>
        <v>100</v>
      </c>
      <c r="P447" s="33">
        <f>'2020 MRI - Alphabetical'!O460-'2017 MRI'!O460</f>
        <v>0.20245637482604784</v>
      </c>
      <c r="Q447" s="11">
        <f>'2020 MRI - Alphabetical'!P460-'2017 MRI'!P460</f>
        <v>-1.4919191919191919E-2</v>
      </c>
      <c r="R447" s="10">
        <f>'2020 MRI - Alphabetical'!Q460-'2017 MRI'!Q460</f>
        <v>274</v>
      </c>
      <c r="S447" s="33">
        <f>'2020 MRI - Alphabetical'!R460-'2017 MRI'!R460</f>
        <v>0.50448724205646001</v>
      </c>
      <c r="T447" s="12">
        <f>'2020 MRI - Alphabetical'!S460-'2017 MRI'!S460</f>
        <v>-2.643171806167401</v>
      </c>
      <c r="U447" s="10">
        <f>'2020 MRI - Alphabetical'!T460-'2017 MRI'!T460</f>
        <v>-20</v>
      </c>
      <c r="V447" s="33">
        <f>'2020 MRI - Alphabetical'!U460-'2017 MRI'!U460</f>
        <v>-4.773503223449671E-2</v>
      </c>
      <c r="W447" s="11">
        <f>'2020 MRI - Alphabetical'!V460-'2017 MRI'!V460</f>
        <v>2.0381315538608238E-3</v>
      </c>
      <c r="X447" s="10">
        <f>'2020 MRI - Alphabetical'!W460-'2017 MRI'!W460</f>
        <v>89</v>
      </c>
      <c r="Y447" s="33">
        <f>'2020 MRI - Alphabetical'!X460-'2017 MRI'!X460</f>
        <v>0.32360529064149768</v>
      </c>
      <c r="Z447" s="13">
        <f>'2020 MRI - Alphabetical'!Y460-'2017 MRI'!Y460</f>
        <v>20228</v>
      </c>
      <c r="AA447" s="10">
        <f>'2020 MRI - Alphabetical'!Z460-'2017 MRI'!Z460</f>
        <v>20</v>
      </c>
      <c r="AB447" s="33">
        <f>'2020 MRI - Alphabetical'!AA460-'2017 MRI'!AA460</f>
        <v>0.13212062360927324</v>
      </c>
      <c r="AC447" s="11">
        <f>'2020 MRI - Alphabetical'!AB460-'2017 MRI'!AB460</f>
        <v>-2.6000000000000002E-2</v>
      </c>
      <c r="AD447" s="10">
        <f>'2020 MRI - Alphabetical'!AC460-'2017 MRI'!AC460</f>
        <v>32</v>
      </c>
      <c r="AE447" s="33">
        <f>'2020 MRI - Alphabetical'!AD460-'2017 MRI'!AD460</f>
        <v>6.7873084247324189E-2</v>
      </c>
      <c r="AF447" s="11">
        <f>'2020 MRI - Alphabetical'!AE460-'2017 MRI'!AE460</f>
        <v>1.1143798024149332E-2</v>
      </c>
      <c r="AG447" s="10">
        <f>'2020 MRI - Alphabetical'!AF460-'2017 MRI'!AF460</f>
        <v>0</v>
      </c>
      <c r="AH447" s="33">
        <f>'2020 MRI - Alphabetical'!AG460-'2017 MRI'!AG460</f>
        <v>-6.0732641180289537E-2</v>
      </c>
      <c r="AI447" s="14">
        <f>'2020 MRI - Alphabetical'!AH460-'2017 MRI'!AH460</f>
        <v>-6.9363974973200015E-3</v>
      </c>
      <c r="AJ447" s="10">
        <f>'2020 MRI - Alphabetical'!AI460-'2017 MRI'!AI460</f>
        <v>2</v>
      </c>
      <c r="AK447" s="33">
        <f>'2020 MRI - Alphabetical'!AJ460-'2017 MRI'!AJ460</f>
        <v>-4.4032550723525077E-3</v>
      </c>
      <c r="AL447" s="13">
        <f>'2020 MRI - Alphabetical'!AK460-'2017 MRI'!AK460</f>
        <v>153771.03154460108</v>
      </c>
      <c r="AM447" s="38"/>
    </row>
    <row r="448" spans="1:39" hidden="1" x14ac:dyDescent="0.25">
      <c r="A448" t="s">
        <v>1075</v>
      </c>
      <c r="B448" s="5" t="s">
        <v>83</v>
      </c>
      <c r="C448" s="6" t="s">
        <v>30</v>
      </c>
      <c r="D448" s="7" t="s">
        <v>20</v>
      </c>
      <c r="E448" s="8">
        <f>VLOOKUP(A448,'2017 MRI'!$A$7:$F$571,6,FALSE)</f>
        <v>47.71128136799372</v>
      </c>
      <c r="F448" s="36">
        <f>'2020 MRI - Alphabetical'!E474-'2017 MRI'!E474</f>
        <v>2.5208152616403172</v>
      </c>
      <c r="G448" s="8">
        <f>'2020 MRI - Alphabetical'!F474-'2017 MRI'!F474</f>
        <v>-4.6361320638207744</v>
      </c>
      <c r="H448" s="9">
        <f>'2020 MRI - Alphabetical'!G474-'2017 MRI'!G474</f>
        <v>35</v>
      </c>
      <c r="I448" s="10">
        <f>'2020 MRI - Alphabetical'!H474-'2017 MRI'!H474</f>
        <v>81</v>
      </c>
      <c r="J448" s="33">
        <f>'2020 MRI - Alphabetical'!I474-'2017 MRI'!I474</f>
        <v>0.19271475224833839</v>
      </c>
      <c r="K448" s="11">
        <f>'2020 MRI - Alphabetical'!J474-'2017 MRI'!J474</f>
        <v>-5.5605700815830605E-4</v>
      </c>
      <c r="L448" s="10">
        <f>'2020 MRI - Alphabetical'!K474-'2017 MRI'!K474</f>
        <v>-142</v>
      </c>
      <c r="M448" s="33">
        <f>'2020 MRI - Alphabetical'!L474-'2017 MRI'!L474</f>
        <v>-0.42315657456948197</v>
      </c>
      <c r="N448" s="11">
        <f>'2020 MRI - Alphabetical'!M474-'2017 MRI'!M474</f>
        <v>2.5298402480381919E-2</v>
      </c>
      <c r="O448" s="10">
        <f>'2020 MRI - Alphabetical'!N474-'2017 MRI'!N474</f>
        <v>43</v>
      </c>
      <c r="P448" s="33">
        <f>'2020 MRI - Alphabetical'!O474-'2017 MRI'!O474</f>
        <v>0.84194078609887502</v>
      </c>
      <c r="Q448" s="11">
        <f>'2020 MRI - Alphabetical'!P474-'2017 MRI'!P474</f>
        <v>-5.8352941176470607E-2</v>
      </c>
      <c r="R448" s="10">
        <f>'2020 MRI - Alphabetical'!Q474-'2017 MRI'!Q474</f>
        <v>138</v>
      </c>
      <c r="S448" s="33">
        <f>'2020 MRI - Alphabetical'!R474-'2017 MRI'!R474</f>
        <v>1.1151139238967462</v>
      </c>
      <c r="T448" s="12">
        <f>'2020 MRI - Alphabetical'!S474-'2017 MRI'!S474</f>
        <v>-4.5392077959433896</v>
      </c>
      <c r="U448" s="10">
        <f>'2020 MRI - Alphabetical'!T474-'2017 MRI'!T474</f>
        <v>-3</v>
      </c>
      <c r="V448" s="33">
        <f>'2020 MRI - Alphabetical'!U474-'2017 MRI'!U474</f>
        <v>-4.0629736721618959E-2</v>
      </c>
      <c r="W448" s="11">
        <f>'2020 MRI - Alphabetical'!V474-'2017 MRI'!V474</f>
        <v>-6.5175438596491164E-3</v>
      </c>
      <c r="X448" s="10">
        <f>'2020 MRI - Alphabetical'!W474-'2017 MRI'!W474</f>
        <v>62</v>
      </c>
      <c r="Y448" s="33">
        <f>'2020 MRI - Alphabetical'!X474-'2017 MRI'!X474</f>
        <v>0.21524773285647669</v>
      </c>
      <c r="Z448" s="13">
        <f>'2020 MRI - Alphabetical'!Y474-'2017 MRI'!Y474</f>
        <v>16744</v>
      </c>
      <c r="AA448" s="10">
        <f>'2020 MRI - Alphabetical'!Z474-'2017 MRI'!Z474</f>
        <v>-12</v>
      </c>
      <c r="AB448" s="33">
        <f>'2020 MRI - Alphabetical'!AA474-'2017 MRI'!AA474</f>
        <v>2.2384431535248606E-2</v>
      </c>
      <c r="AC448" s="11">
        <f>'2020 MRI - Alphabetical'!AB474-'2017 MRI'!AB474</f>
        <v>-2.9999999999999985E-2</v>
      </c>
      <c r="AD448" s="10">
        <f>'2020 MRI - Alphabetical'!AC474-'2017 MRI'!AC474</f>
        <v>18</v>
      </c>
      <c r="AE448" s="33">
        <f>'2020 MRI - Alphabetical'!AD474-'2017 MRI'!AD474</f>
        <v>0.44964717456655534</v>
      </c>
      <c r="AF448" s="11">
        <f>'2020 MRI - Alphabetical'!AE474-'2017 MRI'!AE474</f>
        <v>4.7204534718941815E-2</v>
      </c>
      <c r="AG448" s="10">
        <f>'2020 MRI - Alphabetical'!AF474-'2017 MRI'!AF474</f>
        <v>-42</v>
      </c>
      <c r="AH448" s="33">
        <f>'2020 MRI - Alphabetical'!AG474-'2017 MRI'!AG474</f>
        <v>-0.11207863903147353</v>
      </c>
      <c r="AI448" s="14">
        <f>'2020 MRI - Alphabetical'!AH474-'2017 MRI'!AH474</f>
        <v>0.16206823175739471</v>
      </c>
      <c r="AJ448" s="10">
        <f>'2020 MRI - Alphabetical'!AI474-'2017 MRI'!AI474</f>
        <v>1</v>
      </c>
      <c r="AK448" s="33">
        <f>'2020 MRI - Alphabetical'!AJ474-'2017 MRI'!AJ474</f>
        <v>1.096425898475839E-2</v>
      </c>
      <c r="AL448" s="13">
        <f>'2020 MRI - Alphabetical'!AK474-'2017 MRI'!AK474</f>
        <v>4482.4838488112291</v>
      </c>
      <c r="AM448" s="38"/>
    </row>
    <row r="449" spans="1:39" hidden="1" x14ac:dyDescent="0.25">
      <c r="A449" t="s">
        <v>1083</v>
      </c>
      <c r="B449" s="5" t="s">
        <v>271</v>
      </c>
      <c r="C449" s="6" t="s">
        <v>30</v>
      </c>
      <c r="D449" s="7" t="s">
        <v>20</v>
      </c>
      <c r="E449" s="8">
        <f>VLOOKUP(A449,'2017 MRI'!$A$7:$F$571,6,FALSE)</f>
        <v>27.424109650637241</v>
      </c>
      <c r="F449" s="36">
        <f>'2020 MRI - Alphabetical'!E482-'2017 MRI'!E482</f>
        <v>0.3944621560386552</v>
      </c>
      <c r="G449" s="8">
        <f>'2020 MRI - Alphabetical'!F482-'2017 MRI'!F482</f>
        <v>-0.45244403238214659</v>
      </c>
      <c r="H449" s="9">
        <f>'2020 MRI - Alphabetical'!G482-'2017 MRI'!G482</f>
        <v>30</v>
      </c>
      <c r="I449" s="10">
        <f>'2020 MRI - Alphabetical'!H482-'2017 MRI'!H482</f>
        <v>17</v>
      </c>
      <c r="J449" s="33">
        <f>'2020 MRI - Alphabetical'!I482-'2017 MRI'!I482</f>
        <v>0.30149692657265803</v>
      </c>
      <c r="K449" s="11">
        <f>'2020 MRI - Alphabetical'!J482-'2017 MRI'!J482</f>
        <v>-1.4496198472372379E-2</v>
      </c>
      <c r="L449" s="10">
        <f>'2020 MRI - Alphabetical'!K482-'2017 MRI'!K482</f>
        <v>88</v>
      </c>
      <c r="M449" s="33">
        <f>'2020 MRI - Alphabetical'!L482-'2017 MRI'!L482</f>
        <v>0.30149723690514008</v>
      </c>
      <c r="N449" s="11">
        <f>'2020 MRI - Alphabetical'!M482-'2017 MRI'!M482</f>
        <v>-1.3420696134911494E-2</v>
      </c>
      <c r="O449" s="10">
        <f>'2020 MRI - Alphabetical'!N482-'2017 MRI'!N482</f>
        <v>70</v>
      </c>
      <c r="P449" s="33">
        <f>'2020 MRI - Alphabetical'!O482-'2017 MRI'!O482</f>
        <v>0.27075037883924469</v>
      </c>
      <c r="Q449" s="11">
        <f>'2020 MRI - Alphabetical'!P482-'2017 MRI'!P482</f>
        <v>-1.99573481687529E-2</v>
      </c>
      <c r="R449" s="10">
        <f>'2020 MRI - Alphabetical'!Q482-'2017 MRI'!Q482</f>
        <v>-30</v>
      </c>
      <c r="S449" s="33">
        <f>'2020 MRI - Alphabetical'!R482-'2017 MRI'!R482</f>
        <v>-0.17073310453493545</v>
      </c>
      <c r="T449" s="12">
        <f>'2020 MRI - Alphabetical'!S482-'2017 MRI'!S482</f>
        <v>-0.27499710576513003</v>
      </c>
      <c r="U449" s="10">
        <f>'2020 MRI - Alphabetical'!T482-'2017 MRI'!T482</f>
        <v>-41</v>
      </c>
      <c r="V449" s="33">
        <f>'2020 MRI - Alphabetical'!U482-'2017 MRI'!U482</f>
        <v>-0.18465724150441676</v>
      </c>
      <c r="W449" s="11">
        <f>'2020 MRI - Alphabetical'!V482-'2017 MRI'!V482</f>
        <v>6.9515223174697049E-3</v>
      </c>
      <c r="X449" s="10">
        <f>'2020 MRI - Alphabetical'!W482-'2017 MRI'!W482</f>
        <v>21</v>
      </c>
      <c r="Y449" s="33">
        <f>'2020 MRI - Alphabetical'!X482-'2017 MRI'!X482</f>
        <v>7.5826923469140162E-2</v>
      </c>
      <c r="Z449" s="13">
        <f>'2020 MRI - Alphabetical'!Y482-'2017 MRI'!Y482</f>
        <v>12280</v>
      </c>
      <c r="AA449" s="10">
        <f>'2020 MRI - Alphabetical'!Z482-'2017 MRI'!Z482</f>
        <v>1</v>
      </c>
      <c r="AB449" s="33">
        <f>'2020 MRI - Alphabetical'!AA482-'2017 MRI'!AA482</f>
        <v>1.5374619022061692E-2</v>
      </c>
      <c r="AC449" s="11">
        <f>'2020 MRI - Alphabetical'!AB482-'2017 MRI'!AB482</f>
        <v>-2.1999999999999999E-2</v>
      </c>
      <c r="AD449" s="10">
        <f>'2020 MRI - Alphabetical'!AC482-'2017 MRI'!AC482</f>
        <v>69</v>
      </c>
      <c r="AE449" s="33">
        <f>'2020 MRI - Alphabetical'!AD482-'2017 MRI'!AD482</f>
        <v>0.21000024509780815</v>
      </c>
      <c r="AF449" s="11">
        <f>'2020 MRI - Alphabetical'!AE482-'2017 MRI'!AE482</f>
        <v>2.3511450381679344E-2</v>
      </c>
      <c r="AG449" s="10">
        <f>'2020 MRI - Alphabetical'!AF482-'2017 MRI'!AF482</f>
        <v>30</v>
      </c>
      <c r="AH449" s="33">
        <f>'2020 MRI - Alphabetical'!AG482-'2017 MRI'!AG482</f>
        <v>0.10359192966624625</v>
      </c>
      <c r="AI449" s="14">
        <f>'2020 MRI - Alphabetical'!AH482-'2017 MRI'!AH482</f>
        <v>-0.11159430025225037</v>
      </c>
      <c r="AJ449" s="10">
        <f>'2020 MRI - Alphabetical'!AI482-'2017 MRI'!AI482</f>
        <v>8</v>
      </c>
      <c r="AK449" s="33">
        <f>'2020 MRI - Alphabetical'!AJ482-'2017 MRI'!AJ482</f>
        <v>5.0152494549661752E-3</v>
      </c>
      <c r="AL449" s="13">
        <f>'2020 MRI - Alphabetical'!AK482-'2017 MRI'!AK482</f>
        <v>14863.589348951908</v>
      </c>
      <c r="AM449" s="38"/>
    </row>
    <row r="450" spans="1:39" hidden="1" x14ac:dyDescent="0.25">
      <c r="A450" t="s">
        <v>1091</v>
      </c>
      <c r="B450" s="5" t="s">
        <v>328</v>
      </c>
      <c r="C450" s="6" t="s">
        <v>30</v>
      </c>
      <c r="D450" s="7" t="s">
        <v>20</v>
      </c>
      <c r="E450" s="8">
        <f>VLOOKUP(A450,'2017 MRI'!$A$7:$F$571,6,FALSE)</f>
        <v>23.874454130366043</v>
      </c>
      <c r="F450" s="36">
        <f>'2020 MRI - Alphabetical'!E490-'2017 MRI'!E490</f>
        <v>8.1613543548831213E-2</v>
      </c>
      <c r="G450" s="8">
        <f>'2020 MRI - Alphabetical'!F490-'2017 MRI'!F490</f>
        <v>9.5053598698530806E-2</v>
      </c>
      <c r="H450" s="9">
        <f>'2020 MRI - Alphabetical'!G490-'2017 MRI'!G490</f>
        <v>17</v>
      </c>
      <c r="I450" s="10">
        <f>'2020 MRI - Alphabetical'!H490-'2017 MRI'!H490</f>
        <v>182</v>
      </c>
      <c r="J450" s="33">
        <f>'2020 MRI - Alphabetical'!I490-'2017 MRI'!I490</f>
        <v>1.0350332125988</v>
      </c>
      <c r="K450" s="11">
        <f>'2020 MRI - Alphabetical'!J490-'2017 MRI'!J490</f>
        <v>8.147678919999668E-2</v>
      </c>
      <c r="L450" s="10">
        <f>'2020 MRI - Alphabetical'!K490-'2017 MRI'!K490</f>
        <v>-35</v>
      </c>
      <c r="M450" s="33">
        <f>'2020 MRI - Alphabetical'!L490-'2017 MRI'!L490</f>
        <v>-3.1180093674101572E-2</v>
      </c>
      <c r="N450" s="11">
        <f>'2020 MRI - Alphabetical'!M490-'2017 MRI'!M490</f>
        <v>5.2919265943916181E-3</v>
      </c>
      <c r="O450" s="10">
        <f>'2020 MRI - Alphabetical'!N490-'2017 MRI'!N490</f>
        <v>-120</v>
      </c>
      <c r="P450" s="33">
        <f>'2020 MRI - Alphabetical'!O490-'2017 MRI'!O490</f>
        <v>-0.32206171510638537</v>
      </c>
      <c r="Q450" s="11">
        <f>'2020 MRI - Alphabetical'!P490-'2017 MRI'!P490</f>
        <v>1.8688575899843501E-2</v>
      </c>
      <c r="R450" s="10">
        <f>'2020 MRI - Alphabetical'!Q490-'2017 MRI'!Q490</f>
        <v>-160</v>
      </c>
      <c r="S450" s="33">
        <f>'2020 MRI - Alphabetical'!R490-'2017 MRI'!R490</f>
        <v>-0.43005045838343281</v>
      </c>
      <c r="T450" s="12">
        <f>'2020 MRI - Alphabetical'!S490-'2017 MRI'!S490</f>
        <v>0.83749192987511722</v>
      </c>
      <c r="U450" s="10">
        <f>'2020 MRI - Alphabetical'!T490-'2017 MRI'!T490</f>
        <v>136</v>
      </c>
      <c r="V450" s="33">
        <f>'2020 MRI - Alphabetical'!U490-'2017 MRI'!U490</f>
        <v>0.4935072840826254</v>
      </c>
      <c r="W450" s="11">
        <f>'2020 MRI - Alphabetical'!V490-'2017 MRI'!V490</f>
        <v>-3.3925255704169953E-2</v>
      </c>
      <c r="X450" s="10">
        <f>'2020 MRI - Alphabetical'!W490-'2017 MRI'!W490</f>
        <v>104</v>
      </c>
      <c r="Y450" s="33">
        <f>'2020 MRI - Alphabetical'!X490-'2017 MRI'!X490</f>
        <v>0.4050318153917436</v>
      </c>
      <c r="Z450" s="13">
        <f>'2020 MRI - Alphabetical'!Y490-'2017 MRI'!Y490</f>
        <v>23716</v>
      </c>
      <c r="AA450" s="10">
        <f>'2020 MRI - Alphabetical'!Z490-'2017 MRI'!Z490</f>
        <v>-84</v>
      </c>
      <c r="AB450" s="33">
        <f>'2020 MRI - Alphabetical'!AA490-'2017 MRI'!AA490</f>
        <v>-0.59558771792108545</v>
      </c>
      <c r="AC450" s="11">
        <f>'2020 MRI - Alphabetical'!AB490-'2017 MRI'!AB490</f>
        <v>-1.3999999999999999E-2</v>
      </c>
      <c r="AD450" s="10">
        <f>'2020 MRI - Alphabetical'!AC490-'2017 MRI'!AC490</f>
        <v>102</v>
      </c>
      <c r="AE450" s="33">
        <f>'2020 MRI - Alphabetical'!AD490-'2017 MRI'!AD490</f>
        <v>0.32680281712936043</v>
      </c>
      <c r="AF450" s="11">
        <f>'2020 MRI - Alphabetical'!AE490-'2017 MRI'!AE490</f>
        <v>2.813280562884779E-2</v>
      </c>
      <c r="AG450" s="10">
        <f>'2020 MRI - Alphabetical'!AF490-'2017 MRI'!AF490</f>
        <v>-1</v>
      </c>
      <c r="AH450" s="33">
        <f>'2020 MRI - Alphabetical'!AG490-'2017 MRI'!AG490</f>
        <v>-7.6568945858892068E-2</v>
      </c>
      <c r="AI450" s="14">
        <f>'2020 MRI - Alphabetical'!AH490-'2017 MRI'!AH490</f>
        <v>6.0346240135425999E-3</v>
      </c>
      <c r="AJ450" s="10">
        <f>'2020 MRI - Alphabetical'!AI490-'2017 MRI'!AI490</f>
        <v>-1</v>
      </c>
      <c r="AK450" s="33">
        <f>'2020 MRI - Alphabetical'!AJ490-'2017 MRI'!AJ490</f>
        <v>-0.11139809964178427</v>
      </c>
      <c r="AL450" s="13">
        <f>'2020 MRI - Alphabetical'!AK490-'2017 MRI'!AK490</f>
        <v>128013.42043341766</v>
      </c>
      <c r="AM450" s="38"/>
    </row>
    <row r="451" spans="1:39" hidden="1" x14ac:dyDescent="0.25">
      <c r="A451" t="s">
        <v>1101</v>
      </c>
      <c r="B451" s="5" t="s">
        <v>268</v>
      </c>
      <c r="C451" s="6" t="s">
        <v>30</v>
      </c>
      <c r="D451" s="7" t="s">
        <v>20</v>
      </c>
      <c r="E451" s="8">
        <f>VLOOKUP(A451,'2017 MRI'!$A$7:$F$571,6,FALSE)</f>
        <v>27.635241186185016</v>
      </c>
      <c r="F451" s="36">
        <f>'2020 MRI - Alphabetical'!E500-'2017 MRI'!E500</f>
        <v>7.1188930308748885E-2</v>
      </c>
      <c r="G451" s="8">
        <f>'2020 MRI - Alphabetical'!F500-'2017 MRI'!F500</f>
        <v>0.58061585090041845</v>
      </c>
      <c r="H451" s="9">
        <f>'2020 MRI - Alphabetical'!G500-'2017 MRI'!G500</f>
        <v>8</v>
      </c>
      <c r="I451" s="10">
        <f>'2020 MRI - Alphabetical'!H500-'2017 MRI'!H500</f>
        <v>259</v>
      </c>
      <c r="J451" s="33">
        <f>'2020 MRI - Alphabetical'!I500-'2017 MRI'!I500</f>
        <v>0.85390367007043988</v>
      </c>
      <c r="K451" s="11">
        <f>'2020 MRI - Alphabetical'!J500-'2017 MRI'!J500</f>
        <v>4.5160113373777344E-2</v>
      </c>
      <c r="L451" s="10">
        <f>'2020 MRI - Alphabetical'!K500-'2017 MRI'!K500</f>
        <v>28</v>
      </c>
      <c r="M451" s="33">
        <f>'2020 MRI - Alphabetical'!L500-'2017 MRI'!L500</f>
        <v>0.1119141488773987</v>
      </c>
      <c r="N451" s="11">
        <f>'2020 MRI - Alphabetical'!M500-'2017 MRI'!M500</f>
        <v>-3.0389998842082974E-3</v>
      </c>
      <c r="O451" s="10">
        <f>'2020 MRI - Alphabetical'!N500-'2017 MRI'!N500</f>
        <v>52</v>
      </c>
      <c r="P451" s="33">
        <f>'2020 MRI - Alphabetical'!O500-'2017 MRI'!O500</f>
        <v>0.1910885464601364</v>
      </c>
      <c r="Q451" s="11">
        <f>'2020 MRI - Alphabetical'!P500-'2017 MRI'!P500</f>
        <v>-1.4952820775962834E-2</v>
      </c>
      <c r="R451" s="10">
        <f>'2020 MRI - Alphabetical'!Q500-'2017 MRI'!Q500</f>
        <v>-50</v>
      </c>
      <c r="S451" s="33">
        <f>'2020 MRI - Alphabetical'!R500-'2017 MRI'!R500</f>
        <v>-0.11003337721774942</v>
      </c>
      <c r="T451" s="12">
        <f>'2020 MRI - Alphabetical'!S500-'2017 MRI'!S500</f>
        <v>-0.32110160737724702</v>
      </c>
      <c r="U451" s="10">
        <f>'2020 MRI - Alphabetical'!T500-'2017 MRI'!T500</f>
        <v>-73</v>
      </c>
      <c r="V451" s="33">
        <f>'2020 MRI - Alphabetical'!U500-'2017 MRI'!U500</f>
        <v>-0.27642962713360114</v>
      </c>
      <c r="W451" s="11">
        <f>'2020 MRI - Alphabetical'!V500-'2017 MRI'!V500</f>
        <v>1.3407241014799148E-2</v>
      </c>
      <c r="X451" s="10">
        <f>'2020 MRI - Alphabetical'!W500-'2017 MRI'!W500</f>
        <v>-12</v>
      </c>
      <c r="Y451" s="33">
        <f>'2020 MRI - Alphabetical'!X500-'2017 MRI'!X500</f>
        <v>-6.6439072407269095E-2</v>
      </c>
      <c r="Z451" s="13">
        <f>'2020 MRI - Alphabetical'!Y500-'2017 MRI'!Y500</f>
        <v>7647</v>
      </c>
      <c r="AA451" s="10">
        <f>'2020 MRI - Alphabetical'!Z500-'2017 MRI'!Z500</f>
        <v>30</v>
      </c>
      <c r="AB451" s="33">
        <f>'2020 MRI - Alphabetical'!AA500-'2017 MRI'!AA500</f>
        <v>0.1389287021110458</v>
      </c>
      <c r="AC451" s="11">
        <f>'2020 MRI - Alphabetical'!AB500-'2017 MRI'!AB500</f>
        <v>-2.3E-2</v>
      </c>
      <c r="AD451" s="10">
        <f>'2020 MRI - Alphabetical'!AC500-'2017 MRI'!AC500</f>
        <v>0</v>
      </c>
      <c r="AE451" s="33">
        <f>'2020 MRI - Alphabetical'!AD500-'2017 MRI'!AD500</f>
        <v>-4.873566238872834E-2</v>
      </c>
      <c r="AF451" s="11">
        <f>'2020 MRI - Alphabetical'!AE500-'2017 MRI'!AE500</f>
        <v>8.153532297253907E-3</v>
      </c>
      <c r="AG451" s="10">
        <f>'2020 MRI - Alphabetical'!AF500-'2017 MRI'!AF500</f>
        <v>-4</v>
      </c>
      <c r="AH451" s="33">
        <f>'2020 MRI - Alphabetical'!AG500-'2017 MRI'!AG500</f>
        <v>1.5750931320955841E-2</v>
      </c>
      <c r="AI451" s="14">
        <f>'2020 MRI - Alphabetical'!AH500-'2017 MRI'!AH500</f>
        <v>-3.164638042634893E-2</v>
      </c>
      <c r="AJ451" s="10">
        <f>'2020 MRI - Alphabetical'!AI500-'2017 MRI'!AI500</f>
        <v>-12</v>
      </c>
      <c r="AK451" s="33">
        <f>'2020 MRI - Alphabetical'!AJ500-'2017 MRI'!AJ500</f>
        <v>-1.0331066729135752E-2</v>
      </c>
      <c r="AL451" s="13">
        <f>'2020 MRI - Alphabetical'!AK500-'2017 MRI'!AK500</f>
        <v>6138.4874852616049</v>
      </c>
      <c r="AM451" s="38"/>
    </row>
    <row r="452" spans="1:39" hidden="1" x14ac:dyDescent="0.25">
      <c r="A452" t="s">
        <v>1104</v>
      </c>
      <c r="B452" s="5" t="s">
        <v>201</v>
      </c>
      <c r="C452" s="6" t="s">
        <v>30</v>
      </c>
      <c r="D452" s="7" t="s">
        <v>20</v>
      </c>
      <c r="E452" s="8">
        <f>VLOOKUP(A452,'2017 MRI'!$A$7:$F$571,6,FALSE)</f>
        <v>32.707677005175796</v>
      </c>
      <c r="F452" s="36">
        <f>'2020 MRI - Alphabetical'!E503-'2017 MRI'!E503</f>
        <v>1.1446711981607827</v>
      </c>
      <c r="G452" s="8">
        <f>'2020 MRI - Alphabetical'!F503-'2017 MRI'!F503</f>
        <v>-2.1542817911538243</v>
      </c>
      <c r="H452" s="9">
        <f>'2020 MRI - Alphabetical'!G503-'2017 MRI'!G503</f>
        <v>40</v>
      </c>
      <c r="I452" s="10">
        <f>'2020 MRI - Alphabetical'!H503-'2017 MRI'!H503</f>
        <v>199</v>
      </c>
      <c r="J452" s="33">
        <f>'2020 MRI - Alphabetical'!I503-'2017 MRI'!I503</f>
        <v>0.63348394933543906</v>
      </c>
      <c r="K452" s="11">
        <f>'2020 MRI - Alphabetical'!J503-'2017 MRI'!J503</f>
        <v>3.5016960370646166E-2</v>
      </c>
      <c r="L452" s="10">
        <f>'2020 MRI - Alphabetical'!K503-'2017 MRI'!K503</f>
        <v>15</v>
      </c>
      <c r="M452" s="33">
        <f>'2020 MRI - Alphabetical'!L503-'2017 MRI'!L503</f>
        <v>5.236330856054075E-2</v>
      </c>
      <c r="N452" s="11">
        <f>'2020 MRI - Alphabetical'!M503-'2017 MRI'!M503</f>
        <v>-2.8613698534928067E-4</v>
      </c>
      <c r="O452" s="10">
        <f>'2020 MRI - Alphabetical'!N503-'2017 MRI'!N503</f>
        <v>157</v>
      </c>
      <c r="P452" s="33">
        <f>'2020 MRI - Alphabetical'!O503-'2017 MRI'!O503</f>
        <v>0.55164423955243058</v>
      </c>
      <c r="Q452" s="11">
        <f>'2020 MRI - Alphabetical'!P503-'2017 MRI'!P503</f>
        <v>-3.8092402464065707E-2</v>
      </c>
      <c r="R452" s="10">
        <f>'2020 MRI - Alphabetical'!Q503-'2017 MRI'!Q503</f>
        <v>47</v>
      </c>
      <c r="S452" s="33">
        <f>'2020 MRI - Alphabetical'!R503-'2017 MRI'!R503</f>
        <v>0.10699884544267525</v>
      </c>
      <c r="T452" s="12">
        <f>'2020 MRI - Alphabetical'!S503-'2017 MRI'!S503</f>
        <v>-1.1864061316237806</v>
      </c>
      <c r="U452" s="10">
        <f>'2020 MRI - Alphabetical'!T503-'2017 MRI'!T503</f>
        <v>42</v>
      </c>
      <c r="V452" s="33">
        <f>'2020 MRI - Alphabetical'!U503-'2017 MRI'!U503</f>
        <v>0.14112364474994493</v>
      </c>
      <c r="W452" s="11">
        <f>'2020 MRI - Alphabetical'!V503-'2017 MRI'!V503</f>
        <v>-1.2253935253935255E-2</v>
      </c>
      <c r="X452" s="10">
        <f>'2020 MRI - Alphabetical'!W503-'2017 MRI'!W503</f>
        <v>-83</v>
      </c>
      <c r="Y452" s="33">
        <f>'2020 MRI - Alphabetical'!X503-'2017 MRI'!X503</f>
        <v>-0.35033403247674699</v>
      </c>
      <c r="Z452" s="13">
        <f>'2020 MRI - Alphabetical'!Y503-'2017 MRI'!Y503</f>
        <v>-4223</v>
      </c>
      <c r="AA452" s="10">
        <f>'2020 MRI - Alphabetical'!Z503-'2017 MRI'!Z503</f>
        <v>-97</v>
      </c>
      <c r="AB452" s="33">
        <f>'2020 MRI - Alphabetical'!AA503-'2017 MRI'!AA503</f>
        <v>-0.66881242397423957</v>
      </c>
      <c r="AC452" s="11">
        <f>'2020 MRI - Alphabetical'!AB503-'2017 MRI'!AB503</f>
        <v>-1.2999999999999998E-2</v>
      </c>
      <c r="AD452" s="10">
        <f>'2020 MRI - Alphabetical'!AC503-'2017 MRI'!AC503</f>
        <v>262</v>
      </c>
      <c r="AE452" s="33">
        <f>'2020 MRI - Alphabetical'!AD503-'2017 MRI'!AD503</f>
        <v>1.2303689009771819</v>
      </c>
      <c r="AF452" s="11">
        <f>'2020 MRI - Alphabetical'!AE503-'2017 MRI'!AE503</f>
        <v>8.9093951093951129E-2</v>
      </c>
      <c r="AG452" s="10">
        <f>'2020 MRI - Alphabetical'!AF503-'2017 MRI'!AF503</f>
        <v>-45</v>
      </c>
      <c r="AH452" s="33">
        <f>'2020 MRI - Alphabetical'!AG503-'2017 MRI'!AG503</f>
        <v>-0.15011260993174391</v>
      </c>
      <c r="AI452" s="14">
        <f>'2020 MRI - Alphabetical'!AH503-'2017 MRI'!AH503</f>
        <v>0.18332724263572686</v>
      </c>
      <c r="AJ452" s="10">
        <f>'2020 MRI - Alphabetical'!AI503-'2017 MRI'!AI503</f>
        <v>-9</v>
      </c>
      <c r="AK452" s="33">
        <f>'2020 MRI - Alphabetical'!AJ503-'2017 MRI'!AJ503</f>
        <v>-1.0065524060888231E-3</v>
      </c>
      <c r="AL452" s="13">
        <f>'2020 MRI - Alphabetical'!AK503-'2017 MRI'!AK503</f>
        <v>5327.6123797730252</v>
      </c>
      <c r="AM452" s="38"/>
    </row>
    <row r="453" spans="1:39" hidden="1" x14ac:dyDescent="0.25">
      <c r="A453" t="s">
        <v>651</v>
      </c>
      <c r="B453" s="5" t="s">
        <v>296</v>
      </c>
      <c r="C453" s="6" t="s">
        <v>33</v>
      </c>
      <c r="D453" s="7" t="s">
        <v>34</v>
      </c>
      <c r="E453" s="8">
        <f>VLOOKUP(A453,'2017 MRI'!$A$7:$F$571,6,FALSE)</f>
        <v>25.480349497548296</v>
      </c>
      <c r="F453" s="36">
        <f>'2020 MRI - Alphabetical'!E50-'2017 MRI'!E50</f>
        <v>-0.73634246313945639</v>
      </c>
      <c r="G453" s="8">
        <f>'2020 MRI - Alphabetical'!F50-'2017 MRI'!F50</f>
        <v>2.8380417864555767</v>
      </c>
      <c r="H453" s="9">
        <f>'2020 MRI - Alphabetical'!G50-'2017 MRI'!G50</f>
        <v>-22</v>
      </c>
      <c r="I453" s="10">
        <f>'2020 MRI - Alphabetical'!H50-'2017 MRI'!H50</f>
        <v>-2</v>
      </c>
      <c r="J453" s="33">
        <f>'2020 MRI - Alphabetical'!I50-'2017 MRI'!I50</f>
        <v>0.17126598970634199</v>
      </c>
      <c r="K453" s="11">
        <f>'2020 MRI - Alphabetical'!J50-'2017 MRI'!J50</f>
        <v>-2.5454171968924078E-2</v>
      </c>
      <c r="L453" s="10">
        <f>'2020 MRI - Alphabetical'!K50-'2017 MRI'!K50</f>
        <v>-63</v>
      </c>
      <c r="M453" s="33">
        <f>'2020 MRI - Alphabetical'!L50-'2017 MRI'!L50</f>
        <v>-0.21724512377227467</v>
      </c>
      <c r="N453" s="11">
        <f>'2020 MRI - Alphabetical'!M50-'2017 MRI'!M50</f>
        <v>1.5477779665272796E-2</v>
      </c>
      <c r="O453" s="10">
        <f>'2020 MRI - Alphabetical'!N50-'2017 MRI'!N50</f>
        <v>-117</v>
      </c>
      <c r="P453" s="33">
        <f>'2020 MRI - Alphabetical'!O50-'2017 MRI'!O50</f>
        <v>-0.44353150369005923</v>
      </c>
      <c r="Q453" s="11">
        <f>'2020 MRI - Alphabetical'!P50-'2017 MRI'!P50</f>
        <v>2.6127516778523499E-2</v>
      </c>
      <c r="R453" s="10">
        <f>'2020 MRI - Alphabetical'!Q50-'2017 MRI'!Q50</f>
        <v>82</v>
      </c>
      <c r="S453" s="33">
        <f>'2020 MRI - Alphabetical'!R50-'2017 MRI'!R50</f>
        <v>0.45282208802395896</v>
      </c>
      <c r="T453" s="12">
        <f>'2020 MRI - Alphabetical'!S50-'2017 MRI'!S50</f>
        <v>-2.2965635658656609</v>
      </c>
      <c r="U453" s="10">
        <f>'2020 MRI - Alphabetical'!T50-'2017 MRI'!T50</f>
        <v>-291</v>
      </c>
      <c r="V453" s="33">
        <f>'2020 MRI - Alphabetical'!U50-'2017 MRI'!U50</f>
        <v>-0.90239833233072564</v>
      </c>
      <c r="W453" s="11">
        <f>'2020 MRI - Alphabetical'!V50-'2017 MRI'!V50</f>
        <v>5.2782091421415156E-2</v>
      </c>
      <c r="X453" s="10">
        <f>'2020 MRI - Alphabetical'!W50-'2017 MRI'!W50</f>
        <v>44</v>
      </c>
      <c r="Y453" s="33">
        <f>'2020 MRI - Alphabetical'!X50-'2017 MRI'!X50</f>
        <v>0.19221558373039507</v>
      </c>
      <c r="Z453" s="13">
        <f>'2020 MRI - Alphabetical'!Y50-'2017 MRI'!Y50</f>
        <v>17822</v>
      </c>
      <c r="AA453" s="10">
        <f>'2020 MRI - Alphabetical'!Z50-'2017 MRI'!Z50</f>
        <v>-51</v>
      </c>
      <c r="AB453" s="33">
        <f>'2020 MRI - Alphabetical'!AA50-'2017 MRI'!AA50</f>
        <v>-0.2500901571720483</v>
      </c>
      <c r="AC453" s="11">
        <f>'2020 MRI - Alphabetical'!AB50-'2017 MRI'!AB50</f>
        <v>-1.7000000000000001E-2</v>
      </c>
      <c r="AD453" s="10">
        <f>'2020 MRI - Alphabetical'!AC50-'2017 MRI'!AC50</f>
        <v>70</v>
      </c>
      <c r="AE453" s="33">
        <f>'2020 MRI - Alphabetical'!AD50-'2017 MRI'!AD50</f>
        <v>0.20110070785178047</v>
      </c>
      <c r="AF453" s="11">
        <f>'2020 MRI - Alphabetical'!AE50-'2017 MRI'!AE50</f>
        <v>2.2656506001142995E-2</v>
      </c>
      <c r="AG453" s="10">
        <f>'2020 MRI - Alphabetical'!AF50-'2017 MRI'!AF50</f>
        <v>5</v>
      </c>
      <c r="AH453" s="33">
        <f>'2020 MRI - Alphabetical'!AG50-'2017 MRI'!AG50</f>
        <v>0.10015989090413657</v>
      </c>
      <c r="AI453" s="14">
        <f>'2020 MRI - Alphabetical'!AH50-'2017 MRI'!AH50</f>
        <v>-3.4715618462510811E-3</v>
      </c>
      <c r="AJ453" s="10">
        <f>'2020 MRI - Alphabetical'!AI50-'2017 MRI'!AI50</f>
        <v>-25</v>
      </c>
      <c r="AK453" s="33">
        <f>'2020 MRI - Alphabetical'!AJ50-'2017 MRI'!AJ50</f>
        <v>-2.4155049235141668E-5</v>
      </c>
      <c r="AL453" s="13">
        <f>'2020 MRI - Alphabetical'!AK50-'2017 MRI'!AK50</f>
        <v>3270.8772763339948</v>
      </c>
      <c r="AM453" s="38"/>
    </row>
    <row r="454" spans="1:39" hidden="1" x14ac:dyDescent="0.25">
      <c r="A454" t="s">
        <v>696</v>
      </c>
      <c r="B454" s="5" t="s">
        <v>189</v>
      </c>
      <c r="C454" s="6" t="s">
        <v>33</v>
      </c>
      <c r="D454" s="7" t="s">
        <v>34</v>
      </c>
      <c r="E454" s="8">
        <f>VLOOKUP(A454,'2017 MRI'!$A$7:$F$571,6,FALSE)</f>
        <v>33.554394116262834</v>
      </c>
      <c r="F454" s="36">
        <f>'2020 MRI - Alphabetical'!E95-'2017 MRI'!E95</f>
        <v>-0.7881551492569443</v>
      </c>
      <c r="G454" s="8">
        <f>'2020 MRI - Alphabetical'!F95-'2017 MRI'!F95</f>
        <v>3.9722348473041009</v>
      </c>
      <c r="H454" s="9">
        <f>'2020 MRI - Alphabetical'!G95-'2017 MRI'!G95</f>
        <v>-25</v>
      </c>
      <c r="I454" s="10">
        <f>'2020 MRI - Alphabetical'!H95-'2017 MRI'!H95</f>
        <v>-46</v>
      </c>
      <c r="J454" s="33">
        <f>'2020 MRI - Alphabetical'!I95-'2017 MRI'!I95</f>
        <v>-0.1722972225815505</v>
      </c>
      <c r="K454" s="11">
        <f>'2020 MRI - Alphabetical'!J95-'2017 MRI'!J95</f>
        <v>-4.0606444562466537E-2</v>
      </c>
      <c r="L454" s="10">
        <f>'2020 MRI - Alphabetical'!K95-'2017 MRI'!K95</f>
        <v>123</v>
      </c>
      <c r="M454" s="33">
        <f>'2020 MRI - Alphabetical'!L95-'2017 MRI'!L95</f>
        <v>0.45451448977932185</v>
      </c>
      <c r="N454" s="11">
        <f>'2020 MRI - Alphabetical'!M95-'2017 MRI'!M95</f>
        <v>-2.1754973853803483E-2</v>
      </c>
      <c r="O454" s="10">
        <f>'2020 MRI - Alphabetical'!N95-'2017 MRI'!N95</f>
        <v>-57</v>
      </c>
      <c r="P454" s="33">
        <f>'2020 MRI - Alphabetical'!O95-'2017 MRI'!O95</f>
        <v>-0.78271770251023565</v>
      </c>
      <c r="Q454" s="11">
        <f>'2020 MRI - Alphabetical'!P95-'2017 MRI'!P95</f>
        <v>4.7039649986327578E-2</v>
      </c>
      <c r="R454" s="10">
        <f>'2020 MRI - Alphabetical'!Q95-'2017 MRI'!Q95</f>
        <v>43</v>
      </c>
      <c r="S454" s="33">
        <f>'2020 MRI - Alphabetical'!R95-'2017 MRI'!R95</f>
        <v>0.26616397742315118</v>
      </c>
      <c r="T454" s="12">
        <f>'2020 MRI - Alphabetical'!S95-'2017 MRI'!S95</f>
        <v>-1.641517638506846</v>
      </c>
      <c r="U454" s="10">
        <f>'2020 MRI - Alphabetical'!T95-'2017 MRI'!T95</f>
        <v>-33</v>
      </c>
      <c r="V454" s="33">
        <f>'2020 MRI - Alphabetical'!U95-'2017 MRI'!U95</f>
        <v>-0.21051590438036002</v>
      </c>
      <c r="W454" s="11">
        <f>'2020 MRI - Alphabetical'!V95-'2017 MRI'!V95</f>
        <v>7.2362981225109063E-3</v>
      </c>
      <c r="X454" s="10">
        <f>'2020 MRI - Alphabetical'!W95-'2017 MRI'!W95</f>
        <v>-11</v>
      </c>
      <c r="Y454" s="33">
        <f>'2020 MRI - Alphabetical'!X95-'2017 MRI'!X95</f>
        <v>-1.6821617903764241E-2</v>
      </c>
      <c r="Z454" s="13">
        <f>'2020 MRI - Alphabetical'!Y95-'2017 MRI'!Y95</f>
        <v>8654</v>
      </c>
      <c r="AA454" s="10">
        <f>'2020 MRI - Alphabetical'!Z95-'2017 MRI'!Z95</f>
        <v>18</v>
      </c>
      <c r="AB454" s="33">
        <f>'2020 MRI - Alphabetical'!AA95-'2017 MRI'!AA95</f>
        <v>0.11376401359313044</v>
      </c>
      <c r="AC454" s="11">
        <f>'2020 MRI - Alphabetical'!AB95-'2017 MRI'!AB95</f>
        <v>-2.2999999999999993E-2</v>
      </c>
      <c r="AD454" s="10">
        <f>'2020 MRI - Alphabetical'!AC95-'2017 MRI'!AC95</f>
        <v>-33</v>
      </c>
      <c r="AE454" s="33">
        <f>'2020 MRI - Alphabetical'!AD95-'2017 MRI'!AD95</f>
        <v>-0.25353813199140018</v>
      </c>
      <c r="AF454" s="11">
        <f>'2020 MRI - Alphabetical'!AE95-'2017 MRI'!AE95</f>
        <v>-5.0417566233196265E-4</v>
      </c>
      <c r="AG454" s="10">
        <f>'2020 MRI - Alphabetical'!AF95-'2017 MRI'!AF95</f>
        <v>25</v>
      </c>
      <c r="AH454" s="33">
        <f>'2020 MRI - Alphabetical'!AG95-'2017 MRI'!AG95</f>
        <v>8.3943763980456138E-2</v>
      </c>
      <c r="AI454" s="14">
        <f>'2020 MRI - Alphabetical'!AH95-'2017 MRI'!AH95</f>
        <v>-4.2282702510165304E-2</v>
      </c>
      <c r="AJ454" s="10">
        <f>'2020 MRI - Alphabetical'!AI95-'2017 MRI'!AI95</f>
        <v>19</v>
      </c>
      <c r="AK454" s="33">
        <f>'2020 MRI - Alphabetical'!AJ95-'2017 MRI'!AJ95</f>
        <v>1.5879834871910803E-2</v>
      </c>
      <c r="AL454" s="13">
        <f>'2020 MRI - Alphabetical'!AK95-'2017 MRI'!AK95</f>
        <v>15673.771151316832</v>
      </c>
      <c r="AM454" s="38">
        <v>1</v>
      </c>
    </row>
    <row r="455" spans="1:39" hidden="1" x14ac:dyDescent="0.25">
      <c r="A455" t="s">
        <v>797</v>
      </c>
      <c r="B455" s="5" t="s">
        <v>88</v>
      </c>
      <c r="C455" s="6" t="s">
        <v>33</v>
      </c>
      <c r="D455" s="7" t="s">
        <v>34</v>
      </c>
      <c r="E455" s="8">
        <f>VLOOKUP(A455,'2017 MRI'!$A$7:$F$571,6,FALSE)</f>
        <v>45.876658621999297</v>
      </c>
      <c r="F455" s="36">
        <f>'2020 MRI - Alphabetical'!E196-'2017 MRI'!E196</f>
        <v>1.3558652969165372</v>
      </c>
      <c r="G455" s="8">
        <f>'2020 MRI - Alphabetical'!F196-'2017 MRI'!F196</f>
        <v>-1.226069128583724</v>
      </c>
      <c r="H455" s="9">
        <f>'2020 MRI - Alphabetical'!G196-'2017 MRI'!G196</f>
        <v>16</v>
      </c>
      <c r="I455" s="10">
        <f>'2020 MRI - Alphabetical'!H196-'2017 MRI'!H196</f>
        <v>-20</v>
      </c>
      <c r="J455" s="33">
        <f>'2020 MRI - Alphabetical'!I196-'2017 MRI'!I196</f>
        <v>-0.11364820848855089</v>
      </c>
      <c r="K455" s="11">
        <f>'2020 MRI - Alphabetical'!J196-'2017 MRI'!J196</f>
        <v>-2.8932814012694763E-2</v>
      </c>
      <c r="L455" s="10">
        <f>'2020 MRI - Alphabetical'!K196-'2017 MRI'!K196</f>
        <v>175</v>
      </c>
      <c r="M455" s="33">
        <f>'2020 MRI - Alphabetical'!L196-'2017 MRI'!L196</f>
        <v>0.61914508016966396</v>
      </c>
      <c r="N455" s="11">
        <f>'2020 MRI - Alphabetical'!M196-'2017 MRI'!M196</f>
        <v>-2.9410802656027239E-2</v>
      </c>
      <c r="O455" s="10">
        <f>'2020 MRI - Alphabetical'!N196-'2017 MRI'!N196</f>
        <v>-13</v>
      </c>
      <c r="P455" s="33">
        <f>'2020 MRI - Alphabetical'!O196-'2017 MRI'!O196</f>
        <v>-0.51018594279918816</v>
      </c>
      <c r="Q455" s="11">
        <f>'2020 MRI - Alphabetical'!P196-'2017 MRI'!P196</f>
        <v>2.8127487103905668E-2</v>
      </c>
      <c r="R455" s="10">
        <f>'2020 MRI - Alphabetical'!Q196-'2017 MRI'!Q196</f>
        <v>59</v>
      </c>
      <c r="S455" s="33">
        <f>'2020 MRI - Alphabetical'!R196-'2017 MRI'!R196</f>
        <v>1.1861536835715549</v>
      </c>
      <c r="T455" s="12">
        <f>'2020 MRI - Alphabetical'!S196-'2017 MRI'!S196</f>
        <v>-4.5810219866710788</v>
      </c>
      <c r="U455" s="10">
        <f>'2020 MRI - Alphabetical'!T196-'2017 MRI'!T196</f>
        <v>17</v>
      </c>
      <c r="V455" s="33">
        <f>'2020 MRI - Alphabetical'!U196-'2017 MRI'!U196</f>
        <v>9.2672501770424742E-2</v>
      </c>
      <c r="W455" s="11">
        <f>'2020 MRI - Alphabetical'!V196-'2017 MRI'!V196</f>
        <v>-1.3684684684684686E-2</v>
      </c>
      <c r="X455" s="10">
        <f>'2020 MRI - Alphabetical'!W196-'2017 MRI'!W196</f>
        <v>-18</v>
      </c>
      <c r="Y455" s="33">
        <f>'2020 MRI - Alphabetical'!X196-'2017 MRI'!X196</f>
        <v>-6.3934917601051966E-2</v>
      </c>
      <c r="Z455" s="13">
        <f>'2020 MRI - Alphabetical'!Y196-'2017 MRI'!Y196</f>
        <v>6143</v>
      </c>
      <c r="AA455" s="10">
        <f>'2020 MRI - Alphabetical'!Z196-'2017 MRI'!Z196</f>
        <v>-21</v>
      </c>
      <c r="AB455" s="33">
        <f>'2020 MRI - Alphabetical'!AA196-'2017 MRI'!AA196</f>
        <v>-0.16077820060334314</v>
      </c>
      <c r="AC455" s="11">
        <f>'2020 MRI - Alphabetical'!AB196-'2017 MRI'!AB196</f>
        <v>-2.1999999999999999E-2</v>
      </c>
      <c r="AD455" s="10">
        <f>'2020 MRI - Alphabetical'!AC196-'2017 MRI'!AC196</f>
        <v>53</v>
      </c>
      <c r="AE455" s="33">
        <f>'2020 MRI - Alphabetical'!AD196-'2017 MRI'!AD196</f>
        <v>0.62118041291516191</v>
      </c>
      <c r="AF455" s="11">
        <f>'2020 MRI - Alphabetical'!AE196-'2017 MRI'!AE196</f>
        <v>5.4929742388758807E-2</v>
      </c>
      <c r="AG455" s="10">
        <f>'2020 MRI - Alphabetical'!AF196-'2017 MRI'!AF196</f>
        <v>16</v>
      </c>
      <c r="AH455" s="33">
        <f>'2020 MRI - Alphabetical'!AG196-'2017 MRI'!AG196</f>
        <v>0.23706586845095368</v>
      </c>
      <c r="AI455" s="14">
        <f>'2020 MRI - Alphabetical'!AH196-'2017 MRI'!AH196</f>
        <v>-0.13207407611114341</v>
      </c>
      <c r="AJ455" s="10">
        <f>'2020 MRI - Alphabetical'!AI196-'2017 MRI'!AI196</f>
        <v>23</v>
      </c>
      <c r="AK455" s="33">
        <f>'2020 MRI - Alphabetical'!AJ196-'2017 MRI'!AJ196</f>
        <v>2.046829851985138E-2</v>
      </c>
      <c r="AL455" s="13">
        <f>'2020 MRI - Alphabetical'!AK196-'2017 MRI'!AK196</f>
        <v>11653.445090025576</v>
      </c>
      <c r="AM455" s="38"/>
    </row>
    <row r="456" spans="1:39" hidden="1" x14ac:dyDescent="0.25">
      <c r="A456" t="s">
        <v>815</v>
      </c>
      <c r="B456" s="5" t="s">
        <v>342</v>
      </c>
      <c r="C456" s="6" t="s">
        <v>33</v>
      </c>
      <c r="D456" s="7" t="s">
        <v>34</v>
      </c>
      <c r="E456" s="8">
        <f>VLOOKUP(A456,'2017 MRI'!$A$7:$F$571,6,FALSE)</f>
        <v>23.362939068833708</v>
      </c>
      <c r="F456" s="36">
        <f>'2020 MRI - Alphabetical'!E214-'2017 MRI'!E214</f>
        <v>-0.74638152838263283</v>
      </c>
      <c r="G456" s="8">
        <f>'2020 MRI - Alphabetical'!F214-'2017 MRI'!F214</f>
        <v>2.614244442135174</v>
      </c>
      <c r="H456" s="9">
        <f>'2020 MRI - Alphabetical'!G214-'2017 MRI'!G214</f>
        <v>-29</v>
      </c>
      <c r="I456" s="10">
        <f>'2020 MRI - Alphabetical'!H214-'2017 MRI'!H214</f>
        <v>-27</v>
      </c>
      <c r="J456" s="33">
        <f>'2020 MRI - Alphabetical'!I214-'2017 MRI'!I214</f>
        <v>-0.12336419505683786</v>
      </c>
      <c r="K456" s="11">
        <f>'2020 MRI - Alphabetical'!J214-'2017 MRI'!J214</f>
        <v>-3.0406038631707766E-2</v>
      </c>
      <c r="L456" s="10">
        <f>'2020 MRI - Alphabetical'!K214-'2017 MRI'!K214</f>
        <v>137</v>
      </c>
      <c r="M456" s="33">
        <f>'2020 MRI - Alphabetical'!L214-'2017 MRI'!L214</f>
        <v>0.41761869758604014</v>
      </c>
      <c r="N456" s="11">
        <f>'2020 MRI - Alphabetical'!M214-'2017 MRI'!M214</f>
        <v>-1.8769535364468889E-2</v>
      </c>
      <c r="O456" s="10">
        <f>'2020 MRI - Alphabetical'!N214-'2017 MRI'!N214</f>
        <v>-124</v>
      </c>
      <c r="P456" s="33">
        <f>'2020 MRI - Alphabetical'!O214-'2017 MRI'!O214</f>
        <v>-0.382086845568262</v>
      </c>
      <c r="Q456" s="11">
        <f>'2020 MRI - Alphabetical'!P214-'2017 MRI'!P214</f>
        <v>2.2435515594268055E-2</v>
      </c>
      <c r="R456" s="10">
        <f>'2020 MRI - Alphabetical'!Q214-'2017 MRI'!Q214</f>
        <v>92</v>
      </c>
      <c r="S456" s="33">
        <f>'2020 MRI - Alphabetical'!R214-'2017 MRI'!R214</f>
        <v>-1.9429321455841531E-2</v>
      </c>
      <c r="T456" s="12">
        <f>'2020 MRI - Alphabetical'!S214-'2017 MRI'!S214</f>
        <v>-0.83524855589006974</v>
      </c>
      <c r="U456" s="10">
        <f>'2020 MRI - Alphabetical'!T214-'2017 MRI'!T214</f>
        <v>-19</v>
      </c>
      <c r="V456" s="33">
        <f>'2020 MRI - Alphabetical'!U214-'2017 MRI'!U214</f>
        <v>-6.2988741578568097E-2</v>
      </c>
      <c r="W456" s="11">
        <f>'2020 MRI - Alphabetical'!V214-'2017 MRI'!V214</f>
        <v>1.70039946737683E-3</v>
      </c>
      <c r="X456" s="10">
        <f>'2020 MRI - Alphabetical'!W214-'2017 MRI'!W214</f>
        <v>25</v>
      </c>
      <c r="Y456" s="33">
        <f>'2020 MRI - Alphabetical'!X214-'2017 MRI'!X214</f>
        <v>8.1712165475042745E-2</v>
      </c>
      <c r="Z456" s="13">
        <f>'2020 MRI - Alphabetical'!Y214-'2017 MRI'!Y214</f>
        <v>15160</v>
      </c>
      <c r="AA456" s="10">
        <f>'2020 MRI - Alphabetical'!Z214-'2017 MRI'!Z214</f>
        <v>-12</v>
      </c>
      <c r="AB456" s="33">
        <f>'2020 MRI - Alphabetical'!AA214-'2017 MRI'!AA214</f>
        <v>-2.814667951199526E-2</v>
      </c>
      <c r="AC456" s="11">
        <f>'2020 MRI - Alphabetical'!AB214-'2017 MRI'!AB214</f>
        <v>-1.9000000000000003E-2</v>
      </c>
      <c r="AD456" s="10">
        <f>'2020 MRI - Alphabetical'!AC214-'2017 MRI'!AC214</f>
        <v>-103</v>
      </c>
      <c r="AE456" s="33">
        <f>'2020 MRI - Alphabetical'!AD214-'2017 MRI'!AD214</f>
        <v>-0.45039978856900037</v>
      </c>
      <c r="AF456" s="11">
        <f>'2020 MRI - Alphabetical'!AE214-'2017 MRI'!AE214</f>
        <v>-1.6056885138575727E-2</v>
      </c>
      <c r="AG456" s="10">
        <f>'2020 MRI - Alphabetical'!AF214-'2017 MRI'!AF214</f>
        <v>42</v>
      </c>
      <c r="AH456" s="33">
        <f>'2020 MRI - Alphabetical'!AG214-'2017 MRI'!AG214</f>
        <v>0.15231633446339479</v>
      </c>
      <c r="AI456" s="14">
        <f>'2020 MRI - Alphabetical'!AH214-'2017 MRI'!AH214</f>
        <v>-0.1149829841804233</v>
      </c>
      <c r="AJ456" s="10">
        <f>'2020 MRI - Alphabetical'!AI214-'2017 MRI'!AI214</f>
        <v>18</v>
      </c>
      <c r="AK456" s="33">
        <f>'2020 MRI - Alphabetical'!AJ214-'2017 MRI'!AJ214</f>
        <v>1.3259894311370563E-2</v>
      </c>
      <c r="AL456" s="13">
        <f>'2020 MRI - Alphabetical'!AK214-'2017 MRI'!AK214</f>
        <v>15729.734160080785</v>
      </c>
      <c r="AM456" s="38"/>
    </row>
    <row r="457" spans="1:39" hidden="1" x14ac:dyDescent="0.25">
      <c r="A457" t="s">
        <v>871</v>
      </c>
      <c r="B457" s="5" t="s">
        <v>317</v>
      </c>
      <c r="C457" s="6" t="s">
        <v>33</v>
      </c>
      <c r="D457" s="7" t="s">
        <v>34</v>
      </c>
      <c r="E457" s="8">
        <f>VLOOKUP(A457,'2017 MRI'!$A$7:$F$571,6,FALSE)</f>
        <v>24.596787622973363</v>
      </c>
      <c r="F457" s="36">
        <f>'2020 MRI - Alphabetical'!E270-'2017 MRI'!E270</f>
        <v>1.0717284332392585</v>
      </c>
      <c r="G457" s="8">
        <f>'2020 MRI - Alphabetical'!F270-'2017 MRI'!F270</f>
        <v>-2.9040578900661949</v>
      </c>
      <c r="H457" s="9">
        <f>'2020 MRI - Alphabetical'!G270-'2017 MRI'!G270</f>
        <v>79</v>
      </c>
      <c r="I457" s="10">
        <f>'2020 MRI - Alphabetical'!H270-'2017 MRI'!H270</f>
        <v>-97</v>
      </c>
      <c r="J457" s="33">
        <f>'2020 MRI - Alphabetical'!I270-'2017 MRI'!I270</f>
        <v>-0.71374119970382321</v>
      </c>
      <c r="K457" s="11">
        <f>'2020 MRI - Alphabetical'!J270-'2017 MRI'!J270</f>
        <v>-8.8994733908134505E-2</v>
      </c>
      <c r="L457" s="10">
        <f>'2020 MRI - Alphabetical'!K270-'2017 MRI'!K270</f>
        <v>57</v>
      </c>
      <c r="M457" s="33">
        <f>'2020 MRI - Alphabetical'!L270-'2017 MRI'!L270</f>
        <v>0.16843680097164454</v>
      </c>
      <c r="N457" s="11">
        <f>'2020 MRI - Alphabetical'!M270-'2017 MRI'!M270</f>
        <v>-5.4495766798842576E-3</v>
      </c>
      <c r="O457" s="10">
        <f>'2020 MRI - Alphabetical'!N270-'2017 MRI'!N270</f>
        <v>191</v>
      </c>
      <c r="P457" s="33">
        <f>'2020 MRI - Alphabetical'!O270-'2017 MRI'!O270</f>
        <v>0.55155538536608761</v>
      </c>
      <c r="Q457" s="11">
        <f>'2020 MRI - Alphabetical'!P270-'2017 MRI'!P270</f>
        <v>-3.7811219605590654E-2</v>
      </c>
      <c r="R457" s="10">
        <f>'2020 MRI - Alphabetical'!Q270-'2017 MRI'!Q270</f>
        <v>30</v>
      </c>
      <c r="S457" s="33">
        <f>'2020 MRI - Alphabetical'!R270-'2017 MRI'!R270</f>
        <v>-5.1734928788053552E-2</v>
      </c>
      <c r="T457" s="12">
        <f>'2020 MRI - Alphabetical'!S270-'2017 MRI'!S270</f>
        <v>-0.68640627205692106</v>
      </c>
      <c r="U457" s="10">
        <f>'2020 MRI - Alphabetical'!T270-'2017 MRI'!T270</f>
        <v>99</v>
      </c>
      <c r="V457" s="33">
        <f>'2020 MRI - Alphabetical'!U270-'2017 MRI'!U270</f>
        <v>0.2767911901013872</v>
      </c>
      <c r="W457" s="11">
        <f>'2020 MRI - Alphabetical'!V270-'2017 MRI'!V270</f>
        <v>-1.9148878721968049E-2</v>
      </c>
      <c r="X457" s="10">
        <f>'2020 MRI - Alphabetical'!W270-'2017 MRI'!W270</f>
        <v>121</v>
      </c>
      <c r="Y457" s="33">
        <f>'2020 MRI - Alphabetical'!X270-'2017 MRI'!X270</f>
        <v>0.49688460569369763</v>
      </c>
      <c r="Z457" s="13">
        <f>'2020 MRI - Alphabetical'!Y270-'2017 MRI'!Y270</f>
        <v>28395</v>
      </c>
      <c r="AA457" s="10">
        <f>'2020 MRI - Alphabetical'!Z270-'2017 MRI'!Z270</f>
        <v>-25</v>
      </c>
      <c r="AB457" s="33">
        <f>'2020 MRI - Alphabetical'!AA270-'2017 MRI'!AA270</f>
        <v>-5.1042008529319394E-2</v>
      </c>
      <c r="AC457" s="11">
        <f>'2020 MRI - Alphabetical'!AB270-'2017 MRI'!AB270</f>
        <v>-1.8000000000000002E-2</v>
      </c>
      <c r="AD457" s="10">
        <f>'2020 MRI - Alphabetical'!AC270-'2017 MRI'!AC270</f>
        <v>6</v>
      </c>
      <c r="AE457" s="33">
        <f>'2020 MRI - Alphabetical'!AD270-'2017 MRI'!AD270</f>
        <v>8.6188548409922849E-3</v>
      </c>
      <c r="AF457" s="11">
        <f>'2020 MRI - Alphabetical'!AE270-'2017 MRI'!AE270</f>
        <v>1.0847117794486327E-2</v>
      </c>
      <c r="AG457" s="10">
        <f>'2020 MRI - Alphabetical'!AF270-'2017 MRI'!AF270</f>
        <v>-35</v>
      </c>
      <c r="AH457" s="33">
        <f>'2020 MRI - Alphabetical'!AG270-'2017 MRI'!AG270</f>
        <v>-9.1084161224737364E-2</v>
      </c>
      <c r="AI457" s="14">
        <f>'2020 MRI - Alphabetical'!AH270-'2017 MRI'!AH270</f>
        <v>0.14639023007208518</v>
      </c>
      <c r="AJ457" s="10">
        <f>'2020 MRI - Alphabetical'!AI270-'2017 MRI'!AI270</f>
        <v>-24</v>
      </c>
      <c r="AK457" s="33">
        <f>'2020 MRI - Alphabetical'!AJ270-'2017 MRI'!AJ270</f>
        <v>-9.9010182521594436E-4</v>
      </c>
      <c r="AL457" s="13">
        <f>'2020 MRI - Alphabetical'!AK270-'2017 MRI'!AK270</f>
        <v>4071.8339799172099</v>
      </c>
      <c r="AM457" s="38"/>
    </row>
    <row r="458" spans="1:39" hidden="1" x14ac:dyDescent="0.25">
      <c r="A458" t="s">
        <v>959</v>
      </c>
      <c r="B458" s="5" t="s">
        <v>458</v>
      </c>
      <c r="C458" s="6" t="s">
        <v>33</v>
      </c>
      <c r="D458" s="7" t="s">
        <v>34</v>
      </c>
      <c r="E458" s="8">
        <f>VLOOKUP(A458,'2017 MRI'!$A$7:$F$571,6,FALSE)</f>
        <v>17.332675781642848</v>
      </c>
      <c r="F458" s="36">
        <f>'2020 MRI - Alphabetical'!E358-'2017 MRI'!E358</f>
        <v>-1.4820711633341741</v>
      </c>
      <c r="G458" s="8">
        <f>'2020 MRI - Alphabetical'!F358-'2017 MRI'!F358</f>
        <v>4.1808701166958748</v>
      </c>
      <c r="H458" s="9">
        <f>'2020 MRI - Alphabetical'!G358-'2017 MRI'!G358</f>
        <v>-69</v>
      </c>
      <c r="I458" s="10">
        <f>'2020 MRI - Alphabetical'!H358-'2017 MRI'!H358</f>
        <v>-122</v>
      </c>
      <c r="J458" s="33">
        <f>'2020 MRI - Alphabetical'!I358-'2017 MRI'!I358</f>
        <v>-0.53868795085236187</v>
      </c>
      <c r="K458" s="11">
        <f>'2020 MRI - Alphabetical'!J358-'2017 MRI'!J358</f>
        <v>-6.9263094445796813E-2</v>
      </c>
      <c r="L458" s="10">
        <f>'2020 MRI - Alphabetical'!K358-'2017 MRI'!K358</f>
        <v>8</v>
      </c>
      <c r="M458" s="33">
        <f>'2020 MRI - Alphabetical'!L358-'2017 MRI'!L358</f>
        <v>6.8005928572134611E-2</v>
      </c>
      <c r="N458" s="11">
        <f>'2020 MRI - Alphabetical'!M358-'2017 MRI'!M358</f>
        <v>1.1485206677236404E-5</v>
      </c>
      <c r="O458" s="10">
        <f>'2020 MRI - Alphabetical'!N358-'2017 MRI'!N358</f>
        <v>-145</v>
      </c>
      <c r="P458" s="33">
        <f>'2020 MRI - Alphabetical'!O358-'2017 MRI'!O358</f>
        <v>-0.38155729296640495</v>
      </c>
      <c r="Q458" s="11">
        <f>'2020 MRI - Alphabetical'!P358-'2017 MRI'!P358</f>
        <v>2.2855353788353162E-2</v>
      </c>
      <c r="R458" s="10">
        <f>'2020 MRI - Alphabetical'!Q358-'2017 MRI'!Q358</f>
        <v>13</v>
      </c>
      <c r="S458" s="33">
        <f>'2020 MRI - Alphabetical'!R358-'2017 MRI'!R358</f>
        <v>-0.21042759344422535</v>
      </c>
      <c r="T458" s="12">
        <f>'2020 MRI - Alphabetical'!S358-'2017 MRI'!S358</f>
        <v>-0.23397285914833879</v>
      </c>
      <c r="U458" s="10">
        <f>'2020 MRI - Alphabetical'!T358-'2017 MRI'!T358</f>
        <v>-30</v>
      </c>
      <c r="V458" s="33">
        <f>'2020 MRI - Alphabetical'!U358-'2017 MRI'!U358</f>
        <v>-7.824085563420613E-2</v>
      </c>
      <c r="W458" s="11">
        <f>'2020 MRI - Alphabetical'!V358-'2017 MRI'!V358</f>
        <v>3.5821909643580924E-3</v>
      </c>
      <c r="X458" s="10">
        <f>'2020 MRI - Alphabetical'!W358-'2017 MRI'!W358</f>
        <v>-28</v>
      </c>
      <c r="Y458" s="33">
        <f>'2020 MRI - Alphabetical'!X358-'2017 MRI'!X358</f>
        <v>-0.22086212340924113</v>
      </c>
      <c r="Z458" s="13">
        <f>'2020 MRI - Alphabetical'!Y358-'2017 MRI'!Y358</f>
        <v>6895</v>
      </c>
      <c r="AA458" s="10">
        <f>'2020 MRI - Alphabetical'!Z358-'2017 MRI'!Z358</f>
        <v>-35</v>
      </c>
      <c r="AB458" s="33">
        <f>'2020 MRI - Alphabetical'!AA358-'2017 MRI'!AA358</f>
        <v>-9.6832666563967551E-2</v>
      </c>
      <c r="AC458" s="11">
        <f>'2020 MRI - Alphabetical'!AB358-'2017 MRI'!AB358</f>
        <v>-1.6E-2</v>
      </c>
      <c r="AD458" s="10">
        <f>'2020 MRI - Alphabetical'!AC358-'2017 MRI'!AC358</f>
        <v>-104</v>
      </c>
      <c r="AE458" s="33">
        <f>'2020 MRI - Alphabetical'!AD358-'2017 MRI'!AD358</f>
        <v>-0.39498322128488211</v>
      </c>
      <c r="AF458" s="11">
        <f>'2020 MRI - Alphabetical'!AE358-'2017 MRI'!AE358</f>
        <v>-1.4126747580273546E-2</v>
      </c>
      <c r="AG458" s="10">
        <f>'2020 MRI - Alphabetical'!AF358-'2017 MRI'!AF358</f>
        <v>15</v>
      </c>
      <c r="AH458" s="33">
        <f>'2020 MRI - Alphabetical'!AG358-'2017 MRI'!AG358</f>
        <v>7.2078348620317312E-2</v>
      </c>
      <c r="AI458" s="14">
        <f>'2020 MRI - Alphabetical'!AH358-'2017 MRI'!AH358</f>
        <v>-5.3331387296748467E-2</v>
      </c>
      <c r="AJ458" s="10">
        <f>'2020 MRI - Alphabetical'!AI358-'2017 MRI'!AI358</f>
        <v>8</v>
      </c>
      <c r="AK458" s="33">
        <f>'2020 MRI - Alphabetical'!AJ358-'2017 MRI'!AJ358</f>
        <v>1.934033534921914E-3</v>
      </c>
      <c r="AL458" s="13">
        <f>'2020 MRI - Alphabetical'!AK358-'2017 MRI'!AK358</f>
        <v>12567.40431178952</v>
      </c>
      <c r="AM458" s="38"/>
    </row>
    <row r="459" spans="1:39" hidden="1" x14ac:dyDescent="0.25">
      <c r="A459" t="s">
        <v>985</v>
      </c>
      <c r="B459" s="5" t="s">
        <v>36</v>
      </c>
      <c r="C459" s="6" t="s">
        <v>33</v>
      </c>
      <c r="D459" s="7" t="s">
        <v>34</v>
      </c>
      <c r="E459" s="8">
        <f>VLOOKUP(A459,'2017 MRI'!$A$7:$F$571,6,FALSE)</f>
        <v>76.074573113517246</v>
      </c>
      <c r="F459" s="36">
        <f>'2020 MRI - Alphabetical'!E384-'2017 MRI'!E384</f>
        <v>1.6317209989566752</v>
      </c>
      <c r="G459" s="8">
        <f>'2020 MRI - Alphabetical'!F384-'2017 MRI'!F384</f>
        <v>1.5521055642098389</v>
      </c>
      <c r="H459" s="9">
        <f>'2020 MRI - Alphabetical'!G384-'2017 MRI'!G384</f>
        <v>0</v>
      </c>
      <c r="I459" s="10">
        <f>'2020 MRI - Alphabetical'!H384-'2017 MRI'!H384</f>
        <v>-39</v>
      </c>
      <c r="J459" s="33">
        <f>'2020 MRI - Alphabetical'!I384-'2017 MRI'!I384</f>
        <v>-0.16135928285547585</v>
      </c>
      <c r="K459" s="11">
        <f>'2020 MRI - Alphabetical'!J384-'2017 MRI'!J384</f>
        <v>-3.4177819633856688E-2</v>
      </c>
      <c r="L459" s="10">
        <f>'2020 MRI - Alphabetical'!K384-'2017 MRI'!K384</f>
        <v>133</v>
      </c>
      <c r="M459" s="33">
        <f>'2020 MRI - Alphabetical'!L384-'2017 MRI'!L384</f>
        <v>0.47211550762454657</v>
      </c>
      <c r="N459" s="11">
        <f>'2020 MRI - Alphabetical'!M384-'2017 MRI'!M384</f>
        <v>-2.2653197650067333E-2</v>
      </c>
      <c r="O459" s="10">
        <f>'2020 MRI - Alphabetical'!N384-'2017 MRI'!N384</f>
        <v>1</v>
      </c>
      <c r="P459" s="33">
        <f>'2020 MRI - Alphabetical'!O384-'2017 MRI'!O384</f>
        <v>-0.14078098279175943</v>
      </c>
      <c r="Q459" s="11">
        <f>'2020 MRI - Alphabetical'!P384-'2017 MRI'!P384</f>
        <v>1.5204014727391857E-3</v>
      </c>
      <c r="R459" s="10">
        <f>'2020 MRI - Alphabetical'!Q384-'2017 MRI'!Q384</f>
        <v>15</v>
      </c>
      <c r="S459" s="33">
        <f>'2020 MRI - Alphabetical'!R384-'2017 MRI'!R384</f>
        <v>1.4725373385067093</v>
      </c>
      <c r="T459" s="12">
        <f>'2020 MRI - Alphabetical'!S384-'2017 MRI'!S384</f>
        <v>-5.1758358735603043</v>
      </c>
      <c r="U459" s="10">
        <f>'2020 MRI - Alphabetical'!T384-'2017 MRI'!T384</f>
        <v>-2</v>
      </c>
      <c r="V459" s="33">
        <f>'2020 MRI - Alphabetical'!U384-'2017 MRI'!U384</f>
        <v>0.10266354154741109</v>
      </c>
      <c r="W459" s="11">
        <f>'2020 MRI - Alphabetical'!V384-'2017 MRI'!V384</f>
        <v>-2.9644060499956937E-2</v>
      </c>
      <c r="X459" s="10">
        <f>'2020 MRI - Alphabetical'!W384-'2017 MRI'!W384</f>
        <v>5</v>
      </c>
      <c r="Y459" s="33">
        <f>'2020 MRI - Alphabetical'!X384-'2017 MRI'!X384</f>
        <v>0.19343649612216574</v>
      </c>
      <c r="Z459" s="13">
        <f>'2020 MRI - Alphabetical'!Y384-'2017 MRI'!Y384</f>
        <v>9033</v>
      </c>
      <c r="AA459" s="10">
        <f>'2020 MRI - Alphabetical'!Z384-'2017 MRI'!Z384</f>
        <v>3</v>
      </c>
      <c r="AB459" s="33">
        <f>'2020 MRI - Alphabetical'!AA384-'2017 MRI'!AA384</f>
        <v>0.21916322067738769</v>
      </c>
      <c r="AC459" s="11">
        <f>'2020 MRI - Alphabetical'!AB384-'2017 MRI'!AB384</f>
        <v>-3.2000000000000001E-2</v>
      </c>
      <c r="AD459" s="10">
        <f>'2020 MRI - Alphabetical'!AC384-'2017 MRI'!AC384</f>
        <v>0</v>
      </c>
      <c r="AE459" s="33">
        <f>'2020 MRI - Alphabetical'!AD384-'2017 MRI'!AD384</f>
        <v>-0.37391915631196548</v>
      </c>
      <c r="AF459" s="11">
        <f>'2020 MRI - Alphabetical'!AE384-'2017 MRI'!AE384</f>
        <v>9.965441689074761E-3</v>
      </c>
      <c r="AG459" s="10">
        <f>'2020 MRI - Alphabetical'!AF384-'2017 MRI'!AF384</f>
        <v>72</v>
      </c>
      <c r="AH459" s="33">
        <f>'2020 MRI - Alphabetical'!AG384-'2017 MRI'!AG384</f>
        <v>0.30389174484543369</v>
      </c>
      <c r="AI459" s="14">
        <f>'2020 MRI - Alphabetical'!AH384-'2017 MRI'!AH384</f>
        <v>-0.27394768129968483</v>
      </c>
      <c r="AJ459" s="10">
        <f>'2020 MRI - Alphabetical'!AI384-'2017 MRI'!AI384</f>
        <v>8</v>
      </c>
      <c r="AK459" s="33">
        <f>'2020 MRI - Alphabetical'!AJ384-'2017 MRI'!AJ384</f>
        <v>1.9834195212405981E-2</v>
      </c>
      <c r="AL459" s="13">
        <f>'2020 MRI - Alphabetical'!AK384-'2017 MRI'!AK384</f>
        <v>8788.1946513176954</v>
      </c>
      <c r="AM459" s="38">
        <v>1</v>
      </c>
    </row>
    <row r="460" spans="1:39" hidden="1" x14ac:dyDescent="0.25">
      <c r="A460" t="s">
        <v>986</v>
      </c>
      <c r="B460" s="5" t="s">
        <v>32</v>
      </c>
      <c r="C460" s="6" t="s">
        <v>33</v>
      </c>
      <c r="D460" s="7" t="s">
        <v>34</v>
      </c>
      <c r="E460" s="8">
        <f>VLOOKUP(A460,'2017 MRI'!$A$7:$F$571,6,FALSE)</f>
        <v>81.587093867946535</v>
      </c>
      <c r="F460" s="36">
        <f>'2020 MRI - Alphabetical'!E385-'2017 MRI'!E385</f>
        <v>3.4592214028765813</v>
      </c>
      <c r="G460" s="8">
        <f>'2020 MRI - Alphabetical'!F385-'2017 MRI'!F385</f>
        <v>-3.4800063001338657</v>
      </c>
      <c r="H460" s="9">
        <f>'2020 MRI - Alphabetical'!G385-'2017 MRI'!G385</f>
        <v>1</v>
      </c>
      <c r="I460" s="10">
        <f>'2020 MRI - Alphabetical'!H385-'2017 MRI'!H385</f>
        <v>48</v>
      </c>
      <c r="J460" s="33">
        <f>'2020 MRI - Alphabetical'!I385-'2017 MRI'!I385</f>
        <v>6.8074640246154755E-2</v>
      </c>
      <c r="K460" s="11">
        <f>'2020 MRI - Alphabetical'!J385-'2017 MRI'!J385</f>
        <v>-1.0336917156860692E-2</v>
      </c>
      <c r="L460" s="10">
        <f>'2020 MRI - Alphabetical'!K385-'2017 MRI'!K385</f>
        <v>63</v>
      </c>
      <c r="M460" s="33">
        <f>'2020 MRI - Alphabetical'!L385-'2017 MRI'!L385</f>
        <v>0.49030373633406565</v>
      </c>
      <c r="N460" s="11">
        <f>'2020 MRI - Alphabetical'!M385-'2017 MRI'!M385</f>
        <v>-2.4390993841560973E-2</v>
      </c>
      <c r="O460" s="10">
        <f>'2020 MRI - Alphabetical'!N385-'2017 MRI'!N385</f>
        <v>1</v>
      </c>
      <c r="P460" s="33">
        <f>'2020 MRI - Alphabetical'!O385-'2017 MRI'!O385</f>
        <v>0.22005422675860142</v>
      </c>
      <c r="Q460" s="11">
        <f>'2020 MRI - Alphabetical'!P385-'2017 MRI'!P385</f>
        <v>-2.1572259468099264E-2</v>
      </c>
      <c r="R460" s="10">
        <f>'2020 MRI - Alphabetical'!Q385-'2017 MRI'!Q385</f>
        <v>4</v>
      </c>
      <c r="S460" s="33">
        <f>'2020 MRI - Alphabetical'!R385-'2017 MRI'!R385</f>
        <v>2.7529949134312965</v>
      </c>
      <c r="T460" s="12">
        <f>'2020 MRI - Alphabetical'!S385-'2017 MRI'!S385</f>
        <v>-8.975756557301553</v>
      </c>
      <c r="U460" s="10">
        <f>'2020 MRI - Alphabetical'!T385-'2017 MRI'!T385</f>
        <v>-3</v>
      </c>
      <c r="V460" s="33">
        <f>'2020 MRI - Alphabetical'!U385-'2017 MRI'!U385</f>
        <v>5.8517181591750234E-2</v>
      </c>
      <c r="W460" s="11">
        <f>'2020 MRI - Alphabetical'!V385-'2017 MRI'!V385</f>
        <v>-2.4997480027138197E-2</v>
      </c>
      <c r="X460" s="10">
        <f>'2020 MRI - Alphabetical'!W385-'2017 MRI'!W385</f>
        <v>5</v>
      </c>
      <c r="Y460" s="33">
        <f>'2020 MRI - Alphabetical'!X385-'2017 MRI'!X385</f>
        <v>0.17128371035422907</v>
      </c>
      <c r="Z460" s="13">
        <f>'2020 MRI - Alphabetical'!Y385-'2017 MRI'!Y385</f>
        <v>8445</v>
      </c>
      <c r="AA460" s="10">
        <f>'2020 MRI - Alphabetical'!Z385-'2017 MRI'!Z385</f>
        <v>-2</v>
      </c>
      <c r="AB460" s="33">
        <f>'2020 MRI - Alphabetical'!AA385-'2017 MRI'!AA385</f>
        <v>-8.9621120039365287E-2</v>
      </c>
      <c r="AC460" s="11">
        <f>'2020 MRI - Alphabetical'!AB385-'2017 MRI'!AB385</f>
        <v>-3.4999999999999989E-2</v>
      </c>
      <c r="AD460" s="10">
        <f>'2020 MRI - Alphabetical'!AC385-'2017 MRI'!AC385</f>
        <v>1</v>
      </c>
      <c r="AE460" s="33">
        <f>'2020 MRI - Alphabetical'!AD385-'2017 MRI'!AD385</f>
        <v>0.10728383055312918</v>
      </c>
      <c r="AF460" s="11">
        <f>'2020 MRI - Alphabetical'!AE385-'2017 MRI'!AE385</f>
        <v>3.4063409053766924E-2</v>
      </c>
      <c r="AG460" s="10">
        <f>'2020 MRI - Alphabetical'!AF385-'2017 MRI'!AF385</f>
        <v>39</v>
      </c>
      <c r="AH460" s="33">
        <f>'2020 MRI - Alphabetical'!AG385-'2017 MRI'!AG385</f>
        <v>0.37596225884605106</v>
      </c>
      <c r="AI460" s="14">
        <f>'2020 MRI - Alphabetical'!AH385-'2017 MRI'!AH385</f>
        <v>-0.31053964276129253</v>
      </c>
      <c r="AJ460" s="10">
        <f>'2020 MRI - Alphabetical'!AI385-'2017 MRI'!AI385</f>
        <v>6</v>
      </c>
      <c r="AK460" s="33">
        <f>'2020 MRI - Alphabetical'!AJ385-'2017 MRI'!AJ385</f>
        <v>2.0494005481489497E-2</v>
      </c>
      <c r="AL460" s="13">
        <f>'2020 MRI - Alphabetical'!AK385-'2017 MRI'!AK385</f>
        <v>8480.4696161600295</v>
      </c>
      <c r="AM460" s="38">
        <v>1</v>
      </c>
    </row>
    <row r="461" spans="1:39" hidden="1" x14ac:dyDescent="0.25">
      <c r="A461" t="s">
        <v>1012</v>
      </c>
      <c r="B461" s="5" t="s">
        <v>329</v>
      </c>
      <c r="C461" s="6" t="s">
        <v>33</v>
      </c>
      <c r="D461" s="7" t="s">
        <v>34</v>
      </c>
      <c r="E461" s="8">
        <f>VLOOKUP(A461,'2017 MRI'!$A$7:$F$571,6,FALSE)</f>
        <v>23.866950154016038</v>
      </c>
      <c r="F461" s="36">
        <f>'2020 MRI - Alphabetical'!E411-'2017 MRI'!E411</f>
        <v>-0.57732442289742203</v>
      </c>
      <c r="G461" s="8">
        <f>'2020 MRI - Alphabetical'!F411-'2017 MRI'!F411</f>
        <v>2.1480221496115846</v>
      </c>
      <c r="H461" s="9">
        <f>'2020 MRI - Alphabetical'!G411-'2017 MRI'!G411</f>
        <v>-17</v>
      </c>
      <c r="I461" s="10">
        <f>'2020 MRI - Alphabetical'!H411-'2017 MRI'!H411</f>
        <v>-56</v>
      </c>
      <c r="J461" s="33">
        <f>'2020 MRI - Alphabetical'!I411-'2017 MRI'!I411</f>
        <v>-0.22255064251907553</v>
      </c>
      <c r="K461" s="11">
        <f>'2020 MRI - Alphabetical'!J411-'2017 MRI'!J411</f>
        <v>-3.6255707433541895E-2</v>
      </c>
      <c r="L461" s="10">
        <f>'2020 MRI - Alphabetical'!K411-'2017 MRI'!K411</f>
        <v>168</v>
      </c>
      <c r="M461" s="33">
        <f>'2020 MRI - Alphabetical'!L411-'2017 MRI'!L411</f>
        <v>0.70043444167766333</v>
      </c>
      <c r="N461" s="11">
        <f>'2020 MRI - Alphabetical'!M411-'2017 MRI'!M411</f>
        <v>-3.3563281738977241E-2</v>
      </c>
      <c r="O461" s="10">
        <f>'2020 MRI - Alphabetical'!N411-'2017 MRI'!N411</f>
        <v>-61</v>
      </c>
      <c r="P461" s="33">
        <f>'2020 MRI - Alphabetical'!O411-'2017 MRI'!O411</f>
        <v>-0.25517583479776562</v>
      </c>
      <c r="Q461" s="11">
        <f>'2020 MRI - Alphabetical'!P411-'2017 MRI'!P411</f>
        <v>1.3935064935064932E-2</v>
      </c>
      <c r="R461" s="10">
        <f>'2020 MRI - Alphabetical'!Q411-'2017 MRI'!Q411</f>
        <v>48</v>
      </c>
      <c r="S461" s="33">
        <f>'2020 MRI - Alphabetical'!R411-'2017 MRI'!R411</f>
        <v>-7.9891274455967165E-2</v>
      </c>
      <c r="T461" s="12">
        <f>'2020 MRI - Alphabetical'!S411-'2017 MRI'!S411</f>
        <v>-0.61962291004639392</v>
      </c>
      <c r="U461" s="10">
        <f>'2020 MRI - Alphabetical'!T411-'2017 MRI'!T411</f>
        <v>24</v>
      </c>
      <c r="V461" s="33">
        <f>'2020 MRI - Alphabetical'!U411-'2017 MRI'!U411</f>
        <v>7.3893382693565643E-2</v>
      </c>
      <c r="W461" s="11">
        <f>'2020 MRI - Alphabetical'!V411-'2017 MRI'!V411</f>
        <v>-8.4719532249223489E-3</v>
      </c>
      <c r="X461" s="10">
        <f>'2020 MRI - Alphabetical'!W411-'2017 MRI'!W411</f>
        <v>20</v>
      </c>
      <c r="Y461" s="33">
        <f>'2020 MRI - Alphabetical'!X411-'2017 MRI'!X411</f>
        <v>6.2689454206390424E-2</v>
      </c>
      <c r="Z461" s="13">
        <f>'2020 MRI - Alphabetical'!Y411-'2017 MRI'!Y411</f>
        <v>15367</v>
      </c>
      <c r="AA461" s="10">
        <f>'2020 MRI - Alphabetical'!Z411-'2017 MRI'!Z411</f>
        <v>-4</v>
      </c>
      <c r="AB461" s="33">
        <f>'2020 MRI - Alphabetical'!AA411-'2017 MRI'!AA411</f>
        <v>-7.126314934893796E-4</v>
      </c>
      <c r="AC461" s="11">
        <f>'2020 MRI - Alphabetical'!AB411-'2017 MRI'!AB411</f>
        <v>-1.8000000000000002E-2</v>
      </c>
      <c r="AD461" s="10">
        <f>'2020 MRI - Alphabetical'!AC411-'2017 MRI'!AC411</f>
        <v>-164</v>
      </c>
      <c r="AE461" s="33">
        <f>'2020 MRI - Alphabetical'!AD411-'2017 MRI'!AD411</f>
        <v>-0.55955144634015186</v>
      </c>
      <c r="AF461" s="11">
        <f>'2020 MRI - Alphabetical'!AE411-'2017 MRI'!AE411</f>
        <v>-2.4513444951801078E-2</v>
      </c>
      <c r="AG461" s="10">
        <f>'2020 MRI - Alphabetical'!AF411-'2017 MRI'!AF411</f>
        <v>25</v>
      </c>
      <c r="AH461" s="33">
        <f>'2020 MRI - Alphabetical'!AG411-'2017 MRI'!AG411</f>
        <v>0.22992515298562399</v>
      </c>
      <c r="AI461" s="14">
        <f>'2020 MRI - Alphabetical'!AH411-'2017 MRI'!AH411</f>
        <v>-0.15090854625117345</v>
      </c>
      <c r="AJ461" s="10">
        <f>'2020 MRI - Alphabetical'!AI411-'2017 MRI'!AI411</f>
        <v>25</v>
      </c>
      <c r="AK461" s="33">
        <f>'2020 MRI - Alphabetical'!AJ411-'2017 MRI'!AJ411</f>
        <v>1.7886757015771804E-2</v>
      </c>
      <c r="AL461" s="13">
        <f>'2020 MRI - Alphabetical'!AK411-'2017 MRI'!AK411</f>
        <v>15377.628610928208</v>
      </c>
      <c r="AM461" s="38"/>
    </row>
    <row r="462" spans="1:39" hidden="1" x14ac:dyDescent="0.25">
      <c r="A462" t="s">
        <v>1015</v>
      </c>
      <c r="B462" s="5" t="s">
        <v>75</v>
      </c>
      <c r="C462" s="6" t="s">
        <v>33</v>
      </c>
      <c r="D462" s="7" t="s">
        <v>34</v>
      </c>
      <c r="E462" s="8">
        <f>VLOOKUP(A462,'2017 MRI'!$A$7:$F$571,6,FALSE)</f>
        <v>50.273763263820967</v>
      </c>
      <c r="F462" s="36">
        <f>'2020 MRI - Alphabetical'!E414-'2017 MRI'!E414</f>
        <v>-1.6471919679278866</v>
      </c>
      <c r="G462" s="8">
        <f>'2020 MRI - Alphabetical'!F414-'2017 MRI'!F414</f>
        <v>8.6640191481101709</v>
      </c>
      <c r="H462" s="9">
        <f>'2020 MRI - Alphabetical'!G414-'2017 MRI'!G414</f>
        <v>-16</v>
      </c>
      <c r="I462" s="10">
        <f>'2020 MRI - Alphabetical'!H414-'2017 MRI'!H414</f>
        <v>17</v>
      </c>
      <c r="J462" s="33">
        <f>'2020 MRI - Alphabetical'!I414-'2017 MRI'!I414</f>
        <v>-2.2448039741674509E-2</v>
      </c>
      <c r="K462" s="11">
        <f>'2020 MRI - Alphabetical'!J414-'2017 MRI'!J414</f>
        <v>-2.0044338220024049E-2</v>
      </c>
      <c r="L462" s="10">
        <f>'2020 MRI - Alphabetical'!K414-'2017 MRI'!K414</f>
        <v>9</v>
      </c>
      <c r="M462" s="33">
        <f>'2020 MRI - Alphabetical'!L414-'2017 MRI'!L414</f>
        <v>3.6834833083823182E-2</v>
      </c>
      <c r="N462" s="11">
        <f>'2020 MRI - Alphabetical'!M414-'2017 MRI'!M414</f>
        <v>4.4236163334362977E-5</v>
      </c>
      <c r="O462" s="10">
        <f>'2020 MRI - Alphabetical'!N414-'2017 MRI'!N414</f>
        <v>-15</v>
      </c>
      <c r="P462" s="33">
        <f>'2020 MRI - Alphabetical'!O414-'2017 MRI'!O414</f>
        <v>-1.3475584911685385</v>
      </c>
      <c r="Q462" s="11">
        <f>'2020 MRI - Alphabetical'!P414-'2017 MRI'!P414</f>
        <v>8.1123086344151857E-2</v>
      </c>
      <c r="R462" s="10">
        <f>'2020 MRI - Alphabetical'!Q414-'2017 MRI'!Q414</f>
        <v>41</v>
      </c>
      <c r="S462" s="33">
        <f>'2020 MRI - Alphabetical'!R414-'2017 MRI'!R414</f>
        <v>1.1259860106319528</v>
      </c>
      <c r="T462" s="12">
        <f>'2020 MRI - Alphabetical'!S414-'2017 MRI'!S414</f>
        <v>-4.3295966156709493</v>
      </c>
      <c r="U462" s="10">
        <f>'2020 MRI - Alphabetical'!T414-'2017 MRI'!T414</f>
        <v>-4</v>
      </c>
      <c r="V462" s="33">
        <f>'2020 MRI - Alphabetical'!U414-'2017 MRI'!U414</f>
        <v>-0.18166555348228908</v>
      </c>
      <c r="W462" s="11">
        <f>'2020 MRI - Alphabetical'!V414-'2017 MRI'!V414</f>
        <v>-1.28047740835463E-3</v>
      </c>
      <c r="X462" s="10">
        <f>'2020 MRI - Alphabetical'!W414-'2017 MRI'!W414</f>
        <v>-45</v>
      </c>
      <c r="Y462" s="33">
        <f>'2020 MRI - Alphabetical'!X414-'2017 MRI'!X414</f>
        <v>-0.32508993609716863</v>
      </c>
      <c r="Z462" s="13">
        <f>'2020 MRI - Alphabetical'!Y414-'2017 MRI'!Y414</f>
        <v>-5392</v>
      </c>
      <c r="AA462" s="10">
        <f>'2020 MRI - Alphabetical'!Z414-'2017 MRI'!Z414</f>
        <v>-71</v>
      </c>
      <c r="AB462" s="33">
        <f>'2020 MRI - Alphabetical'!AA414-'2017 MRI'!AA414</f>
        <v>-0.54979705988643723</v>
      </c>
      <c r="AC462" s="11">
        <f>'2020 MRI - Alphabetical'!AB414-'2017 MRI'!AB414</f>
        <v>-1.6E-2</v>
      </c>
      <c r="AD462" s="10">
        <f>'2020 MRI - Alphabetical'!AC414-'2017 MRI'!AC414</f>
        <v>-31</v>
      </c>
      <c r="AE462" s="33">
        <f>'2020 MRI - Alphabetical'!AD414-'2017 MRI'!AD414</f>
        <v>-0.50906454892896857</v>
      </c>
      <c r="AF462" s="11">
        <f>'2020 MRI - Alphabetical'!AE414-'2017 MRI'!AE414</f>
        <v>-1.4293986636971012E-2</v>
      </c>
      <c r="AG462" s="10">
        <f>'2020 MRI - Alphabetical'!AF414-'2017 MRI'!AF414</f>
        <v>15</v>
      </c>
      <c r="AH462" s="33">
        <f>'2020 MRI - Alphabetical'!AG414-'2017 MRI'!AG414</f>
        <v>0.52242422890777673</v>
      </c>
      <c r="AI462" s="14">
        <f>'2020 MRI - Alphabetical'!AH414-'2017 MRI'!AH414</f>
        <v>-0.41967368535547678</v>
      </c>
      <c r="AJ462" s="10">
        <f>'2020 MRI - Alphabetical'!AI414-'2017 MRI'!AI414</f>
        <v>15</v>
      </c>
      <c r="AK462" s="33">
        <f>'2020 MRI - Alphabetical'!AJ414-'2017 MRI'!AJ414</f>
        <v>2.3179421764320363E-2</v>
      </c>
      <c r="AL462" s="13">
        <f>'2020 MRI - Alphabetical'!AK414-'2017 MRI'!AK414</f>
        <v>11042.740086809856</v>
      </c>
      <c r="AM462" s="38"/>
    </row>
    <row r="463" spans="1:39" hidden="1" x14ac:dyDescent="0.25">
      <c r="A463" t="s">
        <v>1027</v>
      </c>
      <c r="B463" s="5" t="s">
        <v>429</v>
      </c>
      <c r="C463" s="6" t="s">
        <v>33</v>
      </c>
      <c r="D463" s="7" t="s">
        <v>34</v>
      </c>
      <c r="E463" s="8">
        <f>VLOOKUP(A463,'2017 MRI'!$A$7:$F$571,6,FALSE)</f>
        <v>19.086122276973477</v>
      </c>
      <c r="F463" s="36">
        <f>'2020 MRI - Alphabetical'!E426-'2017 MRI'!E426</f>
        <v>0.3079658530089997</v>
      </c>
      <c r="G463" s="8">
        <f>'2020 MRI - Alphabetical'!F426-'2017 MRI'!F426</f>
        <v>-1.1873334515393772</v>
      </c>
      <c r="H463" s="9">
        <f>'2020 MRI - Alphabetical'!G426-'2017 MRI'!G426</f>
        <v>21</v>
      </c>
      <c r="I463" s="10">
        <f>'2020 MRI - Alphabetical'!H426-'2017 MRI'!H426</f>
        <v>27</v>
      </c>
      <c r="J463" s="33">
        <f>'2020 MRI - Alphabetical'!I426-'2017 MRI'!I426</f>
        <v>2.4572472104035584E-3</v>
      </c>
      <c r="K463" s="11">
        <f>'2020 MRI - Alphabetical'!J426-'2017 MRI'!J426</f>
        <v>-1.808117394295361E-2</v>
      </c>
      <c r="L463" s="10">
        <f>'2020 MRI - Alphabetical'!K426-'2017 MRI'!K426</f>
        <v>181</v>
      </c>
      <c r="M463" s="33">
        <f>'2020 MRI - Alphabetical'!L426-'2017 MRI'!L426</f>
        <v>0.53727192561084336</v>
      </c>
      <c r="N463" s="11">
        <f>'2020 MRI - Alphabetical'!M426-'2017 MRI'!M426</f>
        <v>-2.5273668249493411E-2</v>
      </c>
      <c r="O463" s="10">
        <f>'2020 MRI - Alphabetical'!N426-'2017 MRI'!N426</f>
        <v>3</v>
      </c>
      <c r="P463" s="33">
        <f>'2020 MRI - Alphabetical'!O426-'2017 MRI'!O426</f>
        <v>1.5169889243694001E-2</v>
      </c>
      <c r="Q463" s="11">
        <f>'2020 MRI - Alphabetical'!P426-'2017 MRI'!P426</f>
        <v>-2.9086515224746277E-3</v>
      </c>
      <c r="R463" s="10">
        <f>'2020 MRI - Alphabetical'!Q426-'2017 MRI'!Q426</f>
        <v>-11</v>
      </c>
      <c r="S463" s="33">
        <f>'2020 MRI - Alphabetical'!R426-'2017 MRI'!R426</f>
        <v>-0.2234922994535328</v>
      </c>
      <c r="T463" s="12">
        <f>'2020 MRI - Alphabetical'!S426-'2017 MRI'!S426</f>
        <v>-0.15737545579346104</v>
      </c>
      <c r="U463" s="10">
        <f>'2020 MRI - Alphabetical'!T426-'2017 MRI'!T426</f>
        <v>119</v>
      </c>
      <c r="V463" s="33">
        <f>'2020 MRI - Alphabetical'!U426-'2017 MRI'!U426</f>
        <v>0.34729052980708908</v>
      </c>
      <c r="W463" s="11">
        <f>'2020 MRI - Alphabetical'!V426-'2017 MRI'!V426</f>
        <v>-2.1149761630774287E-2</v>
      </c>
      <c r="X463" s="10">
        <f>'2020 MRI - Alphabetical'!W426-'2017 MRI'!W426</f>
        <v>-4</v>
      </c>
      <c r="Y463" s="33">
        <f>'2020 MRI - Alphabetical'!X426-'2017 MRI'!X426</f>
        <v>-1.6423650586018801E-2</v>
      </c>
      <c r="Z463" s="13">
        <f>'2020 MRI - Alphabetical'!Y426-'2017 MRI'!Y426</f>
        <v>16838</v>
      </c>
      <c r="AA463" s="10">
        <f>'2020 MRI - Alphabetical'!Z426-'2017 MRI'!Z426</f>
        <v>-49</v>
      </c>
      <c r="AB463" s="33">
        <f>'2020 MRI - Alphabetical'!AA426-'2017 MRI'!AA426</f>
        <v>-0.12199735508188253</v>
      </c>
      <c r="AC463" s="11">
        <f>'2020 MRI - Alphabetical'!AB426-'2017 MRI'!AB426</f>
        <v>-1.6E-2</v>
      </c>
      <c r="AD463" s="10">
        <f>'2020 MRI - Alphabetical'!AC426-'2017 MRI'!AC426</f>
        <v>59</v>
      </c>
      <c r="AE463" s="33">
        <f>'2020 MRI - Alphabetical'!AD426-'2017 MRI'!AD426</f>
        <v>0.16673408159582298</v>
      </c>
      <c r="AF463" s="11">
        <f>'2020 MRI - Alphabetical'!AE426-'2017 MRI'!AE426</f>
        <v>2.0686809311074583E-2</v>
      </c>
      <c r="AG463" s="10">
        <f>'2020 MRI - Alphabetical'!AF426-'2017 MRI'!AF426</f>
        <v>0</v>
      </c>
      <c r="AH463" s="33">
        <f>'2020 MRI - Alphabetical'!AG426-'2017 MRI'!AG426</f>
        <v>1.523773179350818E-2</v>
      </c>
      <c r="AI463" s="14">
        <f>'2020 MRI - Alphabetical'!AH426-'2017 MRI'!AH426</f>
        <v>5.2646295624655171E-2</v>
      </c>
      <c r="AJ463" s="10">
        <f>'2020 MRI - Alphabetical'!AI426-'2017 MRI'!AI426</f>
        <v>9</v>
      </c>
      <c r="AK463" s="33">
        <f>'2020 MRI - Alphabetical'!AJ426-'2017 MRI'!AJ426</f>
        <v>7.7717253205534798E-3</v>
      </c>
      <c r="AL463" s="13">
        <f>'2020 MRI - Alphabetical'!AK426-'2017 MRI'!AK426</f>
        <v>13169.697857354506</v>
      </c>
      <c r="AM463" s="38"/>
    </row>
    <row r="464" spans="1:39" hidden="1" x14ac:dyDescent="0.25">
      <c r="A464" t="s">
        <v>1102</v>
      </c>
      <c r="B464" s="5" t="s">
        <v>274</v>
      </c>
      <c r="C464" s="6" t="s">
        <v>33</v>
      </c>
      <c r="D464" s="7" t="s">
        <v>34</v>
      </c>
      <c r="E464" s="8">
        <f>VLOOKUP(A464,'2017 MRI'!$A$7:$F$571,6,FALSE)</f>
        <v>27.308200817130217</v>
      </c>
      <c r="F464" s="36">
        <f>'2020 MRI - Alphabetical'!E501-'2017 MRI'!E501</f>
        <v>0.7202637004457132</v>
      </c>
      <c r="G464" s="8">
        <f>'2020 MRI - Alphabetical'!F501-'2017 MRI'!F501</f>
        <v>-1.4819128789219569</v>
      </c>
      <c r="H464" s="9">
        <f>'2020 MRI - Alphabetical'!G501-'2017 MRI'!G501</f>
        <v>49</v>
      </c>
      <c r="I464" s="10">
        <f>'2020 MRI - Alphabetical'!H501-'2017 MRI'!H501</f>
        <v>-97</v>
      </c>
      <c r="J464" s="33">
        <f>'2020 MRI - Alphabetical'!I501-'2017 MRI'!I501</f>
        <v>-0.34477595054525934</v>
      </c>
      <c r="K464" s="11">
        <f>'2020 MRI - Alphabetical'!J501-'2017 MRI'!J501</f>
        <v>-5.1664797664852324E-2</v>
      </c>
      <c r="L464" s="10">
        <f>'2020 MRI - Alphabetical'!K501-'2017 MRI'!K501</f>
        <v>301</v>
      </c>
      <c r="M464" s="33">
        <f>'2020 MRI - Alphabetical'!L501-'2017 MRI'!L501</f>
        <v>0.97536535238299205</v>
      </c>
      <c r="N464" s="11">
        <f>'2020 MRI - Alphabetical'!M501-'2017 MRI'!M501</f>
        <v>-4.8595292041235097E-2</v>
      </c>
      <c r="O464" s="10">
        <f>'2020 MRI - Alphabetical'!N501-'2017 MRI'!N501</f>
        <v>-48</v>
      </c>
      <c r="P464" s="33">
        <f>'2020 MRI - Alphabetical'!O501-'2017 MRI'!O501</f>
        <v>-0.18101573458942952</v>
      </c>
      <c r="Q464" s="11">
        <f>'2020 MRI - Alphabetical'!P501-'2017 MRI'!P501</f>
        <v>9.3477051460361671E-3</v>
      </c>
      <c r="R464" s="10">
        <f>'2020 MRI - Alphabetical'!Q501-'2017 MRI'!Q501</f>
        <v>-119</v>
      </c>
      <c r="S464" s="33">
        <f>'2020 MRI - Alphabetical'!R501-'2017 MRI'!R501</f>
        <v>-0.30890084329391765</v>
      </c>
      <c r="T464" s="12">
        <f>'2020 MRI - Alphabetical'!S501-'2017 MRI'!S501</f>
        <v>0.18990781132231238</v>
      </c>
      <c r="U464" s="10">
        <f>'2020 MRI - Alphabetical'!T501-'2017 MRI'!T501</f>
        <v>111</v>
      </c>
      <c r="V464" s="33">
        <f>'2020 MRI - Alphabetical'!U501-'2017 MRI'!U501</f>
        <v>0.33155009387852474</v>
      </c>
      <c r="W464" s="11">
        <f>'2020 MRI - Alphabetical'!V501-'2017 MRI'!V501</f>
        <v>-2.3431916089155271E-2</v>
      </c>
      <c r="X464" s="10">
        <f>'2020 MRI - Alphabetical'!W501-'2017 MRI'!W501</f>
        <v>25</v>
      </c>
      <c r="Y464" s="33">
        <f>'2020 MRI - Alphabetical'!X501-'2017 MRI'!X501</f>
        <v>0.10341991211440671</v>
      </c>
      <c r="Z464" s="13">
        <f>'2020 MRI - Alphabetical'!Y501-'2017 MRI'!Y501</f>
        <v>17147</v>
      </c>
      <c r="AA464" s="10">
        <f>'2020 MRI - Alphabetical'!Z501-'2017 MRI'!Z501</f>
        <v>-12</v>
      </c>
      <c r="AB464" s="33">
        <f>'2020 MRI - Alphabetical'!AA501-'2017 MRI'!AA501</f>
        <v>-5.7850087031091901E-2</v>
      </c>
      <c r="AC464" s="11">
        <f>'2020 MRI - Alphabetical'!AB501-'2017 MRI'!AB501</f>
        <v>-2.1000000000000005E-2</v>
      </c>
      <c r="AD464" s="10">
        <f>'2020 MRI - Alphabetical'!AC501-'2017 MRI'!AC501</f>
        <v>84</v>
      </c>
      <c r="AE464" s="33">
        <f>'2020 MRI - Alphabetical'!AD501-'2017 MRI'!AD501</f>
        <v>0.67234329620159361</v>
      </c>
      <c r="AF464" s="11">
        <f>'2020 MRI - Alphabetical'!AE501-'2017 MRI'!AE501</f>
        <v>5.660606060606066E-2</v>
      </c>
      <c r="AG464" s="10">
        <f>'2020 MRI - Alphabetical'!AF501-'2017 MRI'!AF501</f>
        <v>0</v>
      </c>
      <c r="AH464" s="33">
        <f>'2020 MRI - Alphabetical'!AG501-'2017 MRI'!AG501</f>
        <v>8.2940431413144888E-4</v>
      </c>
      <c r="AI464" s="14">
        <f>'2020 MRI - Alphabetical'!AH501-'2017 MRI'!AH501</f>
        <v>2.1382830393396723E-2</v>
      </c>
      <c r="AJ464" s="10">
        <f>'2020 MRI - Alphabetical'!AI501-'2017 MRI'!AI501</f>
        <v>16</v>
      </c>
      <c r="AK464" s="33">
        <f>'2020 MRI - Alphabetical'!AJ501-'2017 MRI'!AJ501</f>
        <v>1.1449446510644848E-2</v>
      </c>
      <c r="AL464" s="13">
        <f>'2020 MRI - Alphabetical'!AK501-'2017 MRI'!AK501</f>
        <v>25294.200884033577</v>
      </c>
      <c r="AM464" s="38"/>
    </row>
    <row r="465" spans="1:39" hidden="1" x14ac:dyDescent="0.25">
      <c r="A465" t="s">
        <v>1124</v>
      </c>
      <c r="B465" s="5" t="s">
        <v>336</v>
      </c>
      <c r="C465" s="6" t="s">
        <v>33</v>
      </c>
      <c r="D465" s="7" t="s">
        <v>34</v>
      </c>
      <c r="E465" s="8">
        <f>VLOOKUP(A465,'2017 MRI'!$A$7:$F$571,6,FALSE)</f>
        <v>23.578994911035299</v>
      </c>
      <c r="F465" s="36">
        <f>'2020 MRI - Alphabetical'!E523-'2017 MRI'!E523</f>
        <v>-0.40568129180427603</v>
      </c>
      <c r="G465" s="8">
        <f>'2020 MRI - Alphabetical'!F523-'2017 MRI'!F523</f>
        <v>1.5783296393827229</v>
      </c>
      <c r="H465" s="9">
        <f>'2020 MRI - Alphabetical'!G523-'2017 MRI'!G523</f>
        <v>-9</v>
      </c>
      <c r="I465" s="10">
        <f>'2020 MRI - Alphabetical'!H523-'2017 MRI'!H523</f>
        <v>-9</v>
      </c>
      <c r="J465" s="33">
        <f>'2020 MRI - Alphabetical'!I523-'2017 MRI'!I523</f>
        <v>2.5411019528174483E-2</v>
      </c>
      <c r="K465" s="11">
        <f>'2020 MRI - Alphabetical'!J523-'2017 MRI'!J523</f>
        <v>-4.2378288840146494E-2</v>
      </c>
      <c r="L465" s="10">
        <f>'2020 MRI - Alphabetical'!K523-'2017 MRI'!K523</f>
        <v>-195</v>
      </c>
      <c r="M465" s="33">
        <f>'2020 MRI - Alphabetical'!L523-'2017 MRI'!L523</f>
        <v>-0.49960036569873173</v>
      </c>
      <c r="N465" s="11">
        <f>'2020 MRI - Alphabetical'!M523-'2017 MRI'!M523</f>
        <v>3.0008965168948413E-2</v>
      </c>
      <c r="O465" s="10">
        <f>'2020 MRI - Alphabetical'!N523-'2017 MRI'!N523</f>
        <v>-1</v>
      </c>
      <c r="P465" s="33">
        <f>'2020 MRI - Alphabetical'!O523-'2017 MRI'!O523</f>
        <v>4.1076827553174211E-3</v>
      </c>
      <c r="Q465" s="11">
        <f>'2020 MRI - Alphabetical'!P523-'2017 MRI'!P523</f>
        <v>-2.4432793136320366E-3</v>
      </c>
      <c r="R465" s="10">
        <f>'2020 MRI - Alphabetical'!Q523-'2017 MRI'!Q523</f>
        <v>31</v>
      </c>
      <c r="S465" s="33">
        <f>'2020 MRI - Alphabetical'!R523-'2017 MRI'!R523</f>
        <v>0.11907054658101279</v>
      </c>
      <c r="T465" s="12">
        <f>'2020 MRI - Alphabetical'!S523-'2017 MRI'!S523</f>
        <v>-1.1754627939848179</v>
      </c>
      <c r="U465" s="10">
        <f>'2020 MRI - Alphabetical'!T523-'2017 MRI'!T523</f>
        <v>-72</v>
      </c>
      <c r="V465" s="33">
        <f>'2020 MRI - Alphabetical'!U523-'2017 MRI'!U523</f>
        <v>-0.19805739192504601</v>
      </c>
      <c r="W465" s="11">
        <f>'2020 MRI - Alphabetical'!V523-'2017 MRI'!V523</f>
        <v>1.0286556915221415E-2</v>
      </c>
      <c r="X465" s="10">
        <f>'2020 MRI - Alphabetical'!W523-'2017 MRI'!W523</f>
        <v>-40</v>
      </c>
      <c r="Y465" s="33">
        <f>'2020 MRI - Alphabetical'!X523-'2017 MRI'!X523</f>
        <v>-0.17636892407094934</v>
      </c>
      <c r="Z465" s="13">
        <f>'2020 MRI - Alphabetical'!Y523-'2017 MRI'!Y523</f>
        <v>6898</v>
      </c>
      <c r="AA465" s="10">
        <f>'2020 MRI - Alphabetical'!Z523-'2017 MRI'!Z523</f>
        <v>1</v>
      </c>
      <c r="AB465" s="33">
        <f>'2020 MRI - Alphabetical'!AA523-'2017 MRI'!AA523</f>
        <v>2.2182697523834727E-2</v>
      </c>
      <c r="AC465" s="11">
        <f>'2020 MRI - Alphabetical'!AB523-'2017 MRI'!AB523</f>
        <v>-1.9000000000000003E-2</v>
      </c>
      <c r="AD465" s="10">
        <f>'2020 MRI - Alphabetical'!AC523-'2017 MRI'!AC523</f>
        <v>-18</v>
      </c>
      <c r="AE465" s="33">
        <f>'2020 MRI - Alphabetical'!AD523-'2017 MRI'!AD523</f>
        <v>-6.3545848545334141E-2</v>
      </c>
      <c r="AF465" s="11">
        <f>'2020 MRI - Alphabetical'!AE523-'2017 MRI'!AE523</f>
        <v>8.5654205607476053E-3</v>
      </c>
      <c r="AG465" s="10">
        <f>'2020 MRI - Alphabetical'!AF523-'2017 MRI'!AF523</f>
        <v>0</v>
      </c>
      <c r="AH465" s="33">
        <f>'2020 MRI - Alphabetical'!AG523-'2017 MRI'!AG523</f>
        <v>1.3432226896369692E-2</v>
      </c>
      <c r="AI465" s="14">
        <f>'2020 MRI - Alphabetical'!AH523-'2017 MRI'!AH523</f>
        <v>5.7596817523940302E-2</v>
      </c>
      <c r="AJ465" s="10">
        <f>'2020 MRI - Alphabetical'!AI523-'2017 MRI'!AI523</f>
        <v>3</v>
      </c>
      <c r="AK465" s="33">
        <f>'2020 MRI - Alphabetical'!AJ523-'2017 MRI'!AJ523</f>
        <v>8.4769027817415965E-3</v>
      </c>
      <c r="AL465" s="13">
        <f>'2020 MRI - Alphabetical'!AK523-'2017 MRI'!AK523</f>
        <v>9836.5236821079307</v>
      </c>
      <c r="AM465" s="38"/>
    </row>
    <row r="466" spans="1:39" hidden="1" x14ac:dyDescent="0.25">
      <c r="A466" t="s">
        <v>1135</v>
      </c>
      <c r="B466" s="5" t="s">
        <v>433</v>
      </c>
      <c r="C466" s="6" t="s">
        <v>33</v>
      </c>
      <c r="D466" s="7" t="s">
        <v>34</v>
      </c>
      <c r="E466" s="8">
        <f>VLOOKUP(A466,'2017 MRI'!$A$7:$F$571,6,FALSE)</f>
        <v>18.963875345237415</v>
      </c>
      <c r="F466" s="36">
        <f>'2020 MRI - Alphabetical'!E534-'2017 MRI'!E534</f>
        <v>-8.1690796454132464E-2</v>
      </c>
      <c r="G466" s="8">
        <f>'2020 MRI - Alphabetical'!F534-'2017 MRI'!F534</f>
        <v>1.247707748327187E-2</v>
      </c>
      <c r="H466" s="9">
        <f>'2020 MRI - Alphabetical'!G534-'2017 MRI'!G534</f>
        <v>8</v>
      </c>
      <c r="I466" s="10">
        <f>'2020 MRI - Alphabetical'!H534-'2017 MRI'!H534</f>
        <v>-65</v>
      </c>
      <c r="J466" s="33">
        <f>'2020 MRI - Alphabetical'!I534-'2017 MRI'!I534</f>
        <v>-0.30996896556362957</v>
      </c>
      <c r="K466" s="11">
        <f>'2020 MRI - Alphabetical'!J534-'2017 MRI'!J534</f>
        <v>-3.7264684760518585E-2</v>
      </c>
      <c r="L466" s="10">
        <f>'2020 MRI - Alphabetical'!K534-'2017 MRI'!K534</f>
        <v>75</v>
      </c>
      <c r="M466" s="33">
        <f>'2020 MRI - Alphabetical'!L534-'2017 MRI'!L534</f>
        <v>0.31525399723189651</v>
      </c>
      <c r="N466" s="11">
        <f>'2020 MRI - Alphabetical'!M534-'2017 MRI'!M534</f>
        <v>-1.3051512952475669E-2</v>
      </c>
      <c r="O466" s="10">
        <f>'2020 MRI - Alphabetical'!N534-'2017 MRI'!N534</f>
        <v>-12</v>
      </c>
      <c r="P466" s="33">
        <f>'2020 MRI - Alphabetical'!O534-'2017 MRI'!O534</f>
        <v>-4.008694027133769E-2</v>
      </c>
      <c r="Q466" s="11">
        <f>'2020 MRI - Alphabetical'!P534-'2017 MRI'!P534</f>
        <v>4.0326975476839139E-4</v>
      </c>
      <c r="R466" s="10">
        <f>'2020 MRI - Alphabetical'!Q534-'2017 MRI'!Q534</f>
        <v>-3</v>
      </c>
      <c r="S466" s="33">
        <f>'2020 MRI - Alphabetical'!R534-'2017 MRI'!R534</f>
        <v>-0.20524945712739059</v>
      </c>
      <c r="T466" s="12">
        <f>'2020 MRI - Alphabetical'!S534-'2017 MRI'!S534</f>
        <v>-0.21047903475554161</v>
      </c>
      <c r="U466" s="10">
        <f>'2020 MRI - Alphabetical'!T534-'2017 MRI'!T534</f>
        <v>28</v>
      </c>
      <c r="V466" s="33">
        <f>'2020 MRI - Alphabetical'!U534-'2017 MRI'!U534</f>
        <v>6.9031849065251172E-2</v>
      </c>
      <c r="W466" s="11">
        <f>'2020 MRI - Alphabetical'!V534-'2017 MRI'!V534</f>
        <v>-4.9804687500000014E-3</v>
      </c>
      <c r="X466" s="10">
        <f>'2020 MRI - Alphabetical'!W534-'2017 MRI'!W534</f>
        <v>-7</v>
      </c>
      <c r="Y466" s="33">
        <f>'2020 MRI - Alphabetical'!X534-'2017 MRI'!X534</f>
        <v>-3.5703093675398812E-3</v>
      </c>
      <c r="Z466" s="13">
        <f>'2020 MRI - Alphabetical'!Y534-'2017 MRI'!Y534</f>
        <v>16847</v>
      </c>
      <c r="AA466" s="10">
        <f>'2020 MRI - Alphabetical'!Z534-'2017 MRI'!Z534</f>
        <v>0</v>
      </c>
      <c r="AB466" s="33">
        <f>'2020 MRI - Alphabetical'!AA534-'2017 MRI'!AA534</f>
        <v>1.5567280071014933E-3</v>
      </c>
      <c r="AC466" s="11">
        <f>'2020 MRI - Alphabetical'!AB534-'2017 MRI'!AB534</f>
        <v>-1.7000000000000001E-2</v>
      </c>
      <c r="AD466" s="10">
        <f>'2020 MRI - Alphabetical'!AC534-'2017 MRI'!AC534</f>
        <v>26</v>
      </c>
      <c r="AE466" s="33">
        <f>'2020 MRI - Alphabetical'!AD534-'2017 MRI'!AD534</f>
        <v>5.6740538633456516E-2</v>
      </c>
      <c r="AF466" s="11">
        <f>'2020 MRI - Alphabetical'!AE534-'2017 MRI'!AE534</f>
        <v>1.3475632902932633E-2</v>
      </c>
      <c r="AG466" s="10">
        <f>'2020 MRI - Alphabetical'!AF534-'2017 MRI'!AF534</f>
        <v>39</v>
      </c>
      <c r="AH466" s="33">
        <f>'2020 MRI - Alphabetical'!AG534-'2017 MRI'!AG534</f>
        <v>0.14036437004302704</v>
      </c>
      <c r="AI466" s="14">
        <f>'2020 MRI - Alphabetical'!AH534-'2017 MRI'!AH534</f>
        <v>-0.10691654592447541</v>
      </c>
      <c r="AJ466" s="10">
        <f>'2020 MRI - Alphabetical'!AI534-'2017 MRI'!AI534</f>
        <v>15</v>
      </c>
      <c r="AK466" s="33">
        <f>'2020 MRI - Alphabetical'!AJ534-'2017 MRI'!AJ534</f>
        <v>1.3897776714012516E-2</v>
      </c>
      <c r="AL466" s="13">
        <f>'2020 MRI - Alphabetical'!AK534-'2017 MRI'!AK534</f>
        <v>24702.81248483996</v>
      </c>
      <c r="AM466" s="38"/>
    </row>
    <row r="467" spans="1:39" hidden="1" x14ac:dyDescent="0.25">
      <c r="A467" t="s">
        <v>1143</v>
      </c>
      <c r="B467" s="5" t="s">
        <v>373</v>
      </c>
      <c r="C467" s="6" t="s">
        <v>33</v>
      </c>
      <c r="D467" s="7" t="s">
        <v>34</v>
      </c>
      <c r="E467" s="8">
        <f>VLOOKUP(A467,'2017 MRI'!$A$7:$F$571,6,FALSE)</f>
        <v>21.988062407060411</v>
      </c>
      <c r="F467" s="36">
        <f>'2020 MRI - Alphabetical'!E542-'2017 MRI'!E542</f>
        <v>-0.19296948828848937</v>
      </c>
      <c r="G467" s="8">
        <f>'2020 MRI - Alphabetical'!F542-'2017 MRI'!F542</f>
        <v>0.72365618701653034</v>
      </c>
      <c r="H467" s="9">
        <f>'2020 MRI - Alphabetical'!G542-'2017 MRI'!G542</f>
        <v>2</v>
      </c>
      <c r="I467" s="10">
        <f>'2020 MRI - Alphabetical'!H542-'2017 MRI'!H542</f>
        <v>65</v>
      </c>
      <c r="J467" s="33">
        <f>'2020 MRI - Alphabetical'!I542-'2017 MRI'!I542</f>
        <v>0.15527074868424798</v>
      </c>
      <c r="K467" s="11">
        <f>'2020 MRI - Alphabetical'!J542-'2017 MRI'!J542</f>
        <v>-1.2734658074091465E-2</v>
      </c>
      <c r="L467" s="10">
        <f>'2020 MRI - Alphabetical'!K542-'2017 MRI'!K542</f>
        <v>7</v>
      </c>
      <c r="M467" s="33">
        <f>'2020 MRI - Alphabetical'!L542-'2017 MRI'!L542</f>
        <v>-7.4074711986055752E-3</v>
      </c>
      <c r="N467" s="11">
        <f>'2020 MRI - Alphabetical'!M542-'2017 MRI'!M542</f>
        <v>2.7367739105253752E-3</v>
      </c>
      <c r="O467" s="10">
        <f>'2020 MRI - Alphabetical'!N542-'2017 MRI'!N542</f>
        <v>-16</v>
      </c>
      <c r="P467" s="33">
        <f>'2020 MRI - Alphabetical'!O542-'2017 MRI'!O542</f>
        <v>-7.0588427222806893E-2</v>
      </c>
      <c r="Q467" s="11">
        <f>'2020 MRI - Alphabetical'!P542-'2017 MRI'!P542</f>
        <v>2.3242569112450623E-3</v>
      </c>
      <c r="R467" s="10">
        <f>'2020 MRI - Alphabetical'!Q542-'2017 MRI'!Q542</f>
        <v>108</v>
      </c>
      <c r="S467" s="33">
        <f>'2020 MRI - Alphabetical'!R542-'2017 MRI'!R542</f>
        <v>4.2844058562794801E-2</v>
      </c>
      <c r="T467" s="12">
        <f>'2020 MRI - Alphabetical'!S542-'2017 MRI'!S542</f>
        <v>-1.0422101538945157</v>
      </c>
      <c r="U467" s="10">
        <f>'2020 MRI - Alphabetical'!T542-'2017 MRI'!T542</f>
        <v>-21</v>
      </c>
      <c r="V467" s="33">
        <f>'2020 MRI - Alphabetical'!U542-'2017 MRI'!U542</f>
        <v>-6.0032896937679769E-2</v>
      </c>
      <c r="W467" s="11">
        <f>'2020 MRI - Alphabetical'!V542-'2017 MRI'!V542</f>
        <v>2.5133887349953893E-3</v>
      </c>
      <c r="X467" s="10">
        <f>'2020 MRI - Alphabetical'!W542-'2017 MRI'!W542</f>
        <v>-58</v>
      </c>
      <c r="Y467" s="33">
        <f>'2020 MRI - Alphabetical'!X542-'2017 MRI'!X542</f>
        <v>-0.37130281211181509</v>
      </c>
      <c r="Z467" s="13">
        <f>'2020 MRI - Alphabetical'!Y542-'2017 MRI'!Y542</f>
        <v>1905</v>
      </c>
      <c r="AA467" s="10">
        <f>'2020 MRI - Alphabetical'!Z542-'2017 MRI'!Z542</f>
        <v>23</v>
      </c>
      <c r="AB467" s="33">
        <f>'2020 MRI - Alphabetical'!AA542-'2017 MRI'!AA542</f>
        <v>7.0242715059073507E-2</v>
      </c>
      <c r="AC467" s="11">
        <f>'2020 MRI - Alphabetical'!AB542-'2017 MRI'!AB542</f>
        <v>-1.9999999999999997E-2</v>
      </c>
      <c r="AD467" s="10">
        <f>'2020 MRI - Alphabetical'!AC542-'2017 MRI'!AC542</f>
        <v>50</v>
      </c>
      <c r="AE467" s="33">
        <f>'2020 MRI - Alphabetical'!AD542-'2017 MRI'!AD542</f>
        <v>0.12587603316374291</v>
      </c>
      <c r="AF467" s="11">
        <f>'2020 MRI - Alphabetical'!AE542-'2017 MRI'!AE542</f>
        <v>1.7196099674972931E-2</v>
      </c>
      <c r="AG467" s="10">
        <f>'2020 MRI - Alphabetical'!AF542-'2017 MRI'!AF542</f>
        <v>18</v>
      </c>
      <c r="AH467" s="33">
        <f>'2020 MRI - Alphabetical'!AG542-'2017 MRI'!AG542</f>
        <v>0.1295331269111244</v>
      </c>
      <c r="AI467" s="14">
        <f>'2020 MRI - Alphabetical'!AH542-'2017 MRI'!AH542</f>
        <v>-6.0268149097624235E-2</v>
      </c>
      <c r="AJ467" s="10">
        <f>'2020 MRI - Alphabetical'!AI542-'2017 MRI'!AI542</f>
        <v>-13</v>
      </c>
      <c r="AK467" s="33">
        <f>'2020 MRI - Alphabetical'!AJ542-'2017 MRI'!AJ542</f>
        <v>2.5709603960374083E-3</v>
      </c>
      <c r="AL467" s="13">
        <f>'2020 MRI - Alphabetical'!AK542-'2017 MRI'!AK542</f>
        <v>6736.6596322113182</v>
      </c>
      <c r="AM467" s="38"/>
    </row>
    <row r="468" spans="1:39" hidden="1" x14ac:dyDescent="0.25">
      <c r="A468" t="s">
        <v>1165</v>
      </c>
      <c r="B468" s="5" t="s">
        <v>226</v>
      </c>
      <c r="C468" s="6" t="s">
        <v>33</v>
      </c>
      <c r="D468" s="7" t="s">
        <v>34</v>
      </c>
      <c r="E468" s="8">
        <f>VLOOKUP(A468,'2017 MRI'!$A$7:$F$571,6,FALSE)</f>
        <v>30.565832340096705</v>
      </c>
      <c r="F468" s="36">
        <f>'2020 MRI - Alphabetical'!E564-'2017 MRI'!E564</f>
        <v>-0.74659842928992104</v>
      </c>
      <c r="G468" s="8">
        <f>'2020 MRI - Alphabetical'!F564-'2017 MRI'!F564</f>
        <v>3.4826670488575289</v>
      </c>
      <c r="H468" s="9">
        <f>'2020 MRI - Alphabetical'!G564-'2017 MRI'!G564</f>
        <v>-23</v>
      </c>
      <c r="I468" s="10">
        <f>'2020 MRI - Alphabetical'!H564-'2017 MRI'!H564</f>
        <v>9</v>
      </c>
      <c r="J468" s="33">
        <f>'2020 MRI - Alphabetical'!I564-'2017 MRI'!I564</f>
        <v>0.22653786278369792</v>
      </c>
      <c r="K468" s="11">
        <f>'2020 MRI - Alphabetical'!J564-'2017 MRI'!J564</f>
        <v>-2.7039976900021578E-2</v>
      </c>
      <c r="L468" s="10">
        <f>'2020 MRI - Alphabetical'!K564-'2017 MRI'!K564</f>
        <v>328</v>
      </c>
      <c r="M468" s="33">
        <f>'2020 MRI - Alphabetical'!L564-'2017 MRI'!L564</f>
        <v>1.1027629914025108</v>
      </c>
      <c r="N468" s="11">
        <f>'2020 MRI - Alphabetical'!M564-'2017 MRI'!M564</f>
        <v>-5.5447876427607755E-2</v>
      </c>
      <c r="O468" s="10">
        <f>'2020 MRI - Alphabetical'!N564-'2017 MRI'!N564</f>
        <v>-14</v>
      </c>
      <c r="P468" s="33">
        <f>'2020 MRI - Alphabetical'!O564-'2017 MRI'!O564</f>
        <v>-0.10900375853372579</v>
      </c>
      <c r="Q468" s="11">
        <f>'2020 MRI - Alphabetical'!P564-'2017 MRI'!P564</f>
        <v>4.0066181336863016E-3</v>
      </c>
      <c r="R468" s="10">
        <f>'2020 MRI - Alphabetical'!Q564-'2017 MRI'!Q564</f>
        <v>41</v>
      </c>
      <c r="S468" s="33">
        <f>'2020 MRI - Alphabetical'!R564-'2017 MRI'!R564</f>
        <v>0.28040894131487287</v>
      </c>
      <c r="T468" s="12">
        <f>'2020 MRI - Alphabetical'!S564-'2017 MRI'!S564</f>
        <v>-1.6827846432255904</v>
      </c>
      <c r="U468" s="10">
        <f>'2020 MRI - Alphabetical'!T564-'2017 MRI'!T564</f>
        <v>-206</v>
      </c>
      <c r="V468" s="33">
        <f>'2020 MRI - Alphabetical'!U564-'2017 MRI'!U564</f>
        <v>-1.0003257147161935</v>
      </c>
      <c r="W468" s="11">
        <f>'2020 MRI - Alphabetical'!V564-'2017 MRI'!V564</f>
        <v>5.6310784939374608E-2</v>
      </c>
      <c r="X468" s="10">
        <f>'2020 MRI - Alphabetical'!W564-'2017 MRI'!W564</f>
        <v>-85</v>
      </c>
      <c r="Y468" s="33">
        <f>'2020 MRI - Alphabetical'!X564-'2017 MRI'!X564</f>
        <v>-0.35408232095062875</v>
      </c>
      <c r="Z468" s="13">
        <f>'2020 MRI - Alphabetical'!Y564-'2017 MRI'!Y564</f>
        <v>-1458</v>
      </c>
      <c r="AA468" s="10">
        <f>'2020 MRI - Alphabetical'!Z564-'2017 MRI'!Z564</f>
        <v>27</v>
      </c>
      <c r="AB468" s="33">
        <f>'2020 MRI - Alphabetical'!AA564-'2017 MRI'!AA564</f>
        <v>0.18245000064510322</v>
      </c>
      <c r="AC468" s="11">
        <f>'2020 MRI - Alphabetical'!AB564-'2017 MRI'!AB564</f>
        <v>-2.6000000000000002E-2</v>
      </c>
      <c r="AD468" s="10">
        <f>'2020 MRI - Alphabetical'!AC564-'2017 MRI'!AC564</f>
        <v>-16</v>
      </c>
      <c r="AE468" s="33">
        <f>'2020 MRI - Alphabetical'!AD564-'2017 MRI'!AD564</f>
        <v>-8.5623226997668556E-2</v>
      </c>
      <c r="AF468" s="11">
        <f>'2020 MRI - Alphabetical'!AE564-'2017 MRI'!AE564</f>
        <v>8.5436720142602063E-3</v>
      </c>
      <c r="AG468" s="10">
        <f>'2020 MRI - Alphabetical'!AF564-'2017 MRI'!AF564</f>
        <v>4</v>
      </c>
      <c r="AH468" s="33">
        <f>'2020 MRI - Alphabetical'!AG564-'2017 MRI'!AG564</f>
        <v>3.0367735173856603E-2</v>
      </c>
      <c r="AI468" s="14">
        <f>'2020 MRI - Alphabetical'!AH564-'2017 MRI'!AH564</f>
        <v>1.5378968905033652E-2</v>
      </c>
      <c r="AJ468" s="10">
        <f>'2020 MRI - Alphabetical'!AI564-'2017 MRI'!AI564</f>
        <v>-5</v>
      </c>
      <c r="AK468" s="33">
        <f>'2020 MRI - Alphabetical'!AJ564-'2017 MRI'!AJ564</f>
        <v>-1.3579895667879816E-3</v>
      </c>
      <c r="AL468" s="13">
        <f>'2020 MRI - Alphabetical'!AK564-'2017 MRI'!AK564</f>
        <v>8438.7399503462366</v>
      </c>
      <c r="AM468" s="38"/>
    </row>
    <row r="469" spans="1:39" hidden="1" x14ac:dyDescent="0.25">
      <c r="A469" t="s">
        <v>615</v>
      </c>
      <c r="B469" s="5" t="s">
        <v>299</v>
      </c>
      <c r="C469" s="6" t="s">
        <v>22</v>
      </c>
      <c r="D469" s="7" t="s">
        <v>20</v>
      </c>
      <c r="E469" s="8">
        <f>VLOOKUP(A469,'2017 MRI'!$A$7:$F$571,6,FALSE)</f>
        <v>25.35145237200755</v>
      </c>
      <c r="F469" s="36">
        <f>'2020 MRI - Alphabetical'!E14-'2017 MRI'!E14</f>
        <v>-0.5431678046287729</v>
      </c>
      <c r="G469" s="8">
        <f>'2020 MRI - Alphabetical'!F14-'2017 MRI'!F14</f>
        <v>2.2203987568948449</v>
      </c>
      <c r="H469" s="9">
        <f>'2020 MRI - Alphabetical'!G14-'2017 MRI'!G14</f>
        <v>-11</v>
      </c>
      <c r="I469" s="10">
        <f>'2020 MRI - Alphabetical'!H14-'2017 MRI'!H14</f>
        <v>-258</v>
      </c>
      <c r="J469" s="33">
        <f>'2020 MRI - Alphabetical'!I14-'2017 MRI'!I14</f>
        <v>-0.95377713011847265</v>
      </c>
      <c r="K469" s="11">
        <f>'2020 MRI - Alphabetical'!J14-'2017 MRI'!J14</f>
        <v>-9.437327119822525E-2</v>
      </c>
      <c r="L469" s="10">
        <f>'2020 MRI - Alphabetical'!K14-'2017 MRI'!K14</f>
        <v>-70</v>
      </c>
      <c r="M469" s="33">
        <f>'2020 MRI - Alphabetical'!L14-'2017 MRI'!L14</f>
        <v>-0.5266208829793888</v>
      </c>
      <c r="N469" s="11">
        <f>'2020 MRI - Alphabetical'!M14-'2017 MRI'!M14</f>
        <v>3.0097454343526703E-2</v>
      </c>
      <c r="O469" s="10">
        <f>'2020 MRI - Alphabetical'!N14-'2017 MRI'!N14</f>
        <v>242</v>
      </c>
      <c r="P469" s="33">
        <f>'2020 MRI - Alphabetical'!O14-'2017 MRI'!O14</f>
        <v>0.74602292595336461</v>
      </c>
      <c r="Q469" s="11">
        <f>'2020 MRI - Alphabetical'!P14-'2017 MRI'!P14</f>
        <v>-5.0443708609271526E-2</v>
      </c>
      <c r="R469" s="10">
        <f>'2020 MRI - Alphabetical'!Q14-'2017 MRI'!Q14</f>
        <v>-50</v>
      </c>
      <c r="S469" s="33">
        <f>'2020 MRI - Alphabetical'!R14-'2017 MRI'!R14</f>
        <v>-0.12354255537303885</v>
      </c>
      <c r="T469" s="12">
        <f>'2020 MRI - Alphabetical'!S14-'2017 MRI'!S14</f>
        <v>-0.29021204968190428</v>
      </c>
      <c r="U469" s="10">
        <f>'2020 MRI - Alphabetical'!T14-'2017 MRI'!T14</f>
        <v>83</v>
      </c>
      <c r="V469" s="33">
        <f>'2020 MRI - Alphabetical'!U14-'2017 MRI'!U14</f>
        <v>0.23453129399729417</v>
      </c>
      <c r="W469" s="11">
        <f>'2020 MRI - Alphabetical'!V14-'2017 MRI'!V14</f>
        <v>-1.584615384615385E-2</v>
      </c>
      <c r="X469" s="10">
        <f>'2020 MRI - Alphabetical'!W14-'2017 MRI'!W14</f>
        <v>40</v>
      </c>
      <c r="Y469" s="33">
        <f>'2020 MRI - Alphabetical'!X14-'2017 MRI'!X14</f>
        <v>0.16563188654804584</v>
      </c>
      <c r="Z469" s="13">
        <f>'2020 MRI - Alphabetical'!Y14-'2017 MRI'!Y14</f>
        <v>16414</v>
      </c>
      <c r="AA469" s="10">
        <f>'2020 MRI - Alphabetical'!Z14-'2017 MRI'!Z14</f>
        <v>-77</v>
      </c>
      <c r="AB469" s="33">
        <f>'2020 MRI - Alphabetical'!AA14-'2017 MRI'!AA14</f>
        <v>-0.42170425779627135</v>
      </c>
      <c r="AC469" s="11">
        <f>'2020 MRI - Alphabetical'!AB14-'2017 MRI'!AB14</f>
        <v>-1.4999999999999999E-2</v>
      </c>
      <c r="AD469" s="10">
        <f>'2020 MRI - Alphabetical'!AC14-'2017 MRI'!AC14</f>
        <v>-215</v>
      </c>
      <c r="AE469" s="33">
        <f>'2020 MRI - Alphabetical'!AD14-'2017 MRI'!AD14</f>
        <v>-0.72129620743648148</v>
      </c>
      <c r="AF469" s="11">
        <f>'2020 MRI - Alphabetical'!AE14-'2017 MRI'!AE14</f>
        <v>-3.4812641083521556E-2</v>
      </c>
      <c r="AG469" s="10">
        <f>'2020 MRI - Alphabetical'!AF14-'2017 MRI'!AF14</f>
        <v>-78</v>
      </c>
      <c r="AH469" s="33">
        <f>'2020 MRI - Alphabetical'!AG14-'2017 MRI'!AG14</f>
        <v>-0.21118526990541447</v>
      </c>
      <c r="AI469" s="14">
        <f>'2020 MRI - Alphabetical'!AH14-'2017 MRI'!AH14</f>
        <v>0.27236551455855551</v>
      </c>
      <c r="AJ469" s="10">
        <f>'2020 MRI - Alphabetical'!AI14-'2017 MRI'!AI14</f>
        <v>-16</v>
      </c>
      <c r="AK469" s="33">
        <f>'2020 MRI - Alphabetical'!AJ14-'2017 MRI'!AJ14</f>
        <v>3.3972091653339254E-4</v>
      </c>
      <c r="AL469" s="13">
        <f>'2020 MRI - Alphabetical'!AK14-'2017 MRI'!AK14</f>
        <v>1235.3984365409997</v>
      </c>
      <c r="AM469" s="38"/>
    </row>
    <row r="470" spans="1:39" hidden="1" x14ac:dyDescent="0.25">
      <c r="A470" t="s">
        <v>680</v>
      </c>
      <c r="B470" s="5" t="s">
        <v>94</v>
      </c>
      <c r="C470" s="6" t="s">
        <v>22</v>
      </c>
      <c r="D470" s="7" t="s">
        <v>20</v>
      </c>
      <c r="E470" s="8">
        <f>VLOOKUP(A470,'2017 MRI'!$A$7:$F$571,6,FALSE)</f>
        <v>44.981812698455727</v>
      </c>
      <c r="F470" s="36">
        <f>'2020 MRI - Alphabetical'!E79-'2017 MRI'!E79</f>
        <v>-1.8263593031250647</v>
      </c>
      <c r="G470" s="8">
        <f>'2020 MRI - Alphabetical'!F79-'2017 MRI'!F79</f>
        <v>8.5849420915581902</v>
      </c>
      <c r="H470" s="9">
        <f>'2020 MRI - Alphabetical'!G79-'2017 MRI'!G79</f>
        <v>-17</v>
      </c>
      <c r="I470" s="10">
        <f>'2020 MRI - Alphabetical'!H79-'2017 MRI'!H79</f>
        <v>-107</v>
      </c>
      <c r="J470" s="33">
        <f>'2020 MRI - Alphabetical'!I79-'2017 MRI'!I79</f>
        <v>-0.44641480438056008</v>
      </c>
      <c r="K470" s="11">
        <f>'2020 MRI - Alphabetical'!J79-'2017 MRI'!J79</f>
        <v>-3.9111797990353581E-2</v>
      </c>
      <c r="L470" s="10">
        <f>'2020 MRI - Alphabetical'!K79-'2017 MRI'!K79</f>
        <v>34</v>
      </c>
      <c r="M470" s="33">
        <f>'2020 MRI - Alphabetical'!L79-'2017 MRI'!L79</f>
        <v>0.25106588244154893</v>
      </c>
      <c r="N470" s="11">
        <f>'2020 MRI - Alphabetical'!M79-'2017 MRI'!M79</f>
        <v>-1.1828264838056698E-2</v>
      </c>
      <c r="O470" s="10">
        <f>'2020 MRI - Alphabetical'!N79-'2017 MRI'!N79</f>
        <v>-38</v>
      </c>
      <c r="P470" s="33">
        <f>'2020 MRI - Alphabetical'!O79-'2017 MRI'!O79</f>
        <v>-0.74659756966503388</v>
      </c>
      <c r="Q470" s="11">
        <f>'2020 MRI - Alphabetical'!P79-'2017 MRI'!P79</f>
        <v>4.4272666443626624E-2</v>
      </c>
      <c r="R470" s="10">
        <f>'2020 MRI - Alphabetical'!Q79-'2017 MRI'!Q79</f>
        <v>-38</v>
      </c>
      <c r="S470" s="33">
        <f>'2020 MRI - Alphabetical'!R79-'2017 MRI'!R79</f>
        <v>-0.26123945595682474</v>
      </c>
      <c r="T470" s="12">
        <f>'2020 MRI - Alphabetical'!S79-'2017 MRI'!S79</f>
        <v>1.1538907923314783</v>
      </c>
      <c r="U470" s="10">
        <f>'2020 MRI - Alphabetical'!T79-'2017 MRI'!T79</f>
        <v>-14</v>
      </c>
      <c r="V470" s="33">
        <f>'2020 MRI - Alphabetical'!U79-'2017 MRI'!U79</f>
        <v>-0.23699868600143537</v>
      </c>
      <c r="W470" s="11">
        <f>'2020 MRI - Alphabetical'!V79-'2017 MRI'!V79</f>
        <v>6.0779647107098989E-3</v>
      </c>
      <c r="X470" s="10">
        <f>'2020 MRI - Alphabetical'!W79-'2017 MRI'!W79</f>
        <v>-12</v>
      </c>
      <c r="Y470" s="33">
        <f>'2020 MRI - Alphabetical'!X79-'2017 MRI'!X79</f>
        <v>-7.2610796637681441E-2</v>
      </c>
      <c r="Z470" s="13">
        <f>'2020 MRI - Alphabetical'!Y79-'2017 MRI'!Y79</f>
        <v>3707</v>
      </c>
      <c r="AA470" s="10">
        <f>'2020 MRI - Alphabetical'!Z79-'2017 MRI'!Z79</f>
        <v>-47</v>
      </c>
      <c r="AB470" s="33">
        <f>'2020 MRI - Alphabetical'!AA79-'2017 MRI'!AA79</f>
        <v>-0.4604851033177324</v>
      </c>
      <c r="AC470" s="11">
        <f>'2020 MRI - Alphabetical'!AB79-'2017 MRI'!AB79</f>
        <v>-2.0999999999999991E-2</v>
      </c>
      <c r="AD470" s="10">
        <f>'2020 MRI - Alphabetical'!AC79-'2017 MRI'!AC79</f>
        <v>6</v>
      </c>
      <c r="AE470" s="33">
        <f>'2020 MRI - Alphabetical'!AD79-'2017 MRI'!AD79</f>
        <v>6.890125399418956E-2</v>
      </c>
      <c r="AF470" s="11">
        <f>'2020 MRI - Alphabetical'!AE79-'2017 MRI'!AE79</f>
        <v>2.3027673629708922E-2</v>
      </c>
      <c r="AG470" s="10">
        <f>'2020 MRI - Alphabetical'!AF79-'2017 MRI'!AF79</f>
        <v>-63</v>
      </c>
      <c r="AH470" s="33">
        <f>'2020 MRI - Alphabetical'!AG79-'2017 MRI'!AG79</f>
        <v>-0.28799468210859247</v>
      </c>
      <c r="AI470" s="14">
        <f>'2020 MRI - Alphabetical'!AH79-'2017 MRI'!AH79</f>
        <v>0.37970185254690625</v>
      </c>
      <c r="AJ470" s="10">
        <f>'2020 MRI - Alphabetical'!AI79-'2017 MRI'!AI79</f>
        <v>7</v>
      </c>
      <c r="AK470" s="33">
        <f>'2020 MRI - Alphabetical'!AJ79-'2017 MRI'!AJ79</f>
        <v>1.4027821885419234E-2</v>
      </c>
      <c r="AL470" s="13">
        <f>'2020 MRI - Alphabetical'!AK79-'2017 MRI'!AK79</f>
        <v>8586.4333241588029</v>
      </c>
      <c r="AM470" s="38"/>
    </row>
    <row r="471" spans="1:39" hidden="1" x14ac:dyDescent="0.25">
      <c r="A471" t="s">
        <v>738</v>
      </c>
      <c r="B471" s="5" t="s">
        <v>231</v>
      </c>
      <c r="C471" s="6" t="s">
        <v>22</v>
      </c>
      <c r="D471" s="7" t="s">
        <v>20</v>
      </c>
      <c r="E471" s="8">
        <f>VLOOKUP(A471,'2017 MRI'!$A$7:$F$571,6,FALSE)</f>
        <v>30.063745390328894</v>
      </c>
      <c r="F471" s="36">
        <f>'2020 MRI - Alphabetical'!E137-'2017 MRI'!E137</f>
        <v>-2.2538305591103382</v>
      </c>
      <c r="G471" s="8">
        <f>'2020 MRI - Alphabetical'!F137-'2017 MRI'!F137</f>
        <v>8.1201374107392503</v>
      </c>
      <c r="H471" s="9">
        <f>'2020 MRI - Alphabetical'!G137-'2017 MRI'!G137</f>
        <v>-79</v>
      </c>
      <c r="I471" s="10">
        <f>'2020 MRI - Alphabetical'!H137-'2017 MRI'!H137</f>
        <v>-76</v>
      </c>
      <c r="J471" s="33">
        <f>'2020 MRI - Alphabetical'!I137-'2017 MRI'!I137</f>
        <v>-0.41923966074374586</v>
      </c>
      <c r="K471" s="11">
        <f>'2020 MRI - Alphabetical'!J137-'2017 MRI'!J137</f>
        <v>-2.9870133877193283E-2</v>
      </c>
      <c r="L471" s="10">
        <f>'2020 MRI - Alphabetical'!K137-'2017 MRI'!K137</f>
        <v>-378</v>
      </c>
      <c r="M471" s="33">
        <f>'2020 MRI - Alphabetical'!L137-'2017 MRI'!L137</f>
        <v>-1.1521237414397687</v>
      </c>
      <c r="N471" s="11">
        <f>'2020 MRI - Alphabetical'!M137-'2017 MRI'!M137</f>
        <v>6.4745384902971853E-2</v>
      </c>
      <c r="O471" s="10">
        <f>'2020 MRI - Alphabetical'!N137-'2017 MRI'!N137</f>
        <v>196</v>
      </c>
      <c r="P471" s="33">
        <f>'2020 MRI - Alphabetical'!O137-'2017 MRI'!O137</f>
        <v>0.77551493540666705</v>
      </c>
      <c r="Q471" s="11">
        <f>'2020 MRI - Alphabetical'!P137-'2017 MRI'!P137</f>
        <v>-5.2656565656565651E-2</v>
      </c>
      <c r="R471" s="10">
        <f>'2020 MRI - Alphabetical'!Q137-'2017 MRI'!Q137</f>
        <v>-271</v>
      </c>
      <c r="S471" s="33">
        <f>'2020 MRI - Alphabetical'!R137-'2017 MRI'!R137</f>
        <v>-3.6949316530184078</v>
      </c>
      <c r="T471" s="12">
        <f>'2020 MRI - Alphabetical'!S137-'2017 MRI'!S137</f>
        <v>14.545918239552238</v>
      </c>
      <c r="U471" s="10">
        <f>'2020 MRI - Alphabetical'!T137-'2017 MRI'!T137</f>
        <v>226</v>
      </c>
      <c r="V471" s="33">
        <f>'2020 MRI - Alphabetical'!U137-'2017 MRI'!U137</f>
        <v>0.95029924011221456</v>
      </c>
      <c r="W471" s="11">
        <f>'2020 MRI - Alphabetical'!V137-'2017 MRI'!V137</f>
        <v>-6.3040644709180083E-2</v>
      </c>
      <c r="X471" s="10">
        <f>'2020 MRI - Alphabetical'!W137-'2017 MRI'!W137</f>
        <v>-36</v>
      </c>
      <c r="Y471" s="33">
        <f>'2020 MRI - Alphabetical'!X137-'2017 MRI'!X137</f>
        <v>-0.13283209948460672</v>
      </c>
      <c r="Z471" s="13">
        <f>'2020 MRI - Alphabetical'!Y137-'2017 MRI'!Y137</f>
        <v>5323</v>
      </c>
      <c r="AA471" s="10">
        <f>'2020 MRI - Alphabetical'!Z137-'2017 MRI'!Z137</f>
        <v>18</v>
      </c>
      <c r="AB471" s="33">
        <f>'2020 MRI - Alphabetical'!AA137-'2017 MRI'!AA137</f>
        <v>0.13665934261045454</v>
      </c>
      <c r="AC471" s="11">
        <f>'2020 MRI - Alphabetical'!AB137-'2017 MRI'!AB137</f>
        <v>-2.3999999999999994E-2</v>
      </c>
      <c r="AD471" s="10">
        <f>'2020 MRI - Alphabetical'!AC137-'2017 MRI'!AC137</f>
        <v>67</v>
      </c>
      <c r="AE471" s="33">
        <f>'2020 MRI - Alphabetical'!AD137-'2017 MRI'!AD137</f>
        <v>0.19153360123591967</v>
      </c>
      <c r="AF471" s="11">
        <f>'2020 MRI - Alphabetical'!AE137-'2017 MRI'!AE137</f>
        <v>2.1356846473029156E-2</v>
      </c>
      <c r="AG471" s="10">
        <f>'2020 MRI - Alphabetical'!AF137-'2017 MRI'!AF137</f>
        <v>-84</v>
      </c>
      <c r="AH471" s="33">
        <f>'2020 MRI - Alphabetical'!AG137-'2017 MRI'!AG137</f>
        <v>-0.35981426201601618</v>
      </c>
      <c r="AI471" s="14">
        <f>'2020 MRI - Alphabetical'!AH137-'2017 MRI'!AH137</f>
        <v>0.4570959447352112</v>
      </c>
      <c r="AJ471" s="10">
        <f>'2020 MRI - Alphabetical'!AI137-'2017 MRI'!AI137</f>
        <v>5</v>
      </c>
      <c r="AK471" s="33">
        <f>'2020 MRI - Alphabetical'!AJ137-'2017 MRI'!AJ137</f>
        <v>1.0881960309210792E-2</v>
      </c>
      <c r="AL471" s="13">
        <f>'2020 MRI - Alphabetical'!AK137-'2017 MRI'!AK137</f>
        <v>7554.22129981943</v>
      </c>
      <c r="AM471" s="38"/>
    </row>
    <row r="472" spans="1:39" hidden="1" x14ac:dyDescent="0.25">
      <c r="A472" t="s">
        <v>740</v>
      </c>
      <c r="B472" s="5" t="s">
        <v>197</v>
      </c>
      <c r="C472" s="6" t="s">
        <v>22</v>
      </c>
      <c r="D472" s="7" t="s">
        <v>20</v>
      </c>
      <c r="E472" s="8">
        <f>VLOOKUP(A472,'2017 MRI'!$A$7:$F$571,6,FALSE)</f>
        <v>33.232976596911257</v>
      </c>
      <c r="F472" s="36">
        <f>'2020 MRI - Alphabetical'!E139-'2017 MRI'!E139</f>
        <v>-0.76534803382028693</v>
      </c>
      <c r="G472" s="8">
        <f>'2020 MRI - Alphabetical'!F139-'2017 MRI'!F139</f>
        <v>3.8624245589407735</v>
      </c>
      <c r="H472" s="9">
        <f>'2020 MRI - Alphabetical'!G139-'2017 MRI'!G139</f>
        <v>-27</v>
      </c>
      <c r="I472" s="10">
        <f>'2020 MRI - Alphabetical'!H139-'2017 MRI'!H139</f>
        <v>-17</v>
      </c>
      <c r="J472" s="33">
        <f>'2020 MRI - Alphabetical'!I139-'2017 MRI'!I139</f>
        <v>-0.12809750666873576</v>
      </c>
      <c r="K472" s="11">
        <f>'2020 MRI - Alphabetical'!J139-'2017 MRI'!J139</f>
        <v>-2.8938113270526866E-4</v>
      </c>
      <c r="L472" s="10">
        <f>'2020 MRI - Alphabetical'!K139-'2017 MRI'!K139</f>
        <v>-170</v>
      </c>
      <c r="M472" s="33">
        <f>'2020 MRI - Alphabetical'!L139-'2017 MRI'!L139</f>
        <v>-1.4540501251612972</v>
      </c>
      <c r="N472" s="11">
        <f>'2020 MRI - Alphabetical'!M139-'2017 MRI'!M139</f>
        <v>7.9190685679611655E-2</v>
      </c>
      <c r="O472" s="10">
        <f>'2020 MRI - Alphabetical'!N139-'2017 MRI'!N139</f>
        <v>-237</v>
      </c>
      <c r="P472" s="33">
        <f>'2020 MRI - Alphabetical'!O139-'2017 MRI'!O139</f>
        <v>-0.72713594100620538</v>
      </c>
      <c r="Q472" s="11">
        <f>'2020 MRI - Alphabetical'!P139-'2017 MRI'!P139</f>
        <v>4.4679245283018865E-2</v>
      </c>
      <c r="R472" s="10">
        <f>'2020 MRI - Alphabetical'!Q139-'2017 MRI'!Q139</f>
        <v>-409</v>
      </c>
      <c r="S472" s="33">
        <f>'2020 MRI - Alphabetical'!R139-'2017 MRI'!R139</f>
        <v>-1.5081445745766131</v>
      </c>
      <c r="T472" s="12">
        <f>'2020 MRI - Alphabetical'!S139-'2017 MRI'!S139</f>
        <v>5.1652892561983474</v>
      </c>
      <c r="U472" s="10">
        <f>'2020 MRI - Alphabetical'!T139-'2017 MRI'!T139</f>
        <v>80</v>
      </c>
      <c r="V472" s="33">
        <f>'2020 MRI - Alphabetical'!U139-'2017 MRI'!U139</f>
        <v>0.3852994820913096</v>
      </c>
      <c r="W472" s="11">
        <f>'2020 MRI - Alphabetical'!V139-'2017 MRI'!V139</f>
        <v>-2.9053231939163496E-2</v>
      </c>
      <c r="X472" s="10">
        <f>'2020 MRI - Alphabetical'!W139-'2017 MRI'!W139</f>
        <v>96</v>
      </c>
      <c r="Y472" s="33">
        <f>'2020 MRI - Alphabetical'!X139-'2017 MRI'!X139</f>
        <v>0.36304822213984717</v>
      </c>
      <c r="Z472" s="13">
        <f>'2020 MRI - Alphabetical'!Y139-'2017 MRI'!Y139</f>
        <v>22088</v>
      </c>
      <c r="AA472" s="10">
        <f>'2020 MRI - Alphabetical'!Z139-'2017 MRI'!Z139</f>
        <v>68</v>
      </c>
      <c r="AB472" s="33">
        <f>'2020 MRI - Alphabetical'!AA139-'2017 MRI'!AA139</f>
        <v>1.3519776720063921</v>
      </c>
      <c r="AC472" s="11">
        <f>'2020 MRI - Alphabetical'!AB139-'2017 MRI'!AB139</f>
        <v>-5.4000000000000006E-2</v>
      </c>
      <c r="AD472" s="10">
        <f>'2020 MRI - Alphabetical'!AC139-'2017 MRI'!AC139</f>
        <v>-36</v>
      </c>
      <c r="AE472" s="33">
        <f>'2020 MRI - Alphabetical'!AD139-'2017 MRI'!AD139</f>
        <v>-0.1774714797889369</v>
      </c>
      <c r="AF472" s="11">
        <f>'2020 MRI - Alphabetical'!AE139-'2017 MRI'!AE139</f>
        <v>6.6924066923990111E-5</v>
      </c>
      <c r="AG472" s="10">
        <f>'2020 MRI - Alphabetical'!AF139-'2017 MRI'!AF139</f>
        <v>-67</v>
      </c>
      <c r="AH472" s="33">
        <f>'2020 MRI - Alphabetical'!AG139-'2017 MRI'!AG139</f>
        <v>-0.22681901251569631</v>
      </c>
      <c r="AI472" s="14">
        <f>'2020 MRI - Alphabetical'!AH139-'2017 MRI'!AH139</f>
        <v>0.29934284147888768</v>
      </c>
      <c r="AJ472" s="10">
        <f>'2020 MRI - Alphabetical'!AI139-'2017 MRI'!AI139</f>
        <v>-34</v>
      </c>
      <c r="AK472" s="33">
        <f>'2020 MRI - Alphabetical'!AJ139-'2017 MRI'!AJ139</f>
        <v>-2.7190143985891257E-3</v>
      </c>
      <c r="AL472" s="13">
        <f>'2020 MRI - Alphabetical'!AK139-'2017 MRI'!AK139</f>
        <v>1992.7773962382926</v>
      </c>
      <c r="AM472" s="38"/>
    </row>
    <row r="473" spans="1:39" ht="22.5" hidden="1" x14ac:dyDescent="0.25">
      <c r="A473" t="s">
        <v>883</v>
      </c>
      <c r="B473" s="5" t="s">
        <v>254</v>
      </c>
      <c r="C473" s="6" t="s">
        <v>22</v>
      </c>
      <c r="D473" s="7" t="s">
        <v>20</v>
      </c>
      <c r="E473" s="8">
        <f>VLOOKUP(A473,'2017 MRI'!$A$7:$F$571,6,FALSE)</f>
        <v>28.811386263089883</v>
      </c>
      <c r="F473" s="36">
        <f>'2020 MRI - Alphabetical'!E282-'2017 MRI'!E282</f>
        <v>1.509841426492313</v>
      </c>
      <c r="G473" s="8">
        <f>'2020 MRI - Alphabetical'!F282-'2017 MRI'!F282</f>
        <v>-3.761890559784046</v>
      </c>
      <c r="H473" s="9">
        <f>'2020 MRI - Alphabetical'!G282-'2017 MRI'!G282</f>
        <v>77</v>
      </c>
      <c r="I473" s="10">
        <f>'2020 MRI - Alphabetical'!H282-'2017 MRI'!H282</f>
        <v>-19</v>
      </c>
      <c r="J473" s="33">
        <f>'2020 MRI - Alphabetical'!I282-'2017 MRI'!I282</f>
        <v>-0.19014515517255659</v>
      </c>
      <c r="K473" s="11">
        <f>'2020 MRI - Alphabetical'!J282-'2017 MRI'!J282</f>
        <v>-1.0758865975855847E-2</v>
      </c>
      <c r="L473" s="10">
        <f>'2020 MRI - Alphabetical'!K282-'2017 MRI'!K282</f>
        <v>197</v>
      </c>
      <c r="M473" s="33">
        <f>'2020 MRI - Alphabetical'!L282-'2017 MRI'!L282</f>
        <v>0.80987323802908695</v>
      </c>
      <c r="N473" s="11">
        <f>'2020 MRI - Alphabetical'!M282-'2017 MRI'!M282</f>
        <v>-4.0783911412880867E-2</v>
      </c>
      <c r="O473" s="10">
        <f>'2020 MRI - Alphabetical'!N282-'2017 MRI'!N282</f>
        <v>265</v>
      </c>
      <c r="P473" s="33">
        <f>'2020 MRI - Alphabetical'!O282-'2017 MRI'!O282</f>
        <v>0.70364228193987421</v>
      </c>
      <c r="Q473" s="11">
        <f>'2020 MRI - Alphabetical'!P282-'2017 MRI'!P282</f>
        <v>-4.7616099071207424E-2</v>
      </c>
      <c r="R473" s="10">
        <f>'2020 MRI - Alphabetical'!Q282-'2017 MRI'!Q282</f>
        <v>-44</v>
      </c>
      <c r="S473" s="33">
        <f>'2020 MRI - Alphabetical'!R282-'2017 MRI'!R282</f>
        <v>-0.27985758730862836</v>
      </c>
      <c r="T473" s="12">
        <f>'2020 MRI - Alphabetical'!S282-'2017 MRI'!S282</f>
        <v>0</v>
      </c>
      <c r="U473" s="10">
        <f>'2020 MRI - Alphabetical'!T282-'2017 MRI'!T282</f>
        <v>266</v>
      </c>
      <c r="V473" s="33">
        <f>'2020 MRI - Alphabetical'!U282-'2017 MRI'!U282</f>
        <v>0.8880005447173881</v>
      </c>
      <c r="W473" s="11">
        <f>'2020 MRI - Alphabetical'!V282-'2017 MRI'!V282</f>
        <v>-5.7410735122520436E-2</v>
      </c>
      <c r="X473" s="10">
        <f>'2020 MRI - Alphabetical'!W282-'2017 MRI'!W282</f>
        <v>83</v>
      </c>
      <c r="Y473" s="33">
        <f>'2020 MRI - Alphabetical'!X282-'2017 MRI'!X282</f>
        <v>0.34722959321330038</v>
      </c>
      <c r="Z473" s="13">
        <f>'2020 MRI - Alphabetical'!Y282-'2017 MRI'!Y282</f>
        <v>22750</v>
      </c>
      <c r="AA473" s="10">
        <f>'2020 MRI - Alphabetical'!Z282-'2017 MRI'!Z282</f>
        <v>-55</v>
      </c>
      <c r="AB473" s="33">
        <f>'2020 MRI - Alphabetical'!AA282-'2017 MRI'!AA282</f>
        <v>-0.35301827074429953</v>
      </c>
      <c r="AC473" s="11">
        <f>'2020 MRI - Alphabetical'!AB282-'2017 MRI'!AB282</f>
        <v>-1.7999999999999995E-2</v>
      </c>
      <c r="AD473" s="10">
        <f>'2020 MRI - Alphabetical'!AC282-'2017 MRI'!AC282</f>
        <v>25</v>
      </c>
      <c r="AE473" s="33">
        <f>'2020 MRI - Alphabetical'!AD282-'2017 MRI'!AD282</f>
        <v>0.12268849653636524</v>
      </c>
      <c r="AF473" s="11">
        <f>'2020 MRI - Alphabetical'!AE282-'2017 MRI'!AE282</f>
        <v>1.984006462035548E-2</v>
      </c>
      <c r="AG473" s="10">
        <f>'2020 MRI - Alphabetical'!AF282-'2017 MRI'!AF282</f>
        <v>-11</v>
      </c>
      <c r="AH473" s="33">
        <f>'2020 MRI - Alphabetical'!AG282-'2017 MRI'!AG282</f>
        <v>-0.25634556788536966</v>
      </c>
      <c r="AI473" s="14">
        <f>'2020 MRI - Alphabetical'!AH282-'2017 MRI'!AH282</f>
        <v>0.21627779371480771</v>
      </c>
      <c r="AJ473" s="10">
        <f>'2020 MRI - Alphabetical'!AI282-'2017 MRI'!AI282</f>
        <v>-50</v>
      </c>
      <c r="AK473" s="33">
        <f>'2020 MRI - Alphabetical'!AJ282-'2017 MRI'!AJ282</f>
        <v>-3.8757042417908505E-2</v>
      </c>
      <c r="AL473" s="13">
        <f>'2020 MRI - Alphabetical'!AK282-'2017 MRI'!AK282</f>
        <v>-12828.65394345799</v>
      </c>
      <c r="AM473" s="38"/>
    </row>
    <row r="474" spans="1:39" hidden="1" x14ac:dyDescent="0.25">
      <c r="A474" t="s">
        <v>893</v>
      </c>
      <c r="B474" s="5" t="s">
        <v>163</v>
      </c>
      <c r="C474" s="6" t="s">
        <v>22</v>
      </c>
      <c r="D474" s="7" t="s">
        <v>20</v>
      </c>
      <c r="E474" s="8">
        <f>VLOOKUP(A474,'2017 MRI'!$A$7:$F$571,6,FALSE)</f>
        <v>35.918066000477893</v>
      </c>
      <c r="F474" s="36">
        <f>'2020 MRI - Alphabetical'!E292-'2017 MRI'!E292</f>
        <v>0.80837060635385338</v>
      </c>
      <c r="G474" s="8">
        <f>'2020 MRI - Alphabetical'!F292-'2017 MRI'!F292</f>
        <v>-0.71928997066579115</v>
      </c>
      <c r="H474" s="9">
        <f>'2020 MRI - Alphabetical'!G292-'2017 MRI'!G292</f>
        <v>22</v>
      </c>
      <c r="I474" s="10">
        <f>'2020 MRI - Alphabetical'!H292-'2017 MRI'!H292</f>
        <v>-257</v>
      </c>
      <c r="J474" s="33">
        <f>'2020 MRI - Alphabetical'!I292-'2017 MRI'!I292</f>
        <v>-0.89600162577557341</v>
      </c>
      <c r="K474" s="11">
        <f>'2020 MRI - Alphabetical'!J292-'2017 MRI'!J292</f>
        <v>-8.0370382138620688E-2</v>
      </c>
      <c r="L474" s="10">
        <f>'2020 MRI - Alphabetical'!K292-'2017 MRI'!K292</f>
        <v>26</v>
      </c>
      <c r="M474" s="33">
        <f>'2020 MRI - Alphabetical'!L292-'2017 MRI'!L292</f>
        <v>0.50580696174389228</v>
      </c>
      <c r="N474" s="11">
        <f>'2020 MRI - Alphabetical'!M292-'2017 MRI'!M292</f>
        <v>-2.638146167557931E-2</v>
      </c>
      <c r="O474" s="10">
        <f>'2020 MRI - Alphabetical'!N292-'2017 MRI'!N292</f>
        <v>63</v>
      </c>
      <c r="P474" s="33">
        <f>'2020 MRI - Alphabetical'!O292-'2017 MRI'!O292</f>
        <v>0.26881200969638197</v>
      </c>
      <c r="Q474" s="11">
        <f>'2020 MRI - Alphabetical'!P292-'2017 MRI'!P292</f>
        <v>-2.0060085836909873E-2</v>
      </c>
      <c r="R474" s="10">
        <f>'2020 MRI - Alphabetical'!Q292-'2017 MRI'!Q292</f>
        <v>78</v>
      </c>
      <c r="S474" s="33">
        <f>'2020 MRI - Alphabetical'!R292-'2017 MRI'!R292</f>
        <v>-0.11028970515065212</v>
      </c>
      <c r="T474" s="12">
        <f>'2020 MRI - Alphabetical'!S292-'2017 MRI'!S292</f>
        <v>-0.5714285714285714</v>
      </c>
      <c r="U474" s="10">
        <f>'2020 MRI - Alphabetical'!T292-'2017 MRI'!T292</f>
        <v>-14</v>
      </c>
      <c r="V474" s="33">
        <f>'2020 MRI - Alphabetical'!U292-'2017 MRI'!U292</f>
        <v>-0.24105413103863005</v>
      </c>
      <c r="W474" s="11">
        <f>'2020 MRI - Alphabetical'!V292-'2017 MRI'!V292</f>
        <v>6.562642369020516E-3</v>
      </c>
      <c r="X474" s="10">
        <f>'2020 MRI - Alphabetical'!W292-'2017 MRI'!W292</f>
        <v>7</v>
      </c>
      <c r="Y474" s="33">
        <f>'2020 MRI - Alphabetical'!X292-'2017 MRI'!X292</f>
        <v>5.0244132822426402E-2</v>
      </c>
      <c r="Z474" s="13">
        <f>'2020 MRI - Alphabetical'!Y292-'2017 MRI'!Y292</f>
        <v>12083</v>
      </c>
      <c r="AA474" s="10">
        <f>'2020 MRI - Alphabetical'!Z292-'2017 MRI'!Z292</f>
        <v>61</v>
      </c>
      <c r="AB474" s="33">
        <f>'2020 MRI - Alphabetical'!AA292-'2017 MRI'!AA292</f>
        <v>0.58982546994434015</v>
      </c>
      <c r="AC474" s="11">
        <f>'2020 MRI - Alphabetical'!AB292-'2017 MRI'!AB292</f>
        <v>-3.500000000000001E-2</v>
      </c>
      <c r="AD474" s="10">
        <f>'2020 MRI - Alphabetical'!AC292-'2017 MRI'!AC292</f>
        <v>46</v>
      </c>
      <c r="AE474" s="33">
        <f>'2020 MRI - Alphabetical'!AD292-'2017 MRI'!AD292</f>
        <v>0.40150549904402177</v>
      </c>
      <c r="AF474" s="11">
        <f>'2020 MRI - Alphabetical'!AE292-'2017 MRI'!AE292</f>
        <v>3.9959183673469401E-2</v>
      </c>
      <c r="AG474" s="10">
        <f>'2020 MRI - Alphabetical'!AF292-'2017 MRI'!AF292</f>
        <v>-66</v>
      </c>
      <c r="AH474" s="33">
        <f>'2020 MRI - Alphabetical'!AG292-'2017 MRI'!AG292</f>
        <v>-0.19436354162671093</v>
      </c>
      <c r="AI474" s="14">
        <f>'2020 MRI - Alphabetical'!AH292-'2017 MRI'!AH292</f>
        <v>0.25759736837443326</v>
      </c>
      <c r="AJ474" s="10">
        <f>'2020 MRI - Alphabetical'!AI292-'2017 MRI'!AI292</f>
        <v>-66</v>
      </c>
      <c r="AK474" s="33">
        <f>'2020 MRI - Alphabetical'!AJ292-'2017 MRI'!AJ292</f>
        <v>-1.8132470197746775E-2</v>
      </c>
      <c r="AL474" s="13">
        <f>'2020 MRI - Alphabetical'!AK292-'2017 MRI'!AK292</f>
        <v>-6891.6346173826169</v>
      </c>
      <c r="AM474" s="38"/>
    </row>
    <row r="475" spans="1:39" hidden="1" x14ac:dyDescent="0.25">
      <c r="A475" t="s">
        <v>977</v>
      </c>
      <c r="B475" s="5" t="s">
        <v>289</v>
      </c>
      <c r="C475" s="6" t="s">
        <v>22</v>
      </c>
      <c r="D475" s="7" t="s">
        <v>20</v>
      </c>
      <c r="E475" s="8">
        <f>VLOOKUP(A475,'2017 MRI'!$A$7:$F$571,6,FALSE)</f>
        <v>25.713781687909254</v>
      </c>
      <c r="F475" s="36">
        <f>'2020 MRI - Alphabetical'!E376-'2017 MRI'!E376</f>
        <v>-2.7016387653952263</v>
      </c>
      <c r="G475" s="8">
        <f>'2020 MRI - Alphabetical'!F376-'2017 MRI'!F376</f>
        <v>8.991881822119602</v>
      </c>
      <c r="H475" s="9">
        <f>'2020 MRI - Alphabetical'!G376-'2017 MRI'!G376</f>
        <v>-99</v>
      </c>
      <c r="I475" s="10">
        <f>'2020 MRI - Alphabetical'!H376-'2017 MRI'!H376</f>
        <v>30</v>
      </c>
      <c r="J475" s="33">
        <f>'2020 MRI - Alphabetical'!I376-'2017 MRI'!I376</f>
        <v>7.6341199922493885E-3</v>
      </c>
      <c r="K475" s="11">
        <f>'2020 MRI - Alphabetical'!J376-'2017 MRI'!J376</f>
        <v>-1.9000272576424893E-2</v>
      </c>
      <c r="L475" s="10">
        <f>'2020 MRI - Alphabetical'!K376-'2017 MRI'!K376</f>
        <v>-90</v>
      </c>
      <c r="M475" s="33">
        <f>'2020 MRI - Alphabetical'!L376-'2017 MRI'!L376</f>
        <v>-0.80841703258118569</v>
      </c>
      <c r="N475" s="11">
        <f>'2020 MRI - Alphabetical'!M376-'2017 MRI'!M376</f>
        <v>4.4934696585008815E-2</v>
      </c>
      <c r="O475" s="10">
        <f>'2020 MRI - Alphabetical'!N376-'2017 MRI'!N376</f>
        <v>-175</v>
      </c>
      <c r="P475" s="33">
        <f>'2020 MRI - Alphabetical'!O376-'2017 MRI'!O376</f>
        <v>-0.73807798646800904</v>
      </c>
      <c r="Q475" s="11">
        <f>'2020 MRI - Alphabetical'!P376-'2017 MRI'!P376</f>
        <v>4.5072100313479628E-2</v>
      </c>
      <c r="R475" s="10">
        <f>'2020 MRI - Alphabetical'!Q376-'2017 MRI'!Q376</f>
        <v>-44</v>
      </c>
      <c r="S475" s="33">
        <f>'2020 MRI - Alphabetical'!R376-'2017 MRI'!R376</f>
        <v>-0.27985758730862836</v>
      </c>
      <c r="T475" s="12">
        <f>'2020 MRI - Alphabetical'!S376-'2017 MRI'!S376</f>
        <v>0</v>
      </c>
      <c r="U475" s="10">
        <f>'2020 MRI - Alphabetical'!T376-'2017 MRI'!T376</f>
        <v>-163</v>
      </c>
      <c r="V475" s="33">
        <f>'2020 MRI - Alphabetical'!U376-'2017 MRI'!U376</f>
        <v>-1.0747525771919011</v>
      </c>
      <c r="W475" s="11">
        <f>'2020 MRI - Alphabetical'!V376-'2017 MRI'!V376</f>
        <v>5.9446500867553501E-2</v>
      </c>
      <c r="X475" s="10">
        <f>'2020 MRI - Alphabetical'!W376-'2017 MRI'!W376</f>
        <v>5</v>
      </c>
      <c r="Y475" s="33">
        <f>'2020 MRI - Alphabetical'!X376-'2017 MRI'!X376</f>
        <v>1.0299806934705946E-2</v>
      </c>
      <c r="Z475" s="13">
        <f>'2020 MRI - Alphabetical'!Y376-'2017 MRI'!Y376</f>
        <v>10455</v>
      </c>
      <c r="AA475" s="10">
        <f>'2020 MRI - Alphabetical'!Z376-'2017 MRI'!Z376</f>
        <v>29</v>
      </c>
      <c r="AB475" s="33">
        <f>'2020 MRI - Alphabetical'!AA376-'2017 MRI'!AA376</f>
        <v>7.2512074559664741E-2</v>
      </c>
      <c r="AC475" s="11">
        <f>'2020 MRI - Alphabetical'!AB376-'2017 MRI'!AB376</f>
        <v>-1.9000000000000003E-2</v>
      </c>
      <c r="AD475" s="10">
        <f>'2020 MRI - Alphabetical'!AC376-'2017 MRI'!AC376</f>
        <v>-60</v>
      </c>
      <c r="AE475" s="33">
        <f>'2020 MRI - Alphabetical'!AD376-'2017 MRI'!AD376</f>
        <v>-0.41839516220216072</v>
      </c>
      <c r="AF475" s="11">
        <f>'2020 MRI - Alphabetical'!AE376-'2017 MRI'!AE376</f>
        <v>-1.1555915721231824E-2</v>
      </c>
      <c r="AG475" s="10">
        <f>'2020 MRI - Alphabetical'!AF376-'2017 MRI'!AF376</f>
        <v>-100</v>
      </c>
      <c r="AH475" s="33">
        <f>'2020 MRI - Alphabetical'!AG376-'2017 MRI'!AG376</f>
        <v>-0.30014118463088602</v>
      </c>
      <c r="AI475" s="14">
        <f>'2020 MRI - Alphabetical'!AH376-'2017 MRI'!AH376</f>
        <v>0.35399580305452272</v>
      </c>
      <c r="AJ475" s="10">
        <f>'2020 MRI - Alphabetical'!AI376-'2017 MRI'!AI376</f>
        <v>7</v>
      </c>
      <c r="AK475" s="33">
        <f>'2020 MRI - Alphabetical'!AJ376-'2017 MRI'!AJ376</f>
        <v>7.4547623442337285E-3</v>
      </c>
      <c r="AL475" s="13">
        <f>'2020 MRI - Alphabetical'!AK376-'2017 MRI'!AK376</f>
        <v>12118.600411833715</v>
      </c>
      <c r="AM475" s="38"/>
    </row>
    <row r="476" spans="1:39" hidden="1" x14ac:dyDescent="0.25">
      <c r="A476" t="s">
        <v>992</v>
      </c>
      <c r="B476" s="5" t="s">
        <v>31</v>
      </c>
      <c r="C476" s="6" t="s">
        <v>22</v>
      </c>
      <c r="D476" s="7" t="s">
        <v>20</v>
      </c>
      <c r="E476" s="8">
        <f>VLOOKUP(A476,'2017 MRI'!$A$7:$F$571,6,FALSE)</f>
        <v>82.381266877345737</v>
      </c>
      <c r="F476" s="36">
        <f>'2020 MRI - Alphabetical'!E391-'2017 MRI'!E391</f>
        <v>1.7654034224040913</v>
      </c>
      <c r="G476" s="8">
        <f>'2020 MRI - Alphabetical'!F391-'2017 MRI'!F391</f>
        <v>1.8952046152246425</v>
      </c>
      <c r="H476" s="9">
        <f>'2020 MRI - Alphabetical'!G391-'2017 MRI'!G391</f>
        <v>-3</v>
      </c>
      <c r="I476" s="10">
        <f>'2020 MRI - Alphabetical'!H391-'2017 MRI'!H391</f>
        <v>-156</v>
      </c>
      <c r="J476" s="33">
        <f>'2020 MRI - Alphabetical'!I391-'2017 MRI'!I391</f>
        <v>-0.79619723175661716</v>
      </c>
      <c r="K476" s="11">
        <f>'2020 MRI - Alphabetical'!J391-'2017 MRI'!J391</f>
        <v>-5.8709900458777331E-2</v>
      </c>
      <c r="L476" s="10">
        <f>'2020 MRI - Alphabetical'!K391-'2017 MRI'!K391</f>
        <v>7</v>
      </c>
      <c r="M476" s="33">
        <f>'2020 MRI - Alphabetical'!L391-'2017 MRI'!L391</f>
        <v>6.3368703571076157E-2</v>
      </c>
      <c r="N476" s="11">
        <f>'2020 MRI - Alphabetical'!M391-'2017 MRI'!M391</f>
        <v>-2.8771813355349674E-3</v>
      </c>
      <c r="O476" s="10">
        <f>'2020 MRI - Alphabetical'!N391-'2017 MRI'!N391</f>
        <v>-3</v>
      </c>
      <c r="P476" s="33">
        <f>'2020 MRI - Alphabetical'!O391-'2017 MRI'!O391</f>
        <v>-0.76948293320463179</v>
      </c>
      <c r="Q476" s="11">
        <f>'2020 MRI - Alphabetical'!P391-'2017 MRI'!P391</f>
        <v>4.1849002849002837E-2</v>
      </c>
      <c r="R476" s="10">
        <f>'2020 MRI - Alphabetical'!Q391-'2017 MRI'!Q391</f>
        <v>378</v>
      </c>
      <c r="S476" s="33">
        <f>'2020 MRI - Alphabetical'!R391-'2017 MRI'!R391</f>
        <v>3.3806826392563787</v>
      </c>
      <c r="T476" s="12">
        <f>'2020 MRI - Alphabetical'!S391-'2017 MRI'!S391</f>
        <v>-12.335692618806874</v>
      </c>
      <c r="U476" s="10">
        <f>'2020 MRI - Alphabetical'!T391-'2017 MRI'!T391</f>
        <v>-6</v>
      </c>
      <c r="V476" s="33">
        <f>'2020 MRI - Alphabetical'!U391-'2017 MRI'!U391</f>
        <v>-0.63646764444004278</v>
      </c>
      <c r="W476" s="11">
        <f>'2020 MRI - Alphabetical'!V391-'2017 MRI'!V391</f>
        <v>1.4729235880398706E-2</v>
      </c>
      <c r="X476" s="10">
        <f>'2020 MRI - Alphabetical'!W391-'2017 MRI'!W391</f>
        <v>0</v>
      </c>
      <c r="Y476" s="33">
        <f>'2020 MRI - Alphabetical'!X391-'2017 MRI'!X391</f>
        <v>-3.7897311859049765E-2</v>
      </c>
      <c r="Z476" s="13">
        <f>'2020 MRI - Alphabetical'!Y391-'2017 MRI'!Y391</f>
        <v>534</v>
      </c>
      <c r="AA476" s="10">
        <f>'2020 MRI - Alphabetical'!Z391-'2017 MRI'!Z391</f>
        <v>-17</v>
      </c>
      <c r="AB476" s="33">
        <f>'2020 MRI - Alphabetical'!AA391-'2017 MRI'!AA391</f>
        <v>-1.0392729392297761</v>
      </c>
      <c r="AC476" s="11">
        <f>'2020 MRI - Alphabetical'!AB391-'2017 MRI'!AB391</f>
        <v>-2.1000000000000005E-2</v>
      </c>
      <c r="AD476" s="10">
        <f>'2020 MRI - Alphabetical'!AC391-'2017 MRI'!AC391</f>
        <v>16</v>
      </c>
      <c r="AE476" s="33">
        <f>'2020 MRI - Alphabetical'!AD391-'2017 MRI'!AD391</f>
        <v>1.1957918448460574</v>
      </c>
      <c r="AF476" s="11">
        <f>'2020 MRI - Alphabetical'!AE391-'2017 MRI'!AE391</f>
        <v>0.10274010327022387</v>
      </c>
      <c r="AG476" s="10">
        <f>'2020 MRI - Alphabetical'!AF391-'2017 MRI'!AF391</f>
        <v>-9</v>
      </c>
      <c r="AH476" s="33">
        <f>'2020 MRI - Alphabetical'!AG391-'2017 MRI'!AG391</f>
        <v>-0.59114084550704638</v>
      </c>
      <c r="AI476" s="14">
        <f>'2020 MRI - Alphabetical'!AH391-'2017 MRI'!AH391</f>
        <v>0.81768264776855304</v>
      </c>
      <c r="AJ476" s="10">
        <f>'2020 MRI - Alphabetical'!AI391-'2017 MRI'!AI391</f>
        <v>0</v>
      </c>
      <c r="AK476" s="33">
        <f>'2020 MRI - Alphabetical'!AJ391-'2017 MRI'!AJ391</f>
        <v>1.2168441833207033E-2</v>
      </c>
      <c r="AL476" s="13">
        <f>'2020 MRI - Alphabetical'!AK391-'2017 MRI'!AK391</f>
        <v>420.46246538282139</v>
      </c>
      <c r="AM476" s="38">
        <v>1</v>
      </c>
    </row>
    <row r="477" spans="1:39" hidden="1" x14ac:dyDescent="0.25">
      <c r="A477" t="s">
        <v>994</v>
      </c>
      <c r="B477" s="5" t="s">
        <v>183</v>
      </c>
      <c r="C477" s="6" t="s">
        <v>22</v>
      </c>
      <c r="D477" s="7" t="s">
        <v>20</v>
      </c>
      <c r="E477" s="8">
        <f>VLOOKUP(A477,'2017 MRI'!$A$7:$F$571,6,FALSE)</f>
        <v>34.101663632460792</v>
      </c>
      <c r="F477" s="36">
        <f>'2020 MRI - Alphabetical'!E393-'2017 MRI'!E393</f>
        <v>-1.3112040839226937</v>
      </c>
      <c r="G477" s="8">
        <f>'2020 MRI - Alphabetical'!F393-'2017 MRI'!F393</f>
        <v>5.6684795711774782</v>
      </c>
      <c r="H477" s="9">
        <f>'2020 MRI - Alphabetical'!G393-'2017 MRI'!G393</f>
        <v>-42</v>
      </c>
      <c r="I477" s="10">
        <f>'2020 MRI - Alphabetical'!H393-'2017 MRI'!H393</f>
        <v>-83</v>
      </c>
      <c r="J477" s="33">
        <f>'2020 MRI - Alphabetical'!I393-'2017 MRI'!I393</f>
        <v>-0.55985364156274331</v>
      </c>
      <c r="K477" s="11">
        <f>'2020 MRI - Alphabetical'!J393-'2017 MRI'!J393</f>
        <v>-3.7654636337809078E-2</v>
      </c>
      <c r="L477" s="10">
        <f>'2020 MRI - Alphabetical'!K393-'2017 MRI'!K393</f>
        <v>-34</v>
      </c>
      <c r="M477" s="33">
        <f>'2020 MRI - Alphabetical'!L393-'2017 MRI'!L393</f>
        <v>-0.43848112699724329</v>
      </c>
      <c r="N477" s="11">
        <f>'2020 MRI - Alphabetical'!M393-'2017 MRI'!M393</f>
        <v>2.502210489868463E-2</v>
      </c>
      <c r="O477" s="10">
        <f>'2020 MRI - Alphabetical'!N393-'2017 MRI'!N393</f>
        <v>-63</v>
      </c>
      <c r="P477" s="33">
        <f>'2020 MRI - Alphabetical'!O393-'2017 MRI'!O393</f>
        <v>-0.3952237476735197</v>
      </c>
      <c r="Q477" s="11">
        <f>'2020 MRI - Alphabetical'!P393-'2017 MRI'!P393</f>
        <v>2.2596210197304151E-2</v>
      </c>
      <c r="R477" s="10">
        <f>'2020 MRI - Alphabetical'!Q393-'2017 MRI'!Q393</f>
        <v>-177</v>
      </c>
      <c r="S477" s="33">
        <f>'2020 MRI - Alphabetical'!R393-'2017 MRI'!R393</f>
        <v>-0.66051741923424834</v>
      </c>
      <c r="T477" s="12">
        <f>'2020 MRI - Alphabetical'!S393-'2017 MRI'!S393</f>
        <v>1.8906658065935693</v>
      </c>
      <c r="U477" s="10">
        <f>'2020 MRI - Alphabetical'!T393-'2017 MRI'!T393</f>
        <v>62</v>
      </c>
      <c r="V477" s="33">
        <f>'2020 MRI - Alphabetical'!U393-'2017 MRI'!U393</f>
        <v>0.33945313096221852</v>
      </c>
      <c r="W477" s="11">
        <f>'2020 MRI - Alphabetical'!V393-'2017 MRI'!V393</f>
        <v>-2.7019727945270869E-2</v>
      </c>
      <c r="X477" s="10">
        <f>'2020 MRI - Alphabetical'!W393-'2017 MRI'!W393</f>
        <v>14</v>
      </c>
      <c r="Y477" s="33">
        <f>'2020 MRI - Alphabetical'!X393-'2017 MRI'!X393</f>
        <v>4.9377132342446117E-2</v>
      </c>
      <c r="Z477" s="13">
        <f>'2020 MRI - Alphabetical'!Y393-'2017 MRI'!Y393</f>
        <v>9242</v>
      </c>
      <c r="AA477" s="10">
        <f>'2020 MRI - Alphabetical'!Z393-'2017 MRI'!Z393</f>
        <v>-10</v>
      </c>
      <c r="AB477" s="33">
        <f>'2020 MRI - Alphabetical'!AA393-'2017 MRI'!AA393</f>
        <v>-3.7224117514358612E-2</v>
      </c>
      <c r="AC477" s="11">
        <f>'2020 MRI - Alphabetical'!AB393-'2017 MRI'!AB393</f>
        <v>-2.3000000000000007E-2</v>
      </c>
      <c r="AD477" s="10">
        <f>'2020 MRI - Alphabetical'!AC393-'2017 MRI'!AC393</f>
        <v>-40</v>
      </c>
      <c r="AE477" s="33">
        <f>'2020 MRI - Alphabetical'!AD393-'2017 MRI'!AD393</f>
        <v>-0.19127411810550432</v>
      </c>
      <c r="AF477" s="11">
        <f>'2020 MRI - Alphabetical'!AE393-'2017 MRI'!AE393</f>
        <v>9.4381415451105788E-4</v>
      </c>
      <c r="AG477" s="10">
        <f>'2020 MRI - Alphabetical'!AF393-'2017 MRI'!AF393</f>
        <v>-55</v>
      </c>
      <c r="AH477" s="33">
        <f>'2020 MRI - Alphabetical'!AG393-'2017 MRI'!AG393</f>
        <v>-0.67147302287806054</v>
      </c>
      <c r="AI477" s="14">
        <f>'2020 MRI - Alphabetical'!AH393-'2017 MRI'!AH393</f>
        <v>0.84300166215596795</v>
      </c>
      <c r="AJ477" s="10">
        <f>'2020 MRI - Alphabetical'!AI393-'2017 MRI'!AI393</f>
        <v>-7</v>
      </c>
      <c r="AK477" s="33">
        <f>'2020 MRI - Alphabetical'!AJ393-'2017 MRI'!AJ393</f>
        <v>6.628012639136982E-3</v>
      </c>
      <c r="AL477" s="13">
        <f>'2020 MRI - Alphabetical'!AK393-'2017 MRI'!AK393</f>
        <v>4151.4108964819316</v>
      </c>
      <c r="AM477" s="38"/>
    </row>
    <row r="478" spans="1:39" hidden="1" x14ac:dyDescent="0.25">
      <c r="A478" t="s">
        <v>998</v>
      </c>
      <c r="B478" s="5" t="s">
        <v>337</v>
      </c>
      <c r="C478" s="6" t="s">
        <v>22</v>
      </c>
      <c r="D478" s="7" t="s">
        <v>20</v>
      </c>
      <c r="E478" s="8">
        <f>VLOOKUP(A478,'2017 MRI'!$A$7:$F$571,6,FALSE)</f>
        <v>23.56367140416496</v>
      </c>
      <c r="F478" s="36">
        <f>'2020 MRI - Alphabetical'!E397-'2017 MRI'!E397</f>
        <v>-8.9004690426874866E-4</v>
      </c>
      <c r="G478" s="8">
        <f>'2020 MRI - Alphabetical'!F397-'2017 MRI'!F397</f>
        <v>0.31477204998682495</v>
      </c>
      <c r="H478" s="9">
        <f>'2020 MRI - Alphabetical'!G397-'2017 MRI'!G397</f>
        <v>11</v>
      </c>
      <c r="I478" s="10">
        <f>'2020 MRI - Alphabetical'!H397-'2017 MRI'!H397</f>
        <v>-10</v>
      </c>
      <c r="J478" s="33">
        <f>'2020 MRI - Alphabetical'!I397-'2017 MRI'!I397</f>
        <v>-0.14769476364158235</v>
      </c>
      <c r="K478" s="11">
        <f>'2020 MRI - Alphabetical'!J397-'2017 MRI'!J397</f>
        <v>-2.6665274266268857E-2</v>
      </c>
      <c r="L478" s="10">
        <f>'2020 MRI - Alphabetical'!K397-'2017 MRI'!K397</f>
        <v>223</v>
      </c>
      <c r="M478" s="33">
        <f>'2020 MRI - Alphabetical'!L397-'2017 MRI'!L397</f>
        <v>0.64116328053344107</v>
      </c>
      <c r="N478" s="11">
        <f>'2020 MRI - Alphabetical'!M397-'2017 MRI'!M397</f>
        <v>-3.1011601844850023E-2</v>
      </c>
      <c r="O478" s="10">
        <f>'2020 MRI - Alphabetical'!N397-'2017 MRI'!N397</f>
        <v>-93</v>
      </c>
      <c r="P478" s="33">
        <f>'2020 MRI - Alphabetical'!O397-'2017 MRI'!O397</f>
        <v>-0.19326403946090298</v>
      </c>
      <c r="Q478" s="11">
        <f>'2020 MRI - Alphabetical'!P397-'2017 MRI'!P397</f>
        <v>1.0618282890673255E-2</v>
      </c>
      <c r="R478" s="10">
        <f>'2020 MRI - Alphabetical'!Q397-'2017 MRI'!Q397</f>
        <v>-260</v>
      </c>
      <c r="S478" s="33">
        <f>'2020 MRI - Alphabetical'!R397-'2017 MRI'!R397</f>
        <v>-0.73111452383009401</v>
      </c>
      <c r="T478" s="12">
        <f>'2020 MRI - Alphabetical'!S397-'2017 MRI'!S397</f>
        <v>2.0196845674101871</v>
      </c>
      <c r="U478" s="10">
        <f>'2020 MRI - Alphabetical'!T397-'2017 MRI'!T397</f>
        <v>242</v>
      </c>
      <c r="V478" s="33">
        <f>'2020 MRI - Alphabetical'!U397-'2017 MRI'!U397</f>
        <v>0.83573612831810484</v>
      </c>
      <c r="W478" s="11">
        <f>'2020 MRI - Alphabetical'!V397-'2017 MRI'!V397</f>
        <v>-5.4342828077314359E-2</v>
      </c>
      <c r="X478" s="10">
        <f>'2020 MRI - Alphabetical'!W397-'2017 MRI'!W397</f>
        <v>27</v>
      </c>
      <c r="Y478" s="33">
        <f>'2020 MRI - Alphabetical'!X397-'2017 MRI'!X397</f>
        <v>8.77018940260747E-2</v>
      </c>
      <c r="Z478" s="13">
        <f>'2020 MRI - Alphabetical'!Y397-'2017 MRI'!Y397</f>
        <v>16180</v>
      </c>
      <c r="AA478" s="10">
        <f>'2020 MRI - Alphabetical'!Z397-'2017 MRI'!Z397</f>
        <v>-32</v>
      </c>
      <c r="AB478" s="33">
        <f>'2020 MRI - Alphabetical'!AA397-'2017 MRI'!AA397</f>
        <v>-0.10137138556514937</v>
      </c>
      <c r="AC478" s="11">
        <f>'2020 MRI - Alphabetical'!AB397-'2017 MRI'!AB397</f>
        <v>-1.8000000000000002E-2</v>
      </c>
      <c r="AD478" s="10">
        <f>'2020 MRI - Alphabetical'!AC397-'2017 MRI'!AC397</f>
        <v>12</v>
      </c>
      <c r="AE478" s="33">
        <f>'2020 MRI - Alphabetical'!AD397-'2017 MRI'!AD397</f>
        <v>2.6638791303680853E-2</v>
      </c>
      <c r="AF478" s="11">
        <f>'2020 MRI - Alphabetical'!AE397-'2017 MRI'!AE397</f>
        <v>1.1760423560555844E-2</v>
      </c>
      <c r="AG478" s="10">
        <f>'2020 MRI - Alphabetical'!AF397-'2017 MRI'!AF397</f>
        <v>-50</v>
      </c>
      <c r="AH478" s="33">
        <f>'2020 MRI - Alphabetical'!AG397-'2017 MRI'!AG397</f>
        <v>-0.20130853856284348</v>
      </c>
      <c r="AI478" s="14">
        <f>'2020 MRI - Alphabetical'!AH397-'2017 MRI'!AH397</f>
        <v>0.27926685621063463</v>
      </c>
      <c r="AJ478" s="10">
        <f>'2020 MRI - Alphabetical'!AI397-'2017 MRI'!AI397</f>
        <v>-2</v>
      </c>
      <c r="AK478" s="33">
        <f>'2020 MRI - Alphabetical'!AJ397-'2017 MRI'!AJ397</f>
        <v>6.9723748870526292E-3</v>
      </c>
      <c r="AL478" s="13">
        <f>'2020 MRI - Alphabetical'!AK397-'2017 MRI'!AK397</f>
        <v>8892.9677738887985</v>
      </c>
      <c r="AM478" s="38"/>
    </row>
    <row r="479" spans="1:39" hidden="1" x14ac:dyDescent="0.25">
      <c r="A479" t="s">
        <v>1004</v>
      </c>
      <c r="B479" s="5" t="s">
        <v>220</v>
      </c>
      <c r="C479" s="6" t="s">
        <v>22</v>
      </c>
      <c r="D479" s="7" t="s">
        <v>20</v>
      </c>
      <c r="E479" s="8">
        <f>VLOOKUP(A479,'2017 MRI'!$A$7:$F$571,6,FALSE)</f>
        <v>30.958732484156979</v>
      </c>
      <c r="F479" s="36">
        <f>'2020 MRI - Alphabetical'!E403-'2017 MRI'!E403</f>
        <v>0.12273810539437058</v>
      </c>
      <c r="G479" s="8">
        <f>'2020 MRI - Alphabetical'!F403-'2017 MRI'!F403</f>
        <v>0.82032742246252255</v>
      </c>
      <c r="H479" s="9">
        <f>'2020 MRI - Alphabetical'!G403-'2017 MRI'!G403</f>
        <v>6</v>
      </c>
      <c r="I479" s="10">
        <f>'2020 MRI - Alphabetical'!H403-'2017 MRI'!H403</f>
        <v>-148</v>
      </c>
      <c r="J479" s="33">
        <f>'2020 MRI - Alphabetical'!I403-'2017 MRI'!I403</f>
        <v>-0.6634729503352581</v>
      </c>
      <c r="K479" s="11">
        <f>'2020 MRI - Alphabetical'!J403-'2017 MRI'!J403</f>
        <v>-5.1947433335264193E-2</v>
      </c>
      <c r="L479" s="10">
        <f>'2020 MRI - Alphabetical'!K403-'2017 MRI'!K403</f>
        <v>53</v>
      </c>
      <c r="M479" s="33">
        <f>'2020 MRI - Alphabetical'!L403-'2017 MRI'!L403</f>
        <v>0.20314291249889646</v>
      </c>
      <c r="N479" s="11">
        <f>'2020 MRI - Alphabetical'!M403-'2017 MRI'!M403</f>
        <v>-8.2098174292731252E-3</v>
      </c>
      <c r="O479" s="10">
        <f>'2020 MRI - Alphabetical'!N403-'2017 MRI'!N403</f>
        <v>-38</v>
      </c>
      <c r="P479" s="33">
        <f>'2020 MRI - Alphabetical'!O403-'2017 MRI'!O403</f>
        <v>-0.15386400299373515</v>
      </c>
      <c r="Q479" s="11">
        <f>'2020 MRI - Alphabetical'!P403-'2017 MRI'!P403</f>
        <v>7.3657530209254446E-3</v>
      </c>
      <c r="R479" s="10">
        <f>'2020 MRI - Alphabetical'!Q403-'2017 MRI'!Q403</f>
        <v>114</v>
      </c>
      <c r="S479" s="33">
        <f>'2020 MRI - Alphabetical'!R403-'2017 MRI'!R403</f>
        <v>5.8220871762821563E-2</v>
      </c>
      <c r="T479" s="12">
        <f>'2020 MRI - Alphabetical'!S403-'2017 MRI'!S403</f>
        <v>-1.0941418133491385</v>
      </c>
      <c r="U479" s="10">
        <f>'2020 MRI - Alphabetical'!T403-'2017 MRI'!T403</f>
        <v>140</v>
      </c>
      <c r="V479" s="33">
        <f>'2020 MRI - Alphabetical'!U403-'2017 MRI'!U403</f>
        <v>0.39605786066395454</v>
      </c>
      <c r="W479" s="11">
        <f>'2020 MRI - Alphabetical'!V403-'2017 MRI'!V403</f>
        <v>-2.6149799885648944E-2</v>
      </c>
      <c r="X479" s="10">
        <f>'2020 MRI - Alphabetical'!W403-'2017 MRI'!W403</f>
        <v>-25</v>
      </c>
      <c r="Y479" s="33">
        <f>'2020 MRI - Alphabetical'!X403-'2017 MRI'!X403</f>
        <v>-8.1117784823506733E-2</v>
      </c>
      <c r="Z479" s="13">
        <f>'2020 MRI - Alphabetical'!Y403-'2017 MRI'!Y403</f>
        <v>6475</v>
      </c>
      <c r="AA479" s="10">
        <f>'2020 MRI - Alphabetical'!Z403-'2017 MRI'!Z403</f>
        <v>-36</v>
      </c>
      <c r="AB479" s="33">
        <f>'2020 MRI - Alphabetical'!AA403-'2017 MRI'!AA403</f>
        <v>-0.18140417012007587</v>
      </c>
      <c r="AC479" s="11">
        <f>'2020 MRI - Alphabetical'!AB403-'2017 MRI'!AB403</f>
        <v>-2.0000000000000004E-2</v>
      </c>
      <c r="AD479" s="10">
        <f>'2020 MRI - Alphabetical'!AC403-'2017 MRI'!AC403</f>
        <v>28</v>
      </c>
      <c r="AE479" s="33">
        <f>'2020 MRI - Alphabetical'!AD403-'2017 MRI'!AD403</f>
        <v>0.25317405523253889</v>
      </c>
      <c r="AF479" s="11">
        <f>'2020 MRI - Alphabetical'!AE403-'2017 MRI'!AE403</f>
        <v>3.0622318930680681E-2</v>
      </c>
      <c r="AG479" s="10">
        <f>'2020 MRI - Alphabetical'!AF403-'2017 MRI'!AF403</f>
        <v>-54</v>
      </c>
      <c r="AH479" s="33">
        <f>'2020 MRI - Alphabetical'!AG403-'2017 MRI'!AG403</f>
        <v>-0.22047866736930932</v>
      </c>
      <c r="AI479" s="14">
        <f>'2020 MRI - Alphabetical'!AH403-'2017 MRI'!AH403</f>
        <v>0.30121658065639734</v>
      </c>
      <c r="AJ479" s="10">
        <f>'2020 MRI - Alphabetical'!AI403-'2017 MRI'!AI403</f>
        <v>-5</v>
      </c>
      <c r="AK479" s="33">
        <f>'2020 MRI - Alphabetical'!AJ403-'2017 MRI'!AJ403</f>
        <v>7.493807895164295E-3</v>
      </c>
      <c r="AL479" s="13">
        <f>'2020 MRI - Alphabetical'!AK403-'2017 MRI'!AK403</f>
        <v>3786.8194580404961</v>
      </c>
      <c r="AM479" s="38"/>
    </row>
    <row r="480" spans="1:39" hidden="1" x14ac:dyDescent="0.25">
      <c r="A480" t="s">
        <v>1016</v>
      </c>
      <c r="B480" s="5" t="s">
        <v>157</v>
      </c>
      <c r="C480" s="6" t="s">
        <v>22</v>
      </c>
      <c r="D480" s="7" t="s">
        <v>20</v>
      </c>
      <c r="E480" s="8">
        <f>VLOOKUP(A480,'2017 MRI'!$A$7:$F$571,6,FALSE)</f>
        <v>36.5176183284362</v>
      </c>
      <c r="F480" s="36">
        <f>'2020 MRI - Alphabetical'!E415-'2017 MRI'!E415</f>
        <v>0.47644600290580286</v>
      </c>
      <c r="G480" s="8">
        <f>'2020 MRI - Alphabetical'!F415-'2017 MRI'!F415</f>
        <v>0.38752957732511106</v>
      </c>
      <c r="H480" s="9">
        <f>'2020 MRI - Alphabetical'!G415-'2017 MRI'!G415</f>
        <v>13</v>
      </c>
      <c r="I480" s="10">
        <f>'2020 MRI - Alphabetical'!H415-'2017 MRI'!H415</f>
        <v>-59</v>
      </c>
      <c r="J480" s="33">
        <f>'2020 MRI - Alphabetical'!I415-'2017 MRI'!I415</f>
        <v>-0.5527222982151262</v>
      </c>
      <c r="K480" s="11">
        <f>'2020 MRI - Alphabetical'!J415-'2017 MRI'!J415</f>
        <v>-3.2413759095292316E-2</v>
      </c>
      <c r="L480" s="10">
        <f>'2020 MRI - Alphabetical'!K415-'2017 MRI'!K415</f>
        <v>5</v>
      </c>
      <c r="M480" s="33">
        <f>'2020 MRI - Alphabetical'!L415-'2017 MRI'!L415</f>
        <v>-0.14241861950861756</v>
      </c>
      <c r="N480" s="11">
        <f>'2020 MRI - Alphabetical'!M415-'2017 MRI'!M415</f>
        <v>9.1528738978849944E-3</v>
      </c>
      <c r="O480" s="10">
        <f>'2020 MRI - Alphabetical'!N415-'2017 MRI'!N415</f>
        <v>339</v>
      </c>
      <c r="P480" s="33">
        <f>'2020 MRI - Alphabetical'!O415-'2017 MRI'!O415</f>
        <v>1.0970766060957844</v>
      </c>
      <c r="Q480" s="11">
        <f>'2020 MRI - Alphabetical'!P415-'2017 MRI'!P415</f>
        <v>-7.3234042553191478E-2</v>
      </c>
      <c r="R480" s="10">
        <f>'2020 MRI - Alphabetical'!Q415-'2017 MRI'!Q415</f>
        <v>-104</v>
      </c>
      <c r="S480" s="33">
        <f>'2020 MRI - Alphabetical'!R415-'2017 MRI'!R415</f>
        <v>-0.30351494250505107</v>
      </c>
      <c r="T480" s="12">
        <f>'2020 MRI - Alphabetical'!S415-'2017 MRI'!S415</f>
        <v>0.48545757994387562</v>
      </c>
      <c r="U480" s="10">
        <f>'2020 MRI - Alphabetical'!T415-'2017 MRI'!T415</f>
        <v>-20</v>
      </c>
      <c r="V480" s="33">
        <f>'2020 MRI - Alphabetical'!U415-'2017 MRI'!U415</f>
        <v>-8.5794845498070177E-2</v>
      </c>
      <c r="W480" s="11">
        <f>'2020 MRI - Alphabetical'!V415-'2017 MRI'!V415</f>
        <v>1.5593667546174167E-3</v>
      </c>
      <c r="X480" s="10">
        <f>'2020 MRI - Alphabetical'!W415-'2017 MRI'!W415</f>
        <v>-63</v>
      </c>
      <c r="Y480" s="33">
        <f>'2020 MRI - Alphabetical'!X415-'2017 MRI'!X415</f>
        <v>-0.2428041190874336</v>
      </c>
      <c r="Z480" s="13">
        <f>'2020 MRI - Alphabetical'!Y415-'2017 MRI'!Y415</f>
        <v>-222</v>
      </c>
      <c r="AA480" s="10">
        <f>'2020 MRI - Alphabetical'!Z415-'2017 MRI'!Z415</f>
        <v>-31</v>
      </c>
      <c r="AB480" s="33">
        <f>'2020 MRI - Alphabetical'!AA415-'2017 MRI'!AA415</f>
        <v>-0.31630505071201509</v>
      </c>
      <c r="AC480" s="11">
        <f>'2020 MRI - Alphabetical'!AB415-'2017 MRI'!AB415</f>
        <v>-2.3999999999999994E-2</v>
      </c>
      <c r="AD480" s="10">
        <f>'2020 MRI - Alphabetical'!AC415-'2017 MRI'!AC415</f>
        <v>77</v>
      </c>
      <c r="AE480" s="33">
        <f>'2020 MRI - Alphabetical'!AD415-'2017 MRI'!AD415</f>
        <v>0.61472545210336227</v>
      </c>
      <c r="AF480" s="11">
        <f>'2020 MRI - Alphabetical'!AE415-'2017 MRI'!AE415</f>
        <v>5.3248952722920406E-2</v>
      </c>
      <c r="AG480" s="10">
        <f>'2020 MRI - Alphabetical'!AF415-'2017 MRI'!AF415</f>
        <v>-144</v>
      </c>
      <c r="AH480" s="33">
        <f>'2020 MRI - Alphabetical'!AG415-'2017 MRI'!AG415</f>
        <v>-0.45251802017328147</v>
      </c>
      <c r="AI480" s="14">
        <f>'2020 MRI - Alphabetical'!AH415-'2017 MRI'!AH415</f>
        <v>0.54277335269606608</v>
      </c>
      <c r="AJ480" s="10">
        <f>'2020 MRI - Alphabetical'!AI415-'2017 MRI'!AI415</f>
        <v>-16</v>
      </c>
      <c r="AK480" s="33">
        <f>'2020 MRI - Alphabetical'!AJ415-'2017 MRI'!AJ415</f>
        <v>-8.9452066070916381E-5</v>
      </c>
      <c r="AL480" s="13">
        <f>'2020 MRI - Alphabetical'!AK415-'2017 MRI'!AK415</f>
        <v>-1150.1438496833871</v>
      </c>
      <c r="AM480" s="38"/>
    </row>
    <row r="481" spans="1:39" hidden="1" x14ac:dyDescent="0.25">
      <c r="A481" t="s">
        <v>1049</v>
      </c>
      <c r="B481" s="5" t="s">
        <v>21</v>
      </c>
      <c r="C481" s="6" t="s">
        <v>22</v>
      </c>
      <c r="D481" s="7" t="s">
        <v>20</v>
      </c>
      <c r="E481" s="8">
        <f>VLOOKUP(A481,'2017 MRI'!$A$7:$F$571,6,FALSE)</f>
        <v>97.082366711026012</v>
      </c>
      <c r="F481" s="36">
        <f>'2020 MRI - Alphabetical'!E448-'2017 MRI'!E448</f>
        <v>2.2550375368005859</v>
      </c>
      <c r="G481" s="8">
        <f>'2020 MRI - Alphabetical'!F448-'2017 MRI'!F448</f>
        <v>2.1401126707138474</v>
      </c>
      <c r="H481" s="9">
        <f>'2020 MRI - Alphabetical'!G448-'2017 MRI'!G448</f>
        <v>0</v>
      </c>
      <c r="I481" s="10">
        <f>'2020 MRI - Alphabetical'!H448-'2017 MRI'!H448</f>
        <v>-16</v>
      </c>
      <c r="J481" s="33">
        <f>'2020 MRI - Alphabetical'!I448-'2017 MRI'!I448</f>
        <v>-0.10238571984567391</v>
      </c>
      <c r="K481" s="11">
        <f>'2020 MRI - Alphabetical'!J448-'2017 MRI'!J448</f>
        <v>1.1098866276248676E-2</v>
      </c>
      <c r="L481" s="10">
        <f>'2020 MRI - Alphabetical'!K448-'2017 MRI'!K448</f>
        <v>-1</v>
      </c>
      <c r="M481" s="33">
        <f>'2020 MRI - Alphabetical'!L448-'2017 MRI'!L448</f>
        <v>-1.1482382404435811</v>
      </c>
      <c r="N481" s="11">
        <f>'2020 MRI - Alphabetical'!M448-'2017 MRI'!M448</f>
        <v>5.890731960496251E-2</v>
      </c>
      <c r="O481" s="10">
        <f>'2020 MRI - Alphabetical'!N448-'2017 MRI'!N448</f>
        <v>-1</v>
      </c>
      <c r="P481" s="33">
        <f>'2020 MRI - Alphabetical'!O448-'2017 MRI'!O448</f>
        <v>-0.42524766416997206</v>
      </c>
      <c r="Q481" s="11">
        <f>'2020 MRI - Alphabetical'!P448-'2017 MRI'!P448</f>
        <v>1.9236051502145912E-2</v>
      </c>
      <c r="R481" s="10">
        <f>'2020 MRI - Alphabetical'!Q448-'2017 MRI'!Q448</f>
        <v>173</v>
      </c>
      <c r="S481" s="33">
        <f>'2020 MRI - Alphabetical'!R448-'2017 MRI'!R448</f>
        <v>4.9750989080874026</v>
      </c>
      <c r="T481" s="12">
        <f>'2020 MRI - Alphabetical'!S448-'2017 MRI'!S448</f>
        <v>-17.539886390457731</v>
      </c>
      <c r="U481" s="10">
        <f>'2020 MRI - Alphabetical'!T448-'2017 MRI'!T448</f>
        <v>-1</v>
      </c>
      <c r="V481" s="33">
        <f>'2020 MRI - Alphabetical'!U448-'2017 MRI'!U448</f>
        <v>-0.95306211590419387</v>
      </c>
      <c r="W481" s="11">
        <f>'2020 MRI - Alphabetical'!V448-'2017 MRI'!V448</f>
        <v>2.575010517458981E-2</v>
      </c>
      <c r="X481" s="10">
        <f>'2020 MRI - Alphabetical'!W448-'2017 MRI'!W448</f>
        <v>-1</v>
      </c>
      <c r="Y481" s="33">
        <f>'2020 MRI - Alphabetical'!X448-'2017 MRI'!X448</f>
        <v>-6.2801879097630131E-2</v>
      </c>
      <c r="Z481" s="13">
        <f>'2020 MRI - Alphabetical'!Y448-'2017 MRI'!Y448</f>
        <v>-1394</v>
      </c>
      <c r="AA481" s="10">
        <f>'2020 MRI - Alphabetical'!Z448-'2017 MRI'!Z448</f>
        <v>-1</v>
      </c>
      <c r="AB481" s="33">
        <f>'2020 MRI - Alphabetical'!AA448-'2017 MRI'!AA448</f>
        <v>-1.3158827789154275</v>
      </c>
      <c r="AC481" s="11">
        <f>'2020 MRI - Alphabetical'!AB448-'2017 MRI'!AB448</f>
        <v>-3.1999999999999987E-2</v>
      </c>
      <c r="AD481" s="10">
        <f>'2020 MRI - Alphabetical'!AC448-'2017 MRI'!AC448</f>
        <v>12</v>
      </c>
      <c r="AE481" s="33">
        <f>'2020 MRI - Alphabetical'!AD448-'2017 MRI'!AD448</f>
        <v>0.63823275459845386</v>
      </c>
      <c r="AF481" s="11">
        <f>'2020 MRI - Alphabetical'!AE448-'2017 MRI'!AE448</f>
        <v>6.1777549623545536E-2</v>
      </c>
      <c r="AG481" s="10">
        <f>'2020 MRI - Alphabetical'!AF448-'2017 MRI'!AF448</f>
        <v>-2</v>
      </c>
      <c r="AH481" s="33">
        <f>'2020 MRI - Alphabetical'!AG448-'2017 MRI'!AG448</f>
        <v>-1.1629580655192782</v>
      </c>
      <c r="AI481" s="14">
        <f>'2020 MRI - Alphabetical'!AH448-'2017 MRI'!AH448</f>
        <v>1.4944491080440239</v>
      </c>
      <c r="AJ481" s="10">
        <f>'2020 MRI - Alphabetical'!AI448-'2017 MRI'!AI448</f>
        <v>0</v>
      </c>
      <c r="AK481" s="33">
        <f>'2020 MRI - Alphabetical'!AJ448-'2017 MRI'!AJ448</f>
        <v>8.3832746163420291E-3</v>
      </c>
      <c r="AL481" s="13">
        <f>'2020 MRI - Alphabetical'!AK448-'2017 MRI'!AK448</f>
        <v>-1650.1773614221165</v>
      </c>
      <c r="AM481" s="38">
        <v>1</v>
      </c>
    </row>
    <row r="482" spans="1:39" hidden="1" x14ac:dyDescent="0.25">
      <c r="A482" t="s">
        <v>1111</v>
      </c>
      <c r="B482" s="5" t="s">
        <v>285</v>
      </c>
      <c r="C482" s="6" t="s">
        <v>22</v>
      </c>
      <c r="D482" s="7" t="s">
        <v>20</v>
      </c>
      <c r="E482" s="8">
        <f>VLOOKUP(A482,'2017 MRI'!$A$7:$F$571,6,FALSE)</f>
        <v>26.047151360538162</v>
      </c>
      <c r="F482" s="36">
        <f>'2020 MRI - Alphabetical'!E510-'2017 MRI'!E510</f>
        <v>-2.2746951241357554</v>
      </c>
      <c r="G482" s="8">
        <f>'2020 MRI - Alphabetical'!F510-'2017 MRI'!F510</f>
        <v>7.7012842039851499</v>
      </c>
      <c r="H482" s="9">
        <f>'2020 MRI - Alphabetical'!G510-'2017 MRI'!G510</f>
        <v>-81</v>
      </c>
      <c r="I482" s="10">
        <f>'2020 MRI - Alphabetical'!H510-'2017 MRI'!H510</f>
        <v>-72</v>
      </c>
      <c r="J482" s="33">
        <f>'2020 MRI - Alphabetical'!I510-'2017 MRI'!I510</f>
        <v>-0.312193954519077</v>
      </c>
      <c r="K482" s="11">
        <f>'2020 MRI - Alphabetical'!J510-'2017 MRI'!J510</f>
        <v>-2.803151926225278E-2</v>
      </c>
      <c r="L482" s="10">
        <f>'2020 MRI - Alphabetical'!K510-'2017 MRI'!K510</f>
        <v>-259</v>
      </c>
      <c r="M482" s="33">
        <f>'2020 MRI - Alphabetical'!L510-'2017 MRI'!L510</f>
        <v>-0.78499573850510629</v>
      </c>
      <c r="N482" s="11">
        <f>'2020 MRI - Alphabetical'!M510-'2017 MRI'!M510</f>
        <v>4.4810058855002673E-2</v>
      </c>
      <c r="O482" s="10">
        <f>'2020 MRI - Alphabetical'!N510-'2017 MRI'!N510</f>
        <v>-186</v>
      </c>
      <c r="P482" s="33">
        <f>'2020 MRI - Alphabetical'!O510-'2017 MRI'!O510</f>
        <v>-0.62295123898392024</v>
      </c>
      <c r="Q482" s="11">
        <f>'2020 MRI - Alphabetical'!P510-'2017 MRI'!P510</f>
        <v>3.7844919786096262E-2</v>
      </c>
      <c r="R482" s="10">
        <f>'2020 MRI - Alphabetical'!Q510-'2017 MRI'!Q510</f>
        <v>-20</v>
      </c>
      <c r="S482" s="33">
        <f>'2020 MRI - Alphabetical'!R510-'2017 MRI'!R510</f>
        <v>-0.17735349463459843</v>
      </c>
      <c r="T482" s="12">
        <f>'2020 MRI - Alphabetical'!S510-'2017 MRI'!S510</f>
        <v>-0.28622019972718954</v>
      </c>
      <c r="U482" s="10">
        <f>'2020 MRI - Alphabetical'!T510-'2017 MRI'!T510</f>
        <v>-139</v>
      </c>
      <c r="V482" s="33">
        <f>'2020 MRI - Alphabetical'!U510-'2017 MRI'!U510</f>
        <v>-0.77525180570372387</v>
      </c>
      <c r="W482" s="11">
        <f>'2020 MRI - Alphabetical'!V510-'2017 MRI'!V510</f>
        <v>4.2030303030303043E-2</v>
      </c>
      <c r="X482" s="10">
        <f>'2020 MRI - Alphabetical'!W510-'2017 MRI'!W510</f>
        <v>-117</v>
      </c>
      <c r="Y482" s="33">
        <f>'2020 MRI - Alphabetical'!X510-'2017 MRI'!X510</f>
        <v>-0.47066638498043517</v>
      </c>
      <c r="Z482" s="13">
        <f>'2020 MRI - Alphabetical'!Y510-'2017 MRI'!Y510</f>
        <v>-3420</v>
      </c>
      <c r="AA482" s="10">
        <f>'2020 MRI - Alphabetical'!Z510-'2017 MRI'!Z510</f>
        <v>-77</v>
      </c>
      <c r="AB482" s="33">
        <f>'2020 MRI - Alphabetical'!AA510-'2017 MRI'!AA510</f>
        <v>-0.39653956927835654</v>
      </c>
      <c r="AC482" s="11">
        <f>'2020 MRI - Alphabetical'!AB510-'2017 MRI'!AB510</f>
        <v>-1.4999999999999999E-2</v>
      </c>
      <c r="AD482" s="10">
        <f>'2020 MRI - Alphabetical'!AC510-'2017 MRI'!AC510</f>
        <v>60</v>
      </c>
      <c r="AE482" s="33">
        <f>'2020 MRI - Alphabetical'!AD510-'2017 MRI'!AD510</f>
        <v>0.47429117959685901</v>
      </c>
      <c r="AF482" s="11">
        <f>'2020 MRI - Alphabetical'!AE510-'2017 MRI'!AE510</f>
        <v>4.3816482582837657E-2</v>
      </c>
      <c r="AG482" s="10">
        <f>'2020 MRI - Alphabetical'!AF510-'2017 MRI'!AF510</f>
        <v>-62</v>
      </c>
      <c r="AH482" s="33">
        <f>'2020 MRI - Alphabetical'!AG510-'2017 MRI'!AG510</f>
        <v>-0.13288631372259022</v>
      </c>
      <c r="AI482" s="14">
        <f>'2020 MRI - Alphabetical'!AH510-'2017 MRI'!AH510</f>
        <v>0.17861837946348658</v>
      </c>
      <c r="AJ482" s="10">
        <f>'2020 MRI - Alphabetical'!AI510-'2017 MRI'!AI510</f>
        <v>-11</v>
      </c>
      <c r="AK482" s="33">
        <f>'2020 MRI - Alphabetical'!AJ510-'2017 MRI'!AJ510</f>
        <v>5.1807661404520977E-3</v>
      </c>
      <c r="AL482" s="13">
        <f>'2020 MRI - Alphabetical'!AK510-'2017 MRI'!AK510</f>
        <v>5615.7360689262132</v>
      </c>
      <c r="AM482" s="38"/>
    </row>
    <row r="483" spans="1:39" hidden="1" x14ac:dyDescent="0.25">
      <c r="A483" t="s">
        <v>1169</v>
      </c>
      <c r="B483" s="5" t="s">
        <v>200</v>
      </c>
      <c r="C483" s="6" t="s">
        <v>22</v>
      </c>
      <c r="D483" s="7" t="s">
        <v>20</v>
      </c>
      <c r="E483" s="8">
        <f>VLOOKUP(A483,'2017 MRI'!$A$7:$F$571,6,FALSE)</f>
        <v>32.75181117931826</v>
      </c>
      <c r="F483" s="36">
        <f>'2020 MRI - Alphabetical'!E568-'2017 MRI'!E568</f>
        <v>0.18888067522860474</v>
      </c>
      <c r="G483" s="8">
        <f>'2020 MRI - Alphabetical'!F568-'2017 MRI'!F568</f>
        <v>0.83018042563898575</v>
      </c>
      <c r="H483" s="9">
        <f>'2020 MRI - Alphabetical'!G568-'2017 MRI'!G568</f>
        <v>9</v>
      </c>
      <c r="I483" s="10">
        <f>'2020 MRI - Alphabetical'!H568-'2017 MRI'!H568</f>
        <v>-183</v>
      </c>
      <c r="J483" s="33">
        <f>'2020 MRI - Alphabetical'!I568-'2017 MRI'!I568</f>
        <v>-0.6478172878296381</v>
      </c>
      <c r="K483" s="11">
        <f>'2020 MRI - Alphabetical'!J568-'2017 MRI'!J568</f>
        <v>-6.8952646229061831E-2</v>
      </c>
      <c r="L483" s="10">
        <f>'2020 MRI - Alphabetical'!K568-'2017 MRI'!K568</f>
        <v>-111</v>
      </c>
      <c r="M483" s="33">
        <f>'2020 MRI - Alphabetical'!L568-'2017 MRI'!L568</f>
        <v>-1.5674260826386277</v>
      </c>
      <c r="N483" s="11">
        <f>'2020 MRI - Alphabetical'!M568-'2017 MRI'!M568</f>
        <v>8.4868936837440762E-2</v>
      </c>
      <c r="O483" s="10">
        <f>'2020 MRI - Alphabetical'!N568-'2017 MRI'!N568</f>
        <v>19</v>
      </c>
      <c r="P483" s="33">
        <f>'2020 MRI - Alphabetical'!O568-'2017 MRI'!O568</f>
        <v>0.3109446210481992</v>
      </c>
      <c r="Q483" s="11">
        <f>'2020 MRI - Alphabetical'!P568-'2017 MRI'!P568</f>
        <v>-2.3633466135458178E-2</v>
      </c>
      <c r="R483" s="10">
        <f>'2020 MRI - Alphabetical'!Q568-'2017 MRI'!Q568</f>
        <v>82</v>
      </c>
      <c r="S483" s="33">
        <f>'2020 MRI - Alphabetical'!R568-'2017 MRI'!R568</f>
        <v>0.25537996659304169</v>
      </c>
      <c r="T483" s="12">
        <f>'2020 MRI - Alphabetical'!S568-'2017 MRI'!S568</f>
        <v>-1.6880753826414314</v>
      </c>
      <c r="U483" s="10">
        <f>'2020 MRI - Alphabetical'!T568-'2017 MRI'!T568</f>
        <v>67</v>
      </c>
      <c r="V483" s="33">
        <f>'2020 MRI - Alphabetical'!U568-'2017 MRI'!U568</f>
        <v>0.38326490712434647</v>
      </c>
      <c r="W483" s="11">
        <f>'2020 MRI - Alphabetical'!V568-'2017 MRI'!V568</f>
        <v>-2.9509259259259263E-2</v>
      </c>
      <c r="X483" s="10">
        <f>'2020 MRI - Alphabetical'!W568-'2017 MRI'!W568</f>
        <v>-123</v>
      </c>
      <c r="Y483" s="33">
        <f>'2020 MRI - Alphabetical'!X568-'2017 MRI'!X568</f>
        <v>-0.49175449898799956</v>
      </c>
      <c r="Z483" s="13">
        <f>'2020 MRI - Alphabetical'!Y568-'2017 MRI'!Y568</f>
        <v>-5655</v>
      </c>
      <c r="AA483" s="10">
        <f>'2020 MRI - Alphabetical'!Z568-'2017 MRI'!Z568</f>
        <v>34</v>
      </c>
      <c r="AB483" s="33">
        <f>'2020 MRI - Alphabetical'!AA568-'2017 MRI'!AA568</f>
        <v>0.20761468916301773</v>
      </c>
      <c r="AC483" s="11">
        <f>'2020 MRI - Alphabetical'!AB568-'2017 MRI'!AB568</f>
        <v>-2.5999999999999995E-2</v>
      </c>
      <c r="AD483" s="10">
        <f>'2020 MRI - Alphabetical'!AC568-'2017 MRI'!AC568</f>
        <v>58</v>
      </c>
      <c r="AE483" s="33">
        <f>'2020 MRI - Alphabetical'!AD568-'2017 MRI'!AD568</f>
        <v>0.14282239177032391</v>
      </c>
      <c r="AF483" s="11">
        <f>'2020 MRI - Alphabetical'!AE568-'2017 MRI'!AE568</f>
        <v>1.7964368347986981E-2</v>
      </c>
      <c r="AG483" s="10">
        <f>'2020 MRI - Alphabetical'!AF568-'2017 MRI'!AF568</f>
        <v>-39</v>
      </c>
      <c r="AH483" s="33">
        <f>'2020 MRI - Alphabetical'!AG568-'2017 MRI'!AG568</f>
        <v>-0.26888426687407896</v>
      </c>
      <c r="AI483" s="14">
        <f>'2020 MRI - Alphabetical'!AH568-'2017 MRI'!AH568</f>
        <v>0.37975428741288741</v>
      </c>
      <c r="AJ483" s="10">
        <f>'2020 MRI - Alphabetical'!AI568-'2017 MRI'!AI568</f>
        <v>-10</v>
      </c>
      <c r="AK483" s="33">
        <f>'2020 MRI - Alphabetical'!AJ568-'2017 MRI'!AJ568</f>
        <v>6.5620314130473978E-3</v>
      </c>
      <c r="AL483" s="13">
        <f>'2020 MRI - Alphabetical'!AK568-'2017 MRI'!AK568</f>
        <v>3985.0620111683966</v>
      </c>
      <c r="AM483" s="38"/>
    </row>
    <row r="484" spans="1:39" hidden="1" x14ac:dyDescent="0.25">
      <c r="A484" t="s">
        <v>635</v>
      </c>
      <c r="B484" s="5" t="s">
        <v>496</v>
      </c>
      <c r="C484" s="6" t="s">
        <v>172</v>
      </c>
      <c r="D484" s="7" t="s">
        <v>39</v>
      </c>
      <c r="E484" s="8">
        <f>VLOOKUP(A484,'2017 MRI'!$A$7:$F$571,6,FALSE)</f>
        <v>15.084838939711947</v>
      </c>
      <c r="F484" s="36">
        <f>'2020 MRI - Alphabetical'!E34-'2017 MRI'!E34</f>
        <v>-0.86738648650787997</v>
      </c>
      <c r="G484" s="8">
        <f>'2020 MRI - Alphabetical'!F34-'2017 MRI'!F34</f>
        <v>1.9941312920890617</v>
      </c>
      <c r="H484" s="9">
        <f>'2020 MRI - Alphabetical'!G34-'2017 MRI'!G34</f>
        <v>-37</v>
      </c>
      <c r="I484" s="10">
        <f>'2020 MRI - Alphabetical'!H34-'2017 MRI'!H34</f>
        <v>-27</v>
      </c>
      <c r="J484" s="33">
        <f>'2020 MRI - Alphabetical'!I34-'2017 MRI'!I34</f>
        <v>-0.16074477178552635</v>
      </c>
      <c r="K484" s="11">
        <f>'2020 MRI - Alphabetical'!J34-'2017 MRI'!J34</f>
        <v>-2.2293893825525379E-2</v>
      </c>
      <c r="L484" s="10">
        <f>'2020 MRI - Alphabetical'!K34-'2017 MRI'!K34</f>
        <v>33</v>
      </c>
      <c r="M484" s="33">
        <f>'2020 MRI - Alphabetical'!L34-'2017 MRI'!L34</f>
        <v>0.14135255142996211</v>
      </c>
      <c r="N484" s="11">
        <f>'2020 MRI - Alphabetical'!M34-'2017 MRI'!M34</f>
        <v>-4.7144542895128372E-3</v>
      </c>
      <c r="O484" s="10">
        <f>'2020 MRI - Alphabetical'!N34-'2017 MRI'!N34</f>
        <v>40</v>
      </c>
      <c r="P484" s="33">
        <f>'2020 MRI - Alphabetical'!O34-'2017 MRI'!O34</f>
        <v>6.4351244074022151E-2</v>
      </c>
      <c r="Q484" s="11">
        <f>'2020 MRI - Alphabetical'!P34-'2017 MRI'!P34</f>
        <v>-6.0097426929802637E-3</v>
      </c>
      <c r="R484" s="10">
        <f>'2020 MRI - Alphabetical'!Q34-'2017 MRI'!Q34</f>
        <v>-23</v>
      </c>
      <c r="S484" s="33">
        <f>'2020 MRI - Alphabetical'!R34-'2017 MRI'!R34</f>
        <v>-0.24384936090692239</v>
      </c>
      <c r="T484" s="12">
        <f>'2020 MRI - Alphabetical'!S34-'2017 MRI'!S34</f>
        <v>-0.12134449702705982</v>
      </c>
      <c r="U484" s="10">
        <f>'2020 MRI - Alphabetical'!T34-'2017 MRI'!T34</f>
        <v>-153</v>
      </c>
      <c r="V484" s="33">
        <f>'2020 MRI - Alphabetical'!U34-'2017 MRI'!U34</f>
        <v>-0.46165849024640304</v>
      </c>
      <c r="W484" s="11">
        <f>'2020 MRI - Alphabetical'!V34-'2017 MRI'!V34</f>
        <v>2.6170910007562394E-2</v>
      </c>
      <c r="X484" s="10">
        <f>'2020 MRI - Alphabetical'!W34-'2017 MRI'!W34</f>
        <v>27</v>
      </c>
      <c r="Y484" s="33">
        <f>'2020 MRI - Alphabetical'!X34-'2017 MRI'!X34</f>
        <v>0.13925016384578692</v>
      </c>
      <c r="Z484" s="13">
        <f>'2020 MRI - Alphabetical'!Y34-'2017 MRI'!Y34</f>
        <v>20089</v>
      </c>
      <c r="AA484" s="10">
        <f>'2020 MRI - Alphabetical'!Z34-'2017 MRI'!Z34</f>
        <v>-30</v>
      </c>
      <c r="AB484" s="33">
        <f>'2020 MRI - Alphabetical'!AA34-'2017 MRI'!AA34</f>
        <v>-0.16324929411534883</v>
      </c>
      <c r="AC484" s="11">
        <f>'2020 MRI - Alphabetical'!AB34-'2017 MRI'!AB34</f>
        <v>-1.2000000000000004E-2</v>
      </c>
      <c r="AD484" s="10">
        <f>'2020 MRI - Alphabetical'!AC34-'2017 MRI'!AC34</f>
        <v>-44</v>
      </c>
      <c r="AE484" s="33">
        <f>'2020 MRI - Alphabetical'!AD34-'2017 MRI'!AD34</f>
        <v>-0.17414016353173456</v>
      </c>
      <c r="AF484" s="11">
        <f>'2020 MRI - Alphabetical'!AE34-'2017 MRI'!AE34</f>
        <v>-4.3499377334993428E-3</v>
      </c>
      <c r="AG484" s="10">
        <f>'2020 MRI - Alphabetical'!AF34-'2017 MRI'!AF34</f>
        <v>-5</v>
      </c>
      <c r="AH484" s="33">
        <f>'2020 MRI - Alphabetical'!AG34-'2017 MRI'!AG34</f>
        <v>-5.1132844880647399E-2</v>
      </c>
      <c r="AI484" s="14">
        <f>'2020 MRI - Alphabetical'!AH34-'2017 MRI'!AH34</f>
        <v>5.6481635982961187E-3</v>
      </c>
      <c r="AJ484" s="10">
        <f>'2020 MRI - Alphabetical'!AI34-'2017 MRI'!AI34</f>
        <v>-6</v>
      </c>
      <c r="AK484" s="33">
        <f>'2020 MRI - Alphabetical'!AJ34-'2017 MRI'!AJ34</f>
        <v>-4.183727727290866E-2</v>
      </c>
      <c r="AL484" s="13">
        <f>'2020 MRI - Alphabetical'!AK34-'2017 MRI'!AK34</f>
        <v>5324.7786017111503</v>
      </c>
      <c r="AM484" s="38"/>
    </row>
    <row r="485" spans="1:39" hidden="1" x14ac:dyDescent="0.25">
      <c r="A485" t="s">
        <v>645</v>
      </c>
      <c r="B485" s="5" t="s">
        <v>545</v>
      </c>
      <c r="C485" s="6" t="s">
        <v>172</v>
      </c>
      <c r="D485" s="7" t="s">
        <v>39</v>
      </c>
      <c r="E485" s="8">
        <f>VLOOKUP(A485,'2017 MRI'!$A$7:$F$571,6,FALSE)</f>
        <v>11.444503342826561</v>
      </c>
      <c r="F485" s="36">
        <f>'2020 MRI - Alphabetical'!E44-'2017 MRI'!E44</f>
        <v>-0.76831137725878484</v>
      </c>
      <c r="G485" s="8">
        <f>'2020 MRI - Alphabetical'!F44-'2017 MRI'!F44</f>
        <v>1.2467614524579744</v>
      </c>
      <c r="H485" s="9">
        <f>'2020 MRI - Alphabetical'!G44-'2017 MRI'!G44</f>
        <v>-6</v>
      </c>
      <c r="I485" s="10">
        <f>'2020 MRI - Alphabetical'!H44-'2017 MRI'!H44</f>
        <v>-1</v>
      </c>
      <c r="J485" s="33">
        <f>'2020 MRI - Alphabetical'!I44-'2017 MRI'!I44</f>
        <v>-3.6029694098645537E-2</v>
      </c>
      <c r="K485" s="11">
        <f>'2020 MRI - Alphabetical'!J44-'2017 MRI'!J44</f>
        <v>-2.9291458728790687E-2</v>
      </c>
      <c r="L485" s="10">
        <f>'2020 MRI - Alphabetical'!K44-'2017 MRI'!K44</f>
        <v>-44</v>
      </c>
      <c r="M485" s="33">
        <f>'2020 MRI - Alphabetical'!L44-'2017 MRI'!L44</f>
        <v>-6.7134064138420491E-2</v>
      </c>
      <c r="N485" s="11">
        <f>'2020 MRI - Alphabetical'!M44-'2017 MRI'!M44</f>
        <v>7.1209584886887667E-3</v>
      </c>
      <c r="O485" s="10">
        <f>'2020 MRI - Alphabetical'!N44-'2017 MRI'!N44</f>
        <v>-1</v>
      </c>
      <c r="P485" s="33">
        <f>'2020 MRI - Alphabetical'!O44-'2017 MRI'!O44</f>
        <v>-2.0009775480711589E-3</v>
      </c>
      <c r="Q485" s="11">
        <f>'2020 MRI - Alphabetical'!P44-'2017 MRI'!P44</f>
        <v>-1.6955445544554453E-3</v>
      </c>
      <c r="R485" s="10">
        <f>'2020 MRI - Alphabetical'!Q44-'2017 MRI'!Q44</f>
        <v>-35</v>
      </c>
      <c r="S485" s="33">
        <f>'2020 MRI - Alphabetical'!R44-'2017 MRI'!R44</f>
        <v>-0.25788470365246702</v>
      </c>
      <c r="T485" s="12">
        <f>'2020 MRI - Alphabetical'!S44-'2017 MRI'!S44</f>
        <v>-7.4046649389115135E-2</v>
      </c>
      <c r="U485" s="10">
        <f>'2020 MRI - Alphabetical'!T44-'2017 MRI'!T44</f>
        <v>-3</v>
      </c>
      <c r="V485" s="33">
        <f>'2020 MRI - Alphabetical'!U44-'2017 MRI'!U44</f>
        <v>2.2456723559122205E-3</v>
      </c>
      <c r="W485" s="11">
        <f>'2020 MRI - Alphabetical'!V44-'2017 MRI'!V44</f>
        <v>-8.9572222852603994E-4</v>
      </c>
      <c r="X485" s="10">
        <f>'2020 MRI - Alphabetical'!W44-'2017 MRI'!W44</f>
        <v>11</v>
      </c>
      <c r="Y485" s="33">
        <f>'2020 MRI - Alphabetical'!X44-'2017 MRI'!X44</f>
        <v>1.4143970769937786E-2</v>
      </c>
      <c r="Z485" s="13">
        <f>'2020 MRI - Alphabetical'!Y44-'2017 MRI'!Y44</f>
        <v>22181</v>
      </c>
      <c r="AA485" s="10">
        <f>'2020 MRI - Alphabetical'!Z44-'2017 MRI'!Z44</f>
        <v>-85</v>
      </c>
      <c r="AB485" s="33">
        <f>'2020 MRI - Alphabetical'!AA44-'2017 MRI'!AA44</f>
        <v>-0.33259403523898112</v>
      </c>
      <c r="AC485" s="11">
        <f>'2020 MRI - Alphabetical'!AB44-'2017 MRI'!AB44</f>
        <v>-9.0000000000000011E-3</v>
      </c>
      <c r="AD485" s="10">
        <f>'2020 MRI - Alphabetical'!AC44-'2017 MRI'!AC44</f>
        <v>-35</v>
      </c>
      <c r="AE485" s="33">
        <f>'2020 MRI - Alphabetical'!AD44-'2017 MRI'!AD44</f>
        <v>-0.15249338588595607</v>
      </c>
      <c r="AF485" s="11">
        <f>'2020 MRI - Alphabetical'!AE44-'2017 MRI'!AE44</f>
        <v>-2.329478507527849E-3</v>
      </c>
      <c r="AG485" s="10">
        <f>'2020 MRI - Alphabetical'!AF44-'2017 MRI'!AF44</f>
        <v>-9</v>
      </c>
      <c r="AH485" s="33">
        <f>'2020 MRI - Alphabetical'!AG44-'2017 MRI'!AG44</f>
        <v>-1.4470768649067378E-2</v>
      </c>
      <c r="AI485" s="14">
        <f>'2020 MRI - Alphabetical'!AH44-'2017 MRI'!AH44</f>
        <v>2.682170088010194E-3</v>
      </c>
      <c r="AJ485" s="10">
        <f>'2020 MRI - Alphabetical'!AI44-'2017 MRI'!AI44</f>
        <v>-10</v>
      </c>
      <c r="AK485" s="33">
        <f>'2020 MRI - Alphabetical'!AJ44-'2017 MRI'!AJ44</f>
        <v>-4.1277145350505917E-2</v>
      </c>
      <c r="AL485" s="13">
        <f>'2020 MRI - Alphabetical'!AK44-'2017 MRI'!AK44</f>
        <v>-345.50682763621444</v>
      </c>
      <c r="AM485" s="38"/>
    </row>
    <row r="486" spans="1:39" hidden="1" x14ac:dyDescent="0.25">
      <c r="A486" t="s">
        <v>646</v>
      </c>
      <c r="B486" s="5" t="s">
        <v>542</v>
      </c>
      <c r="C486" s="6" t="s">
        <v>172</v>
      </c>
      <c r="D486" s="7" t="s">
        <v>39</v>
      </c>
      <c r="E486" s="8">
        <f>VLOOKUP(A486,'2017 MRI'!$A$7:$F$571,6,FALSE)</f>
        <v>11.738221414500117</v>
      </c>
      <c r="F486" s="36">
        <f>'2020 MRI - Alphabetical'!E45-'2017 MRI'!E45</f>
        <v>-0.18002595788823328</v>
      </c>
      <c r="G486" s="8">
        <f>'2020 MRI - Alphabetical'!F45-'2017 MRI'!F45</f>
        <v>-0.55150631631016367</v>
      </c>
      <c r="H486" s="9">
        <f>'2020 MRI - Alphabetical'!G45-'2017 MRI'!G45</f>
        <v>8</v>
      </c>
      <c r="I486" s="10">
        <f>'2020 MRI - Alphabetical'!H45-'2017 MRI'!H45</f>
        <v>-78</v>
      </c>
      <c r="J486" s="33">
        <f>'2020 MRI - Alphabetical'!I45-'2017 MRI'!I45</f>
        <v>-0.32352889587407119</v>
      </c>
      <c r="K486" s="11">
        <f>'2020 MRI - Alphabetical'!J45-'2017 MRI'!J45</f>
        <v>-4.2265448373074666E-2</v>
      </c>
      <c r="L486" s="10">
        <f>'2020 MRI - Alphabetical'!K45-'2017 MRI'!K45</f>
        <v>279</v>
      </c>
      <c r="M486" s="33">
        <f>'2020 MRI - Alphabetical'!L45-'2017 MRI'!L45</f>
        <v>0.82104718833070411</v>
      </c>
      <c r="N486" s="11">
        <f>'2020 MRI - Alphabetical'!M45-'2017 MRI'!M45</f>
        <v>-4.0714540150197084E-2</v>
      </c>
      <c r="O486" s="10">
        <f>'2020 MRI - Alphabetical'!N45-'2017 MRI'!N45</f>
        <v>117</v>
      </c>
      <c r="P486" s="33">
        <f>'2020 MRI - Alphabetical'!O45-'2017 MRI'!O45</f>
        <v>0.29791171241260672</v>
      </c>
      <c r="Q486" s="11">
        <f>'2020 MRI - Alphabetical'!P45-'2017 MRI'!P45</f>
        <v>-2.1000000000000001E-2</v>
      </c>
      <c r="R486" s="10">
        <f>'2020 MRI - Alphabetical'!Q45-'2017 MRI'!Q45</f>
        <v>-19</v>
      </c>
      <c r="S486" s="33">
        <f>'2020 MRI - Alphabetical'!R45-'2017 MRI'!R45</f>
        <v>-0.24181838800386507</v>
      </c>
      <c r="T486" s="12">
        <f>'2020 MRI - Alphabetical'!S45-'2017 MRI'!S45</f>
        <v>-0.12818869375721062</v>
      </c>
      <c r="U486" s="10">
        <f>'2020 MRI - Alphabetical'!T45-'2017 MRI'!T45</f>
        <v>-97</v>
      </c>
      <c r="V486" s="33">
        <f>'2020 MRI - Alphabetical'!U45-'2017 MRI'!U45</f>
        <v>-0.3245452307866632</v>
      </c>
      <c r="W486" s="11">
        <f>'2020 MRI - Alphabetical'!V45-'2017 MRI'!V45</f>
        <v>2.0342016150039072E-2</v>
      </c>
      <c r="X486" s="10">
        <f>'2020 MRI - Alphabetical'!W45-'2017 MRI'!W45</f>
        <v>59</v>
      </c>
      <c r="Y486" s="33">
        <f>'2020 MRI - Alphabetical'!X45-'2017 MRI'!X45</f>
        <v>0.88002791729562069</v>
      </c>
      <c r="Z486" s="13">
        <f>'2020 MRI - Alphabetical'!Y45-'2017 MRI'!Y45</f>
        <v>50608</v>
      </c>
      <c r="AA486" s="10">
        <f>'2020 MRI - Alphabetical'!Z45-'2017 MRI'!Z45</f>
        <v>-27</v>
      </c>
      <c r="AB486" s="33">
        <f>'2020 MRI - Alphabetical'!AA45-'2017 MRI'!AA45</f>
        <v>-0.16097993461475779</v>
      </c>
      <c r="AC486" s="11">
        <f>'2020 MRI - Alphabetical'!AB45-'2017 MRI'!AB45</f>
        <v>-1.1000000000000003E-2</v>
      </c>
      <c r="AD486" s="10">
        <f>'2020 MRI - Alphabetical'!AC45-'2017 MRI'!AC45</f>
        <v>-190</v>
      </c>
      <c r="AE486" s="33">
        <f>'2020 MRI - Alphabetical'!AD45-'2017 MRI'!AD45</f>
        <v>-0.70840856679256603</v>
      </c>
      <c r="AF486" s="11">
        <f>'2020 MRI - Alphabetical'!AE45-'2017 MRI'!AE45</f>
        <v>-3.6958772416343155E-2</v>
      </c>
      <c r="AG486" s="10">
        <f>'2020 MRI - Alphabetical'!AF45-'2017 MRI'!AF45</f>
        <v>-28</v>
      </c>
      <c r="AH486" s="33">
        <f>'2020 MRI - Alphabetical'!AG45-'2017 MRI'!AG45</f>
        <v>-0.1407012088664179</v>
      </c>
      <c r="AI486" s="14">
        <f>'2020 MRI - Alphabetical'!AH45-'2017 MRI'!AH45</f>
        <v>0.13964847672699054</v>
      </c>
      <c r="AJ486" s="10">
        <f>'2020 MRI - Alphabetical'!AI45-'2017 MRI'!AI45</f>
        <v>-11</v>
      </c>
      <c r="AK486" s="33">
        <f>'2020 MRI - Alphabetical'!AJ45-'2017 MRI'!AJ45</f>
        <v>-4.5670953184651746E-2</v>
      </c>
      <c r="AL486" s="13">
        <f>'2020 MRI - Alphabetical'!AK45-'2017 MRI'!AK45</f>
        <v>1456.2237580745132</v>
      </c>
      <c r="AM486" s="38"/>
    </row>
    <row r="487" spans="1:39" hidden="1" x14ac:dyDescent="0.25">
      <c r="A487" t="s">
        <v>658</v>
      </c>
      <c r="B487" s="5" t="s">
        <v>174</v>
      </c>
      <c r="C487" s="6" t="s">
        <v>172</v>
      </c>
      <c r="D487" s="7" t="s">
        <v>39</v>
      </c>
      <c r="E487" s="8">
        <f>VLOOKUP(A487,'2017 MRI'!$A$7:$F$571,6,FALSE)</f>
        <v>34.837147979978518</v>
      </c>
      <c r="F487" s="36">
        <f>'2020 MRI - Alphabetical'!E57-'2017 MRI'!E57</f>
        <v>-0.43726176589939358</v>
      </c>
      <c r="G487" s="8">
        <f>'2020 MRI - Alphabetical'!F57-'2017 MRI'!F57</f>
        <v>3.033055761448928</v>
      </c>
      <c r="H487" s="9">
        <f>'2020 MRI - Alphabetical'!G57-'2017 MRI'!G57</f>
        <v>-17</v>
      </c>
      <c r="I487" s="10">
        <f>'2020 MRI - Alphabetical'!H57-'2017 MRI'!H57</f>
        <v>-46</v>
      </c>
      <c r="J487" s="33">
        <f>'2020 MRI - Alphabetical'!I57-'2017 MRI'!I57</f>
        <v>-0.23601497552397857</v>
      </c>
      <c r="K487" s="11">
        <f>'2020 MRI - Alphabetical'!J57-'2017 MRI'!J57</f>
        <v>-3.089017439074071E-2</v>
      </c>
      <c r="L487" s="10">
        <f>'2020 MRI - Alphabetical'!K57-'2017 MRI'!K57</f>
        <v>22</v>
      </c>
      <c r="M487" s="33">
        <f>'2020 MRI - Alphabetical'!L57-'2017 MRI'!L57</f>
        <v>0.62021779818735223</v>
      </c>
      <c r="N487" s="11">
        <f>'2020 MRI - Alphabetical'!M57-'2017 MRI'!M57</f>
        <v>-3.2876903756029058E-2</v>
      </c>
      <c r="O487" s="10">
        <f>'2020 MRI - Alphabetical'!N57-'2017 MRI'!N57</f>
        <v>-40</v>
      </c>
      <c r="P487" s="33">
        <f>'2020 MRI - Alphabetical'!O57-'2017 MRI'!O57</f>
        <v>-0.14045679651251253</v>
      </c>
      <c r="Q487" s="11">
        <f>'2020 MRI - Alphabetical'!P57-'2017 MRI'!P57</f>
        <v>6.6529680365296773E-3</v>
      </c>
      <c r="R487" s="10">
        <f>'2020 MRI - Alphabetical'!Q57-'2017 MRI'!Q57</f>
        <v>-9</v>
      </c>
      <c r="S487" s="33">
        <f>'2020 MRI - Alphabetical'!R57-'2017 MRI'!R57</f>
        <v>0.22393871461167972</v>
      </c>
      <c r="T487" s="12">
        <f>'2020 MRI - Alphabetical'!S57-'2017 MRI'!S57</f>
        <v>-1.2684511039078803</v>
      </c>
      <c r="U487" s="10">
        <f>'2020 MRI - Alphabetical'!T57-'2017 MRI'!T57</f>
        <v>53</v>
      </c>
      <c r="V487" s="33">
        <f>'2020 MRI - Alphabetical'!U57-'2017 MRI'!U57</f>
        <v>0.26243968594533129</v>
      </c>
      <c r="W487" s="11">
        <f>'2020 MRI - Alphabetical'!V57-'2017 MRI'!V57</f>
        <v>-2.1430355052672642E-2</v>
      </c>
      <c r="X487" s="10">
        <f>'2020 MRI - Alphabetical'!W57-'2017 MRI'!W57</f>
        <v>6</v>
      </c>
      <c r="Y487" s="33">
        <f>'2020 MRI - Alphabetical'!X57-'2017 MRI'!X57</f>
        <v>4.4735543291420932E-3</v>
      </c>
      <c r="Z487" s="13">
        <f>'2020 MRI - Alphabetical'!Y57-'2017 MRI'!Y57</f>
        <v>8277</v>
      </c>
      <c r="AA487" s="10">
        <f>'2020 MRI - Alphabetical'!Z57-'2017 MRI'!Z57</f>
        <v>-138</v>
      </c>
      <c r="AB487" s="33">
        <f>'2020 MRI - Alphabetical'!AA57-'2017 MRI'!AA57</f>
        <v>-0.41489617929449896</v>
      </c>
      <c r="AC487" s="11">
        <f>'2020 MRI - Alphabetical'!AB57-'2017 MRI'!AB57</f>
        <v>-1.1999999999999997E-2</v>
      </c>
      <c r="AD487" s="10">
        <f>'2020 MRI - Alphabetical'!AC57-'2017 MRI'!AC57</f>
        <v>-26</v>
      </c>
      <c r="AE487" s="33">
        <f>'2020 MRI - Alphabetical'!AD57-'2017 MRI'!AD57</f>
        <v>-0.53748133057765479</v>
      </c>
      <c r="AF487" s="11">
        <f>'2020 MRI - Alphabetical'!AE57-'2017 MRI'!AE57</f>
        <v>-1.5260843731431994E-2</v>
      </c>
      <c r="AG487" s="10">
        <f>'2020 MRI - Alphabetical'!AF57-'2017 MRI'!AF57</f>
        <v>49</v>
      </c>
      <c r="AH487" s="33">
        <f>'2020 MRI - Alphabetical'!AG57-'2017 MRI'!AG57</f>
        <v>0.25811654070170015</v>
      </c>
      <c r="AI487" s="14">
        <f>'2020 MRI - Alphabetical'!AH57-'2017 MRI'!AH57</f>
        <v>-0.21155209815387765</v>
      </c>
      <c r="AJ487" s="10">
        <f>'2020 MRI - Alphabetical'!AI57-'2017 MRI'!AI57</f>
        <v>9</v>
      </c>
      <c r="AK487" s="33">
        <f>'2020 MRI - Alphabetical'!AJ57-'2017 MRI'!AJ57</f>
        <v>1.65629790314063E-2</v>
      </c>
      <c r="AL487" s="13">
        <f>'2020 MRI - Alphabetical'!AK57-'2017 MRI'!AK57</f>
        <v>9999.9491089417861</v>
      </c>
      <c r="AM487" s="38"/>
    </row>
    <row r="488" spans="1:39" hidden="1" x14ac:dyDescent="0.25">
      <c r="A488" t="s">
        <v>660</v>
      </c>
      <c r="B488" s="5" t="s">
        <v>525</v>
      </c>
      <c r="C488" s="6" t="s">
        <v>172</v>
      </c>
      <c r="D488" s="7" t="s">
        <v>39</v>
      </c>
      <c r="E488" s="8">
        <f>VLOOKUP(A488,'2017 MRI'!$A$7:$F$571,6,FALSE)</f>
        <v>13.541659509882241</v>
      </c>
      <c r="F488" s="36">
        <f>'2020 MRI - Alphabetical'!E59-'2017 MRI'!E59</f>
        <v>6.3371372039227936E-2</v>
      </c>
      <c r="G488" s="8">
        <f>'2020 MRI - Alphabetical'!F59-'2017 MRI'!F59</f>
        <v>-1.092898410918334</v>
      </c>
      <c r="H488" s="9">
        <f>'2020 MRI - Alphabetical'!G59-'2017 MRI'!G59</f>
        <v>18</v>
      </c>
      <c r="I488" s="10">
        <f>'2020 MRI - Alphabetical'!H59-'2017 MRI'!H59</f>
        <v>73</v>
      </c>
      <c r="J488" s="33">
        <f>'2020 MRI - Alphabetical'!I59-'2017 MRI'!I59</f>
        <v>0.15202590268600535</v>
      </c>
      <c r="K488" s="11">
        <f>'2020 MRI - Alphabetical'!J59-'2017 MRI'!J59</f>
        <v>-5.6863170344474412E-3</v>
      </c>
      <c r="L488" s="10">
        <f>'2020 MRI - Alphabetical'!K59-'2017 MRI'!K59</f>
        <v>25</v>
      </c>
      <c r="M488" s="33">
        <f>'2020 MRI - Alphabetical'!L59-'2017 MRI'!L59</f>
        <v>0.20863177386528009</v>
      </c>
      <c r="N488" s="11">
        <f>'2020 MRI - Alphabetical'!M59-'2017 MRI'!M59</f>
        <v>-7.1878513193254431E-3</v>
      </c>
      <c r="O488" s="10">
        <f>'2020 MRI - Alphabetical'!N59-'2017 MRI'!N59</f>
        <v>45</v>
      </c>
      <c r="P488" s="33">
        <f>'2020 MRI - Alphabetical'!O59-'2017 MRI'!O59</f>
        <v>0.11176942237234033</v>
      </c>
      <c r="Q488" s="11">
        <f>'2020 MRI - Alphabetical'!P59-'2017 MRI'!P59</f>
        <v>-8.9655043818758148E-3</v>
      </c>
      <c r="R488" s="10">
        <f>'2020 MRI - Alphabetical'!Q59-'2017 MRI'!Q59</f>
        <v>-27</v>
      </c>
      <c r="S488" s="33">
        <f>'2020 MRI - Alphabetical'!R59-'2017 MRI'!R59</f>
        <v>-0.25581638308932819</v>
      </c>
      <c r="T488" s="12">
        <f>'2020 MRI - Alphabetical'!S59-'2017 MRI'!S59</f>
        <v>-6.7315927210159471E-2</v>
      </c>
      <c r="U488" s="10">
        <f>'2020 MRI - Alphabetical'!T59-'2017 MRI'!T59</f>
        <v>93</v>
      </c>
      <c r="V488" s="33">
        <f>'2020 MRI - Alphabetical'!U59-'2017 MRI'!U59</f>
        <v>0.25886075821333965</v>
      </c>
      <c r="W488" s="11">
        <f>'2020 MRI - Alphabetical'!V59-'2017 MRI'!V59</f>
        <v>-1.5958958059835555E-2</v>
      </c>
      <c r="X488" s="10">
        <f>'2020 MRI - Alphabetical'!W59-'2017 MRI'!W59</f>
        <v>-13</v>
      </c>
      <c r="Y488" s="33">
        <f>'2020 MRI - Alphabetical'!X59-'2017 MRI'!X59</f>
        <v>-0.17287959021845856</v>
      </c>
      <c r="Z488" s="13">
        <f>'2020 MRI - Alphabetical'!Y59-'2017 MRI'!Y59</f>
        <v>14297</v>
      </c>
      <c r="AA488" s="10">
        <f>'2020 MRI - Alphabetical'!Z59-'2017 MRI'!Z59</f>
        <v>-18</v>
      </c>
      <c r="AB488" s="33">
        <f>'2020 MRI - Alphabetical'!AA59-'2017 MRI'!AA59</f>
        <v>-6.939861854546181E-2</v>
      </c>
      <c r="AC488" s="11">
        <f>'2020 MRI - Alphabetical'!AB59-'2017 MRI'!AB59</f>
        <v>-1.4999999999999999E-2</v>
      </c>
      <c r="AD488" s="10">
        <f>'2020 MRI - Alphabetical'!AC59-'2017 MRI'!AC59</f>
        <v>33</v>
      </c>
      <c r="AE488" s="33">
        <f>'2020 MRI - Alphabetical'!AD59-'2017 MRI'!AD59</f>
        <v>7.8645057562786946E-2</v>
      </c>
      <c r="AF488" s="11">
        <f>'2020 MRI - Alphabetical'!AE59-'2017 MRI'!AE59</f>
        <v>1.1867542972699652E-2</v>
      </c>
      <c r="AG488" s="10">
        <f>'2020 MRI - Alphabetical'!AF59-'2017 MRI'!AF59</f>
        <v>26</v>
      </c>
      <c r="AH488" s="33">
        <f>'2020 MRI - Alphabetical'!AG59-'2017 MRI'!AG59</f>
        <v>7.8411235772778087E-2</v>
      </c>
      <c r="AI488" s="14">
        <f>'2020 MRI - Alphabetical'!AH59-'2017 MRI'!AH59</f>
        <v>-8.6015244628942611E-2</v>
      </c>
      <c r="AJ488" s="10">
        <f>'2020 MRI - Alphabetical'!AI59-'2017 MRI'!AI59</f>
        <v>3</v>
      </c>
      <c r="AK488" s="33">
        <f>'2020 MRI - Alphabetical'!AJ59-'2017 MRI'!AJ59</f>
        <v>9.693990651972767E-3</v>
      </c>
      <c r="AL488" s="13">
        <f>'2020 MRI - Alphabetical'!AK59-'2017 MRI'!AK59</f>
        <v>26142.961898724636</v>
      </c>
      <c r="AM488" s="38"/>
    </row>
    <row r="489" spans="1:39" hidden="1" x14ac:dyDescent="0.25">
      <c r="A489" t="s">
        <v>664</v>
      </c>
      <c r="B489" s="5" t="s">
        <v>484</v>
      </c>
      <c r="C489" s="6" t="s">
        <v>172</v>
      </c>
      <c r="D489" s="7" t="s">
        <v>39</v>
      </c>
      <c r="E489" s="8">
        <f>VLOOKUP(A489,'2017 MRI'!$A$7:$F$571,6,FALSE)</f>
        <v>15.468192747045908</v>
      </c>
      <c r="F489" s="36">
        <f>'2020 MRI - Alphabetical'!E63-'2017 MRI'!E63</f>
        <v>-0.54941413800783589</v>
      </c>
      <c r="G489" s="8">
        <f>'2020 MRI - Alphabetical'!F63-'2017 MRI'!F63</f>
        <v>1.0492127485188085</v>
      </c>
      <c r="H489" s="9">
        <f>'2020 MRI - Alphabetical'!G63-'2017 MRI'!G63</f>
        <v>-17</v>
      </c>
      <c r="I489" s="10">
        <f>'2020 MRI - Alphabetical'!H63-'2017 MRI'!H63</f>
        <v>-61</v>
      </c>
      <c r="J489" s="33">
        <f>'2020 MRI - Alphabetical'!I63-'2017 MRI'!I63</f>
        <v>-0.27106847653132471</v>
      </c>
      <c r="K489" s="11">
        <f>'2020 MRI - Alphabetical'!J63-'2017 MRI'!J63</f>
        <v>-3.8628531404202193E-2</v>
      </c>
      <c r="L489" s="10">
        <f>'2020 MRI - Alphabetical'!K63-'2017 MRI'!K63</f>
        <v>39</v>
      </c>
      <c r="M489" s="33">
        <f>'2020 MRI - Alphabetical'!L63-'2017 MRI'!L63</f>
        <v>0.1448026275140023</v>
      </c>
      <c r="N489" s="11">
        <f>'2020 MRI - Alphabetical'!M63-'2017 MRI'!M63</f>
        <v>-4.0707064437387301E-3</v>
      </c>
      <c r="O489" s="10">
        <f>'2020 MRI - Alphabetical'!N63-'2017 MRI'!N63</f>
        <v>9</v>
      </c>
      <c r="P489" s="33">
        <f>'2020 MRI - Alphabetical'!O63-'2017 MRI'!O63</f>
        <v>2.9051239399622453E-2</v>
      </c>
      <c r="Q489" s="11">
        <f>'2020 MRI - Alphabetical'!P63-'2017 MRI'!P63</f>
        <v>-3.9759106551522649E-3</v>
      </c>
      <c r="R489" s="10">
        <f>'2020 MRI - Alphabetical'!Q63-'2017 MRI'!Q63</f>
        <v>-95</v>
      </c>
      <c r="S489" s="33">
        <f>'2020 MRI - Alphabetical'!R63-'2017 MRI'!R63</f>
        <v>-0.28335552748270193</v>
      </c>
      <c r="T489" s="12">
        <f>'2020 MRI - Alphabetical'!S63-'2017 MRI'!S63</f>
        <v>7.5039790955699792E-2</v>
      </c>
      <c r="U489" s="10">
        <f>'2020 MRI - Alphabetical'!T63-'2017 MRI'!T63</f>
        <v>27</v>
      </c>
      <c r="V489" s="33">
        <f>'2020 MRI - Alphabetical'!U63-'2017 MRI'!U63</f>
        <v>7.3652845110628751E-2</v>
      </c>
      <c r="W489" s="11">
        <f>'2020 MRI - Alphabetical'!V63-'2017 MRI'!V63</f>
        <v>-4.9228877808892881E-3</v>
      </c>
      <c r="X489" s="10">
        <f>'2020 MRI - Alphabetical'!W63-'2017 MRI'!W63</f>
        <v>2</v>
      </c>
      <c r="Y489" s="33">
        <f>'2020 MRI - Alphabetical'!X63-'2017 MRI'!X63</f>
        <v>5.9518441121841903E-3</v>
      </c>
      <c r="Z489" s="13">
        <f>'2020 MRI - Alphabetical'!Y63-'2017 MRI'!Y63</f>
        <v>18832</v>
      </c>
      <c r="AA489" s="10">
        <f>'2020 MRI - Alphabetical'!Z63-'2017 MRI'!Z63</f>
        <v>-68</v>
      </c>
      <c r="AB489" s="33">
        <f>'2020 MRI - Alphabetical'!AA63-'2017 MRI'!AA63</f>
        <v>-0.19068334213385485</v>
      </c>
      <c r="AC489" s="11">
        <f>'2020 MRI - Alphabetical'!AB63-'2017 MRI'!AB63</f>
        <v>-1.2999999999999998E-2</v>
      </c>
      <c r="AD489" s="10">
        <f>'2020 MRI - Alphabetical'!AC63-'2017 MRI'!AC63</f>
        <v>-49</v>
      </c>
      <c r="AE489" s="33">
        <f>'2020 MRI - Alphabetical'!AD63-'2017 MRI'!AD63</f>
        <v>-0.14524934806351752</v>
      </c>
      <c r="AF489" s="11">
        <f>'2020 MRI - Alphabetical'!AE63-'2017 MRI'!AE63</f>
        <v>-5.2062804897745618E-4</v>
      </c>
      <c r="AG489" s="10">
        <f>'2020 MRI - Alphabetical'!AF63-'2017 MRI'!AF63</f>
        <v>-2</v>
      </c>
      <c r="AH489" s="33">
        <f>'2020 MRI - Alphabetical'!AG63-'2017 MRI'!AG63</f>
        <v>-6.9145393742781058E-3</v>
      </c>
      <c r="AI489" s="14">
        <f>'2020 MRI - Alphabetical'!AH63-'2017 MRI'!AH63</f>
        <v>-1.7217085120941888E-3</v>
      </c>
      <c r="AJ489" s="10">
        <f>'2020 MRI - Alphabetical'!AI63-'2017 MRI'!AI63</f>
        <v>-16</v>
      </c>
      <c r="AK489" s="33">
        <f>'2020 MRI - Alphabetical'!AJ63-'2017 MRI'!AJ63</f>
        <v>-2.1947007409186287E-2</v>
      </c>
      <c r="AL489" s="13">
        <f>'2020 MRI - Alphabetical'!AK63-'2017 MRI'!AK63</f>
        <v>4278.1173431787174</v>
      </c>
      <c r="AM489" s="38"/>
    </row>
    <row r="490" spans="1:39" hidden="1" x14ac:dyDescent="0.25">
      <c r="A490" t="s">
        <v>755</v>
      </c>
      <c r="B490" s="5" t="s">
        <v>507</v>
      </c>
      <c r="C490" s="6" t="s">
        <v>172</v>
      </c>
      <c r="D490" s="7" t="s">
        <v>39</v>
      </c>
      <c r="E490" s="8">
        <f>VLOOKUP(A490,'2017 MRI'!$A$7:$F$571,6,FALSE)</f>
        <v>14.678484534431741</v>
      </c>
      <c r="F490" s="36">
        <f>'2020 MRI - Alphabetical'!E154-'2017 MRI'!E154</f>
        <v>-0.18407865475164975</v>
      </c>
      <c r="G490" s="8">
        <f>'2020 MRI - Alphabetical'!F154-'2017 MRI'!F154</f>
        <v>-0.18465508080022097</v>
      </c>
      <c r="H490" s="9">
        <f>'2020 MRI - Alphabetical'!G154-'2017 MRI'!G154</f>
        <v>-1</v>
      </c>
      <c r="I490" s="10">
        <f>'2020 MRI - Alphabetical'!H154-'2017 MRI'!H154</f>
        <v>-96</v>
      </c>
      <c r="J490" s="33">
        <f>'2020 MRI - Alphabetical'!I154-'2017 MRI'!I154</f>
        <v>-0.38416840462125357</v>
      </c>
      <c r="K490" s="11">
        <f>'2020 MRI - Alphabetical'!J154-'2017 MRI'!J154</f>
        <v>-4.6378599227447359E-2</v>
      </c>
      <c r="L490" s="10">
        <f>'2020 MRI - Alphabetical'!K154-'2017 MRI'!K154</f>
        <v>-206</v>
      </c>
      <c r="M490" s="33">
        <f>'2020 MRI - Alphabetical'!L154-'2017 MRI'!L154</f>
        <v>-0.51995505244777884</v>
      </c>
      <c r="N490" s="11">
        <f>'2020 MRI - Alphabetical'!M154-'2017 MRI'!M154</f>
        <v>3.0987971960563347E-2</v>
      </c>
      <c r="O490" s="10">
        <f>'2020 MRI - Alphabetical'!N154-'2017 MRI'!N154</f>
        <v>-9</v>
      </c>
      <c r="P490" s="33">
        <f>'2020 MRI - Alphabetical'!O154-'2017 MRI'!O154</f>
        <v>-4.396260224106896E-2</v>
      </c>
      <c r="Q490" s="11">
        <f>'2020 MRI - Alphabetical'!P154-'2017 MRI'!P154</f>
        <v>1.1538461538461537E-3</v>
      </c>
      <c r="R490" s="10">
        <f>'2020 MRI - Alphabetical'!Q154-'2017 MRI'!Q154</f>
        <v>-44</v>
      </c>
      <c r="S490" s="33">
        <f>'2020 MRI - Alphabetical'!R154-'2017 MRI'!R154</f>
        <v>-0.27985758730862836</v>
      </c>
      <c r="T490" s="12">
        <f>'2020 MRI - Alphabetical'!S154-'2017 MRI'!S154</f>
        <v>0</v>
      </c>
      <c r="U490" s="10">
        <f>'2020 MRI - Alphabetical'!T154-'2017 MRI'!T154</f>
        <v>-39</v>
      </c>
      <c r="V490" s="33">
        <f>'2020 MRI - Alphabetical'!U154-'2017 MRI'!U154</f>
        <v>-0.10249193908714033</v>
      </c>
      <c r="W490" s="11">
        <f>'2020 MRI - Alphabetical'!V154-'2017 MRI'!V154</f>
        <v>4.8413068844807491E-3</v>
      </c>
      <c r="X490" s="10">
        <f>'2020 MRI - Alphabetical'!W154-'2017 MRI'!W154</f>
        <v>25</v>
      </c>
      <c r="Y490" s="33">
        <f>'2020 MRI - Alphabetical'!X154-'2017 MRI'!X154</f>
        <v>0.21823403087720672</v>
      </c>
      <c r="Z490" s="13">
        <f>'2020 MRI - Alphabetical'!Y154-'2017 MRI'!Y154</f>
        <v>24306</v>
      </c>
      <c r="AA490" s="10">
        <f>'2020 MRI - Alphabetical'!Z154-'2017 MRI'!Z154</f>
        <v>-14</v>
      </c>
      <c r="AB490" s="33">
        <f>'2020 MRI - Alphabetical'!AA154-'2017 MRI'!AA154</f>
        <v>-9.2293947562785972E-2</v>
      </c>
      <c r="AC490" s="11">
        <f>'2020 MRI - Alphabetical'!AB154-'2017 MRI'!AB154</f>
        <v>-1.3999999999999999E-2</v>
      </c>
      <c r="AD490" s="10">
        <f>'2020 MRI - Alphabetical'!AC154-'2017 MRI'!AC154</f>
        <v>121</v>
      </c>
      <c r="AE490" s="33">
        <f>'2020 MRI - Alphabetical'!AD154-'2017 MRI'!AD154</f>
        <v>0.39192335199204098</v>
      </c>
      <c r="AF490" s="11">
        <f>'2020 MRI - Alphabetical'!AE154-'2017 MRI'!AE154</f>
        <v>3.1937602627257866E-2</v>
      </c>
      <c r="AG490" s="10">
        <f>'2020 MRI - Alphabetical'!AF154-'2017 MRI'!AF154</f>
        <v>-7</v>
      </c>
      <c r="AH490" s="33">
        <f>'2020 MRI - Alphabetical'!AG154-'2017 MRI'!AG154</f>
        <v>-8.4281663463440237E-2</v>
      </c>
      <c r="AI490" s="14">
        <f>'2020 MRI - Alphabetical'!AH154-'2017 MRI'!AH154</f>
        <v>4.0953652651555705E-2</v>
      </c>
      <c r="AJ490" s="10">
        <f>'2020 MRI - Alphabetical'!AI154-'2017 MRI'!AI154</f>
        <v>-4</v>
      </c>
      <c r="AK490" s="33">
        <f>'2020 MRI - Alphabetical'!AJ154-'2017 MRI'!AJ154</f>
        <v>-0.11411472515261839</v>
      </c>
      <c r="AL490" s="13">
        <f>'2020 MRI - Alphabetical'!AK154-'2017 MRI'!AK154</f>
        <v>-16342.358078805439</v>
      </c>
      <c r="AM490" s="38"/>
    </row>
    <row r="491" spans="1:39" hidden="1" x14ac:dyDescent="0.25">
      <c r="A491" t="s">
        <v>767</v>
      </c>
      <c r="B491" s="5" t="s">
        <v>186</v>
      </c>
      <c r="C491" s="6" t="s">
        <v>172</v>
      </c>
      <c r="D491" s="7" t="s">
        <v>39</v>
      </c>
      <c r="E491" s="8">
        <f>VLOOKUP(A491,'2017 MRI'!$A$7:$F$571,6,FALSE)</f>
        <v>20.675354119195642</v>
      </c>
      <c r="F491" s="36">
        <f>'2020 MRI - Alphabetical'!E166-'2017 MRI'!E166</f>
        <v>-0.987697382350613</v>
      </c>
      <c r="G491" s="8">
        <f>'2020 MRI - Alphabetical'!F166-'2017 MRI'!F166</f>
        <v>3.0426338049339279</v>
      </c>
      <c r="H491" s="9">
        <f>'2020 MRI - Alphabetical'!G166-'2017 MRI'!G166</f>
        <v>-52</v>
      </c>
      <c r="I491" s="10">
        <f>'2020 MRI - Alphabetical'!H166-'2017 MRI'!H166</f>
        <v>-28</v>
      </c>
      <c r="J491" s="33">
        <f>'2020 MRI - Alphabetical'!I166-'2017 MRI'!I166</f>
        <v>-0.50980438791289728</v>
      </c>
      <c r="K491" s="11">
        <f>'2020 MRI - Alphabetical'!J166-'2017 MRI'!J166</f>
        <v>-8.9538407408356946E-2</v>
      </c>
      <c r="L491" s="10">
        <f>'2020 MRI - Alphabetical'!K166-'2017 MRI'!K166</f>
        <v>-57</v>
      </c>
      <c r="M491" s="33">
        <f>'2020 MRI - Alphabetical'!L166-'2017 MRI'!L166</f>
        <v>-0.11675832320560797</v>
      </c>
      <c r="N491" s="11">
        <f>'2020 MRI - Alphabetical'!M166-'2017 MRI'!M166</f>
        <v>9.1395619639503128E-3</v>
      </c>
      <c r="O491" s="10">
        <f>'2020 MRI - Alphabetical'!N166-'2017 MRI'!N166</f>
        <v>-2</v>
      </c>
      <c r="P491" s="33">
        <f>'2020 MRI - Alphabetical'!O166-'2017 MRI'!O166</f>
        <v>-5.3189264033061123E-3</v>
      </c>
      <c r="Q491" s="11">
        <f>'2020 MRI - Alphabetical'!P166-'2017 MRI'!P166</f>
        <v>-1.758546497728903E-3</v>
      </c>
      <c r="R491" s="10">
        <f>'2020 MRI - Alphabetical'!Q166-'2017 MRI'!Q166</f>
        <v>-49</v>
      </c>
      <c r="S491" s="33">
        <f>'2020 MRI - Alphabetical'!R166-'2017 MRI'!R166</f>
        <v>-0.13061987139827622</v>
      </c>
      <c r="T491" s="12">
        <f>'2020 MRI - Alphabetical'!S166-'2017 MRI'!S166</f>
        <v>-0.29410809522204517</v>
      </c>
      <c r="U491" s="10">
        <f>'2020 MRI - Alphabetical'!T166-'2017 MRI'!T166</f>
        <v>-79</v>
      </c>
      <c r="V491" s="33">
        <f>'2020 MRI - Alphabetical'!U166-'2017 MRI'!U166</f>
        <v>-0.26157133843966085</v>
      </c>
      <c r="W491" s="11">
        <f>'2020 MRI - Alphabetical'!V166-'2017 MRI'!V166</f>
        <v>1.3357143958908545E-2</v>
      </c>
      <c r="X491" s="10">
        <f>'2020 MRI - Alphabetical'!W166-'2017 MRI'!W166</f>
        <v>-35</v>
      </c>
      <c r="Y491" s="33">
        <f>'2020 MRI - Alphabetical'!X166-'2017 MRI'!X166</f>
        <v>-0.31570745253439014</v>
      </c>
      <c r="Z491" s="13">
        <f>'2020 MRI - Alphabetical'!Y166-'2017 MRI'!Y166</f>
        <v>2398</v>
      </c>
      <c r="AA491" s="10">
        <f>'2020 MRI - Alphabetical'!Z166-'2017 MRI'!Z166</f>
        <v>-59</v>
      </c>
      <c r="AB491" s="33">
        <f>'2020 MRI - Alphabetical'!AA166-'2017 MRI'!AA166</f>
        <v>-0.17232673211771257</v>
      </c>
      <c r="AC491" s="11">
        <f>'2020 MRI - Alphabetical'!AB166-'2017 MRI'!AB166</f>
        <v>-1.6E-2</v>
      </c>
      <c r="AD491" s="10">
        <f>'2020 MRI - Alphabetical'!AC166-'2017 MRI'!AC166</f>
        <v>24</v>
      </c>
      <c r="AE491" s="33">
        <f>'2020 MRI - Alphabetical'!AD166-'2017 MRI'!AD166</f>
        <v>1.477494412178787E-2</v>
      </c>
      <c r="AF491" s="11">
        <f>'2020 MRI - Alphabetical'!AE166-'2017 MRI'!AE166</f>
        <v>1.0566645013934672E-2</v>
      </c>
      <c r="AG491" s="10">
        <f>'2020 MRI - Alphabetical'!AF166-'2017 MRI'!AF166</f>
        <v>45</v>
      </c>
      <c r="AH491" s="33">
        <f>'2020 MRI - Alphabetical'!AG166-'2017 MRI'!AG166</f>
        <v>0.13828453433677845</v>
      </c>
      <c r="AI491" s="14">
        <f>'2020 MRI - Alphabetical'!AH166-'2017 MRI'!AH166</f>
        <v>-0.14549103380388262</v>
      </c>
      <c r="AJ491" s="10">
        <f>'2020 MRI - Alphabetical'!AI166-'2017 MRI'!AI166</f>
        <v>27</v>
      </c>
      <c r="AK491" s="33">
        <f>'2020 MRI - Alphabetical'!AJ166-'2017 MRI'!AJ166</f>
        <v>2.0566154465505665E-2</v>
      </c>
      <c r="AL491" s="13">
        <f>'2020 MRI - Alphabetical'!AK166-'2017 MRI'!AK166</f>
        <v>23198.636038015306</v>
      </c>
      <c r="AM491" s="38"/>
    </row>
    <row r="492" spans="1:39" hidden="1" x14ac:dyDescent="0.25">
      <c r="A492" t="s">
        <v>785</v>
      </c>
      <c r="B492" s="5" t="s">
        <v>445</v>
      </c>
      <c r="C492" s="6" t="s">
        <v>172</v>
      </c>
      <c r="D492" s="7" t="s">
        <v>39</v>
      </c>
      <c r="E492" s="8">
        <f>VLOOKUP(A492,'2017 MRI'!$A$7:$F$571,6,FALSE)</f>
        <v>18.152366021706186</v>
      </c>
      <c r="F492" s="36">
        <f>'2020 MRI - Alphabetical'!E184-'2017 MRI'!E184</f>
        <v>0.61675054192047662</v>
      </c>
      <c r="G492" s="8">
        <f>'2020 MRI - Alphabetical'!F184-'2017 MRI'!F184</f>
        <v>-2.2622893838452747</v>
      </c>
      <c r="H492" s="9">
        <f>'2020 MRI - Alphabetical'!G184-'2017 MRI'!G184</f>
        <v>40</v>
      </c>
      <c r="I492" s="10">
        <f>'2020 MRI - Alphabetical'!H184-'2017 MRI'!H184</f>
        <v>-259</v>
      </c>
      <c r="J492" s="33">
        <f>'2020 MRI - Alphabetical'!I184-'2017 MRI'!I184</f>
        <v>-1.2823186693079194</v>
      </c>
      <c r="K492" s="11">
        <f>'2020 MRI - Alphabetical'!J184-'2017 MRI'!J184</f>
        <v>-0.1261650958886158</v>
      </c>
      <c r="L492" s="10">
        <f>'2020 MRI - Alphabetical'!K184-'2017 MRI'!K184</f>
        <v>336</v>
      </c>
      <c r="M492" s="33">
        <f>'2020 MRI - Alphabetical'!L184-'2017 MRI'!L184</f>
        <v>1.2116466007692999</v>
      </c>
      <c r="N492" s="11">
        <f>'2020 MRI - Alphabetical'!M184-'2017 MRI'!M184</f>
        <v>-6.1147672709172159E-2</v>
      </c>
      <c r="O492" s="10">
        <f>'2020 MRI - Alphabetical'!N184-'2017 MRI'!N184</f>
        <v>22</v>
      </c>
      <c r="P492" s="33">
        <f>'2020 MRI - Alphabetical'!O184-'2017 MRI'!O184</f>
        <v>8.7217126375507992E-2</v>
      </c>
      <c r="Q492" s="11">
        <f>'2020 MRI - Alphabetical'!P184-'2017 MRI'!P184</f>
        <v>-7.7010119595216191E-3</v>
      </c>
      <c r="R492" s="10">
        <f>'2020 MRI - Alphabetical'!Q184-'2017 MRI'!Q184</f>
        <v>-44</v>
      </c>
      <c r="S492" s="33">
        <f>'2020 MRI - Alphabetical'!R184-'2017 MRI'!R184</f>
        <v>-0.27985758730862836</v>
      </c>
      <c r="T492" s="12">
        <f>'2020 MRI - Alphabetical'!S184-'2017 MRI'!S184</f>
        <v>0</v>
      </c>
      <c r="U492" s="10">
        <f>'2020 MRI - Alphabetical'!T184-'2017 MRI'!T184</f>
        <v>118</v>
      </c>
      <c r="V492" s="33">
        <f>'2020 MRI - Alphabetical'!U184-'2017 MRI'!U184</f>
        <v>0.32702530109356531</v>
      </c>
      <c r="W492" s="11">
        <f>'2020 MRI - Alphabetical'!V184-'2017 MRI'!V184</f>
        <v>-2.1686567164179112E-2</v>
      </c>
      <c r="X492" s="10">
        <f>'2020 MRI - Alphabetical'!W184-'2017 MRI'!W184</f>
        <v>2</v>
      </c>
      <c r="Y492" s="33">
        <f>'2020 MRI - Alphabetical'!X184-'2017 MRI'!X184</f>
        <v>-8.9569659034186344E-2</v>
      </c>
      <c r="Z492" s="13">
        <f>'2020 MRI - Alphabetical'!Y184-'2017 MRI'!Y184</f>
        <v>18482</v>
      </c>
      <c r="AA492" s="10">
        <f>'2020 MRI - Alphabetical'!Z184-'2017 MRI'!Z184</f>
        <v>-19</v>
      </c>
      <c r="AB492" s="33">
        <f>'2020 MRI - Alphabetical'!AA184-'2017 MRI'!AA184</f>
        <v>-7.1667978046052572E-2</v>
      </c>
      <c r="AC492" s="11">
        <f>'2020 MRI - Alphabetical'!AB184-'2017 MRI'!AB184</f>
        <v>-1.6E-2</v>
      </c>
      <c r="AD492" s="10">
        <f>'2020 MRI - Alphabetical'!AC184-'2017 MRI'!AC184</f>
        <v>168</v>
      </c>
      <c r="AE492" s="33">
        <f>'2020 MRI - Alphabetical'!AD184-'2017 MRI'!AD184</f>
        <v>0.6806575047529495</v>
      </c>
      <c r="AF492" s="11">
        <f>'2020 MRI - Alphabetical'!AE184-'2017 MRI'!AE184</f>
        <v>5.3863125638406562E-2</v>
      </c>
      <c r="AG492" s="10">
        <f>'2020 MRI - Alphabetical'!AF184-'2017 MRI'!AF184</f>
        <v>-26</v>
      </c>
      <c r="AH492" s="33">
        <f>'2020 MRI - Alphabetical'!AG184-'2017 MRI'!AG184</f>
        <v>-5.9816878108286342E-2</v>
      </c>
      <c r="AI492" s="14">
        <f>'2020 MRI - Alphabetical'!AH184-'2017 MRI'!AH184</f>
        <v>8.7213213923924116E-2</v>
      </c>
      <c r="AJ492" s="10">
        <f>'2020 MRI - Alphabetical'!AI184-'2017 MRI'!AI184</f>
        <v>-10</v>
      </c>
      <c r="AK492" s="33">
        <f>'2020 MRI - Alphabetical'!AJ184-'2017 MRI'!AJ184</f>
        <v>-1.7727717003805168E-2</v>
      </c>
      <c r="AL492" s="13">
        <f>'2020 MRI - Alphabetical'!AK184-'2017 MRI'!AK184</f>
        <v>5448.117018114368</v>
      </c>
      <c r="AM492" s="38"/>
    </row>
    <row r="493" spans="1:39" hidden="1" x14ac:dyDescent="0.25">
      <c r="A493" t="s">
        <v>822</v>
      </c>
      <c r="B493" s="5" t="s">
        <v>515</v>
      </c>
      <c r="C493" s="6" t="s">
        <v>172</v>
      </c>
      <c r="D493" s="7" t="s">
        <v>39</v>
      </c>
      <c r="E493" s="8">
        <f>VLOOKUP(A493,'2017 MRI'!$A$7:$F$571,6,FALSE)</f>
        <v>14.300155355729588</v>
      </c>
      <c r="F493" s="36">
        <f>'2020 MRI - Alphabetical'!E221-'2017 MRI'!E221</f>
        <v>-0.39916461804528858</v>
      </c>
      <c r="G493" s="8">
        <f>'2020 MRI - Alphabetical'!F221-'2017 MRI'!F221</f>
        <v>0.4401777152451718</v>
      </c>
      <c r="H493" s="9">
        <f>'2020 MRI - Alphabetical'!G221-'2017 MRI'!G221</f>
        <v>-14</v>
      </c>
      <c r="I493" s="10">
        <f>'2020 MRI - Alphabetical'!H221-'2017 MRI'!H221</f>
        <v>40</v>
      </c>
      <c r="J493" s="33">
        <f>'2020 MRI - Alphabetical'!I221-'2017 MRI'!I221</f>
        <v>0.29299397064471366</v>
      </c>
      <c r="K493" s="11">
        <f>'2020 MRI - Alphabetical'!J221-'2017 MRI'!J221</f>
        <v>-1.0460602760122395E-2</v>
      </c>
      <c r="L493" s="10">
        <f>'2020 MRI - Alphabetical'!K221-'2017 MRI'!K221</f>
        <v>-90</v>
      </c>
      <c r="M493" s="33">
        <f>'2020 MRI - Alphabetical'!L221-'2017 MRI'!L221</f>
        <v>-0.20987037168858319</v>
      </c>
      <c r="N493" s="11">
        <f>'2020 MRI - Alphabetical'!M221-'2017 MRI'!M221</f>
        <v>1.423595201564886E-2</v>
      </c>
      <c r="O493" s="10">
        <f>'2020 MRI - Alphabetical'!N221-'2017 MRI'!N221</f>
        <v>-15</v>
      </c>
      <c r="P493" s="33">
        <f>'2020 MRI - Alphabetical'!O221-'2017 MRI'!O221</f>
        <v>-2.6154578827918717E-2</v>
      </c>
      <c r="Q493" s="11">
        <f>'2020 MRI - Alphabetical'!P221-'2017 MRI'!P221</f>
        <v>-1.8109322894012056E-4</v>
      </c>
      <c r="R493" s="10">
        <f>'2020 MRI - Alphabetical'!Q221-'2017 MRI'!Q221</f>
        <v>-75</v>
      </c>
      <c r="S493" s="33">
        <f>'2020 MRI - Alphabetical'!R221-'2017 MRI'!R221</f>
        <v>-0.27231360128531124</v>
      </c>
      <c r="T493" s="12">
        <f>'2020 MRI - Alphabetical'!S221-'2017 MRI'!S221</f>
        <v>2.4301490094329775E-2</v>
      </c>
      <c r="U493" s="10">
        <f>'2020 MRI - Alphabetical'!T221-'2017 MRI'!T221</f>
        <v>63</v>
      </c>
      <c r="V493" s="33">
        <f>'2020 MRI - Alphabetical'!U221-'2017 MRI'!U221</f>
        <v>0.18162763971285822</v>
      </c>
      <c r="W493" s="11">
        <f>'2020 MRI - Alphabetical'!V221-'2017 MRI'!V221</f>
        <v>-1.1260978893093906E-2</v>
      </c>
      <c r="X493" s="10">
        <f>'2020 MRI - Alphabetical'!W221-'2017 MRI'!W221</f>
        <v>-2</v>
      </c>
      <c r="Y493" s="33">
        <f>'2020 MRI - Alphabetical'!X221-'2017 MRI'!X221</f>
        <v>-4.876211544994935E-2</v>
      </c>
      <c r="Z493" s="13">
        <f>'2020 MRI - Alphabetical'!Y221-'2017 MRI'!Y221</f>
        <v>16496</v>
      </c>
      <c r="AA493" s="10">
        <f>'2020 MRI - Alphabetical'!Z221-'2017 MRI'!Z221</f>
        <v>-51</v>
      </c>
      <c r="AB493" s="33">
        <f>'2020 MRI - Alphabetical'!AA221-'2017 MRI'!AA221</f>
        <v>-0.16551865361593998</v>
      </c>
      <c r="AC493" s="11">
        <f>'2020 MRI - Alphabetical'!AB221-'2017 MRI'!AB221</f>
        <v>-1.2999999999999998E-2</v>
      </c>
      <c r="AD493" s="10">
        <f>'2020 MRI - Alphabetical'!AC221-'2017 MRI'!AC221</f>
        <v>-24</v>
      </c>
      <c r="AE493" s="33">
        <f>'2020 MRI - Alphabetical'!AD221-'2017 MRI'!AD221</f>
        <v>-0.11525628433076185</v>
      </c>
      <c r="AF493" s="11">
        <f>'2020 MRI - Alphabetical'!AE221-'2017 MRI'!AE221</f>
        <v>-1.075230019844664E-4</v>
      </c>
      <c r="AG493" s="10">
        <f>'2020 MRI - Alphabetical'!AF221-'2017 MRI'!AF221</f>
        <v>33</v>
      </c>
      <c r="AH493" s="33">
        <f>'2020 MRI - Alphabetical'!AG221-'2017 MRI'!AG221</f>
        <v>0.10377095574906398</v>
      </c>
      <c r="AI493" s="14">
        <f>'2020 MRI - Alphabetical'!AH221-'2017 MRI'!AH221</f>
        <v>-0.10674980630039244</v>
      </c>
      <c r="AJ493" s="10">
        <f>'2020 MRI - Alphabetical'!AI221-'2017 MRI'!AI221</f>
        <v>5</v>
      </c>
      <c r="AK493" s="33">
        <f>'2020 MRI - Alphabetical'!AJ221-'2017 MRI'!AJ221</f>
        <v>1.9573483017420457E-3</v>
      </c>
      <c r="AL493" s="13">
        <f>'2020 MRI - Alphabetical'!AK221-'2017 MRI'!AK221</f>
        <v>12734.041699473746</v>
      </c>
      <c r="AM493" s="38"/>
    </row>
    <row r="494" spans="1:39" hidden="1" x14ac:dyDescent="0.25">
      <c r="A494" t="s">
        <v>898</v>
      </c>
      <c r="B494" s="5" t="s">
        <v>171</v>
      </c>
      <c r="C494" s="6" t="s">
        <v>172</v>
      </c>
      <c r="D494" s="7" t="s">
        <v>39</v>
      </c>
      <c r="E494" s="8">
        <f>VLOOKUP(A494,'2017 MRI'!$A$7:$F$571,6,FALSE)</f>
        <v>34.845195359901915</v>
      </c>
      <c r="F494" s="36">
        <f>'2020 MRI - Alphabetical'!E297-'2017 MRI'!E297</f>
        <v>7.2881423904324727E-2</v>
      </c>
      <c r="G494" s="8">
        <f>'2020 MRI - Alphabetical'!F297-'2017 MRI'!F297</f>
        <v>1.443937623009333</v>
      </c>
      <c r="H494" s="9">
        <f>'2020 MRI - Alphabetical'!G297-'2017 MRI'!G297</f>
        <v>6</v>
      </c>
      <c r="I494" s="10">
        <f>'2020 MRI - Alphabetical'!H297-'2017 MRI'!H297</f>
        <v>-28</v>
      </c>
      <c r="J494" s="33">
        <f>'2020 MRI - Alphabetical'!I297-'2017 MRI'!I297</f>
        <v>-0.17330819950231158</v>
      </c>
      <c r="K494" s="11">
        <f>'2020 MRI - Alphabetical'!J297-'2017 MRI'!J297</f>
        <v>-2.4923775721262476E-2</v>
      </c>
      <c r="L494" s="10">
        <f>'2020 MRI - Alphabetical'!K297-'2017 MRI'!K297</f>
        <v>59</v>
      </c>
      <c r="M494" s="33">
        <f>'2020 MRI - Alphabetical'!L297-'2017 MRI'!L297</f>
        <v>0.90481104711113836</v>
      </c>
      <c r="N494" s="11">
        <f>'2020 MRI - Alphabetical'!M297-'2017 MRI'!M297</f>
        <v>-4.7149550925845538E-2</v>
      </c>
      <c r="O494" s="10">
        <f>'2020 MRI - Alphabetical'!N297-'2017 MRI'!N297</f>
        <v>58</v>
      </c>
      <c r="P494" s="33">
        <f>'2020 MRI - Alphabetical'!O297-'2017 MRI'!O297</f>
        <v>0.29709501710807085</v>
      </c>
      <c r="Q494" s="11">
        <f>'2020 MRI - Alphabetical'!P297-'2017 MRI'!P297</f>
        <v>-2.1984844456261643E-2</v>
      </c>
      <c r="R494" s="10">
        <f>'2020 MRI - Alphabetical'!Q297-'2017 MRI'!Q297</f>
        <v>10</v>
      </c>
      <c r="S494" s="33">
        <f>'2020 MRI - Alphabetical'!R297-'2017 MRI'!R297</f>
        <v>0.21636535378520036</v>
      </c>
      <c r="T494" s="12">
        <f>'2020 MRI - Alphabetical'!S297-'2017 MRI'!S297</f>
        <v>-1.3974451186856316</v>
      </c>
      <c r="U494" s="10">
        <f>'2020 MRI - Alphabetical'!T297-'2017 MRI'!T297</f>
        <v>-38</v>
      </c>
      <c r="V494" s="33">
        <f>'2020 MRI - Alphabetical'!U297-'2017 MRI'!U297</f>
        <v>-0.30698675910178269</v>
      </c>
      <c r="W494" s="11">
        <f>'2020 MRI - Alphabetical'!V297-'2017 MRI'!V297</f>
        <v>1.2241446725317684E-2</v>
      </c>
      <c r="X494" s="10">
        <f>'2020 MRI - Alphabetical'!W297-'2017 MRI'!W297</f>
        <v>-28</v>
      </c>
      <c r="Y494" s="33">
        <f>'2020 MRI - Alphabetical'!X297-'2017 MRI'!X297</f>
        <v>-9.5018708829907927E-2</v>
      </c>
      <c r="Z494" s="13">
        <f>'2020 MRI - Alphabetical'!Y297-'2017 MRI'!Y297</f>
        <v>5111</v>
      </c>
      <c r="AA494" s="10">
        <f>'2020 MRI - Alphabetical'!Z297-'2017 MRI'!Z297</f>
        <v>-47</v>
      </c>
      <c r="AB494" s="33">
        <f>'2020 MRI - Alphabetical'!AA297-'2017 MRI'!AA297</f>
        <v>-0.25235951667263956</v>
      </c>
      <c r="AC494" s="11">
        <f>'2020 MRI - Alphabetical'!AB297-'2017 MRI'!AB297</f>
        <v>-1.7999999999999995E-2</v>
      </c>
      <c r="AD494" s="10">
        <f>'2020 MRI - Alphabetical'!AC297-'2017 MRI'!AC297</f>
        <v>3</v>
      </c>
      <c r="AE494" s="33">
        <f>'2020 MRI - Alphabetical'!AD297-'2017 MRI'!AD297</f>
        <v>4.7554555823272893E-2</v>
      </c>
      <c r="AF494" s="11">
        <f>'2020 MRI - Alphabetical'!AE297-'2017 MRI'!AE297</f>
        <v>1.6490453460620502E-2</v>
      </c>
      <c r="AG494" s="10">
        <f>'2020 MRI - Alphabetical'!AF297-'2017 MRI'!AF297</f>
        <v>-21</v>
      </c>
      <c r="AH494" s="33">
        <f>'2020 MRI - Alphabetical'!AG297-'2017 MRI'!AG297</f>
        <v>-7.3853256188288807E-2</v>
      </c>
      <c r="AI494" s="14">
        <f>'2020 MRI - Alphabetical'!AH297-'2017 MRI'!AH297</f>
        <v>0.14064875737024218</v>
      </c>
      <c r="AJ494" s="10">
        <f>'2020 MRI - Alphabetical'!AI297-'2017 MRI'!AI297</f>
        <v>1</v>
      </c>
      <c r="AK494" s="33">
        <f>'2020 MRI - Alphabetical'!AJ297-'2017 MRI'!AJ297</f>
        <v>7.2763357479059265E-3</v>
      </c>
      <c r="AL494" s="13">
        <f>'2020 MRI - Alphabetical'!AK297-'2017 MRI'!AK297</f>
        <v>5920.3028102788667</v>
      </c>
      <c r="AM494" s="38"/>
    </row>
    <row r="495" spans="1:39" hidden="1" x14ac:dyDescent="0.25">
      <c r="A495" t="s">
        <v>918</v>
      </c>
      <c r="B495" s="5" t="s">
        <v>375</v>
      </c>
      <c r="C495" s="6" t="s">
        <v>172</v>
      </c>
      <c r="D495" s="7" t="s">
        <v>39</v>
      </c>
      <c r="E495" s="8">
        <f>VLOOKUP(A495,'2017 MRI'!$A$7:$F$571,6,FALSE)</f>
        <v>21.950630935753153</v>
      </c>
      <c r="F495" s="36">
        <f>'2020 MRI - Alphabetical'!E317-'2017 MRI'!E317</f>
        <v>1.502933378141222</v>
      </c>
      <c r="G495" s="8">
        <f>'2020 MRI - Alphabetical'!F317-'2017 MRI'!F317</f>
        <v>-4.5668870780580235</v>
      </c>
      <c r="H495" s="9">
        <f>'2020 MRI - Alphabetical'!G317-'2017 MRI'!G317</f>
        <v>86</v>
      </c>
      <c r="I495" s="10">
        <f>'2020 MRI - Alphabetical'!H317-'2017 MRI'!H317</f>
        <v>-83</v>
      </c>
      <c r="J495" s="33">
        <f>'2020 MRI - Alphabetical'!I317-'2017 MRI'!I317</f>
        <v>-0.35635426817370675</v>
      </c>
      <c r="K495" s="11">
        <f>'2020 MRI - Alphabetical'!J317-'2017 MRI'!J317</f>
        <v>-4.1047454007596795E-2</v>
      </c>
      <c r="L495" s="10">
        <f>'2020 MRI - Alphabetical'!K317-'2017 MRI'!K317</f>
        <v>-62</v>
      </c>
      <c r="M495" s="33">
        <f>'2020 MRI - Alphabetical'!L317-'2017 MRI'!L317</f>
        <v>-0.39660898172287479</v>
      </c>
      <c r="N495" s="11">
        <f>'2020 MRI - Alphabetical'!M317-'2017 MRI'!M317</f>
        <v>2.3255813953488372E-2</v>
      </c>
      <c r="O495" s="10">
        <f>'2020 MRI - Alphabetical'!N317-'2017 MRI'!N317</f>
        <v>52</v>
      </c>
      <c r="P495" s="33">
        <f>'2020 MRI - Alphabetical'!O317-'2017 MRI'!O317</f>
        <v>0.15348438115775637</v>
      </c>
      <c r="Q495" s="11">
        <f>'2020 MRI - Alphabetical'!P317-'2017 MRI'!P317</f>
        <v>-1.2025974025974023E-2</v>
      </c>
      <c r="R495" s="10">
        <f>'2020 MRI - Alphabetical'!Q317-'2017 MRI'!Q317</f>
        <v>-44</v>
      </c>
      <c r="S495" s="33">
        <f>'2020 MRI - Alphabetical'!R317-'2017 MRI'!R317</f>
        <v>-0.27985758730862836</v>
      </c>
      <c r="T495" s="12">
        <f>'2020 MRI - Alphabetical'!S317-'2017 MRI'!S317</f>
        <v>0</v>
      </c>
      <c r="U495" s="10">
        <f>'2020 MRI - Alphabetical'!T317-'2017 MRI'!T317</f>
        <v>-139</v>
      </c>
      <c r="V495" s="33">
        <f>'2020 MRI - Alphabetical'!U317-'2017 MRI'!U317</f>
        <v>-0.36195585127307478</v>
      </c>
      <c r="W495" s="11">
        <f>'2020 MRI - Alphabetical'!V317-'2017 MRI'!V317</f>
        <v>2.1387096774193544E-2</v>
      </c>
      <c r="X495" s="10">
        <f>'2020 MRI - Alphabetical'!W317-'2017 MRI'!W317</f>
        <v>-3</v>
      </c>
      <c r="Y495" s="33">
        <f>'2020 MRI - Alphabetical'!X317-'2017 MRI'!X317</f>
        <v>-4.9550946227901127E-2</v>
      </c>
      <c r="Z495" s="13">
        <f>'2020 MRI - Alphabetical'!Y317-'2017 MRI'!Y317</f>
        <v>14500</v>
      </c>
      <c r="AA495" s="10">
        <f>'2020 MRI - Alphabetical'!Z317-'2017 MRI'!Z317</f>
        <v>456</v>
      </c>
      <c r="AB495" s="33">
        <f>'2020 MRI - Alphabetical'!AA317-'2017 MRI'!AA317</f>
        <v>2.1069183275438417</v>
      </c>
      <c r="AC495" s="11">
        <f>'2020 MRI - Alphabetical'!AB317-'2017 MRI'!AB317</f>
        <v>-5.4000000000000006E-2</v>
      </c>
      <c r="AD495" s="10">
        <f>'2020 MRI - Alphabetical'!AC317-'2017 MRI'!AC317</f>
        <v>38</v>
      </c>
      <c r="AE495" s="33">
        <f>'2020 MRI - Alphabetical'!AD317-'2017 MRI'!AD317</f>
        <v>8.7715185592255496E-2</v>
      </c>
      <c r="AF495" s="11">
        <f>'2020 MRI - Alphabetical'!AE317-'2017 MRI'!AE317</f>
        <v>1.4999999999999902E-2</v>
      </c>
      <c r="AG495" s="10">
        <f>'2020 MRI - Alphabetical'!AF317-'2017 MRI'!AF317</f>
        <v>27</v>
      </c>
      <c r="AH495" s="33">
        <f>'2020 MRI - Alphabetical'!AG317-'2017 MRI'!AG317</f>
        <v>0.1039640433309364</v>
      </c>
      <c r="AI495" s="14">
        <f>'2020 MRI - Alphabetical'!AH317-'2017 MRI'!AH317</f>
        <v>-8.3693601338091561E-2</v>
      </c>
      <c r="AJ495" s="10">
        <f>'2020 MRI - Alphabetical'!AI317-'2017 MRI'!AI317</f>
        <v>52</v>
      </c>
      <c r="AK495" s="33">
        <f>'2020 MRI - Alphabetical'!AJ317-'2017 MRI'!AJ317</f>
        <v>3.3718681193536576E-2</v>
      </c>
      <c r="AL495" s="13">
        <f>'2020 MRI - Alphabetical'!AK317-'2017 MRI'!AK317</f>
        <v>29960.646040993946</v>
      </c>
      <c r="AM495" s="38"/>
    </row>
    <row r="496" spans="1:39" hidden="1" x14ac:dyDescent="0.25">
      <c r="A496" t="s">
        <v>928</v>
      </c>
      <c r="B496" s="5" t="s">
        <v>569</v>
      </c>
      <c r="C496" s="6" t="s">
        <v>172</v>
      </c>
      <c r="D496" s="7" t="s">
        <v>39</v>
      </c>
      <c r="E496" s="8">
        <f>VLOOKUP(A496,'2017 MRI'!$A$7:$F$571,6,FALSE)</f>
        <v>8.7702694634894698</v>
      </c>
      <c r="F496" s="36">
        <f>'2020 MRI - Alphabetical'!E327-'2017 MRI'!E327</f>
        <v>-0.12572717580317061</v>
      </c>
      <c r="G496" s="8">
        <f>'2020 MRI - Alphabetical'!F327-'2017 MRI'!F327</f>
        <v>-1.0783074998531674</v>
      </c>
      <c r="H496" s="9">
        <f>'2020 MRI - Alphabetical'!G327-'2017 MRI'!G327</f>
        <v>6</v>
      </c>
      <c r="I496" s="10">
        <f>'2020 MRI - Alphabetical'!H327-'2017 MRI'!H327</f>
        <v>-43</v>
      </c>
      <c r="J496" s="33">
        <f>'2020 MRI - Alphabetical'!I327-'2017 MRI'!I327</f>
        <v>-0.58638534505335704</v>
      </c>
      <c r="K496" s="11">
        <f>'2020 MRI - Alphabetical'!J327-'2017 MRI'!J327</f>
        <v>-9.1502118799505316E-2</v>
      </c>
      <c r="L496" s="10">
        <f>'2020 MRI - Alphabetical'!K327-'2017 MRI'!K327</f>
        <v>-99</v>
      </c>
      <c r="M496" s="33">
        <f>'2020 MRI - Alphabetical'!L327-'2017 MRI'!L327</f>
        <v>-0.2390636249472789</v>
      </c>
      <c r="N496" s="11">
        <f>'2020 MRI - Alphabetical'!M327-'2017 MRI'!M327</f>
        <v>1.6338874854988698E-2</v>
      </c>
      <c r="O496" s="10">
        <f>'2020 MRI - Alphabetical'!N327-'2017 MRI'!N327</f>
        <v>36</v>
      </c>
      <c r="P496" s="33">
        <f>'2020 MRI - Alphabetical'!O327-'2017 MRI'!O327</f>
        <v>8.0126914252091508E-2</v>
      </c>
      <c r="Q496" s="11">
        <f>'2020 MRI - Alphabetical'!P327-'2017 MRI'!P327</f>
        <v>-6.9066213921901527E-3</v>
      </c>
      <c r="R496" s="10">
        <f>'2020 MRI - Alphabetical'!Q327-'2017 MRI'!Q327</f>
        <v>-92</v>
      </c>
      <c r="S496" s="33">
        <f>'2020 MRI - Alphabetical'!R327-'2017 MRI'!R327</f>
        <v>-0.3081172337138961</v>
      </c>
      <c r="T496" s="12">
        <f>'2020 MRI - Alphabetical'!S327-'2017 MRI'!S327</f>
        <v>0.12959462302092678</v>
      </c>
      <c r="U496" s="10">
        <f>'2020 MRI - Alphabetical'!T327-'2017 MRI'!T327</f>
        <v>2</v>
      </c>
      <c r="V496" s="33">
        <f>'2020 MRI - Alphabetical'!U327-'2017 MRI'!U327</f>
        <v>1.4116763028791057E-2</v>
      </c>
      <c r="W496" s="11">
        <f>'2020 MRI - Alphabetical'!V327-'2017 MRI'!V327</f>
        <v>-1.5925520262869627E-3</v>
      </c>
      <c r="X496" s="10">
        <f>'2020 MRI - Alphabetical'!W327-'2017 MRI'!W327</f>
        <v>9</v>
      </c>
      <c r="Y496" s="33">
        <f>'2020 MRI - Alphabetical'!X327-'2017 MRI'!X327</f>
        <v>0.37537910698760246</v>
      </c>
      <c r="Z496" s="13">
        <f>'2020 MRI - Alphabetical'!Y327-'2017 MRI'!Y327</f>
        <v>40473</v>
      </c>
      <c r="AA496" s="10">
        <f>'2020 MRI - Alphabetical'!Z327-'2017 MRI'!Z327</f>
        <v>16</v>
      </c>
      <c r="AB496" s="33">
        <f>'2020 MRI - Alphabetical'!AA327-'2017 MRI'!AA327</f>
        <v>-1.9069241509631851E-2</v>
      </c>
      <c r="AC496" s="11">
        <f>'2020 MRI - Alphabetical'!AB327-'2017 MRI'!AB327</f>
        <v>-1.4999999999999999E-2</v>
      </c>
      <c r="AD496" s="10">
        <f>'2020 MRI - Alphabetical'!AC327-'2017 MRI'!AC327</f>
        <v>-9</v>
      </c>
      <c r="AE496" s="33">
        <f>'2020 MRI - Alphabetical'!AD327-'2017 MRI'!AD327</f>
        <v>-4.9287310100127435E-2</v>
      </c>
      <c r="AF496" s="11">
        <f>'2020 MRI - Alphabetical'!AE327-'2017 MRI'!AE327</f>
        <v>3.1000912289848026E-3</v>
      </c>
      <c r="AG496" s="10">
        <f>'2020 MRI - Alphabetical'!AF327-'2017 MRI'!AF327</f>
        <v>-18</v>
      </c>
      <c r="AH496" s="33">
        <f>'2020 MRI - Alphabetical'!AG327-'2017 MRI'!AG327</f>
        <v>-4.0816321591818527E-2</v>
      </c>
      <c r="AI496" s="14">
        <f>'2020 MRI - Alphabetical'!AH327-'2017 MRI'!AH327</f>
        <v>6.5820342281750488E-2</v>
      </c>
      <c r="AJ496" s="10">
        <f>'2020 MRI - Alphabetical'!AI327-'2017 MRI'!AI327</f>
        <v>-4</v>
      </c>
      <c r="AK496" s="33">
        <f>'2020 MRI - Alphabetical'!AJ327-'2017 MRI'!AJ327</f>
        <v>-9.2394073995456516E-3</v>
      </c>
      <c r="AL496" s="13">
        <f>'2020 MRI - Alphabetical'!AK327-'2017 MRI'!AK327</f>
        <v>11529.167629513511</v>
      </c>
      <c r="AM496" s="38"/>
    </row>
    <row r="497" spans="1:39" hidden="1" x14ac:dyDescent="0.25">
      <c r="A497" t="s">
        <v>961</v>
      </c>
      <c r="B497" s="5" t="s">
        <v>188</v>
      </c>
      <c r="C497" s="6" t="s">
        <v>172</v>
      </c>
      <c r="D497" s="7" t="s">
        <v>39</v>
      </c>
      <c r="E497" s="8">
        <f>VLOOKUP(A497,'2017 MRI'!$A$7:$F$571,6,FALSE)</f>
        <v>33.574424922935819</v>
      </c>
      <c r="F497" s="36">
        <f>'2020 MRI - Alphabetical'!E360-'2017 MRI'!E360</f>
        <v>-0.50479396990582126</v>
      </c>
      <c r="G497" s="8">
        <f>'2020 MRI - Alphabetical'!F360-'2017 MRI'!F360</f>
        <v>3.0914271433624805</v>
      </c>
      <c r="H497" s="9">
        <f>'2020 MRI - Alphabetical'!G360-'2017 MRI'!G360</f>
        <v>-13</v>
      </c>
      <c r="I497" s="10">
        <f>'2020 MRI - Alphabetical'!H360-'2017 MRI'!H360</f>
        <v>-76</v>
      </c>
      <c r="J497" s="33">
        <f>'2020 MRI - Alphabetical'!I360-'2017 MRI'!I360</f>
        <v>-0.35362472235779285</v>
      </c>
      <c r="K497" s="11">
        <f>'2020 MRI - Alphabetical'!J360-'2017 MRI'!J360</f>
        <v>-3.7943189708988689E-2</v>
      </c>
      <c r="L497" s="10">
        <f>'2020 MRI - Alphabetical'!K360-'2017 MRI'!K360</f>
        <v>52</v>
      </c>
      <c r="M497" s="33">
        <f>'2020 MRI - Alphabetical'!L360-'2017 MRI'!L360</f>
        <v>0.17391680254897135</v>
      </c>
      <c r="N497" s="11">
        <f>'2020 MRI - Alphabetical'!M360-'2017 MRI'!M360</f>
        <v>-5.9439531579833921E-3</v>
      </c>
      <c r="O497" s="10">
        <f>'2020 MRI - Alphabetical'!N360-'2017 MRI'!N360</f>
        <v>159</v>
      </c>
      <c r="P497" s="33">
        <f>'2020 MRI - Alphabetical'!O360-'2017 MRI'!O360</f>
        <v>0.56419325166959655</v>
      </c>
      <c r="Q497" s="11">
        <f>'2020 MRI - Alphabetical'!P360-'2017 MRI'!P360</f>
        <v>-3.8912280701754398E-2</v>
      </c>
      <c r="R497" s="10">
        <f>'2020 MRI - Alphabetical'!Q360-'2017 MRI'!Q360</f>
        <v>-14</v>
      </c>
      <c r="S497" s="33">
        <f>'2020 MRI - Alphabetical'!R360-'2017 MRI'!R360</f>
        <v>-6.7654313003916194E-2</v>
      </c>
      <c r="T497" s="12">
        <f>'2020 MRI - Alphabetical'!S360-'2017 MRI'!S360</f>
        <v>-0.55647909572242427</v>
      </c>
      <c r="U497" s="10">
        <f>'2020 MRI - Alphabetical'!T360-'2017 MRI'!T360</f>
        <v>-49</v>
      </c>
      <c r="V497" s="33">
        <f>'2020 MRI - Alphabetical'!U360-'2017 MRI'!U360</f>
        <v>-0.52344377786677732</v>
      </c>
      <c r="W497" s="11">
        <f>'2020 MRI - Alphabetical'!V360-'2017 MRI'!V360</f>
        <v>2.4371958609117186E-2</v>
      </c>
      <c r="X497" s="10">
        <f>'2020 MRI - Alphabetical'!W360-'2017 MRI'!W360</f>
        <v>-45</v>
      </c>
      <c r="Y497" s="33">
        <f>'2020 MRI - Alphabetical'!X360-'2017 MRI'!X360</f>
        <v>-0.15469438501133881</v>
      </c>
      <c r="Z497" s="13">
        <f>'2020 MRI - Alphabetical'!Y360-'2017 MRI'!Y360</f>
        <v>3294</v>
      </c>
      <c r="AA497" s="10">
        <f>'2020 MRI - Alphabetical'!Z360-'2017 MRI'!Z360</f>
        <v>-53</v>
      </c>
      <c r="AB497" s="33">
        <f>'2020 MRI - Alphabetical'!AA360-'2017 MRI'!AA360</f>
        <v>-0.19976078013621881</v>
      </c>
      <c r="AC497" s="11">
        <f>'2020 MRI - Alphabetical'!AB360-'2017 MRI'!AB360</f>
        <v>-1.6999999999999994E-2</v>
      </c>
      <c r="AD497" s="10">
        <f>'2020 MRI - Alphabetical'!AC360-'2017 MRI'!AC360</f>
        <v>-7</v>
      </c>
      <c r="AE497" s="33">
        <f>'2020 MRI - Alphabetical'!AD360-'2017 MRI'!AD360</f>
        <v>-0.14948457712682006</v>
      </c>
      <c r="AF497" s="11">
        <f>'2020 MRI - Alphabetical'!AE360-'2017 MRI'!AE360</f>
        <v>8.2150112866816727E-3</v>
      </c>
      <c r="AG497" s="10">
        <f>'2020 MRI - Alphabetical'!AF360-'2017 MRI'!AF360</f>
        <v>33</v>
      </c>
      <c r="AH497" s="33">
        <f>'2020 MRI - Alphabetical'!AG360-'2017 MRI'!AG360</f>
        <v>0.25889114477451891</v>
      </c>
      <c r="AI497" s="14">
        <f>'2020 MRI - Alphabetical'!AH360-'2017 MRI'!AH360</f>
        <v>-0.18908985378630705</v>
      </c>
      <c r="AJ497" s="10">
        <f>'2020 MRI - Alphabetical'!AI360-'2017 MRI'!AI360</f>
        <v>34</v>
      </c>
      <c r="AK497" s="33">
        <f>'2020 MRI - Alphabetical'!AJ360-'2017 MRI'!AJ360</f>
        <v>2.5019221312917506E-2</v>
      </c>
      <c r="AL497" s="13">
        <f>'2020 MRI - Alphabetical'!AK360-'2017 MRI'!AK360</f>
        <v>15699.304091115337</v>
      </c>
      <c r="AM497" s="38"/>
    </row>
    <row r="498" spans="1:39" ht="22.5" hidden="1" x14ac:dyDescent="0.25">
      <c r="A498" t="s">
        <v>988</v>
      </c>
      <c r="B498" s="5" t="s">
        <v>524</v>
      </c>
      <c r="C498" s="6" t="s">
        <v>172</v>
      </c>
      <c r="D498" s="7" t="s">
        <v>39</v>
      </c>
      <c r="E498" s="8">
        <f>VLOOKUP(A498,'2017 MRI'!$A$7:$F$571,6,FALSE)</f>
        <v>13.765165096594526</v>
      </c>
      <c r="F498" s="36">
        <f>'2020 MRI - Alphabetical'!E387-'2017 MRI'!E387</f>
        <v>-0.51841962052116308</v>
      </c>
      <c r="G498" s="8">
        <f>'2020 MRI - Alphabetical'!F387-'2017 MRI'!F387</f>
        <v>0.74743753331788909</v>
      </c>
      <c r="H498" s="9">
        <f>'2020 MRI - Alphabetical'!G387-'2017 MRI'!G387</f>
        <v>-20</v>
      </c>
      <c r="I498" s="10">
        <f>'2020 MRI - Alphabetical'!H387-'2017 MRI'!H387</f>
        <v>54</v>
      </c>
      <c r="J498" s="33">
        <f>'2020 MRI - Alphabetical'!I387-'2017 MRI'!I387</f>
        <v>7.5887487345703358E-2</v>
      </c>
      <c r="K498" s="11">
        <f>'2020 MRI - Alphabetical'!J387-'2017 MRI'!J387</f>
        <v>-1.4646568225321399E-2</v>
      </c>
      <c r="L498" s="10">
        <f>'2020 MRI - Alphabetical'!K387-'2017 MRI'!K387</f>
        <v>181</v>
      </c>
      <c r="M498" s="33">
        <f>'2020 MRI - Alphabetical'!L387-'2017 MRI'!L387</f>
        <v>0.5567865670109553</v>
      </c>
      <c r="N498" s="11">
        <f>'2020 MRI - Alphabetical'!M387-'2017 MRI'!M387</f>
        <v>-2.63865830412593E-2</v>
      </c>
      <c r="O498" s="10">
        <f>'2020 MRI - Alphabetical'!N387-'2017 MRI'!N387</f>
        <v>69</v>
      </c>
      <c r="P498" s="33">
        <f>'2020 MRI - Alphabetical'!O387-'2017 MRI'!O387</f>
        <v>0.20574248725744815</v>
      </c>
      <c r="Q498" s="11">
        <f>'2020 MRI - Alphabetical'!P387-'2017 MRI'!P387</f>
        <v>-1.4999999999999999E-2</v>
      </c>
      <c r="R498" s="10">
        <f>'2020 MRI - Alphabetical'!Q387-'2017 MRI'!Q387</f>
        <v>-44</v>
      </c>
      <c r="S498" s="33">
        <f>'2020 MRI - Alphabetical'!R387-'2017 MRI'!R387</f>
        <v>-0.27985758730862836</v>
      </c>
      <c r="T498" s="12">
        <f>'2020 MRI - Alphabetical'!S387-'2017 MRI'!S387</f>
        <v>0</v>
      </c>
      <c r="U498" s="10">
        <f>'2020 MRI - Alphabetical'!T387-'2017 MRI'!T387</f>
        <v>-85</v>
      </c>
      <c r="V498" s="33">
        <f>'2020 MRI - Alphabetical'!U387-'2017 MRI'!U387</f>
        <v>-0.19966754906157735</v>
      </c>
      <c r="W498" s="11">
        <f>'2020 MRI - Alphabetical'!V387-'2017 MRI'!V387</f>
        <v>1.2107441655658302E-2</v>
      </c>
      <c r="X498" s="10">
        <f>'2020 MRI - Alphabetical'!W387-'2017 MRI'!W387</f>
        <v>-78</v>
      </c>
      <c r="Y498" s="33">
        <f>'2020 MRI - Alphabetical'!X387-'2017 MRI'!X387</f>
        <v>-0.83645810508946139</v>
      </c>
      <c r="Z498" s="13">
        <f>'2020 MRI - Alphabetical'!Y387-'2017 MRI'!Y387</f>
        <v>-8240</v>
      </c>
      <c r="AA498" s="10">
        <f>'2020 MRI - Alphabetical'!Z387-'2017 MRI'!Z387</f>
        <v>-18</v>
      </c>
      <c r="AB498" s="33">
        <f>'2020 MRI - Alphabetical'!AA387-'2017 MRI'!AA387</f>
        <v>-6.939861854546181E-2</v>
      </c>
      <c r="AC498" s="11">
        <f>'2020 MRI - Alphabetical'!AB387-'2017 MRI'!AB387</f>
        <v>-1.4999999999999999E-2</v>
      </c>
      <c r="AD498" s="10">
        <f>'2020 MRI - Alphabetical'!AC387-'2017 MRI'!AC387</f>
        <v>173</v>
      </c>
      <c r="AE498" s="33">
        <f>'2020 MRI - Alphabetical'!AD387-'2017 MRI'!AD387</f>
        <v>0.51736804898134015</v>
      </c>
      <c r="AF498" s="11">
        <f>'2020 MRI - Alphabetical'!AE387-'2017 MRI'!AE387</f>
        <v>4.104247104247094E-2</v>
      </c>
      <c r="AG498" s="10">
        <f>'2020 MRI - Alphabetical'!AF387-'2017 MRI'!AF387</f>
        <v>-12</v>
      </c>
      <c r="AH498" s="33">
        <f>'2020 MRI - Alphabetical'!AG387-'2017 MRI'!AG387</f>
        <v>-2.0720234135780058E-2</v>
      </c>
      <c r="AI498" s="14">
        <f>'2020 MRI - Alphabetical'!AH387-'2017 MRI'!AH387</f>
        <v>7.3611503108419463E-3</v>
      </c>
      <c r="AJ498" s="10">
        <f>'2020 MRI - Alphabetical'!AI387-'2017 MRI'!AI387</f>
        <v>-7</v>
      </c>
      <c r="AK498" s="33">
        <f>'2020 MRI - Alphabetical'!AJ387-'2017 MRI'!AJ387</f>
        <v>-3.6547007240171903E-2</v>
      </c>
      <c r="AL498" s="13">
        <f>'2020 MRI - Alphabetical'!AK387-'2017 MRI'!AK387</f>
        <v>5821.4320739622344</v>
      </c>
      <c r="AM498" s="38"/>
    </row>
    <row r="499" spans="1:39" hidden="1" x14ac:dyDescent="0.25">
      <c r="A499" t="s">
        <v>1020</v>
      </c>
      <c r="B499" s="5" t="s">
        <v>384</v>
      </c>
      <c r="C499" s="6" t="s">
        <v>172</v>
      </c>
      <c r="D499" s="7" t="s">
        <v>39</v>
      </c>
      <c r="E499" s="8">
        <f>VLOOKUP(A499,'2017 MRI'!$A$7:$F$571,6,FALSE)</f>
        <v>21.348918075481798</v>
      </c>
      <c r="F499" s="36">
        <f>'2020 MRI - Alphabetical'!E419-'2017 MRI'!E419</f>
        <v>-1.6771572004276893</v>
      </c>
      <c r="G499" s="8">
        <f>'2020 MRI - Alphabetical'!F419-'2017 MRI'!F419</f>
        <v>5.2727868265449764</v>
      </c>
      <c r="H499" s="9">
        <f>'2020 MRI - Alphabetical'!G419-'2017 MRI'!G419</f>
        <v>-84</v>
      </c>
      <c r="I499" s="10">
        <f>'2020 MRI - Alphabetical'!H419-'2017 MRI'!H419</f>
        <v>-1</v>
      </c>
      <c r="J499" s="33">
        <f>'2020 MRI - Alphabetical'!I419-'2017 MRI'!I419</f>
        <v>3.2949934975866402E-2</v>
      </c>
      <c r="K499" s="11">
        <f>'2020 MRI - Alphabetical'!J419-'2017 MRI'!J419</f>
        <v>-6.7646691312872598E-2</v>
      </c>
      <c r="L499" s="10">
        <f>'2020 MRI - Alphabetical'!K419-'2017 MRI'!K419</f>
        <v>80</v>
      </c>
      <c r="M499" s="33">
        <f>'2020 MRI - Alphabetical'!L419-'2017 MRI'!L419</f>
        <v>0.36023110550492188</v>
      </c>
      <c r="N499" s="11">
        <f>'2020 MRI - Alphabetical'!M419-'2017 MRI'!M419</f>
        <v>-1.6952824174473136E-2</v>
      </c>
      <c r="O499" s="10">
        <f>'2020 MRI - Alphabetical'!N419-'2017 MRI'!N419</f>
        <v>-97</v>
      </c>
      <c r="P499" s="33">
        <f>'2020 MRI - Alphabetical'!O419-'2017 MRI'!O419</f>
        <v>-0.31132568533519245</v>
      </c>
      <c r="Q499" s="11">
        <f>'2020 MRI - Alphabetical'!P419-'2017 MRI'!P419</f>
        <v>1.7757929883138561E-2</v>
      </c>
      <c r="R499" s="10">
        <f>'2020 MRI - Alphabetical'!Q419-'2017 MRI'!Q419</f>
        <v>124</v>
      </c>
      <c r="S499" s="33">
        <f>'2020 MRI - Alphabetical'!R419-'2017 MRI'!R419</f>
        <v>0.13924147396155923</v>
      </c>
      <c r="T499" s="12">
        <f>'2020 MRI - Alphabetical'!S419-'2017 MRI'!S419</f>
        <v>-1.361161429916254</v>
      </c>
      <c r="U499" s="10">
        <f>'2020 MRI - Alphabetical'!T419-'2017 MRI'!T419</f>
        <v>-9</v>
      </c>
      <c r="V499" s="33">
        <f>'2020 MRI - Alphabetical'!U419-'2017 MRI'!U419</f>
        <v>-3.6969618825589357E-2</v>
      </c>
      <c r="W499" s="11">
        <f>'2020 MRI - Alphabetical'!V419-'2017 MRI'!V419</f>
        <v>-1.5574815192454655E-4</v>
      </c>
      <c r="X499" s="10">
        <f>'2020 MRI - Alphabetical'!W419-'2017 MRI'!W419</f>
        <v>-35</v>
      </c>
      <c r="Y499" s="33">
        <f>'2020 MRI - Alphabetical'!X419-'2017 MRI'!X419</f>
        <v>-0.13482843922541699</v>
      </c>
      <c r="Z499" s="13">
        <f>'2020 MRI - Alphabetical'!Y419-'2017 MRI'!Y419</f>
        <v>5535</v>
      </c>
      <c r="AA499" s="10">
        <f>'2020 MRI - Alphabetical'!Z419-'2017 MRI'!Z419</f>
        <v>-153</v>
      </c>
      <c r="AB499" s="33">
        <f>'2020 MRI - Alphabetical'!AA419-'2017 MRI'!AA419</f>
        <v>-0.43552214881123186</v>
      </c>
      <c r="AC499" s="11">
        <f>'2020 MRI - Alphabetical'!AB419-'2017 MRI'!AB419</f>
        <v>-1.0000000000000002E-2</v>
      </c>
      <c r="AD499" s="10">
        <f>'2020 MRI - Alphabetical'!AC419-'2017 MRI'!AC419</f>
        <v>-269</v>
      </c>
      <c r="AE499" s="33">
        <f>'2020 MRI - Alphabetical'!AD419-'2017 MRI'!AD419</f>
        <v>-0.98814612451784778</v>
      </c>
      <c r="AF499" s="11">
        <f>'2020 MRI - Alphabetical'!AE419-'2017 MRI'!AE419</f>
        <v>-5.0573749774327603E-2</v>
      </c>
      <c r="AG499" s="10">
        <f>'2020 MRI - Alphabetical'!AF419-'2017 MRI'!AF419</f>
        <v>-7</v>
      </c>
      <c r="AH499" s="33">
        <f>'2020 MRI - Alphabetical'!AG419-'2017 MRI'!AG419</f>
        <v>-3.0978989407091595E-2</v>
      </c>
      <c r="AI499" s="14">
        <f>'2020 MRI - Alphabetical'!AH419-'2017 MRI'!AH419</f>
        <v>4.4406227635890527E-2</v>
      </c>
      <c r="AJ499" s="10">
        <f>'2020 MRI - Alphabetical'!AI419-'2017 MRI'!AI419</f>
        <v>0</v>
      </c>
      <c r="AK499" s="33">
        <f>'2020 MRI - Alphabetical'!AJ419-'2017 MRI'!AJ419</f>
        <v>-6.2868176957570077E-4</v>
      </c>
      <c r="AL499" s="13">
        <f>'2020 MRI - Alphabetical'!AK419-'2017 MRI'!AK419</f>
        <v>10823.901330653462</v>
      </c>
      <c r="AM499" s="38"/>
    </row>
    <row r="500" spans="1:39" hidden="1" x14ac:dyDescent="0.25">
      <c r="A500" t="s">
        <v>1038</v>
      </c>
      <c r="B500" s="5" t="s">
        <v>506</v>
      </c>
      <c r="C500" s="6" t="s">
        <v>172</v>
      </c>
      <c r="D500" s="7" t="s">
        <v>39</v>
      </c>
      <c r="E500" s="8">
        <f>VLOOKUP(A500,'2017 MRI'!$A$7:$F$571,6,FALSE)</f>
        <v>14.71901167618055</v>
      </c>
      <c r="F500" s="36">
        <f>'2020 MRI - Alphabetical'!E437-'2017 MRI'!E437</f>
        <v>-1.0780447840727594</v>
      </c>
      <c r="G500" s="8">
        <f>'2020 MRI - Alphabetical'!F437-'2017 MRI'!F437</f>
        <v>2.606669433155254</v>
      </c>
      <c r="H500" s="9">
        <f>'2020 MRI - Alphabetical'!G437-'2017 MRI'!G437</f>
        <v>-52</v>
      </c>
      <c r="I500" s="10">
        <f>'2020 MRI - Alphabetical'!H437-'2017 MRI'!H437</f>
        <v>-51</v>
      </c>
      <c r="J500" s="33">
        <f>'2020 MRI - Alphabetical'!I437-'2017 MRI'!I437</f>
        <v>-0.28503460781015411</v>
      </c>
      <c r="K500" s="11">
        <f>'2020 MRI - Alphabetical'!J437-'2017 MRI'!J437</f>
        <v>-3.6886529759832976E-2</v>
      </c>
      <c r="L500" s="10">
        <f>'2020 MRI - Alphabetical'!K437-'2017 MRI'!K437</f>
        <v>-424</v>
      </c>
      <c r="M500" s="33">
        <f>'2020 MRI - Alphabetical'!L437-'2017 MRI'!L437</f>
        <v>-2.1858934983855733</v>
      </c>
      <c r="N500" s="11">
        <f>'2020 MRI - Alphabetical'!M437-'2017 MRI'!M437</f>
        <v>0.11871007945162798</v>
      </c>
      <c r="O500" s="10">
        <f>'2020 MRI - Alphabetical'!N437-'2017 MRI'!N437</f>
        <v>-35</v>
      </c>
      <c r="P500" s="33">
        <f>'2020 MRI - Alphabetical'!O437-'2017 MRI'!O437</f>
        <v>-0.15319562553980559</v>
      </c>
      <c r="Q500" s="11">
        <f>'2020 MRI - Alphabetical'!P437-'2017 MRI'!P437</f>
        <v>8.23045267489712E-3</v>
      </c>
      <c r="R500" s="10">
        <f>'2020 MRI - Alphabetical'!Q437-'2017 MRI'!Q437</f>
        <v>-44</v>
      </c>
      <c r="S500" s="33">
        <f>'2020 MRI - Alphabetical'!R437-'2017 MRI'!R437</f>
        <v>-0.27985758730862836</v>
      </c>
      <c r="T500" s="12">
        <f>'2020 MRI - Alphabetical'!S437-'2017 MRI'!S437</f>
        <v>0</v>
      </c>
      <c r="U500" s="10">
        <f>'2020 MRI - Alphabetical'!T437-'2017 MRI'!T437</f>
        <v>24</v>
      </c>
      <c r="V500" s="33">
        <f>'2020 MRI - Alphabetical'!U437-'2017 MRI'!U437</f>
        <v>8.0813728913216365E-2</v>
      </c>
      <c r="W500" s="11">
        <f>'2020 MRI - Alphabetical'!V437-'2017 MRI'!V437</f>
        <v>-5.8364779874213873E-3</v>
      </c>
      <c r="X500" s="10">
        <f>'2020 MRI - Alphabetical'!W437-'2017 MRI'!W437</f>
        <v>-26</v>
      </c>
      <c r="Y500" s="33">
        <f>'2020 MRI - Alphabetical'!X437-'2017 MRI'!X437</f>
        <v>-0.2496117415890497</v>
      </c>
      <c r="Z500" s="13">
        <f>'2020 MRI - Alphabetical'!Y437-'2017 MRI'!Y437</f>
        <v>7469</v>
      </c>
      <c r="AA500" s="10">
        <f>'2020 MRI - Alphabetical'!Z437-'2017 MRI'!Z437</f>
        <v>44</v>
      </c>
      <c r="AB500" s="33">
        <f>'2020 MRI - Alphabetical'!AA437-'2017 MRI'!AA437</f>
        <v>0.10448484157935201</v>
      </c>
      <c r="AC500" s="11">
        <f>'2020 MRI - Alphabetical'!AB437-'2017 MRI'!AB437</f>
        <v>-1.5999999999999997E-2</v>
      </c>
      <c r="AD500" s="10">
        <f>'2020 MRI - Alphabetical'!AC437-'2017 MRI'!AC437</f>
        <v>23</v>
      </c>
      <c r="AE500" s="33">
        <f>'2020 MRI - Alphabetical'!AD437-'2017 MRI'!AD437</f>
        <v>7.4539333597200663E-2</v>
      </c>
      <c r="AF500" s="11">
        <f>'2020 MRI - Alphabetical'!AE437-'2017 MRI'!AE437</f>
        <v>1.2432314410480316E-2</v>
      </c>
      <c r="AG500" s="10">
        <f>'2020 MRI - Alphabetical'!AF437-'2017 MRI'!AF437</f>
        <v>-57</v>
      </c>
      <c r="AH500" s="33">
        <f>'2020 MRI - Alphabetical'!AG437-'2017 MRI'!AG437</f>
        <v>-0.14761231985027135</v>
      </c>
      <c r="AI500" s="14">
        <f>'2020 MRI - Alphabetical'!AH437-'2017 MRI'!AH437</f>
        <v>0.16197427989957092</v>
      </c>
      <c r="AJ500" s="10">
        <f>'2020 MRI - Alphabetical'!AI437-'2017 MRI'!AI437</f>
        <v>-4</v>
      </c>
      <c r="AK500" s="33">
        <f>'2020 MRI - Alphabetical'!AJ437-'2017 MRI'!AJ437</f>
        <v>-2.3305088541798885E-3</v>
      </c>
      <c r="AL500" s="13">
        <f>'2020 MRI - Alphabetical'!AK437-'2017 MRI'!AK437</f>
        <v>14501.314440761693</v>
      </c>
      <c r="AM500" s="38"/>
    </row>
    <row r="501" spans="1:39" hidden="1" x14ac:dyDescent="0.25">
      <c r="A501" t="s">
        <v>1066</v>
      </c>
      <c r="B501" s="5" t="s">
        <v>234</v>
      </c>
      <c r="C501" s="6" t="s">
        <v>172</v>
      </c>
      <c r="D501" s="7" t="s">
        <v>39</v>
      </c>
      <c r="E501" s="8">
        <f>VLOOKUP(A501,'2017 MRI'!$A$7:$F$571,6,FALSE)</f>
        <v>29.910556680936839</v>
      </c>
      <c r="F501" s="36">
        <f>'2020 MRI - Alphabetical'!E465-'2017 MRI'!E465</f>
        <v>-1.0796295250837993</v>
      </c>
      <c r="G501" s="8">
        <f>'2020 MRI - Alphabetical'!F465-'2017 MRI'!F465</f>
        <v>4.441763907035547</v>
      </c>
      <c r="H501" s="9">
        <f>'2020 MRI - Alphabetical'!G465-'2017 MRI'!G465</f>
        <v>-36</v>
      </c>
      <c r="I501" s="10">
        <f>'2020 MRI - Alphabetical'!H465-'2017 MRI'!H465</f>
        <v>78</v>
      </c>
      <c r="J501" s="33">
        <f>'2020 MRI - Alphabetical'!I465-'2017 MRI'!I465</f>
        <v>0.20866780071990765</v>
      </c>
      <c r="K501" s="11">
        <f>'2020 MRI - Alphabetical'!J465-'2017 MRI'!J465</f>
        <v>2.2084332782029703E-3</v>
      </c>
      <c r="L501" s="10">
        <f>'2020 MRI - Alphabetical'!K465-'2017 MRI'!K465</f>
        <v>22</v>
      </c>
      <c r="M501" s="33">
        <f>'2020 MRI - Alphabetical'!L465-'2017 MRI'!L465</f>
        <v>0.66242215320293063</v>
      </c>
      <c r="N501" s="11">
        <f>'2020 MRI - Alphabetical'!M465-'2017 MRI'!M465</f>
        <v>-3.5059530245689918E-2</v>
      </c>
      <c r="O501" s="10">
        <f>'2020 MRI - Alphabetical'!N465-'2017 MRI'!N465</f>
        <v>-5</v>
      </c>
      <c r="P501" s="33">
        <f>'2020 MRI - Alphabetical'!O465-'2017 MRI'!O465</f>
        <v>-8.7223555674494913E-3</v>
      </c>
      <c r="Q501" s="11">
        <f>'2020 MRI - Alphabetical'!P465-'2017 MRI'!P465</f>
        <v>-2.140182750167155E-3</v>
      </c>
      <c r="R501" s="10">
        <f>'2020 MRI - Alphabetical'!Q465-'2017 MRI'!Q465</f>
        <v>-70</v>
      </c>
      <c r="S501" s="33">
        <f>'2020 MRI - Alphabetical'!R465-'2017 MRI'!R465</f>
        <v>-0.18569760727630255</v>
      </c>
      <c r="T501" s="12">
        <f>'2020 MRI - Alphabetical'!S465-'2017 MRI'!S465</f>
        <v>0.19318210058831298</v>
      </c>
      <c r="U501" s="10">
        <f>'2020 MRI - Alphabetical'!T465-'2017 MRI'!T465</f>
        <v>-23</v>
      </c>
      <c r="V501" s="33">
        <f>'2020 MRI - Alphabetical'!U465-'2017 MRI'!U465</f>
        <v>-0.10466587580691625</v>
      </c>
      <c r="W501" s="11">
        <f>'2020 MRI - Alphabetical'!V465-'2017 MRI'!V465</f>
        <v>3.2425474254742515E-3</v>
      </c>
      <c r="X501" s="10">
        <f>'2020 MRI - Alphabetical'!W465-'2017 MRI'!W465</f>
        <v>-19</v>
      </c>
      <c r="Y501" s="33">
        <f>'2020 MRI - Alphabetical'!X465-'2017 MRI'!X465</f>
        <v>-9.1770909060428119E-2</v>
      </c>
      <c r="Z501" s="13">
        <f>'2020 MRI - Alphabetical'!Y465-'2017 MRI'!Y465</f>
        <v>6461</v>
      </c>
      <c r="AA501" s="10">
        <f>'2020 MRI - Alphabetical'!Z465-'2017 MRI'!Z465</f>
        <v>-79</v>
      </c>
      <c r="AB501" s="33">
        <f>'2020 MRI - Alphabetical'!AA465-'2017 MRI'!AA465</f>
        <v>-0.24555143817086666</v>
      </c>
      <c r="AC501" s="11">
        <f>'2020 MRI - Alphabetical'!AB465-'2017 MRI'!AB465</f>
        <v>-1.4999999999999999E-2</v>
      </c>
      <c r="AD501" s="10">
        <f>'2020 MRI - Alphabetical'!AC465-'2017 MRI'!AC465</f>
        <v>-119</v>
      </c>
      <c r="AE501" s="33">
        <f>'2020 MRI - Alphabetical'!AD465-'2017 MRI'!AD465</f>
        <v>-0.66622757643856545</v>
      </c>
      <c r="AF501" s="11">
        <f>'2020 MRI - Alphabetical'!AE465-'2017 MRI'!AE465</f>
        <v>-2.8368598220726127E-2</v>
      </c>
      <c r="AG501" s="10">
        <f>'2020 MRI - Alphabetical'!AF465-'2017 MRI'!AF465</f>
        <v>-1</v>
      </c>
      <c r="AH501" s="33">
        <f>'2020 MRI - Alphabetical'!AG465-'2017 MRI'!AG465</f>
        <v>1.5990114857018511E-2</v>
      </c>
      <c r="AI501" s="14">
        <f>'2020 MRI - Alphabetical'!AH465-'2017 MRI'!AH465</f>
        <v>5.5898695755201011E-2</v>
      </c>
      <c r="AJ501" s="10">
        <f>'2020 MRI - Alphabetical'!AI465-'2017 MRI'!AI465</f>
        <v>-17</v>
      </c>
      <c r="AK501" s="33">
        <f>'2020 MRI - Alphabetical'!AJ465-'2017 MRI'!AJ465</f>
        <v>4.9448801670605169E-3</v>
      </c>
      <c r="AL501" s="13">
        <f>'2020 MRI - Alphabetical'!AK465-'2017 MRI'!AK465</f>
        <v>6544.7633601812558</v>
      </c>
      <c r="AM501" s="38"/>
    </row>
    <row r="502" spans="1:39" ht="22.5" hidden="1" x14ac:dyDescent="0.25">
      <c r="A502" t="s">
        <v>1068</v>
      </c>
      <c r="B502" s="5" t="s">
        <v>258</v>
      </c>
      <c r="C502" s="6" t="s">
        <v>172</v>
      </c>
      <c r="D502" s="7" t="s">
        <v>39</v>
      </c>
      <c r="E502" s="8">
        <f>VLOOKUP(A502,'2017 MRI'!$A$7:$F$571,6,FALSE)</f>
        <v>28.691530493992897</v>
      </c>
      <c r="F502" s="36">
        <f>'2020 MRI - Alphabetical'!E467-'2017 MRI'!E467</f>
        <v>7.4571390685814865E-2</v>
      </c>
      <c r="G502" s="8">
        <f>'2020 MRI - Alphabetical'!F467-'2017 MRI'!F467</f>
        <v>0.6973261361918297</v>
      </c>
      <c r="H502" s="9">
        <f>'2020 MRI - Alphabetical'!G467-'2017 MRI'!G467</f>
        <v>-1</v>
      </c>
      <c r="I502" s="10">
        <f>'2020 MRI - Alphabetical'!H467-'2017 MRI'!H467</f>
        <v>0</v>
      </c>
      <c r="J502" s="33">
        <f>'2020 MRI - Alphabetical'!I467-'2017 MRI'!I467</f>
        <v>-0.10738028476936626</v>
      </c>
      <c r="K502" s="11">
        <f>'2020 MRI - Alphabetical'!J467-'2017 MRI'!J467</f>
        <v>-2.4153634737894891E-2</v>
      </c>
      <c r="L502" s="10">
        <f>'2020 MRI - Alphabetical'!K467-'2017 MRI'!K467</f>
        <v>-12</v>
      </c>
      <c r="M502" s="33">
        <f>'2020 MRI - Alphabetical'!L467-'2017 MRI'!L467</f>
        <v>-0.42258700500179569</v>
      </c>
      <c r="N502" s="11">
        <f>'2020 MRI - Alphabetical'!M467-'2017 MRI'!M467</f>
        <v>2.3694506384383904E-2</v>
      </c>
      <c r="O502" s="10">
        <f>'2020 MRI - Alphabetical'!N467-'2017 MRI'!N467</f>
        <v>-47</v>
      </c>
      <c r="P502" s="33">
        <f>'2020 MRI - Alphabetical'!O467-'2017 MRI'!O467</f>
        <v>-0.16689140224890814</v>
      </c>
      <c r="Q502" s="11">
        <f>'2020 MRI - Alphabetical'!P467-'2017 MRI'!P467</f>
        <v>8.3459119496855361E-3</v>
      </c>
      <c r="R502" s="10">
        <f>'2020 MRI - Alphabetical'!Q467-'2017 MRI'!Q467</f>
        <v>-3</v>
      </c>
      <c r="S502" s="33">
        <f>'2020 MRI - Alphabetical'!R467-'2017 MRI'!R467</f>
        <v>-5.2542106516302228E-2</v>
      </c>
      <c r="T502" s="12">
        <f>'2020 MRI - Alphabetical'!S467-'2017 MRI'!S467</f>
        <v>-0.63412870945182198</v>
      </c>
      <c r="U502" s="10">
        <f>'2020 MRI - Alphabetical'!T467-'2017 MRI'!T467</f>
        <v>327</v>
      </c>
      <c r="V502" s="33">
        <f>'2020 MRI - Alphabetical'!U467-'2017 MRI'!U467</f>
        <v>1.0009901779978612</v>
      </c>
      <c r="W502" s="11">
        <f>'2020 MRI - Alphabetical'!V467-'2017 MRI'!V467</f>
        <v>-6.3385531539479498E-2</v>
      </c>
      <c r="X502" s="10">
        <f>'2020 MRI - Alphabetical'!W467-'2017 MRI'!W467</f>
        <v>16</v>
      </c>
      <c r="Y502" s="33">
        <f>'2020 MRI - Alphabetical'!X467-'2017 MRI'!X467</f>
        <v>8.0713253654226047E-2</v>
      </c>
      <c r="Z502" s="13">
        <f>'2020 MRI - Alphabetical'!Y467-'2017 MRI'!Y467</f>
        <v>13043</v>
      </c>
      <c r="AA502" s="10">
        <f>'2020 MRI - Alphabetical'!Z467-'2017 MRI'!Z467</f>
        <v>-11</v>
      </c>
      <c r="AB502" s="33">
        <f>'2020 MRI - Alphabetical'!AA467-'2017 MRI'!AA467</f>
        <v>-6.2388806032274091E-2</v>
      </c>
      <c r="AC502" s="11">
        <f>'2020 MRI - Alphabetical'!AB467-'2017 MRI'!AB467</f>
        <v>-2.3E-2</v>
      </c>
      <c r="AD502" s="10">
        <f>'2020 MRI - Alphabetical'!AC467-'2017 MRI'!AC467</f>
        <v>-200</v>
      </c>
      <c r="AE502" s="33">
        <f>'2020 MRI - Alphabetical'!AD467-'2017 MRI'!AD467</f>
        <v>-0.67562087991141273</v>
      </c>
      <c r="AF502" s="11">
        <f>'2020 MRI - Alphabetical'!AE467-'2017 MRI'!AE467</f>
        <v>-3.1682291666666695E-2</v>
      </c>
      <c r="AG502" s="10">
        <f>'2020 MRI - Alphabetical'!AF467-'2017 MRI'!AF467</f>
        <v>52</v>
      </c>
      <c r="AH502" s="33">
        <f>'2020 MRI - Alphabetical'!AG467-'2017 MRI'!AG467</f>
        <v>0.31003186527899329</v>
      </c>
      <c r="AI502" s="14">
        <f>'2020 MRI - Alphabetical'!AH467-'2017 MRI'!AH467</f>
        <v>-0.26502462149775807</v>
      </c>
      <c r="AJ502" s="10">
        <f>'2020 MRI - Alphabetical'!AI467-'2017 MRI'!AI467</f>
        <v>22</v>
      </c>
      <c r="AK502" s="33">
        <f>'2020 MRI - Alphabetical'!AJ467-'2017 MRI'!AJ467</f>
        <v>2.1180039462666833E-2</v>
      </c>
      <c r="AL502" s="13">
        <f>'2020 MRI - Alphabetical'!AK467-'2017 MRI'!AK467</f>
        <v>13121.194453303659</v>
      </c>
      <c r="AM502" s="38"/>
    </row>
    <row r="503" spans="1:39" hidden="1" x14ac:dyDescent="0.25">
      <c r="A503" t="s">
        <v>1126</v>
      </c>
      <c r="B503" s="5" t="s">
        <v>553</v>
      </c>
      <c r="C503" s="6" t="s">
        <v>172</v>
      </c>
      <c r="D503" s="7" t="s">
        <v>39</v>
      </c>
      <c r="E503" s="8">
        <f>VLOOKUP(A503,'2017 MRI'!$A$7:$F$571,6,FALSE)</f>
        <v>10.972648757573502</v>
      </c>
      <c r="F503" s="36">
        <f>'2020 MRI - Alphabetical'!E525-'2017 MRI'!E525</f>
        <v>-0.39360143224047839</v>
      </c>
      <c r="G503" s="8">
        <f>'2020 MRI - Alphabetical'!F525-'2017 MRI'!F525</f>
        <v>2.1966396923176035E-2</v>
      </c>
      <c r="H503" s="9">
        <f>'2020 MRI - Alphabetical'!G525-'2017 MRI'!G525</f>
        <v>1</v>
      </c>
      <c r="I503" s="10">
        <f>'2020 MRI - Alphabetical'!H525-'2017 MRI'!H525</f>
        <v>-39</v>
      </c>
      <c r="J503" s="33">
        <f>'2020 MRI - Alphabetical'!I525-'2017 MRI'!I525</f>
        <v>-0.20481458393140206</v>
      </c>
      <c r="K503" s="11">
        <f>'2020 MRI - Alphabetical'!J525-'2017 MRI'!J525</f>
        <v>-4.6141494896605462E-2</v>
      </c>
      <c r="L503" s="10">
        <f>'2020 MRI - Alphabetical'!K525-'2017 MRI'!K525</f>
        <v>-109</v>
      </c>
      <c r="M503" s="33">
        <f>'2020 MRI - Alphabetical'!L525-'2017 MRI'!L525</f>
        <v>-0.26270737485047591</v>
      </c>
      <c r="N503" s="11">
        <f>'2020 MRI - Alphabetical'!M525-'2017 MRI'!M525</f>
        <v>1.77122825242048E-2</v>
      </c>
      <c r="O503" s="10">
        <f>'2020 MRI - Alphabetical'!N525-'2017 MRI'!N525</f>
        <v>50</v>
      </c>
      <c r="P503" s="33">
        <f>'2020 MRI - Alphabetical'!O525-'2017 MRI'!O525</f>
        <v>9.7374439430666815E-2</v>
      </c>
      <c r="Q503" s="11">
        <f>'2020 MRI - Alphabetical'!P525-'2017 MRI'!P525</f>
        <v>-8.1894595114445079E-3</v>
      </c>
      <c r="R503" s="10">
        <f>'2020 MRI - Alphabetical'!Q525-'2017 MRI'!Q525</f>
        <v>-79</v>
      </c>
      <c r="S503" s="33">
        <f>'2020 MRI - Alphabetical'!R525-'2017 MRI'!R525</f>
        <v>-0.31029552148271883</v>
      </c>
      <c r="T503" s="12">
        <f>'2020 MRI - Alphabetical'!S525-'2017 MRI'!S525</f>
        <v>0.128</v>
      </c>
      <c r="U503" s="10">
        <f>'2020 MRI - Alphabetical'!T525-'2017 MRI'!T525</f>
        <v>10</v>
      </c>
      <c r="V503" s="33">
        <f>'2020 MRI - Alphabetical'!U525-'2017 MRI'!U525</f>
        <v>2.9313461490791171E-2</v>
      </c>
      <c r="W503" s="11">
        <f>'2020 MRI - Alphabetical'!V525-'2017 MRI'!V525</f>
        <v>-1.7447216890594981E-3</v>
      </c>
      <c r="X503" s="10">
        <f>'2020 MRI - Alphabetical'!W525-'2017 MRI'!W525</f>
        <v>-1</v>
      </c>
      <c r="Y503" s="33">
        <f>'2020 MRI - Alphabetical'!X525-'2017 MRI'!X525</f>
        <v>5.2840898120743329E-2</v>
      </c>
      <c r="Z503" s="13">
        <f>'2020 MRI - Alphabetical'!Y525-'2017 MRI'!Y525</f>
        <v>26431</v>
      </c>
      <c r="AA503" s="10">
        <f>'2020 MRI - Alphabetical'!Z525-'2017 MRI'!Z525</f>
        <v>-36</v>
      </c>
      <c r="AB503" s="33">
        <f>'2020 MRI - Alphabetical'!AA525-'2017 MRI'!AA525</f>
        <v>-0.14035396509802511</v>
      </c>
      <c r="AC503" s="11">
        <f>'2020 MRI - Alphabetical'!AB525-'2017 MRI'!AB525</f>
        <v>-1.2999999999999998E-2</v>
      </c>
      <c r="AD503" s="10">
        <f>'2020 MRI - Alphabetical'!AC525-'2017 MRI'!AC525</f>
        <v>4</v>
      </c>
      <c r="AE503" s="33">
        <f>'2020 MRI - Alphabetical'!AD525-'2017 MRI'!AD525</f>
        <v>6.6900634346821475E-3</v>
      </c>
      <c r="AF503" s="11">
        <f>'2020 MRI - Alphabetical'!AE525-'2017 MRI'!AE525</f>
        <v>8.4646924829157033E-3</v>
      </c>
      <c r="AG503" s="10">
        <f>'2020 MRI - Alphabetical'!AF525-'2017 MRI'!AF525</f>
        <v>-6</v>
      </c>
      <c r="AH503" s="33">
        <f>'2020 MRI - Alphabetical'!AG525-'2017 MRI'!AG525</f>
        <v>-1.3989626278825384E-2</v>
      </c>
      <c r="AI503" s="14">
        <f>'2020 MRI - Alphabetical'!AH525-'2017 MRI'!AH525</f>
        <v>8.6334315434368758E-3</v>
      </c>
      <c r="AJ503" s="10">
        <f>'2020 MRI - Alphabetical'!AI525-'2017 MRI'!AI525</f>
        <v>-9</v>
      </c>
      <c r="AK503" s="33">
        <f>'2020 MRI - Alphabetical'!AJ525-'2017 MRI'!AJ525</f>
        <v>-3.5171647485771763E-2</v>
      </c>
      <c r="AL503" s="13">
        <f>'2020 MRI - Alphabetical'!AK525-'2017 MRI'!AK525</f>
        <v>7246.4390431488282</v>
      </c>
      <c r="AM503" s="38"/>
    </row>
    <row r="504" spans="1:39" hidden="1" x14ac:dyDescent="0.25">
      <c r="A504" t="s">
        <v>1133</v>
      </c>
      <c r="B504" s="5" t="s">
        <v>532</v>
      </c>
      <c r="C504" s="6" t="s">
        <v>172</v>
      </c>
      <c r="D504" s="7" t="s">
        <v>39</v>
      </c>
      <c r="E504" s="8">
        <f>VLOOKUP(A504,'2017 MRI'!$A$7:$F$571,6,FALSE)</f>
        <v>12.944931446964867</v>
      </c>
      <c r="F504" s="36">
        <f>'2020 MRI - Alphabetical'!E532-'2017 MRI'!E532</f>
        <v>-0.36802315437944788</v>
      </c>
      <c r="G504" s="8">
        <f>'2020 MRI - Alphabetical'!F532-'2017 MRI'!F532</f>
        <v>0.17984506918907606</v>
      </c>
      <c r="H504" s="9">
        <f>'2020 MRI - Alphabetical'!G532-'2017 MRI'!G532</f>
        <v>-2</v>
      </c>
      <c r="I504" s="10">
        <f>'2020 MRI - Alphabetical'!H532-'2017 MRI'!H532</f>
        <v>-5</v>
      </c>
      <c r="J504" s="33">
        <f>'2020 MRI - Alphabetical'!I532-'2017 MRI'!I532</f>
        <v>4.9432371890150706E-2</v>
      </c>
      <c r="K504" s="11">
        <f>'2020 MRI - Alphabetical'!J532-'2017 MRI'!J532</f>
        <v>-3.1100714177542788E-2</v>
      </c>
      <c r="L504" s="10">
        <f>'2020 MRI - Alphabetical'!K532-'2017 MRI'!K532</f>
        <v>-71</v>
      </c>
      <c r="M504" s="33">
        <f>'2020 MRI - Alphabetical'!L532-'2017 MRI'!L532</f>
        <v>-0.70981651768625498</v>
      </c>
      <c r="N504" s="11">
        <f>'2020 MRI - Alphabetical'!M532-'2017 MRI'!M532</f>
        <v>3.9671615067536317E-2</v>
      </c>
      <c r="O504" s="10">
        <f>'2020 MRI - Alphabetical'!N532-'2017 MRI'!N532</f>
        <v>-45</v>
      </c>
      <c r="P504" s="33">
        <f>'2020 MRI - Alphabetical'!O532-'2017 MRI'!O532</f>
        <v>-0.1183351797284905</v>
      </c>
      <c r="Q504" s="11">
        <f>'2020 MRI - Alphabetical'!P532-'2017 MRI'!P532</f>
        <v>5.8682516097077753E-3</v>
      </c>
      <c r="R504" s="10">
        <f>'2020 MRI - Alphabetical'!Q532-'2017 MRI'!Q532</f>
        <v>40</v>
      </c>
      <c r="S504" s="33">
        <f>'2020 MRI - Alphabetical'!R532-'2017 MRI'!R532</f>
        <v>-0.17953852247547814</v>
      </c>
      <c r="T504" s="12">
        <f>'2020 MRI - Alphabetical'!S532-'2017 MRI'!S532</f>
        <v>-0.33806626098715348</v>
      </c>
      <c r="U504" s="10">
        <f>'2020 MRI - Alphabetical'!T532-'2017 MRI'!T532</f>
        <v>-82</v>
      </c>
      <c r="V504" s="33">
        <f>'2020 MRI - Alphabetical'!U532-'2017 MRI'!U532</f>
        <v>-0.22940048020906179</v>
      </c>
      <c r="W504" s="11">
        <f>'2020 MRI - Alphabetical'!V532-'2017 MRI'!V532</f>
        <v>1.3359508364629569E-2</v>
      </c>
      <c r="X504" s="10">
        <f>'2020 MRI - Alphabetical'!W532-'2017 MRI'!W532</f>
        <v>-3</v>
      </c>
      <c r="Y504" s="33">
        <f>'2020 MRI - Alphabetical'!X532-'2017 MRI'!X532</f>
        <v>-0.18344167265598554</v>
      </c>
      <c r="Z504" s="13">
        <f>'2020 MRI - Alphabetical'!Y532-'2017 MRI'!Y532</f>
        <v>17100</v>
      </c>
      <c r="AA504" s="10">
        <f>'2020 MRI - Alphabetical'!Z532-'2017 MRI'!Z532</f>
        <v>-48</v>
      </c>
      <c r="AB504" s="33">
        <f>'2020 MRI - Alphabetical'!AA532-'2017 MRI'!AA532</f>
        <v>-0.14262332459861549</v>
      </c>
      <c r="AC504" s="11">
        <f>'2020 MRI - Alphabetical'!AB532-'2017 MRI'!AB532</f>
        <v>-1.4000000000000005E-2</v>
      </c>
      <c r="AD504" s="10">
        <f>'2020 MRI - Alphabetical'!AC532-'2017 MRI'!AC532</f>
        <v>203</v>
      </c>
      <c r="AE504" s="33">
        <f>'2020 MRI - Alphabetical'!AD532-'2017 MRI'!AD532</f>
        <v>0.64079979211265958</v>
      </c>
      <c r="AF504" s="11">
        <f>'2020 MRI - Alphabetical'!AE532-'2017 MRI'!AE532</f>
        <v>4.7678915939366018E-2</v>
      </c>
      <c r="AG504" s="10">
        <f>'2020 MRI - Alphabetical'!AF532-'2017 MRI'!AF532</f>
        <v>18</v>
      </c>
      <c r="AH504" s="33">
        <f>'2020 MRI - Alphabetical'!AG532-'2017 MRI'!AG532</f>
        <v>7.0231154506756044E-2</v>
      </c>
      <c r="AI504" s="14">
        <f>'2020 MRI - Alphabetical'!AH532-'2017 MRI'!AH532</f>
        <v>-8.0616075602608639E-2</v>
      </c>
      <c r="AJ504" s="10">
        <f>'2020 MRI - Alphabetical'!AI532-'2017 MRI'!AI532</f>
        <v>-5</v>
      </c>
      <c r="AK504" s="33">
        <f>'2020 MRI - Alphabetical'!AJ532-'2017 MRI'!AJ532</f>
        <v>-3.1782076008555794E-2</v>
      </c>
      <c r="AL504" s="13">
        <f>'2020 MRI - Alphabetical'!AK532-'2017 MRI'!AK532</f>
        <v>10217.634199303051</v>
      </c>
      <c r="AM504" s="38"/>
    </row>
    <row r="505" spans="1:39" hidden="1" x14ac:dyDescent="0.25">
      <c r="A505" t="s">
        <v>618</v>
      </c>
      <c r="B505" s="5" t="s">
        <v>306</v>
      </c>
      <c r="C505" s="6" t="s">
        <v>71</v>
      </c>
      <c r="D505" s="7" t="s">
        <v>34</v>
      </c>
      <c r="E505" s="8">
        <f>VLOOKUP(A505,'2017 MRI'!$A$7:$F$571,6,FALSE)</f>
        <v>25.014231260474467</v>
      </c>
      <c r="F505" s="36">
        <f>'2020 MRI - Alphabetical'!E17-'2017 MRI'!E17</f>
        <v>-0.54986765264685233</v>
      </c>
      <c r="G505" s="8">
        <f>'2020 MRI - Alphabetical'!F17-'2017 MRI'!F17</f>
        <v>2.200656124118872</v>
      </c>
      <c r="H505" s="9">
        <f>'2020 MRI - Alphabetical'!G17-'2017 MRI'!G17</f>
        <v>-15</v>
      </c>
      <c r="I505" s="10">
        <f>'2020 MRI - Alphabetical'!H17-'2017 MRI'!H17</f>
        <v>-12</v>
      </c>
      <c r="J505" s="33">
        <f>'2020 MRI - Alphabetical'!I17-'2017 MRI'!I17</f>
        <v>-3.6165953397355066E-2</v>
      </c>
      <c r="K505" s="11">
        <f>'2020 MRI - Alphabetical'!J17-'2017 MRI'!J17</f>
        <v>9.3523497778816855E-3</v>
      </c>
      <c r="L505" s="10">
        <f>'2020 MRI - Alphabetical'!K17-'2017 MRI'!K17</f>
        <v>-71</v>
      </c>
      <c r="M505" s="33">
        <f>'2020 MRI - Alphabetical'!L17-'2017 MRI'!L17</f>
        <v>-0.74983930753284633</v>
      </c>
      <c r="N505" s="11">
        <f>'2020 MRI - Alphabetical'!M17-'2017 MRI'!M17</f>
        <v>4.1735141462030487E-2</v>
      </c>
      <c r="O505" s="10">
        <f>'2020 MRI - Alphabetical'!N17-'2017 MRI'!N17</f>
        <v>-2</v>
      </c>
      <c r="P505" s="33">
        <f>'2020 MRI - Alphabetical'!O17-'2017 MRI'!O17</f>
        <v>-3.1047950872084007E-3</v>
      </c>
      <c r="Q505" s="11">
        <f>'2020 MRI - Alphabetical'!P17-'2017 MRI'!P17</f>
        <v>-1.6734693877551027E-3</v>
      </c>
      <c r="R505" s="10">
        <f>'2020 MRI - Alphabetical'!Q17-'2017 MRI'!Q17</f>
        <v>307</v>
      </c>
      <c r="S505" s="33">
        <f>'2020 MRI - Alphabetical'!R17-'2017 MRI'!R17</f>
        <v>0.74163567870327674</v>
      </c>
      <c r="T505" s="12">
        <f>'2020 MRI - Alphabetical'!S17-'2017 MRI'!S17</f>
        <v>-3.4423407917383821</v>
      </c>
      <c r="U505" s="10">
        <f>'2020 MRI - Alphabetical'!T17-'2017 MRI'!T17</f>
        <v>41</v>
      </c>
      <c r="V505" s="33">
        <f>'2020 MRI - Alphabetical'!U17-'2017 MRI'!U17</f>
        <v>0.12077056913784523</v>
      </c>
      <c r="W505" s="11">
        <f>'2020 MRI - Alphabetical'!V17-'2017 MRI'!V17</f>
        <v>-8.3463497453310706E-3</v>
      </c>
      <c r="X505" s="10">
        <f>'2020 MRI - Alphabetical'!W17-'2017 MRI'!W17</f>
        <v>-165</v>
      </c>
      <c r="Y505" s="33">
        <f>'2020 MRI - Alphabetical'!X17-'2017 MRI'!X17</f>
        <v>-0.63991871399538858</v>
      </c>
      <c r="Z505" s="13">
        <f>'2020 MRI - Alphabetical'!Y17-'2017 MRI'!Y17</f>
        <v>-12222</v>
      </c>
      <c r="AA505" s="10">
        <f>'2020 MRI - Alphabetical'!Z17-'2017 MRI'!Z17</f>
        <v>-271</v>
      </c>
      <c r="AB505" s="33">
        <f>'2020 MRI - Alphabetical'!AA17-'2017 MRI'!AA17</f>
        <v>-0.79937631957641142</v>
      </c>
      <c r="AC505" s="11">
        <f>'2020 MRI - Alphabetical'!AB17-'2017 MRI'!AB17</f>
        <v>-3.9999999999999966E-3</v>
      </c>
      <c r="AD505" s="10">
        <f>'2020 MRI - Alphabetical'!AC17-'2017 MRI'!AC17</f>
        <v>90</v>
      </c>
      <c r="AE505" s="33">
        <f>'2020 MRI - Alphabetical'!AD17-'2017 MRI'!AD17</f>
        <v>0.2834893695252983</v>
      </c>
      <c r="AF505" s="11">
        <f>'2020 MRI - Alphabetical'!AE17-'2017 MRI'!AE17</f>
        <v>2.8463414634146367E-2</v>
      </c>
      <c r="AG505" s="10">
        <f>'2020 MRI - Alphabetical'!AF17-'2017 MRI'!AF17</f>
        <v>-71</v>
      </c>
      <c r="AH505" s="33">
        <f>'2020 MRI - Alphabetical'!AG17-'2017 MRI'!AG17</f>
        <v>-0.2307853561866047</v>
      </c>
      <c r="AI505" s="14">
        <f>'2020 MRI - Alphabetical'!AH17-'2017 MRI'!AH17</f>
        <v>0.30215282378399877</v>
      </c>
      <c r="AJ505" s="10">
        <f>'2020 MRI - Alphabetical'!AI17-'2017 MRI'!AI17</f>
        <v>-10</v>
      </c>
      <c r="AK505" s="33">
        <f>'2020 MRI - Alphabetical'!AJ17-'2017 MRI'!AJ17</f>
        <v>3.3368516997509534E-3</v>
      </c>
      <c r="AL505" s="13">
        <f>'2020 MRI - Alphabetical'!AK17-'2017 MRI'!AK17</f>
        <v>7418.9035808292829</v>
      </c>
      <c r="AM505" s="38"/>
    </row>
    <row r="506" spans="1:39" hidden="1" x14ac:dyDescent="0.25">
      <c r="A506" t="s">
        <v>619</v>
      </c>
      <c r="B506" s="5" t="s">
        <v>410</v>
      </c>
      <c r="C506" s="6" t="s">
        <v>71</v>
      </c>
      <c r="D506" s="7" t="s">
        <v>34</v>
      </c>
      <c r="E506" s="8">
        <f>VLOOKUP(A506,'2017 MRI'!$A$7:$F$571,6,FALSE)</f>
        <v>19.969374382794939</v>
      </c>
      <c r="F506" s="36">
        <f>'2020 MRI - Alphabetical'!E18-'2017 MRI'!E18</f>
        <v>-1.5388735289622204</v>
      </c>
      <c r="G506" s="8">
        <f>'2020 MRI - Alphabetical'!F18-'2017 MRI'!F18</f>
        <v>4.6755680950131726</v>
      </c>
      <c r="H506" s="9">
        <f>'2020 MRI - Alphabetical'!G18-'2017 MRI'!G18</f>
        <v>-77</v>
      </c>
      <c r="I506" s="10">
        <f>'2020 MRI - Alphabetical'!H18-'2017 MRI'!H18</f>
        <v>-50</v>
      </c>
      <c r="J506" s="33">
        <f>'2020 MRI - Alphabetical'!I18-'2017 MRI'!I18</f>
        <v>-0.38579543865313692</v>
      </c>
      <c r="K506" s="11">
        <f>'2020 MRI - Alphabetical'!J18-'2017 MRI'!J18</f>
        <v>-2.4035420619860859E-2</v>
      </c>
      <c r="L506" s="10">
        <f>'2020 MRI - Alphabetical'!K18-'2017 MRI'!K18</f>
        <v>25</v>
      </c>
      <c r="M506" s="33">
        <f>'2020 MRI - Alphabetical'!L18-'2017 MRI'!L18</f>
        <v>9.752772063496587E-2</v>
      </c>
      <c r="N506" s="11">
        <f>'2020 MRI - Alphabetical'!M18-'2017 MRI'!M18</f>
        <v>-2.0549507481682702E-3</v>
      </c>
      <c r="O506" s="10">
        <f>'2020 MRI - Alphabetical'!N18-'2017 MRI'!N18</f>
        <v>35</v>
      </c>
      <c r="P506" s="33">
        <f>'2020 MRI - Alphabetical'!O18-'2017 MRI'!O18</f>
        <v>7.4117155331947071E-2</v>
      </c>
      <c r="Q506" s="11">
        <f>'2020 MRI - Alphabetical'!P18-'2017 MRI'!P18</f>
        <v>-6.6837944664031642E-3</v>
      </c>
      <c r="R506" s="10">
        <f>'2020 MRI - Alphabetical'!Q18-'2017 MRI'!Q18</f>
        <v>-44</v>
      </c>
      <c r="S506" s="33">
        <f>'2020 MRI - Alphabetical'!R18-'2017 MRI'!R18</f>
        <v>-0.27985758730862836</v>
      </c>
      <c r="T506" s="12">
        <f>'2020 MRI - Alphabetical'!S18-'2017 MRI'!S18</f>
        <v>0</v>
      </c>
      <c r="U506" s="10">
        <f>'2020 MRI - Alphabetical'!T18-'2017 MRI'!T18</f>
        <v>-154</v>
      </c>
      <c r="V506" s="33">
        <f>'2020 MRI - Alphabetical'!U18-'2017 MRI'!U18</f>
        <v>-0.44463871787946474</v>
      </c>
      <c r="W506" s="11">
        <f>'2020 MRI - Alphabetical'!V18-'2017 MRI'!V18</f>
        <v>2.5254062038404725E-2</v>
      </c>
      <c r="X506" s="10">
        <f>'2020 MRI - Alphabetical'!W18-'2017 MRI'!W18</f>
        <v>-138</v>
      </c>
      <c r="Y506" s="33">
        <f>'2020 MRI - Alphabetical'!X18-'2017 MRI'!X18</f>
        <v>-0.74740348726537231</v>
      </c>
      <c r="Z506" s="13">
        <f>'2020 MRI - Alphabetical'!Y18-'2017 MRI'!Y18</f>
        <v>-10760</v>
      </c>
      <c r="AA506" s="10">
        <f>'2020 MRI - Alphabetical'!Z18-'2017 MRI'!Z18</f>
        <v>-52</v>
      </c>
      <c r="AB506" s="33">
        <f>'2020 MRI - Alphabetical'!AA18-'2017 MRI'!AA18</f>
        <v>-0.14489268409920669</v>
      </c>
      <c r="AC506" s="11">
        <f>'2020 MRI - Alphabetical'!AB18-'2017 MRI'!AB18</f>
        <v>-1.4999999999999999E-2</v>
      </c>
      <c r="AD506" s="10">
        <f>'2020 MRI - Alphabetical'!AC18-'2017 MRI'!AC18</f>
        <v>38</v>
      </c>
      <c r="AE506" s="33">
        <f>'2020 MRI - Alphabetical'!AD18-'2017 MRI'!AD18</f>
        <v>9.7666944636922715E-2</v>
      </c>
      <c r="AF506" s="11">
        <f>'2020 MRI - Alphabetical'!AE18-'2017 MRI'!AE18</f>
        <v>1.7294326241134694E-2</v>
      </c>
      <c r="AG506" s="10">
        <f>'2020 MRI - Alphabetical'!AF18-'2017 MRI'!AF18</f>
        <v>-21</v>
      </c>
      <c r="AH506" s="33">
        <f>'2020 MRI - Alphabetical'!AG18-'2017 MRI'!AG18</f>
        <v>-9.2510053511563051E-2</v>
      </c>
      <c r="AI506" s="14">
        <f>'2020 MRI - Alphabetical'!AH18-'2017 MRI'!AH18</f>
        <v>0.17497575820990185</v>
      </c>
      <c r="AJ506" s="10">
        <f>'2020 MRI - Alphabetical'!AI18-'2017 MRI'!AI18</f>
        <v>-2</v>
      </c>
      <c r="AK506" s="33">
        <f>'2020 MRI - Alphabetical'!AJ18-'2017 MRI'!AJ18</f>
        <v>5.3171620160611388E-3</v>
      </c>
      <c r="AL506" s="13">
        <f>'2020 MRI - Alphabetical'!AK18-'2017 MRI'!AK18</f>
        <v>8856.7218822296709</v>
      </c>
      <c r="AM506" s="38"/>
    </row>
    <row r="507" spans="1:39" hidden="1" x14ac:dyDescent="0.25">
      <c r="A507" t="s">
        <v>661</v>
      </c>
      <c r="B507" s="5" t="s">
        <v>255</v>
      </c>
      <c r="C507" s="6" t="s">
        <v>71</v>
      </c>
      <c r="D507" s="7" t="s">
        <v>34</v>
      </c>
      <c r="E507" s="8">
        <f>VLOOKUP(A507,'2017 MRI'!$A$7:$F$571,6,FALSE)</f>
        <v>28.80181510284725</v>
      </c>
      <c r="F507" s="36">
        <f>'2020 MRI - Alphabetical'!E60-'2017 MRI'!E60</f>
        <v>-1.9067616334208826</v>
      </c>
      <c r="G507" s="8">
        <f>'2020 MRI - Alphabetical'!F60-'2017 MRI'!F60</f>
        <v>6.8863159033688959</v>
      </c>
      <c r="H507" s="9">
        <f>'2020 MRI - Alphabetical'!G60-'2017 MRI'!G60</f>
        <v>-73</v>
      </c>
      <c r="I507" s="10">
        <f>'2020 MRI - Alphabetical'!H60-'2017 MRI'!H60</f>
        <v>-32</v>
      </c>
      <c r="J507" s="33">
        <f>'2020 MRI - Alphabetical'!I60-'2017 MRI'!I60</f>
        <v>-0.25686130267218066</v>
      </c>
      <c r="K507" s="11">
        <f>'2020 MRI - Alphabetical'!J60-'2017 MRI'!J60</f>
        <v>-1.0657989837185355E-2</v>
      </c>
      <c r="L507" s="10">
        <f>'2020 MRI - Alphabetical'!K60-'2017 MRI'!K60</f>
        <v>-26</v>
      </c>
      <c r="M507" s="33">
        <f>'2020 MRI - Alphabetical'!L60-'2017 MRI'!L60</f>
        <v>-1.2860775871370691</v>
      </c>
      <c r="N507" s="11">
        <f>'2020 MRI - Alphabetical'!M60-'2017 MRI'!M60</f>
        <v>6.8949892383793371E-2</v>
      </c>
      <c r="O507" s="10">
        <f>'2020 MRI - Alphabetical'!N60-'2017 MRI'!N60</f>
        <v>-202</v>
      </c>
      <c r="P507" s="33">
        <f>'2020 MRI - Alphabetical'!O60-'2017 MRI'!O60</f>
        <v>-0.72426508207289064</v>
      </c>
      <c r="Q507" s="11">
        <f>'2020 MRI - Alphabetical'!P60-'2017 MRI'!P60</f>
        <v>4.4333333333333336E-2</v>
      </c>
      <c r="R507" s="10">
        <f>'2020 MRI - Alphabetical'!Q60-'2017 MRI'!Q60</f>
        <v>-44</v>
      </c>
      <c r="S507" s="33">
        <f>'2020 MRI - Alphabetical'!R60-'2017 MRI'!R60</f>
        <v>-0.27985758730862836</v>
      </c>
      <c r="T507" s="12">
        <f>'2020 MRI - Alphabetical'!S60-'2017 MRI'!S60</f>
        <v>0</v>
      </c>
      <c r="U507" s="10">
        <f>'2020 MRI - Alphabetical'!T60-'2017 MRI'!T60</f>
        <v>-151</v>
      </c>
      <c r="V507" s="33">
        <f>'2020 MRI - Alphabetical'!U60-'2017 MRI'!U60</f>
        <v>-0.79787350645094524</v>
      </c>
      <c r="W507" s="11">
        <f>'2020 MRI - Alphabetical'!V60-'2017 MRI'!V60</f>
        <v>4.3687022900763359E-2</v>
      </c>
      <c r="X507" s="10">
        <f>'2020 MRI - Alphabetical'!W60-'2017 MRI'!W60</f>
        <v>-95</v>
      </c>
      <c r="Y507" s="33">
        <f>'2020 MRI - Alphabetical'!X60-'2017 MRI'!X60</f>
        <v>-0.32891499300590055</v>
      </c>
      <c r="Z507" s="13">
        <f>'2020 MRI - Alphabetical'!Y60-'2017 MRI'!Y60</f>
        <v>-2834</v>
      </c>
      <c r="AA507" s="10">
        <f>'2020 MRI - Alphabetical'!Z60-'2017 MRI'!Z60</f>
        <v>114</v>
      </c>
      <c r="AB507" s="33">
        <f>'2020 MRI - Alphabetical'!AA60-'2017 MRI'!AA60</f>
        <v>0.52567820189354908</v>
      </c>
      <c r="AC507" s="11">
        <f>'2020 MRI - Alphabetical'!AB60-'2017 MRI'!AB60</f>
        <v>-0.03</v>
      </c>
      <c r="AD507" s="10">
        <f>'2020 MRI - Alphabetical'!AC60-'2017 MRI'!AC60</f>
        <v>10</v>
      </c>
      <c r="AE507" s="33">
        <f>'2020 MRI - Alphabetical'!AD60-'2017 MRI'!AD60</f>
        <v>0.11725268971053848</v>
      </c>
      <c r="AF507" s="11">
        <f>'2020 MRI - Alphabetical'!AE60-'2017 MRI'!AE60</f>
        <v>2.1135231316726122E-2</v>
      </c>
      <c r="AG507" s="10">
        <f>'2020 MRI - Alphabetical'!AF60-'2017 MRI'!AF60</f>
        <v>-38</v>
      </c>
      <c r="AH507" s="33">
        <f>'2020 MRI - Alphabetical'!AG60-'2017 MRI'!AG60</f>
        <v>-9.8102888904596064E-2</v>
      </c>
      <c r="AI507" s="14">
        <f>'2020 MRI - Alphabetical'!AH60-'2017 MRI'!AH60</f>
        <v>0.10710276113270822</v>
      </c>
      <c r="AJ507" s="10">
        <f>'2020 MRI - Alphabetical'!AI60-'2017 MRI'!AI60</f>
        <v>-42</v>
      </c>
      <c r="AK507" s="33">
        <f>'2020 MRI - Alphabetical'!AJ60-'2017 MRI'!AJ60</f>
        <v>-3.4083646032574827E-2</v>
      </c>
      <c r="AL507" s="13">
        <f>'2020 MRI - Alphabetical'!AK60-'2017 MRI'!AK60</f>
        <v>-9029.9714945627202</v>
      </c>
      <c r="AM507" s="38"/>
    </row>
    <row r="508" spans="1:39" hidden="1" x14ac:dyDescent="0.25">
      <c r="A508" t="s">
        <v>673</v>
      </c>
      <c r="B508" s="5" t="s">
        <v>459</v>
      </c>
      <c r="C508" s="6" t="s">
        <v>71</v>
      </c>
      <c r="D508" s="7" t="s">
        <v>34</v>
      </c>
      <c r="E508" s="8">
        <f>VLOOKUP(A508,'2017 MRI'!$A$7:$F$571,6,FALSE)</f>
        <v>17.240848935583159</v>
      </c>
      <c r="F508" s="36">
        <f>'2020 MRI - Alphabetical'!E72-'2017 MRI'!E72</f>
        <v>-0.99400798683133562</v>
      </c>
      <c r="G508" s="8">
        <f>'2020 MRI - Alphabetical'!F72-'2017 MRI'!F72</f>
        <v>2.6485420955543688</v>
      </c>
      <c r="H508" s="9">
        <f>'2020 MRI - Alphabetical'!G72-'2017 MRI'!G72</f>
        <v>-42</v>
      </c>
      <c r="I508" s="10">
        <f>'2020 MRI - Alphabetical'!H72-'2017 MRI'!H72</f>
        <v>11</v>
      </c>
      <c r="J508" s="33">
        <f>'2020 MRI - Alphabetical'!I72-'2017 MRI'!I72</f>
        <v>2.9102730335940574E-2</v>
      </c>
      <c r="K508" s="11">
        <f>'2020 MRI - Alphabetical'!J72-'2017 MRI'!J72</f>
        <v>5.4693744534983768E-3</v>
      </c>
      <c r="L508" s="10">
        <f>'2020 MRI - Alphabetical'!K72-'2017 MRI'!K72</f>
        <v>125</v>
      </c>
      <c r="M508" s="33">
        <f>'2020 MRI - Alphabetical'!L72-'2017 MRI'!L72</f>
        <v>0.40130659348133202</v>
      </c>
      <c r="N508" s="11">
        <f>'2020 MRI - Alphabetical'!M72-'2017 MRI'!M72</f>
        <v>-1.8236288522140182E-2</v>
      </c>
      <c r="O508" s="10">
        <f>'2020 MRI - Alphabetical'!N72-'2017 MRI'!N72</f>
        <v>-30</v>
      </c>
      <c r="P508" s="33">
        <f>'2020 MRI - Alphabetical'!O72-'2017 MRI'!O72</f>
        <v>-4.5094116180092958E-2</v>
      </c>
      <c r="Q508" s="11">
        <f>'2020 MRI - Alphabetical'!P72-'2017 MRI'!P72</f>
        <v>1.0642570281124489E-3</v>
      </c>
      <c r="R508" s="10">
        <f>'2020 MRI - Alphabetical'!Q72-'2017 MRI'!Q72</f>
        <v>-21</v>
      </c>
      <c r="S508" s="33">
        <f>'2020 MRI - Alphabetical'!R72-'2017 MRI'!R72</f>
        <v>-0.24290779353743436</v>
      </c>
      <c r="T508" s="12">
        <f>'2020 MRI - Alphabetical'!S72-'2017 MRI'!S72</f>
        <v>-0.12451749470800647</v>
      </c>
      <c r="U508" s="10">
        <f>'2020 MRI - Alphabetical'!T72-'2017 MRI'!T72</f>
        <v>-118</v>
      </c>
      <c r="V508" s="33">
        <f>'2020 MRI - Alphabetical'!U72-'2017 MRI'!U72</f>
        <v>-0.29154099655624144</v>
      </c>
      <c r="W508" s="11">
        <f>'2020 MRI - Alphabetical'!V72-'2017 MRI'!V72</f>
        <v>1.7747012202792799E-2</v>
      </c>
      <c r="X508" s="10">
        <f>'2020 MRI - Alphabetical'!W72-'2017 MRI'!W72</f>
        <v>-44</v>
      </c>
      <c r="Y508" s="33">
        <f>'2020 MRI - Alphabetical'!X72-'2017 MRI'!X72</f>
        <v>-0.34544781914191064</v>
      </c>
      <c r="Z508" s="13">
        <f>'2020 MRI - Alphabetical'!Y72-'2017 MRI'!Y72</f>
        <v>3996</v>
      </c>
      <c r="AA508" s="10">
        <f>'2020 MRI - Alphabetical'!Z72-'2017 MRI'!Z72</f>
        <v>-3</v>
      </c>
      <c r="AB508" s="33">
        <f>'2020 MRI - Alphabetical'!AA72-'2017 MRI'!AA72</f>
        <v>-2.9819909940806133E-3</v>
      </c>
      <c r="AC508" s="11">
        <f>'2020 MRI - Alphabetical'!AB72-'2017 MRI'!AB72</f>
        <v>-1.8999999999999996E-2</v>
      </c>
      <c r="AD508" s="10">
        <f>'2020 MRI - Alphabetical'!AC72-'2017 MRI'!AC72</f>
        <v>-39</v>
      </c>
      <c r="AE508" s="33">
        <f>'2020 MRI - Alphabetical'!AD72-'2017 MRI'!AD72</f>
        <v>-0.17184835130052645</v>
      </c>
      <c r="AF508" s="11">
        <f>'2020 MRI - Alphabetical'!AE72-'2017 MRI'!AE72</f>
        <v>-3.8892794376098605E-3</v>
      </c>
      <c r="AG508" s="10">
        <f>'2020 MRI - Alphabetical'!AF72-'2017 MRI'!AF72</f>
        <v>-2</v>
      </c>
      <c r="AH508" s="33">
        <f>'2020 MRI - Alphabetical'!AG72-'2017 MRI'!AG72</f>
        <v>-5.7537916232923703E-3</v>
      </c>
      <c r="AI508" s="14">
        <f>'2020 MRI - Alphabetical'!AH72-'2017 MRI'!AH72</f>
        <v>8.0695951674167876E-2</v>
      </c>
      <c r="AJ508" s="10">
        <f>'2020 MRI - Alphabetical'!AI72-'2017 MRI'!AI72</f>
        <v>-10</v>
      </c>
      <c r="AK508" s="33">
        <f>'2020 MRI - Alphabetical'!AJ72-'2017 MRI'!AJ72</f>
        <v>-1.4032086781749498E-3</v>
      </c>
      <c r="AL508" s="13">
        <f>'2020 MRI - Alphabetical'!AK72-'2017 MRI'!AK72</f>
        <v>5191.9146304006135</v>
      </c>
      <c r="AM508" s="38"/>
    </row>
    <row r="509" spans="1:39" hidden="1" x14ac:dyDescent="0.25">
      <c r="A509" t="s">
        <v>763</v>
      </c>
      <c r="B509" s="5" t="s">
        <v>365</v>
      </c>
      <c r="C509" s="6" t="s">
        <v>71</v>
      </c>
      <c r="D509" s="7" t="s">
        <v>34</v>
      </c>
      <c r="E509" s="8">
        <f>VLOOKUP(A509,'2017 MRI'!$A$7:$F$571,6,FALSE)</f>
        <v>22.417141142261514</v>
      </c>
      <c r="F509" s="36">
        <f>'2020 MRI - Alphabetical'!E162-'2017 MRI'!E162</f>
        <v>-1.1440411230767653</v>
      </c>
      <c r="G509" s="8">
        <f>'2020 MRI - Alphabetical'!F162-'2017 MRI'!F162</f>
        <v>3.7397849136967807</v>
      </c>
      <c r="H509" s="9">
        <f>'2020 MRI - Alphabetical'!G162-'2017 MRI'!G162</f>
        <v>-59</v>
      </c>
      <c r="I509" s="10">
        <f>'2020 MRI - Alphabetical'!H162-'2017 MRI'!H162</f>
        <v>-31</v>
      </c>
      <c r="J509" s="33">
        <f>'2020 MRI - Alphabetical'!I162-'2017 MRI'!I162</f>
        <v>-0.17412132967872318</v>
      </c>
      <c r="K509" s="11">
        <f>'2020 MRI - Alphabetical'!J162-'2017 MRI'!J162</f>
        <v>-1.3995054759282977E-2</v>
      </c>
      <c r="L509" s="10">
        <f>'2020 MRI - Alphabetical'!K162-'2017 MRI'!K162</f>
        <v>-84</v>
      </c>
      <c r="M509" s="33">
        <f>'2020 MRI - Alphabetical'!L162-'2017 MRI'!L162</f>
        <v>-0.25434725931669255</v>
      </c>
      <c r="N509" s="11">
        <f>'2020 MRI - Alphabetical'!M162-'2017 MRI'!M162</f>
        <v>1.6234083676237784E-2</v>
      </c>
      <c r="O509" s="10">
        <f>'2020 MRI - Alphabetical'!N162-'2017 MRI'!N162</f>
        <v>-30</v>
      </c>
      <c r="P509" s="33">
        <f>'2020 MRI - Alphabetical'!O162-'2017 MRI'!O162</f>
        <v>-8.3054804912916891E-2</v>
      </c>
      <c r="Q509" s="11">
        <f>'2020 MRI - Alphabetical'!P162-'2017 MRI'!P162</f>
        <v>3.2360756259581028E-3</v>
      </c>
      <c r="R509" s="10">
        <f>'2020 MRI - Alphabetical'!Q162-'2017 MRI'!Q162</f>
        <v>-44</v>
      </c>
      <c r="S509" s="33">
        <f>'2020 MRI - Alphabetical'!R162-'2017 MRI'!R162</f>
        <v>-0.27985758730862836</v>
      </c>
      <c r="T509" s="12">
        <f>'2020 MRI - Alphabetical'!S162-'2017 MRI'!S162</f>
        <v>0</v>
      </c>
      <c r="U509" s="10">
        <f>'2020 MRI - Alphabetical'!T162-'2017 MRI'!T162</f>
        <v>-150</v>
      </c>
      <c r="V509" s="33">
        <f>'2020 MRI - Alphabetical'!U162-'2017 MRI'!U162</f>
        <v>-0.43734156903585131</v>
      </c>
      <c r="W509" s="11">
        <f>'2020 MRI - Alphabetical'!V162-'2017 MRI'!V162</f>
        <v>2.4825721383527614E-2</v>
      </c>
      <c r="X509" s="10">
        <f>'2020 MRI - Alphabetical'!W162-'2017 MRI'!W162</f>
        <v>-109</v>
      </c>
      <c r="Y509" s="33">
        <f>'2020 MRI - Alphabetical'!X162-'2017 MRI'!X162</f>
        <v>-0.44967735624965632</v>
      </c>
      <c r="Z509" s="13">
        <f>'2020 MRI - Alphabetical'!Y162-'2017 MRI'!Y162</f>
        <v>-2687</v>
      </c>
      <c r="AA509" s="10">
        <f>'2020 MRI - Alphabetical'!Z162-'2017 MRI'!Z162</f>
        <v>11</v>
      </c>
      <c r="AB509" s="33">
        <f>'2020 MRI - Alphabetical'!AA162-'2017 MRI'!AA162</f>
        <v>8.8599325075215785E-2</v>
      </c>
      <c r="AC509" s="11">
        <f>'2020 MRI - Alphabetical'!AB162-'2017 MRI'!AB162</f>
        <v>-2.3E-2</v>
      </c>
      <c r="AD509" s="10">
        <f>'2020 MRI - Alphabetical'!AC162-'2017 MRI'!AC162</f>
        <v>45</v>
      </c>
      <c r="AE509" s="33">
        <f>'2020 MRI - Alphabetical'!AD162-'2017 MRI'!AD162</f>
        <v>0.13849275079591103</v>
      </c>
      <c r="AF509" s="11">
        <f>'2020 MRI - Alphabetical'!AE162-'2017 MRI'!AE162</f>
        <v>1.8839683325086565E-2</v>
      </c>
      <c r="AG509" s="10">
        <f>'2020 MRI - Alphabetical'!AF162-'2017 MRI'!AF162</f>
        <v>-15</v>
      </c>
      <c r="AH509" s="33">
        <f>'2020 MRI - Alphabetical'!AG162-'2017 MRI'!AG162</f>
        <v>-4.7097801689292118E-2</v>
      </c>
      <c r="AI509" s="14">
        <f>'2020 MRI - Alphabetical'!AH162-'2017 MRI'!AH162</f>
        <v>6.3884355227547207E-2</v>
      </c>
      <c r="AJ509" s="10">
        <f>'2020 MRI - Alphabetical'!AI162-'2017 MRI'!AI162</f>
        <v>-13</v>
      </c>
      <c r="AK509" s="33">
        <f>'2020 MRI - Alphabetical'!AJ162-'2017 MRI'!AJ162</f>
        <v>-9.2411350786492374E-3</v>
      </c>
      <c r="AL509" s="13">
        <f>'2020 MRI - Alphabetical'!AK162-'2017 MRI'!AK162</f>
        <v>4046.4886166658544</v>
      </c>
      <c r="AM509" s="38"/>
    </row>
    <row r="510" spans="1:39" hidden="1" x14ac:dyDescent="0.25">
      <c r="A510" t="s">
        <v>764</v>
      </c>
      <c r="B510" s="5" t="s">
        <v>190</v>
      </c>
      <c r="C510" s="6" t="s">
        <v>71</v>
      </c>
      <c r="D510" s="7" t="s">
        <v>34</v>
      </c>
      <c r="E510" s="8">
        <f>VLOOKUP(A510,'2017 MRI'!$A$7:$F$571,6,FALSE)</f>
        <v>33.520247834043438</v>
      </c>
      <c r="F510" s="36">
        <f>'2020 MRI - Alphabetical'!E163-'2017 MRI'!E163</f>
        <v>-0.6827494467303743</v>
      </c>
      <c r="G510" s="8">
        <f>'2020 MRI - Alphabetical'!F163-'2017 MRI'!F163</f>
        <v>3.6395775337378709</v>
      </c>
      <c r="H510" s="9">
        <f>'2020 MRI - Alphabetical'!G163-'2017 MRI'!G163</f>
        <v>-23</v>
      </c>
      <c r="I510" s="10">
        <f>'2020 MRI - Alphabetical'!H163-'2017 MRI'!H163</f>
        <v>-17</v>
      </c>
      <c r="J510" s="33">
        <f>'2020 MRI - Alphabetical'!I163-'2017 MRI'!I163</f>
        <v>-0.13143410161824343</v>
      </c>
      <c r="K510" s="11">
        <f>'2020 MRI - Alphabetical'!J163-'2017 MRI'!J163</f>
        <v>-2.6778018908035772E-3</v>
      </c>
      <c r="L510" s="10">
        <f>'2020 MRI - Alphabetical'!K163-'2017 MRI'!K163</f>
        <v>-79</v>
      </c>
      <c r="M510" s="33">
        <f>'2020 MRI - Alphabetical'!L163-'2017 MRI'!L163</f>
        <v>-0.82731872155411557</v>
      </c>
      <c r="N510" s="11">
        <f>'2020 MRI - Alphabetical'!M163-'2017 MRI'!M163</f>
        <v>4.5837127009230039E-2</v>
      </c>
      <c r="O510" s="10">
        <f>'2020 MRI - Alphabetical'!N163-'2017 MRI'!N163</f>
        <v>-14</v>
      </c>
      <c r="P510" s="33">
        <f>'2020 MRI - Alphabetical'!O163-'2017 MRI'!O163</f>
        <v>-0.10688331135484949</v>
      </c>
      <c r="Q510" s="11">
        <f>'2020 MRI - Alphabetical'!P163-'2017 MRI'!P163</f>
        <v>4.1301059001512819E-3</v>
      </c>
      <c r="R510" s="10">
        <f>'2020 MRI - Alphabetical'!Q163-'2017 MRI'!Q163</f>
        <v>130</v>
      </c>
      <c r="S510" s="33">
        <f>'2020 MRI - Alphabetical'!R163-'2017 MRI'!R163</f>
        <v>0.3528578950972085</v>
      </c>
      <c r="T510" s="12">
        <f>'2020 MRI - Alphabetical'!S163-'2017 MRI'!S163</f>
        <v>-2.0480396222500814</v>
      </c>
      <c r="U510" s="10">
        <f>'2020 MRI - Alphabetical'!T163-'2017 MRI'!T163</f>
        <v>1</v>
      </c>
      <c r="V510" s="33">
        <f>'2020 MRI - Alphabetical'!U163-'2017 MRI'!U163</f>
        <v>7.6365716597006916E-3</v>
      </c>
      <c r="W510" s="11">
        <f>'2020 MRI - Alphabetical'!V163-'2017 MRI'!V163</f>
        <v>-5.4047768698931575E-3</v>
      </c>
      <c r="X510" s="10">
        <f>'2020 MRI - Alphabetical'!W163-'2017 MRI'!W163</f>
        <v>6</v>
      </c>
      <c r="Y510" s="33">
        <f>'2020 MRI - Alphabetical'!X163-'2017 MRI'!X163</f>
        <v>1.5208724600511703E-2</v>
      </c>
      <c r="Z510" s="13">
        <f>'2020 MRI - Alphabetical'!Y163-'2017 MRI'!Y163</f>
        <v>7730</v>
      </c>
      <c r="AA510" s="10">
        <f>'2020 MRI - Alphabetical'!Z163-'2017 MRI'!Z163</f>
        <v>-58</v>
      </c>
      <c r="AB510" s="33">
        <f>'2020 MRI - Alphabetical'!AA163-'2017 MRI'!AA163</f>
        <v>-0.45140766531536813</v>
      </c>
      <c r="AC510" s="11">
        <f>'2020 MRI - Alphabetical'!AB163-'2017 MRI'!AB163</f>
        <v>-1.7000000000000001E-2</v>
      </c>
      <c r="AD510" s="10">
        <f>'2020 MRI - Alphabetical'!AC163-'2017 MRI'!AC163</f>
        <v>-54</v>
      </c>
      <c r="AE510" s="33">
        <f>'2020 MRI - Alphabetical'!AD163-'2017 MRI'!AD163</f>
        <v>-0.23130080993319108</v>
      </c>
      <c r="AF510" s="11">
        <f>'2020 MRI - Alphabetical'!AE163-'2017 MRI'!AE163</f>
        <v>-2.4972880388237639E-3</v>
      </c>
      <c r="AG510" s="10">
        <f>'2020 MRI - Alphabetical'!AF163-'2017 MRI'!AF163</f>
        <v>-15</v>
      </c>
      <c r="AH510" s="33">
        <f>'2020 MRI - Alphabetical'!AG163-'2017 MRI'!AG163</f>
        <v>-0.12055428438776528</v>
      </c>
      <c r="AI510" s="14">
        <f>'2020 MRI - Alphabetical'!AH163-'2017 MRI'!AH163</f>
        <v>0.22109636891377438</v>
      </c>
      <c r="AJ510" s="10">
        <f>'2020 MRI - Alphabetical'!AI163-'2017 MRI'!AI163</f>
        <v>-8</v>
      </c>
      <c r="AK510" s="33">
        <f>'2020 MRI - Alphabetical'!AJ163-'2017 MRI'!AJ163</f>
        <v>3.8637016225764875E-3</v>
      </c>
      <c r="AL510" s="13">
        <f>'2020 MRI - Alphabetical'!AK163-'2017 MRI'!AK163</f>
        <v>3610.8498690798151</v>
      </c>
      <c r="AM510" s="38"/>
    </row>
    <row r="511" spans="1:39" hidden="1" x14ac:dyDescent="0.25">
      <c r="A511" t="s">
        <v>770</v>
      </c>
      <c r="B511" s="5" t="s">
        <v>453</v>
      </c>
      <c r="C511" s="6" t="s">
        <v>71</v>
      </c>
      <c r="D511" s="7" t="s">
        <v>34</v>
      </c>
      <c r="E511" s="8">
        <f>VLOOKUP(A511,'2017 MRI'!$A$7:$F$571,6,FALSE)</f>
        <v>17.650817554188059</v>
      </c>
      <c r="F511" s="36">
        <f>'2020 MRI - Alphabetical'!E169-'2017 MRI'!E169</f>
        <v>-1.3185511772016114</v>
      </c>
      <c r="G511" s="8">
        <f>'2020 MRI - Alphabetical'!F169-'2017 MRI'!F169</f>
        <v>3.7095146766657123</v>
      </c>
      <c r="H511" s="9">
        <f>'2020 MRI - Alphabetical'!G169-'2017 MRI'!G169</f>
        <v>-61</v>
      </c>
      <c r="I511" s="10">
        <f>'2020 MRI - Alphabetical'!H169-'2017 MRI'!H169</f>
        <v>-204</v>
      </c>
      <c r="J511" s="33">
        <f>'2020 MRI - Alphabetical'!I169-'2017 MRI'!I169</f>
        <v>-0.97746832905696834</v>
      </c>
      <c r="K511" s="11">
        <f>'2020 MRI - Alphabetical'!J169-'2017 MRI'!J169</f>
        <v>-7.5469619147654599E-2</v>
      </c>
      <c r="L511" s="10">
        <f>'2020 MRI - Alphabetical'!K169-'2017 MRI'!K169</f>
        <v>-384</v>
      </c>
      <c r="M511" s="33">
        <f>'2020 MRI - Alphabetical'!L169-'2017 MRI'!L169</f>
        <v>-1.5009293925852041</v>
      </c>
      <c r="N511" s="11">
        <f>'2020 MRI - Alphabetical'!M169-'2017 MRI'!M169</f>
        <v>8.2637277648878571E-2</v>
      </c>
      <c r="O511" s="10">
        <f>'2020 MRI - Alphabetical'!N169-'2017 MRI'!N169</f>
        <v>96</v>
      </c>
      <c r="P511" s="33">
        <f>'2020 MRI - Alphabetical'!O169-'2017 MRI'!O169</f>
        <v>0.19240617297397655</v>
      </c>
      <c r="Q511" s="11">
        <f>'2020 MRI - Alphabetical'!P169-'2017 MRI'!P169</f>
        <v>-1.421072796934866E-2</v>
      </c>
      <c r="R511" s="10">
        <f>'2020 MRI - Alphabetical'!Q169-'2017 MRI'!Q169</f>
        <v>-44</v>
      </c>
      <c r="S511" s="33">
        <f>'2020 MRI - Alphabetical'!R169-'2017 MRI'!R169</f>
        <v>-0.27985758730862836</v>
      </c>
      <c r="T511" s="12">
        <f>'2020 MRI - Alphabetical'!S169-'2017 MRI'!S169</f>
        <v>0</v>
      </c>
      <c r="U511" s="10">
        <f>'2020 MRI - Alphabetical'!T169-'2017 MRI'!T169</f>
        <v>-41</v>
      </c>
      <c r="V511" s="33">
        <f>'2020 MRI - Alphabetical'!U169-'2017 MRI'!U169</f>
        <v>-0.17453657282589541</v>
      </c>
      <c r="W511" s="11">
        <f>'2020 MRI - Alphabetical'!V169-'2017 MRI'!V169</f>
        <v>6.8506900878293475E-3</v>
      </c>
      <c r="X511" s="10">
        <f>'2020 MRI - Alphabetical'!W169-'2017 MRI'!W169</f>
        <v>44</v>
      </c>
      <c r="Y511" s="33">
        <f>'2020 MRI - Alphabetical'!X169-'2017 MRI'!X169</f>
        <v>0.31856515107141137</v>
      </c>
      <c r="Z511" s="13">
        <f>'2020 MRI - Alphabetical'!Y169-'2017 MRI'!Y169</f>
        <v>27359</v>
      </c>
      <c r="AA511" s="10">
        <f>'2020 MRI - Alphabetical'!Z169-'2017 MRI'!Z169</f>
        <v>-236</v>
      </c>
      <c r="AB511" s="33">
        <f>'2020 MRI - Alphabetical'!AA169-'2017 MRI'!AA169</f>
        <v>-0.70325628450593347</v>
      </c>
      <c r="AC511" s="11">
        <f>'2020 MRI - Alphabetical'!AB169-'2017 MRI'!AB169</f>
        <v>-5.9999999999999915E-3</v>
      </c>
      <c r="AD511" s="10">
        <f>'2020 MRI - Alphabetical'!AC169-'2017 MRI'!AC169</f>
        <v>-2</v>
      </c>
      <c r="AE511" s="33">
        <f>'2020 MRI - Alphabetical'!AD169-'2017 MRI'!AD169</f>
        <v>-2.9868435402715332E-2</v>
      </c>
      <c r="AF511" s="11">
        <f>'2020 MRI - Alphabetical'!AE169-'2017 MRI'!AE169</f>
        <v>5.1495628163829021E-3</v>
      </c>
      <c r="AG511" s="10">
        <f>'2020 MRI - Alphabetical'!AF169-'2017 MRI'!AF169</f>
        <v>-28</v>
      </c>
      <c r="AH511" s="33">
        <f>'2020 MRI - Alphabetical'!AG169-'2017 MRI'!AG169</f>
        <v>-8.4879394583107476E-2</v>
      </c>
      <c r="AI511" s="14">
        <f>'2020 MRI - Alphabetical'!AH169-'2017 MRI'!AH169</f>
        <v>0.14205215623836631</v>
      </c>
      <c r="AJ511" s="10">
        <f>'2020 MRI - Alphabetical'!AI169-'2017 MRI'!AI169</f>
        <v>-17</v>
      </c>
      <c r="AK511" s="33">
        <f>'2020 MRI - Alphabetical'!AJ169-'2017 MRI'!AJ169</f>
        <v>-4.7373685900275464E-3</v>
      </c>
      <c r="AL511" s="13">
        <f>'2020 MRI - Alphabetical'!AK169-'2017 MRI'!AK169</f>
        <v>4639.2656553180714</v>
      </c>
      <c r="AM511" s="38"/>
    </row>
    <row r="512" spans="1:39" hidden="1" x14ac:dyDescent="0.25">
      <c r="A512" t="s">
        <v>786</v>
      </c>
      <c r="B512" s="5" t="s">
        <v>516</v>
      </c>
      <c r="C512" s="6" t="s">
        <v>71</v>
      </c>
      <c r="D512" s="7" t="s">
        <v>34</v>
      </c>
      <c r="E512" s="8">
        <f>VLOOKUP(A512,'2017 MRI'!$A$7:$F$571,6,FALSE)</f>
        <v>14.296304217143303</v>
      </c>
      <c r="F512" s="36">
        <f>'2020 MRI - Alphabetical'!E185-'2017 MRI'!E185</f>
        <v>-1.6256750050782451</v>
      </c>
      <c r="G512" s="8">
        <f>'2020 MRI - Alphabetical'!F185-'2017 MRI'!F185</f>
        <v>4.2626776339196493</v>
      </c>
      <c r="H512" s="9">
        <f>'2020 MRI - Alphabetical'!G185-'2017 MRI'!G185</f>
        <v>-77</v>
      </c>
      <c r="I512" s="10">
        <f>'2020 MRI - Alphabetical'!H185-'2017 MRI'!H185</f>
        <v>-78</v>
      </c>
      <c r="J512" s="33">
        <f>'2020 MRI - Alphabetical'!I185-'2017 MRI'!I185</f>
        <v>-0.35522573427805648</v>
      </c>
      <c r="K512" s="11">
        <f>'2020 MRI - Alphabetical'!J185-'2017 MRI'!J185</f>
        <v>-3.6959713638631819E-2</v>
      </c>
      <c r="L512" s="10">
        <f>'2020 MRI - Alphabetical'!K185-'2017 MRI'!K185</f>
        <v>-195</v>
      </c>
      <c r="M512" s="33">
        <f>'2020 MRI - Alphabetical'!L185-'2017 MRI'!L185</f>
        <v>-0.57223320023942459</v>
      </c>
      <c r="N512" s="11">
        <f>'2020 MRI - Alphabetical'!M185-'2017 MRI'!M185</f>
        <v>3.3328201970443345E-2</v>
      </c>
      <c r="O512" s="10">
        <f>'2020 MRI - Alphabetical'!N185-'2017 MRI'!N185</f>
        <v>-91</v>
      </c>
      <c r="P512" s="33">
        <f>'2020 MRI - Alphabetical'!O185-'2017 MRI'!O185</f>
        <v>-0.21381461536832347</v>
      </c>
      <c r="Q512" s="11">
        <f>'2020 MRI - Alphabetical'!P185-'2017 MRI'!P185</f>
        <v>1.2031630170316301E-2</v>
      </c>
      <c r="R512" s="10">
        <f>'2020 MRI - Alphabetical'!Q185-'2017 MRI'!Q185</f>
        <v>-44</v>
      </c>
      <c r="S512" s="33">
        <f>'2020 MRI - Alphabetical'!R185-'2017 MRI'!R185</f>
        <v>-0.27985758730862836</v>
      </c>
      <c r="T512" s="12">
        <f>'2020 MRI - Alphabetical'!S185-'2017 MRI'!S185</f>
        <v>0</v>
      </c>
      <c r="U512" s="10">
        <f>'2020 MRI - Alphabetical'!T185-'2017 MRI'!T185</f>
        <v>-212</v>
      </c>
      <c r="V512" s="33">
        <f>'2020 MRI - Alphabetical'!U185-'2017 MRI'!U185</f>
        <v>-0.5761385141577865</v>
      </c>
      <c r="W512" s="11">
        <f>'2020 MRI - Alphabetical'!V185-'2017 MRI'!V185</f>
        <v>3.4535017221584391E-2</v>
      </c>
      <c r="X512" s="10">
        <f>'2020 MRI - Alphabetical'!W185-'2017 MRI'!W185</f>
        <v>2</v>
      </c>
      <c r="Y512" s="33">
        <f>'2020 MRI - Alphabetical'!X185-'2017 MRI'!X185</f>
        <v>3.4439341636071985E-2</v>
      </c>
      <c r="Z512" s="13">
        <f>'2020 MRI - Alphabetical'!Y185-'2017 MRI'!Y185</f>
        <v>20828</v>
      </c>
      <c r="AA512" s="10">
        <f>'2020 MRI - Alphabetical'!Z185-'2017 MRI'!Z185</f>
        <v>-193</v>
      </c>
      <c r="AB512" s="33">
        <f>'2020 MRI - Alphabetical'!AA185-'2017 MRI'!AA185</f>
        <v>-0.5819715609175401</v>
      </c>
      <c r="AC512" s="11">
        <f>'2020 MRI - Alphabetical'!AB185-'2017 MRI'!AB185</f>
        <v>-8.0000000000000002E-3</v>
      </c>
      <c r="AD512" s="10">
        <f>'2020 MRI - Alphabetical'!AC185-'2017 MRI'!AC185</f>
        <v>79</v>
      </c>
      <c r="AE512" s="33">
        <f>'2020 MRI - Alphabetical'!AD185-'2017 MRI'!AD185</f>
        <v>0.25633916034019733</v>
      </c>
      <c r="AF512" s="11">
        <f>'2020 MRI - Alphabetical'!AE185-'2017 MRI'!AE185</f>
        <v>2.352332485156905E-2</v>
      </c>
      <c r="AG512" s="10">
        <f>'2020 MRI - Alphabetical'!AF185-'2017 MRI'!AF185</f>
        <v>-32</v>
      </c>
      <c r="AH512" s="33">
        <f>'2020 MRI - Alphabetical'!AG185-'2017 MRI'!AG185</f>
        <v>-0.12198687489607152</v>
      </c>
      <c r="AI512" s="14">
        <f>'2020 MRI - Alphabetical'!AH185-'2017 MRI'!AH185</f>
        <v>0.20079811788721891</v>
      </c>
      <c r="AJ512" s="10">
        <f>'2020 MRI - Alphabetical'!AI185-'2017 MRI'!AI185</f>
        <v>-29</v>
      </c>
      <c r="AK512" s="33">
        <f>'2020 MRI - Alphabetical'!AJ185-'2017 MRI'!AJ185</f>
        <v>-9.2391077953913048E-3</v>
      </c>
      <c r="AL512" s="13">
        <f>'2020 MRI - Alphabetical'!AK185-'2017 MRI'!AK185</f>
        <v>1589.5173632459191</v>
      </c>
      <c r="AM512" s="38"/>
    </row>
    <row r="513" spans="1:39" hidden="1" x14ac:dyDescent="0.25">
      <c r="A513" t="s">
        <v>798</v>
      </c>
      <c r="B513" s="5" t="s">
        <v>245</v>
      </c>
      <c r="C513" s="6" t="s">
        <v>71</v>
      </c>
      <c r="D513" s="7" t="s">
        <v>34</v>
      </c>
      <c r="E513" s="8">
        <f>VLOOKUP(A513,'2017 MRI'!$A$7:$F$571,6,FALSE)</f>
        <v>29.147468120599441</v>
      </c>
      <c r="F513" s="36">
        <f>'2020 MRI - Alphabetical'!E197-'2017 MRI'!E197</f>
        <v>0.14532270450256635</v>
      </c>
      <c r="G513" s="8">
        <f>'2020 MRI - Alphabetical'!F197-'2017 MRI'!F197</f>
        <v>0.53172596270529837</v>
      </c>
      <c r="H513" s="9">
        <f>'2020 MRI - Alphabetical'!G197-'2017 MRI'!G197</f>
        <v>5</v>
      </c>
      <c r="I513" s="10">
        <f>'2020 MRI - Alphabetical'!H197-'2017 MRI'!H197</f>
        <v>-19</v>
      </c>
      <c r="J513" s="33">
        <f>'2020 MRI - Alphabetical'!I197-'2017 MRI'!I197</f>
        <v>-0.12180412346928837</v>
      </c>
      <c r="K513" s="11">
        <f>'2020 MRI - Alphabetical'!J197-'2017 MRI'!J197</f>
        <v>-1.1454569038697016E-2</v>
      </c>
      <c r="L513" s="10">
        <f>'2020 MRI - Alphabetical'!K197-'2017 MRI'!K197</f>
        <v>139</v>
      </c>
      <c r="M513" s="33">
        <f>'2020 MRI - Alphabetical'!L197-'2017 MRI'!L197</f>
        <v>0.4108239458653134</v>
      </c>
      <c r="N513" s="11">
        <f>'2020 MRI - Alphabetical'!M197-'2017 MRI'!M197</f>
        <v>-1.8933344482071429E-2</v>
      </c>
      <c r="O513" s="10">
        <f>'2020 MRI - Alphabetical'!N197-'2017 MRI'!N197</f>
        <v>33</v>
      </c>
      <c r="P513" s="33">
        <f>'2020 MRI - Alphabetical'!O197-'2017 MRI'!O197</f>
        <v>9.1667032981740254E-2</v>
      </c>
      <c r="Q513" s="11">
        <f>'2020 MRI - Alphabetical'!P197-'2017 MRI'!P197</f>
        <v>-8.2452830188679271E-3</v>
      </c>
      <c r="R513" s="10">
        <f>'2020 MRI - Alphabetical'!Q197-'2017 MRI'!Q197</f>
        <v>86</v>
      </c>
      <c r="S513" s="33">
        <f>'2020 MRI - Alphabetical'!R197-'2017 MRI'!R197</f>
        <v>0.52690130979947425</v>
      </c>
      <c r="T513" s="12">
        <f>'2020 MRI - Alphabetical'!S197-'2017 MRI'!S197</f>
        <v>-2.5283689863797489</v>
      </c>
      <c r="U513" s="10">
        <f>'2020 MRI - Alphabetical'!T197-'2017 MRI'!T197</f>
        <v>-77</v>
      </c>
      <c r="V513" s="33">
        <f>'2020 MRI - Alphabetical'!U197-'2017 MRI'!U197</f>
        <v>-0.31865331624296866</v>
      </c>
      <c r="W513" s="11">
        <f>'2020 MRI - Alphabetical'!V197-'2017 MRI'!V197</f>
        <v>1.5639135959339259E-2</v>
      </c>
      <c r="X513" s="10">
        <f>'2020 MRI - Alphabetical'!W197-'2017 MRI'!W197</f>
        <v>-68</v>
      </c>
      <c r="Y513" s="33">
        <f>'2020 MRI - Alphabetical'!X197-'2017 MRI'!X197</f>
        <v>-0.25404376965108033</v>
      </c>
      <c r="Z513" s="13">
        <f>'2020 MRI - Alphabetical'!Y197-'2017 MRI'!Y197</f>
        <v>1471</v>
      </c>
      <c r="AA513" s="10">
        <f>'2020 MRI - Alphabetical'!Z197-'2017 MRI'!Z197</f>
        <v>-27</v>
      </c>
      <c r="AB513" s="33">
        <f>'2020 MRI - Alphabetical'!AA197-'2017 MRI'!AA197</f>
        <v>-0.12880543358365595</v>
      </c>
      <c r="AC513" s="11">
        <f>'2020 MRI - Alphabetical'!AB197-'2017 MRI'!AB197</f>
        <v>-1.8999999999999989E-2</v>
      </c>
      <c r="AD513" s="10">
        <f>'2020 MRI - Alphabetical'!AC197-'2017 MRI'!AC197</f>
        <v>68</v>
      </c>
      <c r="AE513" s="33">
        <f>'2020 MRI - Alphabetical'!AD197-'2017 MRI'!AD197</f>
        <v>0.20159866891423311</v>
      </c>
      <c r="AF513" s="11">
        <f>'2020 MRI - Alphabetical'!AE197-'2017 MRI'!AE197</f>
        <v>2.276719576719588E-2</v>
      </c>
      <c r="AG513" s="10">
        <f>'2020 MRI - Alphabetical'!AF197-'2017 MRI'!AF197</f>
        <v>-22</v>
      </c>
      <c r="AH513" s="33">
        <f>'2020 MRI - Alphabetical'!AG197-'2017 MRI'!AG197</f>
        <v>-0.18215472861388893</v>
      </c>
      <c r="AI513" s="14">
        <f>'2020 MRI - Alphabetical'!AH197-'2017 MRI'!AH197</f>
        <v>0.29353585919326264</v>
      </c>
      <c r="AJ513" s="10">
        <f>'2020 MRI - Alphabetical'!AI197-'2017 MRI'!AI197</f>
        <v>-16</v>
      </c>
      <c r="AK513" s="33">
        <f>'2020 MRI - Alphabetical'!AJ197-'2017 MRI'!AJ197</f>
        <v>-2.3224464284199442E-4</v>
      </c>
      <c r="AL513" s="13">
        <f>'2020 MRI - Alphabetical'!AK197-'2017 MRI'!AK197</f>
        <v>795.44300059575471</v>
      </c>
      <c r="AM513" s="38"/>
    </row>
    <row r="514" spans="1:39" hidden="1" x14ac:dyDescent="0.25">
      <c r="A514" t="s">
        <v>803</v>
      </c>
      <c r="B514" s="5" t="s">
        <v>376</v>
      </c>
      <c r="C514" s="6" t="s">
        <v>71</v>
      </c>
      <c r="D514" s="7" t="s">
        <v>34</v>
      </c>
      <c r="E514" s="8">
        <f>VLOOKUP(A514,'2017 MRI'!$A$7:$F$571,6,FALSE)</f>
        <v>21.878384247941028</v>
      </c>
      <c r="F514" s="36">
        <f>'2020 MRI - Alphabetical'!E202-'2017 MRI'!E202</f>
        <v>-0.96845633533436581</v>
      </c>
      <c r="G514" s="8">
        <f>'2020 MRI - Alphabetical'!F202-'2017 MRI'!F202</f>
        <v>3.1275919195124544</v>
      </c>
      <c r="H514" s="9">
        <f>'2020 MRI - Alphabetical'!G202-'2017 MRI'!G202</f>
        <v>-47</v>
      </c>
      <c r="I514" s="10">
        <f>'2020 MRI - Alphabetical'!H202-'2017 MRI'!H202</f>
        <v>-77</v>
      </c>
      <c r="J514" s="33">
        <f>'2020 MRI - Alphabetical'!I202-'2017 MRI'!I202</f>
        <v>-0.45395705817226695</v>
      </c>
      <c r="K514" s="11">
        <f>'2020 MRI - Alphabetical'!J202-'2017 MRI'!J202</f>
        <v>-3.1738660784539907E-2</v>
      </c>
      <c r="L514" s="10">
        <f>'2020 MRI - Alphabetical'!K202-'2017 MRI'!K202</f>
        <v>-28</v>
      </c>
      <c r="M514" s="33">
        <f>'2020 MRI - Alphabetical'!L202-'2017 MRI'!L202</f>
        <v>-5.9443292304852784E-2</v>
      </c>
      <c r="N514" s="11">
        <f>'2020 MRI - Alphabetical'!M202-'2017 MRI'!M202</f>
        <v>5.9216746111187685E-3</v>
      </c>
      <c r="O514" s="10">
        <f>'2020 MRI - Alphabetical'!N202-'2017 MRI'!N202</f>
        <v>-119</v>
      </c>
      <c r="P514" s="33">
        <f>'2020 MRI - Alphabetical'!O202-'2017 MRI'!O202</f>
        <v>-0.29186869060899556</v>
      </c>
      <c r="Q514" s="11">
        <f>'2020 MRI - Alphabetical'!P202-'2017 MRI'!P202</f>
        <v>1.6852165256346439E-2</v>
      </c>
      <c r="R514" s="10">
        <f>'2020 MRI - Alphabetical'!Q202-'2017 MRI'!Q202</f>
        <v>-44</v>
      </c>
      <c r="S514" s="33">
        <f>'2020 MRI - Alphabetical'!R202-'2017 MRI'!R202</f>
        <v>-0.27985758730862836</v>
      </c>
      <c r="T514" s="12">
        <f>'2020 MRI - Alphabetical'!S202-'2017 MRI'!S202</f>
        <v>0</v>
      </c>
      <c r="U514" s="10">
        <f>'2020 MRI - Alphabetical'!T202-'2017 MRI'!T202</f>
        <v>-109</v>
      </c>
      <c r="V514" s="33">
        <f>'2020 MRI - Alphabetical'!U202-'2017 MRI'!U202</f>
        <v>-0.31075753478615992</v>
      </c>
      <c r="W514" s="11">
        <f>'2020 MRI - Alphabetical'!V202-'2017 MRI'!V202</f>
        <v>1.7313064913722268E-2</v>
      </c>
      <c r="X514" s="10">
        <f>'2020 MRI - Alphabetical'!W202-'2017 MRI'!W202</f>
        <v>-57</v>
      </c>
      <c r="Y514" s="33">
        <f>'2020 MRI - Alphabetical'!X202-'2017 MRI'!X202</f>
        <v>-0.23714862281126159</v>
      </c>
      <c r="Z514" s="13">
        <f>'2020 MRI - Alphabetical'!Y202-'2017 MRI'!Y202</f>
        <v>2276</v>
      </c>
      <c r="AA514" s="10">
        <f>'2020 MRI - Alphabetical'!Z202-'2017 MRI'!Z202</f>
        <v>112</v>
      </c>
      <c r="AB514" s="33">
        <f>'2020 MRI - Alphabetical'!AA202-'2017 MRI'!AA202</f>
        <v>0.31281216223585989</v>
      </c>
      <c r="AC514" s="11">
        <f>'2020 MRI - Alphabetical'!AB202-'2017 MRI'!AB202</f>
        <v>-2.4E-2</v>
      </c>
      <c r="AD514" s="10">
        <f>'2020 MRI - Alphabetical'!AC202-'2017 MRI'!AC202</f>
        <v>-4</v>
      </c>
      <c r="AE514" s="33">
        <f>'2020 MRI - Alphabetical'!AD202-'2017 MRI'!AD202</f>
        <v>-2.1396088781551803E-2</v>
      </c>
      <c r="AF514" s="11">
        <f>'2020 MRI - Alphabetical'!AE202-'2017 MRI'!AE202</f>
        <v>8.0843975569129256E-3</v>
      </c>
      <c r="AG514" s="10">
        <f>'2020 MRI - Alphabetical'!AF202-'2017 MRI'!AF202</f>
        <v>-30</v>
      </c>
      <c r="AH514" s="33">
        <f>'2020 MRI - Alphabetical'!AG202-'2017 MRI'!AG202</f>
        <v>-5.4336468851242957E-2</v>
      </c>
      <c r="AI514" s="14">
        <f>'2020 MRI - Alphabetical'!AH202-'2017 MRI'!AH202</f>
        <v>9.1842037044880254E-2</v>
      </c>
      <c r="AJ514" s="10">
        <f>'2020 MRI - Alphabetical'!AI202-'2017 MRI'!AI202</f>
        <v>5</v>
      </c>
      <c r="AK514" s="33">
        <f>'2020 MRI - Alphabetical'!AJ202-'2017 MRI'!AJ202</f>
        <v>6.776926233849595E-3</v>
      </c>
      <c r="AL514" s="13">
        <f>'2020 MRI - Alphabetical'!AK202-'2017 MRI'!AK202</f>
        <v>11975.227230420991</v>
      </c>
      <c r="AM514" s="38"/>
    </row>
    <row r="515" spans="1:39" hidden="1" x14ac:dyDescent="0.25">
      <c r="A515" t="s">
        <v>807</v>
      </c>
      <c r="B515" s="5" t="s">
        <v>462</v>
      </c>
      <c r="C515" s="6" t="s">
        <v>71</v>
      </c>
      <c r="D515" s="7" t="s">
        <v>34</v>
      </c>
      <c r="E515" s="8">
        <f>VLOOKUP(A515,'2017 MRI'!$A$7:$F$571,6,FALSE)</f>
        <v>17.148913772225335</v>
      </c>
      <c r="F515" s="36">
        <f>'2020 MRI - Alphabetical'!E206-'2017 MRI'!E206</f>
        <v>-2.1046925998731467</v>
      </c>
      <c r="G515" s="8">
        <f>'2020 MRI - Alphabetical'!F206-'2017 MRI'!F206</f>
        <v>6.0994079395612246</v>
      </c>
      <c r="H515" s="9">
        <f>'2020 MRI - Alphabetical'!G206-'2017 MRI'!G206</f>
        <v>-112</v>
      </c>
      <c r="I515" s="10">
        <f>'2020 MRI - Alphabetical'!H206-'2017 MRI'!H206</f>
        <v>-368</v>
      </c>
      <c r="J515" s="33">
        <f>'2020 MRI - Alphabetical'!I206-'2017 MRI'!I206</f>
        <v>-1.3400551132998997</v>
      </c>
      <c r="K515" s="11">
        <f>'2020 MRI - Alphabetical'!J206-'2017 MRI'!J206</f>
        <v>-0.12116617677118502</v>
      </c>
      <c r="L515" s="10">
        <f>'2020 MRI - Alphabetical'!K206-'2017 MRI'!K206</f>
        <v>-29</v>
      </c>
      <c r="M515" s="33">
        <f>'2020 MRI - Alphabetical'!L206-'2017 MRI'!L206</f>
        <v>-0.28466959351600268</v>
      </c>
      <c r="N515" s="11">
        <f>'2020 MRI - Alphabetical'!M206-'2017 MRI'!M206</f>
        <v>1.7157315823763952E-2</v>
      </c>
      <c r="O515" s="10">
        <f>'2020 MRI - Alphabetical'!N206-'2017 MRI'!N206</f>
        <v>-100</v>
      </c>
      <c r="P515" s="33">
        <f>'2020 MRI - Alphabetical'!O206-'2017 MRI'!O206</f>
        <v>-0.28330822082555707</v>
      </c>
      <c r="Q515" s="11">
        <f>'2020 MRI - Alphabetical'!P206-'2017 MRI'!P206</f>
        <v>1.6190491487311276E-2</v>
      </c>
      <c r="R515" s="10">
        <f>'2020 MRI - Alphabetical'!Q206-'2017 MRI'!Q206</f>
        <v>-44</v>
      </c>
      <c r="S515" s="33">
        <f>'2020 MRI - Alphabetical'!R206-'2017 MRI'!R206</f>
        <v>-0.27985758730862836</v>
      </c>
      <c r="T515" s="12">
        <f>'2020 MRI - Alphabetical'!S206-'2017 MRI'!S206</f>
        <v>0</v>
      </c>
      <c r="U515" s="10">
        <f>'2020 MRI - Alphabetical'!T206-'2017 MRI'!T206</f>
        <v>-101</v>
      </c>
      <c r="V515" s="33">
        <f>'2020 MRI - Alphabetical'!U206-'2017 MRI'!U206</f>
        <v>-0.22973787290880587</v>
      </c>
      <c r="W515" s="11">
        <f>'2020 MRI - Alphabetical'!V206-'2017 MRI'!V206</f>
        <v>1.3790353451575858E-2</v>
      </c>
      <c r="X515" s="10">
        <f>'2020 MRI - Alphabetical'!W206-'2017 MRI'!W206</f>
        <v>-44</v>
      </c>
      <c r="Y515" s="33">
        <f>'2020 MRI - Alphabetical'!X206-'2017 MRI'!X206</f>
        <v>-0.24517722601373382</v>
      </c>
      <c r="Z515" s="13">
        <f>'2020 MRI - Alphabetical'!Y206-'2017 MRI'!Y206</f>
        <v>5710</v>
      </c>
      <c r="AA515" s="10">
        <f>'2020 MRI - Alphabetical'!Z206-'2017 MRI'!Z206</f>
        <v>-3</v>
      </c>
      <c r="AB515" s="33">
        <f>'2020 MRI - Alphabetical'!AA206-'2017 MRI'!AA206</f>
        <v>-2.9819909940806133E-3</v>
      </c>
      <c r="AC515" s="11">
        <f>'2020 MRI - Alphabetical'!AB206-'2017 MRI'!AB206</f>
        <v>-1.8999999999999996E-2</v>
      </c>
      <c r="AD515" s="10">
        <f>'2020 MRI - Alphabetical'!AC206-'2017 MRI'!AC206</f>
        <v>-187</v>
      </c>
      <c r="AE515" s="33">
        <f>'2020 MRI - Alphabetical'!AD206-'2017 MRI'!AD206</f>
        <v>-0.6215424018903144</v>
      </c>
      <c r="AF515" s="11">
        <f>'2020 MRI - Alphabetical'!AE206-'2017 MRI'!AE206</f>
        <v>-3.0965665236051487E-2</v>
      </c>
      <c r="AG515" s="10">
        <f>'2020 MRI - Alphabetical'!AF206-'2017 MRI'!AF206</f>
        <v>-52</v>
      </c>
      <c r="AH515" s="33">
        <f>'2020 MRI - Alphabetical'!AG206-'2017 MRI'!AG206</f>
        <v>-0.1383126090809495</v>
      </c>
      <c r="AI515" s="14">
        <f>'2020 MRI - Alphabetical'!AH206-'2017 MRI'!AH206</f>
        <v>0.18129427717145852</v>
      </c>
      <c r="AJ515" s="10">
        <f>'2020 MRI - Alphabetical'!AI206-'2017 MRI'!AI206</f>
        <v>-14</v>
      </c>
      <c r="AK515" s="33">
        <f>'2020 MRI - Alphabetical'!AJ206-'2017 MRI'!AJ206</f>
        <v>-5.3118838312542216E-3</v>
      </c>
      <c r="AL515" s="13">
        <f>'2020 MRI - Alphabetical'!AK206-'2017 MRI'!AK206</f>
        <v>5746.6664067350794</v>
      </c>
      <c r="AM515" s="38"/>
    </row>
    <row r="516" spans="1:39" hidden="1" x14ac:dyDescent="0.25">
      <c r="A516" t="s">
        <v>830</v>
      </c>
      <c r="B516" s="5" t="s">
        <v>314</v>
      </c>
      <c r="C516" s="6" t="s">
        <v>71</v>
      </c>
      <c r="D516" s="7" t="s">
        <v>34</v>
      </c>
      <c r="E516" s="8">
        <f>VLOOKUP(A516,'2017 MRI'!$A$7:$F$571,6,FALSE)</f>
        <v>24.745379437611746</v>
      </c>
      <c r="F516" s="36">
        <f>'2020 MRI - Alphabetical'!E229-'2017 MRI'!E229</f>
        <v>0.5680117810494848</v>
      </c>
      <c r="G516" s="8">
        <f>'2020 MRI - Alphabetical'!F229-'2017 MRI'!F229</f>
        <v>-1.316100279884644</v>
      </c>
      <c r="H516" s="9">
        <f>'2020 MRI - Alphabetical'!G229-'2017 MRI'!G229</f>
        <v>42</v>
      </c>
      <c r="I516" s="10">
        <f>'2020 MRI - Alphabetical'!H229-'2017 MRI'!H229</f>
        <v>-2</v>
      </c>
      <c r="J516" s="33">
        <f>'2020 MRI - Alphabetical'!I229-'2017 MRI'!I229</f>
        <v>4.8369801379984922E-2</v>
      </c>
      <c r="K516" s="11">
        <f>'2020 MRI - Alphabetical'!J229-'2017 MRI'!J229</f>
        <v>1.3687808442421789E-2</v>
      </c>
      <c r="L516" s="10">
        <f>'2020 MRI - Alphabetical'!K229-'2017 MRI'!K229</f>
        <v>-12</v>
      </c>
      <c r="M516" s="33">
        <f>'2020 MRI - Alphabetical'!L229-'2017 MRI'!L229</f>
        <v>-9.8129518820991746E-2</v>
      </c>
      <c r="N516" s="11">
        <f>'2020 MRI - Alphabetical'!M229-'2017 MRI'!M229</f>
        <v>7.5100196103369821E-3</v>
      </c>
      <c r="O516" s="10">
        <f>'2020 MRI - Alphabetical'!N229-'2017 MRI'!N229</f>
        <v>2</v>
      </c>
      <c r="P516" s="33">
        <f>'2020 MRI - Alphabetical'!O229-'2017 MRI'!O229</f>
        <v>4.6791180946387234E-3</v>
      </c>
      <c r="Q516" s="11">
        <f>'2020 MRI - Alphabetical'!P229-'2017 MRI'!P229</f>
        <v>-2.3016157989228028E-3</v>
      </c>
      <c r="R516" s="10">
        <f>'2020 MRI - Alphabetical'!Q229-'2017 MRI'!Q229</f>
        <v>-40</v>
      </c>
      <c r="S516" s="33">
        <f>'2020 MRI - Alphabetical'!R229-'2017 MRI'!R229</f>
        <v>-0.2483418946388708</v>
      </c>
      <c r="T516" s="12">
        <f>'2020 MRI - Alphabetical'!S229-'2017 MRI'!S229</f>
        <v>-6.4195847178710602E-2</v>
      </c>
      <c r="U516" s="10">
        <f>'2020 MRI - Alphabetical'!T229-'2017 MRI'!T229</f>
        <v>224</v>
      </c>
      <c r="V516" s="33">
        <f>'2020 MRI - Alphabetical'!U229-'2017 MRI'!U229</f>
        <v>0.60342775574956486</v>
      </c>
      <c r="W516" s="11">
        <f>'2020 MRI - Alphabetical'!V229-'2017 MRI'!V229</f>
        <v>-3.8486772486772486E-2</v>
      </c>
      <c r="X516" s="10">
        <f>'2020 MRI - Alphabetical'!W229-'2017 MRI'!W229</f>
        <v>15</v>
      </c>
      <c r="Y516" s="33">
        <f>'2020 MRI - Alphabetical'!X229-'2017 MRI'!X229</f>
        <v>4.0523575432415859E-2</v>
      </c>
      <c r="Z516" s="13">
        <f>'2020 MRI - Alphabetical'!Y229-'2017 MRI'!Y229</f>
        <v>12525</v>
      </c>
      <c r="AA516" s="10">
        <f>'2020 MRI - Alphabetical'!Z229-'2017 MRI'!Z229</f>
        <v>-17</v>
      </c>
      <c r="AB516" s="33">
        <f>'2020 MRI - Alphabetical'!AA229-'2017 MRI'!AA229</f>
        <v>-5.5580727530501847E-2</v>
      </c>
      <c r="AC516" s="11">
        <f>'2020 MRI - Alphabetical'!AB229-'2017 MRI'!AB229</f>
        <v>-1.999999999999999E-2</v>
      </c>
      <c r="AD516" s="10">
        <f>'2020 MRI - Alphabetical'!AC229-'2017 MRI'!AC229</f>
        <v>86</v>
      </c>
      <c r="AE516" s="33">
        <f>'2020 MRI - Alphabetical'!AD229-'2017 MRI'!AD229</f>
        <v>0.2402106410986502</v>
      </c>
      <c r="AF516" s="11">
        <f>'2020 MRI - Alphabetical'!AE229-'2017 MRI'!AE229</f>
        <v>2.3613618974751338E-2</v>
      </c>
      <c r="AG516" s="10">
        <f>'2020 MRI - Alphabetical'!AF229-'2017 MRI'!AF229</f>
        <v>-11</v>
      </c>
      <c r="AH516" s="33">
        <f>'2020 MRI - Alphabetical'!AG229-'2017 MRI'!AG229</f>
        <v>-2.5167261042768257E-2</v>
      </c>
      <c r="AI516" s="14">
        <f>'2020 MRI - Alphabetical'!AH229-'2017 MRI'!AH229</f>
        <v>7.5070236307441807E-2</v>
      </c>
      <c r="AJ516" s="10">
        <f>'2020 MRI - Alphabetical'!AI229-'2017 MRI'!AI229</f>
        <v>2</v>
      </c>
      <c r="AK516" s="33">
        <f>'2020 MRI - Alphabetical'!AJ229-'2017 MRI'!AJ229</f>
        <v>7.3002298581268388E-3</v>
      </c>
      <c r="AL516" s="13">
        <f>'2020 MRI - Alphabetical'!AK229-'2017 MRI'!AK229</f>
        <v>9397.5011166793265</v>
      </c>
      <c r="AM516" s="38"/>
    </row>
    <row r="517" spans="1:39" hidden="1" x14ac:dyDescent="0.25">
      <c r="A517" t="s">
        <v>852</v>
      </c>
      <c r="B517" s="5" t="s">
        <v>407</v>
      </c>
      <c r="C517" s="6" t="s">
        <v>71</v>
      </c>
      <c r="D517" s="7" t="s">
        <v>34</v>
      </c>
      <c r="E517" s="8">
        <f>VLOOKUP(A517,'2017 MRI'!$A$7:$F$571,6,FALSE)</f>
        <v>20.206930176778627</v>
      </c>
      <c r="F517" s="36">
        <f>'2020 MRI - Alphabetical'!E251-'2017 MRI'!E251</f>
        <v>-1.1565389315921639</v>
      </c>
      <c r="G517" s="8">
        <f>'2020 MRI - Alphabetical'!F251-'2017 MRI'!F251</f>
        <v>3.5124714729644495</v>
      </c>
      <c r="H517" s="9">
        <f>'2020 MRI - Alphabetical'!G251-'2017 MRI'!G251</f>
        <v>-58</v>
      </c>
      <c r="I517" s="10">
        <f>'2020 MRI - Alphabetical'!H251-'2017 MRI'!H251</f>
        <v>-130</v>
      </c>
      <c r="J517" s="33">
        <f>'2020 MRI - Alphabetical'!I251-'2017 MRI'!I251</f>
        <v>-0.62827258643408956</v>
      </c>
      <c r="K517" s="11">
        <f>'2020 MRI - Alphabetical'!J251-'2017 MRI'!J251</f>
        <v>-4.7471053227985838E-2</v>
      </c>
      <c r="L517" s="10">
        <f>'2020 MRI - Alphabetical'!K251-'2017 MRI'!K251</f>
        <v>192</v>
      </c>
      <c r="M517" s="33">
        <f>'2020 MRI - Alphabetical'!L251-'2017 MRI'!L251</f>
        <v>0.86613208422488641</v>
      </c>
      <c r="N517" s="11">
        <f>'2020 MRI - Alphabetical'!M251-'2017 MRI'!M251</f>
        <v>-4.393819220809006E-2</v>
      </c>
      <c r="O517" s="10">
        <f>'2020 MRI - Alphabetical'!N251-'2017 MRI'!N251</f>
        <v>-8</v>
      </c>
      <c r="P517" s="33">
        <f>'2020 MRI - Alphabetical'!O251-'2017 MRI'!O251</f>
        <v>-2.1970224935167204E-2</v>
      </c>
      <c r="Q517" s="11">
        <f>'2020 MRI - Alphabetical'!P251-'2017 MRI'!P251</f>
        <v>-4.8148148148148204E-4</v>
      </c>
      <c r="R517" s="10">
        <f>'2020 MRI - Alphabetical'!Q251-'2017 MRI'!Q251</f>
        <v>-254</v>
      </c>
      <c r="S517" s="33">
        <f>'2020 MRI - Alphabetical'!R251-'2017 MRI'!R251</f>
        <v>-0.48112407967856641</v>
      </c>
      <c r="T517" s="12">
        <f>'2020 MRI - Alphabetical'!S251-'2017 MRI'!S251</f>
        <v>0.84638171815488783</v>
      </c>
      <c r="U517" s="10">
        <f>'2020 MRI - Alphabetical'!T251-'2017 MRI'!T251</f>
        <v>-60</v>
      </c>
      <c r="V517" s="33">
        <f>'2020 MRI - Alphabetical'!U251-'2017 MRI'!U251</f>
        <v>-0.19081792539127318</v>
      </c>
      <c r="W517" s="11">
        <f>'2020 MRI - Alphabetical'!V251-'2017 MRI'!V251</f>
        <v>9.2861458782908871E-3</v>
      </c>
      <c r="X517" s="10">
        <f>'2020 MRI - Alphabetical'!W251-'2017 MRI'!W251</f>
        <v>-28</v>
      </c>
      <c r="Y517" s="33">
        <f>'2020 MRI - Alphabetical'!X251-'2017 MRI'!X251</f>
        <v>-0.19058254865402471</v>
      </c>
      <c r="Z517" s="13">
        <f>'2020 MRI - Alphabetical'!Y251-'2017 MRI'!Y251</f>
        <v>7705</v>
      </c>
      <c r="AA517" s="10">
        <f>'2020 MRI - Alphabetical'!Z251-'2017 MRI'!Z251</f>
        <v>-4</v>
      </c>
      <c r="AB517" s="33">
        <f>'2020 MRI - Alphabetical'!AA251-'2017 MRI'!AA251</f>
        <v>-7.126314934893796E-4</v>
      </c>
      <c r="AC517" s="11">
        <f>'2020 MRI - Alphabetical'!AB251-'2017 MRI'!AB251</f>
        <v>-1.8000000000000002E-2</v>
      </c>
      <c r="AD517" s="10">
        <f>'2020 MRI - Alphabetical'!AC251-'2017 MRI'!AC251</f>
        <v>-115</v>
      </c>
      <c r="AE517" s="33">
        <f>'2020 MRI - Alphabetical'!AD251-'2017 MRI'!AD251</f>
        <v>-0.33475610535905909</v>
      </c>
      <c r="AF517" s="11">
        <f>'2020 MRI - Alphabetical'!AE251-'2017 MRI'!AE251</f>
        <v>-1.126175275681951E-2</v>
      </c>
      <c r="AG517" s="10">
        <f>'2020 MRI - Alphabetical'!AF251-'2017 MRI'!AF251</f>
        <v>-6</v>
      </c>
      <c r="AH517" s="33">
        <f>'2020 MRI - Alphabetical'!AG251-'2017 MRI'!AG251</f>
        <v>7.5801496061214599E-3</v>
      </c>
      <c r="AI517" s="14">
        <f>'2020 MRI - Alphabetical'!AH251-'2017 MRI'!AH251</f>
        <v>2.0410551646488084E-2</v>
      </c>
      <c r="AJ517" s="10">
        <f>'2020 MRI - Alphabetical'!AI251-'2017 MRI'!AI251</f>
        <v>10</v>
      </c>
      <c r="AK517" s="33">
        <f>'2020 MRI - Alphabetical'!AJ251-'2017 MRI'!AJ251</f>
        <v>8.2586882807472173E-3</v>
      </c>
      <c r="AL517" s="13">
        <f>'2020 MRI - Alphabetical'!AK251-'2017 MRI'!AK251</f>
        <v>14443.818461879098</v>
      </c>
      <c r="AM517" s="38"/>
    </row>
    <row r="518" spans="1:39" hidden="1" x14ac:dyDescent="0.25">
      <c r="A518" t="s">
        <v>926</v>
      </c>
      <c r="B518" s="5" t="s">
        <v>176</v>
      </c>
      <c r="C518" s="6" t="s">
        <v>71</v>
      </c>
      <c r="D518" s="7" t="s">
        <v>34</v>
      </c>
      <c r="E518" s="8">
        <f>VLOOKUP(A518,'2017 MRI'!$A$7:$F$571,6,FALSE)</f>
        <v>34.665199613656874</v>
      </c>
      <c r="F518" s="36">
        <f>'2020 MRI - Alphabetical'!E325-'2017 MRI'!E325</f>
        <v>1.5958128113427854</v>
      </c>
      <c r="G518" s="8">
        <f>'2020 MRI - Alphabetical'!F325-'2017 MRI'!F325</f>
        <v>-3.32463826846719</v>
      </c>
      <c r="H518" s="9">
        <f>'2020 MRI - Alphabetical'!G325-'2017 MRI'!G325</f>
        <v>55</v>
      </c>
      <c r="I518" s="10">
        <f>'2020 MRI - Alphabetical'!H325-'2017 MRI'!H325</f>
        <v>-159</v>
      </c>
      <c r="J518" s="33">
        <f>'2020 MRI - Alphabetical'!I325-'2017 MRI'!I325</f>
        <v>-0.64210633628377967</v>
      </c>
      <c r="K518" s="11">
        <f>'2020 MRI - Alphabetical'!J325-'2017 MRI'!J325</f>
        <v>-5.6146567537370462E-2</v>
      </c>
      <c r="L518" s="10">
        <f>'2020 MRI - Alphabetical'!K325-'2017 MRI'!K325</f>
        <v>-52</v>
      </c>
      <c r="M518" s="33">
        <f>'2020 MRI - Alphabetical'!L325-'2017 MRI'!L325</f>
        <v>-1.4658506270972782</v>
      </c>
      <c r="N518" s="11">
        <f>'2020 MRI - Alphabetical'!M325-'2017 MRI'!M325</f>
        <v>7.8986934926267682E-2</v>
      </c>
      <c r="O518" s="10">
        <f>'2020 MRI - Alphabetical'!N325-'2017 MRI'!N325</f>
        <v>156</v>
      </c>
      <c r="P518" s="33">
        <f>'2020 MRI - Alphabetical'!O325-'2017 MRI'!O325</f>
        <v>0.87667445176238279</v>
      </c>
      <c r="Q518" s="11">
        <f>'2020 MRI - Alphabetical'!P325-'2017 MRI'!P325</f>
        <v>-5.9475409836065585E-2</v>
      </c>
      <c r="R518" s="10">
        <f>'2020 MRI - Alphabetical'!Q325-'2017 MRI'!Q325</f>
        <v>41</v>
      </c>
      <c r="S518" s="33">
        <f>'2020 MRI - Alphabetical'!R325-'2017 MRI'!R325</f>
        <v>0.4226529515819003</v>
      </c>
      <c r="T518" s="12">
        <f>'2020 MRI - Alphabetical'!S325-'2017 MRI'!S325</f>
        <v>-2.0951284335873011</v>
      </c>
      <c r="U518" s="10">
        <f>'2020 MRI - Alphabetical'!T325-'2017 MRI'!T325</f>
        <v>205</v>
      </c>
      <c r="V518" s="33">
        <f>'2020 MRI - Alphabetical'!U325-'2017 MRI'!U325</f>
        <v>0.80508211931920304</v>
      </c>
      <c r="W518" s="11">
        <f>'2020 MRI - Alphabetical'!V325-'2017 MRI'!V325</f>
        <v>-5.3776566757493198E-2</v>
      </c>
      <c r="X518" s="10">
        <f>'2020 MRI - Alphabetical'!W325-'2017 MRI'!W325</f>
        <v>85</v>
      </c>
      <c r="Y518" s="33">
        <f>'2020 MRI - Alphabetical'!X325-'2017 MRI'!X325</f>
        <v>0.32817438369349561</v>
      </c>
      <c r="Z518" s="13">
        <f>'2020 MRI - Alphabetical'!Y325-'2017 MRI'!Y325</f>
        <v>19022</v>
      </c>
      <c r="AA518" s="10">
        <f>'2020 MRI - Alphabetical'!Z325-'2017 MRI'!Z325</f>
        <v>-34</v>
      </c>
      <c r="AB518" s="33">
        <f>'2020 MRI - Alphabetical'!AA325-'2017 MRI'!AA325</f>
        <v>-0.17913481061948544</v>
      </c>
      <c r="AC518" s="11">
        <f>'2020 MRI - Alphabetical'!AB325-'2017 MRI'!AB325</f>
        <v>-1.8999999999999996E-2</v>
      </c>
      <c r="AD518" s="10">
        <f>'2020 MRI - Alphabetical'!AC325-'2017 MRI'!AC325</f>
        <v>-34</v>
      </c>
      <c r="AE518" s="33">
        <f>'2020 MRI - Alphabetical'!AD325-'2017 MRI'!AD325</f>
        <v>-0.14727815344519218</v>
      </c>
      <c r="AF518" s="11">
        <f>'2020 MRI - Alphabetical'!AE325-'2017 MRI'!AE325</f>
        <v>1.3017408123792151E-3</v>
      </c>
      <c r="AG518" s="10">
        <f>'2020 MRI - Alphabetical'!AF325-'2017 MRI'!AF325</f>
        <v>19</v>
      </c>
      <c r="AH518" s="33">
        <f>'2020 MRI - Alphabetical'!AG325-'2017 MRI'!AG325</f>
        <v>6.0371581322094484E-2</v>
      </c>
      <c r="AI518" s="14">
        <f>'2020 MRI - Alphabetical'!AH325-'2017 MRI'!AH325</f>
        <v>-3.3065561691783429E-2</v>
      </c>
      <c r="AJ518" s="10">
        <f>'2020 MRI - Alphabetical'!AI325-'2017 MRI'!AI325</f>
        <v>-6</v>
      </c>
      <c r="AK518" s="33">
        <f>'2020 MRI - Alphabetical'!AJ325-'2017 MRI'!AJ325</f>
        <v>6.152858260889571E-3</v>
      </c>
      <c r="AL518" s="13">
        <f>'2020 MRI - Alphabetical'!AK325-'2017 MRI'!AK325</f>
        <v>7044.6432534657361</v>
      </c>
      <c r="AM518" s="38"/>
    </row>
    <row r="519" spans="1:39" hidden="1" x14ac:dyDescent="0.25">
      <c r="A519" t="s">
        <v>954</v>
      </c>
      <c r="B519" s="5" t="s">
        <v>96</v>
      </c>
      <c r="C519" s="6" t="s">
        <v>71</v>
      </c>
      <c r="D519" s="7" t="s">
        <v>34</v>
      </c>
      <c r="E519" s="8">
        <f>VLOOKUP(A519,'2017 MRI'!$A$7:$F$571,6,FALSE)</f>
        <v>44.701288389949866</v>
      </c>
      <c r="F519" s="36">
        <f>'2020 MRI - Alphabetical'!E353-'2017 MRI'!E353</f>
        <v>3.0129059641219502</v>
      </c>
      <c r="G519" s="8">
        <f>'2020 MRI - Alphabetical'!F353-'2017 MRI'!F353</f>
        <v>-6.5325707971955254</v>
      </c>
      <c r="H519" s="9">
        <f>'2020 MRI - Alphabetical'!G353-'2017 MRI'!G353</f>
        <v>57</v>
      </c>
      <c r="I519" s="10">
        <f>'2020 MRI - Alphabetical'!H353-'2017 MRI'!H353</f>
        <v>177</v>
      </c>
      <c r="J519" s="33">
        <f>'2020 MRI - Alphabetical'!I353-'2017 MRI'!I353</f>
        <v>0.54923108704047729</v>
      </c>
      <c r="K519" s="11">
        <f>'2020 MRI - Alphabetical'!J353-'2017 MRI'!J353</f>
        <v>3.1276318032664729E-2</v>
      </c>
      <c r="L519" s="10">
        <f>'2020 MRI - Alphabetical'!K353-'2017 MRI'!K353</f>
        <v>-59</v>
      </c>
      <c r="M519" s="33">
        <f>'2020 MRI - Alphabetical'!L353-'2017 MRI'!L353</f>
        <v>-0.77275833392884241</v>
      </c>
      <c r="N519" s="11">
        <f>'2020 MRI - Alphabetical'!M353-'2017 MRI'!M353</f>
        <v>4.2717989174046206E-2</v>
      </c>
      <c r="O519" s="10">
        <f>'2020 MRI - Alphabetical'!N353-'2017 MRI'!N353</f>
        <v>155</v>
      </c>
      <c r="P519" s="33">
        <f>'2020 MRI - Alphabetical'!O353-'2017 MRI'!O353</f>
        <v>1.4392655025333032</v>
      </c>
      <c r="Q519" s="11">
        <f>'2020 MRI - Alphabetical'!P353-'2017 MRI'!P353</f>
        <v>-9.6315539739027289E-2</v>
      </c>
      <c r="R519" s="10">
        <f>'2020 MRI - Alphabetical'!Q353-'2017 MRI'!Q353</f>
        <v>4</v>
      </c>
      <c r="S519" s="33">
        <f>'2020 MRI - Alphabetical'!R353-'2017 MRI'!R353</f>
        <v>0.28701333493490511</v>
      </c>
      <c r="T519" s="12">
        <f>'2020 MRI - Alphabetical'!S353-'2017 MRI'!S353</f>
        <v>-1.5139504261412231</v>
      </c>
      <c r="U519" s="10">
        <f>'2020 MRI - Alphabetical'!T353-'2017 MRI'!T353</f>
        <v>34</v>
      </c>
      <c r="V519" s="33">
        <f>'2020 MRI - Alphabetical'!U353-'2017 MRI'!U353</f>
        <v>0.34190995139313074</v>
      </c>
      <c r="W519" s="11">
        <f>'2020 MRI - Alphabetical'!V353-'2017 MRI'!V353</f>
        <v>-2.9465767909066895E-2</v>
      </c>
      <c r="X519" s="10">
        <f>'2020 MRI - Alphabetical'!W353-'2017 MRI'!W353</f>
        <v>77</v>
      </c>
      <c r="Y519" s="33">
        <f>'2020 MRI - Alphabetical'!X353-'2017 MRI'!X353</f>
        <v>0.40216247426197782</v>
      </c>
      <c r="Z519" s="13">
        <f>'2020 MRI - Alphabetical'!Y353-'2017 MRI'!Y353</f>
        <v>19956</v>
      </c>
      <c r="AA519" s="10">
        <f>'2020 MRI - Alphabetical'!Z353-'2017 MRI'!Z353</f>
        <v>38</v>
      </c>
      <c r="AB519" s="33">
        <f>'2020 MRI - Alphabetical'!AA353-'2017 MRI'!AA353</f>
        <v>0.23051001818034236</v>
      </c>
      <c r="AC519" s="11">
        <f>'2020 MRI - Alphabetical'!AB353-'2017 MRI'!AB353</f>
        <v>-2.7000000000000003E-2</v>
      </c>
      <c r="AD519" s="10">
        <f>'2020 MRI - Alphabetical'!AC353-'2017 MRI'!AC353</f>
        <v>32</v>
      </c>
      <c r="AE519" s="33">
        <f>'2020 MRI - Alphabetical'!AD353-'2017 MRI'!AD353</f>
        <v>0.33982970285262037</v>
      </c>
      <c r="AF519" s="11">
        <f>'2020 MRI - Alphabetical'!AE353-'2017 MRI'!AE353</f>
        <v>3.7007745411685389E-2</v>
      </c>
      <c r="AG519" s="10">
        <f>'2020 MRI - Alphabetical'!AF353-'2017 MRI'!AF353</f>
        <v>11</v>
      </c>
      <c r="AH519" s="33">
        <f>'2020 MRI - Alphabetical'!AG353-'2017 MRI'!AG353</f>
        <v>0.1057660517211223</v>
      </c>
      <c r="AI519" s="14">
        <f>'2020 MRI - Alphabetical'!AH353-'2017 MRI'!AH353</f>
        <v>2.1149415329517751E-3</v>
      </c>
      <c r="AJ519" s="10">
        <f>'2020 MRI - Alphabetical'!AI353-'2017 MRI'!AI353</f>
        <v>-3</v>
      </c>
      <c r="AK519" s="33">
        <f>'2020 MRI - Alphabetical'!AJ353-'2017 MRI'!AJ353</f>
        <v>6.6211150299234078E-3</v>
      </c>
      <c r="AL519" s="13">
        <f>'2020 MRI - Alphabetical'!AK353-'2017 MRI'!AK353</f>
        <v>4300.3874183480366</v>
      </c>
      <c r="AM519" s="38"/>
    </row>
    <row r="520" spans="1:39" hidden="1" x14ac:dyDescent="0.25">
      <c r="A520" t="s">
        <v>974</v>
      </c>
      <c r="B520" s="5" t="s">
        <v>315</v>
      </c>
      <c r="C520" s="6" t="s">
        <v>71</v>
      </c>
      <c r="D520" s="7" t="s">
        <v>34</v>
      </c>
      <c r="E520" s="8">
        <f>VLOOKUP(A520,'2017 MRI'!$A$7:$F$571,6,FALSE)</f>
        <v>24.68587072584322</v>
      </c>
      <c r="F520" s="36">
        <f>'2020 MRI - Alphabetical'!E373-'2017 MRI'!E373</f>
        <v>-0.64900371357757902</v>
      </c>
      <c r="G520" s="8">
        <f>'2020 MRI - Alphabetical'!F373-'2017 MRI'!F373</f>
        <v>2.4700994174281803</v>
      </c>
      <c r="H520" s="9">
        <f>'2020 MRI - Alphabetical'!G373-'2017 MRI'!G373</f>
        <v>-21</v>
      </c>
      <c r="I520" s="10">
        <f>'2020 MRI - Alphabetical'!H373-'2017 MRI'!H373</f>
        <v>3</v>
      </c>
      <c r="J520" s="33">
        <f>'2020 MRI - Alphabetical'!I373-'2017 MRI'!I373</f>
        <v>0.27626729847858345</v>
      </c>
      <c r="K520" s="11">
        <f>'2020 MRI - Alphabetical'!J373-'2017 MRI'!J373</f>
        <v>3.5164168430560139E-2</v>
      </c>
      <c r="L520" s="10">
        <f>'2020 MRI - Alphabetical'!K373-'2017 MRI'!K373</f>
        <v>-300</v>
      </c>
      <c r="M520" s="33">
        <f>'2020 MRI - Alphabetical'!L373-'2017 MRI'!L373</f>
        <v>-1.4709888425097599</v>
      </c>
      <c r="N520" s="11">
        <f>'2020 MRI - Alphabetical'!M373-'2017 MRI'!M373</f>
        <v>8.0664916885389334E-2</v>
      </c>
      <c r="O520" s="10">
        <f>'2020 MRI - Alphabetical'!N373-'2017 MRI'!N373</f>
        <v>123</v>
      </c>
      <c r="P520" s="33">
        <f>'2020 MRI - Alphabetical'!O373-'2017 MRI'!O373</f>
        <v>0.36512822118678845</v>
      </c>
      <c r="Q520" s="11">
        <f>'2020 MRI - Alphabetical'!P373-'2017 MRI'!P373</f>
        <v>-2.5936739659367394E-2</v>
      </c>
      <c r="R520" s="10">
        <f>'2020 MRI - Alphabetical'!Q373-'2017 MRI'!Q373</f>
        <v>134</v>
      </c>
      <c r="S520" s="33">
        <f>'2020 MRI - Alphabetical'!R373-'2017 MRI'!R373</f>
        <v>-2.0239220050134565E-2</v>
      </c>
      <c r="T520" s="12">
        <f>'2020 MRI - Alphabetical'!S373-'2017 MRI'!S373</f>
        <v>-0.87489063867016625</v>
      </c>
      <c r="U520" s="10">
        <f>'2020 MRI - Alphabetical'!T373-'2017 MRI'!T373</f>
        <v>-28</v>
      </c>
      <c r="V520" s="33">
        <f>'2020 MRI - Alphabetical'!U373-'2017 MRI'!U373</f>
        <v>-7.6043504890587532E-2</v>
      </c>
      <c r="W520" s="11">
        <f>'2020 MRI - Alphabetical'!V373-'2017 MRI'!V373</f>
        <v>3.2065829363360707E-3</v>
      </c>
      <c r="X520" s="10">
        <f>'2020 MRI - Alphabetical'!W373-'2017 MRI'!W373</f>
        <v>-8</v>
      </c>
      <c r="Y520" s="33">
        <f>'2020 MRI - Alphabetical'!X373-'2017 MRI'!X373</f>
        <v>-4.7094392625479681E-2</v>
      </c>
      <c r="Z520" s="13">
        <f>'2020 MRI - Alphabetical'!Y373-'2017 MRI'!Y373</f>
        <v>9820</v>
      </c>
      <c r="AA520" s="10">
        <f>'2020 MRI - Alphabetical'!Z373-'2017 MRI'!Z373</f>
        <v>-88</v>
      </c>
      <c r="AB520" s="33">
        <f>'2020 MRI - Alphabetical'!AA373-'2017 MRI'!AA373</f>
        <v>-0.2707161266887817</v>
      </c>
      <c r="AC520" s="11">
        <f>'2020 MRI - Alphabetical'!AB373-'2017 MRI'!AB373</f>
        <v>-1.4999999999999999E-2</v>
      </c>
      <c r="AD520" s="10">
        <f>'2020 MRI - Alphabetical'!AC373-'2017 MRI'!AC373</f>
        <v>-99</v>
      </c>
      <c r="AE520" s="33">
        <f>'2020 MRI - Alphabetical'!AD373-'2017 MRI'!AD373</f>
        <v>-0.28480612699196789</v>
      </c>
      <c r="AF520" s="11">
        <f>'2020 MRI - Alphabetical'!AE373-'2017 MRI'!AE373</f>
        <v>-8.200237670826005E-3</v>
      </c>
      <c r="AG520" s="10">
        <f>'2020 MRI - Alphabetical'!AF373-'2017 MRI'!AF373</f>
        <v>-10</v>
      </c>
      <c r="AH520" s="33">
        <f>'2020 MRI - Alphabetical'!AG373-'2017 MRI'!AG373</f>
        <v>-7.6192441815311596E-2</v>
      </c>
      <c r="AI520" s="14">
        <f>'2020 MRI - Alphabetical'!AH373-'2017 MRI'!AH373</f>
        <v>0.17554848477378737</v>
      </c>
      <c r="AJ520" s="10">
        <f>'2020 MRI - Alphabetical'!AI373-'2017 MRI'!AI373</f>
        <v>3</v>
      </c>
      <c r="AK520" s="33">
        <f>'2020 MRI - Alphabetical'!AJ373-'2017 MRI'!AJ373</f>
        <v>9.9837317768244338E-3</v>
      </c>
      <c r="AL520" s="13">
        <f>'2020 MRI - Alphabetical'!AK373-'2017 MRI'!AK373</f>
        <v>7074.9096554172429</v>
      </c>
      <c r="AM520" s="38"/>
    </row>
    <row r="521" spans="1:39" hidden="1" x14ac:dyDescent="0.25">
      <c r="A521" t="s">
        <v>1050</v>
      </c>
      <c r="B521" s="5" t="s">
        <v>348</v>
      </c>
      <c r="C521" s="6" t="s">
        <v>71</v>
      </c>
      <c r="D521" s="7" t="s">
        <v>34</v>
      </c>
      <c r="E521" s="8">
        <f>VLOOKUP(A521,'2017 MRI'!$A$7:$F$571,6,FALSE)</f>
        <v>23.147257258974093</v>
      </c>
      <c r="F521" s="36">
        <f>'2020 MRI - Alphabetical'!E449-'2017 MRI'!E449</f>
        <v>-0.4547639957476417</v>
      </c>
      <c r="G521" s="8">
        <f>'2020 MRI - Alphabetical'!F449-'2017 MRI'!F449</f>
        <v>1.6793053928958983</v>
      </c>
      <c r="H521" s="9">
        <f>'2020 MRI - Alphabetical'!G449-'2017 MRI'!G449</f>
        <v>-14</v>
      </c>
      <c r="I521" s="10">
        <f>'2020 MRI - Alphabetical'!H449-'2017 MRI'!H449</f>
        <v>-89</v>
      </c>
      <c r="J521" s="33">
        <f>'2020 MRI - Alphabetical'!I449-'2017 MRI'!I449</f>
        <v>-0.7047638860017974</v>
      </c>
      <c r="K521" s="11">
        <f>'2020 MRI - Alphabetical'!J449-'2017 MRI'!J449</f>
        <v>-4.663125555528369E-2</v>
      </c>
      <c r="L521" s="10">
        <f>'2020 MRI - Alphabetical'!K449-'2017 MRI'!K449</f>
        <v>18</v>
      </c>
      <c r="M521" s="33">
        <f>'2020 MRI - Alphabetical'!L449-'2017 MRI'!L449</f>
        <v>0.12497535057101139</v>
      </c>
      <c r="N521" s="11">
        <f>'2020 MRI - Alphabetical'!M449-'2017 MRI'!M449</f>
        <v>-4.7444182984250211E-3</v>
      </c>
      <c r="O521" s="10">
        <f>'2020 MRI - Alphabetical'!N449-'2017 MRI'!N449</f>
        <v>-13</v>
      </c>
      <c r="P521" s="33">
        <f>'2020 MRI - Alphabetical'!O449-'2017 MRI'!O449</f>
        <v>-2.6445443134102797E-2</v>
      </c>
      <c r="Q521" s="11">
        <f>'2020 MRI - Alphabetical'!P449-'2017 MRI'!P449</f>
        <v>-2.1108179419524961E-4</v>
      </c>
      <c r="R521" s="10">
        <f>'2020 MRI - Alphabetical'!Q449-'2017 MRI'!Q449</f>
        <v>-44</v>
      </c>
      <c r="S521" s="33">
        <f>'2020 MRI - Alphabetical'!R449-'2017 MRI'!R449</f>
        <v>-0.27985758730862836</v>
      </c>
      <c r="T521" s="12">
        <f>'2020 MRI - Alphabetical'!S449-'2017 MRI'!S449</f>
        <v>0</v>
      </c>
      <c r="U521" s="10">
        <f>'2020 MRI - Alphabetical'!T449-'2017 MRI'!T449</f>
        <v>181</v>
      </c>
      <c r="V521" s="33">
        <f>'2020 MRI - Alphabetical'!U449-'2017 MRI'!U449</f>
        <v>0.52819620072693152</v>
      </c>
      <c r="W521" s="11">
        <f>'2020 MRI - Alphabetical'!V449-'2017 MRI'!V449</f>
        <v>-3.4481740870435214E-2</v>
      </c>
      <c r="X521" s="10">
        <f>'2020 MRI - Alphabetical'!W449-'2017 MRI'!W449</f>
        <v>-2</v>
      </c>
      <c r="Y521" s="33">
        <f>'2020 MRI - Alphabetical'!X449-'2017 MRI'!X449</f>
        <v>2.7242598797163842E-2</v>
      </c>
      <c r="Z521" s="13">
        <f>'2020 MRI - Alphabetical'!Y449-'2017 MRI'!Y449</f>
        <v>11640</v>
      </c>
      <c r="AA521" s="10">
        <f>'2020 MRI - Alphabetical'!Z449-'2017 MRI'!Z449</f>
        <v>-107</v>
      </c>
      <c r="AB521" s="33">
        <f>'2020 MRI - Alphabetical'!AA449-'2017 MRI'!AA449</f>
        <v>-0.46749491583091934</v>
      </c>
      <c r="AC521" s="11">
        <f>'2020 MRI - Alphabetical'!AB449-'2017 MRI'!AB449</f>
        <v>-1.3000000000000005E-2</v>
      </c>
      <c r="AD521" s="10">
        <f>'2020 MRI - Alphabetical'!AC449-'2017 MRI'!AC449</f>
        <v>-22</v>
      </c>
      <c r="AE521" s="33">
        <f>'2020 MRI - Alphabetical'!AD449-'2017 MRI'!AD449</f>
        <v>-8.2204006610878899E-2</v>
      </c>
      <c r="AF521" s="11">
        <f>'2020 MRI - Alphabetical'!AE449-'2017 MRI'!AE449</f>
        <v>3.4032697547684565E-3</v>
      </c>
      <c r="AG521" s="10">
        <f>'2020 MRI - Alphabetical'!AF449-'2017 MRI'!AF449</f>
        <v>-7</v>
      </c>
      <c r="AH521" s="33">
        <f>'2020 MRI - Alphabetical'!AG449-'2017 MRI'!AG449</f>
        <v>-3.9517416433666686E-2</v>
      </c>
      <c r="AI521" s="14">
        <f>'2020 MRI - Alphabetical'!AH449-'2017 MRI'!AH449</f>
        <v>5.6728286344531753E-2</v>
      </c>
      <c r="AJ521" s="10">
        <f>'2020 MRI - Alphabetical'!AI449-'2017 MRI'!AI449</f>
        <v>-1</v>
      </c>
      <c r="AK521" s="33">
        <f>'2020 MRI - Alphabetical'!AJ449-'2017 MRI'!AJ449</f>
        <v>2.5025823156221705E-3</v>
      </c>
      <c r="AL521" s="13">
        <f>'2020 MRI - Alphabetical'!AK449-'2017 MRI'!AK449</f>
        <v>9171.0288980368205</v>
      </c>
      <c r="AM521" s="38"/>
    </row>
    <row r="522" spans="1:39" hidden="1" x14ac:dyDescent="0.25">
      <c r="A522" t="s">
        <v>1077</v>
      </c>
      <c r="B522" s="5" t="s">
        <v>518</v>
      </c>
      <c r="C522" s="6" t="s">
        <v>71</v>
      </c>
      <c r="D522" s="7" t="s">
        <v>34</v>
      </c>
      <c r="E522" s="8">
        <f>VLOOKUP(A522,'2017 MRI'!$A$7:$F$571,6,FALSE)</f>
        <v>13.925078733151578</v>
      </c>
      <c r="F522" s="36">
        <f>'2020 MRI - Alphabetical'!E476-'2017 MRI'!E476</f>
        <v>-0.74693447198755791</v>
      </c>
      <c r="G522" s="8">
        <f>'2020 MRI - Alphabetical'!F476-'2017 MRI'!F476</f>
        <v>1.4789705753890061</v>
      </c>
      <c r="H522" s="9">
        <f>'2020 MRI - Alphabetical'!G476-'2017 MRI'!G476</f>
        <v>-31</v>
      </c>
      <c r="I522" s="10">
        <f>'2020 MRI - Alphabetical'!H476-'2017 MRI'!H476</f>
        <v>-133</v>
      </c>
      <c r="J522" s="33">
        <f>'2020 MRI - Alphabetical'!I476-'2017 MRI'!I476</f>
        <v>-0.55829242936210455</v>
      </c>
      <c r="K522" s="11">
        <f>'2020 MRI - Alphabetical'!J476-'2017 MRI'!J476</f>
        <v>-4.5366723711094514E-2</v>
      </c>
      <c r="L522" s="10">
        <f>'2020 MRI - Alphabetical'!K476-'2017 MRI'!K476</f>
        <v>-7</v>
      </c>
      <c r="M522" s="33">
        <f>'2020 MRI - Alphabetical'!L476-'2017 MRI'!L476</f>
        <v>4.8966339335488551E-2</v>
      </c>
      <c r="N522" s="11">
        <f>'2020 MRI - Alphabetical'!M476-'2017 MRI'!M476</f>
        <v>3.3291996524535683E-4</v>
      </c>
      <c r="O522" s="10">
        <f>'2020 MRI - Alphabetical'!N476-'2017 MRI'!N476</f>
        <v>58</v>
      </c>
      <c r="P522" s="33">
        <f>'2020 MRI - Alphabetical'!O476-'2017 MRI'!O476</f>
        <v>0.12408035018492936</v>
      </c>
      <c r="Q522" s="11">
        <f>'2020 MRI - Alphabetical'!P476-'2017 MRI'!P476</f>
        <v>-9.9483948394839504E-3</v>
      </c>
      <c r="R522" s="10">
        <f>'2020 MRI - Alphabetical'!Q476-'2017 MRI'!Q476</f>
        <v>-38</v>
      </c>
      <c r="S522" s="33">
        <f>'2020 MRI - Alphabetical'!R476-'2017 MRI'!R476</f>
        <v>-0.26168258424832203</v>
      </c>
      <c r="T522" s="12">
        <f>'2020 MRI - Alphabetical'!S476-'2017 MRI'!S476</f>
        <v>-5.0553781112187404E-2</v>
      </c>
      <c r="U522" s="10">
        <f>'2020 MRI - Alphabetical'!T476-'2017 MRI'!T476</f>
        <v>22</v>
      </c>
      <c r="V522" s="33">
        <f>'2020 MRI - Alphabetical'!U476-'2017 MRI'!U476</f>
        <v>7.7719937024158359E-2</v>
      </c>
      <c r="W522" s="11">
        <f>'2020 MRI - Alphabetical'!V476-'2017 MRI'!V476</f>
        <v>-4.5039606080068476E-3</v>
      </c>
      <c r="X522" s="10">
        <f>'2020 MRI - Alphabetical'!W476-'2017 MRI'!W476</f>
        <v>-30</v>
      </c>
      <c r="Y522" s="33">
        <f>'2020 MRI - Alphabetical'!X476-'2017 MRI'!X476</f>
        <v>-0.41484455824158384</v>
      </c>
      <c r="Z522" s="13">
        <f>'2020 MRI - Alphabetical'!Y476-'2017 MRI'!Y476</f>
        <v>6879</v>
      </c>
      <c r="AA522" s="10">
        <f>'2020 MRI - Alphabetical'!Z476-'2017 MRI'!Z476</f>
        <v>-29</v>
      </c>
      <c r="AB522" s="33">
        <f>'2020 MRI - Alphabetical'!AA476-'2017 MRI'!AA476</f>
        <v>-9.4563307063376678E-2</v>
      </c>
      <c r="AC522" s="11">
        <f>'2020 MRI - Alphabetical'!AB476-'2017 MRI'!AB476</f>
        <v>-1.4999999999999999E-2</v>
      </c>
      <c r="AD522" s="10">
        <f>'2020 MRI - Alphabetical'!AC476-'2017 MRI'!AC476</f>
        <v>0</v>
      </c>
      <c r="AE522" s="33">
        <f>'2020 MRI - Alphabetical'!AD476-'2017 MRI'!AD476</f>
        <v>-4.100507023344413E-2</v>
      </c>
      <c r="AF522" s="11">
        <f>'2020 MRI - Alphabetical'!AE476-'2017 MRI'!AE476</f>
        <v>4.0801535689101165E-3</v>
      </c>
      <c r="AG522" s="10">
        <f>'2020 MRI - Alphabetical'!AF476-'2017 MRI'!AF476</f>
        <v>-11</v>
      </c>
      <c r="AH522" s="33">
        <f>'2020 MRI - Alphabetical'!AG476-'2017 MRI'!AG476</f>
        <v>-4.1692462197203572E-2</v>
      </c>
      <c r="AI522" s="14">
        <f>'2020 MRI - Alphabetical'!AH476-'2017 MRI'!AH476</f>
        <v>0.10280148386645571</v>
      </c>
      <c r="AJ522" s="10">
        <f>'2020 MRI - Alphabetical'!AI476-'2017 MRI'!AI476</f>
        <v>7</v>
      </c>
      <c r="AK522" s="33">
        <f>'2020 MRI - Alphabetical'!AJ476-'2017 MRI'!AJ476</f>
        <v>4.4615945841407489E-3</v>
      </c>
      <c r="AL522" s="13">
        <f>'2020 MRI - Alphabetical'!AK476-'2017 MRI'!AK476</f>
        <v>15399.913880370819</v>
      </c>
      <c r="AM522" s="38"/>
    </row>
    <row r="523" spans="1:39" hidden="1" x14ac:dyDescent="0.25">
      <c r="A523" t="s">
        <v>1084</v>
      </c>
      <c r="B523" s="5" t="s">
        <v>257</v>
      </c>
      <c r="C523" s="6" t="s">
        <v>71</v>
      </c>
      <c r="D523" s="7" t="s">
        <v>34</v>
      </c>
      <c r="E523" s="8">
        <f>VLOOKUP(A523,'2017 MRI'!$A$7:$F$571,6,FALSE)</f>
        <v>28.702191721479654</v>
      </c>
      <c r="F523" s="36">
        <f>'2020 MRI - Alphabetical'!E483-'2017 MRI'!E483</f>
        <v>1.7011543213757816</v>
      </c>
      <c r="G523" s="8">
        <f>'2020 MRI - Alphabetical'!F483-'2017 MRI'!F483</f>
        <v>-4.3713569683175884</v>
      </c>
      <c r="H523" s="9">
        <f>'2020 MRI - Alphabetical'!G483-'2017 MRI'!G483</f>
        <v>87</v>
      </c>
      <c r="I523" s="10">
        <f>'2020 MRI - Alphabetical'!H483-'2017 MRI'!H483</f>
        <v>-33</v>
      </c>
      <c r="J523" s="33">
        <f>'2020 MRI - Alphabetical'!I483-'2017 MRI'!I483</f>
        <v>-0.36359189098824241</v>
      </c>
      <c r="K523" s="11">
        <f>'2020 MRI - Alphabetical'!J483-'2017 MRI'!J483</f>
        <v>-1.6147856847770314E-2</v>
      </c>
      <c r="L523" s="10">
        <f>'2020 MRI - Alphabetical'!K483-'2017 MRI'!K483</f>
        <v>220</v>
      </c>
      <c r="M523" s="33">
        <f>'2020 MRI - Alphabetical'!L483-'2017 MRI'!L483</f>
        <v>0.90563361440243795</v>
      </c>
      <c r="N523" s="11">
        <f>'2020 MRI - Alphabetical'!M483-'2017 MRI'!M483</f>
        <v>-4.5953464229631924E-2</v>
      </c>
      <c r="O523" s="10">
        <f>'2020 MRI - Alphabetical'!N483-'2017 MRI'!N483</f>
        <v>154</v>
      </c>
      <c r="P523" s="33">
        <f>'2020 MRI - Alphabetical'!O483-'2017 MRI'!O483</f>
        <v>0.50892461672813782</v>
      </c>
      <c r="Q523" s="11">
        <f>'2020 MRI - Alphabetical'!P483-'2017 MRI'!P483</f>
        <v>-3.5275494672754953E-2</v>
      </c>
      <c r="R523" s="10">
        <f>'2020 MRI - Alphabetical'!Q483-'2017 MRI'!Q483</f>
        <v>-35</v>
      </c>
      <c r="S523" s="33">
        <f>'2020 MRI - Alphabetical'!R483-'2017 MRI'!R483</f>
        <v>-4.5442639907980018E-2</v>
      </c>
      <c r="T523" s="12">
        <f>'2020 MRI - Alphabetical'!S483-'2017 MRI'!S483</f>
        <v>-0.54960943667693862</v>
      </c>
      <c r="U523" s="10">
        <f>'2020 MRI - Alphabetical'!T483-'2017 MRI'!T483</f>
        <v>363</v>
      </c>
      <c r="V523" s="33">
        <f>'2020 MRI - Alphabetical'!U483-'2017 MRI'!U483</f>
        <v>1.1386932578907132</v>
      </c>
      <c r="W523" s="11">
        <f>'2020 MRI - Alphabetical'!V483-'2017 MRI'!V483</f>
        <v>-7.1550872968091511E-2</v>
      </c>
      <c r="X523" s="10">
        <f>'2020 MRI - Alphabetical'!W483-'2017 MRI'!W483</f>
        <v>16</v>
      </c>
      <c r="Y523" s="33">
        <f>'2020 MRI - Alphabetical'!X483-'2017 MRI'!X483</f>
        <v>7.0532625337889676E-2</v>
      </c>
      <c r="Z523" s="13">
        <f>'2020 MRI - Alphabetical'!Y483-'2017 MRI'!Y483</f>
        <v>14508</v>
      </c>
      <c r="AA523" s="10">
        <f>'2020 MRI - Alphabetical'!Z483-'2017 MRI'!Z483</f>
        <v>31</v>
      </c>
      <c r="AB523" s="33">
        <f>'2020 MRI - Alphabetical'!AA483-'2017 MRI'!AA483</f>
        <v>0.11603337309372169</v>
      </c>
      <c r="AC523" s="11">
        <f>'2020 MRI - Alphabetical'!AB483-'2017 MRI'!AB483</f>
        <v>-2.1999999999999999E-2</v>
      </c>
      <c r="AD523" s="10">
        <f>'2020 MRI - Alphabetical'!AC483-'2017 MRI'!AC483</f>
        <v>-60</v>
      </c>
      <c r="AE523" s="33">
        <f>'2020 MRI - Alphabetical'!AD483-'2017 MRI'!AD483</f>
        <v>-0.18524737444643119</v>
      </c>
      <c r="AF523" s="11">
        <f>'2020 MRI - Alphabetical'!AE483-'2017 MRI'!AE483</f>
        <v>-1.8546387345019788E-3</v>
      </c>
      <c r="AG523" s="10">
        <f>'2020 MRI - Alphabetical'!AF483-'2017 MRI'!AF483</f>
        <v>-18</v>
      </c>
      <c r="AH523" s="33">
        <f>'2020 MRI - Alphabetical'!AG483-'2017 MRI'!AG483</f>
        <v>-0.15774996554025622</v>
      </c>
      <c r="AI523" s="14">
        <f>'2020 MRI - Alphabetical'!AH483-'2017 MRI'!AH483</f>
        <v>0.26997285465359067</v>
      </c>
      <c r="AJ523" s="10">
        <f>'2020 MRI - Alphabetical'!AI483-'2017 MRI'!AI483</f>
        <v>-9</v>
      </c>
      <c r="AK523" s="33">
        <f>'2020 MRI - Alphabetical'!AJ483-'2017 MRI'!AJ483</f>
        <v>6.3500928449830574E-3</v>
      </c>
      <c r="AL523" s="13">
        <f>'2020 MRI - Alphabetical'!AK483-'2017 MRI'!AK483</f>
        <v>6477.5331775692612</v>
      </c>
      <c r="AM523" s="38"/>
    </row>
    <row r="524" spans="1:39" hidden="1" x14ac:dyDescent="0.25">
      <c r="A524" t="s">
        <v>1085</v>
      </c>
      <c r="B524" s="5" t="s">
        <v>351</v>
      </c>
      <c r="C524" s="6" t="s">
        <v>71</v>
      </c>
      <c r="D524" s="7" t="s">
        <v>34</v>
      </c>
      <c r="E524" s="8">
        <f>VLOOKUP(A524,'2017 MRI'!$A$7:$F$571,6,FALSE)</f>
        <v>23.003441524843687</v>
      </c>
      <c r="F524" s="36">
        <f>'2020 MRI - Alphabetical'!E484-'2017 MRI'!E484</f>
        <v>-1.3545844315764339</v>
      </c>
      <c r="G524" s="8">
        <f>'2020 MRI - Alphabetical'!F484-'2017 MRI'!F484</f>
        <v>4.4666693066622933</v>
      </c>
      <c r="H524" s="9">
        <f>'2020 MRI - Alphabetical'!G484-'2017 MRI'!G484</f>
        <v>-63</v>
      </c>
      <c r="I524" s="10">
        <f>'2020 MRI - Alphabetical'!H484-'2017 MRI'!H484</f>
        <v>15</v>
      </c>
      <c r="J524" s="33">
        <f>'2020 MRI - Alphabetical'!I484-'2017 MRI'!I484</f>
        <v>0.15216603878358814</v>
      </c>
      <c r="K524" s="11">
        <f>'2020 MRI - Alphabetical'!J484-'2017 MRI'!J484</f>
        <v>1.9643692955768732E-2</v>
      </c>
      <c r="L524" s="10">
        <f>'2020 MRI - Alphabetical'!K484-'2017 MRI'!K484</f>
        <v>88</v>
      </c>
      <c r="M524" s="33">
        <f>'2020 MRI - Alphabetical'!L484-'2017 MRI'!L484</f>
        <v>0.33285215391060785</v>
      </c>
      <c r="N524" s="11">
        <f>'2020 MRI - Alphabetical'!M484-'2017 MRI'!M484</f>
        <v>-1.5289259639714517E-2</v>
      </c>
      <c r="O524" s="10">
        <f>'2020 MRI - Alphabetical'!N484-'2017 MRI'!N484</f>
        <v>-192</v>
      </c>
      <c r="P524" s="33">
        <f>'2020 MRI - Alphabetical'!O484-'2017 MRI'!O484</f>
        <v>-0.60538792246252471</v>
      </c>
      <c r="Q524" s="11">
        <f>'2020 MRI - Alphabetical'!P484-'2017 MRI'!P484</f>
        <v>3.6801144492131614E-2</v>
      </c>
      <c r="R524" s="10">
        <f>'2020 MRI - Alphabetical'!Q484-'2017 MRI'!Q484</f>
        <v>18</v>
      </c>
      <c r="S524" s="33">
        <f>'2020 MRI - Alphabetical'!R484-'2017 MRI'!R484</f>
        <v>-0.20419624264354458</v>
      </c>
      <c r="T524" s="12">
        <f>'2020 MRI - Alphabetical'!S484-'2017 MRI'!S484</f>
        <v>-0.25497195308516063</v>
      </c>
      <c r="U524" s="10">
        <f>'2020 MRI - Alphabetical'!T484-'2017 MRI'!T484</f>
        <v>-132</v>
      </c>
      <c r="V524" s="33">
        <f>'2020 MRI - Alphabetical'!U484-'2017 MRI'!U484</f>
        <v>-0.55159626162701425</v>
      </c>
      <c r="W524" s="11">
        <f>'2020 MRI - Alphabetical'!V484-'2017 MRI'!V484</f>
        <v>2.9559447711582712E-2</v>
      </c>
      <c r="X524" s="10">
        <f>'2020 MRI - Alphabetical'!W484-'2017 MRI'!W484</f>
        <v>55</v>
      </c>
      <c r="Y524" s="33">
        <f>'2020 MRI - Alphabetical'!X484-'2017 MRI'!X484</f>
        <v>0.2301109812609573</v>
      </c>
      <c r="Z524" s="13">
        <f>'2020 MRI - Alphabetical'!Y484-'2017 MRI'!Y484</f>
        <v>19926</v>
      </c>
      <c r="AA524" s="10">
        <f>'2020 MRI - Alphabetical'!Z484-'2017 MRI'!Z484</f>
        <v>-39</v>
      </c>
      <c r="AB524" s="33">
        <f>'2020 MRI - Alphabetical'!AA484-'2017 MRI'!AA484</f>
        <v>-9.9102026064558479E-2</v>
      </c>
      <c r="AC524" s="11">
        <f>'2020 MRI - Alphabetical'!AB484-'2017 MRI'!AB484</f>
        <v>-1.7000000000000001E-2</v>
      </c>
      <c r="AD524" s="10">
        <f>'2020 MRI - Alphabetical'!AC484-'2017 MRI'!AC484</f>
        <v>-80</v>
      </c>
      <c r="AE524" s="33">
        <f>'2020 MRI - Alphabetical'!AD484-'2017 MRI'!AD484</f>
        <v>-0.24634938237946419</v>
      </c>
      <c r="AF524" s="11">
        <f>'2020 MRI - Alphabetical'!AE484-'2017 MRI'!AE484</f>
        <v>-5.98648167911775E-3</v>
      </c>
      <c r="AG524" s="10">
        <f>'2020 MRI - Alphabetical'!AF484-'2017 MRI'!AF484</f>
        <v>-5</v>
      </c>
      <c r="AH524" s="33">
        <f>'2020 MRI - Alphabetical'!AG484-'2017 MRI'!AG484</f>
        <v>4.3732234413944998E-3</v>
      </c>
      <c r="AI524" s="14">
        <f>'2020 MRI - Alphabetical'!AH484-'2017 MRI'!AH484</f>
        <v>3.5064917759747072E-2</v>
      </c>
      <c r="AJ524" s="10">
        <f>'2020 MRI - Alphabetical'!AI484-'2017 MRI'!AI484</f>
        <v>-20</v>
      </c>
      <c r="AK524" s="33">
        <f>'2020 MRI - Alphabetical'!AJ484-'2017 MRI'!AJ484</f>
        <v>-1.6457267767310546E-3</v>
      </c>
      <c r="AL524" s="13">
        <f>'2020 MRI - Alphabetical'!AK484-'2017 MRI'!AK484</f>
        <v>4328.7456590860238</v>
      </c>
      <c r="AM524" s="38"/>
    </row>
    <row r="525" spans="1:39" hidden="1" x14ac:dyDescent="0.25">
      <c r="A525" t="s">
        <v>1092</v>
      </c>
      <c r="B525" s="5" t="s">
        <v>70</v>
      </c>
      <c r="C525" s="6" t="s">
        <v>71</v>
      </c>
      <c r="D525" s="7" t="s">
        <v>34</v>
      </c>
      <c r="E525" s="8">
        <f>VLOOKUP(A525,'2017 MRI'!$A$7:$F$571,6,FALSE)</f>
        <v>51.794647416765201</v>
      </c>
      <c r="F525" s="36">
        <f>'2020 MRI - Alphabetical'!E491-'2017 MRI'!E491</f>
        <v>2.227522832083686</v>
      </c>
      <c r="G525" s="8">
        <f>'2020 MRI - Alphabetical'!F491-'2017 MRI'!F491</f>
        <v>-3.2300250246668938</v>
      </c>
      <c r="H525" s="9">
        <f>'2020 MRI - Alphabetical'!G491-'2017 MRI'!G491</f>
        <v>14</v>
      </c>
      <c r="I525" s="10">
        <f>'2020 MRI - Alphabetical'!H491-'2017 MRI'!H491</f>
        <v>-27</v>
      </c>
      <c r="J525" s="33">
        <f>'2020 MRI - Alphabetical'!I491-'2017 MRI'!I491</f>
        <v>-0.18820840819948759</v>
      </c>
      <c r="K525" s="11">
        <f>'2020 MRI - Alphabetical'!J491-'2017 MRI'!J491</f>
        <v>-6.579974481666806E-3</v>
      </c>
      <c r="L525" s="10">
        <f>'2020 MRI - Alphabetical'!K491-'2017 MRI'!K491</f>
        <v>-2</v>
      </c>
      <c r="M525" s="33">
        <f>'2020 MRI - Alphabetical'!L491-'2017 MRI'!L491</f>
        <v>-0.53848606401174326</v>
      </c>
      <c r="N525" s="11">
        <f>'2020 MRI - Alphabetical'!M491-'2017 MRI'!M491</f>
        <v>2.8824302810600555E-2</v>
      </c>
      <c r="O525" s="10">
        <f>'2020 MRI - Alphabetical'!N491-'2017 MRI'!N491</f>
        <v>16</v>
      </c>
      <c r="P525" s="33">
        <f>'2020 MRI - Alphabetical'!O491-'2017 MRI'!O491</f>
        <v>0.2996039771150566</v>
      </c>
      <c r="Q525" s="11">
        <f>'2020 MRI - Alphabetical'!P491-'2017 MRI'!P491</f>
        <v>-2.3020618556701039E-2</v>
      </c>
      <c r="R525" s="10">
        <f>'2020 MRI - Alphabetical'!Q491-'2017 MRI'!Q491</f>
        <v>128</v>
      </c>
      <c r="S525" s="33">
        <f>'2020 MRI - Alphabetical'!R491-'2017 MRI'!R491</f>
        <v>1.6592847392523025</v>
      </c>
      <c r="T525" s="12">
        <f>'2020 MRI - Alphabetical'!S491-'2017 MRI'!S491</f>
        <v>-6.3345872309575846</v>
      </c>
      <c r="U525" s="10">
        <f>'2020 MRI - Alphabetical'!T491-'2017 MRI'!T491</f>
        <v>15</v>
      </c>
      <c r="V525" s="33">
        <f>'2020 MRI - Alphabetical'!U491-'2017 MRI'!U491</f>
        <v>0.50280295603908032</v>
      </c>
      <c r="W525" s="11">
        <f>'2020 MRI - Alphabetical'!V491-'2017 MRI'!V491</f>
        <v>-4.2938337801608578E-2</v>
      </c>
      <c r="X525" s="10">
        <f>'2020 MRI - Alphabetical'!W491-'2017 MRI'!W491</f>
        <v>23</v>
      </c>
      <c r="Y525" s="33">
        <f>'2020 MRI - Alphabetical'!X491-'2017 MRI'!X491</f>
        <v>0.38136674148771377</v>
      </c>
      <c r="Z525" s="13">
        <f>'2020 MRI - Alphabetical'!Y491-'2017 MRI'!Y491</f>
        <v>16955</v>
      </c>
      <c r="AA525" s="10">
        <f>'2020 MRI - Alphabetical'!Z491-'2017 MRI'!Z491</f>
        <v>-51</v>
      </c>
      <c r="AB525" s="33">
        <f>'2020 MRI - Alphabetical'!AA491-'2017 MRI'!AA491</f>
        <v>-0.38272167826339587</v>
      </c>
      <c r="AC525" s="11">
        <f>'2020 MRI - Alphabetical'!AB491-'2017 MRI'!AB491</f>
        <v>-2.0000000000000004E-2</v>
      </c>
      <c r="AD525" s="10">
        <f>'2020 MRI - Alphabetical'!AC491-'2017 MRI'!AC491</f>
        <v>-4</v>
      </c>
      <c r="AE525" s="33">
        <f>'2020 MRI - Alphabetical'!AD491-'2017 MRI'!AD491</f>
        <v>-6.8532803748886373E-2</v>
      </c>
      <c r="AF525" s="11">
        <f>'2020 MRI - Alphabetical'!AE491-'2017 MRI'!AE491</f>
        <v>1.3693251533742345E-2</v>
      </c>
      <c r="AG525" s="10">
        <f>'2020 MRI - Alphabetical'!AF491-'2017 MRI'!AF491</f>
        <v>13</v>
      </c>
      <c r="AH525" s="33">
        <f>'2020 MRI - Alphabetical'!AG491-'2017 MRI'!AG491</f>
        <v>6.0568548246116183E-2</v>
      </c>
      <c r="AI525" s="14">
        <f>'2020 MRI - Alphabetical'!AH491-'2017 MRI'!AH491</f>
        <v>-3.5743793290863302E-3</v>
      </c>
      <c r="AJ525" s="10">
        <f>'2020 MRI - Alphabetical'!AI491-'2017 MRI'!AI491</f>
        <v>-4</v>
      </c>
      <c r="AK525" s="33">
        <f>'2020 MRI - Alphabetical'!AJ491-'2017 MRI'!AJ491</f>
        <v>9.0015247723785885E-3</v>
      </c>
      <c r="AL525" s="13">
        <f>'2020 MRI - Alphabetical'!AK491-'2017 MRI'!AK491</f>
        <v>3555.5220055950704</v>
      </c>
      <c r="AM525" s="38"/>
    </row>
    <row r="526" spans="1:39" hidden="1" x14ac:dyDescent="0.25">
      <c r="A526" t="s">
        <v>1115</v>
      </c>
      <c r="B526" s="5" t="s">
        <v>318</v>
      </c>
      <c r="C526" s="6" t="s">
        <v>71</v>
      </c>
      <c r="D526" s="7" t="s">
        <v>34</v>
      </c>
      <c r="E526" s="8">
        <f>VLOOKUP(A526,'2017 MRI'!$A$7:$F$571,6,FALSE)</f>
        <v>24.484144401294419</v>
      </c>
      <c r="F526" s="36">
        <f>'2020 MRI - Alphabetical'!E514-'2017 MRI'!E514</f>
        <v>0.1929390805629243</v>
      </c>
      <c r="G526" s="8">
        <f>'2020 MRI - Alphabetical'!F514-'2017 MRI'!F514</f>
        <v>-0.17849126617065991</v>
      </c>
      <c r="H526" s="9">
        <f>'2020 MRI - Alphabetical'!G514-'2017 MRI'!G514</f>
        <v>25</v>
      </c>
      <c r="I526" s="10">
        <f>'2020 MRI - Alphabetical'!H514-'2017 MRI'!H514</f>
        <v>-18</v>
      </c>
      <c r="J526" s="33">
        <f>'2020 MRI - Alphabetical'!I514-'2017 MRI'!I514</f>
        <v>-0.10199831583718244</v>
      </c>
      <c r="K526" s="11">
        <f>'2020 MRI - Alphabetical'!J514-'2017 MRI'!J514</f>
        <v>7.1787376663328129E-3</v>
      </c>
      <c r="L526" s="10">
        <f>'2020 MRI - Alphabetical'!K514-'2017 MRI'!K514</f>
        <v>-81</v>
      </c>
      <c r="M526" s="33">
        <f>'2020 MRI - Alphabetical'!L514-'2017 MRI'!L514</f>
        <v>-0.39782094153528014</v>
      </c>
      <c r="N526" s="11">
        <f>'2020 MRI - Alphabetical'!M514-'2017 MRI'!M514</f>
        <v>2.3449200831029846E-2</v>
      </c>
      <c r="O526" s="10">
        <f>'2020 MRI - Alphabetical'!N514-'2017 MRI'!N514</f>
        <v>64</v>
      </c>
      <c r="P526" s="33">
        <f>'2020 MRI - Alphabetical'!O514-'2017 MRI'!O514</f>
        <v>0.17631972756064823</v>
      </c>
      <c r="Q526" s="11">
        <f>'2020 MRI - Alphabetical'!P514-'2017 MRI'!P514</f>
        <v>-1.3488411600533916E-2</v>
      </c>
      <c r="R526" s="10">
        <f>'2020 MRI - Alphabetical'!Q514-'2017 MRI'!Q514</f>
        <v>132</v>
      </c>
      <c r="S526" s="33">
        <f>'2020 MRI - Alphabetical'!R514-'2017 MRI'!R514</f>
        <v>-2.7472847918514121E-2</v>
      </c>
      <c r="T526" s="12">
        <f>'2020 MRI - Alphabetical'!S514-'2017 MRI'!S514</f>
        <v>-0.84148000890974795</v>
      </c>
      <c r="U526" s="10">
        <f>'2020 MRI - Alphabetical'!T514-'2017 MRI'!T514</f>
        <v>150</v>
      </c>
      <c r="V526" s="33">
        <f>'2020 MRI - Alphabetical'!U514-'2017 MRI'!U514</f>
        <v>0.3944336095603988</v>
      </c>
      <c r="W526" s="11">
        <f>'2020 MRI - Alphabetical'!V514-'2017 MRI'!V514</f>
        <v>-2.5725624605393703E-2</v>
      </c>
      <c r="X526" s="10">
        <f>'2020 MRI - Alphabetical'!W514-'2017 MRI'!W514</f>
        <v>-32</v>
      </c>
      <c r="Y526" s="33">
        <f>'2020 MRI - Alphabetical'!X514-'2017 MRI'!X514</f>
        <v>-0.14129664909250103</v>
      </c>
      <c r="Z526" s="13">
        <f>'2020 MRI - Alphabetical'!Y514-'2017 MRI'!Y514</f>
        <v>8104</v>
      </c>
      <c r="AA526" s="10">
        <f>'2020 MRI - Alphabetical'!Z514-'2017 MRI'!Z514</f>
        <v>-28</v>
      </c>
      <c r="AB526" s="33">
        <f>'2020 MRI - Alphabetical'!AA514-'2017 MRI'!AA514</f>
        <v>-0.10364074506574061</v>
      </c>
      <c r="AC526" s="11">
        <f>'2020 MRI - Alphabetical'!AB514-'2017 MRI'!AB514</f>
        <v>-1.8999999999999996E-2</v>
      </c>
      <c r="AD526" s="10">
        <f>'2020 MRI - Alphabetical'!AC514-'2017 MRI'!AC514</f>
        <v>14</v>
      </c>
      <c r="AE526" s="33">
        <f>'2020 MRI - Alphabetical'!AD514-'2017 MRI'!AD514</f>
        <v>1.3190990531448177E-2</v>
      </c>
      <c r="AF526" s="11">
        <f>'2020 MRI - Alphabetical'!AE514-'2017 MRI'!AE514</f>
        <v>1.0229201172123781E-2</v>
      </c>
      <c r="AG526" s="10">
        <f>'2020 MRI - Alphabetical'!AF514-'2017 MRI'!AF514</f>
        <v>-1</v>
      </c>
      <c r="AH526" s="33">
        <f>'2020 MRI - Alphabetical'!AG514-'2017 MRI'!AG514</f>
        <v>1.6632296011262204E-2</v>
      </c>
      <c r="AI526" s="14">
        <f>'2020 MRI - Alphabetical'!AH514-'2017 MRI'!AH514</f>
        <v>2.988277535256767E-2</v>
      </c>
      <c r="AJ526" s="10">
        <f>'2020 MRI - Alphabetical'!AI514-'2017 MRI'!AI514</f>
        <v>2</v>
      </c>
      <c r="AK526" s="33">
        <f>'2020 MRI - Alphabetical'!AJ514-'2017 MRI'!AJ514</f>
        <v>8.8069413099400307E-3</v>
      </c>
      <c r="AL526" s="13">
        <f>'2020 MRI - Alphabetical'!AK514-'2017 MRI'!AK514</f>
        <v>9792.6552510649926</v>
      </c>
      <c r="AM526" s="38"/>
    </row>
    <row r="527" spans="1:39" hidden="1" x14ac:dyDescent="0.25">
      <c r="A527" t="s">
        <v>1123</v>
      </c>
      <c r="B527" s="5" t="s">
        <v>347</v>
      </c>
      <c r="C527" s="6" t="s">
        <v>71</v>
      </c>
      <c r="D527" s="7" t="s">
        <v>34</v>
      </c>
      <c r="E527" s="8">
        <f>VLOOKUP(A527,'2017 MRI'!$A$7:$F$571,6,FALSE)</f>
        <v>23.150630615543552</v>
      </c>
      <c r="F527" s="36">
        <f>'2020 MRI - Alphabetical'!E522-'2017 MRI'!E522</f>
        <v>-0.90392638811316983</v>
      </c>
      <c r="G527" s="8">
        <f>'2020 MRI - Alphabetical'!F522-'2017 MRI'!F522</f>
        <v>3.0797256948065659</v>
      </c>
      <c r="H527" s="9">
        <f>'2020 MRI - Alphabetical'!G522-'2017 MRI'!G522</f>
        <v>-42</v>
      </c>
      <c r="I527" s="10">
        <f>'2020 MRI - Alphabetical'!H522-'2017 MRI'!H522</f>
        <v>0</v>
      </c>
      <c r="J527" s="33">
        <f>'2020 MRI - Alphabetical'!I522-'2017 MRI'!I522</f>
        <v>-0.88848948939467842</v>
      </c>
      <c r="K527" s="11">
        <f>'2020 MRI - Alphabetical'!J522-'2017 MRI'!J522</f>
        <v>5.555555555555558E-2</v>
      </c>
      <c r="L527" s="10">
        <f>'2020 MRI - Alphabetical'!K522-'2017 MRI'!K522</f>
        <v>0</v>
      </c>
      <c r="M527" s="33">
        <f>'2020 MRI - Alphabetical'!L522-'2017 MRI'!L522</f>
        <v>1.2062072634069345</v>
      </c>
      <c r="N527" s="11">
        <f>'2020 MRI - Alphabetical'!M522-'2017 MRI'!M522</f>
        <v>-7.5630252100840401E-2</v>
      </c>
      <c r="O527" s="10">
        <f>'2020 MRI - Alphabetical'!N522-'2017 MRI'!N522</f>
        <v>0</v>
      </c>
      <c r="P527" s="33">
        <f>'2020 MRI - Alphabetical'!O522-'2017 MRI'!O522</f>
        <v>-2.468057563044801E-2</v>
      </c>
      <c r="Q527" s="11">
        <f>'2020 MRI - Alphabetical'!P522-'2017 MRI'!P522</f>
        <v>0</v>
      </c>
      <c r="R527" s="10">
        <f>'2020 MRI - Alphabetical'!Q522-'2017 MRI'!Q522</f>
        <v>-44</v>
      </c>
      <c r="S527" s="33">
        <f>'2020 MRI - Alphabetical'!R522-'2017 MRI'!R522</f>
        <v>-0.27985758730862836</v>
      </c>
      <c r="T527" s="12">
        <f>'2020 MRI - Alphabetical'!S522-'2017 MRI'!S522</f>
        <v>0</v>
      </c>
      <c r="U527" s="10">
        <f>'2020 MRI - Alphabetical'!T522-'2017 MRI'!T522</f>
        <v>0</v>
      </c>
      <c r="V527" s="33">
        <f>'2020 MRI - Alphabetical'!U522-'2017 MRI'!U522</f>
        <v>4.0204681027610878E-2</v>
      </c>
      <c r="W527" s="11">
        <f>'2020 MRI - Alphabetical'!V522-'2017 MRI'!V522</f>
        <v>0</v>
      </c>
      <c r="X527" s="10">
        <f>'2020 MRI - Alphabetical'!W522-'2017 MRI'!W522</f>
        <v>-548</v>
      </c>
      <c r="Y527" s="33">
        <f>'2020 MRI - Alphabetical'!X522-'2017 MRI'!X522</f>
        <v>-4.5321129294593137</v>
      </c>
      <c r="Z527" s="13">
        <f>'2020 MRI - Alphabetical'!Y522-'2017 MRI'!Y522</f>
        <v>-137848.84999999998</v>
      </c>
      <c r="AA527" s="10">
        <f>'2020 MRI - Alphabetical'!Z522-'2017 MRI'!Z522</f>
        <v>0</v>
      </c>
      <c r="AB527" s="33">
        <f>'2020 MRI - Alphabetical'!AA522-'2017 MRI'!AA522</f>
        <v>-0.11085229159034293</v>
      </c>
      <c r="AC527" s="11">
        <f>'2020 MRI - Alphabetical'!AB522-'2017 MRI'!AB522</f>
        <v>0</v>
      </c>
      <c r="AD527" s="10">
        <f>'2020 MRI - Alphabetical'!AC522-'2017 MRI'!AC522</f>
        <v>538</v>
      </c>
      <c r="AE527" s="33">
        <f>'2020 MRI - Alphabetical'!AD522-'2017 MRI'!AD522</f>
        <v>3.7749559422085093</v>
      </c>
      <c r="AF527" s="11">
        <f>'2020 MRI - Alphabetical'!AE522-'2017 MRI'!AE522</f>
        <v>0.25</v>
      </c>
      <c r="AG527" s="10">
        <f>'2020 MRI - Alphabetical'!AF522-'2017 MRI'!AF522</f>
        <v>35</v>
      </c>
      <c r="AH527" s="33">
        <f>'2020 MRI - Alphabetical'!AG522-'2017 MRI'!AG522</f>
        <v>0.54388291558811153</v>
      </c>
      <c r="AI527" s="14">
        <f>'2020 MRI - Alphabetical'!AH522-'2017 MRI'!AH522</f>
        <v>-0.65133151296862601</v>
      </c>
      <c r="AJ527" s="10">
        <f>'2020 MRI - Alphabetical'!AI522-'2017 MRI'!AI522</f>
        <v>34</v>
      </c>
      <c r="AK527" s="33">
        <f>'2020 MRI - Alphabetical'!AJ522-'2017 MRI'!AJ522</f>
        <v>5.2064800957401382E-2</v>
      </c>
      <c r="AL527" s="13">
        <f>'2020 MRI - Alphabetical'!AK522-'2017 MRI'!AK522</f>
        <v>51882.945454545435</v>
      </c>
      <c r="AM527" s="38"/>
    </row>
    <row r="528" spans="1:39" hidden="1" x14ac:dyDescent="0.25">
      <c r="A528" t="s">
        <v>1125</v>
      </c>
      <c r="B528" s="5" t="s">
        <v>370</v>
      </c>
      <c r="C528" s="6" t="s">
        <v>71</v>
      </c>
      <c r="D528" s="7" t="s">
        <v>34</v>
      </c>
      <c r="E528" s="8">
        <f>VLOOKUP(A528,'2017 MRI'!$A$7:$F$571,6,FALSE)</f>
        <v>22.086602280638409</v>
      </c>
      <c r="F528" s="36">
        <f>'2020 MRI - Alphabetical'!E524-'2017 MRI'!E524</f>
        <v>-0.19814544982759319</v>
      </c>
      <c r="G528" s="8">
        <f>'2020 MRI - Alphabetical'!F524-'2017 MRI'!F524</f>
        <v>0.75166065784628699</v>
      </c>
      <c r="H528" s="9">
        <f>'2020 MRI - Alphabetical'!G524-'2017 MRI'!G524</f>
        <v>1</v>
      </c>
      <c r="I528" s="10">
        <f>'2020 MRI - Alphabetical'!H524-'2017 MRI'!H524</f>
        <v>-82</v>
      </c>
      <c r="J528" s="33">
        <f>'2020 MRI - Alphabetical'!I524-'2017 MRI'!I524</f>
        <v>-0.32095129428476393</v>
      </c>
      <c r="K528" s="11">
        <f>'2020 MRI - Alphabetical'!J524-'2017 MRI'!J524</f>
        <v>-3.1579328998713407E-2</v>
      </c>
      <c r="L528" s="10">
        <f>'2020 MRI - Alphabetical'!K524-'2017 MRI'!K524</f>
        <v>103</v>
      </c>
      <c r="M528" s="33">
        <f>'2020 MRI - Alphabetical'!L524-'2017 MRI'!L524</f>
        <v>0.33828623030939287</v>
      </c>
      <c r="N528" s="11">
        <f>'2020 MRI - Alphabetical'!M524-'2017 MRI'!M524</f>
        <v>-1.5330927924329794E-2</v>
      </c>
      <c r="O528" s="10">
        <f>'2020 MRI - Alphabetical'!N524-'2017 MRI'!N524</f>
        <v>13</v>
      </c>
      <c r="P528" s="33">
        <f>'2020 MRI - Alphabetical'!O524-'2017 MRI'!O524</f>
        <v>3.5890680731385127E-2</v>
      </c>
      <c r="Q528" s="11">
        <f>'2020 MRI - Alphabetical'!P524-'2017 MRI'!P524</f>
        <v>-4.3328998699609864E-3</v>
      </c>
      <c r="R528" s="10">
        <f>'2020 MRI - Alphabetical'!Q524-'2017 MRI'!Q524</f>
        <v>-4</v>
      </c>
      <c r="S528" s="33">
        <f>'2020 MRI - Alphabetical'!R524-'2017 MRI'!R524</f>
        <v>-0.22626470419928063</v>
      </c>
      <c r="T528" s="12">
        <f>'2020 MRI - Alphabetical'!S524-'2017 MRI'!S524</f>
        <v>-0.18060321473722232</v>
      </c>
      <c r="U528" s="10">
        <f>'2020 MRI - Alphabetical'!T524-'2017 MRI'!T524</f>
        <v>-17</v>
      </c>
      <c r="V528" s="33">
        <f>'2020 MRI - Alphabetical'!U524-'2017 MRI'!U524</f>
        <v>-3.43591972370344E-2</v>
      </c>
      <c r="W528" s="11">
        <f>'2020 MRI - Alphabetical'!V524-'2017 MRI'!V524</f>
        <v>7.5972540045766285E-4</v>
      </c>
      <c r="X528" s="10">
        <f>'2020 MRI - Alphabetical'!W524-'2017 MRI'!W524</f>
        <v>-17</v>
      </c>
      <c r="Y528" s="33">
        <f>'2020 MRI - Alphabetical'!X524-'2017 MRI'!X524</f>
        <v>-9.5755787116384924E-2</v>
      </c>
      <c r="Z528" s="13">
        <f>'2020 MRI - Alphabetical'!Y524-'2017 MRI'!Y524</f>
        <v>9664</v>
      </c>
      <c r="AA528" s="10">
        <f>'2020 MRI - Alphabetical'!Z524-'2017 MRI'!Z524</f>
        <v>-66</v>
      </c>
      <c r="AB528" s="33">
        <f>'2020 MRI - Alphabetical'!AA524-'2017 MRI'!AA524</f>
        <v>-0.22265610915354292</v>
      </c>
      <c r="AC528" s="11">
        <f>'2020 MRI - Alphabetical'!AB524-'2017 MRI'!AB524</f>
        <v>-1.5999999999999993E-2</v>
      </c>
      <c r="AD528" s="10">
        <f>'2020 MRI - Alphabetical'!AC524-'2017 MRI'!AC524</f>
        <v>105</v>
      </c>
      <c r="AE528" s="33">
        <f>'2020 MRI - Alphabetical'!AD524-'2017 MRI'!AD524</f>
        <v>0.31829091916768981</v>
      </c>
      <c r="AF528" s="11">
        <f>'2020 MRI - Alphabetical'!AE524-'2017 MRI'!AE524</f>
        <v>2.9649301475388357E-2</v>
      </c>
      <c r="AG528" s="10">
        <f>'2020 MRI - Alphabetical'!AF524-'2017 MRI'!AF524</f>
        <v>25</v>
      </c>
      <c r="AH528" s="33">
        <f>'2020 MRI - Alphabetical'!AG524-'2017 MRI'!AG524</f>
        <v>8.1331693722358295E-2</v>
      </c>
      <c r="AI528" s="14">
        <f>'2020 MRI - Alphabetical'!AH524-'2017 MRI'!AH524</f>
        <v>-5.770515526570863E-2</v>
      </c>
      <c r="AJ528" s="10">
        <f>'2020 MRI - Alphabetical'!AI524-'2017 MRI'!AI524</f>
        <v>-4</v>
      </c>
      <c r="AK528" s="33">
        <f>'2020 MRI - Alphabetical'!AJ524-'2017 MRI'!AJ524</f>
        <v>8.1683621713108945E-3</v>
      </c>
      <c r="AL528" s="13">
        <f>'2020 MRI - Alphabetical'!AK524-'2017 MRI'!AK524</f>
        <v>9519.1893875019741</v>
      </c>
      <c r="AM528" s="38"/>
    </row>
    <row r="529" spans="1:39" ht="22.5" hidden="1" x14ac:dyDescent="0.25">
      <c r="A529" t="s">
        <v>641</v>
      </c>
      <c r="B529" s="5" t="s">
        <v>549</v>
      </c>
      <c r="C529" s="6" t="s">
        <v>61</v>
      </c>
      <c r="D529" s="7" t="s">
        <v>39</v>
      </c>
      <c r="E529" s="8">
        <f>VLOOKUP(A529,'2017 MRI'!$A$7:$F$571,6,FALSE)</f>
        <v>11.180383821167496</v>
      </c>
      <c r="F529" s="36">
        <f>'2020 MRI - Alphabetical'!E40-'2017 MRI'!E40</f>
        <v>0.29165307028742138</v>
      </c>
      <c r="G529" s="8">
        <f>'2020 MRI - Alphabetical'!F40-'2017 MRI'!F40</f>
        <v>-2.0889070885018484</v>
      </c>
      <c r="H529" s="9">
        <f>'2020 MRI - Alphabetical'!G40-'2017 MRI'!G40</f>
        <v>20</v>
      </c>
      <c r="I529" s="10">
        <f>'2020 MRI - Alphabetical'!H40-'2017 MRI'!H40</f>
        <v>88</v>
      </c>
      <c r="J529" s="33">
        <f>'2020 MRI - Alphabetical'!I40-'2017 MRI'!I40</f>
        <v>0.1889670535613657</v>
      </c>
      <c r="K529" s="11">
        <f>'2020 MRI - Alphabetical'!J40-'2017 MRI'!J40</f>
        <v>-8.5389475471815413E-3</v>
      </c>
      <c r="L529" s="10">
        <f>'2020 MRI - Alphabetical'!K40-'2017 MRI'!K40</f>
        <v>2</v>
      </c>
      <c r="M529" s="33">
        <f>'2020 MRI - Alphabetical'!L40-'2017 MRI'!L40</f>
        <v>4.1086843344086188E-2</v>
      </c>
      <c r="N529" s="11">
        <f>'2020 MRI - Alphabetical'!M40-'2017 MRI'!M40</f>
        <v>9.6943554887480438E-4</v>
      </c>
      <c r="O529" s="10">
        <f>'2020 MRI - Alphabetical'!N40-'2017 MRI'!N40</f>
        <v>6</v>
      </c>
      <c r="P529" s="33">
        <f>'2020 MRI - Alphabetical'!O40-'2017 MRI'!O40</f>
        <v>2.1404036947131222E-2</v>
      </c>
      <c r="Q529" s="11">
        <f>'2020 MRI - Alphabetical'!P40-'2017 MRI'!P40</f>
        <v>-3.0000000000000001E-3</v>
      </c>
      <c r="R529" s="10">
        <f>'2020 MRI - Alphabetical'!Q40-'2017 MRI'!Q40</f>
        <v>-62</v>
      </c>
      <c r="S529" s="33">
        <f>'2020 MRI - Alphabetical'!R40-'2017 MRI'!R40</f>
        <v>-0.26753840397593964</v>
      </c>
      <c r="T529" s="12">
        <f>'2020 MRI - Alphabetical'!S40-'2017 MRI'!S40</f>
        <v>3.0819315428220473E-3</v>
      </c>
      <c r="U529" s="10">
        <f>'2020 MRI - Alphabetical'!T40-'2017 MRI'!T40</f>
        <v>100</v>
      </c>
      <c r="V529" s="33">
        <f>'2020 MRI - Alphabetical'!U40-'2017 MRI'!U40</f>
        <v>0.38179195688137335</v>
      </c>
      <c r="W529" s="11">
        <f>'2020 MRI - Alphabetical'!V40-'2017 MRI'!V40</f>
        <v>-2.2846153846153849E-2</v>
      </c>
      <c r="X529" s="10">
        <f>'2020 MRI - Alphabetical'!W40-'2017 MRI'!W40</f>
        <v>19</v>
      </c>
      <c r="Y529" s="33">
        <f>'2020 MRI - Alphabetical'!X40-'2017 MRI'!X40</f>
        <v>0.55914704813982063</v>
      </c>
      <c r="Z529" s="13">
        <f>'2020 MRI - Alphabetical'!Y40-'2017 MRI'!Y40</f>
        <v>43904</v>
      </c>
      <c r="AA529" s="10">
        <f>'2020 MRI - Alphabetical'!Z40-'2017 MRI'!Z40</f>
        <v>-30</v>
      </c>
      <c r="AB529" s="33">
        <f>'2020 MRI - Alphabetical'!AA40-'2017 MRI'!AA40</f>
        <v>-0.16324929411534883</v>
      </c>
      <c r="AC529" s="11">
        <f>'2020 MRI - Alphabetical'!AB40-'2017 MRI'!AB40</f>
        <v>-1.2000000000000004E-2</v>
      </c>
      <c r="AD529" s="10">
        <f>'2020 MRI - Alphabetical'!AC40-'2017 MRI'!AC40</f>
        <v>-82</v>
      </c>
      <c r="AE529" s="33">
        <f>'2020 MRI - Alphabetical'!AD40-'2017 MRI'!AD40</f>
        <v>-0.28673368623911455</v>
      </c>
      <c r="AF529" s="11">
        <f>'2020 MRI - Alphabetical'!AE40-'2017 MRI'!AE40</f>
        <v>-9.772827525363903E-3</v>
      </c>
      <c r="AG529" s="10">
        <f>'2020 MRI - Alphabetical'!AF40-'2017 MRI'!AF40</f>
        <v>-12</v>
      </c>
      <c r="AH529" s="33">
        <f>'2020 MRI - Alphabetical'!AG40-'2017 MRI'!AG40</f>
        <v>-2.5049095816643552E-2</v>
      </c>
      <c r="AI529" s="14">
        <f>'2020 MRI - Alphabetical'!AH40-'2017 MRI'!AH40</f>
        <v>3.211596216639423E-2</v>
      </c>
      <c r="AJ529" s="10">
        <f>'2020 MRI - Alphabetical'!AI40-'2017 MRI'!AI40</f>
        <v>3</v>
      </c>
      <c r="AK529" s="33">
        <f>'2020 MRI - Alphabetical'!AJ40-'2017 MRI'!AJ40</f>
        <v>-1.7679150490808593E-2</v>
      </c>
      <c r="AL529" s="13">
        <f>'2020 MRI - Alphabetical'!AK40-'2017 MRI'!AK40</f>
        <v>13150.078861552378</v>
      </c>
      <c r="AM529" s="38"/>
    </row>
    <row r="530" spans="1:39" hidden="1" x14ac:dyDescent="0.25">
      <c r="A530" t="s">
        <v>692</v>
      </c>
      <c r="B530" s="5" t="s">
        <v>434</v>
      </c>
      <c r="C530" s="6" t="s">
        <v>61</v>
      </c>
      <c r="D530" s="7" t="s">
        <v>39</v>
      </c>
      <c r="E530" s="8">
        <f>VLOOKUP(A530,'2017 MRI'!$A$7:$F$571,6,FALSE)</f>
        <v>18.893854551548138</v>
      </c>
      <c r="F530" s="36">
        <f>'2020 MRI - Alphabetical'!E91-'2017 MRI'!E91</f>
        <v>-0.2187155135729828</v>
      </c>
      <c r="G530" s="8">
        <f>'2020 MRI - Alphabetical'!F91-'2017 MRI'!F91</f>
        <v>0.43113987074169557</v>
      </c>
      <c r="H530" s="9">
        <f>'2020 MRI - Alphabetical'!G91-'2017 MRI'!G91</f>
        <v>-3</v>
      </c>
      <c r="I530" s="10">
        <f>'2020 MRI - Alphabetical'!H91-'2017 MRI'!H91</f>
        <v>61</v>
      </c>
      <c r="J530" s="33">
        <f>'2020 MRI - Alphabetical'!I91-'2017 MRI'!I91</f>
        <v>0.80732848044785144</v>
      </c>
      <c r="K530" s="11">
        <f>'2020 MRI - Alphabetical'!J91-'2017 MRI'!J91</f>
        <v>1.9541158315150797E-2</v>
      </c>
      <c r="L530" s="10">
        <f>'2020 MRI - Alphabetical'!K91-'2017 MRI'!K91</f>
        <v>-10</v>
      </c>
      <c r="M530" s="33">
        <f>'2020 MRI - Alphabetical'!L91-'2017 MRI'!L91</f>
        <v>4.4157288031656194E-2</v>
      </c>
      <c r="N530" s="11">
        <f>'2020 MRI - Alphabetical'!M91-'2017 MRI'!M91</f>
        <v>1.5830766608531562E-3</v>
      </c>
      <c r="O530" s="10">
        <f>'2020 MRI - Alphabetical'!N91-'2017 MRI'!N91</f>
        <v>49</v>
      </c>
      <c r="P530" s="33">
        <f>'2020 MRI - Alphabetical'!O91-'2017 MRI'!O91</f>
        <v>8.2935713850076254E-2</v>
      </c>
      <c r="Q530" s="11">
        <f>'2020 MRI - Alphabetical'!P91-'2017 MRI'!P91</f>
        <v>-7.2161480235492011E-3</v>
      </c>
      <c r="R530" s="10">
        <f>'2020 MRI - Alphabetical'!Q91-'2017 MRI'!Q91</f>
        <v>-13</v>
      </c>
      <c r="S530" s="33">
        <f>'2020 MRI - Alphabetical'!R91-'2017 MRI'!R91</f>
        <v>-0.23334188732632649</v>
      </c>
      <c r="T530" s="12">
        <f>'2020 MRI - Alphabetical'!S91-'2017 MRI'!S91</f>
        <v>-0.13178390086131866</v>
      </c>
      <c r="U530" s="10">
        <f>'2020 MRI - Alphabetical'!T91-'2017 MRI'!T91</f>
        <v>-98</v>
      </c>
      <c r="V530" s="33">
        <f>'2020 MRI - Alphabetical'!U91-'2017 MRI'!U91</f>
        <v>-0.28210573481511908</v>
      </c>
      <c r="W530" s="11">
        <f>'2020 MRI - Alphabetical'!V91-'2017 MRI'!V91</f>
        <v>1.587783617484937E-2</v>
      </c>
      <c r="X530" s="10">
        <f>'2020 MRI - Alphabetical'!W91-'2017 MRI'!W91</f>
        <v>24</v>
      </c>
      <c r="Y530" s="33">
        <f>'2020 MRI - Alphabetical'!X91-'2017 MRI'!X91</f>
        <v>0.13309775972482321</v>
      </c>
      <c r="Z530" s="13">
        <f>'2020 MRI - Alphabetical'!Y91-'2017 MRI'!Y91</f>
        <v>18722</v>
      </c>
      <c r="AA530" s="10">
        <f>'2020 MRI - Alphabetical'!Z91-'2017 MRI'!Z91</f>
        <v>48</v>
      </c>
      <c r="AB530" s="33">
        <f>'2020 MRI - Alphabetical'!AA91-'2017 MRI'!AA91</f>
        <v>0.14573678061281881</v>
      </c>
      <c r="AC530" s="11">
        <f>'2020 MRI - Alphabetical'!AB91-'2017 MRI'!AB91</f>
        <v>-2.0000000000000004E-2</v>
      </c>
      <c r="AD530" s="10">
        <f>'2020 MRI - Alphabetical'!AC91-'2017 MRI'!AC91</f>
        <v>-72</v>
      </c>
      <c r="AE530" s="33">
        <f>'2020 MRI - Alphabetical'!AD91-'2017 MRI'!AD91</f>
        <v>-0.29184026593546558</v>
      </c>
      <c r="AF530" s="11">
        <f>'2020 MRI - Alphabetical'!AE91-'2017 MRI'!AE91</f>
        <v>-7.4863013698629466E-3</v>
      </c>
      <c r="AG530" s="10">
        <f>'2020 MRI - Alphabetical'!AF91-'2017 MRI'!AF91</f>
        <v>17</v>
      </c>
      <c r="AH530" s="33">
        <f>'2020 MRI - Alphabetical'!AG91-'2017 MRI'!AG91</f>
        <v>6.1411119523470614E-2</v>
      </c>
      <c r="AI530" s="14">
        <f>'2020 MRI - Alphabetical'!AH91-'2017 MRI'!AH91</f>
        <v>-4.8364373579568465E-2</v>
      </c>
      <c r="AJ530" s="10">
        <f>'2020 MRI - Alphabetical'!AI91-'2017 MRI'!AI91</f>
        <v>-7</v>
      </c>
      <c r="AK530" s="33">
        <f>'2020 MRI - Alphabetical'!AJ91-'2017 MRI'!AJ91</f>
        <v>-5.6884067381365033E-3</v>
      </c>
      <c r="AL530" s="13">
        <f>'2020 MRI - Alphabetical'!AK91-'2017 MRI'!AK91</f>
        <v>9545.3488721834437</v>
      </c>
      <c r="AM530" s="38"/>
    </row>
    <row r="531" spans="1:39" hidden="1" x14ac:dyDescent="0.25">
      <c r="A531" t="s">
        <v>705</v>
      </c>
      <c r="B531" s="5" t="s">
        <v>529</v>
      </c>
      <c r="C531" s="6" t="s">
        <v>61</v>
      </c>
      <c r="D531" s="7" t="s">
        <v>39</v>
      </c>
      <c r="E531" s="8">
        <f>VLOOKUP(A531,'2017 MRI'!$A$7:$F$571,6,FALSE)</f>
        <v>13.06519687012754</v>
      </c>
      <c r="F531" s="36">
        <f>'2020 MRI - Alphabetical'!E104-'2017 MRI'!E104</f>
        <v>-0.76170198861531535</v>
      </c>
      <c r="G531" s="8">
        <f>'2020 MRI - Alphabetical'!F104-'2017 MRI'!F104</f>
        <v>1.4214084561593516</v>
      </c>
      <c r="H531" s="9">
        <f>'2020 MRI - Alphabetical'!G104-'2017 MRI'!G104</f>
        <v>-24</v>
      </c>
      <c r="I531" s="10">
        <f>'2020 MRI - Alphabetical'!H104-'2017 MRI'!H104</f>
        <v>29</v>
      </c>
      <c r="J531" s="33">
        <f>'2020 MRI - Alphabetical'!I104-'2017 MRI'!I104</f>
        <v>0.43297011733679303</v>
      </c>
      <c r="K531" s="11">
        <f>'2020 MRI - Alphabetical'!J104-'2017 MRI'!J104</f>
        <v>-7.2129541196099822E-3</v>
      </c>
      <c r="L531" s="10">
        <f>'2020 MRI - Alphabetical'!K104-'2017 MRI'!K104</f>
        <v>20</v>
      </c>
      <c r="M531" s="33">
        <f>'2020 MRI - Alphabetical'!L104-'2017 MRI'!L104</f>
        <v>9.5303516971317892E-2</v>
      </c>
      <c r="N531" s="11">
        <f>'2020 MRI - Alphabetical'!M104-'2017 MRI'!M104</f>
        <v>-1.5347592519385223E-3</v>
      </c>
      <c r="O531" s="10">
        <f>'2020 MRI - Alphabetical'!N104-'2017 MRI'!N104</f>
        <v>-76</v>
      </c>
      <c r="P531" s="33">
        <f>'2020 MRI - Alphabetical'!O104-'2017 MRI'!O104</f>
        <v>-0.14977224895208374</v>
      </c>
      <c r="Q531" s="11">
        <f>'2020 MRI - Alphabetical'!P104-'2017 MRI'!P104</f>
        <v>7.8005396896784346E-3</v>
      </c>
      <c r="R531" s="10">
        <f>'2020 MRI - Alphabetical'!Q104-'2017 MRI'!Q104</f>
        <v>-81</v>
      </c>
      <c r="S531" s="33">
        <f>'2020 MRI - Alphabetical'!R104-'2017 MRI'!R104</f>
        <v>-0.27771776568743972</v>
      </c>
      <c r="T531" s="12">
        <f>'2020 MRI - Alphabetical'!S104-'2017 MRI'!S104</f>
        <v>4.2339396507797417E-2</v>
      </c>
      <c r="U531" s="10">
        <f>'2020 MRI - Alphabetical'!T104-'2017 MRI'!T104</f>
        <v>-35</v>
      </c>
      <c r="V531" s="33">
        <f>'2020 MRI - Alphabetical'!U104-'2017 MRI'!U104</f>
        <v>-8.8839031113715716E-2</v>
      </c>
      <c r="W531" s="11">
        <f>'2020 MRI - Alphabetical'!V104-'2017 MRI'!V104</f>
        <v>5.8484618945419328E-3</v>
      </c>
      <c r="X531" s="10">
        <f>'2020 MRI - Alphabetical'!W104-'2017 MRI'!W104</f>
        <v>-10</v>
      </c>
      <c r="Y531" s="33">
        <f>'2020 MRI - Alphabetical'!X104-'2017 MRI'!X104</f>
        <v>-0.11477972847365669</v>
      </c>
      <c r="Z531" s="13">
        <f>'2020 MRI - Alphabetical'!Y104-'2017 MRI'!Y104</f>
        <v>14580</v>
      </c>
      <c r="AA531" s="10">
        <f>'2020 MRI - Alphabetical'!Z104-'2017 MRI'!Z104</f>
        <v>5</v>
      </c>
      <c r="AB531" s="33">
        <f>'2020 MRI - Alphabetical'!AA104-'2017 MRI'!AA104</f>
        <v>-4.1964570526955902E-2</v>
      </c>
      <c r="AC531" s="11">
        <f>'2020 MRI - Alphabetical'!AB104-'2017 MRI'!AB104</f>
        <v>-1.3999999999999999E-2</v>
      </c>
      <c r="AD531" s="10">
        <f>'2020 MRI - Alphabetical'!AC104-'2017 MRI'!AC104</f>
        <v>-75</v>
      </c>
      <c r="AE531" s="33">
        <f>'2020 MRI - Alphabetical'!AD104-'2017 MRI'!AD104</f>
        <v>-0.26858504921388915</v>
      </c>
      <c r="AF531" s="11">
        <f>'2020 MRI - Alphabetical'!AE104-'2017 MRI'!AE104</f>
        <v>-8.6898897490029769E-3</v>
      </c>
      <c r="AG531" s="10">
        <f>'2020 MRI - Alphabetical'!AF104-'2017 MRI'!AF104</f>
        <v>57</v>
      </c>
      <c r="AH531" s="33">
        <f>'2020 MRI - Alphabetical'!AG104-'2017 MRI'!AG104</f>
        <v>0.1812942648242323</v>
      </c>
      <c r="AI531" s="14">
        <f>'2020 MRI - Alphabetical'!AH104-'2017 MRI'!AH104</f>
        <v>-0.18113552617752937</v>
      </c>
      <c r="AJ531" s="10">
        <f>'2020 MRI - Alphabetical'!AI104-'2017 MRI'!AI104</f>
        <v>8</v>
      </c>
      <c r="AK531" s="33">
        <f>'2020 MRI - Alphabetical'!AJ104-'2017 MRI'!AJ104</f>
        <v>1.0257722277361395E-2</v>
      </c>
      <c r="AL531" s="13">
        <f>'2020 MRI - Alphabetical'!AK104-'2017 MRI'!AK104</f>
        <v>21534.748959863384</v>
      </c>
      <c r="AM531" s="38"/>
    </row>
    <row r="532" spans="1:39" hidden="1" x14ac:dyDescent="0.25">
      <c r="A532" t="s">
        <v>736</v>
      </c>
      <c r="B532" s="5" t="s">
        <v>64</v>
      </c>
      <c r="C532" s="6" t="s">
        <v>61</v>
      </c>
      <c r="D532" s="7" t="s">
        <v>39</v>
      </c>
      <c r="E532" s="8">
        <f>VLOOKUP(A532,'2017 MRI'!$A$7:$F$571,6,FALSE)</f>
        <v>54.665577996480728</v>
      </c>
      <c r="F532" s="36">
        <f>'2020 MRI - Alphabetical'!E135-'2017 MRI'!E135</f>
        <v>0.72923958882838491</v>
      </c>
      <c r="G532" s="8">
        <f>'2020 MRI - Alphabetical'!F135-'2017 MRI'!F135</f>
        <v>1.7859061326790524</v>
      </c>
      <c r="H532" s="9">
        <f>'2020 MRI - Alphabetical'!G135-'2017 MRI'!G135</f>
        <v>1</v>
      </c>
      <c r="I532" s="10">
        <f>'2020 MRI - Alphabetical'!H135-'2017 MRI'!H135</f>
        <v>33</v>
      </c>
      <c r="J532" s="33">
        <f>'2020 MRI - Alphabetical'!I135-'2017 MRI'!I135</f>
        <v>0.22993052874662145</v>
      </c>
      <c r="K532" s="11">
        <f>'2020 MRI - Alphabetical'!J135-'2017 MRI'!J135</f>
        <v>-1.4517355592507553E-2</v>
      </c>
      <c r="L532" s="10">
        <f>'2020 MRI - Alphabetical'!K135-'2017 MRI'!K135</f>
        <v>103</v>
      </c>
      <c r="M532" s="33">
        <f>'2020 MRI - Alphabetical'!L135-'2017 MRI'!L135</f>
        <v>0.54135272920664612</v>
      </c>
      <c r="N532" s="11">
        <f>'2020 MRI - Alphabetical'!M135-'2017 MRI'!M135</f>
        <v>-2.679622937151882E-2</v>
      </c>
      <c r="O532" s="10">
        <f>'2020 MRI - Alphabetical'!N135-'2017 MRI'!N135</f>
        <v>5</v>
      </c>
      <c r="P532" s="33">
        <f>'2020 MRI - Alphabetical'!O135-'2017 MRI'!O135</f>
        <v>0.13327577471179874</v>
      </c>
      <c r="Q532" s="11">
        <f>'2020 MRI - Alphabetical'!P135-'2017 MRI'!P135</f>
        <v>-1.306534265048423E-2</v>
      </c>
      <c r="R532" s="10">
        <f>'2020 MRI - Alphabetical'!Q135-'2017 MRI'!Q135</f>
        <v>-5</v>
      </c>
      <c r="S532" s="33">
        <f>'2020 MRI - Alphabetical'!R135-'2017 MRI'!R135</f>
        <v>0.49756771355429413</v>
      </c>
      <c r="T532" s="12">
        <f>'2020 MRI - Alphabetical'!S135-'2017 MRI'!S135</f>
        <v>-2.0587283485847609</v>
      </c>
      <c r="U532" s="10">
        <f>'2020 MRI - Alphabetical'!T135-'2017 MRI'!T135</f>
        <v>2</v>
      </c>
      <c r="V532" s="33">
        <f>'2020 MRI - Alphabetical'!U135-'2017 MRI'!U135</f>
        <v>7.4893533956696956E-3</v>
      </c>
      <c r="W532" s="11">
        <f>'2020 MRI - Alphabetical'!V135-'2017 MRI'!V135</f>
        <v>-1.3699147785665722E-2</v>
      </c>
      <c r="X532" s="10">
        <f>'2020 MRI - Alphabetical'!W135-'2017 MRI'!W135</f>
        <v>-4</v>
      </c>
      <c r="Y532" s="33">
        <f>'2020 MRI - Alphabetical'!X135-'2017 MRI'!X135</f>
        <v>1.3259829491219399E-2</v>
      </c>
      <c r="Z532" s="13">
        <f>'2020 MRI - Alphabetical'!Y135-'2017 MRI'!Y135</f>
        <v>4839</v>
      </c>
      <c r="AA532" s="10">
        <f>'2020 MRI - Alphabetical'!Z135-'2017 MRI'!Z135</f>
        <v>-2</v>
      </c>
      <c r="AB532" s="33">
        <f>'2020 MRI - Alphabetical'!AA135-'2017 MRI'!AA135</f>
        <v>0.12758190460809149</v>
      </c>
      <c r="AC532" s="11">
        <f>'2020 MRI - Alphabetical'!AB135-'2017 MRI'!AB135</f>
        <v>-2.8000000000000004E-2</v>
      </c>
      <c r="AD532" s="10">
        <f>'2020 MRI - Alphabetical'!AC135-'2017 MRI'!AC135</f>
        <v>-6</v>
      </c>
      <c r="AE532" s="33">
        <f>'2020 MRI - Alphabetical'!AD135-'2017 MRI'!AD135</f>
        <v>-0.34083095832862309</v>
      </c>
      <c r="AF532" s="11">
        <f>'2020 MRI - Alphabetical'!AE135-'2017 MRI'!AE135</f>
        <v>6.1905204233787536E-3</v>
      </c>
      <c r="AG532" s="10">
        <f>'2020 MRI - Alphabetical'!AF135-'2017 MRI'!AF135</f>
        <v>52</v>
      </c>
      <c r="AH532" s="33">
        <f>'2020 MRI - Alphabetical'!AG135-'2017 MRI'!AG135</f>
        <v>0.36945817965846461</v>
      </c>
      <c r="AI532" s="14">
        <f>'2020 MRI - Alphabetical'!AH135-'2017 MRI'!AH135</f>
        <v>-0.32184642252572049</v>
      </c>
      <c r="AJ532" s="10">
        <f>'2020 MRI - Alphabetical'!AI135-'2017 MRI'!AI135</f>
        <v>21</v>
      </c>
      <c r="AK532" s="33">
        <f>'2020 MRI - Alphabetical'!AJ135-'2017 MRI'!AJ135</f>
        <v>2.2842447972000801E-2</v>
      </c>
      <c r="AL532" s="13">
        <f>'2020 MRI - Alphabetical'!AK135-'2017 MRI'!AK135</f>
        <v>11851.665480660762</v>
      </c>
      <c r="AM532" s="38">
        <v>1</v>
      </c>
    </row>
    <row r="533" spans="1:39" hidden="1" x14ac:dyDescent="0.25">
      <c r="A533" t="s">
        <v>754</v>
      </c>
      <c r="B533" s="5" t="s">
        <v>544</v>
      </c>
      <c r="C533" s="6" t="s">
        <v>61</v>
      </c>
      <c r="D533" s="7" t="s">
        <v>39</v>
      </c>
      <c r="E533" s="8">
        <f>VLOOKUP(A533,'2017 MRI'!$A$7:$F$571,6,FALSE)</f>
        <v>11.494508191047927</v>
      </c>
      <c r="F533" s="36">
        <f>'2020 MRI - Alphabetical'!E153-'2017 MRI'!E153</f>
        <v>-0.22264975933206266</v>
      </c>
      <c r="G533" s="8">
        <f>'2020 MRI - Alphabetical'!F153-'2017 MRI'!F153</f>
        <v>-0.44801093049378693</v>
      </c>
      <c r="H533" s="9">
        <f>'2020 MRI - Alphabetical'!G153-'2017 MRI'!G153</f>
        <v>8</v>
      </c>
      <c r="I533" s="10">
        <f>'2020 MRI - Alphabetical'!H153-'2017 MRI'!H153</f>
        <v>35</v>
      </c>
      <c r="J533" s="33">
        <f>'2020 MRI - Alphabetical'!I153-'2017 MRI'!I153</f>
        <v>0.42847208232298184</v>
      </c>
      <c r="K533" s="11">
        <f>'2020 MRI - Alphabetical'!J153-'2017 MRI'!J153</f>
        <v>-3.6167798086250702E-3</v>
      </c>
      <c r="L533" s="10">
        <f>'2020 MRI - Alphabetical'!K153-'2017 MRI'!K153</f>
        <v>112</v>
      </c>
      <c r="M533" s="33">
        <f>'2020 MRI - Alphabetical'!L153-'2017 MRI'!L153</f>
        <v>0.37830565793354531</v>
      </c>
      <c r="N533" s="11">
        <f>'2020 MRI - Alphabetical'!M153-'2017 MRI'!M153</f>
        <v>-1.64725872370424E-2</v>
      </c>
      <c r="O533" s="10">
        <f>'2020 MRI - Alphabetical'!N153-'2017 MRI'!N153</f>
        <v>0</v>
      </c>
      <c r="P533" s="33">
        <f>'2020 MRI - Alphabetical'!O153-'2017 MRI'!O153</f>
        <v>-2.468057563044801E-2</v>
      </c>
      <c r="Q533" s="11">
        <f>'2020 MRI - Alphabetical'!P153-'2017 MRI'!P153</f>
        <v>0</v>
      </c>
      <c r="R533" s="10">
        <f>'2020 MRI - Alphabetical'!Q153-'2017 MRI'!Q153</f>
        <v>49</v>
      </c>
      <c r="S533" s="33">
        <f>'2020 MRI - Alphabetical'!R153-'2017 MRI'!R153</f>
        <v>-0.16350268189373157</v>
      </c>
      <c r="T533" s="12">
        <f>'2020 MRI - Alphabetical'!S153-'2017 MRI'!S153</f>
        <v>-0.39210560711018166</v>
      </c>
      <c r="U533" s="10">
        <f>'2020 MRI - Alphabetical'!T153-'2017 MRI'!T153</f>
        <v>-98</v>
      </c>
      <c r="V533" s="33">
        <f>'2020 MRI - Alphabetical'!U153-'2017 MRI'!U153</f>
        <v>-0.37664888434160593</v>
      </c>
      <c r="W533" s="11">
        <f>'2020 MRI - Alphabetical'!V153-'2017 MRI'!V153</f>
        <v>2.3811526687075736E-2</v>
      </c>
      <c r="X533" s="10">
        <f>'2020 MRI - Alphabetical'!W153-'2017 MRI'!W153</f>
        <v>45</v>
      </c>
      <c r="Y533" s="33">
        <f>'2020 MRI - Alphabetical'!X153-'2017 MRI'!X153</f>
        <v>0.49239877784945574</v>
      </c>
      <c r="Z533" s="13">
        <f>'2020 MRI - Alphabetical'!Y153-'2017 MRI'!Y153</f>
        <v>36000</v>
      </c>
      <c r="AA533" s="10">
        <f>'2020 MRI - Alphabetical'!Z153-'2017 MRI'!Z153</f>
        <v>-78</v>
      </c>
      <c r="AB533" s="33">
        <f>'2020 MRI - Alphabetical'!AA153-'2017 MRI'!AA153</f>
        <v>-0.28453401770374198</v>
      </c>
      <c r="AC533" s="11">
        <f>'2020 MRI - Alphabetical'!AB153-'2017 MRI'!AB153</f>
        <v>-1.0000000000000002E-2</v>
      </c>
      <c r="AD533" s="10">
        <f>'2020 MRI - Alphabetical'!AC153-'2017 MRI'!AC153</f>
        <v>-11</v>
      </c>
      <c r="AE533" s="33">
        <f>'2020 MRI - Alphabetical'!AD153-'2017 MRI'!AD153</f>
        <v>-9.5051635985468508E-2</v>
      </c>
      <c r="AF533" s="11">
        <f>'2020 MRI - Alphabetical'!AE153-'2017 MRI'!AE153</f>
        <v>-1.9752114892779282E-4</v>
      </c>
      <c r="AG533" s="10">
        <f>'2020 MRI - Alphabetical'!AF153-'2017 MRI'!AF153</f>
        <v>34</v>
      </c>
      <c r="AH533" s="33">
        <f>'2020 MRI - Alphabetical'!AG153-'2017 MRI'!AG153</f>
        <v>0.11319994839615283</v>
      </c>
      <c r="AI533" s="14">
        <f>'2020 MRI - Alphabetical'!AH153-'2017 MRI'!AH153</f>
        <v>-8.4084803063174007E-2</v>
      </c>
      <c r="AJ533" s="10">
        <f>'2020 MRI - Alphabetical'!AI153-'2017 MRI'!AI153</f>
        <v>-2</v>
      </c>
      <c r="AK533" s="33">
        <f>'2020 MRI - Alphabetical'!AJ153-'2017 MRI'!AJ153</f>
        <v>-2.5006551587677117E-3</v>
      </c>
      <c r="AL533" s="13">
        <f>'2020 MRI - Alphabetical'!AK153-'2017 MRI'!AK153</f>
        <v>9534.1722500183387</v>
      </c>
      <c r="AM533" s="38"/>
    </row>
    <row r="534" spans="1:39" hidden="1" x14ac:dyDescent="0.25">
      <c r="A534" t="s">
        <v>777</v>
      </c>
      <c r="B534" s="5" t="s">
        <v>344</v>
      </c>
      <c r="C534" s="6" t="s">
        <v>61</v>
      </c>
      <c r="D534" s="7" t="s">
        <v>39</v>
      </c>
      <c r="E534" s="8">
        <f>VLOOKUP(A534,'2017 MRI'!$A$7:$F$571,6,FALSE)</f>
        <v>23.234441495044308</v>
      </c>
      <c r="F534" s="36">
        <f>'2020 MRI - Alphabetical'!E176-'2017 MRI'!E176</f>
        <v>0.10953700374125708</v>
      </c>
      <c r="G534" s="8">
        <f>'2020 MRI - Alphabetical'!F176-'2017 MRI'!F176</f>
        <v>-6.9085820684001931E-2</v>
      </c>
      <c r="H534" s="9">
        <f>'2020 MRI - Alphabetical'!G176-'2017 MRI'!G176</f>
        <v>17</v>
      </c>
      <c r="I534" s="10">
        <f>'2020 MRI - Alphabetical'!H176-'2017 MRI'!H176</f>
        <v>60</v>
      </c>
      <c r="J534" s="33">
        <f>'2020 MRI - Alphabetical'!I176-'2017 MRI'!I176</f>
        <v>0.28804938659347989</v>
      </c>
      <c r="K534" s="11">
        <f>'2020 MRI - Alphabetical'!J176-'2017 MRI'!J176</f>
        <v>-7.2253261912027522E-3</v>
      </c>
      <c r="L534" s="10">
        <f>'2020 MRI - Alphabetical'!K176-'2017 MRI'!K176</f>
        <v>332</v>
      </c>
      <c r="M534" s="33">
        <f>'2020 MRI - Alphabetical'!L176-'2017 MRI'!L176</f>
        <v>0.97828650178935728</v>
      </c>
      <c r="N534" s="11">
        <f>'2020 MRI - Alphabetical'!M176-'2017 MRI'!M176</f>
        <v>-4.9145468998410172E-2</v>
      </c>
      <c r="O534" s="10">
        <f>'2020 MRI - Alphabetical'!N176-'2017 MRI'!N176</f>
        <v>-77</v>
      </c>
      <c r="P534" s="33">
        <f>'2020 MRI - Alphabetical'!O176-'2017 MRI'!O176</f>
        <v>-0.14536541011995141</v>
      </c>
      <c r="Q534" s="11">
        <f>'2020 MRI - Alphabetical'!P176-'2017 MRI'!P176</f>
        <v>7.5507246376811579E-3</v>
      </c>
      <c r="R534" s="10">
        <f>'2020 MRI - Alphabetical'!Q176-'2017 MRI'!Q176</f>
        <v>-4</v>
      </c>
      <c r="S534" s="33">
        <f>'2020 MRI - Alphabetical'!R176-'2017 MRI'!R176</f>
        <v>6.0750443914576395E-2</v>
      </c>
      <c r="T534" s="12">
        <f>'2020 MRI - Alphabetical'!S176-'2017 MRI'!S176</f>
        <v>-0.9195929434747927</v>
      </c>
      <c r="U534" s="10">
        <f>'2020 MRI - Alphabetical'!T176-'2017 MRI'!T176</f>
        <v>-167</v>
      </c>
      <c r="V534" s="33">
        <f>'2020 MRI - Alphabetical'!U176-'2017 MRI'!U176</f>
        <v>-0.44189763439958701</v>
      </c>
      <c r="W534" s="11">
        <f>'2020 MRI - Alphabetical'!V176-'2017 MRI'!V176</f>
        <v>2.6408489909533754E-2</v>
      </c>
      <c r="X534" s="10">
        <f>'2020 MRI - Alphabetical'!W176-'2017 MRI'!W176</f>
        <v>27</v>
      </c>
      <c r="Y534" s="33">
        <f>'2020 MRI - Alphabetical'!X176-'2017 MRI'!X176</f>
        <v>0.12400479518485316</v>
      </c>
      <c r="Z534" s="13">
        <f>'2020 MRI - Alphabetical'!Y176-'2017 MRI'!Y176</f>
        <v>14968</v>
      </c>
      <c r="AA534" s="10">
        <f>'2020 MRI - Alphabetical'!Z176-'2017 MRI'!Z176</f>
        <v>11</v>
      </c>
      <c r="AB534" s="33">
        <f>'2020 MRI - Alphabetical'!AA176-'2017 MRI'!AA176</f>
        <v>4.2808667040567586E-2</v>
      </c>
      <c r="AC534" s="11">
        <f>'2020 MRI - Alphabetical'!AB176-'2017 MRI'!AB176</f>
        <v>-2.0999999999999998E-2</v>
      </c>
      <c r="AD534" s="10">
        <f>'2020 MRI - Alphabetical'!AC176-'2017 MRI'!AC176</f>
        <v>43</v>
      </c>
      <c r="AE534" s="33">
        <f>'2020 MRI - Alphabetical'!AD176-'2017 MRI'!AD176</f>
        <v>0.11008811409905894</v>
      </c>
      <c r="AF534" s="11">
        <f>'2020 MRI - Alphabetical'!AE176-'2017 MRI'!AE176</f>
        <v>1.690183660544653E-2</v>
      </c>
      <c r="AG534" s="10">
        <f>'2020 MRI - Alphabetical'!AF176-'2017 MRI'!AF176</f>
        <v>52</v>
      </c>
      <c r="AH534" s="33">
        <f>'2020 MRI - Alphabetical'!AG176-'2017 MRI'!AG176</f>
        <v>0.16938292504584745</v>
      </c>
      <c r="AI534" s="14">
        <f>'2020 MRI - Alphabetical'!AH176-'2017 MRI'!AH176</f>
        <v>-0.15295584008823271</v>
      </c>
      <c r="AJ534" s="10">
        <f>'2020 MRI - Alphabetical'!AI176-'2017 MRI'!AI176</f>
        <v>5</v>
      </c>
      <c r="AK534" s="33">
        <f>'2020 MRI - Alphabetical'!AJ176-'2017 MRI'!AJ176</f>
        <v>8.7329865827398545E-4</v>
      </c>
      <c r="AL534" s="13">
        <f>'2020 MRI - Alphabetical'!AK176-'2017 MRI'!AK176</f>
        <v>11723.562952799053</v>
      </c>
      <c r="AM534" s="38"/>
    </row>
    <row r="535" spans="1:39" hidden="1" x14ac:dyDescent="0.25">
      <c r="A535" t="s">
        <v>824</v>
      </c>
      <c r="B535" s="5" t="s">
        <v>154</v>
      </c>
      <c r="C535" s="6" t="s">
        <v>61</v>
      </c>
      <c r="D535" s="7" t="s">
        <v>39</v>
      </c>
      <c r="E535" s="8">
        <f>VLOOKUP(A535,'2017 MRI'!$A$7:$F$571,6,FALSE)</f>
        <v>36.915778034289708</v>
      </c>
      <c r="F535" s="36">
        <f>'2020 MRI - Alphabetical'!E223-'2017 MRI'!E223</f>
        <v>0.67057428391222951</v>
      </c>
      <c r="G535" s="8">
        <f>'2020 MRI - Alphabetical'!F223-'2017 MRI'!F223</f>
        <v>-0.16959027999939735</v>
      </c>
      <c r="H535" s="9">
        <f>'2020 MRI - Alphabetical'!G223-'2017 MRI'!G223</f>
        <v>19</v>
      </c>
      <c r="I535" s="10">
        <f>'2020 MRI - Alphabetical'!H223-'2017 MRI'!H223</f>
        <v>135</v>
      </c>
      <c r="J535" s="33">
        <f>'2020 MRI - Alphabetical'!I223-'2017 MRI'!I223</f>
        <v>0.39496599169829782</v>
      </c>
      <c r="K535" s="11">
        <f>'2020 MRI - Alphabetical'!J223-'2017 MRI'!J223</f>
        <v>4.5014395538176544E-3</v>
      </c>
      <c r="L535" s="10">
        <f>'2020 MRI - Alphabetical'!K223-'2017 MRI'!K223</f>
        <v>-47</v>
      </c>
      <c r="M535" s="33">
        <f>'2020 MRI - Alphabetical'!L223-'2017 MRI'!L223</f>
        <v>-9.1837530294359371E-2</v>
      </c>
      <c r="N535" s="11">
        <f>'2020 MRI - Alphabetical'!M223-'2017 MRI'!M223</f>
        <v>8.1126267650877965E-3</v>
      </c>
      <c r="O535" s="10">
        <f>'2020 MRI - Alphabetical'!N223-'2017 MRI'!N223</f>
        <v>50</v>
      </c>
      <c r="P535" s="33">
        <f>'2020 MRI - Alphabetical'!O223-'2017 MRI'!O223</f>
        <v>0.17368807798437147</v>
      </c>
      <c r="Q535" s="11">
        <f>'2020 MRI - Alphabetical'!P223-'2017 MRI'!P223</f>
        <v>-1.3741214927812585E-2</v>
      </c>
      <c r="R535" s="10">
        <f>'2020 MRI - Alphabetical'!Q223-'2017 MRI'!Q223</f>
        <v>132</v>
      </c>
      <c r="S535" s="33">
        <f>'2020 MRI - Alphabetical'!R223-'2017 MRI'!R223</f>
        <v>0.1249544144130505</v>
      </c>
      <c r="T535" s="12">
        <f>'2020 MRI - Alphabetical'!S223-'2017 MRI'!S223</f>
        <v>-1.3189651819266546</v>
      </c>
      <c r="U535" s="10">
        <f>'2020 MRI - Alphabetical'!T223-'2017 MRI'!T223</f>
        <v>60</v>
      </c>
      <c r="V535" s="33">
        <f>'2020 MRI - Alphabetical'!U223-'2017 MRI'!U223</f>
        <v>0.3283807365872668</v>
      </c>
      <c r="W535" s="11">
        <f>'2020 MRI - Alphabetical'!V223-'2017 MRI'!V223</f>
        <v>-2.6369781403235426E-2</v>
      </c>
      <c r="X535" s="10">
        <f>'2020 MRI - Alphabetical'!W223-'2017 MRI'!W223</f>
        <v>62</v>
      </c>
      <c r="Y535" s="33">
        <f>'2020 MRI - Alphabetical'!X223-'2017 MRI'!X223</f>
        <v>0.21042113123839823</v>
      </c>
      <c r="Z535" s="13">
        <f>'2020 MRI - Alphabetical'!Y223-'2017 MRI'!Y223</f>
        <v>15300</v>
      </c>
      <c r="AA535" s="10">
        <f>'2020 MRI - Alphabetical'!Z223-'2017 MRI'!Z223</f>
        <v>-27</v>
      </c>
      <c r="AB535" s="33">
        <f>'2020 MRI - Alphabetical'!AA223-'2017 MRI'!AA223</f>
        <v>-0.24308034465886053</v>
      </c>
      <c r="AC535" s="11">
        <f>'2020 MRI - Alphabetical'!AB223-'2017 MRI'!AB223</f>
        <v>-2.5000000000000001E-2</v>
      </c>
      <c r="AD535" s="10">
        <f>'2020 MRI - Alphabetical'!AC223-'2017 MRI'!AC223</f>
        <v>-13</v>
      </c>
      <c r="AE535" s="33">
        <f>'2020 MRI - Alphabetical'!AD223-'2017 MRI'!AD223</f>
        <v>-0.10782161159694459</v>
      </c>
      <c r="AF535" s="11">
        <f>'2020 MRI - Alphabetical'!AE223-'2017 MRI'!AE223</f>
        <v>9.2434887137705646E-3</v>
      </c>
      <c r="AG535" s="10">
        <f>'2020 MRI - Alphabetical'!AF223-'2017 MRI'!AF223</f>
        <v>30</v>
      </c>
      <c r="AH535" s="33">
        <f>'2020 MRI - Alphabetical'!AG223-'2017 MRI'!AG223</f>
        <v>0.41071730224395886</v>
      </c>
      <c r="AI535" s="14">
        <f>'2020 MRI - Alphabetical'!AH223-'2017 MRI'!AH223</f>
        <v>-0.33586103246449062</v>
      </c>
      <c r="AJ535" s="10">
        <f>'2020 MRI - Alphabetical'!AI223-'2017 MRI'!AI223</f>
        <v>25</v>
      </c>
      <c r="AK535" s="33">
        <f>'2020 MRI - Alphabetical'!AJ223-'2017 MRI'!AJ223</f>
        <v>2.2281756131891428E-2</v>
      </c>
      <c r="AL535" s="13">
        <f>'2020 MRI - Alphabetical'!AK223-'2017 MRI'!AK223</f>
        <v>14764.520285398656</v>
      </c>
      <c r="AM535" s="38">
        <v>1</v>
      </c>
    </row>
    <row r="536" spans="1:39" hidden="1" x14ac:dyDescent="0.25">
      <c r="A536" t="s">
        <v>846</v>
      </c>
      <c r="B536" s="5" t="s">
        <v>350</v>
      </c>
      <c r="C536" s="6" t="s">
        <v>61</v>
      </c>
      <c r="D536" s="7" t="s">
        <v>39</v>
      </c>
      <c r="E536" s="8">
        <f>VLOOKUP(A536,'2017 MRI'!$A$7:$F$571,6,FALSE)</f>
        <v>23.044655573942173</v>
      </c>
      <c r="F536" s="36">
        <f>'2020 MRI - Alphabetical'!E245-'2017 MRI'!E245</f>
        <v>-1.4778524349136439</v>
      </c>
      <c r="G536" s="8">
        <f>'2020 MRI - Alphabetical'!F245-'2017 MRI'!F245</f>
        <v>4.8558538745208928</v>
      </c>
      <c r="H536" s="9">
        <f>'2020 MRI - Alphabetical'!G245-'2017 MRI'!G245</f>
        <v>-71</v>
      </c>
      <c r="I536" s="10">
        <f>'2020 MRI - Alphabetical'!H245-'2017 MRI'!H245</f>
        <v>20</v>
      </c>
      <c r="J536" s="33">
        <f>'2020 MRI - Alphabetical'!I245-'2017 MRI'!I245</f>
        <v>0.2003575029494099</v>
      </c>
      <c r="K536" s="11">
        <f>'2020 MRI - Alphabetical'!J245-'2017 MRI'!J245</f>
        <v>-1.7373665589023091E-2</v>
      </c>
      <c r="L536" s="10">
        <f>'2020 MRI - Alphabetical'!K245-'2017 MRI'!K245</f>
        <v>-113</v>
      </c>
      <c r="M536" s="33">
        <f>'2020 MRI - Alphabetical'!L245-'2017 MRI'!L245</f>
        <v>-0.2887399421761162</v>
      </c>
      <c r="N536" s="11">
        <f>'2020 MRI - Alphabetical'!M245-'2017 MRI'!M245</f>
        <v>1.8873998802608368E-2</v>
      </c>
      <c r="O536" s="10">
        <f>'2020 MRI - Alphabetical'!N245-'2017 MRI'!N245</f>
        <v>-75</v>
      </c>
      <c r="P536" s="33">
        <f>'2020 MRI - Alphabetical'!O245-'2017 MRI'!O245</f>
        <v>-0.20297369750971583</v>
      </c>
      <c r="Q536" s="11">
        <f>'2020 MRI - Alphabetical'!P245-'2017 MRI'!P245</f>
        <v>1.0834979875594578E-2</v>
      </c>
      <c r="R536" s="10">
        <f>'2020 MRI - Alphabetical'!Q245-'2017 MRI'!Q245</f>
        <v>7</v>
      </c>
      <c r="S536" s="33">
        <f>'2020 MRI - Alphabetical'!R245-'2017 MRI'!R245</f>
        <v>-0.15730947540905804</v>
      </c>
      <c r="T536" s="12">
        <f>'2020 MRI - Alphabetical'!S245-'2017 MRI'!S245</f>
        <v>-0.36447229575860507</v>
      </c>
      <c r="U536" s="10">
        <f>'2020 MRI - Alphabetical'!T245-'2017 MRI'!T245</f>
        <v>-314</v>
      </c>
      <c r="V536" s="33">
        <f>'2020 MRI - Alphabetical'!U245-'2017 MRI'!U245</f>
        <v>-0.92257427176590878</v>
      </c>
      <c r="W536" s="11">
        <f>'2020 MRI - Alphabetical'!V245-'2017 MRI'!V245</f>
        <v>5.4706285994363432E-2</v>
      </c>
      <c r="X536" s="10">
        <f>'2020 MRI - Alphabetical'!W245-'2017 MRI'!W245</f>
        <v>-105</v>
      </c>
      <c r="Y536" s="33">
        <f>'2020 MRI - Alphabetical'!X245-'2017 MRI'!X245</f>
        <v>-0.52856131091821301</v>
      </c>
      <c r="Z536" s="13">
        <f>'2020 MRI - Alphabetical'!Y245-'2017 MRI'!Y245</f>
        <v>-4071</v>
      </c>
      <c r="AA536" s="10">
        <f>'2020 MRI - Alphabetical'!Z245-'2017 MRI'!Z245</f>
        <v>62</v>
      </c>
      <c r="AB536" s="33">
        <f>'2020 MRI - Alphabetical'!AA245-'2017 MRI'!AA245</f>
        <v>0.23731809668211454</v>
      </c>
      <c r="AC536" s="11">
        <f>'2020 MRI - Alphabetical'!AB245-'2017 MRI'!AB245</f>
        <v>-2.3999999999999994E-2</v>
      </c>
      <c r="AD536" s="10">
        <f>'2020 MRI - Alphabetical'!AC245-'2017 MRI'!AC245</f>
        <v>2</v>
      </c>
      <c r="AE536" s="33">
        <f>'2020 MRI - Alphabetical'!AD245-'2017 MRI'!AD245</f>
        <v>0.10591372032182367</v>
      </c>
      <c r="AF536" s="11">
        <f>'2020 MRI - Alphabetical'!AE245-'2017 MRI'!AE245</f>
        <v>2.1916201117318401E-2</v>
      </c>
      <c r="AG536" s="10">
        <f>'2020 MRI - Alphabetical'!AF245-'2017 MRI'!AF245</f>
        <v>3</v>
      </c>
      <c r="AH536" s="33">
        <f>'2020 MRI - Alphabetical'!AG245-'2017 MRI'!AG245</f>
        <v>3.4378739320223471E-2</v>
      </c>
      <c r="AI536" s="14">
        <f>'2020 MRI - Alphabetical'!AH245-'2017 MRI'!AH245</f>
        <v>3.5672307165501849E-4</v>
      </c>
      <c r="AJ536" s="10">
        <f>'2020 MRI - Alphabetical'!AI245-'2017 MRI'!AI245</f>
        <v>16</v>
      </c>
      <c r="AK536" s="33">
        <f>'2020 MRI - Alphabetical'!AJ245-'2017 MRI'!AJ245</f>
        <v>1.5341714647736357E-2</v>
      </c>
      <c r="AL536" s="13">
        <f>'2020 MRI - Alphabetical'!AK245-'2017 MRI'!AK245</f>
        <v>24146.073609701678</v>
      </c>
      <c r="AM536" s="38"/>
    </row>
    <row r="537" spans="1:39" hidden="1" x14ac:dyDescent="0.25">
      <c r="A537" t="s">
        <v>867</v>
      </c>
      <c r="B537" s="5" t="s">
        <v>166</v>
      </c>
      <c r="C537" s="6" t="s">
        <v>61</v>
      </c>
      <c r="D537" s="7" t="s">
        <v>39</v>
      </c>
      <c r="E537" s="8">
        <f>VLOOKUP(A537,'2017 MRI'!$A$7:$F$571,6,FALSE)</f>
        <v>35.48373033024486</v>
      </c>
      <c r="F537" s="36">
        <f>'2020 MRI - Alphabetical'!E266-'2017 MRI'!E266</f>
        <v>4.2797492739770071E-2</v>
      </c>
      <c r="G537" s="8">
        <f>'2020 MRI - Alphabetical'!F266-'2017 MRI'!F266</f>
        <v>1.6146330916944436</v>
      </c>
      <c r="H537" s="9">
        <f>'2020 MRI - Alphabetical'!G266-'2017 MRI'!G266</f>
        <v>2</v>
      </c>
      <c r="I537" s="10">
        <f>'2020 MRI - Alphabetical'!H266-'2017 MRI'!H266</f>
        <v>40</v>
      </c>
      <c r="J537" s="33">
        <f>'2020 MRI - Alphabetical'!I266-'2017 MRI'!I266</f>
        <v>0.39555870905942203</v>
      </c>
      <c r="K537" s="11">
        <f>'2020 MRI - Alphabetical'!J266-'2017 MRI'!J266</f>
        <v>-4.4730369350374222E-3</v>
      </c>
      <c r="L537" s="10">
        <f>'2020 MRI - Alphabetical'!K266-'2017 MRI'!K266</f>
        <v>62</v>
      </c>
      <c r="M537" s="33">
        <f>'2020 MRI - Alphabetical'!L266-'2017 MRI'!L266</f>
        <v>0.22582573922277954</v>
      </c>
      <c r="N537" s="11">
        <f>'2020 MRI - Alphabetical'!M266-'2017 MRI'!M266</f>
        <v>-9.6510092980129081E-3</v>
      </c>
      <c r="O537" s="10">
        <f>'2020 MRI - Alphabetical'!N266-'2017 MRI'!N266</f>
        <v>-27</v>
      </c>
      <c r="P537" s="33">
        <f>'2020 MRI - Alphabetical'!O266-'2017 MRI'!O266</f>
        <v>-0.23590166803478851</v>
      </c>
      <c r="Q537" s="11">
        <f>'2020 MRI - Alphabetical'!P266-'2017 MRI'!P266</f>
        <v>1.2068683006759062E-2</v>
      </c>
      <c r="R537" s="10">
        <f>'2020 MRI - Alphabetical'!Q266-'2017 MRI'!Q266</f>
        <v>10</v>
      </c>
      <c r="S537" s="33">
        <f>'2020 MRI - Alphabetical'!R266-'2017 MRI'!R266</f>
        <v>-2.0391441783972217E-2</v>
      </c>
      <c r="T537" s="12">
        <f>'2020 MRI - Alphabetical'!S266-'2017 MRI'!S266</f>
        <v>-0.74307453453507533</v>
      </c>
      <c r="U537" s="10">
        <f>'2020 MRI - Alphabetical'!T266-'2017 MRI'!T266</f>
        <v>17</v>
      </c>
      <c r="V537" s="33">
        <f>'2020 MRI - Alphabetical'!U266-'2017 MRI'!U266</f>
        <v>0.10243073028009919</v>
      </c>
      <c r="W537" s="11">
        <f>'2020 MRI - Alphabetical'!V266-'2017 MRI'!V266</f>
        <v>-1.1380208457557189E-2</v>
      </c>
      <c r="X537" s="10">
        <f>'2020 MRI - Alphabetical'!W266-'2017 MRI'!W266</f>
        <v>15</v>
      </c>
      <c r="Y537" s="33">
        <f>'2020 MRI - Alphabetical'!X266-'2017 MRI'!X266</f>
        <v>5.0133900775319762E-2</v>
      </c>
      <c r="Z537" s="13">
        <f>'2020 MRI - Alphabetical'!Y266-'2017 MRI'!Y266</f>
        <v>10136</v>
      </c>
      <c r="AA537" s="10">
        <f>'2020 MRI - Alphabetical'!Z266-'2017 MRI'!Z266</f>
        <v>12</v>
      </c>
      <c r="AB537" s="33">
        <f>'2020 MRI - Alphabetical'!AA266-'2017 MRI'!AA266</f>
        <v>8.406060607403415E-2</v>
      </c>
      <c r="AC537" s="11">
        <f>'2020 MRI - Alphabetical'!AB266-'2017 MRI'!AB266</f>
        <v>-2.5000000000000001E-2</v>
      </c>
      <c r="AD537" s="10">
        <f>'2020 MRI - Alphabetical'!AC266-'2017 MRI'!AC266</f>
        <v>-8</v>
      </c>
      <c r="AE537" s="33">
        <f>'2020 MRI - Alphabetical'!AD266-'2017 MRI'!AD266</f>
        <v>-0.16298267199545169</v>
      </c>
      <c r="AF537" s="11">
        <f>'2020 MRI - Alphabetical'!AE266-'2017 MRI'!AE266</f>
        <v>7.4095735658309403E-3</v>
      </c>
      <c r="AG537" s="10">
        <f>'2020 MRI - Alphabetical'!AF266-'2017 MRI'!AF266</f>
        <v>45</v>
      </c>
      <c r="AH537" s="33">
        <f>'2020 MRI - Alphabetical'!AG266-'2017 MRI'!AG266</f>
        <v>0.26370069683121222</v>
      </c>
      <c r="AI537" s="14">
        <f>'2020 MRI - Alphabetical'!AH266-'2017 MRI'!AH266</f>
        <v>-0.21529681913746224</v>
      </c>
      <c r="AJ537" s="10">
        <f>'2020 MRI - Alphabetical'!AI266-'2017 MRI'!AI266</f>
        <v>20</v>
      </c>
      <c r="AK537" s="33">
        <f>'2020 MRI - Alphabetical'!AJ266-'2017 MRI'!AJ266</f>
        <v>1.6707004584703811E-2</v>
      </c>
      <c r="AL537" s="13">
        <f>'2020 MRI - Alphabetical'!AK266-'2017 MRI'!AK266</f>
        <v>18965.58911784309</v>
      </c>
      <c r="AM537" s="38"/>
    </row>
    <row r="538" spans="1:39" hidden="1" x14ac:dyDescent="0.25">
      <c r="A538" t="s">
        <v>942</v>
      </c>
      <c r="B538" s="5" t="s">
        <v>541</v>
      </c>
      <c r="C538" s="6" t="s">
        <v>61</v>
      </c>
      <c r="D538" s="7" t="s">
        <v>39</v>
      </c>
      <c r="E538" s="8">
        <f>VLOOKUP(A538,'2017 MRI'!$A$7:$F$571,6,FALSE)</f>
        <v>12.005486704556986</v>
      </c>
      <c r="F538" s="36">
        <f>'2020 MRI - Alphabetical'!E341-'2017 MRI'!E341</f>
        <v>-0.85920056238804321</v>
      </c>
      <c r="G538" s="8">
        <f>'2020 MRI - Alphabetical'!F341-'2017 MRI'!F341</f>
        <v>1.5976406839656114</v>
      </c>
      <c r="H538" s="9">
        <f>'2020 MRI - Alphabetical'!G341-'2017 MRI'!G341</f>
        <v>-20</v>
      </c>
      <c r="I538" s="10">
        <f>'2020 MRI - Alphabetical'!H341-'2017 MRI'!H341</f>
        <v>64</v>
      </c>
      <c r="J538" s="33">
        <f>'2020 MRI - Alphabetical'!I341-'2017 MRI'!I341</f>
        <v>0.29546296109282616</v>
      </c>
      <c r="K538" s="11">
        <f>'2020 MRI - Alphabetical'!J341-'2017 MRI'!J341</f>
        <v>-6.4384184214512086E-3</v>
      </c>
      <c r="L538" s="10">
        <f>'2020 MRI - Alphabetical'!K341-'2017 MRI'!K341</f>
        <v>323</v>
      </c>
      <c r="M538" s="33">
        <f>'2020 MRI - Alphabetical'!L341-'2017 MRI'!L341</f>
        <v>1.2817099309755318</v>
      </c>
      <c r="N538" s="11">
        <f>'2020 MRI - Alphabetical'!M341-'2017 MRI'!M341</f>
        <v>-6.4724919093851127E-2</v>
      </c>
      <c r="O538" s="10">
        <f>'2020 MRI - Alphabetical'!N341-'2017 MRI'!N341</f>
        <v>-43</v>
      </c>
      <c r="P538" s="33">
        <f>'2020 MRI - Alphabetical'!O341-'2017 MRI'!O341</f>
        <v>-0.16810521898975295</v>
      </c>
      <c r="Q538" s="11">
        <f>'2020 MRI - Alphabetical'!P341-'2017 MRI'!P341</f>
        <v>9.1853035143769964E-3</v>
      </c>
      <c r="R538" s="10">
        <f>'2020 MRI - Alphabetical'!Q341-'2017 MRI'!Q341</f>
        <v>-44</v>
      </c>
      <c r="S538" s="33">
        <f>'2020 MRI - Alphabetical'!R341-'2017 MRI'!R341</f>
        <v>-0.27985758730862836</v>
      </c>
      <c r="T538" s="12">
        <f>'2020 MRI - Alphabetical'!S341-'2017 MRI'!S341</f>
        <v>0</v>
      </c>
      <c r="U538" s="10">
        <f>'2020 MRI - Alphabetical'!T341-'2017 MRI'!T341</f>
        <v>154</v>
      </c>
      <c r="V538" s="33">
        <f>'2020 MRI - Alphabetical'!U341-'2017 MRI'!U341</f>
        <v>0.4169636438723332</v>
      </c>
      <c r="W538" s="11">
        <f>'2020 MRI - Alphabetical'!V341-'2017 MRI'!V341</f>
        <v>-2.5897218863361549E-2</v>
      </c>
      <c r="X538" s="10">
        <f>'2020 MRI - Alphabetical'!W341-'2017 MRI'!W341</f>
        <v>-90</v>
      </c>
      <c r="Y538" s="33">
        <f>'2020 MRI - Alphabetical'!X341-'2017 MRI'!X341</f>
        <v>-1.0178354349544061</v>
      </c>
      <c r="Z538" s="13">
        <f>'2020 MRI - Alphabetical'!Y341-'2017 MRI'!Y341</f>
        <v>-14571</v>
      </c>
      <c r="AA538" s="10">
        <f>'2020 MRI - Alphabetical'!Z341-'2017 MRI'!Z341</f>
        <v>-33</v>
      </c>
      <c r="AB538" s="33">
        <f>'2020 MRI - Alphabetical'!AA341-'2017 MRI'!AA341</f>
        <v>-0.18614462313267288</v>
      </c>
      <c r="AC538" s="11">
        <f>'2020 MRI - Alphabetical'!AB341-'2017 MRI'!AB341</f>
        <v>-1.1000000000000003E-2</v>
      </c>
      <c r="AD538" s="10">
        <f>'2020 MRI - Alphabetical'!AC341-'2017 MRI'!AC341</f>
        <v>8</v>
      </c>
      <c r="AE538" s="33">
        <f>'2020 MRI - Alphabetical'!AD341-'2017 MRI'!AD341</f>
        <v>6.5254520443356334E-3</v>
      </c>
      <c r="AF538" s="11">
        <f>'2020 MRI - Alphabetical'!AE341-'2017 MRI'!AE341</f>
        <v>8.6168224299064677E-3</v>
      </c>
      <c r="AG538" s="10">
        <f>'2020 MRI - Alphabetical'!AF341-'2017 MRI'!AF341</f>
        <v>-17</v>
      </c>
      <c r="AH538" s="33">
        <f>'2020 MRI - Alphabetical'!AG341-'2017 MRI'!AG341</f>
        <v>-6.0715557196944991E-2</v>
      </c>
      <c r="AI538" s="14">
        <f>'2020 MRI - Alphabetical'!AH341-'2017 MRI'!AH341</f>
        <v>5.892550179659195E-2</v>
      </c>
      <c r="AJ538" s="10">
        <f>'2020 MRI - Alphabetical'!AI341-'2017 MRI'!AI341</f>
        <v>-7</v>
      </c>
      <c r="AK538" s="33">
        <f>'2020 MRI - Alphabetical'!AJ341-'2017 MRI'!AJ341</f>
        <v>-3.9444510548420852E-2</v>
      </c>
      <c r="AL538" s="13">
        <f>'2020 MRI - Alphabetical'!AK341-'2017 MRI'!AK341</f>
        <v>-75.739578794455156</v>
      </c>
      <c r="AM538" s="38"/>
    </row>
    <row r="539" spans="1:39" hidden="1" x14ac:dyDescent="0.25">
      <c r="A539" t="s">
        <v>951</v>
      </c>
      <c r="B539" s="5" t="s">
        <v>526</v>
      </c>
      <c r="C539" s="6" t="s">
        <v>61</v>
      </c>
      <c r="D539" s="7" t="s">
        <v>39</v>
      </c>
      <c r="E539" s="8">
        <f>VLOOKUP(A539,'2017 MRI'!$A$7:$F$571,6,FALSE)</f>
        <v>13.353648588455956</v>
      </c>
      <c r="F539" s="36">
        <f>'2020 MRI - Alphabetical'!E350-'2017 MRI'!E350</f>
        <v>0.54122894056167592</v>
      </c>
      <c r="G539" s="8">
        <f>'2020 MRI - Alphabetical'!F350-'2017 MRI'!F350</f>
        <v>-2.6050036084805885</v>
      </c>
      <c r="H539" s="9">
        <f>'2020 MRI - Alphabetical'!G350-'2017 MRI'!G350</f>
        <v>30</v>
      </c>
      <c r="I539" s="10">
        <f>'2020 MRI - Alphabetical'!H350-'2017 MRI'!H350</f>
        <v>147</v>
      </c>
      <c r="J539" s="33">
        <f>'2020 MRI - Alphabetical'!I350-'2017 MRI'!I350</f>
        <v>1.6983620514362352</v>
      </c>
      <c r="K539" s="11">
        <f>'2020 MRI - Alphabetical'!J350-'2017 MRI'!J350</f>
        <v>8.2320284457456427E-2</v>
      </c>
      <c r="L539" s="10">
        <f>'2020 MRI - Alphabetical'!K350-'2017 MRI'!K350</f>
        <v>111</v>
      </c>
      <c r="M539" s="33">
        <f>'2020 MRI - Alphabetical'!L350-'2017 MRI'!L350</f>
        <v>0.34441852995337185</v>
      </c>
      <c r="N539" s="11">
        <f>'2020 MRI - Alphabetical'!M350-'2017 MRI'!M350</f>
        <v>-1.4767519010056584E-2</v>
      </c>
      <c r="O539" s="10">
        <f>'2020 MRI - Alphabetical'!N350-'2017 MRI'!N350</f>
        <v>34</v>
      </c>
      <c r="P539" s="33">
        <f>'2020 MRI - Alphabetical'!O350-'2017 MRI'!O350</f>
        <v>5.6629884495807525E-2</v>
      </c>
      <c r="Q539" s="11">
        <f>'2020 MRI - Alphabetical'!P350-'2017 MRI'!P350</f>
        <v>-5.4828349944629033E-3</v>
      </c>
      <c r="R539" s="10">
        <f>'2020 MRI - Alphabetical'!Q350-'2017 MRI'!Q350</f>
        <v>-12</v>
      </c>
      <c r="S539" s="33">
        <f>'2020 MRI - Alphabetical'!R350-'2017 MRI'!R350</f>
        <v>-0.2322605396261424</v>
      </c>
      <c r="T539" s="12">
        <f>'2020 MRI - Alphabetical'!S350-'2017 MRI'!S350</f>
        <v>-0.16039778651054618</v>
      </c>
      <c r="U539" s="10">
        <f>'2020 MRI - Alphabetical'!T350-'2017 MRI'!T350</f>
        <v>99</v>
      </c>
      <c r="V539" s="33">
        <f>'2020 MRI - Alphabetical'!U350-'2017 MRI'!U350</f>
        <v>0.25717036506792923</v>
      </c>
      <c r="W539" s="11">
        <f>'2020 MRI - Alphabetical'!V350-'2017 MRI'!V350</f>
        <v>-1.6435188759360765E-2</v>
      </c>
      <c r="X539" s="10">
        <f>'2020 MRI - Alphabetical'!W350-'2017 MRI'!W350</f>
        <v>-13</v>
      </c>
      <c r="Y539" s="33">
        <f>'2020 MRI - Alphabetical'!X350-'2017 MRI'!X350</f>
        <v>-0.223414556469828</v>
      </c>
      <c r="Z539" s="13">
        <f>'2020 MRI - Alphabetical'!Y350-'2017 MRI'!Y350</f>
        <v>13615</v>
      </c>
      <c r="AA539" s="10">
        <f>'2020 MRI - Alphabetical'!Z350-'2017 MRI'!Z350</f>
        <v>11</v>
      </c>
      <c r="AB539" s="33">
        <f>'2020 MRI - Alphabetical'!AA350-'2017 MRI'!AA350</f>
        <v>-1.679988200904059E-2</v>
      </c>
      <c r="AC539" s="11">
        <f>'2020 MRI - Alphabetical'!AB350-'2017 MRI'!AB350</f>
        <v>-1.4000000000000005E-2</v>
      </c>
      <c r="AD539" s="10">
        <f>'2020 MRI - Alphabetical'!AC350-'2017 MRI'!AC350</f>
        <v>52</v>
      </c>
      <c r="AE539" s="33">
        <f>'2020 MRI - Alphabetical'!AD350-'2017 MRI'!AD350</f>
        <v>0.17501455400915999</v>
      </c>
      <c r="AF539" s="11">
        <f>'2020 MRI - Alphabetical'!AE350-'2017 MRI'!AE350</f>
        <v>1.8427718452175834E-2</v>
      </c>
      <c r="AG539" s="10">
        <f>'2020 MRI - Alphabetical'!AF350-'2017 MRI'!AF350</f>
        <v>19</v>
      </c>
      <c r="AH539" s="33">
        <f>'2020 MRI - Alphabetical'!AG350-'2017 MRI'!AG350</f>
        <v>6.7759684363478762E-2</v>
      </c>
      <c r="AI539" s="14">
        <f>'2020 MRI - Alphabetical'!AH350-'2017 MRI'!AH350</f>
        <v>-5.5098748833181332E-2</v>
      </c>
      <c r="AJ539" s="10">
        <f>'2020 MRI - Alphabetical'!AI350-'2017 MRI'!AI350</f>
        <v>-3</v>
      </c>
      <c r="AK539" s="33">
        <f>'2020 MRI - Alphabetical'!AJ350-'2017 MRI'!AJ350</f>
        <v>-1.0983805377923553E-2</v>
      </c>
      <c r="AL539" s="13">
        <f>'2020 MRI - Alphabetical'!AK350-'2017 MRI'!AK350</f>
        <v>11496.219102255534</v>
      </c>
      <c r="AM539" s="38"/>
    </row>
    <row r="540" spans="1:39" hidden="1" x14ac:dyDescent="0.25">
      <c r="A540" t="s">
        <v>1005</v>
      </c>
      <c r="B540" s="5" t="s">
        <v>60</v>
      </c>
      <c r="C540" s="6" t="s">
        <v>61</v>
      </c>
      <c r="D540" s="7" t="s">
        <v>39</v>
      </c>
      <c r="E540" s="8">
        <f>VLOOKUP(A540,'2017 MRI'!$A$7:$F$571,6,FALSE)</f>
        <v>55.946455217019405</v>
      </c>
      <c r="F540" s="36">
        <f>'2020 MRI - Alphabetical'!E404-'2017 MRI'!E404</f>
        <v>1.2547757878984118</v>
      </c>
      <c r="G540" s="8">
        <f>'2020 MRI - Alphabetical'!F404-'2017 MRI'!F404</f>
        <v>0.30214913281806588</v>
      </c>
      <c r="H540" s="9">
        <f>'2020 MRI - Alphabetical'!G404-'2017 MRI'!G404</f>
        <v>4</v>
      </c>
      <c r="I540" s="10">
        <f>'2020 MRI - Alphabetical'!H404-'2017 MRI'!H404</f>
        <v>-28</v>
      </c>
      <c r="J540" s="33">
        <f>'2020 MRI - Alphabetical'!I404-'2017 MRI'!I404</f>
        <v>-0.12451384432429063</v>
      </c>
      <c r="K540" s="11">
        <f>'2020 MRI - Alphabetical'!J404-'2017 MRI'!J404</f>
        <v>-3.6502380670891954E-2</v>
      </c>
      <c r="L540" s="10">
        <f>'2020 MRI - Alphabetical'!K404-'2017 MRI'!K404</f>
        <v>74</v>
      </c>
      <c r="M540" s="33">
        <f>'2020 MRI - Alphabetical'!L404-'2017 MRI'!L404</f>
        <v>0.32810731053987674</v>
      </c>
      <c r="N540" s="11">
        <f>'2020 MRI - Alphabetical'!M404-'2017 MRI'!M404</f>
        <v>-1.5248858149787659E-2</v>
      </c>
      <c r="O540" s="10">
        <f>'2020 MRI - Alphabetical'!N404-'2017 MRI'!N404</f>
        <v>34</v>
      </c>
      <c r="P540" s="33">
        <f>'2020 MRI - Alphabetical'!O404-'2017 MRI'!O404</f>
        <v>0.88271586657079792</v>
      </c>
      <c r="Q540" s="11">
        <f>'2020 MRI - Alphabetical'!P404-'2017 MRI'!P404</f>
        <v>-6.1320807591873139E-2</v>
      </c>
      <c r="R540" s="10">
        <f>'2020 MRI - Alphabetical'!Q404-'2017 MRI'!Q404</f>
        <v>29</v>
      </c>
      <c r="S540" s="33">
        <f>'2020 MRI - Alphabetical'!R404-'2017 MRI'!R404</f>
        <v>0.54048409735174996</v>
      </c>
      <c r="T540" s="12">
        <f>'2020 MRI - Alphabetical'!S404-'2017 MRI'!S404</f>
        <v>-2.4091650446798534</v>
      </c>
      <c r="U540" s="10">
        <f>'2020 MRI - Alphabetical'!T404-'2017 MRI'!T404</f>
        <v>-1</v>
      </c>
      <c r="V540" s="33">
        <f>'2020 MRI - Alphabetical'!U404-'2017 MRI'!U404</f>
        <v>2.4048522979041476E-2</v>
      </c>
      <c r="W540" s="11">
        <f>'2020 MRI - Alphabetical'!V404-'2017 MRI'!V404</f>
        <v>-1.795948835895575E-2</v>
      </c>
      <c r="X540" s="10">
        <f>'2020 MRI - Alphabetical'!W404-'2017 MRI'!W404</f>
        <v>-27</v>
      </c>
      <c r="Y540" s="33">
        <f>'2020 MRI - Alphabetical'!X404-'2017 MRI'!X404</f>
        <v>-0.12964339039014505</v>
      </c>
      <c r="Z540" s="13">
        <f>'2020 MRI - Alphabetical'!Y404-'2017 MRI'!Y404</f>
        <v>1839</v>
      </c>
      <c r="AA540" s="10">
        <f>'2020 MRI - Alphabetical'!Z404-'2017 MRI'!Z404</f>
        <v>-41</v>
      </c>
      <c r="AB540" s="33">
        <f>'2020 MRI - Alphabetical'!AA404-'2017 MRI'!AA404</f>
        <v>-0.28887100269350796</v>
      </c>
      <c r="AC540" s="11">
        <f>'2020 MRI - Alphabetical'!AB404-'2017 MRI'!AB404</f>
        <v>-2.3000000000000013E-2</v>
      </c>
      <c r="AD540" s="10">
        <f>'2020 MRI - Alphabetical'!AC404-'2017 MRI'!AC404</f>
        <v>4</v>
      </c>
      <c r="AE540" s="33">
        <f>'2020 MRI - Alphabetical'!AD404-'2017 MRI'!AD404</f>
        <v>0.16136503523700441</v>
      </c>
      <c r="AF540" s="11">
        <f>'2020 MRI - Alphabetical'!AE404-'2017 MRI'!AE404</f>
        <v>3.6723626826069777E-2</v>
      </c>
      <c r="AG540" s="10">
        <f>'2020 MRI - Alphabetical'!AF404-'2017 MRI'!AF404</f>
        <v>7</v>
      </c>
      <c r="AH540" s="33">
        <f>'2020 MRI - Alphabetical'!AG404-'2017 MRI'!AG404</f>
        <v>4.9314992541302005E-2</v>
      </c>
      <c r="AI540" s="14">
        <f>'2020 MRI - Alphabetical'!AH404-'2017 MRI'!AH404</f>
        <v>4.0122778775579349E-2</v>
      </c>
      <c r="AJ540" s="10">
        <f>'2020 MRI - Alphabetical'!AI404-'2017 MRI'!AI404</f>
        <v>-13</v>
      </c>
      <c r="AK540" s="33">
        <f>'2020 MRI - Alphabetical'!AJ404-'2017 MRI'!AJ404</f>
        <v>5.7981766170086546E-3</v>
      </c>
      <c r="AL540" s="13">
        <f>'2020 MRI - Alphabetical'!AK404-'2017 MRI'!AK404</f>
        <v>202.13721913043264</v>
      </c>
      <c r="AM540" s="38">
        <v>1</v>
      </c>
    </row>
    <row r="541" spans="1:39" hidden="1" x14ac:dyDescent="0.25">
      <c r="A541" t="s">
        <v>1017</v>
      </c>
      <c r="B541" s="5" t="s">
        <v>173</v>
      </c>
      <c r="C541" s="6" t="s">
        <v>61</v>
      </c>
      <c r="D541" s="7" t="s">
        <v>39</v>
      </c>
      <c r="E541" s="8">
        <f>VLOOKUP(A541,'2017 MRI'!$A$7:$F$571,6,FALSE)</f>
        <v>34.83904427121184</v>
      </c>
      <c r="F541" s="36">
        <f>'2020 MRI - Alphabetical'!E416-'2017 MRI'!E416</f>
        <v>1.2753108385450422</v>
      </c>
      <c r="G541" s="8">
        <f>'2020 MRI - Alphabetical'!F416-'2017 MRI'!F416</f>
        <v>-2.3047082472578637</v>
      </c>
      <c r="H541" s="9">
        <f>'2020 MRI - Alphabetical'!G416-'2017 MRI'!G416</f>
        <v>45</v>
      </c>
      <c r="I541" s="10">
        <f>'2020 MRI - Alphabetical'!H416-'2017 MRI'!H416</f>
        <v>23</v>
      </c>
      <c r="J541" s="33">
        <f>'2020 MRI - Alphabetical'!I416-'2017 MRI'!I416</f>
        <v>0.65027361609798984</v>
      </c>
      <c r="K541" s="11">
        <f>'2020 MRI - Alphabetical'!J416-'2017 MRI'!J416</f>
        <v>-7.7506675437288841E-4</v>
      </c>
      <c r="L541" s="10">
        <f>'2020 MRI - Alphabetical'!K416-'2017 MRI'!K416</f>
        <v>101</v>
      </c>
      <c r="M541" s="33">
        <f>'2020 MRI - Alphabetical'!L416-'2017 MRI'!L416</f>
        <v>0.41553440987209678</v>
      </c>
      <c r="N541" s="11">
        <f>'2020 MRI - Alphabetical'!M416-'2017 MRI'!M416</f>
        <v>-1.9778072579963571E-2</v>
      </c>
      <c r="O541" s="10">
        <f>'2020 MRI - Alphabetical'!N416-'2017 MRI'!N416</f>
        <v>16</v>
      </c>
      <c r="P541" s="33">
        <f>'2020 MRI - Alphabetical'!O416-'2017 MRI'!O416</f>
        <v>0.12494947151798597</v>
      </c>
      <c r="Q541" s="11">
        <f>'2020 MRI - Alphabetical'!P416-'2017 MRI'!P416</f>
        <v>-1.1235668789808917E-2</v>
      </c>
      <c r="R541" s="10">
        <f>'2020 MRI - Alphabetical'!Q416-'2017 MRI'!Q416</f>
        <v>86</v>
      </c>
      <c r="S541" s="33">
        <f>'2020 MRI - Alphabetical'!R416-'2017 MRI'!R416</f>
        <v>0.43220976176223941</v>
      </c>
      <c r="T541" s="12">
        <f>'2020 MRI - Alphabetical'!S416-'2017 MRI'!S416</f>
        <v>-2.246771793999617</v>
      </c>
      <c r="U541" s="10">
        <f>'2020 MRI - Alphabetical'!T416-'2017 MRI'!T416</f>
        <v>85</v>
      </c>
      <c r="V541" s="33">
        <f>'2020 MRI - Alphabetical'!U416-'2017 MRI'!U416</f>
        <v>0.30986691982190795</v>
      </c>
      <c r="W541" s="11">
        <f>'2020 MRI - Alphabetical'!V416-'2017 MRI'!V416</f>
        <v>-2.281678402558085E-2</v>
      </c>
      <c r="X541" s="10">
        <f>'2020 MRI - Alphabetical'!W416-'2017 MRI'!W416</f>
        <v>92</v>
      </c>
      <c r="Y541" s="33">
        <f>'2020 MRI - Alphabetical'!X416-'2017 MRI'!X416</f>
        <v>0.29798386721988812</v>
      </c>
      <c r="Z541" s="13">
        <f>'2020 MRI - Alphabetical'!Y416-'2017 MRI'!Y416</f>
        <v>18572</v>
      </c>
      <c r="AA541" s="10">
        <f>'2020 MRI - Alphabetical'!Z416-'2017 MRI'!Z416</f>
        <v>20</v>
      </c>
      <c r="AB541" s="33">
        <f>'2020 MRI - Alphabetical'!AA416-'2017 MRI'!AA416</f>
        <v>0.13212062360927324</v>
      </c>
      <c r="AC541" s="11">
        <f>'2020 MRI - Alphabetical'!AB416-'2017 MRI'!AB416</f>
        <v>-2.6000000000000002E-2</v>
      </c>
      <c r="AD541" s="10">
        <f>'2020 MRI - Alphabetical'!AC416-'2017 MRI'!AC416</f>
        <v>-69</v>
      </c>
      <c r="AE541" s="33">
        <f>'2020 MRI - Alphabetical'!AD416-'2017 MRI'!AD416</f>
        <v>-0.33135037655541644</v>
      </c>
      <c r="AF541" s="11">
        <f>'2020 MRI - Alphabetical'!AE416-'2017 MRI'!AE416</f>
        <v>-7.1716740234467613E-3</v>
      </c>
      <c r="AG541" s="10">
        <f>'2020 MRI - Alphabetical'!AF416-'2017 MRI'!AF416</f>
        <v>22</v>
      </c>
      <c r="AH541" s="33">
        <f>'2020 MRI - Alphabetical'!AG416-'2017 MRI'!AG416</f>
        <v>0.15402969124921151</v>
      </c>
      <c r="AI541" s="14">
        <f>'2020 MRI - Alphabetical'!AH416-'2017 MRI'!AH416</f>
        <v>-7.7635970219498418E-2</v>
      </c>
      <c r="AJ541" s="10">
        <f>'2020 MRI - Alphabetical'!AI416-'2017 MRI'!AI416</f>
        <v>20</v>
      </c>
      <c r="AK541" s="33">
        <f>'2020 MRI - Alphabetical'!AJ416-'2017 MRI'!AJ416</f>
        <v>1.8284567457359624E-2</v>
      </c>
      <c r="AL541" s="13">
        <f>'2020 MRI - Alphabetical'!AK416-'2017 MRI'!AK416</f>
        <v>13486.090812111739</v>
      </c>
      <c r="AM541" s="38">
        <v>1</v>
      </c>
    </row>
    <row r="542" spans="1:39" hidden="1" x14ac:dyDescent="0.25">
      <c r="A542" t="s">
        <v>1041</v>
      </c>
      <c r="B542" s="5" t="s">
        <v>112</v>
      </c>
      <c r="C542" s="6" t="s">
        <v>61</v>
      </c>
      <c r="D542" s="7" t="s">
        <v>39</v>
      </c>
      <c r="E542" s="8">
        <f>VLOOKUP(A542,'2017 MRI'!$A$7:$F$571,6,FALSE)</f>
        <v>41.722266572204688</v>
      </c>
      <c r="F542" s="36">
        <f>'2020 MRI - Alphabetical'!E440-'2017 MRI'!E440</f>
        <v>1.1914447803240176</v>
      </c>
      <c r="G542" s="8">
        <f>'2020 MRI - Alphabetical'!F440-'2017 MRI'!F440</f>
        <v>-1.2140673058142539</v>
      </c>
      <c r="H542" s="9">
        <f>'2020 MRI - Alphabetical'!G440-'2017 MRI'!G440</f>
        <v>20</v>
      </c>
      <c r="I542" s="10">
        <f>'2020 MRI - Alphabetical'!H440-'2017 MRI'!H440</f>
        <v>132</v>
      </c>
      <c r="J542" s="33">
        <f>'2020 MRI - Alphabetical'!I440-'2017 MRI'!I440</f>
        <v>0.48501330317731006</v>
      </c>
      <c r="K542" s="11">
        <f>'2020 MRI - Alphabetical'!J440-'2017 MRI'!J440</f>
        <v>9.029960962489092E-3</v>
      </c>
      <c r="L542" s="10">
        <f>'2020 MRI - Alphabetical'!K440-'2017 MRI'!K440</f>
        <v>-148</v>
      </c>
      <c r="M542" s="33">
        <f>'2020 MRI - Alphabetical'!L440-'2017 MRI'!L440</f>
        <v>-0.56764793515667211</v>
      </c>
      <c r="N542" s="11">
        <f>'2020 MRI - Alphabetical'!M440-'2017 MRI'!M440</f>
        <v>3.2725871790586031E-2</v>
      </c>
      <c r="O542" s="10">
        <f>'2020 MRI - Alphabetical'!N440-'2017 MRI'!N440</f>
        <v>0</v>
      </c>
      <c r="P542" s="33">
        <f>'2020 MRI - Alphabetical'!O440-'2017 MRI'!O440</f>
        <v>-3.6689460528236295E-2</v>
      </c>
      <c r="Q542" s="11">
        <f>'2020 MRI - Alphabetical'!P440-'2017 MRI'!P440</f>
        <v>-1.0297216968386952E-3</v>
      </c>
      <c r="R542" s="10">
        <f>'2020 MRI - Alphabetical'!Q440-'2017 MRI'!Q440</f>
        <v>-42</v>
      </c>
      <c r="S542" s="33">
        <f>'2020 MRI - Alphabetical'!R440-'2017 MRI'!R440</f>
        <v>-6.4767163549643514E-2</v>
      </c>
      <c r="T542" s="12">
        <f>'2020 MRI - Alphabetical'!S440-'2017 MRI'!S440</f>
        <v>-0.46982046988098025</v>
      </c>
      <c r="U542" s="10">
        <f>'2020 MRI - Alphabetical'!T440-'2017 MRI'!T440</f>
        <v>118</v>
      </c>
      <c r="V542" s="33">
        <f>'2020 MRI - Alphabetical'!U440-'2017 MRI'!U440</f>
        <v>0.93169148611403152</v>
      </c>
      <c r="W542" s="11">
        <f>'2020 MRI - Alphabetical'!V440-'2017 MRI'!V440</f>
        <v>-6.4332407921525073E-2</v>
      </c>
      <c r="X542" s="10">
        <f>'2020 MRI - Alphabetical'!W440-'2017 MRI'!W440</f>
        <v>69</v>
      </c>
      <c r="Y542" s="33">
        <f>'2020 MRI - Alphabetical'!X440-'2017 MRI'!X440</f>
        <v>0.46739311357303082</v>
      </c>
      <c r="Z542" s="13">
        <f>'2020 MRI - Alphabetical'!Y440-'2017 MRI'!Y440</f>
        <v>21321</v>
      </c>
      <c r="AA542" s="10">
        <f>'2020 MRI - Alphabetical'!Z440-'2017 MRI'!Z440</f>
        <v>-24</v>
      </c>
      <c r="AB542" s="33">
        <f>'2020 MRI - Alphabetical'!AA440-'2017 MRI'!AA440</f>
        <v>-6.9196884534046266E-2</v>
      </c>
      <c r="AC542" s="11">
        <f>'2020 MRI - Alphabetical'!AB440-'2017 MRI'!AB440</f>
        <v>-2.6000000000000009E-2</v>
      </c>
      <c r="AD542" s="10">
        <f>'2020 MRI - Alphabetical'!AC440-'2017 MRI'!AC440</f>
        <v>-13</v>
      </c>
      <c r="AE542" s="33">
        <f>'2020 MRI - Alphabetical'!AD440-'2017 MRI'!AD440</f>
        <v>-0.10131451174561279</v>
      </c>
      <c r="AF542" s="11">
        <f>'2020 MRI - Alphabetical'!AE440-'2017 MRI'!AE440</f>
        <v>8.9839609003923293E-3</v>
      </c>
      <c r="AG542" s="10">
        <f>'2020 MRI - Alphabetical'!AF440-'2017 MRI'!AF440</f>
        <v>8</v>
      </c>
      <c r="AH542" s="33">
        <f>'2020 MRI - Alphabetical'!AG440-'2017 MRI'!AG440</f>
        <v>0.32356169028676285</v>
      </c>
      <c r="AI542" s="14">
        <f>'2020 MRI - Alphabetical'!AH440-'2017 MRI'!AH440</f>
        <v>-0.19388307735973243</v>
      </c>
      <c r="AJ542" s="10">
        <f>'2020 MRI - Alphabetical'!AI440-'2017 MRI'!AI440</f>
        <v>14</v>
      </c>
      <c r="AK542" s="33">
        <f>'2020 MRI - Alphabetical'!AJ440-'2017 MRI'!AJ440</f>
        <v>1.6385745670572771E-2</v>
      </c>
      <c r="AL542" s="13">
        <f>'2020 MRI - Alphabetical'!AK440-'2017 MRI'!AK440</f>
        <v>8693.9100226328665</v>
      </c>
      <c r="AM542" s="38">
        <v>1</v>
      </c>
    </row>
    <row r="543" spans="1:39" hidden="1" x14ac:dyDescent="0.25">
      <c r="A543" t="s">
        <v>1042</v>
      </c>
      <c r="B543" s="5" t="s">
        <v>253</v>
      </c>
      <c r="C543" s="6" t="s">
        <v>61</v>
      </c>
      <c r="D543" s="7" t="s">
        <v>39</v>
      </c>
      <c r="E543" s="8">
        <f>VLOOKUP(A543,'2017 MRI'!$A$7:$F$571,6,FALSE)</f>
        <v>28.838361544359373</v>
      </c>
      <c r="F543" s="36">
        <f>'2020 MRI - Alphabetical'!E441-'2017 MRI'!E441</f>
        <v>3.5331802325068551E-2</v>
      </c>
      <c r="G543" s="8">
        <f>'2020 MRI - Alphabetical'!F441-'2017 MRI'!F441</f>
        <v>0.83732274724089706</v>
      </c>
      <c r="H543" s="9">
        <f>'2020 MRI - Alphabetical'!G441-'2017 MRI'!G441</f>
        <v>-2</v>
      </c>
      <c r="I543" s="10">
        <f>'2020 MRI - Alphabetical'!H441-'2017 MRI'!H441</f>
        <v>72</v>
      </c>
      <c r="J543" s="33">
        <f>'2020 MRI - Alphabetical'!I441-'2017 MRI'!I441</f>
        <v>0.2343435130475825</v>
      </c>
      <c r="K543" s="11">
        <f>'2020 MRI - Alphabetical'!J441-'2017 MRI'!J441</f>
        <v>-8.3974700662117208E-3</v>
      </c>
      <c r="L543" s="10">
        <f>'2020 MRI - Alphabetical'!K441-'2017 MRI'!K441</f>
        <v>334</v>
      </c>
      <c r="M543" s="33">
        <f>'2020 MRI - Alphabetical'!L441-'2017 MRI'!L441</f>
        <v>1.1155952100102682</v>
      </c>
      <c r="N543" s="11">
        <f>'2020 MRI - Alphabetical'!M441-'2017 MRI'!M441</f>
        <v>-5.6695379999281759E-2</v>
      </c>
      <c r="O543" s="10">
        <f>'2020 MRI - Alphabetical'!N441-'2017 MRI'!N441</f>
        <v>-24</v>
      </c>
      <c r="P543" s="33">
        <f>'2020 MRI - Alphabetical'!O441-'2017 MRI'!O441</f>
        <v>-8.4712163199381407E-2</v>
      </c>
      <c r="Q543" s="11">
        <f>'2020 MRI - Alphabetical'!P441-'2017 MRI'!P441</f>
        <v>3.2287793047696065E-3</v>
      </c>
      <c r="R543" s="10">
        <f>'2020 MRI - Alphabetical'!Q441-'2017 MRI'!Q441</f>
        <v>41</v>
      </c>
      <c r="S543" s="33">
        <f>'2020 MRI - Alphabetical'!R441-'2017 MRI'!R441</f>
        <v>-0.14119719579650092</v>
      </c>
      <c r="T543" s="12">
        <f>'2020 MRI - Alphabetical'!S441-'2017 MRI'!S441</f>
        <v>-0.43803442040494006</v>
      </c>
      <c r="U543" s="10">
        <f>'2020 MRI - Alphabetical'!T441-'2017 MRI'!T441</f>
        <v>171</v>
      </c>
      <c r="V543" s="33">
        <f>'2020 MRI - Alphabetical'!U441-'2017 MRI'!U441</f>
        <v>0.57482855153400625</v>
      </c>
      <c r="W543" s="11">
        <f>'2020 MRI - Alphabetical'!V441-'2017 MRI'!V441</f>
        <v>-3.8534375922100912E-2</v>
      </c>
      <c r="X543" s="10">
        <f>'2020 MRI - Alphabetical'!W441-'2017 MRI'!W441</f>
        <v>31</v>
      </c>
      <c r="Y543" s="33">
        <f>'2020 MRI - Alphabetical'!X441-'2017 MRI'!X441</f>
        <v>0.10207449931502699</v>
      </c>
      <c r="Z543" s="13">
        <f>'2020 MRI - Alphabetical'!Y441-'2017 MRI'!Y441</f>
        <v>11979</v>
      </c>
      <c r="AA543" s="10">
        <f>'2020 MRI - Alphabetical'!Z441-'2017 MRI'!Z441</f>
        <v>-21</v>
      </c>
      <c r="AB543" s="33">
        <f>'2020 MRI - Alphabetical'!AA441-'2017 MRI'!AA441</f>
        <v>-0.10591010456633133</v>
      </c>
      <c r="AC543" s="11">
        <f>'2020 MRI - Alphabetical'!AB441-'2017 MRI'!AB441</f>
        <v>-1.9999999999999997E-2</v>
      </c>
      <c r="AD543" s="10">
        <f>'2020 MRI - Alphabetical'!AC441-'2017 MRI'!AC441</f>
        <v>-130</v>
      </c>
      <c r="AE543" s="33">
        <f>'2020 MRI - Alphabetical'!AD441-'2017 MRI'!AD441</f>
        <v>-0.70273328047647909</v>
      </c>
      <c r="AF543" s="11">
        <f>'2020 MRI - Alphabetical'!AE441-'2017 MRI'!AE441</f>
        <v>-3.0627887082976812E-2</v>
      </c>
      <c r="AG543" s="10">
        <f>'2020 MRI - Alphabetical'!AF441-'2017 MRI'!AF441</f>
        <v>26</v>
      </c>
      <c r="AH543" s="33">
        <f>'2020 MRI - Alphabetical'!AG441-'2017 MRI'!AG441</f>
        <v>0.20670815465086101</v>
      </c>
      <c r="AI543" s="14">
        <f>'2020 MRI - Alphabetical'!AH441-'2017 MRI'!AH441</f>
        <v>-0.12694460246053074</v>
      </c>
      <c r="AJ543" s="10">
        <f>'2020 MRI - Alphabetical'!AI441-'2017 MRI'!AI441</f>
        <v>12</v>
      </c>
      <c r="AK543" s="33">
        <f>'2020 MRI - Alphabetical'!AJ441-'2017 MRI'!AJ441</f>
        <v>1.5279104350200134E-2</v>
      </c>
      <c r="AL543" s="13">
        <f>'2020 MRI - Alphabetical'!AK441-'2017 MRI'!AK441</f>
        <v>10652.055665709602</v>
      </c>
      <c r="AM543" s="38"/>
    </row>
    <row r="544" spans="1:39" hidden="1" x14ac:dyDescent="0.25">
      <c r="A544" t="s">
        <v>1052</v>
      </c>
      <c r="B544" s="5" t="s">
        <v>495</v>
      </c>
      <c r="C544" s="6" t="s">
        <v>61</v>
      </c>
      <c r="D544" s="7" t="s">
        <v>39</v>
      </c>
      <c r="E544" s="8">
        <f>VLOOKUP(A544,'2017 MRI'!$A$7:$F$571,6,FALSE)</f>
        <v>15.097929367138931</v>
      </c>
      <c r="F544" s="36">
        <f>'2020 MRI - Alphabetical'!E451-'2017 MRI'!E451</f>
        <v>5.1463539245222734E-2</v>
      </c>
      <c r="G544" s="8">
        <f>'2020 MRI - Alphabetical'!F451-'2017 MRI'!F451</f>
        <v>-0.86829551440317054</v>
      </c>
      <c r="H544" s="9">
        <f>'2020 MRI - Alphabetical'!G451-'2017 MRI'!G451</f>
        <v>19</v>
      </c>
      <c r="I544" s="10">
        <f>'2020 MRI - Alphabetical'!H451-'2017 MRI'!H451</f>
        <v>46</v>
      </c>
      <c r="J544" s="33">
        <f>'2020 MRI - Alphabetical'!I451-'2017 MRI'!I451</f>
        <v>0.27288798344439458</v>
      </c>
      <c r="K544" s="11">
        <f>'2020 MRI - Alphabetical'!J451-'2017 MRI'!J451</f>
        <v>-1.0146401993690102E-2</v>
      </c>
      <c r="L544" s="10">
        <f>'2020 MRI - Alphabetical'!K451-'2017 MRI'!K451</f>
        <v>-1</v>
      </c>
      <c r="M544" s="33">
        <f>'2020 MRI - Alphabetical'!L451-'2017 MRI'!L451</f>
        <v>5.1485738117445501E-2</v>
      </c>
      <c r="N544" s="11">
        <f>'2020 MRI - Alphabetical'!M451-'2017 MRI'!M451</f>
        <v>8.4514339730822063E-4</v>
      </c>
      <c r="O544" s="10">
        <f>'2020 MRI - Alphabetical'!N451-'2017 MRI'!N451</f>
        <v>122</v>
      </c>
      <c r="P544" s="33">
        <f>'2020 MRI - Alphabetical'!O451-'2017 MRI'!O451</f>
        <v>0.27397782621853095</v>
      </c>
      <c r="Q544" s="11">
        <f>'2020 MRI - Alphabetical'!P451-'2017 MRI'!P451</f>
        <v>-1.961305787010615E-2</v>
      </c>
      <c r="R544" s="10">
        <f>'2020 MRI - Alphabetical'!Q451-'2017 MRI'!Q451</f>
        <v>-30</v>
      </c>
      <c r="S544" s="33">
        <f>'2020 MRI - Alphabetical'!R451-'2017 MRI'!R451</f>
        <v>-0.24780642518049562</v>
      </c>
      <c r="T544" s="12">
        <f>'2020 MRI - Alphabetical'!S451-'2017 MRI'!S451</f>
        <v>-8.34588855920253E-2</v>
      </c>
      <c r="U544" s="10">
        <f>'2020 MRI - Alphabetical'!T451-'2017 MRI'!T451</f>
        <v>-78</v>
      </c>
      <c r="V544" s="33">
        <f>'2020 MRI - Alphabetical'!U451-'2017 MRI'!U451</f>
        <v>-0.19104113284074342</v>
      </c>
      <c r="W544" s="11">
        <f>'2020 MRI - Alphabetical'!V451-'2017 MRI'!V451</f>
        <v>1.1683281412253374E-2</v>
      </c>
      <c r="X544" s="10">
        <f>'2020 MRI - Alphabetical'!W451-'2017 MRI'!W451</f>
        <v>10</v>
      </c>
      <c r="Y544" s="33">
        <f>'2020 MRI - Alphabetical'!X451-'2017 MRI'!X451</f>
        <v>8.0630121999175963E-2</v>
      </c>
      <c r="Z544" s="13">
        <f>'2020 MRI - Alphabetical'!Y451-'2017 MRI'!Y451</f>
        <v>20824</v>
      </c>
      <c r="AA544" s="10">
        <f>'2020 MRI - Alphabetical'!Z451-'2017 MRI'!Z451</f>
        <v>51</v>
      </c>
      <c r="AB544" s="33">
        <f>'2020 MRI - Alphabetical'!AA451-'2017 MRI'!AA451</f>
        <v>0.10221548207876108</v>
      </c>
      <c r="AC544" s="11">
        <f>'2020 MRI - Alphabetical'!AB451-'2017 MRI'!AB451</f>
        <v>-1.6999999999999994E-2</v>
      </c>
      <c r="AD544" s="10">
        <f>'2020 MRI - Alphabetical'!AC451-'2017 MRI'!AC451</f>
        <v>-21</v>
      </c>
      <c r="AE544" s="33">
        <f>'2020 MRI - Alphabetical'!AD451-'2017 MRI'!AD451</f>
        <v>-7.1973872096918301E-2</v>
      </c>
      <c r="AF544" s="11">
        <f>'2020 MRI - Alphabetical'!AE451-'2017 MRI'!AE451</f>
        <v>3.3658971849634955E-3</v>
      </c>
      <c r="AG544" s="10">
        <f>'2020 MRI - Alphabetical'!AF451-'2017 MRI'!AF451</f>
        <v>25</v>
      </c>
      <c r="AH544" s="33">
        <f>'2020 MRI - Alphabetical'!AG451-'2017 MRI'!AG451</f>
        <v>9.6772775644455022E-2</v>
      </c>
      <c r="AI544" s="14">
        <f>'2020 MRI - Alphabetical'!AH451-'2017 MRI'!AH451</f>
        <v>-7.7746031276465732E-2</v>
      </c>
      <c r="AJ544" s="10">
        <f>'2020 MRI - Alphabetical'!AI451-'2017 MRI'!AI451</f>
        <v>-1</v>
      </c>
      <c r="AK544" s="33">
        <f>'2020 MRI - Alphabetical'!AJ451-'2017 MRI'!AJ451</f>
        <v>6.9965906135505129E-4</v>
      </c>
      <c r="AL544" s="13">
        <f>'2020 MRI - Alphabetical'!AK451-'2017 MRI'!AK451</f>
        <v>13983.76354776643</v>
      </c>
      <c r="AM544" s="38"/>
    </row>
    <row r="545" spans="1:39" hidden="1" x14ac:dyDescent="0.25">
      <c r="A545" t="s">
        <v>1082</v>
      </c>
      <c r="B545" s="5" t="s">
        <v>424</v>
      </c>
      <c r="C545" s="6" t="s">
        <v>61</v>
      </c>
      <c r="D545" s="7" t="s">
        <v>39</v>
      </c>
      <c r="E545" s="8">
        <f>VLOOKUP(A545,'2017 MRI'!$A$7:$F$571,6,FALSE)</f>
        <v>18.074822833761321</v>
      </c>
      <c r="F545" s="36">
        <f>'2020 MRI - Alphabetical'!E481-'2017 MRI'!E481</f>
        <v>0.12405427222478549</v>
      </c>
      <c r="G545" s="8">
        <f>'2020 MRI - Alphabetical'!F481-'2017 MRI'!F481</f>
        <v>-0.73592460875507371</v>
      </c>
      <c r="H545" s="9">
        <f>'2020 MRI - Alphabetical'!G481-'2017 MRI'!G481</f>
        <v>7</v>
      </c>
      <c r="I545" s="10">
        <f>'2020 MRI - Alphabetical'!H481-'2017 MRI'!H481</f>
        <v>4</v>
      </c>
      <c r="J545" s="33">
        <f>'2020 MRI - Alphabetical'!I481-'2017 MRI'!I481</f>
        <v>0.28592610512352223</v>
      </c>
      <c r="K545" s="11">
        <f>'2020 MRI - Alphabetical'!J481-'2017 MRI'!J481</f>
        <v>-3.8552083867508191E-2</v>
      </c>
      <c r="L545" s="10">
        <f>'2020 MRI - Alphabetical'!K481-'2017 MRI'!K481</f>
        <v>93</v>
      </c>
      <c r="M545" s="33">
        <f>'2020 MRI - Alphabetical'!L481-'2017 MRI'!L481</f>
        <v>0.34694884206509857</v>
      </c>
      <c r="N545" s="11">
        <f>'2020 MRI - Alphabetical'!M481-'2017 MRI'!M481</f>
        <v>-1.4781333996390044E-2</v>
      </c>
      <c r="O545" s="10">
        <f>'2020 MRI - Alphabetical'!N481-'2017 MRI'!N481</f>
        <v>15</v>
      </c>
      <c r="P545" s="33">
        <f>'2020 MRI - Alphabetical'!O481-'2017 MRI'!O481</f>
        <v>1.6852298223729412E-2</v>
      </c>
      <c r="Q545" s="11">
        <f>'2020 MRI - Alphabetical'!P481-'2017 MRI'!P481</f>
        <v>-3.3243008259672482E-3</v>
      </c>
      <c r="R545" s="10">
        <f>'2020 MRI - Alphabetical'!Q481-'2017 MRI'!Q481</f>
        <v>-23</v>
      </c>
      <c r="S545" s="33">
        <f>'2020 MRI - Alphabetical'!R481-'2017 MRI'!R481</f>
        <v>-0.21563913086927108</v>
      </c>
      <c r="T545" s="12">
        <f>'2020 MRI - Alphabetical'!S481-'2017 MRI'!S481</f>
        <v>-0.17091168901422066</v>
      </c>
      <c r="U545" s="10">
        <f>'2020 MRI - Alphabetical'!T481-'2017 MRI'!T481</f>
        <v>-21</v>
      </c>
      <c r="V545" s="33">
        <f>'2020 MRI - Alphabetical'!U481-'2017 MRI'!U481</f>
        <v>-8.4336552840917234E-2</v>
      </c>
      <c r="W545" s="11">
        <f>'2020 MRI - Alphabetical'!V481-'2017 MRI'!V481</f>
        <v>3.3645504165469714E-3</v>
      </c>
      <c r="X545" s="10">
        <f>'2020 MRI - Alphabetical'!W481-'2017 MRI'!W481</f>
        <v>6</v>
      </c>
      <c r="Y545" s="33">
        <f>'2020 MRI - Alphabetical'!X481-'2017 MRI'!X481</f>
        <v>-7.8433814555846471E-2</v>
      </c>
      <c r="Z545" s="13">
        <f>'2020 MRI - Alphabetical'!Y481-'2017 MRI'!Y481</f>
        <v>12688</v>
      </c>
      <c r="AA545" s="10">
        <f>'2020 MRI - Alphabetical'!Z481-'2017 MRI'!Z481</f>
        <v>24</v>
      </c>
      <c r="AB545" s="33">
        <f>'2020 MRI - Alphabetical'!AA481-'2017 MRI'!AA481</f>
        <v>3.1260135526198218E-2</v>
      </c>
      <c r="AC545" s="11">
        <f>'2020 MRI - Alphabetical'!AB481-'2017 MRI'!AB481</f>
        <v>-1.4999999999999999E-2</v>
      </c>
      <c r="AD545" s="10">
        <f>'2020 MRI - Alphabetical'!AC481-'2017 MRI'!AC481</f>
        <v>90</v>
      </c>
      <c r="AE545" s="33">
        <f>'2020 MRI - Alphabetical'!AD481-'2017 MRI'!AD481</f>
        <v>0.24155565512356653</v>
      </c>
      <c r="AF545" s="11">
        <f>'2020 MRI - Alphabetical'!AE481-'2017 MRI'!AE481</f>
        <v>2.4098757566103912E-2</v>
      </c>
      <c r="AG545" s="10">
        <f>'2020 MRI - Alphabetical'!AF481-'2017 MRI'!AF481</f>
        <v>54</v>
      </c>
      <c r="AH545" s="33">
        <f>'2020 MRI - Alphabetical'!AG481-'2017 MRI'!AG481</f>
        <v>0.19838386274658992</v>
      </c>
      <c r="AI545" s="14">
        <f>'2020 MRI - Alphabetical'!AH481-'2017 MRI'!AH481</f>
        <v>-0.16428517622601468</v>
      </c>
      <c r="AJ545" s="10">
        <f>'2020 MRI - Alphabetical'!AI481-'2017 MRI'!AI481</f>
        <v>24</v>
      </c>
      <c r="AK545" s="33">
        <f>'2020 MRI - Alphabetical'!AJ481-'2017 MRI'!AJ481</f>
        <v>1.9923916534094616E-2</v>
      </c>
      <c r="AL545" s="13">
        <f>'2020 MRI - Alphabetical'!AK481-'2017 MRI'!AK481</f>
        <v>23037.431234395131</v>
      </c>
      <c r="AM545" s="38"/>
    </row>
    <row r="546" spans="1:39" hidden="1" x14ac:dyDescent="0.25">
      <c r="A546" t="s">
        <v>1090</v>
      </c>
      <c r="B546" s="5" t="s">
        <v>521</v>
      </c>
      <c r="C546" s="6" t="s">
        <v>61</v>
      </c>
      <c r="D546" s="7" t="s">
        <v>39</v>
      </c>
      <c r="E546" s="8">
        <f>VLOOKUP(A546,'2017 MRI'!$A$7:$F$571,6,FALSE)</f>
        <v>13.852722235354932</v>
      </c>
      <c r="F546" s="36">
        <f>'2020 MRI - Alphabetical'!E489-'2017 MRI'!E489</f>
        <v>0.15774155397578227</v>
      </c>
      <c r="G546" s="8">
        <f>'2020 MRI - Alphabetical'!F489-'2017 MRI'!F489</f>
        <v>-1.3495706281893121</v>
      </c>
      <c r="H546" s="9">
        <f>'2020 MRI - Alphabetical'!G489-'2017 MRI'!G489</f>
        <v>21</v>
      </c>
      <c r="I546" s="10">
        <f>'2020 MRI - Alphabetical'!H489-'2017 MRI'!H489</f>
        <v>32</v>
      </c>
      <c r="J546" s="33">
        <f>'2020 MRI - Alphabetical'!I489-'2017 MRI'!I489</f>
        <v>0.13603304751256823</v>
      </c>
      <c r="K546" s="11">
        <f>'2020 MRI - Alphabetical'!J489-'2017 MRI'!J489</f>
        <v>-1.6985385999828351E-2</v>
      </c>
      <c r="L546" s="10">
        <f>'2020 MRI - Alphabetical'!K489-'2017 MRI'!K489</f>
        <v>65</v>
      </c>
      <c r="M546" s="33">
        <f>'2020 MRI - Alphabetical'!L489-'2017 MRI'!L489</f>
        <v>0.21468756107063797</v>
      </c>
      <c r="N546" s="11">
        <f>'2020 MRI - Alphabetical'!M489-'2017 MRI'!M489</f>
        <v>-7.9745899142844717E-3</v>
      </c>
      <c r="O546" s="10">
        <f>'2020 MRI - Alphabetical'!N489-'2017 MRI'!N489</f>
        <v>37</v>
      </c>
      <c r="P546" s="33">
        <f>'2020 MRI - Alphabetical'!O489-'2017 MRI'!O489</f>
        <v>9.2215290144557538E-2</v>
      </c>
      <c r="Q546" s="11">
        <f>'2020 MRI - Alphabetical'!P489-'2017 MRI'!P489</f>
        <v>-7.940080760713817E-3</v>
      </c>
      <c r="R546" s="10">
        <f>'2020 MRI - Alphabetical'!Q489-'2017 MRI'!Q489</f>
        <v>-8</v>
      </c>
      <c r="S546" s="33">
        <f>'2020 MRI - Alphabetical'!R489-'2017 MRI'!R489</f>
        <v>-0.23694481050033339</v>
      </c>
      <c r="T546" s="12">
        <f>'2020 MRI - Alphabetical'!S489-'2017 MRI'!S489</f>
        <v>-0.13554030537817946</v>
      </c>
      <c r="U546" s="10">
        <f>'2020 MRI - Alphabetical'!T489-'2017 MRI'!T489</f>
        <v>-32</v>
      </c>
      <c r="V546" s="33">
        <f>'2020 MRI - Alphabetical'!U489-'2017 MRI'!U489</f>
        <v>-6.8291438033385554E-2</v>
      </c>
      <c r="W546" s="11">
        <f>'2020 MRI - Alphabetical'!V489-'2017 MRI'!V489</f>
        <v>2.9159548084871853E-3</v>
      </c>
      <c r="X546" s="10">
        <f>'2020 MRI - Alphabetical'!W489-'2017 MRI'!W489</f>
        <v>20</v>
      </c>
      <c r="Y546" s="33">
        <f>'2020 MRI - Alphabetical'!X489-'2017 MRI'!X489</f>
        <v>0.18166321911618111</v>
      </c>
      <c r="Z546" s="13">
        <f>'2020 MRI - Alphabetical'!Y489-'2017 MRI'!Y489</f>
        <v>28252</v>
      </c>
      <c r="AA546" s="10">
        <f>'2020 MRI - Alphabetical'!Z489-'2017 MRI'!Z489</f>
        <v>11</v>
      </c>
      <c r="AB546" s="33">
        <f>'2020 MRI - Alphabetical'!AA489-'2017 MRI'!AA489</f>
        <v>-1.679988200904059E-2</v>
      </c>
      <c r="AC546" s="11">
        <f>'2020 MRI - Alphabetical'!AB489-'2017 MRI'!AB489</f>
        <v>-1.4000000000000005E-2</v>
      </c>
      <c r="AD546" s="10">
        <f>'2020 MRI - Alphabetical'!AC489-'2017 MRI'!AC489</f>
        <v>42</v>
      </c>
      <c r="AE546" s="33">
        <f>'2020 MRI - Alphabetical'!AD489-'2017 MRI'!AD489</f>
        <v>0.1287611128741869</v>
      </c>
      <c r="AF546" s="11">
        <f>'2020 MRI - Alphabetical'!AE489-'2017 MRI'!AE489</f>
        <v>1.6801420395780253E-2</v>
      </c>
      <c r="AG546" s="10">
        <f>'2020 MRI - Alphabetical'!AF489-'2017 MRI'!AF489</f>
        <v>-2</v>
      </c>
      <c r="AH546" s="33">
        <f>'2020 MRI - Alphabetical'!AG489-'2017 MRI'!AG489</f>
        <v>3.8884805165064762E-3</v>
      </c>
      <c r="AI546" s="14">
        <f>'2020 MRI - Alphabetical'!AH489-'2017 MRI'!AH489</f>
        <v>-1.9647553336639367E-2</v>
      </c>
      <c r="AJ546" s="10">
        <f>'2020 MRI - Alphabetical'!AI489-'2017 MRI'!AI489</f>
        <v>-3</v>
      </c>
      <c r="AK546" s="33">
        <f>'2020 MRI - Alphabetical'!AJ489-'2017 MRI'!AJ489</f>
        <v>-4.6056839565248101E-2</v>
      </c>
      <c r="AL546" s="13">
        <f>'2020 MRI - Alphabetical'!AK489-'2017 MRI'!AK489</f>
        <v>6721.3263354428345</v>
      </c>
      <c r="AM546" s="38"/>
    </row>
    <row r="547" spans="1:39" hidden="1" x14ac:dyDescent="0.25">
      <c r="A547" t="s">
        <v>1107</v>
      </c>
      <c r="B547" s="5" t="s">
        <v>269</v>
      </c>
      <c r="C547" s="6" t="s">
        <v>61</v>
      </c>
      <c r="D547" s="7" t="s">
        <v>39</v>
      </c>
      <c r="E547" s="8">
        <f>VLOOKUP(A547,'2017 MRI'!$A$7:$F$571,6,FALSE)</f>
        <v>27.523191026127368</v>
      </c>
      <c r="F547" s="36">
        <f>'2020 MRI - Alphabetical'!E506-'2017 MRI'!E506</f>
        <v>0.35634012257561631</v>
      </c>
      <c r="G547" s="8">
        <f>'2020 MRI - Alphabetical'!F506-'2017 MRI'!F506</f>
        <v>-0.32168327312706424</v>
      </c>
      <c r="H547" s="9">
        <f>'2020 MRI - Alphabetical'!G506-'2017 MRI'!G506</f>
        <v>26</v>
      </c>
      <c r="I547" s="10">
        <f>'2020 MRI - Alphabetical'!H506-'2017 MRI'!H506</f>
        <v>39</v>
      </c>
      <c r="J547" s="33">
        <f>'2020 MRI - Alphabetical'!I506-'2017 MRI'!I506</f>
        <v>0.2427403178175897</v>
      </c>
      <c r="K547" s="11">
        <f>'2020 MRI - Alphabetical'!J506-'2017 MRI'!J506</f>
        <v>-1.3069076518838152E-2</v>
      </c>
      <c r="L547" s="10">
        <f>'2020 MRI - Alphabetical'!K506-'2017 MRI'!K506</f>
        <v>38</v>
      </c>
      <c r="M547" s="33">
        <f>'2020 MRI - Alphabetical'!L506-'2017 MRI'!L506</f>
        <v>0.13431728208075744</v>
      </c>
      <c r="N547" s="11">
        <f>'2020 MRI - Alphabetical'!M506-'2017 MRI'!M506</f>
        <v>-3.806680812715818E-3</v>
      </c>
      <c r="O547" s="10">
        <f>'2020 MRI - Alphabetical'!N506-'2017 MRI'!N506</f>
        <v>48</v>
      </c>
      <c r="P547" s="33">
        <f>'2020 MRI - Alphabetical'!O506-'2017 MRI'!O506</f>
        <v>0.12114301500930555</v>
      </c>
      <c r="Q547" s="11">
        <f>'2020 MRI - Alphabetical'!P506-'2017 MRI'!P506</f>
        <v>-1.0133004926108378E-2</v>
      </c>
      <c r="R547" s="10">
        <f>'2020 MRI - Alphabetical'!Q506-'2017 MRI'!Q506</f>
        <v>-62</v>
      </c>
      <c r="S547" s="33">
        <f>'2020 MRI - Alphabetical'!R506-'2017 MRI'!R506</f>
        <v>-0.23969129929595198</v>
      </c>
      <c r="T547" s="12">
        <f>'2020 MRI - Alphabetical'!S506-'2017 MRI'!S506</f>
        <v>-7.082554132371377E-2</v>
      </c>
      <c r="U547" s="10">
        <f>'2020 MRI - Alphabetical'!T506-'2017 MRI'!T506</f>
        <v>161</v>
      </c>
      <c r="V547" s="33">
        <f>'2020 MRI - Alphabetical'!U506-'2017 MRI'!U506</f>
        <v>0.50073746747023284</v>
      </c>
      <c r="W547" s="11">
        <f>'2020 MRI - Alphabetical'!V506-'2017 MRI'!V506</f>
        <v>-3.3609793096149441E-2</v>
      </c>
      <c r="X547" s="10">
        <f>'2020 MRI - Alphabetical'!W506-'2017 MRI'!W506</f>
        <v>-28</v>
      </c>
      <c r="Y547" s="33">
        <f>'2020 MRI - Alphabetical'!X506-'2017 MRI'!X506</f>
        <v>5.3081638427054517E-2</v>
      </c>
      <c r="Z547" s="13">
        <f>'2020 MRI - Alphabetical'!Y506-'2017 MRI'!Y506</f>
        <v>12754</v>
      </c>
      <c r="AA547" s="10">
        <f>'2020 MRI - Alphabetical'!Z506-'2017 MRI'!Z506</f>
        <v>-1</v>
      </c>
      <c r="AB547" s="33">
        <f>'2020 MRI - Alphabetical'!AA506-'2017 MRI'!AA506</f>
        <v>1.7643978522652246E-2</v>
      </c>
      <c r="AC547" s="11">
        <f>'2020 MRI - Alphabetical'!AB506-'2017 MRI'!AB506</f>
        <v>-2.0999999999999991E-2</v>
      </c>
      <c r="AD547" s="10">
        <f>'2020 MRI - Alphabetical'!AC506-'2017 MRI'!AC506</f>
        <v>86</v>
      </c>
      <c r="AE547" s="33">
        <f>'2020 MRI - Alphabetical'!AD506-'2017 MRI'!AD506</f>
        <v>-0.22206592285361043</v>
      </c>
      <c r="AF547" s="11">
        <f>'2020 MRI - Alphabetical'!AE506-'2017 MRI'!AE506</f>
        <v>4.8304785241393144E-4</v>
      </c>
      <c r="AG547" s="10">
        <f>'2020 MRI - Alphabetical'!AF506-'2017 MRI'!AF506</f>
        <v>24</v>
      </c>
      <c r="AH547" s="33">
        <f>'2020 MRI - Alphabetical'!AG506-'2017 MRI'!AG506</f>
        <v>0.11569834576122262</v>
      </c>
      <c r="AI547" s="14">
        <f>'2020 MRI - Alphabetical'!AH506-'2017 MRI'!AH506</f>
        <v>-6.4305356333133723E-2</v>
      </c>
      <c r="AJ547" s="10">
        <f>'2020 MRI - Alphabetical'!AI506-'2017 MRI'!AI506</f>
        <v>3</v>
      </c>
      <c r="AK547" s="33">
        <f>'2020 MRI - Alphabetical'!AJ506-'2017 MRI'!AJ506</f>
        <v>9.2090355241647714E-3</v>
      </c>
      <c r="AL547" s="13">
        <f>'2020 MRI - Alphabetical'!AK506-'2017 MRI'!AK506</f>
        <v>10520.038793844913</v>
      </c>
      <c r="AM547" s="38"/>
    </row>
    <row r="548" spans="1:39" hidden="1" x14ac:dyDescent="0.25">
      <c r="A548" t="s">
        <v>1149</v>
      </c>
      <c r="B548" s="5" t="s">
        <v>557</v>
      </c>
      <c r="C548" s="6" t="s">
        <v>61</v>
      </c>
      <c r="D548" s="7" t="s">
        <v>39</v>
      </c>
      <c r="E548" s="8">
        <f>VLOOKUP(A548,'2017 MRI'!$A$7:$F$571,6,FALSE)</f>
        <v>10.687750296298852</v>
      </c>
      <c r="F548" s="36">
        <f>'2020 MRI - Alphabetical'!E548-'2017 MRI'!E548</f>
        <v>-0.49939106720457094</v>
      </c>
      <c r="G548" s="8">
        <f>'2020 MRI - Alphabetical'!F548-'2017 MRI'!F548</f>
        <v>0.31738446653481844</v>
      </c>
      <c r="H548" s="9">
        <f>'2020 MRI - Alphabetical'!G548-'2017 MRI'!G548</f>
        <v>-4</v>
      </c>
      <c r="I548" s="10">
        <f>'2020 MRI - Alphabetical'!H548-'2017 MRI'!H548</f>
        <v>-85</v>
      </c>
      <c r="J548" s="33">
        <f>'2020 MRI - Alphabetical'!I548-'2017 MRI'!I548</f>
        <v>-0.38901246869079831</v>
      </c>
      <c r="K548" s="11">
        <f>'2020 MRI - Alphabetical'!J548-'2017 MRI'!J548</f>
        <v>-4.4782347535646916E-2</v>
      </c>
      <c r="L548" s="10">
        <f>'2020 MRI - Alphabetical'!K548-'2017 MRI'!K548</f>
        <v>-31</v>
      </c>
      <c r="M548" s="33">
        <f>'2020 MRI - Alphabetical'!L548-'2017 MRI'!L548</f>
        <v>-3.8314255314899737E-2</v>
      </c>
      <c r="N548" s="11">
        <f>'2020 MRI - Alphabetical'!M548-'2017 MRI'!M548</f>
        <v>5.2087817314263873E-3</v>
      </c>
      <c r="O548" s="10">
        <f>'2020 MRI - Alphabetical'!N548-'2017 MRI'!N548</f>
        <v>-1</v>
      </c>
      <c r="P548" s="33">
        <f>'2020 MRI - Alphabetical'!O548-'2017 MRI'!O548</f>
        <v>-4.4352268717330334E-3</v>
      </c>
      <c r="Q548" s="11">
        <f>'2020 MRI - Alphabetical'!P548-'2017 MRI'!P548</f>
        <v>-1.6044703595723998E-3</v>
      </c>
      <c r="R548" s="10">
        <f>'2020 MRI - Alphabetical'!Q548-'2017 MRI'!Q548</f>
        <v>-35</v>
      </c>
      <c r="S548" s="33">
        <f>'2020 MRI - Alphabetical'!R548-'2017 MRI'!R548</f>
        <v>-0.25546034963582309</v>
      </c>
      <c r="T548" s="12">
        <f>'2020 MRI - Alphabetical'!S548-'2017 MRI'!S548</f>
        <v>-6.2023271802437913E-2</v>
      </c>
      <c r="U548" s="10">
        <f>'2020 MRI - Alphabetical'!T548-'2017 MRI'!T548</f>
        <v>10</v>
      </c>
      <c r="V548" s="33">
        <f>'2020 MRI - Alphabetical'!U548-'2017 MRI'!U548</f>
        <v>2.8726473683189591E-2</v>
      </c>
      <c r="W548" s="11">
        <f>'2020 MRI - Alphabetical'!V548-'2017 MRI'!V548</f>
        <v>-2.0390978459045202E-3</v>
      </c>
      <c r="X548" s="10">
        <f>'2020 MRI - Alphabetical'!W548-'2017 MRI'!W548</f>
        <v>-1</v>
      </c>
      <c r="Y548" s="33">
        <f>'2020 MRI - Alphabetical'!X548-'2017 MRI'!X548</f>
        <v>-2.8274305895229279E-2</v>
      </c>
      <c r="Z548" s="13">
        <f>'2020 MRI - Alphabetical'!Y548-'2017 MRI'!Y548</f>
        <v>24064</v>
      </c>
      <c r="AA548" s="10">
        <f>'2020 MRI - Alphabetical'!Z548-'2017 MRI'!Z548</f>
        <v>-33</v>
      </c>
      <c r="AB548" s="33">
        <f>'2020 MRI - Alphabetical'!AA548-'2017 MRI'!AA548</f>
        <v>-0.18614462313267288</v>
      </c>
      <c r="AC548" s="11">
        <f>'2020 MRI - Alphabetical'!AB548-'2017 MRI'!AB548</f>
        <v>-1.1000000000000003E-2</v>
      </c>
      <c r="AD548" s="10">
        <f>'2020 MRI - Alphabetical'!AC548-'2017 MRI'!AC548</f>
        <v>21</v>
      </c>
      <c r="AE548" s="33">
        <f>'2020 MRI - Alphabetical'!AD548-'2017 MRI'!AD548</f>
        <v>5.0864028668310635E-2</v>
      </c>
      <c r="AF548" s="11">
        <f>'2020 MRI - Alphabetical'!AE548-'2017 MRI'!AE548</f>
        <v>1.0128859613009467E-2</v>
      </c>
      <c r="AG548" s="10">
        <f>'2020 MRI - Alphabetical'!AF548-'2017 MRI'!AF548</f>
        <v>-2</v>
      </c>
      <c r="AH548" s="33">
        <f>'2020 MRI - Alphabetical'!AG548-'2017 MRI'!AG548</f>
        <v>1.0957791497303915E-2</v>
      </c>
      <c r="AI548" s="14">
        <f>'2020 MRI - Alphabetical'!AH548-'2017 MRI'!AH548</f>
        <v>-5.330925272953202E-3</v>
      </c>
      <c r="AJ548" s="10">
        <f>'2020 MRI - Alphabetical'!AI548-'2017 MRI'!AI548</f>
        <v>6</v>
      </c>
      <c r="AK548" s="33">
        <f>'2020 MRI - Alphabetical'!AJ548-'2017 MRI'!AJ548</f>
        <v>-2.2993235740528979E-3</v>
      </c>
      <c r="AL548" s="13">
        <f>'2020 MRI - Alphabetical'!AK548-'2017 MRI'!AK548</f>
        <v>24241.4529128141</v>
      </c>
      <c r="AM548" s="38"/>
    </row>
    <row r="549" spans="1:39" hidden="1" x14ac:dyDescent="0.25">
      <c r="A549" t="s">
        <v>1158</v>
      </c>
      <c r="B549" s="5" t="s">
        <v>135</v>
      </c>
      <c r="C549" s="6" t="s">
        <v>61</v>
      </c>
      <c r="D549" s="7" t="s">
        <v>39</v>
      </c>
      <c r="E549" s="8">
        <f>VLOOKUP(A549,'2017 MRI'!$A$7:$F$571,6,FALSE)</f>
        <v>38.696052197540517</v>
      </c>
      <c r="F549" s="36">
        <f>'2020 MRI - Alphabetical'!E557-'2017 MRI'!E557</f>
        <v>-0.2635048104262836</v>
      </c>
      <c r="G549" s="8">
        <f>'2020 MRI - Alphabetical'!F557-'2017 MRI'!F557</f>
        <v>2.956354791037036</v>
      </c>
      <c r="H549" s="9">
        <f>'2020 MRI - Alphabetical'!G557-'2017 MRI'!G557</f>
        <v>-9</v>
      </c>
      <c r="I549" s="10">
        <f>'2020 MRI - Alphabetical'!H557-'2017 MRI'!H557</f>
        <v>146</v>
      </c>
      <c r="J549" s="33">
        <f>'2020 MRI - Alphabetical'!I557-'2017 MRI'!I557</f>
        <v>0.3904648800912584</v>
      </c>
      <c r="K549" s="11">
        <f>'2020 MRI - Alphabetical'!J557-'2017 MRI'!J557</f>
        <v>6.3453575695981979E-3</v>
      </c>
      <c r="L549" s="10">
        <f>'2020 MRI - Alphabetical'!K557-'2017 MRI'!K557</f>
        <v>13</v>
      </c>
      <c r="M549" s="33">
        <f>'2020 MRI - Alphabetical'!L557-'2017 MRI'!L557</f>
        <v>0.29030346720042466</v>
      </c>
      <c r="N549" s="11">
        <f>'2020 MRI - Alphabetical'!M557-'2017 MRI'!M557</f>
        <v>-1.12354059190877E-2</v>
      </c>
      <c r="O549" s="10">
        <f>'2020 MRI - Alphabetical'!N557-'2017 MRI'!N557</f>
        <v>-83</v>
      </c>
      <c r="P549" s="33">
        <f>'2020 MRI - Alphabetical'!O557-'2017 MRI'!O557</f>
        <v>-0.37821594358313138</v>
      </c>
      <c r="Q549" s="11">
        <f>'2020 MRI - Alphabetical'!P557-'2017 MRI'!P557</f>
        <v>2.1733860342556005E-2</v>
      </c>
      <c r="R549" s="10">
        <f>'2020 MRI - Alphabetical'!Q557-'2017 MRI'!Q557</f>
        <v>-44</v>
      </c>
      <c r="S549" s="33">
        <f>'2020 MRI - Alphabetical'!R557-'2017 MRI'!R557</f>
        <v>-0.27985758730862836</v>
      </c>
      <c r="T549" s="12">
        <f>'2020 MRI - Alphabetical'!S557-'2017 MRI'!S557</f>
        <v>0</v>
      </c>
      <c r="U549" s="10">
        <f>'2020 MRI - Alphabetical'!T557-'2017 MRI'!T557</f>
        <v>92</v>
      </c>
      <c r="V549" s="33">
        <f>'2020 MRI - Alphabetical'!U557-'2017 MRI'!U557</f>
        <v>0.38636401284740601</v>
      </c>
      <c r="W549" s="11">
        <f>'2020 MRI - Alphabetical'!V557-'2017 MRI'!V557</f>
        <v>-2.8375847196549606E-2</v>
      </c>
      <c r="X549" s="10">
        <f>'2020 MRI - Alphabetical'!W557-'2017 MRI'!W557</f>
        <v>35</v>
      </c>
      <c r="Y549" s="33">
        <f>'2020 MRI - Alphabetical'!X557-'2017 MRI'!X557</f>
        <v>0.16315907327955126</v>
      </c>
      <c r="Z549" s="13">
        <f>'2020 MRI - Alphabetical'!Y557-'2017 MRI'!Y557</f>
        <v>12421</v>
      </c>
      <c r="AA549" s="10">
        <f>'2020 MRI - Alphabetical'!Z557-'2017 MRI'!Z557</f>
        <v>-38</v>
      </c>
      <c r="AB549" s="33">
        <f>'2020 MRI - Alphabetical'!AA557-'2017 MRI'!AA557</f>
        <v>-0.17686545111889471</v>
      </c>
      <c r="AC549" s="11">
        <f>'2020 MRI - Alphabetical'!AB557-'2017 MRI'!AB557</f>
        <v>-1.7999999999999995E-2</v>
      </c>
      <c r="AD549" s="10">
        <f>'2020 MRI - Alphabetical'!AC557-'2017 MRI'!AC557</f>
        <v>-40</v>
      </c>
      <c r="AE549" s="33">
        <f>'2020 MRI - Alphabetical'!AD557-'2017 MRI'!AD557</f>
        <v>-0.1909711744233567</v>
      </c>
      <c r="AF549" s="11">
        <f>'2020 MRI - Alphabetical'!AE557-'2017 MRI'!AE557</f>
        <v>-7.3860911270984264E-4</v>
      </c>
      <c r="AG549" s="10">
        <f>'2020 MRI - Alphabetical'!AF557-'2017 MRI'!AF557</f>
        <v>0</v>
      </c>
      <c r="AH549" s="33">
        <f>'2020 MRI - Alphabetical'!AG557-'2017 MRI'!AG557</f>
        <v>0.15550189056198249</v>
      </c>
      <c r="AI549" s="14">
        <f>'2020 MRI - Alphabetical'!AH557-'2017 MRI'!AH557</f>
        <v>0.93199442680263545</v>
      </c>
      <c r="AJ549" s="10">
        <f>'2020 MRI - Alphabetical'!AI557-'2017 MRI'!AI557</f>
        <v>-1</v>
      </c>
      <c r="AK549" s="33">
        <f>'2020 MRI - Alphabetical'!AJ557-'2017 MRI'!AJ557</f>
        <v>1.525880166941429E-2</v>
      </c>
      <c r="AL549" s="13">
        <f>'2020 MRI - Alphabetical'!AK557-'2017 MRI'!AK557</f>
        <v>102.76194234048489</v>
      </c>
      <c r="AM549" s="38"/>
    </row>
    <row r="550" spans="1:39" hidden="1" x14ac:dyDescent="0.25">
      <c r="A550" t="s">
        <v>611</v>
      </c>
      <c r="B550" s="5" t="s">
        <v>482</v>
      </c>
      <c r="C550" s="6" t="s">
        <v>63</v>
      </c>
      <c r="D550" s="7" t="s">
        <v>34</v>
      </c>
      <c r="E550" s="8">
        <f>VLOOKUP(A550,'2017 MRI'!$A$7:$F$571,6,FALSE)</f>
        <v>15.58139402887223</v>
      </c>
      <c r="F550" s="36">
        <f>'2020 MRI - Alphabetical'!E10-'2017 MRI'!E10</f>
        <v>-1.0264002968555639</v>
      </c>
      <c r="G550" s="8">
        <f>'2020 MRI - Alphabetical'!F10-'2017 MRI'!F10</f>
        <v>2.5495893486043339</v>
      </c>
      <c r="H550" s="9">
        <f>'2020 MRI - Alphabetical'!G10-'2017 MRI'!G10</f>
        <v>-41</v>
      </c>
      <c r="I550" s="10">
        <f>'2020 MRI - Alphabetical'!H10-'2017 MRI'!H10</f>
        <v>40</v>
      </c>
      <c r="J550" s="33">
        <f>'2020 MRI - Alphabetical'!I10-'2017 MRI'!I10</f>
        <v>0.6398219824404201</v>
      </c>
      <c r="K550" s="11">
        <f>'2020 MRI - Alphabetical'!J10-'2017 MRI'!J10</f>
        <v>5.7812912333139455E-3</v>
      </c>
      <c r="L550" s="10">
        <f>'2020 MRI - Alphabetical'!K10-'2017 MRI'!K10</f>
        <v>70</v>
      </c>
      <c r="M550" s="33">
        <f>'2020 MRI - Alphabetical'!L10-'2017 MRI'!L10</f>
        <v>0.22781019659720353</v>
      </c>
      <c r="N550" s="11">
        <f>'2020 MRI - Alphabetical'!M10-'2017 MRI'!M10</f>
        <v>-8.6869051328730199E-3</v>
      </c>
      <c r="O550" s="10">
        <f>'2020 MRI - Alphabetical'!N10-'2017 MRI'!N10</f>
        <v>-24</v>
      </c>
      <c r="P550" s="33">
        <f>'2020 MRI - Alphabetical'!O10-'2017 MRI'!O10</f>
        <v>-9.1222774412147878E-2</v>
      </c>
      <c r="Q550" s="11">
        <f>'2020 MRI - Alphabetical'!P10-'2017 MRI'!P10</f>
        <v>4.1967213114754102E-3</v>
      </c>
      <c r="R550" s="10">
        <f>'2020 MRI - Alphabetical'!Q10-'2017 MRI'!Q10</f>
        <v>-44</v>
      </c>
      <c r="S550" s="33">
        <f>'2020 MRI - Alphabetical'!R10-'2017 MRI'!R10</f>
        <v>-0.27985758730862836</v>
      </c>
      <c r="T550" s="12">
        <f>'2020 MRI - Alphabetical'!S10-'2017 MRI'!S10</f>
        <v>0</v>
      </c>
      <c r="U550" s="10">
        <f>'2020 MRI - Alphabetical'!T10-'2017 MRI'!T10</f>
        <v>8</v>
      </c>
      <c r="V550" s="33">
        <f>'2020 MRI - Alphabetical'!U10-'2017 MRI'!U10</f>
        <v>2.8210967736670867E-2</v>
      </c>
      <c r="W550" s="11">
        <f>'2020 MRI - Alphabetical'!V10-'2017 MRI'!V10</f>
        <v>-2.5842941048509899E-3</v>
      </c>
      <c r="X550" s="10">
        <f>'2020 MRI - Alphabetical'!W10-'2017 MRI'!W10</f>
        <v>-94</v>
      </c>
      <c r="Y550" s="33">
        <f>'2020 MRI - Alphabetical'!X10-'2017 MRI'!X10</f>
        <v>-0.37962096167314241</v>
      </c>
      <c r="Z550" s="13">
        <f>'2020 MRI - Alphabetical'!Y10-'2017 MRI'!Y10</f>
        <v>-358</v>
      </c>
      <c r="AA550" s="10">
        <f>'2020 MRI - Alphabetical'!Z10-'2017 MRI'!Z10</f>
        <v>-155</v>
      </c>
      <c r="AB550" s="33">
        <f>'2020 MRI - Alphabetical'!AA10-'2017 MRI'!AA10</f>
        <v>-0.43325278931064098</v>
      </c>
      <c r="AC550" s="11">
        <f>'2020 MRI - Alphabetical'!AB10-'2017 MRI'!AB10</f>
        <v>-9.0000000000000011E-3</v>
      </c>
      <c r="AD550" s="10">
        <f>'2020 MRI - Alphabetical'!AC10-'2017 MRI'!AC10</f>
        <v>-26</v>
      </c>
      <c r="AE550" s="33">
        <f>'2020 MRI - Alphabetical'!AD10-'2017 MRI'!AD10</f>
        <v>-0.10561092898341529</v>
      </c>
      <c r="AF550" s="11">
        <f>'2020 MRI - Alphabetical'!AE10-'2017 MRI'!AE10</f>
        <v>-1.7837235228523873E-5</v>
      </c>
      <c r="AG550" s="10">
        <f>'2020 MRI - Alphabetical'!AF10-'2017 MRI'!AF10</f>
        <v>18</v>
      </c>
      <c r="AH550" s="33">
        <f>'2020 MRI - Alphabetical'!AG10-'2017 MRI'!AG10</f>
        <v>6.8467902358643654E-2</v>
      </c>
      <c r="AI550" s="14">
        <f>'2020 MRI - Alphabetical'!AH10-'2017 MRI'!AH10</f>
        <v>-4.2633919781102314E-2</v>
      </c>
      <c r="AJ550" s="10">
        <f>'2020 MRI - Alphabetical'!AI10-'2017 MRI'!AI10</f>
        <v>-1</v>
      </c>
      <c r="AK550" s="33">
        <f>'2020 MRI - Alphabetical'!AJ10-'2017 MRI'!AJ10</f>
        <v>3.7150269866953467E-3</v>
      </c>
      <c r="AL550" s="13">
        <f>'2020 MRI - Alphabetical'!AK10-'2017 MRI'!AK10</f>
        <v>10583.279320318048</v>
      </c>
      <c r="AM550" s="38"/>
    </row>
    <row r="551" spans="1:39" hidden="1" x14ac:dyDescent="0.25">
      <c r="A551" t="s">
        <v>616</v>
      </c>
      <c r="B551" s="5" t="s">
        <v>199</v>
      </c>
      <c r="C551" s="6" t="s">
        <v>63</v>
      </c>
      <c r="D551" s="7" t="s">
        <v>34</v>
      </c>
      <c r="E551" s="8">
        <f>VLOOKUP(A551,'2017 MRI'!$A$7:$F$571,6,FALSE)</f>
        <v>32.870190761915936</v>
      </c>
      <c r="F551" s="36">
        <f>'2020 MRI - Alphabetical'!E15-'2017 MRI'!E15</f>
        <v>0.47001246604312574</v>
      </c>
      <c r="G551" s="8">
        <f>'2020 MRI - Alphabetical'!F15-'2017 MRI'!F15</f>
        <v>-3.1830131652633042E-2</v>
      </c>
      <c r="H551" s="9">
        <f>'2020 MRI - Alphabetical'!G15-'2017 MRI'!G15</f>
        <v>15</v>
      </c>
      <c r="I551" s="10">
        <f>'2020 MRI - Alphabetical'!H15-'2017 MRI'!H15</f>
        <v>27</v>
      </c>
      <c r="J551" s="33">
        <f>'2020 MRI - Alphabetical'!I15-'2017 MRI'!I15</f>
        <v>0.20494906364234688</v>
      </c>
      <c r="K551" s="11">
        <f>'2020 MRI - Alphabetical'!J15-'2017 MRI'!J15</f>
        <v>2.1628575570158515E-2</v>
      </c>
      <c r="L551" s="10">
        <f>'2020 MRI - Alphabetical'!K15-'2017 MRI'!K15</f>
        <v>-134</v>
      </c>
      <c r="M551" s="33">
        <f>'2020 MRI - Alphabetical'!L15-'2017 MRI'!L15</f>
        <v>-0.87141478494145042</v>
      </c>
      <c r="N551" s="11">
        <f>'2020 MRI - Alphabetical'!M15-'2017 MRI'!M15</f>
        <v>4.8476777871226992E-2</v>
      </c>
      <c r="O551" s="10">
        <f>'2020 MRI - Alphabetical'!N15-'2017 MRI'!N15</f>
        <v>143</v>
      </c>
      <c r="P551" s="33">
        <f>'2020 MRI - Alphabetical'!O15-'2017 MRI'!O15</f>
        <v>0.64601897685297693</v>
      </c>
      <c r="Q551" s="11">
        <f>'2020 MRI - Alphabetical'!P15-'2017 MRI'!P15</f>
        <v>-4.4379498364231197E-2</v>
      </c>
      <c r="R551" s="10">
        <f>'2020 MRI - Alphabetical'!Q15-'2017 MRI'!Q15</f>
        <v>-135</v>
      </c>
      <c r="S551" s="33">
        <f>'2020 MRI - Alphabetical'!R15-'2017 MRI'!R15</f>
        <v>-0.42056932240528255</v>
      </c>
      <c r="T551" s="12">
        <f>'2020 MRI - Alphabetical'!S15-'2017 MRI'!S15</f>
        <v>0.91464618115963647</v>
      </c>
      <c r="U551" s="10">
        <f>'2020 MRI - Alphabetical'!T15-'2017 MRI'!T15</f>
        <v>130</v>
      </c>
      <c r="V551" s="33">
        <f>'2020 MRI - Alphabetical'!U15-'2017 MRI'!U15</f>
        <v>0.51395379307996492</v>
      </c>
      <c r="W551" s="11">
        <f>'2020 MRI - Alphabetical'!V15-'2017 MRI'!V15</f>
        <v>-3.5700916546068502E-2</v>
      </c>
      <c r="X551" s="10">
        <f>'2020 MRI - Alphabetical'!W15-'2017 MRI'!W15</f>
        <v>45</v>
      </c>
      <c r="Y551" s="33">
        <f>'2020 MRI - Alphabetical'!X15-'2017 MRI'!X15</f>
        <v>0.17157281955599968</v>
      </c>
      <c r="Z551" s="13">
        <f>'2020 MRI - Alphabetical'!Y15-'2017 MRI'!Y15</f>
        <v>13659</v>
      </c>
      <c r="AA551" s="10">
        <f>'2020 MRI - Alphabetical'!Z15-'2017 MRI'!Z15</f>
        <v>-1</v>
      </c>
      <c r="AB551" s="33">
        <f>'2020 MRI - Alphabetical'!AA15-'2017 MRI'!AA15</f>
        <v>1.7643978522652246E-2</v>
      </c>
      <c r="AC551" s="11">
        <f>'2020 MRI - Alphabetical'!AB15-'2017 MRI'!AB15</f>
        <v>-2.0999999999999991E-2</v>
      </c>
      <c r="AD551" s="10">
        <f>'2020 MRI - Alphabetical'!AC15-'2017 MRI'!AC15</f>
        <v>-56</v>
      </c>
      <c r="AE551" s="33">
        <f>'2020 MRI - Alphabetical'!AD15-'2017 MRI'!AD15</f>
        <v>-0.28649698472841673</v>
      </c>
      <c r="AF551" s="11">
        <f>'2020 MRI - Alphabetical'!AE15-'2017 MRI'!AE15</f>
        <v>-4.8191556395715818E-3</v>
      </c>
      <c r="AG551" s="10">
        <f>'2020 MRI - Alphabetical'!AF15-'2017 MRI'!AF15</f>
        <v>-10</v>
      </c>
      <c r="AH551" s="33">
        <f>'2020 MRI - Alphabetical'!AG15-'2017 MRI'!AG15</f>
        <v>-2.2336531908927482E-2</v>
      </c>
      <c r="AI551" s="14">
        <f>'2020 MRI - Alphabetical'!AH15-'2017 MRI'!AH15</f>
        <v>9.5442092030352921E-2</v>
      </c>
      <c r="AJ551" s="10">
        <f>'2020 MRI - Alphabetical'!AI15-'2017 MRI'!AI15</f>
        <v>-18</v>
      </c>
      <c r="AK551" s="33">
        <f>'2020 MRI - Alphabetical'!AJ15-'2017 MRI'!AJ15</f>
        <v>3.5907386895595028E-4</v>
      </c>
      <c r="AL551" s="13">
        <f>'2020 MRI - Alphabetical'!AK15-'2017 MRI'!AK15</f>
        <v>2118.0436696374964</v>
      </c>
      <c r="AM551" s="38"/>
    </row>
    <row r="552" spans="1:39" hidden="1" x14ac:dyDescent="0.25">
      <c r="A552" t="s">
        <v>639</v>
      </c>
      <c r="B552" s="5" t="s">
        <v>185</v>
      </c>
      <c r="C552" s="6" t="s">
        <v>63</v>
      </c>
      <c r="D552" s="7" t="s">
        <v>34</v>
      </c>
      <c r="E552" s="8">
        <f>VLOOKUP(A552,'2017 MRI'!$A$7:$F$571,6,FALSE)</f>
        <v>34.003168744801009</v>
      </c>
      <c r="F552" s="36">
        <f>'2020 MRI - Alphabetical'!E38-'2017 MRI'!E38</f>
        <v>-2.6137882331440627</v>
      </c>
      <c r="G552" s="8">
        <f>'2020 MRI - Alphabetical'!F38-'2017 MRI'!F38</f>
        <v>9.7166952104499558</v>
      </c>
      <c r="H552" s="9">
        <f>'2020 MRI - Alphabetical'!G38-'2017 MRI'!G38</f>
        <v>-72</v>
      </c>
      <c r="I552" s="10">
        <f>'2020 MRI - Alphabetical'!H38-'2017 MRI'!H38</f>
        <v>34</v>
      </c>
      <c r="J552" s="33">
        <f>'2020 MRI - Alphabetical'!I38-'2017 MRI'!I38</f>
        <v>0.18544126411608419</v>
      </c>
      <c r="K552" s="11">
        <f>'2020 MRI - Alphabetical'!J38-'2017 MRI'!J38</f>
        <v>1.8130930056076133E-2</v>
      </c>
      <c r="L552" s="10">
        <f>'2020 MRI - Alphabetical'!K38-'2017 MRI'!K38</f>
        <v>-66</v>
      </c>
      <c r="M552" s="33">
        <f>'2020 MRI - Alphabetical'!L38-'2017 MRI'!L38</f>
        <v>-0.67264302014621791</v>
      </c>
      <c r="N552" s="11">
        <f>'2020 MRI - Alphabetical'!M38-'2017 MRI'!M38</f>
        <v>3.7681400892219205E-2</v>
      </c>
      <c r="O552" s="10">
        <f>'2020 MRI - Alphabetical'!N38-'2017 MRI'!N38</f>
        <v>-58</v>
      </c>
      <c r="P552" s="33">
        <f>'2020 MRI - Alphabetical'!O38-'2017 MRI'!O38</f>
        <v>-1.4959206526160778</v>
      </c>
      <c r="Q552" s="11">
        <f>'2020 MRI - Alphabetical'!P38-'2017 MRI'!P38</f>
        <v>9.2164118246687049E-2</v>
      </c>
      <c r="R552" s="10">
        <f>'2020 MRI - Alphabetical'!Q38-'2017 MRI'!Q38</f>
        <v>-40</v>
      </c>
      <c r="S552" s="33">
        <f>'2020 MRI - Alphabetical'!R38-'2017 MRI'!R38</f>
        <v>-0.12408612967626752</v>
      </c>
      <c r="T552" s="12">
        <f>'2020 MRI - Alphabetical'!S38-'2017 MRI'!S38</f>
        <v>-0.36980304280953247</v>
      </c>
      <c r="U552" s="10">
        <f>'2020 MRI - Alphabetical'!T38-'2017 MRI'!T38</f>
        <v>-46</v>
      </c>
      <c r="V552" s="33">
        <f>'2020 MRI - Alphabetical'!U38-'2017 MRI'!U38</f>
        <v>-0.25792396285280167</v>
      </c>
      <c r="W552" s="11">
        <f>'2020 MRI - Alphabetical'!V38-'2017 MRI'!V38</f>
        <v>1.0594594594594595E-2</v>
      </c>
      <c r="X552" s="10">
        <f>'2020 MRI - Alphabetical'!W38-'2017 MRI'!W38</f>
        <v>-26</v>
      </c>
      <c r="Y552" s="33">
        <f>'2020 MRI - Alphabetical'!X38-'2017 MRI'!X38</f>
        <v>-0.10643426374252984</v>
      </c>
      <c r="Z552" s="13">
        <f>'2020 MRI - Alphabetical'!Y38-'2017 MRI'!Y38</f>
        <v>3029</v>
      </c>
      <c r="AA552" s="10">
        <f>'2020 MRI - Alphabetical'!Z38-'2017 MRI'!Z38</f>
        <v>-63</v>
      </c>
      <c r="AB552" s="33">
        <f>'2020 MRI - Alphabetical'!AA38-'2017 MRI'!AA38</f>
        <v>-0.27298548618937291</v>
      </c>
      <c r="AC552" s="11">
        <f>'2020 MRI - Alphabetical'!AB38-'2017 MRI'!AB38</f>
        <v>-1.5999999999999993E-2</v>
      </c>
      <c r="AD552" s="10">
        <f>'2020 MRI - Alphabetical'!AC38-'2017 MRI'!AC38</f>
        <v>-57</v>
      </c>
      <c r="AE552" s="33">
        <f>'2020 MRI - Alphabetical'!AD38-'2017 MRI'!AD38</f>
        <v>-0.27255789156825266</v>
      </c>
      <c r="AF552" s="11">
        <f>'2020 MRI - Alphabetical'!AE38-'2017 MRI'!AE38</f>
        <v>-4.6352128883774268E-3</v>
      </c>
      <c r="AG552" s="10">
        <f>'2020 MRI - Alphabetical'!AF38-'2017 MRI'!AF38</f>
        <v>14</v>
      </c>
      <c r="AH552" s="33">
        <f>'2020 MRI - Alphabetical'!AG38-'2017 MRI'!AG38</f>
        <v>0.14278757057086477</v>
      </c>
      <c r="AI552" s="14">
        <f>'2020 MRI - Alphabetical'!AH38-'2017 MRI'!AH38</f>
        <v>-4.0369009761567654E-2</v>
      </c>
      <c r="AJ552" s="10">
        <f>'2020 MRI - Alphabetical'!AI38-'2017 MRI'!AI38</f>
        <v>2</v>
      </c>
      <c r="AK552" s="33">
        <f>'2020 MRI - Alphabetical'!AJ38-'2017 MRI'!AJ38</f>
        <v>8.8947994642280537E-3</v>
      </c>
      <c r="AL552" s="13">
        <f>'2020 MRI - Alphabetical'!AK38-'2017 MRI'!AK38</f>
        <v>4656.6316250949021</v>
      </c>
      <c r="AM552" s="38"/>
    </row>
    <row r="553" spans="1:39" hidden="1" x14ac:dyDescent="0.25">
      <c r="A553" t="s">
        <v>649</v>
      </c>
      <c r="B553" s="5" t="s">
        <v>399</v>
      </c>
      <c r="C553" s="6" t="s">
        <v>63</v>
      </c>
      <c r="D553" s="7" t="s">
        <v>34</v>
      </c>
      <c r="E553" s="8">
        <f>VLOOKUP(A553,'2017 MRI'!$A$7:$F$571,6,FALSE)</f>
        <v>20.800649691668699</v>
      </c>
      <c r="F553" s="36">
        <f>'2020 MRI - Alphabetical'!E48-'2017 MRI'!E48</f>
        <v>-0.56798762053068996</v>
      </c>
      <c r="G553" s="8">
        <f>'2020 MRI - Alphabetical'!F48-'2017 MRI'!F48</f>
        <v>1.7495166911548132</v>
      </c>
      <c r="H553" s="9">
        <f>'2020 MRI - Alphabetical'!G48-'2017 MRI'!G48</f>
        <v>-21</v>
      </c>
      <c r="I553" s="10">
        <f>'2020 MRI - Alphabetical'!H48-'2017 MRI'!H48</f>
        <v>-24</v>
      </c>
      <c r="J553" s="33">
        <f>'2020 MRI - Alphabetical'!I48-'2017 MRI'!I48</f>
        <v>-0.14443010011341262</v>
      </c>
      <c r="K553" s="11">
        <f>'2020 MRI - Alphabetical'!J48-'2017 MRI'!J48</f>
        <v>-1.2219190037125127E-2</v>
      </c>
      <c r="L553" s="10">
        <f>'2020 MRI - Alphabetical'!K48-'2017 MRI'!K48</f>
        <v>-113</v>
      </c>
      <c r="M553" s="33">
        <f>'2020 MRI - Alphabetical'!L48-'2017 MRI'!L48</f>
        <v>-0.26003933385949085</v>
      </c>
      <c r="N553" s="11">
        <f>'2020 MRI - Alphabetical'!M48-'2017 MRI'!M48</f>
        <v>1.6802928056160397E-2</v>
      </c>
      <c r="O553" s="10">
        <f>'2020 MRI - Alphabetical'!N48-'2017 MRI'!N48</f>
        <v>120</v>
      </c>
      <c r="P553" s="33">
        <f>'2020 MRI - Alphabetical'!O48-'2017 MRI'!O48</f>
        <v>0.25356375816739696</v>
      </c>
      <c r="Q553" s="11">
        <f>'2020 MRI - Alphabetical'!P48-'2017 MRI'!P48</f>
        <v>-1.8273274664196384E-2</v>
      </c>
      <c r="R553" s="10">
        <f>'2020 MRI - Alphabetical'!Q48-'2017 MRI'!Q48</f>
        <v>-44</v>
      </c>
      <c r="S553" s="33">
        <f>'2020 MRI - Alphabetical'!R48-'2017 MRI'!R48</f>
        <v>-0.27985758730862836</v>
      </c>
      <c r="T553" s="12">
        <f>'2020 MRI - Alphabetical'!S48-'2017 MRI'!S48</f>
        <v>0</v>
      </c>
      <c r="U553" s="10">
        <f>'2020 MRI - Alphabetical'!T48-'2017 MRI'!T48</f>
        <v>-62</v>
      </c>
      <c r="V553" s="33">
        <f>'2020 MRI - Alphabetical'!U48-'2017 MRI'!U48</f>
        <v>-0.15053178183907945</v>
      </c>
      <c r="W553" s="11">
        <f>'2020 MRI - Alphabetical'!V48-'2017 MRI'!V48</f>
        <v>8.7299371946964396E-3</v>
      </c>
      <c r="X553" s="10">
        <f>'2020 MRI - Alphabetical'!W48-'2017 MRI'!W48</f>
        <v>62</v>
      </c>
      <c r="Y553" s="33">
        <f>'2020 MRI - Alphabetical'!X48-'2017 MRI'!X48</f>
        <v>0.23172545768504443</v>
      </c>
      <c r="Z553" s="13">
        <f>'2020 MRI - Alphabetical'!Y48-'2017 MRI'!Y48</f>
        <v>21055</v>
      </c>
      <c r="AA553" s="10">
        <f>'2020 MRI - Alphabetical'!Z48-'2017 MRI'!Z48</f>
        <v>-13</v>
      </c>
      <c r="AB553" s="33">
        <f>'2020 MRI - Alphabetical'!AA48-'2017 MRI'!AA48</f>
        <v>-2.5877320011404359E-2</v>
      </c>
      <c r="AC553" s="11">
        <f>'2020 MRI - Alphabetical'!AB48-'2017 MRI'!AB48</f>
        <v>-1.8000000000000002E-2</v>
      </c>
      <c r="AD553" s="10">
        <f>'2020 MRI - Alphabetical'!AC48-'2017 MRI'!AC48</f>
        <v>-117</v>
      </c>
      <c r="AE553" s="33">
        <f>'2020 MRI - Alphabetical'!AD48-'2017 MRI'!AD48</f>
        <v>-0.48470729778754085</v>
      </c>
      <c r="AF553" s="11">
        <f>'2020 MRI - Alphabetical'!AE48-'2017 MRI'!AE48</f>
        <v>-1.8589887640449332E-2</v>
      </c>
      <c r="AG553" s="10">
        <f>'2020 MRI - Alphabetical'!AF48-'2017 MRI'!AF48</f>
        <v>-13</v>
      </c>
      <c r="AH553" s="33">
        <f>'2020 MRI - Alphabetical'!AG48-'2017 MRI'!AG48</f>
        <v>-4.4774150975690208E-2</v>
      </c>
      <c r="AI553" s="14">
        <f>'2020 MRI - Alphabetical'!AH48-'2017 MRI'!AH48</f>
        <v>6.1343273289961697E-2</v>
      </c>
      <c r="AJ553" s="10">
        <f>'2020 MRI - Alphabetical'!AI48-'2017 MRI'!AI48</f>
        <v>-9</v>
      </c>
      <c r="AK553" s="33">
        <f>'2020 MRI - Alphabetical'!AJ48-'2017 MRI'!AJ48</f>
        <v>3.2187202679723192E-5</v>
      </c>
      <c r="AL553" s="13">
        <f>'2020 MRI - Alphabetical'!AK48-'2017 MRI'!AK48</f>
        <v>6414.0330342839006</v>
      </c>
      <c r="AM553" s="38"/>
    </row>
    <row r="554" spans="1:39" hidden="1" x14ac:dyDescent="0.25">
      <c r="A554" t="s">
        <v>768</v>
      </c>
      <c r="B554" s="5" t="s">
        <v>186</v>
      </c>
      <c r="C554" s="6" t="s">
        <v>63</v>
      </c>
      <c r="D554" s="7" t="s">
        <v>34</v>
      </c>
      <c r="E554" s="8">
        <f>VLOOKUP(A554,'2017 MRI'!$A$7:$F$571,6,FALSE)</f>
        <v>19.848897697093669</v>
      </c>
      <c r="F554" s="36">
        <f>'2020 MRI - Alphabetical'!E167-'2017 MRI'!E167</f>
        <v>-1.1004557934272339</v>
      </c>
      <c r="G554" s="8">
        <f>'2020 MRI - Alphabetical'!F167-'2017 MRI'!F167</f>
        <v>3.294530618499131</v>
      </c>
      <c r="H554" s="9">
        <f>'2020 MRI - Alphabetical'!G167-'2017 MRI'!G167</f>
        <v>-55</v>
      </c>
      <c r="I554" s="10">
        <f>'2020 MRI - Alphabetical'!H167-'2017 MRI'!H167</f>
        <v>-149</v>
      </c>
      <c r="J554" s="33">
        <f>'2020 MRI - Alphabetical'!I167-'2017 MRI'!I167</f>
        <v>-0.59468989818651319</v>
      </c>
      <c r="K554" s="11">
        <f>'2020 MRI - Alphabetical'!J167-'2017 MRI'!J167</f>
        <v>-5.3866090775303799E-2</v>
      </c>
      <c r="L554" s="10">
        <f>'2020 MRI - Alphabetical'!K167-'2017 MRI'!K167</f>
        <v>-143</v>
      </c>
      <c r="M554" s="33">
        <f>'2020 MRI - Alphabetical'!L167-'2017 MRI'!L167</f>
        <v>-0.38284879355698848</v>
      </c>
      <c r="N554" s="11">
        <f>'2020 MRI - Alphabetical'!M167-'2017 MRI'!M167</f>
        <v>2.4016342062585006E-2</v>
      </c>
      <c r="O554" s="10">
        <f>'2020 MRI - Alphabetical'!N167-'2017 MRI'!N167</f>
        <v>91</v>
      </c>
      <c r="P554" s="33">
        <f>'2020 MRI - Alphabetical'!O167-'2017 MRI'!O167</f>
        <v>0.18525022764810073</v>
      </c>
      <c r="Q554" s="11">
        <f>'2020 MRI - Alphabetical'!P167-'2017 MRI'!P167</f>
        <v>-1.3817263544536272E-2</v>
      </c>
      <c r="R554" s="10">
        <f>'2020 MRI - Alphabetical'!Q167-'2017 MRI'!Q167</f>
        <v>99</v>
      </c>
      <c r="S554" s="33">
        <f>'2020 MRI - Alphabetical'!R167-'2017 MRI'!R167</f>
        <v>-8.8162630088693961E-2</v>
      </c>
      <c r="T554" s="12">
        <f>'2020 MRI - Alphabetical'!S167-'2017 MRI'!S167</f>
        <v>-0.64599483204134367</v>
      </c>
      <c r="U554" s="10">
        <f>'2020 MRI - Alphabetical'!T167-'2017 MRI'!T167</f>
        <v>-38</v>
      </c>
      <c r="V554" s="33">
        <f>'2020 MRI - Alphabetical'!U167-'2017 MRI'!U167</f>
        <v>-9.1708094011002883E-2</v>
      </c>
      <c r="W554" s="11">
        <f>'2020 MRI - Alphabetical'!V167-'2017 MRI'!V167</f>
        <v>5.852459016393443E-3</v>
      </c>
      <c r="X554" s="10">
        <f>'2020 MRI - Alphabetical'!W167-'2017 MRI'!W167</f>
        <v>-78</v>
      </c>
      <c r="Y554" s="33">
        <f>'2020 MRI - Alphabetical'!X167-'2017 MRI'!X167</f>
        <v>1.3702751143454511E-2</v>
      </c>
      <c r="Z554" s="13">
        <f>'2020 MRI - Alphabetical'!Y167-'2017 MRI'!Y167</f>
        <v>14071</v>
      </c>
      <c r="AA554" s="10">
        <f>'2020 MRI - Alphabetical'!Z167-'2017 MRI'!Z167</f>
        <v>-23</v>
      </c>
      <c r="AB554" s="33">
        <f>'2020 MRI - Alphabetical'!AA167-'2017 MRI'!AA167</f>
        <v>-7.6206697047234706E-2</v>
      </c>
      <c r="AC554" s="11">
        <f>'2020 MRI - Alphabetical'!AB167-'2017 MRI'!AB167</f>
        <v>-1.7999999999999995E-2</v>
      </c>
      <c r="AD554" s="10">
        <f>'2020 MRI - Alphabetical'!AC167-'2017 MRI'!AC167</f>
        <v>-71</v>
      </c>
      <c r="AE554" s="33">
        <f>'2020 MRI - Alphabetical'!AD167-'2017 MRI'!AD167</f>
        <v>-0.82040693939292342</v>
      </c>
      <c r="AF554" s="11">
        <f>'2020 MRI - Alphabetical'!AE167-'2017 MRI'!AE167</f>
        <v>-3.9754911131898996E-2</v>
      </c>
      <c r="AG554" s="10">
        <f>'2020 MRI - Alphabetical'!AF167-'2017 MRI'!AF167</f>
        <v>17</v>
      </c>
      <c r="AH554" s="33">
        <f>'2020 MRI - Alphabetical'!AG167-'2017 MRI'!AG167</f>
        <v>9.6151344586001275E-2</v>
      </c>
      <c r="AI554" s="14">
        <f>'2020 MRI - Alphabetical'!AH167-'2017 MRI'!AH167</f>
        <v>-4.1013262561190089E-2</v>
      </c>
      <c r="AJ554" s="10">
        <f>'2020 MRI - Alphabetical'!AI167-'2017 MRI'!AI167</f>
        <v>-16</v>
      </c>
      <c r="AK554" s="33">
        <f>'2020 MRI - Alphabetical'!AJ167-'2017 MRI'!AJ167</f>
        <v>-1.0310299558237201E-2</v>
      </c>
      <c r="AL554" s="13">
        <f>'2020 MRI - Alphabetical'!AK167-'2017 MRI'!AK167</f>
        <v>851.12386181863258</v>
      </c>
      <c r="AM554" s="38"/>
    </row>
    <row r="555" spans="1:39" hidden="1" x14ac:dyDescent="0.25">
      <c r="A555" t="s">
        <v>773</v>
      </c>
      <c r="B555" s="5" t="s">
        <v>416</v>
      </c>
      <c r="C555" s="6" t="s">
        <v>63</v>
      </c>
      <c r="D555" s="7" t="s">
        <v>34</v>
      </c>
      <c r="E555" s="8">
        <f>VLOOKUP(A555,'2017 MRI'!$A$7:$F$571,6,FALSE)</f>
        <v>19.802747667652696</v>
      </c>
      <c r="F555" s="36">
        <f>'2020 MRI - Alphabetical'!E172-'2017 MRI'!E172</f>
        <v>-0.65918775846517041</v>
      </c>
      <c r="G555" s="8">
        <f>'2020 MRI - Alphabetical'!F172-'2017 MRI'!F172</f>
        <v>1.9135631956343744</v>
      </c>
      <c r="H555" s="9">
        <f>'2020 MRI - Alphabetical'!G172-'2017 MRI'!G172</f>
        <v>-27</v>
      </c>
      <c r="I555" s="10">
        <f>'2020 MRI - Alphabetical'!H172-'2017 MRI'!H172</f>
        <v>29</v>
      </c>
      <c r="J555" s="33">
        <f>'2020 MRI - Alphabetical'!I172-'2017 MRI'!I172</f>
        <v>6.4145114543679049E-2</v>
      </c>
      <c r="K555" s="11">
        <f>'2020 MRI - Alphabetical'!J172-'2017 MRI'!J172</f>
        <v>-2.3471544427623448E-3</v>
      </c>
      <c r="L555" s="10">
        <f>'2020 MRI - Alphabetical'!K172-'2017 MRI'!K172</f>
        <v>-253</v>
      </c>
      <c r="M555" s="33">
        <f>'2020 MRI - Alphabetical'!L172-'2017 MRI'!L172</f>
        <v>-0.77542887573238506</v>
      </c>
      <c r="N555" s="11">
        <f>'2020 MRI - Alphabetical'!M172-'2017 MRI'!M172</f>
        <v>4.4959909174767616E-2</v>
      </c>
      <c r="O555" s="10">
        <f>'2020 MRI - Alphabetical'!N172-'2017 MRI'!N172</f>
        <v>-111</v>
      </c>
      <c r="P555" s="33">
        <f>'2020 MRI - Alphabetical'!O172-'2017 MRI'!O172</f>
        <v>-0.22866279641404708</v>
      </c>
      <c r="Q555" s="11">
        <f>'2020 MRI - Alphabetical'!P172-'2017 MRI'!P172</f>
        <v>1.2869109947643977E-2</v>
      </c>
      <c r="R555" s="10">
        <f>'2020 MRI - Alphabetical'!Q172-'2017 MRI'!Q172</f>
        <v>-44</v>
      </c>
      <c r="S555" s="33">
        <f>'2020 MRI - Alphabetical'!R172-'2017 MRI'!R172</f>
        <v>-0.27985758730862836</v>
      </c>
      <c r="T555" s="12">
        <f>'2020 MRI - Alphabetical'!S172-'2017 MRI'!S172</f>
        <v>0</v>
      </c>
      <c r="U555" s="10">
        <f>'2020 MRI - Alphabetical'!T172-'2017 MRI'!T172</f>
        <v>-164</v>
      </c>
      <c r="V555" s="33">
        <f>'2020 MRI - Alphabetical'!U172-'2017 MRI'!U172</f>
        <v>-0.45821687433200831</v>
      </c>
      <c r="W555" s="11">
        <f>'2020 MRI - Alphabetical'!V172-'2017 MRI'!V172</f>
        <v>2.6379928315412186E-2</v>
      </c>
      <c r="X555" s="10">
        <f>'2020 MRI - Alphabetical'!W172-'2017 MRI'!W172</f>
        <v>29</v>
      </c>
      <c r="Y555" s="33">
        <f>'2020 MRI - Alphabetical'!X172-'2017 MRI'!X172</f>
        <v>0.21546482301897563</v>
      </c>
      <c r="Z555" s="13">
        <f>'2020 MRI - Alphabetical'!Y172-'2017 MRI'!Y172</f>
        <v>23661</v>
      </c>
      <c r="AA555" s="10">
        <f>'2020 MRI - Alphabetical'!Z172-'2017 MRI'!Z172</f>
        <v>-119</v>
      </c>
      <c r="AB555" s="33">
        <f>'2020 MRI - Alphabetical'!AA172-'2017 MRI'!AA172</f>
        <v>-0.33940211374075357</v>
      </c>
      <c r="AC555" s="11">
        <f>'2020 MRI - Alphabetical'!AB172-'2017 MRI'!AB172</f>
        <v>-1.2000000000000004E-2</v>
      </c>
      <c r="AD555" s="10">
        <f>'2020 MRI - Alphabetical'!AC172-'2017 MRI'!AC172</f>
        <v>131</v>
      </c>
      <c r="AE555" s="33">
        <f>'2020 MRI - Alphabetical'!AD172-'2017 MRI'!AD172</f>
        <v>0.62745488767934243</v>
      </c>
      <c r="AF555" s="11">
        <f>'2020 MRI - Alphabetical'!AE172-'2017 MRI'!AE172</f>
        <v>5.1741190765492107E-2</v>
      </c>
      <c r="AG555" s="10">
        <f>'2020 MRI - Alphabetical'!AF172-'2017 MRI'!AF172</f>
        <v>-31</v>
      </c>
      <c r="AH555" s="33">
        <f>'2020 MRI - Alphabetical'!AG172-'2017 MRI'!AG172</f>
        <v>-6.8846980193515595E-2</v>
      </c>
      <c r="AI555" s="14">
        <f>'2020 MRI - Alphabetical'!AH172-'2017 MRI'!AH172</f>
        <v>9.9258183398018396E-2</v>
      </c>
      <c r="AJ555" s="10">
        <f>'2020 MRI - Alphabetical'!AI172-'2017 MRI'!AI172</f>
        <v>-17</v>
      </c>
      <c r="AK555" s="33">
        <f>'2020 MRI - Alphabetical'!AJ172-'2017 MRI'!AJ172</f>
        <v>-3.7416480899826465E-3</v>
      </c>
      <c r="AL555" s="13">
        <f>'2020 MRI - Alphabetical'!AK172-'2017 MRI'!AK172</f>
        <v>4519.4427902772295</v>
      </c>
      <c r="AM555" s="38"/>
    </row>
    <row r="556" spans="1:39" hidden="1" x14ac:dyDescent="0.25">
      <c r="A556" t="s">
        <v>789</v>
      </c>
      <c r="B556" s="5" t="s">
        <v>210</v>
      </c>
      <c r="C556" s="6" t="s">
        <v>63</v>
      </c>
      <c r="D556" s="7" t="s">
        <v>34</v>
      </c>
      <c r="E556" s="8">
        <f>VLOOKUP(A556,'2017 MRI'!$A$7:$F$571,6,FALSE)</f>
        <v>16.27333101305884</v>
      </c>
      <c r="F556" s="36">
        <f>'2020 MRI - Alphabetical'!E188-'2017 MRI'!E188</f>
        <v>-1.0842412336292009</v>
      </c>
      <c r="G556" s="8">
        <f>'2020 MRI - Alphabetical'!F188-'2017 MRI'!F188</f>
        <v>2.8132352864643089</v>
      </c>
      <c r="H556" s="9">
        <f>'2020 MRI - Alphabetical'!G188-'2017 MRI'!G188</f>
        <v>-43</v>
      </c>
      <c r="I556" s="10">
        <f>'2020 MRI - Alphabetical'!H188-'2017 MRI'!H188</f>
        <v>-317</v>
      </c>
      <c r="J556" s="33">
        <f>'2020 MRI - Alphabetical'!I188-'2017 MRI'!I188</f>
        <v>-1.0495582810337707</v>
      </c>
      <c r="K556" s="11">
        <f>'2020 MRI - Alphabetical'!J188-'2017 MRI'!J188</f>
        <v>-9.6925564531803232E-2</v>
      </c>
      <c r="L556" s="10">
        <f>'2020 MRI - Alphabetical'!K188-'2017 MRI'!K188</f>
        <v>275</v>
      </c>
      <c r="M556" s="33">
        <f>'2020 MRI - Alphabetical'!L188-'2017 MRI'!L188</f>
        <v>0.8835969407604598</v>
      </c>
      <c r="N556" s="11">
        <f>'2020 MRI - Alphabetical'!M188-'2017 MRI'!M188</f>
        <v>-4.3720118185001079E-2</v>
      </c>
      <c r="O556" s="10">
        <f>'2020 MRI - Alphabetical'!N188-'2017 MRI'!N188</f>
        <v>-29</v>
      </c>
      <c r="P556" s="33">
        <f>'2020 MRI - Alphabetical'!O188-'2017 MRI'!O188</f>
        <v>-8.6902463222717441E-2</v>
      </c>
      <c r="Q556" s="11">
        <f>'2020 MRI - Alphabetical'!P188-'2017 MRI'!P188</f>
        <v>3.4500792393026905E-3</v>
      </c>
      <c r="R556" s="10">
        <f>'2020 MRI - Alphabetical'!Q188-'2017 MRI'!Q188</f>
        <v>-5</v>
      </c>
      <c r="S556" s="33">
        <f>'2020 MRI - Alphabetical'!R188-'2017 MRI'!R188</f>
        <v>-0.22644797719767468</v>
      </c>
      <c r="T556" s="12">
        <f>'2020 MRI - Alphabetical'!S188-'2017 MRI'!S188</f>
        <v>-0.17998560115190784</v>
      </c>
      <c r="U556" s="10">
        <f>'2020 MRI - Alphabetical'!T188-'2017 MRI'!T188</f>
        <v>8</v>
      </c>
      <c r="V556" s="33">
        <f>'2020 MRI - Alphabetical'!U188-'2017 MRI'!U188</f>
        <v>3.5816624657336815E-2</v>
      </c>
      <c r="W556" s="11">
        <f>'2020 MRI - Alphabetical'!V188-'2017 MRI'!V188</f>
        <v>-2.3730797366495991E-3</v>
      </c>
      <c r="X556" s="10">
        <f>'2020 MRI - Alphabetical'!W188-'2017 MRI'!W188</f>
        <v>-188</v>
      </c>
      <c r="Y556" s="33">
        <f>'2020 MRI - Alphabetical'!X188-'2017 MRI'!X188</f>
        <v>-0.32808026089166753</v>
      </c>
      <c r="Z556" s="13">
        <f>'2020 MRI - Alphabetical'!Y188-'2017 MRI'!Y188</f>
        <v>5997</v>
      </c>
      <c r="AA556" s="10">
        <f>'2020 MRI - Alphabetical'!Z188-'2017 MRI'!Z188</f>
        <v>-79</v>
      </c>
      <c r="AB556" s="33">
        <f>'2020 MRI - Alphabetical'!AA188-'2017 MRI'!AA188</f>
        <v>-0.21811739015236076</v>
      </c>
      <c r="AC556" s="11">
        <f>'2020 MRI - Alphabetical'!AB188-'2017 MRI'!AB188</f>
        <v>-1.3999999999999999E-2</v>
      </c>
      <c r="AD556" s="10">
        <f>'2020 MRI - Alphabetical'!AC188-'2017 MRI'!AC188</f>
        <v>-204</v>
      </c>
      <c r="AE556" s="33">
        <f>'2020 MRI - Alphabetical'!AD188-'2017 MRI'!AD188</f>
        <v>-0.23998716195541581</v>
      </c>
      <c r="AF556" s="11">
        <f>'2020 MRI - Alphabetical'!AE188-'2017 MRI'!AE188</f>
        <v>-7.2263688368291445E-3</v>
      </c>
      <c r="AG556" s="10">
        <f>'2020 MRI - Alphabetical'!AF188-'2017 MRI'!AF188</f>
        <v>19</v>
      </c>
      <c r="AH556" s="33">
        <f>'2020 MRI - Alphabetical'!AG188-'2017 MRI'!AG188</f>
        <v>8.1337270732545014E-2</v>
      </c>
      <c r="AI556" s="14">
        <f>'2020 MRI - Alphabetical'!AH188-'2017 MRI'!AH188</f>
        <v>-4.7580513734340801E-2</v>
      </c>
      <c r="AJ556" s="10">
        <f>'2020 MRI - Alphabetical'!AI188-'2017 MRI'!AI188</f>
        <v>6</v>
      </c>
      <c r="AK556" s="33">
        <f>'2020 MRI - Alphabetical'!AJ188-'2017 MRI'!AJ188</f>
        <v>2.5336500739591983E-3</v>
      </c>
      <c r="AL556" s="13">
        <f>'2020 MRI - Alphabetical'!AK188-'2017 MRI'!AK188</f>
        <v>8127.3453695479402</v>
      </c>
      <c r="AM556" s="38"/>
    </row>
    <row r="557" spans="1:39" hidden="1" x14ac:dyDescent="0.25">
      <c r="A557" t="s">
        <v>792</v>
      </c>
      <c r="B557" s="5" t="s">
        <v>202</v>
      </c>
      <c r="C557" s="6" t="s">
        <v>63</v>
      </c>
      <c r="D557" s="7" t="s">
        <v>34</v>
      </c>
      <c r="E557" s="8">
        <f>VLOOKUP(A557,'2017 MRI'!$A$7:$F$571,6,FALSE)</f>
        <v>32.53208343129436</v>
      </c>
      <c r="F557" s="36">
        <f>'2020 MRI - Alphabetical'!E191-'2017 MRI'!E191</f>
        <v>-0.244454893539642</v>
      </c>
      <c r="G557" s="8">
        <f>'2020 MRI - Alphabetical'!F191-'2017 MRI'!F191</f>
        <v>2.1543919855323495</v>
      </c>
      <c r="H557" s="9">
        <f>'2020 MRI - Alphabetical'!G191-'2017 MRI'!G191</f>
        <v>-9</v>
      </c>
      <c r="I557" s="10">
        <f>'2020 MRI - Alphabetical'!H191-'2017 MRI'!H191</f>
        <v>-77</v>
      </c>
      <c r="J557" s="33">
        <f>'2020 MRI - Alphabetical'!I191-'2017 MRI'!I191</f>
        <v>-0.30602787180225499</v>
      </c>
      <c r="K557" s="11">
        <f>'2020 MRI - Alphabetical'!J191-'2017 MRI'!J191</f>
        <v>-3.1086324948218946E-2</v>
      </c>
      <c r="L557" s="10">
        <f>'2020 MRI - Alphabetical'!K191-'2017 MRI'!K191</f>
        <v>45</v>
      </c>
      <c r="M557" s="33">
        <f>'2020 MRI - Alphabetical'!L191-'2017 MRI'!L191</f>
        <v>0.15997130525296677</v>
      </c>
      <c r="N557" s="11">
        <f>'2020 MRI - Alphabetical'!M191-'2017 MRI'!M191</f>
        <v>-4.9171280254951821E-3</v>
      </c>
      <c r="O557" s="10">
        <f>'2020 MRI - Alphabetical'!N191-'2017 MRI'!N191</f>
        <v>-58</v>
      </c>
      <c r="P557" s="33">
        <f>'2020 MRI - Alphabetical'!O191-'2017 MRI'!O191</f>
        <v>-0.37812572212958911</v>
      </c>
      <c r="Q557" s="11">
        <f>'2020 MRI - Alphabetical'!P191-'2017 MRI'!P191</f>
        <v>2.1468795355587794E-2</v>
      </c>
      <c r="R557" s="10">
        <f>'2020 MRI - Alphabetical'!Q191-'2017 MRI'!Q191</f>
        <v>180</v>
      </c>
      <c r="S557" s="33">
        <f>'2020 MRI - Alphabetical'!R191-'2017 MRI'!R191</f>
        <v>9.1885342571056461E-2</v>
      </c>
      <c r="T557" s="12">
        <f>'2020 MRI - Alphabetical'!S191-'2017 MRI'!S191</f>
        <v>-1.252740369558409</v>
      </c>
      <c r="U557" s="10">
        <f>'2020 MRI - Alphabetical'!T191-'2017 MRI'!T191</f>
        <v>-21</v>
      </c>
      <c r="V557" s="33">
        <f>'2020 MRI - Alphabetical'!U191-'2017 MRI'!U191</f>
        <v>-0.23963546245812134</v>
      </c>
      <c r="W557" s="11">
        <f>'2020 MRI - Alphabetical'!V191-'2017 MRI'!V191</f>
        <v>7.4658634538152663E-3</v>
      </c>
      <c r="X557" s="10">
        <f>'2020 MRI - Alphabetical'!W191-'2017 MRI'!W191</f>
        <v>-22</v>
      </c>
      <c r="Y557" s="33">
        <f>'2020 MRI - Alphabetical'!X191-'2017 MRI'!X191</f>
        <v>-7.6622553895301704E-2</v>
      </c>
      <c r="Z557" s="13">
        <f>'2020 MRI - Alphabetical'!Y191-'2017 MRI'!Y191</f>
        <v>5770</v>
      </c>
      <c r="AA557" s="10">
        <f>'2020 MRI - Alphabetical'!Z191-'2017 MRI'!Z191</f>
        <v>-12</v>
      </c>
      <c r="AB557" s="33">
        <f>'2020 MRI - Alphabetical'!AA191-'2017 MRI'!AA191</f>
        <v>-3.0416039012586518E-2</v>
      </c>
      <c r="AC557" s="11">
        <f>'2020 MRI - Alphabetical'!AB191-'2017 MRI'!AB191</f>
        <v>-1.9999999999999997E-2</v>
      </c>
      <c r="AD557" s="10">
        <f>'2020 MRI - Alphabetical'!AC191-'2017 MRI'!AC191</f>
        <v>54</v>
      </c>
      <c r="AE557" s="33">
        <f>'2020 MRI - Alphabetical'!AD191-'2017 MRI'!AD191</f>
        <v>0.43871909484082217</v>
      </c>
      <c r="AF557" s="11">
        <f>'2020 MRI - Alphabetical'!AE191-'2017 MRI'!AE191</f>
        <v>4.1612903225806464E-2</v>
      </c>
      <c r="AG557" s="10">
        <f>'2020 MRI - Alphabetical'!AF191-'2017 MRI'!AF191</f>
        <v>-14</v>
      </c>
      <c r="AH557" s="33">
        <f>'2020 MRI - Alphabetical'!AG191-'2017 MRI'!AG191</f>
        <v>-6.1826623336658282E-2</v>
      </c>
      <c r="AI557" s="14">
        <f>'2020 MRI - Alphabetical'!AH191-'2017 MRI'!AH191</f>
        <v>0.12581258958464803</v>
      </c>
      <c r="AJ557" s="10">
        <f>'2020 MRI - Alphabetical'!AI191-'2017 MRI'!AI191</f>
        <v>-7</v>
      </c>
      <c r="AK557" s="33">
        <f>'2020 MRI - Alphabetical'!AJ191-'2017 MRI'!AJ191</f>
        <v>6.8449760622582567E-3</v>
      </c>
      <c r="AL557" s="13">
        <f>'2020 MRI - Alphabetical'!AK191-'2017 MRI'!AK191</f>
        <v>8072.9593579634238</v>
      </c>
      <c r="AM557" s="38"/>
    </row>
    <row r="558" spans="1:39" hidden="1" x14ac:dyDescent="0.25">
      <c r="A558" t="s">
        <v>806</v>
      </c>
      <c r="B558" s="5" t="s">
        <v>412</v>
      </c>
      <c r="C558" s="6" t="s">
        <v>63</v>
      </c>
      <c r="D558" s="7" t="s">
        <v>34</v>
      </c>
      <c r="E558" s="8">
        <f>VLOOKUP(A558,'2017 MRI'!$A$7:$F$571,6,FALSE)</f>
        <v>19.872485462616432</v>
      </c>
      <c r="F558" s="36">
        <f>'2020 MRI - Alphabetical'!E205-'2017 MRI'!E205</f>
        <v>-2.6085524560483178</v>
      </c>
      <c r="G558" s="8">
        <f>'2020 MRI - Alphabetical'!F205-'2017 MRI'!F205</f>
        <v>7.9980247341756616</v>
      </c>
      <c r="H558" s="9">
        <f>'2020 MRI - Alphabetical'!G205-'2017 MRI'!G205</f>
        <v>-134</v>
      </c>
      <c r="I558" s="10">
        <f>'2020 MRI - Alphabetical'!H205-'2017 MRI'!H205</f>
        <v>-166</v>
      </c>
      <c r="J558" s="33">
        <f>'2020 MRI - Alphabetical'!I205-'2017 MRI'!I205</f>
        <v>-0.63756544340444377</v>
      </c>
      <c r="K558" s="11">
        <f>'2020 MRI - Alphabetical'!J205-'2017 MRI'!J205</f>
        <v>-5.8687682540235042E-2</v>
      </c>
      <c r="L558" s="10">
        <f>'2020 MRI - Alphabetical'!K205-'2017 MRI'!K205</f>
        <v>-255</v>
      </c>
      <c r="M558" s="33">
        <f>'2020 MRI - Alphabetical'!L205-'2017 MRI'!L205</f>
        <v>-0.84716839760642793</v>
      </c>
      <c r="N558" s="11">
        <f>'2020 MRI - Alphabetical'!M205-'2017 MRI'!M205</f>
        <v>4.7890040993489272E-2</v>
      </c>
      <c r="O558" s="10">
        <f>'2020 MRI - Alphabetical'!N205-'2017 MRI'!N205</f>
        <v>-70</v>
      </c>
      <c r="P558" s="33">
        <f>'2020 MRI - Alphabetical'!O205-'2017 MRI'!O205</f>
        <v>-0.14371548098790565</v>
      </c>
      <c r="Q558" s="11">
        <f>'2020 MRI - Alphabetical'!P205-'2017 MRI'!P205</f>
        <v>7.3478260869565201E-3</v>
      </c>
      <c r="R558" s="10">
        <f>'2020 MRI - Alphabetical'!Q205-'2017 MRI'!Q205</f>
        <v>-44</v>
      </c>
      <c r="S558" s="33">
        <f>'2020 MRI - Alphabetical'!R205-'2017 MRI'!R205</f>
        <v>-0.27985758730862836</v>
      </c>
      <c r="T558" s="12">
        <f>'2020 MRI - Alphabetical'!S205-'2017 MRI'!S205</f>
        <v>0</v>
      </c>
      <c r="U558" s="10">
        <f>'2020 MRI - Alphabetical'!T205-'2017 MRI'!T205</f>
        <v>-200</v>
      </c>
      <c r="V558" s="33">
        <f>'2020 MRI - Alphabetical'!U205-'2017 MRI'!U205</f>
        <v>-1.0148790625398345</v>
      </c>
      <c r="W558" s="11">
        <f>'2020 MRI - Alphabetical'!V205-'2017 MRI'!V205</f>
        <v>5.7000646412411121E-2</v>
      </c>
      <c r="X558" s="10">
        <f>'2020 MRI - Alphabetical'!W205-'2017 MRI'!W205</f>
        <v>-59</v>
      </c>
      <c r="Y558" s="33">
        <f>'2020 MRI - Alphabetical'!X205-'2017 MRI'!X205</f>
        <v>-0.45092957130228634</v>
      </c>
      <c r="Z558" s="13">
        <f>'2020 MRI - Alphabetical'!Y205-'2017 MRI'!Y205</f>
        <v>416</v>
      </c>
      <c r="AA558" s="10">
        <f>'2020 MRI - Alphabetical'!Z205-'2017 MRI'!Z205</f>
        <v>-43</v>
      </c>
      <c r="AB558" s="33">
        <f>'2020 MRI - Alphabetical'!AA205-'2017 MRI'!AA205</f>
        <v>-0.14943140310038883</v>
      </c>
      <c r="AC558" s="11">
        <f>'2020 MRI - Alphabetical'!AB205-'2017 MRI'!AB205</f>
        <v>-1.6999999999999994E-2</v>
      </c>
      <c r="AD558" s="10">
        <f>'2020 MRI - Alphabetical'!AC205-'2017 MRI'!AC205</f>
        <v>-41</v>
      </c>
      <c r="AE558" s="33">
        <f>'2020 MRI - Alphabetical'!AD205-'2017 MRI'!AD205</f>
        <v>-0.19406261643070832</v>
      </c>
      <c r="AF558" s="11">
        <f>'2020 MRI - Alphabetical'!AE205-'2017 MRI'!AE205</f>
        <v>-9.2307692307691536E-4</v>
      </c>
      <c r="AG558" s="10">
        <f>'2020 MRI - Alphabetical'!AF205-'2017 MRI'!AF205</f>
        <v>-16</v>
      </c>
      <c r="AH558" s="33">
        <f>'2020 MRI - Alphabetical'!AG205-'2017 MRI'!AG205</f>
        <v>-2.837931456525114E-2</v>
      </c>
      <c r="AI558" s="14">
        <f>'2020 MRI - Alphabetical'!AH205-'2017 MRI'!AH205</f>
        <v>6.4351241336563447E-2</v>
      </c>
      <c r="AJ558" s="10">
        <f>'2020 MRI - Alphabetical'!AI205-'2017 MRI'!AI205</f>
        <v>11</v>
      </c>
      <c r="AK558" s="33">
        <f>'2020 MRI - Alphabetical'!AJ205-'2017 MRI'!AJ205</f>
        <v>1.0406218061859401E-2</v>
      </c>
      <c r="AL558" s="13">
        <f>'2020 MRI - Alphabetical'!AK205-'2017 MRI'!AK205</f>
        <v>11889.21805212769</v>
      </c>
      <c r="AM558" s="38"/>
    </row>
    <row r="559" spans="1:39" hidden="1" x14ac:dyDescent="0.25">
      <c r="A559" t="s">
        <v>808</v>
      </c>
      <c r="B559" s="5" t="s">
        <v>352</v>
      </c>
      <c r="C559" s="6" t="s">
        <v>63</v>
      </c>
      <c r="D559" s="7" t="s">
        <v>34</v>
      </c>
      <c r="E559" s="8">
        <f>VLOOKUP(A559,'2017 MRI'!$A$7:$F$571,6,FALSE)</f>
        <v>22.927120815274424</v>
      </c>
      <c r="F559" s="36">
        <f>'2020 MRI - Alphabetical'!E207-'2017 MRI'!E207</f>
        <v>-0.9522283837630271</v>
      </c>
      <c r="G559" s="8">
        <f>'2020 MRI - Alphabetical'!F207-'2017 MRI'!F207</f>
        <v>3.203353638128899</v>
      </c>
      <c r="H559" s="9">
        <f>'2020 MRI - Alphabetical'!G207-'2017 MRI'!G207</f>
        <v>-45</v>
      </c>
      <c r="I559" s="10">
        <f>'2020 MRI - Alphabetical'!H207-'2017 MRI'!H207</f>
        <v>-28</v>
      </c>
      <c r="J559" s="33">
        <f>'2020 MRI - Alphabetical'!I207-'2017 MRI'!I207</f>
        <v>-0.22883920203829744</v>
      </c>
      <c r="K559" s="11">
        <f>'2020 MRI - Alphabetical'!J207-'2017 MRI'!J207</f>
        <v>-6.9524781457028784E-3</v>
      </c>
      <c r="L559" s="10">
        <f>'2020 MRI - Alphabetical'!K207-'2017 MRI'!K207</f>
        <v>1</v>
      </c>
      <c r="M559" s="33">
        <f>'2020 MRI - Alphabetical'!L207-'2017 MRI'!L207</f>
        <v>2.9722640795556643E-2</v>
      </c>
      <c r="N559" s="11">
        <f>'2020 MRI - Alphabetical'!M207-'2017 MRI'!M207</f>
        <v>1.9137824485698854E-3</v>
      </c>
      <c r="O559" s="10">
        <f>'2020 MRI - Alphabetical'!N207-'2017 MRI'!N207</f>
        <v>150</v>
      </c>
      <c r="P559" s="33">
        <f>'2020 MRI - Alphabetical'!O207-'2017 MRI'!O207</f>
        <v>0.50255348153808599</v>
      </c>
      <c r="Q559" s="11">
        <f>'2020 MRI - Alphabetical'!P207-'2017 MRI'!P207</f>
        <v>-3.4867469879518075E-2</v>
      </c>
      <c r="R559" s="10">
        <f>'2020 MRI - Alphabetical'!Q207-'2017 MRI'!Q207</f>
        <v>-44</v>
      </c>
      <c r="S559" s="33">
        <f>'2020 MRI - Alphabetical'!R207-'2017 MRI'!R207</f>
        <v>-0.27985758730862836</v>
      </c>
      <c r="T559" s="12">
        <f>'2020 MRI - Alphabetical'!S207-'2017 MRI'!S207</f>
        <v>0</v>
      </c>
      <c r="U559" s="10">
        <f>'2020 MRI - Alphabetical'!T207-'2017 MRI'!T207</f>
        <v>-143</v>
      </c>
      <c r="V559" s="33">
        <f>'2020 MRI - Alphabetical'!U207-'2017 MRI'!U207</f>
        <v>-0.49149922322899342</v>
      </c>
      <c r="W559" s="11">
        <f>'2020 MRI - Alphabetical'!V207-'2017 MRI'!V207</f>
        <v>2.7264888564121306E-2</v>
      </c>
      <c r="X559" s="10">
        <f>'2020 MRI - Alphabetical'!W207-'2017 MRI'!W207</f>
        <v>-29</v>
      </c>
      <c r="Y559" s="33">
        <f>'2020 MRI - Alphabetical'!X207-'2017 MRI'!X207</f>
        <v>-0.1252615377135935</v>
      </c>
      <c r="Z559" s="13">
        <f>'2020 MRI - Alphabetical'!Y207-'2017 MRI'!Y207</f>
        <v>7354</v>
      </c>
      <c r="AA559" s="10">
        <f>'2020 MRI - Alphabetical'!Z207-'2017 MRI'!Z207</f>
        <v>14</v>
      </c>
      <c r="AB559" s="33">
        <f>'2020 MRI - Alphabetical'!AA207-'2017 MRI'!AA207</f>
        <v>4.7347386041749706E-2</v>
      </c>
      <c r="AC559" s="11">
        <f>'2020 MRI - Alphabetical'!AB207-'2017 MRI'!AB207</f>
        <v>-1.9000000000000003E-2</v>
      </c>
      <c r="AD559" s="10">
        <f>'2020 MRI - Alphabetical'!AC207-'2017 MRI'!AC207</f>
        <v>-165</v>
      </c>
      <c r="AE559" s="33">
        <f>'2020 MRI - Alphabetical'!AD207-'2017 MRI'!AD207</f>
        <v>-0.56474379791162688</v>
      </c>
      <c r="AF559" s="11">
        <f>'2020 MRI - Alphabetical'!AE207-'2017 MRI'!AE207</f>
        <v>-2.466132264529064E-2</v>
      </c>
      <c r="AG559" s="10">
        <f>'2020 MRI - Alphabetical'!AF207-'2017 MRI'!AF207</f>
        <v>19</v>
      </c>
      <c r="AH559" s="33">
        <f>'2020 MRI - Alphabetical'!AG207-'2017 MRI'!AG207</f>
        <v>4.978823052119552E-2</v>
      </c>
      <c r="AI559" s="14">
        <f>'2020 MRI - Alphabetical'!AH207-'2017 MRI'!AH207</f>
        <v>-4.7105975766141839E-2</v>
      </c>
      <c r="AJ559" s="10">
        <f>'2020 MRI - Alphabetical'!AI207-'2017 MRI'!AI207</f>
        <v>-8</v>
      </c>
      <c r="AK559" s="33">
        <f>'2020 MRI - Alphabetical'!AJ207-'2017 MRI'!AJ207</f>
        <v>-1.3740089998537125E-2</v>
      </c>
      <c r="AL559" s="13">
        <f>'2020 MRI - Alphabetical'!AK207-'2017 MRI'!AK207</f>
        <v>10125.789212158619</v>
      </c>
      <c r="AM559" s="38"/>
    </row>
    <row r="560" spans="1:39" hidden="1" x14ac:dyDescent="0.25">
      <c r="A560" t="s">
        <v>831</v>
      </c>
      <c r="B560" s="5" t="s">
        <v>355</v>
      </c>
      <c r="C560" s="6" t="s">
        <v>63</v>
      </c>
      <c r="D560" s="7" t="s">
        <v>34</v>
      </c>
      <c r="E560" s="8">
        <f>VLOOKUP(A560,'2017 MRI'!$A$7:$F$571,6,FALSE)</f>
        <v>22.840550019214355</v>
      </c>
      <c r="F560" s="36">
        <f>'2020 MRI - Alphabetical'!E230-'2017 MRI'!E230</f>
        <v>0.30795892031241734</v>
      </c>
      <c r="G560" s="8">
        <f>'2020 MRI - Alphabetical'!F230-'2017 MRI'!F230</f>
        <v>-0.73500864234723196</v>
      </c>
      <c r="H560" s="9">
        <f>'2020 MRI - Alphabetical'!G230-'2017 MRI'!G230</f>
        <v>34</v>
      </c>
      <c r="I560" s="10">
        <f>'2020 MRI - Alphabetical'!H230-'2017 MRI'!H230</f>
        <v>-25</v>
      </c>
      <c r="J560" s="33">
        <f>'2020 MRI - Alphabetical'!I230-'2017 MRI'!I230</f>
        <v>-0.16673330328940428</v>
      </c>
      <c r="K560" s="11">
        <f>'2020 MRI - Alphabetical'!J230-'2017 MRI'!J230</f>
        <v>-1.2850004333224696E-2</v>
      </c>
      <c r="L560" s="10">
        <f>'2020 MRI - Alphabetical'!K230-'2017 MRI'!K230</f>
        <v>-265</v>
      </c>
      <c r="M560" s="33">
        <f>'2020 MRI - Alphabetical'!L230-'2017 MRI'!L230</f>
        <v>-0.73243317103951344</v>
      </c>
      <c r="N560" s="11">
        <f>'2020 MRI - Alphabetical'!M230-'2017 MRI'!M230</f>
        <v>4.2121149756465665E-2</v>
      </c>
      <c r="O560" s="10">
        <f>'2020 MRI - Alphabetical'!N230-'2017 MRI'!N230</f>
        <v>56</v>
      </c>
      <c r="P560" s="33">
        <f>'2020 MRI - Alphabetical'!O230-'2017 MRI'!O230</f>
        <v>0.1380094098544013</v>
      </c>
      <c r="Q560" s="11">
        <f>'2020 MRI - Alphabetical'!P230-'2017 MRI'!P230</f>
        <v>-1.1115942028985505E-2</v>
      </c>
      <c r="R560" s="10">
        <f>'2020 MRI - Alphabetical'!Q230-'2017 MRI'!Q230</f>
        <v>157</v>
      </c>
      <c r="S560" s="33">
        <f>'2020 MRI - Alphabetical'!R230-'2017 MRI'!R230</f>
        <v>3.0706299427591843E-2</v>
      </c>
      <c r="T560" s="12">
        <f>'2020 MRI - Alphabetical'!S230-'2017 MRI'!S230</f>
        <v>-1.0465724751439036</v>
      </c>
      <c r="U560" s="10">
        <f>'2020 MRI - Alphabetical'!T230-'2017 MRI'!T230</f>
        <v>155</v>
      </c>
      <c r="V560" s="33">
        <f>'2020 MRI - Alphabetical'!U230-'2017 MRI'!U230</f>
        <v>0.4259722547853273</v>
      </c>
      <c r="W560" s="11">
        <f>'2020 MRI - Alphabetical'!V230-'2017 MRI'!V230</f>
        <v>-2.6426021876799079E-2</v>
      </c>
      <c r="X560" s="10">
        <f>'2020 MRI - Alphabetical'!W230-'2017 MRI'!W230</f>
        <v>-31</v>
      </c>
      <c r="Y560" s="33">
        <f>'2020 MRI - Alphabetical'!X230-'2017 MRI'!X230</f>
        <v>-0.14612486015666401</v>
      </c>
      <c r="Z560" s="13">
        <f>'2020 MRI - Alphabetical'!Y230-'2017 MRI'!Y230</f>
        <v>8333</v>
      </c>
      <c r="AA560" s="10">
        <f>'2020 MRI - Alphabetical'!Z230-'2017 MRI'!Z230</f>
        <v>115</v>
      </c>
      <c r="AB560" s="33">
        <f>'2020 MRI - Alphabetical'!AA230-'2017 MRI'!AA230</f>
        <v>0.38376750878842275</v>
      </c>
      <c r="AC560" s="11">
        <f>'2020 MRI - Alphabetical'!AB230-'2017 MRI'!AB230</f>
        <v>-2.5999999999999995E-2</v>
      </c>
      <c r="AD560" s="10">
        <f>'2020 MRI - Alphabetical'!AC230-'2017 MRI'!AC230</f>
        <v>-113</v>
      </c>
      <c r="AE560" s="33">
        <f>'2020 MRI - Alphabetical'!AD230-'2017 MRI'!AD230</f>
        <v>-0.32778807793521059</v>
      </c>
      <c r="AF560" s="11">
        <f>'2020 MRI - Alphabetical'!AE230-'2017 MRI'!AE230</f>
        <v>-1.0684014869888458E-2</v>
      </c>
      <c r="AG560" s="10">
        <f>'2020 MRI - Alphabetical'!AF230-'2017 MRI'!AF230</f>
        <v>25</v>
      </c>
      <c r="AH560" s="33">
        <f>'2020 MRI - Alphabetical'!AG230-'2017 MRI'!AG230</f>
        <v>0.10065648434613202</v>
      </c>
      <c r="AI560" s="14">
        <f>'2020 MRI - Alphabetical'!AH230-'2017 MRI'!AH230</f>
        <v>-6.8911845086264911E-2</v>
      </c>
      <c r="AJ560" s="10">
        <f>'2020 MRI - Alphabetical'!AI230-'2017 MRI'!AI230</f>
        <v>8</v>
      </c>
      <c r="AK560" s="33">
        <f>'2020 MRI - Alphabetical'!AJ230-'2017 MRI'!AJ230</f>
        <v>1.2175532176980974E-2</v>
      </c>
      <c r="AL560" s="13">
        <f>'2020 MRI - Alphabetical'!AK230-'2017 MRI'!AK230</f>
        <v>14004.42620691871</v>
      </c>
      <c r="AM560" s="38"/>
    </row>
    <row r="561" spans="1:39" hidden="1" x14ac:dyDescent="0.25">
      <c r="A561" t="s">
        <v>836</v>
      </c>
      <c r="B561" s="5" t="s">
        <v>386</v>
      </c>
      <c r="C561" s="6" t="s">
        <v>63</v>
      </c>
      <c r="D561" s="7" t="s">
        <v>34</v>
      </c>
      <c r="E561" s="8">
        <f>VLOOKUP(A561,'2017 MRI'!$A$7:$F$571,6,FALSE)</f>
        <v>21.293012773206144</v>
      </c>
      <c r="F561" s="36">
        <f>'2020 MRI - Alphabetical'!E235-'2017 MRI'!E235</f>
        <v>-0.82412063580521955</v>
      </c>
      <c r="G561" s="8">
        <f>'2020 MRI - Alphabetical'!F235-'2017 MRI'!F235</f>
        <v>2.6071848261952546</v>
      </c>
      <c r="H561" s="9">
        <f>'2020 MRI - Alphabetical'!G235-'2017 MRI'!G235</f>
        <v>-40</v>
      </c>
      <c r="I561" s="10">
        <f>'2020 MRI - Alphabetical'!H235-'2017 MRI'!H235</f>
        <v>16</v>
      </c>
      <c r="J561" s="33">
        <f>'2020 MRI - Alphabetical'!I235-'2017 MRI'!I235</f>
        <v>1.0051823674149363E-2</v>
      </c>
      <c r="K561" s="11">
        <f>'2020 MRI - Alphabetical'!J235-'2017 MRI'!J235</f>
        <v>1.4975284744311868E-3</v>
      </c>
      <c r="L561" s="10">
        <f>'2020 MRI - Alphabetical'!K235-'2017 MRI'!K235</f>
        <v>-142</v>
      </c>
      <c r="M561" s="33">
        <f>'2020 MRI - Alphabetical'!L235-'2017 MRI'!L235</f>
        <v>-0.34706075974014644</v>
      </c>
      <c r="N561" s="11">
        <f>'2020 MRI - Alphabetical'!M235-'2017 MRI'!M235</f>
        <v>2.184546469156947E-2</v>
      </c>
      <c r="O561" s="10">
        <f>'2020 MRI - Alphabetical'!N235-'2017 MRI'!N235</f>
        <v>-84</v>
      </c>
      <c r="P561" s="33">
        <f>'2020 MRI - Alphabetical'!O235-'2017 MRI'!O235</f>
        <v>-0.17246410697390491</v>
      </c>
      <c r="Q561" s="11">
        <f>'2020 MRI - Alphabetical'!P235-'2017 MRI'!P235</f>
        <v>9.2537878787878787E-3</v>
      </c>
      <c r="R561" s="10">
        <f>'2020 MRI - Alphabetical'!Q235-'2017 MRI'!Q235</f>
        <v>43</v>
      </c>
      <c r="S561" s="33">
        <f>'2020 MRI - Alphabetical'!R235-'2017 MRI'!R235</f>
        <v>-0.17247788990444579</v>
      </c>
      <c r="T561" s="12">
        <f>'2020 MRI - Alphabetical'!S235-'2017 MRI'!S235</f>
        <v>-0.3618599601954044</v>
      </c>
      <c r="U561" s="10">
        <f>'2020 MRI - Alphabetical'!T235-'2017 MRI'!T235</f>
        <v>-181</v>
      </c>
      <c r="V561" s="33">
        <f>'2020 MRI - Alphabetical'!U235-'2017 MRI'!U235</f>
        <v>-0.54963569599310591</v>
      </c>
      <c r="W561" s="11">
        <f>'2020 MRI - Alphabetical'!V235-'2017 MRI'!V235</f>
        <v>3.1417356131641851E-2</v>
      </c>
      <c r="X561" s="10">
        <f>'2020 MRI - Alphabetical'!W235-'2017 MRI'!W235</f>
        <v>20</v>
      </c>
      <c r="Y561" s="33">
        <f>'2020 MRI - Alphabetical'!X235-'2017 MRI'!X235</f>
        <v>9.3766543892681894E-2</v>
      </c>
      <c r="Z561" s="13">
        <f>'2020 MRI - Alphabetical'!Y235-'2017 MRI'!Y235</f>
        <v>14949</v>
      </c>
      <c r="AA561" s="10">
        <f>'2020 MRI - Alphabetical'!Z235-'2017 MRI'!Z235</f>
        <v>83</v>
      </c>
      <c r="AB561" s="33">
        <f>'2020 MRI - Alphabetical'!AA235-'2017 MRI'!AA235</f>
        <v>0.21669212716538169</v>
      </c>
      <c r="AC561" s="11">
        <f>'2020 MRI - Alphabetical'!AB235-'2017 MRI'!AB235</f>
        <v>-2.1999999999999999E-2</v>
      </c>
      <c r="AD561" s="10">
        <f>'2020 MRI - Alphabetical'!AC235-'2017 MRI'!AC235</f>
        <v>-54</v>
      </c>
      <c r="AE561" s="33">
        <f>'2020 MRI - Alphabetical'!AD235-'2017 MRI'!AD235</f>
        <v>-0.16951610759973418</v>
      </c>
      <c r="AF561" s="11">
        <f>'2020 MRI - Alphabetical'!AE235-'2017 MRI'!AE235</f>
        <v>-9.1594658287519337E-4</v>
      </c>
      <c r="AG561" s="10">
        <f>'2020 MRI - Alphabetical'!AF235-'2017 MRI'!AF235</f>
        <v>11</v>
      </c>
      <c r="AH561" s="33">
        <f>'2020 MRI - Alphabetical'!AG235-'2017 MRI'!AG235</f>
        <v>5.1953024378559393E-2</v>
      </c>
      <c r="AI561" s="14">
        <f>'2020 MRI - Alphabetical'!AH235-'2017 MRI'!AH235</f>
        <v>-9.3973738048256372E-3</v>
      </c>
      <c r="AJ561" s="10">
        <f>'2020 MRI - Alphabetical'!AI235-'2017 MRI'!AI235</f>
        <v>-21</v>
      </c>
      <c r="AK561" s="33">
        <f>'2020 MRI - Alphabetical'!AJ235-'2017 MRI'!AJ235</f>
        <v>3.1138861190685985E-3</v>
      </c>
      <c r="AL561" s="13">
        <f>'2020 MRI - Alphabetical'!AK235-'2017 MRI'!AK235</f>
        <v>5731.7173404917994</v>
      </c>
      <c r="AM561" s="38"/>
    </row>
    <row r="562" spans="1:39" hidden="1" x14ac:dyDescent="0.25">
      <c r="A562" t="s">
        <v>850</v>
      </c>
      <c r="B562" s="5" t="s">
        <v>320</v>
      </c>
      <c r="C562" s="6" t="s">
        <v>63</v>
      </c>
      <c r="D562" s="7" t="s">
        <v>34</v>
      </c>
      <c r="E562" s="8">
        <f>VLOOKUP(A562,'2017 MRI'!$A$7:$F$571,6,FALSE)</f>
        <v>24.412075300737609</v>
      </c>
      <c r="F562" s="36">
        <f>'2020 MRI - Alphabetical'!E249-'2017 MRI'!E249</f>
        <v>-1.2903322119607414</v>
      </c>
      <c r="G562" s="8">
        <f>'2020 MRI - Alphabetical'!F249-'2017 MRI'!F249</f>
        <v>4.4360995991884948</v>
      </c>
      <c r="H562" s="9">
        <f>'2020 MRI - Alphabetical'!G249-'2017 MRI'!G249</f>
        <v>-55</v>
      </c>
      <c r="I562" s="10">
        <f>'2020 MRI - Alphabetical'!H249-'2017 MRI'!H249</f>
        <v>17</v>
      </c>
      <c r="J562" s="33">
        <f>'2020 MRI - Alphabetical'!I249-'2017 MRI'!I249</f>
        <v>-2.081987565017962E-2</v>
      </c>
      <c r="K562" s="11">
        <f>'2020 MRI - Alphabetical'!J249-'2017 MRI'!J249</f>
        <v>-2.6394737151012038E-3</v>
      </c>
      <c r="L562" s="10">
        <f>'2020 MRI - Alphabetical'!K249-'2017 MRI'!K249</f>
        <v>-95</v>
      </c>
      <c r="M562" s="33">
        <f>'2020 MRI - Alphabetical'!L249-'2017 MRI'!L249</f>
        <v>-0.69818869472552425</v>
      </c>
      <c r="N562" s="11">
        <f>'2020 MRI - Alphabetical'!M249-'2017 MRI'!M249</f>
        <v>3.9244357792744891E-2</v>
      </c>
      <c r="O562" s="10">
        <f>'2020 MRI - Alphabetical'!N249-'2017 MRI'!N249</f>
        <v>-65</v>
      </c>
      <c r="P562" s="33">
        <f>'2020 MRI - Alphabetical'!O249-'2017 MRI'!O249</f>
        <v>-0.16849793294964438</v>
      </c>
      <c r="Q562" s="11">
        <f>'2020 MRI - Alphabetical'!P249-'2017 MRI'!P249</f>
        <v>8.6432637571157434E-3</v>
      </c>
      <c r="R562" s="10">
        <f>'2020 MRI - Alphabetical'!Q249-'2017 MRI'!Q249</f>
        <v>-277</v>
      </c>
      <c r="S562" s="33">
        <f>'2020 MRI - Alphabetical'!R249-'2017 MRI'!R249</f>
        <v>-0.52350139953719577</v>
      </c>
      <c r="T562" s="12">
        <f>'2020 MRI - Alphabetical'!S249-'2017 MRI'!S249</f>
        <v>1.0245901639344261</v>
      </c>
      <c r="U562" s="10">
        <f>'2020 MRI - Alphabetical'!T249-'2017 MRI'!T249</f>
        <v>165</v>
      </c>
      <c r="V562" s="33">
        <f>'2020 MRI - Alphabetical'!U249-'2017 MRI'!U249</f>
        <v>0.44787190149646061</v>
      </c>
      <c r="W562" s="11">
        <f>'2020 MRI - Alphabetical'!V249-'2017 MRI'!V249</f>
        <v>-2.7711525189786059E-2</v>
      </c>
      <c r="X562" s="10">
        <f>'2020 MRI - Alphabetical'!W249-'2017 MRI'!W249</f>
        <v>5</v>
      </c>
      <c r="Y562" s="33">
        <f>'2020 MRI - Alphabetical'!X249-'2017 MRI'!X249</f>
        <v>1.8891673604358172E-3</v>
      </c>
      <c r="Z562" s="13">
        <f>'2020 MRI - Alphabetical'!Y249-'2017 MRI'!Y249</f>
        <v>13408</v>
      </c>
      <c r="AA562" s="10">
        <f>'2020 MRI - Alphabetical'!Z249-'2017 MRI'!Z249</f>
        <v>-66</v>
      </c>
      <c r="AB562" s="33">
        <f>'2020 MRI - Alphabetical'!AA249-'2017 MRI'!AA249</f>
        <v>-0.40107828827953862</v>
      </c>
      <c r="AC562" s="11">
        <f>'2020 MRI - Alphabetical'!AB249-'2017 MRI'!AB249</f>
        <v>-1.6999999999999994E-2</v>
      </c>
      <c r="AD562" s="10">
        <f>'2020 MRI - Alphabetical'!AC249-'2017 MRI'!AC249</f>
        <v>-88</v>
      </c>
      <c r="AE562" s="33">
        <f>'2020 MRI - Alphabetical'!AD249-'2017 MRI'!AD249</f>
        <v>-0.47057309921934831</v>
      </c>
      <c r="AF562" s="11">
        <f>'2020 MRI - Alphabetical'!AE249-'2017 MRI'!AE249</f>
        <v>-1.6612826603325415E-2</v>
      </c>
      <c r="AG562" s="10">
        <f>'2020 MRI - Alphabetical'!AF249-'2017 MRI'!AF249</f>
        <v>-2</v>
      </c>
      <c r="AH562" s="33">
        <f>'2020 MRI - Alphabetical'!AG249-'2017 MRI'!AG249</f>
        <v>7.1914187976753474E-3</v>
      </c>
      <c r="AI562" s="14">
        <f>'2020 MRI - Alphabetical'!AH249-'2017 MRI'!AH249</f>
        <v>3.8041440791772629E-2</v>
      </c>
      <c r="AJ562" s="10">
        <f>'2020 MRI - Alphabetical'!AI249-'2017 MRI'!AI249</f>
        <v>-4</v>
      </c>
      <c r="AK562" s="33">
        <f>'2020 MRI - Alphabetical'!AJ249-'2017 MRI'!AJ249</f>
        <v>6.0469082503856186E-3</v>
      </c>
      <c r="AL562" s="13">
        <f>'2020 MRI - Alphabetical'!AK249-'2017 MRI'!AK249</f>
        <v>7889.4861813094321</v>
      </c>
      <c r="AM562" s="38"/>
    </row>
    <row r="563" spans="1:39" hidden="1" x14ac:dyDescent="0.25">
      <c r="A563" t="s">
        <v>865</v>
      </c>
      <c r="B563" s="5" t="s">
        <v>290</v>
      </c>
      <c r="C563" s="6" t="s">
        <v>63</v>
      </c>
      <c r="D563" s="7" t="s">
        <v>34</v>
      </c>
      <c r="E563" s="8">
        <f>VLOOKUP(A563,'2017 MRI'!$A$7:$F$571,6,FALSE)</f>
        <v>25.677943539570428</v>
      </c>
      <c r="F563" s="36">
        <f>'2020 MRI - Alphabetical'!E264-'2017 MRI'!E264</f>
        <v>1.5754757807841335</v>
      </c>
      <c r="G563" s="8">
        <f>'2020 MRI - Alphabetical'!F264-'2017 MRI'!F264</f>
        <v>-4.3439610788656147</v>
      </c>
      <c r="H563" s="9">
        <f>'2020 MRI - Alphabetical'!G264-'2017 MRI'!G264</f>
        <v>112</v>
      </c>
      <c r="I563" s="10">
        <f>'2020 MRI - Alphabetical'!H264-'2017 MRI'!H264</f>
        <v>-42</v>
      </c>
      <c r="J563" s="33">
        <f>'2020 MRI - Alphabetical'!I264-'2017 MRI'!I264</f>
        <v>-0.19304236650561812</v>
      </c>
      <c r="K563" s="11">
        <f>'2020 MRI - Alphabetical'!J264-'2017 MRI'!J264</f>
        <v>-1.6660999659979581E-2</v>
      </c>
      <c r="L563" s="10">
        <f>'2020 MRI - Alphabetical'!K264-'2017 MRI'!K264</f>
        <v>-223</v>
      </c>
      <c r="M563" s="33">
        <f>'2020 MRI - Alphabetical'!L264-'2017 MRI'!L264</f>
        <v>-0.77966395283566858</v>
      </c>
      <c r="N563" s="11">
        <f>'2020 MRI - Alphabetical'!M264-'2017 MRI'!M264</f>
        <v>4.4158451989777296E-2</v>
      </c>
      <c r="O563" s="10">
        <f>'2020 MRI - Alphabetical'!N264-'2017 MRI'!N264</f>
        <v>47</v>
      </c>
      <c r="P563" s="33">
        <f>'2020 MRI - Alphabetical'!O264-'2017 MRI'!O264</f>
        <v>0.17913018091868116</v>
      </c>
      <c r="Q563" s="11">
        <f>'2020 MRI - Alphabetical'!P264-'2017 MRI'!P264</f>
        <v>-1.3992509363295873E-2</v>
      </c>
      <c r="R563" s="10">
        <f>'2020 MRI - Alphabetical'!Q264-'2017 MRI'!Q264</f>
        <v>-44</v>
      </c>
      <c r="S563" s="33">
        <f>'2020 MRI - Alphabetical'!R264-'2017 MRI'!R264</f>
        <v>-0.27985758730862836</v>
      </c>
      <c r="T563" s="12">
        <f>'2020 MRI - Alphabetical'!S264-'2017 MRI'!S264</f>
        <v>0</v>
      </c>
      <c r="U563" s="10">
        <f>'2020 MRI - Alphabetical'!T264-'2017 MRI'!T264</f>
        <v>270</v>
      </c>
      <c r="V563" s="33">
        <f>'2020 MRI - Alphabetical'!U264-'2017 MRI'!U264</f>
        <v>0.77684393048119416</v>
      </c>
      <c r="W563" s="11">
        <f>'2020 MRI - Alphabetical'!V264-'2017 MRI'!V264</f>
        <v>-4.8830670926517578E-2</v>
      </c>
      <c r="X563" s="10">
        <f>'2020 MRI - Alphabetical'!W264-'2017 MRI'!W264</f>
        <v>-14</v>
      </c>
      <c r="Y563" s="33">
        <f>'2020 MRI - Alphabetical'!X264-'2017 MRI'!X264</f>
        <v>-0.10771876983669507</v>
      </c>
      <c r="Z563" s="13">
        <f>'2020 MRI - Alphabetical'!Y264-'2017 MRI'!Y264</f>
        <v>10542</v>
      </c>
      <c r="AA563" s="10">
        <f>'2020 MRI - Alphabetical'!Z264-'2017 MRI'!Z264</f>
        <v>96</v>
      </c>
      <c r="AB563" s="33">
        <f>'2020 MRI - Alphabetical'!AA264-'2017 MRI'!AA264</f>
        <v>0.3586028202705081</v>
      </c>
      <c r="AC563" s="11">
        <f>'2020 MRI - Alphabetical'!AB264-'2017 MRI'!AB264</f>
        <v>-2.6000000000000002E-2</v>
      </c>
      <c r="AD563" s="10">
        <f>'2020 MRI - Alphabetical'!AC264-'2017 MRI'!AC264</f>
        <v>241</v>
      </c>
      <c r="AE563" s="33">
        <f>'2020 MRI - Alphabetical'!AD264-'2017 MRI'!AD264</f>
        <v>0.83854539414354101</v>
      </c>
      <c r="AF563" s="11">
        <f>'2020 MRI - Alphabetical'!AE264-'2017 MRI'!AE264</f>
        <v>6.2717537506466581E-2</v>
      </c>
      <c r="AG563" s="10">
        <f>'2020 MRI - Alphabetical'!AF264-'2017 MRI'!AF264</f>
        <v>54</v>
      </c>
      <c r="AH563" s="33">
        <f>'2020 MRI - Alphabetical'!AG264-'2017 MRI'!AG264</f>
        <v>0.20294707089849326</v>
      </c>
      <c r="AI563" s="14">
        <f>'2020 MRI - Alphabetical'!AH264-'2017 MRI'!AH264</f>
        <v>-0.17032712424014296</v>
      </c>
      <c r="AJ563" s="10">
        <f>'2020 MRI - Alphabetical'!AI264-'2017 MRI'!AI264</f>
        <v>6</v>
      </c>
      <c r="AK563" s="33">
        <f>'2020 MRI - Alphabetical'!AJ264-'2017 MRI'!AJ264</f>
        <v>9.4784969049241941E-3</v>
      </c>
      <c r="AL563" s="13">
        <f>'2020 MRI - Alphabetical'!AK264-'2017 MRI'!AK264</f>
        <v>9090.1235976407042</v>
      </c>
      <c r="AM563" s="38"/>
    </row>
    <row r="564" spans="1:39" hidden="1" x14ac:dyDescent="0.25">
      <c r="A564" t="s">
        <v>882</v>
      </c>
      <c r="B564" s="5" t="s">
        <v>275</v>
      </c>
      <c r="C564" s="6" t="s">
        <v>63</v>
      </c>
      <c r="D564" s="7" t="s">
        <v>34</v>
      </c>
      <c r="E564" s="8">
        <f>VLOOKUP(A564,'2017 MRI'!$A$7:$F$571,6,FALSE)</f>
        <v>27.240780596340414</v>
      </c>
      <c r="F564" s="36">
        <f>'2020 MRI - Alphabetical'!E281-'2017 MRI'!E281</f>
        <v>0.61908417847598818</v>
      </c>
      <c r="G564" s="8">
        <f>'2020 MRI - Alphabetical'!F281-'2017 MRI'!F281</f>
        <v>-1.1746642462231414</v>
      </c>
      <c r="H564" s="9">
        <f>'2020 MRI - Alphabetical'!G281-'2017 MRI'!G281</f>
        <v>36</v>
      </c>
      <c r="I564" s="10">
        <f>'2020 MRI - Alphabetical'!H281-'2017 MRI'!H281</f>
        <v>-34</v>
      </c>
      <c r="J564" s="33">
        <f>'2020 MRI - Alphabetical'!I281-'2017 MRI'!I281</f>
        <v>-0.53180261806436646</v>
      </c>
      <c r="K564" s="11">
        <f>'2020 MRI - Alphabetical'!J281-'2017 MRI'!J281</f>
        <v>-9.0178197305636143E-2</v>
      </c>
      <c r="L564" s="10">
        <f>'2020 MRI - Alphabetical'!K281-'2017 MRI'!K281</f>
        <v>310</v>
      </c>
      <c r="M564" s="33">
        <f>'2020 MRI - Alphabetical'!L281-'2017 MRI'!L281</f>
        <v>0.94940429822349559</v>
      </c>
      <c r="N564" s="11">
        <f>'2020 MRI - Alphabetical'!M281-'2017 MRI'!M281</f>
        <v>-4.7699835996336509E-2</v>
      </c>
      <c r="O564" s="10">
        <f>'2020 MRI - Alphabetical'!N281-'2017 MRI'!N281</f>
        <v>60</v>
      </c>
      <c r="P564" s="33">
        <f>'2020 MRI - Alphabetical'!O281-'2017 MRI'!O281</f>
        <v>0.40192170822572998</v>
      </c>
      <c r="Q564" s="11">
        <f>'2020 MRI - Alphabetical'!P281-'2017 MRI'!P281</f>
        <v>-2.8941311852704266E-2</v>
      </c>
      <c r="R564" s="10">
        <f>'2020 MRI - Alphabetical'!Q281-'2017 MRI'!Q281</f>
        <v>-179</v>
      </c>
      <c r="S564" s="33">
        <f>'2020 MRI - Alphabetical'!R281-'2017 MRI'!R281</f>
        <v>-0.39870907675060419</v>
      </c>
      <c r="T564" s="12">
        <f>'2020 MRI - Alphabetical'!S281-'2017 MRI'!S281</f>
        <v>0.59000027693093704</v>
      </c>
      <c r="U564" s="10">
        <f>'2020 MRI - Alphabetical'!T281-'2017 MRI'!T281</f>
        <v>63</v>
      </c>
      <c r="V564" s="33">
        <f>'2020 MRI - Alphabetical'!U281-'2017 MRI'!U281</f>
        <v>0.2392571290624359</v>
      </c>
      <c r="W564" s="11">
        <f>'2020 MRI - Alphabetical'!V281-'2017 MRI'!V281</f>
        <v>-1.8589800443458981E-2</v>
      </c>
      <c r="X564" s="10">
        <f>'2020 MRI - Alphabetical'!W281-'2017 MRI'!W281</f>
        <v>32</v>
      </c>
      <c r="Y564" s="33">
        <f>'2020 MRI - Alphabetical'!X281-'2017 MRI'!X281</f>
        <v>0.13176383639666597</v>
      </c>
      <c r="Z564" s="13">
        <f>'2020 MRI - Alphabetical'!Y281-'2017 MRI'!Y281</f>
        <v>15212</v>
      </c>
      <c r="AA564" s="10">
        <f>'2020 MRI - Alphabetical'!Z281-'2017 MRI'!Z281</f>
        <v>30</v>
      </c>
      <c r="AB564" s="33">
        <f>'2020 MRI - Alphabetical'!AA281-'2017 MRI'!AA281</f>
        <v>9.767676307757972E-2</v>
      </c>
      <c r="AC564" s="11">
        <f>'2020 MRI - Alphabetical'!AB281-'2017 MRI'!AB281</f>
        <v>-1.9000000000000003E-2</v>
      </c>
      <c r="AD564" s="10">
        <f>'2020 MRI - Alphabetical'!AC281-'2017 MRI'!AC281</f>
        <v>25</v>
      </c>
      <c r="AE564" s="33">
        <f>'2020 MRI - Alphabetical'!AD281-'2017 MRI'!AD281</f>
        <v>3.753359661819005E-2</v>
      </c>
      <c r="AF564" s="11">
        <f>'2020 MRI - Alphabetical'!AE281-'2017 MRI'!AE281</f>
        <v>1.3787117046347275E-2</v>
      </c>
      <c r="AG564" s="10">
        <f>'2020 MRI - Alphabetical'!AF281-'2017 MRI'!AF281</f>
        <v>8</v>
      </c>
      <c r="AH564" s="33">
        <f>'2020 MRI - Alphabetical'!AG281-'2017 MRI'!AG281</f>
        <v>2.1051259489871021E-2</v>
      </c>
      <c r="AI564" s="14">
        <f>'2020 MRI - Alphabetical'!AH281-'2017 MRI'!AH281</f>
        <v>2.961444723719886E-2</v>
      </c>
      <c r="AJ564" s="10">
        <f>'2020 MRI - Alphabetical'!AI281-'2017 MRI'!AI281</f>
        <v>-28</v>
      </c>
      <c r="AK564" s="33">
        <f>'2020 MRI - Alphabetical'!AJ281-'2017 MRI'!AJ281</f>
        <v>-9.2052265037473324E-5</v>
      </c>
      <c r="AL564" s="13">
        <f>'2020 MRI - Alphabetical'!AK281-'2017 MRI'!AK281</f>
        <v>3839.547206565825</v>
      </c>
      <c r="AM564" s="38"/>
    </row>
    <row r="565" spans="1:39" hidden="1" x14ac:dyDescent="0.25">
      <c r="A565" t="s">
        <v>894</v>
      </c>
      <c r="B565" s="5" t="s">
        <v>283</v>
      </c>
      <c r="C565" s="6" t="s">
        <v>63</v>
      </c>
      <c r="D565" s="7" t="s">
        <v>34</v>
      </c>
      <c r="E565" s="8">
        <f>VLOOKUP(A565,'2017 MRI'!$A$7:$F$571,6,FALSE)</f>
        <v>26.128697768801644</v>
      </c>
      <c r="F565" s="36">
        <f>'2020 MRI - Alphabetical'!E293-'2017 MRI'!E293</f>
        <v>-0.32233583553326423</v>
      </c>
      <c r="G565" s="8">
        <f>'2020 MRI - Alphabetical'!F293-'2017 MRI'!F293</f>
        <v>1.6257141954353607</v>
      </c>
      <c r="H565" s="9">
        <f>'2020 MRI - Alphabetical'!G293-'2017 MRI'!G293</f>
        <v>0</v>
      </c>
      <c r="I565" s="10">
        <f>'2020 MRI - Alphabetical'!H293-'2017 MRI'!H293</f>
        <v>34</v>
      </c>
      <c r="J565" s="33">
        <f>'2020 MRI - Alphabetical'!I293-'2017 MRI'!I293</f>
        <v>0.21251974778904992</v>
      </c>
      <c r="K565" s="11">
        <f>'2020 MRI - Alphabetical'!J293-'2017 MRI'!J293</f>
        <v>2.1766133890916861E-2</v>
      </c>
      <c r="L565" s="10">
        <f>'2020 MRI - Alphabetical'!K293-'2017 MRI'!K293</f>
        <v>-173</v>
      </c>
      <c r="M565" s="33">
        <f>'2020 MRI - Alphabetical'!L293-'2017 MRI'!L293</f>
        <v>-0.57949480281008836</v>
      </c>
      <c r="N565" s="11">
        <f>'2020 MRI - Alphabetical'!M293-'2017 MRI'!M293</f>
        <v>3.3457651435179529E-2</v>
      </c>
      <c r="O565" s="10">
        <f>'2020 MRI - Alphabetical'!N293-'2017 MRI'!N293</f>
        <v>-1</v>
      </c>
      <c r="P565" s="33">
        <f>'2020 MRI - Alphabetical'!O293-'2017 MRI'!O293</f>
        <v>-2.7952886001866462E-2</v>
      </c>
      <c r="Q565" s="11">
        <f>'2020 MRI - Alphabetical'!P293-'2017 MRI'!P293</f>
        <v>-4.5485519591140916E-4</v>
      </c>
      <c r="R565" s="10">
        <f>'2020 MRI - Alphabetical'!Q293-'2017 MRI'!Q293</f>
        <v>-44</v>
      </c>
      <c r="S565" s="33">
        <f>'2020 MRI - Alphabetical'!R293-'2017 MRI'!R293</f>
        <v>-0.27985758730862836</v>
      </c>
      <c r="T565" s="12">
        <f>'2020 MRI - Alphabetical'!S293-'2017 MRI'!S293</f>
        <v>0</v>
      </c>
      <c r="U565" s="10">
        <f>'2020 MRI - Alphabetical'!T293-'2017 MRI'!T293</f>
        <v>23</v>
      </c>
      <c r="V565" s="33">
        <f>'2020 MRI - Alphabetical'!U293-'2017 MRI'!U293</f>
        <v>4.4980739433972572E-2</v>
      </c>
      <c r="W565" s="11">
        <f>'2020 MRI - Alphabetical'!V293-'2017 MRI'!V293</f>
        <v>-5.7060843290756766E-3</v>
      </c>
      <c r="X565" s="10">
        <f>'2020 MRI - Alphabetical'!W293-'2017 MRI'!W293</f>
        <v>65</v>
      </c>
      <c r="Y565" s="33">
        <f>'2020 MRI - Alphabetical'!X293-'2017 MRI'!X293</f>
        <v>0.36755741760451632</v>
      </c>
      <c r="Z565" s="13">
        <f>'2020 MRI - Alphabetical'!Y293-'2017 MRI'!Y293</f>
        <v>20997</v>
      </c>
      <c r="AA565" s="10">
        <f>'2020 MRI - Alphabetical'!Z293-'2017 MRI'!Z293</f>
        <v>78</v>
      </c>
      <c r="AB565" s="33">
        <f>'2020 MRI - Alphabetical'!AA293-'2017 MRI'!AA293</f>
        <v>0.21896148666597248</v>
      </c>
      <c r="AC565" s="11">
        <f>'2020 MRI - Alphabetical'!AB293-'2017 MRI'!AB293</f>
        <v>-2.0999999999999998E-2</v>
      </c>
      <c r="AD565" s="10">
        <f>'2020 MRI - Alphabetical'!AC293-'2017 MRI'!AC293</f>
        <v>-101</v>
      </c>
      <c r="AE565" s="33">
        <f>'2020 MRI - Alphabetical'!AD293-'2017 MRI'!AD293</f>
        <v>-0.55897623245602379</v>
      </c>
      <c r="AF565" s="11">
        <f>'2020 MRI - Alphabetical'!AE293-'2017 MRI'!AE293</f>
        <v>-2.2778621606227456E-2</v>
      </c>
      <c r="AG565" s="10">
        <f>'2020 MRI - Alphabetical'!AF293-'2017 MRI'!AF293</f>
        <v>1</v>
      </c>
      <c r="AH565" s="33">
        <f>'2020 MRI - Alphabetical'!AG293-'2017 MRI'!AG293</f>
        <v>1.338754149942506E-2</v>
      </c>
      <c r="AI565" s="14">
        <f>'2020 MRI - Alphabetical'!AH293-'2017 MRI'!AH293</f>
        <v>4.5604879558327927E-2</v>
      </c>
      <c r="AJ565" s="10">
        <f>'2020 MRI - Alphabetical'!AI293-'2017 MRI'!AI293</f>
        <v>2</v>
      </c>
      <c r="AK565" s="33">
        <f>'2020 MRI - Alphabetical'!AJ293-'2017 MRI'!AJ293</f>
        <v>5.3924196367857724E-3</v>
      </c>
      <c r="AL565" s="13">
        <f>'2020 MRI - Alphabetical'!AK293-'2017 MRI'!AK293</f>
        <v>6145.0622229217697</v>
      </c>
      <c r="AM565" s="38"/>
    </row>
    <row r="566" spans="1:39" hidden="1" x14ac:dyDescent="0.25">
      <c r="A566" t="s">
        <v>979</v>
      </c>
      <c r="B566" s="5" t="s">
        <v>237</v>
      </c>
      <c r="C566" s="6" t="s">
        <v>63</v>
      </c>
      <c r="D566" s="7" t="s">
        <v>34</v>
      </c>
      <c r="E566" s="8">
        <f>VLOOKUP(A566,'2017 MRI'!$A$7:$F$571,6,FALSE)</f>
        <v>29.685951597172714</v>
      </c>
      <c r="F566" s="36">
        <f>'2020 MRI - Alphabetical'!E378-'2017 MRI'!E378</f>
        <v>-0.22483705493808914</v>
      </c>
      <c r="G566" s="8">
        <f>'2020 MRI - Alphabetical'!F378-'2017 MRI'!F378</f>
        <v>1.750365257704086</v>
      </c>
      <c r="H566" s="9">
        <f>'2020 MRI - Alphabetical'!G378-'2017 MRI'!G378</f>
        <v>-8</v>
      </c>
      <c r="I566" s="10">
        <f>'2020 MRI - Alphabetical'!H378-'2017 MRI'!H378</f>
        <v>-47</v>
      </c>
      <c r="J566" s="33">
        <f>'2020 MRI - Alphabetical'!I378-'2017 MRI'!I378</f>
        <v>-0.18110998913158272</v>
      </c>
      <c r="K566" s="11">
        <f>'2020 MRI - Alphabetical'!J378-'2017 MRI'!J378</f>
        <v>-2.0225784282437154E-2</v>
      </c>
      <c r="L566" s="10">
        <f>'2020 MRI - Alphabetical'!K378-'2017 MRI'!K378</f>
        <v>44</v>
      </c>
      <c r="M566" s="33">
        <f>'2020 MRI - Alphabetical'!L378-'2017 MRI'!L378</f>
        <v>0.13930911429559023</v>
      </c>
      <c r="N566" s="11">
        <f>'2020 MRI - Alphabetical'!M378-'2017 MRI'!M378</f>
        <v>-3.8653544430181097E-3</v>
      </c>
      <c r="O566" s="10">
        <f>'2020 MRI - Alphabetical'!N378-'2017 MRI'!N378</f>
        <v>-34</v>
      </c>
      <c r="P566" s="33">
        <f>'2020 MRI - Alphabetical'!O378-'2017 MRI'!O378</f>
        <v>-0.14049446912248703</v>
      </c>
      <c r="Q566" s="11">
        <f>'2020 MRI - Alphabetical'!P378-'2017 MRI'!P378</f>
        <v>6.6391752577319579E-3</v>
      </c>
      <c r="R566" s="10">
        <f>'2020 MRI - Alphabetical'!Q378-'2017 MRI'!Q378</f>
        <v>153</v>
      </c>
      <c r="S566" s="33">
        <f>'2020 MRI - Alphabetical'!R378-'2017 MRI'!R378</f>
        <v>0.46669689356641086</v>
      </c>
      <c r="T566" s="12">
        <f>'2020 MRI - Alphabetical'!S378-'2017 MRI'!S378</f>
        <v>-2.4338037287988743</v>
      </c>
      <c r="U566" s="10">
        <f>'2020 MRI - Alphabetical'!T378-'2017 MRI'!T378</f>
        <v>-176</v>
      </c>
      <c r="V566" s="33">
        <f>'2020 MRI - Alphabetical'!U378-'2017 MRI'!U378</f>
        <v>-0.53964781569519316</v>
      </c>
      <c r="W566" s="11">
        <f>'2020 MRI - Alphabetical'!V378-'2017 MRI'!V378</f>
        <v>3.0748862225899877E-2</v>
      </c>
      <c r="X566" s="10">
        <f>'2020 MRI - Alphabetical'!W378-'2017 MRI'!W378</f>
        <v>-58</v>
      </c>
      <c r="Y566" s="33">
        <f>'2020 MRI - Alphabetical'!X378-'2017 MRI'!X378</f>
        <v>-0.22238368260932345</v>
      </c>
      <c r="Z566" s="13">
        <f>'2020 MRI - Alphabetical'!Y378-'2017 MRI'!Y378</f>
        <v>2046</v>
      </c>
      <c r="AA566" s="10">
        <f>'2020 MRI - Alphabetical'!Z378-'2017 MRI'!Z378</f>
        <v>83</v>
      </c>
      <c r="AB566" s="33">
        <f>'2020 MRI - Alphabetical'!AA378-'2017 MRI'!AA378</f>
        <v>0.40439347830515593</v>
      </c>
      <c r="AC566" s="11">
        <f>'2020 MRI - Alphabetical'!AB378-'2017 MRI'!AB378</f>
        <v>-2.7999999999999997E-2</v>
      </c>
      <c r="AD566" s="10">
        <f>'2020 MRI - Alphabetical'!AC378-'2017 MRI'!AC378</f>
        <v>-34</v>
      </c>
      <c r="AE566" s="33">
        <f>'2020 MRI - Alphabetical'!AD378-'2017 MRI'!AD378</f>
        <v>-0.1733869413202006</v>
      </c>
      <c r="AF566" s="11">
        <f>'2020 MRI - Alphabetical'!AE378-'2017 MRI'!AE378</f>
        <v>3.7926267281107595E-3</v>
      </c>
      <c r="AG566" s="10">
        <f>'2020 MRI - Alphabetical'!AF378-'2017 MRI'!AF378</f>
        <v>-6</v>
      </c>
      <c r="AH566" s="33">
        <f>'2020 MRI - Alphabetical'!AG378-'2017 MRI'!AG378</f>
        <v>-4.9868513752638011E-2</v>
      </c>
      <c r="AI566" s="14">
        <f>'2020 MRI - Alphabetical'!AH378-'2017 MRI'!AH378</f>
        <v>0.14576118543054672</v>
      </c>
      <c r="AJ566" s="10">
        <f>'2020 MRI - Alphabetical'!AI378-'2017 MRI'!AI378</f>
        <v>5</v>
      </c>
      <c r="AK566" s="33">
        <f>'2020 MRI - Alphabetical'!AJ378-'2017 MRI'!AJ378</f>
        <v>1.1611316338823008E-2</v>
      </c>
      <c r="AL566" s="13">
        <f>'2020 MRI - Alphabetical'!AK378-'2017 MRI'!AK378</f>
        <v>6205.16659541837</v>
      </c>
      <c r="AM566" s="38"/>
    </row>
    <row r="567" spans="1:39" hidden="1" x14ac:dyDescent="0.25">
      <c r="A567" t="s">
        <v>997</v>
      </c>
      <c r="B567" s="5" t="s">
        <v>62</v>
      </c>
      <c r="C567" s="6" t="s">
        <v>63</v>
      </c>
      <c r="D567" s="7" t="s">
        <v>34</v>
      </c>
      <c r="E567" s="8">
        <f>VLOOKUP(A567,'2017 MRI'!$A$7:$F$571,6,FALSE)</f>
        <v>55.449436034902888</v>
      </c>
      <c r="F567" s="36">
        <f>'2020 MRI - Alphabetical'!E396-'2017 MRI'!E396</f>
        <v>1.4875597159789962</v>
      </c>
      <c r="G567" s="8">
        <f>'2020 MRI - Alphabetical'!F396-'2017 MRI'!F396</f>
        <v>-0.48330214053805776</v>
      </c>
      <c r="H567" s="9">
        <f>'2020 MRI - Alphabetical'!G396-'2017 MRI'!G396</f>
        <v>5</v>
      </c>
      <c r="I567" s="10">
        <f>'2020 MRI - Alphabetical'!H396-'2017 MRI'!H396</f>
        <v>14</v>
      </c>
      <c r="J567" s="33">
        <f>'2020 MRI - Alphabetical'!I396-'2017 MRI'!I396</f>
        <v>6.8151458103967832E-2</v>
      </c>
      <c r="K567" s="11">
        <f>'2020 MRI - Alphabetical'!J396-'2017 MRI'!J396</f>
        <v>9.1768053522703896E-3</v>
      </c>
      <c r="L567" s="10">
        <f>'2020 MRI - Alphabetical'!K396-'2017 MRI'!K396</f>
        <v>-1</v>
      </c>
      <c r="M567" s="33">
        <f>'2020 MRI - Alphabetical'!L396-'2017 MRI'!L396</f>
        <v>-0.17861553687582954</v>
      </c>
      <c r="N567" s="11">
        <f>'2020 MRI - Alphabetical'!M396-'2017 MRI'!M396</f>
        <v>1.0489163614163605E-2</v>
      </c>
      <c r="O567" s="10">
        <f>'2020 MRI - Alphabetical'!N396-'2017 MRI'!N396</f>
        <v>0</v>
      </c>
      <c r="P567" s="33">
        <f>'2020 MRI - Alphabetical'!O396-'2017 MRI'!O396</f>
        <v>7.0336226852266703E-2</v>
      </c>
      <c r="Q567" s="11">
        <f>'2020 MRI - Alphabetical'!P396-'2017 MRI'!P396</f>
        <v>-9.2613992342499285E-3</v>
      </c>
      <c r="R567" s="10">
        <f>'2020 MRI - Alphabetical'!Q396-'2017 MRI'!Q396</f>
        <v>-11</v>
      </c>
      <c r="S567" s="33">
        <f>'2020 MRI - Alphabetical'!R396-'2017 MRI'!R396</f>
        <v>0.79767260433646281</v>
      </c>
      <c r="T567" s="12">
        <f>'2020 MRI - Alphabetical'!S396-'2017 MRI'!S396</f>
        <v>-2.4990064821284577</v>
      </c>
      <c r="U567" s="10">
        <f>'2020 MRI - Alphabetical'!T396-'2017 MRI'!T396</f>
        <v>2</v>
      </c>
      <c r="V567" s="33">
        <f>'2020 MRI - Alphabetical'!U396-'2017 MRI'!U396</f>
        <v>-3.9412647140957269E-4</v>
      </c>
      <c r="W567" s="11">
        <f>'2020 MRI - Alphabetical'!V396-'2017 MRI'!V396</f>
        <v>-1.3154181613561217E-2</v>
      </c>
      <c r="X567" s="10">
        <f>'2020 MRI - Alphabetical'!W396-'2017 MRI'!W396</f>
        <v>8</v>
      </c>
      <c r="Y567" s="33">
        <f>'2020 MRI - Alphabetical'!X396-'2017 MRI'!X396</f>
        <v>0.1476665971194151</v>
      </c>
      <c r="Z567" s="13">
        <f>'2020 MRI - Alphabetical'!Y396-'2017 MRI'!Y396</f>
        <v>9922</v>
      </c>
      <c r="AA567" s="10">
        <f>'2020 MRI - Alphabetical'!Z396-'2017 MRI'!Z396</f>
        <v>-25</v>
      </c>
      <c r="AB567" s="33">
        <f>'2020 MRI - Alphabetical'!AA396-'2017 MRI'!AA396</f>
        <v>-0.13334415258483678</v>
      </c>
      <c r="AC567" s="11">
        <f>'2020 MRI - Alphabetical'!AB396-'2017 MRI'!AB396</f>
        <v>-2.1000000000000005E-2</v>
      </c>
      <c r="AD567" s="10">
        <f>'2020 MRI - Alphabetical'!AC396-'2017 MRI'!AC396</f>
        <v>25</v>
      </c>
      <c r="AE567" s="33">
        <f>'2020 MRI - Alphabetical'!AD396-'2017 MRI'!AD396</f>
        <v>0.70410666649581999</v>
      </c>
      <c r="AF567" s="11">
        <f>'2020 MRI - Alphabetical'!AE396-'2017 MRI'!AE396</f>
        <v>6.4169729506504236E-2</v>
      </c>
      <c r="AG567" s="10">
        <f>'2020 MRI - Alphabetical'!AF396-'2017 MRI'!AF396</f>
        <v>-25</v>
      </c>
      <c r="AH567" s="33">
        <f>'2020 MRI - Alphabetical'!AG396-'2017 MRI'!AG396</f>
        <v>-0.29160563488334523</v>
      </c>
      <c r="AI567" s="14">
        <f>'2020 MRI - Alphabetical'!AH396-'2017 MRI'!AH396</f>
        <v>0.41907158832456926</v>
      </c>
      <c r="AJ567" s="10">
        <f>'2020 MRI - Alphabetical'!AI396-'2017 MRI'!AI396</f>
        <v>-9</v>
      </c>
      <c r="AK567" s="33">
        <f>'2020 MRI - Alphabetical'!AJ396-'2017 MRI'!AJ396</f>
        <v>8.1333145803215157E-3</v>
      </c>
      <c r="AL567" s="13">
        <f>'2020 MRI - Alphabetical'!AK396-'2017 MRI'!AK396</f>
        <v>1184.0001511824448</v>
      </c>
      <c r="AM567" s="38">
        <v>1</v>
      </c>
    </row>
    <row r="568" spans="1:39" hidden="1" x14ac:dyDescent="0.25">
      <c r="A568" t="s">
        <v>1009</v>
      </c>
      <c r="B568" s="5" t="s">
        <v>240</v>
      </c>
      <c r="C568" s="6" t="s">
        <v>63</v>
      </c>
      <c r="D568" s="7" t="s">
        <v>34</v>
      </c>
      <c r="E568" s="8">
        <f>VLOOKUP(A568,'2017 MRI'!$A$7:$F$571,6,FALSE)</f>
        <v>29.306789915823913</v>
      </c>
      <c r="F568" s="36">
        <f>'2020 MRI - Alphabetical'!E408-'2017 MRI'!E408</f>
        <v>0.75947571601836772</v>
      </c>
      <c r="G568" s="8">
        <f>'2020 MRI - Alphabetical'!F408-'2017 MRI'!F408</f>
        <v>-1.3633606158583014</v>
      </c>
      <c r="H568" s="9">
        <f>'2020 MRI - Alphabetical'!G408-'2017 MRI'!G408</f>
        <v>39</v>
      </c>
      <c r="I568" s="10">
        <f>'2020 MRI - Alphabetical'!H408-'2017 MRI'!H408</f>
        <v>22</v>
      </c>
      <c r="J568" s="33">
        <f>'2020 MRI - Alphabetical'!I408-'2017 MRI'!I408</f>
        <v>0.1103692338427702</v>
      </c>
      <c r="K568" s="11">
        <f>'2020 MRI - Alphabetical'!J408-'2017 MRI'!J408</f>
        <v>1.3063500047906462E-2</v>
      </c>
      <c r="L568" s="10">
        <f>'2020 MRI - Alphabetical'!K408-'2017 MRI'!K408</f>
        <v>12</v>
      </c>
      <c r="M568" s="33">
        <f>'2020 MRI - Alphabetical'!L408-'2017 MRI'!L408</f>
        <v>3.0256646006195487E-2</v>
      </c>
      <c r="N568" s="11">
        <f>'2020 MRI - Alphabetical'!M408-'2017 MRI'!M408</f>
        <v>5.3770372210465434E-4</v>
      </c>
      <c r="O568" s="10">
        <f>'2020 MRI - Alphabetical'!N408-'2017 MRI'!N408</f>
        <v>-39</v>
      </c>
      <c r="P568" s="33">
        <f>'2020 MRI - Alphabetical'!O408-'2017 MRI'!O408</f>
        <v>-0.15526782342612166</v>
      </c>
      <c r="Q568" s="11">
        <f>'2020 MRI - Alphabetical'!P408-'2017 MRI'!P408</f>
        <v>7.4556574923547447E-3</v>
      </c>
      <c r="R568" s="10">
        <f>'2020 MRI - Alphabetical'!Q408-'2017 MRI'!Q408</f>
        <v>34</v>
      </c>
      <c r="S568" s="33">
        <f>'2020 MRI - Alphabetical'!R408-'2017 MRI'!R408</f>
        <v>-0.18832649730972073</v>
      </c>
      <c r="T568" s="12">
        <f>'2020 MRI - Alphabetical'!S408-'2017 MRI'!S408</f>
        <v>-0.30845157310302285</v>
      </c>
      <c r="U568" s="10">
        <f>'2020 MRI - Alphabetical'!T408-'2017 MRI'!T408</f>
        <v>98</v>
      </c>
      <c r="V568" s="33">
        <f>'2020 MRI - Alphabetical'!U408-'2017 MRI'!U408</f>
        <v>0.4142057141543401</v>
      </c>
      <c r="W568" s="11">
        <f>'2020 MRI - Alphabetical'!V408-'2017 MRI'!V408</f>
        <v>-3.0174563591022455E-2</v>
      </c>
      <c r="X568" s="10">
        <f>'2020 MRI - Alphabetical'!W408-'2017 MRI'!W408</f>
        <v>59</v>
      </c>
      <c r="Y568" s="33">
        <f>'2020 MRI - Alphabetical'!X408-'2017 MRI'!X408</f>
        <v>0.20846988223058877</v>
      </c>
      <c r="Z568" s="13">
        <f>'2020 MRI - Alphabetical'!Y408-'2017 MRI'!Y408</f>
        <v>16559</v>
      </c>
      <c r="AA568" s="10">
        <f>'2020 MRI - Alphabetical'!Z408-'2017 MRI'!Z408</f>
        <v>-66</v>
      </c>
      <c r="AB568" s="33">
        <f>'2020 MRI - Alphabetical'!AA408-'2017 MRI'!AA408</f>
        <v>-0.19295270163444539</v>
      </c>
      <c r="AC568" s="11">
        <f>'2020 MRI - Alphabetical'!AB408-'2017 MRI'!AB408</f>
        <v>-1.4000000000000005E-2</v>
      </c>
      <c r="AD568" s="10">
        <f>'2020 MRI - Alphabetical'!AC408-'2017 MRI'!AC408</f>
        <v>159</v>
      </c>
      <c r="AE568" s="33">
        <f>'2020 MRI - Alphabetical'!AD408-'2017 MRI'!AD408</f>
        <v>0.639935088982301</v>
      </c>
      <c r="AF568" s="11">
        <f>'2020 MRI - Alphabetical'!AE408-'2017 MRI'!AE408</f>
        <v>5.1190271201033144E-2</v>
      </c>
      <c r="AG568" s="10">
        <f>'2020 MRI - Alphabetical'!AF408-'2017 MRI'!AF408</f>
        <v>-4</v>
      </c>
      <c r="AH568" s="33">
        <f>'2020 MRI - Alphabetical'!AG408-'2017 MRI'!AG408</f>
        <v>-1.00860194749266E-2</v>
      </c>
      <c r="AI568" s="14">
        <f>'2020 MRI - Alphabetical'!AH408-'2017 MRI'!AH408</f>
        <v>0.10732102702673263</v>
      </c>
      <c r="AJ568" s="10">
        <f>'2020 MRI - Alphabetical'!AI408-'2017 MRI'!AI408</f>
        <v>-12</v>
      </c>
      <c r="AK568" s="33">
        <f>'2020 MRI - Alphabetical'!AJ408-'2017 MRI'!AJ408</f>
        <v>3.1083517116634873E-3</v>
      </c>
      <c r="AL568" s="13">
        <f>'2020 MRI - Alphabetical'!AK408-'2017 MRI'!AK408</f>
        <v>6634.0935050299449</v>
      </c>
      <c r="AM568" s="38"/>
    </row>
    <row r="569" spans="1:39" hidden="1" x14ac:dyDescent="0.25">
      <c r="A569" t="s">
        <v>1127</v>
      </c>
      <c r="B569" s="5" t="s">
        <v>178</v>
      </c>
      <c r="C569" s="6" t="s">
        <v>63</v>
      </c>
      <c r="D569" s="7" t="s">
        <v>34</v>
      </c>
      <c r="E569" s="8">
        <f>VLOOKUP(A569,'2017 MRI'!$A$7:$F$571,6,FALSE)</f>
        <v>34.618870372774552</v>
      </c>
      <c r="F569" s="36">
        <f>'2020 MRI - Alphabetical'!E526-'2017 MRI'!E526</f>
        <v>-0.44712015614632961</v>
      </c>
      <c r="G569" s="8">
        <f>'2020 MRI - Alphabetical'!F526-'2017 MRI'!F526</f>
        <v>3.037487482028709</v>
      </c>
      <c r="H569" s="9">
        <f>'2020 MRI - Alphabetical'!G526-'2017 MRI'!G526</f>
        <v>-17</v>
      </c>
      <c r="I569" s="10">
        <f>'2020 MRI - Alphabetical'!H526-'2017 MRI'!H526</f>
        <v>184</v>
      </c>
      <c r="J569" s="33">
        <f>'2020 MRI - Alphabetical'!I526-'2017 MRI'!I526</f>
        <v>0.54636444155718011</v>
      </c>
      <c r="K569" s="11">
        <f>'2020 MRI - Alphabetical'!J526-'2017 MRI'!J526</f>
        <v>3.3505861523045577E-2</v>
      </c>
      <c r="L569" s="10">
        <f>'2020 MRI - Alphabetical'!K526-'2017 MRI'!K526</f>
        <v>121</v>
      </c>
      <c r="M569" s="33">
        <f>'2020 MRI - Alphabetical'!L526-'2017 MRI'!L526</f>
        <v>0.58705697860335682</v>
      </c>
      <c r="N569" s="11">
        <f>'2020 MRI - Alphabetical'!M526-'2017 MRI'!M526</f>
        <v>-2.9056897899392559E-2</v>
      </c>
      <c r="O569" s="10">
        <f>'2020 MRI - Alphabetical'!N526-'2017 MRI'!N526</f>
        <v>-62</v>
      </c>
      <c r="P569" s="33">
        <f>'2020 MRI - Alphabetical'!O526-'2017 MRI'!O526</f>
        <v>-0.32691161388841672</v>
      </c>
      <c r="Q569" s="11">
        <f>'2020 MRI - Alphabetical'!P526-'2017 MRI'!P526</f>
        <v>1.8302342878393454E-2</v>
      </c>
      <c r="R569" s="10">
        <f>'2020 MRI - Alphabetical'!Q526-'2017 MRI'!Q526</f>
        <v>-18</v>
      </c>
      <c r="S569" s="33">
        <f>'2020 MRI - Alphabetical'!R526-'2017 MRI'!R526</f>
        <v>9.0936257785425273E-2</v>
      </c>
      <c r="T569" s="12">
        <f>'2020 MRI - Alphabetical'!S526-'2017 MRI'!S526</f>
        <v>-0.91076324020986776</v>
      </c>
      <c r="U569" s="10">
        <f>'2020 MRI - Alphabetical'!T526-'2017 MRI'!T526</f>
        <v>108</v>
      </c>
      <c r="V569" s="33">
        <f>'2020 MRI - Alphabetical'!U526-'2017 MRI'!U526</f>
        <v>0.68245645546170453</v>
      </c>
      <c r="W569" s="11">
        <f>'2020 MRI - Alphabetical'!V526-'2017 MRI'!V526</f>
        <v>-4.8222634508348794E-2</v>
      </c>
      <c r="X569" s="10">
        <f>'2020 MRI - Alphabetical'!W526-'2017 MRI'!W526</f>
        <v>-21</v>
      </c>
      <c r="Y569" s="33">
        <f>'2020 MRI - Alphabetical'!X526-'2017 MRI'!X526</f>
        <v>-0.12937032710805574</v>
      </c>
      <c r="Z569" s="13">
        <f>'2020 MRI - Alphabetical'!Y526-'2017 MRI'!Y526</f>
        <v>3281</v>
      </c>
      <c r="AA569" s="10">
        <f>'2020 MRI - Alphabetical'!Z526-'2017 MRI'!Z526</f>
        <v>-81</v>
      </c>
      <c r="AB569" s="33">
        <f>'2020 MRI - Alphabetical'!AA526-'2017 MRI'!AA526</f>
        <v>-0.44686894631418655</v>
      </c>
      <c r="AC569" s="11">
        <f>'2020 MRI - Alphabetical'!AB526-'2017 MRI'!AB526</f>
        <v>-1.4999999999999999E-2</v>
      </c>
      <c r="AD569" s="10">
        <f>'2020 MRI - Alphabetical'!AC526-'2017 MRI'!AC526</f>
        <v>-102</v>
      </c>
      <c r="AE569" s="33">
        <f>'2020 MRI - Alphabetical'!AD526-'2017 MRI'!AD526</f>
        <v>-0.57415712048404544</v>
      </c>
      <c r="AF569" s="11">
        <f>'2020 MRI - Alphabetical'!AE526-'2017 MRI'!AE526</f>
        <v>-2.2388853299167177E-2</v>
      </c>
      <c r="AG569" s="10">
        <f>'2020 MRI - Alphabetical'!AF526-'2017 MRI'!AF526</f>
        <v>-4</v>
      </c>
      <c r="AH569" s="33">
        <f>'2020 MRI - Alphabetical'!AG526-'2017 MRI'!AG526</f>
        <v>-0.10689491547146535</v>
      </c>
      <c r="AI569" s="14">
        <f>'2020 MRI - Alphabetical'!AH526-'2017 MRI'!AH526</f>
        <v>0.24058828714799496</v>
      </c>
      <c r="AJ569" s="10">
        <f>'2020 MRI - Alphabetical'!AI526-'2017 MRI'!AI526</f>
        <v>-15</v>
      </c>
      <c r="AK569" s="33">
        <f>'2020 MRI - Alphabetical'!AJ526-'2017 MRI'!AJ526</f>
        <v>6.5404891590903347E-4</v>
      </c>
      <c r="AL569" s="13">
        <f>'2020 MRI - Alphabetical'!AK526-'2017 MRI'!AK526</f>
        <v>-991.09469990766956</v>
      </c>
      <c r="AM569" s="38"/>
    </row>
    <row r="570" spans="1:39" hidden="1" x14ac:dyDescent="0.25">
      <c r="A570" t="s">
        <v>1130</v>
      </c>
      <c r="B570" s="5" t="s">
        <v>152</v>
      </c>
      <c r="C570" s="6" t="s">
        <v>63</v>
      </c>
      <c r="D570" s="7" t="s">
        <v>34</v>
      </c>
      <c r="E570" s="8">
        <f>VLOOKUP(A570,'2017 MRI'!$A$7:$F$571,6,FALSE)</f>
        <v>18.81895996302103</v>
      </c>
      <c r="F570" s="36">
        <f>'2020 MRI - Alphabetical'!E529-'2017 MRI'!E529</f>
        <v>-0.94921721559997829</v>
      </c>
      <c r="G570" s="8">
        <f>'2020 MRI - Alphabetical'!F529-'2017 MRI'!F529</f>
        <v>2.6990498813724706</v>
      </c>
      <c r="H570" s="9">
        <f>'2020 MRI - Alphabetical'!G529-'2017 MRI'!G529</f>
        <v>-44</v>
      </c>
      <c r="I570" s="10">
        <f>'2020 MRI - Alphabetical'!H529-'2017 MRI'!H529</f>
        <v>-40</v>
      </c>
      <c r="J570" s="33">
        <f>'2020 MRI - Alphabetical'!I529-'2017 MRI'!I529</f>
        <v>-0.1852163710260073</v>
      </c>
      <c r="K570" s="11">
        <f>'2020 MRI - Alphabetical'!J529-'2017 MRI'!J529</f>
        <v>-1.6988319799347895E-2</v>
      </c>
      <c r="L570" s="10">
        <f>'2020 MRI - Alphabetical'!K529-'2017 MRI'!K529</f>
        <v>-235</v>
      </c>
      <c r="M570" s="33">
        <f>'2020 MRI - Alphabetical'!L529-'2017 MRI'!L529</f>
        <v>-0.6419862519989934</v>
      </c>
      <c r="N570" s="11">
        <f>'2020 MRI - Alphabetical'!M529-'2017 MRI'!M529</f>
        <v>3.732292607130127E-2</v>
      </c>
      <c r="O570" s="10">
        <f>'2020 MRI - Alphabetical'!N529-'2017 MRI'!N529</f>
        <v>-121</v>
      </c>
      <c r="P570" s="33">
        <f>'2020 MRI - Alphabetical'!O529-'2017 MRI'!O529</f>
        <v>-0.33165688896092926</v>
      </c>
      <c r="Q570" s="11">
        <f>'2020 MRI - Alphabetical'!P529-'2017 MRI'!P529</f>
        <v>1.9351693186454511E-2</v>
      </c>
      <c r="R570" s="10">
        <f>'2020 MRI - Alphabetical'!Q529-'2017 MRI'!Q529</f>
        <v>-248</v>
      </c>
      <c r="S570" s="33">
        <f>'2020 MRI - Alphabetical'!R529-'2017 MRI'!R529</f>
        <v>-0.46701039758336615</v>
      </c>
      <c r="T570" s="12">
        <f>'2020 MRI - Alphabetical'!S529-'2017 MRI'!S529</f>
        <v>0.78702974972453965</v>
      </c>
      <c r="U570" s="10">
        <f>'2020 MRI - Alphabetical'!T529-'2017 MRI'!T529</f>
        <v>-106</v>
      </c>
      <c r="V570" s="33">
        <f>'2020 MRI - Alphabetical'!U529-'2017 MRI'!U529</f>
        <v>-0.30775342998843003</v>
      </c>
      <c r="W570" s="11">
        <f>'2020 MRI - Alphabetical'!V529-'2017 MRI'!V529</f>
        <v>1.9109717868338559E-2</v>
      </c>
      <c r="X570" s="10">
        <f>'2020 MRI - Alphabetical'!W529-'2017 MRI'!W529</f>
        <v>-138</v>
      </c>
      <c r="Y570" s="33">
        <f>'2020 MRI - Alphabetical'!X529-'2017 MRI'!X529</f>
        <v>0.17570035084405633</v>
      </c>
      <c r="Z570" s="13">
        <f>'2020 MRI - Alphabetical'!Y529-'2017 MRI'!Y529</f>
        <v>19742</v>
      </c>
      <c r="AA570" s="10">
        <f>'2020 MRI - Alphabetical'!Z529-'2017 MRI'!Z529</f>
        <v>-57</v>
      </c>
      <c r="AB570" s="33">
        <f>'2020 MRI - Alphabetical'!AA529-'2017 MRI'!AA529</f>
        <v>-0.14716204359979757</v>
      </c>
      <c r="AC570" s="11">
        <f>'2020 MRI - Alphabetical'!AB529-'2017 MRI'!AB529</f>
        <v>-1.6E-2</v>
      </c>
      <c r="AD570" s="10">
        <f>'2020 MRI - Alphabetical'!AC529-'2017 MRI'!AC529</f>
        <v>-179</v>
      </c>
      <c r="AE570" s="33">
        <f>'2020 MRI - Alphabetical'!AD529-'2017 MRI'!AD529</f>
        <v>0.36296453770659509</v>
      </c>
      <c r="AF570" s="11">
        <f>'2020 MRI - Alphabetical'!AE529-'2017 MRI'!AE529</f>
        <v>3.0290592641550984E-2</v>
      </c>
      <c r="AG570" s="10">
        <f>'2020 MRI - Alphabetical'!AF529-'2017 MRI'!AF529</f>
        <v>-15</v>
      </c>
      <c r="AH570" s="33">
        <f>'2020 MRI - Alphabetical'!AG529-'2017 MRI'!AG529</f>
        <v>-0.11040012738140181</v>
      </c>
      <c r="AI570" s="14">
        <f>'2020 MRI - Alphabetical'!AH529-'2017 MRI'!AH529</f>
        <v>0.19909553190181573</v>
      </c>
      <c r="AJ570" s="10">
        <f>'2020 MRI - Alphabetical'!AI529-'2017 MRI'!AI529</f>
        <v>-11</v>
      </c>
      <c r="AK570" s="33">
        <f>'2020 MRI - Alphabetical'!AJ529-'2017 MRI'!AJ529</f>
        <v>4.0537433397441758E-4</v>
      </c>
      <c r="AL570" s="13">
        <f>'2020 MRI - Alphabetical'!AK529-'2017 MRI'!AK529</f>
        <v>4604.1188525459293</v>
      </c>
      <c r="AM570" s="38"/>
    </row>
    <row r="571" spans="1:39" ht="15.75" hidden="1" thickBot="1" x14ac:dyDescent="0.3">
      <c r="A571" t="s">
        <v>1154</v>
      </c>
      <c r="B571" s="54" t="s">
        <v>265</v>
      </c>
      <c r="C571" s="56" t="s">
        <v>63</v>
      </c>
      <c r="D571" s="58" t="s">
        <v>34</v>
      </c>
      <c r="E571" s="22">
        <f>VLOOKUP(A571,'2017 MRI'!$A$7:$F$571,6,FALSE)</f>
        <v>28.077044768279581</v>
      </c>
      <c r="F571" s="37">
        <f>'2020 MRI - Alphabetical'!E553-'2017 MRI'!E553</f>
        <v>0.31947163917800847</v>
      </c>
      <c r="G571" s="22">
        <f>'2020 MRI - Alphabetical'!F553-'2017 MRI'!F553</f>
        <v>-0.14004244882308114</v>
      </c>
      <c r="H571" s="23">
        <f>'2020 MRI - Alphabetical'!G553-'2017 MRI'!G553</f>
        <v>15</v>
      </c>
      <c r="I571" s="24">
        <f>'2020 MRI - Alphabetical'!H553-'2017 MRI'!H553</f>
        <v>-125</v>
      </c>
      <c r="J571" s="35">
        <f>'2020 MRI - Alphabetical'!I553-'2017 MRI'!I553</f>
        <v>-0.51353250398661621</v>
      </c>
      <c r="K571" s="25">
        <f>'2020 MRI - Alphabetical'!J553-'2017 MRI'!J553</f>
        <v>-4.7370047492030443E-2</v>
      </c>
      <c r="L571" s="24">
        <f>'2020 MRI - Alphabetical'!K553-'2017 MRI'!K553</f>
        <v>170</v>
      </c>
      <c r="M571" s="35">
        <f>'2020 MRI - Alphabetical'!L553-'2017 MRI'!L553</f>
        <v>0.51570704136606116</v>
      </c>
      <c r="N571" s="25">
        <f>'2020 MRI - Alphabetical'!M553-'2017 MRI'!M553</f>
        <v>-2.4672598509284958E-2</v>
      </c>
      <c r="O571" s="24">
        <f>'2020 MRI - Alphabetical'!N553-'2017 MRI'!N553</f>
        <v>159</v>
      </c>
      <c r="P571" s="35">
        <f>'2020 MRI - Alphabetical'!O553-'2017 MRI'!O553</f>
        <v>0.4818415111798528</v>
      </c>
      <c r="Q571" s="25">
        <f>'2020 MRI - Alphabetical'!P553-'2017 MRI'!P553</f>
        <v>-3.3362759286058849E-2</v>
      </c>
      <c r="R571" s="24">
        <f>'2020 MRI - Alphabetical'!Q553-'2017 MRI'!Q553</f>
        <v>-180</v>
      </c>
      <c r="S571" s="35">
        <f>'2020 MRI - Alphabetical'!R553-'2017 MRI'!R553</f>
        <v>-0.38200379037352605</v>
      </c>
      <c r="T571" s="26">
        <f>'2020 MRI - Alphabetical'!S553-'2017 MRI'!S553</f>
        <v>0.42955326460481102</v>
      </c>
      <c r="U571" s="24">
        <f>'2020 MRI - Alphabetical'!T553-'2017 MRI'!T553</f>
        <v>12</v>
      </c>
      <c r="V571" s="35">
        <f>'2020 MRI - Alphabetical'!U553-'2017 MRI'!U553</f>
        <v>1.5506689456624811E-2</v>
      </c>
      <c r="W571" s="25">
        <f>'2020 MRI - Alphabetical'!V553-'2017 MRI'!V553</f>
        <v>-2.4140127388535063E-3</v>
      </c>
      <c r="X571" s="24">
        <f>'2020 MRI - Alphabetical'!W553-'2017 MRI'!W553</f>
        <v>-9</v>
      </c>
      <c r="Y571" s="35">
        <f>'2020 MRI - Alphabetical'!X553-'2017 MRI'!X553</f>
        <v>-1.1819046349305973E-2</v>
      </c>
      <c r="Z571" s="27">
        <f>'2020 MRI - Alphabetical'!Y553-'2017 MRI'!Y553</f>
        <v>5526</v>
      </c>
      <c r="AA571" s="24">
        <f>'2020 MRI - Alphabetical'!Z553-'2017 MRI'!Z553</f>
        <v>11</v>
      </c>
      <c r="AB571" s="35">
        <f>'2020 MRI - Alphabetical'!AA553-'2017 MRI'!AA553</f>
        <v>4.2808667040567586E-2</v>
      </c>
      <c r="AC571" s="25">
        <f>'2020 MRI - Alphabetical'!AB553-'2017 MRI'!AB553</f>
        <v>-2.0999999999999998E-2</v>
      </c>
      <c r="AD571" s="24">
        <f>'2020 MRI - Alphabetical'!AC553-'2017 MRI'!AC553</f>
        <v>24</v>
      </c>
      <c r="AE571" s="35">
        <f>'2020 MRI - Alphabetical'!AD553-'2017 MRI'!AD553</f>
        <v>0.14952765704636373</v>
      </c>
      <c r="AF571" s="25">
        <f>'2020 MRI - Alphabetical'!AE553-'2017 MRI'!AE553</f>
        <v>2.2089379600420567E-2</v>
      </c>
      <c r="AG571" s="24">
        <f>'2020 MRI - Alphabetical'!AF553-'2017 MRI'!AF553</f>
        <v>26</v>
      </c>
      <c r="AH571" s="35">
        <f>'2020 MRI - Alphabetical'!AG553-'2017 MRI'!AG553</f>
        <v>9.3396088384540166E-2</v>
      </c>
      <c r="AI571" s="28">
        <f>'2020 MRI - Alphabetical'!AH553-'2017 MRI'!AH553</f>
        <v>-9.8043934841081981E-2</v>
      </c>
      <c r="AJ571" s="24">
        <f>'2020 MRI - Alphabetical'!AI553-'2017 MRI'!AI553</f>
        <v>-14</v>
      </c>
      <c r="AK571" s="35">
        <f>'2020 MRI - Alphabetical'!AJ553-'2017 MRI'!AJ553</f>
        <v>-1.1308210542597397E-3</v>
      </c>
      <c r="AL571" s="27">
        <f>'2020 MRI - Alphabetical'!AK553-'2017 MRI'!AK553</f>
        <v>4965.4437603109109</v>
      </c>
      <c r="AM571" s="40"/>
    </row>
    <row r="572" spans="1:39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1:39" x14ac:dyDescent="0.25">
      <c r="B573"/>
      <c r="C573" s="42" t="s">
        <v>599</v>
      </c>
      <c r="D573"/>
      <c r="E573"/>
      <c r="F573" s="36">
        <f t="shared" ref="F573:G573" si="0">AVERAGE(F7:F571)</f>
        <v>1.5933174150748818E-14</v>
      </c>
      <c r="G573" s="8">
        <f t="shared" si="0"/>
        <v>0.78904537284765086</v>
      </c>
      <c r="H573" s="41"/>
      <c r="I573" s="31"/>
      <c r="J573" s="59"/>
      <c r="K573" s="60">
        <f>AVERAGE(K7:K571)</f>
        <v>-1.6934106745122995E-2</v>
      </c>
      <c r="L573" s="59"/>
      <c r="M573" s="60"/>
      <c r="N573" s="60">
        <f>AVERAGE(N7:N571)</f>
        <v>2.7542566677941217E-3</v>
      </c>
      <c r="O573" s="59"/>
      <c r="P573" s="59"/>
      <c r="Q573" s="60">
        <f>AVERAGE(Q7:Q571)</f>
        <v>-2.6123953354048766E-3</v>
      </c>
      <c r="R573" s="59"/>
      <c r="S573" s="59"/>
      <c r="T573" s="61">
        <f>AVERAGE(T7:T571)</f>
        <v>-0.71508275891820949</v>
      </c>
      <c r="U573" s="59"/>
      <c r="V573" s="59"/>
      <c r="W573" s="60">
        <f>AVERAGE(W7:W571)</f>
        <v>-4.1969971487709696E-3</v>
      </c>
      <c r="X573" s="59"/>
      <c r="Y573" s="59"/>
      <c r="Z573" s="62">
        <f>AVERAGE(Z7:Z571)</f>
        <v>12582.11817324993</v>
      </c>
      <c r="AA573" s="59"/>
      <c r="AB573" s="59"/>
      <c r="AC573" s="60">
        <f>AVERAGE(AC7:AC571)</f>
        <v>-2.0649557522123874E-2</v>
      </c>
      <c r="AD573" s="59"/>
      <c r="AE573" s="59"/>
      <c r="AF573" s="60">
        <f>AVERAGE(AF7:AF571)</f>
        <v>1.1719884337339209E-2</v>
      </c>
      <c r="AG573" s="59"/>
      <c r="AH573" s="59"/>
      <c r="AI573" s="63">
        <f>AVERAGE(AI7:AI571)</f>
        <v>3.2765894304078412E-2</v>
      </c>
      <c r="AJ573" s="59"/>
      <c r="AK573" s="59"/>
      <c r="AL573" s="62">
        <f>AVERAGE(AL7:AL571)</f>
        <v>26215.267440427502</v>
      </c>
      <c r="AM573" s="32"/>
    </row>
    <row r="574" spans="1:39" x14ac:dyDescent="0.25">
      <c r="B574"/>
      <c r="C574" s="42" t="s">
        <v>589</v>
      </c>
      <c r="D574"/>
      <c r="E574"/>
      <c r="F574" s="36">
        <f t="shared" ref="F574:G574" si="1">STDEV(F7:F571)</f>
        <v>1.5480486731920413</v>
      </c>
      <c r="G574" s="8">
        <f t="shared" si="1"/>
        <v>4.3384629790555538</v>
      </c>
      <c r="H574" s="41"/>
      <c r="I574" s="31"/>
      <c r="J574" s="59"/>
      <c r="K574" s="60">
        <f>STDEV(K7:K571)</f>
        <v>6.1265803198601296E-2</v>
      </c>
      <c r="L574" s="59"/>
      <c r="M574" s="60"/>
      <c r="N574" s="60">
        <f>STDEV(N7:N571)</f>
        <v>4.9143342829765499E-2</v>
      </c>
      <c r="O574" s="59"/>
      <c r="P574" s="59"/>
      <c r="Q574" s="60">
        <f>STDEV(Q7:Q571)</f>
        <v>2.5273419627709313E-2</v>
      </c>
      <c r="R574" s="59"/>
      <c r="S574" s="59"/>
      <c r="T574" s="61">
        <f>STDEV(T7:T571)</f>
        <v>4.4931005206325958</v>
      </c>
      <c r="U574" s="59"/>
      <c r="V574" s="59"/>
      <c r="W574" s="60">
        <f>STDEV(W7:W571)</f>
        <v>3.0534543803307727E-2</v>
      </c>
      <c r="X574" s="59"/>
      <c r="Y574" s="59"/>
      <c r="Z574" s="62">
        <f>STDEV(Z7:Z571)</f>
        <v>14071.818369564202</v>
      </c>
      <c r="AA574" s="59"/>
      <c r="AB574" s="59"/>
      <c r="AC574" s="60">
        <f>STDEV(AC7:AC571)</f>
        <v>9.3504098204816154E-3</v>
      </c>
      <c r="AD574" s="59"/>
      <c r="AE574" s="59"/>
      <c r="AF574" s="60">
        <f>STDEV(AF7:AF571)</f>
        <v>2.5707797285225958E-2</v>
      </c>
      <c r="AG574" s="59"/>
      <c r="AH574" s="59"/>
      <c r="AI574" s="63">
        <f>STDEV(AI7:AI571)</f>
        <v>0.2027274058236033</v>
      </c>
      <c r="AJ574" s="59"/>
      <c r="AK574" s="59"/>
      <c r="AL574" s="62">
        <f>STDEV(AL7:AL571)</f>
        <v>104993.65327162163</v>
      </c>
      <c r="AM574" s="32"/>
    </row>
    <row r="575" spans="1:39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8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</row>
    <row r="874" spans="2:38" x14ac:dyDescent="0.25">
      <c r="B874"/>
      <c r="C874"/>
      <c r="D874"/>
      <c r="E874"/>
      <c r="F874"/>
      <c r="G874"/>
      <c r="H874"/>
      <c r="L874"/>
      <c r="M874"/>
      <c r="N874"/>
    </row>
    <row r="875" spans="2:38" x14ac:dyDescent="0.25">
      <c r="B875"/>
      <c r="C875"/>
      <c r="D875"/>
      <c r="E875"/>
      <c r="F875"/>
      <c r="G875"/>
      <c r="H875"/>
      <c r="L875"/>
      <c r="M875"/>
      <c r="N875"/>
    </row>
    <row r="876" spans="2:38" x14ac:dyDescent="0.25">
      <c r="B876"/>
      <c r="C876"/>
      <c r="D876"/>
      <c r="E876"/>
      <c r="F876"/>
      <c r="G876"/>
      <c r="H876"/>
      <c r="L876"/>
      <c r="M876"/>
      <c r="N876"/>
    </row>
    <row r="877" spans="2:38" x14ac:dyDescent="0.25">
      <c r="B877"/>
      <c r="C877"/>
      <c r="D877"/>
      <c r="E877"/>
      <c r="F877"/>
      <c r="G877"/>
      <c r="H877"/>
      <c r="L877"/>
      <c r="M877"/>
      <c r="N877"/>
    </row>
    <row r="878" spans="2:38" x14ac:dyDescent="0.25">
      <c r="B878"/>
      <c r="C878"/>
      <c r="D878"/>
      <c r="E878"/>
      <c r="F878"/>
      <c r="G878"/>
      <c r="H878"/>
      <c r="L878"/>
      <c r="M878"/>
      <c r="N878"/>
    </row>
    <row r="879" spans="2:38" x14ac:dyDescent="0.25">
      <c r="B879"/>
      <c r="C879"/>
      <c r="D879"/>
      <c r="E879"/>
      <c r="F879"/>
      <c r="G879"/>
      <c r="H879"/>
      <c r="L879"/>
      <c r="M879"/>
      <c r="N879"/>
    </row>
    <row r="880" spans="2:38" x14ac:dyDescent="0.25">
      <c r="B880"/>
      <c r="C880"/>
      <c r="D880"/>
      <c r="E880"/>
      <c r="F880"/>
      <c r="G880"/>
      <c r="H880"/>
      <c r="L880"/>
      <c r="M880"/>
      <c r="N880"/>
    </row>
    <row r="881" spans="1:39" s="29" customFormat="1" x14ac:dyDescent="0.25">
      <c r="A881"/>
      <c r="B881"/>
      <c r="C881"/>
      <c r="D881"/>
      <c r="E881"/>
      <c r="F881"/>
      <c r="G881"/>
      <c r="H881"/>
      <c r="L881"/>
      <c r="M881"/>
      <c r="N881"/>
      <c r="AM881"/>
    </row>
    <row r="882" spans="1:39" s="29" customFormat="1" x14ac:dyDescent="0.25">
      <c r="A882"/>
      <c r="B882"/>
      <c r="C882"/>
      <c r="D882"/>
      <c r="E882"/>
      <c r="F882"/>
      <c r="G882"/>
      <c r="H882"/>
      <c r="L882"/>
      <c r="M882"/>
      <c r="N882"/>
      <c r="AM882"/>
    </row>
    <row r="883" spans="1:39" s="29" customFormat="1" x14ac:dyDescent="0.25">
      <c r="A883"/>
      <c r="B883"/>
      <c r="C883"/>
      <c r="D883"/>
      <c r="E883"/>
      <c r="F883"/>
      <c r="G883"/>
      <c r="H883"/>
      <c r="L883"/>
      <c r="M883"/>
      <c r="N883"/>
      <c r="AM883"/>
    </row>
    <row r="884" spans="1:39" s="29" customFormat="1" x14ac:dyDescent="0.25">
      <c r="A884"/>
      <c r="B884"/>
      <c r="C884"/>
      <c r="D884"/>
      <c r="E884"/>
      <c r="F884"/>
      <c r="G884"/>
      <c r="H884"/>
      <c r="L884"/>
      <c r="M884"/>
      <c r="N884"/>
      <c r="AM884"/>
    </row>
    <row r="885" spans="1:39" s="29" customFormat="1" x14ac:dyDescent="0.25">
      <c r="A885"/>
      <c r="B885"/>
      <c r="C885"/>
      <c r="D885"/>
      <c r="E885"/>
      <c r="F885"/>
      <c r="G885"/>
      <c r="H885"/>
      <c r="L885"/>
      <c r="M885"/>
      <c r="N885"/>
      <c r="AM885"/>
    </row>
    <row r="886" spans="1:39" s="29" customFormat="1" x14ac:dyDescent="0.25">
      <c r="A886"/>
      <c r="B886"/>
      <c r="C886"/>
      <c r="D886"/>
      <c r="E886"/>
      <c r="F886"/>
      <c r="G886"/>
      <c r="H886"/>
      <c r="L886"/>
      <c r="M886"/>
      <c r="N886"/>
      <c r="AM886"/>
    </row>
    <row r="887" spans="1:39" s="29" customFormat="1" x14ac:dyDescent="0.25">
      <c r="A887"/>
      <c r="B887"/>
      <c r="C887"/>
      <c r="D887"/>
      <c r="E887"/>
      <c r="F887"/>
      <c r="G887"/>
      <c r="H887"/>
      <c r="L887"/>
      <c r="M887"/>
      <c r="N887"/>
      <c r="AM887"/>
    </row>
    <row r="888" spans="1:39" s="29" customFormat="1" x14ac:dyDescent="0.25">
      <c r="A888"/>
      <c r="B888"/>
      <c r="C888"/>
      <c r="D888"/>
      <c r="E888"/>
      <c r="F888"/>
      <c r="G888"/>
      <c r="H888"/>
      <c r="L888"/>
      <c r="M888"/>
      <c r="N888"/>
      <c r="AM888"/>
    </row>
    <row r="889" spans="1:39" s="29" customFormat="1" x14ac:dyDescent="0.25">
      <c r="A889"/>
      <c r="B889"/>
      <c r="C889"/>
      <c r="D889"/>
      <c r="E889"/>
      <c r="F889"/>
      <c r="G889"/>
      <c r="H889"/>
      <c r="L889"/>
      <c r="M889"/>
      <c r="N889"/>
      <c r="AM889"/>
    </row>
    <row r="890" spans="1:39" s="29" customFormat="1" x14ac:dyDescent="0.25">
      <c r="A890"/>
      <c r="B890"/>
      <c r="C890"/>
      <c r="D890"/>
      <c r="E890"/>
      <c r="F890"/>
      <c r="G890"/>
      <c r="H890"/>
      <c r="L890"/>
      <c r="M890"/>
      <c r="N890"/>
      <c r="AM890"/>
    </row>
    <row r="891" spans="1:39" s="29" customFormat="1" x14ac:dyDescent="0.25">
      <c r="A891"/>
      <c r="B891"/>
      <c r="C891"/>
      <c r="D891"/>
      <c r="E891"/>
      <c r="F891"/>
      <c r="G891"/>
      <c r="H891"/>
      <c r="L891"/>
      <c r="M891"/>
      <c r="N891"/>
      <c r="AM891"/>
    </row>
    <row r="892" spans="1:39" s="29" customFormat="1" x14ac:dyDescent="0.25">
      <c r="A892"/>
      <c r="B892"/>
      <c r="C892"/>
      <c r="D892"/>
      <c r="E892"/>
      <c r="F892"/>
      <c r="G892"/>
      <c r="H892"/>
      <c r="L892"/>
      <c r="M892"/>
      <c r="N892"/>
      <c r="AM892"/>
    </row>
    <row r="893" spans="1:39" s="29" customFormat="1" x14ac:dyDescent="0.25">
      <c r="A893"/>
      <c r="B893"/>
      <c r="C893"/>
      <c r="D893"/>
      <c r="E893"/>
      <c r="F893"/>
      <c r="G893"/>
      <c r="H893"/>
      <c r="L893"/>
      <c r="M893"/>
      <c r="N893"/>
      <c r="AM893"/>
    </row>
    <row r="894" spans="1:39" s="29" customFormat="1" x14ac:dyDescent="0.25">
      <c r="A894"/>
      <c r="B894"/>
      <c r="C894"/>
      <c r="D894"/>
      <c r="E894"/>
      <c r="F894"/>
      <c r="G894"/>
      <c r="H894"/>
      <c r="L894"/>
      <c r="M894"/>
      <c r="N894"/>
      <c r="AM894"/>
    </row>
    <row r="895" spans="1:39" s="29" customFormat="1" x14ac:dyDescent="0.25">
      <c r="A895"/>
      <c r="B895"/>
      <c r="C895"/>
      <c r="D895"/>
      <c r="E895"/>
      <c r="F895"/>
      <c r="G895"/>
      <c r="H895"/>
      <c r="L895"/>
      <c r="M895"/>
      <c r="N895"/>
      <c r="AM895"/>
    </row>
    <row r="896" spans="1:39" s="29" customFormat="1" x14ac:dyDescent="0.25">
      <c r="A896"/>
      <c r="B896"/>
      <c r="C896"/>
      <c r="D896"/>
      <c r="E896"/>
      <c r="F896"/>
      <c r="G896"/>
      <c r="H896"/>
      <c r="L896"/>
      <c r="M896"/>
      <c r="N896"/>
      <c r="AM896"/>
    </row>
    <row r="897" spans="1:39" s="29" customFormat="1" x14ac:dyDescent="0.25">
      <c r="A897"/>
      <c r="B897"/>
      <c r="C897"/>
      <c r="D897"/>
      <c r="E897"/>
      <c r="F897"/>
      <c r="G897"/>
      <c r="H897"/>
      <c r="L897"/>
      <c r="M897"/>
      <c r="N897"/>
      <c r="AM897"/>
    </row>
    <row r="898" spans="1:39" s="29" customFormat="1" x14ac:dyDescent="0.25">
      <c r="A898"/>
      <c r="B898"/>
      <c r="C898"/>
      <c r="D898"/>
      <c r="E898"/>
      <c r="F898"/>
      <c r="G898"/>
      <c r="H898"/>
      <c r="L898"/>
      <c r="M898"/>
      <c r="N898"/>
      <c r="AM898"/>
    </row>
    <row r="899" spans="1:39" s="29" customFormat="1" x14ac:dyDescent="0.25">
      <c r="A899"/>
      <c r="B899"/>
      <c r="C899"/>
      <c r="D899"/>
      <c r="E899"/>
      <c r="F899"/>
      <c r="G899"/>
      <c r="H899"/>
      <c r="L899"/>
      <c r="M899"/>
      <c r="N899"/>
      <c r="AM899"/>
    </row>
    <row r="900" spans="1:39" s="29" customFormat="1" x14ac:dyDescent="0.25">
      <c r="A900"/>
      <c r="B900"/>
      <c r="C900"/>
      <c r="D900"/>
      <c r="E900"/>
      <c r="F900"/>
      <c r="G900"/>
      <c r="H900"/>
      <c r="L900"/>
      <c r="M900"/>
      <c r="N900"/>
      <c r="AM900"/>
    </row>
    <row r="901" spans="1:39" s="29" customFormat="1" x14ac:dyDescent="0.25">
      <c r="A901"/>
      <c r="B901"/>
      <c r="C901"/>
      <c r="D901"/>
      <c r="E901"/>
      <c r="F901"/>
      <c r="G901"/>
      <c r="H901"/>
      <c r="L901"/>
      <c r="M901"/>
      <c r="N901"/>
      <c r="AM901"/>
    </row>
    <row r="902" spans="1:39" s="29" customFormat="1" x14ac:dyDescent="0.25">
      <c r="A902"/>
      <c r="B902"/>
      <c r="C902"/>
      <c r="D902"/>
      <c r="E902"/>
      <c r="F902"/>
      <c r="G902"/>
      <c r="H902"/>
      <c r="L902"/>
      <c r="M902"/>
      <c r="N902"/>
      <c r="AM902"/>
    </row>
    <row r="903" spans="1:39" s="29" customFormat="1" x14ac:dyDescent="0.25">
      <c r="A903"/>
      <c r="B903"/>
      <c r="C903"/>
      <c r="D903"/>
      <c r="E903"/>
      <c r="F903"/>
      <c r="G903"/>
      <c r="H903"/>
      <c r="L903"/>
      <c r="M903"/>
      <c r="N903"/>
      <c r="AM903"/>
    </row>
    <row r="904" spans="1:39" s="29" customFormat="1" x14ac:dyDescent="0.25">
      <c r="A904"/>
      <c r="B904"/>
      <c r="C904"/>
      <c r="D904"/>
      <c r="E904"/>
      <c r="F904"/>
      <c r="G904"/>
      <c r="H904"/>
      <c r="L904"/>
      <c r="M904"/>
      <c r="N904"/>
      <c r="AM904"/>
    </row>
    <row r="905" spans="1:39" s="29" customFormat="1" x14ac:dyDescent="0.25">
      <c r="A905"/>
      <c r="B905"/>
      <c r="C905"/>
      <c r="D905"/>
      <c r="E905"/>
      <c r="F905"/>
      <c r="G905"/>
      <c r="H905"/>
      <c r="L905"/>
      <c r="M905"/>
      <c r="N905"/>
      <c r="AM905"/>
    </row>
    <row r="906" spans="1:39" s="29" customFormat="1" x14ac:dyDescent="0.25">
      <c r="A906"/>
      <c r="B906"/>
      <c r="C906"/>
      <c r="D906"/>
      <c r="E906"/>
      <c r="F906"/>
      <c r="G906"/>
      <c r="H906"/>
      <c r="L906"/>
      <c r="M906"/>
      <c r="N906"/>
      <c r="AM906"/>
    </row>
    <row r="907" spans="1:39" s="29" customFormat="1" x14ac:dyDescent="0.25">
      <c r="A907"/>
      <c r="B907"/>
      <c r="C907"/>
      <c r="D907"/>
      <c r="E907"/>
      <c r="F907"/>
      <c r="G907"/>
      <c r="H907"/>
      <c r="L907"/>
      <c r="M907"/>
      <c r="N907"/>
      <c r="AM907"/>
    </row>
    <row r="908" spans="1:39" s="29" customFormat="1" x14ac:dyDescent="0.25">
      <c r="A908"/>
      <c r="B908"/>
      <c r="C908"/>
      <c r="D908"/>
      <c r="E908"/>
      <c r="F908"/>
      <c r="G908"/>
      <c r="H908"/>
      <c r="L908"/>
      <c r="M908"/>
      <c r="N908"/>
      <c r="AM908"/>
    </row>
    <row r="909" spans="1:39" s="29" customFormat="1" x14ac:dyDescent="0.25">
      <c r="A909"/>
      <c r="B909"/>
      <c r="C909"/>
      <c r="D909"/>
      <c r="E909"/>
      <c r="F909"/>
      <c r="G909"/>
      <c r="H909"/>
      <c r="L909"/>
      <c r="M909"/>
      <c r="N909"/>
      <c r="AM909"/>
    </row>
    <row r="910" spans="1:39" s="29" customFormat="1" x14ac:dyDescent="0.25">
      <c r="A910"/>
      <c r="B910"/>
      <c r="C910"/>
      <c r="D910"/>
      <c r="E910"/>
      <c r="F910"/>
      <c r="G910"/>
      <c r="H910"/>
      <c r="L910"/>
      <c r="M910"/>
      <c r="N910"/>
      <c r="AM910"/>
    </row>
    <row r="911" spans="1:39" s="29" customFormat="1" x14ac:dyDescent="0.25">
      <c r="A911"/>
      <c r="B911"/>
      <c r="C911"/>
      <c r="D911"/>
      <c r="E911"/>
      <c r="F911"/>
      <c r="G911"/>
      <c r="H911"/>
      <c r="L911"/>
      <c r="M911"/>
      <c r="N911"/>
      <c r="AM911"/>
    </row>
    <row r="912" spans="1:39" s="29" customFormat="1" x14ac:dyDescent="0.25">
      <c r="A912"/>
      <c r="B912"/>
      <c r="C912"/>
      <c r="D912"/>
      <c r="E912"/>
      <c r="F912"/>
      <c r="G912"/>
      <c r="H912"/>
      <c r="L912"/>
      <c r="M912"/>
      <c r="N912"/>
      <c r="AM912"/>
    </row>
    <row r="913" spans="1:39" s="29" customFormat="1" x14ac:dyDescent="0.25">
      <c r="A913"/>
      <c r="B913"/>
      <c r="C913"/>
      <c r="D913"/>
      <c r="E913"/>
      <c r="F913"/>
      <c r="G913"/>
      <c r="H913"/>
      <c r="L913"/>
      <c r="M913"/>
      <c r="N913"/>
      <c r="AM913"/>
    </row>
    <row r="914" spans="1:39" s="29" customFormat="1" x14ac:dyDescent="0.25">
      <c r="A914"/>
      <c r="B914"/>
      <c r="C914"/>
      <c r="D914"/>
      <c r="E914"/>
      <c r="F914"/>
      <c r="G914"/>
      <c r="H914"/>
      <c r="L914"/>
      <c r="M914"/>
      <c r="N914"/>
      <c r="AM914"/>
    </row>
    <row r="915" spans="1:39" s="29" customFormat="1" x14ac:dyDescent="0.25">
      <c r="A915"/>
      <c r="B915"/>
      <c r="C915"/>
      <c r="D915"/>
      <c r="E915"/>
      <c r="F915"/>
      <c r="G915"/>
      <c r="H915"/>
      <c r="L915"/>
      <c r="M915"/>
      <c r="N915"/>
      <c r="AM915"/>
    </row>
    <row r="916" spans="1:39" s="29" customFormat="1" x14ac:dyDescent="0.25">
      <c r="A916"/>
      <c r="B916"/>
      <c r="C916"/>
      <c r="D916"/>
      <c r="E916"/>
      <c r="F916"/>
      <c r="G916"/>
      <c r="H916"/>
      <c r="L916"/>
      <c r="M916"/>
      <c r="N916"/>
      <c r="AM916"/>
    </row>
    <row r="917" spans="1:39" s="29" customFormat="1" x14ac:dyDescent="0.25">
      <c r="A917"/>
      <c r="B917"/>
      <c r="C917"/>
      <c r="D917"/>
      <c r="E917"/>
      <c r="F917"/>
      <c r="G917"/>
      <c r="H917"/>
      <c r="L917"/>
      <c r="M917"/>
      <c r="N917"/>
      <c r="AM917"/>
    </row>
    <row r="918" spans="1:39" s="29" customFormat="1" x14ac:dyDescent="0.25">
      <c r="A918"/>
      <c r="B918"/>
      <c r="C918"/>
      <c r="D918"/>
      <c r="E918"/>
      <c r="F918"/>
      <c r="G918"/>
      <c r="H918"/>
      <c r="L918"/>
      <c r="M918"/>
      <c r="N918"/>
      <c r="AM918"/>
    </row>
    <row r="919" spans="1:39" s="29" customFormat="1" x14ac:dyDescent="0.25">
      <c r="A919"/>
      <c r="B919"/>
      <c r="C919"/>
      <c r="D919"/>
      <c r="E919"/>
      <c r="F919"/>
      <c r="G919"/>
      <c r="H919"/>
      <c r="L919"/>
      <c r="M919"/>
      <c r="N919"/>
      <c r="AM919"/>
    </row>
    <row r="920" spans="1:39" s="29" customFormat="1" x14ac:dyDescent="0.25">
      <c r="A920"/>
      <c r="B920"/>
      <c r="C920"/>
      <c r="D920"/>
      <c r="E920"/>
      <c r="F920"/>
      <c r="G920"/>
      <c r="H920"/>
      <c r="L920"/>
      <c r="M920"/>
      <c r="N920"/>
      <c r="AM920"/>
    </row>
    <row r="921" spans="1:39" s="29" customFormat="1" x14ac:dyDescent="0.25">
      <c r="A921"/>
      <c r="B921"/>
      <c r="C921"/>
      <c r="D921"/>
      <c r="E921"/>
      <c r="F921"/>
      <c r="G921"/>
      <c r="H921"/>
      <c r="L921"/>
      <c r="M921"/>
      <c r="N921"/>
      <c r="AM921"/>
    </row>
    <row r="922" spans="1:39" s="29" customFormat="1" x14ac:dyDescent="0.25">
      <c r="A922"/>
      <c r="B922"/>
      <c r="C922"/>
      <c r="D922"/>
      <c r="E922"/>
      <c r="F922"/>
      <c r="G922"/>
      <c r="H922"/>
      <c r="L922"/>
      <c r="M922"/>
      <c r="N922"/>
      <c r="AM922"/>
    </row>
    <row r="923" spans="1:39" s="29" customFormat="1" x14ac:dyDescent="0.25">
      <c r="A923"/>
      <c r="B923"/>
      <c r="C923"/>
      <c r="D923"/>
      <c r="E923"/>
      <c r="F923"/>
      <c r="G923"/>
      <c r="H923"/>
      <c r="L923"/>
      <c r="M923"/>
      <c r="N923"/>
      <c r="AM923"/>
    </row>
    <row r="924" spans="1:39" s="29" customFormat="1" x14ac:dyDescent="0.25">
      <c r="A924"/>
      <c r="B924"/>
      <c r="C924"/>
      <c r="D924"/>
      <c r="E924"/>
      <c r="F924"/>
      <c r="G924"/>
      <c r="H924"/>
      <c r="L924"/>
      <c r="M924"/>
      <c r="N924"/>
      <c r="AM924"/>
    </row>
    <row r="925" spans="1:39" s="29" customFormat="1" x14ac:dyDescent="0.25">
      <c r="A925"/>
      <c r="B925"/>
      <c r="C925"/>
      <c r="D925"/>
      <c r="E925"/>
      <c r="F925"/>
      <c r="G925"/>
      <c r="H925"/>
      <c r="L925"/>
      <c r="M925"/>
      <c r="N925"/>
      <c r="AM925"/>
    </row>
    <row r="926" spans="1:39" s="29" customFormat="1" x14ac:dyDescent="0.25">
      <c r="A926"/>
      <c r="B926"/>
      <c r="C926"/>
      <c r="D926"/>
      <c r="E926"/>
      <c r="F926"/>
      <c r="G926"/>
      <c r="H926"/>
      <c r="L926"/>
      <c r="M926"/>
      <c r="N926"/>
      <c r="AM926"/>
    </row>
    <row r="927" spans="1:39" s="29" customFormat="1" x14ac:dyDescent="0.25">
      <c r="A927"/>
      <c r="B927"/>
      <c r="C927"/>
      <c r="D927"/>
      <c r="E927"/>
      <c r="F927"/>
      <c r="G927"/>
      <c r="H927"/>
      <c r="L927"/>
      <c r="M927"/>
      <c r="N927"/>
      <c r="AM927"/>
    </row>
    <row r="928" spans="1:39" s="29" customFormat="1" x14ac:dyDescent="0.25">
      <c r="A928"/>
      <c r="B928"/>
      <c r="C928"/>
      <c r="D928"/>
      <c r="E928"/>
      <c r="F928"/>
      <c r="G928"/>
      <c r="H928"/>
      <c r="L928"/>
      <c r="M928"/>
      <c r="N928"/>
      <c r="AM928"/>
    </row>
    <row r="929" spans="1:39" s="29" customFormat="1" x14ac:dyDescent="0.25">
      <c r="A929"/>
      <c r="B929"/>
      <c r="C929"/>
      <c r="D929"/>
      <c r="E929"/>
      <c r="F929"/>
      <c r="G929"/>
      <c r="H929"/>
      <c r="L929"/>
      <c r="M929"/>
      <c r="N929"/>
      <c r="AM929"/>
    </row>
    <row r="930" spans="1:39" s="29" customFormat="1" x14ac:dyDescent="0.25">
      <c r="A930"/>
      <c r="B930"/>
      <c r="C930"/>
      <c r="D930"/>
      <c r="E930"/>
      <c r="F930"/>
      <c r="G930"/>
      <c r="H930"/>
      <c r="L930"/>
      <c r="M930"/>
      <c r="N930"/>
      <c r="AM930"/>
    </row>
    <row r="931" spans="1:39" s="29" customFormat="1" x14ac:dyDescent="0.25">
      <c r="A931"/>
      <c r="B931"/>
      <c r="C931"/>
      <c r="D931"/>
      <c r="E931"/>
      <c r="F931"/>
      <c r="G931"/>
      <c r="H931"/>
      <c r="L931"/>
      <c r="M931"/>
      <c r="N931"/>
      <c r="AM931"/>
    </row>
    <row r="932" spans="1:39" s="29" customFormat="1" x14ac:dyDescent="0.25">
      <c r="A932"/>
      <c r="B932"/>
      <c r="C932"/>
      <c r="D932"/>
      <c r="E932"/>
      <c r="F932"/>
      <c r="G932"/>
      <c r="H932"/>
      <c r="L932"/>
      <c r="M932"/>
      <c r="N932"/>
      <c r="AM932"/>
    </row>
    <row r="933" spans="1:39" s="29" customFormat="1" x14ac:dyDescent="0.25">
      <c r="A933"/>
      <c r="B933"/>
      <c r="C933"/>
      <c r="D933"/>
      <c r="E933"/>
      <c r="F933"/>
      <c r="G933"/>
      <c r="H933"/>
      <c r="L933"/>
      <c r="M933"/>
      <c r="N933"/>
      <c r="AM933"/>
    </row>
    <row r="934" spans="1:39" s="29" customFormat="1" x14ac:dyDescent="0.25">
      <c r="A934"/>
      <c r="B934"/>
      <c r="C934"/>
      <c r="D934"/>
      <c r="E934"/>
      <c r="F934"/>
      <c r="G934"/>
      <c r="H934"/>
      <c r="L934"/>
      <c r="M934"/>
      <c r="N934"/>
      <c r="AM934"/>
    </row>
    <row r="935" spans="1:39" s="29" customFormat="1" x14ac:dyDescent="0.25">
      <c r="A935"/>
      <c r="B935"/>
      <c r="C935"/>
      <c r="D935"/>
      <c r="E935"/>
      <c r="F935"/>
      <c r="G935"/>
      <c r="H935"/>
      <c r="L935"/>
      <c r="M935"/>
      <c r="N935"/>
      <c r="AM935"/>
    </row>
    <row r="936" spans="1:39" s="29" customFormat="1" x14ac:dyDescent="0.25">
      <c r="A936"/>
      <c r="B936"/>
      <c r="C936"/>
      <c r="D936"/>
      <c r="E936"/>
      <c r="F936"/>
      <c r="G936"/>
      <c r="H936"/>
      <c r="L936"/>
      <c r="M936"/>
      <c r="N936"/>
      <c r="AM936"/>
    </row>
    <row r="937" spans="1:39" s="29" customFormat="1" x14ac:dyDescent="0.25">
      <c r="A937"/>
      <c r="B937"/>
      <c r="C937"/>
      <c r="D937"/>
      <c r="E937"/>
      <c r="F937"/>
      <c r="G937"/>
      <c r="H937"/>
      <c r="L937"/>
      <c r="M937"/>
      <c r="N937"/>
      <c r="AM937"/>
    </row>
    <row r="938" spans="1:39" s="29" customFormat="1" x14ac:dyDescent="0.25">
      <c r="A938"/>
      <c r="B938"/>
      <c r="C938"/>
      <c r="D938"/>
      <c r="E938"/>
      <c r="F938"/>
      <c r="G938"/>
      <c r="H938"/>
      <c r="L938"/>
      <c r="M938"/>
      <c r="N938"/>
      <c r="AM938"/>
    </row>
    <row r="939" spans="1:39" s="29" customFormat="1" x14ac:dyDescent="0.25">
      <c r="A939"/>
      <c r="B939"/>
      <c r="C939"/>
      <c r="D939"/>
      <c r="E939"/>
      <c r="F939"/>
      <c r="G939"/>
      <c r="H939"/>
      <c r="L939"/>
      <c r="M939"/>
      <c r="N939"/>
      <c r="AM939"/>
    </row>
    <row r="940" spans="1:39" s="29" customFormat="1" x14ac:dyDescent="0.25">
      <c r="A940"/>
      <c r="B940"/>
      <c r="C940"/>
      <c r="D940"/>
      <c r="E940"/>
      <c r="F940"/>
      <c r="G940"/>
      <c r="H940"/>
      <c r="L940"/>
      <c r="M940"/>
      <c r="N940"/>
      <c r="AM940"/>
    </row>
    <row r="941" spans="1:39" s="29" customFormat="1" x14ac:dyDescent="0.25">
      <c r="A941"/>
      <c r="B941"/>
      <c r="C941"/>
      <c r="D941"/>
      <c r="E941"/>
      <c r="F941"/>
      <c r="G941"/>
      <c r="H941"/>
      <c r="L941"/>
      <c r="M941"/>
      <c r="N941"/>
      <c r="AM941"/>
    </row>
    <row r="942" spans="1:39" s="29" customFormat="1" x14ac:dyDescent="0.25">
      <c r="A942"/>
      <c r="B942"/>
      <c r="C942"/>
      <c r="D942"/>
      <c r="E942"/>
      <c r="F942"/>
      <c r="G942"/>
      <c r="H942"/>
      <c r="L942"/>
      <c r="M942"/>
      <c r="N942"/>
      <c r="AM942"/>
    </row>
    <row r="943" spans="1:39" s="29" customFormat="1" x14ac:dyDescent="0.25">
      <c r="A943"/>
      <c r="B943"/>
      <c r="C943"/>
      <c r="D943"/>
      <c r="E943"/>
      <c r="F943"/>
      <c r="G943"/>
      <c r="H943"/>
      <c r="L943"/>
      <c r="M943"/>
      <c r="N943"/>
      <c r="AM943"/>
    </row>
    <row r="944" spans="1:39" s="29" customFormat="1" x14ac:dyDescent="0.25">
      <c r="A944"/>
      <c r="B944"/>
      <c r="C944"/>
      <c r="D944"/>
      <c r="E944"/>
      <c r="F944"/>
      <c r="G944"/>
      <c r="H944"/>
      <c r="L944"/>
      <c r="M944"/>
      <c r="N944"/>
      <c r="AM944"/>
    </row>
    <row r="945" spans="1:39" s="29" customFormat="1" x14ac:dyDescent="0.25">
      <c r="A945"/>
      <c r="B945"/>
      <c r="C945"/>
      <c r="D945"/>
      <c r="E945"/>
      <c r="F945"/>
      <c r="G945"/>
      <c r="H945"/>
      <c r="L945"/>
      <c r="M945"/>
      <c r="N945"/>
      <c r="AM945"/>
    </row>
    <row r="946" spans="1:39" s="29" customFormat="1" x14ac:dyDescent="0.25">
      <c r="A946"/>
      <c r="B946"/>
      <c r="C946"/>
      <c r="D946"/>
      <c r="E946"/>
      <c r="F946"/>
      <c r="G946"/>
      <c r="H946"/>
      <c r="L946"/>
      <c r="M946"/>
      <c r="N946"/>
      <c r="AM946"/>
    </row>
    <row r="947" spans="1:39" s="29" customFormat="1" x14ac:dyDescent="0.25">
      <c r="A947"/>
      <c r="B947"/>
      <c r="C947"/>
      <c r="D947"/>
      <c r="E947"/>
      <c r="F947"/>
      <c r="G947"/>
      <c r="H947"/>
      <c r="L947"/>
      <c r="M947"/>
      <c r="N947"/>
      <c r="AM947"/>
    </row>
    <row r="948" spans="1:39" s="29" customFormat="1" x14ac:dyDescent="0.25">
      <c r="A948"/>
      <c r="B948"/>
      <c r="C948"/>
      <c r="D948"/>
      <c r="E948"/>
      <c r="F948"/>
      <c r="G948"/>
      <c r="H948"/>
      <c r="L948"/>
      <c r="M948"/>
      <c r="N948"/>
      <c r="AM948"/>
    </row>
    <row r="949" spans="1:39" s="29" customFormat="1" x14ac:dyDescent="0.25">
      <c r="A949"/>
      <c r="B949"/>
      <c r="C949"/>
      <c r="D949"/>
      <c r="E949"/>
      <c r="F949"/>
      <c r="G949"/>
      <c r="H949"/>
      <c r="L949"/>
      <c r="M949"/>
      <c r="N949"/>
      <c r="AM949"/>
    </row>
    <row r="950" spans="1:39" s="29" customFormat="1" x14ac:dyDescent="0.25">
      <c r="A950"/>
      <c r="B950"/>
      <c r="C950"/>
      <c r="D950"/>
      <c r="E950"/>
      <c r="F950"/>
      <c r="G950"/>
      <c r="H950"/>
      <c r="L950"/>
      <c r="M950"/>
      <c r="N950"/>
      <c r="AM950"/>
    </row>
    <row r="951" spans="1:39" s="29" customFormat="1" x14ac:dyDescent="0.25">
      <c r="A951"/>
      <c r="B951"/>
      <c r="C951"/>
      <c r="D951"/>
      <c r="E951"/>
      <c r="F951"/>
      <c r="G951"/>
      <c r="H951"/>
      <c r="L951"/>
      <c r="M951"/>
      <c r="N951"/>
      <c r="AM951"/>
    </row>
    <row r="952" spans="1:39" s="29" customFormat="1" x14ac:dyDescent="0.25">
      <c r="A952"/>
      <c r="B952"/>
      <c r="C952"/>
      <c r="D952"/>
      <c r="E952"/>
      <c r="F952"/>
      <c r="G952"/>
      <c r="H952"/>
      <c r="L952"/>
      <c r="M952"/>
      <c r="N952"/>
      <c r="AM952"/>
    </row>
    <row r="953" spans="1:39" s="29" customFormat="1" x14ac:dyDescent="0.25">
      <c r="A953"/>
      <c r="B953"/>
      <c r="C953"/>
      <c r="D953"/>
      <c r="E953"/>
      <c r="F953"/>
      <c r="G953"/>
      <c r="H953"/>
      <c r="L953"/>
      <c r="M953"/>
      <c r="N953"/>
      <c r="AM953"/>
    </row>
    <row r="954" spans="1:39" s="29" customFormat="1" x14ac:dyDescent="0.25">
      <c r="A954"/>
      <c r="B954"/>
      <c r="C954"/>
      <c r="D954"/>
      <c r="E954"/>
      <c r="F954"/>
      <c r="G954"/>
      <c r="H954"/>
      <c r="L954"/>
      <c r="M954"/>
      <c r="N954"/>
      <c r="AM954"/>
    </row>
    <row r="955" spans="1:39" s="29" customFormat="1" x14ac:dyDescent="0.25">
      <c r="A955"/>
      <c r="B955"/>
      <c r="C955"/>
      <c r="D955"/>
      <c r="E955"/>
      <c r="F955"/>
      <c r="G955"/>
      <c r="H955"/>
      <c r="L955"/>
      <c r="M955"/>
      <c r="N955"/>
      <c r="AM955"/>
    </row>
    <row r="956" spans="1:39" s="29" customFormat="1" x14ac:dyDescent="0.25">
      <c r="A956"/>
      <c r="B956"/>
      <c r="C956"/>
      <c r="D956"/>
      <c r="E956"/>
      <c r="F956"/>
      <c r="G956"/>
      <c r="H956"/>
      <c r="L956"/>
      <c r="M956"/>
      <c r="N956"/>
      <c r="AM956"/>
    </row>
    <row r="957" spans="1:39" s="29" customFormat="1" x14ac:dyDescent="0.25">
      <c r="A957"/>
      <c r="B957"/>
      <c r="C957"/>
      <c r="D957"/>
      <c r="E957"/>
      <c r="F957"/>
      <c r="G957"/>
      <c r="H957"/>
      <c r="L957"/>
      <c r="M957"/>
      <c r="N957"/>
      <c r="AM957"/>
    </row>
    <row r="958" spans="1:39" s="29" customFormat="1" x14ac:dyDescent="0.25">
      <c r="A958"/>
      <c r="B958"/>
      <c r="C958"/>
      <c r="D958"/>
      <c r="E958"/>
      <c r="F958"/>
      <c r="G958"/>
      <c r="H958"/>
      <c r="L958"/>
      <c r="M958"/>
      <c r="N958"/>
      <c r="AM958"/>
    </row>
    <row r="959" spans="1:39" s="29" customFormat="1" x14ac:dyDescent="0.25">
      <c r="A959"/>
      <c r="B959"/>
      <c r="C959"/>
      <c r="D959"/>
      <c r="E959"/>
      <c r="F959"/>
      <c r="G959"/>
      <c r="H959"/>
      <c r="L959"/>
      <c r="M959"/>
      <c r="N959"/>
      <c r="AM959"/>
    </row>
    <row r="960" spans="1:39" s="29" customFormat="1" x14ac:dyDescent="0.25">
      <c r="A960"/>
      <c r="B960"/>
      <c r="C960"/>
      <c r="D960"/>
      <c r="E960"/>
      <c r="F960"/>
      <c r="G960"/>
      <c r="H960"/>
      <c r="L960"/>
      <c r="M960"/>
      <c r="N960"/>
      <c r="AM960"/>
    </row>
    <row r="961" spans="1:39" s="29" customFormat="1" x14ac:dyDescent="0.25">
      <c r="A961"/>
      <c r="B961"/>
      <c r="C961"/>
      <c r="D961"/>
      <c r="E961"/>
      <c r="F961"/>
      <c r="G961"/>
      <c r="H961"/>
      <c r="L961"/>
      <c r="M961"/>
      <c r="N961"/>
      <c r="AM961"/>
    </row>
    <row r="962" spans="1:39" s="29" customFormat="1" x14ac:dyDescent="0.25">
      <c r="A962"/>
      <c r="B962"/>
      <c r="C962"/>
      <c r="D962"/>
      <c r="E962"/>
      <c r="F962"/>
      <c r="G962"/>
      <c r="H962"/>
      <c r="L962"/>
      <c r="M962"/>
      <c r="N962"/>
      <c r="AM962"/>
    </row>
    <row r="963" spans="1:39" s="29" customFormat="1" x14ac:dyDescent="0.25">
      <c r="A963"/>
      <c r="B963"/>
      <c r="C963"/>
      <c r="D963"/>
      <c r="E963"/>
      <c r="F963"/>
      <c r="G963"/>
      <c r="H963"/>
      <c r="L963"/>
      <c r="M963"/>
      <c r="N963"/>
      <c r="AM963"/>
    </row>
    <row r="964" spans="1:39" s="29" customFormat="1" x14ac:dyDescent="0.25">
      <c r="A964"/>
      <c r="B964"/>
      <c r="C964"/>
      <c r="D964"/>
      <c r="E964"/>
      <c r="F964"/>
      <c r="G964"/>
      <c r="H964"/>
      <c r="L964"/>
      <c r="M964"/>
      <c r="N964"/>
      <c r="AM964"/>
    </row>
    <row r="965" spans="1:39" s="29" customFormat="1" x14ac:dyDescent="0.25">
      <c r="A965"/>
      <c r="B965"/>
      <c r="C965"/>
      <c r="D965"/>
      <c r="E965"/>
      <c r="F965"/>
      <c r="G965"/>
      <c r="H965"/>
      <c r="L965"/>
      <c r="M965"/>
      <c r="N965"/>
      <c r="AM965"/>
    </row>
    <row r="966" spans="1:39" s="29" customFormat="1" x14ac:dyDescent="0.25">
      <c r="A966"/>
      <c r="B966"/>
      <c r="C966"/>
      <c r="D966"/>
      <c r="E966"/>
      <c r="F966"/>
      <c r="G966"/>
      <c r="H966"/>
      <c r="L966"/>
      <c r="M966"/>
      <c r="N966"/>
      <c r="AM966"/>
    </row>
    <row r="967" spans="1:39" s="29" customFormat="1" x14ac:dyDescent="0.25">
      <c r="A967"/>
      <c r="B967"/>
      <c r="C967"/>
      <c r="D967"/>
      <c r="E967"/>
      <c r="F967"/>
      <c r="G967"/>
      <c r="H967"/>
      <c r="L967"/>
      <c r="M967"/>
      <c r="N967"/>
      <c r="AM967"/>
    </row>
    <row r="968" spans="1:39" s="29" customFormat="1" x14ac:dyDescent="0.25">
      <c r="A968"/>
      <c r="B968"/>
      <c r="C968"/>
      <c r="D968"/>
      <c r="E968"/>
      <c r="F968"/>
      <c r="G968"/>
      <c r="H968"/>
      <c r="L968"/>
      <c r="M968"/>
      <c r="N968"/>
      <c r="AM968"/>
    </row>
    <row r="969" spans="1:39" s="29" customFormat="1" x14ac:dyDescent="0.25">
      <c r="A969"/>
      <c r="B969"/>
      <c r="C969"/>
      <c r="D969"/>
      <c r="E969"/>
      <c r="F969"/>
      <c r="G969"/>
      <c r="H969"/>
      <c r="L969"/>
      <c r="M969"/>
      <c r="N969"/>
      <c r="AM969"/>
    </row>
    <row r="970" spans="1:39" s="29" customFormat="1" x14ac:dyDescent="0.25">
      <c r="A970"/>
      <c r="B970"/>
      <c r="C970"/>
      <c r="D970"/>
      <c r="E970"/>
      <c r="F970"/>
      <c r="G970"/>
      <c r="H970"/>
      <c r="L970"/>
      <c r="M970"/>
      <c r="N970"/>
      <c r="AM970"/>
    </row>
    <row r="971" spans="1:39" s="29" customFormat="1" x14ac:dyDescent="0.25">
      <c r="A971"/>
      <c r="B971"/>
      <c r="C971"/>
      <c r="D971"/>
      <c r="E971"/>
      <c r="F971"/>
      <c r="G971"/>
      <c r="H971"/>
      <c r="L971"/>
      <c r="M971"/>
      <c r="N971"/>
      <c r="AM971"/>
    </row>
    <row r="972" spans="1:39" s="29" customFormat="1" x14ac:dyDescent="0.25">
      <c r="A972"/>
      <c r="B972"/>
      <c r="C972"/>
      <c r="D972"/>
      <c r="E972"/>
      <c r="F972"/>
      <c r="G972"/>
      <c r="H972"/>
      <c r="L972"/>
      <c r="M972"/>
      <c r="N972"/>
      <c r="AM972"/>
    </row>
    <row r="973" spans="1:39" s="29" customFormat="1" x14ac:dyDescent="0.25">
      <c r="A973"/>
      <c r="B973"/>
      <c r="C973"/>
      <c r="D973"/>
      <c r="E973"/>
      <c r="F973"/>
      <c r="G973"/>
      <c r="H973"/>
      <c r="L973"/>
      <c r="M973"/>
      <c r="N973"/>
      <c r="AM973"/>
    </row>
    <row r="974" spans="1:39" s="29" customFormat="1" x14ac:dyDescent="0.25">
      <c r="A974"/>
      <c r="B974"/>
      <c r="C974"/>
      <c r="D974"/>
      <c r="E974"/>
      <c r="F974"/>
      <c r="G974"/>
      <c r="H974"/>
      <c r="L974"/>
      <c r="M974"/>
      <c r="N974"/>
      <c r="AM974"/>
    </row>
    <row r="975" spans="1:39" s="29" customFormat="1" x14ac:dyDescent="0.25">
      <c r="A975"/>
      <c r="B975"/>
      <c r="C975"/>
      <c r="D975"/>
      <c r="E975"/>
      <c r="F975"/>
      <c r="G975"/>
      <c r="H975"/>
      <c r="L975"/>
      <c r="M975"/>
      <c r="N975"/>
      <c r="AM975"/>
    </row>
    <row r="976" spans="1:39" s="29" customFormat="1" x14ac:dyDescent="0.25">
      <c r="A976"/>
      <c r="B976"/>
      <c r="C976"/>
      <c r="D976"/>
      <c r="E976"/>
      <c r="F976"/>
      <c r="G976"/>
      <c r="H976"/>
      <c r="L976"/>
      <c r="M976"/>
      <c r="N976"/>
      <c r="AM976"/>
    </row>
    <row r="977" spans="1:39" s="29" customFormat="1" x14ac:dyDescent="0.25">
      <c r="A977"/>
      <c r="B977"/>
      <c r="C977"/>
      <c r="D977"/>
      <c r="E977"/>
      <c r="F977"/>
      <c r="G977"/>
      <c r="H977"/>
      <c r="L977"/>
      <c r="M977"/>
      <c r="N977"/>
      <c r="AM977"/>
    </row>
    <row r="978" spans="1:39" s="29" customFormat="1" x14ac:dyDescent="0.25">
      <c r="A978"/>
      <c r="B978"/>
      <c r="C978"/>
      <c r="D978"/>
      <c r="E978"/>
      <c r="F978"/>
      <c r="G978"/>
      <c r="H978"/>
      <c r="L978"/>
      <c r="M978"/>
      <c r="N978"/>
      <c r="AM978"/>
    </row>
    <row r="979" spans="1:39" s="29" customFormat="1" x14ac:dyDescent="0.25">
      <c r="A979"/>
      <c r="B979"/>
      <c r="C979"/>
      <c r="D979"/>
      <c r="E979"/>
      <c r="F979"/>
      <c r="G979"/>
      <c r="H979"/>
      <c r="L979"/>
      <c r="M979"/>
      <c r="N979"/>
      <c r="AM979"/>
    </row>
    <row r="980" spans="1:39" s="29" customFormat="1" x14ac:dyDescent="0.25">
      <c r="A980"/>
      <c r="B980"/>
      <c r="C980"/>
      <c r="D980"/>
      <c r="E980"/>
      <c r="F980"/>
      <c r="G980"/>
      <c r="H980"/>
      <c r="L980"/>
      <c r="M980"/>
      <c r="N980"/>
      <c r="AM980"/>
    </row>
    <row r="981" spans="1:39" s="29" customFormat="1" x14ac:dyDescent="0.25">
      <c r="A981"/>
      <c r="B981"/>
      <c r="C981"/>
      <c r="D981"/>
      <c r="E981"/>
      <c r="F981"/>
      <c r="G981"/>
      <c r="H981"/>
      <c r="L981"/>
      <c r="M981"/>
      <c r="N981"/>
      <c r="AM981"/>
    </row>
    <row r="982" spans="1:39" s="29" customFormat="1" x14ac:dyDescent="0.25">
      <c r="A982"/>
      <c r="B982"/>
      <c r="C982"/>
      <c r="D982"/>
      <c r="E982"/>
      <c r="F982"/>
      <c r="G982"/>
      <c r="H982"/>
      <c r="L982"/>
      <c r="M982"/>
      <c r="N982"/>
      <c r="AM982"/>
    </row>
    <row r="983" spans="1:39" s="29" customFormat="1" x14ac:dyDescent="0.25">
      <c r="A983"/>
      <c r="B983"/>
      <c r="C983"/>
      <c r="D983"/>
      <c r="E983"/>
      <c r="F983"/>
      <c r="G983"/>
      <c r="H983"/>
      <c r="L983"/>
      <c r="M983"/>
      <c r="N983"/>
      <c r="AM983"/>
    </row>
    <row r="984" spans="1:39" s="29" customFormat="1" x14ac:dyDescent="0.25">
      <c r="A984"/>
      <c r="B984"/>
      <c r="C984"/>
      <c r="D984"/>
      <c r="E984"/>
      <c r="F984"/>
      <c r="G984"/>
      <c r="H984"/>
      <c r="L984"/>
      <c r="M984"/>
      <c r="N984"/>
      <c r="AM984"/>
    </row>
    <row r="985" spans="1:39" s="29" customFormat="1" x14ac:dyDescent="0.25">
      <c r="A985"/>
      <c r="B985"/>
      <c r="C985"/>
      <c r="D985"/>
      <c r="E985"/>
      <c r="F985"/>
      <c r="G985"/>
      <c r="H985"/>
      <c r="L985"/>
      <c r="M985"/>
      <c r="N985"/>
      <c r="AM985"/>
    </row>
    <row r="986" spans="1:39" s="29" customFormat="1" x14ac:dyDescent="0.25">
      <c r="A986"/>
      <c r="B986"/>
      <c r="C986"/>
      <c r="D986"/>
      <c r="E986"/>
      <c r="F986"/>
      <c r="G986"/>
      <c r="H986"/>
      <c r="L986"/>
      <c r="M986"/>
      <c r="N986"/>
      <c r="AM986"/>
    </row>
    <row r="987" spans="1:39" s="29" customFormat="1" x14ac:dyDescent="0.25">
      <c r="A987"/>
      <c r="B987"/>
      <c r="C987"/>
      <c r="D987"/>
      <c r="E987"/>
      <c r="F987"/>
      <c r="G987"/>
      <c r="H987"/>
      <c r="L987"/>
      <c r="M987"/>
      <c r="N987"/>
      <c r="AM987"/>
    </row>
    <row r="988" spans="1:39" s="29" customFormat="1" x14ac:dyDescent="0.25">
      <c r="A988"/>
      <c r="B988"/>
      <c r="C988"/>
      <c r="D988"/>
      <c r="E988"/>
      <c r="F988"/>
      <c r="G988"/>
      <c r="H988"/>
      <c r="L988"/>
      <c r="M988"/>
      <c r="N988"/>
      <c r="AM988"/>
    </row>
    <row r="989" spans="1:39" s="29" customFormat="1" x14ac:dyDescent="0.25">
      <c r="A989"/>
      <c r="B989"/>
      <c r="C989"/>
      <c r="D989"/>
      <c r="E989"/>
      <c r="F989"/>
      <c r="G989"/>
      <c r="H989"/>
      <c r="L989"/>
      <c r="M989"/>
      <c r="N989"/>
      <c r="AM989"/>
    </row>
    <row r="990" spans="1:39" s="29" customFormat="1" x14ac:dyDescent="0.25">
      <c r="A990"/>
      <c r="B990"/>
      <c r="C990"/>
      <c r="D990"/>
      <c r="E990"/>
      <c r="F990"/>
      <c r="G990"/>
      <c r="H990"/>
      <c r="L990"/>
      <c r="M990"/>
      <c r="N990"/>
      <c r="AM990"/>
    </row>
    <row r="991" spans="1:39" s="29" customFormat="1" x14ac:dyDescent="0.25">
      <c r="A991"/>
      <c r="B991"/>
      <c r="C991"/>
      <c r="D991"/>
      <c r="E991"/>
      <c r="F991"/>
      <c r="G991"/>
      <c r="H991"/>
      <c r="L991"/>
      <c r="M991"/>
      <c r="N991"/>
      <c r="AM991"/>
    </row>
    <row r="992" spans="1:39" s="29" customFormat="1" x14ac:dyDescent="0.25">
      <c r="A992"/>
      <c r="B992"/>
      <c r="C992"/>
      <c r="D992"/>
      <c r="E992"/>
      <c r="F992"/>
      <c r="G992"/>
      <c r="H992"/>
      <c r="L992"/>
      <c r="M992"/>
      <c r="N992"/>
      <c r="AM992"/>
    </row>
    <row r="993" spans="1:39" s="29" customFormat="1" x14ac:dyDescent="0.25">
      <c r="A993"/>
      <c r="B993"/>
      <c r="C993"/>
      <c r="D993"/>
      <c r="E993"/>
      <c r="F993"/>
      <c r="G993"/>
      <c r="H993"/>
      <c r="L993"/>
      <c r="M993"/>
      <c r="N993"/>
      <c r="AM993"/>
    </row>
    <row r="994" spans="1:39" s="29" customFormat="1" x14ac:dyDescent="0.25">
      <c r="A994"/>
      <c r="B994"/>
      <c r="C994"/>
      <c r="D994"/>
      <c r="E994"/>
      <c r="F994"/>
      <c r="G994"/>
      <c r="H994"/>
      <c r="L994"/>
      <c r="M994"/>
      <c r="N994"/>
      <c r="AM994"/>
    </row>
    <row r="995" spans="1:39" s="29" customFormat="1" x14ac:dyDescent="0.25">
      <c r="A995"/>
      <c r="B995"/>
      <c r="C995"/>
      <c r="D995"/>
      <c r="E995"/>
      <c r="F995"/>
      <c r="G995"/>
      <c r="H995"/>
      <c r="L995"/>
      <c r="M995"/>
      <c r="N995"/>
      <c r="AM995"/>
    </row>
    <row r="996" spans="1:39" s="29" customFormat="1" x14ac:dyDescent="0.25">
      <c r="A996"/>
      <c r="B996"/>
      <c r="C996"/>
      <c r="D996"/>
      <c r="E996"/>
      <c r="F996"/>
      <c r="G996"/>
      <c r="H996"/>
      <c r="L996"/>
      <c r="M996"/>
      <c r="N996"/>
      <c r="AM996"/>
    </row>
    <row r="997" spans="1:39" s="29" customFormat="1" x14ac:dyDescent="0.25">
      <c r="A997"/>
      <c r="B997"/>
      <c r="C997"/>
      <c r="D997"/>
      <c r="E997"/>
      <c r="F997"/>
      <c r="G997"/>
      <c r="H997"/>
      <c r="L997"/>
      <c r="M997"/>
      <c r="N997"/>
      <c r="AM997"/>
    </row>
    <row r="998" spans="1:39" s="29" customFormat="1" x14ac:dyDescent="0.25">
      <c r="A998"/>
      <c r="B998"/>
      <c r="C998"/>
      <c r="D998"/>
      <c r="E998"/>
      <c r="F998"/>
      <c r="G998"/>
      <c r="H998"/>
      <c r="L998"/>
      <c r="M998"/>
      <c r="N998"/>
      <c r="AM998"/>
    </row>
    <row r="999" spans="1:39" s="29" customFormat="1" x14ac:dyDescent="0.25">
      <c r="A999"/>
      <c r="B999"/>
      <c r="C999"/>
      <c r="D999"/>
      <c r="E999"/>
      <c r="F999"/>
      <c r="G999"/>
      <c r="H999"/>
      <c r="L999"/>
      <c r="M999"/>
      <c r="N999"/>
      <c r="AM999"/>
    </row>
    <row r="1000" spans="1:39" s="29" customFormat="1" x14ac:dyDescent="0.25">
      <c r="A1000"/>
      <c r="B1000"/>
      <c r="C1000"/>
      <c r="D1000"/>
      <c r="E1000"/>
      <c r="F1000"/>
      <c r="G1000"/>
      <c r="H1000"/>
      <c r="L1000"/>
      <c r="M1000"/>
      <c r="N1000"/>
      <c r="AM1000"/>
    </row>
    <row r="1001" spans="1:39" s="29" customFormat="1" x14ac:dyDescent="0.25">
      <c r="A1001"/>
      <c r="B1001"/>
      <c r="C1001"/>
      <c r="D1001"/>
      <c r="E1001"/>
      <c r="F1001"/>
      <c r="G1001"/>
      <c r="H1001"/>
      <c r="L1001"/>
      <c r="M1001"/>
      <c r="N1001"/>
      <c r="AM1001"/>
    </row>
    <row r="1002" spans="1:39" s="29" customFormat="1" x14ac:dyDescent="0.25">
      <c r="A1002"/>
      <c r="B1002"/>
      <c r="C1002"/>
      <c r="D1002"/>
      <c r="E1002"/>
      <c r="F1002"/>
      <c r="G1002"/>
      <c r="H1002"/>
      <c r="L1002"/>
      <c r="M1002"/>
      <c r="N1002"/>
      <c r="AM1002"/>
    </row>
    <row r="1003" spans="1:39" s="29" customFormat="1" x14ac:dyDescent="0.25">
      <c r="A1003"/>
      <c r="B1003"/>
      <c r="C1003"/>
      <c r="D1003"/>
      <c r="E1003"/>
      <c r="F1003"/>
      <c r="G1003"/>
      <c r="H1003"/>
      <c r="L1003"/>
      <c r="M1003"/>
      <c r="N1003"/>
      <c r="AM1003"/>
    </row>
    <row r="1004" spans="1:39" s="29" customFormat="1" x14ac:dyDescent="0.25">
      <c r="A1004"/>
      <c r="B1004"/>
      <c r="C1004"/>
      <c r="D1004"/>
      <c r="E1004"/>
      <c r="F1004"/>
      <c r="G1004"/>
      <c r="H1004"/>
      <c r="L1004"/>
      <c r="M1004"/>
      <c r="N1004"/>
      <c r="AM1004"/>
    </row>
    <row r="1005" spans="1:39" s="29" customFormat="1" x14ac:dyDescent="0.25">
      <c r="A1005"/>
      <c r="B1005"/>
      <c r="C1005"/>
      <c r="D1005"/>
      <c r="E1005"/>
      <c r="F1005"/>
      <c r="G1005"/>
      <c r="H1005"/>
      <c r="L1005"/>
      <c r="M1005"/>
      <c r="N1005"/>
      <c r="AM1005"/>
    </row>
    <row r="1006" spans="1:39" s="29" customFormat="1" x14ac:dyDescent="0.25">
      <c r="A1006"/>
      <c r="B1006"/>
      <c r="C1006"/>
      <c r="D1006"/>
      <c r="E1006"/>
      <c r="F1006"/>
      <c r="G1006"/>
      <c r="H1006"/>
      <c r="L1006"/>
      <c r="M1006"/>
      <c r="N1006"/>
      <c r="AM1006"/>
    </row>
    <row r="1007" spans="1:39" s="29" customFormat="1" x14ac:dyDescent="0.25">
      <c r="A1007"/>
      <c r="B1007"/>
      <c r="C1007"/>
      <c r="D1007"/>
      <c r="E1007"/>
      <c r="F1007"/>
      <c r="G1007"/>
      <c r="H1007"/>
      <c r="L1007"/>
      <c r="M1007"/>
      <c r="N1007"/>
      <c r="AM1007"/>
    </row>
    <row r="1008" spans="1:39" s="29" customFormat="1" x14ac:dyDescent="0.25">
      <c r="A1008"/>
      <c r="B1008"/>
      <c r="C1008"/>
      <c r="D1008"/>
      <c r="E1008"/>
      <c r="F1008"/>
      <c r="G1008"/>
      <c r="H1008"/>
      <c r="L1008"/>
      <c r="M1008"/>
      <c r="N1008"/>
      <c r="AM1008"/>
    </row>
    <row r="1009" spans="1:39" s="29" customFormat="1" x14ac:dyDescent="0.25">
      <c r="A1009"/>
      <c r="B1009"/>
      <c r="C1009"/>
      <c r="D1009"/>
      <c r="E1009"/>
      <c r="F1009"/>
      <c r="G1009"/>
      <c r="H1009"/>
      <c r="L1009"/>
      <c r="M1009"/>
      <c r="N1009"/>
      <c r="AM1009"/>
    </row>
    <row r="1010" spans="1:39" s="29" customFormat="1" x14ac:dyDescent="0.25">
      <c r="A1010"/>
      <c r="B1010"/>
      <c r="C1010"/>
      <c r="D1010"/>
      <c r="E1010"/>
      <c r="F1010"/>
      <c r="G1010"/>
      <c r="H1010"/>
      <c r="L1010"/>
      <c r="M1010"/>
      <c r="N1010"/>
      <c r="AM1010"/>
    </row>
    <row r="1011" spans="1:39" s="29" customFormat="1" x14ac:dyDescent="0.25">
      <c r="A1011"/>
      <c r="B1011"/>
      <c r="C1011"/>
      <c r="D1011"/>
      <c r="E1011"/>
      <c r="F1011"/>
      <c r="G1011"/>
      <c r="H1011"/>
      <c r="L1011"/>
      <c r="M1011"/>
      <c r="N1011"/>
      <c r="AM1011"/>
    </row>
    <row r="1012" spans="1:39" s="29" customFormat="1" x14ac:dyDescent="0.25">
      <c r="A1012"/>
      <c r="B1012"/>
      <c r="C1012"/>
      <c r="D1012"/>
      <c r="E1012"/>
      <c r="F1012"/>
      <c r="G1012"/>
      <c r="H1012"/>
      <c r="L1012"/>
      <c r="M1012"/>
      <c r="N1012"/>
      <c r="AM1012"/>
    </row>
    <row r="1013" spans="1:39" s="29" customFormat="1" x14ac:dyDescent="0.25">
      <c r="A1013"/>
      <c r="B1013"/>
      <c r="C1013"/>
      <c r="D1013"/>
      <c r="E1013"/>
      <c r="F1013"/>
      <c r="G1013"/>
      <c r="H1013"/>
      <c r="L1013"/>
      <c r="M1013"/>
      <c r="N1013"/>
      <c r="AM1013"/>
    </row>
    <row r="1014" spans="1:39" s="29" customFormat="1" x14ac:dyDescent="0.25">
      <c r="A1014"/>
      <c r="B1014"/>
      <c r="C1014"/>
      <c r="D1014"/>
      <c r="E1014"/>
      <c r="F1014"/>
      <c r="G1014"/>
      <c r="H1014"/>
      <c r="L1014"/>
      <c r="M1014"/>
      <c r="N1014"/>
      <c r="AM1014"/>
    </row>
    <row r="1015" spans="1:39" s="29" customFormat="1" x14ac:dyDescent="0.25">
      <c r="A1015"/>
      <c r="B1015"/>
      <c r="C1015"/>
      <c r="D1015"/>
      <c r="E1015"/>
      <c r="F1015"/>
      <c r="G1015"/>
      <c r="H1015"/>
      <c r="L1015"/>
      <c r="M1015"/>
      <c r="N1015"/>
      <c r="AM1015"/>
    </row>
    <row r="1016" spans="1:39" s="29" customFormat="1" x14ac:dyDescent="0.25">
      <c r="A1016"/>
      <c r="B1016"/>
      <c r="C1016"/>
      <c r="D1016"/>
      <c r="E1016"/>
      <c r="F1016"/>
      <c r="G1016"/>
      <c r="H1016"/>
      <c r="L1016"/>
      <c r="M1016"/>
      <c r="N1016"/>
      <c r="AM1016"/>
    </row>
    <row r="1017" spans="1:39" s="29" customFormat="1" x14ac:dyDescent="0.25">
      <c r="A1017"/>
      <c r="B1017"/>
      <c r="C1017"/>
      <c r="D1017"/>
      <c r="E1017"/>
      <c r="F1017"/>
      <c r="G1017"/>
      <c r="H1017"/>
      <c r="L1017"/>
      <c r="M1017"/>
      <c r="N1017"/>
      <c r="AM1017"/>
    </row>
    <row r="1018" spans="1:39" s="29" customFormat="1" x14ac:dyDescent="0.25">
      <c r="A1018"/>
      <c r="B1018"/>
      <c r="C1018"/>
      <c r="D1018"/>
      <c r="E1018"/>
      <c r="F1018"/>
      <c r="G1018"/>
      <c r="H1018"/>
      <c r="L1018"/>
      <c r="M1018"/>
      <c r="N1018"/>
      <c r="AM1018"/>
    </row>
    <row r="1019" spans="1:39" s="29" customFormat="1" x14ac:dyDescent="0.25">
      <c r="A1019"/>
      <c r="B1019"/>
      <c r="C1019"/>
      <c r="D1019"/>
      <c r="E1019"/>
      <c r="F1019"/>
      <c r="G1019"/>
      <c r="H1019"/>
      <c r="L1019"/>
      <c r="M1019"/>
      <c r="N1019"/>
      <c r="AM1019"/>
    </row>
    <row r="1020" spans="1:39" s="29" customFormat="1" x14ac:dyDescent="0.25">
      <c r="A1020"/>
      <c r="B1020"/>
      <c r="C1020"/>
      <c r="D1020"/>
      <c r="E1020"/>
      <c r="F1020"/>
      <c r="G1020"/>
      <c r="H1020"/>
      <c r="L1020"/>
      <c r="M1020"/>
      <c r="N1020"/>
      <c r="AM1020"/>
    </row>
    <row r="1021" spans="1:39" s="29" customFormat="1" x14ac:dyDescent="0.25">
      <c r="A1021"/>
      <c r="B1021"/>
      <c r="C1021"/>
      <c r="D1021"/>
      <c r="E1021"/>
      <c r="F1021"/>
      <c r="G1021"/>
      <c r="H1021"/>
      <c r="L1021"/>
      <c r="M1021"/>
      <c r="N1021"/>
      <c r="AM1021"/>
    </row>
    <row r="1022" spans="1:39" s="29" customFormat="1" x14ac:dyDescent="0.25">
      <c r="A1022"/>
      <c r="B1022"/>
      <c r="C1022"/>
      <c r="D1022"/>
      <c r="E1022"/>
      <c r="F1022"/>
      <c r="G1022"/>
      <c r="H1022"/>
      <c r="L1022"/>
      <c r="M1022"/>
      <c r="N1022"/>
      <c r="AM1022"/>
    </row>
    <row r="1023" spans="1:39" s="29" customFormat="1" x14ac:dyDescent="0.25">
      <c r="A1023"/>
      <c r="B1023"/>
      <c r="C1023"/>
      <c r="D1023"/>
      <c r="E1023"/>
      <c r="F1023"/>
      <c r="G1023"/>
      <c r="H1023"/>
      <c r="L1023"/>
      <c r="M1023"/>
      <c r="N1023"/>
      <c r="AM1023"/>
    </row>
    <row r="1024" spans="1:39" s="29" customFormat="1" x14ac:dyDescent="0.25">
      <c r="A1024"/>
      <c r="B1024"/>
      <c r="C1024"/>
      <c r="D1024"/>
      <c r="E1024"/>
      <c r="F1024"/>
      <c r="G1024"/>
      <c r="H1024"/>
      <c r="L1024"/>
      <c r="M1024"/>
      <c r="N1024"/>
      <c r="AM1024"/>
    </row>
    <row r="1025" spans="1:39" s="29" customFormat="1" x14ac:dyDescent="0.25">
      <c r="A1025"/>
      <c r="B1025"/>
      <c r="C1025"/>
      <c r="D1025"/>
      <c r="E1025"/>
      <c r="F1025"/>
      <c r="G1025"/>
      <c r="H1025"/>
      <c r="L1025"/>
      <c r="M1025"/>
      <c r="N1025"/>
      <c r="AM1025"/>
    </row>
    <row r="1026" spans="1:39" s="29" customFormat="1" x14ac:dyDescent="0.25">
      <c r="A1026"/>
      <c r="B1026"/>
      <c r="C1026"/>
      <c r="D1026"/>
      <c r="E1026"/>
      <c r="F1026"/>
      <c r="G1026"/>
      <c r="H1026"/>
      <c r="L1026"/>
      <c r="M1026"/>
      <c r="N1026"/>
      <c r="AM1026"/>
    </row>
    <row r="1027" spans="1:39" s="29" customFormat="1" x14ac:dyDescent="0.25">
      <c r="A1027"/>
      <c r="B1027"/>
      <c r="C1027"/>
      <c r="D1027"/>
      <c r="E1027"/>
      <c r="F1027"/>
      <c r="G1027"/>
      <c r="H1027"/>
      <c r="L1027"/>
      <c r="M1027"/>
      <c r="N1027"/>
      <c r="AM1027"/>
    </row>
    <row r="1028" spans="1:39" s="29" customFormat="1" x14ac:dyDescent="0.25">
      <c r="A1028"/>
      <c r="B1028"/>
      <c r="C1028"/>
      <c r="D1028"/>
      <c r="E1028"/>
      <c r="F1028"/>
      <c r="G1028"/>
      <c r="H1028"/>
      <c r="L1028"/>
      <c r="M1028"/>
      <c r="N1028"/>
      <c r="AM1028"/>
    </row>
    <row r="1029" spans="1:39" s="29" customFormat="1" x14ac:dyDescent="0.25">
      <c r="A1029"/>
      <c r="B1029"/>
      <c r="C1029"/>
      <c r="D1029"/>
      <c r="E1029"/>
      <c r="F1029"/>
      <c r="G1029"/>
      <c r="H1029"/>
      <c r="L1029"/>
      <c r="M1029"/>
      <c r="N1029"/>
      <c r="AM1029"/>
    </row>
    <row r="1030" spans="1:39" s="29" customFormat="1" x14ac:dyDescent="0.25">
      <c r="A1030"/>
      <c r="B1030"/>
      <c r="C1030"/>
      <c r="D1030"/>
      <c r="E1030"/>
      <c r="F1030"/>
      <c r="G1030"/>
      <c r="H1030"/>
      <c r="L1030"/>
      <c r="M1030"/>
      <c r="N1030"/>
      <c r="AM1030"/>
    </row>
    <row r="1031" spans="1:39" s="29" customFormat="1" x14ac:dyDescent="0.25">
      <c r="A1031"/>
      <c r="B1031"/>
      <c r="C1031"/>
      <c r="D1031"/>
      <c r="E1031"/>
      <c r="F1031"/>
      <c r="G1031"/>
      <c r="H1031"/>
      <c r="L1031"/>
      <c r="M1031"/>
      <c r="N1031"/>
      <c r="AM1031"/>
    </row>
    <row r="1032" spans="1:39" s="29" customFormat="1" x14ac:dyDescent="0.25">
      <c r="A1032"/>
      <c r="B1032"/>
      <c r="C1032"/>
      <c r="D1032"/>
      <c r="E1032"/>
      <c r="F1032"/>
      <c r="G1032"/>
      <c r="H1032"/>
      <c r="L1032"/>
      <c r="M1032"/>
      <c r="N1032"/>
      <c r="AM1032"/>
    </row>
    <row r="1033" spans="1:39" s="29" customFormat="1" x14ac:dyDescent="0.25">
      <c r="A1033"/>
      <c r="B1033"/>
      <c r="C1033"/>
      <c r="D1033"/>
      <c r="E1033"/>
      <c r="F1033"/>
      <c r="G1033"/>
      <c r="H1033"/>
      <c r="L1033"/>
      <c r="M1033"/>
      <c r="N1033"/>
      <c r="AM1033"/>
    </row>
    <row r="1034" spans="1:39" s="29" customFormat="1" x14ac:dyDescent="0.25">
      <c r="A1034"/>
      <c r="B1034"/>
      <c r="C1034"/>
      <c r="D1034"/>
      <c r="E1034"/>
      <c r="F1034"/>
      <c r="G1034"/>
      <c r="H1034"/>
      <c r="L1034"/>
      <c r="M1034"/>
      <c r="N1034"/>
      <c r="AM1034"/>
    </row>
    <row r="1035" spans="1:39" s="29" customFormat="1" x14ac:dyDescent="0.25">
      <c r="A1035"/>
      <c r="B1035"/>
      <c r="C1035"/>
      <c r="D1035"/>
      <c r="E1035"/>
      <c r="F1035"/>
      <c r="G1035"/>
      <c r="H1035"/>
      <c r="L1035"/>
      <c r="M1035"/>
      <c r="N1035"/>
      <c r="AM1035"/>
    </row>
    <row r="1036" spans="1:39" s="29" customFormat="1" x14ac:dyDescent="0.25">
      <c r="A1036"/>
      <c r="B1036"/>
      <c r="C1036"/>
      <c r="D1036"/>
      <c r="E1036"/>
      <c r="F1036"/>
      <c r="G1036"/>
      <c r="H1036"/>
      <c r="L1036"/>
      <c r="M1036"/>
      <c r="N1036"/>
      <c r="AM1036"/>
    </row>
    <row r="1037" spans="1:39" s="29" customFormat="1" x14ac:dyDescent="0.25">
      <c r="A1037"/>
      <c r="B1037"/>
      <c r="C1037"/>
      <c r="D1037"/>
      <c r="E1037"/>
      <c r="F1037"/>
      <c r="G1037"/>
      <c r="H1037"/>
      <c r="L1037"/>
      <c r="M1037"/>
      <c r="N1037"/>
      <c r="AM1037"/>
    </row>
    <row r="1038" spans="1:39" s="29" customFormat="1" x14ac:dyDescent="0.25">
      <c r="A1038"/>
      <c r="B1038"/>
      <c r="C1038"/>
      <c r="D1038"/>
      <c r="E1038"/>
      <c r="F1038"/>
      <c r="G1038"/>
      <c r="H1038"/>
      <c r="L1038"/>
      <c r="M1038"/>
      <c r="N1038"/>
      <c r="AM1038"/>
    </row>
    <row r="1039" spans="1:39" s="29" customFormat="1" x14ac:dyDescent="0.25">
      <c r="A1039"/>
      <c r="B1039"/>
      <c r="C1039"/>
      <c r="D1039"/>
      <c r="E1039"/>
      <c r="F1039"/>
      <c r="G1039"/>
      <c r="H1039"/>
      <c r="L1039"/>
      <c r="M1039"/>
      <c r="N1039"/>
      <c r="AM1039"/>
    </row>
    <row r="1040" spans="1:39" s="29" customFormat="1" x14ac:dyDescent="0.25">
      <c r="A1040"/>
      <c r="B1040"/>
      <c r="C1040"/>
      <c r="D1040"/>
      <c r="E1040"/>
      <c r="F1040"/>
      <c r="G1040"/>
      <c r="H1040"/>
      <c r="L1040"/>
      <c r="M1040"/>
      <c r="N1040"/>
      <c r="AM1040"/>
    </row>
    <row r="1041" spans="1:39" s="29" customFormat="1" x14ac:dyDescent="0.25">
      <c r="A1041"/>
      <c r="B1041"/>
      <c r="C1041"/>
      <c r="D1041"/>
      <c r="E1041"/>
      <c r="F1041"/>
      <c r="G1041"/>
      <c r="H1041"/>
      <c r="L1041"/>
      <c r="M1041"/>
      <c r="N1041"/>
      <c r="AM1041"/>
    </row>
    <row r="1042" spans="1:39" s="29" customFormat="1" x14ac:dyDescent="0.25">
      <c r="A1042"/>
      <c r="B1042"/>
      <c r="C1042"/>
      <c r="D1042"/>
      <c r="E1042"/>
      <c r="F1042"/>
      <c r="G1042"/>
      <c r="H1042"/>
      <c r="L1042"/>
      <c r="M1042"/>
      <c r="N1042"/>
      <c r="AM1042"/>
    </row>
    <row r="1043" spans="1:39" s="29" customFormat="1" x14ac:dyDescent="0.25">
      <c r="A1043"/>
      <c r="B1043"/>
      <c r="C1043"/>
      <c r="D1043"/>
      <c r="E1043"/>
      <c r="F1043"/>
      <c r="G1043"/>
      <c r="H1043"/>
      <c r="L1043"/>
      <c r="M1043"/>
      <c r="N1043"/>
      <c r="AM1043"/>
    </row>
    <row r="1044" spans="1:39" s="29" customFormat="1" x14ac:dyDescent="0.25">
      <c r="A1044"/>
      <c r="B1044"/>
      <c r="C1044"/>
      <c r="D1044"/>
      <c r="E1044"/>
      <c r="F1044"/>
      <c r="G1044"/>
      <c r="H1044"/>
      <c r="L1044"/>
      <c r="M1044"/>
      <c r="N1044"/>
      <c r="AM1044"/>
    </row>
    <row r="1045" spans="1:39" s="29" customFormat="1" x14ac:dyDescent="0.25">
      <c r="A1045"/>
      <c r="B1045"/>
      <c r="C1045"/>
      <c r="D1045"/>
      <c r="E1045"/>
      <c r="F1045"/>
      <c r="G1045"/>
      <c r="H1045"/>
      <c r="L1045"/>
      <c r="M1045"/>
      <c r="N1045"/>
      <c r="AM1045"/>
    </row>
    <row r="1046" spans="1:39" s="29" customFormat="1" x14ac:dyDescent="0.25">
      <c r="A1046"/>
      <c r="B1046"/>
      <c r="C1046"/>
      <c r="D1046"/>
      <c r="E1046"/>
      <c r="F1046"/>
      <c r="G1046"/>
      <c r="H1046"/>
      <c r="L1046"/>
      <c r="M1046"/>
      <c r="N1046"/>
      <c r="AM1046"/>
    </row>
    <row r="1047" spans="1:39" s="29" customFormat="1" x14ac:dyDescent="0.25">
      <c r="A1047"/>
      <c r="B1047"/>
      <c r="C1047"/>
      <c r="D1047"/>
      <c r="E1047"/>
      <c r="F1047"/>
      <c r="G1047"/>
      <c r="H1047"/>
      <c r="L1047"/>
      <c r="M1047"/>
      <c r="N1047"/>
      <c r="AM1047"/>
    </row>
    <row r="1048" spans="1:39" s="29" customFormat="1" x14ac:dyDescent="0.25">
      <c r="A1048"/>
      <c r="B1048"/>
      <c r="C1048"/>
      <c r="D1048"/>
      <c r="E1048"/>
      <c r="F1048"/>
      <c r="G1048"/>
      <c r="H1048"/>
      <c r="L1048"/>
      <c r="M1048"/>
      <c r="N1048"/>
      <c r="AM1048"/>
    </row>
    <row r="1049" spans="1:39" s="29" customFormat="1" x14ac:dyDescent="0.25">
      <c r="A1049"/>
      <c r="B1049"/>
      <c r="C1049"/>
      <c r="D1049"/>
      <c r="E1049"/>
      <c r="F1049"/>
      <c r="G1049"/>
      <c r="H1049"/>
      <c r="L1049"/>
      <c r="M1049"/>
      <c r="N1049"/>
      <c r="AM1049"/>
    </row>
    <row r="1050" spans="1:39" s="29" customFormat="1" x14ac:dyDescent="0.25">
      <c r="A1050"/>
      <c r="B1050"/>
      <c r="C1050"/>
      <c r="D1050"/>
      <c r="E1050"/>
      <c r="F1050"/>
      <c r="G1050"/>
      <c r="H1050"/>
      <c r="L1050"/>
      <c r="M1050"/>
      <c r="N1050"/>
      <c r="AM1050"/>
    </row>
    <row r="1051" spans="1:39" s="29" customFormat="1" x14ac:dyDescent="0.25">
      <c r="A1051"/>
      <c r="B1051"/>
      <c r="C1051"/>
      <c r="D1051"/>
      <c r="E1051"/>
      <c r="F1051"/>
      <c r="G1051"/>
      <c r="H1051"/>
      <c r="L1051"/>
      <c r="M1051"/>
      <c r="N1051"/>
      <c r="AM1051"/>
    </row>
    <row r="1052" spans="1:39" s="29" customFormat="1" x14ac:dyDescent="0.25">
      <c r="A1052"/>
      <c r="B1052"/>
      <c r="C1052"/>
      <c r="D1052"/>
      <c r="E1052"/>
      <c r="F1052"/>
      <c r="G1052"/>
      <c r="H1052"/>
      <c r="L1052"/>
      <c r="M1052"/>
      <c r="N1052"/>
      <c r="AM1052"/>
    </row>
    <row r="1053" spans="1:39" s="29" customFormat="1" x14ac:dyDescent="0.25">
      <c r="A1053"/>
      <c r="B1053"/>
      <c r="C1053"/>
      <c r="D1053"/>
      <c r="E1053"/>
      <c r="F1053"/>
      <c r="G1053"/>
      <c r="H1053"/>
      <c r="L1053"/>
      <c r="M1053"/>
      <c r="N1053"/>
      <c r="AM1053"/>
    </row>
    <row r="1054" spans="1:39" s="29" customFormat="1" x14ac:dyDescent="0.25">
      <c r="A1054"/>
      <c r="B1054"/>
      <c r="C1054"/>
      <c r="D1054"/>
      <c r="E1054"/>
      <c r="F1054"/>
      <c r="G1054"/>
      <c r="H1054"/>
      <c r="L1054"/>
      <c r="M1054"/>
      <c r="N1054"/>
      <c r="AM1054"/>
    </row>
    <row r="1055" spans="1:39" s="29" customFormat="1" x14ac:dyDescent="0.25">
      <c r="A1055"/>
      <c r="B1055"/>
      <c r="C1055"/>
      <c r="D1055"/>
      <c r="E1055"/>
      <c r="F1055"/>
      <c r="G1055"/>
      <c r="H1055"/>
      <c r="L1055"/>
      <c r="M1055"/>
      <c r="N1055"/>
      <c r="AM1055"/>
    </row>
    <row r="1056" spans="1:39" s="29" customFormat="1" x14ac:dyDescent="0.25">
      <c r="A1056"/>
      <c r="B1056"/>
      <c r="C1056"/>
      <c r="D1056"/>
      <c r="E1056"/>
      <c r="F1056"/>
      <c r="G1056"/>
      <c r="H1056"/>
      <c r="L1056"/>
      <c r="M1056"/>
      <c r="N1056"/>
      <c r="AM1056"/>
    </row>
    <row r="1057" spans="1:39" s="29" customFormat="1" x14ac:dyDescent="0.25">
      <c r="A1057"/>
      <c r="B1057"/>
      <c r="C1057"/>
      <c r="D1057"/>
      <c r="E1057"/>
      <c r="F1057"/>
      <c r="G1057"/>
      <c r="H1057"/>
      <c r="L1057"/>
      <c r="M1057"/>
      <c r="N1057"/>
      <c r="AM1057"/>
    </row>
    <row r="1058" spans="1:39" s="29" customFormat="1" x14ac:dyDescent="0.25">
      <c r="A1058"/>
      <c r="B1058"/>
      <c r="C1058"/>
      <c r="D1058"/>
      <c r="E1058"/>
      <c r="F1058"/>
      <c r="G1058"/>
      <c r="H1058"/>
      <c r="L1058"/>
      <c r="M1058"/>
      <c r="N1058"/>
      <c r="AM1058"/>
    </row>
    <row r="1059" spans="1:39" s="29" customFormat="1" x14ac:dyDescent="0.25">
      <c r="A1059"/>
      <c r="B1059"/>
      <c r="C1059"/>
      <c r="D1059"/>
      <c r="E1059"/>
      <c r="F1059"/>
      <c r="G1059"/>
      <c r="H1059"/>
      <c r="L1059"/>
      <c r="M1059"/>
      <c r="N1059"/>
      <c r="AM1059"/>
    </row>
    <row r="1060" spans="1:39" s="29" customFormat="1" x14ac:dyDescent="0.25">
      <c r="A1060"/>
      <c r="B1060"/>
      <c r="C1060"/>
      <c r="D1060"/>
      <c r="E1060"/>
      <c r="F1060"/>
      <c r="G1060"/>
      <c r="H1060"/>
      <c r="L1060"/>
      <c r="M1060"/>
      <c r="N1060"/>
      <c r="AM1060"/>
    </row>
    <row r="1061" spans="1:39" s="29" customFormat="1" x14ac:dyDescent="0.25">
      <c r="A1061"/>
      <c r="B1061"/>
      <c r="C1061"/>
      <c r="D1061"/>
      <c r="E1061"/>
      <c r="F1061"/>
      <c r="G1061"/>
      <c r="H1061"/>
      <c r="L1061"/>
      <c r="M1061"/>
      <c r="N1061"/>
      <c r="AM1061"/>
    </row>
    <row r="1062" spans="1:39" s="29" customFormat="1" x14ac:dyDescent="0.25">
      <c r="A1062"/>
      <c r="B1062"/>
      <c r="C1062"/>
      <c r="D1062"/>
      <c r="E1062"/>
      <c r="F1062"/>
      <c r="G1062"/>
      <c r="H1062"/>
      <c r="L1062"/>
      <c r="M1062"/>
      <c r="N1062"/>
      <c r="AM1062"/>
    </row>
    <row r="1063" spans="1:39" s="29" customFormat="1" x14ac:dyDescent="0.25">
      <c r="A1063"/>
      <c r="B1063"/>
      <c r="C1063"/>
      <c r="D1063"/>
      <c r="E1063"/>
      <c r="F1063"/>
      <c r="G1063"/>
      <c r="H1063"/>
      <c r="L1063"/>
      <c r="M1063"/>
      <c r="N1063"/>
      <c r="AM1063"/>
    </row>
    <row r="1064" spans="1:39" s="29" customFormat="1" x14ac:dyDescent="0.25">
      <c r="A1064"/>
      <c r="B1064"/>
      <c r="C1064"/>
      <c r="D1064"/>
      <c r="E1064"/>
      <c r="F1064"/>
      <c r="G1064"/>
      <c r="H1064"/>
      <c r="L1064"/>
      <c r="M1064"/>
      <c r="N1064"/>
      <c r="AM1064"/>
    </row>
    <row r="1065" spans="1:39" s="29" customFormat="1" x14ac:dyDescent="0.25">
      <c r="A1065"/>
      <c r="B1065"/>
      <c r="C1065"/>
      <c r="D1065"/>
      <c r="E1065"/>
      <c r="F1065"/>
      <c r="G1065"/>
      <c r="H1065"/>
      <c r="L1065"/>
      <c r="M1065"/>
      <c r="N1065"/>
      <c r="AM1065"/>
    </row>
    <row r="1066" spans="1:39" s="29" customFormat="1" x14ac:dyDescent="0.25">
      <c r="A1066"/>
      <c r="B1066"/>
      <c r="C1066"/>
      <c r="D1066"/>
      <c r="E1066"/>
      <c r="F1066"/>
      <c r="G1066"/>
      <c r="H1066"/>
      <c r="L1066"/>
      <c r="M1066"/>
      <c r="N1066"/>
      <c r="AM1066"/>
    </row>
    <row r="1067" spans="1:39" s="29" customFormat="1" x14ac:dyDescent="0.25">
      <c r="A1067"/>
      <c r="B1067"/>
      <c r="C1067"/>
      <c r="D1067"/>
      <c r="E1067"/>
      <c r="F1067"/>
      <c r="G1067"/>
      <c r="H1067"/>
      <c r="L1067"/>
      <c r="M1067"/>
      <c r="N1067"/>
      <c r="AM1067"/>
    </row>
    <row r="1068" spans="1:39" s="29" customFormat="1" x14ac:dyDescent="0.25">
      <c r="A1068"/>
      <c r="B1068"/>
      <c r="C1068"/>
      <c r="D1068"/>
      <c r="E1068"/>
      <c r="F1068"/>
      <c r="G1068"/>
      <c r="H1068"/>
      <c r="L1068"/>
      <c r="M1068"/>
      <c r="N1068"/>
      <c r="AM1068"/>
    </row>
    <row r="1069" spans="1:39" s="29" customFormat="1" x14ac:dyDescent="0.25">
      <c r="A1069"/>
      <c r="B1069"/>
      <c r="C1069"/>
      <c r="D1069"/>
      <c r="E1069"/>
      <c r="F1069"/>
      <c r="G1069"/>
      <c r="H1069"/>
      <c r="L1069"/>
      <c r="M1069"/>
      <c r="N1069"/>
      <c r="AM1069"/>
    </row>
    <row r="1070" spans="1:39" s="29" customFormat="1" x14ac:dyDescent="0.25">
      <c r="A1070"/>
      <c r="B1070"/>
      <c r="C1070"/>
      <c r="D1070"/>
      <c r="E1070"/>
      <c r="F1070"/>
      <c r="G1070"/>
      <c r="H1070"/>
      <c r="L1070"/>
      <c r="M1070"/>
      <c r="N1070"/>
      <c r="AM1070"/>
    </row>
    <row r="1071" spans="1:39" s="29" customFormat="1" x14ac:dyDescent="0.25">
      <c r="A1071"/>
      <c r="B1071"/>
      <c r="C1071"/>
      <c r="D1071"/>
      <c r="E1071"/>
      <c r="F1071"/>
      <c r="G1071"/>
      <c r="H1071"/>
      <c r="L1071"/>
      <c r="M1071"/>
      <c r="N1071"/>
      <c r="AM1071"/>
    </row>
    <row r="1072" spans="1:39" s="29" customFormat="1" x14ac:dyDescent="0.25">
      <c r="A1072"/>
      <c r="B1072"/>
      <c r="C1072"/>
      <c r="D1072"/>
      <c r="E1072"/>
      <c r="F1072"/>
      <c r="G1072"/>
      <c r="H1072"/>
      <c r="L1072"/>
      <c r="M1072"/>
      <c r="N1072"/>
      <c r="AM1072"/>
    </row>
    <row r="1073" spans="1:39" s="29" customFormat="1" x14ac:dyDescent="0.25">
      <c r="A1073"/>
      <c r="B1073"/>
      <c r="C1073"/>
      <c r="D1073"/>
      <c r="E1073"/>
      <c r="F1073"/>
      <c r="G1073"/>
      <c r="H1073"/>
      <c r="L1073"/>
      <c r="M1073"/>
      <c r="N1073"/>
      <c r="AM1073"/>
    </row>
    <row r="1074" spans="1:39" s="29" customFormat="1" x14ac:dyDescent="0.25">
      <c r="A1074"/>
      <c r="B1074"/>
      <c r="C1074"/>
      <c r="D1074"/>
      <c r="E1074"/>
      <c r="F1074"/>
      <c r="G1074"/>
      <c r="H1074"/>
      <c r="L1074"/>
      <c r="M1074"/>
      <c r="N1074"/>
      <c r="AM1074"/>
    </row>
    <row r="1075" spans="1:39" s="29" customFormat="1" x14ac:dyDescent="0.25">
      <c r="A1075"/>
      <c r="B1075"/>
      <c r="C1075"/>
      <c r="D1075"/>
      <c r="E1075"/>
      <c r="F1075"/>
      <c r="G1075"/>
      <c r="H1075"/>
      <c r="L1075"/>
      <c r="M1075"/>
      <c r="N1075"/>
      <c r="AM1075"/>
    </row>
    <row r="1076" spans="1:39" s="29" customFormat="1" x14ac:dyDescent="0.25">
      <c r="A1076"/>
      <c r="B1076"/>
      <c r="C1076"/>
      <c r="D1076"/>
      <c r="E1076"/>
      <c r="F1076"/>
      <c r="G1076"/>
      <c r="H1076"/>
      <c r="L1076"/>
      <c r="M1076"/>
      <c r="N1076"/>
      <c r="AM1076"/>
    </row>
    <row r="1077" spans="1:39" s="29" customFormat="1" x14ac:dyDescent="0.25">
      <c r="A1077"/>
      <c r="B1077"/>
      <c r="C1077"/>
      <c r="D1077"/>
      <c r="E1077"/>
      <c r="F1077"/>
      <c r="G1077"/>
      <c r="H1077"/>
      <c r="L1077"/>
      <c r="M1077"/>
      <c r="N1077"/>
      <c r="AM1077"/>
    </row>
    <row r="1078" spans="1:39" s="29" customFormat="1" x14ac:dyDescent="0.25">
      <c r="A1078"/>
      <c r="B1078"/>
      <c r="C1078"/>
      <c r="D1078"/>
      <c r="E1078"/>
      <c r="F1078"/>
      <c r="G1078"/>
      <c r="H1078"/>
      <c r="L1078"/>
      <c r="M1078"/>
      <c r="N1078"/>
      <c r="AM1078"/>
    </row>
    <row r="1079" spans="1:39" s="29" customFormat="1" x14ac:dyDescent="0.25">
      <c r="A1079"/>
      <c r="B1079"/>
      <c r="C1079"/>
      <c r="D1079"/>
      <c r="E1079"/>
      <c r="F1079"/>
      <c r="G1079"/>
      <c r="H1079"/>
      <c r="L1079"/>
      <c r="M1079"/>
      <c r="N1079"/>
      <c r="AM1079"/>
    </row>
    <row r="1080" spans="1:39" s="29" customFormat="1" x14ac:dyDescent="0.25">
      <c r="A1080"/>
      <c r="B1080"/>
      <c r="C1080"/>
      <c r="D1080"/>
      <c r="E1080"/>
      <c r="F1080"/>
      <c r="G1080"/>
      <c r="H1080"/>
      <c r="L1080"/>
      <c r="M1080"/>
      <c r="N1080"/>
      <c r="AM1080"/>
    </row>
    <row r="1081" spans="1:39" s="29" customFormat="1" x14ac:dyDescent="0.25">
      <c r="A1081"/>
      <c r="B1081"/>
      <c r="C1081"/>
      <c r="D1081"/>
      <c r="E1081"/>
      <c r="F1081"/>
      <c r="G1081"/>
      <c r="H1081"/>
      <c r="L1081"/>
      <c r="M1081"/>
      <c r="N1081"/>
      <c r="AM1081"/>
    </row>
    <row r="1082" spans="1:39" s="29" customFormat="1" x14ac:dyDescent="0.25">
      <c r="A1082"/>
      <c r="B1082"/>
      <c r="C1082"/>
      <c r="D1082"/>
      <c r="E1082"/>
      <c r="F1082"/>
      <c r="G1082"/>
      <c r="H1082"/>
      <c r="L1082"/>
      <c r="M1082"/>
      <c r="N1082"/>
      <c r="AM1082"/>
    </row>
    <row r="1083" spans="1:39" s="29" customFormat="1" x14ac:dyDescent="0.25">
      <c r="A1083"/>
      <c r="B1083"/>
      <c r="C1083"/>
      <c r="D1083"/>
      <c r="E1083"/>
      <c r="F1083"/>
      <c r="G1083"/>
      <c r="H1083"/>
      <c r="L1083"/>
      <c r="M1083"/>
      <c r="N1083"/>
      <c r="AM1083"/>
    </row>
    <row r="1084" spans="1:39" s="29" customFormat="1" x14ac:dyDescent="0.25">
      <c r="A1084"/>
      <c r="B1084"/>
      <c r="C1084"/>
      <c r="D1084"/>
      <c r="E1084"/>
      <c r="F1084"/>
      <c r="G1084"/>
      <c r="H1084"/>
      <c r="L1084"/>
      <c r="M1084"/>
      <c r="N1084"/>
      <c r="AM1084"/>
    </row>
    <row r="1085" spans="1:39" s="29" customFormat="1" x14ac:dyDescent="0.25">
      <c r="A1085"/>
      <c r="B1085"/>
      <c r="C1085"/>
      <c r="D1085"/>
      <c r="E1085"/>
      <c r="F1085"/>
      <c r="G1085"/>
      <c r="H1085"/>
      <c r="L1085"/>
      <c r="M1085"/>
      <c r="N1085"/>
      <c r="AM1085"/>
    </row>
    <row r="1086" spans="1:39" s="29" customFormat="1" x14ac:dyDescent="0.25">
      <c r="A1086"/>
      <c r="B1086"/>
      <c r="C1086"/>
      <c r="D1086"/>
      <c r="E1086"/>
      <c r="F1086"/>
      <c r="G1086"/>
      <c r="H1086"/>
      <c r="L1086"/>
      <c r="M1086"/>
      <c r="N1086"/>
      <c r="AM1086"/>
    </row>
    <row r="1087" spans="1:39" s="29" customFormat="1" x14ac:dyDescent="0.25">
      <c r="A1087"/>
      <c r="B1087"/>
      <c r="C1087"/>
      <c r="D1087"/>
      <c r="E1087"/>
      <c r="F1087"/>
      <c r="G1087"/>
      <c r="H1087"/>
      <c r="L1087"/>
      <c r="M1087"/>
      <c r="N1087"/>
      <c r="AM1087"/>
    </row>
    <row r="1088" spans="1:39" s="29" customFormat="1" x14ac:dyDescent="0.25">
      <c r="A1088"/>
      <c r="B1088"/>
      <c r="C1088"/>
      <c r="D1088"/>
      <c r="E1088"/>
      <c r="F1088"/>
      <c r="G1088"/>
      <c r="H1088"/>
      <c r="L1088"/>
      <c r="M1088"/>
      <c r="N1088"/>
      <c r="AM1088"/>
    </row>
    <row r="1089" spans="1:39" s="29" customFormat="1" x14ac:dyDescent="0.25">
      <c r="A1089"/>
      <c r="B1089"/>
      <c r="C1089"/>
      <c r="D1089"/>
      <c r="E1089"/>
      <c r="F1089"/>
      <c r="G1089"/>
      <c r="H1089"/>
      <c r="L1089"/>
      <c r="M1089"/>
      <c r="N1089"/>
      <c r="AM1089"/>
    </row>
    <row r="1090" spans="1:39" s="29" customFormat="1" x14ac:dyDescent="0.25">
      <c r="A1090"/>
      <c r="B1090"/>
      <c r="C1090"/>
      <c r="D1090"/>
      <c r="E1090"/>
      <c r="F1090"/>
      <c r="G1090"/>
      <c r="H1090"/>
      <c r="L1090"/>
      <c r="M1090"/>
      <c r="N1090"/>
      <c r="AM1090"/>
    </row>
    <row r="1091" spans="1:39" s="29" customFormat="1" x14ac:dyDescent="0.25">
      <c r="A1091"/>
      <c r="B1091"/>
      <c r="C1091"/>
      <c r="D1091"/>
      <c r="E1091"/>
      <c r="F1091"/>
      <c r="G1091"/>
      <c r="H1091"/>
      <c r="L1091"/>
      <c r="M1091"/>
      <c r="N1091"/>
      <c r="AM1091"/>
    </row>
    <row r="1092" spans="1:39" s="29" customFormat="1" x14ac:dyDescent="0.25">
      <c r="A1092"/>
      <c r="B1092"/>
      <c r="C1092"/>
      <c r="D1092"/>
      <c r="E1092"/>
      <c r="F1092"/>
      <c r="G1092"/>
      <c r="H1092"/>
      <c r="L1092"/>
      <c r="M1092"/>
      <c r="N1092"/>
      <c r="AM1092"/>
    </row>
    <row r="1093" spans="1:39" s="29" customFormat="1" x14ac:dyDescent="0.25">
      <c r="A1093"/>
      <c r="B1093"/>
      <c r="C1093"/>
      <c r="D1093"/>
      <c r="E1093"/>
      <c r="F1093"/>
      <c r="G1093"/>
      <c r="H1093"/>
      <c r="L1093"/>
      <c r="M1093"/>
      <c r="N1093"/>
      <c r="AM1093"/>
    </row>
    <row r="1094" spans="1:39" s="29" customFormat="1" x14ac:dyDescent="0.25">
      <c r="A1094"/>
      <c r="B1094"/>
      <c r="C1094"/>
      <c r="D1094"/>
      <c r="E1094"/>
      <c r="F1094"/>
      <c r="G1094"/>
      <c r="H1094"/>
      <c r="L1094"/>
      <c r="M1094"/>
      <c r="N1094"/>
      <c r="AM1094"/>
    </row>
    <row r="1095" spans="1:39" s="29" customFormat="1" x14ac:dyDescent="0.25">
      <c r="A1095"/>
      <c r="B1095"/>
      <c r="C1095"/>
      <c r="D1095"/>
      <c r="E1095"/>
      <c r="F1095"/>
      <c r="G1095"/>
      <c r="H1095"/>
      <c r="L1095"/>
      <c r="M1095"/>
      <c r="N1095"/>
      <c r="AM1095"/>
    </row>
    <row r="1096" spans="1:39" s="29" customFormat="1" x14ac:dyDescent="0.25">
      <c r="A1096"/>
      <c r="B1096"/>
      <c r="C1096"/>
      <c r="D1096"/>
      <c r="E1096"/>
      <c r="F1096"/>
      <c r="G1096"/>
      <c r="H1096"/>
      <c r="L1096"/>
      <c r="M1096"/>
      <c r="N1096"/>
      <c r="AM1096"/>
    </row>
    <row r="1097" spans="1:39" s="29" customFormat="1" x14ac:dyDescent="0.25">
      <c r="A1097"/>
      <c r="B1097"/>
      <c r="C1097"/>
      <c r="D1097"/>
      <c r="E1097"/>
      <c r="F1097"/>
      <c r="G1097"/>
      <c r="H1097"/>
      <c r="L1097"/>
      <c r="M1097"/>
      <c r="N1097"/>
      <c r="AM1097"/>
    </row>
    <row r="1098" spans="1:39" s="29" customFormat="1" x14ac:dyDescent="0.25">
      <c r="A1098"/>
      <c r="B1098"/>
      <c r="C1098"/>
      <c r="D1098"/>
      <c r="E1098"/>
      <c r="F1098"/>
      <c r="G1098"/>
      <c r="H1098"/>
      <c r="L1098"/>
      <c r="M1098"/>
      <c r="N1098"/>
      <c r="AM1098"/>
    </row>
    <row r="1099" spans="1:39" s="29" customFormat="1" x14ac:dyDescent="0.25">
      <c r="A1099"/>
      <c r="B1099"/>
      <c r="C1099"/>
      <c r="D1099"/>
      <c r="E1099"/>
      <c r="F1099"/>
      <c r="G1099"/>
      <c r="H1099"/>
      <c r="L1099"/>
      <c r="M1099"/>
      <c r="N1099"/>
      <c r="AM1099"/>
    </row>
    <row r="1100" spans="1:39" s="29" customFormat="1" x14ac:dyDescent="0.25">
      <c r="A1100"/>
      <c r="B1100"/>
      <c r="C1100"/>
      <c r="D1100"/>
      <c r="E1100"/>
      <c r="F1100"/>
      <c r="G1100"/>
      <c r="H1100"/>
      <c r="L1100"/>
      <c r="M1100"/>
      <c r="N1100"/>
      <c r="AM1100"/>
    </row>
    <row r="1101" spans="1:39" s="29" customFormat="1" x14ac:dyDescent="0.25">
      <c r="A1101"/>
      <c r="B1101"/>
      <c r="C1101"/>
      <c r="D1101"/>
      <c r="E1101"/>
      <c r="F1101"/>
      <c r="G1101"/>
      <c r="H1101"/>
      <c r="L1101"/>
      <c r="M1101"/>
      <c r="N1101"/>
      <c r="AM1101"/>
    </row>
    <row r="1102" spans="1:39" s="29" customFormat="1" x14ac:dyDescent="0.25">
      <c r="A1102"/>
      <c r="B1102"/>
      <c r="C1102"/>
      <c r="D1102"/>
      <c r="E1102"/>
      <c r="F1102"/>
      <c r="G1102"/>
      <c r="H1102"/>
      <c r="L1102"/>
      <c r="M1102"/>
      <c r="N1102"/>
      <c r="AM1102"/>
    </row>
    <row r="1103" spans="1:39" s="29" customFormat="1" x14ac:dyDescent="0.25">
      <c r="A1103"/>
      <c r="B1103"/>
      <c r="C1103"/>
      <c r="D1103"/>
      <c r="E1103"/>
      <c r="F1103"/>
      <c r="G1103"/>
      <c r="H1103"/>
      <c r="L1103"/>
      <c r="M1103"/>
      <c r="N1103"/>
      <c r="AM1103"/>
    </row>
    <row r="1104" spans="1:39" s="29" customFormat="1" x14ac:dyDescent="0.25">
      <c r="A1104"/>
      <c r="B1104"/>
      <c r="C1104"/>
      <c r="D1104"/>
      <c r="E1104"/>
      <c r="F1104"/>
      <c r="G1104"/>
      <c r="H1104"/>
      <c r="L1104"/>
      <c r="M1104"/>
      <c r="N1104"/>
      <c r="AM1104"/>
    </row>
    <row r="1105" spans="1:39" s="29" customFormat="1" x14ac:dyDescent="0.25">
      <c r="A1105"/>
      <c r="B1105"/>
      <c r="C1105"/>
      <c r="D1105"/>
      <c r="E1105"/>
      <c r="F1105"/>
      <c r="G1105"/>
      <c r="H1105"/>
      <c r="L1105"/>
      <c r="M1105"/>
      <c r="N1105"/>
      <c r="AM1105"/>
    </row>
    <row r="1106" spans="1:39" s="29" customFormat="1" x14ac:dyDescent="0.25">
      <c r="A1106"/>
      <c r="B1106"/>
      <c r="C1106"/>
      <c r="D1106"/>
      <c r="E1106"/>
      <c r="F1106"/>
      <c r="G1106"/>
      <c r="H1106"/>
      <c r="L1106"/>
      <c r="M1106"/>
      <c r="N1106"/>
      <c r="AM1106"/>
    </row>
    <row r="1107" spans="1:39" s="29" customFormat="1" x14ac:dyDescent="0.25">
      <c r="A1107"/>
      <c r="B1107"/>
      <c r="C1107"/>
      <c r="D1107"/>
      <c r="E1107"/>
      <c r="F1107"/>
      <c r="G1107"/>
      <c r="H1107"/>
      <c r="L1107"/>
      <c r="M1107"/>
      <c r="N1107"/>
      <c r="AM1107"/>
    </row>
    <row r="1108" spans="1:39" s="29" customFormat="1" x14ac:dyDescent="0.25">
      <c r="A1108"/>
      <c r="B1108"/>
      <c r="C1108"/>
      <c r="D1108"/>
      <c r="E1108"/>
      <c r="F1108"/>
      <c r="G1108"/>
      <c r="H1108"/>
      <c r="L1108"/>
      <c r="M1108"/>
      <c r="N1108"/>
      <c r="AM1108"/>
    </row>
    <row r="1109" spans="1:39" s="29" customFormat="1" x14ac:dyDescent="0.25">
      <c r="A1109"/>
      <c r="B1109"/>
      <c r="C1109"/>
      <c r="D1109"/>
      <c r="E1109"/>
      <c r="F1109"/>
      <c r="G1109"/>
      <c r="H1109"/>
      <c r="L1109"/>
      <c r="M1109"/>
      <c r="N1109"/>
      <c r="AM1109"/>
    </row>
    <row r="1110" spans="1:39" s="29" customFormat="1" x14ac:dyDescent="0.25">
      <c r="A1110"/>
      <c r="B1110"/>
      <c r="C1110"/>
      <c r="D1110"/>
      <c r="E1110"/>
      <c r="F1110"/>
      <c r="G1110"/>
      <c r="H1110"/>
      <c r="L1110"/>
      <c r="M1110"/>
      <c r="N1110"/>
      <c r="AM1110"/>
    </row>
    <row r="1111" spans="1:39" s="29" customFormat="1" x14ac:dyDescent="0.25">
      <c r="A1111"/>
      <c r="B1111"/>
      <c r="C1111"/>
      <c r="D1111"/>
      <c r="E1111"/>
      <c r="F1111"/>
      <c r="G1111"/>
      <c r="H1111"/>
      <c r="L1111"/>
      <c r="M1111"/>
      <c r="N1111"/>
      <c r="AM1111"/>
    </row>
    <row r="1112" spans="1:39" s="29" customFormat="1" x14ac:dyDescent="0.25">
      <c r="A1112"/>
      <c r="B1112"/>
      <c r="C1112"/>
      <c r="D1112"/>
      <c r="E1112"/>
      <c r="F1112"/>
      <c r="G1112"/>
      <c r="H1112"/>
      <c r="L1112"/>
      <c r="M1112"/>
      <c r="N1112"/>
      <c r="AM1112"/>
    </row>
    <row r="1113" spans="1:39" s="29" customFormat="1" x14ac:dyDescent="0.25">
      <c r="A1113"/>
      <c r="B1113"/>
      <c r="C1113"/>
      <c r="D1113"/>
      <c r="E1113"/>
      <c r="F1113"/>
      <c r="G1113"/>
      <c r="H1113"/>
      <c r="L1113"/>
      <c r="M1113"/>
      <c r="N1113"/>
      <c r="AM1113"/>
    </row>
    <row r="1114" spans="1:39" s="29" customFormat="1" x14ac:dyDescent="0.25">
      <c r="A1114"/>
      <c r="B1114"/>
      <c r="C1114"/>
      <c r="D1114"/>
      <c r="E1114"/>
      <c r="F1114"/>
      <c r="G1114"/>
      <c r="H1114"/>
      <c r="L1114"/>
      <c r="M1114"/>
      <c r="N1114"/>
      <c r="AM1114"/>
    </row>
    <row r="1115" spans="1:39" s="29" customFormat="1" x14ac:dyDescent="0.25">
      <c r="A1115"/>
      <c r="B1115"/>
      <c r="C1115"/>
      <c r="D1115"/>
      <c r="E1115"/>
      <c r="F1115"/>
      <c r="G1115"/>
      <c r="H1115"/>
      <c r="L1115"/>
      <c r="M1115"/>
      <c r="N1115"/>
      <c r="AM1115"/>
    </row>
    <row r="1116" spans="1:39" s="29" customFormat="1" x14ac:dyDescent="0.25">
      <c r="A1116"/>
      <c r="B1116"/>
      <c r="C1116"/>
      <c r="D1116"/>
      <c r="E1116"/>
      <c r="F1116"/>
      <c r="G1116"/>
      <c r="H1116"/>
      <c r="L1116"/>
      <c r="M1116"/>
      <c r="N1116"/>
      <c r="AM1116"/>
    </row>
    <row r="1117" spans="1:39" s="29" customFormat="1" x14ac:dyDescent="0.25">
      <c r="A1117"/>
      <c r="B1117"/>
      <c r="C1117"/>
      <c r="D1117"/>
      <c r="E1117"/>
      <c r="F1117"/>
      <c r="G1117"/>
      <c r="H1117"/>
      <c r="L1117"/>
      <c r="M1117"/>
      <c r="N1117"/>
      <c r="AM1117"/>
    </row>
    <row r="1118" spans="1:39" s="29" customFormat="1" x14ac:dyDescent="0.25">
      <c r="A1118"/>
      <c r="B1118"/>
      <c r="C1118"/>
      <c r="D1118"/>
      <c r="E1118"/>
      <c r="F1118"/>
      <c r="G1118"/>
      <c r="H1118"/>
      <c r="L1118"/>
      <c r="M1118"/>
      <c r="N1118"/>
      <c r="AM1118"/>
    </row>
    <row r="1119" spans="1:39" s="29" customFormat="1" x14ac:dyDescent="0.25">
      <c r="A1119"/>
      <c r="B1119"/>
      <c r="C1119"/>
      <c r="D1119"/>
      <c r="E1119"/>
      <c r="F1119"/>
      <c r="G1119"/>
      <c r="H1119"/>
      <c r="L1119"/>
      <c r="M1119"/>
      <c r="N1119"/>
      <c r="AM1119"/>
    </row>
    <row r="1120" spans="1:39" s="29" customFormat="1" x14ac:dyDescent="0.25">
      <c r="A1120"/>
      <c r="B1120"/>
      <c r="C1120"/>
      <c r="D1120"/>
      <c r="E1120"/>
      <c r="F1120"/>
      <c r="G1120"/>
      <c r="H1120"/>
      <c r="L1120"/>
      <c r="M1120"/>
      <c r="N1120"/>
      <c r="AM1120"/>
    </row>
    <row r="1121" spans="1:39" s="29" customFormat="1" x14ac:dyDescent="0.25">
      <c r="A1121"/>
      <c r="B1121"/>
      <c r="C1121"/>
      <c r="D1121"/>
      <c r="E1121"/>
      <c r="F1121"/>
      <c r="G1121"/>
      <c r="H1121"/>
      <c r="L1121"/>
      <c r="M1121"/>
      <c r="N1121"/>
      <c r="AM1121"/>
    </row>
    <row r="1122" spans="1:39" s="29" customFormat="1" x14ac:dyDescent="0.25">
      <c r="A1122"/>
      <c r="B1122"/>
      <c r="C1122"/>
      <c r="D1122"/>
      <c r="E1122"/>
      <c r="F1122"/>
      <c r="G1122"/>
      <c r="H1122"/>
      <c r="L1122"/>
      <c r="M1122"/>
      <c r="N1122"/>
      <c r="AM1122"/>
    </row>
    <row r="1123" spans="1:39" s="29" customFormat="1" x14ac:dyDescent="0.25">
      <c r="A1123"/>
      <c r="B1123"/>
      <c r="C1123"/>
      <c r="D1123"/>
      <c r="E1123"/>
      <c r="F1123"/>
      <c r="G1123"/>
      <c r="H1123"/>
      <c r="L1123"/>
      <c r="M1123"/>
      <c r="N1123"/>
      <c r="AM1123"/>
    </row>
    <row r="1124" spans="1:39" s="29" customFormat="1" x14ac:dyDescent="0.25">
      <c r="A1124"/>
      <c r="B1124"/>
      <c r="C1124"/>
      <c r="D1124"/>
      <c r="E1124"/>
      <c r="F1124"/>
      <c r="G1124"/>
      <c r="H1124"/>
      <c r="L1124"/>
      <c r="M1124"/>
      <c r="N1124"/>
      <c r="AM1124"/>
    </row>
    <row r="1125" spans="1:39" s="29" customFormat="1" x14ac:dyDescent="0.25">
      <c r="A1125"/>
      <c r="B1125"/>
      <c r="C1125"/>
      <c r="D1125"/>
      <c r="E1125"/>
      <c r="F1125"/>
      <c r="G1125"/>
      <c r="H1125"/>
      <c r="L1125"/>
      <c r="M1125"/>
      <c r="N1125"/>
      <c r="AM1125"/>
    </row>
    <row r="1126" spans="1:39" s="29" customFormat="1" x14ac:dyDescent="0.25">
      <c r="A1126"/>
      <c r="B1126"/>
      <c r="C1126"/>
      <c r="D1126"/>
      <c r="E1126"/>
      <c r="F1126"/>
      <c r="G1126"/>
      <c r="H1126"/>
      <c r="L1126"/>
      <c r="M1126"/>
      <c r="N1126"/>
      <c r="AM1126"/>
    </row>
    <row r="1127" spans="1:39" s="29" customFormat="1" x14ac:dyDescent="0.25">
      <c r="A1127"/>
      <c r="B1127"/>
      <c r="C1127"/>
      <c r="D1127"/>
      <c r="E1127"/>
      <c r="F1127"/>
      <c r="G1127"/>
      <c r="H1127"/>
      <c r="L1127"/>
      <c r="M1127"/>
      <c r="N1127"/>
      <c r="AM1127"/>
    </row>
    <row r="1128" spans="1:39" s="29" customFormat="1" x14ac:dyDescent="0.25">
      <c r="A1128"/>
      <c r="B1128"/>
      <c r="C1128"/>
      <c r="D1128"/>
      <c r="E1128"/>
      <c r="F1128"/>
      <c r="G1128"/>
      <c r="H1128"/>
      <c r="L1128"/>
      <c r="M1128"/>
      <c r="N1128"/>
      <c r="AM1128"/>
    </row>
    <row r="1129" spans="1:39" s="29" customFormat="1" x14ac:dyDescent="0.25">
      <c r="A1129"/>
      <c r="B1129"/>
      <c r="C1129"/>
      <c r="D1129"/>
      <c r="E1129"/>
      <c r="F1129"/>
      <c r="G1129"/>
      <c r="H1129"/>
      <c r="L1129"/>
      <c r="M1129"/>
      <c r="N1129"/>
      <c r="AM1129"/>
    </row>
    <row r="1130" spans="1:39" s="29" customFormat="1" x14ac:dyDescent="0.25">
      <c r="A1130"/>
      <c r="B1130"/>
      <c r="C1130"/>
      <c r="D1130"/>
      <c r="E1130"/>
      <c r="F1130"/>
      <c r="G1130"/>
      <c r="H1130"/>
      <c r="L1130"/>
      <c r="M1130"/>
      <c r="N1130"/>
      <c r="AM1130"/>
    </row>
    <row r="1131" spans="1:39" s="29" customFormat="1" x14ac:dyDescent="0.25">
      <c r="A1131"/>
      <c r="B1131"/>
      <c r="C1131"/>
      <c r="D1131"/>
      <c r="E1131"/>
      <c r="F1131"/>
      <c r="G1131"/>
      <c r="H1131"/>
      <c r="L1131"/>
      <c r="M1131"/>
      <c r="N1131"/>
      <c r="AM1131"/>
    </row>
    <row r="1132" spans="1:39" s="29" customFormat="1" x14ac:dyDescent="0.25">
      <c r="A1132"/>
      <c r="B1132"/>
      <c r="C1132"/>
      <c r="D1132"/>
      <c r="E1132"/>
      <c r="F1132"/>
      <c r="G1132"/>
      <c r="H1132"/>
      <c r="L1132"/>
      <c r="M1132"/>
      <c r="N1132"/>
      <c r="AM1132"/>
    </row>
    <row r="1133" spans="1:39" s="29" customFormat="1" x14ac:dyDescent="0.25">
      <c r="A1133"/>
      <c r="B1133"/>
      <c r="C1133"/>
      <c r="D1133"/>
      <c r="E1133"/>
      <c r="F1133"/>
      <c r="G1133"/>
      <c r="H1133"/>
      <c r="L1133"/>
      <c r="M1133"/>
      <c r="N1133"/>
      <c r="AM1133"/>
    </row>
    <row r="1134" spans="1:39" s="29" customFormat="1" x14ac:dyDescent="0.25">
      <c r="A1134"/>
      <c r="B1134"/>
      <c r="C1134"/>
      <c r="D1134"/>
      <c r="E1134"/>
      <c r="F1134"/>
      <c r="G1134"/>
      <c r="H1134"/>
      <c r="L1134"/>
      <c r="M1134"/>
      <c r="N1134"/>
      <c r="AM1134"/>
    </row>
    <row r="1135" spans="1:39" s="29" customFormat="1" x14ac:dyDescent="0.25">
      <c r="A1135"/>
      <c r="B1135"/>
      <c r="C1135"/>
      <c r="D1135"/>
      <c r="E1135"/>
      <c r="F1135"/>
      <c r="G1135"/>
      <c r="H1135"/>
      <c r="L1135"/>
      <c r="M1135"/>
      <c r="N1135"/>
      <c r="AM1135"/>
    </row>
    <row r="1136" spans="1:39" s="29" customFormat="1" x14ac:dyDescent="0.25">
      <c r="A1136"/>
      <c r="B1136"/>
      <c r="C1136"/>
      <c r="D1136"/>
      <c r="E1136"/>
      <c r="F1136"/>
      <c r="G1136"/>
      <c r="H1136"/>
      <c r="L1136"/>
      <c r="M1136"/>
      <c r="N1136"/>
      <c r="AM1136"/>
    </row>
    <row r="1137" spans="1:39" s="29" customFormat="1" x14ac:dyDescent="0.25">
      <c r="A1137"/>
      <c r="B1137"/>
      <c r="C1137"/>
      <c r="D1137"/>
      <c r="E1137"/>
      <c r="F1137"/>
      <c r="G1137"/>
      <c r="H1137"/>
      <c r="L1137"/>
      <c r="M1137"/>
      <c r="N1137"/>
      <c r="AM1137"/>
    </row>
    <row r="1138" spans="1:39" s="29" customFormat="1" x14ac:dyDescent="0.25">
      <c r="A1138"/>
      <c r="B1138"/>
      <c r="C1138"/>
      <c r="D1138"/>
      <c r="E1138"/>
      <c r="F1138"/>
      <c r="G1138"/>
      <c r="H1138"/>
      <c r="L1138"/>
      <c r="M1138"/>
      <c r="N1138"/>
      <c r="AM1138"/>
    </row>
    <row r="1139" spans="1:39" s="29" customFormat="1" x14ac:dyDescent="0.25">
      <c r="A1139"/>
      <c r="B1139"/>
      <c r="C1139"/>
      <c r="D1139"/>
      <c r="E1139"/>
      <c r="F1139"/>
      <c r="G1139"/>
      <c r="H1139"/>
      <c r="L1139"/>
      <c r="M1139"/>
      <c r="N1139"/>
      <c r="AM1139"/>
    </row>
    <row r="1140" spans="1:39" s="29" customFormat="1" x14ac:dyDescent="0.25">
      <c r="A1140"/>
      <c r="B1140"/>
      <c r="C1140"/>
      <c r="D1140"/>
      <c r="E1140"/>
      <c r="F1140"/>
      <c r="G1140"/>
      <c r="H1140"/>
      <c r="L1140"/>
      <c r="M1140"/>
      <c r="N1140"/>
      <c r="AM1140"/>
    </row>
    <row r="1141" spans="1:39" s="29" customFormat="1" x14ac:dyDescent="0.25">
      <c r="A1141"/>
      <c r="B1141"/>
      <c r="C1141"/>
      <c r="D1141"/>
      <c r="E1141"/>
      <c r="F1141"/>
      <c r="G1141"/>
      <c r="H1141"/>
      <c r="L1141"/>
      <c r="M1141"/>
      <c r="N1141"/>
      <c r="AM1141"/>
    </row>
    <row r="1142" spans="1:39" s="29" customFormat="1" x14ac:dyDescent="0.25">
      <c r="A1142"/>
      <c r="B1142"/>
      <c r="C1142"/>
      <c r="D1142"/>
      <c r="E1142"/>
      <c r="F1142"/>
      <c r="G1142"/>
      <c r="H1142"/>
      <c r="L1142"/>
      <c r="M1142"/>
      <c r="N1142"/>
      <c r="AM1142"/>
    </row>
    <row r="1143" spans="1:39" s="29" customFormat="1" x14ac:dyDescent="0.25">
      <c r="A1143"/>
      <c r="B1143"/>
      <c r="C1143"/>
      <c r="D1143"/>
      <c r="E1143"/>
      <c r="F1143"/>
      <c r="G1143"/>
      <c r="H1143"/>
      <c r="L1143"/>
      <c r="M1143"/>
      <c r="N1143"/>
      <c r="AM1143"/>
    </row>
    <row r="1144" spans="1:39" s="29" customFormat="1" x14ac:dyDescent="0.25">
      <c r="A1144"/>
      <c r="B1144"/>
      <c r="C1144"/>
      <c r="D1144"/>
      <c r="E1144"/>
      <c r="F1144"/>
      <c r="G1144"/>
      <c r="H1144"/>
      <c r="L1144"/>
      <c r="M1144"/>
      <c r="N1144"/>
      <c r="AM1144"/>
    </row>
    <row r="1145" spans="1:39" s="29" customFormat="1" x14ac:dyDescent="0.25">
      <c r="A1145"/>
      <c r="B1145"/>
      <c r="C1145"/>
      <c r="D1145"/>
      <c r="E1145"/>
      <c r="F1145"/>
      <c r="G1145"/>
      <c r="H1145"/>
      <c r="L1145"/>
      <c r="M1145"/>
      <c r="N1145"/>
      <c r="AM1145"/>
    </row>
    <row r="1146" spans="1:39" s="29" customFormat="1" x14ac:dyDescent="0.25">
      <c r="A1146"/>
      <c r="B1146"/>
      <c r="C1146"/>
      <c r="D1146"/>
      <c r="E1146"/>
      <c r="F1146"/>
      <c r="G1146"/>
      <c r="H1146"/>
      <c r="L1146"/>
      <c r="M1146"/>
      <c r="N1146"/>
      <c r="AM1146"/>
    </row>
    <row r="1147" spans="1:39" s="29" customFormat="1" x14ac:dyDescent="0.25">
      <c r="A1147"/>
      <c r="B1147"/>
      <c r="C1147"/>
      <c r="D1147"/>
      <c r="E1147"/>
      <c r="F1147"/>
      <c r="G1147"/>
      <c r="H1147"/>
      <c r="L1147"/>
      <c r="M1147"/>
      <c r="N1147"/>
      <c r="AM1147"/>
    </row>
    <row r="1148" spans="1:39" s="29" customFormat="1" x14ac:dyDescent="0.25">
      <c r="A1148"/>
      <c r="B1148"/>
      <c r="C1148"/>
      <c r="D1148"/>
      <c r="E1148"/>
      <c r="F1148"/>
      <c r="G1148"/>
      <c r="H1148"/>
      <c r="L1148"/>
      <c r="M1148"/>
      <c r="N1148"/>
      <c r="AM1148"/>
    </row>
    <row r="1149" spans="1:39" s="29" customFormat="1" x14ac:dyDescent="0.25">
      <c r="A1149"/>
      <c r="B1149"/>
      <c r="C1149"/>
      <c r="D1149"/>
      <c r="E1149"/>
      <c r="F1149"/>
      <c r="G1149"/>
      <c r="H1149"/>
      <c r="L1149"/>
      <c r="M1149"/>
      <c r="N1149"/>
      <c r="AM1149"/>
    </row>
    <row r="1150" spans="1:39" s="29" customFormat="1" x14ac:dyDescent="0.25">
      <c r="A1150"/>
      <c r="B1150"/>
      <c r="C1150"/>
      <c r="D1150"/>
      <c r="E1150"/>
      <c r="F1150"/>
      <c r="G1150"/>
      <c r="H1150"/>
      <c r="L1150"/>
      <c r="M1150"/>
      <c r="N1150"/>
      <c r="AM1150"/>
    </row>
    <row r="1151" spans="1:39" s="29" customFormat="1" x14ac:dyDescent="0.25">
      <c r="A1151"/>
      <c r="B1151"/>
      <c r="C1151"/>
      <c r="D1151"/>
      <c r="E1151"/>
      <c r="F1151"/>
      <c r="G1151"/>
      <c r="H1151"/>
      <c r="L1151"/>
      <c r="M1151"/>
      <c r="N1151"/>
      <c r="AM1151"/>
    </row>
    <row r="1152" spans="1:39" s="29" customFormat="1" x14ac:dyDescent="0.25">
      <c r="A1152"/>
      <c r="B1152"/>
      <c r="C1152"/>
      <c r="D1152"/>
      <c r="E1152"/>
      <c r="F1152"/>
      <c r="G1152"/>
      <c r="H1152"/>
      <c r="L1152"/>
      <c r="M1152"/>
      <c r="N1152"/>
      <c r="AM1152"/>
    </row>
    <row r="1153" spans="1:39" s="29" customFormat="1" x14ac:dyDescent="0.25">
      <c r="A1153"/>
      <c r="B1153"/>
      <c r="C1153"/>
      <c r="D1153"/>
      <c r="E1153"/>
      <c r="F1153"/>
      <c r="G1153"/>
      <c r="H1153"/>
      <c r="L1153"/>
      <c r="M1153"/>
      <c r="N1153"/>
      <c r="AM1153"/>
    </row>
    <row r="1154" spans="1:39" s="29" customFormat="1" x14ac:dyDescent="0.25">
      <c r="A1154"/>
      <c r="B1154"/>
      <c r="C1154"/>
      <c r="D1154"/>
      <c r="E1154"/>
      <c r="F1154"/>
      <c r="G1154"/>
      <c r="H1154"/>
      <c r="L1154"/>
      <c r="M1154"/>
      <c r="N1154"/>
      <c r="AM1154"/>
    </row>
    <row r="1155" spans="1:39" s="29" customFormat="1" x14ac:dyDescent="0.25">
      <c r="A1155"/>
      <c r="B1155"/>
      <c r="C1155"/>
      <c r="D1155"/>
      <c r="E1155"/>
      <c r="F1155"/>
      <c r="G1155"/>
      <c r="H1155"/>
      <c r="L1155"/>
      <c r="M1155"/>
      <c r="N1155"/>
      <c r="AM1155"/>
    </row>
    <row r="1156" spans="1:39" s="29" customFormat="1" x14ac:dyDescent="0.25">
      <c r="A1156"/>
      <c r="B1156"/>
      <c r="C1156"/>
      <c r="D1156"/>
      <c r="E1156"/>
      <c r="F1156"/>
      <c r="G1156"/>
      <c r="H1156"/>
      <c r="L1156"/>
      <c r="M1156"/>
      <c r="N1156"/>
      <c r="AM1156"/>
    </row>
  </sheetData>
  <autoFilter ref="B6:AM571" xr:uid="{C36DC7DA-26A2-45EF-BBF1-688DD39B93DE}">
    <filterColumn colId="0">
      <filters>
        <filter val="Monroe township"/>
      </filters>
    </filterColumn>
  </autoFilter>
  <sortState xmlns:xlrd2="http://schemas.microsoft.com/office/spreadsheetml/2017/richdata2" ref="A7:AM571">
    <sortCondition ref="C7"/>
  </sortState>
  <mergeCells count="29"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B3:H3"/>
    <mergeCell ref="I3:K3"/>
    <mergeCell ref="L3:N3"/>
    <mergeCell ref="O3:Q3"/>
    <mergeCell ref="R3:T3"/>
  </mergeCells>
  <pageMargins left="0.25" right="0.25" top="0.75" bottom="0.75" header="0.3" footer="0.3"/>
  <pageSetup scale="62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AM1156"/>
  <sheetViews>
    <sheetView topLeftCell="B1" zoomScaleNormal="100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G8" sqref="G8"/>
    </sheetView>
  </sheetViews>
  <sheetFormatPr defaultRowHeight="15" x14ac:dyDescent="0.25"/>
  <cols>
    <col min="1" max="1" width="0" hidden="1" customWidth="1"/>
    <col min="2" max="2" width="19.5703125" style="29" customWidth="1"/>
    <col min="3" max="3" width="10" style="29" customWidth="1"/>
    <col min="4" max="4" width="3.85546875" style="29" hidden="1" customWidth="1"/>
    <col min="5" max="5" width="7" style="29" customWidth="1"/>
    <col min="6" max="6" width="5.7109375" style="29" customWidth="1"/>
    <col min="7" max="7" width="7.85546875" style="29" customWidth="1"/>
    <col min="8" max="8" width="6.5703125" style="29" customWidth="1"/>
    <col min="9" max="9" width="4" style="29" customWidth="1"/>
    <col min="10" max="10" width="4.5703125" style="29" customWidth="1"/>
    <col min="11" max="11" width="6.140625" style="29" customWidth="1"/>
    <col min="12" max="12" width="4.140625" style="29" customWidth="1"/>
    <col min="13" max="13" width="5.5703125" style="29" customWidth="1"/>
    <col min="14" max="14" width="6.28515625" style="29" customWidth="1"/>
    <col min="15" max="15" width="4" style="29" customWidth="1"/>
    <col min="16" max="16" width="5" style="29" customWidth="1"/>
    <col min="17" max="17" width="5.140625" style="29" customWidth="1"/>
    <col min="18" max="18" width="4" style="29" customWidth="1"/>
    <col min="19" max="19" width="4.7109375" style="29" customWidth="1"/>
    <col min="20" max="20" width="5" style="29" customWidth="1"/>
    <col min="21" max="21" width="4" style="29" customWidth="1"/>
    <col min="22" max="22" width="4.5703125" style="29" customWidth="1"/>
    <col min="23" max="23" width="6" style="29" customWidth="1"/>
    <col min="24" max="24" width="4" style="29" customWidth="1"/>
    <col min="25" max="25" width="4.7109375" style="29" customWidth="1"/>
    <col min="26" max="26" width="7.42578125" style="29" customWidth="1"/>
    <col min="27" max="27" width="4" style="29" customWidth="1"/>
    <col min="28" max="28" width="4.5703125" style="29" customWidth="1"/>
    <col min="29" max="29" width="5.42578125" style="29" customWidth="1"/>
    <col min="30" max="30" width="4" style="29" customWidth="1"/>
    <col min="31" max="31" width="4.42578125" style="29" customWidth="1"/>
    <col min="32" max="32" width="6.42578125" style="29" customWidth="1"/>
    <col min="33" max="33" width="4.7109375" style="29" customWidth="1"/>
    <col min="34" max="35" width="5.5703125" style="29" customWidth="1"/>
    <col min="36" max="36" width="4" style="29" customWidth="1"/>
    <col min="37" max="37" width="4.42578125" style="29" customWidth="1"/>
    <col min="38" max="38" width="8.7109375" style="29" customWidth="1"/>
    <col min="39" max="39" width="7" customWidth="1"/>
  </cols>
  <sheetData>
    <row r="1" spans="1:39" ht="27.75" thickBot="1" x14ac:dyDescent="0.5">
      <c r="B1" s="114" t="s">
        <v>1220</v>
      </c>
    </row>
    <row r="2" spans="1:39" ht="14.25" customHeight="1" thickBot="1" x14ac:dyDescent="0.3">
      <c r="B2" s="130"/>
      <c r="C2" s="131"/>
      <c r="D2" s="131"/>
      <c r="E2" s="131"/>
      <c r="F2" s="131"/>
      <c r="G2" s="131"/>
      <c r="H2" s="131"/>
      <c r="I2" s="140" t="s">
        <v>0</v>
      </c>
      <c r="J2" s="144"/>
      <c r="K2" s="144"/>
      <c r="L2" s="144"/>
      <c r="M2" s="144"/>
      <c r="N2" s="145"/>
      <c r="O2" s="140" t="s">
        <v>1</v>
      </c>
      <c r="P2" s="144"/>
      <c r="Q2" s="144"/>
      <c r="R2" s="144"/>
      <c r="S2" s="144"/>
      <c r="T2" s="145"/>
      <c r="U2" s="140" t="s">
        <v>2</v>
      </c>
      <c r="V2" s="144"/>
      <c r="W2" s="144"/>
      <c r="X2" s="144"/>
      <c r="Y2" s="144"/>
      <c r="Z2" s="144"/>
      <c r="AA2" s="144"/>
      <c r="AB2" s="144"/>
      <c r="AC2" s="145"/>
      <c r="AD2" s="140" t="s">
        <v>3</v>
      </c>
      <c r="AE2" s="144"/>
      <c r="AF2" s="145"/>
      <c r="AG2" s="140" t="s">
        <v>4</v>
      </c>
      <c r="AH2" s="144"/>
      <c r="AI2" s="144"/>
      <c r="AJ2" s="144"/>
      <c r="AK2" s="144"/>
      <c r="AL2" s="145"/>
    </row>
    <row r="3" spans="1:39" ht="42.75" customHeight="1" thickBot="1" x14ac:dyDescent="0.3">
      <c r="B3" s="146" t="s">
        <v>5</v>
      </c>
      <c r="C3" s="147"/>
      <c r="D3" s="147"/>
      <c r="E3" s="147"/>
      <c r="F3" s="147"/>
      <c r="G3" s="147"/>
      <c r="H3" s="148"/>
      <c r="I3" s="140" t="s">
        <v>1216</v>
      </c>
      <c r="J3" s="141"/>
      <c r="K3" s="142"/>
      <c r="L3" s="140" t="s">
        <v>1209</v>
      </c>
      <c r="M3" s="141"/>
      <c r="N3" s="142"/>
      <c r="O3" s="140" t="s">
        <v>1210</v>
      </c>
      <c r="P3" s="141"/>
      <c r="Q3" s="142"/>
      <c r="R3" s="140" t="s">
        <v>1217</v>
      </c>
      <c r="S3" s="141"/>
      <c r="T3" s="142"/>
      <c r="U3" s="140" t="s">
        <v>1211</v>
      </c>
      <c r="V3" s="141"/>
      <c r="W3" s="142"/>
      <c r="X3" s="140" t="s">
        <v>1212</v>
      </c>
      <c r="Y3" s="141"/>
      <c r="Z3" s="142"/>
      <c r="AA3" s="140" t="s">
        <v>1213</v>
      </c>
      <c r="AB3" s="141"/>
      <c r="AC3" s="142"/>
      <c r="AD3" s="140" t="s">
        <v>1214</v>
      </c>
      <c r="AE3" s="141"/>
      <c r="AF3" s="142"/>
      <c r="AG3" s="140" t="s">
        <v>1218</v>
      </c>
      <c r="AH3" s="141"/>
      <c r="AI3" s="142"/>
      <c r="AJ3" s="140" t="s">
        <v>1215</v>
      </c>
      <c r="AK3" s="141"/>
      <c r="AL3" s="142"/>
    </row>
    <row r="4" spans="1:39" ht="13.5" customHeight="1" thickBot="1" x14ac:dyDescent="0.3">
      <c r="B4" s="3"/>
      <c r="C4" s="4"/>
      <c r="D4" s="4"/>
      <c r="E4" s="4"/>
      <c r="F4" s="4"/>
      <c r="G4" s="4"/>
      <c r="H4" s="30"/>
      <c r="I4" s="137" t="s">
        <v>6</v>
      </c>
      <c r="J4" s="138"/>
      <c r="K4" s="138"/>
      <c r="L4" s="138"/>
      <c r="M4" s="138"/>
      <c r="N4" s="139"/>
      <c r="O4" s="137" t="s">
        <v>7</v>
      </c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9"/>
      <c r="AG4" s="137" t="s">
        <v>6</v>
      </c>
      <c r="AH4" s="138"/>
      <c r="AI4" s="138"/>
      <c r="AJ4" s="138"/>
      <c r="AK4" s="138"/>
      <c r="AL4" s="139"/>
    </row>
    <row r="5" spans="1:39" ht="13.5" customHeight="1" thickBot="1" x14ac:dyDescent="0.3">
      <c r="B5" s="3"/>
      <c r="C5" s="4"/>
      <c r="D5" s="4"/>
      <c r="E5" s="4"/>
      <c r="F5" s="4"/>
      <c r="G5" s="4"/>
      <c r="H5" s="30"/>
      <c r="I5" s="137" t="s">
        <v>8</v>
      </c>
      <c r="J5" s="138"/>
      <c r="K5" s="138"/>
      <c r="L5" s="137" t="s">
        <v>9</v>
      </c>
      <c r="M5" s="138"/>
      <c r="N5" s="138"/>
      <c r="O5" s="137" t="s">
        <v>9</v>
      </c>
      <c r="P5" s="138"/>
      <c r="Q5" s="138"/>
      <c r="R5" s="137" t="s">
        <v>8</v>
      </c>
      <c r="S5" s="138"/>
      <c r="T5" s="138"/>
      <c r="U5" s="137" t="s">
        <v>9</v>
      </c>
      <c r="V5" s="138"/>
      <c r="W5" s="138"/>
      <c r="X5" s="137" t="s">
        <v>9</v>
      </c>
      <c r="Y5" s="138"/>
      <c r="Z5" s="138"/>
      <c r="AA5" s="137" t="s">
        <v>8</v>
      </c>
      <c r="AB5" s="138"/>
      <c r="AC5" s="138"/>
      <c r="AD5" s="137" t="s">
        <v>9</v>
      </c>
      <c r="AE5" s="138"/>
      <c r="AF5" s="138"/>
      <c r="AG5" s="137" t="s">
        <v>8</v>
      </c>
      <c r="AH5" s="138"/>
      <c r="AI5" s="138"/>
      <c r="AJ5" s="137" t="s">
        <v>8</v>
      </c>
      <c r="AK5" s="138"/>
      <c r="AL5" s="139"/>
    </row>
    <row r="6" spans="1:39" ht="36" customHeight="1" thickBot="1" x14ac:dyDescent="0.3">
      <c r="B6" s="46" t="s">
        <v>10</v>
      </c>
      <c r="C6" s="47" t="s">
        <v>11</v>
      </c>
      <c r="D6" s="48" t="s">
        <v>12</v>
      </c>
      <c r="E6" s="117" t="s">
        <v>1219</v>
      </c>
      <c r="F6" s="48" t="s">
        <v>603</v>
      </c>
      <c r="G6" s="48" t="s">
        <v>601</v>
      </c>
      <c r="H6" s="49" t="s">
        <v>602</v>
      </c>
      <c r="I6" s="50" t="s">
        <v>604</v>
      </c>
      <c r="J6" s="50" t="s">
        <v>605</v>
      </c>
      <c r="K6" s="51" t="s">
        <v>606</v>
      </c>
      <c r="L6" s="50" t="s">
        <v>604</v>
      </c>
      <c r="M6" s="50" t="s">
        <v>605</v>
      </c>
      <c r="N6" s="51" t="s">
        <v>606</v>
      </c>
      <c r="O6" s="50" t="s">
        <v>604</v>
      </c>
      <c r="P6" s="50" t="s">
        <v>605</v>
      </c>
      <c r="Q6" s="51" t="s">
        <v>606</v>
      </c>
      <c r="R6" s="50" t="s">
        <v>604</v>
      </c>
      <c r="S6" s="50" t="s">
        <v>605</v>
      </c>
      <c r="T6" s="51" t="s">
        <v>606</v>
      </c>
      <c r="U6" s="50" t="s">
        <v>604</v>
      </c>
      <c r="V6" s="50" t="s">
        <v>605</v>
      </c>
      <c r="W6" s="51" t="s">
        <v>606</v>
      </c>
      <c r="X6" s="50" t="s">
        <v>604</v>
      </c>
      <c r="Y6" s="50" t="s">
        <v>605</v>
      </c>
      <c r="Z6" s="51" t="s">
        <v>606</v>
      </c>
      <c r="AA6" s="50" t="s">
        <v>604</v>
      </c>
      <c r="AB6" s="50" t="s">
        <v>605</v>
      </c>
      <c r="AC6" s="51" t="s">
        <v>606</v>
      </c>
      <c r="AD6" s="50" t="s">
        <v>604</v>
      </c>
      <c r="AE6" s="50" t="s">
        <v>605</v>
      </c>
      <c r="AF6" s="51" t="s">
        <v>606</v>
      </c>
      <c r="AG6" s="50" t="s">
        <v>604</v>
      </c>
      <c r="AH6" s="50" t="s">
        <v>605</v>
      </c>
      <c r="AI6" s="51" t="s">
        <v>606</v>
      </c>
      <c r="AJ6" s="50" t="s">
        <v>604</v>
      </c>
      <c r="AK6" s="50" t="s">
        <v>605</v>
      </c>
      <c r="AL6" s="51" t="s">
        <v>606</v>
      </c>
      <c r="AM6" s="52" t="s">
        <v>600</v>
      </c>
    </row>
    <row r="7" spans="1:39" x14ac:dyDescent="0.25">
      <c r="A7" t="s">
        <v>1001</v>
      </c>
      <c r="B7" s="15" t="s">
        <v>498</v>
      </c>
      <c r="C7" s="16" t="s">
        <v>19</v>
      </c>
      <c r="D7" s="7" t="s">
        <v>20</v>
      </c>
      <c r="E7" s="118">
        <v>14.981023893894706</v>
      </c>
      <c r="F7" s="43">
        <v>-19.307515915291674</v>
      </c>
      <c r="G7" s="44">
        <v>59.458470478428161</v>
      </c>
      <c r="H7" s="45">
        <v>-461</v>
      </c>
      <c r="I7" s="17">
        <v>0</v>
      </c>
      <c r="J7" s="34">
        <v>4.8095984856393326E-2</v>
      </c>
      <c r="K7" s="18">
        <v>4.6153846153846101E-2</v>
      </c>
      <c r="L7" s="17">
        <v>7</v>
      </c>
      <c r="M7" s="34">
        <v>11.317904433883413</v>
      </c>
      <c r="N7" s="18">
        <v>-0.61250000000000004</v>
      </c>
      <c r="O7" s="17">
        <v>0</v>
      </c>
      <c r="P7" s="34">
        <v>-2.468057563044801E-2</v>
      </c>
      <c r="Q7" s="18">
        <v>0</v>
      </c>
      <c r="R7" s="17">
        <v>-433</v>
      </c>
      <c r="S7" s="34">
        <v>-21.897708563225159</v>
      </c>
      <c r="T7" s="19">
        <v>90.909090909090921</v>
      </c>
      <c r="U7" s="17">
        <v>0</v>
      </c>
      <c r="V7" s="34">
        <v>4.0204681027610878E-2</v>
      </c>
      <c r="W7" s="18">
        <v>0</v>
      </c>
      <c r="X7" s="17">
        <v>4</v>
      </c>
      <c r="Y7" s="34">
        <v>1.2897388163770701E-2</v>
      </c>
      <c r="Z7" s="20">
        <v>13627.408910794838</v>
      </c>
      <c r="AA7" s="17">
        <v>0</v>
      </c>
      <c r="AB7" s="34">
        <v>-0.11085229159034293</v>
      </c>
      <c r="AC7" s="18">
        <v>0</v>
      </c>
      <c r="AD7" s="17">
        <v>-4</v>
      </c>
      <c r="AE7" s="34">
        <v>-7.5456761201646128E-2</v>
      </c>
      <c r="AF7" s="18">
        <v>0</v>
      </c>
      <c r="AG7" s="17">
        <v>-7</v>
      </c>
      <c r="AH7" s="34">
        <v>-8.0749380112718594E-2</v>
      </c>
      <c r="AI7" s="21">
        <v>6.1863063839065147E-2</v>
      </c>
      <c r="AJ7" s="17">
        <v>1</v>
      </c>
      <c r="AK7" s="34">
        <v>-0.29293020996892061</v>
      </c>
      <c r="AL7" s="20">
        <v>340392.58333333349</v>
      </c>
      <c r="AM7" s="39"/>
    </row>
    <row r="8" spans="1:39" x14ac:dyDescent="0.25">
      <c r="A8" t="s">
        <v>844</v>
      </c>
      <c r="B8" s="5" t="s">
        <v>76</v>
      </c>
      <c r="C8" s="6" t="s">
        <v>54</v>
      </c>
      <c r="D8" s="7" t="s">
        <v>39</v>
      </c>
      <c r="E8" s="116">
        <v>50.095959045914981</v>
      </c>
      <c r="F8" s="36">
        <v>-3.5439933161979535</v>
      </c>
      <c r="G8" s="8">
        <v>14.554821817098784</v>
      </c>
      <c r="H8" s="9">
        <v>-21</v>
      </c>
      <c r="I8" s="17">
        <v>17</v>
      </c>
      <c r="J8" s="33">
        <v>6.3113448567980956E-2</v>
      </c>
      <c r="K8" s="11">
        <v>7.0078640594658514E-3</v>
      </c>
      <c r="L8" s="10">
        <v>0</v>
      </c>
      <c r="M8" s="33">
        <v>-0.31735966584543096</v>
      </c>
      <c r="N8" s="11">
        <v>1.6577654092088973E-2</v>
      </c>
      <c r="O8" s="10">
        <v>-9</v>
      </c>
      <c r="P8" s="33">
        <v>-0.74864196844516595</v>
      </c>
      <c r="Q8" s="11">
        <v>4.250755939524839E-2</v>
      </c>
      <c r="R8" s="10">
        <v>-33</v>
      </c>
      <c r="S8" s="33">
        <v>6.4733339077305108E-2</v>
      </c>
      <c r="T8" s="12">
        <v>-0.64564781697659956</v>
      </c>
      <c r="U8" s="10">
        <v>-39</v>
      </c>
      <c r="V8" s="33">
        <v>-1.9112014766612713</v>
      </c>
      <c r="W8" s="11">
        <v>0.10122930800542743</v>
      </c>
      <c r="X8" s="17">
        <v>-7</v>
      </c>
      <c r="Y8" s="33">
        <v>-1.5107347156012141E-2</v>
      </c>
      <c r="Z8" s="13">
        <v>4635</v>
      </c>
      <c r="AA8" s="10">
        <v>-42</v>
      </c>
      <c r="AB8" s="33">
        <v>-0.30949697221024175</v>
      </c>
      <c r="AC8" s="11">
        <v>-2.1000000000000005E-2</v>
      </c>
      <c r="AD8" s="17">
        <v>-27</v>
      </c>
      <c r="AE8" s="33">
        <v>-0.56584845700075326</v>
      </c>
      <c r="AF8" s="11">
        <v>-1.7115476001900776E-2</v>
      </c>
      <c r="AG8" s="10">
        <v>-4</v>
      </c>
      <c r="AH8" s="33">
        <v>2.754030686366038E-3</v>
      </c>
      <c r="AI8" s="14">
        <v>6.9077430888363267E-2</v>
      </c>
      <c r="AJ8" s="17">
        <v>7</v>
      </c>
      <c r="AK8" s="33">
        <v>1.7770451383823493E-2</v>
      </c>
      <c r="AL8" s="13">
        <v>8112.9429330676503</v>
      </c>
      <c r="AM8" s="38"/>
    </row>
    <row r="9" spans="1:39" x14ac:dyDescent="0.25">
      <c r="A9" t="s">
        <v>707</v>
      </c>
      <c r="B9" s="5" t="s">
        <v>357</v>
      </c>
      <c r="C9" s="6" t="s">
        <v>54</v>
      </c>
      <c r="D9" s="7" t="s">
        <v>39</v>
      </c>
      <c r="E9" s="8">
        <v>22.746979860131134</v>
      </c>
      <c r="F9" s="36">
        <v>-4.3168226760812702</v>
      </c>
      <c r="G9" s="8">
        <v>13.668902824305349</v>
      </c>
      <c r="H9" s="9">
        <v>-184</v>
      </c>
      <c r="I9" s="17">
        <v>32</v>
      </c>
      <c r="J9" s="33">
        <v>1.1780478108192678</v>
      </c>
      <c r="K9" s="11">
        <v>0.11225725014807952</v>
      </c>
      <c r="L9" s="10">
        <v>29</v>
      </c>
      <c r="M9" s="33">
        <v>0.34389542383452587</v>
      </c>
      <c r="N9" s="11">
        <v>-1.4211529854635301E-2</v>
      </c>
      <c r="O9" s="10">
        <v>-283</v>
      </c>
      <c r="P9" s="33">
        <v>-1.7615188153918793</v>
      </c>
      <c r="Q9" s="11">
        <v>0.11068085106382977</v>
      </c>
      <c r="R9" s="10">
        <v>-44</v>
      </c>
      <c r="S9" s="33">
        <v>-0.27985758730862836</v>
      </c>
      <c r="T9" s="12">
        <v>0</v>
      </c>
      <c r="U9" s="10">
        <v>-164</v>
      </c>
      <c r="V9" s="33">
        <v>-2.258659863339477</v>
      </c>
      <c r="W9" s="11">
        <v>0.12787283236994221</v>
      </c>
      <c r="X9" s="17">
        <v>-209</v>
      </c>
      <c r="Y9" s="33">
        <v>-0.80680837790429893</v>
      </c>
      <c r="Z9" s="13">
        <v>-17520</v>
      </c>
      <c r="AA9" s="10">
        <v>138</v>
      </c>
      <c r="AB9" s="33">
        <v>0.36768025827287154</v>
      </c>
      <c r="AC9" s="11">
        <v>-2.1999999999999999E-2</v>
      </c>
      <c r="AD9" s="17">
        <v>-10</v>
      </c>
      <c r="AE9" s="33">
        <v>-0.14011370072528651</v>
      </c>
      <c r="AF9" s="11">
        <v>7.7214854111405939E-3</v>
      </c>
      <c r="AG9" s="10">
        <v>3</v>
      </c>
      <c r="AH9" s="33">
        <v>-1.3899840196454516E-2</v>
      </c>
      <c r="AI9" s="14">
        <v>-7.9301467723161156E-2</v>
      </c>
      <c r="AJ9" s="17">
        <v>2</v>
      </c>
      <c r="AK9" s="33">
        <v>0.74177824680437343</v>
      </c>
      <c r="AL9" s="13">
        <v>947584.0676112189</v>
      </c>
      <c r="AM9" s="38"/>
    </row>
    <row r="10" spans="1:39" x14ac:dyDescent="0.25">
      <c r="A10" t="s">
        <v>1146</v>
      </c>
      <c r="B10" s="5" t="s">
        <v>139</v>
      </c>
      <c r="C10" s="6" t="s">
        <v>28</v>
      </c>
      <c r="D10" s="7" t="s">
        <v>20</v>
      </c>
      <c r="E10" s="8">
        <v>38.32289767706407</v>
      </c>
      <c r="F10" s="36">
        <v>-3.0703039717429514</v>
      </c>
      <c r="G10" s="8">
        <v>11.660035216471407</v>
      </c>
      <c r="H10" s="9">
        <v>-55</v>
      </c>
      <c r="I10" s="17">
        <v>-412</v>
      </c>
      <c r="J10" s="33">
        <v>-1.5422853945697284</v>
      </c>
      <c r="K10" s="11">
        <v>-0.1266752363705741</v>
      </c>
      <c r="L10" s="10">
        <v>27</v>
      </c>
      <c r="M10" s="33">
        <v>0.12015065252539017</v>
      </c>
      <c r="N10" s="11">
        <v>-3.3161264582348415E-3</v>
      </c>
      <c r="O10" s="10">
        <v>-121</v>
      </c>
      <c r="P10" s="33">
        <v>-0.77335127622084976</v>
      </c>
      <c r="Q10" s="11">
        <v>4.6990783410138244E-2</v>
      </c>
      <c r="R10" s="10">
        <v>-340</v>
      </c>
      <c r="S10" s="33">
        <v>-0.71221460682695892</v>
      </c>
      <c r="T10" s="12">
        <v>1.8181818181818181</v>
      </c>
      <c r="U10" s="10">
        <v>-115</v>
      </c>
      <c r="V10" s="33">
        <v>-0.44876037960004722</v>
      </c>
      <c r="W10" s="11">
        <v>2.376963350785341E-2</v>
      </c>
      <c r="X10" s="17">
        <v>1</v>
      </c>
      <c r="Y10" s="33">
        <v>3.7523076734763627E-2</v>
      </c>
      <c r="Z10" s="13">
        <v>7174</v>
      </c>
      <c r="AA10" s="10">
        <v>-1</v>
      </c>
      <c r="AB10" s="33">
        <v>-0.67067831545200063</v>
      </c>
      <c r="AC10" s="11">
        <v>-3.6000000000000004E-2</v>
      </c>
      <c r="AD10" s="17">
        <v>-10</v>
      </c>
      <c r="AE10" s="33">
        <v>-9.2185400619832603E-2</v>
      </c>
      <c r="AF10" s="11">
        <v>1.0257485029940172E-2</v>
      </c>
      <c r="AG10" s="10">
        <v>-18</v>
      </c>
      <c r="AH10" s="33">
        <v>-0.18392508668600038</v>
      </c>
      <c r="AI10" s="14">
        <v>0.16715071678450011</v>
      </c>
      <c r="AJ10" s="17">
        <v>-2</v>
      </c>
      <c r="AK10" s="33">
        <v>-3.6488450301766034E-2</v>
      </c>
      <c r="AL10" s="13">
        <v>24548.722727272718</v>
      </c>
      <c r="AM10" s="38"/>
    </row>
    <row r="11" spans="1:39" x14ac:dyDescent="0.25">
      <c r="A11" t="s">
        <v>1060</v>
      </c>
      <c r="B11" s="5" t="s">
        <v>209</v>
      </c>
      <c r="C11" s="6" t="s">
        <v>26</v>
      </c>
      <c r="D11" s="7" t="s">
        <v>20</v>
      </c>
      <c r="E11" s="8">
        <v>31.758490951748293</v>
      </c>
      <c r="F11" s="36">
        <v>-3.2685245528990148</v>
      </c>
      <c r="G11" s="8">
        <v>11.487050791221684</v>
      </c>
      <c r="H11" s="9">
        <v>-89</v>
      </c>
      <c r="I11" s="17">
        <v>-76</v>
      </c>
      <c r="J11" s="33">
        <v>-0.36201015922778035</v>
      </c>
      <c r="K11" s="11">
        <v>-2.7316906558953358E-2</v>
      </c>
      <c r="L11" s="10">
        <v>41</v>
      </c>
      <c r="M11" s="33">
        <v>0.42565827732761385</v>
      </c>
      <c r="N11" s="11">
        <v>-2.1498708010335918E-2</v>
      </c>
      <c r="O11" s="10">
        <v>-391</v>
      </c>
      <c r="P11" s="33">
        <v>-1.7460798332409186</v>
      </c>
      <c r="Q11" s="11">
        <v>0.11</v>
      </c>
      <c r="R11" s="10">
        <v>9</v>
      </c>
      <c r="S11" s="33">
        <v>0.40707714327894207</v>
      </c>
      <c r="T11" s="12">
        <v>-1.9070079492548841</v>
      </c>
      <c r="U11" s="10">
        <v>-160</v>
      </c>
      <c r="V11" s="33">
        <v>-0.75658917668149184</v>
      </c>
      <c r="W11" s="11">
        <v>4.1756892230576437E-2</v>
      </c>
      <c r="X11" s="17">
        <v>-104</v>
      </c>
      <c r="Y11" s="33">
        <v>-0.36547867163476289</v>
      </c>
      <c r="Z11" s="13">
        <v>-4167</v>
      </c>
      <c r="AA11" s="10">
        <v>-61</v>
      </c>
      <c r="AB11" s="33">
        <v>-0.35074891124370833</v>
      </c>
      <c r="AC11" s="11">
        <v>-1.7000000000000001E-2</v>
      </c>
      <c r="AD11" s="17">
        <v>-47</v>
      </c>
      <c r="AE11" s="33">
        <v>-0.49954553254391665</v>
      </c>
      <c r="AF11" s="11">
        <v>-1.4859649122807017E-2</v>
      </c>
      <c r="AG11" s="10">
        <v>23</v>
      </c>
      <c r="AH11" s="33">
        <v>9.2458408548300841E-2</v>
      </c>
      <c r="AI11" s="14">
        <v>-5.4327921630501042E-2</v>
      </c>
      <c r="AJ11" s="17">
        <v>17</v>
      </c>
      <c r="AK11" s="33">
        <v>1.5255190019232034E-2</v>
      </c>
      <c r="AL11" s="13">
        <v>7604.8912924146643</v>
      </c>
      <c r="AM11" s="38"/>
    </row>
    <row r="12" spans="1:39" x14ac:dyDescent="0.25">
      <c r="A12" t="s">
        <v>756</v>
      </c>
      <c r="B12" s="5" t="s">
        <v>196</v>
      </c>
      <c r="C12" s="6" t="s">
        <v>54</v>
      </c>
      <c r="D12" s="7" t="s">
        <v>39</v>
      </c>
      <c r="E12" s="8">
        <v>33.369804057798156</v>
      </c>
      <c r="F12" s="36">
        <v>-2.9654836259563595</v>
      </c>
      <c r="G12" s="8">
        <v>10.736607289741634</v>
      </c>
      <c r="H12" s="9">
        <v>-87</v>
      </c>
      <c r="I12" s="17">
        <v>319</v>
      </c>
      <c r="J12" s="33">
        <v>1.4343426117384226</v>
      </c>
      <c r="K12" s="11">
        <v>0.10538020067679033</v>
      </c>
      <c r="L12" s="10">
        <v>-86</v>
      </c>
      <c r="M12" s="33">
        <v>-0.19720682116609617</v>
      </c>
      <c r="N12" s="11">
        <v>1.3529286926994906E-2</v>
      </c>
      <c r="O12" s="10">
        <v>-33</v>
      </c>
      <c r="P12" s="33">
        <v>-0.5040079596547612</v>
      </c>
      <c r="Q12" s="11">
        <v>2.8931034482758619E-2</v>
      </c>
      <c r="R12" s="10">
        <v>-261</v>
      </c>
      <c r="S12" s="33">
        <v>-1.6332675547732034</v>
      </c>
      <c r="T12" s="12">
        <v>5.8812751509338783</v>
      </c>
      <c r="U12" s="10">
        <v>-31</v>
      </c>
      <c r="V12" s="33">
        <v>-0.79578326792188081</v>
      </c>
      <c r="W12" s="11">
        <v>3.6987682832948426E-2</v>
      </c>
      <c r="X12" s="17">
        <v>-33</v>
      </c>
      <c r="Y12" s="33">
        <v>-0.14660149275864709</v>
      </c>
      <c r="Z12" s="13">
        <v>2549</v>
      </c>
      <c r="AA12" s="10">
        <v>61</v>
      </c>
      <c r="AB12" s="33">
        <v>0.37695943028665002</v>
      </c>
      <c r="AC12" s="11">
        <v>-2.8999999999999998E-2</v>
      </c>
      <c r="AD12" s="17">
        <v>-179</v>
      </c>
      <c r="AE12" s="33">
        <v>-0.54705693953764456</v>
      </c>
      <c r="AF12" s="11">
        <v>-2.4739606126914615E-2</v>
      </c>
      <c r="AG12" s="10">
        <v>-46</v>
      </c>
      <c r="AH12" s="33">
        <v>-0.11498674382901775</v>
      </c>
      <c r="AI12" s="14">
        <v>0.1273269738594669</v>
      </c>
      <c r="AJ12" s="17">
        <v>17</v>
      </c>
      <c r="AK12" s="33">
        <v>1.4947586869196672E-2</v>
      </c>
      <c r="AL12" s="13">
        <v>15143.248359463541</v>
      </c>
      <c r="AM12" s="38"/>
    </row>
    <row r="13" spans="1:39" x14ac:dyDescent="0.25">
      <c r="A13" t="s">
        <v>1166</v>
      </c>
      <c r="B13" s="5" t="s">
        <v>291</v>
      </c>
      <c r="C13" s="6" t="s">
        <v>44</v>
      </c>
      <c r="D13" s="7" t="s">
        <v>20</v>
      </c>
      <c r="E13" s="8">
        <v>25.671207087207556</v>
      </c>
      <c r="F13" s="36">
        <v>-3.0884475807038165</v>
      </c>
      <c r="G13" s="8">
        <v>10.192414092727468</v>
      </c>
      <c r="H13" s="9">
        <v>-113</v>
      </c>
      <c r="I13" s="10">
        <v>-163</v>
      </c>
      <c r="J13" s="33">
        <v>-1.1814631912308045</v>
      </c>
      <c r="K13" s="11">
        <v>-0.1258200778420655</v>
      </c>
      <c r="L13" s="10">
        <v>-81</v>
      </c>
      <c r="M13" s="33">
        <v>-0.27004885527947969</v>
      </c>
      <c r="N13" s="11">
        <v>1.7029868411891663E-2</v>
      </c>
      <c r="O13" s="10">
        <v>13</v>
      </c>
      <c r="P13" s="33">
        <v>5.3595641209301159E-2</v>
      </c>
      <c r="Q13" s="11">
        <v>-5.8232931726907647E-3</v>
      </c>
      <c r="R13" s="10">
        <v>-44</v>
      </c>
      <c r="S13" s="33">
        <v>-0.27985758730862836</v>
      </c>
      <c r="T13" s="12">
        <v>0</v>
      </c>
      <c r="U13" s="10">
        <v>-236</v>
      </c>
      <c r="V13" s="33">
        <v>-1.2111276253826304</v>
      </c>
      <c r="W13" s="11">
        <v>6.8849215922798565E-2</v>
      </c>
      <c r="X13" s="10">
        <v>-22</v>
      </c>
      <c r="Y13" s="33">
        <v>-9.4587910162347605E-2</v>
      </c>
      <c r="Z13" s="13">
        <v>9975</v>
      </c>
      <c r="AA13" s="10">
        <v>70</v>
      </c>
      <c r="AB13" s="33">
        <v>0.30827344323467809</v>
      </c>
      <c r="AC13" s="11">
        <v>-2.6000000000000002E-2</v>
      </c>
      <c r="AD13" s="10">
        <v>-63</v>
      </c>
      <c r="AE13" s="33">
        <v>-1.4503299668406453</v>
      </c>
      <c r="AF13" s="11">
        <v>-7.0540716612377818E-2</v>
      </c>
      <c r="AG13" s="10">
        <v>-71</v>
      </c>
      <c r="AH13" s="33">
        <v>-0.20302533905745365</v>
      </c>
      <c r="AI13" s="14">
        <v>0.23800130829012334</v>
      </c>
      <c r="AJ13" s="10">
        <v>-22</v>
      </c>
      <c r="AK13" s="33">
        <v>-3.1169162464391165E-3</v>
      </c>
      <c r="AL13" s="13">
        <v>-1396.697792824285</v>
      </c>
      <c r="AM13" s="38"/>
    </row>
    <row r="14" spans="1:39" x14ac:dyDescent="0.25">
      <c r="A14" t="s">
        <v>818</v>
      </c>
      <c r="B14" s="5" t="s">
        <v>304</v>
      </c>
      <c r="C14" s="6" t="s">
        <v>91</v>
      </c>
      <c r="D14" s="7" t="s">
        <v>39</v>
      </c>
      <c r="E14" s="8">
        <v>25.045127715669871</v>
      </c>
      <c r="F14" s="36">
        <v>-2.9964671011116124</v>
      </c>
      <c r="G14" s="8">
        <v>9.8302911150717591</v>
      </c>
      <c r="H14" s="9">
        <v>-116</v>
      </c>
      <c r="I14" s="10">
        <v>-32</v>
      </c>
      <c r="J14" s="33">
        <v>-0.23623808338611596</v>
      </c>
      <c r="K14" s="11">
        <v>-1.0858135853985207E-2</v>
      </c>
      <c r="L14" s="10">
        <v>-203</v>
      </c>
      <c r="M14" s="33">
        <v>-0.55219699324762228</v>
      </c>
      <c r="N14" s="11">
        <v>3.3015935059109144E-2</v>
      </c>
      <c r="O14" s="10">
        <v>-165</v>
      </c>
      <c r="P14" s="33">
        <v>-0.96397977021842651</v>
      </c>
      <c r="Q14" s="11">
        <v>5.9361204013377925E-2</v>
      </c>
      <c r="R14" s="10">
        <v>129</v>
      </c>
      <c r="S14" s="33">
        <v>0.5820575372493263</v>
      </c>
      <c r="T14" s="12">
        <v>-2.7880679137981654</v>
      </c>
      <c r="U14" s="10">
        <v>-437</v>
      </c>
      <c r="V14" s="33">
        <v>-1.9177925050594249</v>
      </c>
      <c r="W14" s="11">
        <v>0.11271428571428571</v>
      </c>
      <c r="X14" s="10">
        <v>20</v>
      </c>
      <c r="Y14" s="33">
        <v>8.0768282211984149E-2</v>
      </c>
      <c r="Z14" s="13">
        <v>14868</v>
      </c>
      <c r="AA14" s="10">
        <v>-65</v>
      </c>
      <c r="AB14" s="33">
        <v>-0.29815017470728705</v>
      </c>
      <c r="AC14" s="11">
        <v>-1.6000000000000007E-2</v>
      </c>
      <c r="AD14" s="10">
        <v>-88</v>
      </c>
      <c r="AE14" s="33">
        <v>-0.26517035360027352</v>
      </c>
      <c r="AF14" s="11">
        <v>-7.190514149063465E-3</v>
      </c>
      <c r="AG14" s="10">
        <v>-9</v>
      </c>
      <c r="AH14" s="33">
        <v>-6.7302779558532588E-2</v>
      </c>
      <c r="AI14" s="14">
        <v>0.16765809822875299</v>
      </c>
      <c r="AJ14" s="10">
        <v>-27</v>
      </c>
      <c r="AK14" s="33">
        <v>-1.0626117577747229E-3</v>
      </c>
      <c r="AL14" s="13">
        <v>2420.147036440816</v>
      </c>
      <c r="AM14" s="38"/>
    </row>
    <row r="15" spans="1:39" x14ac:dyDescent="0.25">
      <c r="A15" t="s">
        <v>639</v>
      </c>
      <c r="B15" s="5" t="s">
        <v>185</v>
      </c>
      <c r="C15" s="6" t="s">
        <v>63</v>
      </c>
      <c r="D15" s="7" t="s">
        <v>34</v>
      </c>
      <c r="E15" s="8">
        <v>34.003168744801009</v>
      </c>
      <c r="F15" s="36">
        <v>-2.6137882331440627</v>
      </c>
      <c r="G15" s="8">
        <v>9.7166952104499558</v>
      </c>
      <c r="H15" s="9">
        <v>-72</v>
      </c>
      <c r="I15" s="10">
        <v>34</v>
      </c>
      <c r="J15" s="33">
        <v>0.18544126411608419</v>
      </c>
      <c r="K15" s="11">
        <v>1.8130930056076133E-2</v>
      </c>
      <c r="L15" s="10">
        <v>-66</v>
      </c>
      <c r="M15" s="33">
        <v>-0.67264302014621791</v>
      </c>
      <c r="N15" s="11">
        <v>3.7681400892219205E-2</v>
      </c>
      <c r="O15" s="10">
        <v>-58</v>
      </c>
      <c r="P15" s="33">
        <v>-1.4959206526160778</v>
      </c>
      <c r="Q15" s="11">
        <v>9.2164118246687049E-2</v>
      </c>
      <c r="R15" s="10">
        <v>-40</v>
      </c>
      <c r="S15" s="33">
        <v>-0.12408612967626752</v>
      </c>
      <c r="T15" s="12">
        <v>-0.36980304280953247</v>
      </c>
      <c r="U15" s="10">
        <v>-46</v>
      </c>
      <c r="V15" s="33">
        <v>-0.25792396285280167</v>
      </c>
      <c r="W15" s="11">
        <v>1.0594594594594595E-2</v>
      </c>
      <c r="X15" s="10">
        <v>-26</v>
      </c>
      <c r="Y15" s="33">
        <v>-0.10643426374252984</v>
      </c>
      <c r="Z15" s="13">
        <v>3029</v>
      </c>
      <c r="AA15" s="10">
        <v>-63</v>
      </c>
      <c r="AB15" s="33">
        <v>-0.27298548618937291</v>
      </c>
      <c r="AC15" s="11">
        <v>-1.5999999999999993E-2</v>
      </c>
      <c r="AD15" s="10">
        <v>-57</v>
      </c>
      <c r="AE15" s="33">
        <v>-0.27255789156825266</v>
      </c>
      <c r="AF15" s="11">
        <v>-4.6352128883774268E-3</v>
      </c>
      <c r="AG15" s="10">
        <v>14</v>
      </c>
      <c r="AH15" s="33">
        <v>0.14278757057086477</v>
      </c>
      <c r="AI15" s="14">
        <v>-4.0369009761567654E-2</v>
      </c>
      <c r="AJ15" s="10">
        <v>2</v>
      </c>
      <c r="AK15" s="33">
        <v>8.8947994642280537E-3</v>
      </c>
      <c r="AL15" s="13">
        <v>4656.6316250949021</v>
      </c>
      <c r="AM15" s="38"/>
    </row>
    <row r="16" spans="1:39" x14ac:dyDescent="0.25">
      <c r="A16" t="s">
        <v>774</v>
      </c>
      <c r="B16" s="5" t="s">
        <v>339</v>
      </c>
      <c r="C16" s="6" t="s">
        <v>91</v>
      </c>
      <c r="D16" s="7" t="s">
        <v>39</v>
      </c>
      <c r="E16" s="8">
        <v>23.483137861866155</v>
      </c>
      <c r="F16" s="36">
        <v>-2.8136879679691305</v>
      </c>
      <c r="G16" s="8">
        <v>9.072402889511217</v>
      </c>
      <c r="H16" s="9">
        <v>-125</v>
      </c>
      <c r="I16" s="10">
        <v>112</v>
      </c>
      <c r="J16" s="33">
        <v>0.35743914666522048</v>
      </c>
      <c r="K16" s="11">
        <v>2.3427416842461302E-2</v>
      </c>
      <c r="L16" s="10">
        <v>-112</v>
      </c>
      <c r="M16" s="33">
        <v>-0.30072490486952363</v>
      </c>
      <c r="N16" s="11">
        <v>1.9309505243912464E-2</v>
      </c>
      <c r="O16" s="10">
        <v>3</v>
      </c>
      <c r="P16" s="33">
        <v>2.9854728656567631E-2</v>
      </c>
      <c r="Q16" s="11">
        <v>-5.0645161290322482E-3</v>
      </c>
      <c r="R16" s="10">
        <v>-364</v>
      </c>
      <c r="S16" s="33">
        <v>-0.80790279989578273</v>
      </c>
      <c r="T16" s="12">
        <v>2.2205773501110291</v>
      </c>
      <c r="U16" s="10">
        <v>-148</v>
      </c>
      <c r="V16" s="33">
        <v>-0.88952270226587193</v>
      </c>
      <c r="W16" s="11">
        <v>4.8491349480968851E-2</v>
      </c>
      <c r="X16" s="10">
        <v>-106</v>
      </c>
      <c r="Y16" s="33">
        <v>-0.41081466958425011</v>
      </c>
      <c r="Z16" s="13">
        <v>-3785</v>
      </c>
      <c r="AA16" s="10">
        <v>-77</v>
      </c>
      <c r="AB16" s="33">
        <v>-0.35548936425630528</v>
      </c>
      <c r="AC16" s="11">
        <v>-8.0000000000000002E-3</v>
      </c>
      <c r="AD16" s="10">
        <v>-132</v>
      </c>
      <c r="AE16" s="33">
        <v>-0.38564646128457214</v>
      </c>
      <c r="AF16" s="11">
        <v>-1.4622309197651728E-2</v>
      </c>
      <c r="AG16" s="10">
        <v>-15</v>
      </c>
      <c r="AH16" s="33">
        <v>-3.3299928361708975E-2</v>
      </c>
      <c r="AI16" s="14">
        <v>8.7697314340210664E-2</v>
      </c>
      <c r="AJ16" s="10">
        <v>-7</v>
      </c>
      <c r="AK16" s="33">
        <v>-8.1110789653587867E-5</v>
      </c>
      <c r="AL16" s="13">
        <v>5948.0070953801478</v>
      </c>
      <c r="AM16" s="38"/>
    </row>
    <row r="17" spans="1:39" x14ac:dyDescent="0.25">
      <c r="A17" t="s">
        <v>977</v>
      </c>
      <c r="B17" s="5" t="s">
        <v>289</v>
      </c>
      <c r="C17" s="6" t="s">
        <v>22</v>
      </c>
      <c r="D17" s="7" t="s">
        <v>20</v>
      </c>
      <c r="E17" s="8">
        <v>25.713781687909254</v>
      </c>
      <c r="F17" s="36">
        <v>-2.7016387653952263</v>
      </c>
      <c r="G17" s="8">
        <v>8.991881822119602</v>
      </c>
      <c r="H17" s="9">
        <v>-99</v>
      </c>
      <c r="I17" s="10">
        <v>30</v>
      </c>
      <c r="J17" s="33">
        <v>7.6341199922493885E-3</v>
      </c>
      <c r="K17" s="11">
        <v>-1.9000272576424893E-2</v>
      </c>
      <c r="L17" s="10">
        <v>-90</v>
      </c>
      <c r="M17" s="33">
        <v>-0.80841703258118569</v>
      </c>
      <c r="N17" s="11">
        <v>4.4934696585008815E-2</v>
      </c>
      <c r="O17" s="10">
        <v>-175</v>
      </c>
      <c r="P17" s="33">
        <v>-0.73807798646800904</v>
      </c>
      <c r="Q17" s="11">
        <v>4.5072100313479628E-2</v>
      </c>
      <c r="R17" s="10">
        <v>-44</v>
      </c>
      <c r="S17" s="33">
        <v>-0.27985758730862836</v>
      </c>
      <c r="T17" s="12">
        <v>0</v>
      </c>
      <c r="U17" s="10">
        <v>-163</v>
      </c>
      <c r="V17" s="33">
        <v>-1.0747525771919011</v>
      </c>
      <c r="W17" s="11">
        <v>5.9446500867553501E-2</v>
      </c>
      <c r="X17" s="10">
        <v>5</v>
      </c>
      <c r="Y17" s="33">
        <v>1.0299806934705946E-2</v>
      </c>
      <c r="Z17" s="13">
        <v>10455</v>
      </c>
      <c r="AA17" s="10">
        <v>29</v>
      </c>
      <c r="AB17" s="33">
        <v>7.2512074559664741E-2</v>
      </c>
      <c r="AC17" s="11">
        <v>-1.9000000000000003E-2</v>
      </c>
      <c r="AD17" s="10">
        <v>-60</v>
      </c>
      <c r="AE17" s="33">
        <v>-0.41839516220216072</v>
      </c>
      <c r="AF17" s="11">
        <v>-1.1555915721231824E-2</v>
      </c>
      <c r="AG17" s="10">
        <v>-100</v>
      </c>
      <c r="AH17" s="33">
        <v>-0.30014118463088602</v>
      </c>
      <c r="AI17" s="14">
        <v>0.35399580305452272</v>
      </c>
      <c r="AJ17" s="10">
        <v>7</v>
      </c>
      <c r="AK17" s="33">
        <v>7.4547623442337285E-3</v>
      </c>
      <c r="AL17" s="13">
        <v>12118.600411833715</v>
      </c>
      <c r="AM17" s="38"/>
    </row>
    <row r="18" spans="1:39" x14ac:dyDescent="0.25">
      <c r="A18" t="s">
        <v>1093</v>
      </c>
      <c r="B18" s="5" t="s">
        <v>170</v>
      </c>
      <c r="C18" s="6" t="s">
        <v>47</v>
      </c>
      <c r="D18" s="7" t="s">
        <v>20</v>
      </c>
      <c r="E18" s="8">
        <v>34.929737064348608</v>
      </c>
      <c r="F18" s="36">
        <v>-2.286497685955057</v>
      </c>
      <c r="G18" s="8">
        <v>8.8081744728962406</v>
      </c>
      <c r="H18" s="9">
        <v>-59</v>
      </c>
      <c r="I18" s="10">
        <v>-184</v>
      </c>
      <c r="J18" s="33">
        <v>-0.94214210120641395</v>
      </c>
      <c r="K18" s="11">
        <v>-0.10220494923857859</v>
      </c>
      <c r="L18" s="10">
        <v>38</v>
      </c>
      <c r="M18" s="33">
        <v>0.35991739712150217</v>
      </c>
      <c r="N18" s="11">
        <v>-1.7724751219157425E-2</v>
      </c>
      <c r="O18" s="10">
        <v>-50</v>
      </c>
      <c r="P18" s="33">
        <v>-0.99825298412626851</v>
      </c>
      <c r="Q18" s="11">
        <v>6.0535211267605638E-2</v>
      </c>
      <c r="R18" s="10">
        <v>22</v>
      </c>
      <c r="S18" s="33">
        <v>0.86800953416889981</v>
      </c>
      <c r="T18" s="12">
        <v>-3.4040795304569893</v>
      </c>
      <c r="U18" s="10">
        <v>-117</v>
      </c>
      <c r="V18" s="33">
        <v>-0.51805431591761963</v>
      </c>
      <c r="W18" s="11">
        <v>2.7508336564559907E-2</v>
      </c>
      <c r="X18" s="10">
        <v>-35</v>
      </c>
      <c r="Y18" s="33">
        <v>-0.14622149895526493</v>
      </c>
      <c r="Z18" s="13">
        <v>5476</v>
      </c>
      <c r="AA18" s="10">
        <v>-97</v>
      </c>
      <c r="AB18" s="33">
        <v>-0.29361145570610575</v>
      </c>
      <c r="AC18" s="11">
        <v>-1.3999999999999999E-2</v>
      </c>
      <c r="AD18" s="10">
        <v>-72</v>
      </c>
      <c r="AE18" s="33">
        <v>-1.0623382436780453</v>
      </c>
      <c r="AF18" s="11">
        <v>-4.7955899880810504E-2</v>
      </c>
      <c r="AG18" s="10">
        <v>6</v>
      </c>
      <c r="AH18" s="33">
        <v>2.9862367894480046E-2</v>
      </c>
      <c r="AI18" s="14">
        <v>8.1877240238402482E-2</v>
      </c>
      <c r="AJ18" s="10">
        <v>2</v>
      </c>
      <c r="AK18" s="33">
        <v>8.2474492278193923E-3</v>
      </c>
      <c r="AL18" s="13">
        <v>3732.5277557217487</v>
      </c>
      <c r="AM18" s="38"/>
    </row>
    <row r="19" spans="1:39" x14ac:dyDescent="0.25">
      <c r="A19" t="s">
        <v>1015</v>
      </c>
      <c r="B19" s="5" t="s">
        <v>75</v>
      </c>
      <c r="C19" s="6" t="s">
        <v>33</v>
      </c>
      <c r="D19" s="7" t="s">
        <v>34</v>
      </c>
      <c r="E19" s="8">
        <v>50.273763263820967</v>
      </c>
      <c r="F19" s="36">
        <v>-1.6471919679278866</v>
      </c>
      <c r="G19" s="8">
        <v>8.6640191481101709</v>
      </c>
      <c r="H19" s="9">
        <v>-16</v>
      </c>
      <c r="I19" s="10">
        <v>17</v>
      </c>
      <c r="J19" s="33">
        <v>-2.2448039741674509E-2</v>
      </c>
      <c r="K19" s="11">
        <v>-2.0044338220024049E-2</v>
      </c>
      <c r="L19" s="10">
        <v>9</v>
      </c>
      <c r="M19" s="33">
        <v>3.6834833083823182E-2</v>
      </c>
      <c r="N19" s="11">
        <v>4.4236163334362977E-5</v>
      </c>
      <c r="O19" s="10">
        <v>-15</v>
      </c>
      <c r="P19" s="33">
        <v>-1.3475584911685385</v>
      </c>
      <c r="Q19" s="11">
        <v>8.1123086344151857E-2</v>
      </c>
      <c r="R19" s="10">
        <v>41</v>
      </c>
      <c r="S19" s="33">
        <v>1.1259860106319528</v>
      </c>
      <c r="T19" s="12">
        <v>-4.3295966156709493</v>
      </c>
      <c r="U19" s="10">
        <v>-4</v>
      </c>
      <c r="V19" s="33">
        <v>-0.18166555348228908</v>
      </c>
      <c r="W19" s="11">
        <v>-1.28047740835463E-3</v>
      </c>
      <c r="X19" s="10">
        <v>-45</v>
      </c>
      <c r="Y19" s="33">
        <v>-0.32508993609716863</v>
      </c>
      <c r="Z19" s="13">
        <v>-5392</v>
      </c>
      <c r="AA19" s="10">
        <v>-71</v>
      </c>
      <c r="AB19" s="33">
        <v>-0.54979705988643723</v>
      </c>
      <c r="AC19" s="11">
        <v>-1.6E-2</v>
      </c>
      <c r="AD19" s="10">
        <v>-31</v>
      </c>
      <c r="AE19" s="33">
        <v>-0.50906454892896857</v>
      </c>
      <c r="AF19" s="11">
        <v>-1.4293986636971012E-2</v>
      </c>
      <c r="AG19" s="10">
        <v>15</v>
      </c>
      <c r="AH19" s="33">
        <v>0.52242422890777673</v>
      </c>
      <c r="AI19" s="14">
        <v>-0.41967368535547678</v>
      </c>
      <c r="AJ19" s="10">
        <v>15</v>
      </c>
      <c r="AK19" s="33">
        <v>2.3179421764320363E-2</v>
      </c>
      <c r="AL19" s="13">
        <v>11042.740086809856</v>
      </c>
      <c r="AM19" s="38"/>
    </row>
    <row r="20" spans="1:39" x14ac:dyDescent="0.25">
      <c r="A20" t="s">
        <v>680</v>
      </c>
      <c r="B20" s="5" t="s">
        <v>94</v>
      </c>
      <c r="C20" s="6" t="s">
        <v>22</v>
      </c>
      <c r="D20" s="7" t="s">
        <v>20</v>
      </c>
      <c r="E20" s="8">
        <v>44.981812698455727</v>
      </c>
      <c r="F20" s="36">
        <v>-1.8263593031250647</v>
      </c>
      <c r="G20" s="8">
        <v>8.5849420915581902</v>
      </c>
      <c r="H20" s="9">
        <v>-17</v>
      </c>
      <c r="I20" s="10">
        <v>-107</v>
      </c>
      <c r="J20" s="33">
        <v>-0.44641480438056008</v>
      </c>
      <c r="K20" s="11">
        <v>-3.9111797990353581E-2</v>
      </c>
      <c r="L20" s="10">
        <v>34</v>
      </c>
      <c r="M20" s="33">
        <v>0.25106588244154893</v>
      </c>
      <c r="N20" s="11">
        <v>-1.1828264838056698E-2</v>
      </c>
      <c r="O20" s="10">
        <v>-38</v>
      </c>
      <c r="P20" s="33">
        <v>-0.74659756966503388</v>
      </c>
      <c r="Q20" s="11">
        <v>4.4272666443626624E-2</v>
      </c>
      <c r="R20" s="10">
        <v>-38</v>
      </c>
      <c r="S20" s="33">
        <v>-0.26123945595682474</v>
      </c>
      <c r="T20" s="12">
        <v>1.1538907923314783</v>
      </c>
      <c r="U20" s="10">
        <v>-14</v>
      </c>
      <c r="V20" s="33">
        <v>-0.23699868600143537</v>
      </c>
      <c r="W20" s="11">
        <v>6.0779647107098989E-3</v>
      </c>
      <c r="X20" s="10">
        <v>-12</v>
      </c>
      <c r="Y20" s="33">
        <v>-7.2610796637681441E-2</v>
      </c>
      <c r="Z20" s="13">
        <v>3707</v>
      </c>
      <c r="AA20" s="10">
        <v>-47</v>
      </c>
      <c r="AB20" s="33">
        <v>-0.4604851033177324</v>
      </c>
      <c r="AC20" s="11">
        <v>-2.0999999999999991E-2</v>
      </c>
      <c r="AD20" s="10">
        <v>6</v>
      </c>
      <c r="AE20" s="33">
        <v>6.890125399418956E-2</v>
      </c>
      <c r="AF20" s="11">
        <v>2.3027673629708922E-2</v>
      </c>
      <c r="AG20" s="10">
        <v>-63</v>
      </c>
      <c r="AH20" s="33">
        <v>-0.28799468210859247</v>
      </c>
      <c r="AI20" s="14">
        <v>0.37970185254690625</v>
      </c>
      <c r="AJ20" s="10">
        <v>7</v>
      </c>
      <c r="AK20" s="33">
        <v>1.4027821885419234E-2</v>
      </c>
      <c r="AL20" s="13">
        <v>8586.4333241588029</v>
      </c>
      <c r="AM20" s="38"/>
    </row>
    <row r="21" spans="1:39" x14ac:dyDescent="0.25">
      <c r="A21" t="s">
        <v>630</v>
      </c>
      <c r="B21" s="5" t="s">
        <v>144</v>
      </c>
      <c r="C21" s="6" t="s">
        <v>44</v>
      </c>
      <c r="D21" s="7" t="s">
        <v>20</v>
      </c>
      <c r="E21" s="8">
        <v>37.821302965802793</v>
      </c>
      <c r="F21" s="36">
        <v>-2.0220470256166765</v>
      </c>
      <c r="G21" s="8">
        <v>8.3322492015575307</v>
      </c>
      <c r="H21" s="9">
        <v>-50</v>
      </c>
      <c r="I21" s="10">
        <v>106</v>
      </c>
      <c r="J21" s="33">
        <v>0.29489791397546095</v>
      </c>
      <c r="K21" s="11">
        <v>1.69490751313085E-2</v>
      </c>
      <c r="L21" s="10">
        <v>-328</v>
      </c>
      <c r="M21" s="33">
        <v>-1.0300084741245088</v>
      </c>
      <c r="N21" s="11">
        <v>5.7773024689228507E-2</v>
      </c>
      <c r="O21" s="10">
        <v>26</v>
      </c>
      <c r="P21" s="33">
        <v>0.15395621629095532</v>
      </c>
      <c r="Q21" s="11">
        <v>-1.2769230769230755E-2</v>
      </c>
      <c r="R21" s="10">
        <v>-85</v>
      </c>
      <c r="S21" s="33">
        <v>-0.24300074210351341</v>
      </c>
      <c r="T21" s="12">
        <v>1.6083564351803137E-2</v>
      </c>
      <c r="U21" s="10">
        <v>-91</v>
      </c>
      <c r="V21" s="33">
        <v>-1.4436892778247183</v>
      </c>
      <c r="W21" s="11">
        <v>7.8472327520849136E-2</v>
      </c>
      <c r="X21" s="10">
        <v>63</v>
      </c>
      <c r="Y21" s="33">
        <v>0.19581071594305244</v>
      </c>
      <c r="Z21" s="13">
        <v>15329</v>
      </c>
      <c r="AA21" s="10">
        <v>-7</v>
      </c>
      <c r="AB21" s="33">
        <v>-8.7351760538774137E-2</v>
      </c>
      <c r="AC21" s="11">
        <v>-3.4000000000000002E-2</v>
      </c>
      <c r="AD21" s="10">
        <v>-33</v>
      </c>
      <c r="AE21" s="33">
        <v>-0.34314828045807688</v>
      </c>
      <c r="AF21" s="11">
        <v>-5.0414937759335476E-3</v>
      </c>
      <c r="AG21" s="10">
        <v>-87</v>
      </c>
      <c r="AH21" s="33">
        <v>-0.27665484083350295</v>
      </c>
      <c r="AI21" s="14">
        <v>0.30034120551556098</v>
      </c>
      <c r="AJ21" s="10">
        <v>-22</v>
      </c>
      <c r="AK21" s="33">
        <v>-6.7301867198581167E-3</v>
      </c>
      <c r="AL21" s="13">
        <v>1615.5321261887293</v>
      </c>
      <c r="AM21" s="38"/>
    </row>
    <row r="22" spans="1:39" x14ac:dyDescent="0.25">
      <c r="A22" t="s">
        <v>1159</v>
      </c>
      <c r="B22" s="5" t="s">
        <v>232</v>
      </c>
      <c r="C22" s="6" t="s">
        <v>19</v>
      </c>
      <c r="D22" s="7" t="s">
        <v>20</v>
      </c>
      <c r="E22" s="8">
        <v>30.023268849518452</v>
      </c>
      <c r="F22" s="36">
        <v>-2.3165666162284304</v>
      </c>
      <c r="G22" s="8">
        <v>8.3108058837733765</v>
      </c>
      <c r="H22" s="9">
        <v>-84</v>
      </c>
      <c r="I22" s="10">
        <v>-180</v>
      </c>
      <c r="J22" s="33">
        <v>-0.62037335677006611</v>
      </c>
      <c r="K22" s="11">
        <v>-6.780977524170495E-2</v>
      </c>
      <c r="L22" s="10">
        <v>10</v>
      </c>
      <c r="M22" s="33">
        <v>4.4857668862416933E-3</v>
      </c>
      <c r="N22" s="11">
        <v>2.0256774544796657E-3</v>
      </c>
      <c r="O22" s="10">
        <v>-72</v>
      </c>
      <c r="P22" s="33">
        <v>-0.47619821994329747</v>
      </c>
      <c r="Q22" s="11">
        <v>2.7782035222164908E-2</v>
      </c>
      <c r="R22" s="10">
        <v>-393</v>
      </c>
      <c r="S22" s="33">
        <v>-1.0493454097188701</v>
      </c>
      <c r="T22" s="12">
        <v>3.2359108441844211</v>
      </c>
      <c r="U22" s="10">
        <v>-7</v>
      </c>
      <c r="V22" s="33">
        <v>-4.8922262921590326E-2</v>
      </c>
      <c r="W22" s="11">
        <v>-2.4136208256639591E-3</v>
      </c>
      <c r="X22" s="10">
        <v>-32</v>
      </c>
      <c r="Y22" s="33">
        <v>-0.13055320448904628</v>
      </c>
      <c r="Z22" s="13">
        <v>5511</v>
      </c>
      <c r="AA22" s="10">
        <v>-33</v>
      </c>
      <c r="AB22" s="33">
        <v>-0.1882122486218486</v>
      </c>
      <c r="AC22" s="11">
        <v>-2.3000000000000007E-2</v>
      </c>
      <c r="AD22" s="10">
        <v>-63</v>
      </c>
      <c r="AE22" s="33">
        <v>-0.26816879568992041</v>
      </c>
      <c r="AF22" s="11">
        <v>-4.9401468097121093E-3</v>
      </c>
      <c r="AG22" s="10">
        <v>-5</v>
      </c>
      <c r="AH22" s="33">
        <v>-1.2252011981011335E-2</v>
      </c>
      <c r="AI22" s="14">
        <v>9.0168409487088041E-2</v>
      </c>
      <c r="AJ22" s="10">
        <v>-1</v>
      </c>
      <c r="AK22" s="33">
        <v>7.4737024894080961E-3</v>
      </c>
      <c r="AL22" s="13">
        <v>3248.8037145753187</v>
      </c>
      <c r="AM22" s="38">
        <v>1</v>
      </c>
    </row>
    <row r="23" spans="1:39" x14ac:dyDescent="0.25">
      <c r="A23" t="s">
        <v>802</v>
      </c>
      <c r="B23" s="5" t="s">
        <v>273</v>
      </c>
      <c r="C23" s="6" t="s">
        <v>91</v>
      </c>
      <c r="D23" s="7" t="s">
        <v>39</v>
      </c>
      <c r="E23" s="8">
        <v>27.318505408198924</v>
      </c>
      <c r="F23" s="36">
        <v>-2.4149215886403139</v>
      </c>
      <c r="G23" s="8">
        <v>8.2915246955017281</v>
      </c>
      <c r="H23" s="9">
        <v>-89</v>
      </c>
      <c r="I23" s="10">
        <v>3</v>
      </c>
      <c r="J23" s="33">
        <v>6.4906220348592392E-2</v>
      </c>
      <c r="K23" s="11">
        <v>1.4332860285923843E-2</v>
      </c>
      <c r="L23" s="10">
        <v>-25</v>
      </c>
      <c r="M23" s="33">
        <v>-3.7922943531871152E-2</v>
      </c>
      <c r="N23" s="11">
        <v>4.8006832874372268E-3</v>
      </c>
      <c r="O23" s="10">
        <v>17</v>
      </c>
      <c r="P23" s="33">
        <v>0.11668279614659299</v>
      </c>
      <c r="Q23" s="11">
        <v>-1.0544194107452332E-2</v>
      </c>
      <c r="R23" s="10">
        <v>-368</v>
      </c>
      <c r="S23" s="33">
        <v>-0.82112396227467188</v>
      </c>
      <c r="T23" s="12">
        <v>2.2761760242792106</v>
      </c>
      <c r="U23" s="10">
        <v>-154</v>
      </c>
      <c r="V23" s="33">
        <v>-0.57498523254222644</v>
      </c>
      <c r="W23" s="11">
        <v>3.1590038314176248E-2</v>
      </c>
      <c r="X23" s="10">
        <v>-59</v>
      </c>
      <c r="Y23" s="33">
        <v>-0.22168352825349408</v>
      </c>
      <c r="Z23" s="13">
        <v>2018</v>
      </c>
      <c r="AA23" s="10">
        <v>-130</v>
      </c>
      <c r="AB23" s="33">
        <v>-0.8358878055972806</v>
      </c>
      <c r="AC23" s="11">
        <v>-9.0000000000000011E-3</v>
      </c>
      <c r="AD23" s="10">
        <v>-10</v>
      </c>
      <c r="AE23" s="33">
        <v>-5.6103112935480315E-2</v>
      </c>
      <c r="AF23" s="11">
        <v>6.4182939362794622E-3</v>
      </c>
      <c r="AG23" s="10">
        <v>-30</v>
      </c>
      <c r="AH23" s="33">
        <v>-0.1229896386966457</v>
      </c>
      <c r="AI23" s="14">
        <v>0.19682469980855499</v>
      </c>
      <c r="AJ23" s="10">
        <v>-5</v>
      </c>
      <c r="AK23" s="33">
        <v>8.7233891449103318E-3</v>
      </c>
      <c r="AL23" s="13">
        <v>7225.5418737226719</v>
      </c>
      <c r="AM23" s="38"/>
    </row>
    <row r="24" spans="1:39" x14ac:dyDescent="0.25">
      <c r="A24" t="s">
        <v>1098</v>
      </c>
      <c r="B24" s="5" t="s">
        <v>155</v>
      </c>
      <c r="C24" s="6" t="s">
        <v>93</v>
      </c>
      <c r="D24" s="7" t="s">
        <v>34</v>
      </c>
      <c r="E24" s="8">
        <v>36.903027205110249</v>
      </c>
      <c r="F24" s="36">
        <v>-2.0201281675658631</v>
      </c>
      <c r="G24" s="8">
        <v>8.2156417649914033</v>
      </c>
      <c r="H24" s="9">
        <v>-55</v>
      </c>
      <c r="I24" s="10">
        <v>-33</v>
      </c>
      <c r="J24" s="33">
        <v>-5.0002004701165967</v>
      </c>
      <c r="K24" s="11">
        <v>-0.48881673881673882</v>
      </c>
      <c r="L24" s="10">
        <v>0</v>
      </c>
      <c r="M24" s="33">
        <v>8.4371097877635526E-2</v>
      </c>
      <c r="N24" s="11">
        <v>0</v>
      </c>
      <c r="O24" s="10">
        <v>-7</v>
      </c>
      <c r="P24" s="33">
        <v>-0.29035030861792221</v>
      </c>
      <c r="Q24" s="11">
        <v>1.3999999999999985E-2</v>
      </c>
      <c r="R24" s="10">
        <v>-44</v>
      </c>
      <c r="S24" s="33">
        <v>-0.27985758730862836</v>
      </c>
      <c r="T24" s="12">
        <v>0</v>
      </c>
      <c r="U24" s="10">
        <v>8</v>
      </c>
      <c r="V24" s="33">
        <v>0.84176873576124622</v>
      </c>
      <c r="W24" s="11">
        <v>-7.4098039215686251E-2</v>
      </c>
      <c r="X24" s="10">
        <v>-1</v>
      </c>
      <c r="Y24" s="33">
        <v>3.0648747635584117E-2</v>
      </c>
      <c r="Z24" s="13">
        <v>3361</v>
      </c>
      <c r="AA24" s="10">
        <v>132</v>
      </c>
      <c r="AB24" s="33">
        <v>0.36314153927168946</v>
      </c>
      <c r="AC24" s="11">
        <v>-2.3999999999999994E-2</v>
      </c>
      <c r="AD24" s="10">
        <v>-34</v>
      </c>
      <c r="AE24" s="33">
        <v>-1.3444870894873302</v>
      </c>
      <c r="AF24" s="11">
        <v>-6.1876712328767236E-2</v>
      </c>
      <c r="AG24" s="10">
        <v>-3</v>
      </c>
      <c r="AH24" s="33">
        <v>-3.1248520051479378E-2</v>
      </c>
      <c r="AI24" s="14">
        <v>-2.4943099478476505E-2</v>
      </c>
      <c r="AJ24" s="10">
        <v>0</v>
      </c>
      <c r="AK24" s="33">
        <v>-0.4168909269915666</v>
      </c>
      <c r="AL24" s="13">
        <v>597154.33482523449</v>
      </c>
      <c r="AM24" s="38"/>
    </row>
    <row r="25" spans="1:39" x14ac:dyDescent="0.25">
      <c r="A25" t="s">
        <v>720</v>
      </c>
      <c r="B25" s="5" t="s">
        <v>360</v>
      </c>
      <c r="C25" s="6" t="s">
        <v>30</v>
      </c>
      <c r="D25" s="7" t="s">
        <v>20</v>
      </c>
      <c r="E25" s="8">
        <v>22.629031235838259</v>
      </c>
      <c r="F25" s="36">
        <v>-2.5600481656512084</v>
      </c>
      <c r="G25" s="8">
        <v>8.1789260117583389</v>
      </c>
      <c r="H25" s="9">
        <v>-127</v>
      </c>
      <c r="I25" s="10">
        <v>-39</v>
      </c>
      <c r="J25" s="33">
        <v>-0.15083885434729813</v>
      </c>
      <c r="K25" s="11">
        <v>-3.3851985933605055E-2</v>
      </c>
      <c r="L25" s="10">
        <v>-104</v>
      </c>
      <c r="M25" s="33">
        <v>-0.25701312246120989</v>
      </c>
      <c r="N25" s="11">
        <v>1.7265184067673321E-2</v>
      </c>
      <c r="O25" s="10">
        <v>-66</v>
      </c>
      <c r="P25" s="33">
        <v>-0.23015310506313252</v>
      </c>
      <c r="Q25" s="11">
        <v>1.2462184873949581E-2</v>
      </c>
      <c r="R25" s="10">
        <v>-301</v>
      </c>
      <c r="S25" s="33">
        <v>-0.57654674605483147</v>
      </c>
      <c r="T25" s="12">
        <v>1.2476606363069245</v>
      </c>
      <c r="U25" s="10">
        <v>-166</v>
      </c>
      <c r="V25" s="33">
        <v>-0.4580784505431662</v>
      </c>
      <c r="W25" s="11">
        <v>2.7851547694251418E-2</v>
      </c>
      <c r="X25" s="10">
        <v>-153</v>
      </c>
      <c r="Y25" s="33">
        <v>-0.60571543142799666</v>
      </c>
      <c r="Z25" s="13">
        <v>-9345</v>
      </c>
      <c r="AA25" s="10">
        <v>-20</v>
      </c>
      <c r="AB25" s="33">
        <v>-0.13788287158601864</v>
      </c>
      <c r="AC25" s="11">
        <v>-2.3000000000000007E-2</v>
      </c>
      <c r="AD25" s="10">
        <v>-93</v>
      </c>
      <c r="AE25" s="33">
        <v>-0.38699383395075315</v>
      </c>
      <c r="AF25" s="11">
        <v>-1.2435374149659895E-2</v>
      </c>
      <c r="AG25" s="10">
        <v>-78</v>
      </c>
      <c r="AH25" s="33">
        <v>-0.24395259173526801</v>
      </c>
      <c r="AI25" s="14">
        <v>0.28654507269359941</v>
      </c>
      <c r="AJ25" s="10">
        <v>-17</v>
      </c>
      <c r="AK25" s="33">
        <v>-6.9063395574643638E-3</v>
      </c>
      <c r="AL25" s="13">
        <v>5042.2383229795087</v>
      </c>
      <c r="AM25" s="38"/>
    </row>
    <row r="26" spans="1:39" x14ac:dyDescent="0.25">
      <c r="A26" t="s">
        <v>738</v>
      </c>
      <c r="B26" s="5" t="s">
        <v>231</v>
      </c>
      <c r="C26" s="6" t="s">
        <v>22</v>
      </c>
      <c r="D26" s="7" t="s">
        <v>20</v>
      </c>
      <c r="E26" s="8">
        <v>30.063745390328894</v>
      </c>
      <c r="F26" s="36">
        <v>-2.2538305591103382</v>
      </c>
      <c r="G26" s="8">
        <v>8.1201374107392503</v>
      </c>
      <c r="H26" s="9">
        <v>-79</v>
      </c>
      <c r="I26" s="10">
        <v>-76</v>
      </c>
      <c r="J26" s="33">
        <v>-0.41923966074374586</v>
      </c>
      <c r="K26" s="11">
        <v>-2.9870133877193283E-2</v>
      </c>
      <c r="L26" s="10">
        <v>-378</v>
      </c>
      <c r="M26" s="33">
        <v>-1.1521237414397687</v>
      </c>
      <c r="N26" s="11">
        <v>6.4745384902971853E-2</v>
      </c>
      <c r="O26" s="10">
        <v>196</v>
      </c>
      <c r="P26" s="33">
        <v>0.77551493540666705</v>
      </c>
      <c r="Q26" s="11">
        <v>-5.2656565656565651E-2</v>
      </c>
      <c r="R26" s="10">
        <v>-271</v>
      </c>
      <c r="S26" s="33">
        <v>-3.6949316530184078</v>
      </c>
      <c r="T26" s="12">
        <v>14.545918239552238</v>
      </c>
      <c r="U26" s="10">
        <v>226</v>
      </c>
      <c r="V26" s="33">
        <v>0.95029924011221456</v>
      </c>
      <c r="W26" s="11">
        <v>-6.3040644709180083E-2</v>
      </c>
      <c r="X26" s="10">
        <v>-36</v>
      </c>
      <c r="Y26" s="33">
        <v>-0.13283209948460672</v>
      </c>
      <c r="Z26" s="13">
        <v>5323</v>
      </c>
      <c r="AA26" s="10">
        <v>18</v>
      </c>
      <c r="AB26" s="33">
        <v>0.13665934261045454</v>
      </c>
      <c r="AC26" s="11">
        <v>-2.3999999999999994E-2</v>
      </c>
      <c r="AD26" s="10">
        <v>67</v>
      </c>
      <c r="AE26" s="33">
        <v>0.19153360123591967</v>
      </c>
      <c r="AF26" s="11">
        <v>2.1356846473029156E-2</v>
      </c>
      <c r="AG26" s="10">
        <v>-84</v>
      </c>
      <c r="AH26" s="33">
        <v>-0.35981426201601618</v>
      </c>
      <c r="AI26" s="14">
        <v>0.4570959447352112</v>
      </c>
      <c r="AJ26" s="10">
        <v>5</v>
      </c>
      <c r="AK26" s="33">
        <v>1.0881960309210792E-2</v>
      </c>
      <c r="AL26" s="13">
        <v>7554.22129981943</v>
      </c>
      <c r="AM26" s="38"/>
    </row>
    <row r="27" spans="1:39" x14ac:dyDescent="0.25">
      <c r="A27" t="s">
        <v>806</v>
      </c>
      <c r="B27" s="5" t="s">
        <v>412</v>
      </c>
      <c r="C27" s="6" t="s">
        <v>63</v>
      </c>
      <c r="D27" s="7" t="s">
        <v>34</v>
      </c>
      <c r="E27" s="8">
        <v>19.872485462616432</v>
      </c>
      <c r="F27" s="36">
        <v>-2.6085524560483178</v>
      </c>
      <c r="G27" s="8">
        <v>7.9980247341756616</v>
      </c>
      <c r="H27" s="9">
        <v>-134</v>
      </c>
      <c r="I27" s="10">
        <v>-166</v>
      </c>
      <c r="J27" s="33">
        <v>-0.63756544340444377</v>
      </c>
      <c r="K27" s="11">
        <v>-5.8687682540235042E-2</v>
      </c>
      <c r="L27" s="10">
        <v>-255</v>
      </c>
      <c r="M27" s="33">
        <v>-0.84716839760642793</v>
      </c>
      <c r="N27" s="11">
        <v>4.7890040993489272E-2</v>
      </c>
      <c r="O27" s="10">
        <v>-70</v>
      </c>
      <c r="P27" s="33">
        <v>-0.14371548098790565</v>
      </c>
      <c r="Q27" s="11">
        <v>7.3478260869565201E-3</v>
      </c>
      <c r="R27" s="10">
        <v>-44</v>
      </c>
      <c r="S27" s="33">
        <v>-0.27985758730862836</v>
      </c>
      <c r="T27" s="12">
        <v>0</v>
      </c>
      <c r="U27" s="10">
        <v>-200</v>
      </c>
      <c r="V27" s="33">
        <v>-1.0148790625398345</v>
      </c>
      <c r="W27" s="11">
        <v>5.7000646412411121E-2</v>
      </c>
      <c r="X27" s="10">
        <v>-59</v>
      </c>
      <c r="Y27" s="33">
        <v>-0.45092957130228634</v>
      </c>
      <c r="Z27" s="13">
        <v>416</v>
      </c>
      <c r="AA27" s="10">
        <v>-43</v>
      </c>
      <c r="AB27" s="33">
        <v>-0.14943140310038883</v>
      </c>
      <c r="AC27" s="11">
        <v>-1.6999999999999994E-2</v>
      </c>
      <c r="AD27" s="10">
        <v>-41</v>
      </c>
      <c r="AE27" s="33">
        <v>-0.19406261643070832</v>
      </c>
      <c r="AF27" s="11">
        <v>-9.2307692307691536E-4</v>
      </c>
      <c r="AG27" s="10">
        <v>-16</v>
      </c>
      <c r="AH27" s="33">
        <v>-2.837931456525114E-2</v>
      </c>
      <c r="AI27" s="14">
        <v>6.4351241336563447E-2</v>
      </c>
      <c r="AJ27" s="10">
        <v>11</v>
      </c>
      <c r="AK27" s="33">
        <v>1.0406218061859401E-2</v>
      </c>
      <c r="AL27" s="13">
        <v>11889.21805212769</v>
      </c>
      <c r="AM27" s="38"/>
    </row>
    <row r="28" spans="1:39" x14ac:dyDescent="0.25">
      <c r="A28" t="s">
        <v>805</v>
      </c>
      <c r="B28" s="5" t="s">
        <v>585</v>
      </c>
      <c r="C28" s="6" t="s">
        <v>81</v>
      </c>
      <c r="D28" s="7" t="s">
        <v>34</v>
      </c>
      <c r="E28" s="8">
        <v>4.9229037795469353</v>
      </c>
      <c r="F28" s="36">
        <v>-3.1408404521692592</v>
      </c>
      <c r="G28" s="8">
        <v>7.8561313374189563</v>
      </c>
      <c r="H28" s="9">
        <v>-51</v>
      </c>
      <c r="I28" s="10">
        <v>-225</v>
      </c>
      <c r="J28" s="33">
        <v>-0.87828572593972543</v>
      </c>
      <c r="K28" s="11">
        <v>-9.1361901506995635E-2</v>
      </c>
      <c r="L28" s="10">
        <v>-360</v>
      </c>
      <c r="M28" s="33">
        <v>-1.1130294734939299</v>
      </c>
      <c r="N28" s="11">
        <v>6.2771668776372747E-2</v>
      </c>
      <c r="O28" s="10">
        <v>-24</v>
      </c>
      <c r="P28" s="33">
        <v>-0.12178616371494388</v>
      </c>
      <c r="Q28" s="11">
        <v>6.2189054726368162E-3</v>
      </c>
      <c r="R28" s="10">
        <v>-44</v>
      </c>
      <c r="S28" s="33">
        <v>-0.27985758730862836</v>
      </c>
      <c r="T28" s="12">
        <v>0</v>
      </c>
      <c r="U28" s="10">
        <v>-118</v>
      </c>
      <c r="V28" s="33">
        <v>-0.31226969683567707</v>
      </c>
      <c r="W28" s="11">
        <v>1.7977284733227676E-2</v>
      </c>
      <c r="X28" s="10">
        <v>-65</v>
      </c>
      <c r="Y28" s="33">
        <v>-1.6544619105127252</v>
      </c>
      <c r="Z28" s="13">
        <v>-30135</v>
      </c>
      <c r="AA28" s="10">
        <v>-30</v>
      </c>
      <c r="AB28" s="33">
        <v>-0.16324929411534883</v>
      </c>
      <c r="AC28" s="11">
        <v>-1.2000000000000004E-2</v>
      </c>
      <c r="AD28" s="10">
        <v>-4</v>
      </c>
      <c r="AE28" s="33">
        <v>-6.9652391055042617E-2</v>
      </c>
      <c r="AF28" s="11">
        <v>1.5609924190214119E-3</v>
      </c>
      <c r="AG28" s="10">
        <v>-5</v>
      </c>
      <c r="AH28" s="33">
        <v>-0.10569881949707671</v>
      </c>
      <c r="AI28" s="14">
        <v>4.3277598631649261E-2</v>
      </c>
      <c r="AJ28" s="10">
        <v>-2</v>
      </c>
      <c r="AK28" s="33">
        <v>-6.1239615576842987E-2</v>
      </c>
      <c r="AL28" s="13">
        <v>31066.98835806339</v>
      </c>
      <c r="AM28" s="38"/>
    </row>
    <row r="29" spans="1:39" x14ac:dyDescent="0.25">
      <c r="A29" t="s">
        <v>1111</v>
      </c>
      <c r="B29" s="5" t="s">
        <v>285</v>
      </c>
      <c r="C29" s="6" t="s">
        <v>22</v>
      </c>
      <c r="D29" s="7" t="s">
        <v>20</v>
      </c>
      <c r="E29" s="8">
        <v>26.047151360538162</v>
      </c>
      <c r="F29" s="36">
        <v>-2.2746951241357554</v>
      </c>
      <c r="G29" s="8">
        <v>7.7012842039851499</v>
      </c>
      <c r="H29" s="9">
        <v>-81</v>
      </c>
      <c r="I29" s="10">
        <v>-72</v>
      </c>
      <c r="J29" s="33">
        <v>-0.312193954519077</v>
      </c>
      <c r="K29" s="11">
        <v>-2.803151926225278E-2</v>
      </c>
      <c r="L29" s="10">
        <v>-259</v>
      </c>
      <c r="M29" s="33">
        <v>-0.78499573850510629</v>
      </c>
      <c r="N29" s="11">
        <v>4.4810058855002673E-2</v>
      </c>
      <c r="O29" s="10">
        <v>-186</v>
      </c>
      <c r="P29" s="33">
        <v>-0.62295123898392024</v>
      </c>
      <c r="Q29" s="11">
        <v>3.7844919786096262E-2</v>
      </c>
      <c r="R29" s="10">
        <v>-20</v>
      </c>
      <c r="S29" s="33">
        <v>-0.17735349463459843</v>
      </c>
      <c r="T29" s="12">
        <v>-0.28622019972718954</v>
      </c>
      <c r="U29" s="10">
        <v>-139</v>
      </c>
      <c r="V29" s="33">
        <v>-0.77525180570372387</v>
      </c>
      <c r="W29" s="11">
        <v>4.2030303030303043E-2</v>
      </c>
      <c r="X29" s="10">
        <v>-117</v>
      </c>
      <c r="Y29" s="33">
        <v>-0.47066638498043517</v>
      </c>
      <c r="Z29" s="13">
        <v>-3420</v>
      </c>
      <c r="AA29" s="10">
        <v>-77</v>
      </c>
      <c r="AB29" s="33">
        <v>-0.39653956927835654</v>
      </c>
      <c r="AC29" s="11">
        <v>-1.4999999999999999E-2</v>
      </c>
      <c r="AD29" s="10">
        <v>60</v>
      </c>
      <c r="AE29" s="33">
        <v>0.47429117959685901</v>
      </c>
      <c r="AF29" s="11">
        <v>4.3816482582837657E-2</v>
      </c>
      <c r="AG29" s="10">
        <v>-62</v>
      </c>
      <c r="AH29" s="33">
        <v>-0.13288631372259022</v>
      </c>
      <c r="AI29" s="14">
        <v>0.17861837946348658</v>
      </c>
      <c r="AJ29" s="10">
        <v>-11</v>
      </c>
      <c r="AK29" s="33">
        <v>5.1807661404520977E-3</v>
      </c>
      <c r="AL29" s="13">
        <v>5615.7360689262132</v>
      </c>
      <c r="AM29" s="38"/>
    </row>
    <row r="30" spans="1:39" x14ac:dyDescent="0.25">
      <c r="A30" t="s">
        <v>913</v>
      </c>
      <c r="B30" s="5" t="s">
        <v>362</v>
      </c>
      <c r="C30" s="6" t="s">
        <v>49</v>
      </c>
      <c r="D30" s="7" t="s">
        <v>39</v>
      </c>
      <c r="E30" s="8">
        <v>22.507024358966724</v>
      </c>
      <c r="F30" s="36">
        <v>-2.3391319030972073</v>
      </c>
      <c r="G30" s="8">
        <v>7.475644044775752</v>
      </c>
      <c r="H30" s="9">
        <v>-118</v>
      </c>
      <c r="I30" s="10">
        <v>64</v>
      </c>
      <c r="J30" s="33">
        <v>0.12938019092518821</v>
      </c>
      <c r="K30" s="11">
        <v>-7.8762912606735735E-3</v>
      </c>
      <c r="L30" s="10">
        <v>-91</v>
      </c>
      <c r="M30" s="33">
        <v>-0.23339613414640323</v>
      </c>
      <c r="N30" s="11">
        <v>1.564142283484405E-2</v>
      </c>
      <c r="O30" s="10">
        <v>-68</v>
      </c>
      <c r="P30" s="33">
        <v>-0.18678456685496692</v>
      </c>
      <c r="Q30" s="11">
        <v>9.8792111750205455E-3</v>
      </c>
      <c r="R30" s="10">
        <v>-24</v>
      </c>
      <c r="S30" s="33">
        <v>-0.17119803631987437</v>
      </c>
      <c r="T30" s="12">
        <v>-0.27904045633319058</v>
      </c>
      <c r="U30" s="10">
        <v>-269</v>
      </c>
      <c r="V30" s="33">
        <v>-0.76598469697536264</v>
      </c>
      <c r="W30" s="11">
        <v>4.5267896354852878E-2</v>
      </c>
      <c r="X30" s="10">
        <v>-108</v>
      </c>
      <c r="Y30" s="33">
        <v>-0.42374095075875595</v>
      </c>
      <c r="Z30" s="13">
        <v>-3867</v>
      </c>
      <c r="AA30" s="10">
        <v>-102</v>
      </c>
      <c r="AB30" s="33">
        <v>-0.31877614422402079</v>
      </c>
      <c r="AC30" s="11">
        <v>-1.3999999999999999E-2</v>
      </c>
      <c r="AD30" s="10">
        <v>-82</v>
      </c>
      <c r="AE30" s="33">
        <v>-0.42804705790736008</v>
      </c>
      <c r="AF30" s="11">
        <v>-1.3589420394668816E-2</v>
      </c>
      <c r="AG30" s="10">
        <v>-32</v>
      </c>
      <c r="AH30" s="33">
        <v>-8.08829804907997E-2</v>
      </c>
      <c r="AI30" s="14">
        <v>0.1345750770390044</v>
      </c>
      <c r="AJ30" s="10">
        <v>-5</v>
      </c>
      <c r="AK30" s="33">
        <v>6.4971234845482839E-3</v>
      </c>
      <c r="AL30" s="13">
        <v>8223.1069195663877</v>
      </c>
      <c r="AM30" s="38"/>
    </row>
    <row r="31" spans="1:39" x14ac:dyDescent="0.25">
      <c r="A31" t="s">
        <v>758</v>
      </c>
      <c r="B31" s="5" t="s">
        <v>90</v>
      </c>
      <c r="C31" s="6" t="s">
        <v>91</v>
      </c>
      <c r="D31" s="7" t="s">
        <v>39</v>
      </c>
      <c r="E31" s="8">
        <v>45.350676275866078</v>
      </c>
      <c r="F31" s="36">
        <v>-1.3656791205726933</v>
      </c>
      <c r="G31" s="8">
        <v>7.1934655918642818</v>
      </c>
      <c r="H31" s="9">
        <v>-11</v>
      </c>
      <c r="I31" s="10">
        <v>-46</v>
      </c>
      <c r="J31" s="33">
        <v>-0.17043363190761332</v>
      </c>
      <c r="K31" s="11">
        <v>-3.3979166480287315E-2</v>
      </c>
      <c r="L31" s="10">
        <v>-61</v>
      </c>
      <c r="M31" s="33">
        <v>-0.43887033482269566</v>
      </c>
      <c r="N31" s="11">
        <v>2.5465384963159005E-2</v>
      </c>
      <c r="O31" s="10">
        <v>4</v>
      </c>
      <c r="P31" s="33">
        <v>8.73826085116991E-3</v>
      </c>
      <c r="Q31" s="11">
        <v>-4.6682808716707047E-3</v>
      </c>
      <c r="R31" s="10">
        <v>-46</v>
      </c>
      <c r="S31" s="33">
        <v>-4.8128110016622039E-2</v>
      </c>
      <c r="T31" s="12">
        <v>-0.17328993411451732</v>
      </c>
      <c r="U31" s="10">
        <v>-21</v>
      </c>
      <c r="V31" s="33">
        <v>-1.0730896794176326</v>
      </c>
      <c r="W31" s="11">
        <v>5.0963668586619409E-2</v>
      </c>
      <c r="X31" s="10">
        <v>24</v>
      </c>
      <c r="Y31" s="33">
        <v>0.16017861800072464</v>
      </c>
      <c r="Z31" s="13">
        <v>11542</v>
      </c>
      <c r="AA31" s="10">
        <v>-38</v>
      </c>
      <c r="AB31" s="33">
        <v>-0.11745863608070117</v>
      </c>
      <c r="AC31" s="11">
        <v>-1.3999999999999992E-2</v>
      </c>
      <c r="AD31" s="10">
        <v>0</v>
      </c>
      <c r="AE31" s="33">
        <v>-0.11480845949644802</v>
      </c>
      <c r="AF31" s="11">
        <v>1.8138842422214752E-2</v>
      </c>
      <c r="AG31" s="10">
        <v>-29</v>
      </c>
      <c r="AH31" s="33">
        <v>-0.11658540712340221</v>
      </c>
      <c r="AI31" s="14">
        <v>0.18510252157984342</v>
      </c>
      <c r="AJ31" s="10">
        <v>-17</v>
      </c>
      <c r="AK31" s="33">
        <v>1.4449162009758099E-3</v>
      </c>
      <c r="AL31" s="13">
        <v>3709.6795580066246</v>
      </c>
      <c r="AM31" s="38"/>
    </row>
    <row r="32" spans="1:39" x14ac:dyDescent="0.25">
      <c r="A32" t="s">
        <v>860</v>
      </c>
      <c r="B32" s="5" t="s">
        <v>85</v>
      </c>
      <c r="C32" s="6" t="s">
        <v>26</v>
      </c>
      <c r="D32" s="7" t="s">
        <v>20</v>
      </c>
      <c r="E32" s="8">
        <v>46.426807549947014</v>
      </c>
      <c r="F32" s="36">
        <v>-1.2881403622289325</v>
      </c>
      <c r="G32" s="8">
        <v>7.0814252686378154</v>
      </c>
      <c r="H32" s="9">
        <v>-9</v>
      </c>
      <c r="I32" s="10">
        <v>-420</v>
      </c>
      <c r="J32" s="33">
        <v>-1.5455353045401721</v>
      </c>
      <c r="K32" s="11">
        <v>-0.13133436570439982</v>
      </c>
      <c r="L32" s="10">
        <v>-47</v>
      </c>
      <c r="M32" s="33">
        <v>-0.94084597796348013</v>
      </c>
      <c r="N32" s="11">
        <v>5.1340234629038931E-2</v>
      </c>
      <c r="O32" s="10">
        <v>-17</v>
      </c>
      <c r="P32" s="33">
        <v>-0.31871646212142313</v>
      </c>
      <c r="Q32" s="11">
        <v>1.6578300921187283E-2</v>
      </c>
      <c r="R32" s="10">
        <v>-10</v>
      </c>
      <c r="S32" s="33">
        <v>0.17344056016509457</v>
      </c>
      <c r="T32" s="12">
        <v>-1.138069110507544</v>
      </c>
      <c r="U32" s="10">
        <v>5</v>
      </c>
      <c r="V32" s="33">
        <v>0.13876138359056589</v>
      </c>
      <c r="W32" s="11">
        <v>-1.9267371117515197E-2</v>
      </c>
      <c r="X32" s="10">
        <v>-5</v>
      </c>
      <c r="Y32" s="33">
        <v>-2.7928368464177011E-2</v>
      </c>
      <c r="Z32" s="13">
        <v>7833</v>
      </c>
      <c r="AA32" s="10">
        <v>11</v>
      </c>
      <c r="AB32" s="33">
        <v>0.59002720395575481</v>
      </c>
      <c r="AC32" s="11">
        <v>-4.5999999999999999E-2</v>
      </c>
      <c r="AD32" s="10">
        <v>-57</v>
      </c>
      <c r="AE32" s="33">
        <v>-1.2030084304966633</v>
      </c>
      <c r="AF32" s="11">
        <v>-5.570194707938092E-2</v>
      </c>
      <c r="AG32" s="10">
        <v>-35</v>
      </c>
      <c r="AH32" s="33">
        <v>-8.7504670389141614E-2</v>
      </c>
      <c r="AI32" s="14">
        <v>0.13373294782753486</v>
      </c>
      <c r="AJ32" s="10">
        <v>5</v>
      </c>
      <c r="AK32" s="33">
        <v>1.1020957460451397E-2</v>
      </c>
      <c r="AL32" s="13">
        <v>5853.6610877178027</v>
      </c>
      <c r="AM32" s="38"/>
    </row>
    <row r="33" spans="1:39" x14ac:dyDescent="0.25">
      <c r="A33" t="s">
        <v>1003</v>
      </c>
      <c r="B33" s="5" t="s">
        <v>282</v>
      </c>
      <c r="C33" s="6" t="s">
        <v>47</v>
      </c>
      <c r="D33" s="7" t="s">
        <v>20</v>
      </c>
      <c r="E33" s="8">
        <v>26.525634109315014</v>
      </c>
      <c r="F33" s="36">
        <v>-2.0524438264741143</v>
      </c>
      <c r="G33" s="8">
        <v>7.0661831588996691</v>
      </c>
      <c r="H33" s="9">
        <v>-76</v>
      </c>
      <c r="I33" s="10">
        <v>17</v>
      </c>
      <c r="J33" s="33">
        <v>2.2114333197453262E-2</v>
      </c>
      <c r="K33" s="11">
        <v>-1.5756029853231102E-3</v>
      </c>
      <c r="L33" s="10">
        <v>-65</v>
      </c>
      <c r="M33" s="33">
        <v>-0.33247495937762822</v>
      </c>
      <c r="N33" s="11">
        <v>1.9955148560351008E-2</v>
      </c>
      <c r="O33" s="10">
        <v>-30</v>
      </c>
      <c r="P33" s="33">
        <v>-0.11769206344255566</v>
      </c>
      <c r="Q33" s="11">
        <v>5.1788472964943572E-3</v>
      </c>
      <c r="R33" s="10">
        <v>-58</v>
      </c>
      <c r="S33" s="33">
        <v>-0.12713161519022051</v>
      </c>
      <c r="T33" s="12">
        <v>-0.19650948042528227</v>
      </c>
      <c r="U33" s="10">
        <v>-282</v>
      </c>
      <c r="V33" s="33">
        <v>-1.2947025417359099</v>
      </c>
      <c r="W33" s="11">
        <v>7.457712126417039E-2</v>
      </c>
      <c r="X33" s="10">
        <v>-61</v>
      </c>
      <c r="Y33" s="33">
        <v>-0.22280422592903393</v>
      </c>
      <c r="Z33" s="13">
        <v>2293</v>
      </c>
      <c r="AA33" s="10">
        <v>-26</v>
      </c>
      <c r="AB33" s="33">
        <v>-7.8476056547825288E-2</v>
      </c>
      <c r="AC33" s="11">
        <v>-1.9000000000000003E-2</v>
      </c>
      <c r="AD33" s="10">
        <v>-34</v>
      </c>
      <c r="AE33" s="33">
        <v>-0.10950344478791946</v>
      </c>
      <c r="AF33" s="11">
        <v>3.0699184285000181E-3</v>
      </c>
      <c r="AG33" s="10">
        <v>-6</v>
      </c>
      <c r="AH33" s="33">
        <v>-0.1061014183006237</v>
      </c>
      <c r="AI33" s="14">
        <v>0.23131756090572964</v>
      </c>
      <c r="AJ33" s="10">
        <v>-1</v>
      </c>
      <c r="AK33" s="33">
        <v>7.9265291182013531E-3</v>
      </c>
      <c r="AL33" s="13">
        <v>3610.0296784601378</v>
      </c>
      <c r="AM33" s="38"/>
    </row>
    <row r="34" spans="1:39" x14ac:dyDescent="0.25">
      <c r="A34" t="s">
        <v>661</v>
      </c>
      <c r="B34" s="15" t="s">
        <v>255</v>
      </c>
      <c r="C34" s="16" t="s">
        <v>71</v>
      </c>
      <c r="D34" s="7" t="s">
        <v>34</v>
      </c>
      <c r="E34" s="8">
        <v>28.80181510284725</v>
      </c>
      <c r="F34" s="36">
        <v>-1.9067616334208826</v>
      </c>
      <c r="G34" s="8">
        <v>6.8863159033688959</v>
      </c>
      <c r="H34" s="9">
        <v>-73</v>
      </c>
      <c r="I34" s="17">
        <v>-32</v>
      </c>
      <c r="J34" s="34">
        <v>-0.25686130267218066</v>
      </c>
      <c r="K34" s="18">
        <v>-1.0657989837185355E-2</v>
      </c>
      <c r="L34" s="17">
        <v>-26</v>
      </c>
      <c r="M34" s="34">
        <v>-1.2860775871370691</v>
      </c>
      <c r="N34" s="18">
        <v>6.8949892383793371E-2</v>
      </c>
      <c r="O34" s="17">
        <v>-202</v>
      </c>
      <c r="P34" s="34">
        <v>-0.72426508207289064</v>
      </c>
      <c r="Q34" s="18">
        <v>4.4333333333333336E-2</v>
      </c>
      <c r="R34" s="17">
        <v>-44</v>
      </c>
      <c r="S34" s="34">
        <v>-0.27985758730862836</v>
      </c>
      <c r="T34" s="19">
        <v>0</v>
      </c>
      <c r="U34" s="17">
        <v>-151</v>
      </c>
      <c r="V34" s="33">
        <v>-0.79787350645094524</v>
      </c>
      <c r="W34" s="18">
        <v>4.3687022900763359E-2</v>
      </c>
      <c r="X34" s="17">
        <v>-95</v>
      </c>
      <c r="Y34" s="34">
        <v>-0.32891499300590055</v>
      </c>
      <c r="Z34" s="20">
        <v>-2834</v>
      </c>
      <c r="AA34" s="17">
        <v>114</v>
      </c>
      <c r="AB34" s="34">
        <v>0.52567820189354908</v>
      </c>
      <c r="AC34" s="18">
        <v>-0.03</v>
      </c>
      <c r="AD34" s="17">
        <v>10</v>
      </c>
      <c r="AE34" s="34">
        <v>0.11725268971053848</v>
      </c>
      <c r="AF34" s="18">
        <v>2.1135231316726122E-2</v>
      </c>
      <c r="AG34" s="17">
        <v>-38</v>
      </c>
      <c r="AH34" s="33">
        <v>-9.8102888904596064E-2</v>
      </c>
      <c r="AI34" s="21">
        <v>0.10710276113270822</v>
      </c>
      <c r="AJ34" s="17">
        <v>-42</v>
      </c>
      <c r="AK34" s="34">
        <v>-3.4083646032574827E-2</v>
      </c>
      <c r="AL34" s="20">
        <v>-9029.9714945627202</v>
      </c>
      <c r="AM34" s="38"/>
    </row>
    <row r="35" spans="1:39" x14ac:dyDescent="0.25">
      <c r="A35" t="s">
        <v>686</v>
      </c>
      <c r="B35" s="5" t="s">
        <v>87</v>
      </c>
      <c r="C35" s="6" t="s">
        <v>19</v>
      </c>
      <c r="D35" s="7" t="s">
        <v>20</v>
      </c>
      <c r="E35" s="8">
        <v>45.981521275540686</v>
      </c>
      <c r="F35" s="36">
        <v>-1.1759033648885193</v>
      </c>
      <c r="G35" s="8">
        <v>6.6779443602652862</v>
      </c>
      <c r="H35" s="9">
        <v>-9</v>
      </c>
      <c r="I35" s="10">
        <v>-68</v>
      </c>
      <c r="J35" s="33">
        <v>-0.24307966282558033</v>
      </c>
      <c r="K35" s="11">
        <v>-3.7830778961708722E-2</v>
      </c>
      <c r="L35" s="10">
        <v>-123</v>
      </c>
      <c r="M35" s="33">
        <v>-0.41503668246216868</v>
      </c>
      <c r="N35" s="11">
        <v>2.4719848985782403E-2</v>
      </c>
      <c r="O35" s="10">
        <v>-34</v>
      </c>
      <c r="P35" s="33">
        <v>-0.65583665946720848</v>
      </c>
      <c r="Q35" s="11">
        <v>3.8573529411764715E-2</v>
      </c>
      <c r="R35" s="10">
        <v>-37</v>
      </c>
      <c r="S35" s="33">
        <v>4.0293875006791158E-2</v>
      </c>
      <c r="T35" s="12">
        <v>-0.58778763391648159</v>
      </c>
      <c r="U35" s="10">
        <v>-17</v>
      </c>
      <c r="V35" s="33">
        <v>-0.59263588047897664</v>
      </c>
      <c r="W35" s="11">
        <v>2.308999328408326E-2</v>
      </c>
      <c r="X35" s="10">
        <v>-21</v>
      </c>
      <c r="Y35" s="33">
        <v>-0.11867865801564736</v>
      </c>
      <c r="Z35" s="13">
        <v>2040</v>
      </c>
      <c r="AA35" s="10">
        <v>32</v>
      </c>
      <c r="AB35" s="33">
        <v>0.50979268538941325</v>
      </c>
      <c r="AC35" s="11">
        <v>-3.7000000000000005E-2</v>
      </c>
      <c r="AD35" s="10">
        <v>-8</v>
      </c>
      <c r="AE35" s="33">
        <v>-0.15786905673248275</v>
      </c>
      <c r="AF35" s="11">
        <v>1.0548872180451085E-2</v>
      </c>
      <c r="AG35" s="10">
        <v>-15</v>
      </c>
      <c r="AH35" s="33">
        <v>-0.15257711020349951</v>
      </c>
      <c r="AI35" s="14">
        <v>0.25206502706334177</v>
      </c>
      <c r="AJ35" s="10">
        <v>-11</v>
      </c>
      <c r="AK35" s="33">
        <v>6.8147731296133718E-3</v>
      </c>
      <c r="AL35" s="13">
        <v>525.2808369127597</v>
      </c>
      <c r="AM35" s="38"/>
    </row>
    <row r="36" spans="1:39" x14ac:dyDescent="0.25">
      <c r="A36" t="s">
        <v>648</v>
      </c>
      <c r="B36" s="5" t="s">
        <v>77</v>
      </c>
      <c r="C36" s="6" t="s">
        <v>44</v>
      </c>
      <c r="D36" s="7" t="s">
        <v>20</v>
      </c>
      <c r="E36" s="8">
        <v>49.974095069953385</v>
      </c>
      <c r="F36" s="36">
        <v>-1.0056583706561497</v>
      </c>
      <c r="G36" s="8">
        <v>6.6282934089372176</v>
      </c>
      <c r="H36" s="9">
        <v>-12</v>
      </c>
      <c r="I36" s="10">
        <v>58</v>
      </c>
      <c r="J36" s="33">
        <v>0.28150461354894285</v>
      </c>
      <c r="K36" s="11">
        <v>2.4355759875605121E-2</v>
      </c>
      <c r="L36" s="10">
        <v>-64</v>
      </c>
      <c r="M36" s="33">
        <v>-2.0123117898435283</v>
      </c>
      <c r="N36" s="11">
        <v>0.10777432938843315</v>
      </c>
      <c r="O36" s="10">
        <v>-8</v>
      </c>
      <c r="P36" s="33">
        <v>-0.24444994760537009</v>
      </c>
      <c r="Q36" s="11">
        <v>1.0914567360350486E-2</v>
      </c>
      <c r="R36" s="10">
        <v>-8</v>
      </c>
      <c r="S36" s="33">
        <v>0.79234323533630413</v>
      </c>
      <c r="T36" s="12">
        <v>-2.5715029302018149</v>
      </c>
      <c r="U36" s="10">
        <v>-27</v>
      </c>
      <c r="V36" s="33">
        <v>-0.52122845223788339</v>
      </c>
      <c r="W36" s="11">
        <v>2.1446846052051161E-2</v>
      </c>
      <c r="X36" s="10">
        <v>-27</v>
      </c>
      <c r="Y36" s="33">
        <v>-0.16053257419123246</v>
      </c>
      <c r="Z36" s="13">
        <v>-12</v>
      </c>
      <c r="AA36" s="10">
        <v>3</v>
      </c>
      <c r="AB36" s="33">
        <v>0.19626789166006353</v>
      </c>
      <c r="AC36" s="11">
        <v>-3.1E-2</v>
      </c>
      <c r="AD36" s="10">
        <v>-95</v>
      </c>
      <c r="AE36" s="33">
        <v>-0.69413276889129938</v>
      </c>
      <c r="AF36" s="11">
        <v>-2.8414190418435403E-2</v>
      </c>
      <c r="AG36" s="10">
        <v>7</v>
      </c>
      <c r="AH36" s="33">
        <v>0.22509476355742541</v>
      </c>
      <c r="AI36" s="14">
        <v>-0.10280345450987838</v>
      </c>
      <c r="AJ36" s="10">
        <v>-8</v>
      </c>
      <c r="AK36" s="33">
        <v>1.0009393830231694E-2</v>
      </c>
      <c r="AL36" s="13">
        <v>2216.3332538851973</v>
      </c>
      <c r="AM36" s="38"/>
    </row>
    <row r="37" spans="1:39" x14ac:dyDescent="0.25">
      <c r="A37" t="s">
        <v>1109</v>
      </c>
      <c r="B37" s="5" t="s">
        <v>198</v>
      </c>
      <c r="C37" s="6" t="s">
        <v>26</v>
      </c>
      <c r="D37" s="7" t="s">
        <v>20</v>
      </c>
      <c r="E37" s="8">
        <v>33.187801639348656</v>
      </c>
      <c r="F37" s="36">
        <v>-1.5847640550898316</v>
      </c>
      <c r="G37" s="8">
        <v>6.4110558819756776</v>
      </c>
      <c r="H37" s="9">
        <v>-56</v>
      </c>
      <c r="I37" s="10">
        <v>-140</v>
      </c>
      <c r="J37" s="33">
        <v>-0.58340026182962346</v>
      </c>
      <c r="K37" s="11">
        <v>-5.0015606524932421E-2</v>
      </c>
      <c r="L37" s="10">
        <v>58</v>
      </c>
      <c r="M37" s="33">
        <v>0.18627987959852796</v>
      </c>
      <c r="N37" s="11">
        <v>-6.7132116004296402E-3</v>
      </c>
      <c r="O37" s="10">
        <v>-38</v>
      </c>
      <c r="P37" s="33">
        <v>-0.25690867146841573</v>
      </c>
      <c r="Q37" s="11">
        <v>1.3543672014260266E-2</v>
      </c>
      <c r="R37" s="10">
        <v>104</v>
      </c>
      <c r="S37" s="33">
        <v>-8.427111632493578E-2</v>
      </c>
      <c r="T37" s="12">
        <v>-0.65910888478776686</v>
      </c>
      <c r="U37" s="10">
        <v>-159</v>
      </c>
      <c r="V37" s="33">
        <v>-1.2105395845939653</v>
      </c>
      <c r="W37" s="11">
        <v>6.6923913043478264E-2</v>
      </c>
      <c r="X37" s="10">
        <v>-17</v>
      </c>
      <c r="Y37" s="33">
        <v>-9.2811313364611348E-2</v>
      </c>
      <c r="Z37" s="13">
        <v>2987</v>
      </c>
      <c r="AA37" s="10">
        <v>-55</v>
      </c>
      <c r="AB37" s="33">
        <v>-0.35301827074429953</v>
      </c>
      <c r="AC37" s="11">
        <v>-1.7999999999999995E-2</v>
      </c>
      <c r="AD37" s="10">
        <v>81</v>
      </c>
      <c r="AE37" s="33">
        <v>0.5690135269709411</v>
      </c>
      <c r="AF37" s="11">
        <v>4.9387633769322203E-2</v>
      </c>
      <c r="AG37" s="10">
        <v>-67</v>
      </c>
      <c r="AH37" s="33">
        <v>-0.23630706026513904</v>
      </c>
      <c r="AI37" s="14">
        <v>0.31153648639965636</v>
      </c>
      <c r="AJ37" s="10">
        <v>-1</v>
      </c>
      <c r="AK37" s="33">
        <v>8.5129402380541008E-3</v>
      </c>
      <c r="AL37" s="13">
        <v>5780.1375446390593</v>
      </c>
      <c r="AM37" s="38"/>
    </row>
    <row r="38" spans="1:39" x14ac:dyDescent="0.25">
      <c r="A38" t="s">
        <v>856</v>
      </c>
      <c r="B38" s="5" t="s">
        <v>420</v>
      </c>
      <c r="C38" s="6" t="s">
        <v>91</v>
      </c>
      <c r="D38" s="7" t="s">
        <v>39</v>
      </c>
      <c r="E38" s="8">
        <v>19.666360427279418</v>
      </c>
      <c r="F38" s="36">
        <v>-2.0422774445115457</v>
      </c>
      <c r="G38" s="8">
        <v>6.2081450986331603</v>
      </c>
      <c r="H38" s="9">
        <v>-108</v>
      </c>
      <c r="I38" s="10">
        <v>48</v>
      </c>
      <c r="J38" s="33">
        <v>0.11869353832084772</v>
      </c>
      <c r="K38" s="11">
        <v>4.1516732637639775E-3</v>
      </c>
      <c r="L38" s="10">
        <v>-33</v>
      </c>
      <c r="M38" s="33">
        <v>-0.23922425909780032</v>
      </c>
      <c r="N38" s="11">
        <v>1.4847220492381782E-2</v>
      </c>
      <c r="O38" s="10">
        <v>-156</v>
      </c>
      <c r="P38" s="33">
        <v>-0.47040235102915384</v>
      </c>
      <c r="Q38" s="11">
        <v>2.8140096618357487E-2</v>
      </c>
      <c r="R38" s="10">
        <v>21</v>
      </c>
      <c r="S38" s="33">
        <v>-0.20243943083159771</v>
      </c>
      <c r="T38" s="12">
        <v>-0.26089225150013046</v>
      </c>
      <c r="U38" s="10">
        <v>-219</v>
      </c>
      <c r="V38" s="33">
        <v>-0.75607518753846759</v>
      </c>
      <c r="W38" s="11">
        <v>4.3042049934296986E-2</v>
      </c>
      <c r="X38" s="10">
        <v>-112</v>
      </c>
      <c r="Y38" s="33">
        <v>-0.4293093228847758</v>
      </c>
      <c r="Z38" s="13">
        <v>-4046</v>
      </c>
      <c r="AA38" s="10">
        <v>-21</v>
      </c>
      <c r="AB38" s="33">
        <v>-0.15871057511416709</v>
      </c>
      <c r="AC38" s="11">
        <v>-9.9999999999999985E-3</v>
      </c>
      <c r="AD38" s="10">
        <v>12</v>
      </c>
      <c r="AE38" s="33">
        <v>2.1177669985920855E-2</v>
      </c>
      <c r="AF38" s="11">
        <v>1.1515532055518807E-2</v>
      </c>
      <c r="AG38" s="10">
        <v>-14</v>
      </c>
      <c r="AH38" s="33">
        <v>-5.1779817940870165E-2</v>
      </c>
      <c r="AI38" s="14">
        <v>4.4861923656786651E-2</v>
      </c>
      <c r="AJ38" s="10">
        <v>-7</v>
      </c>
      <c r="AK38" s="33">
        <v>-1.3762449679396035E-2</v>
      </c>
      <c r="AL38" s="13">
        <v>9262.6884544985951</v>
      </c>
      <c r="AM38" s="38"/>
    </row>
    <row r="39" spans="1:39" x14ac:dyDescent="0.25">
      <c r="A39" t="s">
        <v>807</v>
      </c>
      <c r="B39" s="5" t="s">
        <v>462</v>
      </c>
      <c r="C39" s="6" t="s">
        <v>71</v>
      </c>
      <c r="D39" s="7" t="s">
        <v>34</v>
      </c>
      <c r="E39" s="8">
        <v>17.148913772225335</v>
      </c>
      <c r="F39" s="36">
        <v>-2.1046925998731467</v>
      </c>
      <c r="G39" s="8">
        <v>6.0994079395612246</v>
      </c>
      <c r="H39" s="9">
        <v>-112</v>
      </c>
      <c r="I39" s="10">
        <v>-368</v>
      </c>
      <c r="J39" s="33">
        <v>-1.3400551132998997</v>
      </c>
      <c r="K39" s="11">
        <v>-0.12116617677118502</v>
      </c>
      <c r="L39" s="10">
        <v>-29</v>
      </c>
      <c r="M39" s="33">
        <v>-0.28466959351600268</v>
      </c>
      <c r="N39" s="11">
        <v>1.7157315823763952E-2</v>
      </c>
      <c r="O39" s="10">
        <v>-100</v>
      </c>
      <c r="P39" s="33">
        <v>-0.28330822082555707</v>
      </c>
      <c r="Q39" s="11">
        <v>1.6190491487311276E-2</v>
      </c>
      <c r="R39" s="10">
        <v>-44</v>
      </c>
      <c r="S39" s="33">
        <v>-0.27985758730862836</v>
      </c>
      <c r="T39" s="12">
        <v>0</v>
      </c>
      <c r="U39" s="10">
        <v>-101</v>
      </c>
      <c r="V39" s="33">
        <v>-0.22973787290880587</v>
      </c>
      <c r="W39" s="11">
        <v>1.3790353451575858E-2</v>
      </c>
      <c r="X39" s="10">
        <v>-44</v>
      </c>
      <c r="Y39" s="33">
        <v>-0.24517722601373382</v>
      </c>
      <c r="Z39" s="13">
        <v>5710</v>
      </c>
      <c r="AA39" s="10">
        <v>-3</v>
      </c>
      <c r="AB39" s="33">
        <v>-2.9819909940806133E-3</v>
      </c>
      <c r="AC39" s="11">
        <v>-1.8999999999999996E-2</v>
      </c>
      <c r="AD39" s="10">
        <v>-187</v>
      </c>
      <c r="AE39" s="33">
        <v>-0.6215424018903144</v>
      </c>
      <c r="AF39" s="11">
        <v>-3.0965665236051487E-2</v>
      </c>
      <c r="AG39" s="10">
        <v>-52</v>
      </c>
      <c r="AH39" s="33">
        <v>-0.1383126090809495</v>
      </c>
      <c r="AI39" s="14">
        <v>0.18129427717145852</v>
      </c>
      <c r="AJ39" s="10">
        <v>-14</v>
      </c>
      <c r="AK39" s="33">
        <v>-5.3118838312542216E-3</v>
      </c>
      <c r="AL39" s="13">
        <v>5746.6664067350794</v>
      </c>
      <c r="AM39" s="38"/>
    </row>
    <row r="40" spans="1:39" x14ac:dyDescent="0.25">
      <c r="A40" t="s">
        <v>1150</v>
      </c>
      <c r="B40" s="5" t="s">
        <v>98</v>
      </c>
      <c r="C40" s="6" t="s">
        <v>47</v>
      </c>
      <c r="D40" s="7" t="s">
        <v>20</v>
      </c>
      <c r="E40" s="8">
        <v>44.568842194349912</v>
      </c>
      <c r="F40" s="36">
        <v>-1.0244383838792652</v>
      </c>
      <c r="G40" s="8">
        <v>6.0356483438723458</v>
      </c>
      <c r="H40" s="9">
        <v>-15</v>
      </c>
      <c r="I40" s="10">
        <v>36</v>
      </c>
      <c r="J40" s="33">
        <v>6.3903228730950223E-2</v>
      </c>
      <c r="K40" s="11">
        <v>3.9932618402681586E-3</v>
      </c>
      <c r="L40" s="10">
        <v>-57</v>
      </c>
      <c r="M40" s="33">
        <v>-0.51632615572501717</v>
      </c>
      <c r="N40" s="11">
        <v>2.9492069554625355E-2</v>
      </c>
      <c r="O40" s="10">
        <v>-32</v>
      </c>
      <c r="P40" s="33">
        <v>-0.75700764164926837</v>
      </c>
      <c r="Q40" s="11">
        <v>4.4550425273390037E-2</v>
      </c>
      <c r="R40" s="10">
        <v>-3</v>
      </c>
      <c r="S40" s="33">
        <v>0.69290048598818887</v>
      </c>
      <c r="T40" s="12">
        <v>-2.2714475839475838</v>
      </c>
      <c r="U40" s="10">
        <v>12</v>
      </c>
      <c r="V40" s="33">
        <v>9.360570830161441E-2</v>
      </c>
      <c r="W40" s="11">
        <v>-1.398608779083714E-2</v>
      </c>
      <c r="X40" s="10">
        <v>-68</v>
      </c>
      <c r="Y40" s="33">
        <v>-0.39220469708211836</v>
      </c>
      <c r="Z40" s="13">
        <v>-6841</v>
      </c>
      <c r="AA40" s="10">
        <v>-20</v>
      </c>
      <c r="AB40" s="33">
        <v>-9.6630932552552284E-2</v>
      </c>
      <c r="AC40" s="11">
        <v>-2.7000000000000003E-2</v>
      </c>
      <c r="AD40" s="10">
        <v>-92</v>
      </c>
      <c r="AE40" s="33">
        <v>-0.41923119037603629</v>
      </c>
      <c r="AF40" s="11">
        <v>-1.4035087719298289E-2</v>
      </c>
      <c r="AG40" s="10">
        <v>-6</v>
      </c>
      <c r="AH40" s="33">
        <v>-0.13332477087116024</v>
      </c>
      <c r="AI40" s="14">
        <v>0.27440977677829315</v>
      </c>
      <c r="AJ40" s="10">
        <v>-11</v>
      </c>
      <c r="AK40" s="33">
        <v>2.2672318288510795E-3</v>
      </c>
      <c r="AL40" s="13">
        <v>-1565.2111413361417</v>
      </c>
      <c r="AM40" s="38"/>
    </row>
    <row r="41" spans="1:39" x14ac:dyDescent="0.25">
      <c r="A41" t="s">
        <v>1156</v>
      </c>
      <c r="B41" s="5" t="s">
        <v>136</v>
      </c>
      <c r="C41" s="6" t="s">
        <v>28</v>
      </c>
      <c r="D41" s="7" t="s">
        <v>20</v>
      </c>
      <c r="E41" s="8">
        <v>38.671941919694476</v>
      </c>
      <c r="F41" s="36">
        <v>-1.2488856824750885</v>
      </c>
      <c r="G41" s="8">
        <v>6.024826919624644</v>
      </c>
      <c r="H41" s="9">
        <v>-31</v>
      </c>
      <c r="I41" s="10">
        <v>-2</v>
      </c>
      <c r="J41" s="33">
        <v>0.26713724736643085</v>
      </c>
      <c r="K41" s="11">
        <v>3.6038163834793857E-2</v>
      </c>
      <c r="L41" s="10">
        <v>-298</v>
      </c>
      <c r="M41" s="33">
        <v>-0.79881270255961534</v>
      </c>
      <c r="N41" s="11">
        <v>4.5879556664263091E-2</v>
      </c>
      <c r="O41" s="10">
        <v>11</v>
      </c>
      <c r="P41" s="33">
        <v>3.3829871850424575E-2</v>
      </c>
      <c r="Q41" s="11">
        <v>-5.0273972602739719E-3</v>
      </c>
      <c r="R41" s="10">
        <v>-38</v>
      </c>
      <c r="S41" s="33">
        <v>-1.9046099009558393E-3</v>
      </c>
      <c r="T41" s="12">
        <v>-0.54563811201789614</v>
      </c>
      <c r="U41" s="10">
        <v>-43</v>
      </c>
      <c r="V41" s="33">
        <v>-0.11372718379103292</v>
      </c>
      <c r="W41" s="11">
        <v>5.4186046511627839E-3</v>
      </c>
      <c r="X41" s="10">
        <v>-93</v>
      </c>
      <c r="Y41" s="33">
        <v>-0.36677837013371195</v>
      </c>
      <c r="Z41" s="13">
        <v>-4565</v>
      </c>
      <c r="AA41" s="10">
        <v>1</v>
      </c>
      <c r="AB41" s="33">
        <v>-0.46688971379667432</v>
      </c>
      <c r="AC41" s="11">
        <v>-4.6000000000000027E-2</v>
      </c>
      <c r="AD41" s="10">
        <v>-58</v>
      </c>
      <c r="AE41" s="33">
        <v>-0.17174779311747213</v>
      </c>
      <c r="AF41" s="11">
        <v>-1.6969218626676774E-3</v>
      </c>
      <c r="AG41" s="10">
        <v>-7</v>
      </c>
      <c r="AH41" s="33">
        <v>-8.4366814837868676E-2</v>
      </c>
      <c r="AI41" s="14">
        <v>3.7541005911841507E-2</v>
      </c>
      <c r="AJ41" s="10">
        <v>0</v>
      </c>
      <c r="AK41" s="33">
        <v>-3.062926431161006E-2</v>
      </c>
      <c r="AL41" s="13">
        <v>69812.140884131659</v>
      </c>
      <c r="AM41" s="38"/>
    </row>
    <row r="42" spans="1:39" x14ac:dyDescent="0.25">
      <c r="A42" t="s">
        <v>848</v>
      </c>
      <c r="B42" s="5" t="s">
        <v>510</v>
      </c>
      <c r="C42" s="6" t="s">
        <v>91</v>
      </c>
      <c r="D42" s="7" t="s">
        <v>39</v>
      </c>
      <c r="E42" s="8">
        <v>14.565671121800277</v>
      </c>
      <c r="F42" s="36">
        <v>-2.1641705211791344</v>
      </c>
      <c r="G42" s="8">
        <v>5.973589015863487</v>
      </c>
      <c r="H42" s="9">
        <v>-109</v>
      </c>
      <c r="I42" s="10">
        <v>27</v>
      </c>
      <c r="J42" s="33">
        <v>5.196059439976225E-2</v>
      </c>
      <c r="K42" s="11">
        <v>-1.8266003993033797E-3</v>
      </c>
      <c r="L42" s="10">
        <v>-313</v>
      </c>
      <c r="M42" s="33">
        <v>-0.85668358905263409</v>
      </c>
      <c r="N42" s="11">
        <v>4.896967994764273E-2</v>
      </c>
      <c r="O42" s="10">
        <v>0</v>
      </c>
      <c r="P42" s="33">
        <v>-2.468057563044801E-2</v>
      </c>
      <c r="Q42" s="11">
        <v>0</v>
      </c>
      <c r="R42" s="10">
        <v>-44</v>
      </c>
      <c r="S42" s="33">
        <v>-0.27985758730862836</v>
      </c>
      <c r="T42" s="12">
        <v>0</v>
      </c>
      <c r="U42" s="10">
        <v>15</v>
      </c>
      <c r="V42" s="33">
        <v>0.12691357537412873</v>
      </c>
      <c r="W42" s="11">
        <v>-6.4051172707889122E-3</v>
      </c>
      <c r="X42" s="10">
        <v>-46</v>
      </c>
      <c r="Y42" s="33">
        <v>-0.40420540132486971</v>
      </c>
      <c r="Z42" s="13">
        <v>3673</v>
      </c>
      <c r="AA42" s="10">
        <v>-49</v>
      </c>
      <c r="AB42" s="33">
        <v>-0.12199735508188253</v>
      </c>
      <c r="AC42" s="11">
        <v>-1.6E-2</v>
      </c>
      <c r="AD42" s="10">
        <v>-304</v>
      </c>
      <c r="AE42" s="33">
        <v>-1.2347064696698569</v>
      </c>
      <c r="AF42" s="11">
        <v>-6.5205146281283044E-2</v>
      </c>
      <c r="AG42" s="10">
        <v>-33</v>
      </c>
      <c r="AH42" s="33">
        <v>-8.906346837420881E-2</v>
      </c>
      <c r="AI42" s="14">
        <v>0.10352151487234718</v>
      </c>
      <c r="AJ42" s="10">
        <v>-4</v>
      </c>
      <c r="AK42" s="33">
        <v>-8.7603671232322211E-3</v>
      </c>
      <c r="AL42" s="13">
        <v>6266.3654649947712</v>
      </c>
      <c r="AM42" s="38"/>
    </row>
    <row r="43" spans="1:39" x14ac:dyDescent="0.25">
      <c r="A43" t="s">
        <v>708</v>
      </c>
      <c r="B43" s="5" t="s">
        <v>165</v>
      </c>
      <c r="C43" s="6" t="s">
        <v>26</v>
      </c>
      <c r="D43" s="7" t="s">
        <v>20</v>
      </c>
      <c r="E43" s="8">
        <v>35.492710776252878</v>
      </c>
      <c r="F43" s="36">
        <v>-1.3518834535218027</v>
      </c>
      <c r="G43" s="8">
        <v>5.9628570281087505</v>
      </c>
      <c r="H43" s="9">
        <v>-37</v>
      </c>
      <c r="I43" s="10">
        <v>-190</v>
      </c>
      <c r="J43" s="33">
        <v>-0.65727355179076818</v>
      </c>
      <c r="K43" s="11">
        <v>-6.4363716159234419E-2</v>
      </c>
      <c r="L43" s="10">
        <v>108</v>
      </c>
      <c r="M43" s="33">
        <v>0.35007848577326822</v>
      </c>
      <c r="N43" s="11">
        <v>-1.5922613377172684E-2</v>
      </c>
      <c r="O43" s="10">
        <v>-83</v>
      </c>
      <c r="P43" s="33">
        <v>-0.47231582901976943</v>
      </c>
      <c r="Q43" s="11">
        <v>2.7679245283018863E-2</v>
      </c>
      <c r="R43" s="10">
        <v>146</v>
      </c>
      <c r="S43" s="33">
        <v>7.4064918554165304E-3</v>
      </c>
      <c r="T43" s="12">
        <v>-0.9680542110358179</v>
      </c>
      <c r="U43" s="10">
        <v>-76</v>
      </c>
      <c r="V43" s="33">
        <v>-0.49779098485548268</v>
      </c>
      <c r="W43" s="11">
        <v>2.4510307536329851E-2</v>
      </c>
      <c r="X43" s="10">
        <v>-90</v>
      </c>
      <c r="Y43" s="33">
        <v>-0.32326474915151771</v>
      </c>
      <c r="Z43" s="13">
        <v>-2688</v>
      </c>
      <c r="AA43" s="10">
        <v>51</v>
      </c>
      <c r="AB43" s="33">
        <v>0.587556110443749</v>
      </c>
      <c r="AC43" s="11">
        <v>-3.6000000000000004E-2</v>
      </c>
      <c r="AD43" s="10">
        <v>-24</v>
      </c>
      <c r="AE43" s="33">
        <v>-0.53206149472759789</v>
      </c>
      <c r="AF43" s="11">
        <v>-1.315596330275226E-2</v>
      </c>
      <c r="AG43" s="10">
        <v>-42</v>
      </c>
      <c r="AH43" s="33">
        <v>-0.1891823172982568</v>
      </c>
      <c r="AI43" s="14">
        <v>0.27512709038146888</v>
      </c>
      <c r="AJ43" s="10">
        <v>-1</v>
      </c>
      <c r="AK43" s="33">
        <v>1.0725391049355548E-2</v>
      </c>
      <c r="AL43" s="13">
        <v>4820.4735009622673</v>
      </c>
      <c r="AM43" s="38"/>
    </row>
    <row r="44" spans="1:39" x14ac:dyDescent="0.25">
      <c r="A44" t="s">
        <v>694</v>
      </c>
      <c r="B44" s="5" t="s">
        <v>79</v>
      </c>
      <c r="C44" s="6" t="s">
        <v>19</v>
      </c>
      <c r="D44" s="7" t="s">
        <v>20</v>
      </c>
      <c r="E44" s="8">
        <v>48.953236820523017</v>
      </c>
      <c r="F44" s="36">
        <v>-0.81990480397967591</v>
      </c>
      <c r="G44" s="8">
        <v>5.9263252165285039</v>
      </c>
      <c r="H44" s="9">
        <v>-9</v>
      </c>
      <c r="I44" s="10">
        <v>93</v>
      </c>
      <c r="J44" s="33">
        <v>0.23864583941560502</v>
      </c>
      <c r="K44" s="11">
        <v>6.9011655063794253E-3</v>
      </c>
      <c r="L44" s="10">
        <v>305</v>
      </c>
      <c r="M44" s="33">
        <v>0.9592712765802921</v>
      </c>
      <c r="N44" s="11">
        <v>-4.7844870760003065E-2</v>
      </c>
      <c r="O44" s="10">
        <v>-52</v>
      </c>
      <c r="P44" s="33">
        <v>-1.092810541179666</v>
      </c>
      <c r="Q44" s="11">
        <v>6.6590933915892964E-2</v>
      </c>
      <c r="R44" s="10">
        <v>-18</v>
      </c>
      <c r="S44" s="33">
        <v>-6.3152412117268852E-2</v>
      </c>
      <c r="T44" s="12">
        <v>1.1932822393872939</v>
      </c>
      <c r="U44" s="10">
        <v>8</v>
      </c>
      <c r="V44" s="33">
        <v>0.26180011978667039</v>
      </c>
      <c r="W44" s="11">
        <v>-2.8298288508557479E-2</v>
      </c>
      <c r="X44" s="10">
        <v>-26</v>
      </c>
      <c r="Y44" s="33">
        <v>-0.15299777616612698</v>
      </c>
      <c r="Z44" s="13">
        <v>620</v>
      </c>
      <c r="AA44" s="10">
        <v>18</v>
      </c>
      <c r="AB44" s="33">
        <v>0.53041865490614626</v>
      </c>
      <c r="AC44" s="11">
        <v>-3.9000000000000007E-2</v>
      </c>
      <c r="AD44" s="10">
        <v>-89</v>
      </c>
      <c r="AE44" s="33">
        <v>-0.60267208685516371</v>
      </c>
      <c r="AF44" s="11">
        <v>-2.3199616735867123E-2</v>
      </c>
      <c r="AG44" s="10">
        <v>0</v>
      </c>
      <c r="AH44" s="33">
        <v>-6.8084891625073141E-3</v>
      </c>
      <c r="AI44" s="14">
        <v>0.13854647351010296</v>
      </c>
      <c r="AJ44" s="10">
        <v>-9</v>
      </c>
      <c r="AK44" s="33">
        <v>6.928323749551657E-3</v>
      </c>
      <c r="AL44" s="13">
        <v>492.71759513053257</v>
      </c>
      <c r="AM44" s="38"/>
    </row>
    <row r="45" spans="1:39" x14ac:dyDescent="0.25">
      <c r="A45" t="s">
        <v>904</v>
      </c>
      <c r="B45" s="5" t="s">
        <v>102</v>
      </c>
      <c r="C45" s="6" t="s">
        <v>26</v>
      </c>
      <c r="D45" s="7" t="s">
        <v>20</v>
      </c>
      <c r="E45" s="8">
        <v>43.914594580533262</v>
      </c>
      <c r="F45" s="36">
        <v>-1.0001717415748432</v>
      </c>
      <c r="G45" s="8">
        <v>5.8811921046134614</v>
      </c>
      <c r="H45" s="9">
        <v>-16</v>
      </c>
      <c r="I45" s="10">
        <v>-163</v>
      </c>
      <c r="J45" s="33">
        <v>-3.6849720012911651</v>
      </c>
      <c r="K45" s="11">
        <v>-0.23981986247986264</v>
      </c>
      <c r="L45" s="10">
        <v>-50</v>
      </c>
      <c r="M45" s="33">
        <v>-1.4741854091103184</v>
      </c>
      <c r="N45" s="11">
        <v>7.9402522589830216E-2</v>
      </c>
      <c r="O45" s="10">
        <v>95</v>
      </c>
      <c r="P45" s="33">
        <v>0.48227395698738118</v>
      </c>
      <c r="Q45" s="11">
        <v>-3.392523364485981E-2</v>
      </c>
      <c r="R45" s="10">
        <v>-50</v>
      </c>
      <c r="S45" s="33">
        <v>-0.20800577984643681</v>
      </c>
      <c r="T45" s="12">
        <v>-0.14195888002656154</v>
      </c>
      <c r="U45" s="10">
        <v>-74</v>
      </c>
      <c r="V45" s="33">
        <v>-0.25101903746318843</v>
      </c>
      <c r="W45" s="11">
        <v>1.2573310667233321E-2</v>
      </c>
      <c r="X45" s="10">
        <v>22</v>
      </c>
      <c r="Y45" s="33">
        <v>6.8399946136788459E-2</v>
      </c>
      <c r="Z45" s="13">
        <v>10817</v>
      </c>
      <c r="AA45" s="10">
        <v>-1</v>
      </c>
      <c r="AB45" s="33">
        <v>-0.13995049707519458</v>
      </c>
      <c r="AC45" s="11">
        <v>-3.5000000000000003E-2</v>
      </c>
      <c r="AD45" s="10">
        <v>8</v>
      </c>
      <c r="AE45" s="33">
        <v>0.39700260542229948</v>
      </c>
      <c r="AF45" s="11">
        <v>5.0784232365145288E-2</v>
      </c>
      <c r="AG45" s="10">
        <v>-95</v>
      </c>
      <c r="AH45" s="33">
        <v>-0.25811385047156554</v>
      </c>
      <c r="AI45" s="14">
        <v>0.31374810283552268</v>
      </c>
      <c r="AJ45" s="10">
        <v>2</v>
      </c>
      <c r="AK45" s="33">
        <v>2.1779517927075775E-2</v>
      </c>
      <c r="AL45" s="13">
        <v>8684.6967175626414</v>
      </c>
      <c r="AM45" s="38"/>
    </row>
    <row r="46" spans="1:39" x14ac:dyDescent="0.25">
      <c r="A46" t="s">
        <v>1088</v>
      </c>
      <c r="B46" s="5" t="s">
        <v>261</v>
      </c>
      <c r="C46" s="6" t="s">
        <v>26</v>
      </c>
      <c r="D46" s="7" t="s">
        <v>20</v>
      </c>
      <c r="E46" s="8">
        <v>28.512845197273432</v>
      </c>
      <c r="F46" s="36">
        <v>-1.5943813722895719</v>
      </c>
      <c r="G46" s="8">
        <v>5.8778314383194221</v>
      </c>
      <c r="H46" s="9">
        <v>-64</v>
      </c>
      <c r="I46" s="10">
        <v>-105</v>
      </c>
      <c r="J46" s="33">
        <v>-0.43850700253562913</v>
      </c>
      <c r="K46" s="11">
        <v>-3.9794688825250835E-2</v>
      </c>
      <c r="L46" s="10">
        <v>-122</v>
      </c>
      <c r="M46" s="33">
        <v>-0.4585443728451834</v>
      </c>
      <c r="N46" s="11">
        <v>2.6948320719016081E-2</v>
      </c>
      <c r="O46" s="10">
        <v>-113</v>
      </c>
      <c r="P46" s="33">
        <v>-0.43071410028309093</v>
      </c>
      <c r="Q46" s="11">
        <v>2.5339066339066338E-2</v>
      </c>
      <c r="R46" s="10">
        <v>-44</v>
      </c>
      <c r="S46" s="33">
        <v>-0.27985758730862836</v>
      </c>
      <c r="T46" s="12">
        <v>0</v>
      </c>
      <c r="U46" s="10">
        <v>-258</v>
      </c>
      <c r="V46" s="33">
        <v>-1.3610439050823668</v>
      </c>
      <c r="W46" s="11">
        <v>7.7813676907829518E-2</v>
      </c>
      <c r="X46" s="10">
        <v>-127</v>
      </c>
      <c r="Y46" s="33">
        <v>-0.4840200035968833</v>
      </c>
      <c r="Z46" s="13">
        <v>-7500</v>
      </c>
      <c r="AA46" s="10">
        <v>153</v>
      </c>
      <c r="AB46" s="33">
        <v>0.8140383071049837</v>
      </c>
      <c r="AC46" s="11">
        <v>-3.6000000000000004E-2</v>
      </c>
      <c r="AD46" s="10">
        <v>63</v>
      </c>
      <c r="AE46" s="33">
        <v>0.36565325807286975</v>
      </c>
      <c r="AF46" s="11">
        <v>3.6119363395225479E-2</v>
      </c>
      <c r="AG46" s="10">
        <v>-1</v>
      </c>
      <c r="AH46" s="33">
        <v>1.0149524216859662E-2</v>
      </c>
      <c r="AI46" s="14">
        <v>3.6234715077359425E-2</v>
      </c>
      <c r="AJ46" s="10">
        <v>9</v>
      </c>
      <c r="AK46" s="33">
        <v>1.3152486378129713E-2</v>
      </c>
      <c r="AL46" s="13">
        <v>8318.5096752517275</v>
      </c>
      <c r="AM46" s="38"/>
    </row>
    <row r="47" spans="1:39" x14ac:dyDescent="0.25">
      <c r="A47" t="s">
        <v>837</v>
      </c>
      <c r="B47" s="5" t="s">
        <v>547</v>
      </c>
      <c r="C47" s="6" t="s">
        <v>54</v>
      </c>
      <c r="D47" s="7" t="s">
        <v>39</v>
      </c>
      <c r="E47" s="8">
        <v>11.312854221994076</v>
      </c>
      <c r="F47" s="36">
        <v>-2.234305444542501</v>
      </c>
      <c r="G47" s="8">
        <v>5.8003224580284716</v>
      </c>
      <c r="H47" s="9">
        <v>-92</v>
      </c>
      <c r="I47" s="10">
        <v>63</v>
      </c>
      <c r="J47" s="33">
        <v>0.27792766300763161</v>
      </c>
      <c r="K47" s="11">
        <v>2.3338232206592591E-2</v>
      </c>
      <c r="L47" s="10">
        <v>-207</v>
      </c>
      <c r="M47" s="33">
        <v>-0.53748163714625175</v>
      </c>
      <c r="N47" s="11">
        <v>3.1802469135802459E-2</v>
      </c>
      <c r="O47" s="10">
        <v>13</v>
      </c>
      <c r="P47" s="33">
        <v>2.2526156772919692E-2</v>
      </c>
      <c r="Q47" s="11">
        <v>-3.1690962099125376E-3</v>
      </c>
      <c r="R47" s="10">
        <v>-44</v>
      </c>
      <c r="S47" s="33">
        <v>-0.27985758730862836</v>
      </c>
      <c r="T47" s="12">
        <v>0</v>
      </c>
      <c r="U47" s="10">
        <v>-287</v>
      </c>
      <c r="V47" s="33">
        <v>-0.87955657301613055</v>
      </c>
      <c r="W47" s="11">
        <v>5.3085447263017359E-2</v>
      </c>
      <c r="X47" s="10">
        <v>-107</v>
      </c>
      <c r="Y47" s="33">
        <v>-1.2266052694221243</v>
      </c>
      <c r="Z47" s="13">
        <v>-21688</v>
      </c>
      <c r="AA47" s="10">
        <v>84</v>
      </c>
      <c r="AB47" s="33">
        <v>0.19606615764864832</v>
      </c>
      <c r="AC47" s="11">
        <v>-1.9999999999999997E-2</v>
      </c>
      <c r="AD47" s="10">
        <v>-15</v>
      </c>
      <c r="AE47" s="33">
        <v>-7.5673125845796219E-2</v>
      </c>
      <c r="AF47" s="11">
        <v>2.0114942528736135E-3</v>
      </c>
      <c r="AG47" s="10">
        <v>12</v>
      </c>
      <c r="AH47" s="33">
        <v>0.22061594787573791</v>
      </c>
      <c r="AI47" s="14">
        <v>-0.29671390924101826</v>
      </c>
      <c r="AJ47" s="10">
        <v>12</v>
      </c>
      <c r="AK47" s="33">
        <v>7.4117212777323652E-2</v>
      </c>
      <c r="AL47" s="13">
        <v>84627.246552221768</v>
      </c>
      <c r="AM47" s="38"/>
    </row>
    <row r="48" spans="1:39" x14ac:dyDescent="0.25">
      <c r="A48" t="s">
        <v>751</v>
      </c>
      <c r="B48" s="5" t="s">
        <v>82</v>
      </c>
      <c r="C48" s="6" t="s">
        <v>26</v>
      </c>
      <c r="D48" s="7" t="s">
        <v>20</v>
      </c>
      <c r="E48" s="8">
        <v>48.496406497695347</v>
      </c>
      <c r="F48" s="36">
        <v>-0.79396754895553645</v>
      </c>
      <c r="G48" s="8">
        <v>5.7904450157967347</v>
      </c>
      <c r="H48" s="9">
        <v>-9</v>
      </c>
      <c r="I48" s="10">
        <v>-180</v>
      </c>
      <c r="J48" s="33">
        <v>-0.83043456473159472</v>
      </c>
      <c r="K48" s="11">
        <v>-6.4860030850385608E-2</v>
      </c>
      <c r="L48" s="10">
        <v>-90</v>
      </c>
      <c r="M48" s="33">
        <v>-0.8845067454428488</v>
      </c>
      <c r="N48" s="11">
        <v>4.8925035658653443E-2</v>
      </c>
      <c r="O48" s="10">
        <v>-1</v>
      </c>
      <c r="P48" s="33">
        <v>2.4579141396817716E-2</v>
      </c>
      <c r="Q48" s="11">
        <v>-5.5531303848363189E-3</v>
      </c>
      <c r="R48" s="10">
        <v>73</v>
      </c>
      <c r="S48" s="33">
        <v>-8.6614357378811013E-2</v>
      </c>
      <c r="T48" s="12">
        <v>-0.61760594903606214</v>
      </c>
      <c r="U48" s="10">
        <v>0</v>
      </c>
      <c r="V48" s="33">
        <v>-3.1082684560890028E-2</v>
      </c>
      <c r="W48" s="11">
        <v>-7.0779532280631496E-3</v>
      </c>
      <c r="X48" s="10">
        <v>-4</v>
      </c>
      <c r="Y48" s="33">
        <v>-1.9260571719739827E-2</v>
      </c>
      <c r="Z48" s="13">
        <v>4980</v>
      </c>
      <c r="AA48" s="10">
        <v>-4</v>
      </c>
      <c r="AB48" s="33">
        <v>-0.43511868078840266</v>
      </c>
      <c r="AC48" s="11">
        <v>-3.1999999999999987E-2</v>
      </c>
      <c r="AD48" s="10">
        <v>5</v>
      </c>
      <c r="AE48" s="33">
        <v>0.25089641750445701</v>
      </c>
      <c r="AF48" s="11">
        <v>3.6883530482256566E-2</v>
      </c>
      <c r="AG48" s="10">
        <v>-104</v>
      </c>
      <c r="AH48" s="33">
        <v>-0.28475583584276609</v>
      </c>
      <c r="AI48" s="14">
        <v>0.34496239589601485</v>
      </c>
      <c r="AJ48" s="10">
        <v>-3</v>
      </c>
      <c r="AK48" s="33">
        <v>1.0229892381344474E-2</v>
      </c>
      <c r="AL48" s="13">
        <v>1932.2539436203006</v>
      </c>
      <c r="AM48" s="38"/>
    </row>
    <row r="49" spans="1:39" x14ac:dyDescent="0.25">
      <c r="A49" t="s">
        <v>994</v>
      </c>
      <c r="B49" s="5" t="s">
        <v>183</v>
      </c>
      <c r="C49" s="6" t="s">
        <v>22</v>
      </c>
      <c r="D49" s="7" t="s">
        <v>20</v>
      </c>
      <c r="E49" s="8">
        <v>34.101663632460792</v>
      </c>
      <c r="F49" s="36">
        <v>-1.3112040839226937</v>
      </c>
      <c r="G49" s="8">
        <v>5.6684795711774782</v>
      </c>
      <c r="H49" s="9">
        <v>-42</v>
      </c>
      <c r="I49" s="10">
        <v>-83</v>
      </c>
      <c r="J49" s="33">
        <v>-0.55985364156274331</v>
      </c>
      <c r="K49" s="11">
        <v>-3.7654636337809078E-2</v>
      </c>
      <c r="L49" s="10">
        <v>-34</v>
      </c>
      <c r="M49" s="33">
        <v>-0.43848112699724329</v>
      </c>
      <c r="N49" s="11">
        <v>2.502210489868463E-2</v>
      </c>
      <c r="O49" s="10">
        <v>-63</v>
      </c>
      <c r="P49" s="33">
        <v>-0.3952237476735197</v>
      </c>
      <c r="Q49" s="11">
        <v>2.2596210197304151E-2</v>
      </c>
      <c r="R49" s="10">
        <v>-177</v>
      </c>
      <c r="S49" s="33">
        <v>-0.66051741923424834</v>
      </c>
      <c r="T49" s="12">
        <v>1.8906658065935693</v>
      </c>
      <c r="U49" s="10">
        <v>62</v>
      </c>
      <c r="V49" s="33">
        <v>0.33945313096221852</v>
      </c>
      <c r="W49" s="11">
        <v>-2.7019727945270869E-2</v>
      </c>
      <c r="X49" s="10">
        <v>14</v>
      </c>
      <c r="Y49" s="33">
        <v>4.9377132342446117E-2</v>
      </c>
      <c r="Z49" s="13">
        <v>9242</v>
      </c>
      <c r="AA49" s="10">
        <v>-10</v>
      </c>
      <c r="AB49" s="33">
        <v>-3.7224117514358612E-2</v>
      </c>
      <c r="AC49" s="11">
        <v>-2.3000000000000007E-2</v>
      </c>
      <c r="AD49" s="10">
        <v>-40</v>
      </c>
      <c r="AE49" s="33">
        <v>-0.19127411810550432</v>
      </c>
      <c r="AF49" s="11">
        <v>9.4381415451105788E-4</v>
      </c>
      <c r="AG49" s="10">
        <v>-55</v>
      </c>
      <c r="AH49" s="33">
        <v>-0.67147302287806054</v>
      </c>
      <c r="AI49" s="14">
        <v>0.84300166215596795</v>
      </c>
      <c r="AJ49" s="10">
        <v>-7</v>
      </c>
      <c r="AK49" s="33">
        <v>6.628012639136982E-3</v>
      </c>
      <c r="AL49" s="13">
        <v>4151.4108964819316</v>
      </c>
      <c r="AM49" s="38"/>
    </row>
    <row r="50" spans="1:39" x14ac:dyDescent="0.25">
      <c r="A50" t="s">
        <v>771</v>
      </c>
      <c r="B50" s="5" t="s">
        <v>113</v>
      </c>
      <c r="C50" s="6" t="s">
        <v>54</v>
      </c>
      <c r="D50" s="7" t="s">
        <v>39</v>
      </c>
      <c r="E50" s="8">
        <v>41.707109364166392</v>
      </c>
      <c r="F50" s="36">
        <v>-1.0135083377349376</v>
      </c>
      <c r="G50" s="8">
        <v>5.656821494068204</v>
      </c>
      <c r="H50" s="9">
        <v>-24</v>
      </c>
      <c r="I50" s="10">
        <v>-87</v>
      </c>
      <c r="J50" s="33">
        <v>-0.39099938542567481</v>
      </c>
      <c r="K50" s="11">
        <v>-4.2840549407022865E-2</v>
      </c>
      <c r="L50" s="10">
        <v>128</v>
      </c>
      <c r="M50" s="33">
        <v>0.41883386768254094</v>
      </c>
      <c r="N50" s="11">
        <v>-1.964888173470615E-2</v>
      </c>
      <c r="O50" s="10">
        <v>29</v>
      </c>
      <c r="P50" s="33">
        <v>0.52823581901770689</v>
      </c>
      <c r="Q50" s="11">
        <v>-3.7922109337203677E-2</v>
      </c>
      <c r="R50" s="10">
        <v>-108</v>
      </c>
      <c r="S50" s="33">
        <v>-0.26900992147119906</v>
      </c>
      <c r="T50" s="12">
        <v>9.9481022294986898E-2</v>
      </c>
      <c r="U50" s="10">
        <v>-13</v>
      </c>
      <c r="V50" s="33">
        <v>-0.31687138516988544</v>
      </c>
      <c r="W50" s="11">
        <v>8.1358130011943419E-3</v>
      </c>
      <c r="X50" s="10">
        <v>-8</v>
      </c>
      <c r="Y50" s="33">
        <v>4.0118338909198581E-3</v>
      </c>
      <c r="Z50" s="13">
        <v>6719</v>
      </c>
      <c r="AA50" s="10">
        <v>-14</v>
      </c>
      <c r="AB50" s="33">
        <v>-4.6503289528137204E-2</v>
      </c>
      <c r="AC50" s="11">
        <v>-1.6000000000000007E-2</v>
      </c>
      <c r="AD50" s="10">
        <v>-15</v>
      </c>
      <c r="AE50" s="33">
        <v>-0.95098680008710446</v>
      </c>
      <c r="AF50" s="11">
        <v>-3.2889982336613555E-2</v>
      </c>
      <c r="AG50" s="10">
        <v>34</v>
      </c>
      <c r="AH50" s="33">
        <v>0.11134449615676643</v>
      </c>
      <c r="AI50" s="14">
        <v>-8.4618652511902148E-2</v>
      </c>
      <c r="AJ50" s="10">
        <v>2</v>
      </c>
      <c r="AK50" s="33">
        <v>1.1282644037418577E-2</v>
      </c>
      <c r="AL50" s="13">
        <v>8768.3294312693324</v>
      </c>
      <c r="AM50" s="38"/>
    </row>
    <row r="51" spans="1:39" x14ac:dyDescent="0.25">
      <c r="A51" t="s">
        <v>1099</v>
      </c>
      <c r="B51" s="5" t="s">
        <v>575</v>
      </c>
      <c r="C51" s="6" t="s">
        <v>91</v>
      </c>
      <c r="D51" s="7" t="s">
        <v>39</v>
      </c>
      <c r="E51" s="8">
        <v>7.8588481537580215</v>
      </c>
      <c r="F51" s="36">
        <v>-2.3177907677650706</v>
      </c>
      <c r="G51" s="8">
        <v>5.6444306956749948</v>
      </c>
      <c r="H51" s="9">
        <v>-52</v>
      </c>
      <c r="I51" s="10">
        <v>-75</v>
      </c>
      <c r="J51" s="33">
        <v>-0.30671423400939501</v>
      </c>
      <c r="K51" s="11">
        <v>-3.1349341099610073E-2</v>
      </c>
      <c r="L51" s="10">
        <v>117</v>
      </c>
      <c r="M51" s="33">
        <v>0.55564956074076843</v>
      </c>
      <c r="N51" s="11">
        <v>-2.735020396449582E-2</v>
      </c>
      <c r="O51" s="10">
        <v>-270</v>
      </c>
      <c r="P51" s="33">
        <v>-0.71604674850598826</v>
      </c>
      <c r="Q51" s="11">
        <v>4.4276966556759306E-2</v>
      </c>
      <c r="R51" s="10">
        <v>-44</v>
      </c>
      <c r="S51" s="33">
        <v>-0.27985758730862836</v>
      </c>
      <c r="T51" s="12">
        <v>0</v>
      </c>
      <c r="U51" s="10">
        <v>11</v>
      </c>
      <c r="V51" s="33">
        <v>0.12523880631283824</v>
      </c>
      <c r="W51" s="11">
        <v>-5.9779766001376465E-3</v>
      </c>
      <c r="X51" s="10">
        <v>-42</v>
      </c>
      <c r="Y51" s="33">
        <v>-1.2527039058818707</v>
      </c>
      <c r="Z51" s="13">
        <v>-16685</v>
      </c>
      <c r="AA51" s="10">
        <v>-1</v>
      </c>
      <c r="AB51" s="33">
        <v>-4.4233930027547164E-2</v>
      </c>
      <c r="AC51" s="11">
        <v>-1.4999999999999993E-2</v>
      </c>
      <c r="AD51" s="10">
        <v>-24</v>
      </c>
      <c r="AE51" s="33">
        <v>-0.17238291864690591</v>
      </c>
      <c r="AF51" s="11">
        <v>-4.5689868714391402E-3</v>
      </c>
      <c r="AG51" s="10">
        <v>-35</v>
      </c>
      <c r="AH51" s="33">
        <v>-0.11854330563419679</v>
      </c>
      <c r="AI51" s="14">
        <v>0.12538293976843318</v>
      </c>
      <c r="AJ51" s="10">
        <v>-6</v>
      </c>
      <c r="AK51" s="33">
        <v>-4.1609955925052088E-2</v>
      </c>
      <c r="AL51" s="13">
        <v>1714.1877759961644</v>
      </c>
      <c r="AM51" s="38"/>
    </row>
    <row r="52" spans="1:39" x14ac:dyDescent="0.25">
      <c r="A52" t="s">
        <v>1020</v>
      </c>
      <c r="B52" s="5" t="s">
        <v>384</v>
      </c>
      <c r="C52" s="6" t="s">
        <v>172</v>
      </c>
      <c r="D52" s="7" t="s">
        <v>39</v>
      </c>
      <c r="E52" s="8">
        <v>21.348918075481798</v>
      </c>
      <c r="F52" s="36">
        <v>-1.6771572004276893</v>
      </c>
      <c r="G52" s="8">
        <v>5.2727868265449764</v>
      </c>
      <c r="H52" s="9">
        <v>-84</v>
      </c>
      <c r="I52" s="10">
        <v>-1</v>
      </c>
      <c r="J52" s="33">
        <v>3.2949934975866402E-2</v>
      </c>
      <c r="K52" s="11">
        <v>-6.7646691312872598E-2</v>
      </c>
      <c r="L52" s="10">
        <v>80</v>
      </c>
      <c r="M52" s="33">
        <v>0.36023110550492188</v>
      </c>
      <c r="N52" s="11">
        <v>-1.6952824174473136E-2</v>
      </c>
      <c r="O52" s="10">
        <v>-97</v>
      </c>
      <c r="P52" s="33">
        <v>-0.31132568533519245</v>
      </c>
      <c r="Q52" s="11">
        <v>1.7757929883138561E-2</v>
      </c>
      <c r="R52" s="10">
        <v>124</v>
      </c>
      <c r="S52" s="33">
        <v>0.13924147396155923</v>
      </c>
      <c r="T52" s="12">
        <v>-1.361161429916254</v>
      </c>
      <c r="U52" s="10">
        <v>-9</v>
      </c>
      <c r="V52" s="33">
        <v>-3.6969618825589357E-2</v>
      </c>
      <c r="W52" s="11">
        <v>-1.5574815192454655E-4</v>
      </c>
      <c r="X52" s="10">
        <v>-35</v>
      </c>
      <c r="Y52" s="33">
        <v>-0.13482843922541699</v>
      </c>
      <c r="Z52" s="13">
        <v>5535</v>
      </c>
      <c r="AA52" s="10">
        <v>-153</v>
      </c>
      <c r="AB52" s="33">
        <v>-0.43552214881123186</v>
      </c>
      <c r="AC52" s="11">
        <v>-1.0000000000000002E-2</v>
      </c>
      <c r="AD52" s="10">
        <v>-269</v>
      </c>
      <c r="AE52" s="33">
        <v>-0.98814612451784778</v>
      </c>
      <c r="AF52" s="11">
        <v>-5.0573749774327603E-2</v>
      </c>
      <c r="AG52" s="10">
        <v>-7</v>
      </c>
      <c r="AH52" s="33">
        <v>-3.0978989407091595E-2</v>
      </c>
      <c r="AI52" s="14">
        <v>4.4406227635890527E-2</v>
      </c>
      <c r="AJ52" s="10">
        <v>0</v>
      </c>
      <c r="AK52" s="33">
        <v>-6.2868176957570077E-4</v>
      </c>
      <c r="AL52" s="13">
        <v>10823.901330653462</v>
      </c>
      <c r="AM52" s="38"/>
    </row>
    <row r="53" spans="1:39" x14ac:dyDescent="0.25">
      <c r="A53" t="s">
        <v>1034</v>
      </c>
      <c r="B53" s="5" t="s">
        <v>316</v>
      </c>
      <c r="C53" s="6" t="s">
        <v>93</v>
      </c>
      <c r="D53" s="7" t="s">
        <v>34</v>
      </c>
      <c r="E53" s="8">
        <v>24.621636579329014</v>
      </c>
      <c r="F53" s="36">
        <v>-1.5067333588713492</v>
      </c>
      <c r="G53" s="8">
        <v>5.1358560535176245</v>
      </c>
      <c r="H53" s="9">
        <v>-69</v>
      </c>
      <c r="I53" s="10">
        <v>17</v>
      </c>
      <c r="J53" s="33">
        <v>1.4575673421348967E-3</v>
      </c>
      <c r="K53" s="11">
        <v>-2.218932432423526E-2</v>
      </c>
      <c r="L53" s="10">
        <v>-70</v>
      </c>
      <c r="M53" s="33">
        <v>-0.14181109350717946</v>
      </c>
      <c r="N53" s="11">
        <v>1.1279297447502026E-2</v>
      </c>
      <c r="O53" s="10">
        <v>-76</v>
      </c>
      <c r="P53" s="33">
        <v>-0.26908218459906663</v>
      </c>
      <c r="Q53" s="11">
        <v>1.4971514242878556E-2</v>
      </c>
      <c r="R53" s="10">
        <v>40</v>
      </c>
      <c r="S53" s="33">
        <v>9.7707541090376882E-3</v>
      </c>
      <c r="T53" s="12">
        <v>-0.86901084208171175</v>
      </c>
      <c r="U53" s="10">
        <v>-244</v>
      </c>
      <c r="V53" s="33">
        <v>-0.73103747968920241</v>
      </c>
      <c r="W53" s="11">
        <v>4.2558839830038789E-2</v>
      </c>
      <c r="X53" s="10">
        <v>-2</v>
      </c>
      <c r="Y53" s="33">
        <v>8.4890483931449046E-3</v>
      </c>
      <c r="Z53" s="13">
        <v>10684</v>
      </c>
      <c r="AA53" s="10">
        <v>-42</v>
      </c>
      <c r="AB53" s="33">
        <v>-0.15170076260097937</v>
      </c>
      <c r="AC53" s="11">
        <v>-1.8000000000000002E-2</v>
      </c>
      <c r="AD53" s="10">
        <v>-69</v>
      </c>
      <c r="AE53" s="33">
        <v>-0.33499797592836972</v>
      </c>
      <c r="AF53" s="11">
        <v>-7.4703042008690268E-3</v>
      </c>
      <c r="AG53" s="10">
        <v>-1</v>
      </c>
      <c r="AH53" s="33">
        <v>-1.9884953290374152E-2</v>
      </c>
      <c r="AI53" s="14">
        <v>3.5632007216966688E-2</v>
      </c>
      <c r="AJ53" s="10">
        <v>5</v>
      </c>
      <c r="AK53" s="33">
        <v>7.5394452317646687E-3</v>
      </c>
      <c r="AL53" s="13">
        <v>18371.640101196157</v>
      </c>
      <c r="AM53" s="38"/>
    </row>
    <row r="54" spans="1:39" x14ac:dyDescent="0.25">
      <c r="A54" t="s">
        <v>912</v>
      </c>
      <c r="B54" s="5" t="s">
        <v>130</v>
      </c>
      <c r="C54" s="6" t="s">
        <v>28</v>
      </c>
      <c r="D54" s="7" t="s">
        <v>20</v>
      </c>
      <c r="E54" s="8">
        <v>39.759821525719843</v>
      </c>
      <c r="F54" s="36">
        <v>-0.90666142712240738</v>
      </c>
      <c r="G54" s="8">
        <v>5.0891921378086948</v>
      </c>
      <c r="H54" s="9">
        <v>-27</v>
      </c>
      <c r="I54" s="10">
        <v>-247</v>
      </c>
      <c r="J54" s="33">
        <v>-0.83955797952471067</v>
      </c>
      <c r="K54" s="11">
        <v>-8.2082181156119871E-2</v>
      </c>
      <c r="L54" s="10">
        <v>-9</v>
      </c>
      <c r="M54" s="33">
        <v>-3.1321515351921125E-2</v>
      </c>
      <c r="N54" s="11">
        <v>4.1682550756826225E-3</v>
      </c>
      <c r="O54" s="10">
        <v>-13</v>
      </c>
      <c r="P54" s="33">
        <v>-6.2871526590430576E-2</v>
      </c>
      <c r="Q54" s="11">
        <v>1.5059369455438856E-3</v>
      </c>
      <c r="R54" s="10">
        <v>61</v>
      </c>
      <c r="S54" s="33">
        <v>0.54817869267371477</v>
      </c>
      <c r="T54" s="12">
        <v>-2.5499543526781183</v>
      </c>
      <c r="U54" s="10">
        <v>-100</v>
      </c>
      <c r="V54" s="33">
        <v>-0.62990231746176095</v>
      </c>
      <c r="W54" s="11">
        <v>3.2594039054470725E-2</v>
      </c>
      <c r="X54" s="10">
        <v>-35</v>
      </c>
      <c r="Y54" s="33">
        <v>-0.1691199051347434</v>
      </c>
      <c r="Z54" s="13">
        <v>2089</v>
      </c>
      <c r="AA54" s="10">
        <v>-4</v>
      </c>
      <c r="AB54" s="33">
        <v>-0.44192675929017478</v>
      </c>
      <c r="AC54" s="11">
        <v>-3.5000000000000003E-2</v>
      </c>
      <c r="AD54" s="10">
        <v>3</v>
      </c>
      <c r="AE54" s="33">
        <v>8.7260188820379336E-2</v>
      </c>
      <c r="AF54" s="11">
        <v>1.9912397921306502E-2</v>
      </c>
      <c r="AG54" s="10">
        <v>-10</v>
      </c>
      <c r="AH54" s="33">
        <v>-8.8493707400311816E-2</v>
      </c>
      <c r="AI54" s="14">
        <v>7.2338626230553427E-2</v>
      </c>
      <c r="AJ54" s="10">
        <v>10</v>
      </c>
      <c r="AK54" s="33">
        <v>6.2540017193732922E-3</v>
      </c>
      <c r="AL54" s="13">
        <v>13513.095589814737</v>
      </c>
      <c r="AM54" s="38"/>
    </row>
    <row r="55" spans="1:39" x14ac:dyDescent="0.25">
      <c r="A55" t="s">
        <v>896</v>
      </c>
      <c r="B55" s="5" t="s">
        <v>566</v>
      </c>
      <c r="C55" s="6" t="s">
        <v>30</v>
      </c>
      <c r="D55" s="7" t="s">
        <v>20</v>
      </c>
      <c r="E55" s="8">
        <v>9.762206245704899</v>
      </c>
      <c r="F55" s="36">
        <v>-2.0524112511788966</v>
      </c>
      <c r="G55" s="8">
        <v>5.0465589179794801</v>
      </c>
      <c r="H55" s="9">
        <v>-70</v>
      </c>
      <c r="I55" s="10">
        <v>2</v>
      </c>
      <c r="J55" s="33">
        <v>0.64095984139518336</v>
      </c>
      <c r="K55" s="11">
        <v>0.1109477124183007</v>
      </c>
      <c r="L55" s="10">
        <v>397</v>
      </c>
      <c r="M55" s="33">
        <v>2.3287154835126183</v>
      </c>
      <c r="N55" s="11">
        <v>-0.1224208269636089</v>
      </c>
      <c r="O55" s="10">
        <v>-53</v>
      </c>
      <c r="P55" s="33">
        <v>-0.19721735534301088</v>
      </c>
      <c r="Q55" s="11">
        <v>1.1049723756906077E-2</v>
      </c>
      <c r="R55" s="10">
        <v>-44</v>
      </c>
      <c r="S55" s="33">
        <v>-0.27985758730862836</v>
      </c>
      <c r="T55" s="12">
        <v>0</v>
      </c>
      <c r="U55" s="10">
        <v>-144</v>
      </c>
      <c r="V55" s="33">
        <v>-0.38014221744450299</v>
      </c>
      <c r="W55" s="11">
        <v>2.2619047619047615E-2</v>
      </c>
      <c r="X55" s="10">
        <v>-72</v>
      </c>
      <c r="Y55" s="33">
        <v>-0.78867144044208326</v>
      </c>
      <c r="Z55" s="13">
        <v>-7708</v>
      </c>
      <c r="AA55" s="10">
        <v>-248</v>
      </c>
      <c r="AB55" s="33">
        <v>-1.1471432398260391</v>
      </c>
      <c r="AC55" s="11">
        <v>-2.0000000000000018E-3</v>
      </c>
      <c r="AD55" s="10">
        <v>16</v>
      </c>
      <c r="AE55" s="33">
        <v>2.661155244224267E-2</v>
      </c>
      <c r="AF55" s="11">
        <v>8.1958456973293403E-3</v>
      </c>
      <c r="AG55" s="10">
        <v>-2</v>
      </c>
      <c r="AH55" s="33">
        <v>-8.8667699709529257E-2</v>
      </c>
      <c r="AI55" s="14">
        <v>3.5384706589358661E-3</v>
      </c>
      <c r="AJ55" s="10">
        <v>-1</v>
      </c>
      <c r="AK55" s="33">
        <v>-2.4971478225772614E-2</v>
      </c>
      <c r="AL55" s="13">
        <v>770849.37339873333</v>
      </c>
      <c r="AM55" s="38"/>
    </row>
    <row r="56" spans="1:39" x14ac:dyDescent="0.25">
      <c r="A56" t="s">
        <v>730</v>
      </c>
      <c r="B56" s="5" t="s">
        <v>229</v>
      </c>
      <c r="C56" s="6" t="s">
        <v>54</v>
      </c>
      <c r="D56" s="7" t="s">
        <v>39</v>
      </c>
      <c r="E56" s="8">
        <v>30.244614332317887</v>
      </c>
      <c r="F56" s="36">
        <v>-1.220619627739955</v>
      </c>
      <c r="G56" s="8">
        <v>4.9214666988284748</v>
      </c>
      <c r="H56" s="9">
        <v>-43</v>
      </c>
      <c r="I56" s="10">
        <v>49</v>
      </c>
      <c r="J56" s="33">
        <v>0.33531170066356497</v>
      </c>
      <c r="K56" s="11">
        <v>3.0554203288035153E-2</v>
      </c>
      <c r="L56" s="10">
        <v>-34</v>
      </c>
      <c r="M56" s="33">
        <v>-4.1693169163678018E-2</v>
      </c>
      <c r="N56" s="11">
        <v>5.2538432517629241E-3</v>
      </c>
      <c r="O56" s="10">
        <v>-38</v>
      </c>
      <c r="P56" s="33">
        <v>-0.25835982294302251</v>
      </c>
      <c r="Q56" s="11">
        <v>1.373384030418251E-2</v>
      </c>
      <c r="R56" s="10">
        <v>-28</v>
      </c>
      <c r="S56" s="33">
        <v>-5.1672396821711583E-2</v>
      </c>
      <c r="T56" s="12">
        <v>-0.55654130898058463</v>
      </c>
      <c r="U56" s="10">
        <v>-66</v>
      </c>
      <c r="V56" s="33">
        <v>-0.43288073303892227</v>
      </c>
      <c r="W56" s="11">
        <v>2.0206845114775843E-2</v>
      </c>
      <c r="X56" s="10">
        <v>-43</v>
      </c>
      <c r="Y56" s="33">
        <v>-0.17650674930857924</v>
      </c>
      <c r="Z56" s="13">
        <v>2074</v>
      </c>
      <c r="AA56" s="10">
        <v>-53</v>
      </c>
      <c r="AB56" s="33">
        <v>-0.19976078013621881</v>
      </c>
      <c r="AC56" s="11">
        <v>-1.6999999999999994E-2</v>
      </c>
      <c r="AD56" s="10">
        <v>-46</v>
      </c>
      <c r="AE56" s="33">
        <v>-0.20656669932311583</v>
      </c>
      <c r="AF56" s="11">
        <v>-8.594395444904146E-4</v>
      </c>
      <c r="AG56" s="10">
        <v>38</v>
      </c>
      <c r="AH56" s="33">
        <v>0.10296824390624659</v>
      </c>
      <c r="AI56" s="14">
        <v>-0.10476835775779492</v>
      </c>
      <c r="AJ56" s="10">
        <v>30</v>
      </c>
      <c r="AK56" s="33">
        <v>2.3923439920327597E-2</v>
      </c>
      <c r="AL56" s="13">
        <v>29312.502341519838</v>
      </c>
      <c r="AM56" s="38"/>
    </row>
    <row r="57" spans="1:39" x14ac:dyDescent="0.25">
      <c r="A57" t="s">
        <v>779</v>
      </c>
      <c r="B57" s="5" t="s">
        <v>132</v>
      </c>
      <c r="C57" s="6" t="s">
        <v>47</v>
      </c>
      <c r="D57" s="7" t="s">
        <v>20</v>
      </c>
      <c r="E57" s="8">
        <v>39.515449612907204</v>
      </c>
      <c r="F57" s="36">
        <v>-0.8488610965821044</v>
      </c>
      <c r="G57" s="8">
        <v>4.8795918005132251</v>
      </c>
      <c r="H57" s="9">
        <v>-25</v>
      </c>
      <c r="I57" s="10">
        <v>249</v>
      </c>
      <c r="J57" s="33">
        <v>1.3637319519614735</v>
      </c>
      <c r="K57" s="11">
        <v>6.8403988477590438E-2</v>
      </c>
      <c r="L57" s="10">
        <v>14</v>
      </c>
      <c r="M57" s="33">
        <v>9.289454674568165E-2</v>
      </c>
      <c r="N57" s="11">
        <v>-3.0280202623813729E-3</v>
      </c>
      <c r="O57" s="10">
        <v>-39</v>
      </c>
      <c r="P57" s="33">
        <v>-0.507994282008005</v>
      </c>
      <c r="Q57" s="11">
        <v>2.9445616348055356E-2</v>
      </c>
      <c r="R57" s="10">
        <v>14</v>
      </c>
      <c r="S57" s="33">
        <v>0.53247506139477907</v>
      </c>
      <c r="T57" s="12">
        <v>-2.3066674196319048</v>
      </c>
      <c r="U57" s="10">
        <v>-17</v>
      </c>
      <c r="V57" s="33">
        <v>-1.0659136407271459</v>
      </c>
      <c r="W57" s="11">
        <v>4.8898276156340653E-2</v>
      </c>
      <c r="X57" s="10">
        <v>17</v>
      </c>
      <c r="Y57" s="33">
        <v>4.0230184737446106E-2</v>
      </c>
      <c r="Z57" s="13">
        <v>9976</v>
      </c>
      <c r="AA57" s="10">
        <v>-5</v>
      </c>
      <c r="AB57" s="33">
        <v>-1.2059428996444077E-2</v>
      </c>
      <c r="AC57" s="11">
        <v>-2.3E-2</v>
      </c>
      <c r="AD57" s="10">
        <v>-42</v>
      </c>
      <c r="AE57" s="33">
        <v>-0.19341100287094751</v>
      </c>
      <c r="AF57" s="11">
        <v>-7.2224244630514356E-4</v>
      </c>
      <c r="AG57" s="10">
        <v>-2</v>
      </c>
      <c r="AH57" s="33">
        <v>-3.3615354385948648E-2</v>
      </c>
      <c r="AI57" s="14">
        <v>0.12811256504732382</v>
      </c>
      <c r="AJ57" s="10">
        <v>-5</v>
      </c>
      <c r="AK57" s="33">
        <v>8.2369032316448876E-3</v>
      </c>
      <c r="AL57" s="13">
        <v>2822.8316852642529</v>
      </c>
      <c r="AM57" s="38">
        <v>1</v>
      </c>
    </row>
    <row r="58" spans="1:39" x14ac:dyDescent="0.25">
      <c r="A58" t="s">
        <v>846</v>
      </c>
      <c r="B58" s="5" t="s">
        <v>350</v>
      </c>
      <c r="C58" s="6" t="s">
        <v>61</v>
      </c>
      <c r="D58" s="7" t="s">
        <v>39</v>
      </c>
      <c r="E58" s="8">
        <v>23.044655573942173</v>
      </c>
      <c r="F58" s="36">
        <v>-1.4778524349136439</v>
      </c>
      <c r="G58" s="8">
        <v>4.8558538745208928</v>
      </c>
      <c r="H58" s="9">
        <v>-71</v>
      </c>
      <c r="I58" s="10">
        <v>20</v>
      </c>
      <c r="J58" s="33">
        <v>0.2003575029494099</v>
      </c>
      <c r="K58" s="11">
        <v>-1.7373665589023091E-2</v>
      </c>
      <c r="L58" s="10">
        <v>-113</v>
      </c>
      <c r="M58" s="33">
        <v>-0.2887399421761162</v>
      </c>
      <c r="N58" s="11">
        <v>1.8873998802608368E-2</v>
      </c>
      <c r="O58" s="10">
        <v>-75</v>
      </c>
      <c r="P58" s="33">
        <v>-0.20297369750971583</v>
      </c>
      <c r="Q58" s="11">
        <v>1.0834979875594578E-2</v>
      </c>
      <c r="R58" s="10">
        <v>7</v>
      </c>
      <c r="S58" s="33">
        <v>-0.15730947540905804</v>
      </c>
      <c r="T58" s="12">
        <v>-0.36447229575860507</v>
      </c>
      <c r="U58" s="10">
        <v>-314</v>
      </c>
      <c r="V58" s="33">
        <v>-0.92257427176590878</v>
      </c>
      <c r="W58" s="11">
        <v>5.4706285994363432E-2</v>
      </c>
      <c r="X58" s="10">
        <v>-105</v>
      </c>
      <c r="Y58" s="33">
        <v>-0.52856131091821301</v>
      </c>
      <c r="Z58" s="13">
        <v>-4071</v>
      </c>
      <c r="AA58" s="10">
        <v>62</v>
      </c>
      <c r="AB58" s="33">
        <v>0.23731809668211454</v>
      </c>
      <c r="AC58" s="11">
        <v>-2.3999999999999994E-2</v>
      </c>
      <c r="AD58" s="10">
        <v>2</v>
      </c>
      <c r="AE58" s="33">
        <v>0.10591372032182367</v>
      </c>
      <c r="AF58" s="11">
        <v>2.1916201117318401E-2</v>
      </c>
      <c r="AG58" s="10">
        <v>3</v>
      </c>
      <c r="AH58" s="33">
        <v>3.4378739320223471E-2</v>
      </c>
      <c r="AI58" s="14">
        <v>3.5672307165501849E-4</v>
      </c>
      <c r="AJ58" s="10">
        <v>16</v>
      </c>
      <c r="AK58" s="33">
        <v>1.5341714647736357E-2</v>
      </c>
      <c r="AL58" s="13">
        <v>24146.073609701678</v>
      </c>
      <c r="AM58" s="38"/>
    </row>
    <row r="59" spans="1:39" x14ac:dyDescent="0.25">
      <c r="A59" t="s">
        <v>687</v>
      </c>
      <c r="B59" s="5" t="s">
        <v>452</v>
      </c>
      <c r="C59" s="6" t="s">
        <v>81</v>
      </c>
      <c r="D59" s="7" t="s">
        <v>34</v>
      </c>
      <c r="E59" s="8">
        <v>17.685526114888258</v>
      </c>
      <c r="F59" s="36">
        <v>-1.6830104813646538</v>
      </c>
      <c r="G59" s="8">
        <v>4.8496952309387353</v>
      </c>
      <c r="H59" s="9">
        <v>-80</v>
      </c>
      <c r="I59" s="10">
        <v>-16</v>
      </c>
      <c r="J59" s="33">
        <v>-0.16393509324922681</v>
      </c>
      <c r="K59" s="11">
        <v>-2.6634133408331095E-2</v>
      </c>
      <c r="L59" s="10">
        <v>20</v>
      </c>
      <c r="M59" s="33">
        <v>0.10039584837401247</v>
      </c>
      <c r="N59" s="11">
        <v>-2.254971675646783E-3</v>
      </c>
      <c r="O59" s="10">
        <v>-122</v>
      </c>
      <c r="P59" s="33">
        <v>-0.40651863387023596</v>
      </c>
      <c r="Q59" s="11">
        <v>2.387055016181229E-2</v>
      </c>
      <c r="R59" s="10">
        <v>-44</v>
      </c>
      <c r="S59" s="33">
        <v>-0.27985758730862836</v>
      </c>
      <c r="T59" s="12">
        <v>0</v>
      </c>
      <c r="U59" s="10">
        <v>-207</v>
      </c>
      <c r="V59" s="33">
        <v>-0.65059402652362919</v>
      </c>
      <c r="W59" s="11">
        <v>3.7425790754257914E-2</v>
      </c>
      <c r="X59" s="10">
        <v>-22</v>
      </c>
      <c r="Y59" s="33">
        <v>-0.18962343598583459</v>
      </c>
      <c r="Z59" s="13">
        <v>8250</v>
      </c>
      <c r="AA59" s="10">
        <v>51</v>
      </c>
      <c r="AB59" s="33">
        <v>0.20287423615042155</v>
      </c>
      <c r="AC59" s="11">
        <v>-1.7000000000000005E-2</v>
      </c>
      <c r="AD59" s="10">
        <v>-103</v>
      </c>
      <c r="AE59" s="33">
        <v>-0.29712319654312264</v>
      </c>
      <c r="AF59" s="11">
        <v>-8.773250664304677E-3</v>
      </c>
      <c r="AG59" s="10">
        <v>-63</v>
      </c>
      <c r="AH59" s="33">
        <v>-0.15547255854398681</v>
      </c>
      <c r="AI59" s="14">
        <v>0.20157973469247459</v>
      </c>
      <c r="AJ59" s="10">
        <v>-11</v>
      </c>
      <c r="AK59" s="33">
        <v>-2.9659545715298583E-2</v>
      </c>
      <c r="AL59" s="13">
        <v>3637.095818322181</v>
      </c>
      <c r="AM59" s="38"/>
    </row>
    <row r="60" spans="1:39" x14ac:dyDescent="0.25">
      <c r="A60" t="s">
        <v>872</v>
      </c>
      <c r="B60" s="5" t="s">
        <v>242</v>
      </c>
      <c r="C60" s="6" t="s">
        <v>93</v>
      </c>
      <c r="D60" s="7" t="s">
        <v>34</v>
      </c>
      <c r="E60" s="8">
        <v>29.2538050846263</v>
      </c>
      <c r="F60" s="36">
        <v>-1.2114998069660925</v>
      </c>
      <c r="G60" s="8">
        <v>4.77367601655871</v>
      </c>
      <c r="H60" s="9">
        <v>-38</v>
      </c>
      <c r="I60" s="10">
        <v>56</v>
      </c>
      <c r="J60" s="33">
        <v>9.5011773343284395E-2</v>
      </c>
      <c r="K60" s="11">
        <v>-1.4827042667932888E-2</v>
      </c>
      <c r="L60" s="10">
        <v>126</v>
      </c>
      <c r="M60" s="33">
        <v>0.42107817488174226</v>
      </c>
      <c r="N60" s="11">
        <v>-1.9834656966372738E-2</v>
      </c>
      <c r="O60" s="10">
        <v>-56</v>
      </c>
      <c r="P60" s="33">
        <v>-0.31423663762819953</v>
      </c>
      <c r="Q60" s="11">
        <v>1.7425781249999994E-2</v>
      </c>
      <c r="R60" s="10">
        <v>30</v>
      </c>
      <c r="S60" s="33">
        <v>-0.1026775455457542</v>
      </c>
      <c r="T60" s="12">
        <v>-0.54158755278539916</v>
      </c>
      <c r="U60" s="10">
        <v>-25</v>
      </c>
      <c r="V60" s="33">
        <v>-0.18609943284664471</v>
      </c>
      <c r="W60" s="11">
        <v>5.2276015581524671E-3</v>
      </c>
      <c r="X60" s="10">
        <v>-86</v>
      </c>
      <c r="Y60" s="33">
        <v>-0.28587966783663998</v>
      </c>
      <c r="Z60" s="13">
        <v>-1259</v>
      </c>
      <c r="AA60" s="10">
        <v>14</v>
      </c>
      <c r="AB60" s="33">
        <v>4.7347386041749706E-2</v>
      </c>
      <c r="AC60" s="11">
        <v>-1.9000000000000003E-2</v>
      </c>
      <c r="AD60" s="10">
        <v>-85</v>
      </c>
      <c r="AE60" s="33">
        <v>-0.4913632678144873</v>
      </c>
      <c r="AF60" s="11">
        <v>-1.6962647694066857E-2</v>
      </c>
      <c r="AG60" s="10">
        <v>-18</v>
      </c>
      <c r="AH60" s="33">
        <v>-5.0710317565936081E-2</v>
      </c>
      <c r="AI60" s="14">
        <v>0.11747625215012825</v>
      </c>
      <c r="AJ60" s="10">
        <v>23</v>
      </c>
      <c r="AK60" s="33">
        <v>2.0257803996443641E-2</v>
      </c>
      <c r="AL60" s="13">
        <v>15939.865423995521</v>
      </c>
      <c r="AM60" s="38"/>
    </row>
    <row r="61" spans="1:39" x14ac:dyDescent="0.25">
      <c r="A61" t="s">
        <v>936</v>
      </c>
      <c r="B61" s="5" t="s">
        <v>435</v>
      </c>
      <c r="C61" s="6" t="s">
        <v>81</v>
      </c>
      <c r="D61" s="7" t="s">
        <v>34</v>
      </c>
      <c r="E61" s="8">
        <v>18.841666400419047</v>
      </c>
      <c r="F61" s="36">
        <v>-1.6060904833749876</v>
      </c>
      <c r="G61" s="8">
        <v>4.7492223898934469</v>
      </c>
      <c r="H61" s="9">
        <v>-87</v>
      </c>
      <c r="I61" s="10">
        <v>59</v>
      </c>
      <c r="J61" s="33">
        <v>1.9113733834132203</v>
      </c>
      <c r="K61" s="11">
        <v>8.5598980321052398E-2</v>
      </c>
      <c r="L61" s="10">
        <v>-36</v>
      </c>
      <c r="M61" s="33">
        <v>-0.47454417367366775</v>
      </c>
      <c r="N61" s="11">
        <v>2.6900584795321647E-2</v>
      </c>
      <c r="O61" s="10">
        <v>-359</v>
      </c>
      <c r="P61" s="33">
        <v>-1.201213248463795</v>
      </c>
      <c r="Q61" s="11">
        <v>7.5153881071266457E-2</v>
      </c>
      <c r="R61" s="10">
        <v>-18</v>
      </c>
      <c r="S61" s="33">
        <v>-1.9763381191612694E-2</v>
      </c>
      <c r="T61" s="12">
        <v>-0.67282270857246051</v>
      </c>
      <c r="U61" s="10">
        <v>-102</v>
      </c>
      <c r="V61" s="33">
        <v>-0.40340099969288112</v>
      </c>
      <c r="W61" s="11">
        <v>2.5464076636508785E-2</v>
      </c>
      <c r="X61" s="10">
        <v>-140</v>
      </c>
      <c r="Y61" s="33">
        <v>-0.56464507900229322</v>
      </c>
      <c r="Z61" s="13">
        <v>-7869</v>
      </c>
      <c r="AA61" s="10">
        <v>61</v>
      </c>
      <c r="AB61" s="33">
        <v>0.16863210963014291</v>
      </c>
      <c r="AC61" s="11">
        <v>-2.1000000000000005E-2</v>
      </c>
      <c r="AD61" s="10">
        <v>23</v>
      </c>
      <c r="AE61" s="33">
        <v>4.8386485201650342E-2</v>
      </c>
      <c r="AF61" s="11">
        <v>1.0385904386397304E-2</v>
      </c>
      <c r="AG61" s="10">
        <v>17</v>
      </c>
      <c r="AH61" s="33">
        <v>3.7076980756856726E-2</v>
      </c>
      <c r="AI61" s="14">
        <v>-2.7413930259814645E-2</v>
      </c>
      <c r="AJ61" s="10">
        <v>-22</v>
      </c>
      <c r="AK61" s="33">
        <v>-1.025166992120527E-2</v>
      </c>
      <c r="AL61" s="13">
        <v>2739.6959576471127</v>
      </c>
      <c r="AM61" s="38"/>
    </row>
    <row r="62" spans="1:39" x14ac:dyDescent="0.25">
      <c r="A62" t="s">
        <v>1071</v>
      </c>
      <c r="B62" s="5" t="s">
        <v>446</v>
      </c>
      <c r="C62" s="6" t="s">
        <v>47</v>
      </c>
      <c r="D62" s="7" t="s">
        <v>20</v>
      </c>
      <c r="E62" s="8">
        <v>18.150601015374868</v>
      </c>
      <c r="F62" s="36">
        <v>-1.6278048871234465</v>
      </c>
      <c r="G62" s="8">
        <v>4.7336509758927328</v>
      </c>
      <c r="H62" s="9">
        <v>-82</v>
      </c>
      <c r="I62" s="10">
        <v>-206</v>
      </c>
      <c r="J62" s="33">
        <v>-1.092401525457616</v>
      </c>
      <c r="K62" s="11">
        <v>-0.11457347753561753</v>
      </c>
      <c r="L62" s="10">
        <v>-207</v>
      </c>
      <c r="M62" s="33">
        <v>-0.53051869785658379</v>
      </c>
      <c r="N62" s="11">
        <v>3.1443263150580228E-2</v>
      </c>
      <c r="O62" s="10">
        <v>22</v>
      </c>
      <c r="P62" s="33">
        <v>3.6989874048707738E-2</v>
      </c>
      <c r="Q62" s="11">
        <v>-4.5653495440729497E-3</v>
      </c>
      <c r="R62" s="10">
        <v>25</v>
      </c>
      <c r="S62" s="33">
        <v>0.15366408691082339</v>
      </c>
      <c r="T62" s="12">
        <v>-1.2701054104837424</v>
      </c>
      <c r="U62" s="10">
        <v>-327</v>
      </c>
      <c r="V62" s="33">
        <v>-1.0228601086155722</v>
      </c>
      <c r="W62" s="11">
        <v>6.1332909783989836E-2</v>
      </c>
      <c r="X62" s="10">
        <v>-8</v>
      </c>
      <c r="Y62" s="33">
        <v>-6.8338099144709008E-2</v>
      </c>
      <c r="Z62" s="13">
        <v>16505</v>
      </c>
      <c r="AA62" s="10">
        <v>-79</v>
      </c>
      <c r="AB62" s="33">
        <v>-0.24555143817086666</v>
      </c>
      <c r="AC62" s="11">
        <v>-1.4999999999999999E-2</v>
      </c>
      <c r="AD62" s="10">
        <v>-23</v>
      </c>
      <c r="AE62" s="33">
        <v>-7.5040253116384847E-2</v>
      </c>
      <c r="AF62" s="11">
        <v>5.5312343828085586E-3</v>
      </c>
      <c r="AG62" s="10">
        <v>-5</v>
      </c>
      <c r="AH62" s="33">
        <v>1.1866363248658196E-4</v>
      </c>
      <c r="AI62" s="14">
        <v>4.0948273786439948E-2</v>
      </c>
      <c r="AJ62" s="10">
        <v>-19</v>
      </c>
      <c r="AK62" s="33">
        <v>-3.8742364600670431E-3</v>
      </c>
      <c r="AL62" s="13">
        <v>4298.6748735251749</v>
      </c>
      <c r="AM62" s="38"/>
    </row>
    <row r="63" spans="1:39" x14ac:dyDescent="0.25">
      <c r="A63" t="s">
        <v>947</v>
      </c>
      <c r="B63" s="5" t="s">
        <v>195</v>
      </c>
      <c r="C63" s="6" t="s">
        <v>81</v>
      </c>
      <c r="D63" s="7" t="s">
        <v>34</v>
      </c>
      <c r="E63" s="8">
        <v>33.374796652154544</v>
      </c>
      <c r="F63" s="36">
        <v>-1.0317345054013112</v>
      </c>
      <c r="G63" s="8">
        <v>4.7098215413745308</v>
      </c>
      <c r="H63" s="9">
        <v>-39</v>
      </c>
      <c r="I63" s="10">
        <v>-54</v>
      </c>
      <c r="J63" s="33">
        <v>-0.25206475241993009</v>
      </c>
      <c r="K63" s="11">
        <v>-2.7868699113559492E-2</v>
      </c>
      <c r="L63" s="10">
        <v>-311</v>
      </c>
      <c r="M63" s="33">
        <v>-0.91362995627028531</v>
      </c>
      <c r="N63" s="11">
        <v>5.2205398288347603E-2</v>
      </c>
      <c r="O63" s="10">
        <v>-25</v>
      </c>
      <c r="P63" s="33">
        <v>-0.16732086063611057</v>
      </c>
      <c r="Q63" s="11">
        <v>7.9844851904090353E-3</v>
      </c>
      <c r="R63" s="10">
        <v>-3</v>
      </c>
      <c r="S63" s="33">
        <v>-6.6869301300869557E-2</v>
      </c>
      <c r="T63" s="12">
        <v>-0.59086062905547809</v>
      </c>
      <c r="U63" s="10">
        <v>21</v>
      </c>
      <c r="V63" s="33">
        <v>7.4609371698856619E-2</v>
      </c>
      <c r="W63" s="11">
        <v>-1.1966719492868455E-2</v>
      </c>
      <c r="X63" s="10">
        <v>43</v>
      </c>
      <c r="Y63" s="33">
        <v>0.22354325674778819</v>
      </c>
      <c r="Z63" s="13">
        <v>14716</v>
      </c>
      <c r="AA63" s="10">
        <v>-25</v>
      </c>
      <c r="AB63" s="33">
        <v>-0.13334415258483678</v>
      </c>
      <c r="AC63" s="11">
        <v>-2.1000000000000005E-2</v>
      </c>
      <c r="AD63" s="10">
        <v>-94</v>
      </c>
      <c r="AE63" s="33">
        <v>-0.69182320450439994</v>
      </c>
      <c r="AF63" s="11">
        <v>-2.8276377616403225E-2</v>
      </c>
      <c r="AG63" s="10">
        <v>8</v>
      </c>
      <c r="AH63" s="33">
        <v>6.1848935345376554E-2</v>
      </c>
      <c r="AI63" s="14">
        <v>-3.5859982285337821E-3</v>
      </c>
      <c r="AJ63" s="10">
        <v>20</v>
      </c>
      <c r="AK63" s="33">
        <v>2.1727314057883695E-2</v>
      </c>
      <c r="AL63" s="13">
        <v>15165.260248383347</v>
      </c>
      <c r="AM63" s="38"/>
    </row>
    <row r="64" spans="1:39" x14ac:dyDescent="0.25">
      <c r="A64" t="s">
        <v>619</v>
      </c>
      <c r="B64" s="5" t="s">
        <v>410</v>
      </c>
      <c r="C64" s="6" t="s">
        <v>71</v>
      </c>
      <c r="D64" s="7" t="s">
        <v>34</v>
      </c>
      <c r="E64" s="8">
        <v>19.969374382794939</v>
      </c>
      <c r="F64" s="36">
        <v>-1.5388735289622204</v>
      </c>
      <c r="G64" s="8">
        <v>4.6755680950131726</v>
      </c>
      <c r="H64" s="9">
        <v>-77</v>
      </c>
      <c r="I64" s="10">
        <v>-50</v>
      </c>
      <c r="J64" s="33">
        <v>-0.38579543865313692</v>
      </c>
      <c r="K64" s="11">
        <v>-2.4035420619860859E-2</v>
      </c>
      <c r="L64" s="10">
        <v>25</v>
      </c>
      <c r="M64" s="33">
        <v>9.752772063496587E-2</v>
      </c>
      <c r="N64" s="11">
        <v>-2.0549507481682702E-3</v>
      </c>
      <c r="O64" s="10">
        <v>35</v>
      </c>
      <c r="P64" s="33">
        <v>7.4117155331947071E-2</v>
      </c>
      <c r="Q64" s="11">
        <v>-6.6837944664031642E-3</v>
      </c>
      <c r="R64" s="10">
        <v>-44</v>
      </c>
      <c r="S64" s="33">
        <v>-0.27985758730862836</v>
      </c>
      <c r="T64" s="12">
        <v>0</v>
      </c>
      <c r="U64" s="10">
        <v>-154</v>
      </c>
      <c r="V64" s="33">
        <v>-0.44463871787946474</v>
      </c>
      <c r="W64" s="11">
        <v>2.5254062038404725E-2</v>
      </c>
      <c r="X64" s="10">
        <v>-138</v>
      </c>
      <c r="Y64" s="33">
        <v>-0.74740348726537231</v>
      </c>
      <c r="Z64" s="13">
        <v>-10760</v>
      </c>
      <c r="AA64" s="10">
        <v>-52</v>
      </c>
      <c r="AB64" s="33">
        <v>-0.14489268409920669</v>
      </c>
      <c r="AC64" s="11">
        <v>-1.4999999999999999E-2</v>
      </c>
      <c r="AD64" s="10">
        <v>38</v>
      </c>
      <c r="AE64" s="33">
        <v>9.7666944636922715E-2</v>
      </c>
      <c r="AF64" s="11">
        <v>1.7294326241134694E-2</v>
      </c>
      <c r="AG64" s="10">
        <v>-21</v>
      </c>
      <c r="AH64" s="33">
        <v>-9.2510053511563051E-2</v>
      </c>
      <c r="AI64" s="14">
        <v>0.17497575820990185</v>
      </c>
      <c r="AJ64" s="10">
        <v>-2</v>
      </c>
      <c r="AK64" s="33">
        <v>5.3171620160611388E-3</v>
      </c>
      <c r="AL64" s="13">
        <v>8856.7218822296709</v>
      </c>
      <c r="AM64" s="38"/>
    </row>
    <row r="65" spans="1:39" x14ac:dyDescent="0.25">
      <c r="A65" t="s">
        <v>712</v>
      </c>
      <c r="B65" s="5" t="s">
        <v>578</v>
      </c>
      <c r="C65" s="6" t="s">
        <v>93</v>
      </c>
      <c r="D65" s="7" t="s">
        <v>34</v>
      </c>
      <c r="E65" s="8">
        <v>6.7977004706062125</v>
      </c>
      <c r="F65" s="36">
        <v>-2.0456675887920683</v>
      </c>
      <c r="G65" s="8">
        <v>4.6683995345851912</v>
      </c>
      <c r="H65" s="9">
        <v>-31</v>
      </c>
      <c r="I65" s="10">
        <v>-47</v>
      </c>
      <c r="J65" s="33">
        <v>-0.17001798490896519</v>
      </c>
      <c r="K65" s="11">
        <v>-3.5738110725060057E-2</v>
      </c>
      <c r="L65" s="10">
        <v>70</v>
      </c>
      <c r="M65" s="33">
        <v>0.23278499272477543</v>
      </c>
      <c r="N65" s="11">
        <v>-9.0286964307023515E-3</v>
      </c>
      <c r="O65" s="10">
        <v>-49</v>
      </c>
      <c r="P65" s="33">
        <v>-0.18268523967079198</v>
      </c>
      <c r="Q65" s="11">
        <v>1.011904761904762E-2</v>
      </c>
      <c r="R65" s="10">
        <v>-44</v>
      </c>
      <c r="S65" s="33">
        <v>-0.27985758730862836</v>
      </c>
      <c r="T65" s="12">
        <v>0</v>
      </c>
      <c r="U65" s="10">
        <v>-77</v>
      </c>
      <c r="V65" s="33">
        <v>-0.20897465007159299</v>
      </c>
      <c r="W65" s="11">
        <v>1.2982598138405504E-2</v>
      </c>
      <c r="X65" s="10">
        <v>-29</v>
      </c>
      <c r="Y65" s="33">
        <v>-1.0324018013185094</v>
      </c>
      <c r="Z65" s="13">
        <v>-9071</v>
      </c>
      <c r="AA65" s="10">
        <v>-7</v>
      </c>
      <c r="AB65" s="33">
        <v>-8.7755228561604004E-2</v>
      </c>
      <c r="AC65" s="11">
        <v>-1.2E-2</v>
      </c>
      <c r="AD65" s="10">
        <v>-66</v>
      </c>
      <c r="AE65" s="33">
        <v>-0.26148052650472031</v>
      </c>
      <c r="AF65" s="11">
        <v>-9.2376738305941508E-3</v>
      </c>
      <c r="AG65" s="10">
        <v>-11</v>
      </c>
      <c r="AH65" s="33">
        <v>-2.4023137586079879E-2</v>
      </c>
      <c r="AI65" s="14">
        <v>2.52002168187202E-2</v>
      </c>
      <c r="AJ65" s="10">
        <v>1</v>
      </c>
      <c r="AK65" s="33">
        <v>-8.7940916546195153E-3</v>
      </c>
      <c r="AL65" s="13">
        <v>28475.384887779364</v>
      </c>
      <c r="AM65" s="38"/>
    </row>
    <row r="66" spans="1:39" x14ac:dyDescent="0.25">
      <c r="A66" t="s">
        <v>610</v>
      </c>
      <c r="B66" s="5" t="s">
        <v>540</v>
      </c>
      <c r="C66" s="6" t="s">
        <v>91</v>
      </c>
      <c r="D66" s="7" t="s">
        <v>39</v>
      </c>
      <c r="E66" s="8">
        <v>12.024945381821123</v>
      </c>
      <c r="F66" s="36">
        <v>-1.8415400921411571</v>
      </c>
      <c r="G66" s="8">
        <v>4.6618819563469849</v>
      </c>
      <c r="H66" s="9">
        <v>-77</v>
      </c>
      <c r="I66" s="10">
        <v>-85</v>
      </c>
      <c r="J66" s="33">
        <v>-0.33868573047108153</v>
      </c>
      <c r="K66" s="11">
        <v>-3.3829787056694594E-2</v>
      </c>
      <c r="L66" s="10">
        <v>129</v>
      </c>
      <c r="M66" s="33">
        <v>0.70341225591956613</v>
      </c>
      <c r="N66" s="11">
        <v>-3.5442023899673089E-2</v>
      </c>
      <c r="O66" s="10">
        <v>0</v>
      </c>
      <c r="P66" s="33">
        <v>-2.468057563044801E-2</v>
      </c>
      <c r="Q66" s="11">
        <v>0</v>
      </c>
      <c r="R66" s="10">
        <v>-10</v>
      </c>
      <c r="S66" s="33">
        <v>-0.20761012132641213</v>
      </c>
      <c r="T66" s="12">
        <v>-0.20168213474169344</v>
      </c>
      <c r="U66" s="10">
        <v>-39</v>
      </c>
      <c r="V66" s="33">
        <v>-0.12680463266992581</v>
      </c>
      <c r="W66" s="11">
        <v>8.4880726198015635E-3</v>
      </c>
      <c r="X66" s="10">
        <v>-66</v>
      </c>
      <c r="Y66" s="33">
        <v>-0.74548576279696532</v>
      </c>
      <c r="Z66" s="13">
        <v>-5331</v>
      </c>
      <c r="AA66" s="10">
        <v>-38</v>
      </c>
      <c r="AB66" s="33">
        <v>-0.11745863608070117</v>
      </c>
      <c r="AC66" s="11">
        <v>-1.3999999999999992E-2</v>
      </c>
      <c r="AD66" s="10">
        <v>-193</v>
      </c>
      <c r="AE66" s="33">
        <v>-0.69562475508975896</v>
      </c>
      <c r="AF66" s="11">
        <v>-3.5953027730616816E-2</v>
      </c>
      <c r="AG66" s="10">
        <v>-8</v>
      </c>
      <c r="AH66" s="33">
        <v>-4.8965449999350458E-2</v>
      </c>
      <c r="AI66" s="14">
        <v>6.8816694963317548E-2</v>
      </c>
      <c r="AJ66" s="10">
        <v>-11</v>
      </c>
      <c r="AK66" s="33">
        <v>-1.1263509636914165E-2</v>
      </c>
      <c r="AL66" s="13">
        <v>4576.0324921446445</v>
      </c>
      <c r="AM66" s="38"/>
    </row>
    <row r="67" spans="1:39" x14ac:dyDescent="0.25">
      <c r="A67" t="s">
        <v>1079</v>
      </c>
      <c r="B67" s="5" t="s">
        <v>509</v>
      </c>
      <c r="C67" s="6" t="s">
        <v>54</v>
      </c>
      <c r="D67" s="7" t="s">
        <v>39</v>
      </c>
      <c r="E67" s="8">
        <v>14.640219957395548</v>
      </c>
      <c r="F67" s="36">
        <v>-1.7201551480346211</v>
      </c>
      <c r="G67" s="8">
        <v>4.5985991210906043</v>
      </c>
      <c r="H67" s="9">
        <v>-82</v>
      </c>
      <c r="I67" s="10">
        <v>88</v>
      </c>
      <c r="J67" s="33">
        <v>0.66023885622414957</v>
      </c>
      <c r="K67" s="11">
        <v>5.6525890681086044E-2</v>
      </c>
      <c r="L67" s="10">
        <v>87</v>
      </c>
      <c r="M67" s="33">
        <v>0.45519165507085202</v>
      </c>
      <c r="N67" s="11">
        <v>-2.2194913239013195E-2</v>
      </c>
      <c r="O67" s="10">
        <v>49</v>
      </c>
      <c r="P67" s="33">
        <v>0.1127985672337164</v>
      </c>
      <c r="Q67" s="11">
        <v>-9.0476190476190474E-3</v>
      </c>
      <c r="R67" s="10">
        <v>-44</v>
      </c>
      <c r="S67" s="33">
        <v>-0.27985758730862836</v>
      </c>
      <c r="T67" s="12">
        <v>0</v>
      </c>
      <c r="U67" s="10">
        <v>-249</v>
      </c>
      <c r="V67" s="33">
        <v>-0.87457565063083087</v>
      </c>
      <c r="W67" s="11">
        <v>5.0244619063887934E-2</v>
      </c>
      <c r="X67" s="10">
        <v>-174</v>
      </c>
      <c r="Y67" s="33">
        <v>-0.86064056929070898</v>
      </c>
      <c r="Z67" s="13">
        <v>-15300</v>
      </c>
      <c r="AA67" s="10">
        <v>-29</v>
      </c>
      <c r="AB67" s="33">
        <v>-9.4563307063376678E-2</v>
      </c>
      <c r="AC67" s="11">
        <v>-1.4999999999999999E-2</v>
      </c>
      <c r="AD67" s="10">
        <v>4</v>
      </c>
      <c r="AE67" s="33">
        <v>-4.3691739947739894E-3</v>
      </c>
      <c r="AF67" s="11">
        <v>5.294520547945214E-3</v>
      </c>
      <c r="AG67" s="10">
        <v>3</v>
      </c>
      <c r="AH67" s="33">
        <v>-1.3984809404409271E-2</v>
      </c>
      <c r="AI67" s="14">
        <v>-7.9861815774548539E-2</v>
      </c>
      <c r="AJ67" s="10">
        <v>-2</v>
      </c>
      <c r="AK67" s="33">
        <v>2.2764590189334966E-2</v>
      </c>
      <c r="AL67" s="13">
        <v>201056.71633845731</v>
      </c>
      <c r="AM67" s="38"/>
    </row>
    <row r="68" spans="1:39" x14ac:dyDescent="0.25">
      <c r="A68" t="s">
        <v>732</v>
      </c>
      <c r="B68" s="5" t="s">
        <v>187</v>
      </c>
      <c r="C68" s="6" t="s">
        <v>44</v>
      </c>
      <c r="D68" s="7" t="s">
        <v>20</v>
      </c>
      <c r="E68" s="8">
        <v>33.713753898182496</v>
      </c>
      <c r="F68" s="36">
        <v>-0.98293274470544656</v>
      </c>
      <c r="G68" s="8">
        <v>4.5985440364843058</v>
      </c>
      <c r="H68" s="9">
        <v>-37</v>
      </c>
      <c r="I68" s="10">
        <v>-96</v>
      </c>
      <c r="J68" s="33">
        <v>-0.40576094431868731</v>
      </c>
      <c r="K68" s="11">
        <v>-4.6725419301721582E-2</v>
      </c>
      <c r="L68" s="10">
        <v>247</v>
      </c>
      <c r="M68" s="33">
        <v>0.97364980827728997</v>
      </c>
      <c r="N68" s="11">
        <v>-4.9475341832917429E-2</v>
      </c>
      <c r="O68" s="10">
        <v>-40</v>
      </c>
      <c r="P68" s="33">
        <v>-0.55454206592694455</v>
      </c>
      <c r="Q68" s="11">
        <v>3.234563561804335E-2</v>
      </c>
      <c r="R68" s="10">
        <v>-47</v>
      </c>
      <c r="S68" s="33">
        <v>-8.4559518050627086E-2</v>
      </c>
      <c r="T68" s="12">
        <v>-0.31354193210786763</v>
      </c>
      <c r="U68" s="10">
        <v>-23</v>
      </c>
      <c r="V68" s="33">
        <v>-0.11603690022329888</v>
      </c>
      <c r="W68" s="11">
        <v>2.1836545159043402E-3</v>
      </c>
      <c r="X68" s="10">
        <v>-13</v>
      </c>
      <c r="Y68" s="33">
        <v>-6.9754798009682317E-2</v>
      </c>
      <c r="Z68" s="13">
        <v>5620</v>
      </c>
      <c r="AA68" s="10">
        <v>-43</v>
      </c>
      <c r="AB68" s="33">
        <v>-0.14943140310038883</v>
      </c>
      <c r="AC68" s="11">
        <v>-1.6999999999999994E-2</v>
      </c>
      <c r="AD68" s="10">
        <v>-4</v>
      </c>
      <c r="AE68" s="33">
        <v>-4.583398919222903E-2</v>
      </c>
      <c r="AF68" s="11">
        <v>1.3347200500469225E-2</v>
      </c>
      <c r="AG68" s="10">
        <v>-123</v>
      </c>
      <c r="AH68" s="33">
        <v>-0.43113882703120643</v>
      </c>
      <c r="AI68" s="14">
        <v>0.5250944877740924</v>
      </c>
      <c r="AJ68" s="10">
        <v>3</v>
      </c>
      <c r="AK68" s="33">
        <v>1.2153682263500776E-2</v>
      </c>
      <c r="AL68" s="13">
        <v>5645.1342529940521</v>
      </c>
      <c r="AM68" s="38"/>
    </row>
    <row r="69" spans="1:39" x14ac:dyDescent="0.25">
      <c r="A69" t="s">
        <v>1138</v>
      </c>
      <c r="B69" s="5" t="s">
        <v>468</v>
      </c>
      <c r="C69" s="6" t="s">
        <v>91</v>
      </c>
      <c r="D69" s="7" t="s">
        <v>39</v>
      </c>
      <c r="E69" s="8">
        <v>16.731374850689026</v>
      </c>
      <c r="F69" s="36">
        <v>-1.6356953806417094</v>
      </c>
      <c r="G69" s="8">
        <v>4.5872682683898454</v>
      </c>
      <c r="H69" s="9">
        <v>-75</v>
      </c>
      <c r="I69" s="10">
        <v>-19</v>
      </c>
      <c r="J69" s="33">
        <v>-2.4681182521390834</v>
      </c>
      <c r="K69" s="11">
        <v>-0.13160319287090894</v>
      </c>
      <c r="L69" s="10">
        <v>-129</v>
      </c>
      <c r="M69" s="33">
        <v>-0.32615125912763065</v>
      </c>
      <c r="N69" s="11">
        <v>2.0862049343062E-2</v>
      </c>
      <c r="O69" s="10">
        <v>7</v>
      </c>
      <c r="P69" s="33">
        <v>5.352466079943774E-3</v>
      </c>
      <c r="Q69" s="11">
        <v>-2.1988899167437563E-3</v>
      </c>
      <c r="R69" s="10">
        <v>-44</v>
      </c>
      <c r="S69" s="33">
        <v>-0.27985758730862836</v>
      </c>
      <c r="T69" s="12">
        <v>0</v>
      </c>
      <c r="U69" s="10">
        <v>11</v>
      </c>
      <c r="V69" s="33">
        <v>7.8503564740776466E-2</v>
      </c>
      <c r="W69" s="11">
        <v>-4.1389191149800511E-3</v>
      </c>
      <c r="X69" s="10">
        <v>-31</v>
      </c>
      <c r="Y69" s="33">
        <v>-0.2731993821739771</v>
      </c>
      <c r="Z69" s="13">
        <v>6542</v>
      </c>
      <c r="AA69" s="10">
        <v>-103</v>
      </c>
      <c r="AB69" s="33">
        <v>-0.2868033772043328</v>
      </c>
      <c r="AC69" s="11">
        <v>-1.1000000000000003E-2</v>
      </c>
      <c r="AD69" s="10">
        <v>-45</v>
      </c>
      <c r="AE69" s="33">
        <v>-0.14206121337710453</v>
      </c>
      <c r="AF69" s="11">
        <v>8.8425235966227422E-4</v>
      </c>
      <c r="AG69" s="10">
        <v>-55</v>
      </c>
      <c r="AH69" s="33">
        <v>-0.15245023032541027</v>
      </c>
      <c r="AI69" s="14">
        <v>0.17189330505063571</v>
      </c>
      <c r="AJ69" s="10">
        <v>-11</v>
      </c>
      <c r="AK69" s="33">
        <v>-3.7996640014213434E-3</v>
      </c>
      <c r="AL69" s="13">
        <v>11940.748229018092</v>
      </c>
      <c r="AM69" s="38"/>
    </row>
    <row r="70" spans="1:39" x14ac:dyDescent="0.25">
      <c r="A70" t="s">
        <v>916</v>
      </c>
      <c r="B70" s="5" t="s">
        <v>335</v>
      </c>
      <c r="C70" s="6" t="s">
        <v>91</v>
      </c>
      <c r="D70" s="7" t="s">
        <v>39</v>
      </c>
      <c r="E70" s="8">
        <v>23.620735515941615</v>
      </c>
      <c r="F70" s="36">
        <v>-1.3369048083656947</v>
      </c>
      <c r="G70" s="8">
        <v>4.4859295215257795</v>
      </c>
      <c r="H70" s="9">
        <v>-60</v>
      </c>
      <c r="I70" s="10">
        <v>12</v>
      </c>
      <c r="J70" s="33">
        <v>-4.2255882581521576E-2</v>
      </c>
      <c r="K70" s="11">
        <v>-3.8781209716701737E-3</v>
      </c>
      <c r="L70" s="10">
        <v>-6</v>
      </c>
      <c r="M70" s="33">
        <v>-0.30498038370193203</v>
      </c>
      <c r="N70" s="11">
        <v>1.7399843879837826E-2</v>
      </c>
      <c r="O70" s="10">
        <v>110</v>
      </c>
      <c r="P70" s="33">
        <v>0.27274895217484407</v>
      </c>
      <c r="Q70" s="11">
        <v>-1.9615384615384618E-2</v>
      </c>
      <c r="R70" s="10">
        <v>-406</v>
      </c>
      <c r="S70" s="33">
        <v>-1.4879678027281802</v>
      </c>
      <c r="T70" s="12">
        <v>5.0804403048264177</v>
      </c>
      <c r="U70" s="10">
        <v>147</v>
      </c>
      <c r="V70" s="33">
        <v>0.38138770812203759</v>
      </c>
      <c r="W70" s="11">
        <v>-2.4384377416860014E-2</v>
      </c>
      <c r="X70" s="10">
        <v>6</v>
      </c>
      <c r="Y70" s="33">
        <v>1.3247818008967932E-2</v>
      </c>
      <c r="Z70" s="13">
        <v>11896</v>
      </c>
      <c r="AA70" s="10">
        <v>-94</v>
      </c>
      <c r="AB70" s="33">
        <v>-0.39427020977776528</v>
      </c>
      <c r="AC70" s="11">
        <v>-1.4000000000000005E-2</v>
      </c>
      <c r="AD70" s="10">
        <v>4</v>
      </c>
      <c r="AE70" s="33">
        <v>1.0427152764983516E-2</v>
      </c>
      <c r="AF70" s="11">
        <v>9.0115911485774136E-3</v>
      </c>
      <c r="AG70" s="10">
        <v>-27</v>
      </c>
      <c r="AH70" s="33">
        <v>-0.18871876478878502</v>
      </c>
      <c r="AI70" s="14">
        <v>0.28707459980187178</v>
      </c>
      <c r="AJ70" s="10">
        <v>-2</v>
      </c>
      <c r="AK70" s="33">
        <v>6.0413233499108654E-3</v>
      </c>
      <c r="AL70" s="13">
        <v>6747.9758911165409</v>
      </c>
      <c r="AM70" s="38"/>
    </row>
    <row r="71" spans="1:39" x14ac:dyDescent="0.25">
      <c r="A71" t="s">
        <v>1085</v>
      </c>
      <c r="B71" s="5" t="s">
        <v>351</v>
      </c>
      <c r="C71" s="6" t="s">
        <v>71</v>
      </c>
      <c r="D71" s="7" t="s">
        <v>34</v>
      </c>
      <c r="E71" s="8">
        <v>23.003441524843687</v>
      </c>
      <c r="F71" s="36">
        <v>-1.3545844315764339</v>
      </c>
      <c r="G71" s="8">
        <v>4.4666693066622933</v>
      </c>
      <c r="H71" s="9">
        <v>-63</v>
      </c>
      <c r="I71" s="10">
        <v>15</v>
      </c>
      <c r="J71" s="33">
        <v>0.15216603878358814</v>
      </c>
      <c r="K71" s="11">
        <v>1.9643692955768732E-2</v>
      </c>
      <c r="L71" s="10">
        <v>88</v>
      </c>
      <c r="M71" s="33">
        <v>0.33285215391060785</v>
      </c>
      <c r="N71" s="11">
        <v>-1.5289259639714517E-2</v>
      </c>
      <c r="O71" s="10">
        <v>-192</v>
      </c>
      <c r="P71" s="33">
        <v>-0.60538792246252471</v>
      </c>
      <c r="Q71" s="11">
        <v>3.6801144492131614E-2</v>
      </c>
      <c r="R71" s="10">
        <v>18</v>
      </c>
      <c r="S71" s="33">
        <v>-0.20419624264354458</v>
      </c>
      <c r="T71" s="12">
        <v>-0.25497195308516063</v>
      </c>
      <c r="U71" s="10">
        <v>-132</v>
      </c>
      <c r="V71" s="33">
        <v>-0.55159626162701425</v>
      </c>
      <c r="W71" s="11">
        <v>2.9559447711582712E-2</v>
      </c>
      <c r="X71" s="10">
        <v>55</v>
      </c>
      <c r="Y71" s="33">
        <v>0.2301109812609573</v>
      </c>
      <c r="Z71" s="13">
        <v>19926</v>
      </c>
      <c r="AA71" s="10">
        <v>-39</v>
      </c>
      <c r="AB71" s="33">
        <v>-9.9102026064558479E-2</v>
      </c>
      <c r="AC71" s="11">
        <v>-1.7000000000000001E-2</v>
      </c>
      <c r="AD71" s="10">
        <v>-80</v>
      </c>
      <c r="AE71" s="33">
        <v>-0.24634938237946419</v>
      </c>
      <c r="AF71" s="11">
        <v>-5.98648167911775E-3</v>
      </c>
      <c r="AG71" s="10">
        <v>-5</v>
      </c>
      <c r="AH71" s="33">
        <v>4.3732234413944998E-3</v>
      </c>
      <c r="AI71" s="14">
        <v>3.5064917759747072E-2</v>
      </c>
      <c r="AJ71" s="10">
        <v>-20</v>
      </c>
      <c r="AK71" s="33">
        <v>-1.6457267767310546E-3</v>
      </c>
      <c r="AL71" s="13">
        <v>4328.7456590860238</v>
      </c>
      <c r="AM71" s="38"/>
    </row>
    <row r="72" spans="1:39" x14ac:dyDescent="0.25">
      <c r="A72" t="s">
        <v>1066</v>
      </c>
      <c r="B72" s="5" t="s">
        <v>234</v>
      </c>
      <c r="C72" s="6" t="s">
        <v>172</v>
      </c>
      <c r="D72" s="7" t="s">
        <v>39</v>
      </c>
      <c r="E72" s="8">
        <v>29.910556680936839</v>
      </c>
      <c r="F72" s="36">
        <v>-1.0796295250837993</v>
      </c>
      <c r="G72" s="8">
        <v>4.441763907035547</v>
      </c>
      <c r="H72" s="9">
        <v>-36</v>
      </c>
      <c r="I72" s="10">
        <v>78</v>
      </c>
      <c r="J72" s="33">
        <v>0.20866780071990765</v>
      </c>
      <c r="K72" s="11">
        <v>2.2084332782029703E-3</v>
      </c>
      <c r="L72" s="10">
        <v>22</v>
      </c>
      <c r="M72" s="33">
        <v>0.66242215320293063</v>
      </c>
      <c r="N72" s="11">
        <v>-3.5059530245689918E-2</v>
      </c>
      <c r="O72" s="10">
        <v>-5</v>
      </c>
      <c r="P72" s="33">
        <v>-8.7223555674494913E-3</v>
      </c>
      <c r="Q72" s="11">
        <v>-2.140182750167155E-3</v>
      </c>
      <c r="R72" s="10">
        <v>-70</v>
      </c>
      <c r="S72" s="33">
        <v>-0.18569760727630255</v>
      </c>
      <c r="T72" s="12">
        <v>0.19318210058831298</v>
      </c>
      <c r="U72" s="10">
        <v>-23</v>
      </c>
      <c r="V72" s="33">
        <v>-0.10466587580691625</v>
      </c>
      <c r="W72" s="11">
        <v>3.2425474254742515E-3</v>
      </c>
      <c r="X72" s="10">
        <v>-19</v>
      </c>
      <c r="Y72" s="33">
        <v>-9.1770909060428119E-2</v>
      </c>
      <c r="Z72" s="13">
        <v>6461</v>
      </c>
      <c r="AA72" s="10">
        <v>-79</v>
      </c>
      <c r="AB72" s="33">
        <v>-0.24555143817086666</v>
      </c>
      <c r="AC72" s="11">
        <v>-1.4999999999999999E-2</v>
      </c>
      <c r="AD72" s="10">
        <v>-119</v>
      </c>
      <c r="AE72" s="33">
        <v>-0.66622757643856545</v>
      </c>
      <c r="AF72" s="11">
        <v>-2.8368598220726127E-2</v>
      </c>
      <c r="AG72" s="10">
        <v>-1</v>
      </c>
      <c r="AH72" s="33">
        <v>1.5990114857018511E-2</v>
      </c>
      <c r="AI72" s="14">
        <v>5.5898695755201011E-2</v>
      </c>
      <c r="AJ72" s="10">
        <v>-17</v>
      </c>
      <c r="AK72" s="33">
        <v>4.9448801670605169E-3</v>
      </c>
      <c r="AL72" s="13">
        <v>6544.7633601812558</v>
      </c>
      <c r="AM72" s="38"/>
    </row>
    <row r="73" spans="1:39" x14ac:dyDescent="0.25">
      <c r="A73" t="s">
        <v>821</v>
      </c>
      <c r="B73" s="5" t="s">
        <v>241</v>
      </c>
      <c r="C73" s="6" t="s">
        <v>38</v>
      </c>
      <c r="D73" s="7" t="s">
        <v>39</v>
      </c>
      <c r="E73" s="8">
        <v>29.263588290874182</v>
      </c>
      <c r="F73" s="36">
        <v>-1.1035981711115381</v>
      </c>
      <c r="G73" s="8">
        <v>4.4385312900074396</v>
      </c>
      <c r="H73" s="9">
        <v>-35</v>
      </c>
      <c r="I73" s="10">
        <v>-109</v>
      </c>
      <c r="J73" s="33">
        <v>-0.43281073607068576</v>
      </c>
      <c r="K73" s="11">
        <v>-4.3244927035736902E-2</v>
      </c>
      <c r="L73" s="10">
        <v>74</v>
      </c>
      <c r="M73" s="33">
        <v>0.25624494579280788</v>
      </c>
      <c r="N73" s="11">
        <v>-1.0973767154917713E-2</v>
      </c>
      <c r="O73" s="10">
        <v>-75</v>
      </c>
      <c r="P73" s="33">
        <v>-0.36450530136586573</v>
      </c>
      <c r="Q73" s="11">
        <v>2.0807177289769684E-2</v>
      </c>
      <c r="R73" s="10">
        <v>159</v>
      </c>
      <c r="S73" s="33">
        <v>4.2865407554295382E-2</v>
      </c>
      <c r="T73" s="12">
        <v>-1.0875475802066339</v>
      </c>
      <c r="U73" s="10">
        <v>-155</v>
      </c>
      <c r="V73" s="33">
        <v>-0.7891832467258173</v>
      </c>
      <c r="W73" s="11">
        <v>4.3341323106423774E-2</v>
      </c>
      <c r="X73" s="10">
        <v>1</v>
      </c>
      <c r="Y73" s="33">
        <v>-1.840420162859957E-2</v>
      </c>
      <c r="Z73" s="13">
        <v>9236</v>
      </c>
      <c r="AA73" s="10">
        <v>24</v>
      </c>
      <c r="AB73" s="33">
        <v>3.1260135526198218E-2</v>
      </c>
      <c r="AC73" s="11">
        <v>-1.4999999999999999E-2</v>
      </c>
      <c r="AD73" s="10">
        <v>3</v>
      </c>
      <c r="AE73" s="33">
        <v>5.2699585663966708E-3</v>
      </c>
      <c r="AF73" s="11">
        <v>1.80970973542256E-2</v>
      </c>
      <c r="AG73" s="10">
        <v>7</v>
      </c>
      <c r="AH73" s="33">
        <v>0.11323098736878978</v>
      </c>
      <c r="AI73" s="14">
        <v>-1.332969770462622E-2</v>
      </c>
      <c r="AJ73" s="10">
        <v>22</v>
      </c>
      <c r="AK73" s="33">
        <v>1.9731110756503467E-2</v>
      </c>
      <c r="AL73" s="13">
        <v>12714.156749151327</v>
      </c>
      <c r="AM73" s="38"/>
    </row>
    <row r="74" spans="1:39" x14ac:dyDescent="0.25">
      <c r="A74" t="s">
        <v>850</v>
      </c>
      <c r="B74" s="5" t="s">
        <v>320</v>
      </c>
      <c r="C74" s="6" t="s">
        <v>63</v>
      </c>
      <c r="D74" s="7" t="s">
        <v>34</v>
      </c>
      <c r="E74" s="8">
        <v>24.412075300737609</v>
      </c>
      <c r="F74" s="36">
        <v>-1.2903322119607414</v>
      </c>
      <c r="G74" s="8">
        <v>4.4360995991884948</v>
      </c>
      <c r="H74" s="9">
        <v>-55</v>
      </c>
      <c r="I74" s="10">
        <v>17</v>
      </c>
      <c r="J74" s="33">
        <v>-2.081987565017962E-2</v>
      </c>
      <c r="K74" s="11">
        <v>-2.6394737151012038E-3</v>
      </c>
      <c r="L74" s="10">
        <v>-95</v>
      </c>
      <c r="M74" s="33">
        <v>-0.69818869472552425</v>
      </c>
      <c r="N74" s="11">
        <v>3.9244357792744891E-2</v>
      </c>
      <c r="O74" s="10">
        <v>-65</v>
      </c>
      <c r="P74" s="33">
        <v>-0.16849793294964438</v>
      </c>
      <c r="Q74" s="11">
        <v>8.6432637571157434E-3</v>
      </c>
      <c r="R74" s="10">
        <v>-277</v>
      </c>
      <c r="S74" s="33">
        <v>-0.52350139953719577</v>
      </c>
      <c r="T74" s="12">
        <v>1.0245901639344261</v>
      </c>
      <c r="U74" s="10">
        <v>165</v>
      </c>
      <c r="V74" s="33">
        <v>0.44787190149646061</v>
      </c>
      <c r="W74" s="11">
        <v>-2.7711525189786059E-2</v>
      </c>
      <c r="X74" s="10">
        <v>5</v>
      </c>
      <c r="Y74" s="33">
        <v>1.8891673604358172E-3</v>
      </c>
      <c r="Z74" s="13">
        <v>13408</v>
      </c>
      <c r="AA74" s="10">
        <v>-66</v>
      </c>
      <c r="AB74" s="33">
        <v>-0.40107828827953862</v>
      </c>
      <c r="AC74" s="11">
        <v>-1.6999999999999994E-2</v>
      </c>
      <c r="AD74" s="10">
        <v>-88</v>
      </c>
      <c r="AE74" s="33">
        <v>-0.47057309921934831</v>
      </c>
      <c r="AF74" s="11">
        <v>-1.6612826603325415E-2</v>
      </c>
      <c r="AG74" s="10">
        <v>-2</v>
      </c>
      <c r="AH74" s="33">
        <v>7.1914187976753474E-3</v>
      </c>
      <c r="AI74" s="14">
        <v>3.8041440791772629E-2</v>
      </c>
      <c r="AJ74" s="10">
        <v>-4</v>
      </c>
      <c r="AK74" s="33">
        <v>6.0469082503856186E-3</v>
      </c>
      <c r="AL74" s="13">
        <v>7889.4861813094321</v>
      </c>
      <c r="AM74" s="38"/>
    </row>
    <row r="75" spans="1:39" x14ac:dyDescent="0.25">
      <c r="A75" t="s">
        <v>786</v>
      </c>
      <c r="B75" s="5" t="s">
        <v>516</v>
      </c>
      <c r="C75" s="6" t="s">
        <v>71</v>
      </c>
      <c r="D75" s="7" t="s">
        <v>34</v>
      </c>
      <c r="E75" s="8">
        <v>14.296304217143303</v>
      </c>
      <c r="F75" s="36">
        <v>-1.6256750050782451</v>
      </c>
      <c r="G75" s="8">
        <v>4.2626776339196493</v>
      </c>
      <c r="H75" s="9">
        <v>-77</v>
      </c>
      <c r="I75" s="10">
        <v>-78</v>
      </c>
      <c r="J75" s="33">
        <v>-0.35522573427805648</v>
      </c>
      <c r="K75" s="11">
        <v>-3.6959713638631819E-2</v>
      </c>
      <c r="L75" s="10">
        <v>-195</v>
      </c>
      <c r="M75" s="33">
        <v>-0.57223320023942459</v>
      </c>
      <c r="N75" s="11">
        <v>3.3328201970443345E-2</v>
      </c>
      <c r="O75" s="10">
        <v>-91</v>
      </c>
      <c r="P75" s="33">
        <v>-0.21381461536832347</v>
      </c>
      <c r="Q75" s="11">
        <v>1.2031630170316301E-2</v>
      </c>
      <c r="R75" s="10">
        <v>-44</v>
      </c>
      <c r="S75" s="33">
        <v>-0.27985758730862836</v>
      </c>
      <c r="T75" s="12">
        <v>0</v>
      </c>
      <c r="U75" s="10">
        <v>-212</v>
      </c>
      <c r="V75" s="33">
        <v>-0.5761385141577865</v>
      </c>
      <c r="W75" s="11">
        <v>3.4535017221584391E-2</v>
      </c>
      <c r="X75" s="10">
        <v>2</v>
      </c>
      <c r="Y75" s="33">
        <v>3.4439341636071985E-2</v>
      </c>
      <c r="Z75" s="13">
        <v>20828</v>
      </c>
      <c r="AA75" s="10">
        <v>-193</v>
      </c>
      <c r="AB75" s="33">
        <v>-0.5819715609175401</v>
      </c>
      <c r="AC75" s="11">
        <v>-8.0000000000000002E-3</v>
      </c>
      <c r="AD75" s="10">
        <v>79</v>
      </c>
      <c r="AE75" s="33">
        <v>0.25633916034019733</v>
      </c>
      <c r="AF75" s="11">
        <v>2.352332485156905E-2</v>
      </c>
      <c r="AG75" s="10">
        <v>-32</v>
      </c>
      <c r="AH75" s="33">
        <v>-0.12198687489607152</v>
      </c>
      <c r="AI75" s="14">
        <v>0.20079811788721891</v>
      </c>
      <c r="AJ75" s="10">
        <v>-29</v>
      </c>
      <c r="AK75" s="33">
        <v>-9.2391077953913048E-3</v>
      </c>
      <c r="AL75" s="13">
        <v>1589.5173632459191</v>
      </c>
      <c r="AM75" s="38"/>
    </row>
    <row r="76" spans="1:39" x14ac:dyDescent="0.25">
      <c r="A76" t="s">
        <v>940</v>
      </c>
      <c r="B76" s="5" t="s">
        <v>402</v>
      </c>
      <c r="C76" s="6" t="s">
        <v>81</v>
      </c>
      <c r="D76" s="7" t="s">
        <v>34</v>
      </c>
      <c r="E76" s="8">
        <v>20.691429191386153</v>
      </c>
      <c r="F76" s="36">
        <v>-1.3781584806566767</v>
      </c>
      <c r="G76" s="8">
        <v>4.2616156761450839</v>
      </c>
      <c r="H76" s="9">
        <v>-71</v>
      </c>
      <c r="I76" s="10">
        <v>-37</v>
      </c>
      <c r="J76" s="33">
        <v>-0.29199689615616942</v>
      </c>
      <c r="K76" s="11">
        <v>-5.9188818487667882E-2</v>
      </c>
      <c r="L76" s="10">
        <v>168</v>
      </c>
      <c r="M76" s="33">
        <v>0.48480314640732841</v>
      </c>
      <c r="N76" s="11">
        <v>-2.276319541997017E-2</v>
      </c>
      <c r="O76" s="10">
        <v>-9</v>
      </c>
      <c r="P76" s="33">
        <v>-4.3084380438028452E-2</v>
      </c>
      <c r="Q76" s="11">
        <v>1.2527634487841111E-4</v>
      </c>
      <c r="R76" s="10">
        <v>-27</v>
      </c>
      <c r="S76" s="33">
        <v>-0.23726412524555932</v>
      </c>
      <c r="T76" s="12">
        <v>-0.10233151147690303</v>
      </c>
      <c r="U76" s="10">
        <v>-115</v>
      </c>
      <c r="V76" s="33">
        <v>-0.37884498055612315</v>
      </c>
      <c r="W76" s="11">
        <v>2.0816531212173611E-2</v>
      </c>
      <c r="X76" s="10">
        <v>-93</v>
      </c>
      <c r="Y76" s="33">
        <v>-0.3743344441682836</v>
      </c>
      <c r="Z76" s="13">
        <v>-260</v>
      </c>
      <c r="AA76" s="10">
        <v>-66</v>
      </c>
      <c r="AB76" s="33">
        <v>-0.19295270163444539</v>
      </c>
      <c r="AC76" s="11">
        <v>-1.4000000000000005E-2</v>
      </c>
      <c r="AD76" s="10">
        <v>-79</v>
      </c>
      <c r="AE76" s="33">
        <v>-0.22916535247755238</v>
      </c>
      <c r="AF76" s="11">
        <v>-5.7708644006787546E-3</v>
      </c>
      <c r="AG76" s="10">
        <v>18</v>
      </c>
      <c r="AH76" s="33">
        <v>0.10797985728955639</v>
      </c>
      <c r="AI76" s="14">
        <v>-5.7926112626085491E-2</v>
      </c>
      <c r="AJ76" s="10">
        <v>5</v>
      </c>
      <c r="AK76" s="33">
        <v>9.1639079125468426E-3</v>
      </c>
      <c r="AL76" s="13">
        <v>10432.088168070695</v>
      </c>
      <c r="AM76" s="38"/>
    </row>
    <row r="77" spans="1:39" x14ac:dyDescent="0.25">
      <c r="A77" t="s">
        <v>993</v>
      </c>
      <c r="B77" s="5" t="s">
        <v>111</v>
      </c>
      <c r="C77" s="6" t="s">
        <v>19</v>
      </c>
      <c r="D77" s="7" t="s">
        <v>20</v>
      </c>
      <c r="E77" s="8">
        <v>41.733024597917414</v>
      </c>
      <c r="F77" s="36">
        <v>-0.5583826522749078</v>
      </c>
      <c r="G77" s="8">
        <v>4.2413423964250754</v>
      </c>
      <c r="H77" s="9">
        <v>-16</v>
      </c>
      <c r="I77" s="10">
        <v>88</v>
      </c>
      <c r="J77" s="33">
        <v>0.22649520347814517</v>
      </c>
      <c r="K77" s="11">
        <v>3.3996947514549625E-3</v>
      </c>
      <c r="L77" s="10">
        <v>58</v>
      </c>
      <c r="M77" s="33">
        <v>0.3372861140697318</v>
      </c>
      <c r="N77" s="11">
        <v>-1.5955720657672146E-2</v>
      </c>
      <c r="O77" s="10">
        <v>1</v>
      </c>
      <c r="P77" s="33">
        <v>4.3638457629357363E-2</v>
      </c>
      <c r="Q77" s="11">
        <v>-6.6278918214402183E-3</v>
      </c>
      <c r="R77" s="10">
        <v>6</v>
      </c>
      <c r="S77" s="33">
        <v>0.58918494748847383</v>
      </c>
      <c r="T77" s="12">
        <v>-2.450876996797474</v>
      </c>
      <c r="U77" s="10">
        <v>-65</v>
      </c>
      <c r="V77" s="33">
        <v>-0.75209632095819012</v>
      </c>
      <c r="W77" s="11">
        <v>3.7711592730556506E-2</v>
      </c>
      <c r="X77" s="10">
        <v>-26</v>
      </c>
      <c r="Y77" s="33">
        <v>-0.11816410475111239</v>
      </c>
      <c r="Z77" s="13">
        <v>4021</v>
      </c>
      <c r="AA77" s="10">
        <v>1</v>
      </c>
      <c r="AB77" s="33">
        <v>3.6000588538795009E-2</v>
      </c>
      <c r="AC77" s="11">
        <v>-2.4E-2</v>
      </c>
      <c r="AD77" s="10">
        <v>-22</v>
      </c>
      <c r="AE77" s="33">
        <v>-0.46864631378442545</v>
      </c>
      <c r="AF77" s="11">
        <v>-1.0667568481569245E-2</v>
      </c>
      <c r="AG77" s="10">
        <v>-11</v>
      </c>
      <c r="AH77" s="33">
        <v>-0.11601251862449047</v>
      </c>
      <c r="AI77" s="14">
        <v>0.21125979096374481</v>
      </c>
      <c r="AJ77" s="10">
        <v>-19</v>
      </c>
      <c r="AK77" s="33">
        <v>-9.6842467461011328E-4</v>
      </c>
      <c r="AL77" s="13">
        <v>-2137.580933535035</v>
      </c>
      <c r="AM77" s="38">
        <v>1</v>
      </c>
    </row>
    <row r="78" spans="1:39" x14ac:dyDescent="0.25">
      <c r="A78" t="s">
        <v>834</v>
      </c>
      <c r="B78" s="5" t="s">
        <v>238</v>
      </c>
      <c r="C78" s="6" t="s">
        <v>38</v>
      </c>
      <c r="D78" s="7" t="s">
        <v>39</v>
      </c>
      <c r="E78" s="8">
        <v>10.067037277041905</v>
      </c>
      <c r="F78" s="36">
        <v>-1.7785533991500042</v>
      </c>
      <c r="G78" s="8">
        <v>4.2296829867269956</v>
      </c>
      <c r="H78" s="9">
        <v>-55</v>
      </c>
      <c r="I78" s="10">
        <v>-64</v>
      </c>
      <c r="J78" s="33">
        <v>-0.47027912072393729</v>
      </c>
      <c r="K78" s="11">
        <v>-7.0474268078432711E-2</v>
      </c>
      <c r="L78" s="10">
        <v>-66</v>
      </c>
      <c r="M78" s="33">
        <v>-0.1763950556787694</v>
      </c>
      <c r="N78" s="11">
        <v>1.2769603907601519E-2</v>
      </c>
      <c r="O78" s="10">
        <v>-22</v>
      </c>
      <c r="P78" s="33">
        <v>-3.7561033833528046E-2</v>
      </c>
      <c r="Q78" s="11">
        <v>5.4940711462450609E-4</v>
      </c>
      <c r="R78" s="10">
        <v>-55</v>
      </c>
      <c r="S78" s="33">
        <v>-0.29327346097492352</v>
      </c>
      <c r="T78" s="12">
        <v>5.6417489421720729E-2</v>
      </c>
      <c r="U78" s="10">
        <v>-37</v>
      </c>
      <c r="V78" s="33">
        <v>-9.5904073779759069E-2</v>
      </c>
      <c r="W78" s="11">
        <v>6.4275940706955519E-3</v>
      </c>
      <c r="X78" s="10">
        <v>-53</v>
      </c>
      <c r="Y78" s="33">
        <v>-0.78947533876712517</v>
      </c>
      <c r="Z78" s="13">
        <v>-4772</v>
      </c>
      <c r="AA78" s="10">
        <v>-7</v>
      </c>
      <c r="AB78" s="33">
        <v>-0.10838119807833735</v>
      </c>
      <c r="AC78" s="11">
        <v>-9.9999999999999985E-3</v>
      </c>
      <c r="AD78" s="10">
        <v>-104</v>
      </c>
      <c r="AE78" s="33">
        <v>-0.29376850873531757</v>
      </c>
      <c r="AF78" s="11">
        <v>-8.6540510455592745E-3</v>
      </c>
      <c r="AG78" s="10">
        <v>-5</v>
      </c>
      <c r="AH78" s="33">
        <v>1.7801150731289427E-2</v>
      </c>
      <c r="AI78" s="14">
        <v>1.0923549695315948E-2</v>
      </c>
      <c r="AJ78" s="10">
        <v>-3</v>
      </c>
      <c r="AK78" s="33">
        <v>-1.1886114252639766E-2</v>
      </c>
      <c r="AL78" s="13">
        <v>13695.631070681498</v>
      </c>
      <c r="AM78" s="38"/>
    </row>
    <row r="79" spans="1:39" x14ac:dyDescent="0.25">
      <c r="A79" t="s">
        <v>879</v>
      </c>
      <c r="B79" s="5" t="s">
        <v>118</v>
      </c>
      <c r="C79" s="6" t="s">
        <v>54</v>
      </c>
      <c r="D79" s="7" t="s">
        <v>39</v>
      </c>
      <c r="E79" s="8">
        <v>41.262276534655676</v>
      </c>
      <c r="F79" s="36">
        <v>-0.57246731697097442</v>
      </c>
      <c r="G79" s="8">
        <v>4.2285315706098316</v>
      </c>
      <c r="H79" s="9">
        <v>-21</v>
      </c>
      <c r="I79" s="10">
        <v>45</v>
      </c>
      <c r="J79" s="33">
        <v>6.6500856897307253E-2</v>
      </c>
      <c r="K79" s="11">
        <v>-5.9645206130162221E-3</v>
      </c>
      <c r="L79" s="10">
        <v>61</v>
      </c>
      <c r="M79" s="33">
        <v>0.3290783517928999</v>
      </c>
      <c r="N79" s="11">
        <v>-1.5451139541882902E-2</v>
      </c>
      <c r="O79" s="10">
        <v>-8</v>
      </c>
      <c r="P79" s="33">
        <v>-0.19716005153400262</v>
      </c>
      <c r="Q79" s="11">
        <v>9.1662234042553248E-3</v>
      </c>
      <c r="R79" s="10">
        <v>55</v>
      </c>
      <c r="S79" s="33">
        <v>0.13485838842702755</v>
      </c>
      <c r="T79" s="12">
        <v>-1.2793169940059248</v>
      </c>
      <c r="U79" s="10">
        <v>-5</v>
      </c>
      <c r="V79" s="33">
        <v>-0.22569218806608293</v>
      </c>
      <c r="W79" s="11">
        <v>2.35169491525411E-4</v>
      </c>
      <c r="X79" s="10">
        <v>22</v>
      </c>
      <c r="Y79" s="33">
        <v>0.17189712332661933</v>
      </c>
      <c r="Z79" s="13">
        <v>11565</v>
      </c>
      <c r="AA79" s="10">
        <v>-9</v>
      </c>
      <c r="AB79" s="33">
        <v>-7.5207099952624146E-3</v>
      </c>
      <c r="AC79" s="11">
        <v>-2.0999999999999998E-2</v>
      </c>
      <c r="AD79" s="10">
        <v>-26</v>
      </c>
      <c r="AE79" s="33">
        <v>-0.56142777093044671</v>
      </c>
      <c r="AF79" s="11">
        <v>-1.6122905827884115E-2</v>
      </c>
      <c r="AG79" s="10">
        <v>8</v>
      </c>
      <c r="AH79" s="33">
        <v>4.2081249335800375E-2</v>
      </c>
      <c r="AI79" s="14">
        <v>-5.6385654517632666E-2</v>
      </c>
      <c r="AJ79" s="10">
        <v>22</v>
      </c>
      <c r="AK79" s="33">
        <v>1.2651109178685144E-2</v>
      </c>
      <c r="AL79" s="13">
        <v>19900.921936062921</v>
      </c>
      <c r="AM79" s="38">
        <v>1</v>
      </c>
    </row>
    <row r="80" spans="1:39" ht="22.5" x14ac:dyDescent="0.25">
      <c r="A80" t="s">
        <v>1112</v>
      </c>
      <c r="B80" s="5" t="s">
        <v>583</v>
      </c>
      <c r="C80" s="6" t="s">
        <v>93</v>
      </c>
      <c r="D80" s="7" t="s">
        <v>34</v>
      </c>
      <c r="E80" s="8">
        <v>6.4776985356898606</v>
      </c>
      <c r="F80" s="36">
        <v>-1.9054594857688461</v>
      </c>
      <c r="G80" s="8">
        <v>4.1928275111083195</v>
      </c>
      <c r="H80" s="9">
        <v>-26</v>
      </c>
      <c r="I80" s="10">
        <v>-81</v>
      </c>
      <c r="J80" s="33">
        <v>-0.28294274490460991</v>
      </c>
      <c r="K80" s="11">
        <v>-4.5942058535992647E-2</v>
      </c>
      <c r="L80" s="10">
        <v>27</v>
      </c>
      <c r="M80" s="33">
        <v>0.13048794951053366</v>
      </c>
      <c r="N80" s="11">
        <v>-3.2233469516293849E-3</v>
      </c>
      <c r="O80" s="10">
        <v>-74</v>
      </c>
      <c r="P80" s="33">
        <v>-0.20708479346771913</v>
      </c>
      <c r="Q80" s="11">
        <v>1.1357552581261952E-2</v>
      </c>
      <c r="R80" s="10">
        <v>-124</v>
      </c>
      <c r="S80" s="33">
        <v>-0.33782135592168916</v>
      </c>
      <c r="T80" s="12">
        <v>0.24375380865326021</v>
      </c>
      <c r="U80" s="10">
        <v>16</v>
      </c>
      <c r="V80" s="33">
        <v>7.9230241200144769E-2</v>
      </c>
      <c r="W80" s="11">
        <v>-4.0993667803214846E-3</v>
      </c>
      <c r="X80" s="10">
        <v>-27</v>
      </c>
      <c r="Y80" s="33">
        <v>-1.1106466137079463</v>
      </c>
      <c r="Z80" s="13">
        <v>-10765</v>
      </c>
      <c r="AA80" s="10">
        <v>-16</v>
      </c>
      <c r="AB80" s="33">
        <v>-0.13581524609684326</v>
      </c>
      <c r="AC80" s="11">
        <v>-1.0999999999999999E-2</v>
      </c>
      <c r="AD80" s="10">
        <v>-21</v>
      </c>
      <c r="AE80" s="33">
        <v>-0.10560819761754681</v>
      </c>
      <c r="AF80" s="11">
        <v>-9.8650446683223869E-5</v>
      </c>
      <c r="AG80" s="10">
        <v>-26</v>
      </c>
      <c r="AH80" s="33">
        <v>-0.14171700548877575</v>
      </c>
      <c r="AI80" s="14">
        <v>0.13860425436010204</v>
      </c>
      <c r="AJ80" s="10">
        <v>-10</v>
      </c>
      <c r="AK80" s="33">
        <v>-5.6682279746132547E-2</v>
      </c>
      <c r="AL80" s="13">
        <v>-537.96611747879069</v>
      </c>
      <c r="AM80" s="38"/>
    </row>
    <row r="81" spans="1:39" x14ac:dyDescent="0.25">
      <c r="A81" t="s">
        <v>959</v>
      </c>
      <c r="B81" s="5" t="s">
        <v>458</v>
      </c>
      <c r="C81" s="6" t="s">
        <v>33</v>
      </c>
      <c r="D81" s="7" t="s">
        <v>34</v>
      </c>
      <c r="E81" s="8">
        <v>17.332675781642848</v>
      </c>
      <c r="F81" s="36">
        <v>-1.4820711633341741</v>
      </c>
      <c r="G81" s="8">
        <v>4.1808701166958748</v>
      </c>
      <c r="H81" s="9">
        <v>-69</v>
      </c>
      <c r="I81" s="10">
        <v>-122</v>
      </c>
      <c r="J81" s="33">
        <v>-0.53868795085236187</v>
      </c>
      <c r="K81" s="11">
        <v>-6.9263094445796813E-2</v>
      </c>
      <c r="L81" s="10">
        <v>8</v>
      </c>
      <c r="M81" s="33">
        <v>6.8005928572134611E-2</v>
      </c>
      <c r="N81" s="11">
        <v>1.1485206677236404E-5</v>
      </c>
      <c r="O81" s="10">
        <v>-145</v>
      </c>
      <c r="P81" s="33">
        <v>-0.38155729296640495</v>
      </c>
      <c r="Q81" s="11">
        <v>2.2855353788353162E-2</v>
      </c>
      <c r="R81" s="10">
        <v>13</v>
      </c>
      <c r="S81" s="33">
        <v>-0.21042759344422535</v>
      </c>
      <c r="T81" s="12">
        <v>-0.23397285914833879</v>
      </c>
      <c r="U81" s="10">
        <v>-30</v>
      </c>
      <c r="V81" s="33">
        <v>-7.824085563420613E-2</v>
      </c>
      <c r="W81" s="11">
        <v>3.5821909643580924E-3</v>
      </c>
      <c r="X81" s="10">
        <v>-28</v>
      </c>
      <c r="Y81" s="33">
        <v>-0.22086212340924113</v>
      </c>
      <c r="Z81" s="13">
        <v>6895</v>
      </c>
      <c r="AA81" s="10">
        <v>-35</v>
      </c>
      <c r="AB81" s="33">
        <v>-9.6832666563967551E-2</v>
      </c>
      <c r="AC81" s="11">
        <v>-1.6E-2</v>
      </c>
      <c r="AD81" s="10">
        <v>-104</v>
      </c>
      <c r="AE81" s="33">
        <v>-0.39498322128488211</v>
      </c>
      <c r="AF81" s="11">
        <v>-1.4126747580273546E-2</v>
      </c>
      <c r="AG81" s="10">
        <v>15</v>
      </c>
      <c r="AH81" s="33">
        <v>7.2078348620317312E-2</v>
      </c>
      <c r="AI81" s="14">
        <v>-5.3331387296748467E-2</v>
      </c>
      <c r="AJ81" s="10">
        <v>8</v>
      </c>
      <c r="AK81" s="33">
        <v>1.934033534921914E-3</v>
      </c>
      <c r="AL81" s="13">
        <v>12567.40431178952</v>
      </c>
      <c r="AM81" s="38"/>
    </row>
    <row r="82" spans="1:39" x14ac:dyDescent="0.25">
      <c r="A82" t="s">
        <v>772</v>
      </c>
      <c r="B82" s="5" t="s">
        <v>461</v>
      </c>
      <c r="C82" s="6" t="s">
        <v>54</v>
      </c>
      <c r="D82" s="7" t="s">
        <v>39</v>
      </c>
      <c r="E82" s="8">
        <v>17.157032093028469</v>
      </c>
      <c r="F82" s="36">
        <v>-1.4540905432068887</v>
      </c>
      <c r="G82" s="8">
        <v>4.0724959617227086</v>
      </c>
      <c r="H82" s="9">
        <v>-66</v>
      </c>
      <c r="I82" s="10">
        <v>-244</v>
      </c>
      <c r="J82" s="33">
        <v>-0.80253885859350671</v>
      </c>
      <c r="K82" s="11">
        <v>-7.5599969949717516E-2</v>
      </c>
      <c r="L82" s="10">
        <v>-69</v>
      </c>
      <c r="M82" s="33">
        <v>-0.18156340131378601</v>
      </c>
      <c r="N82" s="11">
        <v>1.3055052930792801E-2</v>
      </c>
      <c r="O82" s="10">
        <v>-152</v>
      </c>
      <c r="P82" s="33">
        <v>-0.35943426514108445</v>
      </c>
      <c r="Q82" s="11">
        <v>2.1227864374096097E-2</v>
      </c>
      <c r="R82" s="10">
        <v>-59</v>
      </c>
      <c r="S82" s="33">
        <v>-0.26021548231266484</v>
      </c>
      <c r="T82" s="12">
        <v>-2.0293897448877052E-2</v>
      </c>
      <c r="U82" s="10">
        <v>12</v>
      </c>
      <c r="V82" s="33">
        <v>4.0069555199276907E-3</v>
      </c>
      <c r="W82" s="11">
        <v>-1.656773435204234E-3</v>
      </c>
      <c r="X82" s="10">
        <v>-11</v>
      </c>
      <c r="Y82" s="33">
        <v>-0.16988908089013044</v>
      </c>
      <c r="Z82" s="13">
        <v>9673</v>
      </c>
      <c r="AA82" s="10">
        <v>-33</v>
      </c>
      <c r="AB82" s="33">
        <v>-0.11972799558129127</v>
      </c>
      <c r="AC82" s="11">
        <v>-1.5000000000000006E-2</v>
      </c>
      <c r="AD82" s="10">
        <v>-109</v>
      </c>
      <c r="AE82" s="33">
        <v>-0.31228355780965722</v>
      </c>
      <c r="AF82" s="11">
        <v>-9.8398289959740204E-3</v>
      </c>
      <c r="AG82" s="10">
        <v>8</v>
      </c>
      <c r="AH82" s="33">
        <v>4.0450106221127491E-2</v>
      </c>
      <c r="AI82" s="14">
        <v>-4.2432814540676489E-2</v>
      </c>
      <c r="AJ82" s="10">
        <v>-3</v>
      </c>
      <c r="AK82" s="33">
        <v>-2.5363142817862866E-3</v>
      </c>
      <c r="AL82" s="13">
        <v>13499.82791108411</v>
      </c>
      <c r="AM82" s="38"/>
    </row>
    <row r="83" spans="1:39" x14ac:dyDescent="0.25">
      <c r="A83" t="s">
        <v>734</v>
      </c>
      <c r="B83" s="5" t="s">
        <v>50</v>
      </c>
      <c r="C83" s="6" t="s">
        <v>24</v>
      </c>
      <c r="D83" s="7" t="s">
        <v>20</v>
      </c>
      <c r="E83" s="8">
        <v>61.801445179790022</v>
      </c>
      <c r="F83" s="36">
        <v>0.28264543956850829</v>
      </c>
      <c r="G83" s="8">
        <v>4.037586746334469</v>
      </c>
      <c r="H83" s="9">
        <v>-2</v>
      </c>
      <c r="I83" s="10">
        <v>2</v>
      </c>
      <c r="J83" s="33">
        <v>-6.0702792896285884E-2</v>
      </c>
      <c r="K83" s="11">
        <v>-2.8508359721037824E-3</v>
      </c>
      <c r="L83" s="10">
        <v>22</v>
      </c>
      <c r="M83" s="33">
        <v>0.42261623361072598</v>
      </c>
      <c r="N83" s="11">
        <v>-2.1731408828183002E-2</v>
      </c>
      <c r="O83" s="10">
        <v>-23</v>
      </c>
      <c r="P83" s="33">
        <v>-0.61999342149458969</v>
      </c>
      <c r="Q83" s="11">
        <v>3.5694635488308118E-2</v>
      </c>
      <c r="R83" s="10">
        <v>-1</v>
      </c>
      <c r="S83" s="33">
        <v>2.2658078103711472</v>
      </c>
      <c r="T83" s="12">
        <v>-7.2550008651391309</v>
      </c>
      <c r="U83" s="10">
        <v>-29</v>
      </c>
      <c r="V83" s="33">
        <v>-0.8761257511472198</v>
      </c>
      <c r="W83" s="11">
        <v>4.088168431929734E-2</v>
      </c>
      <c r="X83" s="10">
        <v>-13</v>
      </c>
      <c r="Y83" s="33">
        <v>-0.14423888976869836</v>
      </c>
      <c r="Z83" s="13">
        <v>-956</v>
      </c>
      <c r="AA83" s="10">
        <v>-11</v>
      </c>
      <c r="AB83" s="33">
        <v>-0.62508939142876763</v>
      </c>
      <c r="AC83" s="11">
        <v>-2.6999999999999996E-2</v>
      </c>
      <c r="AD83" s="10">
        <v>9</v>
      </c>
      <c r="AE83" s="33">
        <v>0.27078695969626287</v>
      </c>
      <c r="AF83" s="11">
        <v>3.6855765665554263E-2</v>
      </c>
      <c r="AG83" s="10">
        <v>-6</v>
      </c>
      <c r="AH83" s="33">
        <v>-0.31781275917748486</v>
      </c>
      <c r="AI83" s="14">
        <v>0.50280686141772879</v>
      </c>
      <c r="AJ83" s="10">
        <v>-17</v>
      </c>
      <c r="AK83" s="33">
        <v>1.8918118245424553E-3</v>
      </c>
      <c r="AL83" s="13">
        <v>-2389.5576233894462</v>
      </c>
      <c r="AM83" s="38"/>
    </row>
    <row r="84" spans="1:39" x14ac:dyDescent="0.25">
      <c r="A84" t="s">
        <v>696</v>
      </c>
      <c r="B84" s="5" t="s">
        <v>189</v>
      </c>
      <c r="C84" s="6" t="s">
        <v>33</v>
      </c>
      <c r="D84" s="7" t="s">
        <v>34</v>
      </c>
      <c r="E84" s="8">
        <v>33.554394116262834</v>
      </c>
      <c r="F84" s="36">
        <v>-0.7881551492569443</v>
      </c>
      <c r="G84" s="8">
        <v>3.9722348473041009</v>
      </c>
      <c r="H84" s="9">
        <v>-25</v>
      </c>
      <c r="I84" s="10">
        <v>-46</v>
      </c>
      <c r="J84" s="33">
        <v>-0.1722972225815505</v>
      </c>
      <c r="K84" s="11">
        <v>-4.0606444562466537E-2</v>
      </c>
      <c r="L84" s="10">
        <v>123</v>
      </c>
      <c r="M84" s="33">
        <v>0.45451448977932185</v>
      </c>
      <c r="N84" s="11">
        <v>-2.1754973853803483E-2</v>
      </c>
      <c r="O84" s="10">
        <v>-57</v>
      </c>
      <c r="P84" s="33">
        <v>-0.78271770251023565</v>
      </c>
      <c r="Q84" s="11">
        <v>4.7039649986327578E-2</v>
      </c>
      <c r="R84" s="10">
        <v>43</v>
      </c>
      <c r="S84" s="33">
        <v>0.26616397742315118</v>
      </c>
      <c r="T84" s="12">
        <v>-1.641517638506846</v>
      </c>
      <c r="U84" s="10">
        <v>-33</v>
      </c>
      <c r="V84" s="33">
        <v>-0.21051590438036002</v>
      </c>
      <c r="W84" s="11">
        <v>7.2362981225109063E-3</v>
      </c>
      <c r="X84" s="10">
        <v>-11</v>
      </c>
      <c r="Y84" s="33">
        <v>-1.6821617903764241E-2</v>
      </c>
      <c r="Z84" s="13">
        <v>8654</v>
      </c>
      <c r="AA84" s="10">
        <v>18</v>
      </c>
      <c r="AB84" s="33">
        <v>0.11376401359313044</v>
      </c>
      <c r="AC84" s="11">
        <v>-2.2999999999999993E-2</v>
      </c>
      <c r="AD84" s="10">
        <v>-33</v>
      </c>
      <c r="AE84" s="33">
        <v>-0.25353813199140018</v>
      </c>
      <c r="AF84" s="11">
        <v>-5.0417566233196265E-4</v>
      </c>
      <c r="AG84" s="10">
        <v>25</v>
      </c>
      <c r="AH84" s="33">
        <v>8.3943763980456138E-2</v>
      </c>
      <c r="AI84" s="14">
        <v>-4.2282702510165304E-2</v>
      </c>
      <c r="AJ84" s="10">
        <v>19</v>
      </c>
      <c r="AK84" s="33">
        <v>1.5879834871910803E-2</v>
      </c>
      <c r="AL84" s="13">
        <v>15673.771151316832</v>
      </c>
      <c r="AM84" s="38">
        <v>1</v>
      </c>
    </row>
    <row r="85" spans="1:39" x14ac:dyDescent="0.25">
      <c r="A85" t="s">
        <v>710</v>
      </c>
      <c r="B85" s="5" t="s">
        <v>490</v>
      </c>
      <c r="C85" s="6" t="s">
        <v>91</v>
      </c>
      <c r="D85" s="7" t="s">
        <v>39</v>
      </c>
      <c r="E85" s="8">
        <v>15.300714947366618</v>
      </c>
      <c r="F85" s="36">
        <v>-1.4847548916845565</v>
      </c>
      <c r="G85" s="8">
        <v>3.9444408796584192</v>
      </c>
      <c r="H85" s="9">
        <v>-64</v>
      </c>
      <c r="I85" s="10">
        <v>35</v>
      </c>
      <c r="J85" s="33">
        <v>8.803006529910129E-2</v>
      </c>
      <c r="K85" s="11">
        <v>3.227393936619527E-3</v>
      </c>
      <c r="L85" s="10">
        <v>-29</v>
      </c>
      <c r="M85" s="33">
        <v>-7.0609597700107329E-2</v>
      </c>
      <c r="N85" s="11">
        <v>7.6777088376571573E-3</v>
      </c>
      <c r="O85" s="10">
        <v>-6</v>
      </c>
      <c r="P85" s="33">
        <v>-3.7211569697443048E-2</v>
      </c>
      <c r="Q85" s="11">
        <v>1.705069124423933E-4</v>
      </c>
      <c r="R85" s="10">
        <v>-44</v>
      </c>
      <c r="S85" s="33">
        <v>-0.27985758730862836</v>
      </c>
      <c r="T85" s="12">
        <v>0</v>
      </c>
      <c r="U85" s="10">
        <v>-185</v>
      </c>
      <c r="V85" s="33">
        <v>-0.50531988525345251</v>
      </c>
      <c r="W85" s="11">
        <v>3.0131358806240106E-2</v>
      </c>
      <c r="X85" s="10">
        <v>-12</v>
      </c>
      <c r="Y85" s="33">
        <v>-9.1681068762595852E-2</v>
      </c>
      <c r="Z85" s="13">
        <v>13298</v>
      </c>
      <c r="AA85" s="10">
        <v>-36</v>
      </c>
      <c r="AB85" s="33">
        <v>-0.20903995214999704</v>
      </c>
      <c r="AC85" s="11">
        <v>-1.0000000000000002E-2</v>
      </c>
      <c r="AD85" s="10">
        <v>-111</v>
      </c>
      <c r="AE85" s="33">
        <v>-0.33336875017656403</v>
      </c>
      <c r="AF85" s="11">
        <v>-1.1745801968731873E-2</v>
      </c>
      <c r="AG85" s="10">
        <v>-39</v>
      </c>
      <c r="AH85" s="33">
        <v>-0.10648136591585833</v>
      </c>
      <c r="AI85" s="14">
        <v>0.12649177721012395</v>
      </c>
      <c r="AJ85" s="10">
        <v>-20</v>
      </c>
      <c r="AK85" s="33">
        <v>-2.4043415026635734E-2</v>
      </c>
      <c r="AL85" s="13">
        <v>1135.5192547052575</v>
      </c>
      <c r="AM85" s="38"/>
    </row>
    <row r="86" spans="1:39" x14ac:dyDescent="0.25">
      <c r="A86" t="s">
        <v>820</v>
      </c>
      <c r="B86" s="5" t="s">
        <v>227</v>
      </c>
      <c r="C86" s="6" t="s">
        <v>54</v>
      </c>
      <c r="D86" s="7" t="s">
        <v>39</v>
      </c>
      <c r="E86" s="8">
        <v>30.563104785066905</v>
      </c>
      <c r="F86" s="36">
        <v>-0.87452281607345572</v>
      </c>
      <c r="G86" s="8">
        <v>3.8810715715757524</v>
      </c>
      <c r="H86" s="9">
        <v>-31</v>
      </c>
      <c r="I86" s="10">
        <v>-4</v>
      </c>
      <c r="J86" s="33">
        <v>-3.3865082892850951E-2</v>
      </c>
      <c r="K86" s="11">
        <v>3.0470127747429521E-3</v>
      </c>
      <c r="L86" s="10">
        <v>183</v>
      </c>
      <c r="M86" s="33">
        <v>1.6498160435294644</v>
      </c>
      <c r="N86" s="11">
        <v>-8.6533669676722547E-2</v>
      </c>
      <c r="O86" s="10">
        <v>-207</v>
      </c>
      <c r="P86" s="33">
        <v>-1.138215655153217</v>
      </c>
      <c r="Q86" s="11">
        <v>7.0633181126331795E-2</v>
      </c>
      <c r="R86" s="10">
        <v>-41</v>
      </c>
      <c r="S86" s="33">
        <v>-0.19783527813617313</v>
      </c>
      <c r="T86" s="12">
        <v>-0.19212799978799677</v>
      </c>
      <c r="U86" s="10">
        <v>136</v>
      </c>
      <c r="V86" s="33">
        <v>0.70656052521154411</v>
      </c>
      <c r="W86" s="11">
        <v>-4.9062080536912744E-2</v>
      </c>
      <c r="X86" s="10">
        <v>-65</v>
      </c>
      <c r="Y86" s="33">
        <v>-0.28453371563620744</v>
      </c>
      <c r="Z86" s="13">
        <v>-2132</v>
      </c>
      <c r="AA86" s="10">
        <v>18</v>
      </c>
      <c r="AB86" s="33">
        <v>0.11376401359313044</v>
      </c>
      <c r="AC86" s="11">
        <v>-2.2999999999999993E-2</v>
      </c>
      <c r="AD86" s="10">
        <v>-127</v>
      </c>
      <c r="AE86" s="33">
        <v>-0.50391522952184276</v>
      </c>
      <c r="AF86" s="11">
        <v>-2.038384358116796E-2</v>
      </c>
      <c r="AG86" s="10">
        <v>22</v>
      </c>
      <c r="AH86" s="33">
        <v>8.0634900430299597E-2</v>
      </c>
      <c r="AI86" s="14">
        <v>-5.8058977445453852E-2</v>
      </c>
      <c r="AJ86" s="10">
        <v>30</v>
      </c>
      <c r="AK86" s="33">
        <v>2.2024233210328259E-2</v>
      </c>
      <c r="AL86" s="13">
        <v>22146.519037234757</v>
      </c>
      <c r="AM86" s="38"/>
    </row>
    <row r="87" spans="1:39" x14ac:dyDescent="0.25">
      <c r="A87" t="s">
        <v>1051</v>
      </c>
      <c r="B87" s="5" t="s">
        <v>330</v>
      </c>
      <c r="C87" s="6" t="s">
        <v>49</v>
      </c>
      <c r="D87" s="7" t="s">
        <v>39</v>
      </c>
      <c r="E87" s="8">
        <v>23.786319917788347</v>
      </c>
      <c r="F87" s="36">
        <v>-1.1326095054842784</v>
      </c>
      <c r="G87" s="8">
        <v>3.8691008305313837</v>
      </c>
      <c r="H87" s="9">
        <v>-45</v>
      </c>
      <c r="I87" s="10">
        <v>-4</v>
      </c>
      <c r="J87" s="33">
        <v>1.602507763605765E-2</v>
      </c>
      <c r="K87" s="11">
        <v>-3.1809776467341511E-2</v>
      </c>
      <c r="L87" s="10">
        <v>193</v>
      </c>
      <c r="M87" s="33">
        <v>0.58019173705411831</v>
      </c>
      <c r="N87" s="11">
        <v>-2.7631407450816985E-2</v>
      </c>
      <c r="O87" s="10">
        <v>-123</v>
      </c>
      <c r="P87" s="33">
        <v>-0.40865490659784187</v>
      </c>
      <c r="Q87" s="11">
        <v>2.4007362866609393E-2</v>
      </c>
      <c r="R87" s="10">
        <v>-6</v>
      </c>
      <c r="S87" s="33">
        <v>-0.21062109960082812</v>
      </c>
      <c r="T87" s="12">
        <v>-0.19734447326718457</v>
      </c>
      <c r="U87" s="10">
        <v>-22</v>
      </c>
      <c r="V87" s="33">
        <v>-0.11440333448908188</v>
      </c>
      <c r="W87" s="11">
        <v>3.6497175141242955E-3</v>
      </c>
      <c r="X87" s="10">
        <v>-67</v>
      </c>
      <c r="Y87" s="33">
        <v>-0.28210520329670508</v>
      </c>
      <c r="Z87" s="13">
        <v>1497</v>
      </c>
      <c r="AA87" s="10">
        <v>1</v>
      </c>
      <c r="AB87" s="33">
        <v>2.2182697523834727E-2</v>
      </c>
      <c r="AC87" s="11">
        <v>-1.9000000000000003E-2</v>
      </c>
      <c r="AD87" s="10">
        <v>-59</v>
      </c>
      <c r="AE87" s="33">
        <v>-0.28947107489930568</v>
      </c>
      <c r="AF87" s="11">
        <v>-5.320525783619745E-3</v>
      </c>
      <c r="AG87" s="10">
        <v>-3</v>
      </c>
      <c r="AH87" s="33">
        <v>-4.2205693747704442E-3</v>
      </c>
      <c r="AI87" s="14">
        <v>2.6261581075212703E-2</v>
      </c>
      <c r="AJ87" s="10">
        <v>5</v>
      </c>
      <c r="AK87" s="33">
        <v>9.8574181871912969E-3</v>
      </c>
      <c r="AL87" s="13">
        <v>10264.248775555214</v>
      </c>
      <c r="AM87" s="38"/>
    </row>
    <row r="88" spans="1:39" x14ac:dyDescent="0.25">
      <c r="A88" t="s">
        <v>740</v>
      </c>
      <c r="B88" s="5" t="s">
        <v>197</v>
      </c>
      <c r="C88" s="6" t="s">
        <v>22</v>
      </c>
      <c r="D88" s="7" t="s">
        <v>20</v>
      </c>
      <c r="E88" s="8">
        <v>33.232976596911257</v>
      </c>
      <c r="F88" s="36">
        <v>-0.76534803382028693</v>
      </c>
      <c r="G88" s="8">
        <v>3.8624245589407735</v>
      </c>
      <c r="H88" s="9">
        <v>-27</v>
      </c>
      <c r="I88" s="10">
        <v>-17</v>
      </c>
      <c r="J88" s="33">
        <v>-0.12809750666873576</v>
      </c>
      <c r="K88" s="11">
        <v>-2.8938113270526866E-4</v>
      </c>
      <c r="L88" s="10">
        <v>-170</v>
      </c>
      <c r="M88" s="33">
        <v>-1.4540501251612972</v>
      </c>
      <c r="N88" s="11">
        <v>7.9190685679611655E-2</v>
      </c>
      <c r="O88" s="10">
        <v>-237</v>
      </c>
      <c r="P88" s="33">
        <v>-0.72713594100620538</v>
      </c>
      <c r="Q88" s="11">
        <v>4.4679245283018865E-2</v>
      </c>
      <c r="R88" s="10">
        <v>-409</v>
      </c>
      <c r="S88" s="33">
        <v>-1.5081445745766131</v>
      </c>
      <c r="T88" s="12">
        <v>5.1652892561983474</v>
      </c>
      <c r="U88" s="10">
        <v>80</v>
      </c>
      <c r="V88" s="33">
        <v>0.3852994820913096</v>
      </c>
      <c r="W88" s="11">
        <v>-2.9053231939163496E-2</v>
      </c>
      <c r="X88" s="10">
        <v>96</v>
      </c>
      <c r="Y88" s="33">
        <v>0.36304822213984717</v>
      </c>
      <c r="Z88" s="13">
        <v>22088</v>
      </c>
      <c r="AA88" s="10">
        <v>68</v>
      </c>
      <c r="AB88" s="33">
        <v>1.3519776720063921</v>
      </c>
      <c r="AC88" s="11">
        <v>-5.4000000000000006E-2</v>
      </c>
      <c r="AD88" s="10">
        <v>-36</v>
      </c>
      <c r="AE88" s="33">
        <v>-0.1774714797889369</v>
      </c>
      <c r="AF88" s="11">
        <v>6.6924066923990111E-5</v>
      </c>
      <c r="AG88" s="10">
        <v>-67</v>
      </c>
      <c r="AH88" s="33">
        <v>-0.22681901251569631</v>
      </c>
      <c r="AI88" s="14">
        <v>0.29934284147888768</v>
      </c>
      <c r="AJ88" s="10">
        <v>-34</v>
      </c>
      <c r="AK88" s="33">
        <v>-2.7190143985891257E-3</v>
      </c>
      <c r="AL88" s="13">
        <v>1992.7773962382926</v>
      </c>
      <c r="AM88" s="38"/>
    </row>
    <row r="89" spans="1:39" x14ac:dyDescent="0.25">
      <c r="A89" t="s">
        <v>763</v>
      </c>
      <c r="B89" s="5" t="s">
        <v>365</v>
      </c>
      <c r="C89" s="6" t="s">
        <v>71</v>
      </c>
      <c r="D89" s="7" t="s">
        <v>34</v>
      </c>
      <c r="E89" s="8">
        <v>22.417141142261514</v>
      </c>
      <c r="F89" s="36">
        <v>-1.1440411230767653</v>
      </c>
      <c r="G89" s="8">
        <v>3.7397849136967807</v>
      </c>
      <c r="H89" s="9">
        <v>-59</v>
      </c>
      <c r="I89" s="10">
        <v>-31</v>
      </c>
      <c r="J89" s="33">
        <v>-0.17412132967872318</v>
      </c>
      <c r="K89" s="11">
        <v>-1.3995054759282977E-2</v>
      </c>
      <c r="L89" s="10">
        <v>-84</v>
      </c>
      <c r="M89" s="33">
        <v>-0.25434725931669255</v>
      </c>
      <c r="N89" s="11">
        <v>1.6234083676237784E-2</v>
      </c>
      <c r="O89" s="10">
        <v>-30</v>
      </c>
      <c r="P89" s="33">
        <v>-8.3054804912916891E-2</v>
      </c>
      <c r="Q89" s="11">
        <v>3.2360756259581028E-3</v>
      </c>
      <c r="R89" s="10">
        <v>-44</v>
      </c>
      <c r="S89" s="33">
        <v>-0.27985758730862836</v>
      </c>
      <c r="T89" s="12">
        <v>0</v>
      </c>
      <c r="U89" s="10">
        <v>-150</v>
      </c>
      <c r="V89" s="33">
        <v>-0.43734156903585131</v>
      </c>
      <c r="W89" s="11">
        <v>2.4825721383527614E-2</v>
      </c>
      <c r="X89" s="10">
        <v>-109</v>
      </c>
      <c r="Y89" s="33">
        <v>-0.44967735624965632</v>
      </c>
      <c r="Z89" s="13">
        <v>-2687</v>
      </c>
      <c r="AA89" s="10">
        <v>11</v>
      </c>
      <c r="AB89" s="33">
        <v>8.8599325075215785E-2</v>
      </c>
      <c r="AC89" s="11">
        <v>-2.3E-2</v>
      </c>
      <c r="AD89" s="10">
        <v>45</v>
      </c>
      <c r="AE89" s="33">
        <v>0.13849275079591103</v>
      </c>
      <c r="AF89" s="11">
        <v>1.8839683325086565E-2</v>
      </c>
      <c r="AG89" s="10">
        <v>-15</v>
      </c>
      <c r="AH89" s="33">
        <v>-4.7097801689292118E-2</v>
      </c>
      <c r="AI89" s="14">
        <v>6.3884355227547207E-2</v>
      </c>
      <c r="AJ89" s="10">
        <v>-13</v>
      </c>
      <c r="AK89" s="33">
        <v>-9.2411350786492374E-3</v>
      </c>
      <c r="AL89" s="13">
        <v>4046.4886166658544</v>
      </c>
      <c r="AM89" s="38"/>
    </row>
    <row r="90" spans="1:39" x14ac:dyDescent="0.25">
      <c r="A90" t="s">
        <v>1108</v>
      </c>
      <c r="B90" s="5" t="s">
        <v>269</v>
      </c>
      <c r="C90" s="6" t="s">
        <v>91</v>
      </c>
      <c r="D90" s="7" t="s">
        <v>39</v>
      </c>
      <c r="E90" s="8">
        <v>18.757618345590622</v>
      </c>
      <c r="F90" s="36">
        <v>-1.2796020788905473</v>
      </c>
      <c r="G90" s="8">
        <v>3.7214509690091546</v>
      </c>
      <c r="H90" s="9">
        <v>-58</v>
      </c>
      <c r="I90" s="10">
        <v>-15</v>
      </c>
      <c r="J90" s="33">
        <v>-8.7757705317756507E-2</v>
      </c>
      <c r="K90" s="11">
        <v>5.0829894751700522E-3</v>
      </c>
      <c r="L90" s="10">
        <v>164</v>
      </c>
      <c r="M90" s="33">
        <v>0.5588112982052359</v>
      </c>
      <c r="N90" s="11">
        <v>-2.6175908056322427E-2</v>
      </c>
      <c r="O90" s="10">
        <v>-129</v>
      </c>
      <c r="P90" s="33">
        <v>-0.27031860653775508</v>
      </c>
      <c r="Q90" s="11">
        <v>1.5585477415666092E-2</v>
      </c>
      <c r="R90" s="10">
        <v>-100</v>
      </c>
      <c r="S90" s="33">
        <v>-0.32340205915171238</v>
      </c>
      <c r="T90" s="12">
        <v>0.18311664530305805</v>
      </c>
      <c r="U90" s="10">
        <v>-115</v>
      </c>
      <c r="V90" s="33">
        <v>-0.31971059147710923</v>
      </c>
      <c r="W90" s="11">
        <v>1.7920814954841421E-2</v>
      </c>
      <c r="X90" s="10">
        <v>-163</v>
      </c>
      <c r="Y90" s="33">
        <v>-0.98319721481775624</v>
      </c>
      <c r="Z90" s="13">
        <v>-15531</v>
      </c>
      <c r="AA90" s="10">
        <v>-79</v>
      </c>
      <c r="AB90" s="33">
        <v>-0.21811739015236076</v>
      </c>
      <c r="AC90" s="11">
        <v>-1.3999999999999999E-2</v>
      </c>
      <c r="AD90" s="10">
        <v>210</v>
      </c>
      <c r="AE90" s="33">
        <v>0.71403974184171282</v>
      </c>
      <c r="AF90" s="11">
        <v>5.6907750067042073E-2</v>
      </c>
      <c r="AG90" s="10">
        <v>6</v>
      </c>
      <c r="AH90" s="33">
        <v>6.3281807083292452E-3</v>
      </c>
      <c r="AI90" s="14">
        <v>3.8434747049800322E-3</v>
      </c>
      <c r="AJ90" s="10">
        <v>6</v>
      </c>
      <c r="AK90" s="33">
        <v>7.0343920219263223E-3</v>
      </c>
      <c r="AL90" s="13">
        <v>14328.133816930233</v>
      </c>
      <c r="AM90" s="38"/>
    </row>
    <row r="91" spans="1:39" x14ac:dyDescent="0.25">
      <c r="A91" t="s">
        <v>999</v>
      </c>
      <c r="B91" s="5" t="s">
        <v>426</v>
      </c>
      <c r="C91" s="6" t="s">
        <v>30</v>
      </c>
      <c r="D91" s="7" t="s">
        <v>20</v>
      </c>
      <c r="E91" s="8">
        <v>19.354612241667084</v>
      </c>
      <c r="F91" s="36">
        <v>-1.253341109384204</v>
      </c>
      <c r="G91" s="8">
        <v>3.711518018390926</v>
      </c>
      <c r="H91" s="9">
        <v>-66</v>
      </c>
      <c r="I91" s="10">
        <v>87</v>
      </c>
      <c r="J91" s="33">
        <v>0.30290886315999044</v>
      </c>
      <c r="K91" s="11">
        <v>-3.476187525267127E-3</v>
      </c>
      <c r="L91" s="10">
        <v>-172</v>
      </c>
      <c r="M91" s="33">
        <v>-0.46365522875110393</v>
      </c>
      <c r="N91" s="11">
        <v>2.7894678212742503E-2</v>
      </c>
      <c r="O91" s="10">
        <v>-198</v>
      </c>
      <c r="P91" s="33">
        <v>-0.55489624732847675</v>
      </c>
      <c r="Q91" s="11">
        <v>3.3664753157290471E-2</v>
      </c>
      <c r="R91" s="10">
        <v>60</v>
      </c>
      <c r="S91" s="33">
        <v>0.33050239277610188</v>
      </c>
      <c r="T91" s="12">
        <v>-1.8749467586676891</v>
      </c>
      <c r="U91" s="10">
        <v>-199</v>
      </c>
      <c r="V91" s="33">
        <v>-0.58796173361842785</v>
      </c>
      <c r="W91" s="11">
        <v>3.3831500219973595E-2</v>
      </c>
      <c r="X91" s="10">
        <v>-70</v>
      </c>
      <c r="Y91" s="33">
        <v>-0.29192374204564847</v>
      </c>
      <c r="Z91" s="13">
        <v>3022</v>
      </c>
      <c r="AA91" s="10">
        <v>-93</v>
      </c>
      <c r="AB91" s="33">
        <v>-0.26617740768759945</v>
      </c>
      <c r="AC91" s="11">
        <v>-1.3000000000000005E-2</v>
      </c>
      <c r="AD91" s="10">
        <v>60</v>
      </c>
      <c r="AE91" s="33">
        <v>0.17613446709204017</v>
      </c>
      <c r="AF91" s="11">
        <v>1.7927710843373412E-2</v>
      </c>
      <c r="AG91" s="10">
        <v>-19</v>
      </c>
      <c r="AH91" s="33">
        <v>-7.8724269769811839E-2</v>
      </c>
      <c r="AI91" s="14">
        <v>7.7927181835435677E-2</v>
      </c>
      <c r="AJ91" s="10">
        <v>-6</v>
      </c>
      <c r="AK91" s="33">
        <v>3.3952810721507021E-3</v>
      </c>
      <c r="AL91" s="13">
        <v>9487.5311934577039</v>
      </c>
      <c r="AM91" s="38"/>
    </row>
    <row r="92" spans="1:39" x14ac:dyDescent="0.25">
      <c r="A92" t="s">
        <v>1078</v>
      </c>
      <c r="B92" s="5" t="s">
        <v>323</v>
      </c>
      <c r="C92" s="6" t="s">
        <v>49</v>
      </c>
      <c r="D92" s="7" t="s">
        <v>39</v>
      </c>
      <c r="E92" s="8">
        <v>24.195447526438535</v>
      </c>
      <c r="F92" s="36">
        <v>-1.0661565945675755</v>
      </c>
      <c r="G92" s="8">
        <v>3.7112592432980485</v>
      </c>
      <c r="H92" s="9">
        <v>-44</v>
      </c>
      <c r="I92" s="10">
        <v>-80</v>
      </c>
      <c r="J92" s="33">
        <v>-0.26221857264400117</v>
      </c>
      <c r="K92" s="11">
        <v>-4.1290414791718577E-2</v>
      </c>
      <c r="L92" s="10">
        <v>95</v>
      </c>
      <c r="M92" s="33">
        <v>0.46455922339732203</v>
      </c>
      <c r="N92" s="11">
        <v>-2.0893796333294648E-2</v>
      </c>
      <c r="O92" s="10">
        <v>22</v>
      </c>
      <c r="P92" s="33">
        <v>8.5489053528956666E-2</v>
      </c>
      <c r="Q92" s="11">
        <v>-8.2709697536638566E-3</v>
      </c>
      <c r="R92" s="10">
        <v>-44</v>
      </c>
      <c r="S92" s="33">
        <v>-0.27985758730862836</v>
      </c>
      <c r="T92" s="12">
        <v>0</v>
      </c>
      <c r="U92" s="10">
        <v>-42</v>
      </c>
      <c r="V92" s="33">
        <v>-0.14485373214590511</v>
      </c>
      <c r="W92" s="11">
        <v>6.0948119482404223E-3</v>
      </c>
      <c r="X92" s="10">
        <v>-36</v>
      </c>
      <c r="Y92" s="33">
        <v>-0.14394780574415406</v>
      </c>
      <c r="Z92" s="13">
        <v>5378</v>
      </c>
      <c r="AA92" s="10">
        <v>-45</v>
      </c>
      <c r="AB92" s="33">
        <v>-0.12426671458247349</v>
      </c>
      <c r="AC92" s="11">
        <v>-1.7000000000000001E-2</v>
      </c>
      <c r="AD92" s="10">
        <v>-137</v>
      </c>
      <c r="AE92" s="33">
        <v>-0.50531228892481828</v>
      </c>
      <c r="AF92" s="11">
        <v>-2.0710135358204096E-2</v>
      </c>
      <c r="AG92" s="10">
        <v>-12</v>
      </c>
      <c r="AH92" s="33">
        <v>-2.9511398982926096E-2</v>
      </c>
      <c r="AI92" s="14">
        <v>8.4655880853660381E-2</v>
      </c>
      <c r="AJ92" s="10">
        <v>12</v>
      </c>
      <c r="AK92" s="33">
        <v>1.3540670667393728E-2</v>
      </c>
      <c r="AL92" s="13">
        <v>11125.927623031472</v>
      </c>
      <c r="AM92" s="38"/>
    </row>
    <row r="93" spans="1:39" x14ac:dyDescent="0.25">
      <c r="A93" t="s">
        <v>770</v>
      </c>
      <c r="B93" s="5" t="s">
        <v>453</v>
      </c>
      <c r="C93" s="6" t="s">
        <v>71</v>
      </c>
      <c r="D93" s="7" t="s">
        <v>34</v>
      </c>
      <c r="E93" s="8">
        <v>17.650817554188059</v>
      </c>
      <c r="F93" s="36">
        <v>-1.3185511772016114</v>
      </c>
      <c r="G93" s="8">
        <v>3.7095146766657123</v>
      </c>
      <c r="H93" s="9">
        <v>-61</v>
      </c>
      <c r="I93" s="10">
        <v>-204</v>
      </c>
      <c r="J93" s="33">
        <v>-0.97746832905696834</v>
      </c>
      <c r="K93" s="11">
        <v>-7.5469619147654599E-2</v>
      </c>
      <c r="L93" s="10">
        <v>-384</v>
      </c>
      <c r="M93" s="33">
        <v>-1.5009293925852041</v>
      </c>
      <c r="N93" s="11">
        <v>8.2637277648878571E-2</v>
      </c>
      <c r="O93" s="10">
        <v>96</v>
      </c>
      <c r="P93" s="33">
        <v>0.19240617297397655</v>
      </c>
      <c r="Q93" s="11">
        <v>-1.421072796934866E-2</v>
      </c>
      <c r="R93" s="10">
        <v>-44</v>
      </c>
      <c r="S93" s="33">
        <v>-0.27985758730862836</v>
      </c>
      <c r="T93" s="12">
        <v>0</v>
      </c>
      <c r="U93" s="10">
        <v>-41</v>
      </c>
      <c r="V93" s="33">
        <v>-0.17453657282589541</v>
      </c>
      <c r="W93" s="11">
        <v>6.8506900878293475E-3</v>
      </c>
      <c r="X93" s="10">
        <v>44</v>
      </c>
      <c r="Y93" s="33">
        <v>0.31856515107141137</v>
      </c>
      <c r="Z93" s="13">
        <v>27359</v>
      </c>
      <c r="AA93" s="10">
        <v>-236</v>
      </c>
      <c r="AB93" s="33">
        <v>-0.70325628450593347</v>
      </c>
      <c r="AC93" s="11">
        <v>-5.9999999999999915E-3</v>
      </c>
      <c r="AD93" s="10">
        <v>-2</v>
      </c>
      <c r="AE93" s="33">
        <v>-2.9868435402715332E-2</v>
      </c>
      <c r="AF93" s="11">
        <v>5.1495628163829021E-3</v>
      </c>
      <c r="AG93" s="10">
        <v>-28</v>
      </c>
      <c r="AH93" s="33">
        <v>-8.4879394583107476E-2</v>
      </c>
      <c r="AI93" s="14">
        <v>0.14205215623836631</v>
      </c>
      <c r="AJ93" s="10">
        <v>-17</v>
      </c>
      <c r="AK93" s="33">
        <v>-4.7373685900275464E-3</v>
      </c>
      <c r="AL93" s="13">
        <v>4639.2656553180714</v>
      </c>
      <c r="AM93" s="38"/>
    </row>
    <row r="94" spans="1:39" x14ac:dyDescent="0.25">
      <c r="A94" t="s">
        <v>922</v>
      </c>
      <c r="B94" s="5" t="s">
        <v>297</v>
      </c>
      <c r="C94" s="6" t="s">
        <v>81</v>
      </c>
      <c r="D94" s="7" t="s">
        <v>34</v>
      </c>
      <c r="E94" s="8">
        <v>25.399486375473245</v>
      </c>
      <c r="F94" s="36">
        <v>-0.99882275006425503</v>
      </c>
      <c r="G94" s="8">
        <v>3.6464363363056265</v>
      </c>
      <c r="H94" s="9">
        <v>-36</v>
      </c>
      <c r="I94" s="10">
        <v>-50</v>
      </c>
      <c r="J94" s="33">
        <v>-0.21801295731078735</v>
      </c>
      <c r="K94" s="11">
        <v>-1.860577656462048E-2</v>
      </c>
      <c r="L94" s="10">
        <v>-245</v>
      </c>
      <c r="M94" s="33">
        <v>-0.75436493811455674</v>
      </c>
      <c r="N94" s="11">
        <v>4.3123995442164935E-2</v>
      </c>
      <c r="O94" s="10">
        <v>-79</v>
      </c>
      <c r="P94" s="33">
        <v>-0.23102401724476218</v>
      </c>
      <c r="Q94" s="11">
        <v>1.2777247414478915E-2</v>
      </c>
      <c r="R94" s="10">
        <v>-44</v>
      </c>
      <c r="S94" s="33">
        <v>-0.27985758730862836</v>
      </c>
      <c r="T94" s="12">
        <v>0</v>
      </c>
      <c r="U94" s="10">
        <v>-146</v>
      </c>
      <c r="V94" s="33">
        <v>-0.49368619710793793</v>
      </c>
      <c r="W94" s="11">
        <v>2.7228847245883023E-2</v>
      </c>
      <c r="X94" s="10">
        <v>-110</v>
      </c>
      <c r="Y94" s="33">
        <v>-0.50799266052157677</v>
      </c>
      <c r="Z94" s="13">
        <v>-3781</v>
      </c>
      <c r="AA94" s="10">
        <v>24</v>
      </c>
      <c r="AB94" s="33">
        <v>0.18471936014569365</v>
      </c>
      <c r="AC94" s="11">
        <v>-2.4999999999999994E-2</v>
      </c>
      <c r="AD94" s="10">
        <v>70</v>
      </c>
      <c r="AE94" s="33">
        <v>0.54470855536744023</v>
      </c>
      <c r="AF94" s="11">
        <v>4.8666130329847124E-2</v>
      </c>
      <c r="AG94" s="10">
        <v>25</v>
      </c>
      <c r="AH94" s="33">
        <v>9.3464728816644208E-2</v>
      </c>
      <c r="AI94" s="14">
        <v>-7.2632865764981958E-2</v>
      </c>
      <c r="AJ94" s="10">
        <v>19</v>
      </c>
      <c r="AK94" s="33">
        <v>1.6152353030766203E-2</v>
      </c>
      <c r="AL94" s="13">
        <v>17184.010145541528</v>
      </c>
      <c r="AM94" s="38"/>
    </row>
    <row r="95" spans="1:39" x14ac:dyDescent="0.25">
      <c r="A95" t="s">
        <v>764</v>
      </c>
      <c r="B95" s="5" t="s">
        <v>190</v>
      </c>
      <c r="C95" s="6" t="s">
        <v>71</v>
      </c>
      <c r="D95" s="7" t="s">
        <v>34</v>
      </c>
      <c r="E95" s="8">
        <v>33.520247834043438</v>
      </c>
      <c r="F95" s="36">
        <v>-0.6827494467303743</v>
      </c>
      <c r="G95" s="8">
        <v>3.6395775337378709</v>
      </c>
      <c r="H95" s="9">
        <v>-23</v>
      </c>
      <c r="I95" s="10">
        <v>-17</v>
      </c>
      <c r="J95" s="33">
        <v>-0.13143410161824343</v>
      </c>
      <c r="K95" s="11">
        <v>-2.6778018908035772E-3</v>
      </c>
      <c r="L95" s="10">
        <v>-79</v>
      </c>
      <c r="M95" s="33">
        <v>-0.82731872155411557</v>
      </c>
      <c r="N95" s="11">
        <v>4.5837127009230039E-2</v>
      </c>
      <c r="O95" s="10">
        <v>-14</v>
      </c>
      <c r="P95" s="33">
        <v>-0.10688331135484949</v>
      </c>
      <c r="Q95" s="11">
        <v>4.1301059001512819E-3</v>
      </c>
      <c r="R95" s="10">
        <v>130</v>
      </c>
      <c r="S95" s="33">
        <v>0.3528578950972085</v>
      </c>
      <c r="T95" s="12">
        <v>-2.0480396222500814</v>
      </c>
      <c r="U95" s="10">
        <v>1</v>
      </c>
      <c r="V95" s="33">
        <v>7.6365716597006916E-3</v>
      </c>
      <c r="W95" s="11">
        <v>-5.4047768698931575E-3</v>
      </c>
      <c r="X95" s="10">
        <v>6</v>
      </c>
      <c r="Y95" s="33">
        <v>1.5208724600511703E-2</v>
      </c>
      <c r="Z95" s="13">
        <v>7730</v>
      </c>
      <c r="AA95" s="10">
        <v>-58</v>
      </c>
      <c r="AB95" s="33">
        <v>-0.45140766531536813</v>
      </c>
      <c r="AC95" s="11">
        <v>-1.7000000000000001E-2</v>
      </c>
      <c r="AD95" s="10">
        <v>-54</v>
      </c>
      <c r="AE95" s="33">
        <v>-0.23130080993319108</v>
      </c>
      <c r="AF95" s="11">
        <v>-2.4972880388237639E-3</v>
      </c>
      <c r="AG95" s="10">
        <v>-15</v>
      </c>
      <c r="AH95" s="33">
        <v>-0.12055428438776528</v>
      </c>
      <c r="AI95" s="14">
        <v>0.22109636891377438</v>
      </c>
      <c r="AJ95" s="10">
        <v>-8</v>
      </c>
      <c r="AK95" s="33">
        <v>3.8637016225764875E-3</v>
      </c>
      <c r="AL95" s="13">
        <v>3610.8498690798151</v>
      </c>
      <c r="AM95" s="38"/>
    </row>
    <row r="96" spans="1:39" x14ac:dyDescent="0.25">
      <c r="A96" t="s">
        <v>678</v>
      </c>
      <c r="B96" s="5" t="s">
        <v>262</v>
      </c>
      <c r="C96" s="6" t="s">
        <v>28</v>
      </c>
      <c r="D96" s="7" t="s">
        <v>20</v>
      </c>
      <c r="E96" s="8">
        <v>28.47163662080014</v>
      </c>
      <c r="F96" s="36">
        <v>-0.87598423713187712</v>
      </c>
      <c r="G96" s="8">
        <v>3.63366350788246</v>
      </c>
      <c r="H96" s="9">
        <v>-39</v>
      </c>
      <c r="I96" s="10">
        <v>-328</v>
      </c>
      <c r="J96" s="33">
        <v>-1.088492070003904</v>
      </c>
      <c r="K96" s="11">
        <v>-9.883889695210446E-2</v>
      </c>
      <c r="L96" s="10">
        <v>-361</v>
      </c>
      <c r="M96" s="33">
        <v>-2.7313068164343517</v>
      </c>
      <c r="N96" s="11">
        <v>0.14717241379310345</v>
      </c>
      <c r="O96" s="10">
        <v>258</v>
      </c>
      <c r="P96" s="33">
        <v>0.66658861303324046</v>
      </c>
      <c r="Q96" s="11">
        <v>-4.4999999999999998E-2</v>
      </c>
      <c r="R96" s="10">
        <v>-44</v>
      </c>
      <c r="S96" s="33">
        <v>-0.27985758730862836</v>
      </c>
      <c r="T96" s="12">
        <v>0</v>
      </c>
      <c r="U96" s="10">
        <v>-67</v>
      </c>
      <c r="V96" s="33">
        <v>-1.8771590974297085</v>
      </c>
      <c r="W96" s="11">
        <v>0.10227272727272727</v>
      </c>
      <c r="X96" s="10">
        <v>13</v>
      </c>
      <c r="Y96" s="33">
        <v>8.5164989314739037E-2</v>
      </c>
      <c r="Z96" s="13">
        <v>9375</v>
      </c>
      <c r="AA96" s="10">
        <v>87</v>
      </c>
      <c r="AB96" s="33">
        <v>1.5235917726306147</v>
      </c>
      <c r="AC96" s="11">
        <v>-5.6000000000000001E-2</v>
      </c>
      <c r="AD96" s="10">
        <v>-2</v>
      </c>
      <c r="AE96" s="33">
        <v>-1.3850157947083552E-2</v>
      </c>
      <c r="AF96" s="11">
        <v>4.0000000000000036E-3</v>
      </c>
      <c r="AG96" s="10">
        <v>-1</v>
      </c>
      <c r="AH96" s="33">
        <v>-9.4548285677134469E-2</v>
      </c>
      <c r="AI96" s="14">
        <v>2.6467451510355788E-3</v>
      </c>
      <c r="AJ96" s="10">
        <v>1</v>
      </c>
      <c r="AK96" s="33">
        <v>-7.5039055848127312E-3</v>
      </c>
      <c r="AL96" s="13">
        <v>227683.04813976074</v>
      </c>
      <c r="AM96" s="38"/>
    </row>
    <row r="97" spans="1:39" ht="22.5" x14ac:dyDescent="0.25">
      <c r="A97" t="s">
        <v>957</v>
      </c>
      <c r="B97" s="5" t="s">
        <v>308</v>
      </c>
      <c r="C97" s="6" t="s">
        <v>49</v>
      </c>
      <c r="D97" s="7" t="s">
        <v>39</v>
      </c>
      <c r="E97" s="8">
        <v>24.933191684354668</v>
      </c>
      <c r="F97" s="36">
        <v>-0.9938603060768979</v>
      </c>
      <c r="G97" s="8">
        <v>3.5747932507054152</v>
      </c>
      <c r="H97" s="9">
        <v>-38</v>
      </c>
      <c r="I97" s="10">
        <v>-72</v>
      </c>
      <c r="J97" s="33">
        <v>-0.51365293021539404</v>
      </c>
      <c r="K97" s="11">
        <v>-7.333784792707454E-2</v>
      </c>
      <c r="L97" s="10">
        <v>-79</v>
      </c>
      <c r="M97" s="33">
        <v>-0.18378117944074213</v>
      </c>
      <c r="N97" s="11">
        <v>1.3358652732385148E-2</v>
      </c>
      <c r="O97" s="10">
        <v>-83</v>
      </c>
      <c r="P97" s="33">
        <v>-0.32990658302160153</v>
      </c>
      <c r="Q97" s="11">
        <v>1.876964122726954E-2</v>
      </c>
      <c r="R97" s="10">
        <v>-36</v>
      </c>
      <c r="S97" s="33">
        <v>-0.12652545217653555</v>
      </c>
      <c r="T97" s="12">
        <v>-0.34890245018687005</v>
      </c>
      <c r="U97" s="10">
        <v>-60</v>
      </c>
      <c r="V97" s="33">
        <v>-0.24750572056051223</v>
      </c>
      <c r="W97" s="11">
        <v>1.0969543147208119E-2</v>
      </c>
      <c r="X97" s="10">
        <v>31</v>
      </c>
      <c r="Y97" s="33">
        <v>0.12199254808111008</v>
      </c>
      <c r="Z97" s="13">
        <v>16188</v>
      </c>
      <c r="AA97" s="10">
        <v>-35</v>
      </c>
      <c r="AB97" s="33">
        <v>-9.6832666563967551E-2</v>
      </c>
      <c r="AC97" s="11">
        <v>-1.6E-2</v>
      </c>
      <c r="AD97" s="10">
        <v>-13</v>
      </c>
      <c r="AE97" s="33">
        <v>-4.2573402919301229E-2</v>
      </c>
      <c r="AF97" s="11">
        <v>1.095052304212607E-2</v>
      </c>
      <c r="AG97" s="10">
        <v>-139</v>
      </c>
      <c r="AH97" s="33">
        <v>-0.41041515148738561</v>
      </c>
      <c r="AI97" s="14">
        <v>0.48694584269851182</v>
      </c>
      <c r="AJ97" s="10">
        <v>28</v>
      </c>
      <c r="AK97" s="33">
        <v>1.7813145479162712E-2</v>
      </c>
      <c r="AL97" s="13">
        <v>15982.985452668916</v>
      </c>
      <c r="AM97" s="38"/>
    </row>
    <row r="98" spans="1:39" x14ac:dyDescent="0.25">
      <c r="A98" t="s">
        <v>626</v>
      </c>
      <c r="B98" s="5" t="s">
        <v>450</v>
      </c>
      <c r="C98" s="6" t="s">
        <v>54</v>
      </c>
      <c r="D98" s="7" t="s">
        <v>39</v>
      </c>
      <c r="E98" s="8">
        <v>17.704851422373466</v>
      </c>
      <c r="F98" s="36">
        <v>-1.2625390448438054</v>
      </c>
      <c r="G98" s="8">
        <v>3.5414375763750598</v>
      </c>
      <c r="H98" s="9">
        <v>-55</v>
      </c>
      <c r="I98" s="10">
        <v>11</v>
      </c>
      <c r="J98" s="33">
        <v>0.60825222960159886</v>
      </c>
      <c r="K98" s="11">
        <v>6.4148230433670128E-2</v>
      </c>
      <c r="L98" s="10">
        <v>-161</v>
      </c>
      <c r="M98" s="33">
        <v>-0.49196996567921447</v>
      </c>
      <c r="N98" s="11">
        <v>2.8963106686648775E-2</v>
      </c>
      <c r="O98" s="10">
        <v>-48</v>
      </c>
      <c r="P98" s="33">
        <v>-0.18134858797814302</v>
      </c>
      <c r="Q98" s="11">
        <v>1.0033444816053512E-2</v>
      </c>
      <c r="R98" s="10">
        <v>76</v>
      </c>
      <c r="S98" s="33">
        <v>-0.11444856067738063</v>
      </c>
      <c r="T98" s="12">
        <v>-0.55741360089186176</v>
      </c>
      <c r="U98" s="10">
        <v>-283</v>
      </c>
      <c r="V98" s="33">
        <v>-0.87221162598339341</v>
      </c>
      <c r="W98" s="11">
        <v>5.0845723868082726E-2</v>
      </c>
      <c r="X98" s="10">
        <v>79</v>
      </c>
      <c r="Y98" s="33">
        <v>0.31143347310595548</v>
      </c>
      <c r="Z98" s="13">
        <v>21300</v>
      </c>
      <c r="AA98" s="10">
        <v>-48</v>
      </c>
      <c r="AB98" s="33">
        <v>-0.16778801311653074</v>
      </c>
      <c r="AC98" s="11">
        <v>-1.3999999999999999E-2</v>
      </c>
      <c r="AD98" s="10">
        <v>-54</v>
      </c>
      <c r="AE98" s="33">
        <v>-0.25993713424963405</v>
      </c>
      <c r="AF98" s="11">
        <v>-9.7933884297520812E-3</v>
      </c>
      <c r="AG98" s="10">
        <v>1</v>
      </c>
      <c r="AH98" s="33">
        <v>-3.1038676209173666E-2</v>
      </c>
      <c r="AI98" s="14">
        <v>-3.5840870785908141E-2</v>
      </c>
      <c r="AJ98" s="10">
        <v>0</v>
      </c>
      <c r="AK98" s="33">
        <v>1.8020285080738718E-3</v>
      </c>
      <c r="AL98" s="13">
        <v>72108.061944813933</v>
      </c>
      <c r="AM98" s="38"/>
    </row>
    <row r="99" spans="1:39" x14ac:dyDescent="0.25">
      <c r="A99" t="s">
        <v>727</v>
      </c>
      <c r="B99" s="5" t="s">
        <v>284</v>
      </c>
      <c r="C99" s="6" t="s">
        <v>93</v>
      </c>
      <c r="D99" s="7" t="s">
        <v>34</v>
      </c>
      <c r="E99" s="8">
        <v>26.065748256727897</v>
      </c>
      <c r="F99" s="36">
        <v>-0.93788084027648311</v>
      </c>
      <c r="G99" s="8">
        <v>3.5367496946597683</v>
      </c>
      <c r="H99" s="9">
        <v>-33</v>
      </c>
      <c r="I99" s="10">
        <v>136</v>
      </c>
      <c r="J99" s="33">
        <v>1.1846166036673922</v>
      </c>
      <c r="K99" s="11">
        <v>4.9929376003083226E-2</v>
      </c>
      <c r="L99" s="10">
        <v>-44</v>
      </c>
      <c r="M99" s="33">
        <v>-7.9955690764151599E-2</v>
      </c>
      <c r="N99" s="11">
        <v>7.3239277633634289E-3</v>
      </c>
      <c r="O99" s="10">
        <v>-58</v>
      </c>
      <c r="P99" s="33">
        <v>-0.45922062208020931</v>
      </c>
      <c r="Q99" s="11">
        <v>2.6613716591023698E-2</v>
      </c>
      <c r="R99" s="10">
        <v>-64</v>
      </c>
      <c r="S99" s="33">
        <v>-0.19264174166217285</v>
      </c>
      <c r="T99" s="12">
        <v>-0.15036328933235776</v>
      </c>
      <c r="U99" s="10">
        <v>-12</v>
      </c>
      <c r="V99" s="33">
        <v>-0.13656611133816787</v>
      </c>
      <c r="W99" s="11">
        <v>2.0733849048714253E-3</v>
      </c>
      <c r="X99" s="10">
        <v>-57</v>
      </c>
      <c r="Y99" s="33">
        <v>-0.25290745730167463</v>
      </c>
      <c r="Z99" s="13">
        <v>2216</v>
      </c>
      <c r="AA99" s="10">
        <v>-13</v>
      </c>
      <c r="AB99" s="33">
        <v>-2.5877320011404359E-2</v>
      </c>
      <c r="AC99" s="11">
        <v>-1.8000000000000002E-2</v>
      </c>
      <c r="AD99" s="10">
        <v>-35</v>
      </c>
      <c r="AE99" s="33">
        <v>-0.15250738078408527</v>
      </c>
      <c r="AF99" s="11">
        <v>1.1516627243634003E-3</v>
      </c>
      <c r="AG99" s="10">
        <v>6</v>
      </c>
      <c r="AH99" s="33">
        <v>2.9928466267399756E-2</v>
      </c>
      <c r="AI99" s="14">
        <v>-5.530100797736881E-2</v>
      </c>
      <c r="AJ99" s="10">
        <v>4</v>
      </c>
      <c r="AK99" s="33">
        <v>-7.2302075657147344E-3</v>
      </c>
      <c r="AL99" s="13">
        <v>17824.244753810402</v>
      </c>
      <c r="AM99" s="38"/>
    </row>
    <row r="100" spans="1:39" x14ac:dyDescent="0.25">
      <c r="A100" t="s">
        <v>1002</v>
      </c>
      <c r="B100" s="5" t="s">
        <v>366</v>
      </c>
      <c r="C100" s="6" t="s">
        <v>49</v>
      </c>
      <c r="D100" s="7" t="s">
        <v>39</v>
      </c>
      <c r="E100" s="8">
        <v>22.348369407405137</v>
      </c>
      <c r="F100" s="36">
        <v>-1.0764735633464735</v>
      </c>
      <c r="G100" s="8">
        <v>3.5208955669358133</v>
      </c>
      <c r="H100" s="9">
        <v>-48</v>
      </c>
      <c r="I100" s="10">
        <v>-64</v>
      </c>
      <c r="J100" s="33">
        <v>-0.35592886834820742</v>
      </c>
      <c r="K100" s="11">
        <v>-5.8100145800324299E-2</v>
      </c>
      <c r="L100" s="10">
        <v>-29</v>
      </c>
      <c r="M100" s="33">
        <v>-7.6614599295489749E-2</v>
      </c>
      <c r="N100" s="11">
        <v>7.4412208968122132E-3</v>
      </c>
      <c r="O100" s="10">
        <v>-86</v>
      </c>
      <c r="P100" s="33">
        <v>-0.24639977835702981</v>
      </c>
      <c r="Q100" s="11">
        <v>1.3648514851485147E-2</v>
      </c>
      <c r="R100" s="10">
        <v>-51</v>
      </c>
      <c r="S100" s="33">
        <v>-0.2079276959664747</v>
      </c>
      <c r="T100" s="12">
        <v>-0.14453617962677906</v>
      </c>
      <c r="U100" s="10">
        <v>-35</v>
      </c>
      <c r="V100" s="33">
        <v>-0.16066223600529131</v>
      </c>
      <c r="W100" s="11">
        <v>6.1184783307957763E-3</v>
      </c>
      <c r="X100" s="10">
        <v>-16</v>
      </c>
      <c r="Y100" s="33">
        <v>-5.376904737821997E-2</v>
      </c>
      <c r="Z100" s="13">
        <v>11431</v>
      </c>
      <c r="AA100" s="10">
        <v>-32</v>
      </c>
      <c r="AB100" s="33">
        <v>-0.10137138556514937</v>
      </c>
      <c r="AC100" s="11">
        <v>-1.8000000000000002E-2</v>
      </c>
      <c r="AD100" s="10">
        <v>-60</v>
      </c>
      <c r="AE100" s="33">
        <v>-0.25586743016453123</v>
      </c>
      <c r="AF100" s="11">
        <v>-5.0158804297057991E-3</v>
      </c>
      <c r="AG100" s="10">
        <v>64</v>
      </c>
      <c r="AH100" s="33">
        <v>0.20710061790758569</v>
      </c>
      <c r="AI100" s="14">
        <v>-0.21041745519802513</v>
      </c>
      <c r="AJ100" s="10">
        <v>34</v>
      </c>
      <c r="AK100" s="33">
        <v>2.3538890097003884E-2</v>
      </c>
      <c r="AL100" s="13">
        <v>22244.195798863482</v>
      </c>
      <c r="AM100" s="38"/>
    </row>
    <row r="101" spans="1:39" x14ac:dyDescent="0.25">
      <c r="A101" t="s">
        <v>1103</v>
      </c>
      <c r="B101" s="5" t="s">
        <v>37</v>
      </c>
      <c r="C101" s="6" t="s">
        <v>38</v>
      </c>
      <c r="D101" s="7" t="s">
        <v>39</v>
      </c>
      <c r="E101" s="8">
        <v>75.732411892423613</v>
      </c>
      <c r="F101" s="36">
        <v>0.98938790219412809</v>
      </c>
      <c r="G101" s="8">
        <v>3.5130008624061588</v>
      </c>
      <c r="H101" s="9">
        <v>-5</v>
      </c>
      <c r="I101" s="10">
        <v>43</v>
      </c>
      <c r="J101" s="33">
        <v>9.5899694653676704E-2</v>
      </c>
      <c r="K101" s="11">
        <v>-1.6710602599777635E-3</v>
      </c>
      <c r="L101" s="10">
        <v>2</v>
      </c>
      <c r="M101" s="33">
        <v>-0.16002919472203025</v>
      </c>
      <c r="N101" s="11">
        <v>7.8582656404408979E-3</v>
      </c>
      <c r="O101" s="10">
        <v>1</v>
      </c>
      <c r="P101" s="33">
        <v>1.25774141490127E-2</v>
      </c>
      <c r="Q101" s="11">
        <v>-6.7453648271107447E-3</v>
      </c>
      <c r="R101" s="10">
        <v>-2</v>
      </c>
      <c r="S101" s="33">
        <v>2.1575097919856079</v>
      </c>
      <c r="T101" s="12">
        <v>-6.635568982693921</v>
      </c>
      <c r="U101" s="10">
        <v>-9</v>
      </c>
      <c r="V101" s="33">
        <v>-0.42727159245156532</v>
      </c>
      <c r="W101" s="11">
        <v>4.175853409910224E-3</v>
      </c>
      <c r="X101" s="10">
        <v>-6</v>
      </c>
      <c r="Y101" s="33">
        <v>-3.6853251505613027E-2</v>
      </c>
      <c r="Z101" s="13">
        <v>1145</v>
      </c>
      <c r="AA101" s="10">
        <v>-29</v>
      </c>
      <c r="AB101" s="33">
        <v>-0.29340972169469048</v>
      </c>
      <c r="AC101" s="11">
        <v>-2.5000000000000001E-2</v>
      </c>
      <c r="AD101" s="10">
        <v>-4</v>
      </c>
      <c r="AE101" s="33">
        <v>-0.39520261558391212</v>
      </c>
      <c r="AF101" s="11">
        <v>4.403709335285666E-3</v>
      </c>
      <c r="AG101" s="10">
        <v>1</v>
      </c>
      <c r="AH101" s="33">
        <v>-5.9786416957768651E-2</v>
      </c>
      <c r="AI101" s="14">
        <v>0.24616544512767202</v>
      </c>
      <c r="AJ101" s="10">
        <v>0</v>
      </c>
      <c r="AK101" s="33">
        <v>1.2067426207283016E-2</v>
      </c>
      <c r="AL101" s="13">
        <v>492.10801210314457</v>
      </c>
      <c r="AM101" s="38">
        <v>1</v>
      </c>
    </row>
    <row r="102" spans="1:39" x14ac:dyDescent="0.25">
      <c r="A102" t="s">
        <v>852</v>
      </c>
      <c r="B102" s="5" t="s">
        <v>407</v>
      </c>
      <c r="C102" s="6" t="s">
        <v>71</v>
      </c>
      <c r="D102" s="7" t="s">
        <v>34</v>
      </c>
      <c r="E102" s="8">
        <v>20.206930176778627</v>
      </c>
      <c r="F102" s="36">
        <v>-1.1565389315921639</v>
      </c>
      <c r="G102" s="8">
        <v>3.5124714729644495</v>
      </c>
      <c r="H102" s="9">
        <v>-58</v>
      </c>
      <c r="I102" s="10">
        <v>-130</v>
      </c>
      <c r="J102" s="33">
        <v>-0.62827258643408956</v>
      </c>
      <c r="K102" s="11">
        <v>-4.7471053227985838E-2</v>
      </c>
      <c r="L102" s="10">
        <v>192</v>
      </c>
      <c r="M102" s="33">
        <v>0.86613208422488641</v>
      </c>
      <c r="N102" s="11">
        <v>-4.393819220809006E-2</v>
      </c>
      <c r="O102" s="10">
        <v>-8</v>
      </c>
      <c r="P102" s="33">
        <v>-2.1970224935167204E-2</v>
      </c>
      <c r="Q102" s="11">
        <v>-4.8148148148148204E-4</v>
      </c>
      <c r="R102" s="10">
        <v>-254</v>
      </c>
      <c r="S102" s="33">
        <v>-0.48112407967856641</v>
      </c>
      <c r="T102" s="12">
        <v>0.84638171815488783</v>
      </c>
      <c r="U102" s="10">
        <v>-60</v>
      </c>
      <c r="V102" s="33">
        <v>-0.19081792539127318</v>
      </c>
      <c r="W102" s="11">
        <v>9.2861458782908871E-3</v>
      </c>
      <c r="X102" s="10">
        <v>-28</v>
      </c>
      <c r="Y102" s="33">
        <v>-0.19058254865402471</v>
      </c>
      <c r="Z102" s="13">
        <v>7705</v>
      </c>
      <c r="AA102" s="10">
        <v>-4</v>
      </c>
      <c r="AB102" s="33">
        <v>-7.126314934893796E-4</v>
      </c>
      <c r="AC102" s="11">
        <v>-1.8000000000000002E-2</v>
      </c>
      <c r="AD102" s="10">
        <v>-115</v>
      </c>
      <c r="AE102" s="33">
        <v>-0.33475610535905909</v>
      </c>
      <c r="AF102" s="11">
        <v>-1.126175275681951E-2</v>
      </c>
      <c r="AG102" s="10">
        <v>-6</v>
      </c>
      <c r="AH102" s="33">
        <v>7.5801496061214599E-3</v>
      </c>
      <c r="AI102" s="14">
        <v>2.0410551646488084E-2</v>
      </c>
      <c r="AJ102" s="10">
        <v>10</v>
      </c>
      <c r="AK102" s="33">
        <v>8.2586882807472173E-3</v>
      </c>
      <c r="AL102" s="13">
        <v>14443.818461879098</v>
      </c>
      <c r="AM102" s="38"/>
    </row>
    <row r="103" spans="1:39" x14ac:dyDescent="0.25">
      <c r="A103" t="s">
        <v>637</v>
      </c>
      <c r="B103" s="5" t="s">
        <v>123</v>
      </c>
      <c r="C103" s="6" t="s">
        <v>19</v>
      </c>
      <c r="D103" s="7" t="s">
        <v>20</v>
      </c>
      <c r="E103" s="8">
        <v>40.156462187404443</v>
      </c>
      <c r="F103" s="36">
        <v>-0.38361656636053354</v>
      </c>
      <c r="G103" s="8">
        <v>3.5066748040565159</v>
      </c>
      <c r="H103" s="9">
        <v>-10</v>
      </c>
      <c r="I103" s="10">
        <v>27</v>
      </c>
      <c r="J103" s="33">
        <v>2.4928956043736739E-2</v>
      </c>
      <c r="K103" s="11">
        <v>-8.0319451091944716E-3</v>
      </c>
      <c r="L103" s="10">
        <v>-14</v>
      </c>
      <c r="M103" s="33">
        <v>-5.5816919949261468E-2</v>
      </c>
      <c r="N103" s="11">
        <v>5.4644425454348222E-3</v>
      </c>
      <c r="O103" s="10">
        <v>9</v>
      </c>
      <c r="P103" s="33">
        <v>4.2288591413170651E-2</v>
      </c>
      <c r="Q103" s="11">
        <v>-5.7959927140255191E-3</v>
      </c>
      <c r="R103" s="10">
        <v>12</v>
      </c>
      <c r="S103" s="33">
        <v>0.51217928652627909</v>
      </c>
      <c r="T103" s="12">
        <v>-2.2493783989779539</v>
      </c>
      <c r="U103" s="10">
        <v>-18</v>
      </c>
      <c r="V103" s="33">
        <v>-0.30675895865797309</v>
      </c>
      <c r="W103" s="11">
        <v>8.6109209024668454E-3</v>
      </c>
      <c r="X103" s="10">
        <v>7</v>
      </c>
      <c r="Y103" s="33">
        <v>8.3997032510799707E-2</v>
      </c>
      <c r="Z103" s="13">
        <v>8862</v>
      </c>
      <c r="AA103" s="10">
        <v>25</v>
      </c>
      <c r="AB103" s="33">
        <v>0.15728531212718827</v>
      </c>
      <c r="AC103" s="11">
        <v>-2.6000000000000002E-2</v>
      </c>
      <c r="AD103" s="10">
        <v>-95</v>
      </c>
      <c r="AE103" s="33">
        <v>-0.87402148235888566</v>
      </c>
      <c r="AF103" s="11">
        <v>-3.8743354277428699E-2</v>
      </c>
      <c r="AG103" s="10">
        <v>2</v>
      </c>
      <c r="AH103" s="33">
        <v>3.1426783962126725E-2</v>
      </c>
      <c r="AI103" s="14">
        <v>7.7936733175979711E-2</v>
      </c>
      <c r="AJ103" s="10">
        <v>-2</v>
      </c>
      <c r="AK103" s="33">
        <v>5.1157882589507042E-3</v>
      </c>
      <c r="AL103" s="13">
        <v>1535.7375995970651</v>
      </c>
      <c r="AM103" s="38"/>
    </row>
    <row r="104" spans="1:39" x14ac:dyDescent="0.25">
      <c r="A104" t="s">
        <v>1153</v>
      </c>
      <c r="B104" s="5" t="s">
        <v>175</v>
      </c>
      <c r="C104" s="6" t="s">
        <v>81</v>
      </c>
      <c r="D104" s="7" t="s">
        <v>34</v>
      </c>
      <c r="E104" s="8">
        <v>34.715568039415416</v>
      </c>
      <c r="F104" s="36">
        <v>-0.59252455289544548</v>
      </c>
      <c r="G104" s="8">
        <v>3.5023541618992198</v>
      </c>
      <c r="H104" s="9">
        <v>-24</v>
      </c>
      <c r="I104" s="10">
        <v>-106</v>
      </c>
      <c r="J104" s="33">
        <v>-0.43355363611451814</v>
      </c>
      <c r="K104" s="11">
        <v>-4.8276195736908556E-2</v>
      </c>
      <c r="L104" s="10">
        <v>-304</v>
      </c>
      <c r="M104" s="33">
        <v>-0.83953240729068668</v>
      </c>
      <c r="N104" s="11">
        <v>4.8009053147910971E-2</v>
      </c>
      <c r="O104" s="10">
        <v>-11</v>
      </c>
      <c r="P104" s="33">
        <v>-0.16304456054221772</v>
      </c>
      <c r="Q104" s="11">
        <v>6.7058823529411726E-3</v>
      </c>
      <c r="R104" s="10">
        <v>135</v>
      </c>
      <c r="S104" s="33">
        <v>0.22881568819334133</v>
      </c>
      <c r="T104" s="12">
        <v>-1.6518038509578177</v>
      </c>
      <c r="U104" s="10">
        <v>-26</v>
      </c>
      <c r="V104" s="33">
        <v>-0.12543654131975918</v>
      </c>
      <c r="W104" s="11">
        <v>3.3108672128613348E-3</v>
      </c>
      <c r="X104" s="10">
        <v>37</v>
      </c>
      <c r="Y104" s="33">
        <v>0.12206048045081797</v>
      </c>
      <c r="Z104" s="13">
        <v>13421</v>
      </c>
      <c r="AA104" s="10">
        <v>-176</v>
      </c>
      <c r="AB104" s="33">
        <v>-0.78328906906085993</v>
      </c>
      <c r="AC104" s="11">
        <v>-8.0000000000000002E-3</v>
      </c>
      <c r="AD104" s="10">
        <v>27</v>
      </c>
      <c r="AE104" s="33">
        <v>0.43765042345677307</v>
      </c>
      <c r="AF104" s="11">
        <v>4.4788182831661083E-2</v>
      </c>
      <c r="AG104" s="10">
        <v>-1</v>
      </c>
      <c r="AH104" s="33">
        <v>1.7683408310056548E-2</v>
      </c>
      <c r="AI104" s="14">
        <v>2.3842321034031499E-2</v>
      </c>
      <c r="AJ104" s="10">
        <v>26</v>
      </c>
      <c r="AK104" s="33">
        <v>1.8278738800986905E-2</v>
      </c>
      <c r="AL104" s="13">
        <v>15714.133793286543</v>
      </c>
      <c r="AM104" s="38"/>
    </row>
    <row r="105" spans="1:39" x14ac:dyDescent="0.25">
      <c r="A105" t="s">
        <v>1165</v>
      </c>
      <c r="B105" s="5" t="s">
        <v>226</v>
      </c>
      <c r="C105" s="6" t="s">
        <v>33</v>
      </c>
      <c r="D105" s="7" t="s">
        <v>34</v>
      </c>
      <c r="E105" s="8">
        <v>30.565832340096705</v>
      </c>
      <c r="F105" s="36">
        <v>-0.74659842928992104</v>
      </c>
      <c r="G105" s="8">
        <v>3.4826670488575289</v>
      </c>
      <c r="H105" s="9">
        <v>-23</v>
      </c>
      <c r="I105" s="10">
        <v>9</v>
      </c>
      <c r="J105" s="33">
        <v>0.22653786278369792</v>
      </c>
      <c r="K105" s="11">
        <v>-2.7039976900021578E-2</v>
      </c>
      <c r="L105" s="10">
        <v>328</v>
      </c>
      <c r="M105" s="33">
        <v>1.1027629914025108</v>
      </c>
      <c r="N105" s="11">
        <v>-5.5447876427607755E-2</v>
      </c>
      <c r="O105" s="10">
        <v>-14</v>
      </c>
      <c r="P105" s="33">
        <v>-0.10900375853372579</v>
      </c>
      <c r="Q105" s="11">
        <v>4.0066181336863016E-3</v>
      </c>
      <c r="R105" s="10">
        <v>41</v>
      </c>
      <c r="S105" s="33">
        <v>0.28040894131487287</v>
      </c>
      <c r="T105" s="12">
        <v>-1.6827846432255904</v>
      </c>
      <c r="U105" s="10">
        <v>-206</v>
      </c>
      <c r="V105" s="33">
        <v>-1.0003257147161935</v>
      </c>
      <c r="W105" s="11">
        <v>5.6310784939374608E-2</v>
      </c>
      <c r="X105" s="10">
        <v>-85</v>
      </c>
      <c r="Y105" s="33">
        <v>-0.35408232095062875</v>
      </c>
      <c r="Z105" s="13">
        <v>-1458</v>
      </c>
      <c r="AA105" s="10">
        <v>27</v>
      </c>
      <c r="AB105" s="33">
        <v>0.18245000064510322</v>
      </c>
      <c r="AC105" s="11">
        <v>-2.6000000000000002E-2</v>
      </c>
      <c r="AD105" s="10">
        <v>-16</v>
      </c>
      <c r="AE105" s="33">
        <v>-8.5623226997668556E-2</v>
      </c>
      <c r="AF105" s="11">
        <v>8.5436720142602063E-3</v>
      </c>
      <c r="AG105" s="10">
        <v>4</v>
      </c>
      <c r="AH105" s="33">
        <v>3.0367735173856603E-2</v>
      </c>
      <c r="AI105" s="14">
        <v>1.5378968905033652E-2</v>
      </c>
      <c r="AJ105" s="10">
        <v>-5</v>
      </c>
      <c r="AK105" s="33">
        <v>-1.3579895667879816E-3</v>
      </c>
      <c r="AL105" s="13">
        <v>8438.7399503462366</v>
      </c>
      <c r="AM105" s="38"/>
    </row>
    <row r="106" spans="1:39" x14ac:dyDescent="0.25">
      <c r="A106" t="s">
        <v>679</v>
      </c>
      <c r="B106" s="5" t="s">
        <v>292</v>
      </c>
      <c r="C106" s="6" t="s">
        <v>93</v>
      </c>
      <c r="D106" s="7" t="s">
        <v>34</v>
      </c>
      <c r="E106" s="8">
        <v>25.642290783459242</v>
      </c>
      <c r="F106" s="36">
        <v>-0.9253463570231657</v>
      </c>
      <c r="G106" s="8">
        <v>3.446665671485718</v>
      </c>
      <c r="H106" s="9">
        <v>-32</v>
      </c>
      <c r="I106" s="10">
        <v>-61</v>
      </c>
      <c r="J106" s="33">
        <v>-0.19433142536545914</v>
      </c>
      <c r="K106" s="11">
        <v>-3.7853684815402078E-2</v>
      </c>
      <c r="L106" s="10">
        <v>-25</v>
      </c>
      <c r="M106" s="33">
        <v>-2.8657884475554944E-2</v>
      </c>
      <c r="N106" s="11">
        <v>4.3488346926616184E-3</v>
      </c>
      <c r="O106" s="10">
        <v>-69</v>
      </c>
      <c r="P106" s="33">
        <v>-0.20743141634534579</v>
      </c>
      <c r="Q106" s="11">
        <v>1.1282518641259322E-2</v>
      </c>
      <c r="R106" s="10">
        <v>-18</v>
      </c>
      <c r="S106" s="33">
        <v>-3.9937825050153294E-2</v>
      </c>
      <c r="T106" s="12">
        <v>-0.61413670704915491</v>
      </c>
      <c r="U106" s="10">
        <v>-93</v>
      </c>
      <c r="V106" s="33">
        <v>-0.2572058533519237</v>
      </c>
      <c r="W106" s="11">
        <v>1.4005179669796045E-2</v>
      </c>
      <c r="X106" s="10">
        <v>65</v>
      </c>
      <c r="Y106" s="33">
        <v>0.24994828057584298</v>
      </c>
      <c r="Z106" s="13">
        <v>18771</v>
      </c>
      <c r="AA106" s="10">
        <v>-40</v>
      </c>
      <c r="AB106" s="33">
        <v>-0.20203013963680955</v>
      </c>
      <c r="AC106" s="11">
        <v>-1.7999999999999995E-2</v>
      </c>
      <c r="AD106" s="10">
        <v>-67</v>
      </c>
      <c r="AE106" s="33">
        <v>-0.5157553876300327</v>
      </c>
      <c r="AF106" s="11">
        <v>-1.7122517955217575E-2</v>
      </c>
      <c r="AG106" s="10">
        <v>64</v>
      </c>
      <c r="AH106" s="33">
        <v>0.44002541710349352</v>
      </c>
      <c r="AI106" s="14">
        <v>-0.50266136258209015</v>
      </c>
      <c r="AJ106" s="10">
        <v>-5</v>
      </c>
      <c r="AK106" s="33">
        <v>-2.8772169601453595E-2</v>
      </c>
      <c r="AL106" s="13">
        <v>23431.119481768983</v>
      </c>
      <c r="AM106" s="38"/>
    </row>
    <row r="107" spans="1:39" x14ac:dyDescent="0.25">
      <c r="A107" t="s">
        <v>787</v>
      </c>
      <c r="B107" s="5" t="s">
        <v>210</v>
      </c>
      <c r="C107" s="6" t="s">
        <v>47</v>
      </c>
      <c r="D107" s="7" t="s">
        <v>20</v>
      </c>
      <c r="E107" s="8">
        <v>31.728713948926881</v>
      </c>
      <c r="F107" s="36">
        <v>-0.68235026299829515</v>
      </c>
      <c r="G107" s="8">
        <v>3.4225037346048808</v>
      </c>
      <c r="H107" s="9">
        <v>-22</v>
      </c>
      <c r="I107" s="10">
        <v>3</v>
      </c>
      <c r="J107" s="33">
        <v>-2.9099848388733141E-2</v>
      </c>
      <c r="K107" s="11">
        <v>-1.0391076849665559E-2</v>
      </c>
      <c r="L107" s="10">
        <v>-110</v>
      </c>
      <c r="M107" s="33">
        <v>-0.33255735317226687</v>
      </c>
      <c r="N107" s="11">
        <v>2.0376404474845518E-2</v>
      </c>
      <c r="O107" s="10">
        <v>-65</v>
      </c>
      <c r="P107" s="33">
        <v>-0.35406496292283635</v>
      </c>
      <c r="Q107" s="11">
        <v>2.0073727933541022E-2</v>
      </c>
      <c r="R107" s="10">
        <v>56</v>
      </c>
      <c r="S107" s="33">
        <v>0.38862118705293214</v>
      </c>
      <c r="T107" s="12">
        <v>-2.0455732596686502</v>
      </c>
      <c r="U107" s="10">
        <v>-105</v>
      </c>
      <c r="V107" s="33">
        <v>-0.62643719024843159</v>
      </c>
      <c r="W107" s="11">
        <v>3.2719469210035254E-2</v>
      </c>
      <c r="X107" s="10">
        <v>205</v>
      </c>
      <c r="Y107" s="33">
        <v>-4.4948056827348593E-3</v>
      </c>
      <c r="Z107" s="13">
        <v>8431</v>
      </c>
      <c r="AA107" s="10">
        <v>12</v>
      </c>
      <c r="AB107" s="33">
        <v>8.632996557462505E-2</v>
      </c>
      <c r="AC107" s="11">
        <v>-2.4E-2</v>
      </c>
      <c r="AD107" s="10">
        <v>162</v>
      </c>
      <c r="AE107" s="33">
        <v>-4.6225264464637331E-2</v>
      </c>
      <c r="AF107" s="11">
        <v>9.3560194452388945E-3</v>
      </c>
      <c r="AG107" s="10">
        <v>-42</v>
      </c>
      <c r="AH107" s="33">
        <v>-0.12907621071042183</v>
      </c>
      <c r="AI107" s="14">
        <v>0.1919559576704204</v>
      </c>
      <c r="AJ107" s="10">
        <v>-4</v>
      </c>
      <c r="AK107" s="33">
        <v>-1.3583356957426851E-2</v>
      </c>
      <c r="AL107" s="13">
        <v>3049.523096578836</v>
      </c>
      <c r="AM107" s="38"/>
    </row>
    <row r="108" spans="1:39" x14ac:dyDescent="0.25">
      <c r="A108" t="s">
        <v>925</v>
      </c>
      <c r="B108" s="5" t="s">
        <v>211</v>
      </c>
      <c r="C108" s="6" t="s">
        <v>49</v>
      </c>
      <c r="D108" s="7" t="s">
        <v>39</v>
      </c>
      <c r="E108" s="8">
        <v>19.811164101646092</v>
      </c>
      <c r="F108" s="36">
        <v>-1.1263805084324081</v>
      </c>
      <c r="G108" s="8">
        <v>3.3707906571301365</v>
      </c>
      <c r="H108" s="9">
        <v>-59</v>
      </c>
      <c r="I108" s="10">
        <v>-2</v>
      </c>
      <c r="J108" s="33">
        <v>-0.30955754378608624</v>
      </c>
      <c r="K108" s="11">
        <v>-0.11381495975980771</v>
      </c>
      <c r="L108" s="10">
        <v>-13</v>
      </c>
      <c r="M108" s="33">
        <v>3.1592344751657508E-3</v>
      </c>
      <c r="N108" s="11">
        <v>3.5499978853887823E-3</v>
      </c>
      <c r="O108" s="10">
        <v>-77</v>
      </c>
      <c r="P108" s="33">
        <v>-0.15191505223501345</v>
      </c>
      <c r="Q108" s="11">
        <v>7.8891543239369318E-3</v>
      </c>
      <c r="R108" s="10">
        <v>-341</v>
      </c>
      <c r="S108" s="33">
        <v>-1.2620772136949341</v>
      </c>
      <c r="T108" s="12">
        <v>4.1922820327605512</v>
      </c>
      <c r="U108" s="10">
        <v>12</v>
      </c>
      <c r="V108" s="33">
        <v>2.7594003695486591E-2</v>
      </c>
      <c r="W108" s="11">
        <v>-2.9591187103521974E-3</v>
      </c>
      <c r="X108" s="10">
        <v>215</v>
      </c>
      <c r="Y108" s="33">
        <v>0.28466195579957337</v>
      </c>
      <c r="Z108" s="13">
        <v>20094</v>
      </c>
      <c r="AA108" s="10">
        <v>6</v>
      </c>
      <c r="AB108" s="33">
        <v>1.9913338023243493E-2</v>
      </c>
      <c r="AC108" s="11">
        <v>-1.9999999999999997E-2</v>
      </c>
      <c r="AD108" s="10">
        <v>118</v>
      </c>
      <c r="AE108" s="33">
        <v>-1.6377162205106766E-3</v>
      </c>
      <c r="AF108" s="11">
        <v>9.9111985627512444E-3</v>
      </c>
      <c r="AG108" s="10">
        <v>40</v>
      </c>
      <c r="AH108" s="33">
        <v>0.13086374322320443</v>
      </c>
      <c r="AI108" s="14">
        <v>-0.14309708053965142</v>
      </c>
      <c r="AJ108" s="10">
        <v>3</v>
      </c>
      <c r="AK108" s="33">
        <v>3.8552708867020252E-3</v>
      </c>
      <c r="AL108" s="13">
        <v>19554.714963002654</v>
      </c>
      <c r="AM108" s="38"/>
    </row>
    <row r="109" spans="1:39" x14ac:dyDescent="0.25">
      <c r="A109" t="s">
        <v>768</v>
      </c>
      <c r="B109" s="5" t="s">
        <v>186</v>
      </c>
      <c r="C109" s="6" t="s">
        <v>63</v>
      </c>
      <c r="D109" s="7" t="s">
        <v>34</v>
      </c>
      <c r="E109" s="8">
        <v>19.848897697093669</v>
      </c>
      <c r="F109" s="36">
        <v>-1.1004557934272339</v>
      </c>
      <c r="G109" s="8">
        <v>3.294530618499131</v>
      </c>
      <c r="H109" s="9">
        <v>-55</v>
      </c>
      <c r="I109" s="10">
        <v>-149</v>
      </c>
      <c r="J109" s="33">
        <v>-0.59468989818651319</v>
      </c>
      <c r="K109" s="11">
        <v>-5.3866090775303799E-2</v>
      </c>
      <c r="L109" s="10">
        <v>-143</v>
      </c>
      <c r="M109" s="33">
        <v>-0.38284879355698848</v>
      </c>
      <c r="N109" s="11">
        <v>2.4016342062585006E-2</v>
      </c>
      <c r="O109" s="10">
        <v>91</v>
      </c>
      <c r="P109" s="33">
        <v>0.18525022764810073</v>
      </c>
      <c r="Q109" s="11">
        <v>-1.3817263544536272E-2</v>
      </c>
      <c r="R109" s="10">
        <v>99</v>
      </c>
      <c r="S109" s="33">
        <v>-8.8162630088693961E-2</v>
      </c>
      <c r="T109" s="12">
        <v>-0.64599483204134367</v>
      </c>
      <c r="U109" s="10">
        <v>-38</v>
      </c>
      <c r="V109" s="33">
        <v>-9.1708094011002883E-2</v>
      </c>
      <c r="W109" s="11">
        <v>5.852459016393443E-3</v>
      </c>
      <c r="X109" s="10">
        <v>-78</v>
      </c>
      <c r="Y109" s="33">
        <v>1.3702751143454511E-2</v>
      </c>
      <c r="Z109" s="13">
        <v>14071</v>
      </c>
      <c r="AA109" s="10">
        <v>-23</v>
      </c>
      <c r="AB109" s="33">
        <v>-7.6206697047234706E-2</v>
      </c>
      <c r="AC109" s="11">
        <v>-1.7999999999999995E-2</v>
      </c>
      <c r="AD109" s="10">
        <v>-71</v>
      </c>
      <c r="AE109" s="33">
        <v>-0.82040693939292342</v>
      </c>
      <c r="AF109" s="11">
        <v>-3.9754911131898996E-2</v>
      </c>
      <c r="AG109" s="10">
        <v>17</v>
      </c>
      <c r="AH109" s="33">
        <v>9.6151344586001275E-2</v>
      </c>
      <c r="AI109" s="14">
        <v>-4.1013262561190089E-2</v>
      </c>
      <c r="AJ109" s="10">
        <v>-16</v>
      </c>
      <c r="AK109" s="33">
        <v>-1.0310299558237201E-2</v>
      </c>
      <c r="AL109" s="13">
        <v>851.12386181863258</v>
      </c>
      <c r="AM109" s="38"/>
    </row>
    <row r="110" spans="1:39" x14ac:dyDescent="0.25">
      <c r="A110" t="s">
        <v>808</v>
      </c>
      <c r="B110" s="5" t="s">
        <v>352</v>
      </c>
      <c r="C110" s="6" t="s">
        <v>63</v>
      </c>
      <c r="D110" s="7" t="s">
        <v>34</v>
      </c>
      <c r="E110" s="8">
        <v>22.927120815274424</v>
      </c>
      <c r="F110" s="36">
        <v>-0.9522283837630271</v>
      </c>
      <c r="G110" s="8">
        <v>3.203353638128899</v>
      </c>
      <c r="H110" s="9">
        <v>-45</v>
      </c>
      <c r="I110" s="10">
        <v>-28</v>
      </c>
      <c r="J110" s="33">
        <v>-0.22883920203829744</v>
      </c>
      <c r="K110" s="11">
        <v>-6.9524781457028784E-3</v>
      </c>
      <c r="L110" s="10">
        <v>1</v>
      </c>
      <c r="M110" s="33">
        <v>2.9722640795556643E-2</v>
      </c>
      <c r="N110" s="11">
        <v>1.9137824485698854E-3</v>
      </c>
      <c r="O110" s="10">
        <v>150</v>
      </c>
      <c r="P110" s="33">
        <v>0.50255348153808599</v>
      </c>
      <c r="Q110" s="11">
        <v>-3.4867469879518075E-2</v>
      </c>
      <c r="R110" s="10">
        <v>-44</v>
      </c>
      <c r="S110" s="33">
        <v>-0.27985758730862836</v>
      </c>
      <c r="T110" s="12">
        <v>0</v>
      </c>
      <c r="U110" s="10">
        <v>-143</v>
      </c>
      <c r="V110" s="33">
        <v>-0.49149922322899342</v>
      </c>
      <c r="W110" s="11">
        <v>2.7264888564121306E-2</v>
      </c>
      <c r="X110" s="10">
        <v>-29</v>
      </c>
      <c r="Y110" s="33">
        <v>-0.1252615377135935</v>
      </c>
      <c r="Z110" s="13">
        <v>7354</v>
      </c>
      <c r="AA110" s="10">
        <v>14</v>
      </c>
      <c r="AB110" s="33">
        <v>4.7347386041749706E-2</v>
      </c>
      <c r="AC110" s="11">
        <v>-1.9000000000000003E-2</v>
      </c>
      <c r="AD110" s="10">
        <v>-165</v>
      </c>
      <c r="AE110" s="33">
        <v>-0.56474379791162688</v>
      </c>
      <c r="AF110" s="11">
        <v>-2.466132264529064E-2</v>
      </c>
      <c r="AG110" s="10">
        <v>19</v>
      </c>
      <c r="AH110" s="33">
        <v>4.978823052119552E-2</v>
      </c>
      <c r="AI110" s="14">
        <v>-4.7105975766141839E-2</v>
      </c>
      <c r="AJ110" s="10">
        <v>-8</v>
      </c>
      <c r="AK110" s="33">
        <v>-1.3740089998537125E-2</v>
      </c>
      <c r="AL110" s="13">
        <v>10125.789212158619</v>
      </c>
      <c r="AM110" s="38"/>
    </row>
    <row r="111" spans="1:39" ht="22.5" x14ac:dyDescent="0.25">
      <c r="A111" t="s">
        <v>813</v>
      </c>
      <c r="B111" s="5" t="s">
        <v>358</v>
      </c>
      <c r="C111" s="6" t="s">
        <v>93</v>
      </c>
      <c r="D111" s="7" t="s">
        <v>34</v>
      </c>
      <c r="E111" s="8">
        <v>22.669893930938855</v>
      </c>
      <c r="F111" s="36">
        <v>-0.96152557956183649</v>
      </c>
      <c r="G111" s="8">
        <v>3.2013438521398783</v>
      </c>
      <c r="H111" s="9">
        <v>-41</v>
      </c>
      <c r="I111" s="10">
        <v>-12</v>
      </c>
      <c r="J111" s="33">
        <v>-3.5009558904546101E-2</v>
      </c>
      <c r="K111" s="11">
        <v>-2.8106730825285142E-2</v>
      </c>
      <c r="L111" s="10">
        <v>-152</v>
      </c>
      <c r="M111" s="33">
        <v>-0.46885405926753038</v>
      </c>
      <c r="N111" s="11">
        <v>2.8708884615216475E-2</v>
      </c>
      <c r="O111" s="10">
        <v>-34</v>
      </c>
      <c r="P111" s="33">
        <v>-0.12613410649524906</v>
      </c>
      <c r="Q111" s="11">
        <v>5.6060606060606075E-3</v>
      </c>
      <c r="R111" s="10">
        <v>-85</v>
      </c>
      <c r="S111" s="33">
        <v>-0.24433784836435118</v>
      </c>
      <c r="T111" s="12">
        <v>1.2821720846257545E-2</v>
      </c>
      <c r="U111" s="10">
        <v>-71</v>
      </c>
      <c r="V111" s="33">
        <v>-0.28489804642998456</v>
      </c>
      <c r="W111" s="11">
        <v>1.4150959063356311E-2</v>
      </c>
      <c r="X111" s="10">
        <v>5</v>
      </c>
      <c r="Y111" s="33">
        <v>3.7621406987588653E-2</v>
      </c>
      <c r="Z111" s="13">
        <v>13341</v>
      </c>
      <c r="AA111" s="10">
        <v>28</v>
      </c>
      <c r="AB111" s="33">
        <v>9.5407403576988792E-2</v>
      </c>
      <c r="AC111" s="11">
        <v>-2.0000000000000004E-2</v>
      </c>
      <c r="AD111" s="10">
        <v>-103</v>
      </c>
      <c r="AE111" s="33">
        <v>-0.32369309570935823</v>
      </c>
      <c r="AF111" s="11">
        <v>-1.0277712952158735E-2</v>
      </c>
      <c r="AG111" s="10">
        <v>11</v>
      </c>
      <c r="AH111" s="33">
        <v>4.5252702787355943E-2</v>
      </c>
      <c r="AI111" s="14">
        <v>-1.4141450728319072E-2</v>
      </c>
      <c r="AJ111" s="10">
        <v>-2</v>
      </c>
      <c r="AK111" s="33">
        <v>-3.354257125163157E-3</v>
      </c>
      <c r="AL111" s="13">
        <v>8477.5366795401205</v>
      </c>
      <c r="AM111" s="38"/>
    </row>
    <row r="112" spans="1:39" x14ac:dyDescent="0.25">
      <c r="A112" t="s">
        <v>949</v>
      </c>
      <c r="B112" s="5" t="s">
        <v>208</v>
      </c>
      <c r="C112" s="6" t="s">
        <v>44</v>
      </c>
      <c r="D112" s="7" t="s">
        <v>20</v>
      </c>
      <c r="E112" s="8">
        <v>31.860272310876365</v>
      </c>
      <c r="F112" s="36">
        <v>-0.59689093528041903</v>
      </c>
      <c r="G112" s="8">
        <v>3.1719809093772362</v>
      </c>
      <c r="H112" s="9">
        <v>-19</v>
      </c>
      <c r="I112" s="10">
        <v>402</v>
      </c>
      <c r="J112" s="33">
        <v>1.899112444379893</v>
      </c>
      <c r="K112" s="11">
        <v>0.14085123993773174</v>
      </c>
      <c r="L112" s="10">
        <v>24</v>
      </c>
      <c r="M112" s="33">
        <v>0.152962759189336</v>
      </c>
      <c r="N112" s="11">
        <v>-6.2470907250467278E-3</v>
      </c>
      <c r="O112" s="10">
        <v>-44</v>
      </c>
      <c r="P112" s="33">
        <v>-8.006737185145496E-2</v>
      </c>
      <c r="Q112" s="11">
        <v>3.2878338278931746E-3</v>
      </c>
      <c r="R112" s="10">
        <v>-22</v>
      </c>
      <c r="S112" s="33">
        <v>-0.24312277748237693</v>
      </c>
      <c r="T112" s="12">
        <v>-0.12379301807378065</v>
      </c>
      <c r="U112" s="10">
        <v>-170</v>
      </c>
      <c r="V112" s="33">
        <v>-0.71790099265571394</v>
      </c>
      <c r="W112" s="11">
        <v>3.9896946564885502E-2</v>
      </c>
      <c r="X112" s="10">
        <v>-16</v>
      </c>
      <c r="Y112" s="33">
        <v>-4.3465242511509988E-2</v>
      </c>
      <c r="Z112" s="13">
        <v>10400</v>
      </c>
      <c r="AA112" s="10">
        <v>19</v>
      </c>
      <c r="AB112" s="33">
        <v>0.69749403652918773</v>
      </c>
      <c r="AC112" s="11">
        <v>-4.300000000000001E-2</v>
      </c>
      <c r="AD112" s="10">
        <v>-47</v>
      </c>
      <c r="AE112" s="33">
        <v>-0.72807566159752635</v>
      </c>
      <c r="AF112" s="11">
        <v>-2.7443459766040346E-2</v>
      </c>
      <c r="AG112" s="10">
        <v>0</v>
      </c>
      <c r="AH112" s="33">
        <v>4.4301051104485012E-3</v>
      </c>
      <c r="AI112" s="14">
        <v>-2.3827866303420375E-2</v>
      </c>
      <c r="AJ112" s="10">
        <v>1</v>
      </c>
      <c r="AK112" s="33">
        <v>1.6482988476224092E-2</v>
      </c>
      <c r="AL112" s="13">
        <v>901.07543976328088</v>
      </c>
      <c r="AM112" s="38"/>
    </row>
    <row r="113" spans="1:39" x14ac:dyDescent="0.25">
      <c r="A113" t="s">
        <v>1081</v>
      </c>
      <c r="B113" s="5" t="s">
        <v>424</v>
      </c>
      <c r="C113" s="6" t="s">
        <v>44</v>
      </c>
      <c r="D113" s="7" t="s">
        <v>20</v>
      </c>
      <c r="E113" s="8">
        <v>19.397012475971572</v>
      </c>
      <c r="F113" s="36">
        <v>-1.0785617546051067</v>
      </c>
      <c r="G113" s="8">
        <v>3.1718486412021463</v>
      </c>
      <c r="H113" s="9">
        <v>-51</v>
      </c>
      <c r="I113" s="10">
        <v>-81</v>
      </c>
      <c r="J113" s="33">
        <v>-0.33699245145041579</v>
      </c>
      <c r="K113" s="11">
        <v>-3.113112083189995E-2</v>
      </c>
      <c r="L113" s="10">
        <v>-289</v>
      </c>
      <c r="M113" s="33">
        <v>-0.92636900057055249</v>
      </c>
      <c r="N113" s="11">
        <v>5.2253628724216961E-2</v>
      </c>
      <c r="O113" s="10">
        <v>-15</v>
      </c>
      <c r="P113" s="33">
        <v>-6.1704740795395119E-2</v>
      </c>
      <c r="Q113" s="11">
        <v>2.306306306306306E-3</v>
      </c>
      <c r="R113" s="10">
        <v>-44</v>
      </c>
      <c r="S113" s="33">
        <v>-0.27985758730862836</v>
      </c>
      <c r="T113" s="12">
        <v>0</v>
      </c>
      <c r="U113" s="10">
        <v>-57</v>
      </c>
      <c r="V113" s="33">
        <v>-0.2187772941804631</v>
      </c>
      <c r="W113" s="11">
        <v>1.0187480822338141E-2</v>
      </c>
      <c r="X113" s="10">
        <v>-23</v>
      </c>
      <c r="Y113" s="33">
        <v>-0.172381669784471</v>
      </c>
      <c r="Z113" s="13">
        <v>10606</v>
      </c>
      <c r="AA113" s="10">
        <v>50</v>
      </c>
      <c r="AB113" s="33">
        <v>0.14346742111222757</v>
      </c>
      <c r="AC113" s="11">
        <v>-2.0999999999999998E-2</v>
      </c>
      <c r="AD113" s="10">
        <v>-43</v>
      </c>
      <c r="AE113" s="33">
        <v>-0.20209941964634556</v>
      </c>
      <c r="AF113" s="11">
        <v>-1.7265415549597707E-3</v>
      </c>
      <c r="AG113" s="10">
        <v>31</v>
      </c>
      <c r="AH113" s="33">
        <v>0.10826754957829138</v>
      </c>
      <c r="AI113" s="14">
        <v>-7.8889925768399483E-2</v>
      </c>
      <c r="AJ113" s="10">
        <v>-1</v>
      </c>
      <c r="AK113" s="33">
        <v>6.2600464345518303E-3</v>
      </c>
      <c r="AL113" s="13">
        <v>11181.998866135851</v>
      </c>
      <c r="AM113" s="38"/>
    </row>
    <row r="114" spans="1:39" x14ac:dyDescent="0.25">
      <c r="A114" t="s">
        <v>749</v>
      </c>
      <c r="B114" s="5" t="s">
        <v>581</v>
      </c>
      <c r="C114" s="6" t="s">
        <v>54</v>
      </c>
      <c r="D114" s="7" t="s">
        <v>39</v>
      </c>
      <c r="E114" s="8">
        <v>6.5911492653432298</v>
      </c>
      <c r="F114" s="36">
        <v>-1.5698525938579664</v>
      </c>
      <c r="G114" s="8">
        <v>3.160427339987578</v>
      </c>
      <c r="H114" s="9">
        <v>-18</v>
      </c>
      <c r="I114" s="10">
        <v>-146</v>
      </c>
      <c r="J114" s="33">
        <v>-0.63747351224834292</v>
      </c>
      <c r="K114" s="11">
        <v>-5.0777376222944537E-2</v>
      </c>
      <c r="L114" s="10">
        <v>-58</v>
      </c>
      <c r="M114" s="33">
        <v>-0.13722791632603337</v>
      </c>
      <c r="N114" s="11">
        <v>1.1093750635759594E-2</v>
      </c>
      <c r="O114" s="10">
        <v>-13</v>
      </c>
      <c r="P114" s="33">
        <v>-0.1018107661221509</v>
      </c>
      <c r="Q114" s="11">
        <v>4.9396267837541162E-3</v>
      </c>
      <c r="R114" s="10">
        <v>-44</v>
      </c>
      <c r="S114" s="33">
        <v>-0.27985758730862836</v>
      </c>
      <c r="T114" s="12">
        <v>0</v>
      </c>
      <c r="U114" s="10">
        <v>-103</v>
      </c>
      <c r="V114" s="33">
        <v>-0.38548645845531559</v>
      </c>
      <c r="W114" s="11">
        <v>2.4248081841432227E-2</v>
      </c>
      <c r="X114" s="10">
        <v>-4</v>
      </c>
      <c r="Y114" s="33">
        <v>-0.14932595855810993</v>
      </c>
      <c r="Z114" s="13">
        <v>21794</v>
      </c>
      <c r="AA114" s="10">
        <v>-27</v>
      </c>
      <c r="AB114" s="33">
        <v>-0.16097993461475779</v>
      </c>
      <c r="AC114" s="11">
        <v>-1.1000000000000003E-2</v>
      </c>
      <c r="AD114" s="10">
        <v>-69</v>
      </c>
      <c r="AE114" s="33">
        <v>-0.32419291014752238</v>
      </c>
      <c r="AF114" s="11">
        <v>-1.3627561044063929E-2</v>
      </c>
      <c r="AG114" s="10">
        <v>15</v>
      </c>
      <c r="AH114" s="33">
        <v>8.2701042238074174E-2</v>
      </c>
      <c r="AI114" s="14">
        <v>-0.1047511096042324</v>
      </c>
      <c r="AJ114" s="10">
        <v>20</v>
      </c>
      <c r="AK114" s="33">
        <v>1.9204471730375917E-2</v>
      </c>
      <c r="AL114" s="13">
        <v>41895.634040653822</v>
      </c>
      <c r="AM114" s="38"/>
    </row>
    <row r="115" spans="1:39" x14ac:dyDescent="0.25">
      <c r="A115" t="s">
        <v>803</v>
      </c>
      <c r="B115" s="5" t="s">
        <v>376</v>
      </c>
      <c r="C115" s="6" t="s">
        <v>71</v>
      </c>
      <c r="D115" s="7" t="s">
        <v>34</v>
      </c>
      <c r="E115" s="8">
        <v>21.878384247941028</v>
      </c>
      <c r="F115" s="36">
        <v>-0.96845633533436581</v>
      </c>
      <c r="G115" s="8">
        <v>3.1275919195124544</v>
      </c>
      <c r="H115" s="9">
        <v>-47</v>
      </c>
      <c r="I115" s="10">
        <v>-77</v>
      </c>
      <c r="J115" s="33">
        <v>-0.45395705817226695</v>
      </c>
      <c r="K115" s="11">
        <v>-3.1738660784539907E-2</v>
      </c>
      <c r="L115" s="10">
        <v>-28</v>
      </c>
      <c r="M115" s="33">
        <v>-5.9443292304852784E-2</v>
      </c>
      <c r="N115" s="11">
        <v>5.9216746111187685E-3</v>
      </c>
      <c r="O115" s="10">
        <v>-119</v>
      </c>
      <c r="P115" s="33">
        <v>-0.29186869060899556</v>
      </c>
      <c r="Q115" s="11">
        <v>1.6852165256346439E-2</v>
      </c>
      <c r="R115" s="10">
        <v>-44</v>
      </c>
      <c r="S115" s="33">
        <v>-0.27985758730862836</v>
      </c>
      <c r="T115" s="12">
        <v>0</v>
      </c>
      <c r="U115" s="10">
        <v>-109</v>
      </c>
      <c r="V115" s="33">
        <v>-0.31075753478615992</v>
      </c>
      <c r="W115" s="11">
        <v>1.7313064913722268E-2</v>
      </c>
      <c r="X115" s="10">
        <v>-57</v>
      </c>
      <c r="Y115" s="33">
        <v>-0.23714862281126159</v>
      </c>
      <c r="Z115" s="13">
        <v>2276</v>
      </c>
      <c r="AA115" s="10">
        <v>112</v>
      </c>
      <c r="AB115" s="33">
        <v>0.31281216223585989</v>
      </c>
      <c r="AC115" s="11">
        <v>-2.4E-2</v>
      </c>
      <c r="AD115" s="10">
        <v>-4</v>
      </c>
      <c r="AE115" s="33">
        <v>-2.1396088781551803E-2</v>
      </c>
      <c r="AF115" s="11">
        <v>8.0843975569129256E-3</v>
      </c>
      <c r="AG115" s="10">
        <v>-30</v>
      </c>
      <c r="AH115" s="33">
        <v>-5.4336468851242957E-2</v>
      </c>
      <c r="AI115" s="14">
        <v>9.1842037044880254E-2</v>
      </c>
      <c r="AJ115" s="10">
        <v>5</v>
      </c>
      <c r="AK115" s="33">
        <v>6.776926233849595E-3</v>
      </c>
      <c r="AL115" s="13">
        <v>11975.227230420991</v>
      </c>
      <c r="AM115" s="38"/>
    </row>
    <row r="116" spans="1:39" x14ac:dyDescent="0.25">
      <c r="A116" t="s">
        <v>885</v>
      </c>
      <c r="B116" s="5" t="s">
        <v>288</v>
      </c>
      <c r="C116" s="6" t="s">
        <v>44</v>
      </c>
      <c r="D116" s="7" t="s">
        <v>20</v>
      </c>
      <c r="E116" s="8">
        <v>25.774331355069446</v>
      </c>
      <c r="F116" s="36">
        <v>-0.81440264956785258</v>
      </c>
      <c r="G116" s="8">
        <v>3.1167675611037176</v>
      </c>
      <c r="H116" s="9">
        <v>-23</v>
      </c>
      <c r="I116" s="10">
        <v>-190</v>
      </c>
      <c r="J116" s="33">
        <v>-0.65082318323678912</v>
      </c>
      <c r="K116" s="11">
        <v>-6.832434367978435E-2</v>
      </c>
      <c r="L116" s="10">
        <v>-96</v>
      </c>
      <c r="M116" s="33">
        <v>-0.21425978493938697</v>
      </c>
      <c r="N116" s="11">
        <v>1.4374305468521087E-2</v>
      </c>
      <c r="O116" s="10">
        <v>-49</v>
      </c>
      <c r="P116" s="33">
        <v>-0.20185174639499676</v>
      </c>
      <c r="Q116" s="11">
        <v>1.0390402075226977E-2</v>
      </c>
      <c r="R116" s="10">
        <v>75</v>
      </c>
      <c r="S116" s="33">
        <v>0.25654207677902346</v>
      </c>
      <c r="T116" s="12">
        <v>-1.6772726389568215</v>
      </c>
      <c r="U116" s="10">
        <v>-7</v>
      </c>
      <c r="V116" s="33">
        <v>-4.9188778458773896E-2</v>
      </c>
      <c r="W116" s="11">
        <v>-7.5381552753815695E-4</v>
      </c>
      <c r="X116" s="10">
        <v>-58</v>
      </c>
      <c r="Y116" s="33">
        <v>-0.23906232960675744</v>
      </c>
      <c r="Z116" s="13">
        <v>3827</v>
      </c>
      <c r="AA116" s="10">
        <v>-104</v>
      </c>
      <c r="AB116" s="33">
        <v>-0.34394083274193576</v>
      </c>
      <c r="AC116" s="11">
        <v>-1.3999999999999999E-2</v>
      </c>
      <c r="AD116" s="10">
        <v>4</v>
      </c>
      <c r="AE116" s="33">
        <v>-1.4431591599418925E-2</v>
      </c>
      <c r="AF116" s="11">
        <v>1.0038520079616031E-2</v>
      </c>
      <c r="AG116" s="10">
        <v>-2</v>
      </c>
      <c r="AH116" s="33">
        <v>-2.6317174313330527E-2</v>
      </c>
      <c r="AI116" s="14">
        <v>4.3146994796003924E-2</v>
      </c>
      <c r="AJ116" s="10">
        <v>-20</v>
      </c>
      <c r="AK116" s="33">
        <v>1.5223523095335145E-3</v>
      </c>
      <c r="AL116" s="13">
        <v>5590.013082520687</v>
      </c>
      <c r="AM116" s="38"/>
    </row>
    <row r="117" spans="1:39" x14ac:dyDescent="0.25">
      <c r="A117" t="s">
        <v>961</v>
      </c>
      <c r="B117" s="5" t="s">
        <v>188</v>
      </c>
      <c r="C117" s="6" t="s">
        <v>172</v>
      </c>
      <c r="D117" s="7" t="s">
        <v>39</v>
      </c>
      <c r="E117" s="8">
        <v>33.574424922935819</v>
      </c>
      <c r="F117" s="36">
        <v>-0.50479396990582126</v>
      </c>
      <c r="G117" s="8">
        <v>3.0914271433624805</v>
      </c>
      <c r="H117" s="9">
        <v>-13</v>
      </c>
      <c r="I117" s="10">
        <v>-76</v>
      </c>
      <c r="J117" s="33">
        <v>-0.35362472235779285</v>
      </c>
      <c r="K117" s="11">
        <v>-3.7943189708988689E-2</v>
      </c>
      <c r="L117" s="10">
        <v>52</v>
      </c>
      <c r="M117" s="33">
        <v>0.17391680254897135</v>
      </c>
      <c r="N117" s="11">
        <v>-5.9439531579833921E-3</v>
      </c>
      <c r="O117" s="10">
        <v>159</v>
      </c>
      <c r="P117" s="33">
        <v>0.56419325166959655</v>
      </c>
      <c r="Q117" s="11">
        <v>-3.8912280701754398E-2</v>
      </c>
      <c r="R117" s="10">
        <v>-14</v>
      </c>
      <c r="S117" s="33">
        <v>-6.7654313003916194E-2</v>
      </c>
      <c r="T117" s="12">
        <v>-0.55647909572242427</v>
      </c>
      <c r="U117" s="10">
        <v>-49</v>
      </c>
      <c r="V117" s="33">
        <v>-0.52344377786677732</v>
      </c>
      <c r="W117" s="11">
        <v>2.4371958609117186E-2</v>
      </c>
      <c r="X117" s="10">
        <v>-45</v>
      </c>
      <c r="Y117" s="33">
        <v>-0.15469438501133881</v>
      </c>
      <c r="Z117" s="13">
        <v>3294</v>
      </c>
      <c r="AA117" s="10">
        <v>-53</v>
      </c>
      <c r="AB117" s="33">
        <v>-0.19976078013621881</v>
      </c>
      <c r="AC117" s="11">
        <v>-1.6999999999999994E-2</v>
      </c>
      <c r="AD117" s="10">
        <v>-7</v>
      </c>
      <c r="AE117" s="33">
        <v>-0.14948457712682006</v>
      </c>
      <c r="AF117" s="11">
        <v>8.2150112866816727E-3</v>
      </c>
      <c r="AG117" s="10">
        <v>33</v>
      </c>
      <c r="AH117" s="33">
        <v>0.25889114477451891</v>
      </c>
      <c r="AI117" s="14">
        <v>-0.18908985378630705</v>
      </c>
      <c r="AJ117" s="10">
        <v>34</v>
      </c>
      <c r="AK117" s="33">
        <v>2.5019221312917506E-2</v>
      </c>
      <c r="AL117" s="13">
        <v>15699.304091115337</v>
      </c>
      <c r="AM117" s="38"/>
    </row>
    <row r="118" spans="1:39" x14ac:dyDescent="0.25">
      <c r="A118" t="s">
        <v>1123</v>
      </c>
      <c r="B118" s="5" t="s">
        <v>347</v>
      </c>
      <c r="C118" s="6" t="s">
        <v>71</v>
      </c>
      <c r="D118" s="7" t="s">
        <v>34</v>
      </c>
      <c r="E118" s="8">
        <v>23.150630615543552</v>
      </c>
      <c r="F118" s="36">
        <v>-0.90392638811316983</v>
      </c>
      <c r="G118" s="8">
        <v>3.0797256948065659</v>
      </c>
      <c r="H118" s="9">
        <v>-42</v>
      </c>
      <c r="I118" s="10">
        <v>0</v>
      </c>
      <c r="J118" s="33">
        <v>-0.88848948939467842</v>
      </c>
      <c r="K118" s="11">
        <v>5.555555555555558E-2</v>
      </c>
      <c r="L118" s="10">
        <v>0</v>
      </c>
      <c r="M118" s="33">
        <v>1.2062072634069345</v>
      </c>
      <c r="N118" s="11">
        <v>-7.5630252100840401E-2</v>
      </c>
      <c r="O118" s="10">
        <v>0</v>
      </c>
      <c r="P118" s="33">
        <v>-2.468057563044801E-2</v>
      </c>
      <c r="Q118" s="11">
        <v>0</v>
      </c>
      <c r="R118" s="10">
        <v>-44</v>
      </c>
      <c r="S118" s="33">
        <v>-0.27985758730862836</v>
      </c>
      <c r="T118" s="12">
        <v>0</v>
      </c>
      <c r="U118" s="10">
        <v>0</v>
      </c>
      <c r="V118" s="33">
        <v>4.0204681027610878E-2</v>
      </c>
      <c r="W118" s="11">
        <v>0</v>
      </c>
      <c r="X118" s="10">
        <v>-548</v>
      </c>
      <c r="Y118" s="33">
        <v>-4.5321129294593137</v>
      </c>
      <c r="Z118" s="13">
        <v>-137848.84999999998</v>
      </c>
      <c r="AA118" s="10">
        <v>0</v>
      </c>
      <c r="AB118" s="33">
        <v>-0.11085229159034293</v>
      </c>
      <c r="AC118" s="11">
        <v>0</v>
      </c>
      <c r="AD118" s="10">
        <v>538</v>
      </c>
      <c r="AE118" s="33">
        <v>3.7749559422085093</v>
      </c>
      <c r="AF118" s="11">
        <v>0.25</v>
      </c>
      <c r="AG118" s="10">
        <v>35</v>
      </c>
      <c r="AH118" s="33">
        <v>0.54388291558811153</v>
      </c>
      <c r="AI118" s="14">
        <v>-0.65133151296862601</v>
      </c>
      <c r="AJ118" s="10">
        <v>34</v>
      </c>
      <c r="AK118" s="33">
        <v>5.2064800957401382E-2</v>
      </c>
      <c r="AL118" s="13">
        <v>51882.945454545435</v>
      </c>
      <c r="AM118" s="38"/>
    </row>
    <row r="119" spans="1:39" x14ac:dyDescent="0.25">
      <c r="A119" t="s">
        <v>920</v>
      </c>
      <c r="B119" s="5" t="s">
        <v>423</v>
      </c>
      <c r="C119" s="6" t="s">
        <v>49</v>
      </c>
      <c r="D119" s="7" t="s">
        <v>39</v>
      </c>
      <c r="E119" s="8">
        <v>19.602750673048696</v>
      </c>
      <c r="F119" s="36">
        <v>-1.035700947534302</v>
      </c>
      <c r="G119" s="8">
        <v>3.0630395970140327</v>
      </c>
      <c r="H119" s="9">
        <v>-51</v>
      </c>
      <c r="I119" s="10">
        <v>114</v>
      </c>
      <c r="J119" s="33">
        <v>0.25857815758578623</v>
      </c>
      <c r="K119" s="11">
        <v>6.9591199135699E-4</v>
      </c>
      <c r="L119" s="10">
        <v>-98</v>
      </c>
      <c r="M119" s="33">
        <v>-0.22923293025810984</v>
      </c>
      <c r="N119" s="11">
        <v>1.5350707879593133E-2</v>
      </c>
      <c r="O119" s="10">
        <v>-139</v>
      </c>
      <c r="P119" s="33">
        <v>-0.42858162302034764</v>
      </c>
      <c r="Q119" s="11">
        <v>2.5445578231292516E-2</v>
      </c>
      <c r="R119" s="10">
        <v>-20</v>
      </c>
      <c r="S119" s="33">
        <v>-0.17973206087322757</v>
      </c>
      <c r="T119" s="12">
        <v>-0.280388772370193</v>
      </c>
      <c r="U119" s="10">
        <v>138</v>
      </c>
      <c r="V119" s="33">
        <v>0.53027603444197902</v>
      </c>
      <c r="W119" s="11">
        <v>-3.6412403543869688E-2</v>
      </c>
      <c r="X119" s="10">
        <v>-68</v>
      </c>
      <c r="Y119" s="33">
        <v>-0.44432942804408332</v>
      </c>
      <c r="Z119" s="13">
        <v>-122</v>
      </c>
      <c r="AA119" s="10">
        <v>38</v>
      </c>
      <c r="AB119" s="33">
        <v>5.1886105042931008E-2</v>
      </c>
      <c r="AC119" s="11">
        <v>-1.6999999999999994E-2</v>
      </c>
      <c r="AD119" s="10">
        <v>-160</v>
      </c>
      <c r="AE119" s="33">
        <v>-0.50403968453942904</v>
      </c>
      <c r="AF119" s="11">
        <v>-2.2820555671610565E-2</v>
      </c>
      <c r="AG119" s="10">
        <v>-105</v>
      </c>
      <c r="AH119" s="33">
        <v>-0.28370203532043436</v>
      </c>
      <c r="AI119" s="14">
        <v>0.34235886781729929</v>
      </c>
      <c r="AJ119" s="10">
        <v>13</v>
      </c>
      <c r="AK119" s="33">
        <v>9.6356458242617404E-3</v>
      </c>
      <c r="AL119" s="13">
        <v>13477.419349570133</v>
      </c>
      <c r="AM119" s="38"/>
    </row>
    <row r="120" spans="1:39" x14ac:dyDescent="0.25">
      <c r="A120" t="s">
        <v>960</v>
      </c>
      <c r="B120" s="5" t="s">
        <v>298</v>
      </c>
      <c r="C120" s="6" t="s">
        <v>44</v>
      </c>
      <c r="D120" s="7" t="s">
        <v>20</v>
      </c>
      <c r="E120" s="8">
        <v>25.388108583130244</v>
      </c>
      <c r="F120" s="36">
        <v>-0.81109578178871744</v>
      </c>
      <c r="G120" s="8">
        <v>3.0599312329869974</v>
      </c>
      <c r="H120" s="9">
        <v>-25</v>
      </c>
      <c r="I120" s="10">
        <v>-233</v>
      </c>
      <c r="J120" s="33">
        <v>-0.96422962481396324</v>
      </c>
      <c r="K120" s="11">
        <v>-9.8585993339026623E-2</v>
      </c>
      <c r="L120" s="10">
        <v>140</v>
      </c>
      <c r="M120" s="33">
        <v>0.85395489561464522</v>
      </c>
      <c r="N120" s="11">
        <v>-4.3600231315881519E-2</v>
      </c>
      <c r="O120" s="10">
        <v>-54</v>
      </c>
      <c r="P120" s="33">
        <v>-0.15318608414542745</v>
      </c>
      <c r="Q120" s="11">
        <v>7.6140350877193022E-3</v>
      </c>
      <c r="R120" s="10">
        <v>-55</v>
      </c>
      <c r="S120" s="33">
        <v>-0.27269204986772866</v>
      </c>
      <c r="T120" s="12">
        <v>2.4454940716121532E-3</v>
      </c>
      <c r="U120" s="10">
        <v>-56</v>
      </c>
      <c r="V120" s="33">
        <v>-0.14205842766866927</v>
      </c>
      <c r="W120" s="11">
        <v>7.6570972886762304E-3</v>
      </c>
      <c r="X120" s="10">
        <v>42</v>
      </c>
      <c r="Y120" s="33">
        <v>0.18387143985310128</v>
      </c>
      <c r="Z120" s="13">
        <v>13197</v>
      </c>
      <c r="AA120" s="10">
        <v>-1</v>
      </c>
      <c r="AB120" s="33">
        <v>1.3105259521470958E-2</v>
      </c>
      <c r="AC120" s="11">
        <v>-2.3E-2</v>
      </c>
      <c r="AD120" s="10">
        <v>-118</v>
      </c>
      <c r="AE120" s="33">
        <v>-0.4107415087674855</v>
      </c>
      <c r="AF120" s="11">
        <v>-1.5390956839461012E-2</v>
      </c>
      <c r="AG120" s="10">
        <v>-11</v>
      </c>
      <c r="AH120" s="33">
        <v>-1.9958565874631296E-2</v>
      </c>
      <c r="AI120" s="14">
        <v>2.1426419314960476E-2</v>
      </c>
      <c r="AJ120" s="10">
        <v>0</v>
      </c>
      <c r="AK120" s="33">
        <v>1.2655652218034275E-2</v>
      </c>
      <c r="AL120" s="13">
        <v>5018.1667349997588</v>
      </c>
      <c r="AM120" s="38"/>
    </row>
    <row r="121" spans="1:39" x14ac:dyDescent="0.25">
      <c r="A121" t="s">
        <v>767</v>
      </c>
      <c r="B121" s="5" t="s">
        <v>186</v>
      </c>
      <c r="C121" s="6" t="s">
        <v>172</v>
      </c>
      <c r="D121" s="7" t="s">
        <v>39</v>
      </c>
      <c r="E121" s="8">
        <v>20.675354119195642</v>
      </c>
      <c r="F121" s="36">
        <v>-0.987697382350613</v>
      </c>
      <c r="G121" s="8">
        <v>3.0426338049339279</v>
      </c>
      <c r="H121" s="9">
        <v>-52</v>
      </c>
      <c r="I121" s="10">
        <v>-28</v>
      </c>
      <c r="J121" s="33">
        <v>-0.50980438791289728</v>
      </c>
      <c r="K121" s="11">
        <v>-8.9538407408356946E-2</v>
      </c>
      <c r="L121" s="10">
        <v>-57</v>
      </c>
      <c r="M121" s="33">
        <v>-0.11675832320560797</v>
      </c>
      <c r="N121" s="11">
        <v>9.1395619639503128E-3</v>
      </c>
      <c r="O121" s="10">
        <v>-2</v>
      </c>
      <c r="P121" s="33">
        <v>-5.3189264033061123E-3</v>
      </c>
      <c r="Q121" s="11">
        <v>-1.758546497728903E-3</v>
      </c>
      <c r="R121" s="10">
        <v>-49</v>
      </c>
      <c r="S121" s="33">
        <v>-0.13061987139827622</v>
      </c>
      <c r="T121" s="12">
        <v>-0.29410809522204517</v>
      </c>
      <c r="U121" s="10">
        <v>-79</v>
      </c>
      <c r="V121" s="33">
        <v>-0.26157133843966085</v>
      </c>
      <c r="W121" s="11">
        <v>1.3357143958908545E-2</v>
      </c>
      <c r="X121" s="10">
        <v>-35</v>
      </c>
      <c r="Y121" s="33">
        <v>-0.31570745253439014</v>
      </c>
      <c r="Z121" s="13">
        <v>2398</v>
      </c>
      <c r="AA121" s="10">
        <v>-59</v>
      </c>
      <c r="AB121" s="33">
        <v>-0.17232673211771257</v>
      </c>
      <c r="AC121" s="11">
        <v>-1.6E-2</v>
      </c>
      <c r="AD121" s="10">
        <v>24</v>
      </c>
      <c r="AE121" s="33">
        <v>1.477494412178787E-2</v>
      </c>
      <c r="AF121" s="11">
        <v>1.0566645013934672E-2</v>
      </c>
      <c r="AG121" s="10">
        <v>45</v>
      </c>
      <c r="AH121" s="33">
        <v>0.13828453433677845</v>
      </c>
      <c r="AI121" s="14">
        <v>-0.14549103380388262</v>
      </c>
      <c r="AJ121" s="10">
        <v>27</v>
      </c>
      <c r="AK121" s="33">
        <v>2.0566154465505665E-2</v>
      </c>
      <c r="AL121" s="13">
        <v>23198.636038015306</v>
      </c>
      <c r="AM121" s="38"/>
    </row>
    <row r="122" spans="1:39" x14ac:dyDescent="0.25">
      <c r="A122" t="s">
        <v>956</v>
      </c>
      <c r="B122" s="5" t="s">
        <v>120</v>
      </c>
      <c r="C122" s="6" t="s">
        <v>52</v>
      </c>
      <c r="D122" s="7" t="s">
        <v>34</v>
      </c>
      <c r="E122" s="8">
        <v>40.466549321107635</v>
      </c>
      <c r="F122" s="36">
        <v>-0.22265542699212837</v>
      </c>
      <c r="G122" s="8">
        <v>3.0423247874477255</v>
      </c>
      <c r="H122" s="9">
        <v>-4</v>
      </c>
      <c r="I122" s="10">
        <v>-123</v>
      </c>
      <c r="J122" s="33">
        <v>-0.49189551607713367</v>
      </c>
      <c r="K122" s="11">
        <v>-6.4381630574773752E-2</v>
      </c>
      <c r="L122" s="10">
        <v>140</v>
      </c>
      <c r="M122" s="33">
        <v>0.40085011518739183</v>
      </c>
      <c r="N122" s="11">
        <v>-1.83007003210982E-2</v>
      </c>
      <c r="O122" s="10">
        <v>-1</v>
      </c>
      <c r="P122" s="33">
        <v>-8.1301285294819392E-2</v>
      </c>
      <c r="Q122" s="11">
        <v>1.0170689180508397E-3</v>
      </c>
      <c r="R122" s="10">
        <v>-318</v>
      </c>
      <c r="S122" s="33">
        <v>-0.61695723164346239</v>
      </c>
      <c r="T122" s="12">
        <v>1.4175979955823692</v>
      </c>
      <c r="U122" s="10">
        <v>25</v>
      </c>
      <c r="V122" s="33">
        <v>0.35349111384275966</v>
      </c>
      <c r="W122" s="11">
        <v>-3.1378699680249256E-2</v>
      </c>
      <c r="X122" s="10">
        <v>4</v>
      </c>
      <c r="Y122" s="33">
        <v>5.4631272137371734E-2</v>
      </c>
      <c r="Z122" s="13">
        <v>8686</v>
      </c>
      <c r="AA122" s="10">
        <v>70</v>
      </c>
      <c r="AB122" s="33">
        <v>0.28537811421735398</v>
      </c>
      <c r="AC122" s="11">
        <v>-2.5000000000000001E-2</v>
      </c>
      <c r="AD122" s="10">
        <v>-15</v>
      </c>
      <c r="AE122" s="33">
        <v>-0.32553741568095806</v>
      </c>
      <c r="AF122" s="11">
        <v>3.0109312301085378E-4</v>
      </c>
      <c r="AG122" s="10">
        <v>165</v>
      </c>
      <c r="AH122" s="33">
        <v>0.49107049344142228</v>
      </c>
      <c r="AI122" s="14">
        <v>-0.50967863651658618</v>
      </c>
      <c r="AJ122" s="10">
        <v>50</v>
      </c>
      <c r="AK122" s="33">
        <v>3.0534929166827457E-2</v>
      </c>
      <c r="AL122" s="13">
        <v>22127.011387605759</v>
      </c>
      <c r="AM122" s="38">
        <v>1</v>
      </c>
    </row>
    <row r="123" spans="1:39" x14ac:dyDescent="0.25">
      <c r="A123" t="s">
        <v>1127</v>
      </c>
      <c r="B123" s="5" t="s">
        <v>178</v>
      </c>
      <c r="C123" s="6" t="s">
        <v>63</v>
      </c>
      <c r="D123" s="7" t="s">
        <v>34</v>
      </c>
      <c r="E123" s="8">
        <v>34.618870372774552</v>
      </c>
      <c r="F123" s="36">
        <v>-0.44712015614632961</v>
      </c>
      <c r="G123" s="8">
        <v>3.037487482028709</v>
      </c>
      <c r="H123" s="9">
        <v>-17</v>
      </c>
      <c r="I123" s="10">
        <v>184</v>
      </c>
      <c r="J123" s="33">
        <v>0.54636444155718011</v>
      </c>
      <c r="K123" s="11">
        <v>3.3505861523045577E-2</v>
      </c>
      <c r="L123" s="10">
        <v>121</v>
      </c>
      <c r="M123" s="33">
        <v>0.58705697860335682</v>
      </c>
      <c r="N123" s="11">
        <v>-2.9056897899392559E-2</v>
      </c>
      <c r="O123" s="10">
        <v>-62</v>
      </c>
      <c r="P123" s="33">
        <v>-0.32691161388841672</v>
      </c>
      <c r="Q123" s="11">
        <v>1.8302342878393454E-2</v>
      </c>
      <c r="R123" s="10">
        <v>-18</v>
      </c>
      <c r="S123" s="33">
        <v>9.0936257785425273E-2</v>
      </c>
      <c r="T123" s="12">
        <v>-0.91076324020986776</v>
      </c>
      <c r="U123" s="10">
        <v>108</v>
      </c>
      <c r="V123" s="33">
        <v>0.68245645546170453</v>
      </c>
      <c r="W123" s="11">
        <v>-4.8222634508348794E-2</v>
      </c>
      <c r="X123" s="10">
        <v>-21</v>
      </c>
      <c r="Y123" s="33">
        <v>-0.12937032710805574</v>
      </c>
      <c r="Z123" s="13">
        <v>3281</v>
      </c>
      <c r="AA123" s="10">
        <v>-81</v>
      </c>
      <c r="AB123" s="33">
        <v>-0.44686894631418655</v>
      </c>
      <c r="AC123" s="11">
        <v>-1.4999999999999999E-2</v>
      </c>
      <c r="AD123" s="10">
        <v>-102</v>
      </c>
      <c r="AE123" s="33">
        <v>-0.57415712048404544</v>
      </c>
      <c r="AF123" s="11">
        <v>-2.2388853299167177E-2</v>
      </c>
      <c r="AG123" s="10">
        <v>-4</v>
      </c>
      <c r="AH123" s="33">
        <v>-0.10689491547146535</v>
      </c>
      <c r="AI123" s="14">
        <v>0.24058828714799496</v>
      </c>
      <c r="AJ123" s="10">
        <v>-15</v>
      </c>
      <c r="AK123" s="33">
        <v>6.5404891590903347E-4</v>
      </c>
      <c r="AL123" s="13">
        <v>-991.09469990766956</v>
      </c>
      <c r="AM123" s="38"/>
    </row>
    <row r="124" spans="1:39" x14ac:dyDescent="0.25">
      <c r="A124" t="s">
        <v>658</v>
      </c>
      <c r="B124" s="5" t="s">
        <v>174</v>
      </c>
      <c r="C124" s="6" t="s">
        <v>172</v>
      </c>
      <c r="D124" s="7" t="s">
        <v>39</v>
      </c>
      <c r="E124" s="8">
        <v>34.837147979978518</v>
      </c>
      <c r="F124" s="36">
        <v>-0.43726176589939358</v>
      </c>
      <c r="G124" s="8">
        <v>3.033055761448928</v>
      </c>
      <c r="H124" s="9">
        <v>-17</v>
      </c>
      <c r="I124" s="10">
        <v>-46</v>
      </c>
      <c r="J124" s="33">
        <v>-0.23601497552397857</v>
      </c>
      <c r="K124" s="11">
        <v>-3.089017439074071E-2</v>
      </c>
      <c r="L124" s="10">
        <v>22</v>
      </c>
      <c r="M124" s="33">
        <v>0.62021779818735223</v>
      </c>
      <c r="N124" s="11">
        <v>-3.2876903756029058E-2</v>
      </c>
      <c r="O124" s="10">
        <v>-40</v>
      </c>
      <c r="P124" s="33">
        <v>-0.14045679651251253</v>
      </c>
      <c r="Q124" s="11">
        <v>6.6529680365296773E-3</v>
      </c>
      <c r="R124" s="10">
        <v>-9</v>
      </c>
      <c r="S124" s="33">
        <v>0.22393871461167972</v>
      </c>
      <c r="T124" s="12">
        <v>-1.2684511039078803</v>
      </c>
      <c r="U124" s="10">
        <v>53</v>
      </c>
      <c r="V124" s="33">
        <v>0.26243968594533129</v>
      </c>
      <c r="W124" s="11">
        <v>-2.1430355052672642E-2</v>
      </c>
      <c r="X124" s="10">
        <v>6</v>
      </c>
      <c r="Y124" s="33">
        <v>4.4735543291420932E-3</v>
      </c>
      <c r="Z124" s="13">
        <v>8277</v>
      </c>
      <c r="AA124" s="10">
        <v>-138</v>
      </c>
      <c r="AB124" s="33">
        <v>-0.41489617929449896</v>
      </c>
      <c r="AC124" s="11">
        <v>-1.1999999999999997E-2</v>
      </c>
      <c r="AD124" s="10">
        <v>-26</v>
      </c>
      <c r="AE124" s="33">
        <v>-0.53748133057765479</v>
      </c>
      <c r="AF124" s="11">
        <v>-1.5260843731431994E-2</v>
      </c>
      <c r="AG124" s="10">
        <v>49</v>
      </c>
      <c r="AH124" s="33">
        <v>0.25811654070170015</v>
      </c>
      <c r="AI124" s="14">
        <v>-0.21155209815387765</v>
      </c>
      <c r="AJ124" s="10">
        <v>9</v>
      </c>
      <c r="AK124" s="33">
        <v>1.65629790314063E-2</v>
      </c>
      <c r="AL124" s="13">
        <v>9999.9491089417861</v>
      </c>
      <c r="AM124" s="38"/>
    </row>
    <row r="125" spans="1:39" x14ac:dyDescent="0.25">
      <c r="A125" t="s">
        <v>847</v>
      </c>
      <c r="B125" s="5" t="s">
        <v>177</v>
      </c>
      <c r="C125" s="6" t="s">
        <v>54</v>
      </c>
      <c r="D125" s="7" t="s">
        <v>39</v>
      </c>
      <c r="E125" s="8">
        <v>34.637389122066587</v>
      </c>
      <c r="F125" s="36">
        <v>-0.44228367109104516</v>
      </c>
      <c r="G125" s="8">
        <v>3.0246434198988723</v>
      </c>
      <c r="H125" s="9">
        <v>-17</v>
      </c>
      <c r="I125" s="10">
        <v>36</v>
      </c>
      <c r="J125" s="33">
        <v>6.9264064473247067E-2</v>
      </c>
      <c r="K125" s="11">
        <v>3.1200299119159558E-3</v>
      </c>
      <c r="L125" s="10">
        <v>-17</v>
      </c>
      <c r="M125" s="33">
        <v>3.8294072372077326E-3</v>
      </c>
      <c r="N125" s="11">
        <v>2.7938451381542898E-3</v>
      </c>
      <c r="O125" s="10">
        <v>-46</v>
      </c>
      <c r="P125" s="33">
        <v>-0.40466236482508666</v>
      </c>
      <c r="Q125" s="11">
        <v>2.2973808772483423E-2</v>
      </c>
      <c r="R125" s="10">
        <v>72</v>
      </c>
      <c r="S125" s="33">
        <v>0.16525423414226437</v>
      </c>
      <c r="T125" s="12">
        <v>-1.3860998644651983</v>
      </c>
      <c r="U125" s="10">
        <v>1</v>
      </c>
      <c r="V125" s="33">
        <v>-7.6816942514929265E-2</v>
      </c>
      <c r="W125" s="11">
        <v>-1.5160831198405833E-3</v>
      </c>
      <c r="X125" s="10">
        <v>-9</v>
      </c>
      <c r="Y125" s="33">
        <v>-3.6135513864716806E-3</v>
      </c>
      <c r="Z125" s="13">
        <v>6427</v>
      </c>
      <c r="AA125" s="10">
        <v>-131</v>
      </c>
      <c r="AB125" s="33">
        <v>-0.61394432793722709</v>
      </c>
      <c r="AC125" s="11">
        <v>-1.100000000000001E-2</v>
      </c>
      <c r="AD125" s="10">
        <v>52</v>
      </c>
      <c r="AE125" s="33">
        <v>0.43004863243141361</v>
      </c>
      <c r="AF125" s="11">
        <v>4.190529455630132E-2</v>
      </c>
      <c r="AG125" s="10">
        <v>50</v>
      </c>
      <c r="AH125" s="33">
        <v>0.15828472580757852</v>
      </c>
      <c r="AI125" s="14">
        <v>-0.1414086227837057</v>
      </c>
      <c r="AJ125" s="10">
        <v>18</v>
      </c>
      <c r="AK125" s="33">
        <v>1.4424398477932227E-2</v>
      </c>
      <c r="AL125" s="13">
        <v>12787.215170008261</v>
      </c>
      <c r="AM125" s="38"/>
    </row>
    <row r="126" spans="1:39" x14ac:dyDescent="0.25">
      <c r="A126" t="s">
        <v>634</v>
      </c>
      <c r="B126" s="5" t="s">
        <v>249</v>
      </c>
      <c r="C126" s="6" t="s">
        <v>30</v>
      </c>
      <c r="D126" s="7" t="s">
        <v>20</v>
      </c>
      <c r="E126" s="8">
        <v>29.049598682738186</v>
      </c>
      <c r="F126" s="36">
        <v>-0.6536004906638897</v>
      </c>
      <c r="G126" s="8">
        <v>3.0101340933422804</v>
      </c>
      <c r="H126" s="9">
        <v>-25</v>
      </c>
      <c r="I126" s="10">
        <v>130</v>
      </c>
      <c r="J126" s="33">
        <v>0.33278564255380272</v>
      </c>
      <c r="K126" s="11">
        <v>8.9103592494232942E-4</v>
      </c>
      <c r="L126" s="10">
        <v>14</v>
      </c>
      <c r="M126" s="33">
        <v>5.3808121448721324E-2</v>
      </c>
      <c r="N126" s="11">
        <v>3.4474890374808914E-4</v>
      </c>
      <c r="O126" s="10">
        <v>-16</v>
      </c>
      <c r="P126" s="33">
        <v>-0.18674058916908026</v>
      </c>
      <c r="Q126" s="11">
        <v>8.8716577540106784E-3</v>
      </c>
      <c r="R126" s="10">
        <v>27</v>
      </c>
      <c r="S126" s="33">
        <v>-4.0960842137290648E-2</v>
      </c>
      <c r="T126" s="12">
        <v>-0.71725671764608223</v>
      </c>
      <c r="U126" s="10">
        <v>-26</v>
      </c>
      <c r="V126" s="33">
        <v>-0.14929000695903957</v>
      </c>
      <c r="W126" s="11">
        <v>3.8889787119374686E-3</v>
      </c>
      <c r="X126" s="10">
        <v>-7</v>
      </c>
      <c r="Y126" s="33">
        <v>-4.7895344229869019E-2</v>
      </c>
      <c r="Z126" s="13">
        <v>8237</v>
      </c>
      <c r="AA126" s="10">
        <v>1</v>
      </c>
      <c r="AB126" s="33">
        <v>1.5374619022061692E-2</v>
      </c>
      <c r="AC126" s="11">
        <v>-2.1999999999999999E-2</v>
      </c>
      <c r="AD126" s="10">
        <v>-84</v>
      </c>
      <c r="AE126" s="33">
        <v>-0.34141053581277003</v>
      </c>
      <c r="AF126" s="11">
        <v>-1.0039301910127696E-2</v>
      </c>
      <c r="AG126" s="10">
        <v>-7</v>
      </c>
      <c r="AH126" s="33">
        <v>-3.9040748360606448E-3</v>
      </c>
      <c r="AI126" s="14">
        <v>6.1062785256487118E-3</v>
      </c>
      <c r="AJ126" s="10">
        <v>-4</v>
      </c>
      <c r="AK126" s="33">
        <v>6.5991453219303442E-3</v>
      </c>
      <c r="AL126" s="13">
        <v>4229.8705301408918</v>
      </c>
      <c r="AM126" s="38"/>
    </row>
    <row r="127" spans="1:39" x14ac:dyDescent="0.25">
      <c r="A127" t="s">
        <v>689</v>
      </c>
      <c r="B127" s="5" t="s">
        <v>505</v>
      </c>
      <c r="C127" s="6" t="s">
        <v>44</v>
      </c>
      <c r="D127" s="7" t="s">
        <v>20</v>
      </c>
      <c r="E127" s="8">
        <v>14.758882513199236</v>
      </c>
      <c r="F127" s="36">
        <v>-1.2012250802834519</v>
      </c>
      <c r="G127" s="8">
        <v>2.9954188034674409</v>
      </c>
      <c r="H127" s="9">
        <v>-60</v>
      </c>
      <c r="I127" s="10">
        <v>-184</v>
      </c>
      <c r="J127" s="33">
        <v>-0.83920547750698216</v>
      </c>
      <c r="K127" s="11">
        <v>-9.239767502178986E-2</v>
      </c>
      <c r="L127" s="10">
        <v>-34</v>
      </c>
      <c r="M127" s="33">
        <v>-9.8081813864135503E-2</v>
      </c>
      <c r="N127" s="11">
        <v>8.6126449948895969E-3</v>
      </c>
      <c r="O127" s="10">
        <v>0</v>
      </c>
      <c r="P127" s="33">
        <v>-2.468057563044801E-2</v>
      </c>
      <c r="Q127" s="11">
        <v>0</v>
      </c>
      <c r="R127" s="10">
        <v>-53</v>
      </c>
      <c r="S127" s="33">
        <v>-0.272068517896215</v>
      </c>
      <c r="T127" s="12">
        <v>-1.7438994386692608E-5</v>
      </c>
      <c r="U127" s="10">
        <v>-22</v>
      </c>
      <c r="V127" s="33">
        <v>-0.13256536634361393</v>
      </c>
      <c r="W127" s="11">
        <v>9.4016824395373282E-3</v>
      </c>
      <c r="X127" s="10">
        <v>16</v>
      </c>
      <c r="Y127" s="33">
        <v>0.17832511949771823</v>
      </c>
      <c r="Z127" s="13">
        <v>26308</v>
      </c>
      <c r="AA127" s="10">
        <v>-95</v>
      </c>
      <c r="AB127" s="33">
        <v>-0.26844676718819072</v>
      </c>
      <c r="AC127" s="11">
        <v>-1.3999999999999999E-2</v>
      </c>
      <c r="AD127" s="10">
        <v>-86</v>
      </c>
      <c r="AE127" s="33">
        <v>-0.42218385379136936</v>
      </c>
      <c r="AF127" s="11">
        <v>-1.3968345965225226E-2</v>
      </c>
      <c r="AG127" s="10">
        <v>-45</v>
      </c>
      <c r="AH127" s="33">
        <v>-0.11154954283628318</v>
      </c>
      <c r="AI127" s="14">
        <v>0.15823675437976847</v>
      </c>
      <c r="AJ127" s="10">
        <v>3</v>
      </c>
      <c r="AK127" s="33">
        <v>1.0416358482068538E-2</v>
      </c>
      <c r="AL127" s="13">
        <v>10291.302887342914</v>
      </c>
      <c r="AM127" s="38"/>
    </row>
    <row r="128" spans="1:39" x14ac:dyDescent="0.25">
      <c r="A128" t="s">
        <v>1162</v>
      </c>
      <c r="B128" s="5" t="s">
        <v>69</v>
      </c>
      <c r="C128" s="6" t="s">
        <v>47</v>
      </c>
      <c r="D128" s="7" t="s">
        <v>20</v>
      </c>
      <c r="E128" s="8">
        <v>51.83474695352912</v>
      </c>
      <c r="F128" s="36">
        <v>0.23434393434496847</v>
      </c>
      <c r="G128" s="8">
        <v>2.9874323322530145</v>
      </c>
      <c r="H128" s="9">
        <v>1</v>
      </c>
      <c r="I128" s="10">
        <v>-38</v>
      </c>
      <c r="J128" s="33">
        <v>-0.18068998020062893</v>
      </c>
      <c r="K128" s="11">
        <v>-1.7423991185620435E-2</v>
      </c>
      <c r="L128" s="10">
        <v>-10</v>
      </c>
      <c r="M128" s="33">
        <v>-0.287812530780436</v>
      </c>
      <c r="N128" s="11">
        <v>1.6754778985120969E-2</v>
      </c>
      <c r="O128" s="10">
        <v>-1</v>
      </c>
      <c r="P128" s="33">
        <v>-5.2589893138862198E-2</v>
      </c>
      <c r="Q128" s="11">
        <v>-1.2430278884462131E-3</v>
      </c>
      <c r="R128" s="10">
        <v>-9</v>
      </c>
      <c r="S128" s="33">
        <v>0.61416334883538071</v>
      </c>
      <c r="T128" s="12">
        <v>-1.9783589855208934</v>
      </c>
      <c r="U128" s="10">
        <v>2</v>
      </c>
      <c r="V128" s="33">
        <v>0.21264628851767364</v>
      </c>
      <c r="W128" s="11">
        <v>-2.8208045509955315E-2</v>
      </c>
      <c r="X128" s="10">
        <v>-18</v>
      </c>
      <c r="Y128" s="33">
        <v>-7.5114583565188298E-2</v>
      </c>
      <c r="Z128" s="13">
        <v>3304</v>
      </c>
      <c r="AA128" s="10">
        <v>2</v>
      </c>
      <c r="AB128" s="33">
        <v>8.1791246573443166E-2</v>
      </c>
      <c r="AC128" s="11">
        <v>-2.6000000000000002E-2</v>
      </c>
      <c r="AD128" s="10">
        <v>-40</v>
      </c>
      <c r="AE128" s="33">
        <v>-0.38771291484575887</v>
      </c>
      <c r="AF128" s="11">
        <v>-8.1055676066521531E-3</v>
      </c>
      <c r="AG128" s="10">
        <v>-6</v>
      </c>
      <c r="AH128" s="33">
        <v>-0.17933944773373356</v>
      </c>
      <c r="AI128" s="14">
        <v>0.34125343472532688</v>
      </c>
      <c r="AJ128" s="10">
        <v>7</v>
      </c>
      <c r="AK128" s="33">
        <v>1.248372658792074E-2</v>
      </c>
      <c r="AL128" s="13">
        <v>5464.4033338672889</v>
      </c>
      <c r="AM128" s="38">
        <v>1</v>
      </c>
    </row>
    <row r="129" spans="1:39" x14ac:dyDescent="0.25">
      <c r="A129" t="s">
        <v>1158</v>
      </c>
      <c r="B129" s="5" t="s">
        <v>135</v>
      </c>
      <c r="C129" s="6" t="s">
        <v>61</v>
      </c>
      <c r="D129" s="7" t="s">
        <v>39</v>
      </c>
      <c r="E129" s="8">
        <v>38.696052197540517</v>
      </c>
      <c r="F129" s="36">
        <v>-0.2635048104262836</v>
      </c>
      <c r="G129" s="8">
        <v>2.956354791037036</v>
      </c>
      <c r="H129" s="9">
        <v>-9</v>
      </c>
      <c r="I129" s="10">
        <v>146</v>
      </c>
      <c r="J129" s="33">
        <v>0.3904648800912584</v>
      </c>
      <c r="K129" s="11">
        <v>6.3453575695981979E-3</v>
      </c>
      <c r="L129" s="10">
        <v>13</v>
      </c>
      <c r="M129" s="33">
        <v>0.29030346720042466</v>
      </c>
      <c r="N129" s="11">
        <v>-1.12354059190877E-2</v>
      </c>
      <c r="O129" s="10">
        <v>-83</v>
      </c>
      <c r="P129" s="33">
        <v>-0.37821594358313138</v>
      </c>
      <c r="Q129" s="11">
        <v>2.1733860342556005E-2</v>
      </c>
      <c r="R129" s="10">
        <v>-44</v>
      </c>
      <c r="S129" s="33">
        <v>-0.27985758730862836</v>
      </c>
      <c r="T129" s="12">
        <v>0</v>
      </c>
      <c r="U129" s="10">
        <v>92</v>
      </c>
      <c r="V129" s="33">
        <v>0.38636401284740601</v>
      </c>
      <c r="W129" s="11">
        <v>-2.8375847196549606E-2</v>
      </c>
      <c r="X129" s="10">
        <v>35</v>
      </c>
      <c r="Y129" s="33">
        <v>0.16315907327955126</v>
      </c>
      <c r="Z129" s="13">
        <v>12421</v>
      </c>
      <c r="AA129" s="10">
        <v>-38</v>
      </c>
      <c r="AB129" s="33">
        <v>-0.17686545111889471</v>
      </c>
      <c r="AC129" s="11">
        <v>-1.7999999999999995E-2</v>
      </c>
      <c r="AD129" s="10">
        <v>-40</v>
      </c>
      <c r="AE129" s="33">
        <v>-0.1909711744233567</v>
      </c>
      <c r="AF129" s="11">
        <v>-7.3860911270984264E-4</v>
      </c>
      <c r="AG129" s="10">
        <v>0</v>
      </c>
      <c r="AH129" s="33">
        <v>0.15550189056198249</v>
      </c>
      <c r="AI129" s="14">
        <v>0.93199442680263545</v>
      </c>
      <c r="AJ129" s="10">
        <v>-1</v>
      </c>
      <c r="AK129" s="33">
        <v>1.525880166941429E-2</v>
      </c>
      <c r="AL129" s="13">
        <v>102.76194234048489</v>
      </c>
      <c r="AM129" s="38"/>
    </row>
    <row r="130" spans="1:39" x14ac:dyDescent="0.25">
      <c r="A130" t="s">
        <v>889</v>
      </c>
      <c r="B130" s="5" t="s">
        <v>513</v>
      </c>
      <c r="C130" s="6" t="s">
        <v>93</v>
      </c>
      <c r="D130" s="7" t="s">
        <v>34</v>
      </c>
      <c r="E130" s="8">
        <v>14.407084396659027</v>
      </c>
      <c r="F130" s="36">
        <v>-1.1922772187413559</v>
      </c>
      <c r="G130" s="8">
        <v>2.9251470202351904</v>
      </c>
      <c r="H130" s="9">
        <v>-61</v>
      </c>
      <c r="I130" s="10">
        <v>-46</v>
      </c>
      <c r="J130" s="33">
        <v>-0.23352386030311384</v>
      </c>
      <c r="K130" s="11">
        <v>-4.6919043224490808E-2</v>
      </c>
      <c r="L130" s="10">
        <v>4</v>
      </c>
      <c r="M130" s="33">
        <v>0.12541760204594454</v>
      </c>
      <c r="N130" s="11">
        <v>-2.5624938022075997E-3</v>
      </c>
      <c r="O130" s="10">
        <v>22</v>
      </c>
      <c r="P130" s="33">
        <v>3.3658088630875493E-2</v>
      </c>
      <c r="Q130" s="11">
        <v>-4.0116588259357759E-3</v>
      </c>
      <c r="R130" s="10">
        <v>-48</v>
      </c>
      <c r="S130" s="33">
        <v>-0.27569002685573074</v>
      </c>
      <c r="T130" s="12">
        <v>1.1196311533062109E-3</v>
      </c>
      <c r="U130" s="10">
        <v>-155</v>
      </c>
      <c r="V130" s="33">
        <v>-0.40691429680491004</v>
      </c>
      <c r="W130" s="11">
        <v>2.4190561404968995E-2</v>
      </c>
      <c r="X130" s="10">
        <v>-58</v>
      </c>
      <c r="Y130" s="33">
        <v>-0.47921647043545279</v>
      </c>
      <c r="Z130" s="13">
        <v>-255</v>
      </c>
      <c r="AA130" s="10">
        <v>16</v>
      </c>
      <c r="AB130" s="33">
        <v>2.6721416525016473E-2</v>
      </c>
      <c r="AC130" s="11">
        <v>-1.7000000000000001E-2</v>
      </c>
      <c r="AD130" s="10">
        <v>-14</v>
      </c>
      <c r="AE130" s="33">
        <v>-4.4403942645797279E-2</v>
      </c>
      <c r="AF130" s="11">
        <v>5.4158889141816546E-3</v>
      </c>
      <c r="AG130" s="10">
        <v>-4</v>
      </c>
      <c r="AH130" s="33">
        <v>-6.8733036190224084E-2</v>
      </c>
      <c r="AI130" s="14">
        <v>4.6597318042681302E-2</v>
      </c>
      <c r="AJ130" s="10">
        <v>-1</v>
      </c>
      <c r="AK130" s="33">
        <v>-8.8886541740332004E-3</v>
      </c>
      <c r="AL130" s="13">
        <v>16065.28208729389</v>
      </c>
      <c r="AM130" s="38"/>
    </row>
    <row r="131" spans="1:39" x14ac:dyDescent="0.25">
      <c r="A131" t="s">
        <v>744</v>
      </c>
      <c r="B131" s="5" t="s">
        <v>372</v>
      </c>
      <c r="C131" s="6" t="s">
        <v>54</v>
      </c>
      <c r="D131" s="7" t="s">
        <v>39</v>
      </c>
      <c r="E131" s="8">
        <v>22.019251428145299</v>
      </c>
      <c r="F131" s="36">
        <v>-0.89215846015236977</v>
      </c>
      <c r="G131" s="8">
        <v>2.9067462778259632</v>
      </c>
      <c r="H131" s="9">
        <v>-40</v>
      </c>
      <c r="I131" s="10">
        <v>6</v>
      </c>
      <c r="J131" s="33">
        <v>0.10950119409612591</v>
      </c>
      <c r="K131" s="11">
        <v>-2.3344191096634104E-2</v>
      </c>
      <c r="L131" s="10">
        <v>-16</v>
      </c>
      <c r="M131" s="33">
        <v>-7.1633810579341053E-3</v>
      </c>
      <c r="N131" s="11">
        <v>3.1953195319532057E-3</v>
      </c>
      <c r="O131" s="10">
        <v>0</v>
      </c>
      <c r="P131" s="33">
        <v>1.1971662473264311E-2</v>
      </c>
      <c r="Q131" s="11">
        <v>-2.8010610079575553E-3</v>
      </c>
      <c r="R131" s="10">
        <v>-44</v>
      </c>
      <c r="S131" s="33">
        <v>-0.27985758730862836</v>
      </c>
      <c r="T131" s="12">
        <v>0</v>
      </c>
      <c r="U131" s="10">
        <v>-271</v>
      </c>
      <c r="V131" s="33">
        <v>-1.2158213395124382</v>
      </c>
      <c r="W131" s="11">
        <v>6.9864608076009499E-2</v>
      </c>
      <c r="X131" s="10">
        <v>-24</v>
      </c>
      <c r="Y131" s="33">
        <v>-8.2377586304398093E-2</v>
      </c>
      <c r="Z131" s="13">
        <v>9350</v>
      </c>
      <c r="AA131" s="10">
        <v>123</v>
      </c>
      <c r="AB131" s="33">
        <v>0.36087217977109931</v>
      </c>
      <c r="AC131" s="11">
        <v>-2.5000000000000008E-2</v>
      </c>
      <c r="AD131" s="10">
        <v>86</v>
      </c>
      <c r="AE131" s="33">
        <v>0.26469984628934284</v>
      </c>
      <c r="AF131" s="11">
        <v>2.669442532690991E-2</v>
      </c>
      <c r="AG131" s="10">
        <v>29</v>
      </c>
      <c r="AH131" s="33">
        <v>7.8322480861738264E-2</v>
      </c>
      <c r="AI131" s="14">
        <v>-7.717514741564413E-2</v>
      </c>
      <c r="AJ131" s="10">
        <v>15</v>
      </c>
      <c r="AK131" s="33">
        <v>1.2757163857623127E-2</v>
      </c>
      <c r="AL131" s="13">
        <v>15213.182833684667</v>
      </c>
      <c r="AM131" s="38"/>
    </row>
    <row r="132" spans="1:39" x14ac:dyDescent="0.25">
      <c r="A132" t="s">
        <v>863</v>
      </c>
      <c r="B132" s="5" t="s">
        <v>479</v>
      </c>
      <c r="C132" s="6" t="s">
        <v>91</v>
      </c>
      <c r="D132" s="7" t="s">
        <v>39</v>
      </c>
      <c r="E132" s="8">
        <v>15.713820035133748</v>
      </c>
      <c r="F132" s="36">
        <v>-1.1283439277837286</v>
      </c>
      <c r="G132" s="8">
        <v>2.8832955289673396</v>
      </c>
      <c r="H132" s="9">
        <v>-42</v>
      </c>
      <c r="I132" s="10">
        <v>-211</v>
      </c>
      <c r="J132" s="33">
        <v>-0.98623926198821221</v>
      </c>
      <c r="K132" s="11">
        <v>-7.6742835932565479E-2</v>
      </c>
      <c r="L132" s="10">
        <v>-256</v>
      </c>
      <c r="M132" s="33">
        <v>-0.99390600688737596</v>
      </c>
      <c r="N132" s="11">
        <v>5.5510960509744758E-2</v>
      </c>
      <c r="O132" s="10">
        <v>59</v>
      </c>
      <c r="P132" s="33">
        <v>0.11495133223923026</v>
      </c>
      <c r="Q132" s="11">
        <v>-9.217898832684826E-3</v>
      </c>
      <c r="R132" s="10">
        <v>-44</v>
      </c>
      <c r="S132" s="33">
        <v>-0.27985758730862836</v>
      </c>
      <c r="T132" s="12">
        <v>0</v>
      </c>
      <c r="U132" s="10">
        <v>39</v>
      </c>
      <c r="V132" s="33">
        <v>0.11262518293451751</v>
      </c>
      <c r="W132" s="11">
        <v>-6.7173051519154557E-3</v>
      </c>
      <c r="X132" s="10">
        <v>-18</v>
      </c>
      <c r="Y132" s="33">
        <v>-0.15165251687356041</v>
      </c>
      <c r="Z132" s="13">
        <v>11421</v>
      </c>
      <c r="AA132" s="10">
        <v>-66</v>
      </c>
      <c r="AB132" s="33">
        <v>-0.19295270163444539</v>
      </c>
      <c r="AC132" s="11">
        <v>-1.4000000000000005E-2</v>
      </c>
      <c r="AD132" s="10">
        <v>-58</v>
      </c>
      <c r="AE132" s="33">
        <v>-0.20616800790096379</v>
      </c>
      <c r="AF132" s="11">
        <v>-4.9654352992006823E-3</v>
      </c>
      <c r="AG132" s="10">
        <v>-41</v>
      </c>
      <c r="AH132" s="33">
        <v>-0.12175163373013068</v>
      </c>
      <c r="AI132" s="14">
        <v>0.14553402901622459</v>
      </c>
      <c r="AJ132" s="10">
        <v>-3</v>
      </c>
      <c r="AK132" s="33">
        <v>7.3838564620729019E-4</v>
      </c>
      <c r="AL132" s="13">
        <v>9996.7556974277541</v>
      </c>
      <c r="AM132" s="38"/>
    </row>
    <row r="133" spans="1:39" x14ac:dyDescent="0.25">
      <c r="A133" t="s">
        <v>849</v>
      </c>
      <c r="B133" s="5" t="s">
        <v>559</v>
      </c>
      <c r="C133" s="6" t="s">
        <v>81</v>
      </c>
      <c r="D133" s="7" t="s">
        <v>34</v>
      </c>
      <c r="E133" s="8">
        <v>10.292973976752556</v>
      </c>
      <c r="F133" s="36">
        <v>-1.3240143995727864</v>
      </c>
      <c r="G133" s="8">
        <v>2.8401295303747247</v>
      </c>
      <c r="H133" s="9">
        <v>-30</v>
      </c>
      <c r="I133" s="10">
        <v>-196</v>
      </c>
      <c r="J133" s="33">
        <v>-0.6648394816999702</v>
      </c>
      <c r="K133" s="11">
        <v>-6.4704954574074547E-2</v>
      </c>
      <c r="L133" s="10">
        <v>-106</v>
      </c>
      <c r="M133" s="33">
        <v>-0.46402071885523888</v>
      </c>
      <c r="N133" s="11">
        <v>2.8727459457060185E-2</v>
      </c>
      <c r="O133" s="10">
        <v>-44</v>
      </c>
      <c r="P133" s="33">
        <v>-0.16882945457136378</v>
      </c>
      <c r="Q133" s="11">
        <v>9.2316855270994647E-3</v>
      </c>
      <c r="R133" s="10">
        <v>0</v>
      </c>
      <c r="S133" s="33">
        <v>-0.22274754231700816</v>
      </c>
      <c r="T133" s="12">
        <v>-0.19245573518090839</v>
      </c>
      <c r="U133" s="10">
        <v>-23</v>
      </c>
      <c r="V133" s="33">
        <v>-3.9193228592584561E-2</v>
      </c>
      <c r="W133" s="11">
        <v>2.441018500099458E-3</v>
      </c>
      <c r="X133" s="10">
        <v>-2</v>
      </c>
      <c r="Y133" s="33">
        <v>-0.16654544394859649</v>
      </c>
      <c r="Z133" s="13">
        <v>17735</v>
      </c>
      <c r="AA133" s="10">
        <v>-133</v>
      </c>
      <c r="AB133" s="33">
        <v>-0.38519277177540184</v>
      </c>
      <c r="AC133" s="11">
        <v>-1.0000000000000002E-2</v>
      </c>
      <c r="AD133" s="10">
        <v>-6</v>
      </c>
      <c r="AE133" s="33">
        <v>-3.8298308214774535E-2</v>
      </c>
      <c r="AF133" s="11">
        <v>4.4845959220122245E-3</v>
      </c>
      <c r="AG133" s="10">
        <v>-29</v>
      </c>
      <c r="AH133" s="33">
        <v>-7.4677371558977135E-2</v>
      </c>
      <c r="AI133" s="14">
        <v>0.1046475874033197</v>
      </c>
      <c r="AJ133" s="10">
        <v>-1</v>
      </c>
      <c r="AK133" s="33">
        <v>-9.2930284980463213E-3</v>
      </c>
      <c r="AL133" s="13">
        <v>12572.524507067486</v>
      </c>
      <c r="AM133" s="38"/>
    </row>
    <row r="134" spans="1:39" x14ac:dyDescent="0.25">
      <c r="A134" t="s">
        <v>651</v>
      </c>
      <c r="B134" s="5" t="s">
        <v>296</v>
      </c>
      <c r="C134" s="6" t="s">
        <v>33</v>
      </c>
      <c r="D134" s="7" t="s">
        <v>34</v>
      </c>
      <c r="E134" s="8">
        <v>25.480349497548296</v>
      </c>
      <c r="F134" s="36">
        <v>-0.73634246313945639</v>
      </c>
      <c r="G134" s="8">
        <v>2.8380417864555767</v>
      </c>
      <c r="H134" s="9">
        <v>-22</v>
      </c>
      <c r="I134" s="10">
        <v>-2</v>
      </c>
      <c r="J134" s="33">
        <v>0.17126598970634199</v>
      </c>
      <c r="K134" s="11">
        <v>-2.5454171968924078E-2</v>
      </c>
      <c r="L134" s="10">
        <v>-63</v>
      </c>
      <c r="M134" s="33">
        <v>-0.21724512377227467</v>
      </c>
      <c r="N134" s="11">
        <v>1.5477779665272796E-2</v>
      </c>
      <c r="O134" s="10">
        <v>-117</v>
      </c>
      <c r="P134" s="33">
        <v>-0.44353150369005923</v>
      </c>
      <c r="Q134" s="11">
        <v>2.6127516778523499E-2</v>
      </c>
      <c r="R134" s="10">
        <v>82</v>
      </c>
      <c r="S134" s="33">
        <v>0.45282208802395896</v>
      </c>
      <c r="T134" s="12">
        <v>-2.2965635658656609</v>
      </c>
      <c r="U134" s="10">
        <v>-291</v>
      </c>
      <c r="V134" s="33">
        <v>-0.90239833233072564</v>
      </c>
      <c r="W134" s="11">
        <v>5.2782091421415156E-2</v>
      </c>
      <c r="X134" s="10">
        <v>44</v>
      </c>
      <c r="Y134" s="33">
        <v>0.19221558373039507</v>
      </c>
      <c r="Z134" s="13">
        <v>17822</v>
      </c>
      <c r="AA134" s="10">
        <v>-51</v>
      </c>
      <c r="AB134" s="33">
        <v>-0.2500901571720483</v>
      </c>
      <c r="AC134" s="11">
        <v>-1.7000000000000001E-2</v>
      </c>
      <c r="AD134" s="10">
        <v>70</v>
      </c>
      <c r="AE134" s="33">
        <v>0.20110070785178047</v>
      </c>
      <c r="AF134" s="11">
        <v>2.2656506001142995E-2</v>
      </c>
      <c r="AG134" s="10">
        <v>5</v>
      </c>
      <c r="AH134" s="33">
        <v>0.10015989090413657</v>
      </c>
      <c r="AI134" s="14">
        <v>-3.4715618462510811E-3</v>
      </c>
      <c r="AJ134" s="10">
        <v>-25</v>
      </c>
      <c r="AK134" s="33">
        <v>-2.4155049235141668E-5</v>
      </c>
      <c r="AL134" s="13">
        <v>3270.8772763339948</v>
      </c>
      <c r="AM134" s="38"/>
    </row>
    <row r="135" spans="1:39" x14ac:dyDescent="0.25">
      <c r="A135" t="s">
        <v>809</v>
      </c>
      <c r="B135" s="5" t="s">
        <v>533</v>
      </c>
      <c r="C135" s="6" t="s">
        <v>93</v>
      </c>
      <c r="D135" s="7" t="s">
        <v>34</v>
      </c>
      <c r="E135" s="8">
        <v>12.879542263015832</v>
      </c>
      <c r="F135" s="36">
        <v>-1.221674314478463</v>
      </c>
      <c r="G135" s="8">
        <v>2.8327501467797482</v>
      </c>
      <c r="H135" s="9">
        <v>-50</v>
      </c>
      <c r="I135" s="10">
        <v>56</v>
      </c>
      <c r="J135" s="33">
        <v>0.12794360477304983</v>
      </c>
      <c r="K135" s="11">
        <v>-1.3346902861262278E-2</v>
      </c>
      <c r="L135" s="10">
        <v>-19</v>
      </c>
      <c r="M135" s="33">
        <v>-0.19176058962972808</v>
      </c>
      <c r="N135" s="11">
        <v>1.4545454545454545E-2</v>
      </c>
      <c r="O135" s="10">
        <v>-44</v>
      </c>
      <c r="P135" s="33">
        <v>-0.10153868471114114</v>
      </c>
      <c r="Q135" s="11">
        <v>4.7601476014760141E-3</v>
      </c>
      <c r="R135" s="10">
        <v>56</v>
      </c>
      <c r="S135" s="33">
        <v>-0.15680397180937128</v>
      </c>
      <c r="T135" s="12">
        <v>-0.4146796599626788</v>
      </c>
      <c r="U135" s="10">
        <v>-181</v>
      </c>
      <c r="V135" s="33">
        <v>-0.66319726018978487</v>
      </c>
      <c r="W135" s="11">
        <v>3.7261308647170213E-2</v>
      </c>
      <c r="X135" s="10">
        <v>-28</v>
      </c>
      <c r="Y135" s="33">
        <v>-0.4054170308301126</v>
      </c>
      <c r="Z135" s="13">
        <v>6600</v>
      </c>
      <c r="AA135" s="10">
        <v>11</v>
      </c>
      <c r="AB135" s="33">
        <v>-1.679988200904059E-2</v>
      </c>
      <c r="AC135" s="11">
        <v>-1.4000000000000005E-2</v>
      </c>
      <c r="AD135" s="10">
        <v>54</v>
      </c>
      <c r="AE135" s="33">
        <v>0.1498253467929217</v>
      </c>
      <c r="AF135" s="11">
        <v>1.6276856967464726E-2</v>
      </c>
      <c r="AG135" s="10">
        <v>-16</v>
      </c>
      <c r="AH135" s="33">
        <v>-3.1708168131737088E-2</v>
      </c>
      <c r="AI135" s="14">
        <v>6.1180625738714411E-2</v>
      </c>
      <c r="AJ135" s="10">
        <v>-8</v>
      </c>
      <c r="AK135" s="33">
        <v>-1.5446173899322013E-2</v>
      </c>
      <c r="AL135" s="13">
        <v>8575.2984417074767</v>
      </c>
      <c r="AM135" s="38"/>
    </row>
    <row r="136" spans="1:39" x14ac:dyDescent="0.25">
      <c r="A136" t="s">
        <v>789</v>
      </c>
      <c r="B136" s="5" t="s">
        <v>210</v>
      </c>
      <c r="C136" s="6" t="s">
        <v>63</v>
      </c>
      <c r="D136" s="7" t="s">
        <v>34</v>
      </c>
      <c r="E136" s="8">
        <v>16.27333101305884</v>
      </c>
      <c r="F136" s="36">
        <v>-1.0842412336292009</v>
      </c>
      <c r="G136" s="8">
        <v>2.8132352864643089</v>
      </c>
      <c r="H136" s="9">
        <v>-43</v>
      </c>
      <c r="I136" s="10">
        <v>-317</v>
      </c>
      <c r="J136" s="33">
        <v>-1.0495582810337707</v>
      </c>
      <c r="K136" s="11">
        <v>-9.6925564531803232E-2</v>
      </c>
      <c r="L136" s="10">
        <v>275</v>
      </c>
      <c r="M136" s="33">
        <v>0.8835969407604598</v>
      </c>
      <c r="N136" s="11">
        <v>-4.3720118185001079E-2</v>
      </c>
      <c r="O136" s="10">
        <v>-29</v>
      </c>
      <c r="P136" s="33">
        <v>-8.6902463222717441E-2</v>
      </c>
      <c r="Q136" s="11">
        <v>3.4500792393026905E-3</v>
      </c>
      <c r="R136" s="10">
        <v>-5</v>
      </c>
      <c r="S136" s="33">
        <v>-0.22644797719767468</v>
      </c>
      <c r="T136" s="12">
        <v>-0.17998560115190784</v>
      </c>
      <c r="U136" s="10">
        <v>8</v>
      </c>
      <c r="V136" s="33">
        <v>3.5816624657336815E-2</v>
      </c>
      <c r="W136" s="11">
        <v>-2.3730797366495991E-3</v>
      </c>
      <c r="X136" s="10">
        <v>-188</v>
      </c>
      <c r="Y136" s="33">
        <v>-0.32808026089166753</v>
      </c>
      <c r="Z136" s="13">
        <v>5997</v>
      </c>
      <c r="AA136" s="10">
        <v>-79</v>
      </c>
      <c r="AB136" s="33">
        <v>-0.21811739015236076</v>
      </c>
      <c r="AC136" s="11">
        <v>-1.3999999999999999E-2</v>
      </c>
      <c r="AD136" s="10">
        <v>-204</v>
      </c>
      <c r="AE136" s="33">
        <v>-0.23998716195541581</v>
      </c>
      <c r="AF136" s="11">
        <v>-7.2263688368291445E-3</v>
      </c>
      <c r="AG136" s="10">
        <v>19</v>
      </c>
      <c r="AH136" s="33">
        <v>8.1337270732545014E-2</v>
      </c>
      <c r="AI136" s="14">
        <v>-4.7580513734340801E-2</v>
      </c>
      <c r="AJ136" s="10">
        <v>6</v>
      </c>
      <c r="AK136" s="33">
        <v>2.5336500739591983E-3</v>
      </c>
      <c r="AL136" s="13">
        <v>8127.3453695479402</v>
      </c>
      <c r="AM136" s="38"/>
    </row>
    <row r="137" spans="1:39" x14ac:dyDescent="0.25">
      <c r="A137" t="s">
        <v>1019</v>
      </c>
      <c r="B137" s="5" t="s">
        <v>530</v>
      </c>
      <c r="C137" s="6" t="s">
        <v>81</v>
      </c>
      <c r="D137" s="7" t="s">
        <v>34</v>
      </c>
      <c r="E137" s="8">
        <v>13.054447917262763</v>
      </c>
      <c r="F137" s="36">
        <v>-1.2080525447954988</v>
      </c>
      <c r="G137" s="8">
        <v>2.8113630808345018</v>
      </c>
      <c r="H137" s="9">
        <v>-51</v>
      </c>
      <c r="I137" s="10">
        <v>-18</v>
      </c>
      <c r="J137" s="33">
        <v>-0.17606894923807401</v>
      </c>
      <c r="K137" s="11">
        <v>-2.9088823726409752E-2</v>
      </c>
      <c r="L137" s="10">
        <v>-65</v>
      </c>
      <c r="M137" s="33">
        <v>-0.1248031044494321</v>
      </c>
      <c r="N137" s="11">
        <v>1.0357705032802988E-2</v>
      </c>
      <c r="O137" s="10">
        <v>-63</v>
      </c>
      <c r="P137" s="33">
        <v>-0.13294834457157489</v>
      </c>
      <c r="Q137" s="11">
        <v>6.6582694414019719E-3</v>
      </c>
      <c r="R137" s="10">
        <v>-122</v>
      </c>
      <c r="S137" s="33">
        <v>-0.33607865139604626</v>
      </c>
      <c r="T137" s="12">
        <v>0.23642525021672314</v>
      </c>
      <c r="U137" s="10">
        <v>-75</v>
      </c>
      <c r="V137" s="33">
        <v>-0.17086141628636342</v>
      </c>
      <c r="W137" s="11">
        <v>1.0252113395981595E-2</v>
      </c>
      <c r="X137" s="10">
        <v>8</v>
      </c>
      <c r="Y137" s="33">
        <v>6.2394548803240912E-2</v>
      </c>
      <c r="Z137" s="13">
        <v>22067</v>
      </c>
      <c r="AA137" s="10">
        <v>-51</v>
      </c>
      <c r="AB137" s="33">
        <v>-0.16551865361593998</v>
      </c>
      <c r="AC137" s="11">
        <v>-1.2999999999999998E-2</v>
      </c>
      <c r="AD137" s="10">
        <v>-116</v>
      </c>
      <c r="AE137" s="33">
        <v>-0.39322627609365601</v>
      </c>
      <c r="AF137" s="11">
        <v>-1.6775100401606347E-2</v>
      </c>
      <c r="AG137" s="10">
        <v>4</v>
      </c>
      <c r="AH137" s="33">
        <v>1.3506498669241668E-2</v>
      </c>
      <c r="AI137" s="14">
        <v>7.7255245822316354E-3</v>
      </c>
      <c r="AJ137" s="10">
        <v>2</v>
      </c>
      <c r="AK137" s="33">
        <v>1.1054847762698161E-4</v>
      </c>
      <c r="AL137" s="13">
        <v>13261.483876212966</v>
      </c>
      <c r="AM137" s="38"/>
    </row>
    <row r="138" spans="1:39" x14ac:dyDescent="0.25">
      <c r="A138" t="s">
        <v>845</v>
      </c>
      <c r="B138" s="5" t="s">
        <v>146</v>
      </c>
      <c r="C138" s="6" t="s">
        <v>52</v>
      </c>
      <c r="D138" s="7" t="s">
        <v>34</v>
      </c>
      <c r="E138" s="8">
        <v>37.7301002203859</v>
      </c>
      <c r="F138" s="36">
        <v>-0.25367877830595509</v>
      </c>
      <c r="G138" s="8">
        <v>2.8093574913806876</v>
      </c>
      <c r="H138" s="9">
        <v>-15</v>
      </c>
      <c r="I138" s="10">
        <v>-31</v>
      </c>
      <c r="J138" s="33">
        <v>-0.11500723034867599</v>
      </c>
      <c r="K138" s="11">
        <v>-3.4177249391423858E-2</v>
      </c>
      <c r="L138" s="10">
        <v>-40</v>
      </c>
      <c r="M138" s="33">
        <v>-5.1936160774411932E-2</v>
      </c>
      <c r="N138" s="11">
        <v>5.7500467664053853E-3</v>
      </c>
      <c r="O138" s="10">
        <v>-23</v>
      </c>
      <c r="P138" s="33">
        <v>-0.26917765599239984</v>
      </c>
      <c r="Q138" s="11">
        <v>1.4037713259503135E-2</v>
      </c>
      <c r="R138" s="10">
        <v>34</v>
      </c>
      <c r="S138" s="33">
        <v>0.1110300633358257</v>
      </c>
      <c r="T138" s="12">
        <v>-1.1672715950666861</v>
      </c>
      <c r="U138" s="10">
        <v>29</v>
      </c>
      <c r="V138" s="33">
        <v>0.15667497700597927</v>
      </c>
      <c r="W138" s="11">
        <v>-1.6701740186159442E-2</v>
      </c>
      <c r="X138" s="10">
        <v>26</v>
      </c>
      <c r="Y138" s="33">
        <v>8.3162299427277708E-2</v>
      </c>
      <c r="Z138" s="13">
        <v>10687</v>
      </c>
      <c r="AA138" s="10">
        <v>27</v>
      </c>
      <c r="AB138" s="33">
        <v>0.18245000064510322</v>
      </c>
      <c r="AC138" s="11">
        <v>-2.6000000000000002E-2</v>
      </c>
      <c r="AD138" s="10">
        <v>-25</v>
      </c>
      <c r="AE138" s="33">
        <v>-0.56358111098321517</v>
      </c>
      <c r="AF138" s="11">
        <v>-1.5603587103016903E-2</v>
      </c>
      <c r="AG138" s="10">
        <v>77</v>
      </c>
      <c r="AH138" s="33">
        <v>0.32277753982944329</v>
      </c>
      <c r="AI138" s="14">
        <v>-0.29335249246910955</v>
      </c>
      <c r="AJ138" s="10">
        <v>39</v>
      </c>
      <c r="AK138" s="33">
        <v>2.7216444315540544E-2</v>
      </c>
      <c r="AL138" s="13">
        <v>19465.666626973267</v>
      </c>
      <c r="AM138" s="38">
        <v>1</v>
      </c>
    </row>
    <row r="139" spans="1:39" x14ac:dyDescent="0.25">
      <c r="A139" t="s">
        <v>975</v>
      </c>
      <c r="B139" s="5" t="s">
        <v>391</v>
      </c>
      <c r="C139" s="6" t="s">
        <v>49</v>
      </c>
      <c r="D139" s="7" t="s">
        <v>39</v>
      </c>
      <c r="E139" s="8">
        <v>21.08162555812461</v>
      </c>
      <c r="F139" s="36">
        <v>-0.89078973196186828</v>
      </c>
      <c r="G139" s="8">
        <v>2.7895224198397415</v>
      </c>
      <c r="H139" s="9">
        <v>-43</v>
      </c>
      <c r="I139" s="10">
        <v>-80</v>
      </c>
      <c r="J139" s="33">
        <v>-0.3020085334710399</v>
      </c>
      <c r="K139" s="11">
        <v>-4.8225965178067209E-2</v>
      </c>
      <c r="L139" s="10">
        <v>-2</v>
      </c>
      <c r="M139" s="33">
        <v>-6.2333845309875402E-4</v>
      </c>
      <c r="N139" s="11">
        <v>3.4535106404384175E-3</v>
      </c>
      <c r="O139" s="10">
        <v>-62</v>
      </c>
      <c r="P139" s="33">
        <v>-0.21411493742764978</v>
      </c>
      <c r="Q139" s="11">
        <v>1.1483673384927368E-2</v>
      </c>
      <c r="R139" s="10">
        <v>80</v>
      </c>
      <c r="S139" s="33">
        <v>-0.10767863979271858</v>
      </c>
      <c r="T139" s="12">
        <v>-0.58022762776166037</v>
      </c>
      <c r="U139" s="10">
        <v>-107</v>
      </c>
      <c r="V139" s="33">
        <v>-0.30067136166611719</v>
      </c>
      <c r="W139" s="11">
        <v>1.7132049518569462E-2</v>
      </c>
      <c r="X139" s="10">
        <v>-30</v>
      </c>
      <c r="Y139" s="33">
        <v>-0.11724326539239803</v>
      </c>
      <c r="Z139" s="13">
        <v>8169</v>
      </c>
      <c r="AA139" s="10">
        <v>-2</v>
      </c>
      <c r="AB139" s="33">
        <v>-2.360796051081343E-2</v>
      </c>
      <c r="AC139" s="11">
        <v>-1.7000000000000001E-2</v>
      </c>
      <c r="AD139" s="10">
        <v>-25</v>
      </c>
      <c r="AE139" s="33">
        <v>-0.13585633510425899</v>
      </c>
      <c r="AF139" s="11">
        <v>2.5501194818261519E-3</v>
      </c>
      <c r="AG139" s="10">
        <v>104</v>
      </c>
      <c r="AH139" s="33">
        <v>0.3197372112325656</v>
      </c>
      <c r="AI139" s="14">
        <v>-0.34051747433895008</v>
      </c>
      <c r="AJ139" s="10">
        <v>19</v>
      </c>
      <c r="AK139" s="33">
        <v>1.6425732419922151E-2</v>
      </c>
      <c r="AL139" s="13">
        <v>16101.895156168466</v>
      </c>
      <c r="AM139" s="38">
        <v>1</v>
      </c>
    </row>
    <row r="140" spans="1:39" x14ac:dyDescent="0.25">
      <c r="A140" t="s">
        <v>892</v>
      </c>
      <c r="B140" s="5" t="s">
        <v>168</v>
      </c>
      <c r="C140" s="6" t="s">
        <v>30</v>
      </c>
      <c r="D140" s="7" t="s">
        <v>20</v>
      </c>
      <c r="E140" s="8">
        <v>35.339982154047497</v>
      </c>
      <c r="F140" s="36">
        <v>-0.33755321954064366</v>
      </c>
      <c r="G140" s="8">
        <v>2.7828472414004111</v>
      </c>
      <c r="H140" s="9">
        <v>-14</v>
      </c>
      <c r="I140" s="10">
        <v>36</v>
      </c>
      <c r="J140" s="33">
        <v>7.3426784505050635E-2</v>
      </c>
      <c r="K140" s="11">
        <v>-1.9466859551994009E-2</v>
      </c>
      <c r="L140" s="10">
        <v>78</v>
      </c>
      <c r="M140" s="33">
        <v>0.42043159644526018</v>
      </c>
      <c r="N140" s="11">
        <v>-2.038288566387611E-2</v>
      </c>
      <c r="O140" s="10">
        <v>-20</v>
      </c>
      <c r="P140" s="33">
        <v>-7.9841948005327013E-2</v>
      </c>
      <c r="Q140" s="11">
        <v>2.4631253223310889E-3</v>
      </c>
      <c r="R140" s="10">
        <v>-7</v>
      </c>
      <c r="S140" s="33">
        <v>-0.15560821162883007</v>
      </c>
      <c r="T140" s="12">
        <v>-0.34601614905772754</v>
      </c>
      <c r="U140" s="10">
        <v>4</v>
      </c>
      <c r="V140" s="33">
        <v>1.3344335554299001E-2</v>
      </c>
      <c r="W140" s="11">
        <v>-5.2465727874661944E-3</v>
      </c>
      <c r="X140" s="10">
        <v>-4</v>
      </c>
      <c r="Y140" s="33">
        <v>1.4692125463855454E-3</v>
      </c>
      <c r="Z140" s="13">
        <v>3724</v>
      </c>
      <c r="AA140" s="10">
        <v>-27</v>
      </c>
      <c r="AB140" s="33">
        <v>-0.14469095008779131</v>
      </c>
      <c r="AC140" s="11">
        <v>-2.6000000000000002E-2</v>
      </c>
      <c r="AD140" s="10">
        <v>-16</v>
      </c>
      <c r="AE140" s="33">
        <v>-0.10869650968334627</v>
      </c>
      <c r="AF140" s="11">
        <v>7.8146878431583078E-3</v>
      </c>
      <c r="AG140" s="10">
        <v>9</v>
      </c>
      <c r="AH140" s="33">
        <v>4.5248035847075707E-2</v>
      </c>
      <c r="AI140" s="14">
        <v>-4.4066700285959381E-2</v>
      </c>
      <c r="AJ140" s="10">
        <v>-4</v>
      </c>
      <c r="AK140" s="33">
        <v>6.7769902584804975E-3</v>
      </c>
      <c r="AL140" s="13">
        <v>5798.4366966239031</v>
      </c>
      <c r="AM140" s="38"/>
    </row>
    <row r="141" spans="1:39" x14ac:dyDescent="0.25">
      <c r="A141" t="s">
        <v>1130</v>
      </c>
      <c r="B141" s="5" t="s">
        <v>152</v>
      </c>
      <c r="C141" s="6" t="s">
        <v>63</v>
      </c>
      <c r="D141" s="7" t="s">
        <v>34</v>
      </c>
      <c r="E141" s="8">
        <v>18.81895996302103</v>
      </c>
      <c r="F141" s="36">
        <v>-0.94921721559997829</v>
      </c>
      <c r="G141" s="8">
        <v>2.6990498813724706</v>
      </c>
      <c r="H141" s="9">
        <v>-44</v>
      </c>
      <c r="I141" s="10">
        <v>-40</v>
      </c>
      <c r="J141" s="33">
        <v>-0.1852163710260073</v>
      </c>
      <c r="K141" s="11">
        <v>-1.6988319799347895E-2</v>
      </c>
      <c r="L141" s="10">
        <v>-235</v>
      </c>
      <c r="M141" s="33">
        <v>-0.6419862519989934</v>
      </c>
      <c r="N141" s="11">
        <v>3.732292607130127E-2</v>
      </c>
      <c r="O141" s="10">
        <v>-121</v>
      </c>
      <c r="P141" s="33">
        <v>-0.33165688896092926</v>
      </c>
      <c r="Q141" s="11">
        <v>1.9351693186454511E-2</v>
      </c>
      <c r="R141" s="10">
        <v>-248</v>
      </c>
      <c r="S141" s="33">
        <v>-0.46701039758336615</v>
      </c>
      <c r="T141" s="12">
        <v>0.78702974972453965</v>
      </c>
      <c r="U141" s="10">
        <v>-106</v>
      </c>
      <c r="V141" s="33">
        <v>-0.30775342998843003</v>
      </c>
      <c r="W141" s="11">
        <v>1.9109717868338559E-2</v>
      </c>
      <c r="X141" s="10">
        <v>-138</v>
      </c>
      <c r="Y141" s="33">
        <v>0.17570035084405633</v>
      </c>
      <c r="Z141" s="13">
        <v>19742</v>
      </c>
      <c r="AA141" s="10">
        <v>-57</v>
      </c>
      <c r="AB141" s="33">
        <v>-0.14716204359979757</v>
      </c>
      <c r="AC141" s="11">
        <v>-1.6E-2</v>
      </c>
      <c r="AD141" s="10">
        <v>-179</v>
      </c>
      <c r="AE141" s="33">
        <v>0.36296453770659509</v>
      </c>
      <c r="AF141" s="11">
        <v>3.0290592641550984E-2</v>
      </c>
      <c r="AG141" s="10">
        <v>-15</v>
      </c>
      <c r="AH141" s="33">
        <v>-0.11040012738140181</v>
      </c>
      <c r="AI141" s="14">
        <v>0.19909553190181573</v>
      </c>
      <c r="AJ141" s="10">
        <v>-11</v>
      </c>
      <c r="AK141" s="33">
        <v>4.0537433397441758E-4</v>
      </c>
      <c r="AL141" s="13">
        <v>4604.1188525459293</v>
      </c>
      <c r="AM141" s="38"/>
    </row>
    <row r="142" spans="1:39" x14ac:dyDescent="0.25">
      <c r="A142" t="s">
        <v>673</v>
      </c>
      <c r="B142" s="5" t="s">
        <v>459</v>
      </c>
      <c r="C142" s="6" t="s">
        <v>71</v>
      </c>
      <c r="D142" s="7" t="s">
        <v>34</v>
      </c>
      <c r="E142" s="8">
        <v>17.240848935583159</v>
      </c>
      <c r="F142" s="36">
        <v>-0.99400798683133562</v>
      </c>
      <c r="G142" s="8">
        <v>2.6485420955543688</v>
      </c>
      <c r="H142" s="9">
        <v>-42</v>
      </c>
      <c r="I142" s="10">
        <v>11</v>
      </c>
      <c r="J142" s="33">
        <v>2.9102730335940574E-2</v>
      </c>
      <c r="K142" s="11">
        <v>5.4693744534983768E-3</v>
      </c>
      <c r="L142" s="10">
        <v>125</v>
      </c>
      <c r="M142" s="33">
        <v>0.40130659348133202</v>
      </c>
      <c r="N142" s="11">
        <v>-1.8236288522140182E-2</v>
      </c>
      <c r="O142" s="10">
        <v>-30</v>
      </c>
      <c r="P142" s="33">
        <v>-4.5094116180092958E-2</v>
      </c>
      <c r="Q142" s="11">
        <v>1.0642570281124489E-3</v>
      </c>
      <c r="R142" s="10">
        <v>-21</v>
      </c>
      <c r="S142" s="33">
        <v>-0.24290779353743436</v>
      </c>
      <c r="T142" s="12">
        <v>-0.12451749470800647</v>
      </c>
      <c r="U142" s="10">
        <v>-118</v>
      </c>
      <c r="V142" s="33">
        <v>-0.29154099655624144</v>
      </c>
      <c r="W142" s="11">
        <v>1.7747012202792799E-2</v>
      </c>
      <c r="X142" s="10">
        <v>-44</v>
      </c>
      <c r="Y142" s="33">
        <v>-0.34544781914191064</v>
      </c>
      <c r="Z142" s="13">
        <v>3996</v>
      </c>
      <c r="AA142" s="10">
        <v>-3</v>
      </c>
      <c r="AB142" s="33">
        <v>-2.9819909940806133E-3</v>
      </c>
      <c r="AC142" s="11">
        <v>-1.8999999999999996E-2</v>
      </c>
      <c r="AD142" s="10">
        <v>-39</v>
      </c>
      <c r="AE142" s="33">
        <v>-0.17184835130052645</v>
      </c>
      <c r="AF142" s="11">
        <v>-3.8892794376098605E-3</v>
      </c>
      <c r="AG142" s="10">
        <v>-2</v>
      </c>
      <c r="AH142" s="33">
        <v>-5.7537916232923703E-3</v>
      </c>
      <c r="AI142" s="14">
        <v>8.0695951674167876E-2</v>
      </c>
      <c r="AJ142" s="10">
        <v>-10</v>
      </c>
      <c r="AK142" s="33">
        <v>-1.4032086781749498E-3</v>
      </c>
      <c r="AL142" s="13">
        <v>5191.9146304006135</v>
      </c>
      <c r="AM142" s="38"/>
    </row>
    <row r="143" spans="1:39" x14ac:dyDescent="0.25">
      <c r="A143" t="s">
        <v>656</v>
      </c>
      <c r="B143" s="5" t="s">
        <v>305</v>
      </c>
      <c r="C143" s="6" t="s">
        <v>44</v>
      </c>
      <c r="D143" s="7" t="s">
        <v>20</v>
      </c>
      <c r="E143" s="8">
        <v>25.017707505503811</v>
      </c>
      <c r="F143" s="36">
        <v>-0.68717620554206382</v>
      </c>
      <c r="G143" s="8">
        <v>2.6290579484928358</v>
      </c>
      <c r="H143" s="9">
        <v>-19</v>
      </c>
      <c r="I143" s="10">
        <v>48</v>
      </c>
      <c r="J143" s="33">
        <v>0.13973062555153204</v>
      </c>
      <c r="K143" s="11">
        <v>8.4330843308432213E-3</v>
      </c>
      <c r="L143" s="10">
        <v>2</v>
      </c>
      <c r="M143" s="33">
        <v>-0.11623753162447925</v>
      </c>
      <c r="N143" s="11">
        <v>7.3819339474764795E-3</v>
      </c>
      <c r="O143" s="10">
        <v>21</v>
      </c>
      <c r="P143" s="33">
        <v>5.0085474158933441E-2</v>
      </c>
      <c r="Q143" s="11">
        <v>-5.4364381956649097E-3</v>
      </c>
      <c r="R143" s="10">
        <v>-162</v>
      </c>
      <c r="S143" s="33">
        <v>-0.42679478176560864</v>
      </c>
      <c r="T143" s="12">
        <v>0.80948095396474484</v>
      </c>
      <c r="U143" s="10">
        <v>-4</v>
      </c>
      <c r="V143" s="33">
        <v>-2.3198741851406968E-2</v>
      </c>
      <c r="W143" s="11">
        <v>-5.5305466237942635E-4</v>
      </c>
      <c r="X143" s="10">
        <v>21</v>
      </c>
      <c r="Y143" s="33">
        <v>9.0988028939402998E-2</v>
      </c>
      <c r="Z143" s="13">
        <v>12630</v>
      </c>
      <c r="AA143" s="10">
        <v>-3</v>
      </c>
      <c r="AB143" s="33">
        <v>-2.9819909940806133E-3</v>
      </c>
      <c r="AC143" s="11">
        <v>-1.8999999999999996E-2</v>
      </c>
      <c r="AD143" s="10">
        <v>-131</v>
      </c>
      <c r="AE143" s="33">
        <v>-0.39238316813675878</v>
      </c>
      <c r="AF143" s="11">
        <v>-1.5510148849796956E-2</v>
      </c>
      <c r="AG143" s="10">
        <v>2</v>
      </c>
      <c r="AH143" s="33">
        <v>3.754116083976422E-2</v>
      </c>
      <c r="AI143" s="14">
        <v>2.6984698159353115E-2</v>
      </c>
      <c r="AJ143" s="10">
        <v>-5</v>
      </c>
      <c r="AK143" s="33">
        <v>7.4016416630024451E-3</v>
      </c>
      <c r="AL143" s="13">
        <v>6538.1048987048271</v>
      </c>
      <c r="AM143" s="38"/>
    </row>
    <row r="144" spans="1:39" x14ac:dyDescent="0.25">
      <c r="A144" t="s">
        <v>815</v>
      </c>
      <c r="B144" s="5" t="s">
        <v>342</v>
      </c>
      <c r="C144" s="6" t="s">
        <v>33</v>
      </c>
      <c r="D144" s="7" t="s">
        <v>34</v>
      </c>
      <c r="E144" s="8">
        <v>23.362939068833708</v>
      </c>
      <c r="F144" s="36">
        <v>-0.74638152838263283</v>
      </c>
      <c r="G144" s="8">
        <v>2.614244442135174</v>
      </c>
      <c r="H144" s="9">
        <v>-29</v>
      </c>
      <c r="I144" s="10">
        <v>-27</v>
      </c>
      <c r="J144" s="33">
        <v>-0.12336419505683786</v>
      </c>
      <c r="K144" s="11">
        <v>-3.0406038631707766E-2</v>
      </c>
      <c r="L144" s="10">
        <v>137</v>
      </c>
      <c r="M144" s="33">
        <v>0.41761869758604014</v>
      </c>
      <c r="N144" s="11">
        <v>-1.8769535364468889E-2</v>
      </c>
      <c r="O144" s="10">
        <v>-124</v>
      </c>
      <c r="P144" s="33">
        <v>-0.382086845568262</v>
      </c>
      <c r="Q144" s="11">
        <v>2.2435515594268055E-2</v>
      </c>
      <c r="R144" s="10">
        <v>92</v>
      </c>
      <c r="S144" s="33">
        <v>-1.9429321455841531E-2</v>
      </c>
      <c r="T144" s="12">
        <v>-0.83524855589006974</v>
      </c>
      <c r="U144" s="10">
        <v>-19</v>
      </c>
      <c r="V144" s="33">
        <v>-6.2988741578568097E-2</v>
      </c>
      <c r="W144" s="11">
        <v>1.70039946737683E-3</v>
      </c>
      <c r="X144" s="10">
        <v>25</v>
      </c>
      <c r="Y144" s="33">
        <v>8.1712165475042745E-2</v>
      </c>
      <c r="Z144" s="13">
        <v>15160</v>
      </c>
      <c r="AA144" s="10">
        <v>-12</v>
      </c>
      <c r="AB144" s="33">
        <v>-2.814667951199526E-2</v>
      </c>
      <c r="AC144" s="11">
        <v>-1.9000000000000003E-2</v>
      </c>
      <c r="AD144" s="10">
        <v>-103</v>
      </c>
      <c r="AE144" s="33">
        <v>-0.45039978856900037</v>
      </c>
      <c r="AF144" s="11">
        <v>-1.6056885138575727E-2</v>
      </c>
      <c r="AG144" s="10">
        <v>42</v>
      </c>
      <c r="AH144" s="33">
        <v>0.15231633446339479</v>
      </c>
      <c r="AI144" s="14">
        <v>-0.1149829841804233</v>
      </c>
      <c r="AJ144" s="10">
        <v>18</v>
      </c>
      <c r="AK144" s="33">
        <v>1.3259894311370563E-2</v>
      </c>
      <c r="AL144" s="13">
        <v>15729.734160080785</v>
      </c>
      <c r="AM144" s="38"/>
    </row>
    <row r="145" spans="1:39" x14ac:dyDescent="0.25">
      <c r="A145" t="s">
        <v>836</v>
      </c>
      <c r="B145" s="5" t="s">
        <v>386</v>
      </c>
      <c r="C145" s="6" t="s">
        <v>63</v>
      </c>
      <c r="D145" s="7" t="s">
        <v>34</v>
      </c>
      <c r="E145" s="8">
        <v>21.293012773206144</v>
      </c>
      <c r="F145" s="36">
        <v>-0.82412063580521955</v>
      </c>
      <c r="G145" s="8">
        <v>2.6071848261952546</v>
      </c>
      <c r="H145" s="9">
        <v>-40</v>
      </c>
      <c r="I145" s="10">
        <v>16</v>
      </c>
      <c r="J145" s="33">
        <v>1.0051823674149363E-2</v>
      </c>
      <c r="K145" s="11">
        <v>1.4975284744311868E-3</v>
      </c>
      <c r="L145" s="10">
        <v>-142</v>
      </c>
      <c r="M145" s="33">
        <v>-0.34706075974014644</v>
      </c>
      <c r="N145" s="11">
        <v>2.184546469156947E-2</v>
      </c>
      <c r="O145" s="10">
        <v>-84</v>
      </c>
      <c r="P145" s="33">
        <v>-0.17246410697390491</v>
      </c>
      <c r="Q145" s="11">
        <v>9.2537878787878787E-3</v>
      </c>
      <c r="R145" s="10">
        <v>43</v>
      </c>
      <c r="S145" s="33">
        <v>-0.17247788990444579</v>
      </c>
      <c r="T145" s="12">
        <v>-0.3618599601954044</v>
      </c>
      <c r="U145" s="10">
        <v>-181</v>
      </c>
      <c r="V145" s="33">
        <v>-0.54963569599310591</v>
      </c>
      <c r="W145" s="11">
        <v>3.1417356131641851E-2</v>
      </c>
      <c r="X145" s="10">
        <v>20</v>
      </c>
      <c r="Y145" s="33">
        <v>9.3766543892681894E-2</v>
      </c>
      <c r="Z145" s="13">
        <v>14949</v>
      </c>
      <c r="AA145" s="10">
        <v>83</v>
      </c>
      <c r="AB145" s="33">
        <v>0.21669212716538169</v>
      </c>
      <c r="AC145" s="11">
        <v>-2.1999999999999999E-2</v>
      </c>
      <c r="AD145" s="10">
        <v>-54</v>
      </c>
      <c r="AE145" s="33">
        <v>-0.16951610759973418</v>
      </c>
      <c r="AF145" s="11">
        <v>-9.1594658287519337E-4</v>
      </c>
      <c r="AG145" s="10">
        <v>11</v>
      </c>
      <c r="AH145" s="33">
        <v>5.1953024378559393E-2</v>
      </c>
      <c r="AI145" s="14">
        <v>-9.3973738048256372E-3</v>
      </c>
      <c r="AJ145" s="10">
        <v>-21</v>
      </c>
      <c r="AK145" s="33">
        <v>3.1138861190685985E-3</v>
      </c>
      <c r="AL145" s="13">
        <v>5731.7173404917994</v>
      </c>
      <c r="AM145" s="38"/>
    </row>
    <row r="146" spans="1:39" x14ac:dyDescent="0.25">
      <c r="A146" t="s">
        <v>1038</v>
      </c>
      <c r="B146" s="5" t="s">
        <v>506</v>
      </c>
      <c r="C146" s="6" t="s">
        <v>172</v>
      </c>
      <c r="D146" s="7" t="s">
        <v>39</v>
      </c>
      <c r="E146" s="8">
        <v>14.71901167618055</v>
      </c>
      <c r="F146" s="36">
        <v>-1.0780447840727594</v>
      </c>
      <c r="G146" s="8">
        <v>2.606669433155254</v>
      </c>
      <c r="H146" s="9">
        <v>-52</v>
      </c>
      <c r="I146" s="10">
        <v>-51</v>
      </c>
      <c r="J146" s="33">
        <v>-0.28503460781015411</v>
      </c>
      <c r="K146" s="11">
        <v>-3.6886529759832976E-2</v>
      </c>
      <c r="L146" s="10">
        <v>-424</v>
      </c>
      <c r="M146" s="33">
        <v>-2.1858934983855733</v>
      </c>
      <c r="N146" s="11">
        <v>0.11871007945162798</v>
      </c>
      <c r="O146" s="10">
        <v>-35</v>
      </c>
      <c r="P146" s="33">
        <v>-0.15319562553980559</v>
      </c>
      <c r="Q146" s="11">
        <v>8.23045267489712E-3</v>
      </c>
      <c r="R146" s="10">
        <v>-44</v>
      </c>
      <c r="S146" s="33">
        <v>-0.27985758730862836</v>
      </c>
      <c r="T146" s="12">
        <v>0</v>
      </c>
      <c r="U146" s="10">
        <v>24</v>
      </c>
      <c r="V146" s="33">
        <v>8.0813728913216365E-2</v>
      </c>
      <c r="W146" s="11">
        <v>-5.8364779874213873E-3</v>
      </c>
      <c r="X146" s="10">
        <v>-26</v>
      </c>
      <c r="Y146" s="33">
        <v>-0.2496117415890497</v>
      </c>
      <c r="Z146" s="13">
        <v>7469</v>
      </c>
      <c r="AA146" s="10">
        <v>44</v>
      </c>
      <c r="AB146" s="33">
        <v>0.10448484157935201</v>
      </c>
      <c r="AC146" s="11">
        <v>-1.5999999999999997E-2</v>
      </c>
      <c r="AD146" s="10">
        <v>23</v>
      </c>
      <c r="AE146" s="33">
        <v>7.4539333597200663E-2</v>
      </c>
      <c r="AF146" s="11">
        <v>1.2432314410480316E-2</v>
      </c>
      <c r="AG146" s="10">
        <v>-57</v>
      </c>
      <c r="AH146" s="33">
        <v>-0.14761231985027135</v>
      </c>
      <c r="AI146" s="14">
        <v>0.16197427989957092</v>
      </c>
      <c r="AJ146" s="10">
        <v>-4</v>
      </c>
      <c r="AK146" s="33">
        <v>-2.3305088541798885E-3</v>
      </c>
      <c r="AL146" s="13">
        <v>14501.314440761693</v>
      </c>
      <c r="AM146" s="38"/>
    </row>
    <row r="147" spans="1:39" x14ac:dyDescent="0.25">
      <c r="A147" t="s">
        <v>1167</v>
      </c>
      <c r="B147" s="5" t="s">
        <v>45</v>
      </c>
      <c r="C147" s="6" t="s">
        <v>19</v>
      </c>
      <c r="D147" s="7" t="s">
        <v>20</v>
      </c>
      <c r="E147" s="8">
        <v>68.384738665074693</v>
      </c>
      <c r="F147" s="36">
        <v>0.99714514098443452</v>
      </c>
      <c r="G147" s="8">
        <v>2.6036335242824151</v>
      </c>
      <c r="H147" s="9">
        <v>0</v>
      </c>
      <c r="I147" s="10">
        <v>-49</v>
      </c>
      <c r="J147" s="33">
        <v>-0.27934012134114883</v>
      </c>
      <c r="K147" s="11">
        <v>-3.5858877492146002E-2</v>
      </c>
      <c r="L147" s="10">
        <v>-12</v>
      </c>
      <c r="M147" s="33">
        <v>-0.31220067574332666</v>
      </c>
      <c r="N147" s="11">
        <v>1.7961078788226198E-2</v>
      </c>
      <c r="O147" s="10">
        <v>-5</v>
      </c>
      <c r="P147" s="33">
        <v>-0.59288653625761967</v>
      </c>
      <c r="Q147" s="11">
        <v>3.2176039119804378E-2</v>
      </c>
      <c r="R147" s="10">
        <v>16</v>
      </c>
      <c r="S147" s="33">
        <v>1.6450891720961607</v>
      </c>
      <c r="T147" s="12">
        <v>-5.7372846595570133</v>
      </c>
      <c r="U147" s="10">
        <v>2</v>
      </c>
      <c r="V147" s="33">
        <v>0.29588376175472675</v>
      </c>
      <c r="W147" s="11">
        <v>-3.5478095895136258E-2</v>
      </c>
      <c r="X147" s="10">
        <v>5</v>
      </c>
      <c r="Y147" s="33">
        <v>0.11135532097937739</v>
      </c>
      <c r="Z147" s="13">
        <v>7873</v>
      </c>
      <c r="AA147" s="10">
        <v>-19</v>
      </c>
      <c r="AB147" s="33">
        <v>-0.14922966908897317</v>
      </c>
      <c r="AC147" s="11">
        <v>-2.8000000000000004E-2</v>
      </c>
      <c r="AD147" s="10">
        <v>-4</v>
      </c>
      <c r="AE147" s="33">
        <v>-0.31630032949987097</v>
      </c>
      <c r="AF147" s="11">
        <v>6.1157270029673638E-3</v>
      </c>
      <c r="AG147" s="10">
        <v>0</v>
      </c>
      <c r="AH147" s="33">
        <v>0.58924798776802678</v>
      </c>
      <c r="AI147" s="14">
        <v>-0.29884318495081796</v>
      </c>
      <c r="AJ147" s="10">
        <v>0</v>
      </c>
      <c r="AK147" s="33">
        <v>1.5226493318978573E-2</v>
      </c>
      <c r="AL147" s="13">
        <v>1957.3086948364908</v>
      </c>
      <c r="AM147" s="38"/>
    </row>
    <row r="148" spans="1:39" x14ac:dyDescent="0.25">
      <c r="A148" t="s">
        <v>980</v>
      </c>
      <c r="B148" s="5" t="s">
        <v>287</v>
      </c>
      <c r="C148" s="6" t="s">
        <v>93</v>
      </c>
      <c r="D148" s="7" t="s">
        <v>34</v>
      </c>
      <c r="E148" s="8">
        <v>25.865615599113791</v>
      </c>
      <c r="F148" s="36">
        <v>-0.64232184450768637</v>
      </c>
      <c r="G148" s="8">
        <v>2.591398563143418</v>
      </c>
      <c r="H148" s="9">
        <v>-15</v>
      </c>
      <c r="I148" s="10">
        <v>-13</v>
      </c>
      <c r="J148" s="33">
        <v>-0.17762722529326513</v>
      </c>
      <c r="K148" s="11">
        <v>-6.1016211565420697E-2</v>
      </c>
      <c r="L148" s="10">
        <v>88</v>
      </c>
      <c r="M148" s="33">
        <v>0.28177470373605612</v>
      </c>
      <c r="N148" s="11">
        <v>-1.1877795520028607E-2</v>
      </c>
      <c r="O148" s="10">
        <v>-13</v>
      </c>
      <c r="P148" s="33">
        <v>-5.5044365454355038E-2</v>
      </c>
      <c r="Q148" s="11">
        <v>1.2801566932324759E-3</v>
      </c>
      <c r="R148" s="10">
        <v>74</v>
      </c>
      <c r="S148" s="33">
        <v>-3.6834362816290711E-2</v>
      </c>
      <c r="T148" s="12">
        <v>-0.77101873462653403</v>
      </c>
      <c r="U148" s="10">
        <v>-59</v>
      </c>
      <c r="V148" s="33">
        <v>-0.4722014794993416</v>
      </c>
      <c r="W148" s="11">
        <v>2.1939505932697917E-2</v>
      </c>
      <c r="X148" s="10">
        <v>-39</v>
      </c>
      <c r="Y148" s="33">
        <v>-0.13996387378276176</v>
      </c>
      <c r="Z148" s="13">
        <v>3519</v>
      </c>
      <c r="AA148" s="10">
        <v>-9</v>
      </c>
      <c r="AB148" s="33">
        <v>-8.5485869061012965E-2</v>
      </c>
      <c r="AC148" s="11">
        <v>-1.0999999999999999E-2</v>
      </c>
      <c r="AD148" s="10">
        <v>5</v>
      </c>
      <c r="AE148" s="33">
        <v>9.3502910097768788E-2</v>
      </c>
      <c r="AF148" s="11">
        <v>2.1337594573441199E-2</v>
      </c>
      <c r="AG148" s="10">
        <v>11</v>
      </c>
      <c r="AH148" s="33">
        <v>9.9418810944052249E-2</v>
      </c>
      <c r="AI148" s="14">
        <v>-0.13895727716387762</v>
      </c>
      <c r="AJ148" s="10">
        <v>12</v>
      </c>
      <c r="AK148" s="33">
        <v>1.1254494646383173E-2</v>
      </c>
      <c r="AL148" s="13">
        <v>16076.464089348621</v>
      </c>
      <c r="AM148" s="38"/>
    </row>
    <row r="149" spans="1:39" x14ac:dyDescent="0.25">
      <c r="A149" t="s">
        <v>895</v>
      </c>
      <c r="B149" s="5" t="s">
        <v>283</v>
      </c>
      <c r="C149" s="6" t="s">
        <v>44</v>
      </c>
      <c r="D149" s="7" t="s">
        <v>20</v>
      </c>
      <c r="E149" s="8">
        <v>16.520885558847041</v>
      </c>
      <c r="F149" s="36">
        <v>-0.99911876966040669</v>
      </c>
      <c r="G149" s="8">
        <v>2.5777367320962838</v>
      </c>
      <c r="H149" s="9">
        <v>-40</v>
      </c>
      <c r="I149" s="10">
        <v>-107</v>
      </c>
      <c r="J149" s="33">
        <v>-1.7088273743964375</v>
      </c>
      <c r="K149" s="11">
        <v>-0.17936328329795725</v>
      </c>
      <c r="L149" s="10">
        <v>63</v>
      </c>
      <c r="M149" s="33">
        <v>0.36269400825733722</v>
      </c>
      <c r="N149" s="11">
        <v>-1.542119423885009E-2</v>
      </c>
      <c r="O149" s="10">
        <v>38</v>
      </c>
      <c r="P149" s="33">
        <v>8.3514866404321375E-2</v>
      </c>
      <c r="Q149" s="11">
        <v>-7.172211350293542E-3</v>
      </c>
      <c r="R149" s="10">
        <v>37</v>
      </c>
      <c r="S149" s="33">
        <v>-0.16928653149609285</v>
      </c>
      <c r="T149" s="12">
        <v>-0.34933463083853078</v>
      </c>
      <c r="U149" s="10">
        <v>-31</v>
      </c>
      <c r="V149" s="33">
        <v>-9.8940492721714679E-2</v>
      </c>
      <c r="W149" s="11">
        <v>6.852455174030235E-3</v>
      </c>
      <c r="X149" s="10">
        <v>-76</v>
      </c>
      <c r="Y149" s="33">
        <v>-0.39645294264713427</v>
      </c>
      <c r="Z149" s="13">
        <v>-208</v>
      </c>
      <c r="AA149" s="10">
        <v>14</v>
      </c>
      <c r="AB149" s="33">
        <v>4.7347386041749706E-2</v>
      </c>
      <c r="AC149" s="11">
        <v>-1.9000000000000003E-2</v>
      </c>
      <c r="AD149" s="10">
        <v>-67</v>
      </c>
      <c r="AE149" s="33">
        <v>-0.12728109909873514</v>
      </c>
      <c r="AF149" s="11">
        <v>1.3613078197981521E-3</v>
      </c>
      <c r="AG149" s="10">
        <v>-12</v>
      </c>
      <c r="AH149" s="33">
        <v>-1.5407440265781808E-3</v>
      </c>
      <c r="AI149" s="14">
        <v>3.1460871785001565E-2</v>
      </c>
      <c r="AJ149" s="10">
        <v>-10</v>
      </c>
      <c r="AK149" s="33">
        <v>-4.4057144055287267E-3</v>
      </c>
      <c r="AL149" s="13">
        <v>6112.1709858521644</v>
      </c>
      <c r="AM149" s="38"/>
    </row>
    <row r="150" spans="1:39" x14ac:dyDescent="0.25">
      <c r="A150" t="s">
        <v>1024</v>
      </c>
      <c r="B150" s="5" t="s">
        <v>319</v>
      </c>
      <c r="C150" s="6" t="s">
        <v>93</v>
      </c>
      <c r="D150" s="7" t="s">
        <v>34</v>
      </c>
      <c r="E150" s="8">
        <v>24.465949048558183</v>
      </c>
      <c r="F150" s="36">
        <v>-0.69017270258443264</v>
      </c>
      <c r="G150" s="8">
        <v>2.5719264484909701</v>
      </c>
      <c r="H150" s="9">
        <v>-22</v>
      </c>
      <c r="I150" s="10">
        <v>-4</v>
      </c>
      <c r="J150" s="33">
        <v>-1.6497275011180201E-2</v>
      </c>
      <c r="K150" s="11">
        <v>-2.6487535066058499E-2</v>
      </c>
      <c r="L150" s="10">
        <v>38</v>
      </c>
      <c r="M150" s="33">
        <v>0.12573243018793467</v>
      </c>
      <c r="N150" s="11">
        <v>-3.5136537351730737E-3</v>
      </c>
      <c r="O150" s="10">
        <v>-95</v>
      </c>
      <c r="P150" s="33">
        <v>-0.32632588322111589</v>
      </c>
      <c r="Q150" s="11">
        <v>1.8702377841651428E-2</v>
      </c>
      <c r="R150" s="10">
        <v>117</v>
      </c>
      <c r="S150" s="33">
        <v>-4.0224982368736728E-2</v>
      </c>
      <c r="T150" s="12">
        <v>-0.7897579763355651</v>
      </c>
      <c r="U150" s="10">
        <v>-88</v>
      </c>
      <c r="V150" s="33">
        <v>-0.37208872486518219</v>
      </c>
      <c r="W150" s="11">
        <v>1.8611363839086612E-2</v>
      </c>
      <c r="X150" s="10">
        <v>-59</v>
      </c>
      <c r="Y150" s="33">
        <v>-0.18094616528426588</v>
      </c>
      <c r="Z150" s="13">
        <v>2856</v>
      </c>
      <c r="AA150" s="10">
        <v>1</v>
      </c>
      <c r="AB150" s="33">
        <v>-2.1338601010223002E-2</v>
      </c>
      <c r="AC150" s="11">
        <v>-1.5999999999999993E-2</v>
      </c>
      <c r="AD150" s="10">
        <v>58</v>
      </c>
      <c r="AE150" s="33">
        <v>0.22890716209712486</v>
      </c>
      <c r="AF150" s="11">
        <v>2.6097206563948316E-2</v>
      </c>
      <c r="AG150" s="10">
        <v>-9</v>
      </c>
      <c r="AH150" s="33">
        <v>-2.6767352816423506E-2</v>
      </c>
      <c r="AI150" s="14">
        <v>1.7216524993817872E-2</v>
      </c>
      <c r="AJ150" s="10">
        <v>11</v>
      </c>
      <c r="AK150" s="33">
        <v>4.9101659115333429E-3</v>
      </c>
      <c r="AL150" s="13">
        <v>15670.936227576691</v>
      </c>
      <c r="AM150" s="38"/>
    </row>
    <row r="151" spans="1:39" x14ac:dyDescent="0.25">
      <c r="A151" t="s">
        <v>725</v>
      </c>
      <c r="B151" s="5" t="s">
        <v>105</v>
      </c>
      <c r="C151" s="6" t="s">
        <v>52</v>
      </c>
      <c r="D151" s="7" t="s">
        <v>34</v>
      </c>
      <c r="E151" s="8">
        <v>43.401316314336178</v>
      </c>
      <c r="F151" s="36">
        <v>4.4780639371540865E-2</v>
      </c>
      <c r="G151" s="8">
        <v>2.5622986929002636</v>
      </c>
      <c r="H151" s="9">
        <v>-9</v>
      </c>
      <c r="I151" s="10">
        <v>4</v>
      </c>
      <c r="J151" s="33">
        <v>0.21940703494754787</v>
      </c>
      <c r="K151" s="11">
        <v>-3.2791377420533507E-2</v>
      </c>
      <c r="L151" s="10">
        <v>103</v>
      </c>
      <c r="M151" s="33">
        <v>0.32944589420282588</v>
      </c>
      <c r="N151" s="11">
        <v>-1.4454649525253917E-2</v>
      </c>
      <c r="O151" s="10">
        <v>-70</v>
      </c>
      <c r="P151" s="33">
        <v>-1.5821023686663422</v>
      </c>
      <c r="Q151" s="11">
        <v>9.7958921694480103E-2</v>
      </c>
      <c r="R151" s="10">
        <v>-71</v>
      </c>
      <c r="S151" s="33">
        <v>-0.18041570358817888</v>
      </c>
      <c r="T151" s="12">
        <v>4.6904315196997892E-2</v>
      </c>
      <c r="U151" s="10">
        <v>35</v>
      </c>
      <c r="V151" s="33">
        <v>0.89364427442779848</v>
      </c>
      <c r="W151" s="11">
        <v>-6.6456073338426264E-2</v>
      </c>
      <c r="X151" s="10">
        <v>40</v>
      </c>
      <c r="Y151" s="33">
        <v>0.24336900413157336</v>
      </c>
      <c r="Z151" s="13">
        <v>14375</v>
      </c>
      <c r="AA151" s="10">
        <v>140</v>
      </c>
      <c r="AB151" s="33">
        <v>0.5989029079467032</v>
      </c>
      <c r="AC151" s="11">
        <v>-3.1E-2</v>
      </c>
      <c r="AD151" s="10">
        <v>-7</v>
      </c>
      <c r="AE151" s="33">
        <v>-0.21323247417079583</v>
      </c>
      <c r="AF151" s="11">
        <v>8.7838584853510149E-3</v>
      </c>
      <c r="AG151" s="10">
        <v>180</v>
      </c>
      <c r="AH151" s="33">
        <v>0.53710980893028726</v>
      </c>
      <c r="AI151" s="14">
        <v>-0.56092256933413864</v>
      </c>
      <c r="AJ151" s="10">
        <v>76</v>
      </c>
      <c r="AK151" s="33">
        <v>5.2497259082464109E-2</v>
      </c>
      <c r="AL151" s="13">
        <v>31110.739915572238</v>
      </c>
      <c r="AM151" s="38"/>
    </row>
    <row r="152" spans="1:39" x14ac:dyDescent="0.25">
      <c r="A152" t="s">
        <v>611</v>
      </c>
      <c r="B152" s="5" t="s">
        <v>482</v>
      </c>
      <c r="C152" s="6" t="s">
        <v>63</v>
      </c>
      <c r="D152" s="7" t="s">
        <v>34</v>
      </c>
      <c r="E152" s="8">
        <v>15.58139402887223</v>
      </c>
      <c r="F152" s="36">
        <v>-1.0264002968555639</v>
      </c>
      <c r="G152" s="8">
        <v>2.5495893486043339</v>
      </c>
      <c r="H152" s="9">
        <v>-41</v>
      </c>
      <c r="I152" s="10">
        <v>40</v>
      </c>
      <c r="J152" s="33">
        <v>0.6398219824404201</v>
      </c>
      <c r="K152" s="11">
        <v>5.7812912333139455E-3</v>
      </c>
      <c r="L152" s="10">
        <v>70</v>
      </c>
      <c r="M152" s="33">
        <v>0.22781019659720353</v>
      </c>
      <c r="N152" s="11">
        <v>-8.6869051328730199E-3</v>
      </c>
      <c r="O152" s="10">
        <v>-24</v>
      </c>
      <c r="P152" s="33">
        <v>-9.1222774412147878E-2</v>
      </c>
      <c r="Q152" s="11">
        <v>4.1967213114754102E-3</v>
      </c>
      <c r="R152" s="10">
        <v>-44</v>
      </c>
      <c r="S152" s="33">
        <v>-0.27985758730862836</v>
      </c>
      <c r="T152" s="12">
        <v>0</v>
      </c>
      <c r="U152" s="10">
        <v>8</v>
      </c>
      <c r="V152" s="33">
        <v>2.8210967736670867E-2</v>
      </c>
      <c r="W152" s="11">
        <v>-2.5842941048509899E-3</v>
      </c>
      <c r="X152" s="10">
        <v>-94</v>
      </c>
      <c r="Y152" s="33">
        <v>-0.37962096167314241</v>
      </c>
      <c r="Z152" s="13">
        <v>-358</v>
      </c>
      <c r="AA152" s="10">
        <v>-155</v>
      </c>
      <c r="AB152" s="33">
        <v>-0.43325278931064098</v>
      </c>
      <c r="AC152" s="11">
        <v>-9.0000000000000011E-3</v>
      </c>
      <c r="AD152" s="10">
        <v>-26</v>
      </c>
      <c r="AE152" s="33">
        <v>-0.10561092898341529</v>
      </c>
      <c r="AF152" s="11">
        <v>-1.7837235228523873E-5</v>
      </c>
      <c r="AG152" s="10">
        <v>18</v>
      </c>
      <c r="AH152" s="33">
        <v>6.8467902358643654E-2</v>
      </c>
      <c r="AI152" s="14">
        <v>-4.2633919781102314E-2</v>
      </c>
      <c r="AJ152" s="10">
        <v>-1</v>
      </c>
      <c r="AK152" s="33">
        <v>3.7150269866953467E-3</v>
      </c>
      <c r="AL152" s="13">
        <v>10583.279320318048</v>
      </c>
      <c r="AM152" s="38"/>
    </row>
    <row r="153" spans="1:39" x14ac:dyDescent="0.25">
      <c r="A153" t="s">
        <v>974</v>
      </c>
      <c r="B153" s="5" t="s">
        <v>315</v>
      </c>
      <c r="C153" s="6" t="s">
        <v>71</v>
      </c>
      <c r="D153" s="7" t="s">
        <v>34</v>
      </c>
      <c r="E153" s="8">
        <v>24.68587072584322</v>
      </c>
      <c r="F153" s="36">
        <v>-0.64900371357757902</v>
      </c>
      <c r="G153" s="8">
        <v>2.4700994174281803</v>
      </c>
      <c r="H153" s="9">
        <v>-21</v>
      </c>
      <c r="I153" s="10">
        <v>3</v>
      </c>
      <c r="J153" s="33">
        <v>0.27626729847858345</v>
      </c>
      <c r="K153" s="11">
        <v>3.5164168430560139E-2</v>
      </c>
      <c r="L153" s="10">
        <v>-300</v>
      </c>
      <c r="M153" s="33">
        <v>-1.4709888425097599</v>
      </c>
      <c r="N153" s="11">
        <v>8.0664916885389334E-2</v>
      </c>
      <c r="O153" s="10">
        <v>123</v>
      </c>
      <c r="P153" s="33">
        <v>0.36512822118678845</v>
      </c>
      <c r="Q153" s="11">
        <v>-2.5936739659367394E-2</v>
      </c>
      <c r="R153" s="10">
        <v>134</v>
      </c>
      <c r="S153" s="33">
        <v>-2.0239220050134565E-2</v>
      </c>
      <c r="T153" s="12">
        <v>-0.87489063867016625</v>
      </c>
      <c r="U153" s="10">
        <v>-28</v>
      </c>
      <c r="V153" s="33">
        <v>-7.6043504890587532E-2</v>
      </c>
      <c r="W153" s="11">
        <v>3.2065829363360707E-3</v>
      </c>
      <c r="X153" s="10">
        <v>-8</v>
      </c>
      <c r="Y153" s="33">
        <v>-4.7094392625479681E-2</v>
      </c>
      <c r="Z153" s="13">
        <v>9820</v>
      </c>
      <c r="AA153" s="10">
        <v>-88</v>
      </c>
      <c r="AB153" s="33">
        <v>-0.2707161266887817</v>
      </c>
      <c r="AC153" s="11">
        <v>-1.4999999999999999E-2</v>
      </c>
      <c r="AD153" s="10">
        <v>-99</v>
      </c>
      <c r="AE153" s="33">
        <v>-0.28480612699196789</v>
      </c>
      <c r="AF153" s="11">
        <v>-8.200237670826005E-3</v>
      </c>
      <c r="AG153" s="10">
        <v>-10</v>
      </c>
      <c r="AH153" s="33">
        <v>-7.6192441815311596E-2</v>
      </c>
      <c r="AI153" s="14">
        <v>0.17554848477378737</v>
      </c>
      <c r="AJ153" s="10">
        <v>3</v>
      </c>
      <c r="AK153" s="33">
        <v>9.9837317768244338E-3</v>
      </c>
      <c r="AL153" s="13">
        <v>7074.9096554172429</v>
      </c>
      <c r="AM153" s="38"/>
    </row>
    <row r="154" spans="1:39" x14ac:dyDescent="0.25">
      <c r="A154" t="s">
        <v>654</v>
      </c>
      <c r="B154" s="5" t="s">
        <v>338</v>
      </c>
      <c r="C154" s="6" t="s">
        <v>81</v>
      </c>
      <c r="D154" s="7" t="s">
        <v>34</v>
      </c>
      <c r="E154" s="8">
        <v>23.507793431137813</v>
      </c>
      <c r="F154" s="36">
        <v>-0.69155347811013157</v>
      </c>
      <c r="G154" s="8">
        <v>2.4607993803674439</v>
      </c>
      <c r="H154" s="9">
        <v>-24</v>
      </c>
      <c r="I154" s="10">
        <v>292</v>
      </c>
      <c r="J154" s="33">
        <v>1.3191330059556095</v>
      </c>
      <c r="K154" s="11">
        <v>7.1806792396908348E-2</v>
      </c>
      <c r="L154" s="10">
        <v>-191</v>
      </c>
      <c r="M154" s="33">
        <v>-0.6926318413754784</v>
      </c>
      <c r="N154" s="11">
        <v>3.9405019765953939E-2</v>
      </c>
      <c r="O154" s="10">
        <v>-28</v>
      </c>
      <c r="P154" s="33">
        <v>-0.12498409690562598</v>
      </c>
      <c r="Q154" s="11">
        <v>5.4999999999999979E-3</v>
      </c>
      <c r="R154" s="10">
        <v>-26</v>
      </c>
      <c r="S154" s="33">
        <v>-0.22771597901164581</v>
      </c>
      <c r="T154" s="12">
        <v>-0.1311677413057073</v>
      </c>
      <c r="U154" s="10">
        <v>29</v>
      </c>
      <c r="V154" s="33">
        <v>7.0862809329593823E-2</v>
      </c>
      <c r="W154" s="11">
        <v>-6.4032743469363135E-3</v>
      </c>
      <c r="X154" s="10">
        <v>-117</v>
      </c>
      <c r="Y154" s="33">
        <v>-0.46890889238751809</v>
      </c>
      <c r="Z154" s="13">
        <v>-3299</v>
      </c>
      <c r="AA154" s="10">
        <v>-13</v>
      </c>
      <c r="AB154" s="33">
        <v>-2.5877320011404359E-2</v>
      </c>
      <c r="AC154" s="11">
        <v>-1.8000000000000002E-2</v>
      </c>
      <c r="AD154" s="10">
        <v>-1</v>
      </c>
      <c r="AE154" s="33">
        <v>-5.0846106281692352E-2</v>
      </c>
      <c r="AF154" s="11">
        <v>8.1895534962088679E-3</v>
      </c>
      <c r="AG154" s="10">
        <v>-32</v>
      </c>
      <c r="AH154" s="33">
        <v>-6.5667471439339153E-2</v>
      </c>
      <c r="AI154" s="14">
        <v>0.11072471623486102</v>
      </c>
      <c r="AJ154" s="10">
        <v>-36</v>
      </c>
      <c r="AK154" s="33">
        <v>-1.7169264508146875E-2</v>
      </c>
      <c r="AL154" s="13">
        <v>-3080.8675027424761</v>
      </c>
      <c r="AM154" s="38"/>
    </row>
    <row r="155" spans="1:39" x14ac:dyDescent="0.25">
      <c r="A155" t="s">
        <v>714</v>
      </c>
      <c r="B155" s="5" t="s">
        <v>508</v>
      </c>
      <c r="C155" s="6" t="s">
        <v>81</v>
      </c>
      <c r="D155" s="7" t="s">
        <v>34</v>
      </c>
      <c r="E155" s="8">
        <v>14.653328869326335</v>
      </c>
      <c r="F155" s="36">
        <v>-1.0326897897240848</v>
      </c>
      <c r="G155" s="8">
        <v>2.4573875321626719</v>
      </c>
      <c r="H155" s="9">
        <v>-50</v>
      </c>
      <c r="I155" s="10">
        <v>-41</v>
      </c>
      <c r="J155" s="33">
        <v>-0.22562002815378307</v>
      </c>
      <c r="K155" s="11">
        <v>-3.4821953277924256E-2</v>
      </c>
      <c r="L155" s="10">
        <v>-6</v>
      </c>
      <c r="M155" s="33">
        <v>1.1539392328157649E-2</v>
      </c>
      <c r="N155" s="11">
        <v>2.5675147362768311E-3</v>
      </c>
      <c r="O155" s="10">
        <v>80</v>
      </c>
      <c r="P155" s="33">
        <v>0.15273735388607457</v>
      </c>
      <c r="Q155" s="11">
        <v>-1.1751256281407036E-2</v>
      </c>
      <c r="R155" s="10">
        <v>32</v>
      </c>
      <c r="S155" s="33">
        <v>-0.1916355056769069</v>
      </c>
      <c r="T155" s="12">
        <v>-0.29730051135687952</v>
      </c>
      <c r="U155" s="10">
        <v>-145</v>
      </c>
      <c r="V155" s="33">
        <v>-0.39763195646809801</v>
      </c>
      <c r="W155" s="11">
        <v>2.4221146866682794E-2</v>
      </c>
      <c r="X155" s="10">
        <v>10</v>
      </c>
      <c r="Y155" s="33">
        <v>0.11474283783183226</v>
      </c>
      <c r="Z155" s="13">
        <v>20840</v>
      </c>
      <c r="AA155" s="10">
        <v>-87</v>
      </c>
      <c r="AB155" s="33">
        <v>-0.26390804818700891</v>
      </c>
      <c r="AC155" s="11">
        <v>-1.1999999999999997E-2</v>
      </c>
      <c r="AD155" s="10">
        <v>-96</v>
      </c>
      <c r="AE155" s="33">
        <v>-0.35959192741782431</v>
      </c>
      <c r="AF155" s="11">
        <v>-1.5092027642002348E-2</v>
      </c>
      <c r="AG155" s="10">
        <v>-45</v>
      </c>
      <c r="AH155" s="33">
        <v>-0.11840926027150267</v>
      </c>
      <c r="AI155" s="14">
        <v>0.13709161466541131</v>
      </c>
      <c r="AJ155" s="10">
        <v>-11</v>
      </c>
      <c r="AK155" s="33">
        <v>-1.7120278671486744E-2</v>
      </c>
      <c r="AL155" s="13">
        <v>5709.8011170863174</v>
      </c>
      <c r="AM155" s="38"/>
    </row>
    <row r="156" spans="1:39" x14ac:dyDescent="0.25">
      <c r="A156" t="s">
        <v>819</v>
      </c>
      <c r="B156" s="5" t="s">
        <v>307</v>
      </c>
      <c r="C156" s="6" t="s">
        <v>49</v>
      </c>
      <c r="D156" s="7" t="s">
        <v>39</v>
      </c>
      <c r="E156" s="8">
        <v>24.976500196450136</v>
      </c>
      <c r="F156" s="36">
        <v>-0.58940172991013706</v>
      </c>
      <c r="G156" s="8">
        <v>2.319336084210164</v>
      </c>
      <c r="H156" s="9">
        <v>-17</v>
      </c>
      <c r="I156" s="10">
        <v>-52</v>
      </c>
      <c r="J156" s="33">
        <v>-0.28197246393984943</v>
      </c>
      <c r="K156" s="11">
        <v>-3.5311039618365569E-2</v>
      </c>
      <c r="L156" s="10">
        <v>-83</v>
      </c>
      <c r="M156" s="33">
        <v>-0.20901969966030953</v>
      </c>
      <c r="N156" s="11">
        <v>1.4338655316798898E-2</v>
      </c>
      <c r="O156" s="10">
        <v>-44</v>
      </c>
      <c r="P156" s="33">
        <v>-0.18836370217087225</v>
      </c>
      <c r="Q156" s="11">
        <v>9.5265911072362694E-3</v>
      </c>
      <c r="R156" s="10">
        <v>-145</v>
      </c>
      <c r="S156" s="33">
        <v>-0.36452342982797709</v>
      </c>
      <c r="T156" s="12">
        <v>0.54610371785835188</v>
      </c>
      <c r="U156" s="10">
        <v>27</v>
      </c>
      <c r="V156" s="33">
        <v>7.8041781564419599E-2</v>
      </c>
      <c r="W156" s="11">
        <v>-1.1346120565330256E-2</v>
      </c>
      <c r="X156" s="10">
        <v>24</v>
      </c>
      <c r="Y156" s="33">
        <v>8.6045177882445645E-2</v>
      </c>
      <c r="Z156" s="13">
        <v>12565</v>
      </c>
      <c r="AA156" s="10">
        <v>-7</v>
      </c>
      <c r="AB156" s="33">
        <v>-6.485989954427962E-2</v>
      </c>
      <c r="AC156" s="11">
        <v>-1.3000000000000005E-2</v>
      </c>
      <c r="AD156" s="10">
        <v>-18</v>
      </c>
      <c r="AE156" s="33">
        <v>-5.21520565877297E-2</v>
      </c>
      <c r="AF156" s="11">
        <v>4.9535552815455075E-3</v>
      </c>
      <c r="AG156" s="10">
        <v>20</v>
      </c>
      <c r="AH156" s="33">
        <v>0.11477409358440349</v>
      </c>
      <c r="AI156" s="14">
        <v>-5.2190689003192681E-2</v>
      </c>
      <c r="AJ156" s="10">
        <v>85</v>
      </c>
      <c r="AK156" s="33">
        <v>4.1859665111181749E-2</v>
      </c>
      <c r="AL156" s="13">
        <v>29887.002919027946</v>
      </c>
      <c r="AM156" s="38"/>
    </row>
    <row r="157" spans="1:39" x14ac:dyDescent="0.25">
      <c r="A157" t="s">
        <v>801</v>
      </c>
      <c r="B157" s="5" t="s">
        <v>133</v>
      </c>
      <c r="C157" s="6" t="s">
        <v>24</v>
      </c>
      <c r="D157" s="7" t="s">
        <v>20</v>
      </c>
      <c r="E157" s="8">
        <v>39.385177844227385</v>
      </c>
      <c r="F157" s="36">
        <v>-2.7546925378316267E-2</v>
      </c>
      <c r="G157" s="8">
        <v>2.3039076431346075</v>
      </c>
      <c r="H157" s="9">
        <v>-8</v>
      </c>
      <c r="I157" s="10">
        <v>-202</v>
      </c>
      <c r="J157" s="33">
        <v>-0.83231515857141636</v>
      </c>
      <c r="K157" s="11">
        <v>-6.9954657840241685E-2</v>
      </c>
      <c r="L157" s="10">
        <v>-25</v>
      </c>
      <c r="M157" s="33">
        <v>-0.12954509365482997</v>
      </c>
      <c r="N157" s="11">
        <v>9.2829275310180454E-3</v>
      </c>
      <c r="O157" s="10">
        <v>-33</v>
      </c>
      <c r="P157" s="33">
        <v>-0.22208926931047485</v>
      </c>
      <c r="Q157" s="11">
        <v>1.1346153846153839E-2</v>
      </c>
      <c r="R157" s="10">
        <v>-31</v>
      </c>
      <c r="S157" s="33">
        <v>0.10927029385792514</v>
      </c>
      <c r="T157" s="12">
        <v>-0.6697916803927777</v>
      </c>
      <c r="U157" s="10">
        <v>7</v>
      </c>
      <c r="V157" s="33">
        <v>-4.8043554477495032E-2</v>
      </c>
      <c r="W157" s="11">
        <v>-3.4516973177291521E-3</v>
      </c>
      <c r="X157" s="10">
        <v>16</v>
      </c>
      <c r="Y157" s="33">
        <v>5.5766403502765516E-2</v>
      </c>
      <c r="Z157" s="13">
        <v>10250</v>
      </c>
      <c r="AA157" s="10">
        <v>-4</v>
      </c>
      <c r="AB157" s="33">
        <v>0.1939985321594726</v>
      </c>
      <c r="AC157" s="11">
        <v>-3.2000000000000001E-2</v>
      </c>
      <c r="AD157" s="10">
        <v>14</v>
      </c>
      <c r="AE157" s="33">
        <v>0.1315243110018397</v>
      </c>
      <c r="AF157" s="11">
        <v>2.474001629991851E-2</v>
      </c>
      <c r="AG157" s="10">
        <v>-25</v>
      </c>
      <c r="AH157" s="33">
        <v>-4.4379012480671685E-2</v>
      </c>
      <c r="AI157" s="14">
        <v>7.7306278078526525E-2</v>
      </c>
      <c r="AJ157" s="10">
        <v>13</v>
      </c>
      <c r="AK157" s="33">
        <v>1.4344696257520162E-2</v>
      </c>
      <c r="AL157" s="13">
        <v>11802.52880527424</v>
      </c>
      <c r="AM157" s="38"/>
    </row>
    <row r="158" spans="1:39" x14ac:dyDescent="0.25">
      <c r="A158" t="s">
        <v>1094</v>
      </c>
      <c r="B158" s="5" t="s">
        <v>400</v>
      </c>
      <c r="C158" s="6" t="s">
        <v>44</v>
      </c>
      <c r="D158" s="7" t="s">
        <v>20</v>
      </c>
      <c r="E158" s="8">
        <v>20.767608348064904</v>
      </c>
      <c r="F158" s="36">
        <v>-0.73557087200795057</v>
      </c>
      <c r="G158" s="8">
        <v>2.2678837029406473</v>
      </c>
      <c r="H158" s="9">
        <v>-33</v>
      </c>
      <c r="I158" s="10">
        <v>73</v>
      </c>
      <c r="J158" s="33">
        <v>0.20330670672503842</v>
      </c>
      <c r="K158" s="11">
        <v>9.7079295459943094E-3</v>
      </c>
      <c r="L158" s="10">
        <v>153</v>
      </c>
      <c r="M158" s="33">
        <v>0.48052098916374281</v>
      </c>
      <c r="N158" s="11">
        <v>-2.2351114045096029E-2</v>
      </c>
      <c r="O158" s="10">
        <v>-48</v>
      </c>
      <c r="P158" s="33">
        <v>-0.15104531428300966</v>
      </c>
      <c r="Q158" s="11">
        <v>7.6713995943204841E-3</v>
      </c>
      <c r="R158" s="10">
        <v>-99</v>
      </c>
      <c r="S158" s="33">
        <v>-0.2611583534601486</v>
      </c>
      <c r="T158" s="12">
        <v>0.17089466936474507</v>
      </c>
      <c r="U158" s="10">
        <v>15</v>
      </c>
      <c r="V158" s="33">
        <v>4.0385567500897057E-2</v>
      </c>
      <c r="W158" s="11">
        <v>-2.8878995767041352E-3</v>
      </c>
      <c r="X158" s="10">
        <v>-36</v>
      </c>
      <c r="Y158" s="33">
        <v>-0.2927364444395274</v>
      </c>
      <c r="Z158" s="13">
        <v>4726</v>
      </c>
      <c r="AA158" s="10">
        <v>-76</v>
      </c>
      <c r="AB158" s="33">
        <v>-0.34621019224252647</v>
      </c>
      <c r="AC158" s="11">
        <v>-1.4999999999999999E-2</v>
      </c>
      <c r="AD158" s="10">
        <v>45</v>
      </c>
      <c r="AE158" s="33">
        <v>0.11414220470100467</v>
      </c>
      <c r="AF158" s="11">
        <v>1.6091055600322424E-2</v>
      </c>
      <c r="AG158" s="10">
        <v>-25</v>
      </c>
      <c r="AH158" s="33">
        <v>-4.4150573750007041E-2</v>
      </c>
      <c r="AI158" s="14">
        <v>7.9791357660856654E-2</v>
      </c>
      <c r="AJ158" s="10">
        <v>-16</v>
      </c>
      <c r="AK158" s="33">
        <v>4.529518722664605E-3</v>
      </c>
      <c r="AL158" s="13">
        <v>6594.8840804143983</v>
      </c>
      <c r="AM158" s="38"/>
    </row>
    <row r="159" spans="1:39" x14ac:dyDescent="0.25">
      <c r="A159" t="s">
        <v>971</v>
      </c>
      <c r="B159" s="5" t="s">
        <v>277</v>
      </c>
      <c r="C159" s="6" t="s">
        <v>30</v>
      </c>
      <c r="D159" s="7" t="s">
        <v>20</v>
      </c>
      <c r="E159" s="8">
        <v>26.946730094059145</v>
      </c>
      <c r="F159" s="36">
        <v>-0.49447108311426624</v>
      </c>
      <c r="G159" s="8">
        <v>2.2608000204634067</v>
      </c>
      <c r="H159" s="9">
        <v>-19</v>
      </c>
      <c r="I159" s="10">
        <v>-5</v>
      </c>
      <c r="J159" s="33">
        <v>-2.0788849626100392E-2</v>
      </c>
      <c r="K159" s="11">
        <v>-6.166314472425638E-2</v>
      </c>
      <c r="L159" s="10">
        <v>93</v>
      </c>
      <c r="M159" s="33">
        <v>0.30227970925355269</v>
      </c>
      <c r="N159" s="11">
        <v>-1.2787216312228497E-2</v>
      </c>
      <c r="O159" s="10">
        <v>80</v>
      </c>
      <c r="P159" s="33">
        <v>0.3141988801442413</v>
      </c>
      <c r="Q159" s="11">
        <v>-2.2837140751658075E-2</v>
      </c>
      <c r="R159" s="10">
        <v>75</v>
      </c>
      <c r="S159" s="33">
        <v>0.26728439167920542</v>
      </c>
      <c r="T159" s="12">
        <v>-1.7126700883265693</v>
      </c>
      <c r="U159" s="10">
        <v>-171</v>
      </c>
      <c r="V159" s="33">
        <v>-0.51423849512135722</v>
      </c>
      <c r="W159" s="11">
        <v>2.9010717874288272E-2</v>
      </c>
      <c r="X159" s="10">
        <v>-64</v>
      </c>
      <c r="Y159" s="33">
        <v>-0.19381318829616445</v>
      </c>
      <c r="Z159" s="13">
        <v>2218</v>
      </c>
      <c r="AA159" s="10">
        <v>2</v>
      </c>
      <c r="AB159" s="33">
        <v>8.1791246573443166E-2</v>
      </c>
      <c r="AC159" s="11">
        <v>-2.6000000000000002E-2</v>
      </c>
      <c r="AD159" s="10">
        <v>-130</v>
      </c>
      <c r="AE159" s="33">
        <v>-0.49861275965195762</v>
      </c>
      <c r="AF159" s="11">
        <v>-1.9905490303195883E-2</v>
      </c>
      <c r="AG159" s="10">
        <v>-12</v>
      </c>
      <c r="AH159" s="33">
        <v>-7.8132283312442707E-2</v>
      </c>
      <c r="AI159" s="14">
        <v>6.591218429756851E-2</v>
      </c>
      <c r="AJ159" s="10">
        <v>-13</v>
      </c>
      <c r="AK159" s="33">
        <v>-7.6832100817169902E-3</v>
      </c>
      <c r="AL159" s="13">
        <v>6275.5368904422212</v>
      </c>
      <c r="AM159" s="38"/>
    </row>
    <row r="160" spans="1:39" x14ac:dyDescent="0.25">
      <c r="A160" t="s">
        <v>713</v>
      </c>
      <c r="B160" s="5" t="s">
        <v>194</v>
      </c>
      <c r="C160" s="6" t="s">
        <v>28</v>
      </c>
      <c r="D160" s="7" t="s">
        <v>20</v>
      </c>
      <c r="E160" s="8">
        <v>33.408278754984877</v>
      </c>
      <c r="F160" s="36">
        <v>-0.2441112762266715</v>
      </c>
      <c r="G160" s="8">
        <v>2.2588779017201475</v>
      </c>
      <c r="H160" s="9">
        <v>-10</v>
      </c>
      <c r="I160" s="10">
        <v>-56</v>
      </c>
      <c r="J160" s="33">
        <v>-0.25227308803757714</v>
      </c>
      <c r="K160" s="11">
        <v>-2.2145850936176381E-2</v>
      </c>
      <c r="L160" s="10">
        <v>-46</v>
      </c>
      <c r="M160" s="33">
        <v>-7.9145654152605771E-2</v>
      </c>
      <c r="N160" s="11">
        <v>7.131434547562987E-3</v>
      </c>
      <c r="O160" s="10">
        <v>-179</v>
      </c>
      <c r="P160" s="33">
        <v>-0.77861164289339491</v>
      </c>
      <c r="Q160" s="11">
        <v>4.76355748373102E-2</v>
      </c>
      <c r="R160" s="10">
        <v>-16</v>
      </c>
      <c r="S160" s="33">
        <v>-0.16930402560642094</v>
      </c>
      <c r="T160" s="12">
        <v>-0.30789167656373712</v>
      </c>
      <c r="U160" s="10">
        <v>13</v>
      </c>
      <c r="V160" s="33">
        <v>7.0723093598752285E-2</v>
      </c>
      <c r="W160" s="11">
        <v>-1.2314052342057014E-2</v>
      </c>
      <c r="X160" s="10">
        <v>5</v>
      </c>
      <c r="Y160" s="33">
        <v>3.124831661272931E-2</v>
      </c>
      <c r="Z160" s="13">
        <v>10148</v>
      </c>
      <c r="AA160" s="10">
        <v>4</v>
      </c>
      <c r="AB160" s="33">
        <v>0.29011856722995089</v>
      </c>
      <c r="AC160" s="11">
        <v>-3.4000000000000002E-2</v>
      </c>
      <c r="AD160" s="10">
        <v>94</v>
      </c>
      <c r="AE160" s="33">
        <v>0.41518624095695006</v>
      </c>
      <c r="AF160" s="11">
        <v>3.8184281842818413E-2</v>
      </c>
      <c r="AG160" s="10">
        <v>-8</v>
      </c>
      <c r="AH160" s="33">
        <v>-8.2136634068951886E-2</v>
      </c>
      <c r="AI160" s="14">
        <v>5.4562823846302066E-2</v>
      </c>
      <c r="AJ160" s="10">
        <v>-4</v>
      </c>
      <c r="AK160" s="33">
        <v>-3.3192824181815794E-4</v>
      </c>
      <c r="AL160" s="13">
        <v>8994.2945501936192</v>
      </c>
      <c r="AM160" s="38"/>
    </row>
    <row r="161" spans="1:39" x14ac:dyDescent="0.25">
      <c r="A161" t="s">
        <v>615</v>
      </c>
      <c r="B161" s="5" t="s">
        <v>299</v>
      </c>
      <c r="C161" s="6" t="s">
        <v>22</v>
      </c>
      <c r="D161" s="7" t="s">
        <v>20</v>
      </c>
      <c r="E161" s="8">
        <v>25.35145237200755</v>
      </c>
      <c r="F161" s="36">
        <v>-0.5431678046287729</v>
      </c>
      <c r="G161" s="8">
        <v>2.2203987568948449</v>
      </c>
      <c r="H161" s="9">
        <v>-11</v>
      </c>
      <c r="I161" s="10">
        <v>-258</v>
      </c>
      <c r="J161" s="33">
        <v>-0.95377713011847265</v>
      </c>
      <c r="K161" s="11">
        <v>-9.437327119822525E-2</v>
      </c>
      <c r="L161" s="10">
        <v>-70</v>
      </c>
      <c r="M161" s="33">
        <v>-0.5266208829793888</v>
      </c>
      <c r="N161" s="11">
        <v>3.0097454343526703E-2</v>
      </c>
      <c r="O161" s="10">
        <v>242</v>
      </c>
      <c r="P161" s="33">
        <v>0.74602292595336461</v>
      </c>
      <c r="Q161" s="11">
        <v>-5.0443708609271526E-2</v>
      </c>
      <c r="R161" s="10">
        <v>-50</v>
      </c>
      <c r="S161" s="33">
        <v>-0.12354255537303885</v>
      </c>
      <c r="T161" s="12">
        <v>-0.29021204968190428</v>
      </c>
      <c r="U161" s="10">
        <v>83</v>
      </c>
      <c r="V161" s="33">
        <v>0.23453129399729417</v>
      </c>
      <c r="W161" s="11">
        <v>-1.584615384615385E-2</v>
      </c>
      <c r="X161" s="10">
        <v>40</v>
      </c>
      <c r="Y161" s="33">
        <v>0.16563188654804584</v>
      </c>
      <c r="Z161" s="13">
        <v>16414</v>
      </c>
      <c r="AA161" s="10">
        <v>-77</v>
      </c>
      <c r="AB161" s="33">
        <v>-0.42170425779627135</v>
      </c>
      <c r="AC161" s="11">
        <v>-1.4999999999999999E-2</v>
      </c>
      <c r="AD161" s="10">
        <v>-215</v>
      </c>
      <c r="AE161" s="33">
        <v>-0.72129620743648148</v>
      </c>
      <c r="AF161" s="11">
        <v>-3.4812641083521556E-2</v>
      </c>
      <c r="AG161" s="10">
        <v>-78</v>
      </c>
      <c r="AH161" s="33">
        <v>-0.21118526990541447</v>
      </c>
      <c r="AI161" s="14">
        <v>0.27236551455855551</v>
      </c>
      <c r="AJ161" s="10">
        <v>-16</v>
      </c>
      <c r="AK161" s="33">
        <v>3.3972091653339254E-4</v>
      </c>
      <c r="AL161" s="13">
        <v>1235.3984365409997</v>
      </c>
      <c r="AM161" s="38"/>
    </row>
    <row r="162" spans="1:39" x14ac:dyDescent="0.25">
      <c r="A162" t="s">
        <v>618</v>
      </c>
      <c r="B162" s="5" t="s">
        <v>306</v>
      </c>
      <c r="C162" s="6" t="s">
        <v>71</v>
      </c>
      <c r="D162" s="7" t="s">
        <v>34</v>
      </c>
      <c r="E162" s="8">
        <v>25.014231260474467</v>
      </c>
      <c r="F162" s="36">
        <v>-0.54986765264685233</v>
      </c>
      <c r="G162" s="8">
        <v>2.200656124118872</v>
      </c>
      <c r="H162" s="9">
        <v>-15</v>
      </c>
      <c r="I162" s="10">
        <v>-12</v>
      </c>
      <c r="J162" s="33">
        <v>-3.6165953397355066E-2</v>
      </c>
      <c r="K162" s="11">
        <v>9.3523497778816855E-3</v>
      </c>
      <c r="L162" s="10">
        <v>-71</v>
      </c>
      <c r="M162" s="33">
        <v>-0.74983930753284633</v>
      </c>
      <c r="N162" s="11">
        <v>4.1735141462030487E-2</v>
      </c>
      <c r="O162" s="10">
        <v>-2</v>
      </c>
      <c r="P162" s="33">
        <v>-3.1047950872084007E-3</v>
      </c>
      <c r="Q162" s="11">
        <v>-1.6734693877551027E-3</v>
      </c>
      <c r="R162" s="10">
        <v>307</v>
      </c>
      <c r="S162" s="33">
        <v>0.74163567870327674</v>
      </c>
      <c r="T162" s="12">
        <v>-3.4423407917383821</v>
      </c>
      <c r="U162" s="10">
        <v>41</v>
      </c>
      <c r="V162" s="33">
        <v>0.12077056913784523</v>
      </c>
      <c r="W162" s="11">
        <v>-8.3463497453310706E-3</v>
      </c>
      <c r="X162" s="10">
        <v>-165</v>
      </c>
      <c r="Y162" s="33">
        <v>-0.63991871399538858</v>
      </c>
      <c r="Z162" s="13">
        <v>-12222</v>
      </c>
      <c r="AA162" s="10">
        <v>-271</v>
      </c>
      <c r="AB162" s="33">
        <v>-0.79937631957641142</v>
      </c>
      <c r="AC162" s="11">
        <v>-3.9999999999999966E-3</v>
      </c>
      <c r="AD162" s="10">
        <v>90</v>
      </c>
      <c r="AE162" s="33">
        <v>0.2834893695252983</v>
      </c>
      <c r="AF162" s="11">
        <v>2.8463414634146367E-2</v>
      </c>
      <c r="AG162" s="10">
        <v>-71</v>
      </c>
      <c r="AH162" s="33">
        <v>-0.2307853561866047</v>
      </c>
      <c r="AI162" s="14">
        <v>0.30215282378399877</v>
      </c>
      <c r="AJ162" s="10">
        <v>-10</v>
      </c>
      <c r="AK162" s="33">
        <v>3.3368516997509534E-3</v>
      </c>
      <c r="AL162" s="13">
        <v>7418.9035808292829</v>
      </c>
      <c r="AM162" s="38"/>
    </row>
    <row r="163" spans="1:39" ht="22.5" x14ac:dyDescent="0.25">
      <c r="A163" t="s">
        <v>984</v>
      </c>
      <c r="B163" s="5" t="s">
        <v>411</v>
      </c>
      <c r="C163" s="6" t="s">
        <v>81</v>
      </c>
      <c r="D163" s="7" t="s">
        <v>34</v>
      </c>
      <c r="E163" s="8">
        <v>19.87848677547003</v>
      </c>
      <c r="F163" s="36">
        <v>-0.74836188393744729</v>
      </c>
      <c r="G163" s="8">
        <v>2.2006383651758377</v>
      </c>
      <c r="H163" s="9">
        <v>-23</v>
      </c>
      <c r="I163" s="10">
        <v>-142</v>
      </c>
      <c r="J163" s="33">
        <v>-0.54793888200667995</v>
      </c>
      <c r="K163" s="11">
        <v>-5.5527334289896313E-2</v>
      </c>
      <c r="L163" s="10">
        <v>157</v>
      </c>
      <c r="M163" s="33">
        <v>0.47977079635704201</v>
      </c>
      <c r="N163" s="11">
        <v>-2.2275786857508424E-2</v>
      </c>
      <c r="O163" s="10">
        <v>-11</v>
      </c>
      <c r="P163" s="33">
        <v>-6.0638000190091523E-2</v>
      </c>
      <c r="Q163" s="11">
        <v>1.6870045517311943E-3</v>
      </c>
      <c r="R163" s="10">
        <v>-99</v>
      </c>
      <c r="S163" s="33">
        <v>-0.29463648159150591</v>
      </c>
      <c r="T163" s="12">
        <v>0.1037409433971114</v>
      </c>
      <c r="U163" s="10">
        <v>31</v>
      </c>
      <c r="V163" s="33">
        <v>6.0622880234229459E-2</v>
      </c>
      <c r="W163" s="11">
        <v>-5.226736972704718E-3</v>
      </c>
      <c r="X163" s="10">
        <v>1</v>
      </c>
      <c r="Y163" s="33">
        <v>-1.4919578638607767E-2</v>
      </c>
      <c r="Z163" s="13">
        <v>13023</v>
      </c>
      <c r="AA163" s="10">
        <v>-48</v>
      </c>
      <c r="AB163" s="33">
        <v>-0.14262332459861549</v>
      </c>
      <c r="AC163" s="11">
        <v>-1.4000000000000005E-2</v>
      </c>
      <c r="AD163" s="10">
        <v>-72</v>
      </c>
      <c r="AE163" s="33">
        <v>-0.25401718408298457</v>
      </c>
      <c r="AF163" s="11">
        <v>-5.7152373022482106E-3</v>
      </c>
      <c r="AG163" s="10">
        <v>-21</v>
      </c>
      <c r="AH163" s="33">
        <v>-9.4701125963798538E-2</v>
      </c>
      <c r="AI163" s="14">
        <v>0.11902641601821884</v>
      </c>
      <c r="AJ163" s="10">
        <v>2</v>
      </c>
      <c r="AK163" s="33">
        <v>-5.7315686660488474E-3</v>
      </c>
      <c r="AL163" s="13">
        <v>8321.0151972699387</v>
      </c>
      <c r="AM163" s="38"/>
    </row>
    <row r="164" spans="1:39" x14ac:dyDescent="0.25">
      <c r="A164" t="s">
        <v>945</v>
      </c>
      <c r="B164" s="5" t="s">
        <v>143</v>
      </c>
      <c r="C164" s="6" t="s">
        <v>54</v>
      </c>
      <c r="D164" s="7" t="s">
        <v>39</v>
      </c>
      <c r="E164" s="8">
        <v>37.847262571116758</v>
      </c>
      <c r="F164" s="36">
        <v>-4.1190288866499447E-2</v>
      </c>
      <c r="G164" s="8">
        <v>2.1611576003114337</v>
      </c>
      <c r="H164" s="9">
        <v>-5</v>
      </c>
      <c r="I164" s="10">
        <v>-37</v>
      </c>
      <c r="J164" s="33">
        <v>-0.24711874144373558</v>
      </c>
      <c r="K164" s="11">
        <v>-1.7072308977619466E-2</v>
      </c>
      <c r="L164" s="10">
        <v>64</v>
      </c>
      <c r="M164" s="33">
        <v>0.58248406368033978</v>
      </c>
      <c r="N164" s="11">
        <v>-2.6926648096564532E-2</v>
      </c>
      <c r="O164" s="10">
        <v>24</v>
      </c>
      <c r="P164" s="33">
        <v>0.41836009121947548</v>
      </c>
      <c r="Q164" s="11">
        <v>-3.0674698795180713E-2</v>
      </c>
      <c r="R164" s="10">
        <v>-64</v>
      </c>
      <c r="S164" s="33">
        <v>-0.49138919598391195</v>
      </c>
      <c r="T164" s="12">
        <v>1.6637230103683018</v>
      </c>
      <c r="U164" s="10">
        <v>-2</v>
      </c>
      <c r="V164" s="33">
        <v>2.1221295544708196E-2</v>
      </c>
      <c r="W164" s="11">
        <v>-1.1052471151752674E-2</v>
      </c>
      <c r="X164" s="10">
        <v>-10</v>
      </c>
      <c r="Y164" s="33">
        <v>-1.2450654088514868E-2</v>
      </c>
      <c r="Z164" s="13">
        <v>6348</v>
      </c>
      <c r="AA164" s="10">
        <v>-41</v>
      </c>
      <c r="AB164" s="33">
        <v>-0.35528763024488991</v>
      </c>
      <c r="AC164" s="11">
        <v>-1.9000000000000003E-2</v>
      </c>
      <c r="AD164" s="10">
        <v>82</v>
      </c>
      <c r="AE164" s="33">
        <v>0.20875606468066787</v>
      </c>
      <c r="AF164" s="11">
        <v>2.2222566646001196E-2</v>
      </c>
      <c r="AG164" s="10">
        <v>104</v>
      </c>
      <c r="AH164" s="33">
        <v>0.3070795149174938</v>
      </c>
      <c r="AI164" s="14">
        <v>-0.31169535986767105</v>
      </c>
      <c r="AJ164" s="10">
        <v>51</v>
      </c>
      <c r="AK164" s="33">
        <v>3.5954122869764821E-2</v>
      </c>
      <c r="AL164" s="13">
        <v>29941.10550901336</v>
      </c>
      <c r="AM164" s="38">
        <v>1</v>
      </c>
    </row>
    <row r="165" spans="1:39" x14ac:dyDescent="0.25">
      <c r="A165" t="s">
        <v>792</v>
      </c>
      <c r="B165" s="5" t="s">
        <v>202</v>
      </c>
      <c r="C165" s="6" t="s">
        <v>63</v>
      </c>
      <c r="D165" s="7" t="s">
        <v>34</v>
      </c>
      <c r="E165" s="8">
        <v>32.53208343129436</v>
      </c>
      <c r="F165" s="36">
        <v>-0.244454893539642</v>
      </c>
      <c r="G165" s="8">
        <v>2.1543919855323495</v>
      </c>
      <c r="H165" s="9">
        <v>-9</v>
      </c>
      <c r="I165" s="10">
        <v>-77</v>
      </c>
      <c r="J165" s="33">
        <v>-0.30602787180225499</v>
      </c>
      <c r="K165" s="11">
        <v>-3.1086324948218946E-2</v>
      </c>
      <c r="L165" s="10">
        <v>45</v>
      </c>
      <c r="M165" s="33">
        <v>0.15997130525296677</v>
      </c>
      <c r="N165" s="11">
        <v>-4.9171280254951821E-3</v>
      </c>
      <c r="O165" s="10">
        <v>-58</v>
      </c>
      <c r="P165" s="33">
        <v>-0.37812572212958911</v>
      </c>
      <c r="Q165" s="11">
        <v>2.1468795355587794E-2</v>
      </c>
      <c r="R165" s="10">
        <v>180</v>
      </c>
      <c r="S165" s="33">
        <v>9.1885342571056461E-2</v>
      </c>
      <c r="T165" s="12">
        <v>-1.252740369558409</v>
      </c>
      <c r="U165" s="10">
        <v>-21</v>
      </c>
      <c r="V165" s="33">
        <v>-0.23963546245812134</v>
      </c>
      <c r="W165" s="11">
        <v>7.4658634538152663E-3</v>
      </c>
      <c r="X165" s="10">
        <v>-22</v>
      </c>
      <c r="Y165" s="33">
        <v>-7.6622553895301704E-2</v>
      </c>
      <c r="Z165" s="13">
        <v>5770</v>
      </c>
      <c r="AA165" s="10">
        <v>-12</v>
      </c>
      <c r="AB165" s="33">
        <v>-3.0416039012586518E-2</v>
      </c>
      <c r="AC165" s="11">
        <v>-1.9999999999999997E-2</v>
      </c>
      <c r="AD165" s="10">
        <v>54</v>
      </c>
      <c r="AE165" s="33">
        <v>0.43871909484082217</v>
      </c>
      <c r="AF165" s="11">
        <v>4.1612903225806464E-2</v>
      </c>
      <c r="AG165" s="10">
        <v>-14</v>
      </c>
      <c r="AH165" s="33">
        <v>-6.1826623336658282E-2</v>
      </c>
      <c r="AI165" s="14">
        <v>0.12581258958464803</v>
      </c>
      <c r="AJ165" s="10">
        <v>-7</v>
      </c>
      <c r="AK165" s="33">
        <v>6.8449760622582567E-3</v>
      </c>
      <c r="AL165" s="13">
        <v>8072.9593579634238</v>
      </c>
      <c r="AM165" s="38"/>
    </row>
    <row r="166" spans="1:39" x14ac:dyDescent="0.25">
      <c r="A166" t="s">
        <v>1012</v>
      </c>
      <c r="B166" s="5" t="s">
        <v>329</v>
      </c>
      <c r="C166" s="6" t="s">
        <v>33</v>
      </c>
      <c r="D166" s="7" t="s">
        <v>34</v>
      </c>
      <c r="E166" s="8">
        <v>23.866950154016038</v>
      </c>
      <c r="F166" s="36">
        <v>-0.57732442289742203</v>
      </c>
      <c r="G166" s="8">
        <v>2.1480221496115846</v>
      </c>
      <c r="H166" s="9">
        <v>-17</v>
      </c>
      <c r="I166" s="10">
        <v>-56</v>
      </c>
      <c r="J166" s="33">
        <v>-0.22255064251907553</v>
      </c>
      <c r="K166" s="11">
        <v>-3.6255707433541895E-2</v>
      </c>
      <c r="L166" s="10">
        <v>168</v>
      </c>
      <c r="M166" s="33">
        <v>0.70043444167766333</v>
      </c>
      <c r="N166" s="11">
        <v>-3.3563281738977241E-2</v>
      </c>
      <c r="O166" s="10">
        <v>-61</v>
      </c>
      <c r="P166" s="33">
        <v>-0.25517583479776562</v>
      </c>
      <c r="Q166" s="11">
        <v>1.3935064935064932E-2</v>
      </c>
      <c r="R166" s="10">
        <v>48</v>
      </c>
      <c r="S166" s="33">
        <v>-7.9891274455967165E-2</v>
      </c>
      <c r="T166" s="12">
        <v>-0.61962291004639392</v>
      </c>
      <c r="U166" s="10">
        <v>24</v>
      </c>
      <c r="V166" s="33">
        <v>7.3893382693565643E-2</v>
      </c>
      <c r="W166" s="11">
        <v>-8.4719532249223489E-3</v>
      </c>
      <c r="X166" s="10">
        <v>20</v>
      </c>
      <c r="Y166" s="33">
        <v>6.2689454206390424E-2</v>
      </c>
      <c r="Z166" s="13">
        <v>15367</v>
      </c>
      <c r="AA166" s="10">
        <v>-4</v>
      </c>
      <c r="AB166" s="33">
        <v>-7.126314934893796E-4</v>
      </c>
      <c r="AC166" s="11">
        <v>-1.8000000000000002E-2</v>
      </c>
      <c r="AD166" s="10">
        <v>-164</v>
      </c>
      <c r="AE166" s="33">
        <v>-0.55955144634015186</v>
      </c>
      <c r="AF166" s="11">
        <v>-2.4513444951801078E-2</v>
      </c>
      <c r="AG166" s="10">
        <v>25</v>
      </c>
      <c r="AH166" s="33">
        <v>0.22992515298562399</v>
      </c>
      <c r="AI166" s="14">
        <v>-0.15090854625117345</v>
      </c>
      <c r="AJ166" s="10">
        <v>25</v>
      </c>
      <c r="AK166" s="33">
        <v>1.7886757015771804E-2</v>
      </c>
      <c r="AL166" s="13">
        <v>15377.628610928208</v>
      </c>
      <c r="AM166" s="38"/>
    </row>
    <row r="167" spans="1:39" x14ac:dyDescent="0.25">
      <c r="A167" t="s">
        <v>711</v>
      </c>
      <c r="B167" s="5" t="s">
        <v>349</v>
      </c>
      <c r="C167" s="6" t="s">
        <v>44</v>
      </c>
      <c r="D167" s="7" t="s">
        <v>20</v>
      </c>
      <c r="E167" s="8">
        <v>23.053771943579481</v>
      </c>
      <c r="F167" s="36">
        <v>-0.60673569660321003</v>
      </c>
      <c r="G167" s="8">
        <v>2.1417302770505735</v>
      </c>
      <c r="H167" s="9">
        <v>-24</v>
      </c>
      <c r="I167" s="10">
        <v>-28</v>
      </c>
      <c r="J167" s="33">
        <v>-0.19758315732295803</v>
      </c>
      <c r="K167" s="11">
        <v>-2.8126411882727242E-2</v>
      </c>
      <c r="L167" s="10">
        <v>-34</v>
      </c>
      <c r="M167" s="33">
        <v>-4.7414390283454393E-2</v>
      </c>
      <c r="N167" s="11">
        <v>5.3443588213318988E-3</v>
      </c>
      <c r="O167" s="10">
        <v>46</v>
      </c>
      <c r="P167" s="33">
        <v>0.11282083907284363</v>
      </c>
      <c r="Q167" s="11">
        <v>-9.4541812719078633E-3</v>
      </c>
      <c r="R167" s="10">
        <v>68</v>
      </c>
      <c r="S167" s="33">
        <v>0.13901302780882011</v>
      </c>
      <c r="T167" s="12">
        <v>-1.303150667230182</v>
      </c>
      <c r="U167" s="10">
        <v>-44</v>
      </c>
      <c r="V167" s="33">
        <v>-0.14876984621925787</v>
      </c>
      <c r="W167" s="11">
        <v>7.0645591893695736E-3</v>
      </c>
      <c r="X167" s="10">
        <v>-99</v>
      </c>
      <c r="Y167" s="33">
        <v>-0.41128795315060607</v>
      </c>
      <c r="Z167" s="13">
        <v>-1166</v>
      </c>
      <c r="AA167" s="10">
        <v>-120</v>
      </c>
      <c r="AB167" s="33">
        <v>-0.33713275424016304</v>
      </c>
      <c r="AC167" s="11">
        <v>-1.0999999999999996E-2</v>
      </c>
      <c r="AD167" s="10">
        <v>37</v>
      </c>
      <c r="AE167" s="33">
        <v>9.6292401770338487E-2</v>
      </c>
      <c r="AF167" s="11">
        <v>1.7212306616554485E-2</v>
      </c>
      <c r="AG167" s="10">
        <v>-6</v>
      </c>
      <c r="AH167" s="33">
        <v>-2.3786072387110835E-4</v>
      </c>
      <c r="AI167" s="14">
        <v>6.9619483734323584E-2</v>
      </c>
      <c r="AJ167" s="10">
        <v>9</v>
      </c>
      <c r="AK167" s="33">
        <v>1.4549761749542089E-2</v>
      </c>
      <c r="AL167" s="13">
        <v>11221.04904672032</v>
      </c>
      <c r="AM167" s="38"/>
    </row>
    <row r="168" spans="1:39" x14ac:dyDescent="0.25">
      <c r="A168" t="s">
        <v>1049</v>
      </c>
      <c r="B168" s="5" t="s">
        <v>21</v>
      </c>
      <c r="C168" s="6" t="s">
        <v>22</v>
      </c>
      <c r="D168" s="7" t="s">
        <v>20</v>
      </c>
      <c r="E168" s="8">
        <v>97.082366711026012</v>
      </c>
      <c r="F168" s="36">
        <v>2.2550375368005859</v>
      </c>
      <c r="G168" s="8">
        <v>2.1401126707138474</v>
      </c>
      <c r="H168" s="9">
        <v>0</v>
      </c>
      <c r="I168" s="10">
        <v>-16</v>
      </c>
      <c r="J168" s="33">
        <v>-0.10238571984567391</v>
      </c>
      <c r="K168" s="11">
        <v>1.1098866276248676E-2</v>
      </c>
      <c r="L168" s="10">
        <v>-1</v>
      </c>
      <c r="M168" s="33">
        <v>-1.1482382404435811</v>
      </c>
      <c r="N168" s="11">
        <v>5.890731960496251E-2</v>
      </c>
      <c r="O168" s="10">
        <v>-1</v>
      </c>
      <c r="P168" s="33">
        <v>-0.42524766416997206</v>
      </c>
      <c r="Q168" s="11">
        <v>1.9236051502145912E-2</v>
      </c>
      <c r="R168" s="10">
        <v>173</v>
      </c>
      <c r="S168" s="33">
        <v>4.9750989080874026</v>
      </c>
      <c r="T168" s="12">
        <v>-17.539886390457731</v>
      </c>
      <c r="U168" s="10">
        <v>-1</v>
      </c>
      <c r="V168" s="33">
        <v>-0.95306211590419387</v>
      </c>
      <c r="W168" s="11">
        <v>2.575010517458981E-2</v>
      </c>
      <c r="X168" s="10">
        <v>-1</v>
      </c>
      <c r="Y168" s="33">
        <v>-6.2801879097630131E-2</v>
      </c>
      <c r="Z168" s="13">
        <v>-1394</v>
      </c>
      <c r="AA168" s="10">
        <v>-1</v>
      </c>
      <c r="AB168" s="33">
        <v>-1.3158827789154275</v>
      </c>
      <c r="AC168" s="11">
        <v>-3.1999999999999987E-2</v>
      </c>
      <c r="AD168" s="10">
        <v>12</v>
      </c>
      <c r="AE168" s="33">
        <v>0.63823275459845386</v>
      </c>
      <c r="AF168" s="11">
        <v>6.1777549623545536E-2</v>
      </c>
      <c r="AG168" s="10">
        <v>-2</v>
      </c>
      <c r="AH168" s="33">
        <v>-1.1629580655192782</v>
      </c>
      <c r="AI168" s="14">
        <v>1.4944491080440239</v>
      </c>
      <c r="AJ168" s="10">
        <v>0</v>
      </c>
      <c r="AK168" s="33">
        <v>8.3832746163420291E-3</v>
      </c>
      <c r="AL168" s="13">
        <v>-1650.1773614221165</v>
      </c>
      <c r="AM168" s="38">
        <v>1</v>
      </c>
    </row>
    <row r="169" spans="1:39" x14ac:dyDescent="0.25">
      <c r="A169" t="s">
        <v>955</v>
      </c>
      <c r="B169" s="5" t="s">
        <v>267</v>
      </c>
      <c r="C169" s="6" t="s">
        <v>93</v>
      </c>
      <c r="D169" s="7" t="s">
        <v>34</v>
      </c>
      <c r="E169" s="8">
        <v>27.830555868726041</v>
      </c>
      <c r="F169" s="36">
        <v>-0.4179852724645291</v>
      </c>
      <c r="G169" s="8">
        <v>2.1288742590316083</v>
      </c>
      <c r="H169" s="9">
        <v>-19</v>
      </c>
      <c r="I169" s="10">
        <v>28</v>
      </c>
      <c r="J169" s="33">
        <v>7.6306407025160006E-2</v>
      </c>
      <c r="K169" s="11">
        <v>-2.0625306365168239E-2</v>
      </c>
      <c r="L169" s="10">
        <v>-80</v>
      </c>
      <c r="M169" s="33">
        <v>-0.17196281502419031</v>
      </c>
      <c r="N169" s="11">
        <v>1.2796292755931103E-2</v>
      </c>
      <c r="O169" s="10">
        <v>18</v>
      </c>
      <c r="P169" s="33">
        <v>6.3349635774041027E-2</v>
      </c>
      <c r="Q169" s="11">
        <v>-6.5614035087719347E-3</v>
      </c>
      <c r="R169" s="10">
        <v>-78</v>
      </c>
      <c r="S169" s="33">
        <v>-0.31018295372259019</v>
      </c>
      <c r="T169" s="12">
        <v>0.12752662118217178</v>
      </c>
      <c r="U169" s="10">
        <v>-35</v>
      </c>
      <c r="V169" s="33">
        <v>-0.18250136623809138</v>
      </c>
      <c r="W169" s="11">
        <v>6.4961408432735873E-3</v>
      </c>
      <c r="X169" s="10">
        <v>65</v>
      </c>
      <c r="Y169" s="33">
        <v>0.24967177874392366</v>
      </c>
      <c r="Z169" s="13">
        <v>18043</v>
      </c>
      <c r="AA169" s="10">
        <v>-47</v>
      </c>
      <c r="AB169" s="33">
        <v>-0.25235951667263956</v>
      </c>
      <c r="AC169" s="11">
        <v>-1.7999999999999995E-2</v>
      </c>
      <c r="AD169" s="10">
        <v>-15</v>
      </c>
      <c r="AE169" s="33">
        <v>-2.0693267446262598E-2</v>
      </c>
      <c r="AF169" s="11">
        <v>1.1365382973272942E-2</v>
      </c>
      <c r="AG169" s="10">
        <v>59</v>
      </c>
      <c r="AH169" s="33">
        <v>0.21359531007603544</v>
      </c>
      <c r="AI169" s="14">
        <v>-0.18334912408412629</v>
      </c>
      <c r="AJ169" s="10">
        <v>35</v>
      </c>
      <c r="AK169" s="33">
        <v>2.0982766311354262E-2</v>
      </c>
      <c r="AL169" s="13">
        <v>17214.715092578364</v>
      </c>
      <c r="AM169" s="38"/>
    </row>
    <row r="170" spans="1:39" x14ac:dyDescent="0.25">
      <c r="A170" t="s">
        <v>1144</v>
      </c>
      <c r="B170" s="5" t="s">
        <v>72</v>
      </c>
      <c r="C170" s="6" t="s">
        <v>52</v>
      </c>
      <c r="D170" s="7" t="s">
        <v>34</v>
      </c>
      <c r="E170" s="8">
        <v>51.481815601476939</v>
      </c>
      <c r="F170" s="36">
        <v>0.49762851964628751</v>
      </c>
      <c r="G170" s="8">
        <v>2.1242707669832512</v>
      </c>
      <c r="H170" s="9">
        <v>1</v>
      </c>
      <c r="I170" s="10">
        <v>-10</v>
      </c>
      <c r="J170" s="33">
        <v>-0.10363223655556975</v>
      </c>
      <c r="K170" s="11">
        <v>-5.5963190705247579E-2</v>
      </c>
      <c r="L170" s="10">
        <v>-54</v>
      </c>
      <c r="M170" s="33">
        <v>-0.11053437925975962</v>
      </c>
      <c r="N170" s="11">
        <v>8.6896582988431614E-3</v>
      </c>
      <c r="O170" s="10">
        <v>-1</v>
      </c>
      <c r="P170" s="33">
        <v>-4.8387541721434335E-2</v>
      </c>
      <c r="Q170" s="11">
        <v>-1.7552394064555554E-3</v>
      </c>
      <c r="R170" s="10">
        <v>50</v>
      </c>
      <c r="S170" s="33">
        <v>0.48767677499081635</v>
      </c>
      <c r="T170" s="12">
        <v>-2.3265466533957806</v>
      </c>
      <c r="U170" s="10">
        <v>-2</v>
      </c>
      <c r="V170" s="33">
        <v>9.9648968886406397E-2</v>
      </c>
      <c r="W170" s="11">
        <v>-2.1657341588320722E-2</v>
      </c>
      <c r="X170" s="10">
        <v>15</v>
      </c>
      <c r="Y170" s="33">
        <v>0.17451841524115519</v>
      </c>
      <c r="Z170" s="13">
        <v>11066</v>
      </c>
      <c r="AA170" s="10">
        <v>17</v>
      </c>
      <c r="AB170" s="33">
        <v>6.7973355558482926E-2</v>
      </c>
      <c r="AC170" s="11">
        <v>-2.1000000000000005E-2</v>
      </c>
      <c r="AD170" s="10">
        <v>-6</v>
      </c>
      <c r="AE170" s="33">
        <v>-0.34281314132459295</v>
      </c>
      <c r="AF170" s="11">
        <v>5.9102902374670307E-3</v>
      </c>
      <c r="AG170" s="10">
        <v>141</v>
      </c>
      <c r="AH170" s="33">
        <v>0.42454914929898863</v>
      </c>
      <c r="AI170" s="14">
        <v>-0.4404670832211206</v>
      </c>
      <c r="AJ170" s="10">
        <v>19</v>
      </c>
      <c r="AK170" s="33">
        <v>2.5664218578163756E-2</v>
      </c>
      <c r="AL170" s="13">
        <v>13152.274914854061</v>
      </c>
      <c r="AM170" s="38">
        <v>1</v>
      </c>
    </row>
    <row r="171" spans="1:39" x14ac:dyDescent="0.25">
      <c r="A171" t="s">
        <v>905</v>
      </c>
      <c r="B171" s="5" t="s">
        <v>332</v>
      </c>
      <c r="C171" s="6" t="s">
        <v>93</v>
      </c>
      <c r="D171" s="7" t="s">
        <v>34</v>
      </c>
      <c r="E171" s="8">
        <v>23.754179089595141</v>
      </c>
      <c r="F171" s="36">
        <v>-0.56885767265831855</v>
      </c>
      <c r="G171" s="8">
        <v>2.1080460163493058</v>
      </c>
      <c r="H171" s="9">
        <v>-12</v>
      </c>
      <c r="I171" s="10">
        <v>23</v>
      </c>
      <c r="J171" s="33">
        <v>3.8953658036839089E-3</v>
      </c>
      <c r="K171" s="11">
        <v>-2.1690835500715711E-2</v>
      </c>
      <c r="L171" s="10">
        <v>119</v>
      </c>
      <c r="M171" s="33">
        <v>0.38633746619064002</v>
      </c>
      <c r="N171" s="11">
        <v>-1.7341315019883577E-2</v>
      </c>
      <c r="O171" s="10">
        <v>-41</v>
      </c>
      <c r="P171" s="33">
        <v>-0.25931600031978536</v>
      </c>
      <c r="Q171" s="11">
        <v>1.3876103674166904E-2</v>
      </c>
      <c r="R171" s="10">
        <v>64</v>
      </c>
      <c r="S171" s="33">
        <v>-0.12300474338006645</v>
      </c>
      <c r="T171" s="12">
        <v>-0.50791770924753099</v>
      </c>
      <c r="U171" s="10">
        <v>4</v>
      </c>
      <c r="V171" s="33">
        <v>2.0044120780732255E-4</v>
      </c>
      <c r="W171" s="11">
        <v>-2.3376205787781351E-3</v>
      </c>
      <c r="X171" s="10">
        <v>4</v>
      </c>
      <c r="Y171" s="33">
        <v>2.8309079769236689E-2</v>
      </c>
      <c r="Z171" s="13">
        <v>12978</v>
      </c>
      <c r="AA171" s="10">
        <v>-2</v>
      </c>
      <c r="AB171" s="33">
        <v>-2.360796051081343E-2</v>
      </c>
      <c r="AC171" s="11">
        <v>-1.7000000000000001E-2</v>
      </c>
      <c r="AD171" s="10">
        <v>-82</v>
      </c>
      <c r="AE171" s="33">
        <v>-0.32280857537359298</v>
      </c>
      <c r="AF171" s="11">
        <v>-9.253218884120229E-3</v>
      </c>
      <c r="AG171" s="10">
        <v>35</v>
      </c>
      <c r="AH171" s="33">
        <v>0.12247546601689531</v>
      </c>
      <c r="AI171" s="14">
        <v>-0.10704418555363082</v>
      </c>
      <c r="AJ171" s="10">
        <v>21</v>
      </c>
      <c r="AK171" s="33">
        <v>1.2772045784364361E-2</v>
      </c>
      <c r="AL171" s="13">
        <v>17475.756779511692</v>
      </c>
      <c r="AM171" s="38"/>
    </row>
    <row r="172" spans="1:39" x14ac:dyDescent="0.25">
      <c r="A172" t="s">
        <v>978</v>
      </c>
      <c r="B172" s="5" t="s">
        <v>556</v>
      </c>
      <c r="C172" s="6" t="s">
        <v>93</v>
      </c>
      <c r="D172" s="7" t="s">
        <v>34</v>
      </c>
      <c r="E172" s="8">
        <v>10.75527122640117</v>
      </c>
      <c r="F172" s="36">
        <v>-1.068752754086443</v>
      </c>
      <c r="G172" s="8">
        <v>2.1001871897756192</v>
      </c>
      <c r="H172" s="9">
        <v>-23</v>
      </c>
      <c r="I172" s="10">
        <v>93</v>
      </c>
      <c r="J172" s="33">
        <v>0.21691400340574951</v>
      </c>
      <c r="K172" s="11">
        <v>-7.7001113720820413E-3</v>
      </c>
      <c r="L172" s="10">
        <v>38</v>
      </c>
      <c r="M172" s="33">
        <v>0.50326476779161466</v>
      </c>
      <c r="N172" s="11">
        <v>-2.2644265887509132E-2</v>
      </c>
      <c r="O172" s="10">
        <v>-3</v>
      </c>
      <c r="P172" s="33">
        <v>-2.1245850988610981E-3</v>
      </c>
      <c r="Q172" s="11">
        <v>-1.9469153515064563E-3</v>
      </c>
      <c r="R172" s="10">
        <v>-44</v>
      </c>
      <c r="S172" s="33">
        <v>-0.27985758730862836</v>
      </c>
      <c r="T172" s="12">
        <v>0</v>
      </c>
      <c r="U172" s="10">
        <v>-39</v>
      </c>
      <c r="V172" s="33">
        <v>-0.21356655250001022</v>
      </c>
      <c r="W172" s="11">
        <v>1.4403054199524345E-2</v>
      </c>
      <c r="X172" s="10">
        <v>-62</v>
      </c>
      <c r="Y172" s="33">
        <v>-0.91403041939897534</v>
      </c>
      <c r="Z172" s="13">
        <v>-9192</v>
      </c>
      <c r="AA172" s="10">
        <v>14</v>
      </c>
      <c r="AB172" s="33">
        <v>3.3529495026789258E-2</v>
      </c>
      <c r="AC172" s="11">
        <v>-1.4000000000000002E-2</v>
      </c>
      <c r="AD172" s="10">
        <v>37</v>
      </c>
      <c r="AE172" s="33">
        <v>0.11693087533360635</v>
      </c>
      <c r="AF172" s="11">
        <v>1.5042813998934146E-2</v>
      </c>
      <c r="AG172" s="10">
        <v>11</v>
      </c>
      <c r="AH172" s="33">
        <v>5.4866159865562092E-2</v>
      </c>
      <c r="AI172" s="14">
        <v>-3.4291088878281695E-2</v>
      </c>
      <c r="AJ172" s="10">
        <v>-8</v>
      </c>
      <c r="AK172" s="33">
        <v>-1.3580851624380441E-2</v>
      </c>
      <c r="AL172" s="13">
        <v>10415.307096522622</v>
      </c>
      <c r="AM172" s="38"/>
    </row>
    <row r="173" spans="1:39" x14ac:dyDescent="0.25">
      <c r="A173" t="s">
        <v>1110</v>
      </c>
      <c r="B173" s="5" t="s">
        <v>537</v>
      </c>
      <c r="C173" s="6" t="s">
        <v>54</v>
      </c>
      <c r="D173" s="7" t="s">
        <v>39</v>
      </c>
      <c r="E173" s="8">
        <v>12.219219359751106</v>
      </c>
      <c r="F173" s="36">
        <v>-1.0117866796539028</v>
      </c>
      <c r="G173" s="8">
        <v>2.0989918149694855</v>
      </c>
      <c r="H173" s="9">
        <v>-30</v>
      </c>
      <c r="I173" s="10">
        <v>-56</v>
      </c>
      <c r="J173" s="33">
        <v>-1.2553566247720351</v>
      </c>
      <c r="K173" s="11">
        <v>-0.15049496690369768</v>
      </c>
      <c r="L173" s="10">
        <v>-142</v>
      </c>
      <c r="M173" s="33">
        <v>-0.37344057094218008</v>
      </c>
      <c r="N173" s="11">
        <v>2.3110083943048053E-2</v>
      </c>
      <c r="O173" s="10">
        <v>83</v>
      </c>
      <c r="P173" s="33">
        <v>0.16017886952634774</v>
      </c>
      <c r="Q173" s="11">
        <v>-1.2163009404388716E-2</v>
      </c>
      <c r="R173" s="10">
        <v>-44</v>
      </c>
      <c r="S173" s="33">
        <v>-0.27985758730862836</v>
      </c>
      <c r="T173" s="12">
        <v>0</v>
      </c>
      <c r="U173" s="10">
        <v>-147</v>
      </c>
      <c r="V173" s="33">
        <v>-0.38543053278975853</v>
      </c>
      <c r="W173" s="11">
        <v>2.2847262247838618E-2</v>
      </c>
      <c r="X173" s="10">
        <v>-19</v>
      </c>
      <c r="Y173" s="33">
        <v>-0.3271544167303766</v>
      </c>
      <c r="Z173" s="13">
        <v>9379</v>
      </c>
      <c r="AA173" s="10">
        <v>78</v>
      </c>
      <c r="AB173" s="33">
        <v>0.21896148666597248</v>
      </c>
      <c r="AC173" s="11">
        <v>-2.0999999999999998E-2</v>
      </c>
      <c r="AD173" s="10">
        <v>14</v>
      </c>
      <c r="AE173" s="33">
        <v>1.5132779263617113E-2</v>
      </c>
      <c r="AF173" s="11">
        <v>7.7538304392237301E-3</v>
      </c>
      <c r="AG173" s="10">
        <v>0</v>
      </c>
      <c r="AH173" s="33">
        <v>-2.1340088768147802E-2</v>
      </c>
      <c r="AI173" s="14">
        <v>3.6541539679960433E-2</v>
      </c>
      <c r="AJ173" s="10">
        <v>-7</v>
      </c>
      <c r="AK173" s="33">
        <v>-4.3318286419412877E-3</v>
      </c>
      <c r="AL173" s="13">
        <v>12308.230197709636</v>
      </c>
      <c r="AM173" s="38"/>
    </row>
    <row r="174" spans="1:39" x14ac:dyDescent="0.25">
      <c r="A174" t="s">
        <v>995</v>
      </c>
      <c r="B174" s="5" t="s">
        <v>448</v>
      </c>
      <c r="C174" s="6" t="s">
        <v>81</v>
      </c>
      <c r="D174" s="7" t="s">
        <v>34</v>
      </c>
      <c r="E174" s="8">
        <v>18.088957570154278</v>
      </c>
      <c r="F174" s="36">
        <v>-0.76243389203779088</v>
      </c>
      <c r="G174" s="8">
        <v>2.0289119645024449</v>
      </c>
      <c r="H174" s="9">
        <v>-33</v>
      </c>
      <c r="I174" s="10">
        <v>-236</v>
      </c>
      <c r="J174" s="33">
        <v>-0.79665076218050557</v>
      </c>
      <c r="K174" s="11">
        <v>-7.6941948593202025E-2</v>
      </c>
      <c r="L174" s="10">
        <v>-41</v>
      </c>
      <c r="M174" s="33">
        <v>-0.11212425596181935</v>
      </c>
      <c r="N174" s="11">
        <v>9.3828808335507316E-3</v>
      </c>
      <c r="O174" s="10">
        <v>-37</v>
      </c>
      <c r="P174" s="33">
        <v>-7.115510284679627E-2</v>
      </c>
      <c r="Q174" s="11">
        <v>2.6036298817047471E-3</v>
      </c>
      <c r="R174" s="10">
        <v>-44</v>
      </c>
      <c r="S174" s="33">
        <v>-0.27985758730862836</v>
      </c>
      <c r="T174" s="12">
        <v>0</v>
      </c>
      <c r="U174" s="10">
        <v>-174</v>
      </c>
      <c r="V174" s="33">
        <v>-0.48959377459556064</v>
      </c>
      <c r="W174" s="11">
        <v>2.8632784064588711E-2</v>
      </c>
      <c r="X174" s="10">
        <v>32</v>
      </c>
      <c r="Y174" s="33">
        <v>0.12847471532237856</v>
      </c>
      <c r="Z174" s="13">
        <v>17852</v>
      </c>
      <c r="AA174" s="10">
        <v>0</v>
      </c>
      <c r="AB174" s="33">
        <v>1.5567280071014933E-3</v>
      </c>
      <c r="AC174" s="11">
        <v>-1.7000000000000001E-2</v>
      </c>
      <c r="AD174" s="10">
        <v>60</v>
      </c>
      <c r="AE174" s="33">
        <v>0.16798951246484151</v>
      </c>
      <c r="AF174" s="11">
        <v>1.914219759926139E-2</v>
      </c>
      <c r="AG174" s="10">
        <v>3</v>
      </c>
      <c r="AH174" s="33">
        <v>1.7926068893487135E-2</v>
      </c>
      <c r="AI174" s="14">
        <v>-2.6144115001147883E-2</v>
      </c>
      <c r="AJ174" s="10">
        <v>10</v>
      </c>
      <c r="AK174" s="33">
        <v>1.1455416924330136E-2</v>
      </c>
      <c r="AL174" s="13">
        <v>21539.641743749729</v>
      </c>
      <c r="AM174" s="38"/>
    </row>
    <row r="175" spans="1:39" x14ac:dyDescent="0.25">
      <c r="A175" t="s">
        <v>675</v>
      </c>
      <c r="B175" s="5" t="s">
        <v>501</v>
      </c>
      <c r="C175" s="6" t="s">
        <v>91</v>
      </c>
      <c r="D175" s="7" t="s">
        <v>39</v>
      </c>
      <c r="E175" s="8">
        <v>14.80464868871513</v>
      </c>
      <c r="F175" s="36">
        <v>-0.88719592354271937</v>
      </c>
      <c r="G175" s="8">
        <v>2.022121129241885</v>
      </c>
      <c r="H175" s="9">
        <v>-38</v>
      </c>
      <c r="I175" s="10">
        <v>-32</v>
      </c>
      <c r="J175" s="33">
        <v>-0.16655043765798594</v>
      </c>
      <c r="K175" s="11">
        <v>-2.0492470492470494E-2</v>
      </c>
      <c r="L175" s="10">
        <v>9</v>
      </c>
      <c r="M175" s="33">
        <v>0.25520457501444471</v>
      </c>
      <c r="N175" s="11">
        <v>-9.3537414965986394E-3</v>
      </c>
      <c r="O175" s="10">
        <v>0</v>
      </c>
      <c r="P175" s="33">
        <v>-2.468057563044801E-2</v>
      </c>
      <c r="Q175" s="11">
        <v>0</v>
      </c>
      <c r="R175" s="10">
        <v>-44</v>
      </c>
      <c r="S175" s="33">
        <v>-0.27985758730862836</v>
      </c>
      <c r="T175" s="12">
        <v>0</v>
      </c>
      <c r="U175" s="10">
        <v>-22</v>
      </c>
      <c r="V175" s="33">
        <v>-4.4321150832738465E-2</v>
      </c>
      <c r="W175" s="11">
        <v>2.3309859154929599E-3</v>
      </c>
      <c r="X175" s="10">
        <v>-87</v>
      </c>
      <c r="Y175" s="33">
        <v>-0.54113592536076482</v>
      </c>
      <c r="Z175" s="13">
        <v>-3814</v>
      </c>
      <c r="AA175" s="10">
        <v>70</v>
      </c>
      <c r="AB175" s="33">
        <v>0.1754401881319152</v>
      </c>
      <c r="AC175" s="11">
        <v>-1.7999999999999995E-2</v>
      </c>
      <c r="AD175" s="10">
        <v>-49</v>
      </c>
      <c r="AE175" s="33">
        <v>-0.19742882714252685</v>
      </c>
      <c r="AF175" s="11">
        <v>-5.7395833333333535E-3</v>
      </c>
      <c r="AG175" s="10">
        <v>-3</v>
      </c>
      <c r="AH175" s="33">
        <v>4.4037763477171588E-3</v>
      </c>
      <c r="AI175" s="14">
        <v>7.0667776396243109E-2</v>
      </c>
      <c r="AJ175" s="10">
        <v>5</v>
      </c>
      <c r="AK175" s="33">
        <v>6.0939046977095956E-3</v>
      </c>
      <c r="AL175" s="13">
        <v>12065.412421216635</v>
      </c>
      <c r="AM175" s="38"/>
    </row>
    <row r="176" spans="1:39" x14ac:dyDescent="0.25">
      <c r="A176" t="s">
        <v>1122</v>
      </c>
      <c r="B176" s="5" t="s">
        <v>207</v>
      </c>
      <c r="C176" s="6" t="s">
        <v>93</v>
      </c>
      <c r="D176" s="7" t="s">
        <v>34</v>
      </c>
      <c r="E176" s="8">
        <v>32.136293484516855</v>
      </c>
      <c r="F176" s="36">
        <v>-0.21468997347385743</v>
      </c>
      <c r="G176" s="8">
        <v>2.0139348208400065</v>
      </c>
      <c r="H176" s="9">
        <v>-6</v>
      </c>
      <c r="I176" s="10">
        <v>69</v>
      </c>
      <c r="J176" s="33">
        <v>0.14784952277746488</v>
      </c>
      <c r="K176" s="11">
        <v>-1.1451644729047583E-2</v>
      </c>
      <c r="L176" s="10">
        <v>11</v>
      </c>
      <c r="M176" s="33">
        <v>1.4255928694381581E-2</v>
      </c>
      <c r="N176" s="11">
        <v>1.6410810849760149E-3</v>
      </c>
      <c r="O176" s="10">
        <v>-32</v>
      </c>
      <c r="P176" s="33">
        <v>-0.21438684767514132</v>
      </c>
      <c r="Q176" s="11">
        <v>1.099871877001922E-2</v>
      </c>
      <c r="R176" s="10">
        <v>80</v>
      </c>
      <c r="S176" s="33">
        <v>-6.7950657522484331E-2</v>
      </c>
      <c r="T176" s="12">
        <v>-0.67954493848988928</v>
      </c>
      <c r="U176" s="10">
        <v>47</v>
      </c>
      <c r="V176" s="33">
        <v>0.22578736774813793</v>
      </c>
      <c r="W176" s="11">
        <v>-1.9936538294358E-2</v>
      </c>
      <c r="X176" s="10">
        <v>36</v>
      </c>
      <c r="Y176" s="33">
        <v>0.17964649359942741</v>
      </c>
      <c r="Z176" s="13">
        <v>13298</v>
      </c>
      <c r="AA176" s="10">
        <v>-48</v>
      </c>
      <c r="AB176" s="33">
        <v>-0.25462887617323049</v>
      </c>
      <c r="AC176" s="11">
        <v>-1.8999999999999996E-2</v>
      </c>
      <c r="AD176" s="10">
        <v>-38</v>
      </c>
      <c r="AE176" s="33">
        <v>-0.16182851686390221</v>
      </c>
      <c r="AF176" s="11">
        <v>2.2959661752943727E-3</v>
      </c>
      <c r="AG176" s="10">
        <v>41</v>
      </c>
      <c r="AH176" s="33">
        <v>0.13033220335055995</v>
      </c>
      <c r="AI176" s="14">
        <v>-0.10876653093264643</v>
      </c>
      <c r="AJ176" s="10">
        <v>29</v>
      </c>
      <c r="AK176" s="33">
        <v>2.2246598830936826E-2</v>
      </c>
      <c r="AL176" s="13">
        <v>15967.594113439554</v>
      </c>
      <c r="AM176" s="38"/>
    </row>
    <row r="177" spans="1:39" x14ac:dyDescent="0.25">
      <c r="A177" t="s">
        <v>635</v>
      </c>
      <c r="B177" s="5" t="s">
        <v>496</v>
      </c>
      <c r="C177" s="6" t="s">
        <v>172</v>
      </c>
      <c r="D177" s="7" t="s">
        <v>39</v>
      </c>
      <c r="E177" s="8">
        <v>15.084838939711947</v>
      </c>
      <c r="F177" s="36">
        <v>-0.86738648650787997</v>
      </c>
      <c r="G177" s="8">
        <v>1.9941312920890617</v>
      </c>
      <c r="H177" s="9">
        <v>-37</v>
      </c>
      <c r="I177" s="10">
        <v>-27</v>
      </c>
      <c r="J177" s="33">
        <v>-0.16074477178552635</v>
      </c>
      <c r="K177" s="11">
        <v>-2.2293893825525379E-2</v>
      </c>
      <c r="L177" s="10">
        <v>33</v>
      </c>
      <c r="M177" s="33">
        <v>0.14135255142996211</v>
      </c>
      <c r="N177" s="11">
        <v>-4.7144542895128372E-3</v>
      </c>
      <c r="O177" s="10">
        <v>40</v>
      </c>
      <c r="P177" s="33">
        <v>6.4351244074022151E-2</v>
      </c>
      <c r="Q177" s="11">
        <v>-6.0097426929802637E-3</v>
      </c>
      <c r="R177" s="10">
        <v>-23</v>
      </c>
      <c r="S177" s="33">
        <v>-0.24384936090692239</v>
      </c>
      <c r="T177" s="12">
        <v>-0.12134449702705982</v>
      </c>
      <c r="U177" s="10">
        <v>-153</v>
      </c>
      <c r="V177" s="33">
        <v>-0.46165849024640304</v>
      </c>
      <c r="W177" s="11">
        <v>2.6170910007562394E-2</v>
      </c>
      <c r="X177" s="10">
        <v>27</v>
      </c>
      <c r="Y177" s="33">
        <v>0.13925016384578692</v>
      </c>
      <c r="Z177" s="13">
        <v>20089</v>
      </c>
      <c r="AA177" s="10">
        <v>-30</v>
      </c>
      <c r="AB177" s="33">
        <v>-0.16324929411534883</v>
      </c>
      <c r="AC177" s="11">
        <v>-1.2000000000000004E-2</v>
      </c>
      <c r="AD177" s="10">
        <v>-44</v>
      </c>
      <c r="AE177" s="33">
        <v>-0.17414016353173456</v>
      </c>
      <c r="AF177" s="11">
        <v>-4.3499377334993428E-3</v>
      </c>
      <c r="AG177" s="10">
        <v>-5</v>
      </c>
      <c r="AH177" s="33">
        <v>-5.1132844880647399E-2</v>
      </c>
      <c r="AI177" s="14">
        <v>5.6481635982961187E-3</v>
      </c>
      <c r="AJ177" s="10">
        <v>-6</v>
      </c>
      <c r="AK177" s="33">
        <v>-4.183727727290866E-2</v>
      </c>
      <c r="AL177" s="13">
        <v>5324.7786017111503</v>
      </c>
      <c r="AM177" s="38"/>
    </row>
    <row r="178" spans="1:39" x14ac:dyDescent="0.25">
      <c r="A178" t="s">
        <v>632</v>
      </c>
      <c r="B178" s="5" t="s">
        <v>122</v>
      </c>
      <c r="C178" s="6" t="s">
        <v>52</v>
      </c>
      <c r="D178" s="7" t="s">
        <v>34</v>
      </c>
      <c r="E178" s="8">
        <v>40.213691690071876</v>
      </c>
      <c r="F178" s="36">
        <v>0.10548691246234743</v>
      </c>
      <c r="G178" s="8">
        <v>1.9890613268761896</v>
      </c>
      <c r="H178" s="9">
        <v>1</v>
      </c>
      <c r="I178" s="10">
        <v>-18</v>
      </c>
      <c r="J178" s="33">
        <v>-5.7326218559664577E-2</v>
      </c>
      <c r="K178" s="11">
        <v>-3.7839737109858662E-2</v>
      </c>
      <c r="L178" s="10">
        <v>-119</v>
      </c>
      <c r="M178" s="33">
        <v>-0.32701862541075055</v>
      </c>
      <c r="N178" s="11">
        <v>2.0192735746424037E-2</v>
      </c>
      <c r="O178" s="10">
        <v>-29</v>
      </c>
      <c r="P178" s="33">
        <v>-0.5584744728843235</v>
      </c>
      <c r="Q178" s="11">
        <v>3.2240958064645331E-2</v>
      </c>
      <c r="R178" s="10">
        <v>25</v>
      </c>
      <c r="S178" s="33">
        <v>0.68475490935099548</v>
      </c>
      <c r="T178" s="12">
        <v>-2.8527319991448956</v>
      </c>
      <c r="U178" s="10">
        <v>0</v>
      </c>
      <c r="V178" s="33">
        <v>4.932846573355576E-2</v>
      </c>
      <c r="W178" s="11">
        <v>-1.2702354406631117E-2</v>
      </c>
      <c r="X178" s="10">
        <v>14</v>
      </c>
      <c r="Y178" s="33">
        <v>8.2418752329446288E-2</v>
      </c>
      <c r="Z178" s="13">
        <v>9534</v>
      </c>
      <c r="AA178" s="10">
        <v>-25</v>
      </c>
      <c r="AB178" s="33">
        <v>-0.13107479308424599</v>
      </c>
      <c r="AC178" s="11">
        <v>-2.0000000000000004E-2</v>
      </c>
      <c r="AD178" s="10">
        <v>-13</v>
      </c>
      <c r="AE178" s="33">
        <v>-3.0479313985336765E-2</v>
      </c>
      <c r="AF178" s="11">
        <v>1.296780215677229E-2</v>
      </c>
      <c r="AG178" s="10">
        <v>89</v>
      </c>
      <c r="AH178" s="33">
        <v>0.38080073641847884</v>
      </c>
      <c r="AI178" s="14">
        <v>-0.35517157010163913</v>
      </c>
      <c r="AJ178" s="10">
        <v>67</v>
      </c>
      <c r="AK178" s="33">
        <v>3.9597567560967217E-2</v>
      </c>
      <c r="AL178" s="13">
        <v>27543.612330138523</v>
      </c>
      <c r="AM178" s="38">
        <v>1</v>
      </c>
    </row>
    <row r="179" spans="1:39" x14ac:dyDescent="0.25">
      <c r="A179" t="s">
        <v>968</v>
      </c>
      <c r="B179" s="5" t="s">
        <v>233</v>
      </c>
      <c r="C179" s="6" t="s">
        <v>19</v>
      </c>
      <c r="D179" s="7" t="s">
        <v>20</v>
      </c>
      <c r="E179" s="8">
        <v>29.981671119033646</v>
      </c>
      <c r="F179" s="36">
        <v>-0.28909793406000628</v>
      </c>
      <c r="G179" s="8">
        <v>1.9862887076251319</v>
      </c>
      <c r="H179" s="9">
        <v>-8</v>
      </c>
      <c r="I179" s="10">
        <v>54</v>
      </c>
      <c r="J179" s="33">
        <v>0.15423912974458687</v>
      </c>
      <c r="K179" s="11">
        <v>4.7716666306386601E-3</v>
      </c>
      <c r="L179" s="10">
        <v>109</v>
      </c>
      <c r="M179" s="33">
        <v>0.35987402361661491</v>
      </c>
      <c r="N179" s="11">
        <v>-1.6468623746495312E-2</v>
      </c>
      <c r="O179" s="10">
        <v>-93</v>
      </c>
      <c r="P179" s="33">
        <v>-0.48019482596678542</v>
      </c>
      <c r="Q179" s="11">
        <v>2.8216248506571083E-2</v>
      </c>
      <c r="R179" s="10">
        <v>-35</v>
      </c>
      <c r="S179" s="33">
        <v>-0.15855362631928593</v>
      </c>
      <c r="T179" s="12">
        <v>0.54552847794197756</v>
      </c>
      <c r="U179" s="10">
        <v>-37</v>
      </c>
      <c r="V179" s="33">
        <v>-0.13520661853983662</v>
      </c>
      <c r="W179" s="11">
        <v>5.8573611818644872E-3</v>
      </c>
      <c r="X179" s="10">
        <v>-43</v>
      </c>
      <c r="Y179" s="33">
        <v>-0.11963934813361687</v>
      </c>
      <c r="Z179" s="13">
        <v>4910</v>
      </c>
      <c r="AA179" s="10">
        <v>51</v>
      </c>
      <c r="AB179" s="33">
        <v>0.18925807914687579</v>
      </c>
      <c r="AC179" s="11">
        <v>-2.3E-2</v>
      </c>
      <c r="AD179" s="10">
        <v>109</v>
      </c>
      <c r="AE179" s="33">
        <v>0.30342848608724537</v>
      </c>
      <c r="AF179" s="11">
        <v>2.7709762532981519E-2</v>
      </c>
      <c r="AG179" s="10">
        <v>-2</v>
      </c>
      <c r="AH179" s="33">
        <v>-7.5077518767911133E-2</v>
      </c>
      <c r="AI179" s="14">
        <v>0.19987411817896206</v>
      </c>
      <c r="AJ179" s="10">
        <v>2</v>
      </c>
      <c r="AK179" s="33">
        <v>8.2040440682986659E-3</v>
      </c>
      <c r="AL179" s="13">
        <v>3861.8691760258807</v>
      </c>
      <c r="AM179" s="38"/>
    </row>
    <row r="180" spans="1:39" x14ac:dyDescent="0.25">
      <c r="A180" t="s">
        <v>899</v>
      </c>
      <c r="B180" s="5" t="s">
        <v>223</v>
      </c>
      <c r="C180" s="6" t="s">
        <v>44</v>
      </c>
      <c r="D180" s="7" t="s">
        <v>20</v>
      </c>
      <c r="E180" s="8">
        <v>30.754675801755248</v>
      </c>
      <c r="F180" s="36">
        <v>-0.25833751697272245</v>
      </c>
      <c r="G180" s="8">
        <v>1.9835355932770966</v>
      </c>
      <c r="H180" s="9">
        <v>-8</v>
      </c>
      <c r="I180" s="10">
        <v>5</v>
      </c>
      <c r="J180" s="33">
        <v>-2.0304339323196086E-3</v>
      </c>
      <c r="K180" s="11">
        <v>-4.5752315126865728E-3</v>
      </c>
      <c r="L180" s="10">
        <v>35</v>
      </c>
      <c r="M180" s="33">
        <v>0.10583448748496543</v>
      </c>
      <c r="N180" s="11">
        <v>-3.3719165492564485E-3</v>
      </c>
      <c r="O180" s="10">
        <v>-9</v>
      </c>
      <c r="P180" s="33">
        <v>-8.6299551499667893E-2</v>
      </c>
      <c r="Q180" s="11">
        <v>2.7308388654194299E-3</v>
      </c>
      <c r="R180" s="10">
        <v>-4</v>
      </c>
      <c r="S180" s="33">
        <v>2.0523745624826225E-2</v>
      </c>
      <c r="T180" s="12">
        <v>-0.81872840031219507</v>
      </c>
      <c r="U180" s="10">
        <v>-19</v>
      </c>
      <c r="V180" s="33">
        <v>-0.12532279504589633</v>
      </c>
      <c r="W180" s="11">
        <v>2.3999018378142445E-3</v>
      </c>
      <c r="X180" s="10">
        <v>-27</v>
      </c>
      <c r="Y180" s="33">
        <v>-0.10709257700282226</v>
      </c>
      <c r="Z180" s="13">
        <v>3358</v>
      </c>
      <c r="AA180" s="10">
        <v>-3</v>
      </c>
      <c r="AB180" s="33">
        <v>-2.9819909940806133E-3</v>
      </c>
      <c r="AC180" s="11">
        <v>-1.8999999999999996E-2</v>
      </c>
      <c r="AD180" s="10">
        <v>18</v>
      </c>
      <c r="AE180" s="33">
        <v>7.2428583133006791E-2</v>
      </c>
      <c r="AF180" s="11">
        <v>1.5221507890122776E-2</v>
      </c>
      <c r="AG180" s="10">
        <v>-56</v>
      </c>
      <c r="AH180" s="33">
        <v>-0.23127975502042092</v>
      </c>
      <c r="AI180" s="14">
        <v>0.31257545731614167</v>
      </c>
      <c r="AJ180" s="10">
        <v>4</v>
      </c>
      <c r="AK180" s="33">
        <v>9.1039767154217355E-3</v>
      </c>
      <c r="AL180" s="13">
        <v>4785.7491133672302</v>
      </c>
      <c r="AM180" s="38"/>
    </row>
    <row r="181" spans="1:39" x14ac:dyDescent="0.25">
      <c r="A181" t="s">
        <v>783</v>
      </c>
      <c r="B181" s="5" t="s">
        <v>89</v>
      </c>
      <c r="C181" s="6" t="s">
        <v>19</v>
      </c>
      <c r="D181" s="7" t="s">
        <v>20</v>
      </c>
      <c r="E181" s="8">
        <v>45.369033796384677</v>
      </c>
      <c r="F181" s="36">
        <v>0.30761396353626491</v>
      </c>
      <c r="G181" s="8">
        <v>1.9801167544305258</v>
      </c>
      <c r="H181" s="9">
        <v>-1</v>
      </c>
      <c r="I181" s="10">
        <v>21</v>
      </c>
      <c r="J181" s="33">
        <v>3.2712672184480596E-2</v>
      </c>
      <c r="K181" s="11">
        <v>-6.5842250033785188E-3</v>
      </c>
      <c r="L181" s="10">
        <v>58</v>
      </c>
      <c r="M181" s="33">
        <v>0.36896192240936193</v>
      </c>
      <c r="N181" s="11">
        <v>-1.7764634662466583E-2</v>
      </c>
      <c r="O181" s="10">
        <v>-16</v>
      </c>
      <c r="P181" s="33">
        <v>-0.33473617754590124</v>
      </c>
      <c r="Q181" s="11">
        <v>1.7588041550544692E-2</v>
      </c>
      <c r="R181" s="10">
        <v>-11</v>
      </c>
      <c r="S181" s="33">
        <v>0.39531015557845606</v>
      </c>
      <c r="T181" s="12">
        <v>-1.4607625924556071</v>
      </c>
      <c r="U181" s="10">
        <v>-38</v>
      </c>
      <c r="V181" s="33">
        <v>-0.27648356850499295</v>
      </c>
      <c r="W181" s="11">
        <v>1.0697541859636617E-2</v>
      </c>
      <c r="X181" s="10">
        <v>9</v>
      </c>
      <c r="Y181" s="33">
        <v>8.2648842011088686E-2</v>
      </c>
      <c r="Z181" s="13">
        <v>8779</v>
      </c>
      <c r="AA181" s="10">
        <v>-12</v>
      </c>
      <c r="AB181" s="33">
        <v>2.2384431535248606E-2</v>
      </c>
      <c r="AC181" s="11">
        <v>-2.9999999999999985E-2</v>
      </c>
      <c r="AD181" s="10">
        <v>49</v>
      </c>
      <c r="AE181" s="33">
        <v>0.44312071324435937</v>
      </c>
      <c r="AF181" s="11">
        <v>4.3009216589861787E-2</v>
      </c>
      <c r="AG181" s="10">
        <v>-38</v>
      </c>
      <c r="AH181" s="33">
        <v>-0.5069862213139682</v>
      </c>
      <c r="AI181" s="14">
        <v>0.66730038082083398</v>
      </c>
      <c r="AJ181" s="10">
        <v>-10</v>
      </c>
      <c r="AK181" s="33">
        <v>6.789895592152928E-3</v>
      </c>
      <c r="AL181" s="13">
        <v>-101.72093796406261</v>
      </c>
      <c r="AM181" s="38">
        <v>1</v>
      </c>
    </row>
    <row r="182" spans="1:39" x14ac:dyDescent="0.25">
      <c r="A182" t="s">
        <v>862</v>
      </c>
      <c r="B182" s="5" t="s">
        <v>465</v>
      </c>
      <c r="C182" s="6" t="s">
        <v>91</v>
      </c>
      <c r="D182" s="7" t="s">
        <v>39</v>
      </c>
      <c r="E182" s="8">
        <v>16.837137402071562</v>
      </c>
      <c r="F182" s="36">
        <v>-0.783600761164577</v>
      </c>
      <c r="G182" s="8">
        <v>1.9440786983172593</v>
      </c>
      <c r="H182" s="9">
        <v>-26</v>
      </c>
      <c r="I182" s="10">
        <v>1</v>
      </c>
      <c r="J182" s="33">
        <v>-0.11442869082941698</v>
      </c>
      <c r="K182" s="11">
        <v>-0.11605423495274292</v>
      </c>
      <c r="L182" s="10">
        <v>9</v>
      </c>
      <c r="M182" s="33">
        <v>8.4726360252129082E-2</v>
      </c>
      <c r="N182" s="11">
        <v>-1.5934486760044234E-3</v>
      </c>
      <c r="O182" s="10">
        <v>-90</v>
      </c>
      <c r="P182" s="33">
        <v>-0.26122154195010178</v>
      </c>
      <c r="Q182" s="11">
        <v>1.474358974358974E-2</v>
      </c>
      <c r="R182" s="10">
        <v>-44</v>
      </c>
      <c r="S182" s="33">
        <v>-0.27985758730862836</v>
      </c>
      <c r="T182" s="12">
        <v>0</v>
      </c>
      <c r="U182" s="10">
        <v>67</v>
      </c>
      <c r="V182" s="33">
        <v>0.16245755937660933</v>
      </c>
      <c r="W182" s="11">
        <v>-1.2601941747572822E-2</v>
      </c>
      <c r="X182" s="10">
        <v>-48</v>
      </c>
      <c r="Y182" s="33">
        <v>-0.19186308020655493</v>
      </c>
      <c r="Z182" s="13">
        <v>6032</v>
      </c>
      <c r="AA182" s="10">
        <v>-108</v>
      </c>
      <c r="AB182" s="33">
        <v>-0.31650678472342986</v>
      </c>
      <c r="AC182" s="11">
        <v>-1.2999999999999998E-2</v>
      </c>
      <c r="AD182" s="10">
        <v>35</v>
      </c>
      <c r="AE182" s="33">
        <v>0.11919594927175359</v>
      </c>
      <c r="AF182" s="11">
        <v>1.3882352941176457E-2</v>
      </c>
      <c r="AG182" s="10">
        <v>-9</v>
      </c>
      <c r="AH182" s="33">
        <v>-2.3122537569634893E-2</v>
      </c>
      <c r="AI182" s="14">
        <v>3.4042813385846582E-2</v>
      </c>
      <c r="AJ182" s="10">
        <v>-12</v>
      </c>
      <c r="AK182" s="33">
        <v>-1.039623434997905E-2</v>
      </c>
      <c r="AL182" s="13">
        <v>6057.1028744970972</v>
      </c>
      <c r="AM182" s="38"/>
    </row>
    <row r="183" spans="1:39" x14ac:dyDescent="0.25">
      <c r="A183" t="s">
        <v>773</v>
      </c>
      <c r="B183" s="5" t="s">
        <v>416</v>
      </c>
      <c r="C183" s="6" t="s">
        <v>63</v>
      </c>
      <c r="D183" s="7" t="s">
        <v>34</v>
      </c>
      <c r="E183" s="8">
        <v>19.802747667652696</v>
      </c>
      <c r="F183" s="36">
        <v>-0.65918775846517041</v>
      </c>
      <c r="G183" s="8">
        <v>1.9135631956343744</v>
      </c>
      <c r="H183" s="9">
        <v>-27</v>
      </c>
      <c r="I183" s="10">
        <v>29</v>
      </c>
      <c r="J183" s="33">
        <v>6.4145114543679049E-2</v>
      </c>
      <c r="K183" s="11">
        <v>-2.3471544427623448E-3</v>
      </c>
      <c r="L183" s="10">
        <v>-253</v>
      </c>
      <c r="M183" s="33">
        <v>-0.77542887573238506</v>
      </c>
      <c r="N183" s="11">
        <v>4.4959909174767616E-2</v>
      </c>
      <c r="O183" s="10">
        <v>-111</v>
      </c>
      <c r="P183" s="33">
        <v>-0.22866279641404708</v>
      </c>
      <c r="Q183" s="11">
        <v>1.2869109947643977E-2</v>
      </c>
      <c r="R183" s="10">
        <v>-44</v>
      </c>
      <c r="S183" s="33">
        <v>-0.27985758730862836</v>
      </c>
      <c r="T183" s="12">
        <v>0</v>
      </c>
      <c r="U183" s="10">
        <v>-164</v>
      </c>
      <c r="V183" s="33">
        <v>-0.45821687433200831</v>
      </c>
      <c r="W183" s="11">
        <v>2.6379928315412186E-2</v>
      </c>
      <c r="X183" s="10">
        <v>29</v>
      </c>
      <c r="Y183" s="33">
        <v>0.21546482301897563</v>
      </c>
      <c r="Z183" s="13">
        <v>23661</v>
      </c>
      <c r="AA183" s="10">
        <v>-119</v>
      </c>
      <c r="AB183" s="33">
        <v>-0.33940211374075357</v>
      </c>
      <c r="AC183" s="11">
        <v>-1.2000000000000004E-2</v>
      </c>
      <c r="AD183" s="10">
        <v>131</v>
      </c>
      <c r="AE183" s="33">
        <v>0.62745488767934243</v>
      </c>
      <c r="AF183" s="11">
        <v>5.1741190765492107E-2</v>
      </c>
      <c r="AG183" s="10">
        <v>-31</v>
      </c>
      <c r="AH183" s="33">
        <v>-6.8846980193515595E-2</v>
      </c>
      <c r="AI183" s="14">
        <v>9.9258183398018396E-2</v>
      </c>
      <c r="AJ183" s="10">
        <v>-17</v>
      </c>
      <c r="AK183" s="33">
        <v>-3.7416480899826465E-3</v>
      </c>
      <c r="AL183" s="13">
        <v>4519.4427902772295</v>
      </c>
      <c r="AM183" s="38"/>
    </row>
    <row r="184" spans="1:39" x14ac:dyDescent="0.25">
      <c r="A184" t="s">
        <v>814</v>
      </c>
      <c r="B184" s="5" t="s">
        <v>582</v>
      </c>
      <c r="C184" s="6" t="s">
        <v>93</v>
      </c>
      <c r="D184" s="7" t="s">
        <v>34</v>
      </c>
      <c r="E184" s="8">
        <v>6.5663552489438608</v>
      </c>
      <c r="F184" s="36">
        <v>-1.1702942310873299</v>
      </c>
      <c r="G184" s="8">
        <v>1.9120394191140306</v>
      </c>
      <c r="H184" s="9">
        <v>-12</v>
      </c>
      <c r="I184" s="10">
        <v>11</v>
      </c>
      <c r="J184" s="33">
        <v>-3.0232279892287994E-2</v>
      </c>
      <c r="K184" s="11">
        <v>-2.3460109813429941E-2</v>
      </c>
      <c r="L184" s="10">
        <v>-25</v>
      </c>
      <c r="M184" s="33">
        <v>-5.225042548076797E-2</v>
      </c>
      <c r="N184" s="11">
        <v>6.8191810380400612E-3</v>
      </c>
      <c r="O184" s="10">
        <v>-86</v>
      </c>
      <c r="P184" s="33">
        <v>-0.20039976504676027</v>
      </c>
      <c r="Q184" s="11">
        <v>1.1172506738544474E-2</v>
      </c>
      <c r="R184" s="10">
        <v>-44</v>
      </c>
      <c r="S184" s="33">
        <v>-0.27985758730862836</v>
      </c>
      <c r="T184" s="12">
        <v>0</v>
      </c>
      <c r="U184" s="10">
        <v>-1</v>
      </c>
      <c r="V184" s="33">
        <v>-8.4750169527592067E-3</v>
      </c>
      <c r="W184" s="11">
        <v>2.1176126389701577E-3</v>
      </c>
      <c r="X184" s="10">
        <v>-7</v>
      </c>
      <c r="Y184" s="33">
        <v>-0.27332051434148097</v>
      </c>
      <c r="Z184" s="13">
        <v>17924</v>
      </c>
      <c r="AA184" s="10">
        <v>-36</v>
      </c>
      <c r="AB184" s="33">
        <v>-0.20903995214999704</v>
      </c>
      <c r="AC184" s="11">
        <v>-1.0000000000000002E-2</v>
      </c>
      <c r="AD184" s="10">
        <v>-40</v>
      </c>
      <c r="AE184" s="33">
        <v>-0.1543277974345888</v>
      </c>
      <c r="AF184" s="11">
        <v>-2.9247958745165503E-3</v>
      </c>
      <c r="AG184" s="10">
        <v>-28</v>
      </c>
      <c r="AH184" s="33">
        <v>-7.4536434626993928E-2</v>
      </c>
      <c r="AI184" s="14">
        <v>0.1027576925014615</v>
      </c>
      <c r="AJ184" s="10">
        <v>-2</v>
      </c>
      <c r="AK184" s="33">
        <v>-2.247525141240924E-2</v>
      </c>
      <c r="AL184" s="13">
        <v>12388.705493765359</v>
      </c>
      <c r="AM184" s="38"/>
    </row>
    <row r="185" spans="1:39" x14ac:dyDescent="0.25">
      <c r="A185" t="s">
        <v>1043</v>
      </c>
      <c r="B185" s="5" t="s">
        <v>432</v>
      </c>
      <c r="C185" s="6" t="s">
        <v>81</v>
      </c>
      <c r="D185" s="7" t="s">
        <v>34</v>
      </c>
      <c r="E185" s="8">
        <v>18.997280830030675</v>
      </c>
      <c r="F185" s="36">
        <v>-0.68673929739296691</v>
      </c>
      <c r="G185" s="8">
        <v>1.9024036384559153</v>
      </c>
      <c r="H185" s="9">
        <v>-28</v>
      </c>
      <c r="I185" s="10">
        <v>-81</v>
      </c>
      <c r="J185" s="33">
        <v>-0.3492758569784265</v>
      </c>
      <c r="K185" s="11">
        <v>-3.5960886942321579E-2</v>
      </c>
      <c r="L185" s="10">
        <v>-58</v>
      </c>
      <c r="M185" s="33">
        <v>-0.1690535607597915</v>
      </c>
      <c r="N185" s="11">
        <v>1.2357061945989997E-2</v>
      </c>
      <c r="O185" s="10">
        <v>38</v>
      </c>
      <c r="P185" s="33">
        <v>0.10589102903883379</v>
      </c>
      <c r="Q185" s="11">
        <v>-8.8807339449541306E-3</v>
      </c>
      <c r="R185" s="10">
        <v>-39</v>
      </c>
      <c r="S185" s="33">
        <v>-0.19806019146856321</v>
      </c>
      <c r="T185" s="12">
        <v>-0.19637056831079674</v>
      </c>
      <c r="U185" s="10">
        <v>-56</v>
      </c>
      <c r="V185" s="33">
        <v>-0.16692546967483629</v>
      </c>
      <c r="W185" s="11">
        <v>8.5413295814280657E-3</v>
      </c>
      <c r="X185" s="10">
        <v>-26</v>
      </c>
      <c r="Y185" s="33">
        <v>-0.21648129417513495</v>
      </c>
      <c r="Z185" s="13">
        <v>8852</v>
      </c>
      <c r="AA185" s="10">
        <v>-88</v>
      </c>
      <c r="AB185" s="33">
        <v>-0.24328207867027574</v>
      </c>
      <c r="AC185" s="11">
        <v>-1.3999999999999999E-2</v>
      </c>
      <c r="AD185" s="10">
        <v>53</v>
      </c>
      <c r="AE185" s="33">
        <v>0.15281192659250709</v>
      </c>
      <c r="AF185" s="11">
        <v>1.8398496240601525E-2</v>
      </c>
      <c r="AG185" s="10">
        <v>4</v>
      </c>
      <c r="AH185" s="33">
        <v>2.7778363642948885E-2</v>
      </c>
      <c r="AI185" s="14">
        <v>5.3228826162623477E-3</v>
      </c>
      <c r="AJ185" s="10">
        <v>8</v>
      </c>
      <c r="AK185" s="33">
        <v>7.7781779532760664E-3</v>
      </c>
      <c r="AL185" s="13">
        <v>14143.098009345616</v>
      </c>
      <c r="AM185" s="38"/>
    </row>
    <row r="186" spans="1:39" x14ac:dyDescent="0.25">
      <c r="A186" t="s">
        <v>992</v>
      </c>
      <c r="B186" s="5" t="s">
        <v>31</v>
      </c>
      <c r="C186" s="6" t="s">
        <v>22</v>
      </c>
      <c r="D186" s="7" t="s">
        <v>20</v>
      </c>
      <c r="E186" s="8">
        <v>82.381266877345737</v>
      </c>
      <c r="F186" s="36">
        <v>1.7654034224040913</v>
      </c>
      <c r="G186" s="8">
        <v>1.8952046152246425</v>
      </c>
      <c r="H186" s="9">
        <v>-3</v>
      </c>
      <c r="I186" s="10">
        <v>-156</v>
      </c>
      <c r="J186" s="33">
        <v>-0.79619723175661716</v>
      </c>
      <c r="K186" s="11">
        <v>-5.8709900458777331E-2</v>
      </c>
      <c r="L186" s="10">
        <v>7</v>
      </c>
      <c r="M186" s="33">
        <v>6.3368703571076157E-2</v>
      </c>
      <c r="N186" s="11">
        <v>-2.8771813355349674E-3</v>
      </c>
      <c r="O186" s="10">
        <v>-3</v>
      </c>
      <c r="P186" s="33">
        <v>-0.76948293320463179</v>
      </c>
      <c r="Q186" s="11">
        <v>4.1849002849002837E-2</v>
      </c>
      <c r="R186" s="10">
        <v>378</v>
      </c>
      <c r="S186" s="33">
        <v>3.3806826392563787</v>
      </c>
      <c r="T186" s="12">
        <v>-12.335692618806874</v>
      </c>
      <c r="U186" s="10">
        <v>-6</v>
      </c>
      <c r="V186" s="33">
        <v>-0.63646764444004278</v>
      </c>
      <c r="W186" s="11">
        <v>1.4729235880398706E-2</v>
      </c>
      <c r="X186" s="10">
        <v>0</v>
      </c>
      <c r="Y186" s="33">
        <v>-3.7897311859049765E-2</v>
      </c>
      <c r="Z186" s="13">
        <v>534</v>
      </c>
      <c r="AA186" s="10">
        <v>-17</v>
      </c>
      <c r="AB186" s="33">
        <v>-1.0392729392297761</v>
      </c>
      <c r="AC186" s="11">
        <v>-2.1000000000000005E-2</v>
      </c>
      <c r="AD186" s="10">
        <v>16</v>
      </c>
      <c r="AE186" s="33">
        <v>1.1957918448460574</v>
      </c>
      <c r="AF186" s="11">
        <v>0.10274010327022387</v>
      </c>
      <c r="AG186" s="10">
        <v>-9</v>
      </c>
      <c r="AH186" s="33">
        <v>-0.59114084550704638</v>
      </c>
      <c r="AI186" s="14">
        <v>0.81768264776855304</v>
      </c>
      <c r="AJ186" s="10">
        <v>0</v>
      </c>
      <c r="AK186" s="33">
        <v>1.2168441833207033E-2</v>
      </c>
      <c r="AL186" s="13">
        <v>420.46246538282139</v>
      </c>
      <c r="AM186" s="38">
        <v>1</v>
      </c>
    </row>
    <row r="187" spans="1:39" x14ac:dyDescent="0.25">
      <c r="A187" t="s">
        <v>908</v>
      </c>
      <c r="B187" s="5" t="s">
        <v>558</v>
      </c>
      <c r="C187" s="6" t="s">
        <v>81</v>
      </c>
      <c r="D187" s="7" t="s">
        <v>34</v>
      </c>
      <c r="E187" s="8">
        <v>10.401110921964385</v>
      </c>
      <c r="F187" s="36">
        <v>-1.0075777654026714</v>
      </c>
      <c r="G187" s="8">
        <v>1.866841812181999</v>
      </c>
      <c r="H187" s="9">
        <v>-14</v>
      </c>
      <c r="I187" s="10">
        <v>-11</v>
      </c>
      <c r="J187" s="33">
        <v>-8.9406483446429763E-2</v>
      </c>
      <c r="K187" s="11">
        <v>-1.4659403014867123E-2</v>
      </c>
      <c r="L187" s="10">
        <v>1</v>
      </c>
      <c r="M187" s="33">
        <v>5.8712397223953605E-2</v>
      </c>
      <c r="N187" s="11">
        <v>7.1892946908743566E-4</v>
      </c>
      <c r="O187" s="10">
        <v>0</v>
      </c>
      <c r="P187" s="33">
        <v>-2.468057563044801E-2</v>
      </c>
      <c r="Q187" s="11">
        <v>0</v>
      </c>
      <c r="R187" s="10">
        <v>-44</v>
      </c>
      <c r="S187" s="33">
        <v>-0.27985758730862836</v>
      </c>
      <c r="T187" s="12">
        <v>0</v>
      </c>
      <c r="U187" s="10">
        <v>38</v>
      </c>
      <c r="V187" s="33">
        <v>0.11583792523233505</v>
      </c>
      <c r="W187" s="11">
        <v>-6.9881002974925624E-3</v>
      </c>
      <c r="X187" s="10">
        <v>11</v>
      </c>
      <c r="Y187" s="33">
        <v>8.8713000440667766E-3</v>
      </c>
      <c r="Z187" s="13">
        <v>22022</v>
      </c>
      <c r="AA187" s="10">
        <v>-179</v>
      </c>
      <c r="AB187" s="33">
        <v>-0.52937282438111888</v>
      </c>
      <c r="AC187" s="11">
        <v>-7.0000000000000062E-3</v>
      </c>
      <c r="AD187" s="10">
        <v>-47</v>
      </c>
      <c r="AE187" s="33">
        <v>-0.24862699249153419</v>
      </c>
      <c r="AF187" s="11">
        <v>-9.3614354884647977E-3</v>
      </c>
      <c r="AG187" s="10">
        <v>-38</v>
      </c>
      <c r="AH187" s="33">
        <v>-0.13594749958856706</v>
      </c>
      <c r="AI187" s="14">
        <v>0.14135430210561295</v>
      </c>
      <c r="AJ187" s="10">
        <v>-2</v>
      </c>
      <c r="AK187" s="33">
        <v>-3.2354457658329644E-2</v>
      </c>
      <c r="AL187" s="13">
        <v>7360.9844546873355</v>
      </c>
      <c r="AM187" s="38"/>
    </row>
    <row r="188" spans="1:39" x14ac:dyDescent="0.25">
      <c r="A188" t="s">
        <v>719</v>
      </c>
      <c r="B188" s="5" t="s">
        <v>244</v>
      </c>
      <c r="C188" s="6" t="s">
        <v>49</v>
      </c>
      <c r="D188" s="7" t="s">
        <v>39</v>
      </c>
      <c r="E188" s="8">
        <v>29.23501043197021</v>
      </c>
      <c r="F188" s="36">
        <v>-0.27785952817901094</v>
      </c>
      <c r="G188" s="8">
        <v>1.8613075659489731</v>
      </c>
      <c r="H188" s="9">
        <v>-12</v>
      </c>
      <c r="I188" s="10">
        <v>-99</v>
      </c>
      <c r="J188" s="33">
        <v>-0.31794898191553395</v>
      </c>
      <c r="K188" s="11">
        <v>-4.6367405015033114E-2</v>
      </c>
      <c r="L188" s="10">
        <v>-64</v>
      </c>
      <c r="M188" s="33">
        <v>-0.11589871040764609</v>
      </c>
      <c r="N188" s="11">
        <v>9.037849310222848E-3</v>
      </c>
      <c r="O188" s="10">
        <v>43</v>
      </c>
      <c r="P188" s="33">
        <v>0.23106406193613233</v>
      </c>
      <c r="Q188" s="11">
        <v>-1.7739837398373995E-2</v>
      </c>
      <c r="R188" s="10">
        <v>107</v>
      </c>
      <c r="S188" s="33">
        <v>9.3371684657793011E-2</v>
      </c>
      <c r="T188" s="12">
        <v>-1.2025846526355906</v>
      </c>
      <c r="U188" s="10">
        <v>-125</v>
      </c>
      <c r="V188" s="33">
        <v>-0.83344248449649694</v>
      </c>
      <c r="W188" s="11">
        <v>4.4706207659339137E-2</v>
      </c>
      <c r="X188" s="10">
        <v>-85</v>
      </c>
      <c r="Y188" s="33">
        <v>-0.33504422523729949</v>
      </c>
      <c r="Z188" s="13">
        <v>-1089</v>
      </c>
      <c r="AA188" s="10">
        <v>-39</v>
      </c>
      <c r="AB188" s="33">
        <v>-9.9102026064558479E-2</v>
      </c>
      <c r="AC188" s="11">
        <v>-1.7000000000000001E-2</v>
      </c>
      <c r="AD188" s="10">
        <v>177</v>
      </c>
      <c r="AE188" s="33">
        <v>0.77593745061178909</v>
      </c>
      <c r="AF188" s="11">
        <v>6.027731092436972E-2</v>
      </c>
      <c r="AG188" s="10">
        <v>-10</v>
      </c>
      <c r="AH188" s="33">
        <v>-2.1512291258042049E-2</v>
      </c>
      <c r="AI188" s="14">
        <v>8.9704469711117785E-2</v>
      </c>
      <c r="AJ188" s="10">
        <v>8</v>
      </c>
      <c r="AK188" s="33">
        <v>1.278402523573946E-2</v>
      </c>
      <c r="AL188" s="13">
        <v>8955.5003272540052</v>
      </c>
      <c r="AM188" s="38"/>
    </row>
    <row r="189" spans="1:39" x14ac:dyDescent="0.25">
      <c r="A189" t="s">
        <v>1119</v>
      </c>
      <c r="B189" s="5" t="s">
        <v>324</v>
      </c>
      <c r="C189" s="6" t="s">
        <v>19</v>
      </c>
      <c r="D189" s="7" t="s">
        <v>20</v>
      </c>
      <c r="E189" s="8">
        <v>24.154152670278393</v>
      </c>
      <c r="F189" s="36">
        <v>-0.47420437951270744</v>
      </c>
      <c r="G189" s="8">
        <v>1.8612026207397747</v>
      </c>
      <c r="H189" s="9">
        <v>-13</v>
      </c>
      <c r="I189" s="10">
        <v>39</v>
      </c>
      <c r="J189" s="33">
        <v>3.7273411281948866E-2</v>
      </c>
      <c r="K189" s="11">
        <v>-1.5946409882295454E-2</v>
      </c>
      <c r="L189" s="10">
        <v>-209</v>
      </c>
      <c r="M189" s="33">
        <v>-0.70676039663354095</v>
      </c>
      <c r="N189" s="11">
        <v>4.0310367399862837E-2</v>
      </c>
      <c r="O189" s="10">
        <v>62</v>
      </c>
      <c r="P189" s="33">
        <v>0.18033509857457378</v>
      </c>
      <c r="Q189" s="11">
        <v>-1.3956237515888863E-2</v>
      </c>
      <c r="R189" s="10">
        <v>-105</v>
      </c>
      <c r="S189" s="33">
        <v>-0.26915661217077252</v>
      </c>
      <c r="T189" s="12">
        <v>0.1069240686813836</v>
      </c>
      <c r="U189" s="10">
        <v>-66</v>
      </c>
      <c r="V189" s="33">
        <v>-0.26513432622670274</v>
      </c>
      <c r="W189" s="11">
        <v>1.257979382904105E-2</v>
      </c>
      <c r="X189" s="10">
        <v>65</v>
      </c>
      <c r="Y189" s="33">
        <v>0.24599312403999629</v>
      </c>
      <c r="Z189" s="13">
        <v>20338</v>
      </c>
      <c r="AA189" s="10">
        <v>16</v>
      </c>
      <c r="AB189" s="33">
        <v>2.6721416525016473E-2</v>
      </c>
      <c r="AC189" s="11">
        <v>-1.7000000000000001E-2</v>
      </c>
      <c r="AD189" s="10">
        <v>-39</v>
      </c>
      <c r="AE189" s="33">
        <v>-0.19855721406415758</v>
      </c>
      <c r="AF189" s="11">
        <v>-1.1102955015998006E-3</v>
      </c>
      <c r="AG189" s="10">
        <v>-13</v>
      </c>
      <c r="AH189" s="33">
        <v>-0.11628945775276345</v>
      </c>
      <c r="AI189" s="14">
        <v>0.20786118573434553</v>
      </c>
      <c r="AJ189" s="10">
        <v>3</v>
      </c>
      <c r="AK189" s="33">
        <v>8.1529783417106649E-3</v>
      </c>
      <c r="AL189" s="13">
        <v>11493.737463249228</v>
      </c>
      <c r="AM189" s="38"/>
    </row>
    <row r="190" spans="1:39" x14ac:dyDescent="0.25">
      <c r="A190" t="s">
        <v>748</v>
      </c>
      <c r="B190" s="5" t="s">
        <v>251</v>
      </c>
      <c r="C190" s="6" t="s">
        <v>38</v>
      </c>
      <c r="D190" s="7" t="s">
        <v>39</v>
      </c>
      <c r="E190" s="8">
        <v>28.994230355061955</v>
      </c>
      <c r="F190" s="36">
        <v>-0.2785679243739998</v>
      </c>
      <c r="G190" s="8">
        <v>1.8345083536281237</v>
      </c>
      <c r="H190" s="9">
        <v>-16</v>
      </c>
      <c r="I190" s="10">
        <v>117</v>
      </c>
      <c r="J190" s="33">
        <v>0.30487225207642998</v>
      </c>
      <c r="K190" s="11">
        <v>2.5886597908453268E-3</v>
      </c>
      <c r="L190" s="10">
        <v>-157</v>
      </c>
      <c r="M190" s="33">
        <v>-0.53988730236039117</v>
      </c>
      <c r="N190" s="11">
        <v>3.1313509020603585E-2</v>
      </c>
      <c r="O190" s="10">
        <v>55</v>
      </c>
      <c r="P190" s="33">
        <v>0.19883864631080139</v>
      </c>
      <c r="Q190" s="11">
        <v>-1.5287103859428927E-2</v>
      </c>
      <c r="R190" s="10">
        <v>-83</v>
      </c>
      <c r="S190" s="33">
        <v>-0.23848645871249749</v>
      </c>
      <c r="T190" s="12">
        <v>-2.4506412873000372E-2</v>
      </c>
      <c r="U190" s="10">
        <v>20</v>
      </c>
      <c r="V190" s="33">
        <v>6.3696534221912682E-2</v>
      </c>
      <c r="W190" s="11">
        <v>-1.0668474534006614E-2</v>
      </c>
      <c r="X190" s="10">
        <v>-63</v>
      </c>
      <c r="Y190" s="33">
        <v>-0.26829401427870347</v>
      </c>
      <c r="Z190" s="13">
        <v>1412</v>
      </c>
      <c r="AA190" s="10">
        <v>-12</v>
      </c>
      <c r="AB190" s="33">
        <v>-2.814667951199526E-2</v>
      </c>
      <c r="AC190" s="11">
        <v>-1.9000000000000003E-2</v>
      </c>
      <c r="AD190" s="10">
        <v>10</v>
      </c>
      <c r="AE190" s="33">
        <v>4.3208361079332042E-2</v>
      </c>
      <c r="AF190" s="11">
        <v>1.4854518672558714E-2</v>
      </c>
      <c r="AG190" s="10">
        <v>4</v>
      </c>
      <c r="AH190" s="33">
        <v>2.2481119792770121E-2</v>
      </c>
      <c r="AI190" s="14">
        <v>7.1162450886816941E-2</v>
      </c>
      <c r="AJ190" s="10">
        <v>13</v>
      </c>
      <c r="AK190" s="33">
        <v>1.4996676559792033E-2</v>
      </c>
      <c r="AL190" s="13">
        <v>10153.588575917543</v>
      </c>
      <c r="AM190" s="38"/>
    </row>
    <row r="191" spans="1:39" x14ac:dyDescent="0.25">
      <c r="A191" t="s">
        <v>715</v>
      </c>
      <c r="B191" s="5" t="s">
        <v>213</v>
      </c>
      <c r="C191" s="6" t="s">
        <v>47</v>
      </c>
      <c r="D191" s="7" t="s">
        <v>20</v>
      </c>
      <c r="E191" s="8">
        <v>31.54592768453281</v>
      </c>
      <c r="F191" s="36">
        <v>-0.17482816133297252</v>
      </c>
      <c r="G191" s="8">
        <v>1.8185652807428703</v>
      </c>
      <c r="H191" s="9">
        <v>-3</v>
      </c>
      <c r="I191" s="10">
        <v>-134</v>
      </c>
      <c r="J191" s="33">
        <v>-0.45079981935553082</v>
      </c>
      <c r="K191" s="11">
        <v>-5.6624181090979331E-2</v>
      </c>
      <c r="L191" s="10">
        <v>-121</v>
      </c>
      <c r="M191" s="33">
        <v>-0.29372119444297917</v>
      </c>
      <c r="N191" s="11">
        <v>1.8640379288006236E-2</v>
      </c>
      <c r="O191" s="10">
        <v>-22</v>
      </c>
      <c r="P191" s="33">
        <v>-0.16167628451707317</v>
      </c>
      <c r="Q191" s="11">
        <v>7.3799096873136266E-3</v>
      </c>
      <c r="R191" s="10">
        <v>-18</v>
      </c>
      <c r="S191" s="33">
        <v>-5.4582742137466111E-2</v>
      </c>
      <c r="T191" s="12">
        <v>-0.58242915737919487</v>
      </c>
      <c r="U191" s="10">
        <v>105</v>
      </c>
      <c r="V191" s="33">
        <v>0.43788876759319134</v>
      </c>
      <c r="W191" s="11">
        <v>-3.148254434904621E-2</v>
      </c>
      <c r="X191" s="10">
        <v>-13</v>
      </c>
      <c r="Y191" s="33">
        <v>-2.884666535579139E-2</v>
      </c>
      <c r="Z191" s="13">
        <v>7556</v>
      </c>
      <c r="AA191" s="10">
        <v>-14</v>
      </c>
      <c r="AB191" s="33">
        <v>-6.0119446531683163E-2</v>
      </c>
      <c r="AC191" s="11">
        <v>-2.1999999999999999E-2</v>
      </c>
      <c r="AD191" s="10">
        <v>-25</v>
      </c>
      <c r="AE191" s="33">
        <v>-0.11407979457109367</v>
      </c>
      <c r="AF191" s="11">
        <v>4.9832026875699098E-3</v>
      </c>
      <c r="AG191" s="10">
        <v>-13</v>
      </c>
      <c r="AH191" s="33">
        <v>-3.1553103661619342E-2</v>
      </c>
      <c r="AI191" s="14">
        <v>8.7674859453375831E-2</v>
      </c>
      <c r="AJ191" s="10">
        <v>-14</v>
      </c>
      <c r="AK191" s="33">
        <v>2.426134207903885E-3</v>
      </c>
      <c r="AL191" s="13">
        <v>3433.6751654742257</v>
      </c>
      <c r="AM191" s="38"/>
    </row>
    <row r="192" spans="1:39" x14ac:dyDescent="0.25">
      <c r="A192" t="s">
        <v>829</v>
      </c>
      <c r="B192" s="5" t="s">
        <v>527</v>
      </c>
      <c r="C192" s="6" t="s">
        <v>54</v>
      </c>
      <c r="D192" s="7" t="s">
        <v>39</v>
      </c>
      <c r="E192" s="8">
        <v>13.136345887224545</v>
      </c>
      <c r="F192" s="36">
        <v>-0.88599350399104004</v>
      </c>
      <c r="G192" s="8">
        <v>1.8173895771809363</v>
      </c>
      <c r="H192" s="9">
        <v>-34</v>
      </c>
      <c r="I192" s="10">
        <v>53</v>
      </c>
      <c r="J192" s="33">
        <v>7.3692939960321918E-2</v>
      </c>
      <c r="K192" s="11">
        <v>-1.2780185300214075E-2</v>
      </c>
      <c r="L192" s="10">
        <v>48</v>
      </c>
      <c r="M192" s="33">
        <v>0.1628711598353999</v>
      </c>
      <c r="N192" s="11">
        <v>-5.2477344960590103E-3</v>
      </c>
      <c r="O192" s="10">
        <v>-9</v>
      </c>
      <c r="P192" s="33">
        <v>-3.1486104293074746E-2</v>
      </c>
      <c r="Q192" s="11">
        <v>2.4137931034482786E-4</v>
      </c>
      <c r="R192" s="10">
        <v>-75</v>
      </c>
      <c r="S192" s="33">
        <v>-0.30828342685618465</v>
      </c>
      <c r="T192" s="12">
        <v>0.1195385810770426</v>
      </c>
      <c r="U192" s="10">
        <v>-60</v>
      </c>
      <c r="V192" s="33">
        <v>-0.15229764240269228</v>
      </c>
      <c r="W192" s="11">
        <v>8.5869685938174817E-3</v>
      </c>
      <c r="X192" s="10">
        <v>-8</v>
      </c>
      <c r="Y192" s="33">
        <v>-0.27862689629882165</v>
      </c>
      <c r="Z192" s="13">
        <v>12907</v>
      </c>
      <c r="AA192" s="10">
        <v>-29</v>
      </c>
      <c r="AB192" s="33">
        <v>-9.4563307063376678E-2</v>
      </c>
      <c r="AC192" s="11">
        <v>-1.4999999999999999E-2</v>
      </c>
      <c r="AD192" s="10">
        <v>-23</v>
      </c>
      <c r="AE192" s="33">
        <v>-6.5524897980453356E-2</v>
      </c>
      <c r="AF192" s="11">
        <v>5.1273058152038198E-3</v>
      </c>
      <c r="AG192" s="10">
        <v>-5</v>
      </c>
      <c r="AH192" s="33">
        <v>-2.5322143412480735E-2</v>
      </c>
      <c r="AI192" s="14">
        <v>1.9820180582994951E-2</v>
      </c>
      <c r="AJ192" s="10">
        <v>-3</v>
      </c>
      <c r="AK192" s="33">
        <v>-3.2086872768985725E-2</v>
      </c>
      <c r="AL192" s="13">
        <v>4349.4002484474913</v>
      </c>
      <c r="AM192" s="38"/>
    </row>
    <row r="193" spans="1:39" x14ac:dyDescent="0.25">
      <c r="A193" t="s">
        <v>636</v>
      </c>
      <c r="B193" s="5" t="s">
        <v>160</v>
      </c>
      <c r="C193" s="6" t="s">
        <v>41</v>
      </c>
      <c r="D193" s="7" t="s">
        <v>34</v>
      </c>
      <c r="E193" s="8">
        <v>36.050719211748707</v>
      </c>
      <c r="F193" s="36">
        <v>3.8167386313281426E-4</v>
      </c>
      <c r="G193" s="8">
        <v>1.8151470643362586</v>
      </c>
      <c r="H193" s="9">
        <v>-3</v>
      </c>
      <c r="I193" s="10">
        <v>143</v>
      </c>
      <c r="J193" s="33">
        <v>0.37199525868320693</v>
      </c>
      <c r="K193" s="11">
        <v>7.1292095683881396E-3</v>
      </c>
      <c r="L193" s="10">
        <v>-113</v>
      </c>
      <c r="M193" s="33">
        <v>-0.39610413227194341</v>
      </c>
      <c r="N193" s="11">
        <v>2.3671706185867364E-2</v>
      </c>
      <c r="O193" s="10">
        <v>15</v>
      </c>
      <c r="P193" s="33">
        <v>9.3066886629688594E-2</v>
      </c>
      <c r="Q193" s="11">
        <v>-9.0479725870930977E-3</v>
      </c>
      <c r="R193" s="10">
        <v>86</v>
      </c>
      <c r="S193" s="33">
        <v>0.38332627777098838</v>
      </c>
      <c r="T193" s="12">
        <v>-2.0933562025276262</v>
      </c>
      <c r="U193" s="10">
        <v>-30</v>
      </c>
      <c r="V193" s="33">
        <v>-0.25393871114685612</v>
      </c>
      <c r="W193" s="11">
        <v>9.1275407206659054E-3</v>
      </c>
      <c r="X193" s="10">
        <v>-28</v>
      </c>
      <c r="Y193" s="33">
        <v>-9.9932629421774166E-2</v>
      </c>
      <c r="Z193" s="13">
        <v>5077</v>
      </c>
      <c r="AA193" s="10">
        <v>8</v>
      </c>
      <c r="AB193" s="33">
        <v>6.1165277056710043E-2</v>
      </c>
      <c r="AC193" s="11">
        <v>-2.4E-2</v>
      </c>
      <c r="AD193" s="10">
        <v>-18</v>
      </c>
      <c r="AE193" s="33">
        <v>-0.1689613005597228</v>
      </c>
      <c r="AF193" s="11">
        <v>5.5952544843503871E-3</v>
      </c>
      <c r="AG193" s="10">
        <v>-7</v>
      </c>
      <c r="AH193" s="33">
        <v>-5.1398724645351557E-2</v>
      </c>
      <c r="AI193" s="14">
        <v>0.15411205222425028</v>
      </c>
      <c r="AJ193" s="10">
        <v>18</v>
      </c>
      <c r="AK193" s="33">
        <v>1.8131092370481439E-2</v>
      </c>
      <c r="AL193" s="13">
        <v>11667.343326844566</v>
      </c>
      <c r="AM193" s="38">
        <v>1</v>
      </c>
    </row>
    <row r="194" spans="1:39" x14ac:dyDescent="0.25">
      <c r="A194" t="s">
        <v>642</v>
      </c>
      <c r="B194" s="5" t="s">
        <v>179</v>
      </c>
      <c r="C194" s="6" t="s">
        <v>30</v>
      </c>
      <c r="D194" s="7" t="s">
        <v>20</v>
      </c>
      <c r="E194" s="8">
        <v>34.48208821110692</v>
      </c>
      <c r="F194" s="36">
        <v>-5.7382673222047487E-2</v>
      </c>
      <c r="G194" s="8">
        <v>1.8062192617964214</v>
      </c>
      <c r="H194" s="9">
        <v>0</v>
      </c>
      <c r="I194" s="10">
        <v>164</v>
      </c>
      <c r="J194" s="33">
        <v>0.43175791554234688</v>
      </c>
      <c r="K194" s="11">
        <v>1.2554690424021242E-2</v>
      </c>
      <c r="L194" s="10">
        <v>3</v>
      </c>
      <c r="M194" s="33">
        <v>2.3375258872897819E-2</v>
      </c>
      <c r="N194" s="11">
        <v>1.3033144942813935E-3</v>
      </c>
      <c r="O194" s="10">
        <v>-26</v>
      </c>
      <c r="P194" s="33">
        <v>-0.11565501150697703</v>
      </c>
      <c r="Q194" s="11">
        <v>4.8863346104725397E-3</v>
      </c>
      <c r="R194" s="10">
        <v>-11</v>
      </c>
      <c r="S194" s="33">
        <v>-7.9698037940701266E-2</v>
      </c>
      <c r="T194" s="12">
        <v>-0.55637841306912894</v>
      </c>
      <c r="U194" s="10">
        <v>-27</v>
      </c>
      <c r="V194" s="33">
        <v>-0.12020654876562747</v>
      </c>
      <c r="W194" s="11">
        <v>3.1682841614906893E-3</v>
      </c>
      <c r="X194" s="10">
        <v>13</v>
      </c>
      <c r="Y194" s="33">
        <v>0.18059548140700965</v>
      </c>
      <c r="Z194" s="13">
        <v>11000</v>
      </c>
      <c r="AA194" s="10">
        <v>-22</v>
      </c>
      <c r="AB194" s="33">
        <v>-4.6301555516722881E-2</v>
      </c>
      <c r="AC194" s="11">
        <v>-2.6999999999999996E-2</v>
      </c>
      <c r="AD194" s="10">
        <v>-6</v>
      </c>
      <c r="AE194" s="33">
        <v>1.2892273583594571E-3</v>
      </c>
      <c r="AF194" s="11">
        <v>1.478246988825993E-2</v>
      </c>
      <c r="AG194" s="10">
        <v>4</v>
      </c>
      <c r="AH194" s="33">
        <v>3.0031990695760125E-2</v>
      </c>
      <c r="AI194" s="14">
        <v>-4.0770489463230808E-2</v>
      </c>
      <c r="AJ194" s="10">
        <v>2</v>
      </c>
      <c r="AK194" s="33">
        <v>5.209921859444272E-3</v>
      </c>
      <c r="AL194" s="13">
        <v>10720.361611100889</v>
      </c>
      <c r="AM194" s="38"/>
    </row>
    <row r="195" spans="1:39" x14ac:dyDescent="0.25">
      <c r="A195" t="s">
        <v>1161</v>
      </c>
      <c r="B195" s="5" t="s">
        <v>302</v>
      </c>
      <c r="C195" s="6" t="s">
        <v>49</v>
      </c>
      <c r="D195" s="7" t="s">
        <v>39</v>
      </c>
      <c r="E195" s="8">
        <v>25.182573608286702</v>
      </c>
      <c r="F195" s="36">
        <v>-0.41520462180368889</v>
      </c>
      <c r="G195" s="8">
        <v>1.8011995626567945</v>
      </c>
      <c r="H195" s="9">
        <v>-3</v>
      </c>
      <c r="I195" s="10">
        <v>21</v>
      </c>
      <c r="J195" s="33">
        <v>-8.9550873093630357E-3</v>
      </c>
      <c r="K195" s="11">
        <v>-2.1917954534537598E-2</v>
      </c>
      <c r="L195" s="10">
        <v>-37</v>
      </c>
      <c r="M195" s="33">
        <v>-8.3713893398696226E-2</v>
      </c>
      <c r="N195" s="11">
        <v>7.7365918744670414E-3</v>
      </c>
      <c r="O195" s="10">
        <v>-45</v>
      </c>
      <c r="P195" s="33">
        <v>-0.18069211206069338</v>
      </c>
      <c r="Q195" s="11">
        <v>9.1325142606406354E-3</v>
      </c>
      <c r="R195" s="10">
        <v>-56</v>
      </c>
      <c r="S195" s="33">
        <v>-0.1911389685776102</v>
      </c>
      <c r="T195" s="12">
        <v>-0.1740070306801037</v>
      </c>
      <c r="U195" s="10">
        <v>30</v>
      </c>
      <c r="V195" s="33">
        <v>8.7257808331750342E-2</v>
      </c>
      <c r="W195" s="11">
        <v>-7.941112652695051E-3</v>
      </c>
      <c r="X195" s="10">
        <v>-16</v>
      </c>
      <c r="Y195" s="33">
        <v>-6.7173185957564385E-2</v>
      </c>
      <c r="Z195" s="13">
        <v>9180</v>
      </c>
      <c r="AA195" s="10">
        <v>-13</v>
      </c>
      <c r="AB195" s="33">
        <v>-2.5877320011404359E-2</v>
      </c>
      <c r="AC195" s="11">
        <v>-1.8000000000000002E-2</v>
      </c>
      <c r="AD195" s="10">
        <v>-9</v>
      </c>
      <c r="AE195" s="33">
        <v>-2.2102132364699864E-2</v>
      </c>
      <c r="AF195" s="11">
        <v>1.0957410562180581E-2</v>
      </c>
      <c r="AG195" s="10">
        <v>0</v>
      </c>
      <c r="AH195" s="33">
        <v>1.313560458734242E-2</v>
      </c>
      <c r="AI195" s="14">
        <v>2.993090196750714E-2</v>
      </c>
      <c r="AJ195" s="10">
        <v>27</v>
      </c>
      <c r="AK195" s="33">
        <v>1.7618531466848553E-2</v>
      </c>
      <c r="AL195" s="13">
        <v>15661.194801242222</v>
      </c>
      <c r="AM195" s="38">
        <v>1</v>
      </c>
    </row>
    <row r="196" spans="1:39" x14ac:dyDescent="0.25">
      <c r="A196" t="s">
        <v>953</v>
      </c>
      <c r="B196" s="5" t="s">
        <v>204</v>
      </c>
      <c r="C196" s="6" t="s">
        <v>47</v>
      </c>
      <c r="D196" s="7" t="s">
        <v>20</v>
      </c>
      <c r="E196" s="8">
        <v>32.344256693161142</v>
      </c>
      <c r="F196" s="36">
        <v>-0.13784443097702481</v>
      </c>
      <c r="G196" s="8">
        <v>1.7994653197766226</v>
      </c>
      <c r="H196" s="9">
        <v>-2</v>
      </c>
      <c r="I196" s="10">
        <v>146</v>
      </c>
      <c r="J196" s="33">
        <v>0.40894402519773015</v>
      </c>
      <c r="K196" s="11">
        <v>2.3557413212585532E-2</v>
      </c>
      <c r="L196" s="10">
        <v>182</v>
      </c>
      <c r="M196" s="33">
        <v>0.53434641731929733</v>
      </c>
      <c r="N196" s="11">
        <v>-2.5644316923386687E-2</v>
      </c>
      <c r="O196" s="10">
        <v>84</v>
      </c>
      <c r="P196" s="33">
        <v>0.46243829716402501</v>
      </c>
      <c r="Q196" s="11">
        <v>-3.2752136752136757E-2</v>
      </c>
      <c r="R196" s="10">
        <v>-77</v>
      </c>
      <c r="S196" s="33">
        <v>-0.20119467980993611</v>
      </c>
      <c r="T196" s="12">
        <v>-7.6046848238373599E-3</v>
      </c>
      <c r="U196" s="10">
        <v>102</v>
      </c>
      <c r="V196" s="33">
        <v>0.2849627768411368</v>
      </c>
      <c r="W196" s="11">
        <v>-2.0368421052631577E-2</v>
      </c>
      <c r="X196" s="10">
        <v>-67</v>
      </c>
      <c r="Y196" s="33">
        <v>-0.23267428415652058</v>
      </c>
      <c r="Z196" s="13">
        <v>1319</v>
      </c>
      <c r="AA196" s="10">
        <v>-5</v>
      </c>
      <c r="AB196" s="33">
        <v>7.7252527572261975E-2</v>
      </c>
      <c r="AC196" s="11">
        <v>-2.8000000000000011E-2</v>
      </c>
      <c r="AD196" s="10">
        <v>-168</v>
      </c>
      <c r="AE196" s="33">
        <v>-0.76510225891455175</v>
      </c>
      <c r="AF196" s="11">
        <v>-3.5402164111812517E-2</v>
      </c>
      <c r="AG196" s="10">
        <v>2</v>
      </c>
      <c r="AH196" s="33">
        <v>-1.5535256517115292E-2</v>
      </c>
      <c r="AI196" s="14">
        <v>0.10096033002782878</v>
      </c>
      <c r="AJ196" s="10">
        <v>18</v>
      </c>
      <c r="AK196" s="33">
        <v>1.8137575306326703E-2</v>
      </c>
      <c r="AL196" s="13">
        <v>11769.478565773345</v>
      </c>
      <c r="AM196" s="38"/>
    </row>
    <row r="197" spans="1:39" x14ac:dyDescent="0.25">
      <c r="A197" t="s">
        <v>1086</v>
      </c>
      <c r="B197" s="5" t="s">
        <v>428</v>
      </c>
      <c r="C197" s="6" t="s">
        <v>91</v>
      </c>
      <c r="D197" s="7" t="s">
        <v>39</v>
      </c>
      <c r="E197" s="8">
        <v>19.256261054975006</v>
      </c>
      <c r="F197" s="36">
        <v>-0.64118281086559081</v>
      </c>
      <c r="G197" s="8">
        <v>1.7916064835420649</v>
      </c>
      <c r="H197" s="9">
        <v>-28</v>
      </c>
      <c r="I197" s="10">
        <v>11</v>
      </c>
      <c r="J197" s="33">
        <v>6.2129842592082873E-2</v>
      </c>
      <c r="K197" s="11">
        <v>8.9351607801791966E-3</v>
      </c>
      <c r="L197" s="10">
        <v>96</v>
      </c>
      <c r="M197" s="33">
        <v>0.89152538446078866</v>
      </c>
      <c r="N197" s="11">
        <v>-4.5951977628996263E-2</v>
      </c>
      <c r="O197" s="10">
        <v>156</v>
      </c>
      <c r="P197" s="33">
        <v>0.37033677023826861</v>
      </c>
      <c r="Q197" s="11">
        <v>-2.596240601503759E-2</v>
      </c>
      <c r="R197" s="10">
        <v>-44</v>
      </c>
      <c r="S197" s="33">
        <v>-0.27985758730862836</v>
      </c>
      <c r="T197" s="12">
        <v>0</v>
      </c>
      <c r="U197" s="10">
        <v>19</v>
      </c>
      <c r="V197" s="33">
        <v>4.0033609590548747E-2</v>
      </c>
      <c r="W197" s="11">
        <v>-4.5114006514657967E-3</v>
      </c>
      <c r="X197" s="10">
        <v>-25</v>
      </c>
      <c r="Y197" s="33">
        <v>-9.804370834046458E-2</v>
      </c>
      <c r="Z197" s="13">
        <v>10312</v>
      </c>
      <c r="AA197" s="10">
        <v>-78</v>
      </c>
      <c r="AB197" s="33">
        <v>-0.28453401770374198</v>
      </c>
      <c r="AC197" s="11">
        <v>-1.0000000000000002E-2</v>
      </c>
      <c r="AD197" s="10">
        <v>-188</v>
      </c>
      <c r="AE197" s="33">
        <v>-0.61407932532333431</v>
      </c>
      <c r="AF197" s="11">
        <v>-3.0034482758620751E-2</v>
      </c>
      <c r="AG197" s="10">
        <v>-19</v>
      </c>
      <c r="AH197" s="33">
        <v>-2.9528099163159904E-2</v>
      </c>
      <c r="AI197" s="14">
        <v>3.1776606062325019E-2</v>
      </c>
      <c r="AJ197" s="10">
        <v>-28</v>
      </c>
      <c r="AK197" s="33">
        <v>-2.4281335962666475E-2</v>
      </c>
      <c r="AL197" s="13">
        <v>-1390.2772990219528</v>
      </c>
      <c r="AM197" s="38"/>
    </row>
    <row r="198" spans="1:39" x14ac:dyDescent="0.25">
      <c r="A198" t="s">
        <v>736</v>
      </c>
      <c r="B198" s="5" t="s">
        <v>64</v>
      </c>
      <c r="C198" s="6" t="s">
        <v>61</v>
      </c>
      <c r="D198" s="7" t="s">
        <v>39</v>
      </c>
      <c r="E198" s="8">
        <v>54.665577996480728</v>
      </c>
      <c r="F198" s="36">
        <v>0.72923958882838491</v>
      </c>
      <c r="G198" s="8">
        <v>1.7859061326790524</v>
      </c>
      <c r="H198" s="9">
        <v>1</v>
      </c>
      <c r="I198" s="10">
        <v>33</v>
      </c>
      <c r="J198" s="33">
        <v>0.22993052874662145</v>
      </c>
      <c r="K198" s="11">
        <v>-1.4517355592507553E-2</v>
      </c>
      <c r="L198" s="10">
        <v>103</v>
      </c>
      <c r="M198" s="33">
        <v>0.54135272920664612</v>
      </c>
      <c r="N198" s="11">
        <v>-2.679622937151882E-2</v>
      </c>
      <c r="O198" s="10">
        <v>5</v>
      </c>
      <c r="P198" s="33">
        <v>0.13327577471179874</v>
      </c>
      <c r="Q198" s="11">
        <v>-1.306534265048423E-2</v>
      </c>
      <c r="R198" s="10">
        <v>-5</v>
      </c>
      <c r="S198" s="33">
        <v>0.49756771355429413</v>
      </c>
      <c r="T198" s="12">
        <v>-2.0587283485847609</v>
      </c>
      <c r="U198" s="10">
        <v>2</v>
      </c>
      <c r="V198" s="33">
        <v>7.4893533956696956E-3</v>
      </c>
      <c r="W198" s="11">
        <v>-1.3699147785665722E-2</v>
      </c>
      <c r="X198" s="10">
        <v>-4</v>
      </c>
      <c r="Y198" s="33">
        <v>1.3259829491219399E-2</v>
      </c>
      <c r="Z198" s="13">
        <v>4839</v>
      </c>
      <c r="AA198" s="10">
        <v>-2</v>
      </c>
      <c r="AB198" s="33">
        <v>0.12758190460809149</v>
      </c>
      <c r="AC198" s="11">
        <v>-2.8000000000000004E-2</v>
      </c>
      <c r="AD198" s="10">
        <v>-6</v>
      </c>
      <c r="AE198" s="33">
        <v>-0.34083095832862309</v>
      </c>
      <c r="AF198" s="11">
        <v>6.1905204233787536E-3</v>
      </c>
      <c r="AG198" s="10">
        <v>52</v>
      </c>
      <c r="AH198" s="33">
        <v>0.36945817965846461</v>
      </c>
      <c r="AI198" s="14">
        <v>-0.32184642252572049</v>
      </c>
      <c r="AJ198" s="10">
        <v>21</v>
      </c>
      <c r="AK198" s="33">
        <v>2.2842447972000801E-2</v>
      </c>
      <c r="AL198" s="13">
        <v>11851.665480660762</v>
      </c>
      <c r="AM198" s="38">
        <v>1</v>
      </c>
    </row>
    <row r="199" spans="1:39" x14ac:dyDescent="0.25">
      <c r="A199" t="s">
        <v>946</v>
      </c>
      <c r="B199" s="5" t="s">
        <v>184</v>
      </c>
      <c r="C199" s="6" t="s">
        <v>54</v>
      </c>
      <c r="D199" s="7" t="s">
        <v>39</v>
      </c>
      <c r="E199" s="8">
        <v>34.00858756033189</v>
      </c>
      <c r="F199" s="36">
        <v>-6.6575379616169439E-2</v>
      </c>
      <c r="G199" s="8">
        <v>1.7778288676133158</v>
      </c>
      <c r="H199" s="9">
        <v>-2</v>
      </c>
      <c r="I199" s="10">
        <v>55</v>
      </c>
      <c r="J199" s="33">
        <v>0.11556553006034645</v>
      </c>
      <c r="K199" s="11">
        <v>-7.5452676221210435E-4</v>
      </c>
      <c r="L199" s="10">
        <v>32</v>
      </c>
      <c r="M199" s="33">
        <v>0.10375083384933914</v>
      </c>
      <c r="N199" s="11">
        <v>-3.029756692386032E-3</v>
      </c>
      <c r="O199" s="10">
        <v>23</v>
      </c>
      <c r="P199" s="33">
        <v>0.21090197064473915</v>
      </c>
      <c r="Q199" s="11">
        <v>-1.680512190843711E-2</v>
      </c>
      <c r="R199" s="10">
        <v>15</v>
      </c>
      <c r="S199" s="33">
        <v>0.14630172847017719</v>
      </c>
      <c r="T199" s="12">
        <v>-1.2257484446654379</v>
      </c>
      <c r="U199" s="10">
        <v>-3</v>
      </c>
      <c r="V199" s="33">
        <v>-8.8412363198074828E-2</v>
      </c>
      <c r="W199" s="11">
        <v>-1.164267257290505E-3</v>
      </c>
      <c r="X199" s="10">
        <v>44</v>
      </c>
      <c r="Y199" s="33">
        <v>0.14325872523080962</v>
      </c>
      <c r="Z199" s="13">
        <v>13471</v>
      </c>
      <c r="AA199" s="10">
        <v>-11</v>
      </c>
      <c r="AB199" s="33">
        <v>-8.7553494550188571E-2</v>
      </c>
      <c r="AC199" s="11">
        <v>-2.3000000000000007E-2</v>
      </c>
      <c r="AD199" s="10">
        <v>-105</v>
      </c>
      <c r="AE199" s="33">
        <v>-0.48418600450753779</v>
      </c>
      <c r="AF199" s="11">
        <v>-1.7910972276454551E-2</v>
      </c>
      <c r="AG199" s="10">
        <v>40</v>
      </c>
      <c r="AH199" s="33">
        <v>0.14104398593656153</v>
      </c>
      <c r="AI199" s="14">
        <v>-0.15937857129050514</v>
      </c>
      <c r="AJ199" s="10">
        <v>18</v>
      </c>
      <c r="AK199" s="33">
        <v>1.2095883329374502E-2</v>
      </c>
      <c r="AL199" s="13">
        <v>16898.358846148272</v>
      </c>
      <c r="AM199" s="38">
        <v>1</v>
      </c>
    </row>
    <row r="200" spans="1:39" x14ac:dyDescent="0.25">
      <c r="A200" t="s">
        <v>728</v>
      </c>
      <c r="B200" s="5" t="s">
        <v>313</v>
      </c>
      <c r="C200" s="6" t="s">
        <v>38</v>
      </c>
      <c r="D200" s="7" t="s">
        <v>39</v>
      </c>
      <c r="E200" s="8">
        <v>24.745780179716732</v>
      </c>
      <c r="F200" s="36">
        <v>-0.42363694941660579</v>
      </c>
      <c r="G200" s="8">
        <v>1.7748613009278955</v>
      </c>
      <c r="H200" s="9">
        <v>-10</v>
      </c>
      <c r="I200" s="10">
        <v>-56</v>
      </c>
      <c r="J200" s="33">
        <v>-0.21549640314518509</v>
      </c>
      <c r="K200" s="11">
        <v>-4.069669806108922E-2</v>
      </c>
      <c r="L200" s="10">
        <v>-48</v>
      </c>
      <c r="M200" s="33">
        <v>-8.5035510822978749E-2</v>
      </c>
      <c r="N200" s="11">
        <v>7.5404970582108183E-3</v>
      </c>
      <c r="O200" s="10">
        <v>-35</v>
      </c>
      <c r="P200" s="33">
        <v>-0.1291627617028358</v>
      </c>
      <c r="Q200" s="11">
        <v>5.9296673874987132E-3</v>
      </c>
      <c r="R200" s="10">
        <v>-59</v>
      </c>
      <c r="S200" s="33">
        <v>-0.23595966923294989</v>
      </c>
      <c r="T200" s="12">
        <v>-6.7855708009253279E-2</v>
      </c>
      <c r="U200" s="10">
        <v>60</v>
      </c>
      <c r="V200" s="33">
        <v>0.25748527392528198</v>
      </c>
      <c r="W200" s="11">
        <v>-2.056407609497124E-2</v>
      </c>
      <c r="X200" s="10">
        <v>-43</v>
      </c>
      <c r="Y200" s="33">
        <v>-0.16846707361820226</v>
      </c>
      <c r="Z200" s="13">
        <v>6095</v>
      </c>
      <c r="AA200" s="10">
        <v>5</v>
      </c>
      <c r="AB200" s="33">
        <v>-4.1964570526955902E-2</v>
      </c>
      <c r="AC200" s="11">
        <v>-1.3999999999999999E-2</v>
      </c>
      <c r="AD200" s="10">
        <v>-21</v>
      </c>
      <c r="AE200" s="33">
        <v>-6.6763813523184501E-2</v>
      </c>
      <c r="AF200" s="11">
        <v>8.6973078381452629E-3</v>
      </c>
      <c r="AG200" s="10">
        <v>30</v>
      </c>
      <c r="AH200" s="33">
        <v>0.13455451577742966</v>
      </c>
      <c r="AI200" s="14">
        <v>-8.091024554180315E-2</v>
      </c>
      <c r="AJ200" s="10">
        <v>2</v>
      </c>
      <c r="AK200" s="33">
        <v>1.0760059239696473E-2</v>
      </c>
      <c r="AL200" s="13">
        <v>10569.269689458626</v>
      </c>
      <c r="AM200" s="38"/>
    </row>
    <row r="201" spans="1:39" x14ac:dyDescent="0.25">
      <c r="A201" t="s">
        <v>796</v>
      </c>
      <c r="B201" s="5" t="s">
        <v>441</v>
      </c>
      <c r="C201" s="6" t="s">
        <v>44</v>
      </c>
      <c r="D201" s="7" t="s">
        <v>20</v>
      </c>
      <c r="E201" s="8">
        <v>18.403290696523214</v>
      </c>
      <c r="F201" s="36">
        <v>-0.66560731493595959</v>
      </c>
      <c r="G201" s="8">
        <v>1.7649772932446304</v>
      </c>
      <c r="H201" s="9">
        <v>-29</v>
      </c>
      <c r="I201" s="10">
        <v>-217</v>
      </c>
      <c r="J201" s="33">
        <v>-1.3935310600435644</v>
      </c>
      <c r="K201" s="11">
        <v>-0.14107044657248502</v>
      </c>
      <c r="L201" s="10">
        <v>-34</v>
      </c>
      <c r="M201" s="33">
        <v>-0.10063307959352663</v>
      </c>
      <c r="N201" s="11">
        <v>8.7545085934566391E-3</v>
      </c>
      <c r="O201" s="10">
        <v>0</v>
      </c>
      <c r="P201" s="33">
        <v>-2.468057563044801E-2</v>
      </c>
      <c r="Q201" s="11">
        <v>0</v>
      </c>
      <c r="R201" s="10">
        <v>6</v>
      </c>
      <c r="S201" s="33">
        <v>1.1425454944471919E-2</v>
      </c>
      <c r="T201" s="12">
        <v>-0.81539329850930797</v>
      </c>
      <c r="U201" s="10">
        <v>-35</v>
      </c>
      <c r="V201" s="33">
        <v>-0.13003461785501036</v>
      </c>
      <c r="W201" s="11">
        <v>5.5537661466196903E-3</v>
      </c>
      <c r="X201" s="10">
        <v>25</v>
      </c>
      <c r="Y201" s="33">
        <v>0.11757959745129554</v>
      </c>
      <c r="Z201" s="13">
        <v>18032</v>
      </c>
      <c r="AA201" s="10">
        <v>11</v>
      </c>
      <c r="AB201" s="33">
        <v>2.4452057024425655E-2</v>
      </c>
      <c r="AC201" s="11">
        <v>-1.8000000000000002E-2</v>
      </c>
      <c r="AD201" s="10">
        <v>-95</v>
      </c>
      <c r="AE201" s="33">
        <v>-0.28313882046836042</v>
      </c>
      <c r="AF201" s="11">
        <v>-8.7485582468280754E-3</v>
      </c>
      <c r="AG201" s="10">
        <v>-14</v>
      </c>
      <c r="AH201" s="33">
        <v>-3.2110917154839269E-2</v>
      </c>
      <c r="AI201" s="14">
        <v>3.9352892582161569E-2</v>
      </c>
      <c r="AJ201" s="10">
        <v>-3</v>
      </c>
      <c r="AK201" s="33">
        <v>1.4334151825930175E-3</v>
      </c>
      <c r="AL201" s="13">
        <v>9137.637546966318</v>
      </c>
      <c r="AM201" s="38"/>
    </row>
    <row r="202" spans="1:39" x14ac:dyDescent="0.25">
      <c r="A202" t="s">
        <v>979</v>
      </c>
      <c r="B202" s="5" t="s">
        <v>237</v>
      </c>
      <c r="C202" s="6" t="s">
        <v>63</v>
      </c>
      <c r="D202" s="7" t="s">
        <v>34</v>
      </c>
      <c r="E202" s="8">
        <v>29.685951597172714</v>
      </c>
      <c r="F202" s="36">
        <v>-0.22483705493808914</v>
      </c>
      <c r="G202" s="8">
        <v>1.750365257704086</v>
      </c>
      <c r="H202" s="9">
        <v>-8</v>
      </c>
      <c r="I202" s="10">
        <v>-47</v>
      </c>
      <c r="J202" s="33">
        <v>-0.18110998913158272</v>
      </c>
      <c r="K202" s="11">
        <v>-2.0225784282437154E-2</v>
      </c>
      <c r="L202" s="10">
        <v>44</v>
      </c>
      <c r="M202" s="33">
        <v>0.13930911429559023</v>
      </c>
      <c r="N202" s="11">
        <v>-3.8653544430181097E-3</v>
      </c>
      <c r="O202" s="10">
        <v>-34</v>
      </c>
      <c r="P202" s="33">
        <v>-0.14049446912248703</v>
      </c>
      <c r="Q202" s="11">
        <v>6.6391752577319579E-3</v>
      </c>
      <c r="R202" s="10">
        <v>153</v>
      </c>
      <c r="S202" s="33">
        <v>0.46669689356641086</v>
      </c>
      <c r="T202" s="12">
        <v>-2.4338037287988743</v>
      </c>
      <c r="U202" s="10">
        <v>-176</v>
      </c>
      <c r="V202" s="33">
        <v>-0.53964781569519316</v>
      </c>
      <c r="W202" s="11">
        <v>3.0748862225899877E-2</v>
      </c>
      <c r="X202" s="10">
        <v>-58</v>
      </c>
      <c r="Y202" s="33">
        <v>-0.22238368260932345</v>
      </c>
      <c r="Z202" s="13">
        <v>2046</v>
      </c>
      <c r="AA202" s="10">
        <v>83</v>
      </c>
      <c r="AB202" s="33">
        <v>0.40439347830515593</v>
      </c>
      <c r="AC202" s="11">
        <v>-2.7999999999999997E-2</v>
      </c>
      <c r="AD202" s="10">
        <v>-34</v>
      </c>
      <c r="AE202" s="33">
        <v>-0.1733869413202006</v>
      </c>
      <c r="AF202" s="11">
        <v>3.7926267281107595E-3</v>
      </c>
      <c r="AG202" s="10">
        <v>-6</v>
      </c>
      <c r="AH202" s="33">
        <v>-4.9868513752638011E-2</v>
      </c>
      <c r="AI202" s="14">
        <v>0.14576118543054672</v>
      </c>
      <c r="AJ202" s="10">
        <v>5</v>
      </c>
      <c r="AK202" s="33">
        <v>1.1611316338823008E-2</v>
      </c>
      <c r="AL202" s="13">
        <v>6205.16659541837</v>
      </c>
      <c r="AM202" s="38"/>
    </row>
    <row r="203" spans="1:39" x14ac:dyDescent="0.25">
      <c r="A203" t="s">
        <v>649</v>
      </c>
      <c r="B203" s="5" t="s">
        <v>399</v>
      </c>
      <c r="C203" s="6" t="s">
        <v>63</v>
      </c>
      <c r="D203" s="7" t="s">
        <v>34</v>
      </c>
      <c r="E203" s="8">
        <v>20.800649691668699</v>
      </c>
      <c r="F203" s="36">
        <v>-0.56798762053068996</v>
      </c>
      <c r="G203" s="8">
        <v>1.7495166911548132</v>
      </c>
      <c r="H203" s="9">
        <v>-21</v>
      </c>
      <c r="I203" s="10">
        <v>-24</v>
      </c>
      <c r="J203" s="33">
        <v>-0.14443010011341262</v>
      </c>
      <c r="K203" s="11">
        <v>-1.2219190037125127E-2</v>
      </c>
      <c r="L203" s="10">
        <v>-113</v>
      </c>
      <c r="M203" s="33">
        <v>-0.26003933385949085</v>
      </c>
      <c r="N203" s="11">
        <v>1.6802928056160397E-2</v>
      </c>
      <c r="O203" s="10">
        <v>120</v>
      </c>
      <c r="P203" s="33">
        <v>0.25356375816739696</v>
      </c>
      <c r="Q203" s="11">
        <v>-1.8273274664196384E-2</v>
      </c>
      <c r="R203" s="10">
        <v>-44</v>
      </c>
      <c r="S203" s="33">
        <v>-0.27985758730862836</v>
      </c>
      <c r="T203" s="12">
        <v>0</v>
      </c>
      <c r="U203" s="10">
        <v>-62</v>
      </c>
      <c r="V203" s="33">
        <v>-0.15053178183907945</v>
      </c>
      <c r="W203" s="11">
        <v>8.7299371946964396E-3</v>
      </c>
      <c r="X203" s="10">
        <v>62</v>
      </c>
      <c r="Y203" s="33">
        <v>0.23172545768504443</v>
      </c>
      <c r="Z203" s="13">
        <v>21055</v>
      </c>
      <c r="AA203" s="10">
        <v>-13</v>
      </c>
      <c r="AB203" s="33">
        <v>-2.5877320011404359E-2</v>
      </c>
      <c r="AC203" s="11">
        <v>-1.8000000000000002E-2</v>
      </c>
      <c r="AD203" s="10">
        <v>-117</v>
      </c>
      <c r="AE203" s="33">
        <v>-0.48470729778754085</v>
      </c>
      <c r="AF203" s="11">
        <v>-1.8589887640449332E-2</v>
      </c>
      <c r="AG203" s="10">
        <v>-13</v>
      </c>
      <c r="AH203" s="33">
        <v>-4.4774150975690208E-2</v>
      </c>
      <c r="AI203" s="14">
        <v>6.1343273289961697E-2</v>
      </c>
      <c r="AJ203" s="10">
        <v>-9</v>
      </c>
      <c r="AK203" s="33">
        <v>3.2187202679723192E-5</v>
      </c>
      <c r="AL203" s="13">
        <v>6414.0330342839006</v>
      </c>
      <c r="AM203" s="38"/>
    </row>
    <row r="204" spans="1:39" x14ac:dyDescent="0.25">
      <c r="A204" t="s">
        <v>866</v>
      </c>
      <c r="B204" s="5" t="s">
        <v>396</v>
      </c>
      <c r="C204" s="6" t="s">
        <v>81</v>
      </c>
      <c r="D204" s="7" t="s">
        <v>34</v>
      </c>
      <c r="E204" s="8">
        <v>20.966988700398055</v>
      </c>
      <c r="F204" s="36">
        <v>-0.56006870378055917</v>
      </c>
      <c r="G204" s="8">
        <v>1.7448730565382746</v>
      </c>
      <c r="H204" s="9">
        <v>-22</v>
      </c>
      <c r="I204" s="10">
        <v>7</v>
      </c>
      <c r="J204" s="33">
        <v>-4.7005422368750494E-2</v>
      </c>
      <c r="K204" s="11">
        <v>-5.8482544107691936E-3</v>
      </c>
      <c r="L204" s="10">
        <v>26</v>
      </c>
      <c r="M204" s="33">
        <v>0.11778595657672083</v>
      </c>
      <c r="N204" s="11">
        <v>-3.3090410788252506E-3</v>
      </c>
      <c r="O204" s="10">
        <v>-20</v>
      </c>
      <c r="P204" s="33">
        <v>-4.1824009708471888E-2</v>
      </c>
      <c r="Q204" s="11">
        <v>8.0621422730989267E-4</v>
      </c>
      <c r="R204" s="10">
        <v>5</v>
      </c>
      <c r="S204" s="33">
        <v>-0.21781812953619942</v>
      </c>
      <c r="T204" s="12">
        <v>-0.18942073593396816</v>
      </c>
      <c r="U204" s="10">
        <v>16</v>
      </c>
      <c r="V204" s="33">
        <v>4.7326253442931843E-2</v>
      </c>
      <c r="W204" s="11">
        <v>-3.2131079106658342E-3</v>
      </c>
      <c r="X204" s="10">
        <v>23</v>
      </c>
      <c r="Y204" s="33">
        <v>8.1788369674814565E-2</v>
      </c>
      <c r="Z204" s="13">
        <v>15047</v>
      </c>
      <c r="AA204" s="10">
        <v>-39</v>
      </c>
      <c r="AB204" s="33">
        <v>-9.9102026064558479E-2</v>
      </c>
      <c r="AC204" s="11">
        <v>-1.7000000000000001E-2</v>
      </c>
      <c r="AD204" s="10">
        <v>-94</v>
      </c>
      <c r="AE204" s="33">
        <v>-0.35751983559185069</v>
      </c>
      <c r="AF204" s="11">
        <v>-1.1729337206231927E-2</v>
      </c>
      <c r="AG204" s="10">
        <v>6</v>
      </c>
      <c r="AH204" s="33">
        <v>3.2672507480834376E-2</v>
      </c>
      <c r="AI204" s="14">
        <v>-4.3200202743545191E-3</v>
      </c>
      <c r="AJ204" s="10">
        <v>5</v>
      </c>
      <c r="AK204" s="33">
        <v>4.8696543222945254E-3</v>
      </c>
      <c r="AL204" s="13">
        <v>11118.634214434103</v>
      </c>
      <c r="AM204" s="38"/>
    </row>
    <row r="205" spans="1:39" x14ac:dyDescent="0.25">
      <c r="A205" t="s">
        <v>739</v>
      </c>
      <c r="B205" s="5" t="s">
        <v>216</v>
      </c>
      <c r="C205" s="6" t="s">
        <v>93</v>
      </c>
      <c r="D205" s="7" t="s">
        <v>34</v>
      </c>
      <c r="E205" s="8">
        <v>31.283606490305569</v>
      </c>
      <c r="F205" s="36">
        <v>-0.16121137792621054</v>
      </c>
      <c r="G205" s="8">
        <v>1.7445201893075541</v>
      </c>
      <c r="H205" s="9">
        <v>-5</v>
      </c>
      <c r="I205" s="10">
        <v>1</v>
      </c>
      <c r="J205" s="33">
        <v>5.4967103161755682E-2</v>
      </c>
      <c r="K205" s="11">
        <v>-2.6775460133346085E-2</v>
      </c>
      <c r="L205" s="10">
        <v>-140</v>
      </c>
      <c r="M205" s="33">
        <v>-0.33090271688836698</v>
      </c>
      <c r="N205" s="11">
        <v>2.1041468458338909E-2</v>
      </c>
      <c r="O205" s="10">
        <v>-26</v>
      </c>
      <c r="P205" s="33">
        <v>-0.22200566257621351</v>
      </c>
      <c r="Q205" s="11">
        <v>1.1146334223805288E-2</v>
      </c>
      <c r="R205" s="10">
        <v>57</v>
      </c>
      <c r="S205" s="33">
        <v>-6.1379801119888472E-2</v>
      </c>
      <c r="T205" s="12">
        <v>-0.68650410515668447</v>
      </c>
      <c r="U205" s="10">
        <v>31</v>
      </c>
      <c r="V205" s="33">
        <v>0.15680973342982329</v>
      </c>
      <c r="W205" s="11">
        <v>-1.4654449216019175E-2</v>
      </c>
      <c r="X205" s="10">
        <v>-26</v>
      </c>
      <c r="Y205" s="33">
        <v>-0.12537094670937604</v>
      </c>
      <c r="Z205" s="13">
        <v>5482</v>
      </c>
      <c r="AA205" s="10">
        <v>-54</v>
      </c>
      <c r="AB205" s="33">
        <v>-0.30268889370846963</v>
      </c>
      <c r="AC205" s="11">
        <v>-1.7999999999999995E-2</v>
      </c>
      <c r="AD205" s="10">
        <v>71</v>
      </c>
      <c r="AE205" s="33">
        <v>0.42622906172331632</v>
      </c>
      <c r="AF205" s="11">
        <v>3.989590270739829E-2</v>
      </c>
      <c r="AG205" s="10">
        <v>42</v>
      </c>
      <c r="AH205" s="33">
        <v>0.13079601797360546</v>
      </c>
      <c r="AI205" s="14">
        <v>-0.1053348242573775</v>
      </c>
      <c r="AJ205" s="10">
        <v>18</v>
      </c>
      <c r="AK205" s="33">
        <v>1.392011989139566E-2</v>
      </c>
      <c r="AL205" s="13">
        <v>13126.823197176695</v>
      </c>
      <c r="AM205" s="38"/>
    </row>
    <row r="206" spans="1:39" ht="22.5" x14ac:dyDescent="0.25">
      <c r="A206" t="s">
        <v>1142</v>
      </c>
      <c r="B206" s="5" t="s">
        <v>379</v>
      </c>
      <c r="C206" s="6" t="s">
        <v>54</v>
      </c>
      <c r="D206" s="7" t="s">
        <v>39</v>
      </c>
      <c r="E206" s="8">
        <v>21.717384342674329</v>
      </c>
      <c r="F206" s="36">
        <v>-0.52890695219179262</v>
      </c>
      <c r="G206" s="8">
        <v>1.7381452501240737</v>
      </c>
      <c r="H206" s="9">
        <v>-25</v>
      </c>
      <c r="I206" s="10">
        <v>18</v>
      </c>
      <c r="J206" s="33">
        <v>2.7247636307600132E-2</v>
      </c>
      <c r="K206" s="11">
        <v>-5.3735152457277113E-3</v>
      </c>
      <c r="L206" s="10">
        <v>-178</v>
      </c>
      <c r="M206" s="33">
        <v>-0.57022735541369807</v>
      </c>
      <c r="N206" s="11">
        <v>3.4138718646845485E-2</v>
      </c>
      <c r="O206" s="10">
        <v>58</v>
      </c>
      <c r="P206" s="33">
        <v>0.16321141527252953</v>
      </c>
      <c r="Q206" s="11">
        <v>-1.2794768611670018E-2</v>
      </c>
      <c r="R206" s="10">
        <v>-131</v>
      </c>
      <c r="S206" s="33">
        <v>-0.34020433536980887</v>
      </c>
      <c r="T206" s="12">
        <v>0.2537749016622256</v>
      </c>
      <c r="U206" s="10">
        <v>-127</v>
      </c>
      <c r="V206" s="33">
        <v>-0.34620309626009854</v>
      </c>
      <c r="W206" s="11">
        <v>1.9640333879862866E-2</v>
      </c>
      <c r="X206" s="10">
        <v>106</v>
      </c>
      <c r="Y206" s="33">
        <v>0.45893823177661475</v>
      </c>
      <c r="Z206" s="13">
        <v>28488</v>
      </c>
      <c r="AA206" s="10">
        <v>-12</v>
      </c>
      <c r="AB206" s="33">
        <v>-2.814667951199526E-2</v>
      </c>
      <c r="AC206" s="11">
        <v>-1.9000000000000003E-2</v>
      </c>
      <c r="AD206" s="10">
        <v>-85</v>
      </c>
      <c r="AE206" s="33">
        <v>-0.33353044992268277</v>
      </c>
      <c r="AF206" s="11">
        <v>-9.9739744155270538E-3</v>
      </c>
      <c r="AG206" s="10">
        <v>35</v>
      </c>
      <c r="AH206" s="33">
        <v>0.11403821434197309</v>
      </c>
      <c r="AI206" s="14">
        <v>-0.12863952835545422</v>
      </c>
      <c r="AJ206" s="10">
        <v>18</v>
      </c>
      <c r="AK206" s="33">
        <v>1.7053352058718441E-2</v>
      </c>
      <c r="AL206" s="13">
        <v>24066.247540226293</v>
      </c>
      <c r="AM206" s="38"/>
    </row>
    <row r="207" spans="1:39" x14ac:dyDescent="0.25">
      <c r="A207" t="s">
        <v>996</v>
      </c>
      <c r="B207" s="5" t="s">
        <v>59</v>
      </c>
      <c r="C207" s="6" t="s">
        <v>49</v>
      </c>
      <c r="D207" s="7" t="s">
        <v>39</v>
      </c>
      <c r="E207" s="8">
        <v>58.812745998275865</v>
      </c>
      <c r="F207" s="36">
        <v>0.91038469709307535</v>
      </c>
      <c r="G207" s="8">
        <v>1.7209044035041998</v>
      </c>
      <c r="H207" s="9">
        <v>-6</v>
      </c>
      <c r="I207" s="10">
        <v>-72</v>
      </c>
      <c r="J207" s="33">
        <v>-0.25239159865460015</v>
      </c>
      <c r="K207" s="11">
        <v>-4.6881549006647871E-2</v>
      </c>
      <c r="L207" s="10">
        <v>49</v>
      </c>
      <c r="M207" s="33">
        <v>0.16167742285752543</v>
      </c>
      <c r="N207" s="11">
        <v>-5.6944420336394047E-3</v>
      </c>
      <c r="O207" s="10">
        <v>-7</v>
      </c>
      <c r="P207" s="33">
        <v>-0.23404156155018319</v>
      </c>
      <c r="Q207" s="11">
        <v>1.0604505632040045E-2</v>
      </c>
      <c r="R207" s="10">
        <v>26</v>
      </c>
      <c r="S207" s="33">
        <v>0.41031907382425764</v>
      </c>
      <c r="T207" s="12">
        <v>-1.9895358226970341</v>
      </c>
      <c r="U207" s="10">
        <v>6</v>
      </c>
      <c r="V207" s="33">
        <v>0.36674688184072202</v>
      </c>
      <c r="W207" s="11">
        <v>-3.7911372840568947E-2</v>
      </c>
      <c r="X207" s="10">
        <v>5</v>
      </c>
      <c r="Y207" s="33">
        <v>0.11247477646203752</v>
      </c>
      <c r="Z207" s="13">
        <v>8539</v>
      </c>
      <c r="AA207" s="10">
        <v>0</v>
      </c>
      <c r="AB207" s="33">
        <v>0.3313705062634178</v>
      </c>
      <c r="AC207" s="11">
        <v>-3.8000000000000013E-2</v>
      </c>
      <c r="AD207" s="10">
        <v>-2</v>
      </c>
      <c r="AE207" s="33">
        <v>-7.0529011164652378E-2</v>
      </c>
      <c r="AF207" s="11">
        <v>2.6287399246880061E-2</v>
      </c>
      <c r="AG207" s="10">
        <v>13</v>
      </c>
      <c r="AH207" s="33">
        <v>5.4679998264000995E-2</v>
      </c>
      <c r="AI207" s="14">
        <v>-5.4015221912426803E-3</v>
      </c>
      <c r="AJ207" s="10">
        <v>6</v>
      </c>
      <c r="AK207" s="33">
        <v>1.2210303202966455E-2</v>
      </c>
      <c r="AL207" s="13">
        <v>5561.3159304252476</v>
      </c>
      <c r="AM207" s="38">
        <v>1</v>
      </c>
    </row>
    <row r="208" spans="1:39" x14ac:dyDescent="0.25">
      <c r="A208" t="s">
        <v>657</v>
      </c>
      <c r="B208" s="5" t="s">
        <v>427</v>
      </c>
      <c r="C208" s="6" t="s">
        <v>44</v>
      </c>
      <c r="D208" s="7" t="s">
        <v>20</v>
      </c>
      <c r="E208" s="8">
        <v>19.287762397583428</v>
      </c>
      <c r="F208" s="36">
        <v>-0.61493081613922262</v>
      </c>
      <c r="G208" s="8">
        <v>1.7135755208317143</v>
      </c>
      <c r="H208" s="9">
        <v>-25</v>
      </c>
      <c r="I208" s="10">
        <v>-34</v>
      </c>
      <c r="J208" s="33">
        <v>-0.63269401432850025</v>
      </c>
      <c r="K208" s="11">
        <v>-0.10011265715119522</v>
      </c>
      <c r="L208" s="10">
        <v>-64</v>
      </c>
      <c r="M208" s="33">
        <v>-0.13159168011109873</v>
      </c>
      <c r="N208" s="11">
        <v>9.8269507813539617E-3</v>
      </c>
      <c r="O208" s="10">
        <v>38</v>
      </c>
      <c r="P208" s="33">
        <v>0.10271258624179813</v>
      </c>
      <c r="Q208" s="11">
        <v>-8.6609724047306165E-3</v>
      </c>
      <c r="R208" s="10">
        <v>144</v>
      </c>
      <c r="S208" s="33">
        <v>2.3406242673526478E-2</v>
      </c>
      <c r="T208" s="12">
        <v>-1.0052984807543013</v>
      </c>
      <c r="U208" s="10">
        <v>-77</v>
      </c>
      <c r="V208" s="33">
        <v>-0.25715323514105864</v>
      </c>
      <c r="W208" s="11">
        <v>1.3673258813413587E-2</v>
      </c>
      <c r="X208" s="10">
        <v>-35</v>
      </c>
      <c r="Y208" s="33">
        <v>-0.15733608669067844</v>
      </c>
      <c r="Z208" s="13">
        <v>7184</v>
      </c>
      <c r="AA208" s="10">
        <v>-18</v>
      </c>
      <c r="AB208" s="33">
        <v>-6.939861854546181E-2</v>
      </c>
      <c r="AC208" s="11">
        <v>-1.4999999999999999E-2</v>
      </c>
      <c r="AD208" s="10">
        <v>-28</v>
      </c>
      <c r="AE208" s="33">
        <v>-7.2645119468248254E-2</v>
      </c>
      <c r="AF208" s="11">
        <v>4.2165816629107233E-3</v>
      </c>
      <c r="AG208" s="10">
        <v>0</v>
      </c>
      <c r="AH208" s="33">
        <v>1.9837336381581819E-2</v>
      </c>
      <c r="AI208" s="14">
        <v>1.4831893588377554E-2</v>
      </c>
      <c r="AJ208" s="10">
        <v>-2</v>
      </c>
      <c r="AK208" s="33">
        <v>6.3820172216166038E-3</v>
      </c>
      <c r="AL208" s="13">
        <v>9303.4036696028343</v>
      </c>
      <c r="AM208" s="38"/>
    </row>
    <row r="209" spans="1:39" x14ac:dyDescent="0.25">
      <c r="A209" t="s">
        <v>652</v>
      </c>
      <c r="B209" s="5" t="s">
        <v>279</v>
      </c>
      <c r="C209" s="6" t="s">
        <v>91</v>
      </c>
      <c r="D209" s="7" t="s">
        <v>39</v>
      </c>
      <c r="E209" s="8">
        <v>26.817978017032779</v>
      </c>
      <c r="F209" s="36">
        <v>-0.3217861197795604</v>
      </c>
      <c r="G209" s="8">
        <v>1.7070396922906355</v>
      </c>
      <c r="H209" s="9">
        <v>-9</v>
      </c>
      <c r="I209" s="10">
        <v>51</v>
      </c>
      <c r="J209" s="33">
        <v>0.15820261506878508</v>
      </c>
      <c r="K209" s="11">
        <v>1.1408372112071796E-2</v>
      </c>
      <c r="L209" s="10">
        <v>-252</v>
      </c>
      <c r="M209" s="33">
        <v>-1.5169651860895639</v>
      </c>
      <c r="N209" s="11">
        <v>8.2838954354598399E-2</v>
      </c>
      <c r="O209" s="10">
        <v>299</v>
      </c>
      <c r="P209" s="33">
        <v>1.3419094825352555</v>
      </c>
      <c r="Q209" s="11">
        <v>-8.935135135135136E-2</v>
      </c>
      <c r="R209" s="10">
        <v>-44</v>
      </c>
      <c r="S209" s="33">
        <v>-0.27985758730862836</v>
      </c>
      <c r="T209" s="12">
        <v>0</v>
      </c>
      <c r="U209" s="10">
        <v>-159</v>
      </c>
      <c r="V209" s="33">
        <v>-0.55857552093314777</v>
      </c>
      <c r="W209" s="11">
        <v>3.0791208791208786E-2</v>
      </c>
      <c r="X209" s="10">
        <v>7</v>
      </c>
      <c r="Y209" s="33">
        <v>3.4463404040881163E-2</v>
      </c>
      <c r="Z209" s="13">
        <v>12143</v>
      </c>
      <c r="AA209" s="10">
        <v>-128</v>
      </c>
      <c r="AB209" s="33">
        <v>-0.38973149077658392</v>
      </c>
      <c r="AC209" s="11">
        <v>-1.1999999999999997E-2</v>
      </c>
      <c r="AD209" s="10">
        <v>-16</v>
      </c>
      <c r="AE209" s="33">
        <v>-9.5343505864330186E-2</v>
      </c>
      <c r="AF209" s="11">
        <v>5.6963249516440717E-3</v>
      </c>
      <c r="AG209" s="10">
        <v>-54</v>
      </c>
      <c r="AH209" s="33">
        <v>-0.13642201486628677</v>
      </c>
      <c r="AI209" s="14">
        <v>0.18627944411735697</v>
      </c>
      <c r="AJ209" s="10">
        <v>-27</v>
      </c>
      <c r="AK209" s="33">
        <v>-3.4190200049613595E-3</v>
      </c>
      <c r="AL209" s="13">
        <v>2743.0781998448365</v>
      </c>
      <c r="AM209" s="38"/>
    </row>
    <row r="210" spans="1:39" x14ac:dyDescent="0.25">
      <c r="A210" t="s">
        <v>1023</v>
      </c>
      <c r="B210" s="5" t="s">
        <v>164</v>
      </c>
      <c r="C210" s="6" t="s">
        <v>54</v>
      </c>
      <c r="D210" s="7" t="s">
        <v>39</v>
      </c>
      <c r="E210" s="8">
        <v>35.756729427603389</v>
      </c>
      <c r="F210" s="36">
        <v>2.5581853300356006E-2</v>
      </c>
      <c r="G210" s="8">
        <v>1.7011820026359601</v>
      </c>
      <c r="H210" s="9">
        <v>0</v>
      </c>
      <c r="I210" s="10">
        <v>-11</v>
      </c>
      <c r="J210" s="33">
        <v>-0.14573348185685975</v>
      </c>
      <c r="K210" s="11">
        <v>-2.4534416370664447E-2</v>
      </c>
      <c r="L210" s="10">
        <v>36</v>
      </c>
      <c r="M210" s="33">
        <v>0.14677200967383919</v>
      </c>
      <c r="N210" s="11">
        <v>-5.0008474730170588E-3</v>
      </c>
      <c r="O210" s="10">
        <v>-28</v>
      </c>
      <c r="P210" s="33">
        <v>-0.21601850807717593</v>
      </c>
      <c r="Q210" s="11">
        <v>1.086013320647003E-2</v>
      </c>
      <c r="R210" s="10">
        <v>-61</v>
      </c>
      <c r="S210" s="33">
        <v>-0.23777181667793232</v>
      </c>
      <c r="T210" s="12">
        <v>-7.5421275828328804E-2</v>
      </c>
      <c r="U210" s="10">
        <v>3</v>
      </c>
      <c r="V210" s="33">
        <v>6.7307946265918295E-2</v>
      </c>
      <c r="W210" s="11">
        <v>-1.3839953075247186E-2</v>
      </c>
      <c r="X210" s="10">
        <v>37</v>
      </c>
      <c r="Y210" s="33">
        <v>0.11234657925179603</v>
      </c>
      <c r="Z210" s="13">
        <v>12153</v>
      </c>
      <c r="AA210" s="10">
        <v>1</v>
      </c>
      <c r="AB210" s="33">
        <v>-2.1338601010223002E-2</v>
      </c>
      <c r="AC210" s="11">
        <v>-1.5999999999999993E-2</v>
      </c>
      <c r="AD210" s="10">
        <v>7</v>
      </c>
      <c r="AE210" s="33">
        <v>0.30386981537924695</v>
      </c>
      <c r="AF210" s="11">
        <v>3.9801549670405945E-2</v>
      </c>
      <c r="AG210" s="10">
        <v>20</v>
      </c>
      <c r="AH210" s="33">
        <v>5.4362672872789342E-2</v>
      </c>
      <c r="AI210" s="14">
        <v>-6.0710515908231955E-2</v>
      </c>
      <c r="AJ210" s="10">
        <v>16</v>
      </c>
      <c r="AK210" s="33">
        <v>1.3344551985133304E-2</v>
      </c>
      <c r="AL210" s="13">
        <v>23481.41390307335</v>
      </c>
      <c r="AM210" s="38"/>
    </row>
    <row r="211" spans="1:39" x14ac:dyDescent="0.25">
      <c r="A211" t="s">
        <v>733</v>
      </c>
      <c r="B211" s="5" t="s">
        <v>398</v>
      </c>
      <c r="C211" s="6" t="s">
        <v>49</v>
      </c>
      <c r="D211" s="7" t="s">
        <v>39</v>
      </c>
      <c r="E211" s="8">
        <v>20.811208045044822</v>
      </c>
      <c r="F211" s="36">
        <v>-0.55189914140918583</v>
      </c>
      <c r="G211" s="8">
        <v>1.7006417922052712</v>
      </c>
      <c r="H211" s="9">
        <v>-17</v>
      </c>
      <c r="I211" s="10">
        <v>-33</v>
      </c>
      <c r="J211" s="33">
        <v>-0.14967121179168447</v>
      </c>
      <c r="K211" s="11">
        <v>-3.1243800748289918E-2</v>
      </c>
      <c r="L211" s="10">
        <v>29</v>
      </c>
      <c r="M211" s="33">
        <v>0.10536099955561545</v>
      </c>
      <c r="N211" s="11">
        <v>-2.1707788299493852E-3</v>
      </c>
      <c r="O211" s="10">
        <v>-62</v>
      </c>
      <c r="P211" s="33">
        <v>-0.16045734266195344</v>
      </c>
      <c r="Q211" s="11">
        <v>8.112117092360642E-3</v>
      </c>
      <c r="R211" s="10">
        <v>-102</v>
      </c>
      <c r="S211" s="33">
        <v>-0.26707066806623564</v>
      </c>
      <c r="T211" s="12">
        <v>9.8291145455342899E-2</v>
      </c>
      <c r="U211" s="10">
        <v>-43</v>
      </c>
      <c r="V211" s="33">
        <v>-0.13417152936870547</v>
      </c>
      <c r="W211" s="11">
        <v>6.0432258649708234E-3</v>
      </c>
      <c r="X211" s="10">
        <v>-7</v>
      </c>
      <c r="Y211" s="33">
        <v>-3.3867618712918823E-2</v>
      </c>
      <c r="Z211" s="13">
        <v>12561</v>
      </c>
      <c r="AA211" s="10">
        <v>71</v>
      </c>
      <c r="AB211" s="33">
        <v>0.15027549961400044</v>
      </c>
      <c r="AC211" s="11">
        <v>-1.8000000000000002E-2</v>
      </c>
      <c r="AD211" s="10">
        <v>-26</v>
      </c>
      <c r="AE211" s="33">
        <v>-0.14520133435084048</v>
      </c>
      <c r="AF211" s="11">
        <v>2.3973799126637552E-3</v>
      </c>
      <c r="AG211" s="10">
        <v>57</v>
      </c>
      <c r="AH211" s="33">
        <v>0.16253231630974163</v>
      </c>
      <c r="AI211" s="14">
        <v>-0.16911875213991578</v>
      </c>
      <c r="AJ211" s="10">
        <v>43</v>
      </c>
      <c r="AK211" s="33">
        <v>3.6153304476197051E-2</v>
      </c>
      <c r="AL211" s="13">
        <v>36105.085575147357</v>
      </c>
      <c r="AM211" s="38"/>
    </row>
    <row r="212" spans="1:39" x14ac:dyDescent="0.25">
      <c r="A212" t="s">
        <v>842</v>
      </c>
      <c r="B212" s="5" t="s">
        <v>385</v>
      </c>
      <c r="C212" s="6" t="s">
        <v>81</v>
      </c>
      <c r="D212" s="7" t="s">
        <v>34</v>
      </c>
      <c r="E212" s="8">
        <v>21.310181490176738</v>
      </c>
      <c r="F212" s="36">
        <v>-0.5325013759446573</v>
      </c>
      <c r="G212" s="8">
        <v>1.7002923484019341</v>
      </c>
      <c r="H212" s="9">
        <v>-17</v>
      </c>
      <c r="I212" s="10">
        <v>-169</v>
      </c>
      <c r="J212" s="33">
        <v>-0.57732136405199408</v>
      </c>
      <c r="K212" s="11">
        <v>-5.9919344896445681E-2</v>
      </c>
      <c r="L212" s="10">
        <v>-153</v>
      </c>
      <c r="M212" s="33">
        <v>-0.40319488788438568</v>
      </c>
      <c r="N212" s="11">
        <v>2.4499503754626825E-2</v>
      </c>
      <c r="O212" s="10">
        <v>-20</v>
      </c>
      <c r="P212" s="33">
        <v>-4.8596346609619645E-2</v>
      </c>
      <c r="Q212" s="11">
        <v>1.1102895871842253E-3</v>
      </c>
      <c r="R212" s="10">
        <v>-11</v>
      </c>
      <c r="S212" s="33">
        <v>-0.2337858873483592</v>
      </c>
      <c r="T212" s="12">
        <v>-0.13607932328582589</v>
      </c>
      <c r="U212" s="10">
        <v>88</v>
      </c>
      <c r="V212" s="33">
        <v>0.25490245262202815</v>
      </c>
      <c r="W212" s="11">
        <v>-1.8192847959620978E-2</v>
      </c>
      <c r="X212" s="10">
        <v>0</v>
      </c>
      <c r="Y212" s="33">
        <v>-6.5887048710815799E-2</v>
      </c>
      <c r="Z212" s="13">
        <v>12230</v>
      </c>
      <c r="AA212" s="10">
        <v>-42</v>
      </c>
      <c r="AB212" s="33">
        <v>-0.15170076260097937</v>
      </c>
      <c r="AC212" s="11">
        <v>-1.8000000000000002E-2</v>
      </c>
      <c r="AD212" s="10">
        <v>-8</v>
      </c>
      <c r="AE212" s="33">
        <v>-3.5779327320663579E-2</v>
      </c>
      <c r="AF212" s="11">
        <v>7.1451667002080388E-3</v>
      </c>
      <c r="AG212" s="10">
        <v>-18</v>
      </c>
      <c r="AH212" s="33">
        <v>-2.9369903396213315E-2</v>
      </c>
      <c r="AI212" s="14">
        <v>6.5000247023713431E-2</v>
      </c>
      <c r="AJ212" s="10">
        <v>-6</v>
      </c>
      <c r="AK212" s="33">
        <v>3.2683314276018838E-3</v>
      </c>
      <c r="AL212" s="13">
        <v>9026.6850184174982</v>
      </c>
      <c r="AM212" s="38"/>
    </row>
    <row r="213" spans="1:39" x14ac:dyDescent="0.25">
      <c r="A213" t="s">
        <v>828</v>
      </c>
      <c r="B213" s="5" t="s">
        <v>439</v>
      </c>
      <c r="C213" s="6" t="s">
        <v>91</v>
      </c>
      <c r="D213" s="7" t="s">
        <v>39</v>
      </c>
      <c r="E213" s="8">
        <v>18.437172404078595</v>
      </c>
      <c r="F213" s="36">
        <v>-0.64337111388953616</v>
      </c>
      <c r="G213" s="8">
        <v>1.6997501006931159</v>
      </c>
      <c r="H213" s="9">
        <v>-25</v>
      </c>
      <c r="I213" s="10">
        <v>-2</v>
      </c>
      <c r="J213" s="33">
        <v>-2.8452455797464249E-2</v>
      </c>
      <c r="K213" s="11">
        <v>-5.3321944926753018E-3</v>
      </c>
      <c r="L213" s="10">
        <v>-80</v>
      </c>
      <c r="M213" s="33">
        <v>-0.5072905532426969</v>
      </c>
      <c r="N213" s="11">
        <v>2.9148297233403619E-2</v>
      </c>
      <c r="O213" s="10">
        <v>67</v>
      </c>
      <c r="P213" s="33">
        <v>0.13093142584330042</v>
      </c>
      <c r="Q213" s="11">
        <v>-1.0370950888192268E-2</v>
      </c>
      <c r="R213" s="10">
        <v>-44</v>
      </c>
      <c r="S213" s="33">
        <v>-0.27985758730862836</v>
      </c>
      <c r="T213" s="12">
        <v>0</v>
      </c>
      <c r="U213" s="10">
        <v>-50</v>
      </c>
      <c r="V213" s="33">
        <v>-0.11940487239411013</v>
      </c>
      <c r="W213" s="11">
        <v>7.0672121566335497E-3</v>
      </c>
      <c r="X213" s="10">
        <v>9</v>
      </c>
      <c r="Y213" s="33">
        <v>7.9364327817832564E-3</v>
      </c>
      <c r="Z213" s="13">
        <v>13601</v>
      </c>
      <c r="AA213" s="10">
        <v>47</v>
      </c>
      <c r="AB213" s="33">
        <v>0.12284145159549431</v>
      </c>
      <c r="AC213" s="11">
        <v>-1.8999999999999996E-2</v>
      </c>
      <c r="AD213" s="10">
        <v>-103</v>
      </c>
      <c r="AE213" s="33">
        <v>-0.36044931384849122</v>
      </c>
      <c r="AF213" s="11">
        <v>-1.4657331136738061E-2</v>
      </c>
      <c r="AG213" s="10">
        <v>-21</v>
      </c>
      <c r="AH213" s="33">
        <v>-4.4954150120823155E-2</v>
      </c>
      <c r="AI213" s="14">
        <v>7.0405703521724483E-2</v>
      </c>
      <c r="AJ213" s="10">
        <v>-14</v>
      </c>
      <c r="AK213" s="33">
        <v>-7.7744307455535067E-4</v>
      </c>
      <c r="AL213" s="13">
        <v>6853.4040983836312</v>
      </c>
      <c r="AM213" s="38"/>
    </row>
    <row r="214" spans="1:39" x14ac:dyDescent="0.25">
      <c r="A214" t="s">
        <v>1050</v>
      </c>
      <c r="B214" s="5" t="s">
        <v>348</v>
      </c>
      <c r="C214" s="6" t="s">
        <v>71</v>
      </c>
      <c r="D214" s="7" t="s">
        <v>34</v>
      </c>
      <c r="E214" s="8">
        <v>23.147257258974093</v>
      </c>
      <c r="F214" s="36">
        <v>-0.4547639957476417</v>
      </c>
      <c r="G214" s="8">
        <v>1.6793053928958983</v>
      </c>
      <c r="H214" s="9">
        <v>-14</v>
      </c>
      <c r="I214" s="10">
        <v>-89</v>
      </c>
      <c r="J214" s="33">
        <v>-0.7047638860017974</v>
      </c>
      <c r="K214" s="11">
        <v>-4.663125555528369E-2</v>
      </c>
      <c r="L214" s="10">
        <v>18</v>
      </c>
      <c r="M214" s="33">
        <v>0.12497535057101139</v>
      </c>
      <c r="N214" s="11">
        <v>-4.7444182984250211E-3</v>
      </c>
      <c r="O214" s="10">
        <v>-13</v>
      </c>
      <c r="P214" s="33">
        <v>-2.6445443134102797E-2</v>
      </c>
      <c r="Q214" s="11">
        <v>-2.1108179419524961E-4</v>
      </c>
      <c r="R214" s="10">
        <v>-44</v>
      </c>
      <c r="S214" s="33">
        <v>-0.27985758730862836</v>
      </c>
      <c r="T214" s="12">
        <v>0</v>
      </c>
      <c r="U214" s="10">
        <v>181</v>
      </c>
      <c r="V214" s="33">
        <v>0.52819620072693152</v>
      </c>
      <c r="W214" s="11">
        <v>-3.4481740870435214E-2</v>
      </c>
      <c r="X214" s="10">
        <v>-2</v>
      </c>
      <c r="Y214" s="33">
        <v>2.7242598797163842E-2</v>
      </c>
      <c r="Z214" s="13">
        <v>11640</v>
      </c>
      <c r="AA214" s="10">
        <v>-107</v>
      </c>
      <c r="AB214" s="33">
        <v>-0.46749491583091934</v>
      </c>
      <c r="AC214" s="11">
        <v>-1.3000000000000005E-2</v>
      </c>
      <c r="AD214" s="10">
        <v>-22</v>
      </c>
      <c r="AE214" s="33">
        <v>-8.2204006610878899E-2</v>
      </c>
      <c r="AF214" s="11">
        <v>3.4032697547684565E-3</v>
      </c>
      <c r="AG214" s="10">
        <v>-7</v>
      </c>
      <c r="AH214" s="33">
        <v>-3.9517416433666686E-2</v>
      </c>
      <c r="AI214" s="14">
        <v>5.6728286344531753E-2</v>
      </c>
      <c r="AJ214" s="10">
        <v>-1</v>
      </c>
      <c r="AK214" s="33">
        <v>2.5025823156221705E-3</v>
      </c>
      <c r="AL214" s="13">
        <v>9171.0288980368205</v>
      </c>
      <c r="AM214" s="38"/>
    </row>
    <row r="215" spans="1:39" x14ac:dyDescent="0.25">
      <c r="A215" t="s">
        <v>894</v>
      </c>
      <c r="B215" s="5" t="s">
        <v>283</v>
      </c>
      <c r="C215" s="6" t="s">
        <v>63</v>
      </c>
      <c r="D215" s="7" t="s">
        <v>34</v>
      </c>
      <c r="E215" s="8">
        <v>26.128697768801644</v>
      </c>
      <c r="F215" s="36">
        <v>-0.32233583553326423</v>
      </c>
      <c r="G215" s="8">
        <v>1.6257141954353607</v>
      </c>
      <c r="H215" s="9">
        <v>0</v>
      </c>
      <c r="I215" s="10">
        <v>34</v>
      </c>
      <c r="J215" s="33">
        <v>0.21251974778904992</v>
      </c>
      <c r="K215" s="11">
        <v>2.1766133890916861E-2</v>
      </c>
      <c r="L215" s="10">
        <v>-173</v>
      </c>
      <c r="M215" s="33">
        <v>-0.57949480281008836</v>
      </c>
      <c r="N215" s="11">
        <v>3.3457651435179529E-2</v>
      </c>
      <c r="O215" s="10">
        <v>-1</v>
      </c>
      <c r="P215" s="33">
        <v>-2.7952886001866462E-2</v>
      </c>
      <c r="Q215" s="11">
        <v>-4.5485519591140916E-4</v>
      </c>
      <c r="R215" s="10">
        <v>-44</v>
      </c>
      <c r="S215" s="33">
        <v>-0.27985758730862836</v>
      </c>
      <c r="T215" s="12">
        <v>0</v>
      </c>
      <c r="U215" s="10">
        <v>23</v>
      </c>
      <c r="V215" s="33">
        <v>4.4980739433972572E-2</v>
      </c>
      <c r="W215" s="11">
        <v>-5.7060843290756766E-3</v>
      </c>
      <c r="X215" s="10">
        <v>65</v>
      </c>
      <c r="Y215" s="33">
        <v>0.36755741760451632</v>
      </c>
      <c r="Z215" s="13">
        <v>20997</v>
      </c>
      <c r="AA215" s="10">
        <v>78</v>
      </c>
      <c r="AB215" s="33">
        <v>0.21896148666597248</v>
      </c>
      <c r="AC215" s="11">
        <v>-2.0999999999999998E-2</v>
      </c>
      <c r="AD215" s="10">
        <v>-101</v>
      </c>
      <c r="AE215" s="33">
        <v>-0.55897623245602379</v>
      </c>
      <c r="AF215" s="11">
        <v>-2.2778621606227456E-2</v>
      </c>
      <c r="AG215" s="10">
        <v>1</v>
      </c>
      <c r="AH215" s="33">
        <v>1.338754149942506E-2</v>
      </c>
      <c r="AI215" s="14">
        <v>4.5604879558327927E-2</v>
      </c>
      <c r="AJ215" s="10">
        <v>2</v>
      </c>
      <c r="AK215" s="33">
        <v>5.3924196367857724E-3</v>
      </c>
      <c r="AL215" s="13">
        <v>6145.0622229217697</v>
      </c>
      <c r="AM215" s="38"/>
    </row>
    <row r="216" spans="1:39" x14ac:dyDescent="0.25">
      <c r="A216" t="s">
        <v>867</v>
      </c>
      <c r="B216" s="5" t="s">
        <v>166</v>
      </c>
      <c r="C216" s="6" t="s">
        <v>61</v>
      </c>
      <c r="D216" s="7" t="s">
        <v>39</v>
      </c>
      <c r="E216" s="8">
        <v>35.48373033024486</v>
      </c>
      <c r="F216" s="36">
        <v>4.2797492739770071E-2</v>
      </c>
      <c r="G216" s="8">
        <v>1.6146330916944436</v>
      </c>
      <c r="H216" s="9">
        <v>2</v>
      </c>
      <c r="I216" s="10">
        <v>40</v>
      </c>
      <c r="J216" s="33">
        <v>0.39555870905942203</v>
      </c>
      <c r="K216" s="11">
        <v>-4.4730369350374222E-3</v>
      </c>
      <c r="L216" s="10">
        <v>62</v>
      </c>
      <c r="M216" s="33">
        <v>0.22582573922277954</v>
      </c>
      <c r="N216" s="11">
        <v>-9.6510092980129081E-3</v>
      </c>
      <c r="O216" s="10">
        <v>-27</v>
      </c>
      <c r="P216" s="33">
        <v>-0.23590166803478851</v>
      </c>
      <c r="Q216" s="11">
        <v>1.2068683006759062E-2</v>
      </c>
      <c r="R216" s="10">
        <v>10</v>
      </c>
      <c r="S216" s="33">
        <v>-2.0391441783972217E-2</v>
      </c>
      <c r="T216" s="12">
        <v>-0.74307453453507533</v>
      </c>
      <c r="U216" s="10">
        <v>17</v>
      </c>
      <c r="V216" s="33">
        <v>0.10243073028009919</v>
      </c>
      <c r="W216" s="11">
        <v>-1.1380208457557189E-2</v>
      </c>
      <c r="X216" s="10">
        <v>15</v>
      </c>
      <c r="Y216" s="33">
        <v>5.0133900775319762E-2</v>
      </c>
      <c r="Z216" s="13">
        <v>10136</v>
      </c>
      <c r="AA216" s="10">
        <v>12</v>
      </c>
      <c r="AB216" s="33">
        <v>8.406060607403415E-2</v>
      </c>
      <c r="AC216" s="11">
        <v>-2.5000000000000001E-2</v>
      </c>
      <c r="AD216" s="10">
        <v>-8</v>
      </c>
      <c r="AE216" s="33">
        <v>-0.16298267199545169</v>
      </c>
      <c r="AF216" s="11">
        <v>7.4095735658309403E-3</v>
      </c>
      <c r="AG216" s="10">
        <v>45</v>
      </c>
      <c r="AH216" s="33">
        <v>0.26370069683121222</v>
      </c>
      <c r="AI216" s="14">
        <v>-0.21529681913746224</v>
      </c>
      <c r="AJ216" s="10">
        <v>20</v>
      </c>
      <c r="AK216" s="33">
        <v>1.6707004584703811E-2</v>
      </c>
      <c r="AL216" s="13">
        <v>18965.58911784309</v>
      </c>
      <c r="AM216" s="38"/>
    </row>
    <row r="217" spans="1:39" x14ac:dyDescent="0.25">
      <c r="A217" t="s">
        <v>800</v>
      </c>
      <c r="B217" s="5" t="s">
        <v>121</v>
      </c>
      <c r="C217" s="6" t="s">
        <v>38</v>
      </c>
      <c r="D217" s="7" t="s">
        <v>39</v>
      </c>
      <c r="E217" s="8">
        <v>27.195559144641877</v>
      </c>
      <c r="F217" s="36">
        <v>-0.27323341543474178</v>
      </c>
      <c r="G217" s="8">
        <v>1.6011915760477073</v>
      </c>
      <c r="H217" s="9">
        <v>-9</v>
      </c>
      <c r="I217" s="10">
        <v>10</v>
      </c>
      <c r="J217" s="33">
        <v>-9.6428891312115059E-2</v>
      </c>
      <c r="K217" s="11">
        <v>-2.0512262646016022E-2</v>
      </c>
      <c r="L217" s="10">
        <v>41</v>
      </c>
      <c r="M217" s="33">
        <v>0.16164507499612268</v>
      </c>
      <c r="N217" s="11">
        <v>-5.6571752544871401E-3</v>
      </c>
      <c r="O217" s="10">
        <v>40</v>
      </c>
      <c r="P217" s="33">
        <v>0.11144704510602998</v>
      </c>
      <c r="Q217" s="11">
        <v>-9.6903084770463901E-3</v>
      </c>
      <c r="R217" s="10">
        <v>17</v>
      </c>
      <c r="S217" s="33">
        <v>-9.8806026304688516E-2</v>
      </c>
      <c r="T217" s="12">
        <v>-0.53027151447843213</v>
      </c>
      <c r="U217" s="10">
        <v>-54</v>
      </c>
      <c r="V217" s="33">
        <v>-0.21862761773967787</v>
      </c>
      <c r="W217" s="11">
        <v>9.4388224471021048E-3</v>
      </c>
      <c r="X217" s="10">
        <v>-14</v>
      </c>
      <c r="Y217" s="33">
        <v>-7.3924668477506394E-2</v>
      </c>
      <c r="Z217" s="13">
        <v>7181</v>
      </c>
      <c r="AA217" s="10">
        <v>-22</v>
      </c>
      <c r="AB217" s="33">
        <v>-4.8772649028728465E-2</v>
      </c>
      <c r="AC217" s="11">
        <v>-1.7000000000000001E-2</v>
      </c>
      <c r="AD217" s="10">
        <v>-2</v>
      </c>
      <c r="AE217" s="33">
        <v>4.2607136089332975E-2</v>
      </c>
      <c r="AF217" s="11">
        <v>1.5628405225849518E-2</v>
      </c>
      <c r="AG217" s="10">
        <v>-15</v>
      </c>
      <c r="AH217" s="33">
        <v>-2.0946214273686103E-2</v>
      </c>
      <c r="AI217" s="14">
        <v>5.8357683161308405E-2</v>
      </c>
      <c r="AJ217" s="10">
        <v>-1</v>
      </c>
      <c r="AK217" s="33">
        <v>7.1034902716642367E-3</v>
      </c>
      <c r="AL217" s="13">
        <v>7547.9552249352855</v>
      </c>
      <c r="AM217" s="38"/>
    </row>
    <row r="218" spans="1:39" x14ac:dyDescent="0.25">
      <c r="A218" t="s">
        <v>942</v>
      </c>
      <c r="B218" s="5" t="s">
        <v>541</v>
      </c>
      <c r="C218" s="6" t="s">
        <v>61</v>
      </c>
      <c r="D218" s="7" t="s">
        <v>39</v>
      </c>
      <c r="E218" s="8">
        <v>12.005486704556986</v>
      </c>
      <c r="F218" s="36">
        <v>-0.85920056238804321</v>
      </c>
      <c r="G218" s="8">
        <v>1.5976406839656114</v>
      </c>
      <c r="H218" s="9">
        <v>-20</v>
      </c>
      <c r="I218" s="10">
        <v>64</v>
      </c>
      <c r="J218" s="33">
        <v>0.29546296109282616</v>
      </c>
      <c r="K218" s="11">
        <v>-6.4384184214512086E-3</v>
      </c>
      <c r="L218" s="10">
        <v>323</v>
      </c>
      <c r="M218" s="33">
        <v>1.2817099309755318</v>
      </c>
      <c r="N218" s="11">
        <v>-6.4724919093851127E-2</v>
      </c>
      <c r="O218" s="10">
        <v>-43</v>
      </c>
      <c r="P218" s="33">
        <v>-0.16810521898975295</v>
      </c>
      <c r="Q218" s="11">
        <v>9.1853035143769964E-3</v>
      </c>
      <c r="R218" s="10">
        <v>-44</v>
      </c>
      <c r="S218" s="33">
        <v>-0.27985758730862836</v>
      </c>
      <c r="T218" s="12">
        <v>0</v>
      </c>
      <c r="U218" s="10">
        <v>154</v>
      </c>
      <c r="V218" s="33">
        <v>0.4169636438723332</v>
      </c>
      <c r="W218" s="11">
        <v>-2.5897218863361549E-2</v>
      </c>
      <c r="X218" s="10">
        <v>-90</v>
      </c>
      <c r="Y218" s="33">
        <v>-1.0178354349544061</v>
      </c>
      <c r="Z218" s="13">
        <v>-14571</v>
      </c>
      <c r="AA218" s="10">
        <v>-33</v>
      </c>
      <c r="AB218" s="33">
        <v>-0.18614462313267288</v>
      </c>
      <c r="AC218" s="11">
        <v>-1.1000000000000003E-2</v>
      </c>
      <c r="AD218" s="10">
        <v>8</v>
      </c>
      <c r="AE218" s="33">
        <v>6.5254520443356334E-3</v>
      </c>
      <c r="AF218" s="11">
        <v>8.6168224299064677E-3</v>
      </c>
      <c r="AG218" s="10">
        <v>-17</v>
      </c>
      <c r="AH218" s="33">
        <v>-6.0715557196944991E-2</v>
      </c>
      <c r="AI218" s="14">
        <v>5.892550179659195E-2</v>
      </c>
      <c r="AJ218" s="10">
        <v>-7</v>
      </c>
      <c r="AK218" s="33">
        <v>-3.9444510548420852E-2</v>
      </c>
      <c r="AL218" s="13">
        <v>-75.739578794455156</v>
      </c>
      <c r="AM218" s="38"/>
    </row>
    <row r="219" spans="1:39" x14ac:dyDescent="0.25">
      <c r="A219" t="s">
        <v>638</v>
      </c>
      <c r="B219" s="5" t="s">
        <v>266</v>
      </c>
      <c r="C219" s="6" t="s">
        <v>54</v>
      </c>
      <c r="D219" s="7" t="s">
        <v>39</v>
      </c>
      <c r="E219" s="8">
        <v>27.932779250937767</v>
      </c>
      <c r="F219" s="36">
        <v>-0.24193969623776823</v>
      </c>
      <c r="G219" s="8">
        <v>1.5924651516197308</v>
      </c>
      <c r="H219" s="9">
        <v>-12</v>
      </c>
      <c r="I219" s="10">
        <v>12</v>
      </c>
      <c r="J219" s="33">
        <v>-3.4706849152083108E-2</v>
      </c>
      <c r="K219" s="11">
        <v>-3.5108542995032632E-3</v>
      </c>
      <c r="L219" s="10">
        <v>25</v>
      </c>
      <c r="M219" s="33">
        <v>5.1340309608447016E-2</v>
      </c>
      <c r="N219" s="11">
        <v>-3.6466244705257722E-4</v>
      </c>
      <c r="O219" s="10">
        <v>-57</v>
      </c>
      <c r="P219" s="33">
        <v>-0.20237064189970683</v>
      </c>
      <c r="Q219" s="11">
        <v>1.0634304207119742E-2</v>
      </c>
      <c r="R219" s="10">
        <v>124</v>
      </c>
      <c r="S219" s="33">
        <v>4.0914196609632941E-2</v>
      </c>
      <c r="T219" s="12">
        <v>-1.0451475450414611</v>
      </c>
      <c r="U219" s="10">
        <v>-65</v>
      </c>
      <c r="V219" s="33">
        <v>-0.47571389012700055</v>
      </c>
      <c r="W219" s="11">
        <v>2.2310099573257483E-2</v>
      </c>
      <c r="X219" s="10">
        <v>131</v>
      </c>
      <c r="Y219" s="33">
        <v>0.48057084926528093</v>
      </c>
      <c r="Z219" s="13">
        <v>25556</v>
      </c>
      <c r="AA219" s="10">
        <v>-43</v>
      </c>
      <c r="AB219" s="33">
        <v>-0.14943140310038883</v>
      </c>
      <c r="AC219" s="11">
        <v>-1.6999999999999994E-2</v>
      </c>
      <c r="AD219" s="10">
        <v>21</v>
      </c>
      <c r="AE219" s="33">
        <v>4.2136847709530439E-2</v>
      </c>
      <c r="AF219" s="11">
        <v>1.3737890448166534E-2</v>
      </c>
      <c r="AG219" s="10">
        <v>1</v>
      </c>
      <c r="AH219" s="33">
        <v>3.5657468001392578E-2</v>
      </c>
      <c r="AI219" s="14">
        <v>-9.4603349613920917E-2</v>
      </c>
      <c r="AJ219" s="10">
        <v>19</v>
      </c>
      <c r="AK219" s="33">
        <v>3.552645276177778E-2</v>
      </c>
      <c r="AL219" s="13">
        <v>53780.640576812322</v>
      </c>
      <c r="AM219" s="38"/>
    </row>
    <row r="220" spans="1:39" x14ac:dyDescent="0.25">
      <c r="A220" t="s">
        <v>981</v>
      </c>
      <c r="B220" s="5" t="s">
        <v>221</v>
      </c>
      <c r="C220" s="6" t="s">
        <v>44</v>
      </c>
      <c r="D220" s="7" t="s">
        <v>20</v>
      </c>
      <c r="E220" s="8">
        <v>30.845114409994792</v>
      </c>
      <c r="F220" s="36">
        <v>-0.1279865322248368</v>
      </c>
      <c r="G220" s="8">
        <v>1.5881342221200043</v>
      </c>
      <c r="H220" s="9">
        <v>-2</v>
      </c>
      <c r="I220" s="10">
        <v>-24</v>
      </c>
      <c r="J220" s="33">
        <v>-0.12027195205495617</v>
      </c>
      <c r="K220" s="11">
        <v>-1.5710553263875493E-2</v>
      </c>
      <c r="L220" s="10">
        <v>-19</v>
      </c>
      <c r="M220" s="33">
        <v>-0.29614851885888405</v>
      </c>
      <c r="N220" s="11">
        <v>1.7496401993821964E-2</v>
      </c>
      <c r="O220" s="10">
        <v>-37</v>
      </c>
      <c r="P220" s="33">
        <v>-0.19487828648993891</v>
      </c>
      <c r="Q220" s="11">
        <v>9.8141592920353987E-3</v>
      </c>
      <c r="R220" s="10">
        <v>54</v>
      </c>
      <c r="S220" s="33">
        <v>0.33902125909865799</v>
      </c>
      <c r="T220" s="12">
        <v>-1.8908137496179767</v>
      </c>
      <c r="U220" s="10">
        <v>-82</v>
      </c>
      <c r="V220" s="33">
        <v>-0.46982817905337226</v>
      </c>
      <c r="W220" s="11">
        <v>2.3279938658859606E-2</v>
      </c>
      <c r="X220" s="10">
        <v>-13</v>
      </c>
      <c r="Y220" s="33">
        <v>-2.2144816662038269E-2</v>
      </c>
      <c r="Z220" s="13">
        <v>7812</v>
      </c>
      <c r="AA220" s="10">
        <v>-45</v>
      </c>
      <c r="AB220" s="33">
        <v>-0.12426671458247349</v>
      </c>
      <c r="AC220" s="11">
        <v>-1.7000000000000001E-2</v>
      </c>
      <c r="AD220" s="10">
        <v>160</v>
      </c>
      <c r="AE220" s="33">
        <v>0.49991761601377055</v>
      </c>
      <c r="AF220" s="11">
        <v>4.1377790720248608E-2</v>
      </c>
      <c r="AG220" s="10">
        <v>-26</v>
      </c>
      <c r="AH220" s="33">
        <v>-0.21204303157798443</v>
      </c>
      <c r="AI220" s="14">
        <v>0.3166891655375621</v>
      </c>
      <c r="AJ220" s="10">
        <v>-2</v>
      </c>
      <c r="AK220" s="33">
        <v>5.2338602940549261E-3</v>
      </c>
      <c r="AL220" s="13">
        <v>2049.7624984202121</v>
      </c>
      <c r="AM220" s="38"/>
    </row>
    <row r="221" spans="1:39" x14ac:dyDescent="0.25">
      <c r="A221" t="s">
        <v>1124</v>
      </c>
      <c r="B221" s="5" t="s">
        <v>336</v>
      </c>
      <c r="C221" s="6" t="s">
        <v>33</v>
      </c>
      <c r="D221" s="7" t="s">
        <v>34</v>
      </c>
      <c r="E221" s="8">
        <v>23.578994911035299</v>
      </c>
      <c r="F221" s="36">
        <v>-0.40568129180427603</v>
      </c>
      <c r="G221" s="8">
        <v>1.5783296393827229</v>
      </c>
      <c r="H221" s="9">
        <v>-9</v>
      </c>
      <c r="I221" s="10">
        <v>-9</v>
      </c>
      <c r="J221" s="33">
        <v>2.5411019528174483E-2</v>
      </c>
      <c r="K221" s="11">
        <v>-4.2378288840146494E-2</v>
      </c>
      <c r="L221" s="10">
        <v>-195</v>
      </c>
      <c r="M221" s="33">
        <v>-0.49960036569873173</v>
      </c>
      <c r="N221" s="11">
        <v>3.0008965168948413E-2</v>
      </c>
      <c r="O221" s="10">
        <v>-1</v>
      </c>
      <c r="P221" s="33">
        <v>4.1076827553174211E-3</v>
      </c>
      <c r="Q221" s="11">
        <v>-2.4432793136320366E-3</v>
      </c>
      <c r="R221" s="10">
        <v>31</v>
      </c>
      <c r="S221" s="33">
        <v>0.11907054658101279</v>
      </c>
      <c r="T221" s="12">
        <v>-1.1754627939848179</v>
      </c>
      <c r="U221" s="10">
        <v>-72</v>
      </c>
      <c r="V221" s="33">
        <v>-0.19805739192504601</v>
      </c>
      <c r="W221" s="11">
        <v>1.0286556915221415E-2</v>
      </c>
      <c r="X221" s="10">
        <v>-40</v>
      </c>
      <c r="Y221" s="33">
        <v>-0.17636892407094934</v>
      </c>
      <c r="Z221" s="13">
        <v>6898</v>
      </c>
      <c r="AA221" s="10">
        <v>1</v>
      </c>
      <c r="AB221" s="33">
        <v>2.2182697523834727E-2</v>
      </c>
      <c r="AC221" s="11">
        <v>-1.9000000000000003E-2</v>
      </c>
      <c r="AD221" s="10">
        <v>-18</v>
      </c>
      <c r="AE221" s="33">
        <v>-6.3545848545334141E-2</v>
      </c>
      <c r="AF221" s="11">
        <v>8.5654205607476053E-3</v>
      </c>
      <c r="AG221" s="10">
        <v>0</v>
      </c>
      <c r="AH221" s="33">
        <v>1.3432226896369692E-2</v>
      </c>
      <c r="AI221" s="14">
        <v>5.7596817523940302E-2</v>
      </c>
      <c r="AJ221" s="10">
        <v>3</v>
      </c>
      <c r="AK221" s="33">
        <v>8.4769027817415965E-3</v>
      </c>
      <c r="AL221" s="13">
        <v>9836.5236821079307</v>
      </c>
      <c r="AM221" s="38"/>
    </row>
    <row r="222" spans="1:39" x14ac:dyDescent="0.25">
      <c r="A222" t="s">
        <v>659</v>
      </c>
      <c r="B222" s="5" t="s">
        <v>218</v>
      </c>
      <c r="C222" s="6" t="s">
        <v>54</v>
      </c>
      <c r="D222" s="7" t="s">
        <v>39</v>
      </c>
      <c r="E222" s="8">
        <v>31.210375337256021</v>
      </c>
      <c r="F222" s="36">
        <v>-0.10432918427770521</v>
      </c>
      <c r="G222" s="8">
        <v>1.5583992926951176</v>
      </c>
      <c r="H222" s="9">
        <v>-4</v>
      </c>
      <c r="I222" s="10">
        <v>63</v>
      </c>
      <c r="J222" s="33">
        <v>0.28615939271343738</v>
      </c>
      <c r="K222" s="11">
        <v>2.360854341312224E-2</v>
      </c>
      <c r="L222" s="10">
        <v>-178</v>
      </c>
      <c r="M222" s="33">
        <v>-0.53584646831084182</v>
      </c>
      <c r="N222" s="11">
        <v>3.2219260702867264E-2</v>
      </c>
      <c r="O222" s="10">
        <v>-149</v>
      </c>
      <c r="P222" s="33">
        <v>-0.71672825073928537</v>
      </c>
      <c r="Q222" s="11">
        <v>4.3542750929368032E-2</v>
      </c>
      <c r="R222" s="10">
        <v>37</v>
      </c>
      <c r="S222" s="33">
        <v>0.33736142438946404</v>
      </c>
      <c r="T222" s="12">
        <v>-1.8405229561519016</v>
      </c>
      <c r="U222" s="10">
        <v>-44</v>
      </c>
      <c r="V222" s="33">
        <v>-0.32368343533824978</v>
      </c>
      <c r="W222" s="11">
        <v>1.3468161221082756E-2</v>
      </c>
      <c r="X222" s="10">
        <v>-31</v>
      </c>
      <c r="Y222" s="33">
        <v>-0.14939993246604821</v>
      </c>
      <c r="Z222" s="13">
        <v>2564</v>
      </c>
      <c r="AA222" s="10">
        <v>88</v>
      </c>
      <c r="AB222" s="33">
        <v>0.31054280273526869</v>
      </c>
      <c r="AC222" s="11">
        <v>-2.4999999999999994E-2</v>
      </c>
      <c r="AD222" s="10">
        <v>87</v>
      </c>
      <c r="AE222" s="33">
        <v>0.45842597042340405</v>
      </c>
      <c r="AF222" s="11">
        <v>4.1574178935447348E-2</v>
      </c>
      <c r="AG222" s="10">
        <v>7</v>
      </c>
      <c r="AH222" s="33">
        <v>0.11584809659124207</v>
      </c>
      <c r="AI222" s="14">
        <v>-0.17627717800966525</v>
      </c>
      <c r="AJ222" s="10">
        <v>24</v>
      </c>
      <c r="AK222" s="33">
        <v>5.0447925877128305E-2</v>
      </c>
      <c r="AL222" s="13">
        <v>64541.668313632661</v>
      </c>
      <c r="AM222" s="38"/>
    </row>
    <row r="223" spans="1:39" x14ac:dyDescent="0.25">
      <c r="A223" t="s">
        <v>985</v>
      </c>
      <c r="B223" s="5" t="s">
        <v>36</v>
      </c>
      <c r="C223" s="6" t="s">
        <v>33</v>
      </c>
      <c r="D223" s="7" t="s">
        <v>34</v>
      </c>
      <c r="E223" s="8">
        <v>76.074573113517246</v>
      </c>
      <c r="F223" s="36">
        <v>1.6317209989566752</v>
      </c>
      <c r="G223" s="8">
        <v>1.5521055642098389</v>
      </c>
      <c r="H223" s="9">
        <v>0</v>
      </c>
      <c r="I223" s="10">
        <v>-39</v>
      </c>
      <c r="J223" s="33">
        <v>-0.16135928285547585</v>
      </c>
      <c r="K223" s="11">
        <v>-3.4177819633856688E-2</v>
      </c>
      <c r="L223" s="10">
        <v>133</v>
      </c>
      <c r="M223" s="33">
        <v>0.47211550762454657</v>
      </c>
      <c r="N223" s="11">
        <v>-2.2653197650067333E-2</v>
      </c>
      <c r="O223" s="10">
        <v>1</v>
      </c>
      <c r="P223" s="33">
        <v>-0.14078098279175943</v>
      </c>
      <c r="Q223" s="11">
        <v>1.5204014727391857E-3</v>
      </c>
      <c r="R223" s="10">
        <v>15</v>
      </c>
      <c r="S223" s="33">
        <v>1.4725373385067093</v>
      </c>
      <c r="T223" s="12">
        <v>-5.1758358735603043</v>
      </c>
      <c r="U223" s="10">
        <v>-2</v>
      </c>
      <c r="V223" s="33">
        <v>0.10266354154741109</v>
      </c>
      <c r="W223" s="11">
        <v>-2.9644060499956937E-2</v>
      </c>
      <c r="X223" s="10">
        <v>5</v>
      </c>
      <c r="Y223" s="33">
        <v>0.19343649612216574</v>
      </c>
      <c r="Z223" s="13">
        <v>9033</v>
      </c>
      <c r="AA223" s="10">
        <v>3</v>
      </c>
      <c r="AB223" s="33">
        <v>0.21916322067738769</v>
      </c>
      <c r="AC223" s="11">
        <v>-3.2000000000000001E-2</v>
      </c>
      <c r="AD223" s="10">
        <v>0</v>
      </c>
      <c r="AE223" s="33">
        <v>-0.37391915631196548</v>
      </c>
      <c r="AF223" s="11">
        <v>9.965441689074761E-3</v>
      </c>
      <c r="AG223" s="10">
        <v>72</v>
      </c>
      <c r="AH223" s="33">
        <v>0.30389174484543369</v>
      </c>
      <c r="AI223" s="14">
        <v>-0.27394768129968483</v>
      </c>
      <c r="AJ223" s="10">
        <v>8</v>
      </c>
      <c r="AK223" s="33">
        <v>1.9834195212405981E-2</v>
      </c>
      <c r="AL223" s="13">
        <v>8788.1946513176954</v>
      </c>
      <c r="AM223" s="38">
        <v>1</v>
      </c>
    </row>
    <row r="224" spans="1:39" x14ac:dyDescent="0.25">
      <c r="A224" t="s">
        <v>672</v>
      </c>
      <c r="B224" s="5" t="s">
        <v>408</v>
      </c>
      <c r="C224" s="6" t="s">
        <v>81</v>
      </c>
      <c r="D224" s="7" t="s">
        <v>34</v>
      </c>
      <c r="E224" s="8">
        <v>20.172395152936915</v>
      </c>
      <c r="F224" s="36">
        <v>-0.52710831474574604</v>
      </c>
      <c r="G224" s="8">
        <v>1.5464111506850102</v>
      </c>
      <c r="H224" s="9">
        <v>-17</v>
      </c>
      <c r="I224" s="10">
        <v>50</v>
      </c>
      <c r="J224" s="33">
        <v>0.11961796267784028</v>
      </c>
      <c r="K224" s="11">
        <v>-1.4627946557912663E-2</v>
      </c>
      <c r="L224" s="10">
        <v>312</v>
      </c>
      <c r="M224" s="33">
        <v>0.90360977702613843</v>
      </c>
      <c r="N224" s="11">
        <v>-4.5083336340077634E-2</v>
      </c>
      <c r="O224" s="10">
        <v>-102</v>
      </c>
      <c r="P224" s="33">
        <v>-0.29166416621941871</v>
      </c>
      <c r="Q224" s="11">
        <v>1.6677012609117359E-2</v>
      </c>
      <c r="R224" s="10">
        <v>-167</v>
      </c>
      <c r="S224" s="33">
        <v>-0.37306232760197111</v>
      </c>
      <c r="T224" s="12">
        <v>0.39195192056441075</v>
      </c>
      <c r="U224" s="10">
        <v>-30</v>
      </c>
      <c r="V224" s="33">
        <v>-7.7260072184749617E-2</v>
      </c>
      <c r="W224" s="11">
        <v>3.3602031514520167E-3</v>
      </c>
      <c r="X224" s="10">
        <v>-70</v>
      </c>
      <c r="Y224" s="33">
        <v>-0.30514946858896547</v>
      </c>
      <c r="Z224" s="13">
        <v>3069</v>
      </c>
      <c r="AA224" s="10">
        <v>0</v>
      </c>
      <c r="AB224" s="33">
        <v>1.5567280071014933E-3</v>
      </c>
      <c r="AC224" s="11">
        <v>-1.7000000000000001E-2</v>
      </c>
      <c r="AD224" s="10">
        <v>98</v>
      </c>
      <c r="AE224" s="33">
        <v>0.29407934789736212</v>
      </c>
      <c r="AF224" s="11">
        <v>2.8204585537918825E-2</v>
      </c>
      <c r="AG224" s="10">
        <v>-57</v>
      </c>
      <c r="AH224" s="33">
        <v>-0.13284077936824462</v>
      </c>
      <c r="AI224" s="14">
        <v>0.18121297767755884</v>
      </c>
      <c r="AJ224" s="10">
        <v>0</v>
      </c>
      <c r="AK224" s="33">
        <v>7.1796154438473758E-3</v>
      </c>
      <c r="AL224" s="13">
        <v>11407.98670926207</v>
      </c>
      <c r="AM224" s="38"/>
    </row>
    <row r="225" spans="1:39" x14ac:dyDescent="0.25">
      <c r="A225" t="s">
        <v>1170</v>
      </c>
      <c r="B225" s="5" t="s">
        <v>550</v>
      </c>
      <c r="C225" s="6" t="s">
        <v>47</v>
      </c>
      <c r="D225" s="7" t="s">
        <v>20</v>
      </c>
      <c r="E225" s="8">
        <v>11.165283366323955</v>
      </c>
      <c r="F225" s="36">
        <v>-0.87333844045560483</v>
      </c>
      <c r="G225" s="8">
        <v>1.5404867268602072</v>
      </c>
      <c r="H225" s="9">
        <v>-12</v>
      </c>
      <c r="I225" s="10">
        <v>-2</v>
      </c>
      <c r="J225" s="33">
        <v>-3.5661960316381389</v>
      </c>
      <c r="K225" s="11">
        <v>-0.46229495093652617</v>
      </c>
      <c r="L225" s="10">
        <v>10</v>
      </c>
      <c r="M225" s="33">
        <v>4.3938885341671105E-2</v>
      </c>
      <c r="N225" s="11">
        <v>2.1848450677255937E-4</v>
      </c>
      <c r="O225" s="10">
        <v>-55</v>
      </c>
      <c r="P225" s="33">
        <v>-0.15729563657324114</v>
      </c>
      <c r="Q225" s="11">
        <v>7.9420437214031483E-3</v>
      </c>
      <c r="R225" s="10">
        <v>-120</v>
      </c>
      <c r="S225" s="33">
        <v>-0.31175568849708957</v>
      </c>
      <c r="T225" s="12">
        <v>0.21478795455344185</v>
      </c>
      <c r="U225" s="10">
        <v>92</v>
      </c>
      <c r="V225" s="33">
        <v>0.21863254926842146</v>
      </c>
      <c r="W225" s="11">
        <v>-1.4255237486006718E-2</v>
      </c>
      <c r="X225" s="10">
        <v>8</v>
      </c>
      <c r="Y225" s="33">
        <v>0.10851813130304722</v>
      </c>
      <c r="Z225" s="13">
        <v>23366</v>
      </c>
      <c r="AA225" s="10">
        <v>52</v>
      </c>
      <c r="AB225" s="33">
        <v>0.17770954763250624</v>
      </c>
      <c r="AC225" s="11">
        <v>-1.6999999999999998E-2</v>
      </c>
      <c r="AD225" s="10">
        <v>-21</v>
      </c>
      <c r="AE225" s="33">
        <v>-5.8474001125386366E-2</v>
      </c>
      <c r="AF225" s="11">
        <v>5.4670599803343656E-3</v>
      </c>
      <c r="AG225" s="10">
        <v>17</v>
      </c>
      <c r="AH225" s="33">
        <v>0.11900197327742901</v>
      </c>
      <c r="AI225" s="14">
        <v>-5.0537067749206077E-2</v>
      </c>
      <c r="AJ225" s="10">
        <v>-22</v>
      </c>
      <c r="AK225" s="33">
        <v>5.6180316358839244E-4</v>
      </c>
      <c r="AL225" s="13">
        <v>3385.628693631108</v>
      </c>
      <c r="AM225" s="38"/>
    </row>
    <row r="226" spans="1:39" x14ac:dyDescent="0.25">
      <c r="A226" t="s">
        <v>718</v>
      </c>
      <c r="B226" s="5" t="s">
        <v>394</v>
      </c>
      <c r="C226" s="6" t="s">
        <v>93</v>
      </c>
      <c r="D226" s="7" t="s">
        <v>34</v>
      </c>
      <c r="E226" s="8">
        <v>20.97849417470545</v>
      </c>
      <c r="F226" s="36">
        <v>-0.49267243355179668</v>
      </c>
      <c r="G226" s="8">
        <v>1.5361887607851621</v>
      </c>
      <c r="H226" s="9">
        <v>-14</v>
      </c>
      <c r="I226" s="10">
        <v>-18</v>
      </c>
      <c r="J226" s="33">
        <v>-8.2955617101050427E-2</v>
      </c>
      <c r="K226" s="11">
        <v>-2.7605907448326139E-2</v>
      </c>
      <c r="L226" s="10">
        <v>57</v>
      </c>
      <c r="M226" s="33">
        <v>0.1873006682246996</v>
      </c>
      <c r="N226" s="11">
        <v>-6.3586087185204601E-3</v>
      </c>
      <c r="O226" s="10">
        <v>19</v>
      </c>
      <c r="P226" s="33">
        <v>0.10688493615365924</v>
      </c>
      <c r="Q226" s="11">
        <v>-9.3171114599686009E-3</v>
      </c>
      <c r="R226" s="10">
        <v>26</v>
      </c>
      <c r="S226" s="33">
        <v>-0.19743333482919434</v>
      </c>
      <c r="T226" s="12">
        <v>-0.27776234653630349</v>
      </c>
      <c r="U226" s="10">
        <v>-92</v>
      </c>
      <c r="V226" s="33">
        <v>-0.23960810378529512</v>
      </c>
      <c r="W226" s="11">
        <v>1.3629860913993756E-2</v>
      </c>
      <c r="X226" s="10">
        <v>-41</v>
      </c>
      <c r="Y226" s="33">
        <v>-0.19692792342062593</v>
      </c>
      <c r="Z226" s="13">
        <v>7145</v>
      </c>
      <c r="AA226" s="10">
        <v>67</v>
      </c>
      <c r="AB226" s="33">
        <v>0.14800614011340918</v>
      </c>
      <c r="AC226" s="11">
        <v>-1.8999999999999996E-2</v>
      </c>
      <c r="AD226" s="10">
        <v>-43</v>
      </c>
      <c r="AE226" s="33">
        <v>-0.18650547162423939</v>
      </c>
      <c r="AF226" s="11">
        <v>-5.5311470265184681E-4</v>
      </c>
      <c r="AG226" s="10">
        <v>38</v>
      </c>
      <c r="AH226" s="33">
        <v>0.17487733465480831</v>
      </c>
      <c r="AI226" s="14">
        <v>-0.13284188741373004</v>
      </c>
      <c r="AJ226" s="10">
        <v>13</v>
      </c>
      <c r="AK226" s="33">
        <v>1.2422909583501535E-2</v>
      </c>
      <c r="AL226" s="13">
        <v>13051.242847346832</v>
      </c>
      <c r="AM226" s="38"/>
    </row>
    <row r="227" spans="1:39" x14ac:dyDescent="0.25">
      <c r="A227" t="s">
        <v>958</v>
      </c>
      <c r="B227" s="5" t="s">
        <v>587</v>
      </c>
      <c r="C227" s="6" t="s">
        <v>41</v>
      </c>
      <c r="D227" s="7" t="s">
        <v>34</v>
      </c>
      <c r="E227" s="8">
        <v>4.1464471898173478</v>
      </c>
      <c r="F227" s="36">
        <v>-1.1426154525043852</v>
      </c>
      <c r="G227" s="8">
        <v>1.5342352006777666</v>
      </c>
      <c r="H227" s="9">
        <v>-5</v>
      </c>
      <c r="I227" s="10">
        <v>298</v>
      </c>
      <c r="J227" s="33">
        <v>1.259408786352743</v>
      </c>
      <c r="K227" s="11">
        <v>6.9567756143345982E-2</v>
      </c>
      <c r="L227" s="10">
        <v>0</v>
      </c>
      <c r="M227" s="33">
        <v>8.4371097877635526E-2</v>
      </c>
      <c r="N227" s="11">
        <v>0</v>
      </c>
      <c r="O227" s="10">
        <v>29</v>
      </c>
      <c r="P227" s="33">
        <v>9.8211724576429904E-2</v>
      </c>
      <c r="Q227" s="11">
        <v>-8.0000000000000002E-3</v>
      </c>
      <c r="R227" s="10">
        <v>-9</v>
      </c>
      <c r="S227" s="33">
        <v>-0.22667419024914126</v>
      </c>
      <c r="T227" s="12">
        <v>-0.14922063001398952</v>
      </c>
      <c r="U227" s="10">
        <v>42</v>
      </c>
      <c r="V227" s="33">
        <v>0.25044864085930663</v>
      </c>
      <c r="W227" s="11">
        <v>-1.4232048374905517E-2</v>
      </c>
      <c r="X227" s="10">
        <v>-13</v>
      </c>
      <c r="Y227" s="33">
        <v>-1.3265945405116968</v>
      </c>
      <c r="Z227" s="13">
        <v>-12418</v>
      </c>
      <c r="AA227" s="10">
        <v>-9</v>
      </c>
      <c r="AB227" s="33">
        <v>-8.5485869061012965E-2</v>
      </c>
      <c r="AC227" s="11">
        <v>-1.0999999999999999E-2</v>
      </c>
      <c r="AD227" s="10">
        <v>-49</v>
      </c>
      <c r="AE227" s="33">
        <v>-0.18708217554860906</v>
      </c>
      <c r="AF227" s="11">
        <v>-3.8265746333044914E-3</v>
      </c>
      <c r="AG227" s="10">
        <v>2</v>
      </c>
      <c r="AH227" s="33">
        <v>1.7599235149230841E-2</v>
      </c>
      <c r="AI227" s="14">
        <v>-2.0387155101263765E-2</v>
      </c>
      <c r="AJ227" s="10">
        <v>-2</v>
      </c>
      <c r="AK227" s="33">
        <v>-2.3135289658260897E-2</v>
      </c>
      <c r="AL227" s="13">
        <v>11868.424930606503</v>
      </c>
      <c r="AM227" s="38"/>
    </row>
    <row r="228" spans="1:39" x14ac:dyDescent="0.25">
      <c r="A228" t="s">
        <v>1141</v>
      </c>
      <c r="B228" s="5" t="s">
        <v>270</v>
      </c>
      <c r="C228" s="6" t="s">
        <v>47</v>
      </c>
      <c r="D228" s="7" t="s">
        <v>20</v>
      </c>
      <c r="E228" s="8">
        <v>27.454336641626927</v>
      </c>
      <c r="F228" s="36">
        <v>-0.23279166254346606</v>
      </c>
      <c r="G228" s="8">
        <v>1.5063123350913905</v>
      </c>
      <c r="H228" s="9">
        <v>-5</v>
      </c>
      <c r="I228" s="10">
        <v>-175</v>
      </c>
      <c r="J228" s="33">
        <v>-0.62757461448733698</v>
      </c>
      <c r="K228" s="11">
        <v>-6.1801599960764508E-2</v>
      </c>
      <c r="L228" s="10">
        <v>-26</v>
      </c>
      <c r="M228" s="33">
        <v>-7.5667246217582376E-2</v>
      </c>
      <c r="N228" s="11">
        <v>6.5844796330423311E-3</v>
      </c>
      <c r="O228" s="10">
        <v>-11</v>
      </c>
      <c r="P228" s="33">
        <v>-0.1044081388746287</v>
      </c>
      <c r="Q228" s="11">
        <v>3.9553837001784775E-3</v>
      </c>
      <c r="R228" s="10">
        <v>-291</v>
      </c>
      <c r="S228" s="33">
        <v>-0.55188392942692976</v>
      </c>
      <c r="T228" s="12">
        <v>1.1439466158245948</v>
      </c>
      <c r="U228" s="10">
        <v>64</v>
      </c>
      <c r="V228" s="33">
        <v>0.18034919484193834</v>
      </c>
      <c r="W228" s="11">
        <v>-1.2994511525795824E-2</v>
      </c>
      <c r="X228" s="10">
        <v>5</v>
      </c>
      <c r="Y228" s="33">
        <v>2.5484199268267282E-2</v>
      </c>
      <c r="Z228" s="13">
        <v>9986</v>
      </c>
      <c r="AA228" s="10">
        <v>34</v>
      </c>
      <c r="AB228" s="33">
        <v>0.20988404866360863</v>
      </c>
      <c r="AC228" s="11">
        <v>-2.4999999999999994E-2</v>
      </c>
      <c r="AD228" s="10">
        <v>70</v>
      </c>
      <c r="AE228" s="33">
        <v>0.21277012838399903</v>
      </c>
      <c r="AF228" s="11">
        <v>2.3676730630689646E-2</v>
      </c>
      <c r="AG228" s="10">
        <v>-33</v>
      </c>
      <c r="AH228" s="33">
        <v>-0.12361328294635032</v>
      </c>
      <c r="AI228" s="14">
        <v>0.19280693653791614</v>
      </c>
      <c r="AJ228" s="10">
        <v>-6</v>
      </c>
      <c r="AK228" s="33">
        <v>6.9064820523863091E-3</v>
      </c>
      <c r="AL228" s="13">
        <v>8693.343179489777</v>
      </c>
      <c r="AM228" s="38"/>
    </row>
    <row r="229" spans="1:39" x14ac:dyDescent="0.25">
      <c r="A229" t="s">
        <v>878</v>
      </c>
      <c r="B229" s="5" t="s">
        <v>431</v>
      </c>
      <c r="C229" s="6" t="s">
        <v>30</v>
      </c>
      <c r="D229" s="7" t="s">
        <v>20</v>
      </c>
      <c r="E229" s="8">
        <v>19.045857082921174</v>
      </c>
      <c r="F229" s="36">
        <v>-0.55594711193566049</v>
      </c>
      <c r="G229" s="8">
        <v>1.5005838302733068</v>
      </c>
      <c r="H229" s="9">
        <v>-25</v>
      </c>
      <c r="I229" s="10">
        <v>251</v>
      </c>
      <c r="J229" s="33">
        <v>0.92260242014741267</v>
      </c>
      <c r="K229" s="11">
        <v>6.4006749190827272E-2</v>
      </c>
      <c r="L229" s="10">
        <v>17</v>
      </c>
      <c r="M229" s="33">
        <v>0.10030795773733003</v>
      </c>
      <c r="N229" s="11">
        <v>-1.6189596206267268E-3</v>
      </c>
      <c r="O229" s="10">
        <v>-79</v>
      </c>
      <c r="P229" s="33">
        <v>-0.17507804844095498</v>
      </c>
      <c r="Q229" s="11">
        <v>9.5184243964421857E-3</v>
      </c>
      <c r="R229" s="10">
        <v>-44</v>
      </c>
      <c r="S229" s="33">
        <v>-0.27985758730862836</v>
      </c>
      <c r="T229" s="12">
        <v>0</v>
      </c>
      <c r="U229" s="10">
        <v>-69</v>
      </c>
      <c r="V229" s="33">
        <v>-0.41464794767608693</v>
      </c>
      <c r="W229" s="11">
        <v>1.9712041884816747E-2</v>
      </c>
      <c r="X229" s="10">
        <v>-41</v>
      </c>
      <c r="Y229" s="33">
        <v>-0.14832949252791064</v>
      </c>
      <c r="Z229" s="13">
        <v>6304</v>
      </c>
      <c r="AA229" s="10">
        <v>20</v>
      </c>
      <c r="AB229" s="33">
        <v>0.13212062360927324</v>
      </c>
      <c r="AC229" s="11">
        <v>-2.6000000000000002E-2</v>
      </c>
      <c r="AD229" s="10">
        <v>44</v>
      </c>
      <c r="AE229" s="33">
        <v>0.17422499227800636</v>
      </c>
      <c r="AF229" s="11">
        <v>1.7084985835694066E-2</v>
      </c>
      <c r="AG229" s="10">
        <v>1</v>
      </c>
      <c r="AH229" s="33">
        <v>-6.3015903142991991E-2</v>
      </c>
      <c r="AI229" s="14">
        <v>-9.8493691857750587E-3</v>
      </c>
      <c r="AJ229" s="10">
        <v>0</v>
      </c>
      <c r="AK229" s="33">
        <v>-0.33741308221918898</v>
      </c>
      <c r="AL229" s="13">
        <v>174679.30803254806</v>
      </c>
      <c r="AM229" s="38"/>
    </row>
    <row r="230" spans="1:39" x14ac:dyDescent="0.25">
      <c r="A230" t="s">
        <v>1077</v>
      </c>
      <c r="B230" s="5" t="s">
        <v>518</v>
      </c>
      <c r="C230" s="6" t="s">
        <v>71</v>
      </c>
      <c r="D230" s="7" t="s">
        <v>34</v>
      </c>
      <c r="E230" s="8">
        <v>13.925078733151578</v>
      </c>
      <c r="F230" s="36">
        <v>-0.74693447198755791</v>
      </c>
      <c r="G230" s="8">
        <v>1.4789705753890061</v>
      </c>
      <c r="H230" s="9">
        <v>-31</v>
      </c>
      <c r="I230" s="10">
        <v>-133</v>
      </c>
      <c r="J230" s="33">
        <v>-0.55829242936210455</v>
      </c>
      <c r="K230" s="11">
        <v>-4.5366723711094514E-2</v>
      </c>
      <c r="L230" s="10">
        <v>-7</v>
      </c>
      <c r="M230" s="33">
        <v>4.8966339335488551E-2</v>
      </c>
      <c r="N230" s="11">
        <v>3.3291996524535683E-4</v>
      </c>
      <c r="O230" s="10">
        <v>58</v>
      </c>
      <c r="P230" s="33">
        <v>0.12408035018492936</v>
      </c>
      <c r="Q230" s="11">
        <v>-9.9483948394839504E-3</v>
      </c>
      <c r="R230" s="10">
        <v>-38</v>
      </c>
      <c r="S230" s="33">
        <v>-0.26168258424832203</v>
      </c>
      <c r="T230" s="12">
        <v>-5.0553781112187404E-2</v>
      </c>
      <c r="U230" s="10">
        <v>22</v>
      </c>
      <c r="V230" s="33">
        <v>7.7719937024158359E-2</v>
      </c>
      <c r="W230" s="11">
        <v>-4.5039606080068476E-3</v>
      </c>
      <c r="X230" s="10">
        <v>-30</v>
      </c>
      <c r="Y230" s="33">
        <v>-0.41484455824158384</v>
      </c>
      <c r="Z230" s="13">
        <v>6879</v>
      </c>
      <c r="AA230" s="10">
        <v>-29</v>
      </c>
      <c r="AB230" s="33">
        <v>-9.4563307063376678E-2</v>
      </c>
      <c r="AC230" s="11">
        <v>-1.4999999999999999E-2</v>
      </c>
      <c r="AD230" s="10">
        <v>0</v>
      </c>
      <c r="AE230" s="33">
        <v>-4.100507023344413E-2</v>
      </c>
      <c r="AF230" s="11">
        <v>4.0801535689101165E-3</v>
      </c>
      <c r="AG230" s="10">
        <v>-11</v>
      </c>
      <c r="AH230" s="33">
        <v>-4.1692462197203572E-2</v>
      </c>
      <c r="AI230" s="14">
        <v>0.10280148386645571</v>
      </c>
      <c r="AJ230" s="10">
        <v>7</v>
      </c>
      <c r="AK230" s="33">
        <v>4.4615945841407489E-3</v>
      </c>
      <c r="AL230" s="13">
        <v>15399.913880370819</v>
      </c>
      <c r="AM230" s="38"/>
    </row>
    <row r="231" spans="1:39" x14ac:dyDescent="0.25">
      <c r="A231" t="s">
        <v>897</v>
      </c>
      <c r="B231" s="5" t="s">
        <v>326</v>
      </c>
      <c r="C231" s="6" t="s">
        <v>47</v>
      </c>
      <c r="D231" s="7" t="s">
        <v>20</v>
      </c>
      <c r="E231" s="8">
        <v>23.887694082978477</v>
      </c>
      <c r="F231" s="36">
        <v>-0.35986380415212349</v>
      </c>
      <c r="G231" s="8">
        <v>1.4727086967349123</v>
      </c>
      <c r="H231" s="9">
        <v>-3</v>
      </c>
      <c r="I231" s="10">
        <v>-75</v>
      </c>
      <c r="J231" s="33">
        <v>-0.33274552470615382</v>
      </c>
      <c r="K231" s="11">
        <v>-3.7525118559601389E-2</v>
      </c>
      <c r="L231" s="10">
        <v>-60</v>
      </c>
      <c r="M231" s="33">
        <v>-0.1349127152473576</v>
      </c>
      <c r="N231" s="11">
        <v>1.075512604449913E-2</v>
      </c>
      <c r="O231" s="10">
        <v>33</v>
      </c>
      <c r="P231" s="33">
        <v>0.14158425630716712</v>
      </c>
      <c r="Q231" s="11">
        <v>-1.1555555555555548E-2</v>
      </c>
      <c r="R231" s="10">
        <v>-127</v>
      </c>
      <c r="S231" s="33">
        <v>-0.3367065367711144</v>
      </c>
      <c r="T231" s="12">
        <v>0.48606687085521783</v>
      </c>
      <c r="U231" s="10">
        <v>28</v>
      </c>
      <c r="V231" s="33">
        <v>5.9003751052830844E-2</v>
      </c>
      <c r="W231" s="11">
        <v>-5.5427347567097301E-3</v>
      </c>
      <c r="X231" s="10">
        <v>-24</v>
      </c>
      <c r="Y231" s="33">
        <v>-9.8120697058480949E-2</v>
      </c>
      <c r="Z231" s="13">
        <v>8648</v>
      </c>
      <c r="AA231" s="10">
        <v>6</v>
      </c>
      <c r="AB231" s="33">
        <v>1.9913338023243493E-2</v>
      </c>
      <c r="AC231" s="11">
        <v>-1.9999999999999997E-2</v>
      </c>
      <c r="AD231" s="10">
        <v>-11</v>
      </c>
      <c r="AE231" s="33">
        <v>-3.8251114463847324E-2</v>
      </c>
      <c r="AF231" s="11">
        <v>6.9166977960403164E-3</v>
      </c>
      <c r="AG231" s="10">
        <v>3</v>
      </c>
      <c r="AH231" s="33">
        <v>3.3516840544712323E-2</v>
      </c>
      <c r="AI231" s="14">
        <v>2.5828942286540979E-2</v>
      </c>
      <c r="AJ231" s="10">
        <v>-8</v>
      </c>
      <c r="AK231" s="33">
        <v>4.9941944411098227E-3</v>
      </c>
      <c r="AL231" s="13">
        <v>5313.2023150172317</v>
      </c>
      <c r="AM231" s="38"/>
    </row>
    <row r="232" spans="1:39" x14ac:dyDescent="0.25">
      <c r="A232" t="s">
        <v>753</v>
      </c>
      <c r="B232" s="5" t="s">
        <v>115</v>
      </c>
      <c r="C232" s="6" t="s">
        <v>93</v>
      </c>
      <c r="D232" s="7" t="s">
        <v>34</v>
      </c>
      <c r="E232" s="8">
        <v>41.598623441181843</v>
      </c>
      <c r="F232" s="36">
        <v>0.32710066754311651</v>
      </c>
      <c r="G232" s="8">
        <v>1.4651491375794308</v>
      </c>
      <c r="H232" s="9">
        <v>6</v>
      </c>
      <c r="I232" s="10">
        <v>-14</v>
      </c>
      <c r="J232" s="33">
        <v>-7.449551662925602E-2</v>
      </c>
      <c r="K232" s="11">
        <v>-3.7357597571787693E-2</v>
      </c>
      <c r="L232" s="10">
        <v>155</v>
      </c>
      <c r="M232" s="33">
        <v>0.45996355940158568</v>
      </c>
      <c r="N232" s="11">
        <v>-2.1603200512976643E-2</v>
      </c>
      <c r="O232" s="10">
        <v>6</v>
      </c>
      <c r="P232" s="33">
        <v>5.191422868038631E-2</v>
      </c>
      <c r="Q232" s="11">
        <v>-6.8013750954927371E-3</v>
      </c>
      <c r="R232" s="10">
        <v>60</v>
      </c>
      <c r="S232" s="33">
        <v>3.0276814514704709E-2</v>
      </c>
      <c r="T232" s="12">
        <v>-0.96112448628958425</v>
      </c>
      <c r="U232" s="10">
        <v>58</v>
      </c>
      <c r="V232" s="33">
        <v>0.8044857641855776</v>
      </c>
      <c r="W232" s="11">
        <v>-5.9002875780318431E-2</v>
      </c>
      <c r="X232" s="10">
        <v>-12</v>
      </c>
      <c r="Y232" s="33">
        <v>-7.0679730574734867E-2</v>
      </c>
      <c r="Z232" s="13">
        <v>3852</v>
      </c>
      <c r="AA232" s="10">
        <v>60</v>
      </c>
      <c r="AB232" s="33">
        <v>0.1709014691307334</v>
      </c>
      <c r="AC232" s="11">
        <v>-1.9999999999999997E-2</v>
      </c>
      <c r="AD232" s="10">
        <v>-12</v>
      </c>
      <c r="AE232" s="33">
        <v>-0.80979181030096825</v>
      </c>
      <c r="AF232" s="11">
        <v>-2.4059929382574619E-2</v>
      </c>
      <c r="AG232" s="10">
        <v>66</v>
      </c>
      <c r="AH232" s="33">
        <v>0.20603067923381002</v>
      </c>
      <c r="AI232" s="14">
        <v>-0.19168867525133715</v>
      </c>
      <c r="AJ232" s="10">
        <v>-1</v>
      </c>
      <c r="AK232" s="33">
        <v>8.4770056235342062E-3</v>
      </c>
      <c r="AL232" s="13">
        <v>7566.0976861501404</v>
      </c>
      <c r="AM232" s="38"/>
    </row>
    <row r="233" spans="1:39" x14ac:dyDescent="0.25">
      <c r="A233" t="s">
        <v>709</v>
      </c>
      <c r="B233" s="5" t="s">
        <v>309</v>
      </c>
      <c r="C233" s="6" t="s">
        <v>44</v>
      </c>
      <c r="D233" s="7" t="s">
        <v>20</v>
      </c>
      <c r="E233" s="8">
        <v>24.932458895799428</v>
      </c>
      <c r="F233" s="36">
        <v>-0.31163503298875517</v>
      </c>
      <c r="G233" s="8">
        <v>1.4482471760730675</v>
      </c>
      <c r="H233" s="9">
        <v>-5</v>
      </c>
      <c r="I233" s="10">
        <v>-56</v>
      </c>
      <c r="J233" s="33">
        <v>-0.85521178339889592</v>
      </c>
      <c r="K233" s="11">
        <v>-0.11344914839443065</v>
      </c>
      <c r="L233" s="10">
        <v>250</v>
      </c>
      <c r="M233" s="33">
        <v>0.83520718574126196</v>
      </c>
      <c r="N233" s="11">
        <v>-4.1913909078055991E-2</v>
      </c>
      <c r="O233" s="10">
        <v>-92</v>
      </c>
      <c r="P233" s="33">
        <v>-0.23894365544523866</v>
      </c>
      <c r="Q233" s="11">
        <v>1.3203415369161225E-2</v>
      </c>
      <c r="R233" s="10">
        <v>-119</v>
      </c>
      <c r="S233" s="33">
        <v>-0.35921022718777768</v>
      </c>
      <c r="T233" s="12">
        <v>0.71582566264826686</v>
      </c>
      <c r="U233" s="10">
        <v>-122</v>
      </c>
      <c r="V233" s="33">
        <v>-0.35516751394875656</v>
      </c>
      <c r="W233" s="11">
        <v>1.950887839964037E-2</v>
      </c>
      <c r="X233" s="10">
        <v>39</v>
      </c>
      <c r="Y233" s="33">
        <v>0.15927983820043207</v>
      </c>
      <c r="Z233" s="13">
        <v>14890</v>
      </c>
      <c r="AA233" s="10">
        <v>166</v>
      </c>
      <c r="AB233" s="33">
        <v>0.74308296055242051</v>
      </c>
      <c r="AC233" s="11">
        <v>-3.4000000000000002E-2</v>
      </c>
      <c r="AD233" s="10">
        <v>-73</v>
      </c>
      <c r="AE233" s="33">
        <v>-0.21601646310829598</v>
      </c>
      <c r="AF233" s="11">
        <v>-4.4194305840915549E-3</v>
      </c>
      <c r="AG233" s="10">
        <v>-54</v>
      </c>
      <c r="AH233" s="33">
        <v>-0.16272510650970001</v>
      </c>
      <c r="AI233" s="14">
        <v>0.22539920322906326</v>
      </c>
      <c r="AJ233" s="10">
        <v>-11</v>
      </c>
      <c r="AK233" s="33">
        <v>4.0898159611780227E-3</v>
      </c>
      <c r="AL233" s="13">
        <v>4612.283424758527</v>
      </c>
      <c r="AM233" s="38"/>
    </row>
    <row r="234" spans="1:39" x14ac:dyDescent="0.25">
      <c r="A234" t="s">
        <v>729</v>
      </c>
      <c r="B234" s="5" t="s">
        <v>334</v>
      </c>
      <c r="C234" s="6" t="s">
        <v>44</v>
      </c>
      <c r="D234" s="7" t="s">
        <v>20</v>
      </c>
      <c r="E234" s="8">
        <v>23.629854792498058</v>
      </c>
      <c r="F234" s="36">
        <v>-0.36140045586724479</v>
      </c>
      <c r="G234" s="8">
        <v>1.4464359536883862</v>
      </c>
      <c r="H234" s="9">
        <v>-6</v>
      </c>
      <c r="I234" s="10">
        <v>282</v>
      </c>
      <c r="J234" s="33">
        <v>0.89379832805682335</v>
      </c>
      <c r="K234" s="11">
        <v>5.71271110046917E-2</v>
      </c>
      <c r="L234" s="10">
        <v>50</v>
      </c>
      <c r="M234" s="33">
        <v>0.30955855784930908</v>
      </c>
      <c r="N234" s="11">
        <v>-1.2607329040171728E-2</v>
      </c>
      <c r="O234" s="10">
        <v>-117</v>
      </c>
      <c r="P234" s="33">
        <v>-0.53544610289219774</v>
      </c>
      <c r="Q234" s="11">
        <v>3.1916744621141246E-2</v>
      </c>
      <c r="R234" s="10">
        <v>-20</v>
      </c>
      <c r="S234" s="33">
        <v>-0.14913512569752951</v>
      </c>
      <c r="T234" s="12">
        <v>-0.34352710135584763</v>
      </c>
      <c r="U234" s="10">
        <v>-199</v>
      </c>
      <c r="V234" s="33">
        <v>-0.53395685569849316</v>
      </c>
      <c r="W234" s="11">
        <v>3.1483509010540631E-2</v>
      </c>
      <c r="X234" s="10">
        <v>107</v>
      </c>
      <c r="Y234" s="33">
        <v>0.43394150233799011</v>
      </c>
      <c r="Z234" s="13">
        <v>25615</v>
      </c>
      <c r="AA234" s="10">
        <v>50</v>
      </c>
      <c r="AB234" s="33">
        <v>0.14346742111222757</v>
      </c>
      <c r="AC234" s="11">
        <v>-2.0999999999999998E-2</v>
      </c>
      <c r="AD234" s="10">
        <v>5</v>
      </c>
      <c r="AE234" s="33">
        <v>-1.7757692423534033E-2</v>
      </c>
      <c r="AF234" s="11">
        <v>8.6254071661238108E-3</v>
      </c>
      <c r="AG234" s="10">
        <v>-15</v>
      </c>
      <c r="AH234" s="33">
        <v>-2.4536736210852228E-2</v>
      </c>
      <c r="AI234" s="14">
        <v>7.0607146419212619E-2</v>
      </c>
      <c r="AJ234" s="10">
        <v>4</v>
      </c>
      <c r="AK234" s="33">
        <v>1.1125439881887189E-2</v>
      </c>
      <c r="AL234" s="13">
        <v>6950.9213031317631</v>
      </c>
      <c r="AM234" s="38"/>
    </row>
    <row r="235" spans="1:39" x14ac:dyDescent="0.25">
      <c r="A235" t="s">
        <v>898</v>
      </c>
      <c r="B235" s="5" t="s">
        <v>171</v>
      </c>
      <c r="C235" s="6" t="s">
        <v>172</v>
      </c>
      <c r="D235" s="7" t="s">
        <v>39</v>
      </c>
      <c r="E235" s="8">
        <v>34.845195359901915</v>
      </c>
      <c r="F235" s="36">
        <v>7.2881423904324727E-2</v>
      </c>
      <c r="G235" s="8">
        <v>1.443937623009333</v>
      </c>
      <c r="H235" s="9">
        <v>6</v>
      </c>
      <c r="I235" s="10">
        <v>-28</v>
      </c>
      <c r="J235" s="33">
        <v>-0.17330819950231158</v>
      </c>
      <c r="K235" s="11">
        <v>-2.4923775721262476E-2</v>
      </c>
      <c r="L235" s="10">
        <v>59</v>
      </c>
      <c r="M235" s="33">
        <v>0.90481104711113836</v>
      </c>
      <c r="N235" s="11">
        <v>-4.7149550925845538E-2</v>
      </c>
      <c r="O235" s="10">
        <v>58</v>
      </c>
      <c r="P235" s="33">
        <v>0.29709501710807085</v>
      </c>
      <c r="Q235" s="11">
        <v>-2.1984844456261643E-2</v>
      </c>
      <c r="R235" s="10">
        <v>10</v>
      </c>
      <c r="S235" s="33">
        <v>0.21636535378520036</v>
      </c>
      <c r="T235" s="12">
        <v>-1.3974451186856316</v>
      </c>
      <c r="U235" s="10">
        <v>-38</v>
      </c>
      <c r="V235" s="33">
        <v>-0.30698675910178269</v>
      </c>
      <c r="W235" s="11">
        <v>1.2241446725317684E-2</v>
      </c>
      <c r="X235" s="10">
        <v>-28</v>
      </c>
      <c r="Y235" s="33">
        <v>-9.5018708829907927E-2</v>
      </c>
      <c r="Z235" s="13">
        <v>5111</v>
      </c>
      <c r="AA235" s="10">
        <v>-47</v>
      </c>
      <c r="AB235" s="33">
        <v>-0.25235951667263956</v>
      </c>
      <c r="AC235" s="11">
        <v>-1.7999999999999995E-2</v>
      </c>
      <c r="AD235" s="10">
        <v>3</v>
      </c>
      <c r="AE235" s="33">
        <v>4.7554555823272893E-2</v>
      </c>
      <c r="AF235" s="11">
        <v>1.6490453460620502E-2</v>
      </c>
      <c r="AG235" s="10">
        <v>-21</v>
      </c>
      <c r="AH235" s="33">
        <v>-7.3853256188288807E-2</v>
      </c>
      <c r="AI235" s="14">
        <v>0.14064875737024218</v>
      </c>
      <c r="AJ235" s="10">
        <v>1</v>
      </c>
      <c r="AK235" s="33">
        <v>7.2763357479059265E-3</v>
      </c>
      <c r="AL235" s="13">
        <v>5920.3028102788667</v>
      </c>
      <c r="AM235" s="38"/>
    </row>
    <row r="236" spans="1:39" x14ac:dyDescent="0.25">
      <c r="A236" t="s">
        <v>698</v>
      </c>
      <c r="B236" s="5" t="s">
        <v>497</v>
      </c>
      <c r="C236" s="6" t="s">
        <v>91</v>
      </c>
      <c r="D236" s="7" t="s">
        <v>39</v>
      </c>
      <c r="E236" s="8">
        <v>15.020938424296325</v>
      </c>
      <c r="F236" s="36">
        <v>-0.68914723822041779</v>
      </c>
      <c r="G236" s="8">
        <v>1.4308713637575039</v>
      </c>
      <c r="H236" s="9">
        <v>-28</v>
      </c>
      <c r="I236" s="10">
        <v>-73</v>
      </c>
      <c r="J236" s="33">
        <v>-0.44213590672524672</v>
      </c>
      <c r="K236" s="11">
        <v>-3.0624883631257149E-2</v>
      </c>
      <c r="L236" s="10">
        <v>59</v>
      </c>
      <c r="M236" s="33">
        <v>0.18801687076785661</v>
      </c>
      <c r="N236" s="11">
        <v>-6.5262503212687728E-3</v>
      </c>
      <c r="O236" s="10">
        <v>15</v>
      </c>
      <c r="P236" s="33">
        <v>3.1299578771993186E-2</v>
      </c>
      <c r="Q236" s="11">
        <v>-3.8282025819265132E-3</v>
      </c>
      <c r="R236" s="10">
        <v>-44</v>
      </c>
      <c r="S236" s="33">
        <v>-0.27985758730862836</v>
      </c>
      <c r="T236" s="12">
        <v>0</v>
      </c>
      <c r="U236" s="10">
        <v>-73</v>
      </c>
      <c r="V236" s="33">
        <v>-0.16821498281287539</v>
      </c>
      <c r="W236" s="11">
        <v>9.9323523791324322E-3</v>
      </c>
      <c r="X236" s="10">
        <v>0</v>
      </c>
      <c r="Y236" s="33">
        <v>-3.6748516777827422E-2</v>
      </c>
      <c r="Z236" s="13">
        <v>19015</v>
      </c>
      <c r="AA236" s="10">
        <v>-81</v>
      </c>
      <c r="AB236" s="33">
        <v>-0.24101271916968486</v>
      </c>
      <c r="AC236" s="11">
        <v>-1.2999999999999998E-2</v>
      </c>
      <c r="AD236" s="10">
        <v>24</v>
      </c>
      <c r="AE236" s="33">
        <v>7.0754869976355828E-2</v>
      </c>
      <c r="AF236" s="11">
        <v>1.31782079920576E-2</v>
      </c>
      <c r="AG236" s="10">
        <v>0</v>
      </c>
      <c r="AH236" s="33">
        <v>1.3633122992817992E-3</v>
      </c>
      <c r="AI236" s="14">
        <v>2.0524601233123718E-2</v>
      </c>
      <c r="AJ236" s="10">
        <v>-11</v>
      </c>
      <c r="AK236" s="33">
        <v>-8.7157999408915832E-3</v>
      </c>
      <c r="AL236" s="13">
        <v>8352.5086318277754</v>
      </c>
      <c r="AM236" s="38"/>
    </row>
    <row r="237" spans="1:39" x14ac:dyDescent="0.25">
      <c r="A237" t="s">
        <v>705</v>
      </c>
      <c r="B237" s="5" t="s">
        <v>529</v>
      </c>
      <c r="C237" s="6" t="s">
        <v>61</v>
      </c>
      <c r="D237" s="7" t="s">
        <v>39</v>
      </c>
      <c r="E237" s="8">
        <v>13.06519687012754</v>
      </c>
      <c r="F237" s="36">
        <v>-0.76170198861531535</v>
      </c>
      <c r="G237" s="8">
        <v>1.4214084561593516</v>
      </c>
      <c r="H237" s="9">
        <v>-24</v>
      </c>
      <c r="I237" s="10">
        <v>29</v>
      </c>
      <c r="J237" s="33">
        <v>0.43297011733679303</v>
      </c>
      <c r="K237" s="11">
        <v>-7.2129541196099822E-3</v>
      </c>
      <c r="L237" s="10">
        <v>20</v>
      </c>
      <c r="M237" s="33">
        <v>9.5303516971317892E-2</v>
      </c>
      <c r="N237" s="11">
        <v>-1.5347592519385223E-3</v>
      </c>
      <c r="O237" s="10">
        <v>-76</v>
      </c>
      <c r="P237" s="33">
        <v>-0.14977224895208374</v>
      </c>
      <c r="Q237" s="11">
        <v>7.8005396896784346E-3</v>
      </c>
      <c r="R237" s="10">
        <v>-81</v>
      </c>
      <c r="S237" s="33">
        <v>-0.27771776568743972</v>
      </c>
      <c r="T237" s="12">
        <v>4.2339396507797417E-2</v>
      </c>
      <c r="U237" s="10">
        <v>-35</v>
      </c>
      <c r="V237" s="33">
        <v>-8.8839031113715716E-2</v>
      </c>
      <c r="W237" s="11">
        <v>5.8484618945419328E-3</v>
      </c>
      <c r="X237" s="10">
        <v>-10</v>
      </c>
      <c r="Y237" s="33">
        <v>-0.11477972847365669</v>
      </c>
      <c r="Z237" s="13">
        <v>14580</v>
      </c>
      <c r="AA237" s="10">
        <v>5</v>
      </c>
      <c r="AB237" s="33">
        <v>-4.1964570526955902E-2</v>
      </c>
      <c r="AC237" s="11">
        <v>-1.3999999999999999E-2</v>
      </c>
      <c r="AD237" s="10">
        <v>-75</v>
      </c>
      <c r="AE237" s="33">
        <v>-0.26858504921388915</v>
      </c>
      <c r="AF237" s="11">
        <v>-8.6898897490029769E-3</v>
      </c>
      <c r="AG237" s="10">
        <v>57</v>
      </c>
      <c r="AH237" s="33">
        <v>0.1812942648242323</v>
      </c>
      <c r="AI237" s="14">
        <v>-0.18113552617752937</v>
      </c>
      <c r="AJ237" s="10">
        <v>8</v>
      </c>
      <c r="AK237" s="33">
        <v>1.0257722277361395E-2</v>
      </c>
      <c r="AL237" s="13">
        <v>21534.748959863384</v>
      </c>
      <c r="AM237" s="38"/>
    </row>
    <row r="238" spans="1:39" x14ac:dyDescent="0.25">
      <c r="A238" t="s">
        <v>677</v>
      </c>
      <c r="B238" s="5" t="s">
        <v>126</v>
      </c>
      <c r="C238" s="6" t="s">
        <v>28</v>
      </c>
      <c r="D238" s="7" t="s">
        <v>20</v>
      </c>
      <c r="E238" s="8">
        <v>40.06430790427946</v>
      </c>
      <c r="F238" s="36">
        <v>0.29020007756771005</v>
      </c>
      <c r="G238" s="8">
        <v>1.3953242284745713</v>
      </c>
      <c r="H238" s="9">
        <v>1</v>
      </c>
      <c r="I238" s="10">
        <v>16</v>
      </c>
      <c r="J238" s="33">
        <v>0.11900329337958937</v>
      </c>
      <c r="K238" s="11">
        <v>1.5203764142180609E-2</v>
      </c>
      <c r="L238" s="10">
        <v>-22</v>
      </c>
      <c r="M238" s="33">
        <v>-0.68406259173097816</v>
      </c>
      <c r="N238" s="11">
        <v>3.7432084974301671E-2</v>
      </c>
      <c r="O238" s="10">
        <v>-47</v>
      </c>
      <c r="P238" s="33">
        <v>-0.14431718269902744</v>
      </c>
      <c r="Q238" s="11">
        <v>7.1432791728212666E-3</v>
      </c>
      <c r="R238" s="10">
        <v>1</v>
      </c>
      <c r="S238" s="33">
        <v>1.8347965611112203E-2</v>
      </c>
      <c r="T238" s="12">
        <v>-0.83077558680698438</v>
      </c>
      <c r="U238" s="10">
        <v>194</v>
      </c>
      <c r="V238" s="33">
        <v>0.99167403353171446</v>
      </c>
      <c r="W238" s="11">
        <v>-6.6455830388692586E-2</v>
      </c>
      <c r="X238" s="10">
        <v>-7</v>
      </c>
      <c r="Y238" s="33">
        <v>-1.925142369899091E-2</v>
      </c>
      <c r="Z238" s="13">
        <v>5075</v>
      </c>
      <c r="AA238" s="10">
        <v>-1</v>
      </c>
      <c r="AB238" s="33">
        <v>-0.3274501142035553</v>
      </c>
      <c r="AC238" s="11">
        <v>-3.9999999999999994E-2</v>
      </c>
      <c r="AD238" s="10">
        <v>-1</v>
      </c>
      <c r="AE238" s="33">
        <v>-5.7040305136558896E-2</v>
      </c>
      <c r="AF238" s="11">
        <v>8.1438474870018096E-3</v>
      </c>
      <c r="AG238" s="10">
        <v>-2</v>
      </c>
      <c r="AH238" s="33">
        <v>-9.1999218697338181E-2</v>
      </c>
      <c r="AI238" s="14">
        <v>2.1177080958022398E-2</v>
      </c>
      <c r="AJ238" s="10">
        <v>0</v>
      </c>
      <c r="AK238" s="33">
        <v>-2.9993066299212279E-2</v>
      </c>
      <c r="AL238" s="13">
        <v>90138.460942902835</v>
      </c>
      <c r="AM238" s="38"/>
    </row>
    <row r="239" spans="1:39" x14ac:dyDescent="0.25">
      <c r="A239" t="s">
        <v>1018</v>
      </c>
      <c r="B239" s="5" t="s">
        <v>564</v>
      </c>
      <c r="C239" s="6" t="s">
        <v>93</v>
      </c>
      <c r="D239" s="7" t="s">
        <v>34</v>
      </c>
      <c r="E239" s="8">
        <v>9.8501571646116908</v>
      </c>
      <c r="F239" s="36">
        <v>-0.87695835465878691</v>
      </c>
      <c r="G239" s="8">
        <v>1.3933339885735947</v>
      </c>
      <c r="H239" s="9">
        <v>-16</v>
      </c>
      <c r="I239" s="10">
        <v>32</v>
      </c>
      <c r="J239" s="33">
        <v>0.14526774107948459</v>
      </c>
      <c r="K239" s="11">
        <v>-1.8036905756727339E-2</v>
      </c>
      <c r="L239" s="10">
        <v>-209</v>
      </c>
      <c r="M239" s="33">
        <v>-0.6507530276100586</v>
      </c>
      <c r="N239" s="11">
        <v>3.8383589857431795E-2</v>
      </c>
      <c r="O239" s="10">
        <v>41</v>
      </c>
      <c r="P239" s="33">
        <v>8.7021940608742243E-2</v>
      </c>
      <c r="Q239" s="11">
        <v>-7.3968139029688624E-3</v>
      </c>
      <c r="R239" s="10">
        <v>-39</v>
      </c>
      <c r="S239" s="33">
        <v>-0.26020828299287818</v>
      </c>
      <c r="T239" s="12">
        <v>-6.6216395179446427E-2</v>
      </c>
      <c r="U239" s="10">
        <v>-3</v>
      </c>
      <c r="V239" s="33">
        <v>2.3041169710561915E-2</v>
      </c>
      <c r="W239" s="11">
        <v>-7.1887550200803313E-4</v>
      </c>
      <c r="X239" s="10">
        <v>-13</v>
      </c>
      <c r="Y239" s="33">
        <v>-0.28385857694203165</v>
      </c>
      <c r="Z239" s="13">
        <v>12488</v>
      </c>
      <c r="AA239" s="10">
        <v>-33</v>
      </c>
      <c r="AB239" s="33">
        <v>-0.18614462313267288</v>
      </c>
      <c r="AC239" s="11">
        <v>-1.1000000000000003E-2</v>
      </c>
      <c r="AD239" s="10">
        <v>-26</v>
      </c>
      <c r="AE239" s="33">
        <v>-0.12409546465487087</v>
      </c>
      <c r="AF239" s="11">
        <v>-1.2827706297765529E-3</v>
      </c>
      <c r="AG239" s="10">
        <v>2</v>
      </c>
      <c r="AH239" s="33">
        <v>-1.2407516051318568E-2</v>
      </c>
      <c r="AI239" s="14">
        <v>2.5753285394134906E-2</v>
      </c>
      <c r="AJ239" s="10">
        <v>-1</v>
      </c>
      <c r="AK239" s="33">
        <v>-1.2965266440657555E-2</v>
      </c>
      <c r="AL239" s="13">
        <v>14341.738427345845</v>
      </c>
      <c r="AM239" s="38"/>
    </row>
    <row r="240" spans="1:39" x14ac:dyDescent="0.25">
      <c r="A240" t="s">
        <v>1029</v>
      </c>
      <c r="B240" s="5" t="s">
        <v>538</v>
      </c>
      <c r="C240" s="6" t="s">
        <v>93</v>
      </c>
      <c r="D240" s="7" t="s">
        <v>34</v>
      </c>
      <c r="E240" s="8">
        <v>12.168021013782603</v>
      </c>
      <c r="F240" s="36">
        <v>-0.77838234791495786</v>
      </c>
      <c r="G240" s="8">
        <v>1.3653156801293314</v>
      </c>
      <c r="H240" s="9">
        <v>-16</v>
      </c>
      <c r="I240" s="10">
        <v>40</v>
      </c>
      <c r="J240" s="33">
        <v>0.22721079127953486</v>
      </c>
      <c r="K240" s="11">
        <v>-1.3308591368670797E-2</v>
      </c>
      <c r="L240" s="10">
        <v>-134</v>
      </c>
      <c r="M240" s="33">
        <v>-0.3609582004237083</v>
      </c>
      <c r="N240" s="11">
        <v>2.2807273759212109E-2</v>
      </c>
      <c r="O240" s="10">
        <v>-96</v>
      </c>
      <c r="P240" s="33">
        <v>-0.25884925009580922</v>
      </c>
      <c r="Q240" s="11">
        <v>1.470509977827051E-2</v>
      </c>
      <c r="R240" s="10">
        <v>-44</v>
      </c>
      <c r="S240" s="33">
        <v>-0.27985758730862836</v>
      </c>
      <c r="T240" s="12">
        <v>0</v>
      </c>
      <c r="U240" s="10">
        <v>25</v>
      </c>
      <c r="V240" s="33">
        <v>8.2260551317708597E-2</v>
      </c>
      <c r="W240" s="11">
        <v>-4.8527014790220313E-3</v>
      </c>
      <c r="X240" s="10">
        <v>4</v>
      </c>
      <c r="Y240" s="33">
        <v>-3.5418985538066217E-2</v>
      </c>
      <c r="Z240" s="13">
        <v>20896</v>
      </c>
      <c r="AA240" s="10">
        <v>16</v>
      </c>
      <c r="AB240" s="33">
        <v>-1.9069241509631851E-2</v>
      </c>
      <c r="AC240" s="11">
        <v>-1.4999999999999999E-2</v>
      </c>
      <c r="AD240" s="10">
        <v>-64</v>
      </c>
      <c r="AE240" s="33">
        <v>-0.22481200652073285</v>
      </c>
      <c r="AF240" s="11">
        <v>-6.0779315367807119E-3</v>
      </c>
      <c r="AG240" s="10">
        <v>-8</v>
      </c>
      <c r="AH240" s="33">
        <v>-2.2625472120997789E-2</v>
      </c>
      <c r="AI240" s="14">
        <v>4.9604394919869677E-2</v>
      </c>
      <c r="AJ240" s="10">
        <v>-6</v>
      </c>
      <c r="AK240" s="33">
        <v>-1.417043177401868E-2</v>
      </c>
      <c r="AL240" s="13">
        <v>9115.7512321418617</v>
      </c>
      <c r="AM240" s="38"/>
    </row>
    <row r="241" spans="1:39" x14ac:dyDescent="0.25">
      <c r="A241" t="s">
        <v>888</v>
      </c>
      <c r="B241" s="5" t="s">
        <v>158</v>
      </c>
      <c r="C241" s="6" t="s">
        <v>19</v>
      </c>
      <c r="D241" s="7" t="s">
        <v>20</v>
      </c>
      <c r="E241" s="8">
        <v>36.266861298010383</v>
      </c>
      <c r="F241" s="36">
        <v>0.15378826417964131</v>
      </c>
      <c r="G241" s="8">
        <v>1.3630264098171949</v>
      </c>
      <c r="H241" s="9">
        <v>3</v>
      </c>
      <c r="I241" s="10">
        <v>65</v>
      </c>
      <c r="J241" s="33">
        <v>0.15096745094282968</v>
      </c>
      <c r="K241" s="11">
        <v>2.1369261360320024E-3</v>
      </c>
      <c r="L241" s="10">
        <v>-72</v>
      </c>
      <c r="M241" s="33">
        <v>-0.29178600850933972</v>
      </c>
      <c r="N241" s="11">
        <v>1.7924001983635016E-2</v>
      </c>
      <c r="O241" s="10">
        <v>-4</v>
      </c>
      <c r="P241" s="33">
        <v>-7.5802651274259669E-2</v>
      </c>
      <c r="Q241" s="11">
        <v>1.5238095238095106E-3</v>
      </c>
      <c r="R241" s="10">
        <v>-54</v>
      </c>
      <c r="S241" s="33">
        <v>-0.10368423340833291</v>
      </c>
      <c r="T241" s="12">
        <v>-0.22177628593491838</v>
      </c>
      <c r="U241" s="10">
        <v>100</v>
      </c>
      <c r="V241" s="33">
        <v>0.63791880035981374</v>
      </c>
      <c r="W241" s="11">
        <v>-4.5608286252354052E-2</v>
      </c>
      <c r="X241" s="10">
        <v>-32</v>
      </c>
      <c r="Y241" s="33">
        <v>-0.14069556353066015</v>
      </c>
      <c r="Z241" s="13">
        <v>2117</v>
      </c>
      <c r="AA241" s="10">
        <v>9</v>
      </c>
      <c r="AB241" s="33">
        <v>5.8895917556119615E-2</v>
      </c>
      <c r="AC241" s="11">
        <v>-2.5000000000000008E-2</v>
      </c>
      <c r="AD241" s="10">
        <v>-44</v>
      </c>
      <c r="AE241" s="33">
        <v>-0.20025345933115646</v>
      </c>
      <c r="AF241" s="11">
        <v>-1.6973684210527251E-3</v>
      </c>
      <c r="AG241" s="10">
        <v>6</v>
      </c>
      <c r="AH241" s="33">
        <v>4.039733760290587E-2</v>
      </c>
      <c r="AI241" s="14">
        <v>8.1119081503457924E-2</v>
      </c>
      <c r="AJ241" s="10">
        <v>-1</v>
      </c>
      <c r="AK241" s="33">
        <v>1.0059035196070709E-2</v>
      </c>
      <c r="AL241" s="13">
        <v>4107.0378182201166</v>
      </c>
      <c r="AM241" s="38"/>
    </row>
    <row r="242" spans="1:39" x14ac:dyDescent="0.25">
      <c r="A242" t="s">
        <v>1028</v>
      </c>
      <c r="B242" s="5" t="s">
        <v>476</v>
      </c>
      <c r="C242" s="6" t="s">
        <v>93</v>
      </c>
      <c r="D242" s="7" t="s">
        <v>34</v>
      </c>
      <c r="E242" s="8">
        <v>16.244646438492065</v>
      </c>
      <c r="F242" s="36">
        <v>-0.60705827528173728</v>
      </c>
      <c r="G242" s="8">
        <v>1.3224271652461717</v>
      </c>
      <c r="H242" s="9">
        <v>-30</v>
      </c>
      <c r="I242" s="10">
        <v>-37</v>
      </c>
      <c r="J242" s="33">
        <v>-0.13556063130652601</v>
      </c>
      <c r="K242" s="11">
        <v>-3.5773477088225425E-2</v>
      </c>
      <c r="L242" s="10">
        <v>-86</v>
      </c>
      <c r="M242" s="33">
        <v>-0.18680571735710638</v>
      </c>
      <c r="N242" s="11">
        <v>1.3711208007724424E-2</v>
      </c>
      <c r="O242" s="10">
        <v>-123</v>
      </c>
      <c r="P242" s="33">
        <v>-0.25220843344701704</v>
      </c>
      <c r="Q242" s="11">
        <v>1.4377036462373934E-2</v>
      </c>
      <c r="R242" s="10">
        <v>-32</v>
      </c>
      <c r="S242" s="33">
        <v>-0.24515172818397038</v>
      </c>
      <c r="T242" s="12">
        <v>-8.2211854906006882E-2</v>
      </c>
      <c r="U242" s="10">
        <v>-56</v>
      </c>
      <c r="V242" s="33">
        <v>-0.14946234113753931</v>
      </c>
      <c r="W242" s="11">
        <v>8.1739130434782536E-3</v>
      </c>
      <c r="X242" s="10">
        <v>13</v>
      </c>
      <c r="Y242" s="33">
        <v>0.12557070191651398</v>
      </c>
      <c r="Z242" s="13">
        <v>20991</v>
      </c>
      <c r="AA242" s="10">
        <v>-48</v>
      </c>
      <c r="AB242" s="33">
        <v>-0.21130931165058786</v>
      </c>
      <c r="AC242" s="11">
        <v>-1.1000000000000003E-2</v>
      </c>
      <c r="AD242" s="10">
        <v>63</v>
      </c>
      <c r="AE242" s="33">
        <v>0.1691676262279635</v>
      </c>
      <c r="AF242" s="11">
        <v>2.0184210526315804E-2</v>
      </c>
      <c r="AG242" s="10">
        <v>36</v>
      </c>
      <c r="AH242" s="33">
        <v>0.12896081713764163</v>
      </c>
      <c r="AI242" s="14">
        <v>-9.9073473612236285E-2</v>
      </c>
      <c r="AJ242" s="10">
        <v>26</v>
      </c>
      <c r="AK242" s="33">
        <v>1.8746375497590173E-2</v>
      </c>
      <c r="AL242" s="13">
        <v>22876.482033513108</v>
      </c>
      <c r="AM242" s="38"/>
    </row>
    <row r="243" spans="1:39" ht="22.5" x14ac:dyDescent="0.25">
      <c r="A243" t="s">
        <v>1069</v>
      </c>
      <c r="B243" s="5" t="s">
        <v>481</v>
      </c>
      <c r="C243" s="6" t="s">
        <v>49</v>
      </c>
      <c r="D243" s="7" t="s">
        <v>39</v>
      </c>
      <c r="E243" s="8">
        <v>15.60033195710494</v>
      </c>
      <c r="F243" s="36">
        <v>-0.61569331659380122</v>
      </c>
      <c r="G243" s="8">
        <v>1.2717202865204573</v>
      </c>
      <c r="H243" s="9">
        <v>-19</v>
      </c>
      <c r="I243" s="10">
        <v>-19</v>
      </c>
      <c r="J243" s="33">
        <v>-7.8946548030352837E-2</v>
      </c>
      <c r="K243" s="11">
        <v>-4.9582157177461728E-2</v>
      </c>
      <c r="L243" s="10">
        <v>2</v>
      </c>
      <c r="M243" s="33">
        <v>6.9054207729213335E-2</v>
      </c>
      <c r="N243" s="11">
        <v>-1.1839852530486777E-4</v>
      </c>
      <c r="O243" s="10">
        <v>-91</v>
      </c>
      <c r="P243" s="33">
        <v>-0.26073012526886363</v>
      </c>
      <c r="Q243" s="11">
        <v>1.4663501780248611E-2</v>
      </c>
      <c r="R243" s="10">
        <v>-36</v>
      </c>
      <c r="S243" s="33">
        <v>-0.19288748983902254</v>
      </c>
      <c r="T243" s="12">
        <v>-0.21916201780588396</v>
      </c>
      <c r="U243" s="10">
        <v>21</v>
      </c>
      <c r="V243" s="33">
        <v>5.0496472197425701E-2</v>
      </c>
      <c r="W243" s="11">
        <v>-3.7280310720748527E-3</v>
      </c>
      <c r="X243" s="10">
        <v>-24</v>
      </c>
      <c r="Y243" s="33">
        <v>-0.18212815687233241</v>
      </c>
      <c r="Z243" s="13">
        <v>10995</v>
      </c>
      <c r="AA243" s="10">
        <v>-14</v>
      </c>
      <c r="AB243" s="33">
        <v>-9.2293947562785972E-2</v>
      </c>
      <c r="AC243" s="11">
        <v>-1.3999999999999999E-2</v>
      </c>
      <c r="AD243" s="10">
        <v>13</v>
      </c>
      <c r="AE243" s="33">
        <v>3.7103711630580571E-2</v>
      </c>
      <c r="AF243" s="11">
        <v>1.0684370257966647E-2</v>
      </c>
      <c r="AG243" s="10">
        <v>27</v>
      </c>
      <c r="AH243" s="33">
        <v>9.5241901127247119E-2</v>
      </c>
      <c r="AI243" s="14">
        <v>-0.1081967344007555</v>
      </c>
      <c r="AJ243" s="10">
        <v>10</v>
      </c>
      <c r="AK243" s="33">
        <v>1.3635315658679301E-2</v>
      </c>
      <c r="AL243" s="13">
        <v>25603.202888644446</v>
      </c>
      <c r="AM243" s="38"/>
    </row>
    <row r="244" spans="1:39" x14ac:dyDescent="0.25">
      <c r="A244" t="s">
        <v>645</v>
      </c>
      <c r="B244" s="5" t="s">
        <v>545</v>
      </c>
      <c r="C244" s="6" t="s">
        <v>172</v>
      </c>
      <c r="D244" s="7" t="s">
        <v>39</v>
      </c>
      <c r="E244" s="8">
        <v>11.444503342826561</v>
      </c>
      <c r="F244" s="36">
        <v>-0.76831137725878484</v>
      </c>
      <c r="G244" s="8">
        <v>1.2467614524579744</v>
      </c>
      <c r="H244" s="9">
        <v>-6</v>
      </c>
      <c r="I244" s="10">
        <v>-1</v>
      </c>
      <c r="J244" s="33">
        <v>-3.6029694098645537E-2</v>
      </c>
      <c r="K244" s="11">
        <v>-2.9291458728790687E-2</v>
      </c>
      <c r="L244" s="10">
        <v>-44</v>
      </c>
      <c r="M244" s="33">
        <v>-6.7134064138420491E-2</v>
      </c>
      <c r="N244" s="11">
        <v>7.1209584886887667E-3</v>
      </c>
      <c r="O244" s="10">
        <v>-1</v>
      </c>
      <c r="P244" s="33">
        <v>-2.0009775480711589E-3</v>
      </c>
      <c r="Q244" s="11">
        <v>-1.6955445544554453E-3</v>
      </c>
      <c r="R244" s="10">
        <v>-35</v>
      </c>
      <c r="S244" s="33">
        <v>-0.25788470365246702</v>
      </c>
      <c r="T244" s="12">
        <v>-7.4046649389115135E-2</v>
      </c>
      <c r="U244" s="10">
        <v>-3</v>
      </c>
      <c r="V244" s="33">
        <v>2.2456723559122205E-3</v>
      </c>
      <c r="W244" s="11">
        <v>-8.9572222852603994E-4</v>
      </c>
      <c r="X244" s="10">
        <v>11</v>
      </c>
      <c r="Y244" s="33">
        <v>1.4143970769937786E-2</v>
      </c>
      <c r="Z244" s="13">
        <v>22181</v>
      </c>
      <c r="AA244" s="10">
        <v>-85</v>
      </c>
      <c r="AB244" s="33">
        <v>-0.33259403523898112</v>
      </c>
      <c r="AC244" s="11">
        <v>-9.0000000000000011E-3</v>
      </c>
      <c r="AD244" s="10">
        <v>-35</v>
      </c>
      <c r="AE244" s="33">
        <v>-0.15249338588595607</v>
      </c>
      <c r="AF244" s="11">
        <v>-2.329478507527849E-3</v>
      </c>
      <c r="AG244" s="10">
        <v>-9</v>
      </c>
      <c r="AH244" s="33">
        <v>-1.4470768649067378E-2</v>
      </c>
      <c r="AI244" s="14">
        <v>2.682170088010194E-3</v>
      </c>
      <c r="AJ244" s="10">
        <v>-10</v>
      </c>
      <c r="AK244" s="33">
        <v>-4.1277145350505917E-2</v>
      </c>
      <c r="AL244" s="13">
        <v>-345.50682763621444</v>
      </c>
      <c r="AM244" s="38"/>
    </row>
    <row r="245" spans="1:39" x14ac:dyDescent="0.25">
      <c r="A245" t="s">
        <v>930</v>
      </c>
      <c r="B245" s="5" t="s">
        <v>531</v>
      </c>
      <c r="C245" s="6" t="s">
        <v>81</v>
      </c>
      <c r="D245" s="7" t="s">
        <v>34</v>
      </c>
      <c r="E245" s="8">
        <v>13.045395724834892</v>
      </c>
      <c r="F245" s="36">
        <v>-0.69832514417015812</v>
      </c>
      <c r="G245" s="8">
        <v>1.2214809151868806</v>
      </c>
      <c r="H245" s="9">
        <v>-22</v>
      </c>
      <c r="I245" s="10">
        <v>-79</v>
      </c>
      <c r="J245" s="33">
        <v>-0.35761553165787441</v>
      </c>
      <c r="K245" s="11">
        <v>-4.1807516856290583E-2</v>
      </c>
      <c r="L245" s="10">
        <v>-40</v>
      </c>
      <c r="M245" s="33">
        <v>-5.3656311453710859E-2</v>
      </c>
      <c r="N245" s="11">
        <v>6.4141644467143738E-3</v>
      </c>
      <c r="O245" s="10">
        <v>-19</v>
      </c>
      <c r="P245" s="33">
        <v>-3.8638087377060204E-2</v>
      </c>
      <c r="Q245" s="11">
        <v>6.0217911241030805E-4</v>
      </c>
      <c r="R245" s="10">
        <v>-63</v>
      </c>
      <c r="S245" s="33">
        <v>-0.28886153076995524</v>
      </c>
      <c r="T245" s="12">
        <v>4.9209190786784159E-2</v>
      </c>
      <c r="U245" s="10">
        <v>18</v>
      </c>
      <c r="V245" s="33">
        <v>4.9789069218690196E-2</v>
      </c>
      <c r="W245" s="11">
        <v>-3.5220906185373241E-3</v>
      </c>
      <c r="X245" s="10">
        <v>7</v>
      </c>
      <c r="Y245" s="33">
        <v>7.8604695502718425E-2</v>
      </c>
      <c r="Z245" s="13">
        <v>23032</v>
      </c>
      <c r="AA245" s="10">
        <v>-84</v>
      </c>
      <c r="AB245" s="33">
        <v>-0.26163868868641815</v>
      </c>
      <c r="AC245" s="11">
        <v>-1.0999999999999996E-2</v>
      </c>
      <c r="AD245" s="10">
        <v>-26</v>
      </c>
      <c r="AE245" s="33">
        <v>-0.11665467455297962</v>
      </c>
      <c r="AF245" s="11">
        <v>5.1962970470942338E-5</v>
      </c>
      <c r="AG245" s="10">
        <v>-25</v>
      </c>
      <c r="AH245" s="33">
        <v>-4.7129860126102374E-2</v>
      </c>
      <c r="AI245" s="14">
        <v>5.0977174022810878E-2</v>
      </c>
      <c r="AJ245" s="10">
        <v>-10</v>
      </c>
      <c r="AK245" s="33">
        <v>-2.5302006782923929E-2</v>
      </c>
      <c r="AL245" s="13">
        <v>5422.5838044298871</v>
      </c>
      <c r="AM245" s="38"/>
    </row>
    <row r="246" spans="1:39" x14ac:dyDescent="0.25">
      <c r="A246" t="s">
        <v>884</v>
      </c>
      <c r="B246" s="5" t="s">
        <v>114</v>
      </c>
      <c r="C246" s="6" t="s">
        <v>28</v>
      </c>
      <c r="D246" s="7" t="s">
        <v>20</v>
      </c>
      <c r="E246" s="8">
        <v>41.681355889357462</v>
      </c>
      <c r="F246" s="36">
        <v>0.42156733966401738</v>
      </c>
      <c r="G246" s="8">
        <v>1.1806687739600648</v>
      </c>
      <c r="H246" s="9">
        <v>8</v>
      </c>
      <c r="I246" s="10">
        <v>-91</v>
      </c>
      <c r="J246" s="33">
        <v>-0.44204312082656616</v>
      </c>
      <c r="K246" s="11">
        <v>-3.2521607389396245E-2</v>
      </c>
      <c r="L246" s="10">
        <v>14</v>
      </c>
      <c r="M246" s="33">
        <v>9.800062262808551E-2</v>
      </c>
      <c r="N246" s="11">
        <v>-2.164740926167856E-3</v>
      </c>
      <c r="O246" s="10">
        <v>12</v>
      </c>
      <c r="P246" s="33">
        <v>6.1559420635821815E-2</v>
      </c>
      <c r="Q246" s="11">
        <v>-6.8680945816986527E-3</v>
      </c>
      <c r="R246" s="10">
        <v>18</v>
      </c>
      <c r="S246" s="33">
        <v>0.30239301440340904</v>
      </c>
      <c r="T246" s="12">
        <v>-1.6642401396027486</v>
      </c>
      <c r="U246" s="10">
        <v>-8</v>
      </c>
      <c r="V246" s="33">
        <v>-0.10618684674856077</v>
      </c>
      <c r="W246" s="11">
        <v>-3.8701855823927711E-5</v>
      </c>
      <c r="X246" s="10">
        <v>14</v>
      </c>
      <c r="Y246" s="33">
        <v>8.9033132295630146E-2</v>
      </c>
      <c r="Z246" s="13">
        <v>9783</v>
      </c>
      <c r="AA246" s="10">
        <v>-3</v>
      </c>
      <c r="AB246" s="33">
        <v>-0.41449271127166831</v>
      </c>
      <c r="AC246" s="11">
        <v>-3.4000000000000002E-2</v>
      </c>
      <c r="AD246" s="10">
        <v>121</v>
      </c>
      <c r="AE246" s="33">
        <v>0.57528739408897123</v>
      </c>
      <c r="AF246" s="11">
        <v>4.8628331688055249E-2</v>
      </c>
      <c r="AG246" s="10">
        <v>-1</v>
      </c>
      <c r="AH246" s="33">
        <v>-1.6744467313750233E-2</v>
      </c>
      <c r="AI246" s="14">
        <v>-1.7964114244435114E-2</v>
      </c>
      <c r="AJ246" s="10">
        <v>15</v>
      </c>
      <c r="AK246" s="33">
        <v>1.6682710553889424E-2</v>
      </c>
      <c r="AL246" s="13">
        <v>25270.28258807736</v>
      </c>
      <c r="AM246" s="38"/>
    </row>
    <row r="247" spans="1:39" x14ac:dyDescent="0.25">
      <c r="A247" t="s">
        <v>681</v>
      </c>
      <c r="B247" s="5" t="s">
        <v>141</v>
      </c>
      <c r="C247" s="6" t="s">
        <v>49</v>
      </c>
      <c r="D247" s="7" t="s">
        <v>39</v>
      </c>
      <c r="E247" s="8">
        <v>38.094571145993996</v>
      </c>
      <c r="F247" s="36">
        <v>0.28774281242947097</v>
      </c>
      <c r="G247" s="8">
        <v>1.1656853736055481</v>
      </c>
      <c r="H247" s="9">
        <v>4</v>
      </c>
      <c r="I247" s="10">
        <v>-57</v>
      </c>
      <c r="J247" s="33">
        <v>-0.42919082503415718</v>
      </c>
      <c r="K247" s="11">
        <v>-6.8516300682952558E-2</v>
      </c>
      <c r="L247" s="10">
        <v>9</v>
      </c>
      <c r="M247" s="33">
        <v>7.7844827795825133E-2</v>
      </c>
      <c r="N247" s="11">
        <v>-1.1273305084259708E-3</v>
      </c>
      <c r="O247" s="10">
        <v>25</v>
      </c>
      <c r="P247" s="33">
        <v>0.25395736036124045</v>
      </c>
      <c r="Q247" s="11">
        <v>-1.9643533123028398E-2</v>
      </c>
      <c r="R247" s="10">
        <v>3</v>
      </c>
      <c r="S247" s="33">
        <v>8.2159899662691868E-2</v>
      </c>
      <c r="T247" s="12">
        <v>-0.99932241179546444</v>
      </c>
      <c r="U247" s="10">
        <v>11</v>
      </c>
      <c r="V247" s="33">
        <v>0.17668645133052652</v>
      </c>
      <c r="W247" s="11">
        <v>-2.0424857701129895E-2</v>
      </c>
      <c r="X247" s="10">
        <v>-29</v>
      </c>
      <c r="Y247" s="33">
        <v>-7.7018042456835745E-2</v>
      </c>
      <c r="Z247" s="13">
        <v>6279</v>
      </c>
      <c r="AA247" s="10">
        <v>-11</v>
      </c>
      <c r="AB247" s="33">
        <v>-6.2388806032274091E-2</v>
      </c>
      <c r="AC247" s="11">
        <v>-2.3E-2</v>
      </c>
      <c r="AD247" s="10">
        <v>-2</v>
      </c>
      <c r="AE247" s="33">
        <v>-7.4588539582919333E-2</v>
      </c>
      <c r="AF247" s="11">
        <v>1.2765069551777475E-2</v>
      </c>
      <c r="AG247" s="10">
        <v>85</v>
      </c>
      <c r="AH247" s="33">
        <v>0.25882179749945416</v>
      </c>
      <c r="AI247" s="14">
        <v>-0.24768136123499973</v>
      </c>
      <c r="AJ247" s="10">
        <v>91</v>
      </c>
      <c r="AK247" s="33">
        <v>4.8262156327042921E-2</v>
      </c>
      <c r="AL247" s="13">
        <v>36482.660869175146</v>
      </c>
      <c r="AM247" s="38">
        <v>1</v>
      </c>
    </row>
    <row r="248" spans="1:39" x14ac:dyDescent="0.25">
      <c r="A248" t="s">
        <v>934</v>
      </c>
      <c r="B248" s="5" t="s">
        <v>528</v>
      </c>
      <c r="C248" s="6" t="s">
        <v>81</v>
      </c>
      <c r="D248" s="7" t="s">
        <v>34</v>
      </c>
      <c r="E248" s="8">
        <v>13.092598510048887</v>
      </c>
      <c r="F248" s="36">
        <v>-0.6767339894116029</v>
      </c>
      <c r="G248" s="8">
        <v>1.1598691117163877</v>
      </c>
      <c r="H248" s="9">
        <v>-18</v>
      </c>
      <c r="I248" s="10">
        <v>-21</v>
      </c>
      <c r="J248" s="33">
        <v>-0.15029111848180723</v>
      </c>
      <c r="K248" s="11">
        <v>-2.9686288722577614E-2</v>
      </c>
      <c r="L248" s="10">
        <v>-7</v>
      </c>
      <c r="M248" s="33">
        <v>2.296660301308151E-2</v>
      </c>
      <c r="N248" s="11">
        <v>2.5113673089261768E-3</v>
      </c>
      <c r="O248" s="10">
        <v>-5</v>
      </c>
      <c r="P248" s="33">
        <v>-1.4269662375687386E-2</v>
      </c>
      <c r="Q248" s="11">
        <v>-9.9085184745158553E-4</v>
      </c>
      <c r="R248" s="10">
        <v>-44</v>
      </c>
      <c r="S248" s="33">
        <v>-0.27985758730862836</v>
      </c>
      <c r="T248" s="12">
        <v>0</v>
      </c>
      <c r="U248" s="10">
        <v>-8</v>
      </c>
      <c r="V248" s="33">
        <v>-4.2886573862513044E-2</v>
      </c>
      <c r="W248" s="11">
        <v>4.3819963769798492E-4</v>
      </c>
      <c r="X248" s="10">
        <v>16</v>
      </c>
      <c r="Y248" s="33">
        <v>7.3779117952590623E-2</v>
      </c>
      <c r="Z248" s="13">
        <v>23971</v>
      </c>
      <c r="AA248" s="10">
        <v>-55</v>
      </c>
      <c r="AB248" s="33">
        <v>-0.259369329185827</v>
      </c>
      <c r="AC248" s="11">
        <v>-1.0000000000000002E-2</v>
      </c>
      <c r="AD248" s="10">
        <v>-46</v>
      </c>
      <c r="AE248" s="33">
        <v>-0.13406673861679763</v>
      </c>
      <c r="AF248" s="11">
        <v>-2.5823740788111227E-4</v>
      </c>
      <c r="AG248" s="10">
        <v>7</v>
      </c>
      <c r="AH248" s="33">
        <v>4.9255816997228585E-2</v>
      </c>
      <c r="AI248" s="14">
        <v>-7.4207936760043891E-2</v>
      </c>
      <c r="AJ248" s="10">
        <v>6</v>
      </c>
      <c r="AK248" s="33">
        <v>-2.1841655874611718E-3</v>
      </c>
      <c r="AL248" s="13">
        <v>21638.81981315164</v>
      </c>
      <c r="AM248" s="38"/>
    </row>
    <row r="249" spans="1:39" x14ac:dyDescent="0.25">
      <c r="A249" t="s">
        <v>722</v>
      </c>
      <c r="B249" s="5" t="s">
        <v>415</v>
      </c>
      <c r="C249" s="6" t="s">
        <v>49</v>
      </c>
      <c r="D249" s="7" t="s">
        <v>39</v>
      </c>
      <c r="E249" s="8">
        <v>19.820317455294763</v>
      </c>
      <c r="F249" s="36">
        <v>-0.41093808382448183</v>
      </c>
      <c r="G249" s="8">
        <v>1.1418995927579694</v>
      </c>
      <c r="H249" s="9">
        <v>-11</v>
      </c>
      <c r="I249" s="10">
        <v>2</v>
      </c>
      <c r="J249" s="33">
        <v>-7.4456098632912318E-2</v>
      </c>
      <c r="K249" s="11">
        <v>-2.594311365425539E-2</v>
      </c>
      <c r="L249" s="10">
        <v>34</v>
      </c>
      <c r="M249" s="33">
        <v>0.12613647986867815</v>
      </c>
      <c r="N249" s="11">
        <v>-3.3694249053344977E-3</v>
      </c>
      <c r="O249" s="10">
        <v>-49</v>
      </c>
      <c r="P249" s="33">
        <v>-0.1248376031258096</v>
      </c>
      <c r="Q249" s="11">
        <v>5.8147268408551001E-3</v>
      </c>
      <c r="R249" s="10">
        <v>-81</v>
      </c>
      <c r="S249" s="33">
        <v>-0.26995061391228065</v>
      </c>
      <c r="T249" s="12">
        <v>2.9198948016530391E-2</v>
      </c>
      <c r="U249" s="10">
        <v>9</v>
      </c>
      <c r="V249" s="33">
        <v>6.677808850600403E-3</v>
      </c>
      <c r="W249" s="11">
        <v>-3.2932966178294415E-3</v>
      </c>
      <c r="X249" s="10">
        <v>15</v>
      </c>
      <c r="Y249" s="33">
        <v>3.7328224753246653E-2</v>
      </c>
      <c r="Z249" s="13">
        <v>16787</v>
      </c>
      <c r="AA249" s="10">
        <v>19</v>
      </c>
      <c r="AB249" s="33">
        <v>3.8260875076921996E-3</v>
      </c>
      <c r="AC249" s="11">
        <v>-1.6E-2</v>
      </c>
      <c r="AD249" s="10">
        <v>-24</v>
      </c>
      <c r="AE249" s="33">
        <v>-8.3503417343621489E-2</v>
      </c>
      <c r="AF249" s="11">
        <v>4.378423813802601E-3</v>
      </c>
      <c r="AG249" s="10">
        <v>-2</v>
      </c>
      <c r="AH249" s="33">
        <v>2.3809436352480687E-2</v>
      </c>
      <c r="AI249" s="14">
        <v>1.2309462995757858E-2</v>
      </c>
      <c r="AJ249" s="10">
        <v>4</v>
      </c>
      <c r="AK249" s="33">
        <v>2.5959001945164706E-3</v>
      </c>
      <c r="AL249" s="13">
        <v>12086.685422276525</v>
      </c>
      <c r="AM249" s="38"/>
    </row>
    <row r="250" spans="1:39" x14ac:dyDescent="0.25">
      <c r="A250" t="s">
        <v>832</v>
      </c>
      <c r="B250" s="5" t="s">
        <v>493</v>
      </c>
      <c r="C250" s="6" t="s">
        <v>38</v>
      </c>
      <c r="D250" s="7" t="s">
        <v>39</v>
      </c>
      <c r="E250" s="8">
        <v>15.148584744617905</v>
      </c>
      <c r="F250" s="36">
        <v>-0.57961638499145884</v>
      </c>
      <c r="G250" s="8">
        <v>1.1048476565263723</v>
      </c>
      <c r="H250" s="9">
        <v>-20</v>
      </c>
      <c r="I250" s="10">
        <v>126</v>
      </c>
      <c r="J250" s="33">
        <v>0.36161543943625363</v>
      </c>
      <c r="K250" s="11">
        <v>1.9114781262519975E-2</v>
      </c>
      <c r="L250" s="10">
        <v>-34</v>
      </c>
      <c r="M250" s="33">
        <v>-0.17331509409277146</v>
      </c>
      <c r="N250" s="11">
        <v>1.3376220656638467E-2</v>
      </c>
      <c r="O250" s="10">
        <v>190</v>
      </c>
      <c r="P250" s="33">
        <v>0.47151108635442446</v>
      </c>
      <c r="Q250" s="11">
        <v>-3.2522911051212938E-2</v>
      </c>
      <c r="R250" s="10">
        <v>-44</v>
      </c>
      <c r="S250" s="33">
        <v>-0.27985758730862836</v>
      </c>
      <c r="T250" s="12">
        <v>0</v>
      </c>
      <c r="U250" s="10">
        <v>-268</v>
      </c>
      <c r="V250" s="33">
        <v>-0.77549368226853155</v>
      </c>
      <c r="W250" s="11">
        <v>4.6483735571878279E-2</v>
      </c>
      <c r="X250" s="10">
        <v>-18</v>
      </c>
      <c r="Y250" s="33">
        <v>-0.22130520573056928</v>
      </c>
      <c r="Z250" s="13">
        <v>7915</v>
      </c>
      <c r="AA250" s="10">
        <v>42</v>
      </c>
      <c r="AB250" s="33">
        <v>0.30126363072149032</v>
      </c>
      <c r="AC250" s="11">
        <v>-1.8000000000000002E-2</v>
      </c>
      <c r="AD250" s="10">
        <v>-28</v>
      </c>
      <c r="AE250" s="33">
        <v>-0.12727328435516183</v>
      </c>
      <c r="AF250" s="11">
        <v>-1.4723926380367791E-3</v>
      </c>
      <c r="AG250" s="10">
        <v>-2</v>
      </c>
      <c r="AH250" s="33">
        <v>2.1233878810209245E-2</v>
      </c>
      <c r="AI250" s="14">
        <v>1.5326670229256933E-2</v>
      </c>
      <c r="AJ250" s="10">
        <v>-4</v>
      </c>
      <c r="AK250" s="33">
        <v>-3.3795937716253888E-3</v>
      </c>
      <c r="AL250" s="13">
        <v>10603.343690792273</v>
      </c>
      <c r="AM250" s="38"/>
    </row>
    <row r="251" spans="1:39" x14ac:dyDescent="0.25">
      <c r="A251" t="s">
        <v>717</v>
      </c>
      <c r="B251" s="5" t="s">
        <v>103</v>
      </c>
      <c r="C251" s="6" t="s">
        <v>26</v>
      </c>
      <c r="D251" s="7" t="s">
        <v>20</v>
      </c>
      <c r="E251" s="8">
        <v>43.713691411198212</v>
      </c>
      <c r="F251" s="36">
        <v>0.53447175956377624</v>
      </c>
      <c r="G251" s="8">
        <v>1.0735914558007096</v>
      </c>
      <c r="H251" s="9">
        <v>1</v>
      </c>
      <c r="I251" s="10">
        <v>-71</v>
      </c>
      <c r="J251" s="33">
        <v>-0.65131297378606579</v>
      </c>
      <c r="K251" s="11">
        <v>-4.0522802154606241E-2</v>
      </c>
      <c r="L251" s="10">
        <v>-30</v>
      </c>
      <c r="M251" s="33">
        <v>-2.494265224620853</v>
      </c>
      <c r="N251" s="11">
        <v>0.13255653389687108</v>
      </c>
      <c r="O251" s="10">
        <v>93</v>
      </c>
      <c r="P251" s="33">
        <v>0.39433374959455247</v>
      </c>
      <c r="Q251" s="11">
        <v>-2.8115044247787609E-2</v>
      </c>
      <c r="R251" s="10">
        <v>51</v>
      </c>
      <c r="S251" s="33">
        <v>0.56359563281265201</v>
      </c>
      <c r="T251" s="12">
        <v>-2.5677970766967868</v>
      </c>
      <c r="U251" s="10">
        <v>-2</v>
      </c>
      <c r="V251" s="33">
        <v>-7.2697445669699046E-2</v>
      </c>
      <c r="W251" s="11">
        <v>-1.9223125564589022E-3</v>
      </c>
      <c r="X251" s="10">
        <v>0</v>
      </c>
      <c r="Y251" s="33">
        <v>6.2594408089355236E-2</v>
      </c>
      <c r="Z251" s="13">
        <v>6988</v>
      </c>
      <c r="AA251" s="10">
        <v>-4</v>
      </c>
      <c r="AB251" s="33">
        <v>0.1939985321594726</v>
      </c>
      <c r="AC251" s="11">
        <v>-3.2000000000000001E-2</v>
      </c>
      <c r="AD251" s="10">
        <v>8</v>
      </c>
      <c r="AE251" s="33">
        <v>0.25469714029126012</v>
      </c>
      <c r="AF251" s="11">
        <v>3.5490797546012254E-2</v>
      </c>
      <c r="AG251" s="10">
        <v>-98</v>
      </c>
      <c r="AH251" s="33">
        <v>-0.28954157802460639</v>
      </c>
      <c r="AI251" s="14">
        <v>0.33563486094128026</v>
      </c>
      <c r="AJ251" s="10">
        <v>-49</v>
      </c>
      <c r="AK251" s="33">
        <v>-1.3081254423741251E-2</v>
      </c>
      <c r="AL251" s="13">
        <v>-6078.7965443930007</v>
      </c>
      <c r="AM251" s="38"/>
    </row>
    <row r="252" spans="1:39" x14ac:dyDescent="0.25">
      <c r="A252" t="s">
        <v>701</v>
      </c>
      <c r="B252" s="5" t="s">
        <v>562</v>
      </c>
      <c r="C252" s="6" t="s">
        <v>54</v>
      </c>
      <c r="D252" s="7" t="s">
        <v>39</v>
      </c>
      <c r="E252" s="8">
        <v>10.101061749961815</v>
      </c>
      <c r="F252" s="36">
        <v>-0.75982684814018775</v>
      </c>
      <c r="G252" s="8">
        <v>1.0584686351799384</v>
      </c>
      <c r="H252" s="9">
        <v>-11</v>
      </c>
      <c r="I252" s="10">
        <v>2</v>
      </c>
      <c r="J252" s="33">
        <v>-3.9896422934996512E-2</v>
      </c>
      <c r="K252" s="11">
        <v>-9.4394339801191496E-3</v>
      </c>
      <c r="L252" s="10">
        <v>-144</v>
      </c>
      <c r="M252" s="33">
        <v>-0.38405079368663975</v>
      </c>
      <c r="N252" s="11">
        <v>2.3997344648182296E-2</v>
      </c>
      <c r="O252" s="10">
        <v>-76</v>
      </c>
      <c r="P252" s="33">
        <v>-0.24249087797992475</v>
      </c>
      <c r="Q252" s="11">
        <v>1.3949163050216987E-2</v>
      </c>
      <c r="R252" s="10">
        <v>-44</v>
      </c>
      <c r="S252" s="33">
        <v>-0.27985758730862836</v>
      </c>
      <c r="T252" s="12">
        <v>0</v>
      </c>
      <c r="U252" s="10">
        <v>98</v>
      </c>
      <c r="V252" s="33">
        <v>0.25467189335846285</v>
      </c>
      <c r="W252" s="11">
        <v>-1.7439441784659268E-2</v>
      </c>
      <c r="X252" s="10">
        <v>-7</v>
      </c>
      <c r="Y252" s="33">
        <v>-0.31561693399703472</v>
      </c>
      <c r="Z252" s="13">
        <v>16280</v>
      </c>
      <c r="AA252" s="10">
        <v>-18</v>
      </c>
      <c r="AB252" s="33">
        <v>-6.939861854546181E-2</v>
      </c>
      <c r="AC252" s="11">
        <v>-1.4999999999999999E-2</v>
      </c>
      <c r="AD252" s="10">
        <v>18</v>
      </c>
      <c r="AE252" s="33">
        <v>2.5077308510018659E-2</v>
      </c>
      <c r="AF252" s="11">
        <v>8.2662490211433681E-3</v>
      </c>
      <c r="AG252" s="10">
        <v>-8</v>
      </c>
      <c r="AH252" s="33">
        <v>-7.0908289263438617E-2</v>
      </c>
      <c r="AI252" s="14">
        <v>5.2211501236806734E-2</v>
      </c>
      <c r="AJ252" s="10">
        <v>-2</v>
      </c>
      <c r="AK252" s="33">
        <v>-3.3992622825404065E-2</v>
      </c>
      <c r="AL252" s="13">
        <v>10061.173065727809</v>
      </c>
      <c r="AM252" s="38"/>
    </row>
    <row r="253" spans="1:39" x14ac:dyDescent="0.25">
      <c r="A253" t="s">
        <v>664</v>
      </c>
      <c r="B253" s="5" t="s">
        <v>484</v>
      </c>
      <c r="C253" s="6" t="s">
        <v>172</v>
      </c>
      <c r="D253" s="7" t="s">
        <v>39</v>
      </c>
      <c r="E253" s="8">
        <v>15.468192747045908</v>
      </c>
      <c r="F253" s="36">
        <v>-0.54941413800783589</v>
      </c>
      <c r="G253" s="8">
        <v>1.0492127485188085</v>
      </c>
      <c r="H253" s="9">
        <v>-17</v>
      </c>
      <c r="I253" s="10">
        <v>-61</v>
      </c>
      <c r="J253" s="33">
        <v>-0.27106847653132471</v>
      </c>
      <c r="K253" s="11">
        <v>-3.8628531404202193E-2</v>
      </c>
      <c r="L253" s="10">
        <v>39</v>
      </c>
      <c r="M253" s="33">
        <v>0.1448026275140023</v>
      </c>
      <c r="N253" s="11">
        <v>-4.0707064437387301E-3</v>
      </c>
      <c r="O253" s="10">
        <v>9</v>
      </c>
      <c r="P253" s="33">
        <v>2.9051239399622453E-2</v>
      </c>
      <c r="Q253" s="11">
        <v>-3.9759106551522649E-3</v>
      </c>
      <c r="R253" s="10">
        <v>-95</v>
      </c>
      <c r="S253" s="33">
        <v>-0.28335552748270193</v>
      </c>
      <c r="T253" s="12">
        <v>7.5039790955699792E-2</v>
      </c>
      <c r="U253" s="10">
        <v>27</v>
      </c>
      <c r="V253" s="33">
        <v>7.3652845110628751E-2</v>
      </c>
      <c r="W253" s="11">
        <v>-4.9228877808892881E-3</v>
      </c>
      <c r="X253" s="10">
        <v>2</v>
      </c>
      <c r="Y253" s="33">
        <v>5.9518441121841903E-3</v>
      </c>
      <c r="Z253" s="13">
        <v>18832</v>
      </c>
      <c r="AA253" s="10">
        <v>-68</v>
      </c>
      <c r="AB253" s="33">
        <v>-0.19068334213385485</v>
      </c>
      <c r="AC253" s="11">
        <v>-1.2999999999999998E-2</v>
      </c>
      <c r="AD253" s="10">
        <v>-49</v>
      </c>
      <c r="AE253" s="33">
        <v>-0.14524934806351752</v>
      </c>
      <c r="AF253" s="11">
        <v>-5.2062804897745618E-4</v>
      </c>
      <c r="AG253" s="10">
        <v>-2</v>
      </c>
      <c r="AH253" s="33">
        <v>-6.9145393742781058E-3</v>
      </c>
      <c r="AI253" s="14">
        <v>-1.7217085120941888E-3</v>
      </c>
      <c r="AJ253" s="10">
        <v>-16</v>
      </c>
      <c r="AK253" s="33">
        <v>-2.1947007409186287E-2</v>
      </c>
      <c r="AL253" s="13">
        <v>4278.1173431787174</v>
      </c>
      <c r="AM253" s="38"/>
    </row>
    <row r="254" spans="1:39" x14ac:dyDescent="0.25">
      <c r="A254" t="s">
        <v>835</v>
      </c>
      <c r="B254" s="5" t="s">
        <v>406</v>
      </c>
      <c r="C254" s="6" t="s">
        <v>54</v>
      </c>
      <c r="D254" s="7" t="s">
        <v>39</v>
      </c>
      <c r="E254" s="8">
        <v>20.43520961428122</v>
      </c>
      <c r="F254" s="36">
        <v>-0.34789895234108981</v>
      </c>
      <c r="G254" s="8">
        <v>1.0194874188865413</v>
      </c>
      <c r="H254" s="9">
        <v>-9</v>
      </c>
      <c r="I254" s="10">
        <v>82</v>
      </c>
      <c r="J254" s="33">
        <v>0.18899189109664596</v>
      </c>
      <c r="K254" s="11">
        <v>-9.7121443286243281E-3</v>
      </c>
      <c r="L254" s="10">
        <v>-130</v>
      </c>
      <c r="M254" s="33">
        <v>-0.33598375131580127</v>
      </c>
      <c r="N254" s="11">
        <v>2.1515755529170833E-2</v>
      </c>
      <c r="O254" s="10">
        <v>-9</v>
      </c>
      <c r="P254" s="33">
        <v>-1.9214628328797445E-2</v>
      </c>
      <c r="Q254" s="11">
        <v>-1.0630932439977744E-3</v>
      </c>
      <c r="R254" s="10">
        <v>-40</v>
      </c>
      <c r="S254" s="33">
        <v>-0.25382801315966119</v>
      </c>
      <c r="T254" s="12">
        <v>-5.7127932190864539E-2</v>
      </c>
      <c r="U254" s="10">
        <v>-46</v>
      </c>
      <c r="V254" s="33">
        <v>-0.12028869033027972</v>
      </c>
      <c r="W254" s="11">
        <v>5.8859713480325926E-3</v>
      </c>
      <c r="X254" s="10">
        <v>-11</v>
      </c>
      <c r="Y254" s="33">
        <v>-8.4976890722629123E-2</v>
      </c>
      <c r="Z254" s="13">
        <v>11349</v>
      </c>
      <c r="AA254" s="10">
        <v>-3</v>
      </c>
      <c r="AB254" s="33">
        <v>-2.9819909940806133E-3</v>
      </c>
      <c r="AC254" s="11">
        <v>-1.8999999999999996E-2</v>
      </c>
      <c r="AD254" s="10">
        <v>52</v>
      </c>
      <c r="AE254" s="33">
        <v>0.13419452997839992</v>
      </c>
      <c r="AF254" s="11">
        <v>1.7692468324068122E-2</v>
      </c>
      <c r="AG254" s="10">
        <v>45</v>
      </c>
      <c r="AH254" s="33">
        <v>0.12948716962233114</v>
      </c>
      <c r="AI254" s="14">
        <v>-0.13469893818129819</v>
      </c>
      <c r="AJ254" s="10">
        <v>16</v>
      </c>
      <c r="AK254" s="33">
        <v>1.4291615460658658E-2</v>
      </c>
      <c r="AL254" s="13">
        <v>17402.33141917226</v>
      </c>
      <c r="AM254" s="38"/>
    </row>
    <row r="255" spans="1:39" x14ac:dyDescent="0.25">
      <c r="A255" t="s">
        <v>982</v>
      </c>
      <c r="B255" s="5" t="s">
        <v>456</v>
      </c>
      <c r="C255" s="6" t="s">
        <v>93</v>
      </c>
      <c r="D255" s="7" t="s">
        <v>34</v>
      </c>
      <c r="E255" s="8">
        <v>17.357323459049368</v>
      </c>
      <c r="F255" s="36">
        <v>-0.46653253525099592</v>
      </c>
      <c r="G255" s="8">
        <v>1.0184627007952365</v>
      </c>
      <c r="H255" s="9">
        <v>-13</v>
      </c>
      <c r="I255" s="10">
        <v>-57</v>
      </c>
      <c r="J255" s="33">
        <v>-0.21404312647103327</v>
      </c>
      <c r="K255" s="11">
        <v>-3.7897875769944855E-2</v>
      </c>
      <c r="L255" s="10">
        <v>-90</v>
      </c>
      <c r="M255" s="33">
        <v>-0.23839550798424691</v>
      </c>
      <c r="N255" s="11">
        <v>1.5933998851034456E-2</v>
      </c>
      <c r="O255" s="10">
        <v>12</v>
      </c>
      <c r="P255" s="33">
        <v>2.5892516250285547E-2</v>
      </c>
      <c r="Q255" s="11">
        <v>-3.6763848396501493E-3</v>
      </c>
      <c r="R255" s="10">
        <v>-90</v>
      </c>
      <c r="S255" s="33">
        <v>-0.28823062558798518</v>
      </c>
      <c r="T255" s="12">
        <v>8.1160836708744105E-2</v>
      </c>
      <c r="U255" s="10">
        <v>0</v>
      </c>
      <c r="V255" s="33">
        <v>-4.3608818491556178E-3</v>
      </c>
      <c r="W255" s="11">
        <v>1.4974507206230725E-4</v>
      </c>
      <c r="X255" s="10">
        <v>51</v>
      </c>
      <c r="Y255" s="33">
        <v>0.33765545882736636</v>
      </c>
      <c r="Z255" s="13">
        <v>28034</v>
      </c>
      <c r="AA255" s="10">
        <v>0</v>
      </c>
      <c r="AB255" s="33">
        <v>1.5567280071014933E-3</v>
      </c>
      <c r="AC255" s="11">
        <v>-1.7000000000000001E-2</v>
      </c>
      <c r="AD255" s="10">
        <v>-114</v>
      </c>
      <c r="AE255" s="33">
        <v>-0.4495996348740301</v>
      </c>
      <c r="AF255" s="11">
        <v>-1.673792532836893E-2</v>
      </c>
      <c r="AG255" s="10">
        <v>7</v>
      </c>
      <c r="AH255" s="33">
        <v>9.8715883829686102E-2</v>
      </c>
      <c r="AI255" s="14">
        <v>-0.14656168653990242</v>
      </c>
      <c r="AJ255" s="10">
        <v>1</v>
      </c>
      <c r="AK255" s="33">
        <v>-4.0616334727194836E-3</v>
      </c>
      <c r="AL255" s="13">
        <v>39289.357574345719</v>
      </c>
      <c r="AM255" s="38"/>
    </row>
    <row r="256" spans="1:39" x14ac:dyDescent="0.25">
      <c r="A256" t="s">
        <v>1160</v>
      </c>
      <c r="B256" s="5" t="s">
        <v>35</v>
      </c>
      <c r="C256" s="6" t="s">
        <v>28</v>
      </c>
      <c r="D256" s="7" t="s">
        <v>20</v>
      </c>
      <c r="E256" s="8">
        <v>77.730819353925</v>
      </c>
      <c r="F256" s="36">
        <v>1.8682646664015969</v>
      </c>
      <c r="G256" s="8">
        <v>1.0143434613897568</v>
      </c>
      <c r="H256" s="9">
        <v>-2</v>
      </c>
      <c r="I256" s="10">
        <v>45</v>
      </c>
      <c r="J256" s="33">
        <v>0.10771185262147365</v>
      </c>
      <c r="K256" s="11">
        <v>2.641401289280032E-3</v>
      </c>
      <c r="L256" s="10">
        <v>47</v>
      </c>
      <c r="M256" s="33">
        <v>0.18820742721303643</v>
      </c>
      <c r="N256" s="11">
        <v>-7.408276822765042E-3</v>
      </c>
      <c r="O256" s="10">
        <v>5</v>
      </c>
      <c r="P256" s="33">
        <v>0.40944151143290197</v>
      </c>
      <c r="Q256" s="11">
        <v>-3.2194029850746292E-2</v>
      </c>
      <c r="R256" s="10">
        <v>-2</v>
      </c>
      <c r="S256" s="33">
        <v>1.590167988514394</v>
      </c>
      <c r="T256" s="12">
        <v>-5.0674717118180466</v>
      </c>
      <c r="U256" s="10">
        <v>-3</v>
      </c>
      <c r="V256" s="33">
        <v>0.10453123371898432</v>
      </c>
      <c r="W256" s="11">
        <v>-2.7534076296613808E-2</v>
      </c>
      <c r="X256" s="10">
        <v>-4</v>
      </c>
      <c r="Y256" s="33">
        <v>5.7555637508420521E-2</v>
      </c>
      <c r="Z256" s="13">
        <v>4709</v>
      </c>
      <c r="AA256" s="10">
        <v>5</v>
      </c>
      <c r="AB256" s="33">
        <v>0.4413084323488552</v>
      </c>
      <c r="AC256" s="11">
        <v>-4.4999999999999998E-2</v>
      </c>
      <c r="AD256" s="10">
        <v>0</v>
      </c>
      <c r="AE256" s="33">
        <v>-0.7603664739481415</v>
      </c>
      <c r="AF256" s="11">
        <v>-9.5311004784688347E-3</v>
      </c>
      <c r="AG256" s="10">
        <v>-20</v>
      </c>
      <c r="AH256" s="33">
        <v>-0.19640631374801687</v>
      </c>
      <c r="AI256" s="14">
        <v>0.18511035249213537</v>
      </c>
      <c r="AJ256" s="10">
        <v>-19</v>
      </c>
      <c r="AK256" s="33">
        <v>2.9923812182580112E-3</v>
      </c>
      <c r="AL256" s="13">
        <v>-316.33565048631863</v>
      </c>
      <c r="AM256" s="38"/>
    </row>
    <row r="257" spans="1:39" x14ac:dyDescent="0.25">
      <c r="A257" t="s">
        <v>1089</v>
      </c>
      <c r="B257" s="5" t="s">
        <v>219</v>
      </c>
      <c r="C257" s="6" t="s">
        <v>19</v>
      </c>
      <c r="D257" s="7" t="s">
        <v>20</v>
      </c>
      <c r="E257" s="8">
        <v>31.166930333068258</v>
      </c>
      <c r="F257" s="36">
        <v>6.9653864893176598E-2</v>
      </c>
      <c r="G257" s="8">
        <v>1.010870012713518</v>
      </c>
      <c r="H257" s="9">
        <v>3</v>
      </c>
      <c r="I257" s="10">
        <v>89</v>
      </c>
      <c r="J257" s="33">
        <v>0.21128634080765005</v>
      </c>
      <c r="K257" s="11">
        <v>6.4664411138015687E-3</v>
      </c>
      <c r="L257" s="10">
        <v>57</v>
      </c>
      <c r="M257" s="33">
        <v>0.19964247498228138</v>
      </c>
      <c r="N257" s="11">
        <v>-8.1644715009607516E-3</v>
      </c>
      <c r="O257" s="10">
        <v>-12</v>
      </c>
      <c r="P257" s="33">
        <v>-0.10011413660134907</v>
      </c>
      <c r="Q257" s="11">
        <v>3.6965895727165687E-3</v>
      </c>
      <c r="R257" s="10">
        <v>-145</v>
      </c>
      <c r="S257" s="33">
        <v>-0.36788431684152273</v>
      </c>
      <c r="T257" s="12">
        <v>0.58226055073032168</v>
      </c>
      <c r="U257" s="10">
        <v>-47</v>
      </c>
      <c r="V257" s="33">
        <v>-0.26603286125279968</v>
      </c>
      <c r="W257" s="11">
        <v>1.1399416909620985E-2</v>
      </c>
      <c r="X257" s="10">
        <v>16</v>
      </c>
      <c r="Y257" s="33">
        <v>8.091638365879783E-2</v>
      </c>
      <c r="Z257" s="13">
        <v>12121</v>
      </c>
      <c r="AA257" s="10">
        <v>-34</v>
      </c>
      <c r="AB257" s="33">
        <v>-0.17913481061948544</v>
      </c>
      <c r="AC257" s="11">
        <v>-1.8999999999999996E-2</v>
      </c>
      <c r="AD257" s="10">
        <v>216</v>
      </c>
      <c r="AE257" s="33">
        <v>0.81107087663752364</v>
      </c>
      <c r="AF257" s="11">
        <v>6.1563977180114082E-2</v>
      </c>
      <c r="AG257" s="10">
        <v>-2</v>
      </c>
      <c r="AH257" s="33">
        <v>-5.572743689602766E-2</v>
      </c>
      <c r="AI257" s="14">
        <v>0.18278888163198337</v>
      </c>
      <c r="AJ257" s="10">
        <v>-6</v>
      </c>
      <c r="AK257" s="33">
        <v>8.1295407541443487E-3</v>
      </c>
      <c r="AL257" s="13">
        <v>2765.601110661999</v>
      </c>
      <c r="AM257" s="38"/>
    </row>
    <row r="258" spans="1:39" x14ac:dyDescent="0.25">
      <c r="A258" t="s">
        <v>921</v>
      </c>
      <c r="B258" s="5" t="s">
        <v>65</v>
      </c>
      <c r="C258" s="6" t="s">
        <v>26</v>
      </c>
      <c r="D258" s="7" t="s">
        <v>20</v>
      </c>
      <c r="E258" s="8">
        <v>54.286818888427305</v>
      </c>
      <c r="F258" s="36">
        <v>0.96626146023006676</v>
      </c>
      <c r="G258" s="8">
        <v>1.0014924491750605</v>
      </c>
      <c r="H258" s="9">
        <v>2</v>
      </c>
      <c r="I258" s="10">
        <v>-148</v>
      </c>
      <c r="J258" s="33">
        <v>-0.58629881096269743</v>
      </c>
      <c r="K258" s="11">
        <v>-5.7180647880028856E-2</v>
      </c>
      <c r="L258" s="10">
        <v>-40</v>
      </c>
      <c r="M258" s="33">
        <v>-0.50142505474883337</v>
      </c>
      <c r="N258" s="11">
        <v>2.8467597874809E-2</v>
      </c>
      <c r="O258" s="10">
        <v>-4</v>
      </c>
      <c r="P258" s="33">
        <v>-0.18616664866702948</v>
      </c>
      <c r="Q258" s="11">
        <v>7.700520595488175E-3</v>
      </c>
      <c r="R258" s="10">
        <v>9</v>
      </c>
      <c r="S258" s="33">
        <v>1.9895707195899108</v>
      </c>
      <c r="T258" s="12">
        <v>-6.6106921230296729</v>
      </c>
      <c r="U258" s="10">
        <v>1</v>
      </c>
      <c r="V258" s="33">
        <v>-4.0358345087798453E-2</v>
      </c>
      <c r="W258" s="11">
        <v>-9.6573802009649046E-3</v>
      </c>
      <c r="X258" s="10">
        <v>15</v>
      </c>
      <c r="Y258" s="33">
        <v>9.7053155121679779E-2</v>
      </c>
      <c r="Z258" s="13">
        <v>9005</v>
      </c>
      <c r="AA258" s="10">
        <v>-5</v>
      </c>
      <c r="AB258" s="33">
        <v>9.1070418587222202E-2</v>
      </c>
      <c r="AC258" s="11">
        <v>-3.3000000000000008E-2</v>
      </c>
      <c r="AD258" s="10">
        <v>-55</v>
      </c>
      <c r="AE258" s="33">
        <v>-0.67106977598134143</v>
      </c>
      <c r="AF258" s="11">
        <v>-2.4770677282489162E-2</v>
      </c>
      <c r="AG258" s="10">
        <v>-40</v>
      </c>
      <c r="AH258" s="33">
        <v>-0.17463178056673717</v>
      </c>
      <c r="AI258" s="14">
        <v>0.25088925775343274</v>
      </c>
      <c r="AJ258" s="10">
        <v>-8</v>
      </c>
      <c r="AK258" s="33">
        <v>7.0033929479703105E-3</v>
      </c>
      <c r="AL258" s="13">
        <v>1256.2979823198475</v>
      </c>
      <c r="AM258" s="38">
        <v>1</v>
      </c>
    </row>
    <row r="259" spans="1:39" x14ac:dyDescent="0.25">
      <c r="A259" t="s">
        <v>861</v>
      </c>
      <c r="B259" s="5" t="s">
        <v>85</v>
      </c>
      <c r="C259" s="6" t="s">
        <v>38</v>
      </c>
      <c r="D259" s="7" t="s">
        <v>39</v>
      </c>
      <c r="E259" s="8">
        <v>20.03525226244243</v>
      </c>
      <c r="F259" s="36">
        <v>-0.34938777147225641</v>
      </c>
      <c r="G259" s="8">
        <v>0.97594434555355392</v>
      </c>
      <c r="H259" s="9">
        <v>-6</v>
      </c>
      <c r="I259" s="10">
        <v>-211</v>
      </c>
      <c r="J259" s="33">
        <v>-0.69574481854965331</v>
      </c>
      <c r="K259" s="11">
        <v>-7.1104979334681628E-2</v>
      </c>
      <c r="L259" s="10">
        <v>-164</v>
      </c>
      <c r="M259" s="33">
        <v>-0.44282914551754399</v>
      </c>
      <c r="N259" s="11">
        <v>2.6759996527521132E-2</v>
      </c>
      <c r="O259" s="10">
        <v>81</v>
      </c>
      <c r="P259" s="33">
        <v>0.22925671797687014</v>
      </c>
      <c r="Q259" s="11">
        <v>-1.6862434739371844E-2</v>
      </c>
      <c r="R259" s="10">
        <v>-95</v>
      </c>
      <c r="S259" s="33">
        <v>-0.26899574941752979</v>
      </c>
      <c r="T259" s="12">
        <v>7.3637252428985334E-2</v>
      </c>
      <c r="U259" s="10">
        <v>-3</v>
      </c>
      <c r="V259" s="33">
        <v>-4.2885328672796375E-2</v>
      </c>
      <c r="W259" s="11">
        <v>-5.5121727147451616E-5</v>
      </c>
      <c r="X259" s="10">
        <v>36</v>
      </c>
      <c r="Y259" s="33">
        <v>0.12217137459843416</v>
      </c>
      <c r="Z259" s="13">
        <v>17389</v>
      </c>
      <c r="AA259" s="10">
        <v>-7</v>
      </c>
      <c r="AB259" s="33">
        <v>-6.485989954427962E-2</v>
      </c>
      <c r="AC259" s="11">
        <v>-1.3000000000000005E-2</v>
      </c>
      <c r="AD259" s="10">
        <v>1</v>
      </c>
      <c r="AE259" s="33">
        <v>-1.6461363474522483E-2</v>
      </c>
      <c r="AF259" s="11">
        <v>8.8647121158600406E-3</v>
      </c>
      <c r="AG259" s="10">
        <v>-35</v>
      </c>
      <c r="AH259" s="33">
        <v>-7.7695631631098286E-2</v>
      </c>
      <c r="AI259" s="14">
        <v>0.11518026968368211</v>
      </c>
      <c r="AJ259" s="10">
        <v>-19</v>
      </c>
      <c r="AK259" s="33">
        <v>-1.4184496055436396E-2</v>
      </c>
      <c r="AL259" s="13">
        <v>951.06765479512978</v>
      </c>
      <c r="AM259" s="38"/>
    </row>
    <row r="260" spans="1:39" x14ac:dyDescent="0.25">
      <c r="A260" t="s">
        <v>760</v>
      </c>
      <c r="B260" s="5" t="s">
        <v>485</v>
      </c>
      <c r="C260" s="6" t="s">
        <v>81</v>
      </c>
      <c r="D260" s="7" t="s">
        <v>34</v>
      </c>
      <c r="E260" s="8">
        <v>15.450962807089441</v>
      </c>
      <c r="F260" s="36">
        <v>-0.52578472884231164</v>
      </c>
      <c r="G260" s="8">
        <v>0.97348548521890699</v>
      </c>
      <c r="H260" s="9">
        <v>-15</v>
      </c>
      <c r="I260" s="10">
        <v>-190</v>
      </c>
      <c r="J260" s="33">
        <v>-0.6523070334057226</v>
      </c>
      <c r="K260" s="11">
        <v>-7.2031351470477789E-2</v>
      </c>
      <c r="L260" s="10">
        <v>-99</v>
      </c>
      <c r="M260" s="33">
        <v>-0.24341098029688157</v>
      </c>
      <c r="N260" s="11">
        <v>1.6427564808173097E-2</v>
      </c>
      <c r="O260" s="10">
        <v>10</v>
      </c>
      <c r="P260" s="33">
        <v>2.3912656165327562E-2</v>
      </c>
      <c r="Q260" s="11">
        <v>-3.3065076999503236E-3</v>
      </c>
      <c r="R260" s="10">
        <v>-8</v>
      </c>
      <c r="S260" s="33">
        <v>-0.22971076960242504</v>
      </c>
      <c r="T260" s="12">
        <v>-0.1689902830587241</v>
      </c>
      <c r="U260" s="10">
        <v>-107</v>
      </c>
      <c r="V260" s="33">
        <v>-0.38803689115089018</v>
      </c>
      <c r="W260" s="11">
        <v>2.0369597322043909E-2</v>
      </c>
      <c r="X260" s="10">
        <v>25</v>
      </c>
      <c r="Y260" s="33">
        <v>0.21086021043103453</v>
      </c>
      <c r="Z260" s="13">
        <v>24155</v>
      </c>
      <c r="AA260" s="10">
        <v>-51</v>
      </c>
      <c r="AB260" s="33">
        <v>-0.16551865361593998</v>
      </c>
      <c r="AC260" s="11">
        <v>-1.2999999999999998E-2</v>
      </c>
      <c r="AD260" s="10">
        <v>70</v>
      </c>
      <c r="AE260" s="33">
        <v>0.23483478000050162</v>
      </c>
      <c r="AF260" s="11">
        <v>2.1754291120421709E-2</v>
      </c>
      <c r="AG260" s="10">
        <v>-1</v>
      </c>
      <c r="AH260" s="33">
        <v>2.9334844784705494E-2</v>
      </c>
      <c r="AI260" s="14">
        <v>-7.162042687971093E-2</v>
      </c>
      <c r="AJ260" s="10">
        <v>17</v>
      </c>
      <c r="AK260" s="33">
        <v>1.7878924638217893E-2</v>
      </c>
      <c r="AL260" s="13">
        <v>40733.767665371881</v>
      </c>
      <c r="AM260" s="38"/>
    </row>
    <row r="261" spans="1:39" x14ac:dyDescent="0.25">
      <c r="A261" t="s">
        <v>1151</v>
      </c>
      <c r="B261" s="5" t="s">
        <v>382</v>
      </c>
      <c r="C261" s="6" t="s">
        <v>93</v>
      </c>
      <c r="D261" s="7" t="s">
        <v>34</v>
      </c>
      <c r="E261" s="8">
        <v>21.451057321181494</v>
      </c>
      <c r="F261" s="36">
        <v>-0.27953922024322653</v>
      </c>
      <c r="G261" s="8">
        <v>0.92879512566038969</v>
      </c>
      <c r="H261" s="9">
        <v>4</v>
      </c>
      <c r="I261" s="10">
        <v>78</v>
      </c>
      <c r="J261" s="33">
        <v>0.17126367557410951</v>
      </c>
      <c r="K261" s="11">
        <v>-1.0145183547763503E-2</v>
      </c>
      <c r="L261" s="10">
        <v>182</v>
      </c>
      <c r="M261" s="33">
        <v>0.53953559320233213</v>
      </c>
      <c r="N261" s="11">
        <v>-2.5789155539589069E-2</v>
      </c>
      <c r="O261" s="10">
        <v>33</v>
      </c>
      <c r="P261" s="33">
        <v>8.3171515829630893E-2</v>
      </c>
      <c r="Q261" s="11">
        <v>-7.6525907327094286E-3</v>
      </c>
      <c r="R261" s="10">
        <v>-202</v>
      </c>
      <c r="S261" s="33">
        <v>-0.40865142775008811</v>
      </c>
      <c r="T261" s="12">
        <v>0.54161400974905216</v>
      </c>
      <c r="U261" s="10">
        <v>55</v>
      </c>
      <c r="V261" s="33">
        <v>0.15456980471181056</v>
      </c>
      <c r="W261" s="11">
        <v>-1.2714389009399849E-2</v>
      </c>
      <c r="X261" s="10">
        <v>76</v>
      </c>
      <c r="Y261" s="33">
        <v>0.32360254152822354</v>
      </c>
      <c r="Z261" s="13">
        <v>24624</v>
      </c>
      <c r="AA261" s="10">
        <v>1</v>
      </c>
      <c r="AB261" s="33">
        <v>-2.1338601010223002E-2</v>
      </c>
      <c r="AC261" s="11">
        <v>-1.5999999999999993E-2</v>
      </c>
      <c r="AD261" s="10">
        <v>-177</v>
      </c>
      <c r="AE261" s="33">
        <v>-0.60136643092839559</v>
      </c>
      <c r="AF261" s="11">
        <v>-2.7089541101853021E-2</v>
      </c>
      <c r="AG261" s="10">
        <v>17</v>
      </c>
      <c r="AH261" s="33">
        <v>4.3501080241156537E-2</v>
      </c>
      <c r="AI261" s="14">
        <v>-3.275998688209425E-2</v>
      </c>
      <c r="AJ261" s="10">
        <v>3</v>
      </c>
      <c r="AK261" s="33">
        <v>7.5931604856642743E-3</v>
      </c>
      <c r="AL261" s="13">
        <v>19049.02572368781</v>
      </c>
      <c r="AM261" s="38"/>
    </row>
    <row r="262" spans="1:39" x14ac:dyDescent="0.25">
      <c r="A262" t="s">
        <v>644</v>
      </c>
      <c r="B262" s="5" t="s">
        <v>134</v>
      </c>
      <c r="C262" s="6" t="s">
        <v>19</v>
      </c>
      <c r="D262" s="7" t="s">
        <v>20</v>
      </c>
      <c r="E262" s="8">
        <v>39.251773241862132</v>
      </c>
      <c r="F262" s="36">
        <v>0.42223055148837974</v>
      </c>
      <c r="G262" s="8">
        <v>0.88590504076586996</v>
      </c>
      <c r="H262" s="9">
        <v>1</v>
      </c>
      <c r="I262" s="10">
        <v>199</v>
      </c>
      <c r="J262" s="33">
        <v>0.9437426572299501</v>
      </c>
      <c r="K262" s="11">
        <v>4.0355634257466022E-2</v>
      </c>
      <c r="L262" s="10">
        <v>-103</v>
      </c>
      <c r="M262" s="33">
        <v>-0.3552228156917035</v>
      </c>
      <c r="N262" s="11">
        <v>2.1520816082031047E-2</v>
      </c>
      <c r="O262" s="10">
        <v>71</v>
      </c>
      <c r="P262" s="33">
        <v>0.45767092931314413</v>
      </c>
      <c r="Q262" s="11">
        <v>-3.2527848748083787E-2</v>
      </c>
      <c r="R262" s="10">
        <v>15</v>
      </c>
      <c r="S262" s="33">
        <v>0.25960487591707321</v>
      </c>
      <c r="T262" s="12">
        <v>-1.5386956540578602</v>
      </c>
      <c r="U262" s="10">
        <v>-32</v>
      </c>
      <c r="V262" s="33">
        <v>-0.28883496585312718</v>
      </c>
      <c r="W262" s="11">
        <v>1.1011525301638764E-2</v>
      </c>
      <c r="X262" s="10">
        <v>13</v>
      </c>
      <c r="Y262" s="33">
        <v>3.6405797717008692E-2</v>
      </c>
      <c r="Z262" s="13">
        <v>8761</v>
      </c>
      <c r="AA262" s="10">
        <v>33</v>
      </c>
      <c r="AB262" s="33">
        <v>0.32436069375022958</v>
      </c>
      <c r="AC262" s="11">
        <v>-3.0000000000000006E-2</v>
      </c>
      <c r="AD262" s="10">
        <v>-23</v>
      </c>
      <c r="AE262" s="33">
        <v>-0.55420763916292426</v>
      </c>
      <c r="AF262" s="11">
        <v>-1.504426759512556E-2</v>
      </c>
      <c r="AG262" s="10">
        <v>23</v>
      </c>
      <c r="AH262" s="33">
        <v>0.15041211483148587</v>
      </c>
      <c r="AI262" s="14">
        <v>-7.1943796812438787E-2</v>
      </c>
      <c r="AJ262" s="10">
        <v>6</v>
      </c>
      <c r="AK262" s="33">
        <v>9.9914828581708082E-3</v>
      </c>
      <c r="AL262" s="13">
        <v>10706.518191040523</v>
      </c>
      <c r="AM262" s="38"/>
    </row>
    <row r="263" spans="1:39" x14ac:dyDescent="0.25">
      <c r="A263" t="s">
        <v>1014</v>
      </c>
      <c r="B263" s="5" t="s">
        <v>512</v>
      </c>
      <c r="C263" s="6" t="s">
        <v>38</v>
      </c>
      <c r="D263" s="7" t="s">
        <v>39</v>
      </c>
      <c r="E263" s="8">
        <v>14.429159411380288</v>
      </c>
      <c r="F263" s="36">
        <v>-0.53590778879243306</v>
      </c>
      <c r="G263" s="8">
        <v>0.88193985436454447</v>
      </c>
      <c r="H263" s="9">
        <v>-24</v>
      </c>
      <c r="I263" s="10">
        <v>300</v>
      </c>
      <c r="J263" s="33">
        <v>1.5966182220854899</v>
      </c>
      <c r="K263" s="11">
        <v>8.730576038697313E-2</v>
      </c>
      <c r="L263" s="10">
        <v>-47</v>
      </c>
      <c r="M263" s="33">
        <v>-0.17377231249886022</v>
      </c>
      <c r="N263" s="11">
        <v>1.1710398052210649E-2</v>
      </c>
      <c r="O263" s="10">
        <v>-132</v>
      </c>
      <c r="P263" s="33">
        <v>-0.26930829257515221</v>
      </c>
      <c r="Q263" s="11">
        <v>1.5504568731800382E-2</v>
      </c>
      <c r="R263" s="10">
        <v>22</v>
      </c>
      <c r="S263" s="33">
        <v>-0.19966468962218886</v>
      </c>
      <c r="T263" s="12">
        <v>-0.27024288078910919</v>
      </c>
      <c r="U263" s="10">
        <v>-94</v>
      </c>
      <c r="V263" s="33">
        <v>-0.35871986365252739</v>
      </c>
      <c r="W263" s="11">
        <v>1.8484279680900995E-2</v>
      </c>
      <c r="X263" s="10">
        <v>8</v>
      </c>
      <c r="Y263" s="33">
        <v>0.12055128344133303</v>
      </c>
      <c r="Z263" s="13">
        <v>23027</v>
      </c>
      <c r="AA263" s="10">
        <v>-2</v>
      </c>
      <c r="AB263" s="33">
        <v>-1.2261163007859066E-2</v>
      </c>
      <c r="AC263" s="11">
        <v>-1.2E-2</v>
      </c>
      <c r="AD263" s="10">
        <v>-45</v>
      </c>
      <c r="AE263" s="33">
        <v>-0.17229307244842607</v>
      </c>
      <c r="AF263" s="11">
        <v>-3.0250780325045135E-3</v>
      </c>
      <c r="AG263" s="10">
        <v>4</v>
      </c>
      <c r="AH263" s="33">
        <v>1.8770765832560765E-2</v>
      </c>
      <c r="AI263" s="14">
        <v>-2.6701767355393313E-2</v>
      </c>
      <c r="AJ263" s="10">
        <v>3</v>
      </c>
      <c r="AK263" s="33">
        <v>-1.8464639129639974E-2</v>
      </c>
      <c r="AL263" s="13">
        <v>15007.326392807241</v>
      </c>
      <c r="AM263" s="38"/>
    </row>
    <row r="264" spans="1:39" x14ac:dyDescent="0.25">
      <c r="A264" t="s">
        <v>1045</v>
      </c>
      <c r="B264" s="5" t="s">
        <v>162</v>
      </c>
      <c r="C264" s="6" t="s">
        <v>19</v>
      </c>
      <c r="D264" s="7" t="s">
        <v>20</v>
      </c>
      <c r="E264" s="8">
        <v>36.028754614257565</v>
      </c>
      <c r="F264" s="36">
        <v>0.30227631346489181</v>
      </c>
      <c r="G264" s="8">
        <v>0.87151233960189245</v>
      </c>
      <c r="H264" s="9">
        <v>9</v>
      </c>
      <c r="I264" s="10">
        <v>29</v>
      </c>
      <c r="J264" s="33">
        <v>4.9884671500407762E-2</v>
      </c>
      <c r="K264" s="11">
        <v>-5.3736157931005835E-3</v>
      </c>
      <c r="L264" s="10">
        <v>214</v>
      </c>
      <c r="M264" s="33">
        <v>0.63606275321753214</v>
      </c>
      <c r="N264" s="11">
        <v>-3.1065087040575784E-2</v>
      </c>
      <c r="O264" s="10">
        <v>-3</v>
      </c>
      <c r="P264" s="33">
        <v>-5.5580649897165824E-2</v>
      </c>
      <c r="Q264" s="11">
        <v>1.9632678910702639E-4</v>
      </c>
      <c r="R264" s="10">
        <v>23</v>
      </c>
      <c r="S264" s="33">
        <v>0.20583224125296623</v>
      </c>
      <c r="T264" s="12">
        <v>-1.4213302320366059</v>
      </c>
      <c r="U264" s="10">
        <v>22</v>
      </c>
      <c r="V264" s="33">
        <v>0.11687818260635975</v>
      </c>
      <c r="W264" s="11">
        <v>-1.2310478029937233E-2</v>
      </c>
      <c r="X264" s="10">
        <v>-11</v>
      </c>
      <c r="Y264" s="33">
        <v>-7.7080121794834033E-2</v>
      </c>
      <c r="Z264" s="13">
        <v>5235</v>
      </c>
      <c r="AA264" s="10">
        <v>-45</v>
      </c>
      <c r="AB264" s="33">
        <v>-0.27979356469114497</v>
      </c>
      <c r="AC264" s="11">
        <v>-1.9000000000000003E-2</v>
      </c>
      <c r="AD264" s="10">
        <v>33</v>
      </c>
      <c r="AE264" s="33">
        <v>0.21667633117176907</v>
      </c>
      <c r="AF264" s="11">
        <v>2.6663006177076287E-2</v>
      </c>
      <c r="AG264" s="10">
        <v>1</v>
      </c>
      <c r="AH264" s="33">
        <v>5.900862216801972E-3</v>
      </c>
      <c r="AI264" s="14">
        <v>0.10016842247546176</v>
      </c>
      <c r="AJ264" s="10">
        <v>0</v>
      </c>
      <c r="AK264" s="33">
        <v>9.5272923330257386E-3</v>
      </c>
      <c r="AL264" s="13">
        <v>3632.1770181118263</v>
      </c>
      <c r="AM264" s="38"/>
    </row>
    <row r="265" spans="1:39" x14ac:dyDescent="0.25">
      <c r="A265" t="s">
        <v>688</v>
      </c>
      <c r="B265" s="5" t="s">
        <v>570</v>
      </c>
      <c r="C265" s="6" t="s">
        <v>81</v>
      </c>
      <c r="D265" s="7" t="s">
        <v>34</v>
      </c>
      <c r="E265" s="8">
        <v>8.7074866524634729</v>
      </c>
      <c r="F265" s="36">
        <v>-0.74632474134895777</v>
      </c>
      <c r="G265" s="8">
        <v>0.84849662993432773</v>
      </c>
      <c r="H265" s="9">
        <v>-4</v>
      </c>
      <c r="I265" s="10">
        <v>-164</v>
      </c>
      <c r="J265" s="33">
        <v>-0.55582126991101422</v>
      </c>
      <c r="K265" s="11">
        <v>-6.0605391027724886E-2</v>
      </c>
      <c r="L265" s="10">
        <v>381</v>
      </c>
      <c r="M265" s="33">
        <v>1.1661387840997191</v>
      </c>
      <c r="N265" s="11">
        <v>-5.9129431671801173E-2</v>
      </c>
      <c r="O265" s="10">
        <v>-97</v>
      </c>
      <c r="P265" s="33">
        <v>-0.27477480054110226</v>
      </c>
      <c r="Q265" s="11">
        <v>1.6016713091922007E-2</v>
      </c>
      <c r="R265" s="10">
        <v>-44</v>
      </c>
      <c r="S265" s="33">
        <v>-0.27985758730862836</v>
      </c>
      <c r="T265" s="12">
        <v>0</v>
      </c>
      <c r="U265" s="10">
        <v>56</v>
      </c>
      <c r="V265" s="33">
        <v>0.18384765700925765</v>
      </c>
      <c r="W265" s="11">
        <v>-1.0815836987361358E-2</v>
      </c>
      <c r="X265" s="10">
        <v>-10</v>
      </c>
      <c r="Y265" s="33">
        <v>-0.36200096524679992</v>
      </c>
      <c r="Z265" s="13">
        <v>13406</v>
      </c>
      <c r="AA265" s="10">
        <v>-30</v>
      </c>
      <c r="AB265" s="33">
        <v>-0.16324929411534883</v>
      </c>
      <c r="AC265" s="11">
        <v>-1.2000000000000004E-2</v>
      </c>
      <c r="AD265" s="10">
        <v>4</v>
      </c>
      <c r="AE265" s="33">
        <v>9.7242265573911357E-3</v>
      </c>
      <c r="AF265" s="11">
        <v>6.2164566345440653E-3</v>
      </c>
      <c r="AG265" s="10">
        <v>-10</v>
      </c>
      <c r="AH265" s="33">
        <v>-2.6929518677979714E-2</v>
      </c>
      <c r="AI265" s="14">
        <v>3.7921752812311915E-2</v>
      </c>
      <c r="AJ265" s="10">
        <v>-6</v>
      </c>
      <c r="AK265" s="33">
        <v>-2.3443906325628611E-2</v>
      </c>
      <c r="AL265" s="13">
        <v>7791.1593134708237</v>
      </c>
      <c r="AM265" s="38"/>
    </row>
    <row r="266" spans="1:39" x14ac:dyDescent="0.25">
      <c r="A266" t="s">
        <v>902</v>
      </c>
      <c r="B266" s="5" t="s">
        <v>546</v>
      </c>
      <c r="C266" s="6" t="s">
        <v>54</v>
      </c>
      <c r="D266" s="7" t="s">
        <v>39</v>
      </c>
      <c r="E266" s="8">
        <v>11.392586846425587</v>
      </c>
      <c r="F266" s="36">
        <v>-0.6420146799204165</v>
      </c>
      <c r="G266" s="8">
        <v>0.84684727118401781</v>
      </c>
      <c r="H266" s="9">
        <v>-1</v>
      </c>
      <c r="I266" s="10">
        <v>-165</v>
      </c>
      <c r="J266" s="33">
        <v>-0.54107611259352906</v>
      </c>
      <c r="K266" s="11">
        <v>-6.3893692700366711E-2</v>
      </c>
      <c r="L266" s="10">
        <v>82</v>
      </c>
      <c r="M266" s="33">
        <v>0.24667681882302994</v>
      </c>
      <c r="N266" s="11">
        <v>-9.5369758764564591E-3</v>
      </c>
      <c r="O266" s="10">
        <v>35</v>
      </c>
      <c r="P266" s="33">
        <v>7.7038586228586614E-2</v>
      </c>
      <c r="Q266" s="11">
        <v>-6.9033017018273087E-3</v>
      </c>
      <c r="R266" s="10">
        <v>-36</v>
      </c>
      <c r="S266" s="33">
        <v>-0.25796898409431407</v>
      </c>
      <c r="T266" s="12">
        <v>-7.3762631850704433E-2</v>
      </c>
      <c r="U266" s="10">
        <v>-8</v>
      </c>
      <c r="V266" s="33">
        <v>-3.3586698563138007E-2</v>
      </c>
      <c r="W266" s="11">
        <v>3.0984132554583502E-3</v>
      </c>
      <c r="X266" s="10">
        <v>-5</v>
      </c>
      <c r="Y266" s="33">
        <v>-0.23684047345934411</v>
      </c>
      <c r="Z266" s="13">
        <v>14684</v>
      </c>
      <c r="AA266" s="10">
        <v>-51</v>
      </c>
      <c r="AB266" s="33">
        <v>-0.16551865361593998</v>
      </c>
      <c r="AC266" s="11">
        <v>-1.2999999999999998E-2</v>
      </c>
      <c r="AD266" s="10">
        <v>14</v>
      </c>
      <c r="AE266" s="33">
        <v>2.9110419279900213E-2</v>
      </c>
      <c r="AF266" s="11">
        <v>9.3166685865683219E-3</v>
      </c>
      <c r="AG266" s="10">
        <v>22</v>
      </c>
      <c r="AH266" s="33">
        <v>6.8880998032310403E-2</v>
      </c>
      <c r="AI266" s="14">
        <v>-7.8244489956773133E-2</v>
      </c>
      <c r="AJ266" s="10">
        <v>11</v>
      </c>
      <c r="AK266" s="33">
        <v>8.5227929535245384E-3</v>
      </c>
      <c r="AL266" s="13">
        <v>21561.904510816297</v>
      </c>
      <c r="AM266" s="38"/>
    </row>
    <row r="267" spans="1:39" x14ac:dyDescent="0.25">
      <c r="A267" t="s">
        <v>1042</v>
      </c>
      <c r="B267" s="5" t="s">
        <v>253</v>
      </c>
      <c r="C267" s="6" t="s">
        <v>61</v>
      </c>
      <c r="D267" s="7" t="s">
        <v>39</v>
      </c>
      <c r="E267" s="8">
        <v>28.838361544359373</v>
      </c>
      <c r="F267" s="36">
        <v>3.5331802325068551E-2</v>
      </c>
      <c r="G267" s="8">
        <v>0.83732274724089706</v>
      </c>
      <c r="H267" s="9">
        <v>-2</v>
      </c>
      <c r="I267" s="10">
        <v>72</v>
      </c>
      <c r="J267" s="33">
        <v>0.2343435130475825</v>
      </c>
      <c r="K267" s="11">
        <v>-8.3974700662117208E-3</v>
      </c>
      <c r="L267" s="10">
        <v>334</v>
      </c>
      <c r="M267" s="33">
        <v>1.1155952100102682</v>
      </c>
      <c r="N267" s="11">
        <v>-5.6695379999281759E-2</v>
      </c>
      <c r="O267" s="10">
        <v>-24</v>
      </c>
      <c r="P267" s="33">
        <v>-8.4712163199381407E-2</v>
      </c>
      <c r="Q267" s="11">
        <v>3.2287793047696065E-3</v>
      </c>
      <c r="R267" s="10">
        <v>41</v>
      </c>
      <c r="S267" s="33">
        <v>-0.14119719579650092</v>
      </c>
      <c r="T267" s="12">
        <v>-0.43803442040494006</v>
      </c>
      <c r="U267" s="10">
        <v>171</v>
      </c>
      <c r="V267" s="33">
        <v>0.57482855153400625</v>
      </c>
      <c r="W267" s="11">
        <v>-3.8534375922100912E-2</v>
      </c>
      <c r="X267" s="10">
        <v>31</v>
      </c>
      <c r="Y267" s="33">
        <v>0.10207449931502699</v>
      </c>
      <c r="Z267" s="13">
        <v>11979</v>
      </c>
      <c r="AA267" s="10">
        <v>-21</v>
      </c>
      <c r="AB267" s="33">
        <v>-0.10591010456633133</v>
      </c>
      <c r="AC267" s="11">
        <v>-1.9999999999999997E-2</v>
      </c>
      <c r="AD267" s="10">
        <v>-130</v>
      </c>
      <c r="AE267" s="33">
        <v>-0.70273328047647909</v>
      </c>
      <c r="AF267" s="11">
        <v>-3.0627887082976812E-2</v>
      </c>
      <c r="AG267" s="10">
        <v>26</v>
      </c>
      <c r="AH267" s="33">
        <v>0.20670815465086101</v>
      </c>
      <c r="AI267" s="14">
        <v>-0.12694460246053074</v>
      </c>
      <c r="AJ267" s="10">
        <v>12</v>
      </c>
      <c r="AK267" s="33">
        <v>1.5279104350200134E-2</v>
      </c>
      <c r="AL267" s="13">
        <v>10652.055665709602</v>
      </c>
      <c r="AM267" s="38"/>
    </row>
    <row r="268" spans="1:39" x14ac:dyDescent="0.25">
      <c r="A268" t="s">
        <v>669</v>
      </c>
      <c r="B268" s="5" t="s">
        <v>86</v>
      </c>
      <c r="C268" s="6" t="s">
        <v>24</v>
      </c>
      <c r="D268" s="7" t="s">
        <v>20</v>
      </c>
      <c r="E268" s="8">
        <v>46.386435280433815</v>
      </c>
      <c r="F268" s="36">
        <v>0.71430212899976908</v>
      </c>
      <c r="G268" s="8">
        <v>0.83506095533618208</v>
      </c>
      <c r="H268" s="9">
        <v>3</v>
      </c>
      <c r="I268" s="10">
        <v>-77</v>
      </c>
      <c r="J268" s="33">
        <v>-0.32295002308212517</v>
      </c>
      <c r="K268" s="11">
        <v>-2.7394115641251826E-2</v>
      </c>
      <c r="L268" s="10">
        <v>-56</v>
      </c>
      <c r="M268" s="33">
        <v>-0.79617257457595914</v>
      </c>
      <c r="N268" s="11">
        <v>4.3848102421097698E-2</v>
      </c>
      <c r="O268" s="10">
        <v>-85</v>
      </c>
      <c r="P268" s="33">
        <v>-0.7132886923034012</v>
      </c>
      <c r="Q268" s="11">
        <v>4.2933541829554334E-2</v>
      </c>
      <c r="R268" s="10">
        <v>42</v>
      </c>
      <c r="S268" s="33">
        <v>0.58315828439334128</v>
      </c>
      <c r="T268" s="12">
        <v>-2.6054277852839007</v>
      </c>
      <c r="U268" s="10">
        <v>154</v>
      </c>
      <c r="V268" s="33">
        <v>1.4355229071750093</v>
      </c>
      <c r="W268" s="11">
        <v>-9.6291208791208782E-2</v>
      </c>
      <c r="X268" s="10">
        <v>30</v>
      </c>
      <c r="Y268" s="33">
        <v>0.18804061372208958</v>
      </c>
      <c r="Z268" s="13">
        <v>12573</v>
      </c>
      <c r="AA268" s="10">
        <v>8</v>
      </c>
      <c r="AB268" s="33">
        <v>0.39778713381479824</v>
      </c>
      <c r="AC268" s="11">
        <v>-4.1999999999999996E-2</v>
      </c>
      <c r="AD268" s="10">
        <v>-47</v>
      </c>
      <c r="AE268" s="33">
        <v>-0.84474136608976813</v>
      </c>
      <c r="AF268" s="11">
        <v>-3.4243005282723504E-2</v>
      </c>
      <c r="AG268" s="10">
        <v>-81</v>
      </c>
      <c r="AH268" s="33">
        <v>-0.21521554789504965</v>
      </c>
      <c r="AI268" s="14">
        <v>0.26649686354995561</v>
      </c>
      <c r="AJ268" s="10">
        <v>-6</v>
      </c>
      <c r="AK268" s="33">
        <v>5.6311387039335026E-3</v>
      </c>
      <c r="AL268" s="13">
        <v>3743.9265777121909</v>
      </c>
      <c r="AM268" s="38"/>
    </row>
    <row r="269" spans="1:39" x14ac:dyDescent="0.25">
      <c r="A269" t="s">
        <v>1169</v>
      </c>
      <c r="B269" s="5" t="s">
        <v>200</v>
      </c>
      <c r="C269" s="6" t="s">
        <v>22</v>
      </c>
      <c r="D269" s="7" t="s">
        <v>20</v>
      </c>
      <c r="E269" s="8">
        <v>32.75181117931826</v>
      </c>
      <c r="F269" s="36">
        <v>0.18888067522860474</v>
      </c>
      <c r="G269" s="8">
        <v>0.83018042563898575</v>
      </c>
      <c r="H269" s="9">
        <v>9</v>
      </c>
      <c r="I269" s="10">
        <v>-183</v>
      </c>
      <c r="J269" s="33">
        <v>-0.6478172878296381</v>
      </c>
      <c r="K269" s="11">
        <v>-6.8952646229061831E-2</v>
      </c>
      <c r="L269" s="10">
        <v>-111</v>
      </c>
      <c r="M269" s="33">
        <v>-1.5674260826386277</v>
      </c>
      <c r="N269" s="11">
        <v>8.4868936837440762E-2</v>
      </c>
      <c r="O269" s="10">
        <v>19</v>
      </c>
      <c r="P269" s="33">
        <v>0.3109446210481992</v>
      </c>
      <c r="Q269" s="11">
        <v>-2.3633466135458178E-2</v>
      </c>
      <c r="R269" s="10">
        <v>82</v>
      </c>
      <c r="S269" s="33">
        <v>0.25537996659304169</v>
      </c>
      <c r="T269" s="12">
        <v>-1.6880753826414314</v>
      </c>
      <c r="U269" s="10">
        <v>67</v>
      </c>
      <c r="V269" s="33">
        <v>0.38326490712434647</v>
      </c>
      <c r="W269" s="11">
        <v>-2.9509259259259263E-2</v>
      </c>
      <c r="X269" s="10">
        <v>-123</v>
      </c>
      <c r="Y269" s="33">
        <v>-0.49175449898799956</v>
      </c>
      <c r="Z269" s="13">
        <v>-5655</v>
      </c>
      <c r="AA269" s="10">
        <v>34</v>
      </c>
      <c r="AB269" s="33">
        <v>0.20761468916301773</v>
      </c>
      <c r="AC269" s="11">
        <v>-2.5999999999999995E-2</v>
      </c>
      <c r="AD269" s="10">
        <v>58</v>
      </c>
      <c r="AE269" s="33">
        <v>0.14282239177032391</v>
      </c>
      <c r="AF269" s="11">
        <v>1.7964368347986981E-2</v>
      </c>
      <c r="AG269" s="10">
        <v>-39</v>
      </c>
      <c r="AH269" s="33">
        <v>-0.26888426687407896</v>
      </c>
      <c r="AI269" s="14">
        <v>0.37975428741288741</v>
      </c>
      <c r="AJ269" s="10">
        <v>-10</v>
      </c>
      <c r="AK269" s="33">
        <v>6.5620314130473978E-3</v>
      </c>
      <c r="AL269" s="13">
        <v>3985.0620111683966</v>
      </c>
      <c r="AM269" s="38"/>
    </row>
    <row r="270" spans="1:39" x14ac:dyDescent="0.25">
      <c r="A270" t="s">
        <v>1004</v>
      </c>
      <c r="B270" s="5" t="s">
        <v>220</v>
      </c>
      <c r="C270" s="6" t="s">
        <v>22</v>
      </c>
      <c r="D270" s="7" t="s">
        <v>20</v>
      </c>
      <c r="E270" s="44">
        <v>30.958732484156979</v>
      </c>
      <c r="F270" s="36">
        <v>0.12273810539437058</v>
      </c>
      <c r="G270" s="8">
        <v>0.82032742246252255</v>
      </c>
      <c r="H270" s="9">
        <v>6</v>
      </c>
      <c r="I270" s="10">
        <v>-148</v>
      </c>
      <c r="J270" s="33">
        <v>-0.6634729503352581</v>
      </c>
      <c r="K270" s="11">
        <v>-5.1947433335264193E-2</v>
      </c>
      <c r="L270" s="10">
        <v>53</v>
      </c>
      <c r="M270" s="33">
        <v>0.20314291249889646</v>
      </c>
      <c r="N270" s="11">
        <v>-8.2098174292731252E-3</v>
      </c>
      <c r="O270" s="10">
        <v>-38</v>
      </c>
      <c r="P270" s="33">
        <v>-0.15386400299373515</v>
      </c>
      <c r="Q270" s="11">
        <v>7.3657530209254446E-3</v>
      </c>
      <c r="R270" s="10">
        <v>114</v>
      </c>
      <c r="S270" s="33">
        <v>5.8220871762821563E-2</v>
      </c>
      <c r="T270" s="12">
        <v>-1.0941418133491385</v>
      </c>
      <c r="U270" s="10">
        <v>140</v>
      </c>
      <c r="V270" s="33">
        <v>0.39605786066395454</v>
      </c>
      <c r="W270" s="11">
        <v>-2.6149799885648944E-2</v>
      </c>
      <c r="X270" s="10">
        <v>-25</v>
      </c>
      <c r="Y270" s="33">
        <v>-8.1117784823506733E-2</v>
      </c>
      <c r="Z270" s="13">
        <v>6475</v>
      </c>
      <c r="AA270" s="10">
        <v>-36</v>
      </c>
      <c r="AB270" s="33">
        <v>-0.18140417012007587</v>
      </c>
      <c r="AC270" s="11">
        <v>-2.0000000000000004E-2</v>
      </c>
      <c r="AD270" s="10">
        <v>28</v>
      </c>
      <c r="AE270" s="33">
        <v>0.25317405523253889</v>
      </c>
      <c r="AF270" s="11">
        <v>3.0622318930680681E-2</v>
      </c>
      <c r="AG270" s="10">
        <v>-54</v>
      </c>
      <c r="AH270" s="33">
        <v>-0.22047866736930932</v>
      </c>
      <c r="AI270" s="14">
        <v>0.30121658065639734</v>
      </c>
      <c r="AJ270" s="10">
        <v>-5</v>
      </c>
      <c r="AK270" s="33">
        <v>7.493807895164295E-3</v>
      </c>
      <c r="AL270" s="13">
        <v>3786.8194580404961</v>
      </c>
      <c r="AM270" s="38"/>
    </row>
    <row r="271" spans="1:39" x14ac:dyDescent="0.25">
      <c r="A271" t="s">
        <v>716</v>
      </c>
      <c r="B271" s="5" t="s">
        <v>125</v>
      </c>
      <c r="C271" s="6" t="s">
        <v>81</v>
      </c>
      <c r="D271" s="7" t="s">
        <v>34</v>
      </c>
      <c r="E271" s="8">
        <v>40.093551229951622</v>
      </c>
      <c r="F271" s="36">
        <v>0.47629700285056131</v>
      </c>
      <c r="G271" s="8">
        <v>0.81879358242221656</v>
      </c>
      <c r="H271" s="9">
        <v>4</v>
      </c>
      <c r="I271" s="10">
        <v>-37</v>
      </c>
      <c r="J271" s="33">
        <v>-0.22082250364910661</v>
      </c>
      <c r="K271" s="11">
        <v>-2.822473309274931E-2</v>
      </c>
      <c r="L271" s="10">
        <v>-78</v>
      </c>
      <c r="M271" s="33">
        <v>-0.18935195422183454</v>
      </c>
      <c r="N271" s="11">
        <v>1.2861602563768053E-2</v>
      </c>
      <c r="O271" s="10">
        <v>7</v>
      </c>
      <c r="P271" s="33">
        <v>0.13493778472687645</v>
      </c>
      <c r="Q271" s="11">
        <v>-1.2653208363374191E-2</v>
      </c>
      <c r="R271" s="10">
        <v>36</v>
      </c>
      <c r="S271" s="33">
        <v>0.11185579678119939</v>
      </c>
      <c r="T271" s="12">
        <v>-1.1743454490296767</v>
      </c>
      <c r="U271" s="10">
        <v>-78</v>
      </c>
      <c r="V271" s="33">
        <v>-0.43758408098883245</v>
      </c>
      <c r="W271" s="11">
        <v>2.179825908858167E-2</v>
      </c>
      <c r="X271" s="10">
        <v>27</v>
      </c>
      <c r="Y271" s="33">
        <v>8.9535842816513389E-2</v>
      </c>
      <c r="Z271" s="13">
        <v>11081</v>
      </c>
      <c r="AA271" s="10">
        <v>38</v>
      </c>
      <c r="AB271" s="33">
        <v>5.1886105042931008E-2</v>
      </c>
      <c r="AC271" s="11">
        <v>-1.6999999999999994E-2</v>
      </c>
      <c r="AD271" s="10">
        <v>11</v>
      </c>
      <c r="AE271" s="33">
        <v>0.65448919871150002</v>
      </c>
      <c r="AF271" s="11">
        <v>6.6877365212572149E-2</v>
      </c>
      <c r="AG271" s="10">
        <v>-31</v>
      </c>
      <c r="AH271" s="33">
        <v>-0.11852502197578932</v>
      </c>
      <c r="AI271" s="14">
        <v>0.14499545744335807</v>
      </c>
      <c r="AJ271" s="10">
        <v>6</v>
      </c>
      <c r="AK271" s="33">
        <v>1.3404902888223602E-2</v>
      </c>
      <c r="AL271" s="13">
        <v>8137.4402220596676</v>
      </c>
      <c r="AM271" s="38"/>
    </row>
    <row r="272" spans="1:39" x14ac:dyDescent="0.25">
      <c r="A272" t="s">
        <v>840</v>
      </c>
      <c r="B272" s="5" t="s">
        <v>383</v>
      </c>
      <c r="C272" s="6" t="s">
        <v>30</v>
      </c>
      <c r="D272" s="7" t="s">
        <v>20</v>
      </c>
      <c r="E272" s="8">
        <v>21.438680604894913</v>
      </c>
      <c r="F272" s="36">
        <v>-0.24276054150835558</v>
      </c>
      <c r="G272" s="8">
        <v>0.81266700617108256</v>
      </c>
      <c r="H272" s="9">
        <v>4</v>
      </c>
      <c r="I272" s="10">
        <v>-21</v>
      </c>
      <c r="J272" s="33">
        <v>-0.1635281717511996</v>
      </c>
      <c r="K272" s="11">
        <v>-5.8765625622619888E-2</v>
      </c>
      <c r="L272" s="10">
        <v>-74</v>
      </c>
      <c r="M272" s="33">
        <v>-0.18926996491142545</v>
      </c>
      <c r="N272" s="11">
        <v>1.3244242672030969E-2</v>
      </c>
      <c r="O272" s="10">
        <v>22</v>
      </c>
      <c r="P272" s="33">
        <v>4.8421431348714905E-2</v>
      </c>
      <c r="Q272" s="11">
        <v>-5.362279246755787E-3</v>
      </c>
      <c r="R272" s="10">
        <v>-19</v>
      </c>
      <c r="S272" s="33">
        <v>-0.18270464382300075</v>
      </c>
      <c r="T272" s="12">
        <v>-0.27234204675265822</v>
      </c>
      <c r="U272" s="10">
        <v>-65</v>
      </c>
      <c r="V272" s="33">
        <v>-0.18816583145990778</v>
      </c>
      <c r="W272" s="11">
        <v>9.7881330483474902E-3</v>
      </c>
      <c r="X272" s="10">
        <v>-13</v>
      </c>
      <c r="Y272" s="33">
        <v>-6.7649154300800443E-2</v>
      </c>
      <c r="Z272" s="13">
        <v>10198</v>
      </c>
      <c r="AA272" s="10">
        <v>51</v>
      </c>
      <c r="AB272" s="33">
        <v>0.18925807914687579</v>
      </c>
      <c r="AC272" s="11">
        <v>-2.3E-2</v>
      </c>
      <c r="AD272" s="10">
        <v>8</v>
      </c>
      <c r="AE272" s="33">
        <v>9.825846936945104E-3</v>
      </c>
      <c r="AF272" s="11">
        <v>1.0190353844979683E-2</v>
      </c>
      <c r="AG272" s="10">
        <v>40</v>
      </c>
      <c r="AH272" s="33">
        <v>0.13752484407080662</v>
      </c>
      <c r="AI272" s="14">
        <v>-0.15064435908784235</v>
      </c>
      <c r="AJ272" s="10">
        <v>4</v>
      </c>
      <c r="AK272" s="33">
        <v>8.2882151630885581E-3</v>
      </c>
      <c r="AL272" s="13">
        <v>12288.251324217519</v>
      </c>
      <c r="AM272" s="38"/>
    </row>
    <row r="273" spans="1:39" ht="22.5" x14ac:dyDescent="0.25">
      <c r="A273" t="s">
        <v>1163</v>
      </c>
      <c r="B273" s="5" t="s">
        <v>278</v>
      </c>
      <c r="C273" s="6" t="s">
        <v>47</v>
      </c>
      <c r="D273" s="7" t="s">
        <v>20</v>
      </c>
      <c r="E273" s="8">
        <v>26.898092181796297</v>
      </c>
      <c r="F273" s="36">
        <v>-2.2093785904503116E-2</v>
      </c>
      <c r="G273" s="8">
        <v>0.782567057307471</v>
      </c>
      <c r="H273" s="9">
        <v>7</v>
      </c>
      <c r="I273" s="10">
        <v>-26</v>
      </c>
      <c r="J273" s="33">
        <v>-0.12336104991986474</v>
      </c>
      <c r="K273" s="11">
        <v>-1.562816230927333E-2</v>
      </c>
      <c r="L273" s="10">
        <v>84</v>
      </c>
      <c r="M273" s="33">
        <v>0.2778703809599371</v>
      </c>
      <c r="N273" s="11">
        <v>-1.1581675040550694E-2</v>
      </c>
      <c r="O273" s="10">
        <v>125</v>
      </c>
      <c r="P273" s="33">
        <v>0.50559536338336875</v>
      </c>
      <c r="Q273" s="11">
        <v>-3.5224334600760458E-2</v>
      </c>
      <c r="R273" s="10">
        <v>-109</v>
      </c>
      <c r="S273" s="33">
        <v>-0.49062363812500576</v>
      </c>
      <c r="T273" s="12">
        <v>1.3804636815652724</v>
      </c>
      <c r="U273" s="10">
        <v>-116</v>
      </c>
      <c r="V273" s="33">
        <v>-0.29620124007631854</v>
      </c>
      <c r="W273" s="11">
        <v>1.7609527004360949E-2</v>
      </c>
      <c r="X273" s="10">
        <v>39</v>
      </c>
      <c r="Y273" s="33">
        <v>0.15431952222280754</v>
      </c>
      <c r="Z273" s="13">
        <v>17222</v>
      </c>
      <c r="AA273" s="10">
        <v>-37</v>
      </c>
      <c r="AB273" s="33">
        <v>-0.12653607408306472</v>
      </c>
      <c r="AC273" s="11">
        <v>-1.7999999999999995E-2</v>
      </c>
      <c r="AD273" s="10">
        <v>69</v>
      </c>
      <c r="AE273" s="33">
        <v>0.21936973124729353</v>
      </c>
      <c r="AF273" s="11">
        <v>2.4313460642757301E-2</v>
      </c>
      <c r="AG273" s="10">
        <v>-2</v>
      </c>
      <c r="AH273" s="33">
        <v>-0.10954907881399167</v>
      </c>
      <c r="AI273" s="14">
        <v>0.24536655353397219</v>
      </c>
      <c r="AJ273" s="10">
        <v>-13</v>
      </c>
      <c r="AK273" s="33">
        <v>2.9699458795848233E-3</v>
      </c>
      <c r="AL273" s="13">
        <v>3233.8896870978933</v>
      </c>
      <c r="AM273" s="38"/>
    </row>
    <row r="274" spans="1:39" x14ac:dyDescent="0.25">
      <c r="A274" t="s">
        <v>1036</v>
      </c>
      <c r="B274" s="5" t="s">
        <v>471</v>
      </c>
      <c r="C274" s="6" t="s">
        <v>81</v>
      </c>
      <c r="D274" s="7" t="s">
        <v>34</v>
      </c>
      <c r="E274" s="8">
        <v>16.611683120545408</v>
      </c>
      <c r="F274" s="36">
        <v>-0.41755489157580294</v>
      </c>
      <c r="G274" s="8">
        <v>0.77597340149907268</v>
      </c>
      <c r="H274" s="9">
        <v>-20</v>
      </c>
      <c r="I274" s="10">
        <v>151</v>
      </c>
      <c r="J274" s="33">
        <v>0.97277632424393845</v>
      </c>
      <c r="K274" s="11">
        <v>3.8303950081028271E-2</v>
      </c>
      <c r="L274" s="10">
        <v>24</v>
      </c>
      <c r="M274" s="33">
        <v>8.7948132317211825E-2</v>
      </c>
      <c r="N274" s="11">
        <v>-1.4259871011481351E-3</v>
      </c>
      <c r="O274" s="10">
        <v>-7</v>
      </c>
      <c r="P274" s="33">
        <v>-1.6054025478932643E-2</v>
      </c>
      <c r="Q274" s="11">
        <v>-8.7657639032458212E-4</v>
      </c>
      <c r="R274" s="10">
        <v>-14</v>
      </c>
      <c r="S274" s="33">
        <v>-0.24095086273843896</v>
      </c>
      <c r="T274" s="12">
        <v>-0.12343527216559089</v>
      </c>
      <c r="U274" s="10">
        <v>-99</v>
      </c>
      <c r="V274" s="33">
        <v>-0.2627238159823414</v>
      </c>
      <c r="W274" s="11">
        <v>1.5479995213211542E-2</v>
      </c>
      <c r="X274" s="10">
        <v>-3</v>
      </c>
      <c r="Y274" s="33">
        <v>-0.13849826252446068</v>
      </c>
      <c r="Z274" s="13">
        <v>10723</v>
      </c>
      <c r="AA274" s="10">
        <v>19</v>
      </c>
      <c r="AB274" s="33">
        <v>3.8260875076921996E-3</v>
      </c>
      <c r="AC274" s="11">
        <v>-1.6E-2</v>
      </c>
      <c r="AD274" s="10">
        <v>-28</v>
      </c>
      <c r="AE274" s="33">
        <v>-7.6132856656868864E-2</v>
      </c>
      <c r="AF274" s="11">
        <v>3.4416333777185226E-3</v>
      </c>
      <c r="AG274" s="10">
        <v>54</v>
      </c>
      <c r="AH274" s="33">
        <v>0.18979359924371267</v>
      </c>
      <c r="AI274" s="14">
        <v>-0.16468159048067577</v>
      </c>
      <c r="AJ274" s="10">
        <v>7</v>
      </c>
      <c r="AK274" s="33">
        <v>1.3973213853259447E-3</v>
      </c>
      <c r="AL274" s="13">
        <v>13102.754344213783</v>
      </c>
      <c r="AM274" s="38"/>
    </row>
    <row r="275" spans="1:39" x14ac:dyDescent="0.25">
      <c r="A275" t="s">
        <v>1120</v>
      </c>
      <c r="B275" s="5" t="s">
        <v>483</v>
      </c>
      <c r="C275" s="6" t="s">
        <v>93</v>
      </c>
      <c r="D275" s="7" t="s">
        <v>34</v>
      </c>
      <c r="E275" s="8">
        <v>15.495612256827785</v>
      </c>
      <c r="F275" s="36">
        <v>-0.45428764622076745</v>
      </c>
      <c r="G275" s="8">
        <v>0.75601210702785515</v>
      </c>
      <c r="H275" s="9">
        <v>-9</v>
      </c>
      <c r="I275" s="10">
        <v>59</v>
      </c>
      <c r="J275" s="33">
        <v>0.45648014470067488</v>
      </c>
      <c r="K275" s="11">
        <v>9.1633023219683807E-4</v>
      </c>
      <c r="L275" s="10">
        <v>92</v>
      </c>
      <c r="M275" s="33">
        <v>0.55983459116475187</v>
      </c>
      <c r="N275" s="11">
        <v>-2.588486626135493E-2</v>
      </c>
      <c r="O275" s="10">
        <v>-8</v>
      </c>
      <c r="P275" s="33">
        <v>-3.3150405799231453E-2</v>
      </c>
      <c r="Q275" s="11">
        <v>4.1278743690409403E-4</v>
      </c>
      <c r="R275" s="10">
        <v>-44</v>
      </c>
      <c r="S275" s="33">
        <v>-0.27985758730862836</v>
      </c>
      <c r="T275" s="12">
        <v>0</v>
      </c>
      <c r="U275" s="10">
        <v>77</v>
      </c>
      <c r="V275" s="33">
        <v>0.20550441181871965</v>
      </c>
      <c r="W275" s="11">
        <v>-1.5128780292409376E-2</v>
      </c>
      <c r="X275" s="10">
        <v>-3</v>
      </c>
      <c r="Y275" s="33">
        <v>-1.9870201626944861E-2</v>
      </c>
      <c r="Z275" s="13">
        <v>16621</v>
      </c>
      <c r="AA275" s="10">
        <v>-60</v>
      </c>
      <c r="AB275" s="33">
        <v>-0.23647400016850295</v>
      </c>
      <c r="AC275" s="11">
        <v>-1.1000000000000003E-2</v>
      </c>
      <c r="AD275" s="10">
        <v>-110</v>
      </c>
      <c r="AE275" s="33">
        <v>-0.35781540182691524</v>
      </c>
      <c r="AF275" s="11">
        <v>-1.3852354810748313E-2</v>
      </c>
      <c r="AG275" s="10">
        <v>15</v>
      </c>
      <c r="AH275" s="33">
        <v>5.3018580693068799E-2</v>
      </c>
      <c r="AI275" s="14">
        <v>-2.5017337814626117E-2</v>
      </c>
      <c r="AJ275" s="10">
        <v>2</v>
      </c>
      <c r="AK275" s="33">
        <v>1.688382044492398E-4</v>
      </c>
      <c r="AL275" s="13">
        <v>11661.489906366362</v>
      </c>
      <c r="AM275" s="38"/>
    </row>
    <row r="276" spans="1:39" x14ac:dyDescent="0.25">
      <c r="A276" t="s">
        <v>1125</v>
      </c>
      <c r="B276" s="5" t="s">
        <v>370</v>
      </c>
      <c r="C276" s="6" t="s">
        <v>71</v>
      </c>
      <c r="D276" s="7" t="s">
        <v>34</v>
      </c>
      <c r="E276" s="8">
        <v>22.086602280638409</v>
      </c>
      <c r="F276" s="36">
        <v>-0.19814544982759319</v>
      </c>
      <c r="G276" s="8">
        <v>0.75166065784628699</v>
      </c>
      <c r="H276" s="9">
        <v>1</v>
      </c>
      <c r="I276" s="10">
        <v>-82</v>
      </c>
      <c r="J276" s="33">
        <v>-0.32095129428476393</v>
      </c>
      <c r="K276" s="11">
        <v>-3.1579328998713407E-2</v>
      </c>
      <c r="L276" s="10">
        <v>103</v>
      </c>
      <c r="M276" s="33">
        <v>0.33828623030939287</v>
      </c>
      <c r="N276" s="11">
        <v>-1.5330927924329794E-2</v>
      </c>
      <c r="O276" s="10">
        <v>13</v>
      </c>
      <c r="P276" s="33">
        <v>3.5890680731385127E-2</v>
      </c>
      <c r="Q276" s="11">
        <v>-4.3328998699609864E-3</v>
      </c>
      <c r="R276" s="10">
        <v>-4</v>
      </c>
      <c r="S276" s="33">
        <v>-0.22626470419928063</v>
      </c>
      <c r="T276" s="12">
        <v>-0.18060321473722232</v>
      </c>
      <c r="U276" s="10">
        <v>-17</v>
      </c>
      <c r="V276" s="33">
        <v>-3.43591972370344E-2</v>
      </c>
      <c r="W276" s="11">
        <v>7.5972540045766285E-4</v>
      </c>
      <c r="X276" s="10">
        <v>-17</v>
      </c>
      <c r="Y276" s="33">
        <v>-9.5755787116384924E-2</v>
      </c>
      <c r="Z276" s="13">
        <v>9664</v>
      </c>
      <c r="AA276" s="10">
        <v>-66</v>
      </c>
      <c r="AB276" s="33">
        <v>-0.22265610915354292</v>
      </c>
      <c r="AC276" s="11">
        <v>-1.5999999999999993E-2</v>
      </c>
      <c r="AD276" s="10">
        <v>105</v>
      </c>
      <c r="AE276" s="33">
        <v>0.31829091916768981</v>
      </c>
      <c r="AF276" s="11">
        <v>2.9649301475388357E-2</v>
      </c>
      <c r="AG276" s="10">
        <v>25</v>
      </c>
      <c r="AH276" s="33">
        <v>8.1331693722358295E-2</v>
      </c>
      <c r="AI276" s="14">
        <v>-5.770515526570863E-2</v>
      </c>
      <c r="AJ276" s="10">
        <v>-4</v>
      </c>
      <c r="AK276" s="33">
        <v>8.1683621713108945E-3</v>
      </c>
      <c r="AL276" s="13">
        <v>9519.1893875019741</v>
      </c>
      <c r="AM276" s="38"/>
    </row>
    <row r="277" spans="1:39" ht="22.5" x14ac:dyDescent="0.25">
      <c r="A277" t="s">
        <v>988</v>
      </c>
      <c r="B277" s="5" t="s">
        <v>524</v>
      </c>
      <c r="C277" s="6" t="s">
        <v>172</v>
      </c>
      <c r="D277" s="7" t="s">
        <v>39</v>
      </c>
      <c r="E277" s="8">
        <v>13.765165096594526</v>
      </c>
      <c r="F277" s="36">
        <v>-0.51841962052116308</v>
      </c>
      <c r="G277" s="8">
        <v>0.74743753331788909</v>
      </c>
      <c r="H277" s="9">
        <v>-20</v>
      </c>
      <c r="I277" s="10">
        <v>54</v>
      </c>
      <c r="J277" s="33">
        <v>7.5887487345703358E-2</v>
      </c>
      <c r="K277" s="11">
        <v>-1.4646568225321399E-2</v>
      </c>
      <c r="L277" s="10">
        <v>181</v>
      </c>
      <c r="M277" s="33">
        <v>0.5567865670109553</v>
      </c>
      <c r="N277" s="11">
        <v>-2.63865830412593E-2</v>
      </c>
      <c r="O277" s="10">
        <v>69</v>
      </c>
      <c r="P277" s="33">
        <v>0.20574248725744815</v>
      </c>
      <c r="Q277" s="11">
        <v>-1.4999999999999999E-2</v>
      </c>
      <c r="R277" s="10">
        <v>-44</v>
      </c>
      <c r="S277" s="33">
        <v>-0.27985758730862836</v>
      </c>
      <c r="T277" s="12">
        <v>0</v>
      </c>
      <c r="U277" s="10">
        <v>-85</v>
      </c>
      <c r="V277" s="33">
        <v>-0.19966754906157735</v>
      </c>
      <c r="W277" s="11">
        <v>1.2107441655658302E-2</v>
      </c>
      <c r="X277" s="10">
        <v>-78</v>
      </c>
      <c r="Y277" s="33">
        <v>-0.83645810508946139</v>
      </c>
      <c r="Z277" s="13">
        <v>-8240</v>
      </c>
      <c r="AA277" s="10">
        <v>-18</v>
      </c>
      <c r="AB277" s="33">
        <v>-6.939861854546181E-2</v>
      </c>
      <c r="AC277" s="11">
        <v>-1.4999999999999999E-2</v>
      </c>
      <c r="AD277" s="10">
        <v>173</v>
      </c>
      <c r="AE277" s="33">
        <v>0.51736804898134015</v>
      </c>
      <c r="AF277" s="11">
        <v>4.104247104247094E-2</v>
      </c>
      <c r="AG277" s="10">
        <v>-12</v>
      </c>
      <c r="AH277" s="33">
        <v>-2.0720234135780058E-2</v>
      </c>
      <c r="AI277" s="14">
        <v>7.3611503108419463E-3</v>
      </c>
      <c r="AJ277" s="10">
        <v>-7</v>
      </c>
      <c r="AK277" s="33">
        <v>-3.6547007240171903E-2</v>
      </c>
      <c r="AL277" s="13">
        <v>5821.4320739622344</v>
      </c>
      <c r="AM277" s="38"/>
    </row>
    <row r="278" spans="1:39" x14ac:dyDescent="0.25">
      <c r="A278" t="s">
        <v>699</v>
      </c>
      <c r="B278" s="5" t="s">
        <v>534</v>
      </c>
      <c r="C278" s="6" t="s">
        <v>93</v>
      </c>
      <c r="D278" s="7" t="s">
        <v>34</v>
      </c>
      <c r="E278" s="8">
        <v>12.577983789210665</v>
      </c>
      <c r="F278" s="36">
        <v>-0.56305255166987145</v>
      </c>
      <c r="G278" s="8">
        <v>0.74353383131527906</v>
      </c>
      <c r="H278" s="9">
        <v>-6</v>
      </c>
      <c r="I278" s="10">
        <v>33</v>
      </c>
      <c r="J278" s="33">
        <v>6.8172492776775728E-2</v>
      </c>
      <c r="K278" s="11">
        <v>-2.0099231229791181E-2</v>
      </c>
      <c r="L278" s="10">
        <v>-11</v>
      </c>
      <c r="M278" s="33">
        <v>4.733245345900694E-3</v>
      </c>
      <c r="N278" s="11">
        <v>3.4113236477631495E-3</v>
      </c>
      <c r="O278" s="10">
        <v>-27</v>
      </c>
      <c r="P278" s="33">
        <v>-4.569259227253375E-2</v>
      </c>
      <c r="Q278" s="11">
        <v>1.1187904967602611E-3</v>
      </c>
      <c r="R278" s="10">
        <v>-26</v>
      </c>
      <c r="S278" s="33">
        <v>-0.24559947211854999</v>
      </c>
      <c r="T278" s="12">
        <v>-0.11544677903486492</v>
      </c>
      <c r="U278" s="10">
        <v>-8</v>
      </c>
      <c r="V278" s="33">
        <v>-1.2626749503373835E-3</v>
      </c>
      <c r="W278" s="11">
        <v>3.7892139584067702E-4</v>
      </c>
      <c r="X278" s="10">
        <v>-5</v>
      </c>
      <c r="Y278" s="33">
        <v>-0.11530634789253602</v>
      </c>
      <c r="Z278" s="13">
        <v>16334</v>
      </c>
      <c r="AA278" s="10">
        <v>-30</v>
      </c>
      <c r="AB278" s="33">
        <v>-0.16324929411534883</v>
      </c>
      <c r="AC278" s="11">
        <v>-1.2000000000000004E-2</v>
      </c>
      <c r="AD278" s="10">
        <v>-2</v>
      </c>
      <c r="AE278" s="33">
        <v>-9.5196145693300371E-3</v>
      </c>
      <c r="AF278" s="11">
        <v>7.4974533106961783E-3</v>
      </c>
      <c r="AG278" s="10">
        <v>-8</v>
      </c>
      <c r="AH278" s="33">
        <v>-2.8320211364494807E-3</v>
      </c>
      <c r="AI278" s="14">
        <v>7.573417482019007E-3</v>
      </c>
      <c r="AJ278" s="10">
        <v>9</v>
      </c>
      <c r="AK278" s="33">
        <v>2.360600088293658E-4</v>
      </c>
      <c r="AL278" s="13">
        <v>25239.981455457368</v>
      </c>
      <c r="AM278" s="38"/>
    </row>
    <row r="279" spans="1:39" x14ac:dyDescent="0.25">
      <c r="A279" t="s">
        <v>1143</v>
      </c>
      <c r="B279" s="5" t="s">
        <v>373</v>
      </c>
      <c r="C279" s="6" t="s">
        <v>33</v>
      </c>
      <c r="D279" s="7" t="s">
        <v>34</v>
      </c>
      <c r="E279" s="8">
        <v>21.988062407060411</v>
      </c>
      <c r="F279" s="36">
        <v>-0.19296948828848937</v>
      </c>
      <c r="G279" s="8">
        <v>0.72365618701653034</v>
      </c>
      <c r="H279" s="9">
        <v>2</v>
      </c>
      <c r="I279" s="10">
        <v>65</v>
      </c>
      <c r="J279" s="33">
        <v>0.15527074868424798</v>
      </c>
      <c r="K279" s="11">
        <v>-1.2734658074091465E-2</v>
      </c>
      <c r="L279" s="10">
        <v>7</v>
      </c>
      <c r="M279" s="33">
        <v>-7.4074711986055752E-3</v>
      </c>
      <c r="N279" s="11">
        <v>2.7367739105253752E-3</v>
      </c>
      <c r="O279" s="10">
        <v>-16</v>
      </c>
      <c r="P279" s="33">
        <v>-7.0588427222806893E-2</v>
      </c>
      <c r="Q279" s="11">
        <v>2.3242569112450623E-3</v>
      </c>
      <c r="R279" s="10">
        <v>108</v>
      </c>
      <c r="S279" s="33">
        <v>4.2844058562794801E-2</v>
      </c>
      <c r="T279" s="12">
        <v>-1.0422101538945157</v>
      </c>
      <c r="U279" s="10">
        <v>-21</v>
      </c>
      <c r="V279" s="33">
        <v>-6.0032896937679769E-2</v>
      </c>
      <c r="W279" s="11">
        <v>2.5133887349953893E-3</v>
      </c>
      <c r="X279" s="10">
        <v>-58</v>
      </c>
      <c r="Y279" s="33">
        <v>-0.37130281211181509</v>
      </c>
      <c r="Z279" s="13">
        <v>1905</v>
      </c>
      <c r="AA279" s="10">
        <v>23</v>
      </c>
      <c r="AB279" s="33">
        <v>7.0242715059073507E-2</v>
      </c>
      <c r="AC279" s="11">
        <v>-1.9999999999999997E-2</v>
      </c>
      <c r="AD279" s="10">
        <v>50</v>
      </c>
      <c r="AE279" s="33">
        <v>0.12587603316374291</v>
      </c>
      <c r="AF279" s="11">
        <v>1.7196099674972931E-2</v>
      </c>
      <c r="AG279" s="10">
        <v>18</v>
      </c>
      <c r="AH279" s="33">
        <v>0.1295331269111244</v>
      </c>
      <c r="AI279" s="14">
        <v>-6.0268149097624235E-2</v>
      </c>
      <c r="AJ279" s="10">
        <v>-13</v>
      </c>
      <c r="AK279" s="33">
        <v>2.5709603960374083E-3</v>
      </c>
      <c r="AL279" s="13">
        <v>6736.6596322113182</v>
      </c>
      <c r="AM279" s="38"/>
    </row>
    <row r="280" spans="1:39" x14ac:dyDescent="0.25">
      <c r="A280" t="s">
        <v>667</v>
      </c>
      <c r="B280" s="5" t="s">
        <v>97</v>
      </c>
      <c r="C280" s="6" t="s">
        <v>19</v>
      </c>
      <c r="D280" s="7" t="s">
        <v>20</v>
      </c>
      <c r="E280" s="8">
        <v>44.596897696740832</v>
      </c>
      <c r="F280" s="36">
        <v>0.68466030415682422</v>
      </c>
      <c r="G280" s="8">
        <v>0.71186378813107609</v>
      </c>
      <c r="H280" s="9">
        <v>2</v>
      </c>
      <c r="I280" s="10">
        <v>23</v>
      </c>
      <c r="J280" s="33">
        <v>6.1362061863553974E-2</v>
      </c>
      <c r="K280" s="11">
        <v>3.7812051204533237E-4</v>
      </c>
      <c r="L280" s="10">
        <v>-164</v>
      </c>
      <c r="M280" s="33">
        <v>-1.165476766696895</v>
      </c>
      <c r="N280" s="11">
        <v>6.4006661953621091E-2</v>
      </c>
      <c r="O280" s="10">
        <v>-5</v>
      </c>
      <c r="P280" s="33">
        <v>-0.11484348585297366</v>
      </c>
      <c r="Q280" s="11">
        <v>3.4082840236686618E-3</v>
      </c>
      <c r="R280" s="10">
        <v>41</v>
      </c>
      <c r="S280" s="33">
        <v>0.57239592669582229</v>
      </c>
      <c r="T280" s="12">
        <v>-2.5580334242432334</v>
      </c>
      <c r="U280" s="10">
        <v>38</v>
      </c>
      <c r="V280" s="33">
        <v>0.44339616020357964</v>
      </c>
      <c r="W280" s="11">
        <v>-3.6080645161290323E-2</v>
      </c>
      <c r="X280" s="10">
        <v>-2</v>
      </c>
      <c r="Y280" s="33">
        <v>-3.0582714795436838E-2</v>
      </c>
      <c r="Z280" s="13">
        <v>6589</v>
      </c>
      <c r="AA280" s="10">
        <v>-4</v>
      </c>
      <c r="AB280" s="33">
        <v>0.1482078741248245</v>
      </c>
      <c r="AC280" s="11">
        <v>-0.03</v>
      </c>
      <c r="AD280" s="10">
        <v>-6</v>
      </c>
      <c r="AE280" s="33">
        <v>-5.6568004861838994E-2</v>
      </c>
      <c r="AF280" s="11">
        <v>1.2463768115942075E-2</v>
      </c>
      <c r="AG280" s="10">
        <v>0</v>
      </c>
      <c r="AH280" s="33">
        <v>-1.349631793155659E-2</v>
      </c>
      <c r="AI280" s="14">
        <v>0.11363297876072842</v>
      </c>
      <c r="AJ280" s="10">
        <v>-5</v>
      </c>
      <c r="AK280" s="33">
        <v>8.2292173362861765E-3</v>
      </c>
      <c r="AL280" s="13">
        <v>2573.1515315220095</v>
      </c>
      <c r="AM280" s="38"/>
    </row>
    <row r="281" spans="1:39" x14ac:dyDescent="0.25">
      <c r="A281" t="s">
        <v>1100</v>
      </c>
      <c r="B281" s="5" t="s">
        <v>354</v>
      </c>
      <c r="C281" s="6" t="s">
        <v>54</v>
      </c>
      <c r="D281" s="7" t="s">
        <v>39</v>
      </c>
      <c r="E281" s="8">
        <v>22.874907054404062</v>
      </c>
      <c r="F281" s="36">
        <v>-0.15095255572977617</v>
      </c>
      <c r="G281" s="8">
        <v>0.69953166882620366</v>
      </c>
      <c r="H281" s="9">
        <v>-1</v>
      </c>
      <c r="I281" s="10">
        <v>-150</v>
      </c>
      <c r="J281" s="33">
        <v>-0.53237476445922105</v>
      </c>
      <c r="K281" s="11">
        <v>-5.9068715999244126E-2</v>
      </c>
      <c r="L281" s="10">
        <v>98</v>
      </c>
      <c r="M281" s="33">
        <v>0.3222074363914364</v>
      </c>
      <c r="N281" s="11">
        <v>-1.4335881311679802E-2</v>
      </c>
      <c r="O281" s="10">
        <v>-71</v>
      </c>
      <c r="P281" s="33">
        <v>-0.17789119354781285</v>
      </c>
      <c r="Q281" s="11">
        <v>9.2286282306162995E-3</v>
      </c>
      <c r="R281" s="10">
        <v>13</v>
      </c>
      <c r="S281" s="33">
        <v>-4.8782934267358413E-2</v>
      </c>
      <c r="T281" s="12">
        <v>-0.66486925424563936</v>
      </c>
      <c r="U281" s="10">
        <v>49</v>
      </c>
      <c r="V281" s="33">
        <v>0.11861637272688583</v>
      </c>
      <c r="W281" s="11">
        <v>-9.8640599096781606E-3</v>
      </c>
      <c r="X281" s="10">
        <v>13</v>
      </c>
      <c r="Y281" s="33">
        <v>7.7389060772607987E-2</v>
      </c>
      <c r="Z281" s="13">
        <v>13266</v>
      </c>
      <c r="AA281" s="10">
        <v>-13</v>
      </c>
      <c r="AB281" s="33">
        <v>-2.5877320011404359E-2</v>
      </c>
      <c r="AC281" s="11">
        <v>-1.8000000000000002E-2</v>
      </c>
      <c r="AD281" s="10">
        <v>-17</v>
      </c>
      <c r="AE281" s="33">
        <v>-5.3042360660563781E-2</v>
      </c>
      <c r="AF281" s="11">
        <v>5.1433589954406056E-3</v>
      </c>
      <c r="AG281" s="10">
        <v>2</v>
      </c>
      <c r="AH281" s="33">
        <v>2.8471326943446451E-2</v>
      </c>
      <c r="AI281" s="14">
        <v>-4.5517269528167592E-2</v>
      </c>
      <c r="AJ281" s="10">
        <v>16</v>
      </c>
      <c r="AK281" s="33">
        <v>1.6239278155816092E-2</v>
      </c>
      <c r="AL281" s="13">
        <v>25568.905540577747</v>
      </c>
      <c r="AM281" s="38"/>
    </row>
    <row r="282" spans="1:39" x14ac:dyDescent="0.25">
      <c r="A282" t="s">
        <v>1132</v>
      </c>
      <c r="B282" s="5" t="s">
        <v>152</v>
      </c>
      <c r="C282" s="6" t="s">
        <v>81</v>
      </c>
      <c r="D282" s="7" t="s">
        <v>34</v>
      </c>
      <c r="E282" s="8">
        <v>13.116978850425467</v>
      </c>
      <c r="F282" s="36">
        <v>-0.52778407387834214</v>
      </c>
      <c r="G282" s="8">
        <v>0.69853775187864642</v>
      </c>
      <c r="H282" s="9">
        <v>-9</v>
      </c>
      <c r="I282" s="10">
        <v>-92</v>
      </c>
      <c r="J282" s="33">
        <v>-0.39376931630020129</v>
      </c>
      <c r="K282" s="11">
        <v>-4.6083461072499277E-2</v>
      </c>
      <c r="L282" s="10">
        <v>-140</v>
      </c>
      <c r="M282" s="33">
        <v>-0.35007416407807757</v>
      </c>
      <c r="N282" s="11">
        <v>2.2138399370198663E-2</v>
      </c>
      <c r="O282" s="10">
        <v>47</v>
      </c>
      <c r="P282" s="33">
        <v>0.11085428976199552</v>
      </c>
      <c r="Q282" s="11">
        <v>-8.874485935186709E-3</v>
      </c>
      <c r="R282" s="10">
        <v>-51</v>
      </c>
      <c r="S282" s="33">
        <v>-0.27713322390966499</v>
      </c>
      <c r="T282" s="12">
        <v>1.7627031198058987E-3</v>
      </c>
      <c r="U282" s="10">
        <v>-49</v>
      </c>
      <c r="V282" s="33">
        <v>-0.11899892307782001</v>
      </c>
      <c r="W282" s="11">
        <v>6.8789669511928192E-3</v>
      </c>
      <c r="X282" s="10">
        <v>-163</v>
      </c>
      <c r="Y282" s="33">
        <v>0.12080267800122035</v>
      </c>
      <c r="Z282" s="13">
        <v>24952</v>
      </c>
      <c r="AA282" s="10">
        <v>1</v>
      </c>
      <c r="AB282" s="33">
        <v>-2.1338601010223002E-2</v>
      </c>
      <c r="AC282" s="11">
        <v>-1.5999999999999993E-2</v>
      </c>
      <c r="AD282" s="10">
        <v>-156</v>
      </c>
      <c r="AE282" s="33">
        <v>-0.13096862859144953</v>
      </c>
      <c r="AF282" s="11">
        <v>-9.6410984058092897E-4</v>
      </c>
      <c r="AG282" s="10">
        <v>-32</v>
      </c>
      <c r="AH282" s="33">
        <v>-9.0565990723112375E-2</v>
      </c>
      <c r="AI282" s="14">
        <v>0.12027473069549055</v>
      </c>
      <c r="AJ282" s="10">
        <v>-10</v>
      </c>
      <c r="AK282" s="33">
        <v>-9.5971891082092253E-3</v>
      </c>
      <c r="AL282" s="13">
        <v>4677.5191866944078</v>
      </c>
      <c r="AM282" s="38"/>
    </row>
    <row r="283" spans="1:39" ht="22.5" x14ac:dyDescent="0.25">
      <c r="A283" t="s">
        <v>1068</v>
      </c>
      <c r="B283" s="5" t="s">
        <v>258</v>
      </c>
      <c r="C283" s="6" t="s">
        <v>172</v>
      </c>
      <c r="D283" s="7" t="s">
        <v>39</v>
      </c>
      <c r="E283" s="8">
        <v>28.691530493992897</v>
      </c>
      <c r="F283" s="36">
        <v>7.4571390685814865E-2</v>
      </c>
      <c r="G283" s="8">
        <v>0.6973261361918297</v>
      </c>
      <c r="H283" s="9">
        <v>-1</v>
      </c>
      <c r="I283" s="10">
        <v>0</v>
      </c>
      <c r="J283" s="33">
        <v>-0.10738028476936626</v>
      </c>
      <c r="K283" s="11">
        <v>-2.4153634737894891E-2</v>
      </c>
      <c r="L283" s="10">
        <v>-12</v>
      </c>
      <c r="M283" s="33">
        <v>-0.42258700500179569</v>
      </c>
      <c r="N283" s="11">
        <v>2.3694506384383904E-2</v>
      </c>
      <c r="O283" s="10">
        <v>-47</v>
      </c>
      <c r="P283" s="33">
        <v>-0.16689140224890814</v>
      </c>
      <c r="Q283" s="11">
        <v>8.3459119496855361E-3</v>
      </c>
      <c r="R283" s="10">
        <v>-3</v>
      </c>
      <c r="S283" s="33">
        <v>-5.2542106516302228E-2</v>
      </c>
      <c r="T283" s="12">
        <v>-0.63412870945182198</v>
      </c>
      <c r="U283" s="10">
        <v>327</v>
      </c>
      <c r="V283" s="33">
        <v>1.0009901779978612</v>
      </c>
      <c r="W283" s="11">
        <v>-6.3385531539479498E-2</v>
      </c>
      <c r="X283" s="10">
        <v>16</v>
      </c>
      <c r="Y283" s="33">
        <v>8.0713253654226047E-2</v>
      </c>
      <c r="Z283" s="13">
        <v>13043</v>
      </c>
      <c r="AA283" s="10">
        <v>-11</v>
      </c>
      <c r="AB283" s="33">
        <v>-6.2388806032274091E-2</v>
      </c>
      <c r="AC283" s="11">
        <v>-2.3E-2</v>
      </c>
      <c r="AD283" s="10">
        <v>-200</v>
      </c>
      <c r="AE283" s="33">
        <v>-0.67562087991141273</v>
      </c>
      <c r="AF283" s="11">
        <v>-3.1682291666666695E-2</v>
      </c>
      <c r="AG283" s="10">
        <v>52</v>
      </c>
      <c r="AH283" s="33">
        <v>0.31003186527899329</v>
      </c>
      <c r="AI283" s="14">
        <v>-0.26502462149775807</v>
      </c>
      <c r="AJ283" s="10">
        <v>22</v>
      </c>
      <c r="AK283" s="33">
        <v>2.1180039462666833E-2</v>
      </c>
      <c r="AL283" s="13">
        <v>13121.194453303659</v>
      </c>
      <c r="AM283" s="38"/>
    </row>
    <row r="284" spans="1:39" x14ac:dyDescent="0.25">
      <c r="A284" t="s">
        <v>735</v>
      </c>
      <c r="B284" s="5" t="s">
        <v>159</v>
      </c>
      <c r="C284" s="6" t="s">
        <v>24</v>
      </c>
      <c r="D284" s="7" t="s">
        <v>20</v>
      </c>
      <c r="E284" s="8">
        <v>36.105530572223692</v>
      </c>
      <c r="F284" s="36">
        <v>0.36970828728640459</v>
      </c>
      <c r="G284" s="8">
        <v>0.67058001966591974</v>
      </c>
      <c r="H284" s="9">
        <v>13</v>
      </c>
      <c r="I284" s="10">
        <v>-258</v>
      </c>
      <c r="J284" s="33">
        <v>-1.6026736366099181</v>
      </c>
      <c r="K284" s="11">
        <v>-0.15650797284571083</v>
      </c>
      <c r="L284" s="10">
        <v>-51</v>
      </c>
      <c r="M284" s="33">
        <v>-0.15997487741246352</v>
      </c>
      <c r="N284" s="11">
        <v>1.1088352107214219E-2</v>
      </c>
      <c r="O284" s="10">
        <v>-14</v>
      </c>
      <c r="P284" s="33">
        <v>-0.21060087908824932</v>
      </c>
      <c r="Q284" s="11">
        <v>1.031870831870832E-2</v>
      </c>
      <c r="R284" s="10">
        <v>3</v>
      </c>
      <c r="S284" s="33">
        <v>0.20067524906884698</v>
      </c>
      <c r="T284" s="12">
        <v>-1.3372428753345</v>
      </c>
      <c r="U284" s="10">
        <v>48</v>
      </c>
      <c r="V284" s="33">
        <v>0.2168088203976403</v>
      </c>
      <c r="W284" s="11">
        <v>-1.8176379322504058E-2</v>
      </c>
      <c r="X284" s="10">
        <v>-21</v>
      </c>
      <c r="Y284" s="33">
        <v>-7.8296144013978386E-2</v>
      </c>
      <c r="Z284" s="13">
        <v>7708</v>
      </c>
      <c r="AA284" s="10">
        <v>49</v>
      </c>
      <c r="AB284" s="33">
        <v>0.77525746158352293</v>
      </c>
      <c r="AC284" s="11">
        <v>-4.1999999999999996E-2</v>
      </c>
      <c r="AD284" s="10">
        <v>-19</v>
      </c>
      <c r="AE284" s="33">
        <v>-5.171089181427424E-2</v>
      </c>
      <c r="AF284" s="11">
        <v>1.1053094294087296E-2</v>
      </c>
      <c r="AG284" s="10">
        <v>-54</v>
      </c>
      <c r="AH284" s="33">
        <v>-0.17713962779841355</v>
      </c>
      <c r="AI284" s="14">
        <v>0.24945125554367387</v>
      </c>
      <c r="AJ284" s="10">
        <v>-1</v>
      </c>
      <c r="AK284" s="33">
        <v>1.0086826432379126E-2</v>
      </c>
      <c r="AL284" s="13">
        <v>9041.5550023339165</v>
      </c>
      <c r="AM284" s="38"/>
    </row>
    <row r="285" spans="1:39" x14ac:dyDescent="0.25">
      <c r="A285" t="s">
        <v>766</v>
      </c>
      <c r="B285" s="5" t="s">
        <v>186</v>
      </c>
      <c r="C285" s="6" t="s">
        <v>47</v>
      </c>
      <c r="D285" s="7" t="s">
        <v>20</v>
      </c>
      <c r="E285" s="8">
        <v>33.79038921289024</v>
      </c>
      <c r="F285" s="36">
        <v>0.28166835966352144</v>
      </c>
      <c r="G285" s="8">
        <v>0.66608594588796421</v>
      </c>
      <c r="H285" s="9">
        <v>10</v>
      </c>
      <c r="I285" s="10">
        <v>-129</v>
      </c>
      <c r="J285" s="33">
        <v>-0.51928873091360428</v>
      </c>
      <c r="K285" s="11">
        <v>-5.1979220958986438E-2</v>
      </c>
      <c r="L285" s="10">
        <v>269</v>
      </c>
      <c r="M285" s="33">
        <v>0.9208285432639236</v>
      </c>
      <c r="N285" s="11">
        <v>-4.6506138014223597E-2</v>
      </c>
      <c r="O285" s="10">
        <v>72</v>
      </c>
      <c r="P285" s="33">
        <v>0.41234642414445044</v>
      </c>
      <c r="Q285" s="11">
        <v>-2.952791178497588E-2</v>
      </c>
      <c r="R285" s="10">
        <v>-7</v>
      </c>
      <c r="S285" s="33">
        <v>-2.1244341813942552E-2</v>
      </c>
      <c r="T285" s="12">
        <v>-0.70088592505024749</v>
      </c>
      <c r="U285" s="10">
        <v>11</v>
      </c>
      <c r="V285" s="33">
        <v>2.7868382343002214E-2</v>
      </c>
      <c r="W285" s="11">
        <v>-5.6880901614377033E-3</v>
      </c>
      <c r="X285" s="10">
        <v>-157</v>
      </c>
      <c r="Y285" s="33">
        <v>-0.1459995279406569</v>
      </c>
      <c r="Z285" s="13">
        <v>5915</v>
      </c>
      <c r="AA285" s="10">
        <v>3</v>
      </c>
      <c r="AB285" s="33">
        <v>0.19626789166006353</v>
      </c>
      <c r="AC285" s="11">
        <v>-3.1E-2</v>
      </c>
      <c r="AD285" s="10">
        <v>-42</v>
      </c>
      <c r="AE285" s="33">
        <v>-0.27575008354964731</v>
      </c>
      <c r="AF285" s="11">
        <v>-3.0442162437409603E-3</v>
      </c>
      <c r="AG285" s="10">
        <v>-13</v>
      </c>
      <c r="AH285" s="33">
        <v>-5.4722802802678494E-2</v>
      </c>
      <c r="AI285" s="14">
        <v>0.1184473495802667</v>
      </c>
      <c r="AJ285" s="10">
        <v>0</v>
      </c>
      <c r="AK285" s="33">
        <v>5.9014497333667593E-3</v>
      </c>
      <c r="AL285" s="13">
        <v>3809.3097064901813</v>
      </c>
      <c r="AM285" s="38"/>
    </row>
    <row r="286" spans="1:39" x14ac:dyDescent="0.25">
      <c r="A286" t="s">
        <v>742</v>
      </c>
      <c r="B286" s="5" t="s">
        <v>225</v>
      </c>
      <c r="C286" s="6" t="s">
        <v>93</v>
      </c>
      <c r="D286" s="7" t="s">
        <v>34</v>
      </c>
      <c r="E286" s="8">
        <v>30.584390375621584</v>
      </c>
      <c r="F286" s="36">
        <v>0.16000509717801381</v>
      </c>
      <c r="G286" s="8">
        <v>0.65907058501264615</v>
      </c>
      <c r="H286" s="9">
        <v>6</v>
      </c>
      <c r="I286" s="10">
        <v>9</v>
      </c>
      <c r="J286" s="33">
        <v>0.21080186812972868</v>
      </c>
      <c r="K286" s="11">
        <v>-2.0146069610664119E-2</v>
      </c>
      <c r="L286" s="10">
        <v>-3</v>
      </c>
      <c r="M286" s="33">
        <v>-5.5336429560129685E-2</v>
      </c>
      <c r="N286" s="11">
        <v>5.2717057008517532E-3</v>
      </c>
      <c r="O286" s="10">
        <v>35</v>
      </c>
      <c r="P286" s="33">
        <v>0.15221591609085441</v>
      </c>
      <c r="Q286" s="11">
        <v>-1.2576750044988302E-2</v>
      </c>
      <c r="R286" s="10">
        <v>60</v>
      </c>
      <c r="S286" s="33">
        <v>0.15171574461572349</v>
      </c>
      <c r="T286" s="12">
        <v>-1.3284689417468052</v>
      </c>
      <c r="U286" s="10">
        <v>-8</v>
      </c>
      <c r="V286" s="33">
        <v>-0.13654853417749324</v>
      </c>
      <c r="W286" s="11">
        <v>9.2144049437084541E-4</v>
      </c>
      <c r="X286" s="10">
        <v>-6</v>
      </c>
      <c r="Y286" s="33">
        <v>3.7336315659808328E-3</v>
      </c>
      <c r="Z286" s="13">
        <v>10825</v>
      </c>
      <c r="AA286" s="10">
        <v>-3</v>
      </c>
      <c r="AB286" s="33">
        <v>-2.9819909940806133E-3</v>
      </c>
      <c r="AC286" s="11">
        <v>-1.8999999999999996E-2</v>
      </c>
      <c r="AD286" s="10">
        <v>-13</v>
      </c>
      <c r="AE286" s="33">
        <v>-3.5859491123404807E-2</v>
      </c>
      <c r="AF286" s="11">
        <v>1.1432121535698725E-2</v>
      </c>
      <c r="AG286" s="10">
        <v>-4</v>
      </c>
      <c r="AH286" s="33">
        <v>-4.1922967233167102E-2</v>
      </c>
      <c r="AI286" s="14">
        <v>6.2187492084557761E-2</v>
      </c>
      <c r="AJ286" s="10">
        <v>-2</v>
      </c>
      <c r="AK286" s="33">
        <v>-2.6231865346962868E-3</v>
      </c>
      <c r="AL286" s="13">
        <v>11646.656881693052</v>
      </c>
      <c r="AM286" s="38"/>
    </row>
    <row r="287" spans="1:39" x14ac:dyDescent="0.25">
      <c r="A287" t="s">
        <v>784</v>
      </c>
      <c r="B287" s="5" t="s">
        <v>235</v>
      </c>
      <c r="C287" s="6" t="s">
        <v>19</v>
      </c>
      <c r="D287" s="7" t="s">
        <v>20</v>
      </c>
      <c r="E287" s="8">
        <v>29.843516384848918</v>
      </c>
      <c r="F287" s="36">
        <v>0.13238019095026021</v>
      </c>
      <c r="G287" s="8">
        <v>0.65592133526530816</v>
      </c>
      <c r="H287" s="9">
        <v>7</v>
      </c>
      <c r="I287" s="10">
        <v>45</v>
      </c>
      <c r="J287" s="33">
        <v>6.2103140155970418E-2</v>
      </c>
      <c r="K287" s="11">
        <v>-8.529639039135728E-3</v>
      </c>
      <c r="L287" s="10">
        <v>24</v>
      </c>
      <c r="M287" s="33">
        <v>0.10474236705211384</v>
      </c>
      <c r="N287" s="11">
        <v>-2.8309257451037545E-3</v>
      </c>
      <c r="O287" s="10">
        <v>30</v>
      </c>
      <c r="P287" s="33">
        <v>0.12610736981669388</v>
      </c>
      <c r="Q287" s="11">
        <v>-1.0726428079834829E-2</v>
      </c>
      <c r="R287" s="10">
        <v>-8</v>
      </c>
      <c r="S287" s="33">
        <v>-1.3938785355677275E-2</v>
      </c>
      <c r="T287" s="12">
        <v>-0.71893349648118132</v>
      </c>
      <c r="U287" s="10">
        <v>85</v>
      </c>
      <c r="V287" s="33">
        <v>0.31790255885082636</v>
      </c>
      <c r="W287" s="11">
        <v>-2.3452889944576394E-2</v>
      </c>
      <c r="X287" s="10">
        <v>-8</v>
      </c>
      <c r="Y287" s="33">
        <v>-5.42749457021941E-2</v>
      </c>
      <c r="Z287" s="13">
        <v>8090</v>
      </c>
      <c r="AA287" s="10">
        <v>-32</v>
      </c>
      <c r="AB287" s="33">
        <v>-0.1539701221015701</v>
      </c>
      <c r="AC287" s="11">
        <v>-1.9000000000000003E-2</v>
      </c>
      <c r="AD287" s="10">
        <v>-25</v>
      </c>
      <c r="AE287" s="33">
        <v>-0.13713088572370843</v>
      </c>
      <c r="AF287" s="11">
        <v>3.0408997955010397E-3</v>
      </c>
      <c r="AG287" s="10">
        <v>0</v>
      </c>
      <c r="AH287" s="33">
        <v>1.5318690511360922E-2</v>
      </c>
      <c r="AI287" s="14">
        <v>8.4063934174322341E-2</v>
      </c>
      <c r="AJ287" s="10">
        <v>2</v>
      </c>
      <c r="AK287" s="33">
        <v>8.5758069441134732E-3</v>
      </c>
      <c r="AL287" s="13">
        <v>3968.0029202622973</v>
      </c>
      <c r="AM287" s="38">
        <v>1</v>
      </c>
    </row>
    <row r="288" spans="1:39" x14ac:dyDescent="0.25">
      <c r="A288" t="s">
        <v>1118</v>
      </c>
      <c r="B288" s="5" t="s">
        <v>67</v>
      </c>
      <c r="C288" s="6" t="s">
        <v>26</v>
      </c>
      <c r="D288" s="7" t="s">
        <v>20</v>
      </c>
      <c r="E288" s="8">
        <v>52.491385489337574</v>
      </c>
      <c r="F288" s="36">
        <v>1.0086576881177631</v>
      </c>
      <c r="G288" s="8">
        <v>0.65304644414545976</v>
      </c>
      <c r="H288" s="9">
        <v>8</v>
      </c>
      <c r="I288" s="10">
        <v>-164</v>
      </c>
      <c r="J288" s="33">
        <v>-0.55558695602082642</v>
      </c>
      <c r="K288" s="11">
        <v>-6.0641611907436777E-2</v>
      </c>
      <c r="L288" s="10">
        <v>126</v>
      </c>
      <c r="M288" s="33">
        <v>0.41455773524622763</v>
      </c>
      <c r="N288" s="11">
        <v>-1.9419851333035698E-2</v>
      </c>
      <c r="O288" s="10">
        <v>4</v>
      </c>
      <c r="P288" s="33">
        <v>0.11653350803131479</v>
      </c>
      <c r="Q288" s="11">
        <v>-1.186347896209855E-2</v>
      </c>
      <c r="R288" s="10">
        <v>16</v>
      </c>
      <c r="S288" s="33">
        <v>0.81176134238544373</v>
      </c>
      <c r="T288" s="12">
        <v>-3.1639836992082802</v>
      </c>
      <c r="U288" s="10">
        <v>15</v>
      </c>
      <c r="V288" s="33">
        <v>0.35444983646439465</v>
      </c>
      <c r="W288" s="11">
        <v>-3.2339264937375933E-2</v>
      </c>
      <c r="X288" s="10">
        <v>-5</v>
      </c>
      <c r="Y288" s="33">
        <v>-1.4204190499109925E-2</v>
      </c>
      <c r="Z288" s="13">
        <v>5023</v>
      </c>
      <c r="AA288" s="10">
        <v>-15</v>
      </c>
      <c r="AB288" s="33">
        <v>-7.6004963035819495E-2</v>
      </c>
      <c r="AC288" s="11">
        <v>-2.8999999999999998E-2</v>
      </c>
      <c r="AD288" s="10">
        <v>-2</v>
      </c>
      <c r="AE288" s="33">
        <v>-9.1391409496015097E-2</v>
      </c>
      <c r="AF288" s="11">
        <v>1.8159553611823198E-2</v>
      </c>
      <c r="AG288" s="10">
        <v>-80</v>
      </c>
      <c r="AH288" s="33">
        <v>-0.23024413172683739</v>
      </c>
      <c r="AI288" s="14">
        <v>0.27733432025288263</v>
      </c>
      <c r="AJ288" s="10">
        <v>-15</v>
      </c>
      <c r="AK288" s="33">
        <v>1.3276095716460157E-3</v>
      </c>
      <c r="AL288" s="13">
        <v>-932.20319341045979</v>
      </c>
      <c r="AM288" s="38">
        <v>1</v>
      </c>
    </row>
    <row r="289" spans="1:39" x14ac:dyDescent="0.25">
      <c r="A289" t="s">
        <v>1040</v>
      </c>
      <c r="B289" s="5" t="s">
        <v>519</v>
      </c>
      <c r="C289" s="6" t="s">
        <v>41</v>
      </c>
      <c r="D289" s="7" t="s">
        <v>34</v>
      </c>
      <c r="E289" s="8">
        <v>13.895537111319577</v>
      </c>
      <c r="F289" s="36">
        <v>-0.47960314315216479</v>
      </c>
      <c r="G289" s="8">
        <v>0.6421549269437925</v>
      </c>
      <c r="H289" s="9">
        <v>-16</v>
      </c>
      <c r="I289" s="10">
        <v>-65</v>
      </c>
      <c r="J289" s="33">
        <v>-0.24222132479743735</v>
      </c>
      <c r="K289" s="11">
        <v>-4.4589043033492315E-2</v>
      </c>
      <c r="L289" s="10">
        <v>-159</v>
      </c>
      <c r="M289" s="33">
        <v>-0.43338389271758071</v>
      </c>
      <c r="N289" s="11">
        <v>2.6686471980875832E-2</v>
      </c>
      <c r="O289" s="10">
        <v>0</v>
      </c>
      <c r="P289" s="33">
        <v>-2.468057563044801E-2</v>
      </c>
      <c r="Q289" s="11">
        <v>0</v>
      </c>
      <c r="R289" s="10">
        <v>-44</v>
      </c>
      <c r="S289" s="33">
        <v>-0.27985758730862836</v>
      </c>
      <c r="T289" s="12">
        <v>0</v>
      </c>
      <c r="U289" s="10">
        <v>-59</v>
      </c>
      <c r="V289" s="33">
        <v>-0.14520533545631187</v>
      </c>
      <c r="W289" s="11">
        <v>8.9105245114843995E-3</v>
      </c>
      <c r="X289" s="10">
        <v>40</v>
      </c>
      <c r="Y289" s="33">
        <v>0.30690667973135632</v>
      </c>
      <c r="Z289" s="13">
        <v>27220</v>
      </c>
      <c r="AA289" s="10">
        <v>-68</v>
      </c>
      <c r="AB289" s="33">
        <v>-0.19068334213385485</v>
      </c>
      <c r="AC289" s="11">
        <v>-1.2999999999999998E-2</v>
      </c>
      <c r="AD289" s="10">
        <v>10</v>
      </c>
      <c r="AE289" s="33">
        <v>3.6032650162584057E-2</v>
      </c>
      <c r="AF289" s="11">
        <v>9.9726499655250489E-3</v>
      </c>
      <c r="AG289" s="10">
        <v>0</v>
      </c>
      <c r="AH289" s="33">
        <v>6.3989939934203655E-3</v>
      </c>
      <c r="AI289" s="14">
        <v>-1.1165039089588991E-2</v>
      </c>
      <c r="AJ289" s="10">
        <v>-14</v>
      </c>
      <c r="AK289" s="33">
        <v>-5.9256306545852497E-2</v>
      </c>
      <c r="AL289" s="13">
        <v>-5630.4803400234086</v>
      </c>
      <c r="AM289" s="38"/>
    </row>
    <row r="290" spans="1:39" x14ac:dyDescent="0.25">
      <c r="A290" t="s">
        <v>685</v>
      </c>
      <c r="B290" s="5" t="s">
        <v>378</v>
      </c>
      <c r="C290" s="6" t="s">
        <v>19</v>
      </c>
      <c r="D290" s="7" t="s">
        <v>20</v>
      </c>
      <c r="E290" s="8">
        <v>21.802553758788154</v>
      </c>
      <c r="F290" s="36">
        <v>-0.17331280175359987</v>
      </c>
      <c r="G290" s="8">
        <v>0.64003881390022244</v>
      </c>
      <c r="H290" s="9">
        <v>6</v>
      </c>
      <c r="I290" s="10">
        <v>72</v>
      </c>
      <c r="J290" s="33">
        <v>0.14727524335398948</v>
      </c>
      <c r="K290" s="11">
        <v>-6.4122399258241813E-3</v>
      </c>
      <c r="L290" s="10">
        <v>-83</v>
      </c>
      <c r="M290" s="33">
        <v>-0.18061861239517363</v>
      </c>
      <c r="N290" s="11">
        <v>1.2707011920526923E-2</v>
      </c>
      <c r="O290" s="10">
        <v>32</v>
      </c>
      <c r="P290" s="33">
        <v>8.1982090986895378E-2</v>
      </c>
      <c r="Q290" s="11">
        <v>-7.6088276068792399E-3</v>
      </c>
      <c r="R290" s="10">
        <v>47</v>
      </c>
      <c r="S290" s="33">
        <v>-1.8928566204772568E-2</v>
      </c>
      <c r="T290" s="12">
        <v>-0.79844870506998333</v>
      </c>
      <c r="U290" s="10">
        <v>-24</v>
      </c>
      <c r="V290" s="33">
        <v>-7.5895905695018973E-2</v>
      </c>
      <c r="W290" s="11">
        <v>2.5402545402545343E-3</v>
      </c>
      <c r="X290" s="10">
        <v>-5</v>
      </c>
      <c r="Y290" s="33">
        <v>-3.5507940950201433E-2</v>
      </c>
      <c r="Z290" s="13">
        <v>12837</v>
      </c>
      <c r="AA290" s="10">
        <v>38</v>
      </c>
      <c r="AB290" s="33">
        <v>5.1886105042931008E-2</v>
      </c>
      <c r="AC290" s="11">
        <v>-1.6999999999999994E-2</v>
      </c>
      <c r="AD290" s="10">
        <v>-61</v>
      </c>
      <c r="AE290" s="33">
        <v>-0.18188579752104306</v>
      </c>
      <c r="AF290" s="11">
        <v>-1.7350280388439554E-3</v>
      </c>
      <c r="AG290" s="10">
        <v>9</v>
      </c>
      <c r="AH290" s="33">
        <v>5.0734262683252984E-2</v>
      </c>
      <c r="AI290" s="14">
        <v>2.6897368405285338E-2</v>
      </c>
      <c r="AJ290" s="10">
        <v>-10</v>
      </c>
      <c r="AK290" s="33">
        <v>2.7579567083694523E-3</v>
      </c>
      <c r="AL290" s="13">
        <v>7240.5076229411206</v>
      </c>
      <c r="AM290" s="38"/>
    </row>
    <row r="291" spans="1:39" x14ac:dyDescent="0.25">
      <c r="A291" t="s">
        <v>1022</v>
      </c>
      <c r="B291" s="5" t="s">
        <v>494</v>
      </c>
      <c r="C291" s="6" t="s">
        <v>91</v>
      </c>
      <c r="D291" s="7" t="s">
        <v>39</v>
      </c>
      <c r="E291" s="8">
        <v>15.130507372761386</v>
      </c>
      <c r="F291" s="36">
        <v>-0.42720583790379862</v>
      </c>
      <c r="G291" s="8">
        <v>0.6276147397928451</v>
      </c>
      <c r="H291" s="9">
        <v>-10</v>
      </c>
      <c r="I291" s="10">
        <v>60</v>
      </c>
      <c r="J291" s="33">
        <v>0.17484979168368048</v>
      </c>
      <c r="K291" s="11">
        <v>5.3933154824578056E-3</v>
      </c>
      <c r="L291" s="10">
        <v>94</v>
      </c>
      <c r="M291" s="33">
        <v>0.40574752317771878</v>
      </c>
      <c r="N291" s="11">
        <v>-1.7856847192983985E-2</v>
      </c>
      <c r="O291" s="10">
        <v>-76</v>
      </c>
      <c r="P291" s="33">
        <v>-0.15150523306967956</v>
      </c>
      <c r="Q291" s="11">
        <v>7.8629083920563753E-3</v>
      </c>
      <c r="R291" s="10">
        <v>-20</v>
      </c>
      <c r="S291" s="33">
        <v>-0.24260395680502417</v>
      </c>
      <c r="T291" s="12">
        <v>-0.1255413972757517</v>
      </c>
      <c r="U291" s="10">
        <v>109</v>
      </c>
      <c r="V291" s="33">
        <v>0.30549574095589405</v>
      </c>
      <c r="W291" s="11">
        <v>-1.927187519657797E-2</v>
      </c>
      <c r="X291" s="10">
        <v>-14</v>
      </c>
      <c r="Y291" s="33">
        <v>-0.15706027929935718</v>
      </c>
      <c r="Z291" s="13">
        <v>13630</v>
      </c>
      <c r="AA291" s="10">
        <v>-73</v>
      </c>
      <c r="AB291" s="33">
        <v>-0.21357867115117912</v>
      </c>
      <c r="AC291" s="11">
        <v>-1.1999999999999997E-2</v>
      </c>
      <c r="AD291" s="10">
        <v>-34</v>
      </c>
      <c r="AE291" s="33">
        <v>-0.10832894583139829</v>
      </c>
      <c r="AF291" s="11">
        <v>1.6014536644458621E-3</v>
      </c>
      <c r="AG291" s="10">
        <v>1</v>
      </c>
      <c r="AH291" s="33">
        <v>3.3390635330475538E-3</v>
      </c>
      <c r="AI291" s="14">
        <v>1.3653190688835082E-2</v>
      </c>
      <c r="AJ291" s="10">
        <v>-12</v>
      </c>
      <c r="AK291" s="33">
        <v>-2.2434349206668397E-2</v>
      </c>
      <c r="AL291" s="13">
        <v>3044.8244091827364</v>
      </c>
      <c r="AM291" s="38"/>
    </row>
    <row r="292" spans="1:39" x14ac:dyDescent="0.25">
      <c r="A292" t="s">
        <v>1047</v>
      </c>
      <c r="B292" s="5" t="s">
        <v>333</v>
      </c>
      <c r="C292" s="6" t="s">
        <v>93</v>
      </c>
      <c r="D292" s="7" t="s">
        <v>34</v>
      </c>
      <c r="E292" s="8">
        <v>23.739845304659948</v>
      </c>
      <c r="F292" s="36">
        <v>-8.8629042925947088E-2</v>
      </c>
      <c r="G292" s="8">
        <v>0.60947357626704246</v>
      </c>
      <c r="H292" s="9">
        <v>8</v>
      </c>
      <c r="I292" s="10">
        <v>-133</v>
      </c>
      <c r="J292" s="33">
        <v>-0.43690539487399438</v>
      </c>
      <c r="K292" s="11">
        <v>-5.6297772622325715E-2</v>
      </c>
      <c r="L292" s="10">
        <v>-69</v>
      </c>
      <c r="M292" s="33">
        <v>-0.1454950930626856</v>
      </c>
      <c r="N292" s="11">
        <v>1.1381409508990477E-2</v>
      </c>
      <c r="O292" s="10">
        <v>-176</v>
      </c>
      <c r="P292" s="33">
        <v>-0.45153229493915886</v>
      </c>
      <c r="Q292" s="11">
        <v>2.7045045045045041E-2</v>
      </c>
      <c r="R292" s="10">
        <v>6</v>
      </c>
      <c r="S292" s="33">
        <v>-0.2167116530392727</v>
      </c>
      <c r="T292" s="12">
        <v>-0.21279614129663782</v>
      </c>
      <c r="U292" s="10">
        <v>184</v>
      </c>
      <c r="V292" s="33">
        <v>0.55455608222241382</v>
      </c>
      <c r="W292" s="11">
        <v>-3.635789093535572E-2</v>
      </c>
      <c r="X292" s="10">
        <v>96</v>
      </c>
      <c r="Y292" s="33">
        <v>0.39716697491253716</v>
      </c>
      <c r="Z292" s="13">
        <v>26233</v>
      </c>
      <c r="AA292" s="10">
        <v>6</v>
      </c>
      <c r="AB292" s="33">
        <v>1.9913338023243493E-2</v>
      </c>
      <c r="AC292" s="11">
        <v>-1.9999999999999997E-2</v>
      </c>
      <c r="AD292" s="10">
        <v>-50</v>
      </c>
      <c r="AE292" s="33">
        <v>-0.24181291270402774</v>
      </c>
      <c r="AF292" s="11">
        <v>-1.5050263283866716E-3</v>
      </c>
      <c r="AG292" s="10">
        <v>-5</v>
      </c>
      <c r="AH292" s="33">
        <v>-3.4429595515842876E-2</v>
      </c>
      <c r="AI292" s="14">
        <v>5.1830487648699464E-2</v>
      </c>
      <c r="AJ292" s="10">
        <v>17</v>
      </c>
      <c r="AK292" s="33">
        <v>1.5995773845794509E-2</v>
      </c>
      <c r="AL292" s="13">
        <v>23605.202342885197</v>
      </c>
      <c r="AM292" s="38"/>
    </row>
    <row r="293" spans="1:39" x14ac:dyDescent="0.25">
      <c r="A293" t="s">
        <v>938</v>
      </c>
      <c r="B293" s="5" t="s">
        <v>99</v>
      </c>
      <c r="C293" s="6" t="s">
        <v>44</v>
      </c>
      <c r="D293" s="7" t="s">
        <v>20</v>
      </c>
      <c r="E293" s="8">
        <v>44.417034072147516</v>
      </c>
      <c r="F293" s="36">
        <v>0.71055988705952622</v>
      </c>
      <c r="G293" s="8">
        <v>0.60946772522608228</v>
      </c>
      <c r="H293" s="9">
        <v>2</v>
      </c>
      <c r="I293" s="10">
        <v>237</v>
      </c>
      <c r="J293" s="33">
        <v>0.97780823650719551</v>
      </c>
      <c r="K293" s="11">
        <v>7.1372466709545668E-2</v>
      </c>
      <c r="L293" s="10">
        <v>6</v>
      </c>
      <c r="M293" s="33">
        <v>-0.11546023111836856</v>
      </c>
      <c r="N293" s="11">
        <v>7.6074185684568835E-3</v>
      </c>
      <c r="O293" s="10">
        <v>-15</v>
      </c>
      <c r="P293" s="33">
        <v>-0.281305028617167</v>
      </c>
      <c r="Q293" s="11">
        <v>1.4587507034327526E-2</v>
      </c>
      <c r="R293" s="10">
        <v>-6</v>
      </c>
      <c r="S293" s="33">
        <v>1.1518257983321201</v>
      </c>
      <c r="T293" s="12">
        <v>-3.5137830302837578</v>
      </c>
      <c r="U293" s="10">
        <v>-41</v>
      </c>
      <c r="V293" s="33">
        <v>-0.40864829369651828</v>
      </c>
      <c r="W293" s="11">
        <v>1.7633494872083849E-2</v>
      </c>
      <c r="X293" s="10">
        <v>40</v>
      </c>
      <c r="Y293" s="33">
        <v>0.16268944513694361</v>
      </c>
      <c r="Z293" s="13">
        <v>13352</v>
      </c>
      <c r="AA293" s="10">
        <v>-33</v>
      </c>
      <c r="AB293" s="33">
        <v>-0.1882122486218486</v>
      </c>
      <c r="AC293" s="11">
        <v>-2.3000000000000007E-2</v>
      </c>
      <c r="AD293" s="10">
        <v>3</v>
      </c>
      <c r="AE293" s="33">
        <v>5.6693366134453999E-2</v>
      </c>
      <c r="AF293" s="11">
        <v>1.6549913444893205E-2</v>
      </c>
      <c r="AG293" s="10">
        <v>-6</v>
      </c>
      <c r="AH293" s="33">
        <v>-3.2222662887125275E-3</v>
      </c>
      <c r="AI293" s="14">
        <v>5.4129331048474061E-2</v>
      </c>
      <c r="AJ293" s="10">
        <v>4</v>
      </c>
      <c r="AK293" s="33">
        <v>1.0941654466061601E-2</v>
      </c>
      <c r="AL293" s="13">
        <v>5022.8290444748563</v>
      </c>
      <c r="AM293" s="38">
        <v>1</v>
      </c>
    </row>
    <row r="294" spans="1:39" x14ac:dyDescent="0.25">
      <c r="A294" t="s">
        <v>1145</v>
      </c>
      <c r="B294" s="5" t="s">
        <v>331</v>
      </c>
      <c r="C294" s="6" t="s">
        <v>41</v>
      </c>
      <c r="D294" s="7" t="s">
        <v>34</v>
      </c>
      <c r="E294" s="8">
        <v>23.757238349669663</v>
      </c>
      <c r="F294" s="36">
        <v>-8.5596282202227592E-2</v>
      </c>
      <c r="G294" s="8">
        <v>0.60211600562027456</v>
      </c>
      <c r="H294" s="9">
        <v>9</v>
      </c>
      <c r="I294" s="10">
        <v>83</v>
      </c>
      <c r="J294" s="33">
        <v>0.30923327675156703</v>
      </c>
      <c r="K294" s="11">
        <v>-4.4643478450832053E-3</v>
      </c>
      <c r="L294" s="10">
        <v>-124</v>
      </c>
      <c r="M294" s="33">
        <v>-0.31295152822132721</v>
      </c>
      <c r="N294" s="11">
        <v>1.9882792290027387E-2</v>
      </c>
      <c r="O294" s="10">
        <v>-22</v>
      </c>
      <c r="P294" s="33">
        <v>-7.8989906570939128E-2</v>
      </c>
      <c r="Q294" s="11">
        <v>2.8623104561232571E-3</v>
      </c>
      <c r="R294" s="10">
        <v>91</v>
      </c>
      <c r="S294" s="33">
        <v>-2.9290214108444151E-2</v>
      </c>
      <c r="T294" s="12">
        <v>-0.80262445264398208</v>
      </c>
      <c r="U294" s="10">
        <v>-22</v>
      </c>
      <c r="V294" s="33">
        <v>-9.8336471905102585E-2</v>
      </c>
      <c r="W294" s="11">
        <v>3.5286774991929448E-3</v>
      </c>
      <c r="X294" s="10">
        <v>8</v>
      </c>
      <c r="Y294" s="33">
        <v>3.8819323610333717E-2</v>
      </c>
      <c r="Z294" s="13">
        <v>15174</v>
      </c>
      <c r="AA294" s="10">
        <v>-3</v>
      </c>
      <c r="AB294" s="33">
        <v>-2.9819909940806133E-3</v>
      </c>
      <c r="AC294" s="11">
        <v>-1.8999999999999996E-2</v>
      </c>
      <c r="AD294" s="10">
        <v>26</v>
      </c>
      <c r="AE294" s="33">
        <v>4.1886210485785828E-2</v>
      </c>
      <c r="AF294" s="11">
        <v>1.4046839579592074E-2</v>
      </c>
      <c r="AG294" s="10">
        <v>24</v>
      </c>
      <c r="AH294" s="33">
        <v>0.17394048669731532</v>
      </c>
      <c r="AI294" s="14">
        <v>-9.2063142014980226E-2</v>
      </c>
      <c r="AJ294" s="10">
        <v>-3</v>
      </c>
      <c r="AK294" s="33">
        <v>2.9648338933226104E-3</v>
      </c>
      <c r="AL294" s="13">
        <v>9323.4549081910664</v>
      </c>
      <c r="AM294" s="38"/>
    </row>
    <row r="295" spans="1:39" x14ac:dyDescent="0.25">
      <c r="A295" t="s">
        <v>781</v>
      </c>
      <c r="B295" s="5" t="s">
        <v>580</v>
      </c>
      <c r="C295" s="6" t="s">
        <v>41</v>
      </c>
      <c r="D295" s="7" t="s">
        <v>34</v>
      </c>
      <c r="E295" s="8">
        <v>6.5941701663413923</v>
      </c>
      <c r="F295" s="36">
        <v>-0.7429360064821493</v>
      </c>
      <c r="G295" s="8">
        <v>0.58333879333375904</v>
      </c>
      <c r="H295" s="9">
        <v>-2</v>
      </c>
      <c r="I295" s="10">
        <v>12</v>
      </c>
      <c r="J295" s="33">
        <v>5.8312050316610686E-3</v>
      </c>
      <c r="K295" s="11">
        <v>-2.2266431066534365E-2</v>
      </c>
      <c r="L295" s="10">
        <v>3</v>
      </c>
      <c r="M295" s="33">
        <v>0.12127097729946223</v>
      </c>
      <c r="N295" s="11">
        <v>-2.3722247627894939E-3</v>
      </c>
      <c r="O295" s="10">
        <v>10</v>
      </c>
      <c r="P295" s="33">
        <v>3.6765574472991003E-2</v>
      </c>
      <c r="Q295" s="11">
        <v>-4.0000000000000001E-3</v>
      </c>
      <c r="R295" s="10">
        <v>-53</v>
      </c>
      <c r="S295" s="33">
        <v>-0.21174620831260629</v>
      </c>
      <c r="T295" s="12">
        <v>-0.1246189899346466</v>
      </c>
      <c r="U295" s="10">
        <v>-206</v>
      </c>
      <c r="V295" s="33">
        <v>-0.63241082638072088</v>
      </c>
      <c r="W295" s="11">
        <v>3.8578059071729953E-2</v>
      </c>
      <c r="X295" s="10">
        <v>-2</v>
      </c>
      <c r="Y295" s="33">
        <v>5.3160104165335564E-2</v>
      </c>
      <c r="Z295" s="13">
        <v>31789</v>
      </c>
      <c r="AA295" s="10">
        <v>-18</v>
      </c>
      <c r="AB295" s="33">
        <v>-0.11065055757892805</v>
      </c>
      <c r="AC295" s="11">
        <v>-1.0999999999999999E-2</v>
      </c>
      <c r="AD295" s="10">
        <v>6</v>
      </c>
      <c r="AE295" s="33">
        <v>2.1837992469701417E-2</v>
      </c>
      <c r="AF295" s="11">
        <v>7.5061241436578108E-3</v>
      </c>
      <c r="AG295" s="10">
        <v>58</v>
      </c>
      <c r="AH295" s="33">
        <v>0.25837652274273226</v>
      </c>
      <c r="AI295" s="14">
        <v>-0.22401303144282458</v>
      </c>
      <c r="AJ295" s="10">
        <v>7</v>
      </c>
      <c r="AK295" s="33">
        <v>1.4952953654458603E-2</v>
      </c>
      <c r="AL295" s="13">
        <v>30660.338425670896</v>
      </c>
      <c r="AM295" s="38"/>
    </row>
    <row r="296" spans="1:39" x14ac:dyDescent="0.25">
      <c r="A296" t="s">
        <v>1101</v>
      </c>
      <c r="B296" s="5" t="s">
        <v>268</v>
      </c>
      <c r="C296" s="6" t="s">
        <v>30</v>
      </c>
      <c r="D296" s="7" t="s">
        <v>20</v>
      </c>
      <c r="E296" s="8">
        <v>27.635241186185016</v>
      </c>
      <c r="F296" s="36">
        <v>7.1188930308748885E-2</v>
      </c>
      <c r="G296" s="8">
        <v>0.58061585090041845</v>
      </c>
      <c r="H296" s="9">
        <v>8</v>
      </c>
      <c r="I296" s="10">
        <v>259</v>
      </c>
      <c r="J296" s="33">
        <v>0.85390367007043988</v>
      </c>
      <c r="K296" s="11">
        <v>4.5160113373777344E-2</v>
      </c>
      <c r="L296" s="10">
        <v>28</v>
      </c>
      <c r="M296" s="33">
        <v>0.1119141488773987</v>
      </c>
      <c r="N296" s="11">
        <v>-3.0389998842082974E-3</v>
      </c>
      <c r="O296" s="10">
        <v>52</v>
      </c>
      <c r="P296" s="33">
        <v>0.1910885464601364</v>
      </c>
      <c r="Q296" s="11">
        <v>-1.4952820775962834E-2</v>
      </c>
      <c r="R296" s="10">
        <v>-50</v>
      </c>
      <c r="S296" s="33">
        <v>-0.11003337721774942</v>
      </c>
      <c r="T296" s="12">
        <v>-0.32110160737724702</v>
      </c>
      <c r="U296" s="10">
        <v>-73</v>
      </c>
      <c r="V296" s="33">
        <v>-0.27642962713360114</v>
      </c>
      <c r="W296" s="11">
        <v>1.3407241014799148E-2</v>
      </c>
      <c r="X296" s="10">
        <v>-12</v>
      </c>
      <c r="Y296" s="33">
        <v>-6.6439072407269095E-2</v>
      </c>
      <c r="Z296" s="13">
        <v>7647</v>
      </c>
      <c r="AA296" s="10">
        <v>30</v>
      </c>
      <c r="AB296" s="33">
        <v>0.1389287021110458</v>
      </c>
      <c r="AC296" s="11">
        <v>-2.3E-2</v>
      </c>
      <c r="AD296" s="10">
        <v>0</v>
      </c>
      <c r="AE296" s="33">
        <v>-4.873566238872834E-2</v>
      </c>
      <c r="AF296" s="11">
        <v>8.153532297253907E-3</v>
      </c>
      <c r="AG296" s="10">
        <v>-4</v>
      </c>
      <c r="AH296" s="33">
        <v>1.5750931320955841E-2</v>
      </c>
      <c r="AI296" s="14">
        <v>-3.164638042634893E-2</v>
      </c>
      <c r="AJ296" s="10">
        <v>-12</v>
      </c>
      <c r="AK296" s="33">
        <v>-1.0331066729135752E-2</v>
      </c>
      <c r="AL296" s="13">
        <v>6138.4874852616049</v>
      </c>
      <c r="AM296" s="38"/>
    </row>
    <row r="297" spans="1:39" x14ac:dyDescent="0.25">
      <c r="A297" t="s">
        <v>962</v>
      </c>
      <c r="B297" s="5" t="s">
        <v>78</v>
      </c>
      <c r="C297" s="6" t="s">
        <v>28</v>
      </c>
      <c r="D297" s="7" t="s">
        <v>20</v>
      </c>
      <c r="E297" s="8">
        <v>49.270909654606598</v>
      </c>
      <c r="F297" s="36">
        <v>0.91399881030501717</v>
      </c>
      <c r="G297" s="8">
        <v>0.56011586351841203</v>
      </c>
      <c r="H297" s="9">
        <v>4</v>
      </c>
      <c r="I297" s="10">
        <v>-3</v>
      </c>
      <c r="J297" s="33">
        <v>0.30947177145775884</v>
      </c>
      <c r="K297" s="11">
        <v>4.022439278940626E-2</v>
      </c>
      <c r="L297" s="10">
        <v>20</v>
      </c>
      <c r="M297" s="33">
        <v>6.3167405426509116E-2</v>
      </c>
      <c r="N297" s="11">
        <v>-1.1607266029645957E-3</v>
      </c>
      <c r="O297" s="10">
        <v>120</v>
      </c>
      <c r="P297" s="33">
        <v>0.36749228294484593</v>
      </c>
      <c r="Q297" s="11">
        <v>-2.6071935157041544E-2</v>
      </c>
      <c r="R297" s="10">
        <v>-7</v>
      </c>
      <c r="S297" s="33">
        <v>0.19026019158882596</v>
      </c>
      <c r="T297" s="12">
        <v>-1.2144321968725968</v>
      </c>
      <c r="U297" s="10">
        <v>-28</v>
      </c>
      <c r="V297" s="33">
        <v>-0.20840983948692438</v>
      </c>
      <c r="W297" s="11">
        <v>6.7838405036726168E-3</v>
      </c>
      <c r="X297" s="10">
        <v>-1</v>
      </c>
      <c r="Y297" s="33">
        <v>5.6346807128285992E-2</v>
      </c>
      <c r="Z297" s="13">
        <v>6481</v>
      </c>
      <c r="AA297" s="10">
        <v>0</v>
      </c>
      <c r="AB297" s="33">
        <v>-0.26310111214135024</v>
      </c>
      <c r="AC297" s="11">
        <v>-5.599999999999998E-2</v>
      </c>
      <c r="AD297" s="10">
        <v>142</v>
      </c>
      <c r="AE297" s="33">
        <v>0.70241145034645969</v>
      </c>
      <c r="AF297" s="11">
        <v>5.6375836786738964E-2</v>
      </c>
      <c r="AG297" s="10">
        <v>-7</v>
      </c>
      <c r="AH297" s="33">
        <v>-8.9037407465641705E-2</v>
      </c>
      <c r="AI297" s="14">
        <v>3.8830494909670499E-2</v>
      </c>
      <c r="AJ297" s="10">
        <v>0</v>
      </c>
      <c r="AK297" s="33">
        <v>-7.6056497191284711E-3</v>
      </c>
      <c r="AL297" s="13">
        <v>82370.388051140704</v>
      </c>
      <c r="AM297" s="38"/>
    </row>
    <row r="298" spans="1:39" x14ac:dyDescent="0.25">
      <c r="A298" t="s">
        <v>798</v>
      </c>
      <c r="B298" s="5" t="s">
        <v>245</v>
      </c>
      <c r="C298" s="6" t="s">
        <v>71</v>
      </c>
      <c r="D298" s="7" t="s">
        <v>34</v>
      </c>
      <c r="E298" s="8">
        <v>29.147468120599441</v>
      </c>
      <c r="F298" s="36">
        <v>0.14532270450256635</v>
      </c>
      <c r="G298" s="8">
        <v>0.53172596270529837</v>
      </c>
      <c r="H298" s="9">
        <v>5</v>
      </c>
      <c r="I298" s="10">
        <v>-19</v>
      </c>
      <c r="J298" s="33">
        <v>-0.12180412346928837</v>
      </c>
      <c r="K298" s="11">
        <v>-1.1454569038697016E-2</v>
      </c>
      <c r="L298" s="10">
        <v>139</v>
      </c>
      <c r="M298" s="33">
        <v>0.4108239458653134</v>
      </c>
      <c r="N298" s="11">
        <v>-1.8933344482071429E-2</v>
      </c>
      <c r="O298" s="10">
        <v>33</v>
      </c>
      <c r="P298" s="33">
        <v>9.1667032981740254E-2</v>
      </c>
      <c r="Q298" s="11">
        <v>-8.2452830188679271E-3</v>
      </c>
      <c r="R298" s="10">
        <v>86</v>
      </c>
      <c r="S298" s="33">
        <v>0.52690130979947425</v>
      </c>
      <c r="T298" s="12">
        <v>-2.5283689863797489</v>
      </c>
      <c r="U298" s="10">
        <v>-77</v>
      </c>
      <c r="V298" s="33">
        <v>-0.31865331624296866</v>
      </c>
      <c r="W298" s="11">
        <v>1.5639135959339259E-2</v>
      </c>
      <c r="X298" s="10">
        <v>-68</v>
      </c>
      <c r="Y298" s="33">
        <v>-0.25404376965108033</v>
      </c>
      <c r="Z298" s="13">
        <v>1471</v>
      </c>
      <c r="AA298" s="10">
        <v>-27</v>
      </c>
      <c r="AB298" s="33">
        <v>-0.12880543358365595</v>
      </c>
      <c r="AC298" s="11">
        <v>-1.8999999999999989E-2</v>
      </c>
      <c r="AD298" s="10">
        <v>68</v>
      </c>
      <c r="AE298" s="33">
        <v>0.20159866891423311</v>
      </c>
      <c r="AF298" s="11">
        <v>2.276719576719588E-2</v>
      </c>
      <c r="AG298" s="10">
        <v>-22</v>
      </c>
      <c r="AH298" s="33">
        <v>-0.18215472861388893</v>
      </c>
      <c r="AI298" s="14">
        <v>0.29353585919326264</v>
      </c>
      <c r="AJ298" s="10">
        <v>-16</v>
      </c>
      <c r="AK298" s="33">
        <v>-2.3224464284199442E-4</v>
      </c>
      <c r="AL298" s="13">
        <v>795.44300059575471</v>
      </c>
      <c r="AM298" s="38"/>
    </row>
    <row r="299" spans="1:39" x14ac:dyDescent="0.25">
      <c r="A299" t="s">
        <v>854</v>
      </c>
      <c r="B299" s="5" t="s">
        <v>147</v>
      </c>
      <c r="C299" s="6" t="s">
        <v>30</v>
      </c>
      <c r="D299" s="7" t="s">
        <v>20</v>
      </c>
      <c r="E299" s="8">
        <v>37.669678805009326</v>
      </c>
      <c r="F299" s="36">
        <v>0.47915006506806179</v>
      </c>
      <c r="G299" s="8">
        <v>0.51789213035269199</v>
      </c>
      <c r="H299" s="9">
        <v>4</v>
      </c>
      <c r="I299" s="10">
        <v>164</v>
      </c>
      <c r="J299" s="33">
        <v>0.42647736234139866</v>
      </c>
      <c r="K299" s="11">
        <v>1.1721972063337471E-2</v>
      </c>
      <c r="L299" s="10">
        <v>205</v>
      </c>
      <c r="M299" s="33">
        <v>0.60021883783427921</v>
      </c>
      <c r="N299" s="11">
        <v>-2.9068915580543489E-2</v>
      </c>
      <c r="O299" s="10">
        <v>-8</v>
      </c>
      <c r="P299" s="33">
        <v>-0.16759462139425307</v>
      </c>
      <c r="Q299" s="11">
        <v>7.2241566920565742E-3</v>
      </c>
      <c r="R299" s="10">
        <v>249</v>
      </c>
      <c r="S299" s="33">
        <v>0.38104173067902958</v>
      </c>
      <c r="T299" s="12">
        <v>-2.2271714922048997</v>
      </c>
      <c r="U299" s="10">
        <v>96</v>
      </c>
      <c r="V299" s="33">
        <v>0.52326384079020061</v>
      </c>
      <c r="W299" s="11">
        <v>-3.7973782771535569E-2</v>
      </c>
      <c r="X299" s="10">
        <v>-45</v>
      </c>
      <c r="Y299" s="33">
        <v>-0.18249299799295859</v>
      </c>
      <c r="Z299" s="13">
        <v>2244</v>
      </c>
      <c r="AA299" s="10">
        <v>18</v>
      </c>
      <c r="AB299" s="33">
        <v>0.31982197474904717</v>
      </c>
      <c r="AC299" s="11">
        <v>-3.1999999999999994E-2</v>
      </c>
      <c r="AD299" s="10">
        <v>-69</v>
      </c>
      <c r="AE299" s="33">
        <v>-0.61842927985146789</v>
      </c>
      <c r="AF299" s="11">
        <v>-2.3168141592920244E-2</v>
      </c>
      <c r="AG299" s="10">
        <v>-55</v>
      </c>
      <c r="AH299" s="33">
        <v>-0.13798442907010025</v>
      </c>
      <c r="AI299" s="14">
        <v>0.18952568564386096</v>
      </c>
      <c r="AJ299" s="10">
        <v>-7</v>
      </c>
      <c r="AK299" s="33">
        <v>5.4459012482797609E-3</v>
      </c>
      <c r="AL299" s="13">
        <v>617.63257482297922</v>
      </c>
      <c r="AM299" s="38"/>
    </row>
    <row r="300" spans="1:39" x14ac:dyDescent="0.25">
      <c r="A300" t="s">
        <v>967</v>
      </c>
      <c r="B300" s="5" t="s">
        <v>487</v>
      </c>
      <c r="C300" s="6" t="s">
        <v>93</v>
      </c>
      <c r="D300" s="7" t="s">
        <v>34</v>
      </c>
      <c r="E300" s="8">
        <v>15.374521407598177</v>
      </c>
      <c r="F300" s="36">
        <v>-0.36717907150084272</v>
      </c>
      <c r="G300" s="8">
        <v>0.46991153062256252</v>
      </c>
      <c r="H300" s="9">
        <v>-5</v>
      </c>
      <c r="I300" s="10">
        <v>-6</v>
      </c>
      <c r="J300" s="33">
        <v>-4.2708105694617027E-2</v>
      </c>
      <c r="K300" s="11">
        <v>-2.9247162708597285E-2</v>
      </c>
      <c r="L300" s="10">
        <v>-188</v>
      </c>
      <c r="M300" s="33">
        <v>-0.46329004997849904</v>
      </c>
      <c r="N300" s="11">
        <v>2.7984358214924565E-2</v>
      </c>
      <c r="O300" s="10">
        <v>-67</v>
      </c>
      <c r="P300" s="33">
        <v>-0.14870278186376951</v>
      </c>
      <c r="Q300" s="11">
        <v>7.8130752891196614E-3</v>
      </c>
      <c r="R300" s="10">
        <v>-44</v>
      </c>
      <c r="S300" s="33">
        <v>-0.27985758730862836</v>
      </c>
      <c r="T300" s="12">
        <v>0</v>
      </c>
      <c r="U300" s="10">
        <v>-12</v>
      </c>
      <c r="V300" s="33">
        <v>-5.9334538056164954E-3</v>
      </c>
      <c r="W300" s="11">
        <v>6.5309484584608057E-4</v>
      </c>
      <c r="X300" s="10">
        <v>-4</v>
      </c>
      <c r="Y300" s="33">
        <v>-1.3718464892254589E-2</v>
      </c>
      <c r="Z300" s="13">
        <v>17061</v>
      </c>
      <c r="AA300" s="10">
        <v>0</v>
      </c>
      <c r="AB300" s="33">
        <v>1.5567280071014933E-3</v>
      </c>
      <c r="AC300" s="11">
        <v>-1.7000000000000001E-2</v>
      </c>
      <c r="AD300" s="10">
        <v>65</v>
      </c>
      <c r="AE300" s="33">
        <v>0.19222595675406895</v>
      </c>
      <c r="AF300" s="11">
        <v>2.0426445334859822E-2</v>
      </c>
      <c r="AG300" s="10">
        <v>19</v>
      </c>
      <c r="AH300" s="33">
        <v>4.7696480418947751E-2</v>
      </c>
      <c r="AI300" s="14">
        <v>-2.9268238317944117E-2</v>
      </c>
      <c r="AJ300" s="10">
        <v>7</v>
      </c>
      <c r="AK300" s="33">
        <v>7.3038016871945638E-3</v>
      </c>
      <c r="AL300" s="13">
        <v>20619.996926094085</v>
      </c>
      <c r="AM300" s="38"/>
    </row>
    <row r="301" spans="1:39" x14ac:dyDescent="0.25">
      <c r="A301" t="s">
        <v>822</v>
      </c>
      <c r="B301" s="5" t="s">
        <v>515</v>
      </c>
      <c r="C301" s="6" t="s">
        <v>172</v>
      </c>
      <c r="D301" s="7" t="s">
        <v>39</v>
      </c>
      <c r="E301" s="8">
        <v>14.300155355729588</v>
      </c>
      <c r="F301" s="36">
        <v>-0.39916461804528858</v>
      </c>
      <c r="G301" s="8">
        <v>0.4401777152451718</v>
      </c>
      <c r="H301" s="9">
        <v>-14</v>
      </c>
      <c r="I301" s="10">
        <v>40</v>
      </c>
      <c r="J301" s="33">
        <v>0.29299397064471366</v>
      </c>
      <c r="K301" s="11">
        <v>-1.0460602760122395E-2</v>
      </c>
      <c r="L301" s="10">
        <v>-90</v>
      </c>
      <c r="M301" s="33">
        <v>-0.20987037168858319</v>
      </c>
      <c r="N301" s="11">
        <v>1.423595201564886E-2</v>
      </c>
      <c r="O301" s="10">
        <v>-15</v>
      </c>
      <c r="P301" s="33">
        <v>-2.6154578827918717E-2</v>
      </c>
      <c r="Q301" s="11">
        <v>-1.8109322894012056E-4</v>
      </c>
      <c r="R301" s="10">
        <v>-75</v>
      </c>
      <c r="S301" s="33">
        <v>-0.27231360128531124</v>
      </c>
      <c r="T301" s="12">
        <v>2.4301490094329775E-2</v>
      </c>
      <c r="U301" s="10">
        <v>63</v>
      </c>
      <c r="V301" s="33">
        <v>0.18162763971285822</v>
      </c>
      <c r="W301" s="11">
        <v>-1.1260978893093906E-2</v>
      </c>
      <c r="X301" s="10">
        <v>-2</v>
      </c>
      <c r="Y301" s="33">
        <v>-4.876211544994935E-2</v>
      </c>
      <c r="Z301" s="13">
        <v>16496</v>
      </c>
      <c r="AA301" s="10">
        <v>-51</v>
      </c>
      <c r="AB301" s="33">
        <v>-0.16551865361593998</v>
      </c>
      <c r="AC301" s="11">
        <v>-1.2999999999999998E-2</v>
      </c>
      <c r="AD301" s="10">
        <v>-24</v>
      </c>
      <c r="AE301" s="33">
        <v>-0.11525628433076185</v>
      </c>
      <c r="AF301" s="11">
        <v>-1.075230019844664E-4</v>
      </c>
      <c r="AG301" s="10">
        <v>33</v>
      </c>
      <c r="AH301" s="33">
        <v>0.10377095574906398</v>
      </c>
      <c r="AI301" s="14">
        <v>-0.10674980630039244</v>
      </c>
      <c r="AJ301" s="10">
        <v>5</v>
      </c>
      <c r="AK301" s="33">
        <v>1.9573483017420457E-3</v>
      </c>
      <c r="AL301" s="13">
        <v>12734.041699473746</v>
      </c>
      <c r="AM301" s="38"/>
    </row>
    <row r="302" spans="1:39" x14ac:dyDescent="0.25">
      <c r="A302" t="s">
        <v>692</v>
      </c>
      <c r="B302" s="5" t="s">
        <v>434</v>
      </c>
      <c r="C302" s="6" t="s">
        <v>61</v>
      </c>
      <c r="D302" s="7" t="s">
        <v>39</v>
      </c>
      <c r="E302" s="8">
        <v>18.893854551548138</v>
      </c>
      <c r="F302" s="36">
        <v>-0.2187155135729828</v>
      </c>
      <c r="G302" s="8">
        <v>0.43113987074169557</v>
      </c>
      <c r="H302" s="9">
        <v>-3</v>
      </c>
      <c r="I302" s="10">
        <v>61</v>
      </c>
      <c r="J302" s="33">
        <v>0.80732848044785144</v>
      </c>
      <c r="K302" s="11">
        <v>1.9541158315150797E-2</v>
      </c>
      <c r="L302" s="10">
        <v>-10</v>
      </c>
      <c r="M302" s="33">
        <v>4.4157288031656194E-2</v>
      </c>
      <c r="N302" s="11">
        <v>1.5830766608531562E-3</v>
      </c>
      <c r="O302" s="10">
        <v>49</v>
      </c>
      <c r="P302" s="33">
        <v>8.2935713850076254E-2</v>
      </c>
      <c r="Q302" s="11">
        <v>-7.2161480235492011E-3</v>
      </c>
      <c r="R302" s="10">
        <v>-13</v>
      </c>
      <c r="S302" s="33">
        <v>-0.23334188732632649</v>
      </c>
      <c r="T302" s="12">
        <v>-0.13178390086131866</v>
      </c>
      <c r="U302" s="10">
        <v>-98</v>
      </c>
      <c r="V302" s="33">
        <v>-0.28210573481511908</v>
      </c>
      <c r="W302" s="11">
        <v>1.587783617484937E-2</v>
      </c>
      <c r="X302" s="10">
        <v>24</v>
      </c>
      <c r="Y302" s="33">
        <v>0.13309775972482321</v>
      </c>
      <c r="Z302" s="13">
        <v>18722</v>
      </c>
      <c r="AA302" s="10">
        <v>48</v>
      </c>
      <c r="AB302" s="33">
        <v>0.14573678061281881</v>
      </c>
      <c r="AC302" s="11">
        <v>-2.0000000000000004E-2</v>
      </c>
      <c r="AD302" s="10">
        <v>-72</v>
      </c>
      <c r="AE302" s="33">
        <v>-0.29184026593546558</v>
      </c>
      <c r="AF302" s="11">
        <v>-7.4863013698629466E-3</v>
      </c>
      <c r="AG302" s="10">
        <v>17</v>
      </c>
      <c r="AH302" s="33">
        <v>6.1411119523470614E-2</v>
      </c>
      <c r="AI302" s="14">
        <v>-4.8364373579568465E-2</v>
      </c>
      <c r="AJ302" s="10">
        <v>-7</v>
      </c>
      <c r="AK302" s="33">
        <v>-5.6884067381365033E-3</v>
      </c>
      <c r="AL302" s="13">
        <v>9545.3488721834437</v>
      </c>
      <c r="AM302" s="38"/>
    </row>
    <row r="303" spans="1:39" x14ac:dyDescent="0.25">
      <c r="A303" t="s">
        <v>1016</v>
      </c>
      <c r="B303" s="5" t="s">
        <v>157</v>
      </c>
      <c r="C303" s="6" t="s">
        <v>22</v>
      </c>
      <c r="D303" s="7" t="s">
        <v>20</v>
      </c>
      <c r="E303" s="8">
        <v>36.5176183284362</v>
      </c>
      <c r="F303" s="36">
        <v>0.47644600290580286</v>
      </c>
      <c r="G303" s="8">
        <v>0.38752957732511106</v>
      </c>
      <c r="H303" s="9">
        <v>13</v>
      </c>
      <c r="I303" s="10">
        <v>-59</v>
      </c>
      <c r="J303" s="33">
        <v>-0.5527222982151262</v>
      </c>
      <c r="K303" s="11">
        <v>-3.2413759095292316E-2</v>
      </c>
      <c r="L303" s="10">
        <v>5</v>
      </c>
      <c r="M303" s="33">
        <v>-0.14241861950861756</v>
      </c>
      <c r="N303" s="11">
        <v>9.1528738978849944E-3</v>
      </c>
      <c r="O303" s="10">
        <v>339</v>
      </c>
      <c r="P303" s="33">
        <v>1.0970766060957844</v>
      </c>
      <c r="Q303" s="11">
        <v>-7.3234042553191478E-2</v>
      </c>
      <c r="R303" s="10">
        <v>-104</v>
      </c>
      <c r="S303" s="33">
        <v>-0.30351494250505107</v>
      </c>
      <c r="T303" s="12">
        <v>0.48545757994387562</v>
      </c>
      <c r="U303" s="10">
        <v>-20</v>
      </c>
      <c r="V303" s="33">
        <v>-8.5794845498070177E-2</v>
      </c>
      <c r="W303" s="11">
        <v>1.5593667546174167E-3</v>
      </c>
      <c r="X303" s="10">
        <v>-63</v>
      </c>
      <c r="Y303" s="33">
        <v>-0.2428041190874336</v>
      </c>
      <c r="Z303" s="13">
        <v>-222</v>
      </c>
      <c r="AA303" s="10">
        <v>-31</v>
      </c>
      <c r="AB303" s="33">
        <v>-0.31630505071201509</v>
      </c>
      <c r="AC303" s="11">
        <v>-2.3999999999999994E-2</v>
      </c>
      <c r="AD303" s="10">
        <v>77</v>
      </c>
      <c r="AE303" s="33">
        <v>0.61472545210336227</v>
      </c>
      <c r="AF303" s="11">
        <v>5.3248952722920406E-2</v>
      </c>
      <c r="AG303" s="10">
        <v>-144</v>
      </c>
      <c r="AH303" s="33">
        <v>-0.45251802017328147</v>
      </c>
      <c r="AI303" s="14">
        <v>0.54277335269606608</v>
      </c>
      <c r="AJ303" s="10">
        <v>-16</v>
      </c>
      <c r="AK303" s="33">
        <v>-8.9452066070916381E-5</v>
      </c>
      <c r="AL303" s="13">
        <v>-1150.1438496833871</v>
      </c>
      <c r="AM303" s="38"/>
    </row>
    <row r="304" spans="1:39" x14ac:dyDescent="0.25">
      <c r="A304" t="s">
        <v>790</v>
      </c>
      <c r="B304" s="5" t="s">
        <v>110</v>
      </c>
      <c r="C304" s="6" t="s">
        <v>52</v>
      </c>
      <c r="D304" s="7" t="s">
        <v>34</v>
      </c>
      <c r="E304" s="8">
        <v>41.764019164608783</v>
      </c>
      <c r="F304" s="36">
        <v>0.68108403166899123</v>
      </c>
      <c r="G304" s="8">
        <v>0.38172845069168204</v>
      </c>
      <c r="H304" s="9">
        <v>14</v>
      </c>
      <c r="I304" s="10">
        <v>-152</v>
      </c>
      <c r="J304" s="33">
        <v>-0.60598836769124997</v>
      </c>
      <c r="K304" s="11">
        <v>-7.3046611942224393E-2</v>
      </c>
      <c r="L304" s="10">
        <v>102</v>
      </c>
      <c r="M304" s="33">
        <v>0.33131861289067988</v>
      </c>
      <c r="N304" s="11">
        <v>-1.4759484791785946E-2</v>
      </c>
      <c r="O304" s="10">
        <v>-2</v>
      </c>
      <c r="P304" s="33">
        <v>-9.2099043610244902E-2</v>
      </c>
      <c r="Q304" s="11">
        <v>1.7896138482023927E-3</v>
      </c>
      <c r="R304" s="10">
        <v>116</v>
      </c>
      <c r="S304" s="33">
        <v>0.30007724700603666</v>
      </c>
      <c r="T304" s="12">
        <v>-1.8650165176396352</v>
      </c>
      <c r="U304" s="10">
        <v>-2</v>
      </c>
      <c r="V304" s="33">
        <v>2.8518810919520021E-3</v>
      </c>
      <c r="W304" s="11">
        <v>-1.0467439785905447E-2</v>
      </c>
      <c r="X304" s="10">
        <v>-13</v>
      </c>
      <c r="Y304" s="33">
        <v>-3.8789032809595447E-2</v>
      </c>
      <c r="Z304" s="13">
        <v>5613</v>
      </c>
      <c r="AA304" s="10">
        <v>48</v>
      </c>
      <c r="AB304" s="33">
        <v>0.14573678061281881</v>
      </c>
      <c r="AC304" s="11">
        <v>-2.0000000000000004E-2</v>
      </c>
      <c r="AD304" s="10">
        <v>10</v>
      </c>
      <c r="AE304" s="33">
        <v>0.28749367599064812</v>
      </c>
      <c r="AF304" s="11">
        <v>3.8419496701685873E-2</v>
      </c>
      <c r="AG304" s="10">
        <v>144</v>
      </c>
      <c r="AH304" s="33">
        <v>0.54070364282288397</v>
      </c>
      <c r="AI304" s="14">
        <v>-0.53659652849419137</v>
      </c>
      <c r="AJ304" s="10">
        <v>58</v>
      </c>
      <c r="AK304" s="33">
        <v>3.7216205527190016E-2</v>
      </c>
      <c r="AL304" s="13">
        <v>25836.761834325778</v>
      </c>
      <c r="AM304" s="38"/>
    </row>
    <row r="305" spans="1:39" x14ac:dyDescent="0.25">
      <c r="A305" t="s">
        <v>948</v>
      </c>
      <c r="B305" s="5" t="s">
        <v>48</v>
      </c>
      <c r="C305" s="6" t="s">
        <v>49</v>
      </c>
      <c r="D305" s="7" t="s">
        <v>39</v>
      </c>
      <c r="E305" s="8">
        <v>64.704930722689696</v>
      </c>
      <c r="F305" s="36">
        <v>1.5704775954823962</v>
      </c>
      <c r="G305" s="8">
        <v>0.37327491115458145</v>
      </c>
      <c r="H305" s="9">
        <v>0</v>
      </c>
      <c r="I305" s="10">
        <v>-93</v>
      </c>
      <c r="J305" s="33">
        <v>-0.52397054390924724</v>
      </c>
      <c r="K305" s="11">
        <v>-7.1527635987247207E-2</v>
      </c>
      <c r="L305" s="10">
        <v>16</v>
      </c>
      <c r="M305" s="33">
        <v>2.2413401215046258E-2</v>
      </c>
      <c r="N305" s="11">
        <v>1.0532090053153309E-3</v>
      </c>
      <c r="O305" s="10">
        <v>21</v>
      </c>
      <c r="P305" s="33">
        <v>0.70119913325148886</v>
      </c>
      <c r="Q305" s="11">
        <v>-4.9858037578288106E-2</v>
      </c>
      <c r="R305" s="10">
        <v>219</v>
      </c>
      <c r="S305" s="33">
        <v>1.3336409814724486</v>
      </c>
      <c r="T305" s="12">
        <v>-5.355283442349795</v>
      </c>
      <c r="U305" s="10">
        <v>0</v>
      </c>
      <c r="V305" s="33">
        <v>-0.39289749729411394</v>
      </c>
      <c r="W305" s="11">
        <v>-3.1032115454101561E-3</v>
      </c>
      <c r="X305" s="10">
        <v>-2</v>
      </c>
      <c r="Y305" s="33">
        <v>5.5622637939522601E-2</v>
      </c>
      <c r="Z305" s="13">
        <v>5348</v>
      </c>
      <c r="AA305" s="10">
        <v>23</v>
      </c>
      <c r="AB305" s="33">
        <v>7.0242715059073507E-2</v>
      </c>
      <c r="AC305" s="11">
        <v>-1.9999999999999997E-2</v>
      </c>
      <c r="AD305" s="10">
        <v>-1</v>
      </c>
      <c r="AE305" s="33">
        <v>-0.15656610298326257</v>
      </c>
      <c r="AF305" s="11">
        <v>2.6255025365221063E-2</v>
      </c>
      <c r="AG305" s="10">
        <v>107</v>
      </c>
      <c r="AH305" s="33">
        <v>0.32482233972393426</v>
      </c>
      <c r="AI305" s="14">
        <v>-0.32957690419593311</v>
      </c>
      <c r="AJ305" s="10">
        <v>2</v>
      </c>
      <c r="AK305" s="33">
        <v>1.3677715119226941E-2</v>
      </c>
      <c r="AL305" s="13">
        <v>5932.9805462616205</v>
      </c>
      <c r="AM305" s="38">
        <v>1</v>
      </c>
    </row>
    <row r="306" spans="1:39" x14ac:dyDescent="0.25">
      <c r="A306" t="s">
        <v>662</v>
      </c>
      <c r="B306" s="5" t="s">
        <v>281</v>
      </c>
      <c r="C306" s="6" t="s">
        <v>30</v>
      </c>
      <c r="D306" s="7" t="s">
        <v>20</v>
      </c>
      <c r="E306" s="8">
        <v>26.741130649375666</v>
      </c>
      <c r="F306" s="36">
        <v>0.1033192765442979</v>
      </c>
      <c r="G306" s="8">
        <v>0.37275213680767294</v>
      </c>
      <c r="H306" s="9">
        <v>15</v>
      </c>
      <c r="I306" s="10">
        <v>219</v>
      </c>
      <c r="J306" s="33">
        <v>0.66873809438646681</v>
      </c>
      <c r="K306" s="11">
        <v>3.678281839221853E-2</v>
      </c>
      <c r="L306" s="10">
        <v>67</v>
      </c>
      <c r="M306" s="33">
        <v>0.19327311328675956</v>
      </c>
      <c r="N306" s="11">
        <v>-7.39183616003046E-3</v>
      </c>
      <c r="O306" s="10">
        <v>17</v>
      </c>
      <c r="P306" s="33">
        <v>4.6557647139164021E-2</v>
      </c>
      <c r="Q306" s="11">
        <v>-5.3401500564371554E-3</v>
      </c>
      <c r="R306" s="10">
        <v>39</v>
      </c>
      <c r="S306" s="33">
        <v>-2.7771164885343286E-2</v>
      </c>
      <c r="T306" s="12">
        <v>-0.76597748740403027</v>
      </c>
      <c r="U306" s="10">
        <v>-22</v>
      </c>
      <c r="V306" s="33">
        <v>-0.10988595755033852</v>
      </c>
      <c r="W306" s="11">
        <v>3.4667567603730437E-3</v>
      </c>
      <c r="X306" s="10">
        <v>-10</v>
      </c>
      <c r="Y306" s="33">
        <v>-5.9347793235071222E-2</v>
      </c>
      <c r="Z306" s="13">
        <v>7641</v>
      </c>
      <c r="AA306" s="10">
        <v>41</v>
      </c>
      <c r="AB306" s="33">
        <v>0.18698871964628455</v>
      </c>
      <c r="AC306" s="11">
        <v>-2.3999999999999994E-2</v>
      </c>
      <c r="AD306" s="10">
        <v>-27</v>
      </c>
      <c r="AE306" s="33">
        <v>-0.14448335520759903</v>
      </c>
      <c r="AF306" s="11">
        <v>2.0353411018108059E-3</v>
      </c>
      <c r="AG306" s="10">
        <v>-3</v>
      </c>
      <c r="AH306" s="33">
        <v>-1.3433364763145494E-2</v>
      </c>
      <c r="AI306" s="14">
        <v>1.068795237798259E-2</v>
      </c>
      <c r="AJ306" s="10">
        <v>-13</v>
      </c>
      <c r="AK306" s="33">
        <v>-3.5331203612754547E-3</v>
      </c>
      <c r="AL306" s="13">
        <v>7093.0017776281456</v>
      </c>
      <c r="AM306" s="38">
        <v>1</v>
      </c>
    </row>
    <row r="307" spans="1:39" x14ac:dyDescent="0.25">
      <c r="A307" t="s">
        <v>650</v>
      </c>
      <c r="B307" s="5" t="s">
        <v>236</v>
      </c>
      <c r="C307" s="6" t="s">
        <v>41</v>
      </c>
      <c r="D307" s="7" t="s">
        <v>34</v>
      </c>
      <c r="E307" s="8">
        <v>29.764982091502869</v>
      </c>
      <c r="F307" s="36">
        <v>0.22805593744170027</v>
      </c>
      <c r="G307" s="8">
        <v>0.34824423736051813</v>
      </c>
      <c r="H307" s="9">
        <v>10</v>
      </c>
      <c r="I307" s="10">
        <v>210</v>
      </c>
      <c r="J307" s="33">
        <v>0.92991746939719522</v>
      </c>
      <c r="K307" s="11">
        <v>4.0524381202230231E-2</v>
      </c>
      <c r="L307" s="10">
        <v>25</v>
      </c>
      <c r="M307" s="33">
        <v>0.10575748869223608</v>
      </c>
      <c r="N307" s="11">
        <v>-2.5160937654301191E-3</v>
      </c>
      <c r="O307" s="10">
        <v>-38</v>
      </c>
      <c r="P307" s="33">
        <v>-0.18536267526307179</v>
      </c>
      <c r="Q307" s="11">
        <v>9.3019863271787684E-3</v>
      </c>
      <c r="R307" s="10">
        <v>35</v>
      </c>
      <c r="S307" s="33">
        <v>0.17462491527647528</v>
      </c>
      <c r="T307" s="12">
        <v>-1.3566610085777415</v>
      </c>
      <c r="U307" s="10">
        <v>6</v>
      </c>
      <c r="V307" s="33">
        <v>-6.3913642532838245E-3</v>
      </c>
      <c r="W307" s="11">
        <v>-3.8414684336159355E-3</v>
      </c>
      <c r="X307" s="10">
        <v>-37</v>
      </c>
      <c r="Y307" s="33">
        <v>-0.13874993266511271</v>
      </c>
      <c r="Z307" s="13">
        <v>5194</v>
      </c>
      <c r="AA307" s="10">
        <v>-1</v>
      </c>
      <c r="AB307" s="33">
        <v>1.7643978522652246E-2</v>
      </c>
      <c r="AC307" s="11">
        <v>-2.0999999999999991E-2</v>
      </c>
      <c r="AD307" s="10">
        <v>4</v>
      </c>
      <c r="AE307" s="33">
        <v>2.433753344122104E-2</v>
      </c>
      <c r="AF307" s="11">
        <v>1.3647511246553501E-2</v>
      </c>
      <c r="AG307" s="10">
        <v>38</v>
      </c>
      <c r="AH307" s="33">
        <v>0.32016694090406739</v>
      </c>
      <c r="AI307" s="14">
        <v>-0.26001148400068708</v>
      </c>
      <c r="AJ307" s="10">
        <v>7</v>
      </c>
      <c r="AK307" s="33">
        <v>1.1972030537780953E-2</v>
      </c>
      <c r="AL307" s="13">
        <v>9797.2391896442277</v>
      </c>
      <c r="AM307" s="38">
        <v>1</v>
      </c>
    </row>
    <row r="308" spans="1:39" x14ac:dyDescent="0.25">
      <c r="A308" t="s">
        <v>914</v>
      </c>
      <c r="B308" s="5" t="s">
        <v>437</v>
      </c>
      <c r="C308" s="6" t="s">
        <v>54</v>
      </c>
      <c r="D308" s="7" t="s">
        <v>39</v>
      </c>
      <c r="E308" s="8">
        <v>18.561602321484763</v>
      </c>
      <c r="F308" s="36">
        <v>-0.20183292598339531</v>
      </c>
      <c r="G308" s="8">
        <v>0.3384907237252861</v>
      </c>
      <c r="H308" s="9">
        <v>3</v>
      </c>
      <c r="I308" s="10">
        <v>60</v>
      </c>
      <c r="J308" s="33">
        <v>0.14393553495593631</v>
      </c>
      <c r="K308" s="11">
        <v>1.6275833264413064E-3</v>
      </c>
      <c r="L308" s="10">
        <v>47</v>
      </c>
      <c r="M308" s="33">
        <v>0.18756770483435042</v>
      </c>
      <c r="N308" s="11">
        <v>-6.5362020796375236E-3</v>
      </c>
      <c r="O308" s="10">
        <v>-6</v>
      </c>
      <c r="P308" s="33">
        <v>-2.5825968058781235E-2</v>
      </c>
      <c r="Q308" s="11">
        <v>-4.7763074984247256E-4</v>
      </c>
      <c r="R308" s="10">
        <v>-58</v>
      </c>
      <c r="S308" s="33">
        <v>-0.26876645048732162</v>
      </c>
      <c r="T308" s="12">
        <v>2.1678237840683789E-3</v>
      </c>
      <c r="U308" s="10">
        <v>47</v>
      </c>
      <c r="V308" s="33">
        <v>0.13377747068515133</v>
      </c>
      <c r="W308" s="11">
        <v>-9.1920593783066731E-3</v>
      </c>
      <c r="X308" s="10">
        <v>2</v>
      </c>
      <c r="Y308" s="33">
        <v>-8.7820991294486062E-3</v>
      </c>
      <c r="Z308" s="13">
        <v>15877</v>
      </c>
      <c r="AA308" s="10">
        <v>-4</v>
      </c>
      <c r="AB308" s="33">
        <v>-7.126314934893796E-4</v>
      </c>
      <c r="AC308" s="11">
        <v>-1.8000000000000002E-2</v>
      </c>
      <c r="AD308" s="10">
        <v>-37</v>
      </c>
      <c r="AE308" s="33">
        <v>-0.11957222670296952</v>
      </c>
      <c r="AF308" s="11">
        <v>1.0115379572571692E-3</v>
      </c>
      <c r="AG308" s="10">
        <v>7</v>
      </c>
      <c r="AH308" s="33">
        <v>1.7622338182146924E-2</v>
      </c>
      <c r="AI308" s="14">
        <v>-1.9111185351671889E-2</v>
      </c>
      <c r="AJ308" s="10">
        <v>3</v>
      </c>
      <c r="AK308" s="33">
        <v>3.0703388414218269E-3</v>
      </c>
      <c r="AL308" s="13">
        <v>14516.007941091026</v>
      </c>
      <c r="AM308" s="38"/>
    </row>
    <row r="309" spans="1:39" ht="22.5" x14ac:dyDescent="0.25">
      <c r="A309" t="s">
        <v>1070</v>
      </c>
      <c r="B309" s="5" t="s">
        <v>182</v>
      </c>
      <c r="C309" s="6" t="s">
        <v>93</v>
      </c>
      <c r="D309" s="7" t="s">
        <v>34</v>
      </c>
      <c r="E309" s="8">
        <v>34.156013229795576</v>
      </c>
      <c r="F309" s="36">
        <v>0.40106623556428689</v>
      </c>
      <c r="G309" s="8">
        <v>0.33797691931513896</v>
      </c>
      <c r="H309" s="9">
        <v>13</v>
      </c>
      <c r="I309" s="10">
        <v>-17</v>
      </c>
      <c r="J309" s="33">
        <v>-5.0724217679817829E-2</v>
      </c>
      <c r="K309" s="11">
        <v>-3.4833819169344915E-2</v>
      </c>
      <c r="L309" s="10">
        <v>-231</v>
      </c>
      <c r="M309" s="33">
        <v>-0.82456336472895508</v>
      </c>
      <c r="N309" s="11">
        <v>4.7741438823909209E-2</v>
      </c>
      <c r="O309" s="10">
        <v>15</v>
      </c>
      <c r="P309" s="33">
        <v>0.1087517850412375</v>
      </c>
      <c r="Q309" s="11">
        <v>-9.9876543209876656E-3</v>
      </c>
      <c r="R309" s="10">
        <v>176</v>
      </c>
      <c r="S309" s="33">
        <v>8.1291046090712554E-2</v>
      </c>
      <c r="T309" s="12">
        <v>-1.2170385395537526</v>
      </c>
      <c r="U309" s="10">
        <v>-3</v>
      </c>
      <c r="V309" s="33">
        <v>-0.10308866919437149</v>
      </c>
      <c r="W309" s="11">
        <v>1.9047619047618536E-4</v>
      </c>
      <c r="X309" s="10">
        <v>-6</v>
      </c>
      <c r="Y309" s="33">
        <v>-1.3850262792089674E-2</v>
      </c>
      <c r="Z309" s="13">
        <v>7898</v>
      </c>
      <c r="AA309" s="10">
        <v>-12</v>
      </c>
      <c r="AB309" s="33">
        <v>-3.4954758013768128E-2</v>
      </c>
      <c r="AC309" s="11">
        <v>-2.1999999999999999E-2</v>
      </c>
      <c r="AD309" s="10">
        <v>43</v>
      </c>
      <c r="AE309" s="33">
        <v>0.60795024410036136</v>
      </c>
      <c r="AF309" s="11">
        <v>5.5192982456140238E-2</v>
      </c>
      <c r="AG309" s="10">
        <v>-9</v>
      </c>
      <c r="AH309" s="33">
        <v>-1.0257248411039421E-2</v>
      </c>
      <c r="AI309" s="14">
        <v>4.4957028956517764E-2</v>
      </c>
      <c r="AJ309" s="10">
        <v>-32</v>
      </c>
      <c r="AK309" s="33">
        <v>-9.4587767851369839E-2</v>
      </c>
      <c r="AL309" s="13">
        <v>-33907.556959652778</v>
      </c>
      <c r="AM309" s="38"/>
    </row>
    <row r="310" spans="1:39" x14ac:dyDescent="0.25">
      <c r="A310" t="s">
        <v>1149</v>
      </c>
      <c r="B310" s="5" t="s">
        <v>557</v>
      </c>
      <c r="C310" s="6" t="s">
        <v>61</v>
      </c>
      <c r="D310" s="7" t="s">
        <v>39</v>
      </c>
      <c r="E310" s="8">
        <v>10.687750296298852</v>
      </c>
      <c r="F310" s="36">
        <v>-0.49939106720457094</v>
      </c>
      <c r="G310" s="8">
        <v>0.31738446653481844</v>
      </c>
      <c r="H310" s="9">
        <v>-4</v>
      </c>
      <c r="I310" s="10">
        <v>-85</v>
      </c>
      <c r="J310" s="33">
        <v>-0.38901246869079831</v>
      </c>
      <c r="K310" s="11">
        <v>-4.4782347535646916E-2</v>
      </c>
      <c r="L310" s="10">
        <v>-31</v>
      </c>
      <c r="M310" s="33">
        <v>-3.8314255314899737E-2</v>
      </c>
      <c r="N310" s="11">
        <v>5.2087817314263873E-3</v>
      </c>
      <c r="O310" s="10">
        <v>-1</v>
      </c>
      <c r="P310" s="33">
        <v>-4.4352268717330334E-3</v>
      </c>
      <c r="Q310" s="11">
        <v>-1.6044703595723998E-3</v>
      </c>
      <c r="R310" s="10">
        <v>-35</v>
      </c>
      <c r="S310" s="33">
        <v>-0.25546034963582309</v>
      </c>
      <c r="T310" s="12">
        <v>-6.2023271802437913E-2</v>
      </c>
      <c r="U310" s="10">
        <v>10</v>
      </c>
      <c r="V310" s="33">
        <v>2.8726473683189591E-2</v>
      </c>
      <c r="W310" s="11">
        <v>-2.0390978459045202E-3</v>
      </c>
      <c r="X310" s="10">
        <v>-1</v>
      </c>
      <c r="Y310" s="33">
        <v>-2.8274305895229279E-2</v>
      </c>
      <c r="Z310" s="13">
        <v>24064</v>
      </c>
      <c r="AA310" s="10">
        <v>-33</v>
      </c>
      <c r="AB310" s="33">
        <v>-0.18614462313267288</v>
      </c>
      <c r="AC310" s="11">
        <v>-1.1000000000000003E-2</v>
      </c>
      <c r="AD310" s="10">
        <v>21</v>
      </c>
      <c r="AE310" s="33">
        <v>5.0864028668310635E-2</v>
      </c>
      <c r="AF310" s="11">
        <v>1.0128859613009467E-2</v>
      </c>
      <c r="AG310" s="10">
        <v>-2</v>
      </c>
      <c r="AH310" s="33">
        <v>1.0957791497303915E-2</v>
      </c>
      <c r="AI310" s="14">
        <v>-5.330925272953202E-3</v>
      </c>
      <c r="AJ310" s="10">
        <v>6</v>
      </c>
      <c r="AK310" s="33">
        <v>-2.2993235740528979E-3</v>
      </c>
      <c r="AL310" s="13">
        <v>24241.4529128141</v>
      </c>
      <c r="AM310" s="38"/>
    </row>
    <row r="311" spans="1:39" x14ac:dyDescent="0.25">
      <c r="A311" t="s">
        <v>998</v>
      </c>
      <c r="B311" s="5" t="s">
        <v>337</v>
      </c>
      <c r="C311" s="6" t="s">
        <v>22</v>
      </c>
      <c r="D311" s="7" t="s">
        <v>20</v>
      </c>
      <c r="E311" s="8">
        <v>23.56367140416496</v>
      </c>
      <c r="F311" s="36">
        <v>-8.9004690426874866E-4</v>
      </c>
      <c r="G311" s="8">
        <v>0.31477204998682495</v>
      </c>
      <c r="H311" s="9">
        <v>11</v>
      </c>
      <c r="I311" s="10">
        <v>-10</v>
      </c>
      <c r="J311" s="33">
        <v>-0.14769476364158235</v>
      </c>
      <c r="K311" s="11">
        <v>-2.6665274266268857E-2</v>
      </c>
      <c r="L311" s="10">
        <v>223</v>
      </c>
      <c r="M311" s="33">
        <v>0.64116328053344107</v>
      </c>
      <c r="N311" s="11">
        <v>-3.1011601844850023E-2</v>
      </c>
      <c r="O311" s="10">
        <v>-93</v>
      </c>
      <c r="P311" s="33">
        <v>-0.19326403946090298</v>
      </c>
      <c r="Q311" s="11">
        <v>1.0618282890673255E-2</v>
      </c>
      <c r="R311" s="10">
        <v>-260</v>
      </c>
      <c r="S311" s="33">
        <v>-0.73111452383009401</v>
      </c>
      <c r="T311" s="12">
        <v>2.0196845674101871</v>
      </c>
      <c r="U311" s="10">
        <v>242</v>
      </c>
      <c r="V311" s="33">
        <v>0.83573612831810484</v>
      </c>
      <c r="W311" s="11">
        <v>-5.4342828077314359E-2</v>
      </c>
      <c r="X311" s="10">
        <v>27</v>
      </c>
      <c r="Y311" s="33">
        <v>8.77018940260747E-2</v>
      </c>
      <c r="Z311" s="13">
        <v>16180</v>
      </c>
      <c r="AA311" s="10">
        <v>-32</v>
      </c>
      <c r="AB311" s="33">
        <v>-0.10137138556514937</v>
      </c>
      <c r="AC311" s="11">
        <v>-1.8000000000000002E-2</v>
      </c>
      <c r="AD311" s="10">
        <v>12</v>
      </c>
      <c r="AE311" s="33">
        <v>2.6638791303680853E-2</v>
      </c>
      <c r="AF311" s="11">
        <v>1.1760423560555844E-2</v>
      </c>
      <c r="AG311" s="10">
        <v>-50</v>
      </c>
      <c r="AH311" s="33">
        <v>-0.20130853856284348</v>
      </c>
      <c r="AI311" s="14">
        <v>0.27926685621063463</v>
      </c>
      <c r="AJ311" s="10">
        <v>-2</v>
      </c>
      <c r="AK311" s="33">
        <v>6.9723748870526292E-3</v>
      </c>
      <c r="AL311" s="13">
        <v>8892.9677738887985</v>
      </c>
      <c r="AM311" s="38"/>
    </row>
    <row r="312" spans="1:39" x14ac:dyDescent="0.25">
      <c r="A312" t="s">
        <v>1005</v>
      </c>
      <c r="B312" s="5" t="s">
        <v>60</v>
      </c>
      <c r="C312" s="6" t="s">
        <v>61</v>
      </c>
      <c r="D312" s="7" t="s">
        <v>39</v>
      </c>
      <c r="E312" s="8">
        <v>55.946455217019405</v>
      </c>
      <c r="F312" s="36">
        <v>1.2547757878984118</v>
      </c>
      <c r="G312" s="8">
        <v>0.30214913281806588</v>
      </c>
      <c r="H312" s="9">
        <v>4</v>
      </c>
      <c r="I312" s="10">
        <v>-28</v>
      </c>
      <c r="J312" s="33">
        <v>-0.12451384432429063</v>
      </c>
      <c r="K312" s="11">
        <v>-3.6502380670891954E-2</v>
      </c>
      <c r="L312" s="10">
        <v>74</v>
      </c>
      <c r="M312" s="33">
        <v>0.32810731053987674</v>
      </c>
      <c r="N312" s="11">
        <v>-1.5248858149787659E-2</v>
      </c>
      <c r="O312" s="10">
        <v>34</v>
      </c>
      <c r="P312" s="33">
        <v>0.88271586657079792</v>
      </c>
      <c r="Q312" s="11">
        <v>-6.1320807591873139E-2</v>
      </c>
      <c r="R312" s="10">
        <v>29</v>
      </c>
      <c r="S312" s="33">
        <v>0.54048409735174996</v>
      </c>
      <c r="T312" s="12">
        <v>-2.4091650446798534</v>
      </c>
      <c r="U312" s="10">
        <v>-1</v>
      </c>
      <c r="V312" s="33">
        <v>2.4048522979041476E-2</v>
      </c>
      <c r="W312" s="11">
        <v>-1.795948835895575E-2</v>
      </c>
      <c r="X312" s="10">
        <v>-27</v>
      </c>
      <c r="Y312" s="33">
        <v>-0.12964339039014505</v>
      </c>
      <c r="Z312" s="13">
        <v>1839</v>
      </c>
      <c r="AA312" s="10">
        <v>-41</v>
      </c>
      <c r="AB312" s="33">
        <v>-0.28887100269350796</v>
      </c>
      <c r="AC312" s="11">
        <v>-2.3000000000000013E-2</v>
      </c>
      <c r="AD312" s="10">
        <v>4</v>
      </c>
      <c r="AE312" s="33">
        <v>0.16136503523700441</v>
      </c>
      <c r="AF312" s="11">
        <v>3.6723626826069777E-2</v>
      </c>
      <c r="AG312" s="10">
        <v>7</v>
      </c>
      <c r="AH312" s="33">
        <v>4.9314992541302005E-2</v>
      </c>
      <c r="AI312" s="14">
        <v>4.0122778775579349E-2</v>
      </c>
      <c r="AJ312" s="10">
        <v>-13</v>
      </c>
      <c r="AK312" s="33">
        <v>5.7981766170086546E-3</v>
      </c>
      <c r="AL312" s="13">
        <v>202.13721913043264</v>
      </c>
      <c r="AM312" s="38">
        <v>1</v>
      </c>
    </row>
    <row r="313" spans="1:39" x14ac:dyDescent="0.25">
      <c r="A313" t="s">
        <v>609</v>
      </c>
      <c r="B313" s="5" t="s">
        <v>148</v>
      </c>
      <c r="C313" s="6" t="s">
        <v>24</v>
      </c>
      <c r="D313" s="7" t="s">
        <v>20</v>
      </c>
      <c r="E313" s="8">
        <v>37.538648980265904</v>
      </c>
      <c r="F313" s="36">
        <v>0.5636318844808752</v>
      </c>
      <c r="G313" s="8">
        <v>0.23878163477880321</v>
      </c>
      <c r="H313" s="9">
        <v>10</v>
      </c>
      <c r="I313" s="10">
        <v>226</v>
      </c>
      <c r="J313" s="33">
        <v>0.90915555977101015</v>
      </c>
      <c r="K313" s="11">
        <v>4.179654171632019E-2</v>
      </c>
      <c r="L313" s="10">
        <v>-90</v>
      </c>
      <c r="M313" s="33">
        <v>-0.33009894648982285</v>
      </c>
      <c r="N313" s="11">
        <v>2.0152518759318561E-2</v>
      </c>
      <c r="O313" s="10">
        <v>-118</v>
      </c>
      <c r="P313" s="33">
        <v>-0.58053724266071982</v>
      </c>
      <c r="Q313" s="11">
        <v>3.4707271010387154E-2</v>
      </c>
      <c r="R313" s="10">
        <v>14</v>
      </c>
      <c r="S313" s="33">
        <v>0.85689004843300631</v>
      </c>
      <c r="T313" s="12">
        <v>-3.2900774926885723</v>
      </c>
      <c r="U313" s="10">
        <v>-149</v>
      </c>
      <c r="V313" s="33">
        <v>-0.51385266526269513</v>
      </c>
      <c r="W313" s="11">
        <v>2.8494821493846717E-2</v>
      </c>
      <c r="X313" s="10">
        <v>-9</v>
      </c>
      <c r="Y313" s="33">
        <v>-4.5568582051987216E-2</v>
      </c>
      <c r="Z313" s="13">
        <v>6737</v>
      </c>
      <c r="AA313" s="10">
        <v>48</v>
      </c>
      <c r="AB313" s="33">
        <v>0.79815279060084765</v>
      </c>
      <c r="AC313" s="11">
        <v>-4.300000000000001E-2</v>
      </c>
      <c r="AD313" s="10">
        <v>-10</v>
      </c>
      <c r="AE313" s="33">
        <v>-4.4953826248410156E-2</v>
      </c>
      <c r="AF313" s="11">
        <v>1.1942148760330618E-2</v>
      </c>
      <c r="AG313" s="10">
        <v>-57</v>
      </c>
      <c r="AH313" s="33">
        <v>-0.19467425913859254</v>
      </c>
      <c r="AI313" s="14">
        <v>0.27017487537812546</v>
      </c>
      <c r="AJ313" s="10">
        <v>-35</v>
      </c>
      <c r="AK313" s="33">
        <v>-1.0376907459258733E-2</v>
      </c>
      <c r="AL313" s="13">
        <v>-5552.0847557243105</v>
      </c>
      <c r="AM313" s="38"/>
    </row>
    <row r="314" spans="1:39" x14ac:dyDescent="0.25">
      <c r="A314" t="s">
        <v>693</v>
      </c>
      <c r="B314" s="5" t="s">
        <v>129</v>
      </c>
      <c r="C314" s="6" t="s">
        <v>47</v>
      </c>
      <c r="D314" s="7" t="s">
        <v>20</v>
      </c>
      <c r="E314" s="8">
        <v>39.83886954568041</v>
      </c>
      <c r="F314" s="36">
        <v>0.65486341274254123</v>
      </c>
      <c r="G314" s="8">
        <v>0.23153013190910343</v>
      </c>
      <c r="H314" s="9">
        <v>8</v>
      </c>
      <c r="I314" s="10">
        <v>14</v>
      </c>
      <c r="J314" s="33">
        <v>0.26992284370031905</v>
      </c>
      <c r="K314" s="11">
        <v>-2.2773218885609792E-2</v>
      </c>
      <c r="L314" s="10">
        <v>-70</v>
      </c>
      <c r="M314" s="33">
        <v>-0.26126468277674203</v>
      </c>
      <c r="N314" s="11">
        <v>1.6352169677551445E-2</v>
      </c>
      <c r="O314" s="10">
        <v>40</v>
      </c>
      <c r="P314" s="33">
        <v>0.80777855972274015</v>
      </c>
      <c r="Q314" s="11">
        <v>-5.614889402443049E-2</v>
      </c>
      <c r="R314" s="10">
        <v>-97</v>
      </c>
      <c r="S314" s="33">
        <v>-0.27282739172631121</v>
      </c>
      <c r="T314" s="12">
        <v>0.40825025291788397</v>
      </c>
      <c r="U314" s="10">
        <v>-39</v>
      </c>
      <c r="V314" s="33">
        <v>-0.26179982540125724</v>
      </c>
      <c r="W314" s="11">
        <v>1.0246650355353604E-2</v>
      </c>
      <c r="X314" s="10">
        <v>-15</v>
      </c>
      <c r="Y314" s="33">
        <v>-5.8666889084810991E-2</v>
      </c>
      <c r="Z314" s="13">
        <v>6255</v>
      </c>
      <c r="AA314" s="10">
        <v>5</v>
      </c>
      <c r="AB314" s="33">
        <v>0.24432790919530256</v>
      </c>
      <c r="AC314" s="11">
        <v>-3.2000000000000001E-2</v>
      </c>
      <c r="AD314" s="10">
        <v>22</v>
      </c>
      <c r="AE314" s="33">
        <v>0.19510185668794333</v>
      </c>
      <c r="AF314" s="11">
        <v>2.6752242342189758E-2</v>
      </c>
      <c r="AG314" s="10">
        <v>-1</v>
      </c>
      <c r="AH314" s="33">
        <v>-1.2110427658912903E-2</v>
      </c>
      <c r="AI314" s="14">
        <v>0.11298543866054445</v>
      </c>
      <c r="AJ314" s="10">
        <v>-11</v>
      </c>
      <c r="AK314" s="33">
        <v>7.2490401310754127E-3</v>
      </c>
      <c r="AL314" s="13">
        <v>1175.9683739657994</v>
      </c>
      <c r="AM314" s="38"/>
    </row>
    <row r="315" spans="1:39" x14ac:dyDescent="0.25">
      <c r="A315" t="s">
        <v>917</v>
      </c>
      <c r="B315" s="5" t="s">
        <v>586</v>
      </c>
      <c r="C315" s="6" t="s">
        <v>41</v>
      </c>
      <c r="D315" s="7" t="s">
        <v>34</v>
      </c>
      <c r="E315" s="8">
        <v>4.8514056960283511</v>
      </c>
      <c r="F315" s="36">
        <v>-0.69602477416182928</v>
      </c>
      <c r="G315" s="8">
        <v>0.22716490162314074</v>
      </c>
      <c r="H315" s="9">
        <v>-1</v>
      </c>
      <c r="I315" s="10">
        <v>24</v>
      </c>
      <c r="J315" s="33">
        <v>-1.5236897601438329E-2</v>
      </c>
      <c r="K315" s="11">
        <v>-2.0022169886385166E-2</v>
      </c>
      <c r="L315" s="10">
        <v>78</v>
      </c>
      <c r="M315" s="33">
        <v>0.23626908583755879</v>
      </c>
      <c r="N315" s="11">
        <v>-9.0893384677287609E-3</v>
      </c>
      <c r="O315" s="10">
        <v>-51</v>
      </c>
      <c r="P315" s="33">
        <v>-0.11013560168176761</v>
      </c>
      <c r="Q315" s="11">
        <v>5.3107175022515767E-3</v>
      </c>
      <c r="R315" s="10">
        <v>30</v>
      </c>
      <c r="S315" s="33">
        <v>-0.19242141569055882</v>
      </c>
      <c r="T315" s="12">
        <v>-0.294652065019889</v>
      </c>
      <c r="U315" s="10">
        <v>-95</v>
      </c>
      <c r="V315" s="33">
        <v>-0.22340923216139519</v>
      </c>
      <c r="W315" s="11">
        <v>1.3254447868005163E-2</v>
      </c>
      <c r="X315" s="10">
        <v>-1</v>
      </c>
      <c r="Y315" s="33">
        <v>0.21183271464353659</v>
      </c>
      <c r="Z315" s="13">
        <v>40444</v>
      </c>
      <c r="AA315" s="10">
        <v>-18</v>
      </c>
      <c r="AB315" s="33">
        <v>-0.11065055757892805</v>
      </c>
      <c r="AC315" s="11">
        <v>-1.0999999999999999E-2</v>
      </c>
      <c r="AD315" s="10">
        <v>-69</v>
      </c>
      <c r="AE315" s="33">
        <v>-0.32187483657648164</v>
      </c>
      <c r="AF315" s="11">
        <v>-1.373216907503283E-2</v>
      </c>
      <c r="AG315" s="10">
        <v>3</v>
      </c>
      <c r="AH315" s="33">
        <v>4.1372998751276424E-2</v>
      </c>
      <c r="AI315" s="14">
        <v>-6.2998647054261392E-2</v>
      </c>
      <c r="AJ315" s="10">
        <v>-1</v>
      </c>
      <c r="AK315" s="33">
        <v>-5.9868567452325883E-2</v>
      </c>
      <c r="AL315" s="13">
        <v>19100.512191605812</v>
      </c>
      <c r="AM315" s="38"/>
    </row>
    <row r="316" spans="1:39" x14ac:dyDescent="0.25">
      <c r="A316" t="s">
        <v>804</v>
      </c>
      <c r="B316" s="5" t="s">
        <v>488</v>
      </c>
      <c r="C316" s="6" t="s">
        <v>81</v>
      </c>
      <c r="D316" s="7" t="s">
        <v>34</v>
      </c>
      <c r="E316" s="8">
        <v>15.363754036462026</v>
      </c>
      <c r="F316" s="36">
        <v>-0.28925719414147011</v>
      </c>
      <c r="G316" s="8">
        <v>0.22573625667529562</v>
      </c>
      <c r="H316" s="9">
        <v>-2</v>
      </c>
      <c r="I316" s="10">
        <v>7</v>
      </c>
      <c r="J316" s="33">
        <v>9.393514621330501E-2</v>
      </c>
      <c r="K316" s="11">
        <v>-2.6766378943537061E-2</v>
      </c>
      <c r="L316" s="10">
        <v>4</v>
      </c>
      <c r="M316" s="33">
        <v>2.8724768885845242E-2</v>
      </c>
      <c r="N316" s="11">
        <v>1.7968702381426088E-3</v>
      </c>
      <c r="O316" s="10">
        <v>87</v>
      </c>
      <c r="P316" s="33">
        <v>0.22401112010104762</v>
      </c>
      <c r="Q316" s="11">
        <v>-1.6477876106194694E-2</v>
      </c>
      <c r="R316" s="10">
        <v>1</v>
      </c>
      <c r="S316" s="33">
        <v>-0.21025614938370221</v>
      </c>
      <c r="T316" s="12">
        <v>-0.2066741622937468</v>
      </c>
      <c r="U316" s="10">
        <v>27</v>
      </c>
      <c r="V316" s="33">
        <v>9.492624957049689E-2</v>
      </c>
      <c r="W316" s="11">
        <v>-5.5139664804469239E-3</v>
      </c>
      <c r="X316" s="10">
        <v>-19</v>
      </c>
      <c r="Y316" s="33">
        <v>-0.15491352990857565</v>
      </c>
      <c r="Z316" s="13">
        <v>12842</v>
      </c>
      <c r="AA316" s="10">
        <v>-81</v>
      </c>
      <c r="AB316" s="33">
        <v>-0.23874335966909366</v>
      </c>
      <c r="AC316" s="11">
        <v>-1.2000000000000004E-2</v>
      </c>
      <c r="AD316" s="10">
        <v>5</v>
      </c>
      <c r="AE316" s="33">
        <v>4.5864510068266418E-4</v>
      </c>
      <c r="AF316" s="11">
        <v>9.5504322766570837E-3</v>
      </c>
      <c r="AG316" s="10">
        <v>-7</v>
      </c>
      <c r="AH316" s="33">
        <v>-8.460379430780629E-2</v>
      </c>
      <c r="AI316" s="14">
        <v>5.9688669749499823E-2</v>
      </c>
      <c r="AJ316" s="10">
        <v>-15</v>
      </c>
      <c r="AK316" s="33">
        <v>-5.7016800600647607E-2</v>
      </c>
      <c r="AL316" s="13">
        <v>-7582.7121682853322</v>
      </c>
      <c r="AM316" s="38"/>
    </row>
    <row r="317" spans="1:39" x14ac:dyDescent="0.25">
      <c r="A317" t="s">
        <v>1133</v>
      </c>
      <c r="B317" s="5" t="s">
        <v>532</v>
      </c>
      <c r="C317" s="6" t="s">
        <v>172</v>
      </c>
      <c r="D317" s="7" t="s">
        <v>39</v>
      </c>
      <c r="E317" s="8">
        <v>12.944931446964867</v>
      </c>
      <c r="F317" s="36">
        <v>-0.36802315437944788</v>
      </c>
      <c r="G317" s="8">
        <v>0.17984506918907606</v>
      </c>
      <c r="H317" s="9">
        <v>-2</v>
      </c>
      <c r="I317" s="10">
        <v>-5</v>
      </c>
      <c r="J317" s="33">
        <v>4.9432371890150706E-2</v>
      </c>
      <c r="K317" s="11">
        <v>-3.1100714177542788E-2</v>
      </c>
      <c r="L317" s="10">
        <v>-71</v>
      </c>
      <c r="M317" s="33">
        <v>-0.70981651768625498</v>
      </c>
      <c r="N317" s="11">
        <v>3.9671615067536317E-2</v>
      </c>
      <c r="O317" s="10">
        <v>-45</v>
      </c>
      <c r="P317" s="33">
        <v>-0.1183351797284905</v>
      </c>
      <c r="Q317" s="11">
        <v>5.8682516097077753E-3</v>
      </c>
      <c r="R317" s="10">
        <v>40</v>
      </c>
      <c r="S317" s="33">
        <v>-0.17953852247547814</v>
      </c>
      <c r="T317" s="12">
        <v>-0.33806626098715348</v>
      </c>
      <c r="U317" s="10">
        <v>-82</v>
      </c>
      <c r="V317" s="33">
        <v>-0.22940048020906179</v>
      </c>
      <c r="W317" s="11">
        <v>1.3359508364629569E-2</v>
      </c>
      <c r="X317" s="10">
        <v>-3</v>
      </c>
      <c r="Y317" s="33">
        <v>-0.18344167265598554</v>
      </c>
      <c r="Z317" s="13">
        <v>17100</v>
      </c>
      <c r="AA317" s="10">
        <v>-48</v>
      </c>
      <c r="AB317" s="33">
        <v>-0.14262332459861549</v>
      </c>
      <c r="AC317" s="11">
        <v>-1.4000000000000005E-2</v>
      </c>
      <c r="AD317" s="10">
        <v>203</v>
      </c>
      <c r="AE317" s="33">
        <v>0.64079979211265958</v>
      </c>
      <c r="AF317" s="11">
        <v>4.7678915939366018E-2</v>
      </c>
      <c r="AG317" s="10">
        <v>18</v>
      </c>
      <c r="AH317" s="33">
        <v>7.0231154506756044E-2</v>
      </c>
      <c r="AI317" s="14">
        <v>-8.0616075602608639E-2</v>
      </c>
      <c r="AJ317" s="10">
        <v>-5</v>
      </c>
      <c r="AK317" s="33">
        <v>-3.1782076008555794E-2</v>
      </c>
      <c r="AL317" s="13">
        <v>10217.634199303051</v>
      </c>
      <c r="AM317" s="38"/>
    </row>
    <row r="318" spans="1:39" x14ac:dyDescent="0.25">
      <c r="A318" t="s">
        <v>816</v>
      </c>
      <c r="B318" s="5" t="s">
        <v>310</v>
      </c>
      <c r="C318" s="6" t="s">
        <v>54</v>
      </c>
      <c r="D318" s="7" t="s">
        <v>39</v>
      </c>
      <c r="E318" s="8">
        <v>24.802705926227112</v>
      </c>
      <c r="F318" s="36">
        <v>9.6452401924547626E-2</v>
      </c>
      <c r="G318" s="8">
        <v>0.16063000828148688</v>
      </c>
      <c r="H318" s="9">
        <v>21</v>
      </c>
      <c r="I318" s="10">
        <v>48</v>
      </c>
      <c r="J318" s="33">
        <v>0.12039696563212676</v>
      </c>
      <c r="K318" s="11">
        <v>6.3874279563828074E-3</v>
      </c>
      <c r="L318" s="10">
        <v>35</v>
      </c>
      <c r="M318" s="33">
        <v>0.13740622932904711</v>
      </c>
      <c r="N318" s="11">
        <v>-3.8421976632779659E-3</v>
      </c>
      <c r="O318" s="10">
        <v>-11</v>
      </c>
      <c r="P318" s="33">
        <v>-5.5117255526653287E-2</v>
      </c>
      <c r="Q318" s="11">
        <v>1.009332376166551E-3</v>
      </c>
      <c r="R318" s="10">
        <v>-39</v>
      </c>
      <c r="S318" s="33">
        <v>-0.2195252781445042</v>
      </c>
      <c r="T318" s="12">
        <v>-0.14270191523916165</v>
      </c>
      <c r="U318" s="10">
        <v>67</v>
      </c>
      <c r="V318" s="33">
        <v>0.17461884613123241</v>
      </c>
      <c r="W318" s="11">
        <v>-1.2575933567680476E-2</v>
      </c>
      <c r="X318" s="10">
        <v>21</v>
      </c>
      <c r="Y318" s="33">
        <v>7.4724877891270192E-2</v>
      </c>
      <c r="Z318" s="13">
        <v>15376</v>
      </c>
      <c r="AA318" s="10">
        <v>-14</v>
      </c>
      <c r="AB318" s="33">
        <v>-5.3311368029910614E-2</v>
      </c>
      <c r="AC318" s="11">
        <v>-1.8999999999999996E-2</v>
      </c>
      <c r="AD318" s="10">
        <v>32</v>
      </c>
      <c r="AE318" s="33">
        <v>8.2843045295141804E-2</v>
      </c>
      <c r="AF318" s="11">
        <v>1.6409777138749027E-2</v>
      </c>
      <c r="AG318" s="10">
        <v>36</v>
      </c>
      <c r="AH318" s="33">
        <v>0.10592873067694232</v>
      </c>
      <c r="AI318" s="14">
        <v>-9.3510674508533675E-2</v>
      </c>
      <c r="AJ318" s="10">
        <v>0</v>
      </c>
      <c r="AK318" s="33">
        <v>5.1462115937690733E-3</v>
      </c>
      <c r="AL318" s="13">
        <v>9847.7136338412965</v>
      </c>
      <c r="AM318" s="38"/>
    </row>
    <row r="319" spans="1:39" x14ac:dyDescent="0.25">
      <c r="A319" t="s">
        <v>911</v>
      </c>
      <c r="B319" s="5" t="s">
        <v>492</v>
      </c>
      <c r="C319" s="6" t="s">
        <v>49</v>
      </c>
      <c r="D319" s="7" t="s">
        <v>39</v>
      </c>
      <c r="E319" s="8">
        <v>15.149236644073826</v>
      </c>
      <c r="F319" s="36">
        <v>-0.27139968615108323</v>
      </c>
      <c r="G319" s="8">
        <v>0.14423208212814309</v>
      </c>
      <c r="H319" s="9">
        <v>-3</v>
      </c>
      <c r="I319" s="10">
        <v>124</v>
      </c>
      <c r="J319" s="33">
        <v>0.92074445284300843</v>
      </c>
      <c r="K319" s="11">
        <v>3.3102621871300197E-2</v>
      </c>
      <c r="L319" s="10">
        <v>-111</v>
      </c>
      <c r="M319" s="33">
        <v>-0.29469527813893248</v>
      </c>
      <c r="N319" s="11">
        <v>1.9317750342705744E-2</v>
      </c>
      <c r="O319" s="10">
        <v>-102</v>
      </c>
      <c r="P319" s="33">
        <v>-0.26638857410726613</v>
      </c>
      <c r="Q319" s="11">
        <v>1.518793855490233E-2</v>
      </c>
      <c r="R319" s="10">
        <v>16</v>
      </c>
      <c r="S319" s="33">
        <v>-0.10517390534801127</v>
      </c>
      <c r="T319" s="12">
        <v>-0.52037173178490215</v>
      </c>
      <c r="U319" s="10">
        <v>-6</v>
      </c>
      <c r="V319" s="33">
        <v>-1.0718602379290676E-2</v>
      </c>
      <c r="W319" s="11">
        <v>6.8735763097950084E-4</v>
      </c>
      <c r="X319" s="10">
        <v>-5</v>
      </c>
      <c r="Y319" s="33">
        <v>-7.3090025533692704E-2</v>
      </c>
      <c r="Z319" s="13">
        <v>15648</v>
      </c>
      <c r="AA319" s="10">
        <v>-8</v>
      </c>
      <c r="AB319" s="33">
        <v>-9.002458806219471E-2</v>
      </c>
      <c r="AC319" s="11">
        <v>-1.3000000000000005E-2</v>
      </c>
      <c r="AD319" s="10">
        <v>29</v>
      </c>
      <c r="AE319" s="33">
        <v>8.2957834083314141E-2</v>
      </c>
      <c r="AF319" s="11">
        <v>1.3501483679525306E-2</v>
      </c>
      <c r="AG319" s="10">
        <v>48</v>
      </c>
      <c r="AH319" s="33">
        <v>0.15589547136121004</v>
      </c>
      <c r="AI319" s="14">
        <v>-0.13332390059327004</v>
      </c>
      <c r="AJ319" s="10">
        <v>-19</v>
      </c>
      <c r="AK319" s="33">
        <v>-1.7791945281054294E-2</v>
      </c>
      <c r="AL319" s="13">
        <v>851.3130853222392</v>
      </c>
      <c r="AM319" s="38"/>
    </row>
    <row r="320" spans="1:39" x14ac:dyDescent="0.25">
      <c r="A320" t="s">
        <v>1074</v>
      </c>
      <c r="B320" s="5" t="s">
        <v>153</v>
      </c>
      <c r="C320" s="6" t="s">
        <v>49</v>
      </c>
      <c r="D320" s="7" t="s">
        <v>39</v>
      </c>
      <c r="E320" s="8">
        <v>37.238135982758443</v>
      </c>
      <c r="F320" s="36">
        <v>0.59798900676245159</v>
      </c>
      <c r="G320" s="8">
        <v>9.548903322256308E-2</v>
      </c>
      <c r="H320" s="9">
        <v>12</v>
      </c>
      <c r="I320" s="10">
        <v>-120</v>
      </c>
      <c r="J320" s="33">
        <v>-0.42515773633184423</v>
      </c>
      <c r="K320" s="11">
        <v>-5.1410809254560874E-2</v>
      </c>
      <c r="L320" s="10">
        <v>221</v>
      </c>
      <c r="M320" s="33">
        <v>0.77984083055613196</v>
      </c>
      <c r="N320" s="11">
        <v>-3.9006004314074146E-2</v>
      </c>
      <c r="O320" s="10">
        <v>-100</v>
      </c>
      <c r="P320" s="33">
        <v>-0.56431803370675671</v>
      </c>
      <c r="Q320" s="11">
        <v>3.3587521663778167E-2</v>
      </c>
      <c r="R320" s="10">
        <v>-34</v>
      </c>
      <c r="S320" s="33">
        <v>-0.10781886384486036</v>
      </c>
      <c r="T320" s="12">
        <v>-0.39091463121703096</v>
      </c>
      <c r="U320" s="10">
        <v>120</v>
      </c>
      <c r="V320" s="33">
        <v>0.59506732451519961</v>
      </c>
      <c r="W320" s="11">
        <v>-4.1942003624773461E-2</v>
      </c>
      <c r="X320" s="10">
        <v>61</v>
      </c>
      <c r="Y320" s="33">
        <v>0.19063479370375214</v>
      </c>
      <c r="Z320" s="13">
        <v>15190</v>
      </c>
      <c r="AA320" s="10">
        <v>-4</v>
      </c>
      <c r="AB320" s="33">
        <v>7.9521887072851682E-2</v>
      </c>
      <c r="AC320" s="11">
        <v>-2.6999999999999989E-2</v>
      </c>
      <c r="AD320" s="10">
        <v>11</v>
      </c>
      <c r="AE320" s="33">
        <v>0.31980087944358937</v>
      </c>
      <c r="AF320" s="11">
        <v>3.9618497109826567E-2</v>
      </c>
      <c r="AG320" s="10">
        <v>-1</v>
      </c>
      <c r="AH320" s="33">
        <v>-2.6712001551854547E-2</v>
      </c>
      <c r="AI320" s="14">
        <v>4.1970472503771727E-2</v>
      </c>
      <c r="AJ320" s="10">
        <v>6</v>
      </c>
      <c r="AK320" s="33">
        <v>1.2432985642270522E-2</v>
      </c>
      <c r="AL320" s="13">
        <v>8958.0701856491069</v>
      </c>
      <c r="AM320" s="38"/>
    </row>
    <row r="321" spans="1:39" x14ac:dyDescent="0.25">
      <c r="A321" t="s">
        <v>1091</v>
      </c>
      <c r="B321" s="5" t="s">
        <v>328</v>
      </c>
      <c r="C321" s="6" t="s">
        <v>30</v>
      </c>
      <c r="D321" s="7" t="s">
        <v>20</v>
      </c>
      <c r="E321" s="8">
        <v>23.874454130366043</v>
      </c>
      <c r="F321" s="36">
        <v>8.1613543548831213E-2</v>
      </c>
      <c r="G321" s="8">
        <v>9.5053598698530806E-2</v>
      </c>
      <c r="H321" s="9">
        <v>17</v>
      </c>
      <c r="I321" s="10">
        <v>182</v>
      </c>
      <c r="J321" s="33">
        <v>1.0350332125988</v>
      </c>
      <c r="K321" s="11">
        <v>8.147678919999668E-2</v>
      </c>
      <c r="L321" s="10">
        <v>-35</v>
      </c>
      <c r="M321" s="33">
        <v>-3.1180093674101572E-2</v>
      </c>
      <c r="N321" s="11">
        <v>5.2919265943916181E-3</v>
      </c>
      <c r="O321" s="10">
        <v>-120</v>
      </c>
      <c r="P321" s="33">
        <v>-0.32206171510638537</v>
      </c>
      <c r="Q321" s="11">
        <v>1.8688575899843501E-2</v>
      </c>
      <c r="R321" s="10">
        <v>-160</v>
      </c>
      <c r="S321" s="33">
        <v>-0.43005045838343281</v>
      </c>
      <c r="T321" s="12">
        <v>0.83749192987511722</v>
      </c>
      <c r="U321" s="10">
        <v>136</v>
      </c>
      <c r="V321" s="33">
        <v>0.4935072840826254</v>
      </c>
      <c r="W321" s="11">
        <v>-3.3925255704169953E-2</v>
      </c>
      <c r="X321" s="10">
        <v>104</v>
      </c>
      <c r="Y321" s="33">
        <v>0.4050318153917436</v>
      </c>
      <c r="Z321" s="13">
        <v>23716</v>
      </c>
      <c r="AA321" s="10">
        <v>-84</v>
      </c>
      <c r="AB321" s="33">
        <v>-0.59558771792108545</v>
      </c>
      <c r="AC321" s="11">
        <v>-1.3999999999999999E-2</v>
      </c>
      <c r="AD321" s="10">
        <v>102</v>
      </c>
      <c r="AE321" s="33">
        <v>0.32680281712936043</v>
      </c>
      <c r="AF321" s="11">
        <v>2.813280562884779E-2</v>
      </c>
      <c r="AG321" s="10">
        <v>-1</v>
      </c>
      <c r="AH321" s="33">
        <v>-7.6568945858892068E-2</v>
      </c>
      <c r="AI321" s="14">
        <v>6.0346240135425999E-3</v>
      </c>
      <c r="AJ321" s="10">
        <v>-1</v>
      </c>
      <c r="AK321" s="33">
        <v>-0.11139809964178427</v>
      </c>
      <c r="AL321" s="13">
        <v>128013.42043341766</v>
      </c>
      <c r="AM321" s="38"/>
    </row>
    <row r="322" spans="1:39" x14ac:dyDescent="0.25">
      <c r="A322" t="s">
        <v>965</v>
      </c>
      <c r="B322" s="5" t="s">
        <v>451</v>
      </c>
      <c r="C322" s="6" t="s">
        <v>93</v>
      </c>
      <c r="D322" s="7" t="s">
        <v>34</v>
      </c>
      <c r="E322" s="8">
        <v>17.695015201993588</v>
      </c>
      <c r="F322" s="36">
        <v>-0.15552136895023727</v>
      </c>
      <c r="G322" s="8">
        <v>8.9740772940981373E-2</v>
      </c>
      <c r="H322" s="9">
        <v>-3</v>
      </c>
      <c r="I322" s="10">
        <v>64</v>
      </c>
      <c r="J322" s="33">
        <v>0.14682375408700446</v>
      </c>
      <c r="K322" s="11">
        <v>-1.2083691575680788E-2</v>
      </c>
      <c r="L322" s="10">
        <v>-4</v>
      </c>
      <c r="M322" s="33">
        <v>8.8900129298294162E-2</v>
      </c>
      <c r="N322" s="11">
        <v>-6.8292910606086374E-4</v>
      </c>
      <c r="O322" s="10">
        <v>-125</v>
      </c>
      <c r="P322" s="33">
        <v>-0.30028552176064693</v>
      </c>
      <c r="Q322" s="11">
        <v>1.7407407407407406E-2</v>
      </c>
      <c r="R322" s="10">
        <v>-44</v>
      </c>
      <c r="S322" s="33">
        <v>-0.27985758730862836</v>
      </c>
      <c r="T322" s="12">
        <v>0</v>
      </c>
      <c r="U322" s="10">
        <v>1</v>
      </c>
      <c r="V322" s="33">
        <v>-2.046376526075544E-2</v>
      </c>
      <c r="W322" s="11">
        <v>-3.025568181818164E-4</v>
      </c>
      <c r="X322" s="10">
        <v>55</v>
      </c>
      <c r="Y322" s="33">
        <v>0.43622309484019606</v>
      </c>
      <c r="Z322" s="13">
        <v>29997</v>
      </c>
      <c r="AA322" s="10">
        <v>-14</v>
      </c>
      <c r="AB322" s="33">
        <v>-9.2293947562785972E-2</v>
      </c>
      <c r="AC322" s="11">
        <v>-1.3999999999999999E-2</v>
      </c>
      <c r="AD322" s="10">
        <v>29</v>
      </c>
      <c r="AE322" s="33">
        <v>6.7996173837009566E-2</v>
      </c>
      <c r="AF322" s="11">
        <v>1.3904333412266157E-2</v>
      </c>
      <c r="AG322" s="10">
        <v>-30</v>
      </c>
      <c r="AH322" s="33">
        <v>-7.7318377971730745E-2</v>
      </c>
      <c r="AI322" s="14">
        <v>9.1919457206469879E-2</v>
      </c>
      <c r="AJ322" s="10">
        <v>-10</v>
      </c>
      <c r="AK322" s="33">
        <v>-2.5764768352070831E-2</v>
      </c>
      <c r="AL322" s="13">
        <v>3725.2382753058046</v>
      </c>
      <c r="AM322" s="38"/>
    </row>
    <row r="323" spans="1:39" x14ac:dyDescent="0.25">
      <c r="A323" t="s">
        <v>793</v>
      </c>
      <c r="B323" s="5" t="s">
        <v>409</v>
      </c>
      <c r="C323" s="6" t="s">
        <v>19</v>
      </c>
      <c r="D323" s="7" t="s">
        <v>20</v>
      </c>
      <c r="E323" s="8">
        <v>20.142442299371048</v>
      </c>
      <c r="F323" s="36">
        <v>-6.0425684542846358E-2</v>
      </c>
      <c r="G323" s="8">
        <v>8.8179169510510746E-2</v>
      </c>
      <c r="H323" s="9">
        <v>7</v>
      </c>
      <c r="I323" s="10">
        <v>117</v>
      </c>
      <c r="J323" s="33">
        <v>0.3145944991150279</v>
      </c>
      <c r="K323" s="11">
        <v>7.3368392375222635E-3</v>
      </c>
      <c r="L323" s="10">
        <v>129</v>
      </c>
      <c r="M323" s="33">
        <v>0.41739238584331528</v>
      </c>
      <c r="N323" s="11">
        <v>-1.9081917171093199E-2</v>
      </c>
      <c r="O323" s="10">
        <v>83</v>
      </c>
      <c r="P323" s="33">
        <v>0.25246514210805138</v>
      </c>
      <c r="Q323" s="11">
        <v>-1.8478408704522269E-2</v>
      </c>
      <c r="R323" s="10">
        <v>72</v>
      </c>
      <c r="S323" s="33">
        <v>-0.12188910512792117</v>
      </c>
      <c r="T323" s="12">
        <v>-0.53233963268565343</v>
      </c>
      <c r="U323" s="10">
        <v>-96</v>
      </c>
      <c r="V323" s="33">
        <v>-0.25708532093421543</v>
      </c>
      <c r="W323" s="11">
        <v>1.4573560767590615E-2</v>
      </c>
      <c r="X323" s="10">
        <v>12</v>
      </c>
      <c r="Y323" s="33">
        <v>2.8628875852221625E-2</v>
      </c>
      <c r="Z323" s="13">
        <v>14361</v>
      </c>
      <c r="AA323" s="10">
        <v>16</v>
      </c>
      <c r="AB323" s="33">
        <v>-1.9069241509631851E-2</v>
      </c>
      <c r="AC323" s="11">
        <v>-1.4999999999999999E-2</v>
      </c>
      <c r="AD323" s="10">
        <v>-37</v>
      </c>
      <c r="AE323" s="33">
        <v>-0.10912289944014797</v>
      </c>
      <c r="AF323" s="11">
        <v>2.1209114296213416E-3</v>
      </c>
      <c r="AG323" s="10">
        <v>-21</v>
      </c>
      <c r="AH323" s="33">
        <v>-6.7501158736524514E-2</v>
      </c>
      <c r="AI323" s="14">
        <v>0.14091602959766014</v>
      </c>
      <c r="AJ323" s="10">
        <v>-26</v>
      </c>
      <c r="AK323" s="33">
        <v>-1.898268186631219E-3</v>
      </c>
      <c r="AL323" s="13">
        <v>3066.6875658994832</v>
      </c>
      <c r="AM323" s="38"/>
    </row>
    <row r="324" spans="1:39" x14ac:dyDescent="0.25">
      <c r="A324" t="s">
        <v>1147</v>
      </c>
      <c r="B324" s="5" t="s">
        <v>577</v>
      </c>
      <c r="C324" s="6" t="s">
        <v>38</v>
      </c>
      <c r="D324" s="7" t="s">
        <v>39</v>
      </c>
      <c r="E324" s="8">
        <v>7.708646240178183</v>
      </c>
      <c r="F324" s="36">
        <v>-0.53806374776556787</v>
      </c>
      <c r="G324" s="8">
        <v>7.9026585720825437E-2</v>
      </c>
      <c r="H324" s="9">
        <v>-4</v>
      </c>
      <c r="I324" s="10">
        <v>-59</v>
      </c>
      <c r="J324" s="33">
        <v>-0.74420163230784342</v>
      </c>
      <c r="K324" s="11">
        <v>-9.9605845598115694E-2</v>
      </c>
      <c r="L324" s="10">
        <v>-69</v>
      </c>
      <c r="M324" s="33">
        <v>-0.18453626524517647</v>
      </c>
      <c r="N324" s="11">
        <v>1.321686333520504E-2</v>
      </c>
      <c r="O324" s="10">
        <v>23</v>
      </c>
      <c r="P324" s="33">
        <v>4.0416106202255553E-2</v>
      </c>
      <c r="Q324" s="11">
        <v>-4.4282551821292013E-3</v>
      </c>
      <c r="R324" s="10">
        <v>-39</v>
      </c>
      <c r="S324" s="33">
        <v>-0.26747231528777526</v>
      </c>
      <c r="T324" s="12">
        <v>-3.4615996385749977E-2</v>
      </c>
      <c r="U324" s="10">
        <v>93</v>
      </c>
      <c r="V324" s="33">
        <v>0.27823630809735556</v>
      </c>
      <c r="W324" s="11">
        <v>-1.6849673438458487E-2</v>
      </c>
      <c r="X324" s="10">
        <v>-16</v>
      </c>
      <c r="Y324" s="33">
        <v>-0.56499795349086268</v>
      </c>
      <c r="Z324" s="13">
        <v>7562</v>
      </c>
      <c r="AA324" s="10">
        <v>0</v>
      </c>
      <c r="AB324" s="33">
        <v>6.0963543045294832E-2</v>
      </c>
      <c r="AC324" s="11">
        <v>-1.2999999999999998E-2</v>
      </c>
      <c r="AD324" s="10">
        <v>47</v>
      </c>
      <c r="AE324" s="33">
        <v>0.15551704035633307</v>
      </c>
      <c r="AF324" s="11">
        <v>1.629257824767083E-2</v>
      </c>
      <c r="AG324" s="10">
        <v>-6</v>
      </c>
      <c r="AH324" s="33">
        <v>-1.2169535390405939E-2</v>
      </c>
      <c r="AI324" s="14">
        <v>3.5233657798434237E-2</v>
      </c>
      <c r="AJ324" s="10">
        <v>-10</v>
      </c>
      <c r="AK324" s="33">
        <v>-2.1998473809252329E-2</v>
      </c>
      <c r="AL324" s="13">
        <v>8160.5817002718977</v>
      </c>
      <c r="AM324" s="38"/>
    </row>
    <row r="325" spans="1:39" x14ac:dyDescent="0.25">
      <c r="A325" t="s">
        <v>1025</v>
      </c>
      <c r="B325" s="5" t="s">
        <v>252</v>
      </c>
      <c r="C325" s="6" t="s">
        <v>93</v>
      </c>
      <c r="D325" s="7" t="s">
        <v>34</v>
      </c>
      <c r="E325" s="8">
        <v>28.93261952370888</v>
      </c>
      <c r="F325" s="36">
        <v>0.28417558649352093</v>
      </c>
      <c r="G325" s="8">
        <v>7.3046113757406772E-2</v>
      </c>
      <c r="H325" s="9">
        <v>11</v>
      </c>
      <c r="I325" s="10">
        <v>66</v>
      </c>
      <c r="J325" s="33">
        <v>0.1464706779702632</v>
      </c>
      <c r="K325" s="11">
        <v>-1.1623414430724788E-2</v>
      </c>
      <c r="L325" s="10">
        <v>24</v>
      </c>
      <c r="M325" s="33">
        <v>0.13037611381731604</v>
      </c>
      <c r="N325" s="11">
        <v>-4.2491898301035974E-3</v>
      </c>
      <c r="O325" s="10">
        <v>13</v>
      </c>
      <c r="P325" s="33">
        <v>7.3566814098301681E-2</v>
      </c>
      <c r="Q325" s="11">
        <v>-7.6694915254237328E-3</v>
      </c>
      <c r="R325" s="10">
        <v>-16</v>
      </c>
      <c r="S325" s="33">
        <v>-0.17239725608860693</v>
      </c>
      <c r="T325" s="12">
        <v>-0.30054031824687583</v>
      </c>
      <c r="U325" s="10">
        <v>-16</v>
      </c>
      <c r="V325" s="33">
        <v>-8.2559732109102252E-2</v>
      </c>
      <c r="W325" s="11">
        <v>1.8627147500386854E-3</v>
      </c>
      <c r="X325" s="10">
        <v>106</v>
      </c>
      <c r="Y325" s="33">
        <v>0.40283033354151876</v>
      </c>
      <c r="Z325" s="13">
        <v>23082</v>
      </c>
      <c r="AA325" s="10">
        <v>-37</v>
      </c>
      <c r="AB325" s="33">
        <v>-0.12653607408306472</v>
      </c>
      <c r="AC325" s="11">
        <v>-1.7999999999999995E-2</v>
      </c>
      <c r="AD325" s="10">
        <v>20</v>
      </c>
      <c r="AE325" s="33">
        <v>4.0463121280577601E-2</v>
      </c>
      <c r="AF325" s="11">
        <v>1.4204851752021574E-2</v>
      </c>
      <c r="AG325" s="10">
        <v>60</v>
      </c>
      <c r="AH325" s="33">
        <v>0.29065995423885421</v>
      </c>
      <c r="AI325" s="14">
        <v>-0.24806312072093561</v>
      </c>
      <c r="AJ325" s="10">
        <v>51</v>
      </c>
      <c r="AK325" s="33">
        <v>2.7726773389153914E-2</v>
      </c>
      <c r="AL325" s="13">
        <v>22105.643763478976</v>
      </c>
      <c r="AM325" s="38"/>
    </row>
    <row r="326" spans="1:39" x14ac:dyDescent="0.25">
      <c r="A326" t="s">
        <v>791</v>
      </c>
      <c r="B326" s="5" t="s">
        <v>149</v>
      </c>
      <c r="C326" s="6" t="s">
        <v>93</v>
      </c>
      <c r="D326" s="7" t="s">
        <v>34</v>
      </c>
      <c r="E326" s="8">
        <v>37.533791875199427</v>
      </c>
      <c r="F326" s="36">
        <v>0.61840956350951437</v>
      </c>
      <c r="G326" s="8">
        <v>6.7457546163979032E-2</v>
      </c>
      <c r="H326" s="9">
        <v>13</v>
      </c>
      <c r="I326" s="10">
        <v>26</v>
      </c>
      <c r="J326" s="33">
        <v>0.12722099066923498</v>
      </c>
      <c r="K326" s="11">
        <v>-1.9328252510396382E-2</v>
      </c>
      <c r="L326" s="10">
        <v>79</v>
      </c>
      <c r="M326" s="33">
        <v>0.28303914394584129</v>
      </c>
      <c r="N326" s="11">
        <v>-1.2345922827260006E-2</v>
      </c>
      <c r="O326" s="10">
        <v>18</v>
      </c>
      <c r="P326" s="33">
        <v>0.10109078566511642</v>
      </c>
      <c r="Q326" s="11">
        <v>-9.5618448637316694E-3</v>
      </c>
      <c r="R326" s="10">
        <v>33</v>
      </c>
      <c r="S326" s="33">
        <v>0.22051044508561363</v>
      </c>
      <c r="T326" s="12">
        <v>-1.4794020103303012</v>
      </c>
      <c r="U326" s="10">
        <v>12</v>
      </c>
      <c r="V326" s="33">
        <v>0.23042588029536482</v>
      </c>
      <c r="W326" s="11">
        <v>-2.415480390122432E-2</v>
      </c>
      <c r="X326" s="10">
        <v>44</v>
      </c>
      <c r="Y326" s="33">
        <v>0.22239873656092868</v>
      </c>
      <c r="Z326" s="13">
        <v>14801</v>
      </c>
      <c r="AA326" s="10">
        <v>-38</v>
      </c>
      <c r="AB326" s="33">
        <v>-0.17686545111889471</v>
      </c>
      <c r="AC326" s="11">
        <v>-1.7999999999999995E-2</v>
      </c>
      <c r="AD326" s="10">
        <v>-17</v>
      </c>
      <c r="AE326" s="33">
        <v>-9.2487679626840902E-2</v>
      </c>
      <c r="AF326" s="11">
        <v>9.8345669315126338E-3</v>
      </c>
      <c r="AG326" s="10">
        <v>2</v>
      </c>
      <c r="AH326" s="33">
        <v>3.8329912970101854E-2</v>
      </c>
      <c r="AI326" s="14">
        <v>2.4787295349165017E-2</v>
      </c>
      <c r="AJ326" s="10">
        <v>-2</v>
      </c>
      <c r="AK326" s="33">
        <v>4.7573390077270683E-3</v>
      </c>
      <c r="AL326" s="13">
        <v>10080.548316770539</v>
      </c>
      <c r="AM326" s="38">
        <v>1</v>
      </c>
    </row>
    <row r="327" spans="1:39" x14ac:dyDescent="0.25">
      <c r="A327" t="s">
        <v>1096</v>
      </c>
      <c r="B327" s="5" t="s">
        <v>369</v>
      </c>
      <c r="C327" s="6" t="s">
        <v>93</v>
      </c>
      <c r="D327" s="7" t="s">
        <v>34</v>
      </c>
      <c r="E327" s="8">
        <v>22.171922814065887</v>
      </c>
      <c r="F327" s="36">
        <v>2.5375710214348368E-2</v>
      </c>
      <c r="G327" s="8">
        <v>6.5236507647703945E-2</v>
      </c>
      <c r="H327" s="9">
        <v>19</v>
      </c>
      <c r="I327" s="10">
        <v>10</v>
      </c>
      <c r="J327" s="33">
        <v>1.6450143965510311E-2</v>
      </c>
      <c r="K327" s="11">
        <v>-2.3474014689918832E-2</v>
      </c>
      <c r="L327" s="10">
        <v>69</v>
      </c>
      <c r="M327" s="33">
        <v>0.21456659990015187</v>
      </c>
      <c r="N327" s="11">
        <v>-8.2055306522914803E-3</v>
      </c>
      <c r="O327" s="10">
        <v>108</v>
      </c>
      <c r="P327" s="33">
        <v>0.32723245506573817</v>
      </c>
      <c r="Q327" s="11">
        <v>-2.3509791921664622E-2</v>
      </c>
      <c r="R327" s="10">
        <v>42</v>
      </c>
      <c r="S327" s="33">
        <v>9.0076415929116471E-3</v>
      </c>
      <c r="T327" s="12">
        <v>-0.86989520746544102</v>
      </c>
      <c r="U327" s="10">
        <v>-16</v>
      </c>
      <c r="V327" s="33">
        <v>-6.583443954385465E-2</v>
      </c>
      <c r="W327" s="11">
        <v>1.3741928923686961E-3</v>
      </c>
      <c r="X327" s="10">
        <v>15</v>
      </c>
      <c r="Y327" s="33">
        <v>3.5945374398227425E-4</v>
      </c>
      <c r="Z327" s="13">
        <v>15061</v>
      </c>
      <c r="AA327" s="10">
        <v>-66</v>
      </c>
      <c r="AB327" s="33">
        <v>-0.19295270163444539</v>
      </c>
      <c r="AC327" s="11">
        <v>-1.4000000000000005E-2</v>
      </c>
      <c r="AD327" s="10">
        <v>-54</v>
      </c>
      <c r="AE327" s="33">
        <v>-0.1756757198241905</v>
      </c>
      <c r="AF327" s="11">
        <v>-1.0405649847977649E-3</v>
      </c>
      <c r="AG327" s="10">
        <v>70</v>
      </c>
      <c r="AH327" s="33">
        <v>0.24452223187464475</v>
      </c>
      <c r="AI327" s="14">
        <v>-0.21882193358672408</v>
      </c>
      <c r="AJ327" s="10">
        <v>23</v>
      </c>
      <c r="AK327" s="33">
        <v>1.7417107516518315E-2</v>
      </c>
      <c r="AL327" s="13">
        <v>20145.000304588379</v>
      </c>
      <c r="AM327" s="38"/>
    </row>
    <row r="328" spans="1:39" x14ac:dyDescent="0.25">
      <c r="A328" t="s">
        <v>1126</v>
      </c>
      <c r="B328" s="5" t="s">
        <v>553</v>
      </c>
      <c r="C328" s="6" t="s">
        <v>172</v>
      </c>
      <c r="D328" s="7" t="s">
        <v>39</v>
      </c>
      <c r="E328" s="8">
        <v>10.972648757573502</v>
      </c>
      <c r="F328" s="36">
        <v>-0.39360143224047839</v>
      </c>
      <c r="G328" s="8">
        <v>2.1966396923176035E-2</v>
      </c>
      <c r="H328" s="9">
        <v>1</v>
      </c>
      <c r="I328" s="10">
        <v>-39</v>
      </c>
      <c r="J328" s="33">
        <v>-0.20481458393140206</v>
      </c>
      <c r="K328" s="11">
        <v>-4.6141494896605462E-2</v>
      </c>
      <c r="L328" s="10">
        <v>-109</v>
      </c>
      <c r="M328" s="33">
        <v>-0.26270737485047591</v>
      </c>
      <c r="N328" s="11">
        <v>1.77122825242048E-2</v>
      </c>
      <c r="O328" s="10">
        <v>50</v>
      </c>
      <c r="P328" s="33">
        <v>9.7374439430666815E-2</v>
      </c>
      <c r="Q328" s="11">
        <v>-8.1894595114445079E-3</v>
      </c>
      <c r="R328" s="10">
        <v>-79</v>
      </c>
      <c r="S328" s="33">
        <v>-0.31029552148271883</v>
      </c>
      <c r="T328" s="12">
        <v>0.128</v>
      </c>
      <c r="U328" s="10">
        <v>10</v>
      </c>
      <c r="V328" s="33">
        <v>2.9313461490791171E-2</v>
      </c>
      <c r="W328" s="11">
        <v>-1.7447216890594981E-3</v>
      </c>
      <c r="X328" s="10">
        <v>-1</v>
      </c>
      <c r="Y328" s="33">
        <v>5.2840898120743329E-2</v>
      </c>
      <c r="Z328" s="13">
        <v>26431</v>
      </c>
      <c r="AA328" s="10">
        <v>-36</v>
      </c>
      <c r="AB328" s="33">
        <v>-0.14035396509802511</v>
      </c>
      <c r="AC328" s="11">
        <v>-1.2999999999999998E-2</v>
      </c>
      <c r="AD328" s="10">
        <v>4</v>
      </c>
      <c r="AE328" s="33">
        <v>6.6900634346821475E-3</v>
      </c>
      <c r="AF328" s="11">
        <v>8.4646924829157033E-3</v>
      </c>
      <c r="AG328" s="10">
        <v>-6</v>
      </c>
      <c r="AH328" s="33">
        <v>-1.3989626278825384E-2</v>
      </c>
      <c r="AI328" s="14">
        <v>8.6334315434368758E-3</v>
      </c>
      <c r="AJ328" s="10">
        <v>-9</v>
      </c>
      <c r="AK328" s="33">
        <v>-3.5171647485771763E-2</v>
      </c>
      <c r="AL328" s="13">
        <v>7246.4390431488282</v>
      </c>
      <c r="AM328" s="38"/>
    </row>
    <row r="329" spans="1:39" x14ac:dyDescent="0.25">
      <c r="A329" t="s">
        <v>1135</v>
      </c>
      <c r="B329" s="5" t="s">
        <v>433</v>
      </c>
      <c r="C329" s="6" t="s">
        <v>33</v>
      </c>
      <c r="D329" s="7" t="s">
        <v>34</v>
      </c>
      <c r="E329" s="8">
        <v>18.963875345237415</v>
      </c>
      <c r="F329" s="36">
        <v>-8.1690796454132464E-2</v>
      </c>
      <c r="G329" s="8">
        <v>1.247707748327187E-2</v>
      </c>
      <c r="H329" s="9">
        <v>8</v>
      </c>
      <c r="I329" s="10">
        <v>-65</v>
      </c>
      <c r="J329" s="33">
        <v>-0.30996896556362957</v>
      </c>
      <c r="K329" s="11">
        <v>-3.7264684760518585E-2</v>
      </c>
      <c r="L329" s="10">
        <v>75</v>
      </c>
      <c r="M329" s="33">
        <v>0.31525399723189651</v>
      </c>
      <c r="N329" s="11">
        <v>-1.3051512952475669E-2</v>
      </c>
      <c r="O329" s="10">
        <v>-12</v>
      </c>
      <c r="P329" s="33">
        <v>-4.008694027133769E-2</v>
      </c>
      <c r="Q329" s="11">
        <v>4.0326975476839139E-4</v>
      </c>
      <c r="R329" s="10">
        <v>-3</v>
      </c>
      <c r="S329" s="33">
        <v>-0.20524945712739059</v>
      </c>
      <c r="T329" s="12">
        <v>-0.21047903475554161</v>
      </c>
      <c r="U329" s="10">
        <v>28</v>
      </c>
      <c r="V329" s="33">
        <v>6.9031849065251172E-2</v>
      </c>
      <c r="W329" s="11">
        <v>-4.9804687500000014E-3</v>
      </c>
      <c r="X329" s="10">
        <v>-7</v>
      </c>
      <c r="Y329" s="33">
        <v>-3.5703093675398812E-3</v>
      </c>
      <c r="Z329" s="13">
        <v>16847</v>
      </c>
      <c r="AA329" s="10">
        <v>0</v>
      </c>
      <c r="AB329" s="33">
        <v>1.5567280071014933E-3</v>
      </c>
      <c r="AC329" s="11">
        <v>-1.7000000000000001E-2</v>
      </c>
      <c r="AD329" s="10">
        <v>26</v>
      </c>
      <c r="AE329" s="33">
        <v>5.6740538633456516E-2</v>
      </c>
      <c r="AF329" s="11">
        <v>1.3475632902932633E-2</v>
      </c>
      <c r="AG329" s="10">
        <v>39</v>
      </c>
      <c r="AH329" s="33">
        <v>0.14036437004302704</v>
      </c>
      <c r="AI329" s="14">
        <v>-0.10691654592447541</v>
      </c>
      <c r="AJ329" s="10">
        <v>15</v>
      </c>
      <c r="AK329" s="33">
        <v>1.3897776714012516E-2</v>
      </c>
      <c r="AL329" s="13">
        <v>24702.81248483996</v>
      </c>
      <c r="AM329" s="38"/>
    </row>
    <row r="330" spans="1:39" x14ac:dyDescent="0.25">
      <c r="A330" t="s">
        <v>1076</v>
      </c>
      <c r="B330" s="5" t="s">
        <v>247</v>
      </c>
      <c r="C330" s="6" t="s">
        <v>44</v>
      </c>
      <c r="D330" s="7" t="s">
        <v>20</v>
      </c>
      <c r="E330" s="8">
        <v>29.133033816135086</v>
      </c>
      <c r="F330" s="36">
        <v>0.31391800782342161</v>
      </c>
      <c r="G330" s="8">
        <v>4.4849587512274525E-3</v>
      </c>
      <c r="H330" s="9">
        <v>13</v>
      </c>
      <c r="I330" s="10">
        <v>10</v>
      </c>
      <c r="J330" s="33">
        <v>2.0938577861051688E-2</v>
      </c>
      <c r="K330" s="11">
        <v>-2.1693260791622038E-3</v>
      </c>
      <c r="L330" s="10">
        <v>36</v>
      </c>
      <c r="M330" s="33">
        <v>0.12881954030754564</v>
      </c>
      <c r="N330" s="11">
        <v>-3.9537304380999755E-3</v>
      </c>
      <c r="O330" s="10">
        <v>-119</v>
      </c>
      <c r="P330" s="33">
        <v>-0.33466727872356866</v>
      </c>
      <c r="Q330" s="11">
        <v>1.9528281284123167E-2</v>
      </c>
      <c r="R330" s="10">
        <v>67</v>
      </c>
      <c r="S330" s="33">
        <v>-6.0416937168798202E-3</v>
      </c>
      <c r="T330" s="12">
        <v>-0.86370157777978696</v>
      </c>
      <c r="U330" s="10">
        <v>-36</v>
      </c>
      <c r="V330" s="33">
        <v>-0.12959656315091966</v>
      </c>
      <c r="W330" s="11">
        <v>5.363636363636369E-3</v>
      </c>
      <c r="X330" s="10">
        <v>-5</v>
      </c>
      <c r="Y330" s="33">
        <v>1.6048724712104057E-2</v>
      </c>
      <c r="Z330" s="13">
        <v>7325</v>
      </c>
      <c r="AA330" s="10">
        <v>8</v>
      </c>
      <c r="AB330" s="33">
        <v>6.1165277056710043E-2</v>
      </c>
      <c r="AC330" s="11">
        <v>-2.4E-2</v>
      </c>
      <c r="AD330" s="10">
        <v>145</v>
      </c>
      <c r="AE330" s="33">
        <v>0.6565201173395665</v>
      </c>
      <c r="AF330" s="11">
        <v>5.2827717253610351E-2</v>
      </c>
      <c r="AG330" s="10">
        <v>15</v>
      </c>
      <c r="AH330" s="33">
        <v>3.8926906772921821E-2</v>
      </c>
      <c r="AI330" s="14">
        <v>-2.0540028335331861E-2</v>
      </c>
      <c r="AJ330" s="10">
        <v>15</v>
      </c>
      <c r="AK330" s="33">
        <v>1.3272672284118325E-2</v>
      </c>
      <c r="AL330" s="13">
        <v>13242.273767353705</v>
      </c>
      <c r="AM330" s="38"/>
    </row>
    <row r="331" spans="1:39" x14ac:dyDescent="0.25">
      <c r="A331" t="s">
        <v>676</v>
      </c>
      <c r="B331" s="5" t="s">
        <v>18</v>
      </c>
      <c r="C331" s="6" t="s">
        <v>19</v>
      </c>
      <c r="D331" s="7" t="s">
        <v>20</v>
      </c>
      <c r="E331" s="8">
        <v>99.999999999999943</v>
      </c>
      <c r="F331" s="36">
        <v>3.0544121249624361</v>
      </c>
      <c r="G331" s="8">
        <v>0</v>
      </c>
      <c r="H331" s="9">
        <v>0</v>
      </c>
      <c r="I331" s="10">
        <v>-43</v>
      </c>
      <c r="J331" s="33">
        <v>-0.22074510236494982</v>
      </c>
      <c r="K331" s="11">
        <v>-1.7290814355793604E-2</v>
      </c>
      <c r="L331" s="10">
        <v>14</v>
      </c>
      <c r="M331" s="33">
        <v>0.4140327448280996</v>
      </c>
      <c r="N331" s="11">
        <v>-2.2048956815514803E-2</v>
      </c>
      <c r="O331" s="10">
        <v>2</v>
      </c>
      <c r="P331" s="33">
        <v>0.60307055676520083</v>
      </c>
      <c r="Q331" s="11">
        <v>-4.7203634593542154E-2</v>
      </c>
      <c r="R331" s="10">
        <v>1</v>
      </c>
      <c r="S331" s="33">
        <v>3.351522708013527</v>
      </c>
      <c r="T331" s="12">
        <v>-9.5100120547604838</v>
      </c>
      <c r="U331" s="10">
        <v>2</v>
      </c>
      <c r="V331" s="33">
        <v>8.0990860537606402E-2</v>
      </c>
      <c r="W331" s="11">
        <v>-3.5195147782221492E-2</v>
      </c>
      <c r="X331" s="10">
        <v>2</v>
      </c>
      <c r="Y331" s="33">
        <v>3.6839814995016429E-2</v>
      </c>
      <c r="Z331" s="13">
        <v>1973</v>
      </c>
      <c r="AA331" s="10">
        <v>-4</v>
      </c>
      <c r="AB331" s="33">
        <v>-0.56094212337797655</v>
      </c>
      <c r="AC331" s="11">
        <v>-3.2000000000000001E-2</v>
      </c>
      <c r="AD331" s="10">
        <v>-2</v>
      </c>
      <c r="AE331" s="33">
        <v>-0.49389758179985854</v>
      </c>
      <c r="AF331" s="11">
        <v>1.2677244795010756E-3</v>
      </c>
      <c r="AG331" s="10">
        <v>-24</v>
      </c>
      <c r="AH331" s="33">
        <v>-6.138082161190539E-2</v>
      </c>
      <c r="AI331" s="14">
        <v>0.11487504249190472</v>
      </c>
      <c r="AJ331" s="10">
        <v>0</v>
      </c>
      <c r="AK331" s="33">
        <v>1.5404738464421697E-2</v>
      </c>
      <c r="AL331" s="13">
        <v>1895.420908438653</v>
      </c>
      <c r="AM331" s="38">
        <v>1</v>
      </c>
    </row>
    <row r="332" spans="1:39" ht="22.5" x14ac:dyDescent="0.25">
      <c r="A332" t="s">
        <v>1095</v>
      </c>
      <c r="B332" s="53" t="s">
        <v>588</v>
      </c>
      <c r="C332" s="55" t="s">
        <v>19</v>
      </c>
      <c r="D332" s="57" t="s">
        <v>20</v>
      </c>
      <c r="E332" s="8">
        <v>0</v>
      </c>
      <c r="F332" s="36">
        <v>-0.81065416523669853</v>
      </c>
      <c r="G332" s="8">
        <v>0</v>
      </c>
      <c r="H332" s="9">
        <v>0</v>
      </c>
      <c r="I332" s="10">
        <v>314</v>
      </c>
      <c r="J332" s="33">
        <v>3.4553879562661352</v>
      </c>
      <c r="K332" s="11">
        <v>0.2857142857142857</v>
      </c>
      <c r="L332" s="10">
        <v>-558</v>
      </c>
      <c r="M332" s="33">
        <v>-12.571664579543206</v>
      </c>
      <c r="N332" s="11">
        <v>0.66666666666666663</v>
      </c>
      <c r="O332" s="10">
        <v>0</v>
      </c>
      <c r="P332" s="33">
        <v>-2.468057563044801E-2</v>
      </c>
      <c r="Q332" s="11">
        <v>0</v>
      </c>
      <c r="R332" s="10">
        <v>-44</v>
      </c>
      <c r="S332" s="33">
        <v>-0.27985758730862836</v>
      </c>
      <c r="T332" s="12">
        <v>0</v>
      </c>
      <c r="U332" s="10">
        <v>0</v>
      </c>
      <c r="V332" s="33">
        <v>4.0204681027610878E-2</v>
      </c>
      <c r="W332" s="11">
        <v>0</v>
      </c>
      <c r="X332" s="10">
        <v>22</v>
      </c>
      <c r="Y332" s="33">
        <v>2.1155198259842134</v>
      </c>
      <c r="Z332" s="13">
        <v>102238.20897541576</v>
      </c>
      <c r="AA332" s="10">
        <v>0</v>
      </c>
      <c r="AB332" s="33">
        <v>-0.11085229159034293</v>
      </c>
      <c r="AC332" s="11">
        <v>0</v>
      </c>
      <c r="AD332" s="10">
        <v>-4</v>
      </c>
      <c r="AE332" s="33">
        <v>-7.5456761201646128E-2</v>
      </c>
      <c r="AF332" s="11">
        <v>0</v>
      </c>
      <c r="AG332" s="10">
        <v>-12</v>
      </c>
      <c r="AH332" s="33">
        <v>-8.442332206982428E-2</v>
      </c>
      <c r="AI332" s="14">
        <v>7.0593178501596743E-2</v>
      </c>
      <c r="AJ332" s="10">
        <v>-1</v>
      </c>
      <c r="AK332" s="33">
        <v>-0.70142588072292877</v>
      </c>
      <c r="AL332" s="13">
        <v>21403.200000000186</v>
      </c>
      <c r="AM332" s="38"/>
    </row>
    <row r="333" spans="1:39" x14ac:dyDescent="0.25">
      <c r="A333" t="s">
        <v>1121</v>
      </c>
      <c r="B333" s="5" t="s">
        <v>425</v>
      </c>
      <c r="C333" s="6" t="s">
        <v>54</v>
      </c>
      <c r="D333" s="7" t="s">
        <v>39</v>
      </c>
      <c r="E333" s="8">
        <v>19.36495915729563</v>
      </c>
      <c r="F333" s="36">
        <v>-5.2668477533147406E-2</v>
      </c>
      <c r="G333" s="8">
        <v>-2.9664512141927446E-2</v>
      </c>
      <c r="H333" s="9">
        <v>5</v>
      </c>
      <c r="I333" s="10">
        <v>-22</v>
      </c>
      <c r="J333" s="33">
        <v>-0.17562475606758104</v>
      </c>
      <c r="K333" s="11">
        <v>-2.5897711842244875E-2</v>
      </c>
      <c r="L333" s="10">
        <v>5</v>
      </c>
      <c r="M333" s="33">
        <v>6.1277849063811507E-2</v>
      </c>
      <c r="N333" s="11">
        <v>3.2767767125661817E-4</v>
      </c>
      <c r="O333" s="10">
        <v>-17</v>
      </c>
      <c r="P333" s="33">
        <v>-3.4928152243841604E-2</v>
      </c>
      <c r="Q333" s="11">
        <v>2.6735218508997308E-4</v>
      </c>
      <c r="R333" s="10">
        <v>-119</v>
      </c>
      <c r="S333" s="33">
        <v>-0.31082968587937571</v>
      </c>
      <c r="T333" s="12">
        <v>0.15878866967752803</v>
      </c>
      <c r="U333" s="10">
        <v>109</v>
      </c>
      <c r="V333" s="33">
        <v>0.29966915226559376</v>
      </c>
      <c r="W333" s="11">
        <v>-2.0574016931719286E-2</v>
      </c>
      <c r="X333" s="10">
        <v>9</v>
      </c>
      <c r="Y333" s="33">
        <v>2.6023838661778542E-2</v>
      </c>
      <c r="Z333" s="13">
        <v>15146</v>
      </c>
      <c r="AA333" s="10">
        <v>14</v>
      </c>
      <c r="AB333" s="33">
        <v>4.7347386041749706E-2</v>
      </c>
      <c r="AC333" s="11">
        <v>-1.9000000000000003E-2</v>
      </c>
      <c r="AD333" s="10">
        <v>-29</v>
      </c>
      <c r="AE333" s="33">
        <v>-8.1294794599102382E-2</v>
      </c>
      <c r="AF333" s="11">
        <v>3.1336180932040048E-3</v>
      </c>
      <c r="AG333" s="10">
        <v>14</v>
      </c>
      <c r="AH333" s="33">
        <v>0.107746948911981</v>
      </c>
      <c r="AI333" s="14">
        <v>-0.1354311823490435</v>
      </c>
      <c r="AJ333" s="10">
        <v>11</v>
      </c>
      <c r="AK333" s="33">
        <v>1.1975070971991582E-2</v>
      </c>
      <c r="AL333" s="13">
        <v>30575.708365176892</v>
      </c>
      <c r="AM333" s="38"/>
    </row>
    <row r="334" spans="1:39" x14ac:dyDescent="0.25">
      <c r="A334" t="s">
        <v>616</v>
      </c>
      <c r="B334" s="5" t="s">
        <v>199</v>
      </c>
      <c r="C334" s="6" t="s">
        <v>63</v>
      </c>
      <c r="D334" s="7" t="s">
        <v>34</v>
      </c>
      <c r="E334" s="8">
        <v>32.870190761915936</v>
      </c>
      <c r="F334" s="36">
        <v>0.47001246604312574</v>
      </c>
      <c r="G334" s="8">
        <v>-3.1830131652633042E-2</v>
      </c>
      <c r="H334" s="9">
        <v>15</v>
      </c>
      <c r="I334" s="10">
        <v>27</v>
      </c>
      <c r="J334" s="33">
        <v>0.20494906364234688</v>
      </c>
      <c r="K334" s="11">
        <v>2.1628575570158515E-2</v>
      </c>
      <c r="L334" s="10">
        <v>-134</v>
      </c>
      <c r="M334" s="33">
        <v>-0.87141478494145042</v>
      </c>
      <c r="N334" s="11">
        <v>4.8476777871226992E-2</v>
      </c>
      <c r="O334" s="10">
        <v>143</v>
      </c>
      <c r="P334" s="33">
        <v>0.64601897685297693</v>
      </c>
      <c r="Q334" s="11">
        <v>-4.4379498364231197E-2</v>
      </c>
      <c r="R334" s="10">
        <v>-135</v>
      </c>
      <c r="S334" s="33">
        <v>-0.42056932240528255</v>
      </c>
      <c r="T334" s="12">
        <v>0.91464618115963647</v>
      </c>
      <c r="U334" s="10">
        <v>130</v>
      </c>
      <c r="V334" s="33">
        <v>0.51395379307996492</v>
      </c>
      <c r="W334" s="11">
        <v>-3.5700916546068502E-2</v>
      </c>
      <c r="X334" s="10">
        <v>45</v>
      </c>
      <c r="Y334" s="33">
        <v>0.17157281955599968</v>
      </c>
      <c r="Z334" s="13">
        <v>13659</v>
      </c>
      <c r="AA334" s="10">
        <v>-1</v>
      </c>
      <c r="AB334" s="33">
        <v>1.7643978522652246E-2</v>
      </c>
      <c r="AC334" s="11">
        <v>-2.0999999999999991E-2</v>
      </c>
      <c r="AD334" s="10">
        <v>-56</v>
      </c>
      <c r="AE334" s="33">
        <v>-0.28649698472841673</v>
      </c>
      <c r="AF334" s="11">
        <v>-4.8191556395715818E-3</v>
      </c>
      <c r="AG334" s="10">
        <v>-10</v>
      </c>
      <c r="AH334" s="33">
        <v>-2.2336531908927482E-2</v>
      </c>
      <c r="AI334" s="14">
        <v>9.5442092030352921E-2</v>
      </c>
      <c r="AJ334" s="10">
        <v>-18</v>
      </c>
      <c r="AK334" s="33">
        <v>3.5907386895595028E-4</v>
      </c>
      <c r="AL334" s="13">
        <v>2118.0436696374964</v>
      </c>
      <c r="AM334" s="38"/>
    </row>
    <row r="335" spans="1:39" x14ac:dyDescent="0.25">
      <c r="A335" t="s">
        <v>833</v>
      </c>
      <c r="B335" s="5" t="s">
        <v>238</v>
      </c>
      <c r="C335" s="6" t="s">
        <v>26</v>
      </c>
      <c r="D335" s="7" t="s">
        <v>20</v>
      </c>
      <c r="E335" s="8">
        <v>29.477907713653714</v>
      </c>
      <c r="F335" s="36">
        <v>0.34460946776187951</v>
      </c>
      <c r="G335" s="8">
        <v>-4.9630967071113474E-2</v>
      </c>
      <c r="H335" s="9">
        <v>18</v>
      </c>
      <c r="I335" s="10">
        <v>-111</v>
      </c>
      <c r="J335" s="33">
        <v>-0.43874611648769585</v>
      </c>
      <c r="K335" s="11">
        <v>-3.7924631816085741E-2</v>
      </c>
      <c r="L335" s="10">
        <v>200</v>
      </c>
      <c r="M335" s="33">
        <v>0.60674802935260019</v>
      </c>
      <c r="N335" s="11">
        <v>-2.9578353830316324E-2</v>
      </c>
      <c r="O335" s="10">
        <v>75</v>
      </c>
      <c r="P335" s="33">
        <v>0.2371098437526411</v>
      </c>
      <c r="Q335" s="11">
        <v>-1.7738095238095233E-2</v>
      </c>
      <c r="R335" s="10">
        <v>9</v>
      </c>
      <c r="S335" s="33">
        <v>-0.21327832013868031</v>
      </c>
      <c r="T335" s="12">
        <v>-0.22436616558223021</v>
      </c>
      <c r="U335" s="10">
        <v>23</v>
      </c>
      <c r="V335" s="33">
        <v>4.9526831575296519E-2</v>
      </c>
      <c r="W335" s="11">
        <v>-6.7950191570881197E-3</v>
      </c>
      <c r="X335" s="10">
        <v>43</v>
      </c>
      <c r="Y335" s="33">
        <v>0.13753660402143009</v>
      </c>
      <c r="Z335" s="13">
        <v>13933</v>
      </c>
      <c r="AA335" s="10">
        <v>34</v>
      </c>
      <c r="AB335" s="33">
        <v>0.20761468916301773</v>
      </c>
      <c r="AC335" s="11">
        <v>-2.5999999999999995E-2</v>
      </c>
      <c r="AD335" s="10">
        <v>-29</v>
      </c>
      <c r="AE335" s="33">
        <v>-0.11054279233463926</v>
      </c>
      <c r="AF335" s="11">
        <v>5.5181620614717097E-3</v>
      </c>
      <c r="AG335" s="10">
        <v>-11</v>
      </c>
      <c r="AH335" s="33">
        <v>-2.733779180686946E-2</v>
      </c>
      <c r="AI335" s="14">
        <v>8.239931028754377E-2</v>
      </c>
      <c r="AJ335" s="10">
        <v>-5</v>
      </c>
      <c r="AK335" s="33">
        <v>5.9063258332190949E-3</v>
      </c>
      <c r="AL335" s="13">
        <v>3035.0796182680497</v>
      </c>
      <c r="AM335" s="38"/>
    </row>
    <row r="336" spans="1:39" x14ac:dyDescent="0.25">
      <c r="A336" t="s">
        <v>777</v>
      </c>
      <c r="B336" s="5" t="s">
        <v>344</v>
      </c>
      <c r="C336" s="6" t="s">
        <v>61</v>
      </c>
      <c r="D336" s="7" t="s">
        <v>39</v>
      </c>
      <c r="E336" s="8">
        <v>23.234441495044308</v>
      </c>
      <c r="F336" s="36">
        <v>0.10953700374125708</v>
      </c>
      <c r="G336" s="8">
        <v>-6.9085820684001931E-2</v>
      </c>
      <c r="H336" s="9">
        <v>17</v>
      </c>
      <c r="I336" s="10">
        <v>60</v>
      </c>
      <c r="J336" s="33">
        <v>0.28804938659347989</v>
      </c>
      <c r="K336" s="11">
        <v>-7.2253261912027522E-3</v>
      </c>
      <c r="L336" s="10">
        <v>332</v>
      </c>
      <c r="M336" s="33">
        <v>0.97828650178935728</v>
      </c>
      <c r="N336" s="11">
        <v>-4.9145468998410172E-2</v>
      </c>
      <c r="O336" s="10">
        <v>-77</v>
      </c>
      <c r="P336" s="33">
        <v>-0.14536541011995141</v>
      </c>
      <c r="Q336" s="11">
        <v>7.5507246376811579E-3</v>
      </c>
      <c r="R336" s="10">
        <v>-4</v>
      </c>
      <c r="S336" s="33">
        <v>6.0750443914576395E-2</v>
      </c>
      <c r="T336" s="12">
        <v>-0.9195929434747927</v>
      </c>
      <c r="U336" s="10">
        <v>-167</v>
      </c>
      <c r="V336" s="33">
        <v>-0.44189763439958701</v>
      </c>
      <c r="W336" s="11">
        <v>2.6408489909533754E-2</v>
      </c>
      <c r="X336" s="10">
        <v>27</v>
      </c>
      <c r="Y336" s="33">
        <v>0.12400479518485316</v>
      </c>
      <c r="Z336" s="13">
        <v>14968</v>
      </c>
      <c r="AA336" s="10">
        <v>11</v>
      </c>
      <c r="AB336" s="33">
        <v>4.2808667040567586E-2</v>
      </c>
      <c r="AC336" s="11">
        <v>-2.0999999999999998E-2</v>
      </c>
      <c r="AD336" s="10">
        <v>43</v>
      </c>
      <c r="AE336" s="33">
        <v>0.11008811409905894</v>
      </c>
      <c r="AF336" s="11">
        <v>1.690183660544653E-2</v>
      </c>
      <c r="AG336" s="10">
        <v>52</v>
      </c>
      <c r="AH336" s="33">
        <v>0.16938292504584745</v>
      </c>
      <c r="AI336" s="14">
        <v>-0.15295584008823271</v>
      </c>
      <c r="AJ336" s="10">
        <v>5</v>
      </c>
      <c r="AK336" s="33">
        <v>8.7329865827398545E-4</v>
      </c>
      <c r="AL336" s="13">
        <v>11723.562952799053</v>
      </c>
      <c r="AM336" s="38"/>
    </row>
    <row r="337" spans="1:39" x14ac:dyDescent="0.25">
      <c r="A337" t="s">
        <v>655</v>
      </c>
      <c r="B337" s="5" t="s">
        <v>499</v>
      </c>
      <c r="C337" s="6" t="s">
        <v>81</v>
      </c>
      <c r="D337" s="7" t="s">
        <v>34</v>
      </c>
      <c r="E337" s="8">
        <v>14.950073713329374</v>
      </c>
      <c r="F337" s="36">
        <v>-0.19887065717318375</v>
      </c>
      <c r="G337" s="8">
        <v>-0.10583036570417903</v>
      </c>
      <c r="H337" s="9">
        <v>-2</v>
      </c>
      <c r="I337" s="10">
        <v>0</v>
      </c>
      <c r="J337" s="33">
        <v>-9.1781946767825168E-2</v>
      </c>
      <c r="K337" s="11">
        <v>-2.3827006249520943E-2</v>
      </c>
      <c r="L337" s="10">
        <v>-2</v>
      </c>
      <c r="M337" s="33">
        <v>3.8468064938933511E-2</v>
      </c>
      <c r="N337" s="11">
        <v>1.4720203360400821E-3</v>
      </c>
      <c r="O337" s="10">
        <v>101</v>
      </c>
      <c r="P337" s="33">
        <v>0.22530020829541941</v>
      </c>
      <c r="Q337" s="11">
        <v>-1.6495611073598919E-2</v>
      </c>
      <c r="R337" s="10">
        <v>30</v>
      </c>
      <c r="S337" s="33">
        <v>-0.13194023064048252</v>
      </c>
      <c r="T337" s="12">
        <v>-0.45158422594877168</v>
      </c>
      <c r="U337" s="10">
        <v>-21</v>
      </c>
      <c r="V337" s="33">
        <v>-4.6468866691760868E-2</v>
      </c>
      <c r="W337" s="11">
        <v>3.5257608435178521E-3</v>
      </c>
      <c r="X337" s="10">
        <v>10</v>
      </c>
      <c r="Y337" s="33">
        <v>0.12961895026417247</v>
      </c>
      <c r="Z337" s="13">
        <v>23482</v>
      </c>
      <c r="AA337" s="10">
        <v>-145</v>
      </c>
      <c r="AB337" s="33">
        <v>-0.43779150831182306</v>
      </c>
      <c r="AC337" s="11">
        <v>-1.0999999999999996E-2</v>
      </c>
      <c r="AD337" s="10">
        <v>36</v>
      </c>
      <c r="AE337" s="33">
        <v>8.9067064902196291E-2</v>
      </c>
      <c r="AF337" s="11">
        <v>1.2246500512120173E-2</v>
      </c>
      <c r="AG337" s="10">
        <v>-22</v>
      </c>
      <c r="AH337" s="33">
        <v>-5.5390759785012067E-2</v>
      </c>
      <c r="AI337" s="14">
        <v>5.6545702677455623E-2</v>
      </c>
      <c r="AJ337" s="10">
        <v>-2</v>
      </c>
      <c r="AK337" s="33">
        <v>2.0795416502868563E-3</v>
      </c>
      <c r="AL337" s="13">
        <v>20974.153976535046</v>
      </c>
      <c r="AM337" s="38"/>
    </row>
    <row r="338" spans="1:39" x14ac:dyDescent="0.25">
      <c r="A338" t="s">
        <v>990</v>
      </c>
      <c r="B338" s="5" t="s">
        <v>131</v>
      </c>
      <c r="C338" s="6" t="s">
        <v>44</v>
      </c>
      <c r="D338" s="7" t="s">
        <v>20</v>
      </c>
      <c r="E338" s="8">
        <v>39.611073033959002</v>
      </c>
      <c r="F338" s="36">
        <v>0.75975978512045517</v>
      </c>
      <c r="G338" s="8">
        <v>-0.12286904741226579</v>
      </c>
      <c r="H338" s="9">
        <v>13</v>
      </c>
      <c r="I338" s="10">
        <v>35</v>
      </c>
      <c r="J338" s="33">
        <v>8.6204462386593406E-2</v>
      </c>
      <c r="K338" s="11">
        <v>3.6655269031227178E-3</v>
      </c>
      <c r="L338" s="10">
        <v>-113</v>
      </c>
      <c r="M338" s="33">
        <v>-0.46705631312496132</v>
      </c>
      <c r="N338" s="11">
        <v>2.7244212117965391E-2</v>
      </c>
      <c r="O338" s="10">
        <v>46</v>
      </c>
      <c r="P338" s="33">
        <v>0.32316199318332334</v>
      </c>
      <c r="Q338" s="11">
        <v>-2.3929736763086767E-2</v>
      </c>
      <c r="R338" s="10">
        <v>-9</v>
      </c>
      <c r="S338" s="33">
        <v>0.30311679645664241</v>
      </c>
      <c r="T338" s="12">
        <v>-1.4786105307749131</v>
      </c>
      <c r="U338" s="10">
        <v>16</v>
      </c>
      <c r="V338" s="33">
        <v>4.1757407703446048E-2</v>
      </c>
      <c r="W338" s="11">
        <v>-9.8739020396010208E-3</v>
      </c>
      <c r="X338" s="10">
        <v>-25</v>
      </c>
      <c r="Y338" s="33">
        <v>-0.12272231791854193</v>
      </c>
      <c r="Z338" s="13">
        <v>3405</v>
      </c>
      <c r="AA338" s="10">
        <v>-13</v>
      </c>
      <c r="AB338" s="33">
        <v>5.2087839054346219E-2</v>
      </c>
      <c r="AC338" s="11">
        <v>-2.7999999999999997E-2</v>
      </c>
      <c r="AD338" s="10">
        <v>27</v>
      </c>
      <c r="AE338" s="33">
        <v>0.26655945357510413</v>
      </c>
      <c r="AF338" s="11">
        <v>3.109712722298219E-2</v>
      </c>
      <c r="AG338" s="10">
        <v>-20</v>
      </c>
      <c r="AH338" s="33">
        <v>-4.8719316128158496E-2</v>
      </c>
      <c r="AI338" s="14">
        <v>6.2138310913678829E-2</v>
      </c>
      <c r="AJ338" s="10">
        <v>-2</v>
      </c>
      <c r="AK338" s="33">
        <v>1.2765619131061834E-2</v>
      </c>
      <c r="AL338" s="13">
        <v>4619.1079289709378</v>
      </c>
      <c r="AM338" s="38">
        <v>1</v>
      </c>
    </row>
    <row r="339" spans="1:39" x14ac:dyDescent="0.25">
      <c r="A339" t="s">
        <v>1154</v>
      </c>
      <c r="B339" s="5" t="s">
        <v>265</v>
      </c>
      <c r="C339" s="6" t="s">
        <v>63</v>
      </c>
      <c r="D339" s="7" t="s">
        <v>34</v>
      </c>
      <c r="E339" s="8">
        <v>28.077044768279581</v>
      </c>
      <c r="F339" s="36">
        <v>0.31947163917800847</v>
      </c>
      <c r="G339" s="8">
        <v>-0.14004244882308114</v>
      </c>
      <c r="H339" s="9">
        <v>15</v>
      </c>
      <c r="I339" s="10">
        <v>-125</v>
      </c>
      <c r="J339" s="33">
        <v>-0.51353250398661621</v>
      </c>
      <c r="K339" s="11">
        <v>-4.7370047492030443E-2</v>
      </c>
      <c r="L339" s="10">
        <v>170</v>
      </c>
      <c r="M339" s="33">
        <v>0.51570704136606116</v>
      </c>
      <c r="N339" s="11">
        <v>-2.4672598509284958E-2</v>
      </c>
      <c r="O339" s="10">
        <v>159</v>
      </c>
      <c r="P339" s="33">
        <v>0.4818415111798528</v>
      </c>
      <c r="Q339" s="11">
        <v>-3.3362759286058849E-2</v>
      </c>
      <c r="R339" s="10">
        <v>-180</v>
      </c>
      <c r="S339" s="33">
        <v>-0.38200379037352605</v>
      </c>
      <c r="T339" s="12">
        <v>0.42955326460481102</v>
      </c>
      <c r="U339" s="10">
        <v>12</v>
      </c>
      <c r="V339" s="33">
        <v>1.5506689456624811E-2</v>
      </c>
      <c r="W339" s="11">
        <v>-2.4140127388535063E-3</v>
      </c>
      <c r="X339" s="10">
        <v>-9</v>
      </c>
      <c r="Y339" s="33">
        <v>-1.1819046349305973E-2</v>
      </c>
      <c r="Z339" s="13">
        <v>5526</v>
      </c>
      <c r="AA339" s="10">
        <v>11</v>
      </c>
      <c r="AB339" s="33">
        <v>4.2808667040567586E-2</v>
      </c>
      <c r="AC339" s="11">
        <v>-2.0999999999999998E-2</v>
      </c>
      <c r="AD339" s="10">
        <v>24</v>
      </c>
      <c r="AE339" s="33">
        <v>0.14952765704636373</v>
      </c>
      <c r="AF339" s="11">
        <v>2.2089379600420567E-2</v>
      </c>
      <c r="AG339" s="10">
        <v>26</v>
      </c>
      <c r="AH339" s="33">
        <v>9.3396088384540166E-2</v>
      </c>
      <c r="AI339" s="14">
        <v>-9.8043934841081981E-2</v>
      </c>
      <c r="AJ339" s="10">
        <v>-14</v>
      </c>
      <c r="AK339" s="33">
        <v>-1.1308210542597397E-3</v>
      </c>
      <c r="AL339" s="13">
        <v>4965.4437603109109</v>
      </c>
      <c r="AM339" s="38"/>
    </row>
    <row r="340" spans="1:39" x14ac:dyDescent="0.25">
      <c r="A340" t="s">
        <v>824</v>
      </c>
      <c r="B340" s="5" t="s">
        <v>154</v>
      </c>
      <c r="C340" s="6" t="s">
        <v>61</v>
      </c>
      <c r="D340" s="7" t="s">
        <v>39</v>
      </c>
      <c r="E340" s="8">
        <v>36.915778034289708</v>
      </c>
      <c r="F340" s="36">
        <v>0.67057428391222951</v>
      </c>
      <c r="G340" s="8">
        <v>-0.16959027999939735</v>
      </c>
      <c r="H340" s="9">
        <v>19</v>
      </c>
      <c r="I340" s="10">
        <v>135</v>
      </c>
      <c r="J340" s="33">
        <v>0.39496599169829782</v>
      </c>
      <c r="K340" s="11">
        <v>4.5014395538176544E-3</v>
      </c>
      <c r="L340" s="10">
        <v>-47</v>
      </c>
      <c r="M340" s="33">
        <v>-9.1837530294359371E-2</v>
      </c>
      <c r="N340" s="11">
        <v>8.1126267650877965E-3</v>
      </c>
      <c r="O340" s="10">
        <v>50</v>
      </c>
      <c r="P340" s="33">
        <v>0.17368807798437147</v>
      </c>
      <c r="Q340" s="11">
        <v>-1.3741214927812585E-2</v>
      </c>
      <c r="R340" s="10">
        <v>132</v>
      </c>
      <c r="S340" s="33">
        <v>0.1249544144130505</v>
      </c>
      <c r="T340" s="12">
        <v>-1.3189651819266546</v>
      </c>
      <c r="U340" s="10">
        <v>60</v>
      </c>
      <c r="V340" s="33">
        <v>0.3283807365872668</v>
      </c>
      <c r="W340" s="11">
        <v>-2.6369781403235426E-2</v>
      </c>
      <c r="X340" s="10">
        <v>62</v>
      </c>
      <c r="Y340" s="33">
        <v>0.21042113123839823</v>
      </c>
      <c r="Z340" s="13">
        <v>15300</v>
      </c>
      <c r="AA340" s="10">
        <v>-27</v>
      </c>
      <c r="AB340" s="33">
        <v>-0.24308034465886053</v>
      </c>
      <c r="AC340" s="11">
        <v>-2.5000000000000001E-2</v>
      </c>
      <c r="AD340" s="10">
        <v>-13</v>
      </c>
      <c r="AE340" s="33">
        <v>-0.10782161159694459</v>
      </c>
      <c r="AF340" s="11">
        <v>9.2434887137705646E-3</v>
      </c>
      <c r="AG340" s="10">
        <v>30</v>
      </c>
      <c r="AH340" s="33">
        <v>0.41071730224395886</v>
      </c>
      <c r="AI340" s="14">
        <v>-0.33586103246449062</v>
      </c>
      <c r="AJ340" s="10">
        <v>25</v>
      </c>
      <c r="AK340" s="33">
        <v>2.2281756131891428E-2</v>
      </c>
      <c r="AL340" s="13">
        <v>14764.520285398656</v>
      </c>
      <c r="AM340" s="38">
        <v>1</v>
      </c>
    </row>
    <row r="341" spans="1:39" x14ac:dyDescent="0.25">
      <c r="A341" t="s">
        <v>1030</v>
      </c>
      <c r="B341" s="5" t="s">
        <v>475</v>
      </c>
      <c r="C341" s="6" t="s">
        <v>81</v>
      </c>
      <c r="D341" s="7" t="s">
        <v>34</v>
      </c>
      <c r="E341" s="8">
        <v>16.315458602510429</v>
      </c>
      <c r="F341" s="36">
        <v>-0.12402383562969721</v>
      </c>
      <c r="G341" s="8">
        <v>-0.17463312869579894</v>
      </c>
      <c r="H341" s="9">
        <v>1</v>
      </c>
      <c r="I341" s="10">
        <v>-4</v>
      </c>
      <c r="J341" s="33">
        <v>-1.2430192267856106</v>
      </c>
      <c r="K341" s="11">
        <v>-0.200923351718159</v>
      </c>
      <c r="L341" s="10">
        <v>216</v>
      </c>
      <c r="M341" s="33">
        <v>0.66665681428466095</v>
      </c>
      <c r="N341" s="11">
        <v>-3.2170634285002379E-2</v>
      </c>
      <c r="O341" s="10">
        <v>-142</v>
      </c>
      <c r="P341" s="33">
        <v>-0.30568766590644625</v>
      </c>
      <c r="Q341" s="11">
        <v>1.7866813428728673E-2</v>
      </c>
      <c r="R341" s="10">
        <v>109</v>
      </c>
      <c r="S341" s="33">
        <v>-7.1518860107744775E-2</v>
      </c>
      <c r="T341" s="12">
        <v>-0.7020828457758016</v>
      </c>
      <c r="U341" s="10">
        <v>-122</v>
      </c>
      <c r="V341" s="33">
        <v>-0.34282872955695642</v>
      </c>
      <c r="W341" s="11">
        <v>1.8949011198475106E-2</v>
      </c>
      <c r="X341" s="10">
        <v>65</v>
      </c>
      <c r="Y341" s="33">
        <v>0.28179731899553206</v>
      </c>
      <c r="Z341" s="13">
        <v>23390</v>
      </c>
      <c r="AA341" s="10">
        <v>149</v>
      </c>
      <c r="AB341" s="33">
        <v>0.39057558729019565</v>
      </c>
      <c r="AC341" s="11">
        <v>-2.3E-2</v>
      </c>
      <c r="AD341" s="10">
        <v>29</v>
      </c>
      <c r="AE341" s="33">
        <v>7.3929035202406346E-2</v>
      </c>
      <c r="AF341" s="11">
        <v>1.3691516709511631E-2</v>
      </c>
      <c r="AG341" s="10">
        <v>-1</v>
      </c>
      <c r="AH341" s="33">
        <v>-2.0603415145829085E-2</v>
      </c>
      <c r="AI341" s="14">
        <v>-1.0262171332215964E-3</v>
      </c>
      <c r="AJ341" s="10">
        <v>4</v>
      </c>
      <c r="AK341" s="33">
        <v>-4.1962585399550612E-3</v>
      </c>
      <c r="AL341" s="13">
        <v>15765.533133414719</v>
      </c>
      <c r="AM341" s="38"/>
    </row>
    <row r="342" spans="1:39" x14ac:dyDescent="0.25">
      <c r="A342" t="s">
        <v>1115</v>
      </c>
      <c r="B342" s="5" t="s">
        <v>318</v>
      </c>
      <c r="C342" s="6" t="s">
        <v>71</v>
      </c>
      <c r="D342" s="7" t="s">
        <v>34</v>
      </c>
      <c r="E342" s="8">
        <v>24.484144401294419</v>
      </c>
      <c r="F342" s="36">
        <v>0.1929390805629243</v>
      </c>
      <c r="G342" s="8">
        <v>-0.17849126617065991</v>
      </c>
      <c r="H342" s="9">
        <v>25</v>
      </c>
      <c r="I342" s="10">
        <v>-18</v>
      </c>
      <c r="J342" s="33">
        <v>-0.10199831583718244</v>
      </c>
      <c r="K342" s="11">
        <v>7.1787376663328129E-3</v>
      </c>
      <c r="L342" s="10">
        <v>-81</v>
      </c>
      <c r="M342" s="33">
        <v>-0.39782094153528014</v>
      </c>
      <c r="N342" s="11">
        <v>2.3449200831029846E-2</v>
      </c>
      <c r="O342" s="10">
        <v>64</v>
      </c>
      <c r="P342" s="33">
        <v>0.17631972756064823</v>
      </c>
      <c r="Q342" s="11">
        <v>-1.3488411600533916E-2</v>
      </c>
      <c r="R342" s="10">
        <v>132</v>
      </c>
      <c r="S342" s="33">
        <v>-2.7472847918514121E-2</v>
      </c>
      <c r="T342" s="12">
        <v>-0.84148000890974795</v>
      </c>
      <c r="U342" s="10">
        <v>150</v>
      </c>
      <c r="V342" s="33">
        <v>0.3944336095603988</v>
      </c>
      <c r="W342" s="11">
        <v>-2.5725624605393703E-2</v>
      </c>
      <c r="X342" s="10">
        <v>-32</v>
      </c>
      <c r="Y342" s="33">
        <v>-0.14129664909250103</v>
      </c>
      <c r="Z342" s="13">
        <v>8104</v>
      </c>
      <c r="AA342" s="10">
        <v>-28</v>
      </c>
      <c r="AB342" s="33">
        <v>-0.10364074506574061</v>
      </c>
      <c r="AC342" s="11">
        <v>-1.8999999999999996E-2</v>
      </c>
      <c r="AD342" s="10">
        <v>14</v>
      </c>
      <c r="AE342" s="33">
        <v>1.3190990531448177E-2</v>
      </c>
      <c r="AF342" s="11">
        <v>1.0229201172123781E-2</v>
      </c>
      <c r="AG342" s="10">
        <v>-1</v>
      </c>
      <c r="AH342" s="33">
        <v>1.6632296011262204E-2</v>
      </c>
      <c r="AI342" s="14">
        <v>2.988277535256767E-2</v>
      </c>
      <c r="AJ342" s="10">
        <v>2</v>
      </c>
      <c r="AK342" s="33">
        <v>8.8069413099400307E-3</v>
      </c>
      <c r="AL342" s="13">
        <v>9792.6552510649926</v>
      </c>
      <c r="AM342" s="38"/>
    </row>
    <row r="343" spans="1:39" x14ac:dyDescent="0.25">
      <c r="A343" t="s">
        <v>755</v>
      </c>
      <c r="B343" s="5" t="s">
        <v>507</v>
      </c>
      <c r="C343" s="6" t="s">
        <v>172</v>
      </c>
      <c r="D343" s="7" t="s">
        <v>39</v>
      </c>
      <c r="E343" s="8">
        <v>14.678484534431741</v>
      </c>
      <c r="F343" s="36">
        <v>-0.18407865475164975</v>
      </c>
      <c r="G343" s="8">
        <v>-0.18465508080022097</v>
      </c>
      <c r="H343" s="9">
        <v>-1</v>
      </c>
      <c r="I343" s="10">
        <v>-96</v>
      </c>
      <c r="J343" s="33">
        <v>-0.38416840462125357</v>
      </c>
      <c r="K343" s="11">
        <v>-4.6378599227447359E-2</v>
      </c>
      <c r="L343" s="10">
        <v>-206</v>
      </c>
      <c r="M343" s="33">
        <v>-0.51995505244777884</v>
      </c>
      <c r="N343" s="11">
        <v>3.0987971960563347E-2</v>
      </c>
      <c r="O343" s="10">
        <v>-9</v>
      </c>
      <c r="P343" s="33">
        <v>-4.396260224106896E-2</v>
      </c>
      <c r="Q343" s="11">
        <v>1.1538461538461537E-3</v>
      </c>
      <c r="R343" s="10">
        <v>-44</v>
      </c>
      <c r="S343" s="33">
        <v>-0.27985758730862836</v>
      </c>
      <c r="T343" s="12">
        <v>0</v>
      </c>
      <c r="U343" s="10">
        <v>-39</v>
      </c>
      <c r="V343" s="33">
        <v>-0.10249193908714033</v>
      </c>
      <c r="W343" s="11">
        <v>4.8413068844807491E-3</v>
      </c>
      <c r="X343" s="10">
        <v>25</v>
      </c>
      <c r="Y343" s="33">
        <v>0.21823403087720672</v>
      </c>
      <c r="Z343" s="13">
        <v>24306</v>
      </c>
      <c r="AA343" s="10">
        <v>-14</v>
      </c>
      <c r="AB343" s="33">
        <v>-9.2293947562785972E-2</v>
      </c>
      <c r="AC343" s="11">
        <v>-1.3999999999999999E-2</v>
      </c>
      <c r="AD343" s="10">
        <v>121</v>
      </c>
      <c r="AE343" s="33">
        <v>0.39192335199204098</v>
      </c>
      <c r="AF343" s="11">
        <v>3.1937602627257866E-2</v>
      </c>
      <c r="AG343" s="10">
        <v>-7</v>
      </c>
      <c r="AH343" s="33">
        <v>-8.4281663463440237E-2</v>
      </c>
      <c r="AI343" s="14">
        <v>4.0953652651555705E-2</v>
      </c>
      <c r="AJ343" s="10">
        <v>-4</v>
      </c>
      <c r="AK343" s="33">
        <v>-0.11411472515261839</v>
      </c>
      <c r="AL343" s="13">
        <v>-16342.358078805439</v>
      </c>
      <c r="AM343" s="38"/>
    </row>
    <row r="344" spans="1:39" x14ac:dyDescent="0.25">
      <c r="A344" t="s">
        <v>671</v>
      </c>
      <c r="B344" s="5" t="s">
        <v>272</v>
      </c>
      <c r="C344" s="6" t="s">
        <v>44</v>
      </c>
      <c r="D344" s="7" t="s">
        <v>20</v>
      </c>
      <c r="E344" s="8">
        <v>27.419737143837882</v>
      </c>
      <c r="F344" s="36">
        <v>0.31608718418307213</v>
      </c>
      <c r="G344" s="8">
        <v>-0.20868041887446864</v>
      </c>
      <c r="H344" s="9">
        <v>22</v>
      </c>
      <c r="I344" s="10">
        <v>-25</v>
      </c>
      <c r="J344" s="33">
        <v>-0.10410602610134881</v>
      </c>
      <c r="K344" s="11">
        <v>-2.9760912265221373E-2</v>
      </c>
      <c r="L344" s="10">
        <v>-45</v>
      </c>
      <c r="M344" s="33">
        <v>-9.878439521227339E-2</v>
      </c>
      <c r="N344" s="11">
        <v>8.5177174377219916E-3</v>
      </c>
      <c r="O344" s="10">
        <v>-17</v>
      </c>
      <c r="P344" s="33">
        <v>-6.2902118509517393E-2</v>
      </c>
      <c r="Q344" s="11">
        <v>1.3458417849898513E-3</v>
      </c>
      <c r="R344" s="10">
        <v>80</v>
      </c>
      <c r="S344" s="33">
        <v>0.4741415514568762</v>
      </c>
      <c r="T344" s="12">
        <v>-2.3562765062298681</v>
      </c>
      <c r="U344" s="10">
        <v>68</v>
      </c>
      <c r="V344" s="33">
        <v>0.20865422385367749</v>
      </c>
      <c r="W344" s="11">
        <v>-1.5806921675774147E-2</v>
      </c>
      <c r="X344" s="10">
        <v>-27</v>
      </c>
      <c r="Y344" s="33">
        <v>-0.11805888745260459</v>
      </c>
      <c r="Z344" s="13">
        <v>7747</v>
      </c>
      <c r="AA344" s="10">
        <v>34</v>
      </c>
      <c r="AB344" s="33">
        <v>0.11830273259431295</v>
      </c>
      <c r="AC344" s="11">
        <v>-2.1000000000000005E-2</v>
      </c>
      <c r="AD344" s="10">
        <v>-64</v>
      </c>
      <c r="AE344" s="33">
        <v>-0.25947463739641419</v>
      </c>
      <c r="AF344" s="11">
        <v>-4.9881956155142237E-3</v>
      </c>
      <c r="AG344" s="10">
        <v>-8</v>
      </c>
      <c r="AH344" s="33">
        <v>1.1210367580072197E-2</v>
      </c>
      <c r="AI344" s="14">
        <v>2.544380106921329E-2</v>
      </c>
      <c r="AJ344" s="10">
        <v>18</v>
      </c>
      <c r="AK344" s="33">
        <v>1.3377332280516602E-2</v>
      </c>
      <c r="AL344" s="13">
        <v>13015.18076415098</v>
      </c>
      <c r="AM344" s="38"/>
    </row>
    <row r="345" spans="1:39" x14ac:dyDescent="0.25">
      <c r="A345" t="s">
        <v>868</v>
      </c>
      <c r="B345" s="5" t="s">
        <v>68</v>
      </c>
      <c r="C345" s="6" t="s">
        <v>19</v>
      </c>
      <c r="D345" s="7" t="s">
        <v>20</v>
      </c>
      <c r="E345" s="8">
        <v>52.440595120163778</v>
      </c>
      <c r="F345" s="36">
        <v>1.2833977504115124</v>
      </c>
      <c r="G345" s="8">
        <v>-0.20942168752615942</v>
      </c>
      <c r="H345" s="9">
        <v>10</v>
      </c>
      <c r="I345" s="10">
        <v>9</v>
      </c>
      <c r="J345" s="33">
        <v>-3.9448578940528972E-2</v>
      </c>
      <c r="K345" s="11">
        <v>-1.3717866115371402E-2</v>
      </c>
      <c r="L345" s="10">
        <v>26</v>
      </c>
      <c r="M345" s="33">
        <v>0.12420153842055071</v>
      </c>
      <c r="N345" s="11">
        <v>-5.3377574137488254E-3</v>
      </c>
      <c r="O345" s="10">
        <v>-10</v>
      </c>
      <c r="P345" s="33">
        <v>-0.20905170806083029</v>
      </c>
      <c r="Q345" s="11">
        <v>9.5388669301712525E-3</v>
      </c>
      <c r="R345" s="10">
        <v>-2</v>
      </c>
      <c r="S345" s="33">
        <v>0.92482924690375168</v>
      </c>
      <c r="T345" s="12">
        <v>-3.0355522215009509</v>
      </c>
      <c r="U345" s="10">
        <v>16</v>
      </c>
      <c r="V345" s="33">
        <v>0.37480683344833499</v>
      </c>
      <c r="W345" s="11">
        <v>-3.4109671448403545E-2</v>
      </c>
      <c r="X345" s="10">
        <v>2</v>
      </c>
      <c r="Y345" s="33">
        <v>9.5225954820175485E-2</v>
      </c>
      <c r="Z345" s="13">
        <v>6883</v>
      </c>
      <c r="AA345" s="10">
        <v>-52</v>
      </c>
      <c r="AB345" s="33">
        <v>-0.43305105529922594</v>
      </c>
      <c r="AC345" s="11">
        <v>-1.9999999999999997E-2</v>
      </c>
      <c r="AD345" s="10">
        <v>45</v>
      </c>
      <c r="AE345" s="33">
        <v>0.59157263715981878</v>
      </c>
      <c r="AF345" s="11">
        <v>5.3972794304602112E-2</v>
      </c>
      <c r="AG345" s="10">
        <v>-4</v>
      </c>
      <c r="AH345" s="33">
        <v>-0.34009397499222738</v>
      </c>
      <c r="AI345" s="14">
        <v>0.53232519628034947</v>
      </c>
      <c r="AJ345" s="10">
        <v>0</v>
      </c>
      <c r="AK345" s="33">
        <v>1.1604381270154618E-2</v>
      </c>
      <c r="AL345" s="13">
        <v>989.83706644824269</v>
      </c>
      <c r="AM345" s="38">
        <v>1</v>
      </c>
    </row>
    <row r="346" spans="1:39" x14ac:dyDescent="0.25">
      <c r="A346" t="s">
        <v>843</v>
      </c>
      <c r="B346" s="5" t="s">
        <v>104</v>
      </c>
      <c r="C346" s="6" t="s">
        <v>52</v>
      </c>
      <c r="D346" s="7" t="s">
        <v>34</v>
      </c>
      <c r="E346" s="8">
        <v>43.664475969441455</v>
      </c>
      <c r="F346" s="36">
        <v>0.94430968689706063</v>
      </c>
      <c r="G346" s="8">
        <v>-0.20977938601930646</v>
      </c>
      <c r="H346" s="9">
        <v>13</v>
      </c>
      <c r="I346" s="10">
        <v>3</v>
      </c>
      <c r="J346" s="33">
        <v>0.17452161476011985</v>
      </c>
      <c r="K346" s="11">
        <v>-2.9068751921166758E-2</v>
      </c>
      <c r="L346" s="10">
        <v>65</v>
      </c>
      <c r="M346" s="33">
        <v>0.36237781257212132</v>
      </c>
      <c r="N346" s="11">
        <v>-1.7339933110255432E-2</v>
      </c>
      <c r="O346" s="10">
        <v>-11</v>
      </c>
      <c r="P346" s="33">
        <v>-0.23570867659648842</v>
      </c>
      <c r="Q346" s="11">
        <v>1.1051586340518282E-2</v>
      </c>
      <c r="R346" s="10">
        <v>0</v>
      </c>
      <c r="S346" s="33">
        <v>0.67957916004263619</v>
      </c>
      <c r="T346" s="12">
        <v>-2.5714994773586759</v>
      </c>
      <c r="U346" s="10">
        <v>7</v>
      </c>
      <c r="V346" s="33">
        <v>0.13559420133908295</v>
      </c>
      <c r="W346" s="11">
        <v>-2.1465491697018335E-2</v>
      </c>
      <c r="X346" s="10">
        <v>31</v>
      </c>
      <c r="Y346" s="33">
        <v>0.10032181391730788</v>
      </c>
      <c r="Z346" s="13">
        <v>11215</v>
      </c>
      <c r="AA346" s="10">
        <v>-37</v>
      </c>
      <c r="AB346" s="33">
        <v>-0.12653607408306472</v>
      </c>
      <c r="AC346" s="11">
        <v>-1.7999999999999995E-2</v>
      </c>
      <c r="AD346" s="10">
        <v>10</v>
      </c>
      <c r="AE346" s="33">
        <v>8.5147180019226165E-2</v>
      </c>
      <c r="AF346" s="11">
        <v>2.1324861357942759E-2</v>
      </c>
      <c r="AG346" s="10">
        <v>122</v>
      </c>
      <c r="AH346" s="33">
        <v>0.60921005591739386</v>
      </c>
      <c r="AI346" s="14">
        <v>-0.6808974468703235</v>
      </c>
      <c r="AJ346" s="10">
        <v>147</v>
      </c>
      <c r="AK346" s="33">
        <v>7.7538845783805987E-2</v>
      </c>
      <c r="AL346" s="13">
        <v>55896.437498116604</v>
      </c>
      <c r="AM346" s="38">
        <v>1</v>
      </c>
    </row>
    <row r="347" spans="1:39" x14ac:dyDescent="0.25">
      <c r="A347" t="s">
        <v>1129</v>
      </c>
      <c r="B347" s="5" t="s">
        <v>152</v>
      </c>
      <c r="C347" s="6" t="s">
        <v>47</v>
      </c>
      <c r="D347" s="7" t="s">
        <v>20</v>
      </c>
      <c r="E347" s="8">
        <v>23.293359519389774</v>
      </c>
      <c r="F347" s="36">
        <v>0.15811789364188522</v>
      </c>
      <c r="G347" s="8">
        <v>-0.21341175254132239</v>
      </c>
      <c r="H347" s="9">
        <v>20</v>
      </c>
      <c r="I347" s="10">
        <v>41</v>
      </c>
      <c r="J347" s="33">
        <v>0.10090507852220976</v>
      </c>
      <c r="K347" s="11">
        <v>-8.4886251643856436E-4</v>
      </c>
      <c r="L347" s="10">
        <v>-139</v>
      </c>
      <c r="M347" s="33">
        <v>-0.35083363298740056</v>
      </c>
      <c r="N347" s="11">
        <v>2.2144497162113978E-2</v>
      </c>
      <c r="O347" s="10">
        <v>4</v>
      </c>
      <c r="P347" s="33">
        <v>5.1941893688079999E-3</v>
      </c>
      <c r="Q347" s="11">
        <v>-2.6263001917601267E-3</v>
      </c>
      <c r="R347" s="10">
        <v>79</v>
      </c>
      <c r="S347" s="33">
        <v>0.16726862822745259</v>
      </c>
      <c r="T347" s="12">
        <v>-1.3986179629616515</v>
      </c>
      <c r="U347" s="10">
        <v>-19</v>
      </c>
      <c r="V347" s="33">
        <v>-3.1007548707610466E-2</v>
      </c>
      <c r="W347" s="11">
        <v>1.1384408602150495E-3</v>
      </c>
      <c r="X347" s="10">
        <v>-168</v>
      </c>
      <c r="Y347" s="33">
        <v>-4.1478865147760842E-2</v>
      </c>
      <c r="Z347" s="13">
        <v>11355</v>
      </c>
      <c r="AA347" s="10">
        <v>-25</v>
      </c>
      <c r="AB347" s="33">
        <v>-5.1042008529319394E-2</v>
      </c>
      <c r="AC347" s="11">
        <v>-1.8000000000000002E-2</v>
      </c>
      <c r="AD347" s="10">
        <v>-155</v>
      </c>
      <c r="AE347" s="33">
        <v>0.15169740380563229</v>
      </c>
      <c r="AF347" s="11">
        <v>1.873687310422012E-2</v>
      </c>
      <c r="AG347" s="10">
        <v>11</v>
      </c>
      <c r="AH347" s="33">
        <v>7.3128498716625967E-2</v>
      </c>
      <c r="AI347" s="14">
        <v>-1.2094975271352837E-2</v>
      </c>
      <c r="AJ347" s="10">
        <v>-6</v>
      </c>
      <c r="AK347" s="33">
        <v>6.7444342472973151E-3</v>
      </c>
      <c r="AL347" s="13">
        <v>6897.8898621933477</v>
      </c>
      <c r="AM347" s="38"/>
    </row>
    <row r="348" spans="1:39" x14ac:dyDescent="0.25">
      <c r="A348" t="s">
        <v>825</v>
      </c>
      <c r="B348" s="5" t="s">
        <v>124</v>
      </c>
      <c r="C348" s="6" t="s">
        <v>19</v>
      </c>
      <c r="D348" s="7" t="s">
        <v>20</v>
      </c>
      <c r="E348" s="8">
        <v>40.147041676466266</v>
      </c>
      <c r="F348" s="36">
        <v>0.81437581459804465</v>
      </c>
      <c r="G348" s="8">
        <v>-0.22853495549801295</v>
      </c>
      <c r="H348" s="9">
        <v>15</v>
      </c>
      <c r="I348" s="10">
        <v>81</v>
      </c>
      <c r="J348" s="33">
        <v>0.19820976169299587</v>
      </c>
      <c r="K348" s="11">
        <v>5.5604262558579531E-3</v>
      </c>
      <c r="L348" s="10">
        <v>407</v>
      </c>
      <c r="M348" s="33">
        <v>1.3053478371576284</v>
      </c>
      <c r="N348" s="11">
        <v>-6.6621279906632941E-2</v>
      </c>
      <c r="O348" s="10">
        <v>-52</v>
      </c>
      <c r="P348" s="33">
        <v>-0.36585865738365186</v>
      </c>
      <c r="Q348" s="11">
        <v>2.0618357487922706E-2</v>
      </c>
      <c r="R348" s="10">
        <v>7</v>
      </c>
      <c r="S348" s="33">
        <v>0.13309232309446195</v>
      </c>
      <c r="T348" s="12">
        <v>-1.1600802298476718</v>
      </c>
      <c r="U348" s="10">
        <v>-2</v>
      </c>
      <c r="V348" s="33">
        <v>-2.6431264277757216E-2</v>
      </c>
      <c r="W348" s="11">
        <v>-7.4331983805668023E-3</v>
      </c>
      <c r="X348" s="10">
        <v>-11</v>
      </c>
      <c r="Y348" s="33">
        <v>-6.0434525179370757E-2</v>
      </c>
      <c r="Z348" s="13">
        <v>2967</v>
      </c>
      <c r="AA348" s="10">
        <v>50</v>
      </c>
      <c r="AB348" s="33">
        <v>0.68140678601363558</v>
      </c>
      <c r="AC348" s="11">
        <v>-3.8999999999999993E-2</v>
      </c>
      <c r="AD348" s="10">
        <v>42</v>
      </c>
      <c r="AE348" s="33">
        <v>0.1389674678205105</v>
      </c>
      <c r="AF348" s="11">
        <v>2.0325581395348791E-2</v>
      </c>
      <c r="AG348" s="10">
        <v>-2</v>
      </c>
      <c r="AH348" s="33">
        <v>-0.25801125979987538</v>
      </c>
      <c r="AI348" s="14">
        <v>0.45383117540078466</v>
      </c>
      <c r="AJ348" s="10">
        <v>-2</v>
      </c>
      <c r="AK348" s="33">
        <v>8.9883989901180517E-3</v>
      </c>
      <c r="AL348" s="13">
        <v>679.57379248658253</v>
      </c>
      <c r="AM348" s="38"/>
    </row>
    <row r="349" spans="1:39" x14ac:dyDescent="0.25">
      <c r="A349" t="s">
        <v>875</v>
      </c>
      <c r="B349" s="5" t="s">
        <v>460</v>
      </c>
      <c r="C349" s="6" t="s">
        <v>54</v>
      </c>
      <c r="D349" s="7" t="s">
        <v>39</v>
      </c>
      <c r="E349" s="8">
        <v>17.157962771155198</v>
      </c>
      <c r="F349" s="36">
        <v>-6.7907590003805751E-2</v>
      </c>
      <c r="G349" s="8">
        <v>-0.24804619605629341</v>
      </c>
      <c r="H349" s="9">
        <v>4</v>
      </c>
      <c r="I349" s="10">
        <v>5</v>
      </c>
      <c r="J349" s="33">
        <v>1.1023732122380066</v>
      </c>
      <c r="K349" s="11">
        <v>0.11958877810119528</v>
      </c>
      <c r="L349" s="10">
        <v>61</v>
      </c>
      <c r="M349" s="33">
        <v>0.21136699856033575</v>
      </c>
      <c r="N349" s="11">
        <v>-8.9314194577352485E-3</v>
      </c>
      <c r="O349" s="10">
        <v>-143</v>
      </c>
      <c r="P349" s="33">
        <v>-0.37955736117560568</v>
      </c>
      <c r="Q349" s="11">
        <v>2.2727272727272728E-2</v>
      </c>
      <c r="R349" s="10">
        <v>343</v>
      </c>
      <c r="S349" s="33">
        <v>1.3070076200521117</v>
      </c>
      <c r="T349" s="12">
        <v>-5.3475935828877006</v>
      </c>
      <c r="U349" s="10">
        <v>-477</v>
      </c>
      <c r="V349" s="33">
        <v>-1.9555485183036414</v>
      </c>
      <c r="W349" s="11">
        <v>0.11673913043478261</v>
      </c>
      <c r="X349" s="10">
        <v>3</v>
      </c>
      <c r="Y349" s="33">
        <v>1.4805380504664178E-2</v>
      </c>
      <c r="Z349" s="13">
        <v>18750</v>
      </c>
      <c r="AA349" s="10">
        <v>35</v>
      </c>
      <c r="AB349" s="33">
        <v>0.25320361318625118</v>
      </c>
      <c r="AC349" s="11">
        <v>-1.7000000000000001E-2</v>
      </c>
      <c r="AD349" s="10">
        <v>17</v>
      </c>
      <c r="AE349" s="33">
        <v>0.15556800100296342</v>
      </c>
      <c r="AF349" s="11">
        <v>1.5000000000000013E-2</v>
      </c>
      <c r="AG349" s="10">
        <v>95</v>
      </c>
      <c r="AH349" s="33">
        <v>0.73838123067312145</v>
      </c>
      <c r="AI349" s="14">
        <v>-0.83678803222327569</v>
      </c>
      <c r="AJ349" s="10">
        <v>2</v>
      </c>
      <c r="AK349" s="33">
        <v>9.4333257446339247E-2</v>
      </c>
      <c r="AL349" s="13">
        <v>163490.73110516928</v>
      </c>
      <c r="AM349" s="38"/>
    </row>
    <row r="350" spans="1:39" x14ac:dyDescent="0.25">
      <c r="A350" t="s">
        <v>907</v>
      </c>
      <c r="B350" s="5" t="s">
        <v>491</v>
      </c>
      <c r="C350" s="6" t="s">
        <v>44</v>
      </c>
      <c r="D350" s="7" t="s">
        <v>20</v>
      </c>
      <c r="E350" s="8">
        <v>15.199020706040855</v>
      </c>
      <c r="F350" s="36">
        <v>-0.14108392279907189</v>
      </c>
      <c r="G350" s="8">
        <v>-0.25595723805105308</v>
      </c>
      <c r="H350" s="9">
        <v>4</v>
      </c>
      <c r="I350" s="10">
        <v>148</v>
      </c>
      <c r="J350" s="33">
        <v>0.38481857585191542</v>
      </c>
      <c r="K350" s="11">
        <v>9.1178986725852784E-3</v>
      </c>
      <c r="L350" s="10">
        <v>-34</v>
      </c>
      <c r="M350" s="33">
        <v>-3.4587149059224553E-2</v>
      </c>
      <c r="N350" s="11">
        <v>5.4199149260687265E-3</v>
      </c>
      <c r="O350" s="10">
        <v>3</v>
      </c>
      <c r="P350" s="33">
        <v>1.8842931840280519E-3</v>
      </c>
      <c r="Q350" s="11">
        <v>-2.0902167545401307E-3</v>
      </c>
      <c r="R350" s="10">
        <v>-44</v>
      </c>
      <c r="S350" s="33">
        <v>-0.27985758730862836</v>
      </c>
      <c r="T350" s="12">
        <v>0</v>
      </c>
      <c r="U350" s="10">
        <v>27</v>
      </c>
      <c r="V350" s="33">
        <v>7.6194606999973491E-2</v>
      </c>
      <c r="W350" s="11">
        <v>-4.578840240786454E-3</v>
      </c>
      <c r="X350" s="10">
        <v>-11</v>
      </c>
      <c r="Y350" s="33">
        <v>-5.6506533434036443E-2</v>
      </c>
      <c r="Z350" s="13">
        <v>15456</v>
      </c>
      <c r="AA350" s="10">
        <v>16</v>
      </c>
      <c r="AB350" s="33">
        <v>-1.9069241509631851E-2</v>
      </c>
      <c r="AC350" s="11">
        <v>-1.4999999999999999E-2</v>
      </c>
      <c r="AD350" s="10">
        <v>18</v>
      </c>
      <c r="AE350" s="33">
        <v>3.8997248627697823E-2</v>
      </c>
      <c r="AF350" s="11">
        <v>9.3397870280734763E-3</v>
      </c>
      <c r="AG350" s="10">
        <v>7</v>
      </c>
      <c r="AH350" s="33">
        <v>4.4815240550368896E-2</v>
      </c>
      <c r="AI350" s="14">
        <v>-1.744528309394866E-3</v>
      </c>
      <c r="AJ350" s="10">
        <v>-11</v>
      </c>
      <c r="AK350" s="33">
        <v>-5.9535047769615768E-3</v>
      </c>
      <c r="AL350" s="13">
        <v>5046.8630502730084</v>
      </c>
      <c r="AM350" s="38"/>
    </row>
    <row r="351" spans="1:39" x14ac:dyDescent="0.25">
      <c r="A351" t="s">
        <v>966</v>
      </c>
      <c r="B351" s="5" t="s">
        <v>356</v>
      </c>
      <c r="C351" s="6" t="s">
        <v>41</v>
      </c>
      <c r="D351" s="7" t="s">
        <v>34</v>
      </c>
      <c r="E351" s="8">
        <v>22.774480558747562</v>
      </c>
      <c r="F351" s="36">
        <v>0.15548295481085361</v>
      </c>
      <c r="G351" s="8">
        <v>-0.26770915238233073</v>
      </c>
      <c r="H351" s="9">
        <v>26</v>
      </c>
      <c r="I351" s="10">
        <v>13</v>
      </c>
      <c r="J351" s="33">
        <v>-2.3612368734979072E-2</v>
      </c>
      <c r="K351" s="11">
        <v>-2.3425107991336125E-2</v>
      </c>
      <c r="L351" s="10">
        <v>146</v>
      </c>
      <c r="M351" s="33">
        <v>0.44393505302231523</v>
      </c>
      <c r="N351" s="11">
        <v>-2.0280797485822039E-2</v>
      </c>
      <c r="O351" s="10">
        <v>11</v>
      </c>
      <c r="P351" s="33">
        <v>1.3451266085444447E-2</v>
      </c>
      <c r="Q351" s="11">
        <v>-3.0902840600687542E-3</v>
      </c>
      <c r="R351" s="10">
        <v>-19</v>
      </c>
      <c r="S351" s="33">
        <v>-0.20421014393674058</v>
      </c>
      <c r="T351" s="12">
        <v>-0.20602122506738979</v>
      </c>
      <c r="U351" s="10">
        <v>63</v>
      </c>
      <c r="V351" s="33">
        <v>0.1577270259661101</v>
      </c>
      <c r="W351" s="11">
        <v>-1.166659635801167E-2</v>
      </c>
      <c r="X351" s="10">
        <v>10</v>
      </c>
      <c r="Y351" s="33">
        <v>4.4625000558298919E-2</v>
      </c>
      <c r="Z351" s="13">
        <v>14302</v>
      </c>
      <c r="AA351" s="10">
        <v>-3</v>
      </c>
      <c r="AB351" s="33">
        <v>-2.9819909940806133E-3</v>
      </c>
      <c r="AC351" s="11">
        <v>-1.8999999999999996E-2</v>
      </c>
      <c r="AD351" s="10">
        <v>17</v>
      </c>
      <c r="AE351" s="33">
        <v>1.6613214999670223E-2</v>
      </c>
      <c r="AF351" s="11">
        <v>1.0676335508822854E-2</v>
      </c>
      <c r="AG351" s="10">
        <v>14</v>
      </c>
      <c r="AH351" s="33">
        <v>9.099612090219078E-2</v>
      </c>
      <c r="AI351" s="14">
        <v>-4.0301950414523446E-2</v>
      </c>
      <c r="AJ351" s="10">
        <v>8</v>
      </c>
      <c r="AK351" s="33">
        <v>9.7155233390782136E-3</v>
      </c>
      <c r="AL351" s="13">
        <v>13838.905689476174</v>
      </c>
      <c r="AM351" s="38">
        <v>1</v>
      </c>
    </row>
    <row r="352" spans="1:39" ht="22.5" x14ac:dyDescent="0.25">
      <c r="A352" t="s">
        <v>1072</v>
      </c>
      <c r="B352" s="5" t="s">
        <v>422</v>
      </c>
      <c r="C352" s="6" t="s">
        <v>41</v>
      </c>
      <c r="D352" s="7" t="s">
        <v>34</v>
      </c>
      <c r="E352" s="8">
        <v>19.629578598904157</v>
      </c>
      <c r="F352" s="36">
        <v>3.937560015519237E-2</v>
      </c>
      <c r="G352" s="8">
        <v>-0.28468150592760466</v>
      </c>
      <c r="H352" s="9">
        <v>7</v>
      </c>
      <c r="I352" s="10">
        <v>241</v>
      </c>
      <c r="J352" s="33">
        <v>0.77124602988846525</v>
      </c>
      <c r="K352" s="11">
        <v>3.7825435529352136E-2</v>
      </c>
      <c r="L352" s="10">
        <v>-172</v>
      </c>
      <c r="M352" s="33">
        <v>-0.51233080877428794</v>
      </c>
      <c r="N352" s="11">
        <v>3.0100144696730724E-2</v>
      </c>
      <c r="O352" s="10">
        <v>-54</v>
      </c>
      <c r="P352" s="33">
        <v>-0.12443344914935117</v>
      </c>
      <c r="Q352" s="11">
        <v>6.0319252481993366E-3</v>
      </c>
      <c r="R352" s="10">
        <v>-96</v>
      </c>
      <c r="S352" s="33">
        <v>-0.32259853046393638</v>
      </c>
      <c r="T352" s="12">
        <v>0.17973758312863219</v>
      </c>
      <c r="U352" s="10">
        <v>17</v>
      </c>
      <c r="V352" s="33">
        <v>1.9219825583014161E-2</v>
      </c>
      <c r="W352" s="11">
        <v>-7.4822475008617662E-3</v>
      </c>
      <c r="X352" s="10">
        <v>4</v>
      </c>
      <c r="Y352" s="33">
        <v>8.9330576694569563E-2</v>
      </c>
      <c r="Z352" s="13">
        <v>22310</v>
      </c>
      <c r="AA352" s="10">
        <v>38</v>
      </c>
      <c r="AB352" s="33">
        <v>5.1886105042931008E-2</v>
      </c>
      <c r="AC352" s="11">
        <v>-1.6999999999999994E-2</v>
      </c>
      <c r="AD352" s="10">
        <v>57</v>
      </c>
      <c r="AE352" s="33">
        <v>0.17061634533197834</v>
      </c>
      <c r="AF352" s="11">
        <v>1.8894060995184647E-2</v>
      </c>
      <c r="AG352" s="10">
        <v>76</v>
      </c>
      <c r="AH352" s="33">
        <v>0.34883736487933753</v>
      </c>
      <c r="AI352" s="14">
        <v>-0.31593902515751626</v>
      </c>
      <c r="AJ352" s="10">
        <v>13</v>
      </c>
      <c r="AK352" s="33">
        <v>1.3666322470434367E-2</v>
      </c>
      <c r="AL352" s="13">
        <v>22321.927999026171</v>
      </c>
      <c r="AM352" s="38"/>
    </row>
    <row r="353" spans="1:39" x14ac:dyDescent="0.25">
      <c r="A353" t="s">
        <v>640</v>
      </c>
      <c r="B353" s="5" t="s">
        <v>295</v>
      </c>
      <c r="C353" s="6" t="s">
        <v>93</v>
      </c>
      <c r="D353" s="7" t="s">
        <v>34</v>
      </c>
      <c r="E353" s="8">
        <v>25.578389614867096</v>
      </c>
      <c r="F353" s="36">
        <v>0.27604733681156679</v>
      </c>
      <c r="G353" s="8">
        <v>-0.30570917956249843</v>
      </c>
      <c r="H353" s="9">
        <v>31</v>
      </c>
      <c r="I353" s="10">
        <v>27</v>
      </c>
      <c r="J353" s="33">
        <v>9.7008507537983679E-2</v>
      </c>
      <c r="K353" s="11">
        <v>-1.9839859628272949E-2</v>
      </c>
      <c r="L353" s="10">
        <v>74</v>
      </c>
      <c r="M353" s="33">
        <v>0.22997384122275999</v>
      </c>
      <c r="N353" s="11">
        <v>-8.7235932280716674E-3</v>
      </c>
      <c r="O353" s="10">
        <v>-31</v>
      </c>
      <c r="P353" s="33">
        <v>-0.14395664610829498</v>
      </c>
      <c r="Q353" s="11">
        <v>6.6340263805052535E-3</v>
      </c>
      <c r="R353" s="10">
        <v>59</v>
      </c>
      <c r="S353" s="33">
        <v>-0.1361101676682544</v>
      </c>
      <c r="T353" s="12">
        <v>-0.46987736936352092</v>
      </c>
      <c r="U353" s="10">
        <v>31</v>
      </c>
      <c r="V353" s="33">
        <v>8.4595522894950204E-2</v>
      </c>
      <c r="W353" s="11">
        <v>-8.8535418112738878E-3</v>
      </c>
      <c r="X353" s="10">
        <v>39</v>
      </c>
      <c r="Y353" s="33">
        <v>0.16103534943380088</v>
      </c>
      <c r="Z353" s="13">
        <v>17335</v>
      </c>
      <c r="AA353" s="10">
        <v>-18</v>
      </c>
      <c r="AB353" s="33">
        <v>-6.939861854546181E-2</v>
      </c>
      <c r="AC353" s="11">
        <v>-1.4999999999999999E-2</v>
      </c>
      <c r="AD353" s="10">
        <v>45</v>
      </c>
      <c r="AE353" s="33">
        <v>0.22595064296674419</v>
      </c>
      <c r="AF353" s="11">
        <v>2.6649575405783055E-2</v>
      </c>
      <c r="AG353" s="10">
        <v>62</v>
      </c>
      <c r="AH353" s="33">
        <v>0.26796499718203548</v>
      </c>
      <c r="AI353" s="14">
        <v>-0.23549488048984379</v>
      </c>
      <c r="AJ353" s="10">
        <v>36</v>
      </c>
      <c r="AK353" s="33">
        <v>2.0777669409550753E-2</v>
      </c>
      <c r="AL353" s="13">
        <v>17281.775690219554</v>
      </c>
      <c r="AM353" s="38">
        <v>1</v>
      </c>
    </row>
    <row r="354" spans="1:39" x14ac:dyDescent="0.25">
      <c r="A354" t="s">
        <v>1055</v>
      </c>
      <c r="B354" s="5" t="s">
        <v>301</v>
      </c>
      <c r="C354" s="6" t="s">
        <v>28</v>
      </c>
      <c r="D354" s="7" t="s">
        <v>20</v>
      </c>
      <c r="E354" s="8">
        <v>25.198169957282332</v>
      </c>
      <c r="F354" s="36">
        <v>0.26392157031561492</v>
      </c>
      <c r="G354" s="8">
        <v>-0.31371964804191421</v>
      </c>
      <c r="H354" s="9">
        <v>34</v>
      </c>
      <c r="I354" s="10">
        <v>46</v>
      </c>
      <c r="J354" s="33">
        <v>0.9459842062307654</v>
      </c>
      <c r="K354" s="11">
        <v>8.8385693480357852E-2</v>
      </c>
      <c r="L354" s="10">
        <v>259</v>
      </c>
      <c r="M354" s="33">
        <v>1.4595438026058183</v>
      </c>
      <c r="N354" s="11">
        <v>-7.5886690110655991E-2</v>
      </c>
      <c r="O354" s="10">
        <v>-103</v>
      </c>
      <c r="P354" s="33">
        <v>-0.27701684879011262</v>
      </c>
      <c r="Q354" s="11">
        <v>1.5803780378037802E-2</v>
      </c>
      <c r="R354" s="10">
        <v>-44</v>
      </c>
      <c r="S354" s="33">
        <v>-0.27985758730862836</v>
      </c>
      <c r="T354" s="12">
        <v>0</v>
      </c>
      <c r="U354" s="10">
        <v>65</v>
      </c>
      <c r="V354" s="33">
        <v>0.2417779574120944</v>
      </c>
      <c r="W354" s="11">
        <v>-1.9066604564508621E-2</v>
      </c>
      <c r="X354" s="10">
        <v>-23</v>
      </c>
      <c r="Y354" s="33">
        <v>-6.2764637362168418E-2</v>
      </c>
      <c r="Z354" s="13">
        <v>6720</v>
      </c>
      <c r="AA354" s="10">
        <v>-7</v>
      </c>
      <c r="AB354" s="33">
        <v>0.10014785658958536</v>
      </c>
      <c r="AC354" s="11">
        <v>-2.8999999999999998E-2</v>
      </c>
      <c r="AD354" s="10">
        <v>-14</v>
      </c>
      <c r="AE354" s="33">
        <v>-7.7298173199841225E-2</v>
      </c>
      <c r="AF354" s="11">
        <v>2.7242888402626564E-3</v>
      </c>
      <c r="AG354" s="10">
        <v>-1</v>
      </c>
      <c r="AH354" s="33">
        <v>-6.5261564107807146E-2</v>
      </c>
      <c r="AI354" s="14">
        <v>-2.3163357956262232E-2</v>
      </c>
      <c r="AJ354" s="10">
        <v>0</v>
      </c>
      <c r="AK354" s="33">
        <v>0.13546556716996827</v>
      </c>
      <c r="AL354" s="13">
        <v>416835.32328859717</v>
      </c>
      <c r="AM354" s="38"/>
    </row>
    <row r="355" spans="1:39" x14ac:dyDescent="0.25">
      <c r="A355" t="s">
        <v>1107</v>
      </c>
      <c r="B355" s="5" t="s">
        <v>269</v>
      </c>
      <c r="C355" s="6" t="s">
        <v>61</v>
      </c>
      <c r="D355" s="7" t="s">
        <v>39</v>
      </c>
      <c r="E355" s="8">
        <v>27.523191026127368</v>
      </c>
      <c r="F355" s="36">
        <v>0.35634012257561631</v>
      </c>
      <c r="G355" s="8">
        <v>-0.32168327312706424</v>
      </c>
      <c r="H355" s="9">
        <v>26</v>
      </c>
      <c r="I355" s="10">
        <v>39</v>
      </c>
      <c r="J355" s="33">
        <v>0.2427403178175897</v>
      </c>
      <c r="K355" s="11">
        <v>-1.3069076518838152E-2</v>
      </c>
      <c r="L355" s="10">
        <v>38</v>
      </c>
      <c r="M355" s="33">
        <v>0.13431728208075744</v>
      </c>
      <c r="N355" s="11">
        <v>-3.806680812715818E-3</v>
      </c>
      <c r="O355" s="10">
        <v>48</v>
      </c>
      <c r="P355" s="33">
        <v>0.12114301500930555</v>
      </c>
      <c r="Q355" s="11">
        <v>-1.0133004926108378E-2</v>
      </c>
      <c r="R355" s="10">
        <v>-62</v>
      </c>
      <c r="S355" s="33">
        <v>-0.23969129929595198</v>
      </c>
      <c r="T355" s="12">
        <v>-7.082554132371377E-2</v>
      </c>
      <c r="U355" s="10">
        <v>161</v>
      </c>
      <c r="V355" s="33">
        <v>0.50073746747023284</v>
      </c>
      <c r="W355" s="11">
        <v>-3.3609793096149441E-2</v>
      </c>
      <c r="X355" s="10">
        <v>-28</v>
      </c>
      <c r="Y355" s="33">
        <v>5.3081638427054517E-2</v>
      </c>
      <c r="Z355" s="13">
        <v>12754</v>
      </c>
      <c r="AA355" s="10">
        <v>-1</v>
      </c>
      <c r="AB355" s="33">
        <v>1.7643978522652246E-2</v>
      </c>
      <c r="AC355" s="11">
        <v>-2.0999999999999991E-2</v>
      </c>
      <c r="AD355" s="10">
        <v>86</v>
      </c>
      <c r="AE355" s="33">
        <v>-0.22206592285361043</v>
      </c>
      <c r="AF355" s="11">
        <v>4.8304785241393144E-4</v>
      </c>
      <c r="AG355" s="10">
        <v>24</v>
      </c>
      <c r="AH355" s="33">
        <v>0.11569834576122262</v>
      </c>
      <c r="AI355" s="14">
        <v>-6.4305356333133723E-2</v>
      </c>
      <c r="AJ355" s="10">
        <v>3</v>
      </c>
      <c r="AK355" s="33">
        <v>9.2090355241647714E-3</v>
      </c>
      <c r="AL355" s="13">
        <v>10520.038793844913</v>
      </c>
      <c r="AM355" s="38"/>
    </row>
    <row r="356" spans="1:39" x14ac:dyDescent="0.25">
      <c r="A356" t="s">
        <v>776</v>
      </c>
      <c r="B356" s="5" t="s">
        <v>92</v>
      </c>
      <c r="C356" s="6" t="s">
        <v>93</v>
      </c>
      <c r="D356" s="7" t="s">
        <v>34</v>
      </c>
      <c r="E356" s="8">
        <v>45.325362231345196</v>
      </c>
      <c r="F356" s="36">
        <v>1.0453600327007031</v>
      </c>
      <c r="G356" s="8">
        <v>-0.32465743574816486</v>
      </c>
      <c r="H356" s="9">
        <v>9</v>
      </c>
      <c r="I356" s="10">
        <v>32</v>
      </c>
      <c r="J356" s="33">
        <v>0.3070495008683175</v>
      </c>
      <c r="K356" s="11">
        <v>-1.0124333098069815E-2</v>
      </c>
      <c r="L356" s="10">
        <v>52</v>
      </c>
      <c r="M356" s="33">
        <v>0.20069837007808056</v>
      </c>
      <c r="N356" s="11">
        <v>-7.8786243952966642E-3</v>
      </c>
      <c r="O356" s="10">
        <v>13</v>
      </c>
      <c r="P356" s="33">
        <v>0.22016148455583595</v>
      </c>
      <c r="Q356" s="11">
        <v>-1.8159781761496491E-2</v>
      </c>
      <c r="R356" s="10">
        <v>60</v>
      </c>
      <c r="S356" s="33">
        <v>0.46803262510477406</v>
      </c>
      <c r="T356" s="12">
        <v>-2.2954531161562168</v>
      </c>
      <c r="U356" s="10">
        <v>-3</v>
      </c>
      <c r="V356" s="33">
        <v>-0.14143872408814762</v>
      </c>
      <c r="W356" s="11">
        <v>-2.7374928666539788E-3</v>
      </c>
      <c r="X356" s="10">
        <v>44</v>
      </c>
      <c r="Y356" s="33">
        <v>0.3500553623529985</v>
      </c>
      <c r="Z356" s="13">
        <v>17470</v>
      </c>
      <c r="AA356" s="10">
        <v>-24</v>
      </c>
      <c r="AB356" s="33">
        <v>-6.9196884534046266E-2</v>
      </c>
      <c r="AC356" s="11">
        <v>-2.6000000000000009E-2</v>
      </c>
      <c r="AD356" s="10">
        <v>4</v>
      </c>
      <c r="AE356" s="33">
        <v>4.1242881644359963E-2</v>
      </c>
      <c r="AF356" s="11">
        <v>2.0162642537278952E-2</v>
      </c>
      <c r="AG356" s="10">
        <v>56</v>
      </c>
      <c r="AH356" s="33">
        <v>0.17700322678267671</v>
      </c>
      <c r="AI356" s="14">
        <v>-0.16850185131451401</v>
      </c>
      <c r="AJ356" s="10">
        <v>24</v>
      </c>
      <c r="AK356" s="33">
        <v>2.126205293063832E-2</v>
      </c>
      <c r="AL356" s="13">
        <v>13171.755707188233</v>
      </c>
      <c r="AM356" s="38">
        <v>1</v>
      </c>
    </row>
    <row r="357" spans="1:39" x14ac:dyDescent="0.25">
      <c r="A357" t="s">
        <v>1046</v>
      </c>
      <c r="B357" s="5" t="s">
        <v>414</v>
      </c>
      <c r="C357" s="6" t="s">
        <v>93</v>
      </c>
      <c r="D357" s="7" t="s">
        <v>34</v>
      </c>
      <c r="E357" s="8">
        <v>19.855627856515945</v>
      </c>
      <c r="F357" s="36">
        <v>6.1459088596095945E-2</v>
      </c>
      <c r="G357" s="8">
        <v>-0.32628190397762324</v>
      </c>
      <c r="H357" s="9">
        <v>13</v>
      </c>
      <c r="I357" s="10">
        <v>20</v>
      </c>
      <c r="J357" s="33">
        <v>4.2392581312188371E-2</v>
      </c>
      <c r="K357" s="11">
        <v>-2.0981092786940048E-2</v>
      </c>
      <c r="L357" s="10">
        <v>-1</v>
      </c>
      <c r="M357" s="33">
        <v>3.9642741980550289E-2</v>
      </c>
      <c r="N357" s="11">
        <v>1.5759627020368594E-3</v>
      </c>
      <c r="O357" s="10">
        <v>63</v>
      </c>
      <c r="P357" s="33">
        <v>0.17564313057927877</v>
      </c>
      <c r="Q357" s="11">
        <v>-1.3364053318045008E-2</v>
      </c>
      <c r="R357" s="10">
        <v>113</v>
      </c>
      <c r="S357" s="33">
        <v>-5.4692656228528258E-2</v>
      </c>
      <c r="T357" s="12">
        <v>-0.74793236625244264</v>
      </c>
      <c r="U357" s="10">
        <v>-19</v>
      </c>
      <c r="V357" s="33">
        <v>-7.9412410461960903E-2</v>
      </c>
      <c r="W357" s="11">
        <v>3.239920687376073E-3</v>
      </c>
      <c r="X357" s="10">
        <v>31</v>
      </c>
      <c r="Y357" s="33">
        <v>0.11150599842232836</v>
      </c>
      <c r="Z357" s="13">
        <v>16695</v>
      </c>
      <c r="AA357" s="10">
        <v>-38</v>
      </c>
      <c r="AB357" s="33">
        <v>-0.11745863608070117</v>
      </c>
      <c r="AC357" s="11">
        <v>-1.3999999999999992E-2</v>
      </c>
      <c r="AD357" s="10">
        <v>-17</v>
      </c>
      <c r="AE357" s="33">
        <v>-4.2913273486024472E-2</v>
      </c>
      <c r="AF357" s="11">
        <v>6.3145997832482204E-3</v>
      </c>
      <c r="AG357" s="10">
        <v>68</v>
      </c>
      <c r="AH357" s="33">
        <v>0.18863559126291241</v>
      </c>
      <c r="AI357" s="14">
        <v>-0.17876820132744875</v>
      </c>
      <c r="AJ357" s="10">
        <v>8</v>
      </c>
      <c r="AK357" s="33">
        <v>4.4768288511601861E-3</v>
      </c>
      <c r="AL357" s="13">
        <v>14366.304991094716</v>
      </c>
      <c r="AM357" s="38"/>
    </row>
    <row r="358" spans="1:39" ht="22.5" x14ac:dyDescent="0.25">
      <c r="A358" t="s">
        <v>1080</v>
      </c>
      <c r="B358" s="5" t="s">
        <v>419</v>
      </c>
      <c r="C358" s="6" t="s">
        <v>54</v>
      </c>
      <c r="D358" s="7" t="s">
        <v>39</v>
      </c>
      <c r="E358" s="8">
        <v>19.677978391692484</v>
      </c>
      <c r="F358" s="36">
        <v>6.3561055757915152E-2</v>
      </c>
      <c r="G358" s="8">
        <v>-0.35423539334701104</v>
      </c>
      <c r="H358" s="9">
        <v>13</v>
      </c>
      <c r="I358" s="10">
        <v>44</v>
      </c>
      <c r="J358" s="33">
        <v>0.21102160084511579</v>
      </c>
      <c r="K358" s="11">
        <v>1.9084047067748244E-2</v>
      </c>
      <c r="L358" s="10">
        <v>317</v>
      </c>
      <c r="M358" s="33">
        <v>0.95012409365044392</v>
      </c>
      <c r="N358" s="11">
        <v>-4.748230356790048E-2</v>
      </c>
      <c r="O358" s="10">
        <v>-110</v>
      </c>
      <c r="P358" s="33">
        <v>-0.23410479623514169</v>
      </c>
      <c r="Q358" s="11">
        <v>1.3169014084507043E-2</v>
      </c>
      <c r="R358" s="10">
        <v>-44</v>
      </c>
      <c r="S358" s="33">
        <v>-0.27985758730862836</v>
      </c>
      <c r="T358" s="12">
        <v>0</v>
      </c>
      <c r="U358" s="10">
        <v>44</v>
      </c>
      <c r="V358" s="33">
        <v>0.12600242172221043</v>
      </c>
      <c r="W358" s="11">
        <v>-8.0780017528483822E-3</v>
      </c>
      <c r="X358" s="10">
        <v>29</v>
      </c>
      <c r="Y358" s="33">
        <v>0.13760865443150155</v>
      </c>
      <c r="Z358" s="13">
        <v>15147</v>
      </c>
      <c r="AA358" s="10">
        <v>-39</v>
      </c>
      <c r="AB358" s="33">
        <v>-9.9102026064558479E-2</v>
      </c>
      <c r="AC358" s="11">
        <v>-1.7000000000000001E-2</v>
      </c>
      <c r="AD358" s="10">
        <v>42</v>
      </c>
      <c r="AE358" s="33">
        <v>0.12496935305785328</v>
      </c>
      <c r="AF358" s="11">
        <v>1.4388807069219522E-2</v>
      </c>
      <c r="AG358" s="10">
        <v>-1</v>
      </c>
      <c r="AH358" s="33">
        <v>-1.7981865997746427E-2</v>
      </c>
      <c r="AI358" s="14">
        <v>-2.7100757391393726E-2</v>
      </c>
      <c r="AJ358" s="10">
        <v>14</v>
      </c>
      <c r="AK358" s="33">
        <v>9.0163161209014936E-3</v>
      </c>
      <c r="AL358" s="13">
        <v>33011.62209994343</v>
      </c>
      <c r="AM358" s="38"/>
    </row>
    <row r="359" spans="1:39" x14ac:dyDescent="0.25">
      <c r="A359" t="s">
        <v>745</v>
      </c>
      <c r="B359" s="5" t="s">
        <v>584</v>
      </c>
      <c r="C359" s="6" t="s">
        <v>41</v>
      </c>
      <c r="D359" s="7" t="s">
        <v>34</v>
      </c>
      <c r="E359" s="8">
        <v>5.5319284683511718</v>
      </c>
      <c r="F359" s="36">
        <v>-0.48202469991839791</v>
      </c>
      <c r="G359" s="8">
        <v>-0.35787739032908306</v>
      </c>
      <c r="H359" s="9">
        <v>0</v>
      </c>
      <c r="I359" s="10">
        <v>-8</v>
      </c>
      <c r="J359" s="33">
        <v>-0.13659587152782787</v>
      </c>
      <c r="K359" s="11">
        <v>-2.6444802162276293E-2</v>
      </c>
      <c r="L359" s="10">
        <v>-273</v>
      </c>
      <c r="M359" s="33">
        <v>-0.85492058857301378</v>
      </c>
      <c r="N359" s="11">
        <v>4.8494983277591969E-2</v>
      </c>
      <c r="O359" s="10">
        <v>0</v>
      </c>
      <c r="P359" s="33">
        <v>-2.468057563044801E-2</v>
      </c>
      <c r="Q359" s="11">
        <v>0</v>
      </c>
      <c r="R359" s="10">
        <v>-44</v>
      </c>
      <c r="S359" s="33">
        <v>-0.27985758730862836</v>
      </c>
      <c r="T359" s="12">
        <v>0</v>
      </c>
      <c r="U359" s="10">
        <v>-9</v>
      </c>
      <c r="V359" s="33">
        <v>-2.4510116733867493E-2</v>
      </c>
      <c r="W359" s="11">
        <v>2.4834123222748812E-3</v>
      </c>
      <c r="X359" s="10">
        <v>-3</v>
      </c>
      <c r="Y359" s="33">
        <v>0.28743831627616734</v>
      </c>
      <c r="Z359" s="13">
        <v>40702</v>
      </c>
      <c r="AA359" s="10">
        <v>24</v>
      </c>
      <c r="AB359" s="33">
        <v>3.1260135526198218E-2</v>
      </c>
      <c r="AC359" s="11">
        <v>-1.4999999999999999E-2</v>
      </c>
      <c r="AD359" s="10">
        <v>-21</v>
      </c>
      <c r="AE359" s="33">
        <v>-0.23359856051108574</v>
      </c>
      <c r="AF359" s="11">
        <v>-9.1124913733608981E-3</v>
      </c>
      <c r="AG359" s="10">
        <v>9</v>
      </c>
      <c r="AH359" s="33">
        <v>3.8043657392426766E-2</v>
      </c>
      <c r="AI359" s="14">
        <v>-4.8781134275010851E-2</v>
      </c>
      <c r="AJ359" s="10">
        <v>2</v>
      </c>
      <c r="AK359" s="33">
        <v>1.1675565614765182E-3</v>
      </c>
      <c r="AL359" s="13">
        <v>42008.154730531911</v>
      </c>
      <c r="AM359" s="38"/>
    </row>
    <row r="360" spans="1:39" x14ac:dyDescent="0.25">
      <c r="A360" t="s">
        <v>1006</v>
      </c>
      <c r="B360" s="5" t="s">
        <v>474</v>
      </c>
      <c r="C360" s="6" t="s">
        <v>49</v>
      </c>
      <c r="D360" s="7" t="s">
        <v>39</v>
      </c>
      <c r="E360" s="8">
        <v>16.39707218339548</v>
      </c>
      <c r="F360" s="36">
        <v>-6.05557913857937E-2</v>
      </c>
      <c r="G360" s="8">
        <v>-0.36262730532271092</v>
      </c>
      <c r="H360" s="9">
        <v>4</v>
      </c>
      <c r="I360" s="10">
        <v>-158</v>
      </c>
      <c r="J360" s="33">
        <v>-0.64717465627007376</v>
      </c>
      <c r="K360" s="11">
        <v>-7.669148012714655E-2</v>
      </c>
      <c r="L360" s="10">
        <v>-5</v>
      </c>
      <c r="M360" s="33">
        <v>-4.3948762576970446E-2</v>
      </c>
      <c r="N360" s="11">
        <v>4.2734864232589764E-3</v>
      </c>
      <c r="O360" s="10">
        <v>-19</v>
      </c>
      <c r="P360" s="33">
        <v>-4.3040062522574529E-2</v>
      </c>
      <c r="Q360" s="11">
        <v>8.3547724570316728E-4</v>
      </c>
      <c r="R360" s="10">
        <v>-98</v>
      </c>
      <c r="S360" s="33">
        <v>-0.28978369925883629</v>
      </c>
      <c r="T360" s="12">
        <v>9.421452759858695E-2</v>
      </c>
      <c r="U360" s="10">
        <v>39</v>
      </c>
      <c r="V360" s="33">
        <v>9.4306453265478596E-2</v>
      </c>
      <c r="W360" s="11">
        <v>-6.4640811508023255E-3</v>
      </c>
      <c r="X360" s="10">
        <v>21</v>
      </c>
      <c r="Y360" s="33">
        <v>4.5625426743511666E-2</v>
      </c>
      <c r="Z360" s="13">
        <v>16651</v>
      </c>
      <c r="AA360" s="10">
        <v>-8</v>
      </c>
      <c r="AB360" s="33">
        <v>-6.2590540043689025E-2</v>
      </c>
      <c r="AC360" s="11">
        <v>-1.2E-2</v>
      </c>
      <c r="AD360" s="10">
        <v>102</v>
      </c>
      <c r="AE360" s="33">
        <v>0.32738856262840899</v>
      </c>
      <c r="AF360" s="11">
        <v>2.7681900180396957E-2</v>
      </c>
      <c r="AG360" s="10">
        <v>50</v>
      </c>
      <c r="AH360" s="33">
        <v>0.16130729811259886</v>
      </c>
      <c r="AI360" s="14">
        <v>-0.1631041399931763</v>
      </c>
      <c r="AJ360" s="10">
        <v>1</v>
      </c>
      <c r="AK360" s="33">
        <v>-3.1608057929399802E-5</v>
      </c>
      <c r="AL360" s="13">
        <v>15956.852427945036</v>
      </c>
      <c r="AM360" s="38"/>
    </row>
    <row r="361" spans="1:39" x14ac:dyDescent="0.25">
      <c r="A361" t="s">
        <v>1032</v>
      </c>
      <c r="B361" s="5" t="s">
        <v>389</v>
      </c>
      <c r="C361" s="6" t="s">
        <v>44</v>
      </c>
      <c r="D361" s="7" t="s">
        <v>20</v>
      </c>
      <c r="E361" s="8">
        <v>21.216714866903043</v>
      </c>
      <c r="F361" s="36">
        <v>0.12902011932869506</v>
      </c>
      <c r="G361" s="8">
        <v>-0.37289304071466134</v>
      </c>
      <c r="H361" s="9">
        <v>20</v>
      </c>
      <c r="I361" s="10">
        <v>14</v>
      </c>
      <c r="J361" s="33">
        <v>2.1072925967362433E-2</v>
      </c>
      <c r="K361" s="11">
        <v>-2.8074832771152192E-3</v>
      </c>
      <c r="L361" s="10">
        <v>-127</v>
      </c>
      <c r="M361" s="33">
        <v>-0.31900238656795432</v>
      </c>
      <c r="N361" s="11">
        <v>2.0459083975618186E-2</v>
      </c>
      <c r="O361" s="10">
        <v>41</v>
      </c>
      <c r="P361" s="33">
        <v>8.4603383627893824E-2</v>
      </c>
      <c r="Q361" s="11">
        <v>-7.6470588235294096E-3</v>
      </c>
      <c r="R361" s="10">
        <v>199</v>
      </c>
      <c r="S361" s="33">
        <v>0.15208388834851633</v>
      </c>
      <c r="T361" s="12">
        <v>-1.4556040756914119</v>
      </c>
      <c r="U361" s="10">
        <v>-65</v>
      </c>
      <c r="V361" s="33">
        <v>-0.21685618661645123</v>
      </c>
      <c r="W361" s="11">
        <v>1.1061208875286915E-2</v>
      </c>
      <c r="X361" s="10">
        <v>7</v>
      </c>
      <c r="Y361" s="33">
        <v>-5.0407909064222323E-3</v>
      </c>
      <c r="Z361" s="13">
        <v>13933</v>
      </c>
      <c r="AA361" s="10">
        <v>97</v>
      </c>
      <c r="AB361" s="33">
        <v>0.24412617518388741</v>
      </c>
      <c r="AC361" s="11">
        <v>-2.0999999999999998E-2</v>
      </c>
      <c r="AD361" s="10">
        <v>-23</v>
      </c>
      <c r="AE361" s="33">
        <v>-7.5702196587958293E-2</v>
      </c>
      <c r="AF361" s="11">
        <v>3.1434262948207836E-3</v>
      </c>
      <c r="AG361" s="10">
        <v>13</v>
      </c>
      <c r="AH361" s="33">
        <v>7.4699230893338686E-2</v>
      </c>
      <c r="AI361" s="14">
        <v>-2.0593563010883109E-2</v>
      </c>
      <c r="AJ361" s="10">
        <v>-8</v>
      </c>
      <c r="AK361" s="33">
        <v>6.4536148241679525E-3</v>
      </c>
      <c r="AL361" s="13">
        <v>7476.5213884348486</v>
      </c>
      <c r="AM361" s="38"/>
    </row>
    <row r="362" spans="1:39" x14ac:dyDescent="0.25">
      <c r="A362" t="s">
        <v>782</v>
      </c>
      <c r="B362" s="5" t="s">
        <v>572</v>
      </c>
      <c r="C362" s="6" t="s">
        <v>93</v>
      </c>
      <c r="D362" s="7" t="s">
        <v>34</v>
      </c>
      <c r="E362" s="8">
        <v>8.3635518095855623</v>
      </c>
      <c r="F362" s="36">
        <v>-0.36635611051220618</v>
      </c>
      <c r="G362" s="8">
        <v>-0.37727871368704058</v>
      </c>
      <c r="H362" s="9">
        <v>0</v>
      </c>
      <c r="I362" s="10">
        <v>-4</v>
      </c>
      <c r="J362" s="33">
        <v>-4.7296993000459586E-2</v>
      </c>
      <c r="K362" s="11">
        <v>-2.7431767191565148E-2</v>
      </c>
      <c r="L362" s="10">
        <v>-36</v>
      </c>
      <c r="M362" s="33">
        <v>-7.324429982709868E-2</v>
      </c>
      <c r="N362" s="11">
        <v>7.6863835979858082E-3</v>
      </c>
      <c r="O362" s="10">
        <v>44</v>
      </c>
      <c r="P362" s="33">
        <v>0.10176483974983253</v>
      </c>
      <c r="Q362" s="11">
        <v>-8.2923728813559319E-3</v>
      </c>
      <c r="R362" s="10">
        <v>-44</v>
      </c>
      <c r="S362" s="33">
        <v>-0.27985758730862836</v>
      </c>
      <c r="T362" s="12">
        <v>0</v>
      </c>
      <c r="U362" s="10">
        <v>-56</v>
      </c>
      <c r="V362" s="33">
        <v>-0.14167723346206829</v>
      </c>
      <c r="W362" s="11">
        <v>9.0322580645161299E-3</v>
      </c>
      <c r="X362" s="10">
        <v>4</v>
      </c>
      <c r="Y362" s="33">
        <v>0.1369538035857758</v>
      </c>
      <c r="Z362" s="13">
        <v>31779</v>
      </c>
      <c r="AA362" s="10">
        <v>6</v>
      </c>
      <c r="AB362" s="33">
        <v>-3.9695211026364974E-2</v>
      </c>
      <c r="AC362" s="11">
        <v>-1.3000000000000001E-2</v>
      </c>
      <c r="AD362" s="10">
        <v>-23</v>
      </c>
      <c r="AE362" s="33">
        <v>-0.11247265525494876</v>
      </c>
      <c r="AF362" s="11">
        <v>-3.4630350194553294E-4</v>
      </c>
      <c r="AG362" s="10">
        <v>-13</v>
      </c>
      <c r="AH362" s="33">
        <v>-6.239912832352295E-3</v>
      </c>
      <c r="AI362" s="14">
        <v>3.7961206786837121E-2</v>
      </c>
      <c r="AJ362" s="10">
        <v>-3</v>
      </c>
      <c r="AK362" s="33">
        <v>1.292938476694927E-3</v>
      </c>
      <c r="AL362" s="13">
        <v>20512.801292330289</v>
      </c>
      <c r="AM362" s="38"/>
    </row>
    <row r="363" spans="1:39" x14ac:dyDescent="0.25">
      <c r="A363" t="s">
        <v>674</v>
      </c>
      <c r="B363" s="5" t="s">
        <v>346</v>
      </c>
      <c r="C363" s="6" t="s">
        <v>41</v>
      </c>
      <c r="D363" s="7" t="s">
        <v>34</v>
      </c>
      <c r="E363" s="8">
        <v>23.21269023112049</v>
      </c>
      <c r="F363" s="36">
        <v>0.20833251595977176</v>
      </c>
      <c r="G363" s="8">
        <v>-0.37964629102738812</v>
      </c>
      <c r="H363" s="9">
        <v>26</v>
      </c>
      <c r="I363" s="10">
        <v>86</v>
      </c>
      <c r="J363" s="33">
        <v>0.19497424120819248</v>
      </c>
      <c r="K363" s="11">
        <v>-8.9685711309921423E-3</v>
      </c>
      <c r="L363" s="10">
        <v>-42</v>
      </c>
      <c r="M363" s="33">
        <v>-0.10781391454602485</v>
      </c>
      <c r="N363" s="11">
        <v>8.4749063563044069E-3</v>
      </c>
      <c r="O363" s="10">
        <v>-28</v>
      </c>
      <c r="P363" s="33">
        <v>-8.8077618217664189E-2</v>
      </c>
      <c r="Q363" s="11">
        <v>3.6387774004322283E-3</v>
      </c>
      <c r="R363" s="10">
        <v>96</v>
      </c>
      <c r="S363" s="33">
        <v>-9.3179307378797926E-2</v>
      </c>
      <c r="T363" s="12">
        <v>-0.62908907901358835</v>
      </c>
      <c r="U363" s="10">
        <v>-197</v>
      </c>
      <c r="V363" s="33">
        <v>-0.7308047126467585</v>
      </c>
      <c r="W363" s="11">
        <v>4.1312055786509316E-2</v>
      </c>
      <c r="X363" s="10">
        <v>92</v>
      </c>
      <c r="Y363" s="33">
        <v>0.3817630114399661</v>
      </c>
      <c r="Z363" s="13">
        <v>24098</v>
      </c>
      <c r="AA363" s="10">
        <v>102</v>
      </c>
      <c r="AB363" s="33">
        <v>0.28991683321853579</v>
      </c>
      <c r="AC363" s="11">
        <v>-2.3E-2</v>
      </c>
      <c r="AD363" s="10">
        <v>141</v>
      </c>
      <c r="AE363" s="33">
        <v>0.42015222601966107</v>
      </c>
      <c r="AF363" s="11">
        <v>3.5565461565461587E-2</v>
      </c>
      <c r="AG363" s="10">
        <v>12</v>
      </c>
      <c r="AH363" s="33">
        <v>2.6666164363579214E-2</v>
      </c>
      <c r="AI363" s="14">
        <v>-7.721510996740566E-3</v>
      </c>
      <c r="AJ363" s="10">
        <v>-1</v>
      </c>
      <c r="AK363" s="33">
        <v>4.2184307357046036E-4</v>
      </c>
      <c r="AL363" s="13">
        <v>8862.8525145532622</v>
      </c>
      <c r="AM363" s="38"/>
    </row>
    <row r="364" spans="1:39" x14ac:dyDescent="0.25">
      <c r="A364" t="s">
        <v>859</v>
      </c>
      <c r="B364" s="5" t="s">
        <v>84</v>
      </c>
      <c r="C364" s="6" t="s">
        <v>19</v>
      </c>
      <c r="D364" s="7" t="s">
        <v>20</v>
      </c>
      <c r="E364" s="8">
        <v>47.571250169400045</v>
      </c>
      <c r="F364" s="36">
        <v>1.1542439547950964</v>
      </c>
      <c r="G364" s="8">
        <v>-0.39347601418933209</v>
      </c>
      <c r="H364" s="9">
        <v>6</v>
      </c>
      <c r="I364" s="10">
        <v>-74</v>
      </c>
      <c r="J364" s="33">
        <v>-0.3538715136254208</v>
      </c>
      <c r="K364" s="11">
        <v>-4.2728388554803876E-2</v>
      </c>
      <c r="L364" s="10">
        <v>173</v>
      </c>
      <c r="M364" s="33">
        <v>0.8449249395659485</v>
      </c>
      <c r="N364" s="11">
        <v>-4.2866180288540529E-2</v>
      </c>
      <c r="O364" s="10">
        <v>23</v>
      </c>
      <c r="P364" s="33">
        <v>0.39315706487684299</v>
      </c>
      <c r="Q364" s="11">
        <v>-2.9303710094909396E-2</v>
      </c>
      <c r="R364" s="10">
        <v>-19</v>
      </c>
      <c r="S364" s="33">
        <v>0.17239197865479772</v>
      </c>
      <c r="T364" s="12">
        <v>-0.62798972678702558</v>
      </c>
      <c r="U364" s="10">
        <v>7</v>
      </c>
      <c r="V364" s="33">
        <v>0.16277028245097735</v>
      </c>
      <c r="W364" s="11">
        <v>-2.0265646731571635E-2</v>
      </c>
      <c r="X364" s="10">
        <v>-4</v>
      </c>
      <c r="Y364" s="33">
        <v>-4.1808714936463764E-2</v>
      </c>
      <c r="Z364" s="13">
        <v>5994</v>
      </c>
      <c r="AA364" s="10">
        <v>10</v>
      </c>
      <c r="AB364" s="33">
        <v>0.49617652838586723</v>
      </c>
      <c r="AC364" s="11">
        <v>-4.2999999999999997E-2</v>
      </c>
      <c r="AD364" s="10">
        <v>-26</v>
      </c>
      <c r="AE364" s="33">
        <v>-9.279212152684374E-2</v>
      </c>
      <c r="AF364" s="11">
        <v>6.4963768115942067E-3</v>
      </c>
      <c r="AG364" s="10">
        <v>-15</v>
      </c>
      <c r="AH364" s="33">
        <v>-0.23107102452399397</v>
      </c>
      <c r="AI364" s="14">
        <v>0.3649790016753891</v>
      </c>
      <c r="AJ364" s="10">
        <v>-19</v>
      </c>
      <c r="AK364" s="33">
        <v>-2.58665385685658E-3</v>
      </c>
      <c r="AL364" s="13">
        <v>-1993.353227401225</v>
      </c>
      <c r="AM364" s="38"/>
    </row>
    <row r="365" spans="1:39" x14ac:dyDescent="0.25">
      <c r="A365" t="s">
        <v>1062</v>
      </c>
      <c r="B365" s="5" t="s">
        <v>551</v>
      </c>
      <c r="C365" s="6" t="s">
        <v>54</v>
      </c>
      <c r="D365" s="7" t="s">
        <v>39</v>
      </c>
      <c r="E365" s="8">
        <v>11.084103546916019</v>
      </c>
      <c r="F365" s="36">
        <v>-0.25360451262174255</v>
      </c>
      <c r="G365" s="8">
        <v>-0.40096895039915381</v>
      </c>
      <c r="H365" s="9">
        <v>6</v>
      </c>
      <c r="I365" s="10">
        <v>0</v>
      </c>
      <c r="J365" s="33">
        <v>9.2120602056022793E-2</v>
      </c>
      <c r="K365" s="11">
        <v>-3.7237807191065064E-2</v>
      </c>
      <c r="L365" s="10">
        <v>272</v>
      </c>
      <c r="M365" s="33">
        <v>1.0705679816255995</v>
      </c>
      <c r="N365" s="11">
        <v>-5.3474730207743251E-2</v>
      </c>
      <c r="O365" s="10">
        <v>-47</v>
      </c>
      <c r="P365" s="33">
        <v>-0.17712415993715447</v>
      </c>
      <c r="Q365" s="11">
        <v>9.7629009762900971E-3</v>
      </c>
      <c r="R365" s="10">
        <v>-44</v>
      </c>
      <c r="S365" s="33">
        <v>-0.27985758730862836</v>
      </c>
      <c r="T365" s="12">
        <v>0</v>
      </c>
      <c r="U365" s="10">
        <v>29</v>
      </c>
      <c r="V365" s="33">
        <v>0.25080028941700705</v>
      </c>
      <c r="W365" s="11">
        <v>-1.3923857868020304E-2</v>
      </c>
      <c r="X365" s="10">
        <v>-37</v>
      </c>
      <c r="Y365" s="33">
        <v>-0.28995860278379104</v>
      </c>
      <c r="Z365" s="13">
        <v>8387</v>
      </c>
      <c r="AA365" s="10">
        <v>14</v>
      </c>
      <c r="AB365" s="33">
        <v>3.3529495026789258E-2</v>
      </c>
      <c r="AC365" s="11">
        <v>-1.4000000000000002E-2</v>
      </c>
      <c r="AD365" s="10">
        <v>-16</v>
      </c>
      <c r="AE365" s="33">
        <v>-7.9638480466546868E-2</v>
      </c>
      <c r="AF365" s="11">
        <v>1.8558558558557925E-3</v>
      </c>
      <c r="AG365" s="10">
        <v>6</v>
      </c>
      <c r="AH365" s="33">
        <v>1.3794641853109912E-2</v>
      </c>
      <c r="AI365" s="14">
        <v>-1.4769882033301762E-2</v>
      </c>
      <c r="AJ365" s="10">
        <v>-2</v>
      </c>
      <c r="AK365" s="33">
        <v>-2.1905091812404107E-2</v>
      </c>
      <c r="AL365" s="13">
        <v>15620.67625978298</v>
      </c>
      <c r="AM365" s="38"/>
    </row>
    <row r="366" spans="1:39" x14ac:dyDescent="0.25">
      <c r="A366" t="s">
        <v>700</v>
      </c>
      <c r="B366" s="5" t="s">
        <v>250</v>
      </c>
      <c r="C366" s="6" t="s">
        <v>19</v>
      </c>
      <c r="D366" s="7" t="s">
        <v>20</v>
      </c>
      <c r="E366" s="8">
        <v>29.03518963815684</v>
      </c>
      <c r="F366" s="36">
        <v>0.44039185885581089</v>
      </c>
      <c r="G366" s="8">
        <v>-0.40151439760121832</v>
      </c>
      <c r="H366" s="9">
        <v>20</v>
      </c>
      <c r="I366" s="10">
        <v>86</v>
      </c>
      <c r="J366" s="33">
        <v>0.2364227644562078</v>
      </c>
      <c r="K366" s="11">
        <v>5.1394343654026509E-3</v>
      </c>
      <c r="L366" s="10">
        <v>53</v>
      </c>
      <c r="M366" s="33">
        <v>0.61215587725426279</v>
      </c>
      <c r="N366" s="11">
        <v>-3.1281998050814497E-2</v>
      </c>
      <c r="O366" s="10">
        <v>75</v>
      </c>
      <c r="P366" s="33">
        <v>0.35592256011004564</v>
      </c>
      <c r="Q366" s="11">
        <v>-2.5703703703703694E-2</v>
      </c>
      <c r="R366" s="10">
        <v>-44</v>
      </c>
      <c r="S366" s="33">
        <v>-7.537792487974336E-2</v>
      </c>
      <c r="T366" s="12">
        <v>-0.4172325801539285</v>
      </c>
      <c r="U366" s="10">
        <v>-83</v>
      </c>
      <c r="V366" s="33">
        <v>-0.28694172556666497</v>
      </c>
      <c r="W366" s="11">
        <v>1.443533856437082E-2</v>
      </c>
      <c r="X366" s="10">
        <v>44</v>
      </c>
      <c r="Y366" s="33">
        <v>0.13751750419514785</v>
      </c>
      <c r="Z366" s="13">
        <v>12817</v>
      </c>
      <c r="AA366" s="10">
        <v>-35</v>
      </c>
      <c r="AB366" s="33">
        <v>-9.6832666563967551E-2</v>
      </c>
      <c r="AC366" s="11">
        <v>-1.6E-2</v>
      </c>
      <c r="AD366" s="10">
        <v>70</v>
      </c>
      <c r="AE366" s="33">
        <v>0.19367894288887377</v>
      </c>
      <c r="AF366" s="11">
        <v>2.1484860026661612E-2</v>
      </c>
      <c r="AG366" s="10">
        <v>3</v>
      </c>
      <c r="AH366" s="33">
        <v>-3.604725574756884E-3</v>
      </c>
      <c r="AI366" s="14">
        <v>8.7295471135222957E-2</v>
      </c>
      <c r="AJ366" s="10">
        <v>-9</v>
      </c>
      <c r="AK366" s="33">
        <v>4.7267585527642209E-3</v>
      </c>
      <c r="AL366" s="13">
        <v>2699.3570458904433</v>
      </c>
      <c r="AM366" s="38"/>
    </row>
    <row r="367" spans="1:39" x14ac:dyDescent="0.25">
      <c r="A367" t="s">
        <v>817</v>
      </c>
      <c r="B367" s="5" t="s">
        <v>322</v>
      </c>
      <c r="C367" s="6" t="s">
        <v>49</v>
      </c>
      <c r="D367" s="7" t="s">
        <v>39</v>
      </c>
      <c r="E367" s="8">
        <v>24.346898377909646</v>
      </c>
      <c r="F367" s="36">
        <v>0.26273248902347257</v>
      </c>
      <c r="G367" s="8">
        <v>-0.41256768869819638</v>
      </c>
      <c r="H367" s="9">
        <v>24</v>
      </c>
      <c r="I367" s="10">
        <v>-190</v>
      </c>
      <c r="J367" s="33">
        <v>-0.90385490087903253</v>
      </c>
      <c r="K367" s="11">
        <v>-9.8162379695163615E-2</v>
      </c>
      <c r="L367" s="10">
        <v>331</v>
      </c>
      <c r="M367" s="33">
        <v>0.98058333563501598</v>
      </c>
      <c r="N367" s="11">
        <v>-4.9311448045625254E-2</v>
      </c>
      <c r="O367" s="10">
        <v>-162</v>
      </c>
      <c r="P367" s="33">
        <v>-0.38128249141856091</v>
      </c>
      <c r="Q367" s="11">
        <v>2.2610878661087866E-2</v>
      </c>
      <c r="R367" s="10">
        <v>4</v>
      </c>
      <c r="S367" s="33">
        <v>0.18715931773009614</v>
      </c>
      <c r="T367" s="12">
        <v>-1.2972655920945215</v>
      </c>
      <c r="U367" s="10">
        <v>110</v>
      </c>
      <c r="V367" s="33">
        <v>0.27633345115668673</v>
      </c>
      <c r="W367" s="11">
        <v>-1.7888888888888892E-2</v>
      </c>
      <c r="X367" s="10">
        <v>48</v>
      </c>
      <c r="Y367" s="33">
        <v>0.2176938086075827</v>
      </c>
      <c r="Z367" s="13">
        <v>18502</v>
      </c>
      <c r="AA367" s="10">
        <v>63</v>
      </c>
      <c r="AB367" s="33">
        <v>0.21442276766479113</v>
      </c>
      <c r="AC367" s="11">
        <v>-2.3000000000000007E-2</v>
      </c>
      <c r="AD367" s="10">
        <v>-58</v>
      </c>
      <c r="AE367" s="33">
        <v>-0.25429258871497606</v>
      </c>
      <c r="AF367" s="11">
        <v>-4.9219088937093591E-3</v>
      </c>
      <c r="AG367" s="10">
        <v>-35</v>
      </c>
      <c r="AH367" s="33">
        <v>-7.3178012842695733E-2</v>
      </c>
      <c r="AI367" s="14">
        <v>0.11262629988912298</v>
      </c>
      <c r="AJ367" s="10">
        <v>-4</v>
      </c>
      <c r="AK367" s="33">
        <v>7.2424740781230068E-3</v>
      </c>
      <c r="AL367" s="13">
        <v>6954.5813565650024</v>
      </c>
      <c r="AM367" s="38"/>
    </row>
    <row r="368" spans="1:39" x14ac:dyDescent="0.25">
      <c r="A368" t="s">
        <v>684</v>
      </c>
      <c r="B368" s="5" t="s">
        <v>574</v>
      </c>
      <c r="C368" s="6" t="s">
        <v>81</v>
      </c>
      <c r="D368" s="7" t="s">
        <v>34</v>
      </c>
      <c r="E368" s="8">
        <v>8.1769472648682573</v>
      </c>
      <c r="F368" s="36">
        <v>-0.35480975950075688</v>
      </c>
      <c r="G368" s="8">
        <v>-0.4357486520375744</v>
      </c>
      <c r="H368" s="9">
        <v>0</v>
      </c>
      <c r="I368" s="10">
        <v>-120</v>
      </c>
      <c r="J368" s="33">
        <v>-0.49654010351663475</v>
      </c>
      <c r="K368" s="11">
        <v>-5.0048618550864399E-2</v>
      </c>
      <c r="L368" s="10">
        <v>112</v>
      </c>
      <c r="M368" s="33">
        <v>0.37712871505158047</v>
      </c>
      <c r="N368" s="11">
        <v>-1.7255505735328545E-2</v>
      </c>
      <c r="O368" s="10">
        <v>2</v>
      </c>
      <c r="P368" s="33">
        <v>6.0424994212714411E-3</v>
      </c>
      <c r="Q368" s="11">
        <v>-2E-3</v>
      </c>
      <c r="R368" s="10">
        <v>-44</v>
      </c>
      <c r="S368" s="33">
        <v>-0.27985758730862836</v>
      </c>
      <c r="T368" s="12">
        <v>0</v>
      </c>
      <c r="U368" s="10">
        <v>-40</v>
      </c>
      <c r="V368" s="33">
        <v>-0.11093574504640924</v>
      </c>
      <c r="W368" s="11">
        <v>7.1455329999019317E-3</v>
      </c>
      <c r="X368" s="10">
        <v>9</v>
      </c>
      <c r="Y368" s="33">
        <v>0.33236679588461859</v>
      </c>
      <c r="Z368" s="13">
        <v>38081</v>
      </c>
      <c r="AA368" s="10">
        <v>-27</v>
      </c>
      <c r="AB368" s="33">
        <v>-0.16097993461475779</v>
      </c>
      <c r="AC368" s="11">
        <v>-1.1000000000000003E-2</v>
      </c>
      <c r="AD368" s="10">
        <v>-22</v>
      </c>
      <c r="AE368" s="33">
        <v>-9.9320004492004399E-2</v>
      </c>
      <c r="AF368" s="11">
        <v>3.5754521197750577E-4</v>
      </c>
      <c r="AG368" s="10">
        <v>-3</v>
      </c>
      <c r="AH368" s="33">
        <v>-4.2466919268382752E-2</v>
      </c>
      <c r="AI368" s="14">
        <v>1.4228402788203809E-2</v>
      </c>
      <c r="AJ368" s="10">
        <v>1</v>
      </c>
      <c r="AK368" s="33">
        <v>-6.6248256459514737E-3</v>
      </c>
      <c r="AL368" s="13">
        <v>32934.651903386926</v>
      </c>
      <c r="AM368" s="38"/>
    </row>
    <row r="369" spans="1:39" x14ac:dyDescent="0.25">
      <c r="A369" t="s">
        <v>927</v>
      </c>
      <c r="B369" s="5" t="s">
        <v>401</v>
      </c>
      <c r="C369" s="6" t="s">
        <v>41</v>
      </c>
      <c r="D369" s="7" t="s">
        <v>34</v>
      </c>
      <c r="E369" s="8">
        <v>20.713784996721948</v>
      </c>
      <c r="F369" s="36">
        <v>0.13026969618184259</v>
      </c>
      <c r="G369" s="8">
        <v>-0.43737683950270423</v>
      </c>
      <c r="H369" s="9">
        <v>15</v>
      </c>
      <c r="I369" s="10">
        <v>201</v>
      </c>
      <c r="J369" s="33">
        <v>0.57060743620141696</v>
      </c>
      <c r="K369" s="11">
        <v>2.2232539504021931E-2</v>
      </c>
      <c r="L369" s="10">
        <v>-50</v>
      </c>
      <c r="M369" s="33">
        <v>-0.11682844025582112</v>
      </c>
      <c r="N369" s="11">
        <v>9.3327522560206419E-3</v>
      </c>
      <c r="O369" s="10">
        <v>-67</v>
      </c>
      <c r="P369" s="33">
        <v>-0.26217546519198121</v>
      </c>
      <c r="Q369" s="11">
        <v>1.4480572877406978E-2</v>
      </c>
      <c r="R369" s="10">
        <v>-40</v>
      </c>
      <c r="S369" s="33">
        <v>-0.15757830545001283</v>
      </c>
      <c r="T369" s="12">
        <v>-0.2935945981928122</v>
      </c>
      <c r="U369" s="10">
        <v>8</v>
      </c>
      <c r="V369" s="33">
        <v>3.7640197885726867E-3</v>
      </c>
      <c r="W369" s="11">
        <v>-3.3688821276818964E-3</v>
      </c>
      <c r="X369" s="10">
        <v>48</v>
      </c>
      <c r="Y369" s="33">
        <v>0.33599354368303058</v>
      </c>
      <c r="Z369" s="13">
        <v>27739</v>
      </c>
      <c r="AA369" s="10">
        <v>1</v>
      </c>
      <c r="AB369" s="33">
        <v>-2.1338601010223002E-2</v>
      </c>
      <c r="AC369" s="11">
        <v>-1.5999999999999993E-2</v>
      </c>
      <c r="AD369" s="10">
        <v>24</v>
      </c>
      <c r="AE369" s="33">
        <v>6.4927409383287449E-2</v>
      </c>
      <c r="AF369" s="11">
        <v>1.2101694915254146E-2</v>
      </c>
      <c r="AG369" s="10">
        <v>51</v>
      </c>
      <c r="AH369" s="33">
        <v>0.20831438622377429</v>
      </c>
      <c r="AI369" s="14">
        <v>-0.17371669791298938</v>
      </c>
      <c r="AJ369" s="10">
        <v>4</v>
      </c>
      <c r="AK369" s="33">
        <v>4.6149977473023962E-3</v>
      </c>
      <c r="AL369" s="13">
        <v>19167.291996970598</v>
      </c>
      <c r="AM369" s="38">
        <v>1</v>
      </c>
    </row>
    <row r="370" spans="1:39" x14ac:dyDescent="0.25">
      <c r="A370" t="s">
        <v>890</v>
      </c>
      <c r="B370" s="5" t="s">
        <v>463</v>
      </c>
      <c r="C370" s="6" t="s">
        <v>54</v>
      </c>
      <c r="D370" s="7" t="s">
        <v>39</v>
      </c>
      <c r="E370" s="8">
        <v>16.909243824698173</v>
      </c>
      <c r="F370" s="36">
        <v>-1.6250079443817178E-2</v>
      </c>
      <c r="G370" s="8">
        <v>-0.43902340465272971</v>
      </c>
      <c r="H370" s="9">
        <v>8</v>
      </c>
      <c r="I370" s="10">
        <v>-74</v>
      </c>
      <c r="J370" s="33">
        <v>-0.53705628045724985</v>
      </c>
      <c r="K370" s="11">
        <v>-7.4424399918620932E-2</v>
      </c>
      <c r="L370" s="10">
        <v>227</v>
      </c>
      <c r="M370" s="33">
        <v>0.82454850002922742</v>
      </c>
      <c r="N370" s="11">
        <v>-4.0359140155996343E-2</v>
      </c>
      <c r="O370" s="10">
        <v>7</v>
      </c>
      <c r="P370" s="33">
        <v>2.1364664568259417E-2</v>
      </c>
      <c r="Q370" s="11">
        <v>-3.4836415362731153E-3</v>
      </c>
      <c r="R370" s="10">
        <v>-35</v>
      </c>
      <c r="S370" s="33">
        <v>-0.26374238917876247</v>
      </c>
      <c r="T370" s="12">
        <v>-4.9255341826048779E-2</v>
      </c>
      <c r="U370" s="10">
        <v>50</v>
      </c>
      <c r="V370" s="33">
        <v>0.13240791720956102</v>
      </c>
      <c r="W370" s="11">
        <v>-8.5362106433516938E-3</v>
      </c>
      <c r="X370" s="10">
        <v>-13</v>
      </c>
      <c r="Y370" s="33">
        <v>-6.8339838452529778E-2</v>
      </c>
      <c r="Z370" s="13">
        <v>14735</v>
      </c>
      <c r="AA370" s="10">
        <v>-14</v>
      </c>
      <c r="AB370" s="33">
        <v>-4.6503289528137204E-2</v>
      </c>
      <c r="AC370" s="11">
        <v>-1.6000000000000007E-2</v>
      </c>
      <c r="AD370" s="10">
        <v>49</v>
      </c>
      <c r="AE370" s="33">
        <v>0.1158334958906499</v>
      </c>
      <c r="AF370" s="11">
        <v>1.6353928134226203E-2</v>
      </c>
      <c r="AG370" s="10">
        <v>11</v>
      </c>
      <c r="AH370" s="33">
        <v>6.4429555868709465E-2</v>
      </c>
      <c r="AI370" s="14">
        <v>-8.1570353444301968E-2</v>
      </c>
      <c r="AJ370" s="10">
        <v>21</v>
      </c>
      <c r="AK370" s="33">
        <v>1.8995664747883306E-2</v>
      </c>
      <c r="AL370" s="13">
        <v>25344.777287186036</v>
      </c>
      <c r="AM370" s="38"/>
    </row>
    <row r="371" spans="1:39" x14ac:dyDescent="0.25">
      <c r="A371" t="s">
        <v>972</v>
      </c>
      <c r="B371" s="5" t="s">
        <v>277</v>
      </c>
      <c r="C371" s="6" t="s">
        <v>54</v>
      </c>
      <c r="D371" s="7" t="s">
        <v>39</v>
      </c>
      <c r="E371" s="8">
        <v>25.083721908354192</v>
      </c>
      <c r="F371" s="36">
        <v>0.30220488016407054</v>
      </c>
      <c r="G371" s="8">
        <v>-0.44683434970464475</v>
      </c>
      <c r="H371" s="9">
        <v>34</v>
      </c>
      <c r="I371" s="10">
        <v>-14</v>
      </c>
      <c r="J371" s="33">
        <v>-9.7081295487051245E-2</v>
      </c>
      <c r="K371" s="11">
        <v>-1.6628507100962531E-2</v>
      </c>
      <c r="L371" s="10">
        <v>19</v>
      </c>
      <c r="M371" s="33">
        <v>9.288652053840174E-2</v>
      </c>
      <c r="N371" s="11">
        <v>-1.3965999373761404E-3</v>
      </c>
      <c r="O371" s="10">
        <v>-25</v>
      </c>
      <c r="P371" s="33">
        <v>-0.10653672135458096</v>
      </c>
      <c r="Q371" s="11">
        <v>4.3185799907791561E-3</v>
      </c>
      <c r="R371" s="10">
        <v>-73</v>
      </c>
      <c r="S371" s="33">
        <v>-0.27887339750279211</v>
      </c>
      <c r="T371" s="12">
        <v>4.1589005245899757E-2</v>
      </c>
      <c r="U371" s="10">
        <v>101</v>
      </c>
      <c r="V371" s="33">
        <v>0.40920905056150692</v>
      </c>
      <c r="W371" s="11">
        <v>-2.9223596432051566E-2</v>
      </c>
      <c r="X371" s="10">
        <v>14</v>
      </c>
      <c r="Y371" s="33">
        <v>6.0952492545001541E-2</v>
      </c>
      <c r="Z371" s="13">
        <v>13961</v>
      </c>
      <c r="AA371" s="10">
        <v>-57</v>
      </c>
      <c r="AB371" s="33">
        <v>-0.14716204359979757</v>
      </c>
      <c r="AC371" s="11">
        <v>-1.6E-2</v>
      </c>
      <c r="AD371" s="10">
        <v>106</v>
      </c>
      <c r="AE371" s="33">
        <v>0.33348372228831441</v>
      </c>
      <c r="AF371" s="11">
        <v>3.1203672787980086E-2</v>
      </c>
      <c r="AG371" s="10">
        <v>28</v>
      </c>
      <c r="AH371" s="33">
        <v>0.10757269941362646</v>
      </c>
      <c r="AI371" s="14">
        <v>-0.12293506323307146</v>
      </c>
      <c r="AJ371" s="10">
        <v>23</v>
      </c>
      <c r="AK371" s="33">
        <v>2.114918444069587E-2</v>
      </c>
      <c r="AL371" s="13">
        <v>29041.061565782147</v>
      </c>
      <c r="AM371" s="38"/>
    </row>
    <row r="372" spans="1:39" x14ac:dyDescent="0.25">
      <c r="A372" t="s">
        <v>754</v>
      </c>
      <c r="B372" s="5" t="s">
        <v>544</v>
      </c>
      <c r="C372" s="6" t="s">
        <v>61</v>
      </c>
      <c r="D372" s="7" t="s">
        <v>39</v>
      </c>
      <c r="E372" s="8">
        <v>11.494508191047927</v>
      </c>
      <c r="F372" s="36">
        <v>-0.22264975933206266</v>
      </c>
      <c r="G372" s="8">
        <v>-0.44801093049378693</v>
      </c>
      <c r="H372" s="9">
        <v>8</v>
      </c>
      <c r="I372" s="10">
        <v>35</v>
      </c>
      <c r="J372" s="33">
        <v>0.42847208232298184</v>
      </c>
      <c r="K372" s="11">
        <v>-3.6167798086250702E-3</v>
      </c>
      <c r="L372" s="10">
        <v>112</v>
      </c>
      <c r="M372" s="33">
        <v>0.37830565793354531</v>
      </c>
      <c r="N372" s="11">
        <v>-1.64725872370424E-2</v>
      </c>
      <c r="O372" s="10">
        <v>0</v>
      </c>
      <c r="P372" s="33">
        <v>-2.468057563044801E-2</v>
      </c>
      <c r="Q372" s="11">
        <v>0</v>
      </c>
      <c r="R372" s="10">
        <v>49</v>
      </c>
      <c r="S372" s="33">
        <v>-0.16350268189373157</v>
      </c>
      <c r="T372" s="12">
        <v>-0.39210560711018166</v>
      </c>
      <c r="U372" s="10">
        <v>-98</v>
      </c>
      <c r="V372" s="33">
        <v>-0.37664888434160593</v>
      </c>
      <c r="W372" s="11">
        <v>2.3811526687075736E-2</v>
      </c>
      <c r="X372" s="10">
        <v>45</v>
      </c>
      <c r="Y372" s="33">
        <v>0.49239877784945574</v>
      </c>
      <c r="Z372" s="13">
        <v>36000</v>
      </c>
      <c r="AA372" s="10">
        <v>-78</v>
      </c>
      <c r="AB372" s="33">
        <v>-0.28453401770374198</v>
      </c>
      <c r="AC372" s="11">
        <v>-1.0000000000000002E-2</v>
      </c>
      <c r="AD372" s="10">
        <v>-11</v>
      </c>
      <c r="AE372" s="33">
        <v>-9.5051635985468508E-2</v>
      </c>
      <c r="AF372" s="11">
        <v>-1.9752114892779282E-4</v>
      </c>
      <c r="AG372" s="10">
        <v>34</v>
      </c>
      <c r="AH372" s="33">
        <v>0.11319994839615283</v>
      </c>
      <c r="AI372" s="14">
        <v>-8.4084803063174007E-2</v>
      </c>
      <c r="AJ372" s="10">
        <v>-2</v>
      </c>
      <c r="AK372" s="33">
        <v>-2.5006551587677117E-3</v>
      </c>
      <c r="AL372" s="13">
        <v>9534.1722500183387</v>
      </c>
      <c r="AM372" s="38"/>
    </row>
    <row r="373" spans="1:39" x14ac:dyDescent="0.25">
      <c r="A373" t="s">
        <v>1083</v>
      </c>
      <c r="B373" s="5" t="s">
        <v>271</v>
      </c>
      <c r="C373" s="6" t="s">
        <v>30</v>
      </c>
      <c r="D373" s="7" t="s">
        <v>20</v>
      </c>
      <c r="E373" s="8">
        <v>27.424109650637241</v>
      </c>
      <c r="F373" s="36">
        <v>0.3944621560386552</v>
      </c>
      <c r="G373" s="8">
        <v>-0.45244403238214659</v>
      </c>
      <c r="H373" s="9">
        <v>30</v>
      </c>
      <c r="I373" s="10">
        <v>17</v>
      </c>
      <c r="J373" s="33">
        <v>0.30149692657265803</v>
      </c>
      <c r="K373" s="11">
        <v>-1.4496198472372379E-2</v>
      </c>
      <c r="L373" s="10">
        <v>88</v>
      </c>
      <c r="M373" s="33">
        <v>0.30149723690514008</v>
      </c>
      <c r="N373" s="11">
        <v>-1.3420696134911494E-2</v>
      </c>
      <c r="O373" s="10">
        <v>70</v>
      </c>
      <c r="P373" s="33">
        <v>0.27075037883924469</v>
      </c>
      <c r="Q373" s="11">
        <v>-1.99573481687529E-2</v>
      </c>
      <c r="R373" s="10">
        <v>-30</v>
      </c>
      <c r="S373" s="33">
        <v>-0.17073310453493545</v>
      </c>
      <c r="T373" s="12">
        <v>-0.27499710576513003</v>
      </c>
      <c r="U373" s="10">
        <v>-41</v>
      </c>
      <c r="V373" s="33">
        <v>-0.18465724150441676</v>
      </c>
      <c r="W373" s="11">
        <v>6.9515223174697049E-3</v>
      </c>
      <c r="X373" s="10">
        <v>21</v>
      </c>
      <c r="Y373" s="33">
        <v>7.5826923469140162E-2</v>
      </c>
      <c r="Z373" s="13">
        <v>12280</v>
      </c>
      <c r="AA373" s="10">
        <v>1</v>
      </c>
      <c r="AB373" s="33">
        <v>1.5374619022061692E-2</v>
      </c>
      <c r="AC373" s="11">
        <v>-2.1999999999999999E-2</v>
      </c>
      <c r="AD373" s="10">
        <v>69</v>
      </c>
      <c r="AE373" s="33">
        <v>0.21000024509780815</v>
      </c>
      <c r="AF373" s="11">
        <v>2.3511450381679344E-2</v>
      </c>
      <c r="AG373" s="10">
        <v>30</v>
      </c>
      <c r="AH373" s="33">
        <v>0.10359192966624625</v>
      </c>
      <c r="AI373" s="14">
        <v>-0.11159430025225037</v>
      </c>
      <c r="AJ373" s="10">
        <v>8</v>
      </c>
      <c r="AK373" s="33">
        <v>5.0152494549661752E-3</v>
      </c>
      <c r="AL373" s="13">
        <v>14863.589348951908</v>
      </c>
      <c r="AM373" s="38"/>
    </row>
    <row r="374" spans="1:39" x14ac:dyDescent="0.25">
      <c r="A374" t="s">
        <v>670</v>
      </c>
      <c r="B374" s="5" t="s">
        <v>100</v>
      </c>
      <c r="C374" s="6" t="s">
        <v>44</v>
      </c>
      <c r="D374" s="7" t="s">
        <v>20</v>
      </c>
      <c r="E374" s="8">
        <v>44.279493489675716</v>
      </c>
      <c r="F374" s="36">
        <v>1.0461949247517639</v>
      </c>
      <c r="G374" s="8">
        <v>-0.45325758545239125</v>
      </c>
      <c r="H374" s="9">
        <v>10</v>
      </c>
      <c r="I374" s="10">
        <v>125</v>
      </c>
      <c r="J374" s="33">
        <v>0.38130666411170139</v>
      </c>
      <c r="K374" s="11">
        <v>1.7559299772563097E-2</v>
      </c>
      <c r="L374" s="10">
        <v>68</v>
      </c>
      <c r="M374" s="33">
        <v>0.89466687714699145</v>
      </c>
      <c r="N374" s="11">
        <v>-4.6407891058663803E-2</v>
      </c>
      <c r="O374" s="10">
        <v>-2</v>
      </c>
      <c r="P374" s="33">
        <v>1.1789303335209667E-2</v>
      </c>
      <c r="Q374" s="11">
        <v>-4.4747474747474925E-3</v>
      </c>
      <c r="R374" s="10">
        <v>32</v>
      </c>
      <c r="S374" s="33">
        <v>1.6344095538292958</v>
      </c>
      <c r="T374" s="12">
        <v>-5.9269853783431099</v>
      </c>
      <c r="U374" s="10">
        <v>-74</v>
      </c>
      <c r="V374" s="33">
        <v>-0.65536831232335224</v>
      </c>
      <c r="W374" s="11">
        <v>3.2609141217462584E-2</v>
      </c>
      <c r="X374" s="10">
        <v>-24</v>
      </c>
      <c r="Y374" s="33">
        <v>-0.11138518561292488</v>
      </c>
      <c r="Z374" s="13">
        <v>2618</v>
      </c>
      <c r="AA374" s="10">
        <v>-27</v>
      </c>
      <c r="AB374" s="33">
        <v>-9.2092213551370317E-2</v>
      </c>
      <c r="AC374" s="11">
        <v>-2.5000000000000008E-2</v>
      </c>
      <c r="AD374" s="10">
        <v>-10</v>
      </c>
      <c r="AE374" s="33">
        <v>-1.2242137664323527E-2</v>
      </c>
      <c r="AF374" s="11">
        <v>1.2031618281115208E-2</v>
      </c>
      <c r="AG374" s="10">
        <v>-27</v>
      </c>
      <c r="AH374" s="33">
        <v>-0.19740546499304257</v>
      </c>
      <c r="AI374" s="14">
        <v>0.30181866627653653</v>
      </c>
      <c r="AJ374" s="10">
        <v>-1</v>
      </c>
      <c r="AK374" s="33">
        <v>5.7675906912701969E-3</v>
      </c>
      <c r="AL374" s="13">
        <v>1909.5145527957065</v>
      </c>
      <c r="AM374" s="38"/>
    </row>
    <row r="375" spans="1:39" x14ac:dyDescent="0.25">
      <c r="A375" t="s">
        <v>1131</v>
      </c>
      <c r="B375" s="5" t="s">
        <v>152</v>
      </c>
      <c r="C375" s="6" t="s">
        <v>93</v>
      </c>
      <c r="D375" s="7" t="s">
        <v>34</v>
      </c>
      <c r="E375" s="8">
        <v>13.905052983175421</v>
      </c>
      <c r="F375" s="36">
        <v>-0.12772385952437126</v>
      </c>
      <c r="G375" s="8">
        <v>-0.4534866078097437</v>
      </c>
      <c r="H375" s="9">
        <v>10</v>
      </c>
      <c r="I375" s="10">
        <v>-21</v>
      </c>
      <c r="J375" s="33">
        <v>-8.4888806771394376E-2</v>
      </c>
      <c r="K375" s="11">
        <v>-3.0731384550287233E-2</v>
      </c>
      <c r="L375" s="10">
        <v>-3</v>
      </c>
      <c r="M375" s="33">
        <v>6.2333575530723162E-2</v>
      </c>
      <c r="N375" s="11">
        <v>2.4241413532296446E-4</v>
      </c>
      <c r="O375" s="10">
        <v>30</v>
      </c>
      <c r="P375" s="33">
        <v>6.5876622043310573E-2</v>
      </c>
      <c r="Q375" s="11">
        <v>-5.9939939939939943E-3</v>
      </c>
      <c r="R375" s="10">
        <v>7</v>
      </c>
      <c r="S375" s="33">
        <v>-0.21655224463631717</v>
      </c>
      <c r="T375" s="12">
        <v>-0.21333333333333335</v>
      </c>
      <c r="U375" s="10">
        <v>15</v>
      </c>
      <c r="V375" s="33">
        <v>8.8052574008673834E-2</v>
      </c>
      <c r="W375" s="11">
        <v>-4.3706111833550065E-3</v>
      </c>
      <c r="X375" s="10">
        <v>-75</v>
      </c>
      <c r="Y375" s="33">
        <v>0.16473401180721692</v>
      </c>
      <c r="Z375" s="13">
        <v>24820</v>
      </c>
      <c r="AA375" s="10">
        <v>-48</v>
      </c>
      <c r="AB375" s="33">
        <v>-0.16778801311653074</v>
      </c>
      <c r="AC375" s="11">
        <v>-1.3999999999999999E-2</v>
      </c>
      <c r="AD375" s="10">
        <v>-35</v>
      </c>
      <c r="AE375" s="33">
        <v>-6.1807165016878551E-2</v>
      </c>
      <c r="AF375" s="11">
        <v>4.2154779969650891E-3</v>
      </c>
      <c r="AG375" s="10">
        <v>1</v>
      </c>
      <c r="AH375" s="33">
        <v>2.5309690138899721E-2</v>
      </c>
      <c r="AI375" s="14">
        <v>-2.5268735397658393E-2</v>
      </c>
      <c r="AJ375" s="10">
        <v>-5</v>
      </c>
      <c r="AK375" s="33">
        <v>-3.7130373536079647E-3</v>
      </c>
      <c r="AL375" s="13">
        <v>13532.426750537648</v>
      </c>
      <c r="AM375" s="38"/>
    </row>
    <row r="376" spans="1:39" x14ac:dyDescent="0.25">
      <c r="A376" t="s">
        <v>886</v>
      </c>
      <c r="B376" s="5" t="s">
        <v>243</v>
      </c>
      <c r="C376" s="6" t="s">
        <v>93</v>
      </c>
      <c r="D376" s="7" t="s">
        <v>34</v>
      </c>
      <c r="E376" s="8">
        <v>29.242365225386663</v>
      </c>
      <c r="F376" s="36">
        <v>0.46526033278613088</v>
      </c>
      <c r="G376" s="8">
        <v>-0.45406918645762673</v>
      </c>
      <c r="H376" s="9">
        <v>26</v>
      </c>
      <c r="I376" s="10">
        <v>18</v>
      </c>
      <c r="J376" s="33">
        <v>0.81201482785590584</v>
      </c>
      <c r="K376" s="11">
        <v>4.9295575302077399E-3</v>
      </c>
      <c r="L376" s="10">
        <v>170</v>
      </c>
      <c r="M376" s="33">
        <v>0.55240843568831011</v>
      </c>
      <c r="N376" s="11">
        <v>-2.6728406166877119E-2</v>
      </c>
      <c r="O376" s="10">
        <v>51</v>
      </c>
      <c r="P376" s="33">
        <v>0.2093390212327127</v>
      </c>
      <c r="Q376" s="11">
        <v>-1.6073014419775697E-2</v>
      </c>
      <c r="R376" s="10">
        <v>31</v>
      </c>
      <c r="S376" s="33">
        <v>-6.992967493724711E-2</v>
      </c>
      <c r="T376" s="12">
        <v>-0.63809623166571705</v>
      </c>
      <c r="U376" s="10">
        <v>3</v>
      </c>
      <c r="V376" s="33">
        <v>1.6150938722771901E-2</v>
      </c>
      <c r="W376" s="11">
        <v>-5.8223598581751412E-3</v>
      </c>
      <c r="X376" s="10">
        <v>5</v>
      </c>
      <c r="Y376" s="33">
        <v>-2.6813716848109737E-3</v>
      </c>
      <c r="Z376" s="13">
        <v>9641</v>
      </c>
      <c r="AA376" s="10">
        <v>18</v>
      </c>
      <c r="AB376" s="33">
        <v>0.11376401359313044</v>
      </c>
      <c r="AC376" s="11">
        <v>-2.2999999999999993E-2</v>
      </c>
      <c r="AD376" s="10">
        <v>-40</v>
      </c>
      <c r="AE376" s="33">
        <v>-0.20414432920392506</v>
      </c>
      <c r="AF376" s="11">
        <v>9.8560448944728929E-4</v>
      </c>
      <c r="AG376" s="10">
        <v>94</v>
      </c>
      <c r="AH376" s="33">
        <v>0.26681555083606345</v>
      </c>
      <c r="AI376" s="14">
        <v>-0.26085369087474009</v>
      </c>
      <c r="AJ376" s="10">
        <v>-40</v>
      </c>
      <c r="AK376" s="33">
        <v>-2.0191874126283121E-2</v>
      </c>
      <c r="AL376" s="13">
        <v>-4485.079953367007</v>
      </c>
      <c r="AM376" s="38"/>
    </row>
    <row r="377" spans="1:39" x14ac:dyDescent="0.25">
      <c r="A377" t="s">
        <v>874</v>
      </c>
      <c r="B377" s="5" t="s">
        <v>552</v>
      </c>
      <c r="C377" s="6" t="s">
        <v>41</v>
      </c>
      <c r="D377" s="7" t="s">
        <v>34</v>
      </c>
      <c r="E377" s="8">
        <v>11.08265900729684</v>
      </c>
      <c r="F377" s="36">
        <v>-0.22948743388785964</v>
      </c>
      <c r="G377" s="8">
        <v>-0.47631455447695714</v>
      </c>
      <c r="H377" s="9">
        <v>7</v>
      </c>
      <c r="I377" s="10">
        <v>38</v>
      </c>
      <c r="J377" s="33">
        <v>0.24140690419718813</v>
      </c>
      <c r="K377" s="11">
        <v>-1.2894544187308732E-2</v>
      </c>
      <c r="L377" s="10">
        <v>83</v>
      </c>
      <c r="M377" s="33">
        <v>0.30572790998817756</v>
      </c>
      <c r="N377" s="11">
        <v>-1.2601173901471058E-2</v>
      </c>
      <c r="O377" s="10">
        <v>15</v>
      </c>
      <c r="P377" s="33">
        <v>1.9708181328815688E-2</v>
      </c>
      <c r="Q377" s="11">
        <v>-3.1344743276283636E-3</v>
      </c>
      <c r="R377" s="10">
        <v>9</v>
      </c>
      <c r="S377" s="33">
        <v>-0.20189025295379159</v>
      </c>
      <c r="T377" s="12">
        <v>-0.23652142651104091</v>
      </c>
      <c r="U377" s="10">
        <v>9</v>
      </c>
      <c r="V377" s="33">
        <v>4.1267138744761844E-2</v>
      </c>
      <c r="W377" s="11">
        <v>-2.3641912512716162E-3</v>
      </c>
      <c r="X377" s="10">
        <v>-4</v>
      </c>
      <c r="Y377" s="33">
        <v>-2.6302757436090785E-2</v>
      </c>
      <c r="Z377" s="13">
        <v>23426</v>
      </c>
      <c r="AA377" s="10">
        <v>-17</v>
      </c>
      <c r="AB377" s="33">
        <v>-0.11518927658011002</v>
      </c>
      <c r="AC377" s="11">
        <v>-1.2999999999999998E-2</v>
      </c>
      <c r="AD377" s="10">
        <v>-23</v>
      </c>
      <c r="AE377" s="33">
        <v>-9.4671261924771488E-2</v>
      </c>
      <c r="AF377" s="11">
        <v>1.6066522053507226E-3</v>
      </c>
      <c r="AG377" s="10">
        <v>25</v>
      </c>
      <c r="AH377" s="33">
        <v>5.7251097953810337E-2</v>
      </c>
      <c r="AI377" s="14">
        <v>-5.0551185014266142E-2</v>
      </c>
      <c r="AJ377" s="10">
        <v>6</v>
      </c>
      <c r="AK377" s="33">
        <v>-1.4022732405868597E-2</v>
      </c>
      <c r="AL377" s="13">
        <v>17698.442881797964</v>
      </c>
      <c r="AM377" s="38"/>
    </row>
    <row r="378" spans="1:39" x14ac:dyDescent="0.25">
      <c r="A378" t="s">
        <v>997</v>
      </c>
      <c r="B378" s="5" t="s">
        <v>62</v>
      </c>
      <c r="C378" s="6" t="s">
        <v>63</v>
      </c>
      <c r="D378" s="7" t="s">
        <v>34</v>
      </c>
      <c r="E378" s="8">
        <v>55.449436034902888</v>
      </c>
      <c r="F378" s="36">
        <v>1.4875597159789962</v>
      </c>
      <c r="G378" s="8">
        <v>-0.48330214053805776</v>
      </c>
      <c r="H378" s="9">
        <v>5</v>
      </c>
      <c r="I378" s="10">
        <v>14</v>
      </c>
      <c r="J378" s="33">
        <v>6.8151458103967832E-2</v>
      </c>
      <c r="K378" s="11">
        <v>9.1768053522703896E-3</v>
      </c>
      <c r="L378" s="10">
        <v>-1</v>
      </c>
      <c r="M378" s="33">
        <v>-0.17861553687582954</v>
      </c>
      <c r="N378" s="11">
        <v>1.0489163614163605E-2</v>
      </c>
      <c r="O378" s="10">
        <v>0</v>
      </c>
      <c r="P378" s="33">
        <v>7.0336226852266703E-2</v>
      </c>
      <c r="Q378" s="11">
        <v>-9.2613992342499285E-3</v>
      </c>
      <c r="R378" s="10">
        <v>-11</v>
      </c>
      <c r="S378" s="33">
        <v>0.79767260433646281</v>
      </c>
      <c r="T378" s="12">
        <v>-2.4990064821284577</v>
      </c>
      <c r="U378" s="10">
        <v>2</v>
      </c>
      <c r="V378" s="33">
        <v>-3.9412647140957269E-4</v>
      </c>
      <c r="W378" s="11">
        <v>-1.3154181613561217E-2</v>
      </c>
      <c r="X378" s="10">
        <v>8</v>
      </c>
      <c r="Y378" s="33">
        <v>0.1476665971194151</v>
      </c>
      <c r="Z378" s="13">
        <v>9922</v>
      </c>
      <c r="AA378" s="10">
        <v>-25</v>
      </c>
      <c r="AB378" s="33">
        <v>-0.13334415258483678</v>
      </c>
      <c r="AC378" s="11">
        <v>-2.1000000000000005E-2</v>
      </c>
      <c r="AD378" s="10">
        <v>25</v>
      </c>
      <c r="AE378" s="33">
        <v>0.70410666649581999</v>
      </c>
      <c r="AF378" s="11">
        <v>6.4169729506504236E-2</v>
      </c>
      <c r="AG378" s="10">
        <v>-25</v>
      </c>
      <c r="AH378" s="33">
        <v>-0.29160563488334523</v>
      </c>
      <c r="AI378" s="14">
        <v>0.41907158832456926</v>
      </c>
      <c r="AJ378" s="10">
        <v>-9</v>
      </c>
      <c r="AK378" s="33">
        <v>8.1333145803215157E-3</v>
      </c>
      <c r="AL378" s="13">
        <v>1184.0001511824448</v>
      </c>
      <c r="AM378" s="38">
        <v>1</v>
      </c>
    </row>
    <row r="379" spans="1:39" x14ac:dyDescent="0.25">
      <c r="A379" t="s">
        <v>1026</v>
      </c>
      <c r="B379" s="5" t="s">
        <v>561</v>
      </c>
      <c r="C379" s="6" t="s">
        <v>93</v>
      </c>
      <c r="D379" s="7" t="s">
        <v>34</v>
      </c>
      <c r="E379" s="8">
        <v>10.163528604861874</v>
      </c>
      <c r="F379" s="36">
        <v>-0.2624134633416455</v>
      </c>
      <c r="G379" s="8">
        <v>-0.48441539741738637</v>
      </c>
      <c r="H379" s="9">
        <v>4</v>
      </c>
      <c r="I379" s="10">
        <v>7</v>
      </c>
      <c r="J379" s="33">
        <v>-3.2366799950364067E-2</v>
      </c>
      <c r="K379" s="11">
        <v>-2.3966388656210702E-2</v>
      </c>
      <c r="L379" s="10">
        <v>1</v>
      </c>
      <c r="M379" s="33">
        <v>5.7161880687893851E-2</v>
      </c>
      <c r="N379" s="11">
        <v>7.1092338738168448E-4</v>
      </c>
      <c r="O379" s="10">
        <v>-41</v>
      </c>
      <c r="P379" s="33">
        <v>-7.8031851424097853E-2</v>
      </c>
      <c r="Q379" s="11">
        <v>3.0602409638554179E-3</v>
      </c>
      <c r="R379" s="10">
        <v>-13</v>
      </c>
      <c r="S379" s="33">
        <v>-0.23352937314423844</v>
      </c>
      <c r="T379" s="12">
        <v>-0.1561219312282893</v>
      </c>
      <c r="U379" s="10">
        <v>-9</v>
      </c>
      <c r="V379" s="33">
        <v>-1.1215765459960503E-2</v>
      </c>
      <c r="W379" s="11">
        <v>1.4108465079046978E-4</v>
      </c>
      <c r="X379" s="10">
        <v>6</v>
      </c>
      <c r="Y379" s="33">
        <v>0.30852688051436505</v>
      </c>
      <c r="Z379" s="13">
        <v>36532</v>
      </c>
      <c r="AA379" s="10">
        <v>14</v>
      </c>
      <c r="AB379" s="33">
        <v>3.3529495026789258E-2</v>
      </c>
      <c r="AC379" s="11">
        <v>-1.4000000000000002E-2</v>
      </c>
      <c r="AD379" s="10">
        <v>-75</v>
      </c>
      <c r="AE379" s="33">
        <v>-0.29371371526790502</v>
      </c>
      <c r="AF379" s="11">
        <v>-1.1080067293912421E-2</v>
      </c>
      <c r="AG379" s="10">
        <v>13</v>
      </c>
      <c r="AH379" s="33">
        <v>3.5547307291241892E-2</v>
      </c>
      <c r="AI379" s="14">
        <v>-3.0305803464360181E-2</v>
      </c>
      <c r="AJ379" s="10">
        <v>2</v>
      </c>
      <c r="AK379" s="33">
        <v>-1.2258922375160186E-2</v>
      </c>
      <c r="AL379" s="13">
        <v>17537.821761204861</v>
      </c>
      <c r="AM379" s="38"/>
    </row>
    <row r="380" spans="1:39" x14ac:dyDescent="0.25">
      <c r="A380" t="s">
        <v>747</v>
      </c>
      <c r="B380" s="5" t="s">
        <v>421</v>
      </c>
      <c r="C380" s="6" t="s">
        <v>44</v>
      </c>
      <c r="D380" s="7" t="s">
        <v>20</v>
      </c>
      <c r="E380" s="8">
        <v>19.645218138445923</v>
      </c>
      <c r="F380" s="36">
        <v>0.11422323775082566</v>
      </c>
      <c r="G380" s="8">
        <v>-0.51609325568256281</v>
      </c>
      <c r="H380" s="9">
        <v>15</v>
      </c>
      <c r="I380" s="10">
        <v>34</v>
      </c>
      <c r="J380" s="33">
        <v>2.7505510065571698E-2</v>
      </c>
      <c r="K380" s="11">
        <v>-1.4280968351577661E-2</v>
      </c>
      <c r="L380" s="10">
        <v>-38</v>
      </c>
      <c r="M380" s="33">
        <v>-5.1155812013276909E-2</v>
      </c>
      <c r="N380" s="11">
        <v>5.5825687765889212E-3</v>
      </c>
      <c r="O380" s="10">
        <v>66</v>
      </c>
      <c r="P380" s="33">
        <v>0.14643539143201789</v>
      </c>
      <c r="Q380" s="11">
        <v>-1.1396277802995918E-2</v>
      </c>
      <c r="R380" s="10">
        <v>-28</v>
      </c>
      <c r="S380" s="33">
        <v>-0.19851957210123333</v>
      </c>
      <c r="T380" s="12">
        <v>-0.21695350194929292</v>
      </c>
      <c r="U380" s="10">
        <v>106</v>
      </c>
      <c r="V380" s="33">
        <v>0.27989085578878348</v>
      </c>
      <c r="W380" s="11">
        <v>-1.8426539756135618E-2</v>
      </c>
      <c r="X380" s="10">
        <v>-27</v>
      </c>
      <c r="Y380" s="33">
        <v>-0.10796040087791027</v>
      </c>
      <c r="Z380" s="13">
        <v>9923</v>
      </c>
      <c r="AA380" s="10">
        <v>19</v>
      </c>
      <c r="AB380" s="33">
        <v>3.8260875076921996E-3</v>
      </c>
      <c r="AC380" s="11">
        <v>-1.6E-2</v>
      </c>
      <c r="AD380" s="10">
        <v>-8</v>
      </c>
      <c r="AE380" s="33">
        <v>-1.8766769202323785E-2</v>
      </c>
      <c r="AF380" s="11">
        <v>7.2695759826678641E-3</v>
      </c>
      <c r="AG380" s="10">
        <v>17</v>
      </c>
      <c r="AH380" s="33">
        <v>5.5042888156739633E-2</v>
      </c>
      <c r="AI380" s="14">
        <v>-2.6780441571135682E-2</v>
      </c>
      <c r="AJ380" s="10">
        <v>-2</v>
      </c>
      <c r="AK380" s="33">
        <v>5.8779946061636723E-3</v>
      </c>
      <c r="AL380" s="13">
        <v>9407.0370555720001</v>
      </c>
      <c r="AM380" s="38"/>
    </row>
    <row r="381" spans="1:39" x14ac:dyDescent="0.25">
      <c r="A381" t="s">
        <v>903</v>
      </c>
      <c r="B381" s="5" t="s">
        <v>303</v>
      </c>
      <c r="C381" s="6" t="s">
        <v>54</v>
      </c>
      <c r="D381" s="7" t="s">
        <v>39</v>
      </c>
      <c r="E381" s="8">
        <v>25.161374261162578</v>
      </c>
      <c r="F381" s="36">
        <v>0.33584391125638402</v>
      </c>
      <c r="G381" s="8">
        <v>-0.54233038735871375</v>
      </c>
      <c r="H381" s="9">
        <v>36</v>
      </c>
      <c r="I381" s="10">
        <v>-11</v>
      </c>
      <c r="J381" s="33">
        <v>-0.14889490830079166</v>
      </c>
      <c r="K381" s="11">
        <v>-2.4699201066090026E-2</v>
      </c>
      <c r="L381" s="10">
        <v>300</v>
      </c>
      <c r="M381" s="33">
        <v>0.88082811066197819</v>
      </c>
      <c r="N381" s="11">
        <v>-4.386038856158378E-2</v>
      </c>
      <c r="O381" s="10">
        <v>71</v>
      </c>
      <c r="P381" s="33">
        <v>0.2149705132571948</v>
      </c>
      <c r="Q381" s="11">
        <v>-1.6190588931636586E-2</v>
      </c>
      <c r="R381" s="10">
        <v>-65</v>
      </c>
      <c r="S381" s="33">
        <v>-0.21635716318172107</v>
      </c>
      <c r="T381" s="12">
        <v>-9.9032656852040102E-2</v>
      </c>
      <c r="U381" s="10">
        <v>59</v>
      </c>
      <c r="V381" s="33">
        <v>0.19231337029521672</v>
      </c>
      <c r="W381" s="11">
        <v>-1.5258758237946583E-2</v>
      </c>
      <c r="X381" s="10">
        <v>42</v>
      </c>
      <c r="Y381" s="33">
        <v>0.18538573668478911</v>
      </c>
      <c r="Z381" s="13">
        <v>18707</v>
      </c>
      <c r="AA381" s="10">
        <v>-26</v>
      </c>
      <c r="AB381" s="33">
        <v>-7.8476056547825288E-2</v>
      </c>
      <c r="AC381" s="11">
        <v>-1.9000000000000003E-2</v>
      </c>
      <c r="AD381" s="10">
        <v>-70</v>
      </c>
      <c r="AE381" s="33">
        <v>-0.21057828335920387</v>
      </c>
      <c r="AF381" s="11">
        <v>-3.3661460798233289E-3</v>
      </c>
      <c r="AG381" s="10">
        <v>76</v>
      </c>
      <c r="AH381" s="33">
        <v>0.24227695565409915</v>
      </c>
      <c r="AI381" s="14">
        <v>-0.22049564770797581</v>
      </c>
      <c r="AJ381" s="10">
        <v>23</v>
      </c>
      <c r="AK381" s="33">
        <v>2.0133018416449239E-2</v>
      </c>
      <c r="AL381" s="13">
        <v>19473.298829767387</v>
      </c>
      <c r="AM381" s="38"/>
    </row>
    <row r="382" spans="1:39" x14ac:dyDescent="0.25">
      <c r="A382" t="s">
        <v>752</v>
      </c>
      <c r="B382" s="5" t="s">
        <v>82</v>
      </c>
      <c r="C382" s="6" t="s">
        <v>41</v>
      </c>
      <c r="D382" s="7" t="s">
        <v>34</v>
      </c>
      <c r="E382" s="8">
        <v>17.366894215045484</v>
      </c>
      <c r="F382" s="36">
        <v>3.5984784917865831E-2</v>
      </c>
      <c r="G382" s="8">
        <v>-0.54670250695095035</v>
      </c>
      <c r="H382" s="9">
        <v>12</v>
      </c>
      <c r="I382" s="10">
        <v>-30</v>
      </c>
      <c r="J382" s="33">
        <v>-0.13401548503712757</v>
      </c>
      <c r="K382" s="11">
        <v>-3.3134411854902401E-2</v>
      </c>
      <c r="L382" s="10">
        <v>32</v>
      </c>
      <c r="M382" s="33">
        <v>0.14362558753723087</v>
      </c>
      <c r="N382" s="11">
        <v>-4.850463721113113E-3</v>
      </c>
      <c r="O382" s="10">
        <v>10</v>
      </c>
      <c r="P382" s="33">
        <v>3.6765574472991003E-2</v>
      </c>
      <c r="Q382" s="11">
        <v>-4.0000000000000001E-3</v>
      </c>
      <c r="R382" s="10">
        <v>-16</v>
      </c>
      <c r="S382" s="33">
        <v>-8.6512671570561334E-2</v>
      </c>
      <c r="T382" s="12">
        <v>-0.5186626385563381</v>
      </c>
      <c r="U382" s="10">
        <v>-3</v>
      </c>
      <c r="V382" s="33">
        <v>-1.9846882348665718E-2</v>
      </c>
      <c r="W382" s="11">
        <v>3.2783863211327813E-3</v>
      </c>
      <c r="X382" s="10">
        <v>-10</v>
      </c>
      <c r="Y382" s="33">
        <v>-3.7696396289019884E-2</v>
      </c>
      <c r="Z382" s="13">
        <v>15673</v>
      </c>
      <c r="AA382" s="10">
        <v>50</v>
      </c>
      <c r="AB382" s="33">
        <v>0.21215340816419989</v>
      </c>
      <c r="AC382" s="11">
        <v>-2.4E-2</v>
      </c>
      <c r="AD382" s="10">
        <v>-21</v>
      </c>
      <c r="AE382" s="33">
        <v>-9.0315515797927515E-2</v>
      </c>
      <c r="AF382" s="11">
        <v>4.2958474425236481E-3</v>
      </c>
      <c r="AG382" s="10">
        <v>11</v>
      </c>
      <c r="AH382" s="33">
        <v>6.615108145090387E-2</v>
      </c>
      <c r="AI382" s="14">
        <v>-8.4900953280265812E-2</v>
      </c>
      <c r="AJ382" s="10">
        <v>1</v>
      </c>
      <c r="AK382" s="33">
        <v>9.9878891963876837E-3</v>
      </c>
      <c r="AL382" s="13">
        <v>52754.259815376136</v>
      </c>
      <c r="AM382" s="38"/>
    </row>
    <row r="383" spans="1:39" x14ac:dyDescent="0.25">
      <c r="A383" t="s">
        <v>932</v>
      </c>
      <c r="B383" s="5" t="s">
        <v>503</v>
      </c>
      <c r="C383" s="6" t="s">
        <v>44</v>
      </c>
      <c r="D383" s="7" t="s">
        <v>20</v>
      </c>
      <c r="E383" s="8">
        <v>14.783256008436192</v>
      </c>
      <c r="F383" s="36">
        <v>-6.3686624188646235E-2</v>
      </c>
      <c r="G383" s="8">
        <v>-0.54728824388460318</v>
      </c>
      <c r="H383" s="9">
        <v>10</v>
      </c>
      <c r="I383" s="10">
        <v>37</v>
      </c>
      <c r="J383" s="33">
        <v>3.3518911097115169E-2</v>
      </c>
      <c r="K383" s="11">
        <v>-1.3126448171184357E-2</v>
      </c>
      <c r="L383" s="10">
        <v>49</v>
      </c>
      <c r="M383" s="33">
        <v>0.17711252667590988</v>
      </c>
      <c r="N383" s="11">
        <v>-6.4786002426840406E-3</v>
      </c>
      <c r="O383" s="10">
        <v>-12</v>
      </c>
      <c r="P383" s="33">
        <v>-4.2370008964351946E-2</v>
      </c>
      <c r="Q383" s="11">
        <v>6.3051084674597968E-4</v>
      </c>
      <c r="R383" s="10">
        <v>-66</v>
      </c>
      <c r="S383" s="33">
        <v>-0.21692330910086349</v>
      </c>
      <c r="T383" s="12">
        <v>-9.5892061453291322E-2</v>
      </c>
      <c r="U383" s="10">
        <v>42</v>
      </c>
      <c r="V383" s="33">
        <v>0.1044276874254968</v>
      </c>
      <c r="W383" s="11">
        <v>-6.8937787557511489E-3</v>
      </c>
      <c r="X383" s="10">
        <v>18</v>
      </c>
      <c r="Y383" s="33">
        <v>0.17528645467653869</v>
      </c>
      <c r="Z383" s="13">
        <v>26423</v>
      </c>
      <c r="AA383" s="10">
        <v>5</v>
      </c>
      <c r="AB383" s="33">
        <v>-4.1964570526955902E-2</v>
      </c>
      <c r="AC383" s="11">
        <v>-1.3999999999999999E-2</v>
      </c>
      <c r="AD383" s="10">
        <v>-19</v>
      </c>
      <c r="AE383" s="33">
        <v>-9.6428449041512265E-2</v>
      </c>
      <c r="AF383" s="11">
        <v>1.2588714368818588E-3</v>
      </c>
      <c r="AG383" s="10">
        <v>2</v>
      </c>
      <c r="AH383" s="33">
        <v>7.2708940365870944E-3</v>
      </c>
      <c r="AI383" s="14">
        <v>-7.8083080719242304E-3</v>
      </c>
      <c r="AJ383" s="10">
        <v>4</v>
      </c>
      <c r="AK383" s="33">
        <v>-7.6004643760174684E-4</v>
      </c>
      <c r="AL383" s="13">
        <v>21439.014775673451</v>
      </c>
      <c r="AM383" s="38"/>
    </row>
    <row r="384" spans="1:39" x14ac:dyDescent="0.25">
      <c r="A384" t="s">
        <v>646</v>
      </c>
      <c r="B384" s="5" t="s">
        <v>542</v>
      </c>
      <c r="C384" s="6" t="s">
        <v>172</v>
      </c>
      <c r="D384" s="7" t="s">
        <v>39</v>
      </c>
      <c r="E384" s="8">
        <v>11.738221414500117</v>
      </c>
      <c r="F384" s="36">
        <v>-0.18002595788823328</v>
      </c>
      <c r="G384" s="8">
        <v>-0.55150631631016367</v>
      </c>
      <c r="H384" s="9">
        <v>8</v>
      </c>
      <c r="I384" s="10">
        <v>-78</v>
      </c>
      <c r="J384" s="33">
        <v>-0.32352889587407119</v>
      </c>
      <c r="K384" s="11">
        <v>-4.2265448373074666E-2</v>
      </c>
      <c r="L384" s="10">
        <v>279</v>
      </c>
      <c r="M384" s="33">
        <v>0.82104718833070411</v>
      </c>
      <c r="N384" s="11">
        <v>-4.0714540150197084E-2</v>
      </c>
      <c r="O384" s="10">
        <v>117</v>
      </c>
      <c r="P384" s="33">
        <v>0.29791171241260672</v>
      </c>
      <c r="Q384" s="11">
        <v>-2.1000000000000001E-2</v>
      </c>
      <c r="R384" s="10">
        <v>-19</v>
      </c>
      <c r="S384" s="33">
        <v>-0.24181838800386507</v>
      </c>
      <c r="T384" s="12">
        <v>-0.12818869375721062</v>
      </c>
      <c r="U384" s="10">
        <v>-97</v>
      </c>
      <c r="V384" s="33">
        <v>-0.3245452307866632</v>
      </c>
      <c r="W384" s="11">
        <v>2.0342016150039072E-2</v>
      </c>
      <c r="X384" s="10">
        <v>59</v>
      </c>
      <c r="Y384" s="33">
        <v>0.88002791729562069</v>
      </c>
      <c r="Z384" s="13">
        <v>50608</v>
      </c>
      <c r="AA384" s="10">
        <v>-27</v>
      </c>
      <c r="AB384" s="33">
        <v>-0.16097993461475779</v>
      </c>
      <c r="AC384" s="11">
        <v>-1.1000000000000003E-2</v>
      </c>
      <c r="AD384" s="10">
        <v>-190</v>
      </c>
      <c r="AE384" s="33">
        <v>-0.70840856679256603</v>
      </c>
      <c r="AF384" s="11">
        <v>-3.6958772416343155E-2</v>
      </c>
      <c r="AG384" s="10">
        <v>-28</v>
      </c>
      <c r="AH384" s="33">
        <v>-0.1407012088664179</v>
      </c>
      <c r="AI384" s="14">
        <v>0.13964847672699054</v>
      </c>
      <c r="AJ384" s="10">
        <v>-11</v>
      </c>
      <c r="AK384" s="33">
        <v>-4.5670953184651746E-2</v>
      </c>
      <c r="AL384" s="13">
        <v>1456.2237580745132</v>
      </c>
      <c r="AM384" s="38"/>
    </row>
    <row r="385" spans="1:39" x14ac:dyDescent="0.25">
      <c r="A385" t="s">
        <v>1035</v>
      </c>
      <c r="B385" s="5" t="s">
        <v>404</v>
      </c>
      <c r="C385" s="6" t="s">
        <v>81</v>
      </c>
      <c r="D385" s="7" t="s">
        <v>34</v>
      </c>
      <c r="E385" s="8">
        <v>20.490426557905309</v>
      </c>
      <c r="F385" s="36">
        <v>0.16036226629788386</v>
      </c>
      <c r="G385" s="8">
        <v>-0.55808211238060323</v>
      </c>
      <c r="H385" s="9">
        <v>19</v>
      </c>
      <c r="I385" s="10">
        <v>-37</v>
      </c>
      <c r="J385" s="33">
        <v>-0.20580144553619675</v>
      </c>
      <c r="K385" s="11">
        <v>-2.62334730153444E-2</v>
      </c>
      <c r="L385" s="10">
        <v>162</v>
      </c>
      <c r="M385" s="33">
        <v>0.4925303374343426</v>
      </c>
      <c r="N385" s="11">
        <v>-2.3394939926243891E-2</v>
      </c>
      <c r="O385" s="10">
        <v>79</v>
      </c>
      <c r="P385" s="33">
        <v>0.22110402478330793</v>
      </c>
      <c r="Q385" s="11">
        <v>-1.6E-2</v>
      </c>
      <c r="R385" s="10">
        <v>47</v>
      </c>
      <c r="S385" s="33">
        <v>-0.13496709780960486</v>
      </c>
      <c r="T385" s="12">
        <v>-0.45661603013263408</v>
      </c>
      <c r="U385" s="10">
        <v>-57</v>
      </c>
      <c r="V385" s="33">
        <v>-0.14456060779018443</v>
      </c>
      <c r="W385" s="11">
        <v>8.9548872180451114E-3</v>
      </c>
      <c r="X385" s="10">
        <v>49</v>
      </c>
      <c r="Y385" s="33">
        <v>0.18145364672907452</v>
      </c>
      <c r="Z385" s="13">
        <v>17998</v>
      </c>
      <c r="AA385" s="10">
        <v>-18</v>
      </c>
      <c r="AB385" s="33">
        <v>-6.939861854546181E-2</v>
      </c>
      <c r="AC385" s="11">
        <v>-1.4999999999999999E-2</v>
      </c>
      <c r="AD385" s="10">
        <v>37</v>
      </c>
      <c r="AE385" s="33">
        <v>0.10899882021877749</v>
      </c>
      <c r="AF385" s="11">
        <v>1.7241718889883684E-2</v>
      </c>
      <c r="AG385" s="10">
        <v>-102</v>
      </c>
      <c r="AH385" s="33">
        <v>-0.27121997462363773</v>
      </c>
      <c r="AI385" s="14">
        <v>0.33561954805361438</v>
      </c>
      <c r="AJ385" s="10">
        <v>-48</v>
      </c>
      <c r="AK385" s="33">
        <v>-2.4580522426607354E-2</v>
      </c>
      <c r="AL385" s="13">
        <v>-7992.4389496270887</v>
      </c>
      <c r="AM385" s="38"/>
    </row>
    <row r="386" spans="1:39" x14ac:dyDescent="0.25">
      <c r="A386" t="s">
        <v>1065</v>
      </c>
      <c r="B386" s="5" t="s">
        <v>101</v>
      </c>
      <c r="C386" s="6" t="s">
        <v>24</v>
      </c>
      <c r="D386" s="7" t="s">
        <v>20</v>
      </c>
      <c r="E386" s="8">
        <v>44.102119554736163</v>
      </c>
      <c r="F386" s="36">
        <v>1.0763769875519893</v>
      </c>
      <c r="G386" s="8">
        <v>-0.5687019595183358</v>
      </c>
      <c r="H386" s="9">
        <v>14</v>
      </c>
      <c r="I386" s="10">
        <v>-12</v>
      </c>
      <c r="J386" s="33">
        <v>-9.6724866675033994E-2</v>
      </c>
      <c r="K386" s="11">
        <v>-7.7364703809945645E-4</v>
      </c>
      <c r="L386" s="10">
        <v>-151</v>
      </c>
      <c r="M386" s="33">
        <v>-0.50402962536754314</v>
      </c>
      <c r="N386" s="11">
        <v>2.9429299369868656E-2</v>
      </c>
      <c r="O386" s="10">
        <v>17</v>
      </c>
      <c r="P386" s="33">
        <v>0.18936797873395117</v>
      </c>
      <c r="Q386" s="11">
        <v>-1.5539464653397395E-2</v>
      </c>
      <c r="R386" s="10">
        <v>28</v>
      </c>
      <c r="S386" s="33">
        <v>0.75634165431916967</v>
      </c>
      <c r="T386" s="12">
        <v>-3.0818731614812438</v>
      </c>
      <c r="U386" s="10">
        <v>5</v>
      </c>
      <c r="V386" s="33">
        <v>7.8200539233667099E-3</v>
      </c>
      <c r="W386" s="11">
        <v>-8.6216610004856697E-3</v>
      </c>
      <c r="X386" s="10">
        <v>20</v>
      </c>
      <c r="Y386" s="33">
        <v>0.14231955595777634</v>
      </c>
      <c r="Z386" s="13">
        <v>10916</v>
      </c>
      <c r="AA386" s="10">
        <v>17</v>
      </c>
      <c r="AB386" s="33">
        <v>0.55331398392346975</v>
      </c>
      <c r="AC386" s="11">
        <v>-3.9999999999999994E-2</v>
      </c>
      <c r="AD386" s="10">
        <v>-48</v>
      </c>
      <c r="AE386" s="33">
        <v>-0.37146637255773601</v>
      </c>
      <c r="AF386" s="11">
        <v>-8.4317478187446726E-3</v>
      </c>
      <c r="AG386" s="10">
        <v>-63</v>
      </c>
      <c r="AH386" s="33">
        <v>-0.20960798071446654</v>
      </c>
      <c r="AI386" s="14">
        <v>0.2840581484636715</v>
      </c>
      <c r="AJ386" s="10">
        <v>-10</v>
      </c>
      <c r="AK386" s="33">
        <v>5.0830057650084748E-3</v>
      </c>
      <c r="AL386" s="13">
        <v>7372.1299924355117</v>
      </c>
      <c r="AM386" s="38"/>
    </row>
    <row r="387" spans="1:39" x14ac:dyDescent="0.25">
      <c r="A387" t="s">
        <v>950</v>
      </c>
      <c r="B387" s="5" t="s">
        <v>343</v>
      </c>
      <c r="C387" s="6" t="s">
        <v>93</v>
      </c>
      <c r="D387" s="7" t="s">
        <v>34</v>
      </c>
      <c r="E387" s="8">
        <v>23.360857177838326</v>
      </c>
      <c r="F387" s="36">
        <v>0.27724053035989016</v>
      </c>
      <c r="G387" s="8">
        <v>-0.57657873536447113</v>
      </c>
      <c r="H387" s="9">
        <v>31</v>
      </c>
      <c r="I387" s="10">
        <v>21</v>
      </c>
      <c r="J387" s="33">
        <v>-6.1398629534873961E-3</v>
      </c>
      <c r="K387" s="11">
        <v>-2.2080825613889576E-2</v>
      </c>
      <c r="L387" s="10">
        <v>-38</v>
      </c>
      <c r="M387" s="33">
        <v>-5.7465144620304831E-2</v>
      </c>
      <c r="N387" s="11">
        <v>6.5610996526634727E-3</v>
      </c>
      <c r="O387" s="10">
        <v>84</v>
      </c>
      <c r="P387" s="33">
        <v>0.22529670621187814</v>
      </c>
      <c r="Q387" s="11">
        <v>-1.6641235705751836E-2</v>
      </c>
      <c r="R387" s="10">
        <v>-79</v>
      </c>
      <c r="S387" s="33">
        <v>-0.28795559834602208</v>
      </c>
      <c r="T387" s="12">
        <v>6.3563398769748092E-2</v>
      </c>
      <c r="U387" s="10">
        <v>-4</v>
      </c>
      <c r="V387" s="33">
        <v>-5.0957314035560655E-2</v>
      </c>
      <c r="W387" s="11">
        <v>-4.033788333231425E-4</v>
      </c>
      <c r="X387" s="10">
        <v>35</v>
      </c>
      <c r="Y387" s="33">
        <v>0.13677060584138978</v>
      </c>
      <c r="Z387" s="13">
        <v>16267</v>
      </c>
      <c r="AA387" s="10">
        <v>16</v>
      </c>
      <c r="AB387" s="33">
        <v>2.6721416525016473E-2</v>
      </c>
      <c r="AC387" s="11">
        <v>-1.7000000000000001E-2</v>
      </c>
      <c r="AD387" s="10">
        <v>68</v>
      </c>
      <c r="AE387" s="33">
        <v>0.23057816325206065</v>
      </c>
      <c r="AF387" s="11">
        <v>2.5306177868296031E-2</v>
      </c>
      <c r="AG387" s="10">
        <v>7</v>
      </c>
      <c r="AH387" s="33">
        <v>4.0448894988464906E-2</v>
      </c>
      <c r="AI387" s="14">
        <v>5.2637991627313419E-3</v>
      </c>
      <c r="AJ387" s="10">
        <v>7</v>
      </c>
      <c r="AK387" s="33">
        <v>1.030231622983821E-2</v>
      </c>
      <c r="AL387" s="13">
        <v>11480.863361241441</v>
      </c>
      <c r="AM387" s="38"/>
    </row>
    <row r="388" spans="1:39" x14ac:dyDescent="0.25">
      <c r="A388" t="s">
        <v>909</v>
      </c>
      <c r="B388" s="5" t="s">
        <v>573</v>
      </c>
      <c r="C388" s="6" t="s">
        <v>81</v>
      </c>
      <c r="D388" s="7" t="s">
        <v>34</v>
      </c>
      <c r="E388" s="8">
        <v>8.245612076879663</v>
      </c>
      <c r="F388" s="36">
        <v>-0.2944040291985921</v>
      </c>
      <c r="G388" s="8">
        <v>-0.61575773172391024</v>
      </c>
      <c r="H388" s="9">
        <v>3</v>
      </c>
      <c r="I388" s="10">
        <v>-140</v>
      </c>
      <c r="J388" s="33">
        <v>-0.564724453615841</v>
      </c>
      <c r="K388" s="11">
        <v>-5.5767735953105912E-2</v>
      </c>
      <c r="L388" s="10">
        <v>-86</v>
      </c>
      <c r="M388" s="33">
        <v>-0.27507794386406115</v>
      </c>
      <c r="N388" s="11">
        <v>1.852101667813703E-2</v>
      </c>
      <c r="O388" s="10">
        <v>-39</v>
      </c>
      <c r="P388" s="33">
        <v>-0.12498263709024637</v>
      </c>
      <c r="Q388" s="11">
        <v>6.3749999999999996E-3</v>
      </c>
      <c r="R388" s="10">
        <v>-44</v>
      </c>
      <c r="S388" s="33">
        <v>-0.27985758730862836</v>
      </c>
      <c r="T388" s="12">
        <v>0</v>
      </c>
      <c r="U388" s="10">
        <v>203</v>
      </c>
      <c r="V388" s="33">
        <v>0.54826585435169639</v>
      </c>
      <c r="W388" s="11">
        <v>-3.4673327541268464E-2</v>
      </c>
      <c r="X388" s="10">
        <v>-2</v>
      </c>
      <c r="Y388" s="33">
        <v>-0.10076577829908251</v>
      </c>
      <c r="Z388" s="13">
        <v>26136</v>
      </c>
      <c r="AA388" s="10">
        <v>-55</v>
      </c>
      <c r="AB388" s="33">
        <v>-0.28226465820315116</v>
      </c>
      <c r="AC388" s="11">
        <v>-9.0000000000000011E-3</v>
      </c>
      <c r="AD388" s="10">
        <v>64</v>
      </c>
      <c r="AE388" s="33">
        <v>0.19426554369004456</v>
      </c>
      <c r="AF388" s="11">
        <v>1.9333505554120389E-2</v>
      </c>
      <c r="AG388" s="10">
        <v>-29</v>
      </c>
      <c r="AH388" s="33">
        <v>-0.10199731615135432</v>
      </c>
      <c r="AI388" s="14">
        <v>0.10566282817521144</v>
      </c>
      <c r="AJ388" s="10">
        <v>-7</v>
      </c>
      <c r="AK388" s="33">
        <v>-5.4459351725645241E-2</v>
      </c>
      <c r="AL388" s="13">
        <v>976.85874776856508</v>
      </c>
      <c r="AM388" s="38"/>
    </row>
    <row r="389" spans="1:39" x14ac:dyDescent="0.25">
      <c r="A389" t="s">
        <v>1105</v>
      </c>
      <c r="B389" s="5" t="s">
        <v>145</v>
      </c>
      <c r="C389" s="6" t="s">
        <v>54</v>
      </c>
      <c r="D389" s="7" t="s">
        <v>39</v>
      </c>
      <c r="E389" s="8">
        <v>37.787599608092876</v>
      </c>
      <c r="F389" s="36">
        <v>0.85355965909851106</v>
      </c>
      <c r="G389" s="8">
        <v>-0.63491536180588071</v>
      </c>
      <c r="H389" s="9">
        <v>22</v>
      </c>
      <c r="I389" s="10">
        <v>-14</v>
      </c>
      <c r="J389" s="33">
        <v>-0.65449245934392386</v>
      </c>
      <c r="K389" s="11">
        <v>-1.5604708395325018E-2</v>
      </c>
      <c r="L389" s="10">
        <v>-224</v>
      </c>
      <c r="M389" s="33">
        <v>-0.91638149555821569</v>
      </c>
      <c r="N389" s="11">
        <v>5.1263623693827351E-2</v>
      </c>
      <c r="O389" s="10">
        <v>15</v>
      </c>
      <c r="P389" s="33">
        <v>0.27312320676982238</v>
      </c>
      <c r="Q389" s="11">
        <v>-2.1486772486772471E-2</v>
      </c>
      <c r="R389" s="10">
        <v>141</v>
      </c>
      <c r="S389" s="33">
        <v>9.9616005885783676E-2</v>
      </c>
      <c r="T389" s="12">
        <v>-1.2413466648810412</v>
      </c>
      <c r="U389" s="10">
        <v>-9</v>
      </c>
      <c r="V389" s="33">
        <v>-0.12899182628845368</v>
      </c>
      <c r="W389" s="11">
        <v>1.2999442482809903E-3</v>
      </c>
      <c r="X389" s="10">
        <v>83</v>
      </c>
      <c r="Y389" s="33">
        <v>0.32749146152712344</v>
      </c>
      <c r="Z389" s="13">
        <v>20909</v>
      </c>
      <c r="AA389" s="10">
        <v>-36</v>
      </c>
      <c r="AB389" s="33">
        <v>-0.23173354715590588</v>
      </c>
      <c r="AC389" s="11">
        <v>-2.0000000000000004E-2</v>
      </c>
      <c r="AD389" s="10">
        <v>162</v>
      </c>
      <c r="AE389" s="33">
        <v>0.88274836255770883</v>
      </c>
      <c r="AF389" s="11">
        <v>6.8189316357597507E-2</v>
      </c>
      <c r="AG389" s="10">
        <v>13</v>
      </c>
      <c r="AH389" s="33">
        <v>6.6932551958705816E-2</v>
      </c>
      <c r="AI389" s="14">
        <v>-4.4051595748503036E-2</v>
      </c>
      <c r="AJ389" s="10">
        <v>61</v>
      </c>
      <c r="AK389" s="33">
        <v>2.9165386153161804E-2</v>
      </c>
      <c r="AL389" s="13">
        <v>22629.06472993677</v>
      </c>
      <c r="AM389" s="38"/>
    </row>
    <row r="390" spans="1:39" x14ac:dyDescent="0.25">
      <c r="A390" t="s">
        <v>1073</v>
      </c>
      <c r="B390" s="5" t="s">
        <v>367</v>
      </c>
      <c r="C390" s="6" t="s">
        <v>49</v>
      </c>
      <c r="D390" s="7" t="s">
        <v>39</v>
      </c>
      <c r="E390" s="8">
        <v>22.347951002581446</v>
      </c>
      <c r="F390" s="36">
        <v>0.26194403741035854</v>
      </c>
      <c r="G390" s="8">
        <v>-0.65092720119308467</v>
      </c>
      <c r="H390" s="9">
        <v>27</v>
      </c>
      <c r="I390" s="10">
        <v>-7</v>
      </c>
      <c r="J390" s="33">
        <v>3.7825377126264881E-3</v>
      </c>
      <c r="K390" s="11">
        <v>-3.1062929789285709E-2</v>
      </c>
      <c r="L390" s="10">
        <v>-29</v>
      </c>
      <c r="M390" s="33">
        <v>-4.138392042063832E-2</v>
      </c>
      <c r="N390" s="11">
        <v>5.8905170591867645E-3</v>
      </c>
      <c r="O390" s="10">
        <v>-61</v>
      </c>
      <c r="P390" s="33">
        <v>-0.15374531639986067</v>
      </c>
      <c r="Q390" s="11">
        <v>7.9091367995961608E-3</v>
      </c>
      <c r="R390" s="10">
        <v>-126</v>
      </c>
      <c r="S390" s="33">
        <v>-0.31531171427899429</v>
      </c>
      <c r="T390" s="12">
        <v>0.21032719214037215</v>
      </c>
      <c r="U390" s="10">
        <v>127</v>
      </c>
      <c r="V390" s="33">
        <v>0.31832181560634892</v>
      </c>
      <c r="W390" s="11">
        <v>-2.0271386430678467E-2</v>
      </c>
      <c r="X390" s="10">
        <v>20</v>
      </c>
      <c r="Y390" s="33">
        <v>6.0341170276345571E-2</v>
      </c>
      <c r="Z390" s="13">
        <v>15161</v>
      </c>
      <c r="AA390" s="10">
        <v>-4</v>
      </c>
      <c r="AB390" s="33">
        <v>-7.126314934893796E-4</v>
      </c>
      <c r="AC390" s="11">
        <v>-1.8000000000000002E-2</v>
      </c>
      <c r="AD390" s="10">
        <v>47</v>
      </c>
      <c r="AE390" s="33">
        <v>0.36097334879041276</v>
      </c>
      <c r="AF390" s="11">
        <v>3.6325968149497512E-2</v>
      </c>
      <c r="AG390" s="10">
        <v>-9</v>
      </c>
      <c r="AH390" s="33">
        <v>-1.7499361146985526E-2</v>
      </c>
      <c r="AI390" s="14">
        <v>1.8679070808965914E-2</v>
      </c>
      <c r="AJ390" s="10">
        <v>33</v>
      </c>
      <c r="AK390" s="33">
        <v>2.3410203493380827E-2</v>
      </c>
      <c r="AL390" s="13">
        <v>26988.01523140783</v>
      </c>
      <c r="AM390" s="38"/>
    </row>
    <row r="391" spans="1:39" x14ac:dyDescent="0.25">
      <c r="A391" t="s">
        <v>799</v>
      </c>
      <c r="B391" s="5" t="s">
        <v>121</v>
      </c>
      <c r="C391" s="6" t="s">
        <v>24</v>
      </c>
      <c r="D391" s="7" t="s">
        <v>20</v>
      </c>
      <c r="E391" s="8">
        <v>40.242102323685472</v>
      </c>
      <c r="F391" s="36">
        <v>0.95425599729957966</v>
      </c>
      <c r="G391" s="8">
        <v>-0.65308147455240828</v>
      </c>
      <c r="H391" s="9">
        <v>21</v>
      </c>
      <c r="I391" s="10">
        <v>-270</v>
      </c>
      <c r="J391" s="33">
        <v>-1.2824170447331322</v>
      </c>
      <c r="K391" s="11">
        <v>-0.12465542757417447</v>
      </c>
      <c r="L391" s="10">
        <v>21</v>
      </c>
      <c r="M391" s="33">
        <v>7.766432862925722E-2</v>
      </c>
      <c r="N391" s="11">
        <v>-1.5938879009418511E-3</v>
      </c>
      <c r="O391" s="10">
        <v>-34</v>
      </c>
      <c r="P391" s="33">
        <v>-0.53026481571731687</v>
      </c>
      <c r="Q391" s="11">
        <v>3.0661211129296248E-2</v>
      </c>
      <c r="R391" s="10">
        <v>-2</v>
      </c>
      <c r="S391" s="33">
        <v>0.53773015542462743</v>
      </c>
      <c r="T391" s="12">
        <v>-2.2073850732489468</v>
      </c>
      <c r="U391" s="10">
        <v>99</v>
      </c>
      <c r="V391" s="33">
        <v>0.54735119550637101</v>
      </c>
      <c r="W391" s="11">
        <v>-3.9469911995560145E-2</v>
      </c>
      <c r="X391" s="10">
        <v>52</v>
      </c>
      <c r="Y391" s="33">
        <v>0.15571266023851205</v>
      </c>
      <c r="Z391" s="13">
        <v>13491</v>
      </c>
      <c r="AA391" s="10">
        <v>8</v>
      </c>
      <c r="AB391" s="33">
        <v>0.36107391378251341</v>
      </c>
      <c r="AC391" s="11">
        <v>-3.599999999999999E-2</v>
      </c>
      <c r="AD391" s="10">
        <v>40</v>
      </c>
      <c r="AE391" s="33">
        <v>0.2206918312958574</v>
      </c>
      <c r="AF391" s="11">
        <v>2.6416755813298831E-2</v>
      </c>
      <c r="AG391" s="10">
        <v>-56</v>
      </c>
      <c r="AH391" s="33">
        <v>-0.15823923258992773</v>
      </c>
      <c r="AI391" s="14">
        <v>0.21843227200924353</v>
      </c>
      <c r="AJ391" s="10">
        <v>5</v>
      </c>
      <c r="AK391" s="33">
        <v>1.0836175769862233E-2</v>
      </c>
      <c r="AL391" s="13">
        <v>7520.5340307884908</v>
      </c>
      <c r="AM391" s="38"/>
    </row>
    <row r="392" spans="1:39" x14ac:dyDescent="0.25">
      <c r="A392" t="s">
        <v>695</v>
      </c>
      <c r="B392" s="5" t="s">
        <v>230</v>
      </c>
      <c r="C392" s="6" t="s">
        <v>93</v>
      </c>
      <c r="D392" s="7" t="s">
        <v>34</v>
      </c>
      <c r="E392" s="8">
        <v>30.165254894475318</v>
      </c>
      <c r="F392" s="36">
        <v>0.56559868286782233</v>
      </c>
      <c r="G392" s="8">
        <v>-0.65563586813888364</v>
      </c>
      <c r="H392" s="9">
        <v>25</v>
      </c>
      <c r="I392" s="10">
        <v>66</v>
      </c>
      <c r="J392" s="33">
        <v>1.1976137574005143</v>
      </c>
      <c r="K392" s="11">
        <v>4.2786604656126048E-2</v>
      </c>
      <c r="L392" s="10">
        <v>-39</v>
      </c>
      <c r="M392" s="33">
        <v>-5.1427865340938843E-2</v>
      </c>
      <c r="N392" s="11">
        <v>5.5736276105292845E-3</v>
      </c>
      <c r="O392" s="10">
        <v>-5</v>
      </c>
      <c r="P392" s="33">
        <v>-7.4765485229912915E-2</v>
      </c>
      <c r="Q392" s="11">
        <v>2.0083713850837098E-3</v>
      </c>
      <c r="R392" s="10">
        <v>33</v>
      </c>
      <c r="S392" s="33">
        <v>-3.0910066807471631E-2</v>
      </c>
      <c r="T392" s="12">
        <v>-0.74771395747237523</v>
      </c>
      <c r="U392" s="10">
        <v>55</v>
      </c>
      <c r="V392" s="33">
        <v>0.32240732627143226</v>
      </c>
      <c r="W392" s="11">
        <v>-2.6841224294595886E-2</v>
      </c>
      <c r="X392" s="10">
        <v>31</v>
      </c>
      <c r="Y392" s="33">
        <v>0.10442336674668984</v>
      </c>
      <c r="Z392" s="13">
        <v>11654</v>
      </c>
      <c r="AA392" s="10">
        <v>-14</v>
      </c>
      <c r="AB392" s="33">
        <v>-9.2293947562785972E-2</v>
      </c>
      <c r="AC392" s="11">
        <v>-1.3999999999999999E-2</v>
      </c>
      <c r="AD392" s="10">
        <v>3</v>
      </c>
      <c r="AE392" s="33">
        <v>2.8152488710403101E-2</v>
      </c>
      <c r="AF392" s="11">
        <v>1.5980532463432562E-2</v>
      </c>
      <c r="AG392" s="10">
        <v>27</v>
      </c>
      <c r="AH392" s="33">
        <v>7.9993084259113501E-2</v>
      </c>
      <c r="AI392" s="14">
        <v>-8.8065533625142134E-2</v>
      </c>
      <c r="AJ392" s="10">
        <v>4</v>
      </c>
      <c r="AK392" s="33">
        <v>8.1610266391818898E-3</v>
      </c>
      <c r="AL392" s="13">
        <v>12188.184200740303</v>
      </c>
      <c r="AM392" s="38"/>
    </row>
    <row r="393" spans="1:39" x14ac:dyDescent="0.25">
      <c r="A393" t="s">
        <v>1172</v>
      </c>
      <c r="B393" s="5" t="s">
        <v>555</v>
      </c>
      <c r="C393" s="6" t="s">
        <v>93</v>
      </c>
      <c r="D393" s="7" t="s">
        <v>34</v>
      </c>
      <c r="E393" s="8">
        <v>10.826052692179498</v>
      </c>
      <c r="F393" s="36">
        <v>-0.18063137988983247</v>
      </c>
      <c r="G393" s="8">
        <v>-0.65950998719792153</v>
      </c>
      <c r="H393" s="9">
        <v>8</v>
      </c>
      <c r="I393" s="10">
        <v>21</v>
      </c>
      <c r="J393" s="33">
        <v>3.8935925083576073E-2</v>
      </c>
      <c r="K393" s="11">
        <v>-2.237052937025652E-2</v>
      </c>
      <c r="L393" s="10">
        <v>-66</v>
      </c>
      <c r="M393" s="33">
        <v>-0.1539982673553284</v>
      </c>
      <c r="N393" s="11">
        <v>1.1974197201638132E-2</v>
      </c>
      <c r="O393" s="10">
        <v>22</v>
      </c>
      <c r="P393" s="33">
        <v>5.6080808404955551E-2</v>
      </c>
      <c r="Q393" s="11">
        <v>-5.2856163209326242E-3</v>
      </c>
      <c r="R393" s="10">
        <v>-40</v>
      </c>
      <c r="S393" s="33">
        <v>-0.26262908093516929</v>
      </c>
      <c r="T393" s="12">
        <v>-5.8058522991175102E-2</v>
      </c>
      <c r="U393" s="10">
        <v>52</v>
      </c>
      <c r="V393" s="33">
        <v>0.17595509705174106</v>
      </c>
      <c r="W393" s="11">
        <v>-1.0352545861839316E-2</v>
      </c>
      <c r="X393" s="10">
        <v>7</v>
      </c>
      <c r="Y393" s="33">
        <v>-1.4134602939590568E-3</v>
      </c>
      <c r="Z393" s="13">
        <v>22022</v>
      </c>
      <c r="AA393" s="10">
        <v>-8</v>
      </c>
      <c r="AB393" s="33">
        <v>-9.002458806219471E-2</v>
      </c>
      <c r="AC393" s="11">
        <v>-1.3000000000000005E-2</v>
      </c>
      <c r="AD393" s="10">
        <v>4</v>
      </c>
      <c r="AE393" s="33">
        <v>-1.3806352770327601E-2</v>
      </c>
      <c r="AF393" s="11">
        <v>6.3509234828494909E-3</v>
      </c>
      <c r="AG393" s="10">
        <v>-6</v>
      </c>
      <c r="AH393" s="33">
        <v>-4.0206033089144499E-2</v>
      </c>
      <c r="AI393" s="14">
        <v>2.2870018787587654E-2</v>
      </c>
      <c r="AJ393" s="10">
        <v>1</v>
      </c>
      <c r="AK393" s="33">
        <v>-2.3906837778615693E-2</v>
      </c>
      <c r="AL393" s="13">
        <v>11908.310294480121</v>
      </c>
      <c r="AM393" s="38"/>
    </row>
    <row r="394" spans="1:39" x14ac:dyDescent="0.25">
      <c r="A394" t="s">
        <v>762</v>
      </c>
      <c r="B394" s="5" t="s">
        <v>327</v>
      </c>
      <c r="C394" s="6" t="s">
        <v>93</v>
      </c>
      <c r="D394" s="7" t="s">
        <v>34</v>
      </c>
      <c r="E394" s="8">
        <v>23.882721502505557</v>
      </c>
      <c r="F394" s="36">
        <v>0.32441534410453632</v>
      </c>
      <c r="G394" s="8">
        <v>-0.66074996721158641</v>
      </c>
      <c r="H394" s="9">
        <v>33</v>
      </c>
      <c r="I394" s="10">
        <v>150</v>
      </c>
      <c r="J394" s="33">
        <v>1.2632007043486406</v>
      </c>
      <c r="K394" s="11">
        <v>5.5494492943457985E-2</v>
      </c>
      <c r="L394" s="10">
        <v>99</v>
      </c>
      <c r="M394" s="33">
        <v>0.32538008070221081</v>
      </c>
      <c r="N394" s="11">
        <v>-1.4702825314055992E-2</v>
      </c>
      <c r="O394" s="10">
        <v>-21</v>
      </c>
      <c r="P394" s="33">
        <v>-4.7359825175597836E-2</v>
      </c>
      <c r="Q394" s="11">
        <v>7.3940156759539494E-4</v>
      </c>
      <c r="R394" s="10">
        <v>65</v>
      </c>
      <c r="S394" s="33">
        <v>-0.13843217078188352</v>
      </c>
      <c r="T394" s="12">
        <v>-0.46629969646030089</v>
      </c>
      <c r="U394" s="10">
        <v>-3</v>
      </c>
      <c r="V394" s="33">
        <v>-5.6471682811430501E-2</v>
      </c>
      <c r="W394" s="11">
        <v>-2.3815121560245844E-3</v>
      </c>
      <c r="X394" s="10">
        <v>27</v>
      </c>
      <c r="Y394" s="33">
        <v>9.8963721623897993E-2</v>
      </c>
      <c r="Z394" s="13">
        <v>13352</v>
      </c>
      <c r="AA394" s="10">
        <v>6</v>
      </c>
      <c r="AB394" s="33">
        <v>-3.9695211026364974E-2</v>
      </c>
      <c r="AC394" s="11">
        <v>-1.3000000000000001E-2</v>
      </c>
      <c r="AD394" s="10">
        <v>45</v>
      </c>
      <c r="AE394" s="33">
        <v>0.13308740273757594</v>
      </c>
      <c r="AF394" s="11">
        <v>1.8355191256830605E-2</v>
      </c>
      <c r="AG394" s="10">
        <v>-38</v>
      </c>
      <c r="AH394" s="33">
        <v>-8.8626485503723262E-2</v>
      </c>
      <c r="AI394" s="14">
        <v>9.6033062380336709E-2</v>
      </c>
      <c r="AJ394" s="10">
        <v>-11</v>
      </c>
      <c r="AK394" s="33">
        <v>-2.6618613937708924E-3</v>
      </c>
      <c r="AL394" s="13">
        <v>12753.611730205797</v>
      </c>
      <c r="AM394" s="38"/>
    </row>
    <row r="395" spans="1:39" x14ac:dyDescent="0.25">
      <c r="A395" t="s">
        <v>1021</v>
      </c>
      <c r="B395" s="5" t="s">
        <v>472</v>
      </c>
      <c r="C395" s="6" t="s">
        <v>91</v>
      </c>
      <c r="D395" s="7" t="s">
        <v>39</v>
      </c>
      <c r="E395" s="8">
        <v>16.572197784688207</v>
      </c>
      <c r="F395" s="36">
        <v>4.3152382238675902E-2</v>
      </c>
      <c r="G395" s="8">
        <v>-0.66478212663828451</v>
      </c>
      <c r="H395" s="9">
        <v>9</v>
      </c>
      <c r="I395" s="10">
        <v>74</v>
      </c>
      <c r="J395" s="33">
        <v>0.14635537208857613</v>
      </c>
      <c r="K395" s="11">
        <v>-1.0105832455346686E-2</v>
      </c>
      <c r="L395" s="10">
        <v>-70</v>
      </c>
      <c r="M395" s="33">
        <v>-0.14676719214444223</v>
      </c>
      <c r="N395" s="11">
        <v>1.15520592425125E-2</v>
      </c>
      <c r="O395" s="10">
        <v>18</v>
      </c>
      <c r="P395" s="33">
        <v>3.4442713047281082E-2</v>
      </c>
      <c r="Q395" s="11">
        <v>-4.4346333088054954E-3</v>
      </c>
      <c r="R395" s="10">
        <v>-167</v>
      </c>
      <c r="S395" s="33">
        <v>-0.36128351961634786</v>
      </c>
      <c r="T395" s="12">
        <v>0.39865267461131676</v>
      </c>
      <c r="U395" s="10">
        <v>145</v>
      </c>
      <c r="V395" s="33">
        <v>0.37871723693110937</v>
      </c>
      <c r="W395" s="11">
        <v>-2.4227621483375959E-2</v>
      </c>
      <c r="X395" s="10">
        <v>4</v>
      </c>
      <c r="Y395" s="33">
        <v>5.2753841716233207E-2</v>
      </c>
      <c r="Z395" s="13">
        <v>20546</v>
      </c>
      <c r="AA395" s="10">
        <v>-36</v>
      </c>
      <c r="AB395" s="33">
        <v>-0.14035396509802511</v>
      </c>
      <c r="AC395" s="11">
        <v>-1.2999999999999998E-2</v>
      </c>
      <c r="AD395" s="10">
        <v>31</v>
      </c>
      <c r="AE395" s="33">
        <v>8.5936025375353609E-2</v>
      </c>
      <c r="AF395" s="11">
        <v>1.3517241379310319E-2</v>
      </c>
      <c r="AG395" s="10">
        <v>-2</v>
      </c>
      <c r="AH395" s="33">
        <v>-7.6136521117575184E-3</v>
      </c>
      <c r="AI395" s="14">
        <v>2.6976190303565684E-2</v>
      </c>
      <c r="AJ395" s="10">
        <v>-27</v>
      </c>
      <c r="AK395" s="33">
        <v>-2.0214328300089873E-2</v>
      </c>
      <c r="AL395" s="13">
        <v>2461.6840773697768</v>
      </c>
      <c r="AM395" s="38"/>
    </row>
    <row r="396" spans="1:39" x14ac:dyDescent="0.25">
      <c r="A396" t="s">
        <v>721</v>
      </c>
      <c r="B396" s="5" t="s">
        <v>447</v>
      </c>
      <c r="C396" s="6" t="s">
        <v>91</v>
      </c>
      <c r="D396" s="7" t="s">
        <v>39</v>
      </c>
      <c r="E396" s="8">
        <v>18.138506372221251</v>
      </c>
      <c r="F396" s="36">
        <v>0.1068809047488819</v>
      </c>
      <c r="G396" s="8">
        <v>-0.6747241089701248</v>
      </c>
      <c r="H396" s="9">
        <v>6</v>
      </c>
      <c r="I396" s="10">
        <v>49</v>
      </c>
      <c r="J396" s="33">
        <v>0.27667711772178549</v>
      </c>
      <c r="K396" s="11">
        <v>2.4884043461459782E-2</v>
      </c>
      <c r="L396" s="10">
        <v>-79</v>
      </c>
      <c r="M396" s="33">
        <v>-0.19596841444911708</v>
      </c>
      <c r="N396" s="11">
        <v>1.3203092160571674E-2</v>
      </c>
      <c r="O396" s="10">
        <v>-84</v>
      </c>
      <c r="P396" s="33">
        <v>-0.18071441009368838</v>
      </c>
      <c r="Q396" s="11">
        <v>9.7983651226158028E-3</v>
      </c>
      <c r="R396" s="10">
        <v>-44</v>
      </c>
      <c r="S396" s="33">
        <v>-0.27985758730862836</v>
      </c>
      <c r="T396" s="12">
        <v>0</v>
      </c>
      <c r="U396" s="10">
        <v>163</v>
      </c>
      <c r="V396" s="33">
        <v>0.43556945139316033</v>
      </c>
      <c r="W396" s="11">
        <v>-2.7400414937759333E-2</v>
      </c>
      <c r="X396" s="10">
        <v>-6</v>
      </c>
      <c r="Y396" s="33">
        <v>-0.10864738641255306</v>
      </c>
      <c r="Z396" s="13">
        <v>11151</v>
      </c>
      <c r="AA396" s="10">
        <v>35</v>
      </c>
      <c r="AB396" s="33">
        <v>7.9320153061437249E-2</v>
      </c>
      <c r="AC396" s="11">
        <v>-1.6E-2</v>
      </c>
      <c r="AD396" s="10">
        <v>52</v>
      </c>
      <c r="AE396" s="33">
        <v>0.15023722721874733</v>
      </c>
      <c r="AF396" s="11">
        <v>1.808291032148901E-2</v>
      </c>
      <c r="AG396" s="10">
        <v>-20</v>
      </c>
      <c r="AH396" s="33">
        <v>-3.5437204255336696E-2</v>
      </c>
      <c r="AI396" s="14">
        <v>3.8780363942475304E-2</v>
      </c>
      <c r="AJ396" s="10">
        <v>-3</v>
      </c>
      <c r="AK396" s="33">
        <v>-1.3776714557031389E-3</v>
      </c>
      <c r="AL396" s="13">
        <v>14692.307468573854</v>
      </c>
      <c r="AM396" s="38"/>
    </row>
    <row r="397" spans="1:39" x14ac:dyDescent="0.25">
      <c r="A397" t="s">
        <v>778</v>
      </c>
      <c r="B397" s="5" t="s">
        <v>286</v>
      </c>
      <c r="C397" s="6" t="s">
        <v>19</v>
      </c>
      <c r="D397" s="7" t="s">
        <v>20</v>
      </c>
      <c r="E397" s="8">
        <v>25.995552249121481</v>
      </c>
      <c r="F397" s="36">
        <v>0.41322797583789761</v>
      </c>
      <c r="G397" s="8">
        <v>-0.68303712102964553</v>
      </c>
      <c r="H397" s="9">
        <v>39</v>
      </c>
      <c r="I397" s="10">
        <v>78</v>
      </c>
      <c r="J397" s="33">
        <v>0.20041174830477992</v>
      </c>
      <c r="K397" s="11">
        <v>1.1264754989244286E-2</v>
      </c>
      <c r="L397" s="10">
        <v>-91</v>
      </c>
      <c r="M397" s="33">
        <v>-0.21774617697004661</v>
      </c>
      <c r="N397" s="11">
        <v>1.5181344883405518E-2</v>
      </c>
      <c r="O397" s="10">
        <v>35</v>
      </c>
      <c r="P397" s="33">
        <v>0.10388691545238063</v>
      </c>
      <c r="Q397" s="11">
        <v>-9.0602883355176897E-3</v>
      </c>
      <c r="R397" s="10">
        <v>-72</v>
      </c>
      <c r="S397" s="33">
        <v>-0.1547240771821744</v>
      </c>
      <c r="T397" s="12">
        <v>2.6119145092252882E-2</v>
      </c>
      <c r="U397" s="10">
        <v>75</v>
      </c>
      <c r="V397" s="33">
        <v>0.17794958732986321</v>
      </c>
      <c r="W397" s="11">
        <v>-1.1867158671586713E-2</v>
      </c>
      <c r="X397" s="10">
        <v>-70</v>
      </c>
      <c r="Y397" s="33">
        <v>-0.26882845035503294</v>
      </c>
      <c r="Z397" s="13">
        <v>2494</v>
      </c>
      <c r="AA397" s="10">
        <v>186</v>
      </c>
      <c r="AB397" s="33">
        <v>0.62633695596520911</v>
      </c>
      <c r="AC397" s="11">
        <v>-0.03</v>
      </c>
      <c r="AD397" s="10">
        <v>-22</v>
      </c>
      <c r="AE397" s="33">
        <v>-8.2308710191265955E-2</v>
      </c>
      <c r="AF397" s="11">
        <v>4.8545935228023751E-3</v>
      </c>
      <c r="AG397" s="10">
        <v>4</v>
      </c>
      <c r="AH397" s="33">
        <v>3.0591219158202065E-2</v>
      </c>
      <c r="AI397" s="14">
        <v>6.174731626962604E-2</v>
      </c>
      <c r="AJ397" s="10">
        <v>59</v>
      </c>
      <c r="AK397" s="33">
        <v>3.0406228782735883E-2</v>
      </c>
      <c r="AL397" s="13">
        <v>23153.67392859266</v>
      </c>
      <c r="AM397" s="38"/>
    </row>
    <row r="398" spans="1:39" x14ac:dyDescent="0.25">
      <c r="A398" t="s">
        <v>893</v>
      </c>
      <c r="B398" s="5" t="s">
        <v>163</v>
      </c>
      <c r="C398" s="6" t="s">
        <v>22</v>
      </c>
      <c r="D398" s="7" t="s">
        <v>20</v>
      </c>
      <c r="E398" s="8">
        <v>35.918066000477893</v>
      </c>
      <c r="F398" s="36">
        <v>0.80837060635385338</v>
      </c>
      <c r="G398" s="8">
        <v>-0.71928997066579115</v>
      </c>
      <c r="H398" s="9">
        <v>22</v>
      </c>
      <c r="I398" s="10">
        <v>-257</v>
      </c>
      <c r="J398" s="33">
        <v>-0.89600162577557341</v>
      </c>
      <c r="K398" s="11">
        <v>-8.0370382138620688E-2</v>
      </c>
      <c r="L398" s="10">
        <v>26</v>
      </c>
      <c r="M398" s="33">
        <v>0.50580696174389228</v>
      </c>
      <c r="N398" s="11">
        <v>-2.638146167557931E-2</v>
      </c>
      <c r="O398" s="10">
        <v>63</v>
      </c>
      <c r="P398" s="33">
        <v>0.26881200969638197</v>
      </c>
      <c r="Q398" s="11">
        <v>-2.0060085836909873E-2</v>
      </c>
      <c r="R398" s="10">
        <v>78</v>
      </c>
      <c r="S398" s="33">
        <v>-0.11028970515065212</v>
      </c>
      <c r="T398" s="12">
        <v>-0.5714285714285714</v>
      </c>
      <c r="U398" s="10">
        <v>-14</v>
      </c>
      <c r="V398" s="33">
        <v>-0.24105413103863005</v>
      </c>
      <c r="W398" s="11">
        <v>6.562642369020516E-3</v>
      </c>
      <c r="X398" s="10">
        <v>7</v>
      </c>
      <c r="Y398" s="33">
        <v>5.0244132822426402E-2</v>
      </c>
      <c r="Z398" s="13">
        <v>12083</v>
      </c>
      <c r="AA398" s="10">
        <v>61</v>
      </c>
      <c r="AB398" s="33">
        <v>0.58982546994434015</v>
      </c>
      <c r="AC398" s="11">
        <v>-3.500000000000001E-2</v>
      </c>
      <c r="AD398" s="10">
        <v>46</v>
      </c>
      <c r="AE398" s="33">
        <v>0.40150549904402177</v>
      </c>
      <c r="AF398" s="11">
        <v>3.9959183673469401E-2</v>
      </c>
      <c r="AG398" s="10">
        <v>-66</v>
      </c>
      <c r="AH398" s="33">
        <v>-0.19436354162671093</v>
      </c>
      <c r="AI398" s="14">
        <v>0.25759736837443326</v>
      </c>
      <c r="AJ398" s="10">
        <v>-66</v>
      </c>
      <c r="AK398" s="33">
        <v>-1.8132470197746775E-2</v>
      </c>
      <c r="AL398" s="13">
        <v>-6891.6346173826169</v>
      </c>
      <c r="AM398" s="38"/>
    </row>
    <row r="399" spans="1:39" x14ac:dyDescent="0.25">
      <c r="A399" t="s">
        <v>939</v>
      </c>
      <c r="B399" s="5" t="s">
        <v>397</v>
      </c>
      <c r="C399" s="6" t="s">
        <v>44</v>
      </c>
      <c r="D399" s="7" t="s">
        <v>20</v>
      </c>
      <c r="E399" s="8">
        <v>20.836131435972685</v>
      </c>
      <c r="F399" s="36">
        <v>0.22759355926299429</v>
      </c>
      <c r="G399" s="8">
        <v>-0.7259905321730642</v>
      </c>
      <c r="H399" s="9">
        <v>25</v>
      </c>
      <c r="I399" s="10">
        <v>47</v>
      </c>
      <c r="J399" s="33">
        <v>7.3638363218066827E-2</v>
      </c>
      <c r="K399" s="11">
        <v>-6.5340955756993946E-3</v>
      </c>
      <c r="L399" s="10">
        <v>106</v>
      </c>
      <c r="M399" s="33">
        <v>0.34259526151556075</v>
      </c>
      <c r="N399" s="11">
        <v>-1.5007748738550021E-2</v>
      </c>
      <c r="O399" s="10">
        <v>66</v>
      </c>
      <c r="P399" s="33">
        <v>0.17452655830523212</v>
      </c>
      <c r="Q399" s="11">
        <v>-1.3308750433475902E-2</v>
      </c>
      <c r="R399" s="10">
        <v>23</v>
      </c>
      <c r="S399" s="33">
        <v>-7.9994180711052659E-2</v>
      </c>
      <c r="T399" s="12">
        <v>-0.59165489800736681</v>
      </c>
      <c r="U399" s="10">
        <v>47</v>
      </c>
      <c r="V399" s="33">
        <v>0.11608320499926778</v>
      </c>
      <c r="W399" s="11">
        <v>-8.6466590616732578E-3</v>
      </c>
      <c r="X399" s="10">
        <v>-39</v>
      </c>
      <c r="Y399" s="33">
        <v>-0.16837866004707899</v>
      </c>
      <c r="Z399" s="13">
        <v>7108</v>
      </c>
      <c r="AA399" s="10">
        <v>16</v>
      </c>
      <c r="AB399" s="33">
        <v>2.6721416525016473E-2</v>
      </c>
      <c r="AC399" s="11">
        <v>-1.7000000000000001E-2</v>
      </c>
      <c r="AD399" s="10">
        <v>22</v>
      </c>
      <c r="AE399" s="33">
        <v>6.5307092798136956E-2</v>
      </c>
      <c r="AF399" s="11">
        <v>1.2610207964749542E-2</v>
      </c>
      <c r="AG399" s="10">
        <v>-7</v>
      </c>
      <c r="AH399" s="33">
        <v>-3.4662979359821822E-2</v>
      </c>
      <c r="AI399" s="14">
        <v>5.6670633479836141E-2</v>
      </c>
      <c r="AJ399" s="10">
        <v>-8</v>
      </c>
      <c r="AK399" s="33">
        <v>-8.2581357999167715E-3</v>
      </c>
      <c r="AL399" s="13">
        <v>4925.4614378361439</v>
      </c>
      <c r="AM399" s="38"/>
    </row>
    <row r="400" spans="1:39" x14ac:dyDescent="0.25">
      <c r="A400" t="s">
        <v>794</v>
      </c>
      <c r="B400" s="5" t="s">
        <v>387</v>
      </c>
      <c r="C400" s="6" t="s">
        <v>19</v>
      </c>
      <c r="D400" s="7" t="s">
        <v>20</v>
      </c>
      <c r="E400" s="8">
        <v>21.271855837537501</v>
      </c>
      <c r="F400" s="36">
        <v>0.24470959991405117</v>
      </c>
      <c r="G400" s="8">
        <v>-0.72684770319684588</v>
      </c>
      <c r="H400" s="9">
        <v>24</v>
      </c>
      <c r="I400" s="10">
        <v>69</v>
      </c>
      <c r="J400" s="33">
        <v>0.1597390815145272</v>
      </c>
      <c r="K400" s="11">
        <v>7.3556589684431462E-4</v>
      </c>
      <c r="L400" s="10">
        <v>-11</v>
      </c>
      <c r="M400" s="33">
        <v>-7.1899472859300595E-2</v>
      </c>
      <c r="N400" s="11">
        <v>6.1472403924086039E-3</v>
      </c>
      <c r="O400" s="10">
        <v>128</v>
      </c>
      <c r="P400" s="33">
        <v>0.34679353243348121</v>
      </c>
      <c r="Q400" s="11">
        <v>-2.4503249458423599E-2</v>
      </c>
      <c r="R400" s="10">
        <v>-92</v>
      </c>
      <c r="S400" s="33">
        <v>-0.27190466917617262</v>
      </c>
      <c r="T400" s="12">
        <v>6.882780683874884E-2</v>
      </c>
      <c r="U400" s="10">
        <v>11</v>
      </c>
      <c r="V400" s="33">
        <v>2.7362611001316317E-2</v>
      </c>
      <c r="W400" s="11">
        <v>-2.9455360220613583E-3</v>
      </c>
      <c r="X400" s="10">
        <v>-19</v>
      </c>
      <c r="Y400" s="33">
        <v>-6.1841121296080534E-2</v>
      </c>
      <c r="Z400" s="13">
        <v>9957</v>
      </c>
      <c r="AA400" s="10">
        <v>16</v>
      </c>
      <c r="AB400" s="33">
        <v>-1.9069241509631851E-2</v>
      </c>
      <c r="AC400" s="11">
        <v>-1.4999999999999999E-2</v>
      </c>
      <c r="AD400" s="10">
        <v>62</v>
      </c>
      <c r="AE400" s="33">
        <v>0.19112314648796558</v>
      </c>
      <c r="AF400" s="11">
        <v>1.9712830576581686E-2</v>
      </c>
      <c r="AG400" s="10">
        <v>6</v>
      </c>
      <c r="AH400" s="33">
        <v>3.3306508718356609E-2</v>
      </c>
      <c r="AI400" s="14">
        <v>3.8929520716564525E-2</v>
      </c>
      <c r="AJ400" s="10">
        <v>-3</v>
      </c>
      <c r="AK400" s="33">
        <v>7.8352505191087163E-3</v>
      </c>
      <c r="AL400" s="13">
        <v>7280.782661443649</v>
      </c>
      <c r="AM400" s="38"/>
    </row>
    <row r="401" spans="1:39" x14ac:dyDescent="0.25">
      <c r="A401" t="s">
        <v>1097</v>
      </c>
      <c r="B401" s="5" t="s">
        <v>548</v>
      </c>
      <c r="C401" s="6" t="s">
        <v>93</v>
      </c>
      <c r="D401" s="7" t="s">
        <v>34</v>
      </c>
      <c r="E401" s="8">
        <v>11.216511535462953</v>
      </c>
      <c r="F401" s="36">
        <v>-0.14204276563607898</v>
      </c>
      <c r="G401" s="8">
        <v>-0.73274919179450038</v>
      </c>
      <c r="H401" s="9">
        <v>12</v>
      </c>
      <c r="I401" s="10">
        <v>-100</v>
      </c>
      <c r="J401" s="33">
        <v>-0.3438343780604981</v>
      </c>
      <c r="K401" s="11">
        <v>-5.0217908612069317E-2</v>
      </c>
      <c r="L401" s="10">
        <v>42</v>
      </c>
      <c r="M401" s="33">
        <v>0.18233656062850623</v>
      </c>
      <c r="N401" s="11">
        <v>-5.9948469939085959E-3</v>
      </c>
      <c r="O401" s="10">
        <v>7</v>
      </c>
      <c r="P401" s="33">
        <v>2.2336018192087637E-2</v>
      </c>
      <c r="Q401" s="11">
        <v>-3.3837953091684428E-3</v>
      </c>
      <c r="R401" s="10">
        <v>-51</v>
      </c>
      <c r="S401" s="33">
        <v>-0.27636820773776349</v>
      </c>
      <c r="T401" s="12">
        <v>1.985486512083301E-3</v>
      </c>
      <c r="U401" s="10">
        <v>195</v>
      </c>
      <c r="V401" s="33">
        <v>0.51223458507818331</v>
      </c>
      <c r="W401" s="11">
        <v>-3.2722717913520931E-2</v>
      </c>
      <c r="X401" s="10">
        <v>2</v>
      </c>
      <c r="Y401" s="33">
        <v>1.4980718742045429E-2</v>
      </c>
      <c r="Z401" s="13">
        <v>25730</v>
      </c>
      <c r="AA401" s="10">
        <v>-46</v>
      </c>
      <c r="AB401" s="33">
        <v>-0.23420464066791191</v>
      </c>
      <c r="AC401" s="11">
        <v>-1.0000000000000002E-2</v>
      </c>
      <c r="AD401" s="10">
        <v>-32</v>
      </c>
      <c r="AE401" s="33">
        <v>-0.13746527719640189</v>
      </c>
      <c r="AF401" s="11">
        <v>-1.2707917498336885E-3</v>
      </c>
      <c r="AG401" s="10">
        <v>-9</v>
      </c>
      <c r="AH401" s="33">
        <v>7.7047103131971939E-4</v>
      </c>
      <c r="AI401" s="14">
        <v>4.9384543108228485E-3</v>
      </c>
      <c r="AJ401" s="10">
        <v>0</v>
      </c>
      <c r="AK401" s="33">
        <v>-1.3496501784601836E-2</v>
      </c>
      <c r="AL401" s="13">
        <v>24578.12775362801</v>
      </c>
      <c r="AM401" s="38"/>
    </row>
    <row r="402" spans="1:39" x14ac:dyDescent="0.25">
      <c r="A402" t="s">
        <v>831</v>
      </c>
      <c r="B402" s="5" t="s">
        <v>355</v>
      </c>
      <c r="C402" s="6" t="s">
        <v>63</v>
      </c>
      <c r="D402" s="7" t="s">
        <v>34</v>
      </c>
      <c r="E402" s="8">
        <v>22.840550019214355</v>
      </c>
      <c r="F402" s="36">
        <v>0.30795892031241734</v>
      </c>
      <c r="G402" s="8">
        <v>-0.73500864234723196</v>
      </c>
      <c r="H402" s="9">
        <v>34</v>
      </c>
      <c r="I402" s="10">
        <v>-25</v>
      </c>
      <c r="J402" s="33">
        <v>-0.16673330328940428</v>
      </c>
      <c r="K402" s="11">
        <v>-1.2850004333224696E-2</v>
      </c>
      <c r="L402" s="10">
        <v>-265</v>
      </c>
      <c r="M402" s="33">
        <v>-0.73243317103951344</v>
      </c>
      <c r="N402" s="11">
        <v>4.2121149756465665E-2</v>
      </c>
      <c r="O402" s="10">
        <v>56</v>
      </c>
      <c r="P402" s="33">
        <v>0.1380094098544013</v>
      </c>
      <c r="Q402" s="11">
        <v>-1.1115942028985505E-2</v>
      </c>
      <c r="R402" s="10">
        <v>157</v>
      </c>
      <c r="S402" s="33">
        <v>3.0706299427591843E-2</v>
      </c>
      <c r="T402" s="12">
        <v>-1.0465724751439036</v>
      </c>
      <c r="U402" s="10">
        <v>155</v>
      </c>
      <c r="V402" s="33">
        <v>0.4259722547853273</v>
      </c>
      <c r="W402" s="11">
        <v>-2.6426021876799079E-2</v>
      </c>
      <c r="X402" s="10">
        <v>-31</v>
      </c>
      <c r="Y402" s="33">
        <v>-0.14612486015666401</v>
      </c>
      <c r="Z402" s="13">
        <v>8333</v>
      </c>
      <c r="AA402" s="10">
        <v>115</v>
      </c>
      <c r="AB402" s="33">
        <v>0.38376750878842275</v>
      </c>
      <c r="AC402" s="11">
        <v>-2.5999999999999995E-2</v>
      </c>
      <c r="AD402" s="10">
        <v>-113</v>
      </c>
      <c r="AE402" s="33">
        <v>-0.32778807793521059</v>
      </c>
      <c r="AF402" s="11">
        <v>-1.0684014869888458E-2</v>
      </c>
      <c r="AG402" s="10">
        <v>25</v>
      </c>
      <c r="AH402" s="33">
        <v>0.10065648434613202</v>
      </c>
      <c r="AI402" s="14">
        <v>-6.8911845086264911E-2</v>
      </c>
      <c r="AJ402" s="10">
        <v>8</v>
      </c>
      <c r="AK402" s="33">
        <v>1.2175532176980974E-2</v>
      </c>
      <c r="AL402" s="13">
        <v>14004.42620691871</v>
      </c>
      <c r="AM402" s="38"/>
    </row>
    <row r="403" spans="1:39" x14ac:dyDescent="0.25">
      <c r="A403" t="s">
        <v>1082</v>
      </c>
      <c r="B403" s="5" t="s">
        <v>424</v>
      </c>
      <c r="C403" s="6" t="s">
        <v>61</v>
      </c>
      <c r="D403" s="7" t="s">
        <v>39</v>
      </c>
      <c r="E403" s="8">
        <v>18.074822833761321</v>
      </c>
      <c r="F403" s="36">
        <v>0.12405427222478549</v>
      </c>
      <c r="G403" s="8">
        <v>-0.73592460875507371</v>
      </c>
      <c r="H403" s="9">
        <v>7</v>
      </c>
      <c r="I403" s="10">
        <v>4</v>
      </c>
      <c r="J403" s="33">
        <v>0.28592610512352223</v>
      </c>
      <c r="K403" s="11">
        <v>-3.8552083867508191E-2</v>
      </c>
      <c r="L403" s="10">
        <v>93</v>
      </c>
      <c r="M403" s="33">
        <v>0.34694884206509857</v>
      </c>
      <c r="N403" s="11">
        <v>-1.4781333996390044E-2</v>
      </c>
      <c r="O403" s="10">
        <v>15</v>
      </c>
      <c r="P403" s="33">
        <v>1.6852298223729412E-2</v>
      </c>
      <c r="Q403" s="11">
        <v>-3.3243008259672482E-3</v>
      </c>
      <c r="R403" s="10">
        <v>-23</v>
      </c>
      <c r="S403" s="33">
        <v>-0.21563913086927108</v>
      </c>
      <c r="T403" s="12">
        <v>-0.17091168901422066</v>
      </c>
      <c r="U403" s="10">
        <v>-21</v>
      </c>
      <c r="V403" s="33">
        <v>-8.4336552840917234E-2</v>
      </c>
      <c r="W403" s="11">
        <v>3.3645504165469714E-3</v>
      </c>
      <c r="X403" s="10">
        <v>6</v>
      </c>
      <c r="Y403" s="33">
        <v>-7.8433814555846471E-2</v>
      </c>
      <c r="Z403" s="13">
        <v>12688</v>
      </c>
      <c r="AA403" s="10">
        <v>24</v>
      </c>
      <c r="AB403" s="33">
        <v>3.1260135526198218E-2</v>
      </c>
      <c r="AC403" s="11">
        <v>-1.4999999999999999E-2</v>
      </c>
      <c r="AD403" s="10">
        <v>90</v>
      </c>
      <c r="AE403" s="33">
        <v>0.24155565512356653</v>
      </c>
      <c r="AF403" s="11">
        <v>2.4098757566103912E-2</v>
      </c>
      <c r="AG403" s="10">
        <v>54</v>
      </c>
      <c r="AH403" s="33">
        <v>0.19838386274658992</v>
      </c>
      <c r="AI403" s="14">
        <v>-0.16428517622601468</v>
      </c>
      <c r="AJ403" s="10">
        <v>24</v>
      </c>
      <c r="AK403" s="33">
        <v>1.9923916534094616E-2</v>
      </c>
      <c r="AL403" s="13">
        <v>23037.431234395131</v>
      </c>
      <c r="AM403" s="38"/>
    </row>
    <row r="404" spans="1:39" x14ac:dyDescent="0.25">
      <c r="A404" t="s">
        <v>1008</v>
      </c>
      <c r="B404" s="5" t="s">
        <v>311</v>
      </c>
      <c r="C404" s="6" t="s">
        <v>30</v>
      </c>
      <c r="D404" s="7" t="s">
        <v>20</v>
      </c>
      <c r="E404" s="8">
        <v>24.784055769715199</v>
      </c>
      <c r="F404" s="36">
        <v>0.38416518028275193</v>
      </c>
      <c r="G404" s="8">
        <v>-0.73840135568859822</v>
      </c>
      <c r="H404" s="9">
        <v>33</v>
      </c>
      <c r="I404" s="10">
        <v>-20</v>
      </c>
      <c r="J404" s="33">
        <v>-7.6938206601056158E-2</v>
      </c>
      <c r="K404" s="11">
        <v>-3.4947782798294247E-2</v>
      </c>
      <c r="L404" s="10">
        <v>111</v>
      </c>
      <c r="M404" s="33">
        <v>0.50527066758445027</v>
      </c>
      <c r="N404" s="11">
        <v>-2.3100704242642319E-2</v>
      </c>
      <c r="O404" s="10">
        <v>259</v>
      </c>
      <c r="P404" s="33">
        <v>0.82574229852057657</v>
      </c>
      <c r="Q404" s="11">
        <v>-5.5662591687041574E-2</v>
      </c>
      <c r="R404" s="10">
        <v>82</v>
      </c>
      <c r="S404" s="33">
        <v>-9.8455546771829661E-2</v>
      </c>
      <c r="T404" s="12">
        <v>-0.58813191648266383</v>
      </c>
      <c r="U404" s="10">
        <v>41</v>
      </c>
      <c r="V404" s="33">
        <v>0.1008455978406298</v>
      </c>
      <c r="W404" s="11">
        <v>-7.5055915244261334E-3</v>
      </c>
      <c r="X404" s="10">
        <v>-39</v>
      </c>
      <c r="Y404" s="33">
        <v>-0.15589489633331788</v>
      </c>
      <c r="Z404" s="13">
        <v>7355</v>
      </c>
      <c r="AA404" s="10">
        <v>27</v>
      </c>
      <c r="AB404" s="33">
        <v>0.16182403112836988</v>
      </c>
      <c r="AC404" s="11">
        <v>-2.4E-2</v>
      </c>
      <c r="AD404" s="10">
        <v>-110</v>
      </c>
      <c r="AE404" s="33">
        <v>-0.55550225576334089</v>
      </c>
      <c r="AF404" s="11">
        <v>-2.1761565836298957E-2</v>
      </c>
      <c r="AG404" s="10">
        <v>-5</v>
      </c>
      <c r="AH404" s="33">
        <v>-9.568136609075073E-3</v>
      </c>
      <c r="AI404" s="14">
        <v>9.5789357156617072E-3</v>
      </c>
      <c r="AJ404" s="10">
        <v>-15</v>
      </c>
      <c r="AK404" s="33">
        <v>3.6594822723380882E-3</v>
      </c>
      <c r="AL404" s="13">
        <v>5637.6356107303727</v>
      </c>
      <c r="AM404" s="38"/>
    </row>
    <row r="405" spans="1:39" x14ac:dyDescent="0.25">
      <c r="A405" t="s">
        <v>628</v>
      </c>
      <c r="B405" s="5" t="s">
        <v>215</v>
      </c>
      <c r="C405" s="6" t="s">
        <v>30</v>
      </c>
      <c r="D405" s="7" t="s">
        <v>20</v>
      </c>
      <c r="E405" s="8">
        <v>31.335998198998471</v>
      </c>
      <c r="F405" s="36">
        <v>0.64047567313468168</v>
      </c>
      <c r="G405" s="8">
        <v>-0.74798151499814125</v>
      </c>
      <c r="H405" s="9">
        <v>23</v>
      </c>
      <c r="I405" s="10">
        <v>2</v>
      </c>
      <c r="J405" s="33">
        <v>0.43466027586453038</v>
      </c>
      <c r="K405" s="11">
        <v>-3.8618529985720906E-2</v>
      </c>
      <c r="L405" s="10">
        <v>21</v>
      </c>
      <c r="M405" s="33">
        <v>0.11058025980131292</v>
      </c>
      <c r="N405" s="11">
        <v>-2.8420581338643933E-3</v>
      </c>
      <c r="O405" s="10">
        <v>-34</v>
      </c>
      <c r="P405" s="33">
        <v>-0.22239833020497685</v>
      </c>
      <c r="Q405" s="11">
        <v>1.149559042492268E-2</v>
      </c>
      <c r="R405" s="10">
        <v>-4</v>
      </c>
      <c r="S405" s="33">
        <v>0.19723443611897859</v>
      </c>
      <c r="T405" s="12">
        <v>-1.2550540214240833</v>
      </c>
      <c r="U405" s="10">
        <v>61</v>
      </c>
      <c r="V405" s="33">
        <v>0.2980515057639746</v>
      </c>
      <c r="W405" s="11">
        <v>-2.3767383338483952E-2</v>
      </c>
      <c r="X405" s="10">
        <v>-6</v>
      </c>
      <c r="Y405" s="33">
        <v>-1.7949868760249732E-2</v>
      </c>
      <c r="Z405" s="13">
        <v>8093</v>
      </c>
      <c r="AA405" s="10">
        <v>-5</v>
      </c>
      <c r="AB405" s="33">
        <v>-1.2059428996444077E-2</v>
      </c>
      <c r="AC405" s="11">
        <v>-2.3E-2</v>
      </c>
      <c r="AD405" s="10">
        <v>72</v>
      </c>
      <c r="AE405" s="33">
        <v>0.26265731401901893</v>
      </c>
      <c r="AF405" s="11">
        <v>2.7382308391396659E-2</v>
      </c>
      <c r="AG405" s="10">
        <v>-10</v>
      </c>
      <c r="AH405" s="33">
        <v>-9.471506032778243E-3</v>
      </c>
      <c r="AI405" s="14">
        <v>4.2699886258640074E-2</v>
      </c>
      <c r="AJ405" s="10">
        <v>-18</v>
      </c>
      <c r="AK405" s="33">
        <v>3.9911511444538916E-3</v>
      </c>
      <c r="AL405" s="13">
        <v>6125.122851106571</v>
      </c>
      <c r="AM405" s="38"/>
    </row>
    <row r="406" spans="1:39" x14ac:dyDescent="0.25">
      <c r="A406" t="s">
        <v>919</v>
      </c>
      <c r="B406" s="5" t="s">
        <v>517</v>
      </c>
      <c r="C406" s="6" t="s">
        <v>54</v>
      </c>
      <c r="D406" s="7" t="s">
        <v>39</v>
      </c>
      <c r="E406" s="8">
        <v>14.212342215936898</v>
      </c>
      <c r="F406" s="36">
        <v>-1.8042916844864365E-2</v>
      </c>
      <c r="G406" s="8">
        <v>-0.75833620492618792</v>
      </c>
      <c r="H406" s="9">
        <v>11</v>
      </c>
      <c r="I406" s="10">
        <v>-153</v>
      </c>
      <c r="J406" s="33">
        <v>-0.50693766059287548</v>
      </c>
      <c r="K406" s="11">
        <v>-6.1256051350971008E-2</v>
      </c>
      <c r="L406" s="10">
        <v>76</v>
      </c>
      <c r="M406" s="33">
        <v>0.25735560946165326</v>
      </c>
      <c r="N406" s="11">
        <v>-1.0414528972564042E-2</v>
      </c>
      <c r="O406" s="10">
        <v>-48</v>
      </c>
      <c r="P406" s="33">
        <v>-0.14109984724907254</v>
      </c>
      <c r="Q406" s="11">
        <v>7.3747790218031814E-3</v>
      </c>
      <c r="R406" s="10">
        <v>6</v>
      </c>
      <c r="S406" s="33">
        <v>-0.21748251065347496</v>
      </c>
      <c r="T406" s="12">
        <v>-0.19109218106111256</v>
      </c>
      <c r="U406" s="10">
        <v>-5</v>
      </c>
      <c r="V406" s="33">
        <v>-3.6803992388320383E-2</v>
      </c>
      <c r="W406" s="11">
        <v>7.3881812086964982E-4</v>
      </c>
      <c r="X406" s="10">
        <v>18</v>
      </c>
      <c r="Y406" s="33">
        <v>0.33328353834602464</v>
      </c>
      <c r="Z406" s="13">
        <v>33872</v>
      </c>
      <c r="AA406" s="10">
        <v>49</v>
      </c>
      <c r="AB406" s="33">
        <v>7.705079356084632E-2</v>
      </c>
      <c r="AC406" s="11">
        <v>-1.7000000000000001E-2</v>
      </c>
      <c r="AD406" s="10">
        <v>5</v>
      </c>
      <c r="AE406" s="33">
        <v>3.9920459073439218E-4</v>
      </c>
      <c r="AF406" s="11">
        <v>9.2229806598406183E-3</v>
      </c>
      <c r="AG406" s="10">
        <v>38</v>
      </c>
      <c r="AH406" s="33">
        <v>0.11327052837090257</v>
      </c>
      <c r="AI406" s="14">
        <v>-0.11866199958656676</v>
      </c>
      <c r="AJ406" s="10">
        <v>-2</v>
      </c>
      <c r="AK406" s="33">
        <v>2.7511105539135272E-3</v>
      </c>
      <c r="AL406" s="13">
        <v>16431.306734799291</v>
      </c>
      <c r="AM406" s="38"/>
    </row>
    <row r="407" spans="1:39" x14ac:dyDescent="0.25">
      <c r="A407" t="s">
        <v>691</v>
      </c>
      <c r="B407" s="5" t="s">
        <v>56</v>
      </c>
      <c r="C407" s="6" t="s">
        <v>41</v>
      </c>
      <c r="D407" s="7" t="s">
        <v>34</v>
      </c>
      <c r="E407" s="8">
        <v>60.214039276779971</v>
      </c>
      <c r="F407" s="36">
        <v>1.7641865695650143</v>
      </c>
      <c r="G407" s="8">
        <v>-0.7715314757756957</v>
      </c>
      <c r="H407" s="9">
        <v>-1</v>
      </c>
      <c r="I407" s="10">
        <v>207</v>
      </c>
      <c r="J407" s="33">
        <v>0.62334286883525125</v>
      </c>
      <c r="K407" s="11">
        <v>3.2296265121772971E-2</v>
      </c>
      <c r="L407" s="10">
        <v>128</v>
      </c>
      <c r="M407" s="33">
        <v>1.1420369386149494</v>
      </c>
      <c r="N407" s="11">
        <v>-5.9336750192756971E-2</v>
      </c>
      <c r="O407" s="10">
        <v>2</v>
      </c>
      <c r="P407" s="33">
        <v>0.37811043058341154</v>
      </c>
      <c r="Q407" s="11">
        <v>-2.9523079543519015E-2</v>
      </c>
      <c r="R407" s="10">
        <v>-4</v>
      </c>
      <c r="S407" s="33">
        <v>0.52832366818514243</v>
      </c>
      <c r="T407" s="12">
        <v>-2.0927886586443791</v>
      </c>
      <c r="U407" s="10">
        <v>4</v>
      </c>
      <c r="V407" s="33">
        <v>0.38510322507265471</v>
      </c>
      <c r="W407" s="11">
        <v>-4.1208502428314808E-2</v>
      </c>
      <c r="X407" s="10">
        <v>5</v>
      </c>
      <c r="Y407" s="33">
        <v>0.2049410773200917</v>
      </c>
      <c r="Z407" s="13">
        <v>9733</v>
      </c>
      <c r="AA407" s="10">
        <v>-27</v>
      </c>
      <c r="AB407" s="33">
        <v>-0.24308034465886053</v>
      </c>
      <c r="AC407" s="11">
        <v>-2.5000000000000001E-2</v>
      </c>
      <c r="AD407" s="10">
        <v>-4</v>
      </c>
      <c r="AE407" s="33">
        <v>1.1937327398649611E-2</v>
      </c>
      <c r="AF407" s="11">
        <v>2.1733990147783322E-2</v>
      </c>
      <c r="AG407" s="10">
        <v>11</v>
      </c>
      <c r="AH407" s="33">
        <v>0.20667079458551418</v>
      </c>
      <c r="AI407" s="14">
        <v>-9.3535141761031504E-2</v>
      </c>
      <c r="AJ407" s="10">
        <v>14</v>
      </c>
      <c r="AK407" s="33">
        <v>2.3354140619990194E-2</v>
      </c>
      <c r="AL407" s="13">
        <v>11232.664543046114</v>
      </c>
      <c r="AM407" s="38">
        <v>1</v>
      </c>
    </row>
    <row r="408" spans="1:39" x14ac:dyDescent="0.25">
      <c r="A408" t="s">
        <v>880</v>
      </c>
      <c r="B408" s="5" t="s">
        <v>514</v>
      </c>
      <c r="C408" s="6" t="s">
        <v>81</v>
      </c>
      <c r="D408" s="7" t="s">
        <v>34</v>
      </c>
      <c r="E408" s="8">
        <v>14.406064158314578</v>
      </c>
      <c r="F408" s="36">
        <v>-4.502318424341567E-3</v>
      </c>
      <c r="G408" s="8">
        <v>-0.77720342984497037</v>
      </c>
      <c r="H408" s="9">
        <v>8</v>
      </c>
      <c r="I408" s="10">
        <v>-60</v>
      </c>
      <c r="J408" s="33">
        <v>-0.271035437326689</v>
      </c>
      <c r="K408" s="11">
        <v>-2.9420614228032327E-2</v>
      </c>
      <c r="L408" s="10">
        <v>-56</v>
      </c>
      <c r="M408" s="33">
        <v>-0.28597636206552468</v>
      </c>
      <c r="N408" s="11">
        <v>1.9310932650125633E-2</v>
      </c>
      <c r="O408" s="10">
        <v>141</v>
      </c>
      <c r="P408" s="33">
        <v>0.34399632499018584</v>
      </c>
      <c r="Q408" s="11">
        <v>-2.4E-2</v>
      </c>
      <c r="R408" s="10">
        <v>-74</v>
      </c>
      <c r="S408" s="33">
        <v>-0.3080659337777959</v>
      </c>
      <c r="T408" s="12">
        <v>0.11862396204033215</v>
      </c>
      <c r="U408" s="10">
        <v>-10</v>
      </c>
      <c r="V408" s="33">
        <v>-1.3843358675131978E-2</v>
      </c>
      <c r="W408" s="11">
        <v>8.7077997671711552E-4</v>
      </c>
      <c r="X408" s="10">
        <v>18</v>
      </c>
      <c r="Y408" s="33">
        <v>0.20865161596619675</v>
      </c>
      <c r="Z408" s="13">
        <v>25599</v>
      </c>
      <c r="AA408" s="10">
        <v>-36</v>
      </c>
      <c r="AB408" s="33">
        <v>-0.14035396509802511</v>
      </c>
      <c r="AC408" s="11">
        <v>-1.2999999999999998E-2</v>
      </c>
      <c r="AD408" s="10">
        <v>19</v>
      </c>
      <c r="AE408" s="33">
        <v>5.5841962867382855E-2</v>
      </c>
      <c r="AF408" s="11">
        <v>1.1073704853734267E-2</v>
      </c>
      <c r="AG408" s="10">
        <v>-16</v>
      </c>
      <c r="AH408" s="33">
        <v>-3.1244127864793081E-2</v>
      </c>
      <c r="AI408" s="14">
        <v>4.1456576000737488E-2</v>
      </c>
      <c r="AJ408" s="10">
        <v>-6</v>
      </c>
      <c r="AK408" s="33">
        <v>-1.4659931531612783E-2</v>
      </c>
      <c r="AL408" s="13">
        <v>7919.3399664518074</v>
      </c>
      <c r="AM408" s="38"/>
    </row>
    <row r="409" spans="1:39" ht="22.5" x14ac:dyDescent="0.25">
      <c r="A409" t="s">
        <v>1010</v>
      </c>
      <c r="B409" s="5" t="s">
        <v>345</v>
      </c>
      <c r="C409" s="6" t="s">
        <v>30</v>
      </c>
      <c r="D409" s="7" t="s">
        <v>20</v>
      </c>
      <c r="E409" s="8">
        <v>23.230410983017592</v>
      </c>
      <c r="F409" s="36">
        <v>0.34468349993743619</v>
      </c>
      <c r="G409" s="8">
        <v>-0.80250978357869585</v>
      </c>
      <c r="H409" s="9">
        <v>40</v>
      </c>
      <c r="I409" s="10">
        <v>107</v>
      </c>
      <c r="J409" s="33">
        <v>0.77779484284953004</v>
      </c>
      <c r="K409" s="11">
        <v>6.4635321690197256E-2</v>
      </c>
      <c r="L409" s="10">
        <v>-15</v>
      </c>
      <c r="M409" s="33">
        <v>-0.14889087181800281</v>
      </c>
      <c r="N409" s="11">
        <v>1.0075471136544459E-2</v>
      </c>
      <c r="O409" s="10">
        <v>83</v>
      </c>
      <c r="P409" s="33">
        <v>0.17040705801592504</v>
      </c>
      <c r="Q409" s="11">
        <v>-1.2866666666666667E-2</v>
      </c>
      <c r="R409" s="10">
        <v>-35</v>
      </c>
      <c r="S409" s="33">
        <v>-0.1887912083644209</v>
      </c>
      <c r="T409" s="12">
        <v>-0.21958711251008395</v>
      </c>
      <c r="U409" s="10">
        <v>-39</v>
      </c>
      <c r="V409" s="33">
        <v>-0.214382296108203</v>
      </c>
      <c r="W409" s="11">
        <v>7.956502539191862E-3</v>
      </c>
      <c r="X409" s="10">
        <v>113</v>
      </c>
      <c r="Y409" s="33">
        <v>0.46346341382861356</v>
      </c>
      <c r="Z409" s="13">
        <v>27766</v>
      </c>
      <c r="AA409" s="10">
        <v>-88</v>
      </c>
      <c r="AB409" s="33">
        <v>-0.24328207867027574</v>
      </c>
      <c r="AC409" s="11">
        <v>-1.3999999999999999E-2</v>
      </c>
      <c r="AD409" s="10">
        <v>75</v>
      </c>
      <c r="AE409" s="33">
        <v>0.22571507768574062</v>
      </c>
      <c r="AF409" s="11">
        <v>2.2505733252866533E-2</v>
      </c>
      <c r="AG409" s="10">
        <v>-5</v>
      </c>
      <c r="AH409" s="33">
        <v>-6.8557395266954479E-2</v>
      </c>
      <c r="AI409" s="14">
        <v>3.0261448773951205E-2</v>
      </c>
      <c r="AJ409" s="10">
        <v>0</v>
      </c>
      <c r="AK409" s="33">
        <v>-3.4132441564345972E-2</v>
      </c>
      <c r="AL409" s="13">
        <v>32860.650462209422</v>
      </c>
      <c r="AM409" s="38"/>
    </row>
    <row r="410" spans="1:39" x14ac:dyDescent="0.25">
      <c r="A410" t="s">
        <v>933</v>
      </c>
      <c r="B410" s="5" t="s">
        <v>502</v>
      </c>
      <c r="C410" s="6" t="s">
        <v>81</v>
      </c>
      <c r="D410" s="7" t="s">
        <v>34</v>
      </c>
      <c r="E410" s="8">
        <v>14.798097059678373</v>
      </c>
      <c r="F410" s="36">
        <v>2.0435605601558215E-2</v>
      </c>
      <c r="G410" s="8">
        <v>-0.8077045711567461</v>
      </c>
      <c r="H410" s="9">
        <v>15</v>
      </c>
      <c r="I410" s="10">
        <v>317</v>
      </c>
      <c r="J410" s="33">
        <v>2.2266712819754209</v>
      </c>
      <c r="K410" s="11">
        <v>0.12728074506052844</v>
      </c>
      <c r="L410" s="10">
        <v>-176</v>
      </c>
      <c r="M410" s="33">
        <v>-0.44330830742510624</v>
      </c>
      <c r="N410" s="11">
        <v>2.7069143634624985E-2</v>
      </c>
      <c r="O410" s="10">
        <v>5</v>
      </c>
      <c r="P410" s="33">
        <v>8.0733481474444257E-3</v>
      </c>
      <c r="Q410" s="11">
        <v>-2.3893480257116649E-3</v>
      </c>
      <c r="R410" s="10">
        <v>0</v>
      </c>
      <c r="S410" s="33">
        <v>-0.14491129423868765</v>
      </c>
      <c r="T410" s="12">
        <v>-0.3912405091923617</v>
      </c>
      <c r="U410" s="10">
        <v>21</v>
      </c>
      <c r="V410" s="33">
        <v>0.11069788071417563</v>
      </c>
      <c r="W410" s="11">
        <v>-5.8643006263048025E-3</v>
      </c>
      <c r="X410" s="10">
        <v>2</v>
      </c>
      <c r="Y410" s="33">
        <v>-6.9364990097458001E-3</v>
      </c>
      <c r="Z410" s="13">
        <v>17621</v>
      </c>
      <c r="AA410" s="10">
        <v>-67</v>
      </c>
      <c r="AB410" s="33">
        <v>-0.21584803065176955</v>
      </c>
      <c r="AC410" s="11">
        <v>-1.3000000000000005E-2</v>
      </c>
      <c r="AD410" s="10">
        <v>-37</v>
      </c>
      <c r="AE410" s="33">
        <v>-0.1465950634339418</v>
      </c>
      <c r="AF410" s="11">
        <v>-1.2487370700023925E-3</v>
      </c>
      <c r="AG410" s="10">
        <v>-16</v>
      </c>
      <c r="AH410" s="33">
        <v>-5.3227742291615421E-2</v>
      </c>
      <c r="AI410" s="14">
        <v>5.3251620311304482E-2</v>
      </c>
      <c r="AJ410" s="10">
        <v>-22</v>
      </c>
      <c r="AK410" s="33">
        <v>-6.6314175962368077E-2</v>
      </c>
      <c r="AL410" s="13">
        <v>-18109.98857920419</v>
      </c>
      <c r="AM410" s="38"/>
    </row>
    <row r="411" spans="1:39" x14ac:dyDescent="0.25">
      <c r="A411" t="s">
        <v>1052</v>
      </c>
      <c r="B411" s="5" t="s">
        <v>495</v>
      </c>
      <c r="C411" s="6" t="s">
        <v>61</v>
      </c>
      <c r="D411" s="7" t="s">
        <v>39</v>
      </c>
      <c r="E411" s="8">
        <v>15.097929367138931</v>
      </c>
      <c r="F411" s="36">
        <v>5.1463539245222734E-2</v>
      </c>
      <c r="G411" s="8">
        <v>-0.86829551440317054</v>
      </c>
      <c r="H411" s="9">
        <v>19</v>
      </c>
      <c r="I411" s="10">
        <v>46</v>
      </c>
      <c r="J411" s="33">
        <v>0.27288798344439458</v>
      </c>
      <c r="K411" s="11">
        <v>-1.0146401993690102E-2</v>
      </c>
      <c r="L411" s="10">
        <v>-1</v>
      </c>
      <c r="M411" s="33">
        <v>5.1485738117445501E-2</v>
      </c>
      <c r="N411" s="11">
        <v>8.4514339730822063E-4</v>
      </c>
      <c r="O411" s="10">
        <v>122</v>
      </c>
      <c r="P411" s="33">
        <v>0.27397782621853095</v>
      </c>
      <c r="Q411" s="11">
        <v>-1.961305787010615E-2</v>
      </c>
      <c r="R411" s="10">
        <v>-30</v>
      </c>
      <c r="S411" s="33">
        <v>-0.24780642518049562</v>
      </c>
      <c r="T411" s="12">
        <v>-8.34588855920253E-2</v>
      </c>
      <c r="U411" s="10">
        <v>-78</v>
      </c>
      <c r="V411" s="33">
        <v>-0.19104113284074342</v>
      </c>
      <c r="W411" s="11">
        <v>1.1683281412253374E-2</v>
      </c>
      <c r="X411" s="10">
        <v>10</v>
      </c>
      <c r="Y411" s="33">
        <v>8.0630121999175963E-2</v>
      </c>
      <c r="Z411" s="13">
        <v>20824</v>
      </c>
      <c r="AA411" s="10">
        <v>51</v>
      </c>
      <c r="AB411" s="33">
        <v>0.10221548207876108</v>
      </c>
      <c r="AC411" s="11">
        <v>-1.6999999999999994E-2</v>
      </c>
      <c r="AD411" s="10">
        <v>-21</v>
      </c>
      <c r="AE411" s="33">
        <v>-7.1973872096918301E-2</v>
      </c>
      <c r="AF411" s="11">
        <v>3.3658971849634955E-3</v>
      </c>
      <c r="AG411" s="10">
        <v>25</v>
      </c>
      <c r="AH411" s="33">
        <v>9.6772775644455022E-2</v>
      </c>
      <c r="AI411" s="14">
        <v>-7.7746031276465732E-2</v>
      </c>
      <c r="AJ411" s="10">
        <v>-1</v>
      </c>
      <c r="AK411" s="33">
        <v>6.9965906135505129E-4</v>
      </c>
      <c r="AL411" s="13">
        <v>13983.76354776643</v>
      </c>
      <c r="AM411" s="38"/>
    </row>
    <row r="412" spans="1:39" x14ac:dyDescent="0.25">
      <c r="A412" t="s">
        <v>973</v>
      </c>
      <c r="B412" s="5" t="s">
        <v>280</v>
      </c>
      <c r="C412" s="6" t="s">
        <v>54</v>
      </c>
      <c r="D412" s="7" t="s">
        <v>39</v>
      </c>
      <c r="E412" s="8">
        <v>26.761061283966278</v>
      </c>
      <c r="F412" s="36">
        <v>0.50226406649653699</v>
      </c>
      <c r="G412" s="8">
        <v>-0.86833524656055161</v>
      </c>
      <c r="H412" s="9">
        <v>37</v>
      </c>
      <c r="I412" s="10">
        <v>84</v>
      </c>
      <c r="J412" s="33">
        <v>0.23627076089231924</v>
      </c>
      <c r="K412" s="11">
        <v>1.0068632483617557E-2</v>
      </c>
      <c r="L412" s="10">
        <v>95</v>
      </c>
      <c r="M412" s="33">
        <v>0.98213903075303932</v>
      </c>
      <c r="N412" s="11">
        <v>-5.0888861050689571E-2</v>
      </c>
      <c r="O412" s="10">
        <v>1</v>
      </c>
      <c r="P412" s="33">
        <v>-2.6553062264785599E-2</v>
      </c>
      <c r="Q412" s="11">
        <v>-1.1441048034934453E-3</v>
      </c>
      <c r="R412" s="10">
        <v>-125</v>
      </c>
      <c r="S412" s="33">
        <v>-0.31126757311033049</v>
      </c>
      <c r="T412" s="12">
        <v>0.1752817526275057</v>
      </c>
      <c r="U412" s="10">
        <v>169</v>
      </c>
      <c r="V412" s="33">
        <v>0.75955681252875473</v>
      </c>
      <c r="W412" s="11">
        <v>-5.151528384279476E-2</v>
      </c>
      <c r="X412" s="10">
        <v>-83</v>
      </c>
      <c r="Y412" s="33">
        <v>-0.34988752001887902</v>
      </c>
      <c r="Z412" s="13">
        <v>1012</v>
      </c>
      <c r="AA412" s="10">
        <v>79</v>
      </c>
      <c r="AB412" s="33">
        <v>0.23958745618270577</v>
      </c>
      <c r="AC412" s="11">
        <v>-2.3E-2</v>
      </c>
      <c r="AD412" s="10">
        <v>-44</v>
      </c>
      <c r="AE412" s="33">
        <v>-0.12672212854632586</v>
      </c>
      <c r="AF412" s="11">
        <v>1.4756380510440037E-3</v>
      </c>
      <c r="AG412" s="10">
        <v>3</v>
      </c>
      <c r="AH412" s="33">
        <v>3.8463474280311272E-2</v>
      </c>
      <c r="AI412" s="14">
        <v>-5.9041003018875937E-2</v>
      </c>
      <c r="AJ412" s="10">
        <v>6</v>
      </c>
      <c r="AK412" s="33">
        <v>1.3327060975920069E-2</v>
      </c>
      <c r="AL412" s="13">
        <v>28495.26844506996</v>
      </c>
      <c r="AM412" s="38"/>
    </row>
    <row r="413" spans="1:39" x14ac:dyDescent="0.25">
      <c r="A413" t="s">
        <v>823</v>
      </c>
      <c r="B413" s="5" t="s">
        <v>449</v>
      </c>
      <c r="C413" s="6" t="s">
        <v>93</v>
      </c>
      <c r="D413" s="7" t="s">
        <v>34</v>
      </c>
      <c r="E413" s="8">
        <v>18.02555583321152</v>
      </c>
      <c r="F413" s="36">
        <v>0.16845423254562553</v>
      </c>
      <c r="G413" s="8">
        <v>-0.88025207835185881</v>
      </c>
      <c r="H413" s="9">
        <v>11</v>
      </c>
      <c r="I413" s="10">
        <v>-18</v>
      </c>
      <c r="J413" s="33">
        <v>-8.1127579333450939E-2</v>
      </c>
      <c r="K413" s="11">
        <v>-3.0413566586839913E-2</v>
      </c>
      <c r="L413" s="10">
        <v>10</v>
      </c>
      <c r="M413" s="33">
        <v>0.17477580395059866</v>
      </c>
      <c r="N413" s="11">
        <v>-5.2355411167804705E-3</v>
      </c>
      <c r="O413" s="10">
        <v>-139</v>
      </c>
      <c r="P413" s="33">
        <v>-0.37633237094158967</v>
      </c>
      <c r="Q413" s="11">
        <v>2.2131805157593124E-2</v>
      </c>
      <c r="R413" s="10">
        <v>-89</v>
      </c>
      <c r="S413" s="33">
        <v>-0.29789687947228949</v>
      </c>
      <c r="T413" s="12">
        <v>9.9336945414931946E-2</v>
      </c>
      <c r="U413" s="10">
        <v>167</v>
      </c>
      <c r="V413" s="33">
        <v>0.52913100320739481</v>
      </c>
      <c r="W413" s="11">
        <v>-3.5440902021772927E-2</v>
      </c>
      <c r="X413" s="10">
        <v>54</v>
      </c>
      <c r="Y413" s="33">
        <v>0.56377419757114211</v>
      </c>
      <c r="Z413" s="13">
        <v>37856</v>
      </c>
      <c r="AA413" s="10">
        <v>-81</v>
      </c>
      <c r="AB413" s="33">
        <v>-0.23874335966909366</v>
      </c>
      <c r="AC413" s="11">
        <v>-1.2000000000000004E-2</v>
      </c>
      <c r="AD413" s="10">
        <v>-2</v>
      </c>
      <c r="AE413" s="33">
        <v>-1.6830273002822693E-2</v>
      </c>
      <c r="AF413" s="11">
        <v>8.1948895625811868E-3</v>
      </c>
      <c r="AG413" s="10">
        <v>-26</v>
      </c>
      <c r="AH413" s="33">
        <v>-6.511068606173917E-2</v>
      </c>
      <c r="AI413" s="14">
        <v>9.8348432877915393E-2</v>
      </c>
      <c r="AJ413" s="10">
        <v>-10</v>
      </c>
      <c r="AK413" s="33">
        <v>-7.1298791438719755E-3</v>
      </c>
      <c r="AL413" s="13">
        <v>9043.0521167962288</v>
      </c>
      <c r="AM413" s="38"/>
    </row>
    <row r="414" spans="1:39" x14ac:dyDescent="0.25">
      <c r="A414" t="s">
        <v>647</v>
      </c>
      <c r="B414" s="5" t="s">
        <v>500</v>
      </c>
      <c r="C414" s="6" t="s">
        <v>91</v>
      </c>
      <c r="D414" s="7" t="s">
        <v>39</v>
      </c>
      <c r="E414" s="8">
        <v>14.906201436981574</v>
      </c>
      <c r="F414" s="36">
        <v>6.3640369539621489E-2</v>
      </c>
      <c r="G414" s="8">
        <v>-0.92934784540027948</v>
      </c>
      <c r="H414" s="9">
        <v>19</v>
      </c>
      <c r="I414" s="10">
        <v>-2</v>
      </c>
      <c r="J414" s="33">
        <v>-4.1303446117688936E-2</v>
      </c>
      <c r="K414" s="11">
        <v>-9.0302208079114932E-3</v>
      </c>
      <c r="L414" s="10">
        <v>60</v>
      </c>
      <c r="M414" s="33">
        <v>0.21583398820074201</v>
      </c>
      <c r="N414" s="11">
        <v>-8.4903214010012898E-3</v>
      </c>
      <c r="O414" s="10">
        <v>232</v>
      </c>
      <c r="P414" s="33">
        <v>0.55403267318798732</v>
      </c>
      <c r="Q414" s="11">
        <v>-3.7791612057667102E-2</v>
      </c>
      <c r="R414" s="10">
        <v>-44</v>
      </c>
      <c r="S414" s="33">
        <v>-0.27985758730862836</v>
      </c>
      <c r="T414" s="12">
        <v>0</v>
      </c>
      <c r="U414" s="10">
        <v>77</v>
      </c>
      <c r="V414" s="33">
        <v>0.18494115182639392</v>
      </c>
      <c r="W414" s="11">
        <v>-1.2277561608300909E-2</v>
      </c>
      <c r="X414" s="10">
        <v>-45</v>
      </c>
      <c r="Y414" s="33">
        <v>-0.57847262623936624</v>
      </c>
      <c r="Z414" s="13">
        <v>804</v>
      </c>
      <c r="AA414" s="10">
        <v>-6</v>
      </c>
      <c r="AB414" s="33">
        <v>-6.7129259044870992E-2</v>
      </c>
      <c r="AC414" s="11">
        <v>-1.3999999999999999E-2</v>
      </c>
      <c r="AD414" s="10">
        <v>44</v>
      </c>
      <c r="AE414" s="33">
        <v>0.1949498311325808</v>
      </c>
      <c r="AF414" s="11">
        <v>1.8078718216649303E-2</v>
      </c>
      <c r="AG414" s="10">
        <v>10</v>
      </c>
      <c r="AH414" s="33">
        <v>5.2363251928080334E-2</v>
      </c>
      <c r="AI414" s="14">
        <v>-1.8430598482280569E-2</v>
      </c>
      <c r="AJ414" s="10">
        <v>-16</v>
      </c>
      <c r="AK414" s="33">
        <v>-6.1890500690345296E-3</v>
      </c>
      <c r="AL414" s="13">
        <v>5248.1111207705399</v>
      </c>
      <c r="AM414" s="38"/>
    </row>
    <row r="415" spans="1:39" x14ac:dyDescent="0.25">
      <c r="A415" t="s">
        <v>826</v>
      </c>
      <c r="B415" s="5" t="s">
        <v>457</v>
      </c>
      <c r="C415" s="6" t="s">
        <v>52</v>
      </c>
      <c r="D415" s="7" t="s">
        <v>34</v>
      </c>
      <c r="E415" s="8">
        <v>17.349444721596118</v>
      </c>
      <c r="F415" s="36">
        <v>0.15834844984910834</v>
      </c>
      <c r="G415" s="8">
        <v>-0.93020534071179739</v>
      </c>
      <c r="H415" s="9">
        <v>17</v>
      </c>
      <c r="I415" s="10">
        <v>-27</v>
      </c>
      <c r="J415" s="33">
        <v>-1.0317351699135908</v>
      </c>
      <c r="K415" s="11">
        <v>-0.13936192643118894</v>
      </c>
      <c r="L415" s="10">
        <v>-30</v>
      </c>
      <c r="M415" s="33">
        <v>-7.6043204102058282E-2</v>
      </c>
      <c r="N415" s="11">
        <v>6.6643461107335489E-3</v>
      </c>
      <c r="O415" s="10">
        <v>-37</v>
      </c>
      <c r="P415" s="33">
        <v>-0.13518221379617695</v>
      </c>
      <c r="Q415" s="11">
        <v>6.2017313954411818E-3</v>
      </c>
      <c r="R415" s="10">
        <v>-8</v>
      </c>
      <c r="S415" s="33">
        <v>-0.11855826160153496</v>
      </c>
      <c r="T415" s="12">
        <v>-0.43797489426455305</v>
      </c>
      <c r="U415" s="10">
        <v>53</v>
      </c>
      <c r="V415" s="33">
        <v>0.25416859711715806</v>
      </c>
      <c r="W415" s="11">
        <v>-2.1438092657816321E-2</v>
      </c>
      <c r="X415" s="10">
        <v>36</v>
      </c>
      <c r="Y415" s="33">
        <v>0.40279891897239051</v>
      </c>
      <c r="Z415" s="13">
        <v>33239</v>
      </c>
      <c r="AA415" s="10">
        <v>-6</v>
      </c>
      <c r="AB415" s="33">
        <v>-0.13127652709566129</v>
      </c>
      <c r="AC415" s="11">
        <v>-9.0000000000000011E-3</v>
      </c>
      <c r="AD415" s="10">
        <v>41</v>
      </c>
      <c r="AE415" s="33">
        <v>0.11009500245856652</v>
      </c>
      <c r="AF415" s="11">
        <v>1.5930533316910966E-2</v>
      </c>
      <c r="AG415" s="10">
        <v>9</v>
      </c>
      <c r="AH415" s="33">
        <v>0.1834675686448155</v>
      </c>
      <c r="AI415" s="14">
        <v>-0.25871013141481414</v>
      </c>
      <c r="AJ415" s="10">
        <v>17</v>
      </c>
      <c r="AK415" s="33">
        <v>2.9522540548302202E-2</v>
      </c>
      <c r="AL415" s="13">
        <v>50890.11413435312</v>
      </c>
      <c r="AM415" s="38">
        <v>1</v>
      </c>
    </row>
    <row r="416" spans="1:39" ht="22.5" x14ac:dyDescent="0.25">
      <c r="A416" t="s">
        <v>622</v>
      </c>
      <c r="B416" s="5" t="s">
        <v>393</v>
      </c>
      <c r="C416" s="6" t="s">
        <v>54</v>
      </c>
      <c r="D416" s="7" t="s">
        <v>39</v>
      </c>
      <c r="E416" s="8">
        <v>20.9828947003042</v>
      </c>
      <c r="F416" s="36">
        <v>0.30347046970494995</v>
      </c>
      <c r="G416" s="8">
        <v>-0.94481373774467414</v>
      </c>
      <c r="H416" s="9">
        <v>30</v>
      </c>
      <c r="I416" s="10">
        <v>194</v>
      </c>
      <c r="J416" s="33">
        <v>0.66743947016004634</v>
      </c>
      <c r="K416" s="11">
        <v>4.5427861403235847E-2</v>
      </c>
      <c r="L416" s="10">
        <v>-132</v>
      </c>
      <c r="M416" s="33">
        <v>-0.32808998128520966</v>
      </c>
      <c r="N416" s="11">
        <v>2.0563304193080147E-2</v>
      </c>
      <c r="O416" s="10">
        <v>-158</v>
      </c>
      <c r="P416" s="33">
        <v>-0.39957768985558223</v>
      </c>
      <c r="Q416" s="11">
        <v>2.3750141964792734E-2</v>
      </c>
      <c r="R416" s="10">
        <v>38</v>
      </c>
      <c r="S416" s="33">
        <v>0.10685539342359179</v>
      </c>
      <c r="T416" s="12">
        <v>-1.166221263441733</v>
      </c>
      <c r="U416" s="10">
        <v>157</v>
      </c>
      <c r="V416" s="33">
        <v>0.43202139164720688</v>
      </c>
      <c r="W416" s="11">
        <v>-2.8260849385008127E-2</v>
      </c>
      <c r="X416" s="10">
        <v>-7</v>
      </c>
      <c r="Y416" s="33">
        <v>-3.4866507857947635E-2</v>
      </c>
      <c r="Z416" s="13">
        <v>12024</v>
      </c>
      <c r="AA416" s="10">
        <v>30</v>
      </c>
      <c r="AB416" s="33">
        <v>9.767676307757972E-2</v>
      </c>
      <c r="AC416" s="11">
        <v>-1.9000000000000003E-2</v>
      </c>
      <c r="AD416" s="10">
        <v>2</v>
      </c>
      <c r="AE416" s="33">
        <v>-2.1425042775556125E-2</v>
      </c>
      <c r="AF416" s="11">
        <v>5.8963126378820396E-3</v>
      </c>
      <c r="AG416" s="10">
        <v>40</v>
      </c>
      <c r="AH416" s="33">
        <v>0.13031539157680228</v>
      </c>
      <c r="AI416" s="14">
        <v>-0.14528581100941218</v>
      </c>
      <c r="AJ416" s="10">
        <v>22</v>
      </c>
      <c r="AK416" s="33">
        <v>2.1479767730991153E-2</v>
      </c>
      <c r="AL416" s="13">
        <v>30719.97849114798</v>
      </c>
      <c r="AM416" s="38"/>
    </row>
    <row r="417" spans="1:39" x14ac:dyDescent="0.25">
      <c r="A417" t="s">
        <v>869</v>
      </c>
      <c r="B417" s="5" t="s">
        <v>353</v>
      </c>
      <c r="C417" s="6" t="s">
        <v>24</v>
      </c>
      <c r="D417" s="7" t="s">
        <v>20</v>
      </c>
      <c r="E417" s="8">
        <v>22.922925433922238</v>
      </c>
      <c r="F417" s="36">
        <v>0.39377026960766792</v>
      </c>
      <c r="G417" s="8">
        <v>-0.99255386418326808</v>
      </c>
      <c r="H417" s="9">
        <v>38</v>
      </c>
      <c r="I417" s="10">
        <v>-43</v>
      </c>
      <c r="J417" s="33">
        <v>-0.33974259833843024</v>
      </c>
      <c r="K417" s="11">
        <v>-2.2321864553025095E-2</v>
      </c>
      <c r="L417" s="10">
        <v>-90</v>
      </c>
      <c r="M417" s="33">
        <v>-0.26473084720121143</v>
      </c>
      <c r="N417" s="11">
        <v>1.6793659991496443E-2</v>
      </c>
      <c r="O417" s="10">
        <v>120</v>
      </c>
      <c r="P417" s="33">
        <v>0.28270643551576835</v>
      </c>
      <c r="Q417" s="11">
        <v>-2.025308888003189E-2</v>
      </c>
      <c r="R417" s="10">
        <v>59</v>
      </c>
      <c r="S417" s="33">
        <v>-0.15218924063870504</v>
      </c>
      <c r="T417" s="12">
        <v>-0.4302308905779435</v>
      </c>
      <c r="U417" s="10">
        <v>-25</v>
      </c>
      <c r="V417" s="33">
        <v>-6.9096047687920659E-2</v>
      </c>
      <c r="W417" s="11">
        <v>3.9496817217338567E-3</v>
      </c>
      <c r="X417" s="10">
        <v>92</v>
      </c>
      <c r="Y417" s="33">
        <v>0.39672535569276002</v>
      </c>
      <c r="Z417" s="13">
        <v>26594</v>
      </c>
      <c r="AA417" s="10">
        <v>107</v>
      </c>
      <c r="AB417" s="33">
        <v>0.40666283780574686</v>
      </c>
      <c r="AC417" s="11">
        <v>-2.6999999999999996E-2</v>
      </c>
      <c r="AD417" s="10">
        <v>-87</v>
      </c>
      <c r="AE417" s="33">
        <v>-0.24930668212180024</v>
      </c>
      <c r="AF417" s="11">
        <v>-5.9200165768752422E-3</v>
      </c>
      <c r="AG417" s="10">
        <v>-37</v>
      </c>
      <c r="AH417" s="33">
        <v>-0.27626259546072696</v>
      </c>
      <c r="AI417" s="14">
        <v>0.38420075802528153</v>
      </c>
      <c r="AJ417" s="10">
        <v>-17</v>
      </c>
      <c r="AK417" s="33">
        <v>-6.1935148323555289E-3</v>
      </c>
      <c r="AL417" s="13">
        <v>3960.762165395543</v>
      </c>
      <c r="AM417" s="38"/>
    </row>
    <row r="418" spans="1:39" x14ac:dyDescent="0.25">
      <c r="A418" t="s">
        <v>1113</v>
      </c>
      <c r="B418" s="5" t="s">
        <v>321</v>
      </c>
      <c r="C418" s="6" t="s">
        <v>28</v>
      </c>
      <c r="D418" s="7" t="s">
        <v>20</v>
      </c>
      <c r="E418" s="8">
        <v>24.37543839709458</v>
      </c>
      <c r="F418" s="36">
        <v>0.45088374760014283</v>
      </c>
      <c r="G418" s="8">
        <v>-0.99558630474862042</v>
      </c>
      <c r="H418" s="9">
        <v>36</v>
      </c>
      <c r="I418" s="10">
        <v>-14</v>
      </c>
      <c r="J418" s="33">
        <v>-9.8302021488295643E-2</v>
      </c>
      <c r="K418" s="11">
        <v>-1.4686534429126707E-2</v>
      </c>
      <c r="L418" s="10">
        <v>16</v>
      </c>
      <c r="M418" s="33">
        <v>8.619105367975477E-2</v>
      </c>
      <c r="N418" s="11">
        <v>-1.0281571844073453E-3</v>
      </c>
      <c r="O418" s="10">
        <v>-14</v>
      </c>
      <c r="P418" s="33">
        <v>-5.9170462345148667E-2</v>
      </c>
      <c r="Q418" s="11">
        <v>1.5444031391986801E-3</v>
      </c>
      <c r="R418" s="10">
        <v>57</v>
      </c>
      <c r="S418" s="33">
        <v>-0.15635842226099289</v>
      </c>
      <c r="T418" s="12">
        <v>-0.41618112202430502</v>
      </c>
      <c r="U418" s="10">
        <v>-71</v>
      </c>
      <c r="V418" s="33">
        <v>-0.19395105151489922</v>
      </c>
      <c r="W418" s="11">
        <v>1.0703180212014128E-2</v>
      </c>
      <c r="X418" s="10">
        <v>19</v>
      </c>
      <c r="Y418" s="33">
        <v>8.4584848540217861E-2</v>
      </c>
      <c r="Z418" s="13">
        <v>14155</v>
      </c>
      <c r="AA418" s="10">
        <v>28</v>
      </c>
      <c r="AB418" s="33">
        <v>0.39304668080220173</v>
      </c>
      <c r="AC418" s="11">
        <v>-3.3000000000000002E-2</v>
      </c>
      <c r="AD418" s="10">
        <v>122</v>
      </c>
      <c r="AE418" s="33">
        <v>0.41480163037918727</v>
      </c>
      <c r="AF418" s="11">
        <v>3.2978855572810772E-2</v>
      </c>
      <c r="AG418" s="10">
        <v>-8</v>
      </c>
      <c r="AH418" s="33">
        <v>-0.10966834198196851</v>
      </c>
      <c r="AI418" s="14">
        <v>9.0346506344617383E-2</v>
      </c>
      <c r="AJ418" s="10">
        <v>-4</v>
      </c>
      <c r="AK418" s="33">
        <v>-6.4985942111840944E-3</v>
      </c>
      <c r="AL418" s="13">
        <v>7462.7195771530096</v>
      </c>
      <c r="AM418" s="38"/>
    </row>
    <row r="419" spans="1:39" x14ac:dyDescent="0.25">
      <c r="A419" t="s">
        <v>668</v>
      </c>
      <c r="B419" s="5" t="s">
        <v>73</v>
      </c>
      <c r="C419" s="6" t="s">
        <v>24</v>
      </c>
      <c r="D419" s="7" t="s">
        <v>20</v>
      </c>
      <c r="E419" s="8">
        <v>50.86096869716566</v>
      </c>
      <c r="F419" s="36">
        <v>1.4976523414781706</v>
      </c>
      <c r="G419" s="8">
        <v>-1.0675418563619274</v>
      </c>
      <c r="H419" s="9">
        <v>11</v>
      </c>
      <c r="I419" s="10">
        <v>-325</v>
      </c>
      <c r="J419" s="33">
        <v>-1.2170662033527215</v>
      </c>
      <c r="K419" s="11">
        <v>-0.10088869630458819</v>
      </c>
      <c r="L419" s="10">
        <v>18</v>
      </c>
      <c r="M419" s="33">
        <v>0.10137697581441829</v>
      </c>
      <c r="N419" s="11">
        <v>-2.7717502023209412E-3</v>
      </c>
      <c r="O419" s="10">
        <v>-3</v>
      </c>
      <c r="P419" s="33">
        <v>-1.8436301289239232E-2</v>
      </c>
      <c r="Q419" s="11">
        <v>-2.5714285714285856E-3</v>
      </c>
      <c r="R419" s="10">
        <v>-26</v>
      </c>
      <c r="S419" s="33">
        <v>8.96126059571698E-2</v>
      </c>
      <c r="T419" s="12">
        <v>-0.13220991969791829</v>
      </c>
      <c r="U419" s="10">
        <v>12</v>
      </c>
      <c r="V419" s="33">
        <v>-1.0963423788356963E-2</v>
      </c>
      <c r="W419" s="11">
        <v>-5.9571230982019413E-3</v>
      </c>
      <c r="X419" s="10">
        <v>0</v>
      </c>
      <c r="Y419" s="33">
        <v>6.1218801488949426E-2</v>
      </c>
      <c r="Z419" s="13">
        <v>7106</v>
      </c>
      <c r="AA419" s="10">
        <v>22</v>
      </c>
      <c r="AB419" s="33">
        <v>0.91036007618687642</v>
      </c>
      <c r="AC419" s="11">
        <v>-4.8999999999999995E-2</v>
      </c>
      <c r="AD419" s="10">
        <v>28</v>
      </c>
      <c r="AE419" s="33">
        <v>0.79199570458643231</v>
      </c>
      <c r="AF419" s="11">
        <v>6.9738014854827779E-2</v>
      </c>
      <c r="AG419" s="10">
        <v>-38</v>
      </c>
      <c r="AH419" s="33">
        <v>-0.19496383582392729</v>
      </c>
      <c r="AI419" s="14">
        <v>0.28717655723705482</v>
      </c>
      <c r="AJ419" s="10">
        <v>-8</v>
      </c>
      <c r="AK419" s="33">
        <v>6.112576707588746E-3</v>
      </c>
      <c r="AL419" s="13">
        <v>1265.2312329872366</v>
      </c>
      <c r="AM419" s="38"/>
    </row>
    <row r="420" spans="1:39" x14ac:dyDescent="0.25">
      <c r="A420" t="s">
        <v>928</v>
      </c>
      <c r="B420" s="5" t="s">
        <v>569</v>
      </c>
      <c r="C420" s="6" t="s">
        <v>172</v>
      </c>
      <c r="D420" s="7" t="s">
        <v>39</v>
      </c>
      <c r="E420" s="8">
        <v>8.7702694634894698</v>
      </c>
      <c r="F420" s="36">
        <v>-0.12572717580317061</v>
      </c>
      <c r="G420" s="8">
        <v>-1.0783074998531674</v>
      </c>
      <c r="H420" s="9">
        <v>6</v>
      </c>
      <c r="I420" s="10">
        <v>-43</v>
      </c>
      <c r="J420" s="33">
        <v>-0.58638534505335704</v>
      </c>
      <c r="K420" s="11">
        <v>-9.1502118799505316E-2</v>
      </c>
      <c r="L420" s="10">
        <v>-99</v>
      </c>
      <c r="M420" s="33">
        <v>-0.2390636249472789</v>
      </c>
      <c r="N420" s="11">
        <v>1.6338874854988698E-2</v>
      </c>
      <c r="O420" s="10">
        <v>36</v>
      </c>
      <c r="P420" s="33">
        <v>8.0126914252091508E-2</v>
      </c>
      <c r="Q420" s="11">
        <v>-6.9066213921901527E-3</v>
      </c>
      <c r="R420" s="10">
        <v>-92</v>
      </c>
      <c r="S420" s="33">
        <v>-0.3081172337138961</v>
      </c>
      <c r="T420" s="12">
        <v>0.12959462302092678</v>
      </c>
      <c r="U420" s="10">
        <v>2</v>
      </c>
      <c r="V420" s="33">
        <v>1.4116763028791057E-2</v>
      </c>
      <c r="W420" s="11">
        <v>-1.5925520262869627E-3</v>
      </c>
      <c r="X420" s="10">
        <v>9</v>
      </c>
      <c r="Y420" s="33">
        <v>0.37537910698760246</v>
      </c>
      <c r="Z420" s="13">
        <v>40473</v>
      </c>
      <c r="AA420" s="10">
        <v>16</v>
      </c>
      <c r="AB420" s="33">
        <v>-1.9069241509631851E-2</v>
      </c>
      <c r="AC420" s="11">
        <v>-1.4999999999999999E-2</v>
      </c>
      <c r="AD420" s="10">
        <v>-9</v>
      </c>
      <c r="AE420" s="33">
        <v>-4.9287310100127435E-2</v>
      </c>
      <c r="AF420" s="11">
        <v>3.1000912289848026E-3</v>
      </c>
      <c r="AG420" s="10">
        <v>-18</v>
      </c>
      <c r="AH420" s="33">
        <v>-4.0816321591818527E-2</v>
      </c>
      <c r="AI420" s="14">
        <v>6.5820342281750488E-2</v>
      </c>
      <c r="AJ420" s="10">
        <v>-4</v>
      </c>
      <c r="AK420" s="33">
        <v>-9.2394073995456516E-3</v>
      </c>
      <c r="AL420" s="13">
        <v>11529.167629513511</v>
      </c>
      <c r="AM420" s="38"/>
    </row>
    <row r="421" spans="1:39" x14ac:dyDescent="0.25">
      <c r="A421" t="s">
        <v>1067</v>
      </c>
      <c r="B421" s="5" t="s">
        <v>214</v>
      </c>
      <c r="C421" s="6" t="s">
        <v>49</v>
      </c>
      <c r="D421" s="7" t="s">
        <v>39</v>
      </c>
      <c r="E421" s="8">
        <v>31.410219532121165</v>
      </c>
      <c r="F421" s="36">
        <v>0.75298130559436349</v>
      </c>
      <c r="G421" s="8">
        <v>-1.0897136536773679</v>
      </c>
      <c r="H421" s="9">
        <v>30</v>
      </c>
      <c r="I421" s="10">
        <v>69</v>
      </c>
      <c r="J421" s="33">
        <v>0.65462695951260053</v>
      </c>
      <c r="K421" s="11">
        <v>1.2211725543192387E-2</v>
      </c>
      <c r="L421" s="10">
        <v>-309</v>
      </c>
      <c r="M421" s="33">
        <v>-0.8547464919035177</v>
      </c>
      <c r="N421" s="11">
        <v>4.8798614131027915E-2</v>
      </c>
      <c r="O421" s="10">
        <v>51</v>
      </c>
      <c r="P421" s="33">
        <v>0.19684637109858283</v>
      </c>
      <c r="Q421" s="11">
        <v>-1.5289156626506026E-2</v>
      </c>
      <c r="R421" s="10">
        <v>6</v>
      </c>
      <c r="S421" s="33">
        <v>0.28595283852085118</v>
      </c>
      <c r="T421" s="12">
        <v>-1.5387042173342524</v>
      </c>
      <c r="U421" s="10">
        <v>14</v>
      </c>
      <c r="V421" s="33">
        <v>3.148497426346436E-2</v>
      </c>
      <c r="W421" s="11">
        <v>-5.1605107159142793E-3</v>
      </c>
      <c r="X421" s="10">
        <v>0</v>
      </c>
      <c r="Y421" s="33">
        <v>6.6178525814806211E-3</v>
      </c>
      <c r="Z421" s="13">
        <v>8763</v>
      </c>
      <c r="AA421" s="10">
        <v>34</v>
      </c>
      <c r="AB421" s="33">
        <v>0.20988404866360863</v>
      </c>
      <c r="AC421" s="11">
        <v>-2.4999999999999994E-2</v>
      </c>
      <c r="AD421" s="10">
        <v>5</v>
      </c>
      <c r="AE421" s="33">
        <v>4.8837358164100619E-2</v>
      </c>
      <c r="AF421" s="11">
        <v>1.6647975077881738E-2</v>
      </c>
      <c r="AG421" s="10">
        <v>25</v>
      </c>
      <c r="AH421" s="33">
        <v>8.9014030633508906E-2</v>
      </c>
      <c r="AI421" s="14">
        <v>-5.8802619645142773E-2</v>
      </c>
      <c r="AJ421" s="10">
        <v>-10</v>
      </c>
      <c r="AK421" s="33">
        <v>4.536950966509079E-3</v>
      </c>
      <c r="AL421" s="13">
        <v>5843.2025547186349</v>
      </c>
      <c r="AM421" s="38"/>
    </row>
    <row r="422" spans="1:39" x14ac:dyDescent="0.25">
      <c r="A422" t="s">
        <v>660</v>
      </c>
      <c r="B422" s="5" t="s">
        <v>525</v>
      </c>
      <c r="C422" s="6" t="s">
        <v>172</v>
      </c>
      <c r="D422" s="7" t="s">
        <v>39</v>
      </c>
      <c r="E422" s="8">
        <v>13.541659509882241</v>
      </c>
      <c r="F422" s="36">
        <v>6.3371372039227936E-2</v>
      </c>
      <c r="G422" s="8">
        <v>-1.092898410918334</v>
      </c>
      <c r="H422" s="9">
        <v>18</v>
      </c>
      <c r="I422" s="10">
        <v>73</v>
      </c>
      <c r="J422" s="33">
        <v>0.15202590268600535</v>
      </c>
      <c r="K422" s="11">
        <v>-5.6863170344474412E-3</v>
      </c>
      <c r="L422" s="10">
        <v>25</v>
      </c>
      <c r="M422" s="33">
        <v>0.20863177386528009</v>
      </c>
      <c r="N422" s="11">
        <v>-7.1878513193254431E-3</v>
      </c>
      <c r="O422" s="10">
        <v>45</v>
      </c>
      <c r="P422" s="33">
        <v>0.11176942237234033</v>
      </c>
      <c r="Q422" s="11">
        <v>-8.9655043818758148E-3</v>
      </c>
      <c r="R422" s="10">
        <v>-27</v>
      </c>
      <c r="S422" s="33">
        <v>-0.25581638308932819</v>
      </c>
      <c r="T422" s="12">
        <v>-6.7315927210159471E-2</v>
      </c>
      <c r="U422" s="10">
        <v>93</v>
      </c>
      <c r="V422" s="33">
        <v>0.25886075821333965</v>
      </c>
      <c r="W422" s="11">
        <v>-1.5958958059835555E-2</v>
      </c>
      <c r="X422" s="10">
        <v>-13</v>
      </c>
      <c r="Y422" s="33">
        <v>-0.17287959021845856</v>
      </c>
      <c r="Z422" s="13">
        <v>14297</v>
      </c>
      <c r="AA422" s="10">
        <v>-18</v>
      </c>
      <c r="AB422" s="33">
        <v>-6.939861854546181E-2</v>
      </c>
      <c r="AC422" s="11">
        <v>-1.4999999999999999E-2</v>
      </c>
      <c r="AD422" s="10">
        <v>33</v>
      </c>
      <c r="AE422" s="33">
        <v>7.8645057562786946E-2</v>
      </c>
      <c r="AF422" s="11">
        <v>1.1867542972699652E-2</v>
      </c>
      <c r="AG422" s="10">
        <v>26</v>
      </c>
      <c r="AH422" s="33">
        <v>7.8411235772778087E-2</v>
      </c>
      <c r="AI422" s="14">
        <v>-8.6015244628942611E-2</v>
      </c>
      <c r="AJ422" s="10">
        <v>3</v>
      </c>
      <c r="AK422" s="33">
        <v>9.693990651972767E-3</v>
      </c>
      <c r="AL422" s="13">
        <v>26142.961898724636</v>
      </c>
      <c r="AM422" s="38"/>
    </row>
    <row r="423" spans="1:39" x14ac:dyDescent="0.25">
      <c r="A423" t="s">
        <v>737</v>
      </c>
      <c r="B423" s="5" t="s">
        <v>191</v>
      </c>
      <c r="C423" s="6" t="s">
        <v>47</v>
      </c>
      <c r="D423" s="7" t="s">
        <v>20</v>
      </c>
      <c r="E423" s="8">
        <v>33.454006331039636</v>
      </c>
      <c r="F423" s="36">
        <v>0.83572235913467807</v>
      </c>
      <c r="G423" s="8">
        <v>-1.1013938983021561</v>
      </c>
      <c r="H423" s="9">
        <v>31</v>
      </c>
      <c r="I423" s="10">
        <v>-141</v>
      </c>
      <c r="J423" s="33">
        <v>-0.47524858943960763</v>
      </c>
      <c r="K423" s="11">
        <v>-5.8344443112481881E-2</v>
      </c>
      <c r="L423" s="10">
        <v>-218</v>
      </c>
      <c r="M423" s="33">
        <v>-1.3500102067063855</v>
      </c>
      <c r="N423" s="11">
        <v>7.3957816377171207E-2</v>
      </c>
      <c r="O423" s="10">
        <v>137</v>
      </c>
      <c r="P423" s="33">
        <v>1.2055550547517526</v>
      </c>
      <c r="Q423" s="11">
        <v>-8.1121212121212136E-2</v>
      </c>
      <c r="R423" s="10">
        <v>0</v>
      </c>
      <c r="S423" s="33">
        <v>-0.10822141623553277</v>
      </c>
      <c r="T423" s="12">
        <v>-0.48319240029457444</v>
      </c>
      <c r="U423" s="10">
        <v>-18</v>
      </c>
      <c r="V423" s="33">
        <v>-9.4400568665585508E-2</v>
      </c>
      <c r="W423" s="11">
        <v>1.7356881851400691E-3</v>
      </c>
      <c r="X423" s="10">
        <v>59</v>
      </c>
      <c r="Y423" s="33">
        <v>0.27878365488594131</v>
      </c>
      <c r="Z423" s="13">
        <v>19270</v>
      </c>
      <c r="AA423" s="10">
        <v>69</v>
      </c>
      <c r="AB423" s="33">
        <v>0.42501944782188916</v>
      </c>
      <c r="AC423" s="11">
        <v>-0.03</v>
      </c>
      <c r="AD423" s="10">
        <v>-77</v>
      </c>
      <c r="AE423" s="33">
        <v>-0.39047228944449486</v>
      </c>
      <c r="AF423" s="11">
        <v>-1.1023411371237524E-2</v>
      </c>
      <c r="AG423" s="10">
        <v>-22</v>
      </c>
      <c r="AH423" s="33">
        <v>-0.10184179182318986</v>
      </c>
      <c r="AI423" s="14">
        <v>0.1855988395178727</v>
      </c>
      <c r="AJ423" s="10">
        <v>-9</v>
      </c>
      <c r="AK423" s="33">
        <v>4.93449205201546E-3</v>
      </c>
      <c r="AL423" s="13">
        <v>4836.2613352439512</v>
      </c>
      <c r="AM423" s="38"/>
    </row>
    <row r="424" spans="1:39" x14ac:dyDescent="0.25">
      <c r="A424" t="s">
        <v>743</v>
      </c>
      <c r="B424" s="5" t="s">
        <v>523</v>
      </c>
      <c r="C424" s="6" t="s">
        <v>93</v>
      </c>
      <c r="D424" s="7" t="s">
        <v>34</v>
      </c>
      <c r="E424" s="8">
        <v>13.780169700688338</v>
      </c>
      <c r="F424" s="36">
        <v>7.7013362244567674E-2</v>
      </c>
      <c r="G424" s="8">
        <v>-1.1066859410691468</v>
      </c>
      <c r="H424" s="9">
        <v>18</v>
      </c>
      <c r="I424" s="10">
        <v>87</v>
      </c>
      <c r="J424" s="33">
        <v>0.18959361900904195</v>
      </c>
      <c r="K424" s="11">
        <v>-8.1399272131639222E-3</v>
      </c>
      <c r="L424" s="10">
        <v>-11</v>
      </c>
      <c r="M424" s="33">
        <v>-0.10500097073524611</v>
      </c>
      <c r="N424" s="11">
        <v>7.6350692895958139E-3</v>
      </c>
      <c r="O424" s="10">
        <v>66</v>
      </c>
      <c r="P424" s="33">
        <v>0.17831858375667514</v>
      </c>
      <c r="Q424" s="11">
        <v>-1.3713656387665203E-2</v>
      </c>
      <c r="R424" s="10">
        <v>46</v>
      </c>
      <c r="S424" s="33">
        <v>-0.17001350299381862</v>
      </c>
      <c r="T424" s="12">
        <v>-0.37016472330186934</v>
      </c>
      <c r="U424" s="10">
        <v>75</v>
      </c>
      <c r="V424" s="33">
        <v>0.22902677683252715</v>
      </c>
      <c r="W424" s="11">
        <v>-1.3961087320796876E-2</v>
      </c>
      <c r="X424" s="10">
        <v>-21</v>
      </c>
      <c r="Y424" s="33">
        <v>-0.4404693788962013</v>
      </c>
      <c r="Z424" s="13">
        <v>7841</v>
      </c>
      <c r="AA424" s="10">
        <v>-7</v>
      </c>
      <c r="AB424" s="33">
        <v>-8.7755228561604004E-2</v>
      </c>
      <c r="AC424" s="11">
        <v>-1.2E-2</v>
      </c>
      <c r="AD424" s="10">
        <v>114</v>
      </c>
      <c r="AE424" s="33">
        <v>0.35629331948722887</v>
      </c>
      <c r="AF424" s="11">
        <v>3.2159851301115316E-2</v>
      </c>
      <c r="AG424" s="10">
        <v>-2</v>
      </c>
      <c r="AH424" s="33">
        <v>-6.8857917378148725E-2</v>
      </c>
      <c r="AI424" s="14">
        <v>1.8445858989256658E-3</v>
      </c>
      <c r="AJ424" s="10">
        <v>0</v>
      </c>
      <c r="AK424" s="33">
        <v>3.0716439583398425E-2</v>
      </c>
      <c r="AL424" s="13">
        <v>100415.88693759625</v>
      </c>
      <c r="AM424" s="38"/>
    </row>
    <row r="425" spans="1:39" x14ac:dyDescent="0.25">
      <c r="A425" t="s">
        <v>1157</v>
      </c>
      <c r="B425" s="5" t="s">
        <v>128</v>
      </c>
      <c r="C425" s="6" t="s">
        <v>44</v>
      </c>
      <c r="D425" s="7" t="s">
        <v>20</v>
      </c>
      <c r="E425" s="8">
        <v>39.871967798366015</v>
      </c>
      <c r="F425" s="36">
        <v>1.0870372314086225</v>
      </c>
      <c r="G425" s="8">
        <v>-1.111543935972108</v>
      </c>
      <c r="H425" s="9">
        <v>19</v>
      </c>
      <c r="I425" s="10">
        <v>283</v>
      </c>
      <c r="J425" s="33">
        <v>0.95196505336157533</v>
      </c>
      <c r="K425" s="11">
        <v>6.2798031209618799E-2</v>
      </c>
      <c r="L425" s="10">
        <v>-142</v>
      </c>
      <c r="M425" s="33">
        <v>-0.798463396245642</v>
      </c>
      <c r="N425" s="11">
        <v>4.4719124731359763E-2</v>
      </c>
      <c r="O425" s="10">
        <v>-19</v>
      </c>
      <c r="P425" s="33">
        <v>-0.25189356039947297</v>
      </c>
      <c r="Q425" s="11">
        <v>1.291458742173629E-2</v>
      </c>
      <c r="R425" s="10">
        <v>22</v>
      </c>
      <c r="S425" s="33">
        <v>0.98036084593047268</v>
      </c>
      <c r="T425" s="12">
        <v>-3.7378683485406397</v>
      </c>
      <c r="U425" s="10">
        <v>18</v>
      </c>
      <c r="V425" s="33">
        <v>5.9874351843264229E-2</v>
      </c>
      <c r="W425" s="11">
        <v>-9.4576169215667555E-3</v>
      </c>
      <c r="X425" s="10">
        <v>13</v>
      </c>
      <c r="Y425" s="33">
        <v>4.9515091194844207E-2</v>
      </c>
      <c r="Z425" s="13">
        <v>10459</v>
      </c>
      <c r="AA425" s="10">
        <v>-18</v>
      </c>
      <c r="AB425" s="33">
        <v>4.0278215191078548E-3</v>
      </c>
      <c r="AC425" s="11">
        <v>-2.700000000000001E-2</v>
      </c>
      <c r="AD425" s="10">
        <v>56</v>
      </c>
      <c r="AE425" s="33">
        <v>0.20095280881694988</v>
      </c>
      <c r="AF425" s="11">
        <v>2.4267204662631658E-2</v>
      </c>
      <c r="AG425" s="10">
        <v>3</v>
      </c>
      <c r="AH425" s="33">
        <v>1.347329397371877E-2</v>
      </c>
      <c r="AI425" s="14">
        <v>9.9501792239415021E-2</v>
      </c>
      <c r="AJ425" s="10">
        <v>-4</v>
      </c>
      <c r="AK425" s="33">
        <v>9.8245389241784498E-3</v>
      </c>
      <c r="AL425" s="13">
        <v>3193.4200020613571</v>
      </c>
      <c r="AM425" s="38">
        <v>1</v>
      </c>
    </row>
    <row r="426" spans="1:39" x14ac:dyDescent="0.25">
      <c r="A426" t="s">
        <v>1064</v>
      </c>
      <c r="B426" s="5" t="s">
        <v>161</v>
      </c>
      <c r="C426" s="6" t="s">
        <v>19</v>
      </c>
      <c r="D426" s="7" t="s">
        <v>20</v>
      </c>
      <c r="E426" s="8">
        <v>36.038463170741458</v>
      </c>
      <c r="F426" s="36">
        <v>0.94123715612662462</v>
      </c>
      <c r="G426" s="8">
        <v>-1.118923050339717</v>
      </c>
      <c r="H426" s="9">
        <v>28</v>
      </c>
      <c r="I426" s="10">
        <v>108</v>
      </c>
      <c r="J426" s="33">
        <v>0.67773561791293557</v>
      </c>
      <c r="K426" s="11">
        <v>1.8197475398293417E-2</v>
      </c>
      <c r="L426" s="10">
        <v>-137</v>
      </c>
      <c r="M426" s="33">
        <v>-0.53359007608323472</v>
      </c>
      <c r="N426" s="11">
        <v>3.0911057348208662E-2</v>
      </c>
      <c r="O426" s="10">
        <v>30</v>
      </c>
      <c r="P426" s="33">
        <v>0.2684439466091853</v>
      </c>
      <c r="Q426" s="11">
        <v>-2.047406082289803E-2</v>
      </c>
      <c r="R426" s="10">
        <v>12</v>
      </c>
      <c r="S426" s="33">
        <v>0.31859468548663489</v>
      </c>
      <c r="T426" s="12">
        <v>-1.6540364267222039</v>
      </c>
      <c r="U426" s="10">
        <v>-2</v>
      </c>
      <c r="V426" s="33">
        <v>-8.0217578353294239E-2</v>
      </c>
      <c r="W426" s="11">
        <v>-1.3986747653230297E-3</v>
      </c>
      <c r="X426" s="10">
        <v>85</v>
      </c>
      <c r="Y426" s="33">
        <v>0.41703782081710794</v>
      </c>
      <c r="Z426" s="13">
        <v>21145</v>
      </c>
      <c r="AA426" s="10">
        <v>-14</v>
      </c>
      <c r="AB426" s="33">
        <v>-6.0119446531683163E-2</v>
      </c>
      <c r="AC426" s="11">
        <v>-2.1999999999999999E-2</v>
      </c>
      <c r="AD426" s="10">
        <v>14</v>
      </c>
      <c r="AE426" s="33">
        <v>2.2043920764690417E-2</v>
      </c>
      <c r="AF426" s="11">
        <v>1.2457959777077865E-2</v>
      </c>
      <c r="AG426" s="10">
        <v>8</v>
      </c>
      <c r="AH426" s="33">
        <v>6.5257645743438841E-2</v>
      </c>
      <c r="AI426" s="14">
        <v>4.7489143041409498E-2</v>
      </c>
      <c r="AJ426" s="10">
        <v>6</v>
      </c>
      <c r="AK426" s="33">
        <v>1.2412041762796311E-2</v>
      </c>
      <c r="AL426" s="13">
        <v>5865.5784484032774</v>
      </c>
      <c r="AM426" s="38"/>
    </row>
    <row r="427" spans="1:39" x14ac:dyDescent="0.25">
      <c r="A427" t="s">
        <v>1031</v>
      </c>
      <c r="B427" s="5" t="s">
        <v>119</v>
      </c>
      <c r="C427" s="6" t="s">
        <v>44</v>
      </c>
      <c r="D427" s="7" t="s">
        <v>20</v>
      </c>
      <c r="E427" s="8">
        <v>40.624485310107495</v>
      </c>
      <c r="F427" s="36">
        <v>1.1187248840358559</v>
      </c>
      <c r="G427" s="8">
        <v>-1.1196553206013178</v>
      </c>
      <c r="H427" s="9">
        <v>24</v>
      </c>
      <c r="I427" s="10">
        <v>4</v>
      </c>
      <c r="J427" s="33">
        <v>-1.1281068256903781E-2</v>
      </c>
      <c r="K427" s="11">
        <v>-6.3734986672903116E-3</v>
      </c>
      <c r="L427" s="10">
        <v>13</v>
      </c>
      <c r="M427" s="33">
        <v>-4.6117957624026262E-2</v>
      </c>
      <c r="N427" s="11">
        <v>3.8900067069081168E-3</v>
      </c>
      <c r="O427" s="10">
        <v>105</v>
      </c>
      <c r="P427" s="33">
        <v>0.86034756195946638</v>
      </c>
      <c r="Q427" s="11">
        <v>-5.87052838857893E-2</v>
      </c>
      <c r="R427" s="10">
        <v>9</v>
      </c>
      <c r="S427" s="33">
        <v>0.50167036892589223</v>
      </c>
      <c r="T427" s="12">
        <v>-2.2016156519288383</v>
      </c>
      <c r="U427" s="10">
        <v>0</v>
      </c>
      <c r="V427" s="33">
        <v>-8.0455359113374536E-2</v>
      </c>
      <c r="W427" s="11">
        <v>-2.4534216898177558E-3</v>
      </c>
      <c r="X427" s="10">
        <v>-2</v>
      </c>
      <c r="Y427" s="33">
        <v>2.113362254203377E-2</v>
      </c>
      <c r="Z427" s="13">
        <v>7321</v>
      </c>
      <c r="AA427" s="10">
        <v>11</v>
      </c>
      <c r="AB427" s="33">
        <v>4.2808667040567586E-2</v>
      </c>
      <c r="AC427" s="11">
        <v>-2.0999999999999998E-2</v>
      </c>
      <c r="AD427" s="10">
        <v>-10</v>
      </c>
      <c r="AE427" s="33">
        <v>-0.20564825843140855</v>
      </c>
      <c r="AF427" s="11">
        <v>4.0539358600581998E-3</v>
      </c>
      <c r="AG427" s="10">
        <v>0</v>
      </c>
      <c r="AH427" s="33">
        <v>-3.6127699531236401E-2</v>
      </c>
      <c r="AI427" s="14">
        <v>0.12728757106139588</v>
      </c>
      <c r="AJ427" s="10">
        <v>-7</v>
      </c>
      <c r="AK427" s="33">
        <v>8.9998498628806045E-3</v>
      </c>
      <c r="AL427" s="13">
        <v>2270.1096629250242</v>
      </c>
      <c r="AM427" s="38"/>
    </row>
    <row r="428" spans="1:39" x14ac:dyDescent="0.25">
      <c r="A428" t="s">
        <v>665</v>
      </c>
      <c r="B428" s="5" t="s">
        <v>522</v>
      </c>
      <c r="C428" s="6" t="s">
        <v>54</v>
      </c>
      <c r="D428" s="7" t="s">
        <v>39</v>
      </c>
      <c r="E428" s="8">
        <v>13.828724401850719</v>
      </c>
      <c r="F428" s="36">
        <v>8.387945625071147E-2</v>
      </c>
      <c r="G428" s="8">
        <v>-1.1222376906679443</v>
      </c>
      <c r="H428" s="9">
        <v>16</v>
      </c>
      <c r="I428" s="10">
        <v>45</v>
      </c>
      <c r="J428" s="33">
        <v>0.10441855318433707</v>
      </c>
      <c r="K428" s="11">
        <v>3.5575582019098384E-4</v>
      </c>
      <c r="L428" s="10">
        <v>32</v>
      </c>
      <c r="M428" s="33">
        <v>0.14610415743317207</v>
      </c>
      <c r="N428" s="11">
        <v>-4.0449337879540394E-3</v>
      </c>
      <c r="O428" s="10">
        <v>6</v>
      </c>
      <c r="P428" s="33">
        <v>6.3476433874990468E-3</v>
      </c>
      <c r="Q428" s="11">
        <v>-2.2464183381088829E-3</v>
      </c>
      <c r="R428" s="10">
        <v>-44</v>
      </c>
      <c r="S428" s="33">
        <v>-0.27985758730862836</v>
      </c>
      <c r="T428" s="12">
        <v>0</v>
      </c>
      <c r="U428" s="10">
        <v>23</v>
      </c>
      <c r="V428" s="33">
        <v>0.11191601572679388</v>
      </c>
      <c r="W428" s="11">
        <v>-6.2646370023419218E-3</v>
      </c>
      <c r="X428" s="10">
        <v>-3</v>
      </c>
      <c r="Y428" s="33">
        <v>-6.2376798032557357E-2</v>
      </c>
      <c r="Z428" s="13">
        <v>17936</v>
      </c>
      <c r="AA428" s="10">
        <v>48</v>
      </c>
      <c r="AB428" s="33">
        <v>0.14573678061281881</v>
      </c>
      <c r="AC428" s="11">
        <v>-2.0000000000000004E-2</v>
      </c>
      <c r="AD428" s="10">
        <v>36</v>
      </c>
      <c r="AE428" s="33">
        <v>7.8622452769566475E-2</v>
      </c>
      <c r="AF428" s="11">
        <v>1.1785217940619153E-2</v>
      </c>
      <c r="AG428" s="10">
        <v>10</v>
      </c>
      <c r="AH428" s="33">
        <v>8.8511902210123505E-2</v>
      </c>
      <c r="AI428" s="14">
        <v>-0.12473887782827831</v>
      </c>
      <c r="AJ428" s="10">
        <v>1</v>
      </c>
      <c r="AK428" s="33">
        <v>-5.0708164467572342E-3</v>
      </c>
      <c r="AL428" s="13">
        <v>31133.761813506309</v>
      </c>
      <c r="AM428" s="38"/>
    </row>
    <row r="429" spans="1:39" x14ac:dyDescent="0.25">
      <c r="A429" t="s">
        <v>624</v>
      </c>
      <c r="B429" s="5" t="s">
        <v>116</v>
      </c>
      <c r="C429" s="6" t="s">
        <v>19</v>
      </c>
      <c r="D429" s="7" t="s">
        <v>20</v>
      </c>
      <c r="E429" s="8">
        <v>41.487117354846767</v>
      </c>
      <c r="F429" s="36">
        <v>1.1567787958576878</v>
      </c>
      <c r="G429" s="8">
        <v>-1.1343442653658329</v>
      </c>
      <c r="H429" s="9">
        <v>17</v>
      </c>
      <c r="I429" s="10">
        <v>106</v>
      </c>
      <c r="J429" s="33">
        <v>0.33272110770244412</v>
      </c>
      <c r="K429" s="11">
        <v>2.1733690142388684E-2</v>
      </c>
      <c r="L429" s="10">
        <v>-191</v>
      </c>
      <c r="M429" s="33">
        <v>-0.52339174129813215</v>
      </c>
      <c r="N429" s="11">
        <v>3.149088065289183E-2</v>
      </c>
      <c r="O429" s="10">
        <v>-9</v>
      </c>
      <c r="P429" s="33">
        <v>-7.9375344898267697E-2</v>
      </c>
      <c r="Q429" s="11">
        <v>2.3684210526315752E-3</v>
      </c>
      <c r="R429" s="10">
        <v>149</v>
      </c>
      <c r="S429" s="33">
        <v>1.3657540066701501E-2</v>
      </c>
      <c r="T429" s="12">
        <v>-0.98911968348170143</v>
      </c>
      <c r="U429" s="10">
        <v>-41</v>
      </c>
      <c r="V429" s="33">
        <v>-0.25091467759226049</v>
      </c>
      <c r="W429" s="11">
        <v>1.0018735362997661E-2</v>
      </c>
      <c r="X429" s="10">
        <v>-3</v>
      </c>
      <c r="Y429" s="33">
        <v>3.8915065762761269E-2</v>
      </c>
      <c r="Z429" s="13">
        <v>6004</v>
      </c>
      <c r="AA429" s="10">
        <v>-4</v>
      </c>
      <c r="AB429" s="33">
        <v>0.15748704613860287</v>
      </c>
      <c r="AC429" s="11">
        <v>-3.6999999999999991E-2</v>
      </c>
      <c r="AD429" s="10">
        <v>245</v>
      </c>
      <c r="AE429" s="33">
        <v>1.3920196085871437</v>
      </c>
      <c r="AF429" s="11">
        <v>0.10035924932975859</v>
      </c>
      <c r="AG429" s="10">
        <v>1</v>
      </c>
      <c r="AH429" s="33">
        <v>-0.28264001491839208</v>
      </c>
      <c r="AI429" s="14">
        <v>0.53906447870918939</v>
      </c>
      <c r="AJ429" s="10">
        <v>-1</v>
      </c>
      <c r="AK429" s="33">
        <v>1.3268879686106627E-2</v>
      </c>
      <c r="AL429" s="13">
        <v>217.81485397158031</v>
      </c>
      <c r="AM429" s="38"/>
    </row>
    <row r="430" spans="1:39" x14ac:dyDescent="0.25">
      <c r="A430" t="s">
        <v>882</v>
      </c>
      <c r="B430" s="5" t="s">
        <v>275</v>
      </c>
      <c r="C430" s="6" t="s">
        <v>63</v>
      </c>
      <c r="D430" s="7" t="s">
        <v>34</v>
      </c>
      <c r="E430" s="8">
        <v>27.240780596340414</v>
      </c>
      <c r="F430" s="36">
        <v>0.61908417847598818</v>
      </c>
      <c r="G430" s="8">
        <v>-1.1746642462231414</v>
      </c>
      <c r="H430" s="9">
        <v>36</v>
      </c>
      <c r="I430" s="10">
        <v>-34</v>
      </c>
      <c r="J430" s="33">
        <v>-0.53180261806436646</v>
      </c>
      <c r="K430" s="11">
        <v>-9.0178197305636143E-2</v>
      </c>
      <c r="L430" s="10">
        <v>310</v>
      </c>
      <c r="M430" s="33">
        <v>0.94940429822349559</v>
      </c>
      <c r="N430" s="11">
        <v>-4.7699835996336509E-2</v>
      </c>
      <c r="O430" s="10">
        <v>60</v>
      </c>
      <c r="P430" s="33">
        <v>0.40192170822572998</v>
      </c>
      <c r="Q430" s="11">
        <v>-2.8941311852704266E-2</v>
      </c>
      <c r="R430" s="10">
        <v>-179</v>
      </c>
      <c r="S430" s="33">
        <v>-0.39870907675060419</v>
      </c>
      <c r="T430" s="12">
        <v>0.59000027693093704</v>
      </c>
      <c r="U430" s="10">
        <v>63</v>
      </c>
      <c r="V430" s="33">
        <v>0.2392571290624359</v>
      </c>
      <c r="W430" s="11">
        <v>-1.8589800443458981E-2</v>
      </c>
      <c r="X430" s="10">
        <v>32</v>
      </c>
      <c r="Y430" s="33">
        <v>0.13176383639666597</v>
      </c>
      <c r="Z430" s="13">
        <v>15212</v>
      </c>
      <c r="AA430" s="10">
        <v>30</v>
      </c>
      <c r="AB430" s="33">
        <v>9.767676307757972E-2</v>
      </c>
      <c r="AC430" s="11">
        <v>-1.9000000000000003E-2</v>
      </c>
      <c r="AD430" s="10">
        <v>25</v>
      </c>
      <c r="AE430" s="33">
        <v>3.753359661819005E-2</v>
      </c>
      <c r="AF430" s="11">
        <v>1.3787117046347275E-2</v>
      </c>
      <c r="AG430" s="10">
        <v>8</v>
      </c>
      <c r="AH430" s="33">
        <v>2.1051259489871021E-2</v>
      </c>
      <c r="AI430" s="14">
        <v>2.961444723719886E-2</v>
      </c>
      <c r="AJ430" s="10">
        <v>-28</v>
      </c>
      <c r="AK430" s="33">
        <v>-9.2052265037473324E-5</v>
      </c>
      <c r="AL430" s="13">
        <v>3839.547206565825</v>
      </c>
      <c r="AM430" s="38"/>
    </row>
    <row r="431" spans="1:39" x14ac:dyDescent="0.25">
      <c r="A431" t="s">
        <v>1027</v>
      </c>
      <c r="B431" s="5" t="s">
        <v>429</v>
      </c>
      <c r="C431" s="6" t="s">
        <v>33</v>
      </c>
      <c r="D431" s="7" t="s">
        <v>34</v>
      </c>
      <c r="E431" s="8">
        <v>19.086122276973477</v>
      </c>
      <c r="F431" s="36">
        <v>0.3079658530089997</v>
      </c>
      <c r="G431" s="8">
        <v>-1.1873334515393772</v>
      </c>
      <c r="H431" s="9">
        <v>21</v>
      </c>
      <c r="I431" s="10">
        <v>27</v>
      </c>
      <c r="J431" s="33">
        <v>2.4572472104035584E-3</v>
      </c>
      <c r="K431" s="11">
        <v>-1.808117394295361E-2</v>
      </c>
      <c r="L431" s="10">
        <v>181</v>
      </c>
      <c r="M431" s="33">
        <v>0.53727192561084336</v>
      </c>
      <c r="N431" s="11">
        <v>-2.5273668249493411E-2</v>
      </c>
      <c r="O431" s="10">
        <v>3</v>
      </c>
      <c r="P431" s="33">
        <v>1.5169889243694001E-2</v>
      </c>
      <c r="Q431" s="11">
        <v>-2.9086515224746277E-3</v>
      </c>
      <c r="R431" s="10">
        <v>-11</v>
      </c>
      <c r="S431" s="33">
        <v>-0.2234922994535328</v>
      </c>
      <c r="T431" s="12">
        <v>-0.15737545579346104</v>
      </c>
      <c r="U431" s="10">
        <v>119</v>
      </c>
      <c r="V431" s="33">
        <v>0.34729052980708908</v>
      </c>
      <c r="W431" s="11">
        <v>-2.1149761630774287E-2</v>
      </c>
      <c r="X431" s="10">
        <v>-4</v>
      </c>
      <c r="Y431" s="33">
        <v>-1.6423650586018801E-2</v>
      </c>
      <c r="Z431" s="13">
        <v>16838</v>
      </c>
      <c r="AA431" s="10">
        <v>-49</v>
      </c>
      <c r="AB431" s="33">
        <v>-0.12199735508188253</v>
      </c>
      <c r="AC431" s="11">
        <v>-1.6E-2</v>
      </c>
      <c r="AD431" s="10">
        <v>59</v>
      </c>
      <c r="AE431" s="33">
        <v>0.16673408159582298</v>
      </c>
      <c r="AF431" s="11">
        <v>2.0686809311074583E-2</v>
      </c>
      <c r="AG431" s="10">
        <v>0</v>
      </c>
      <c r="AH431" s="33">
        <v>1.523773179350818E-2</v>
      </c>
      <c r="AI431" s="14">
        <v>5.2646295624655171E-2</v>
      </c>
      <c r="AJ431" s="10">
        <v>9</v>
      </c>
      <c r="AK431" s="33">
        <v>7.7717253205534798E-3</v>
      </c>
      <c r="AL431" s="13">
        <v>13169.697857354506</v>
      </c>
      <c r="AM431" s="38"/>
    </row>
    <row r="432" spans="1:39" x14ac:dyDescent="0.25">
      <c r="A432" t="s">
        <v>900</v>
      </c>
      <c r="B432" s="5" t="s">
        <v>443</v>
      </c>
      <c r="C432" s="6" t="s">
        <v>41</v>
      </c>
      <c r="D432" s="7" t="s">
        <v>34</v>
      </c>
      <c r="E432" s="8">
        <v>18.256992868003699</v>
      </c>
      <c r="F432" s="36">
        <v>0.27676833829348313</v>
      </c>
      <c r="G432" s="8">
        <v>-1.1899793832280707</v>
      </c>
      <c r="H432" s="9">
        <v>22</v>
      </c>
      <c r="I432" s="10">
        <v>133</v>
      </c>
      <c r="J432" s="33">
        <v>0.84517149893985577</v>
      </c>
      <c r="K432" s="11">
        <v>2.9986031488637988E-2</v>
      </c>
      <c r="L432" s="10">
        <v>234</v>
      </c>
      <c r="M432" s="33">
        <v>0.6900831954496478</v>
      </c>
      <c r="N432" s="11">
        <v>-3.394130365539396E-2</v>
      </c>
      <c r="O432" s="10">
        <v>-47</v>
      </c>
      <c r="P432" s="33">
        <v>-0.11278752399403058</v>
      </c>
      <c r="Q432" s="11">
        <v>5.2698831511496409E-3</v>
      </c>
      <c r="R432" s="10">
        <v>-75</v>
      </c>
      <c r="S432" s="33">
        <v>-0.23082095106454817</v>
      </c>
      <c r="T432" s="12">
        <v>-5.5672004160246091E-2</v>
      </c>
      <c r="U432" s="10">
        <v>-38</v>
      </c>
      <c r="V432" s="33">
        <v>-0.12169197837478113</v>
      </c>
      <c r="W432" s="11">
        <v>5.3106796116504859E-3</v>
      </c>
      <c r="X432" s="10">
        <v>3</v>
      </c>
      <c r="Y432" s="33">
        <v>4.0511431586406799E-2</v>
      </c>
      <c r="Z432" s="13">
        <v>20839</v>
      </c>
      <c r="AA432" s="10">
        <v>17</v>
      </c>
      <c r="AB432" s="33">
        <v>4.9616745542340635E-2</v>
      </c>
      <c r="AC432" s="11">
        <v>-1.8000000000000002E-2</v>
      </c>
      <c r="AD432" s="10">
        <v>63</v>
      </c>
      <c r="AE432" s="33">
        <v>0.17249644305298339</v>
      </c>
      <c r="AF432" s="11">
        <v>1.9411128284389512E-2</v>
      </c>
      <c r="AG432" s="10">
        <v>82</v>
      </c>
      <c r="AH432" s="33">
        <v>0.37148483764945406</v>
      </c>
      <c r="AI432" s="14">
        <v>-0.3432438639381532</v>
      </c>
      <c r="AJ432" s="10">
        <v>20</v>
      </c>
      <c r="AK432" s="33">
        <v>1.103715414149295E-2</v>
      </c>
      <c r="AL432" s="13">
        <v>18572.156853654422</v>
      </c>
      <c r="AM432" s="38"/>
    </row>
    <row r="433" spans="1:39" x14ac:dyDescent="0.25">
      <c r="A433" t="s">
        <v>1041</v>
      </c>
      <c r="B433" s="5" t="s">
        <v>112</v>
      </c>
      <c r="C433" s="6" t="s">
        <v>61</v>
      </c>
      <c r="D433" s="7" t="s">
        <v>39</v>
      </c>
      <c r="E433" s="8">
        <v>41.722266572204688</v>
      </c>
      <c r="F433" s="36">
        <v>1.1914447803240176</v>
      </c>
      <c r="G433" s="8">
        <v>-1.2140673058142539</v>
      </c>
      <c r="H433" s="9">
        <v>20</v>
      </c>
      <c r="I433" s="10">
        <v>132</v>
      </c>
      <c r="J433" s="33">
        <v>0.48501330317731006</v>
      </c>
      <c r="K433" s="11">
        <v>9.029960962489092E-3</v>
      </c>
      <c r="L433" s="10">
        <v>-148</v>
      </c>
      <c r="M433" s="33">
        <v>-0.56764793515667211</v>
      </c>
      <c r="N433" s="11">
        <v>3.2725871790586031E-2</v>
      </c>
      <c r="O433" s="10">
        <v>0</v>
      </c>
      <c r="P433" s="33">
        <v>-3.6689460528236295E-2</v>
      </c>
      <c r="Q433" s="11">
        <v>-1.0297216968386952E-3</v>
      </c>
      <c r="R433" s="10">
        <v>-42</v>
      </c>
      <c r="S433" s="33">
        <v>-6.4767163549643514E-2</v>
      </c>
      <c r="T433" s="12">
        <v>-0.46982046988098025</v>
      </c>
      <c r="U433" s="10">
        <v>118</v>
      </c>
      <c r="V433" s="33">
        <v>0.93169148611403152</v>
      </c>
      <c r="W433" s="11">
        <v>-6.4332407921525073E-2</v>
      </c>
      <c r="X433" s="10">
        <v>69</v>
      </c>
      <c r="Y433" s="33">
        <v>0.46739311357303082</v>
      </c>
      <c r="Z433" s="13">
        <v>21321</v>
      </c>
      <c r="AA433" s="10">
        <v>-24</v>
      </c>
      <c r="AB433" s="33">
        <v>-6.9196884534046266E-2</v>
      </c>
      <c r="AC433" s="11">
        <v>-2.6000000000000009E-2</v>
      </c>
      <c r="AD433" s="10">
        <v>-13</v>
      </c>
      <c r="AE433" s="33">
        <v>-0.10131451174561279</v>
      </c>
      <c r="AF433" s="11">
        <v>8.9839609003923293E-3</v>
      </c>
      <c r="AG433" s="10">
        <v>8</v>
      </c>
      <c r="AH433" s="33">
        <v>0.32356169028676285</v>
      </c>
      <c r="AI433" s="14">
        <v>-0.19388307735973243</v>
      </c>
      <c r="AJ433" s="10">
        <v>14</v>
      </c>
      <c r="AK433" s="33">
        <v>1.6385745670572771E-2</v>
      </c>
      <c r="AL433" s="13">
        <v>8693.9100226328665</v>
      </c>
      <c r="AM433" s="38">
        <v>1</v>
      </c>
    </row>
    <row r="434" spans="1:39" x14ac:dyDescent="0.25">
      <c r="A434" t="s">
        <v>797</v>
      </c>
      <c r="B434" s="5" t="s">
        <v>88</v>
      </c>
      <c r="C434" s="6" t="s">
        <v>33</v>
      </c>
      <c r="D434" s="7" t="s">
        <v>34</v>
      </c>
      <c r="E434" s="8">
        <v>45.876658621999297</v>
      </c>
      <c r="F434" s="36">
        <v>1.3558652969165372</v>
      </c>
      <c r="G434" s="8">
        <v>-1.226069128583724</v>
      </c>
      <c r="H434" s="9">
        <v>16</v>
      </c>
      <c r="I434" s="10">
        <v>-20</v>
      </c>
      <c r="J434" s="33">
        <v>-0.11364820848855089</v>
      </c>
      <c r="K434" s="11">
        <v>-2.8932814012694763E-2</v>
      </c>
      <c r="L434" s="10">
        <v>175</v>
      </c>
      <c r="M434" s="33">
        <v>0.61914508016966396</v>
      </c>
      <c r="N434" s="11">
        <v>-2.9410802656027239E-2</v>
      </c>
      <c r="O434" s="10">
        <v>-13</v>
      </c>
      <c r="P434" s="33">
        <v>-0.51018594279918816</v>
      </c>
      <c r="Q434" s="11">
        <v>2.8127487103905668E-2</v>
      </c>
      <c r="R434" s="10">
        <v>59</v>
      </c>
      <c r="S434" s="33">
        <v>1.1861536835715549</v>
      </c>
      <c r="T434" s="12">
        <v>-4.5810219866710788</v>
      </c>
      <c r="U434" s="10">
        <v>17</v>
      </c>
      <c r="V434" s="33">
        <v>9.2672501770424742E-2</v>
      </c>
      <c r="W434" s="11">
        <v>-1.3684684684684686E-2</v>
      </c>
      <c r="X434" s="10">
        <v>-18</v>
      </c>
      <c r="Y434" s="33">
        <v>-6.3934917601051966E-2</v>
      </c>
      <c r="Z434" s="13">
        <v>6143</v>
      </c>
      <c r="AA434" s="10">
        <v>-21</v>
      </c>
      <c r="AB434" s="33">
        <v>-0.16077820060334314</v>
      </c>
      <c r="AC434" s="11">
        <v>-2.1999999999999999E-2</v>
      </c>
      <c r="AD434" s="10">
        <v>53</v>
      </c>
      <c r="AE434" s="33">
        <v>0.62118041291516191</v>
      </c>
      <c r="AF434" s="11">
        <v>5.4929742388758807E-2</v>
      </c>
      <c r="AG434" s="10">
        <v>16</v>
      </c>
      <c r="AH434" s="33">
        <v>0.23706586845095368</v>
      </c>
      <c r="AI434" s="14">
        <v>-0.13207407611114341</v>
      </c>
      <c r="AJ434" s="10">
        <v>23</v>
      </c>
      <c r="AK434" s="33">
        <v>2.046829851985138E-2</v>
      </c>
      <c r="AL434" s="13">
        <v>11653.445090025576</v>
      </c>
      <c r="AM434" s="38"/>
    </row>
    <row r="435" spans="1:39" x14ac:dyDescent="0.25">
      <c r="A435" t="s">
        <v>1054</v>
      </c>
      <c r="B435" s="5" t="s">
        <v>554</v>
      </c>
      <c r="C435" s="6" t="s">
        <v>54</v>
      </c>
      <c r="D435" s="7" t="s">
        <v>39</v>
      </c>
      <c r="E435" s="8">
        <v>10.89704262541505</v>
      </c>
      <c r="F435" s="36">
        <v>7.478566960991806E-3</v>
      </c>
      <c r="G435" s="8">
        <v>-1.2372858133491675</v>
      </c>
      <c r="H435" s="9">
        <v>12</v>
      </c>
      <c r="I435" s="10">
        <v>70</v>
      </c>
      <c r="J435" s="33">
        <v>0.54627771559175287</v>
      </c>
      <c r="K435" s="11">
        <v>4.8038627768773656E-2</v>
      </c>
      <c r="L435" s="10">
        <v>-315</v>
      </c>
      <c r="M435" s="33">
        <v>-1.0653224261915988</v>
      </c>
      <c r="N435" s="11">
        <v>5.9583437408249743E-2</v>
      </c>
      <c r="O435" s="10">
        <v>23</v>
      </c>
      <c r="P435" s="33">
        <v>8.2850187050570123E-2</v>
      </c>
      <c r="Q435" s="11">
        <v>-6.9999999999999993E-3</v>
      </c>
      <c r="R435" s="10">
        <v>-44</v>
      </c>
      <c r="S435" s="33">
        <v>-0.27985758730862836</v>
      </c>
      <c r="T435" s="12">
        <v>0</v>
      </c>
      <c r="U435" s="10">
        <v>-24</v>
      </c>
      <c r="V435" s="33">
        <v>-6.2222234351240635E-2</v>
      </c>
      <c r="W435" s="11">
        <v>3.6283987915407892E-3</v>
      </c>
      <c r="X435" s="10">
        <v>52</v>
      </c>
      <c r="Y435" s="33">
        <v>0.55860748456145826</v>
      </c>
      <c r="Z435" s="13">
        <v>37690</v>
      </c>
      <c r="AA435" s="10">
        <v>-27</v>
      </c>
      <c r="AB435" s="33">
        <v>-0.16097993461475779</v>
      </c>
      <c r="AC435" s="11">
        <v>-1.1000000000000003E-2</v>
      </c>
      <c r="AD435" s="10">
        <v>0</v>
      </c>
      <c r="AE435" s="33">
        <v>-2.6671565596391833E-2</v>
      </c>
      <c r="AF435" s="11">
        <v>3.5588452997779019E-3</v>
      </c>
      <c r="AG435" s="10">
        <v>2</v>
      </c>
      <c r="AH435" s="33">
        <v>-1.4684112520706671E-2</v>
      </c>
      <c r="AI435" s="14">
        <v>-7.5535737094277855E-2</v>
      </c>
      <c r="AJ435" s="10">
        <v>1</v>
      </c>
      <c r="AK435" s="33">
        <v>0.11673769200047723</v>
      </c>
      <c r="AL435" s="13">
        <v>257979.77143205749</v>
      </c>
      <c r="AM435" s="38"/>
    </row>
    <row r="436" spans="1:39" x14ac:dyDescent="0.25">
      <c r="A436" t="s">
        <v>924</v>
      </c>
      <c r="B436" s="5" t="s">
        <v>211</v>
      </c>
      <c r="C436" s="6" t="s">
        <v>47</v>
      </c>
      <c r="D436" s="7" t="s">
        <v>20</v>
      </c>
      <c r="E436" s="8">
        <v>31.672254885085522</v>
      </c>
      <c r="F436" s="36">
        <v>0.81595584898386098</v>
      </c>
      <c r="G436" s="8">
        <v>-1.2544338546843541</v>
      </c>
      <c r="H436" s="9">
        <v>32</v>
      </c>
      <c r="I436" s="10">
        <v>-77</v>
      </c>
      <c r="J436" s="33">
        <v>-0.64118514453789055</v>
      </c>
      <c r="K436" s="11">
        <v>-8.6313760700403197E-2</v>
      </c>
      <c r="L436" s="10">
        <v>72</v>
      </c>
      <c r="M436" s="33">
        <v>0.21978191712048925</v>
      </c>
      <c r="N436" s="11">
        <v>-8.7881931521339093E-3</v>
      </c>
      <c r="O436" s="10">
        <v>54</v>
      </c>
      <c r="P436" s="33">
        <v>0.22645016128176096</v>
      </c>
      <c r="Q436" s="11">
        <v>-1.7330912630081602E-2</v>
      </c>
      <c r="R436" s="10">
        <v>5</v>
      </c>
      <c r="S436" s="33">
        <v>0.20737911694528283</v>
      </c>
      <c r="T436" s="12">
        <v>-1.3294102306995605</v>
      </c>
      <c r="U436" s="10">
        <v>79</v>
      </c>
      <c r="V436" s="33">
        <v>0.22345853313540795</v>
      </c>
      <c r="W436" s="11">
        <v>-1.6593722563652318E-2</v>
      </c>
      <c r="X436" s="10">
        <v>-157</v>
      </c>
      <c r="Y436" s="33">
        <v>1.8450982668383409E-2</v>
      </c>
      <c r="Z436" s="13">
        <v>11187</v>
      </c>
      <c r="AA436" s="10">
        <v>1</v>
      </c>
      <c r="AB436" s="33">
        <v>1.0835900020880529E-2</v>
      </c>
      <c r="AC436" s="11">
        <v>-2.4000000000000007E-2</v>
      </c>
      <c r="AD436" s="10">
        <v>-65</v>
      </c>
      <c r="AE436" s="33">
        <v>0.23040118849212055</v>
      </c>
      <c r="AF436" s="11">
        <v>2.7239046340885809E-2</v>
      </c>
      <c r="AG436" s="10">
        <v>3</v>
      </c>
      <c r="AH436" s="33">
        <v>1.2787296803748127E-2</v>
      </c>
      <c r="AI436" s="14">
        <v>7.8812552831720506E-2</v>
      </c>
      <c r="AJ436" s="10">
        <v>-6</v>
      </c>
      <c r="AK436" s="33">
        <v>4.535796373751233E-3</v>
      </c>
      <c r="AL436" s="13">
        <v>1878.6225045273604</v>
      </c>
      <c r="AM436" s="38">
        <v>1</v>
      </c>
    </row>
    <row r="437" spans="1:39" x14ac:dyDescent="0.25">
      <c r="A437" t="s">
        <v>765</v>
      </c>
      <c r="B437" s="5" t="s">
        <v>571</v>
      </c>
      <c r="C437" s="6" t="s">
        <v>93</v>
      </c>
      <c r="D437" s="7" t="s">
        <v>34</v>
      </c>
      <c r="E437" s="8">
        <v>8.6157614669878946</v>
      </c>
      <c r="F437" s="36">
        <v>-7.4327022169681456E-2</v>
      </c>
      <c r="G437" s="8">
        <v>-1.2571327653108888</v>
      </c>
      <c r="H437" s="9">
        <v>6</v>
      </c>
      <c r="I437" s="10">
        <v>105</v>
      </c>
      <c r="J437" s="33">
        <v>0.61227612614657811</v>
      </c>
      <c r="K437" s="11">
        <v>1.4257562275887592E-2</v>
      </c>
      <c r="L437" s="10">
        <v>17</v>
      </c>
      <c r="M437" s="33">
        <v>6.0003554319488062E-2</v>
      </c>
      <c r="N437" s="11">
        <v>2.713054252879224E-4</v>
      </c>
      <c r="O437" s="10">
        <v>-101</v>
      </c>
      <c r="P437" s="33">
        <v>-0.2466225391837239</v>
      </c>
      <c r="Q437" s="11">
        <v>1.4165149544863458E-2</v>
      </c>
      <c r="R437" s="10">
        <v>-44</v>
      </c>
      <c r="S437" s="33">
        <v>-0.27985758730862836</v>
      </c>
      <c r="T437" s="12">
        <v>0</v>
      </c>
      <c r="U437" s="10">
        <v>92</v>
      </c>
      <c r="V437" s="33">
        <v>0.40973092515163978</v>
      </c>
      <c r="W437" s="11">
        <v>-2.4239539557829343E-2</v>
      </c>
      <c r="X437" s="10">
        <v>-7</v>
      </c>
      <c r="Y437" s="33">
        <v>-0.28496929610149691</v>
      </c>
      <c r="Z437" s="13">
        <v>16620</v>
      </c>
      <c r="AA437" s="10">
        <v>16</v>
      </c>
      <c r="AB437" s="33">
        <v>6.095447008283128E-3</v>
      </c>
      <c r="AC437" s="11">
        <v>-1.4999999999999999E-2</v>
      </c>
      <c r="AD437" s="10">
        <v>57</v>
      </c>
      <c r="AE437" s="33">
        <v>0.1958798666054371</v>
      </c>
      <c r="AF437" s="11">
        <v>1.8862999614445375E-2</v>
      </c>
      <c r="AG437" s="10">
        <v>-9</v>
      </c>
      <c r="AH437" s="33">
        <v>-8.1625032902730599E-2</v>
      </c>
      <c r="AI437" s="14">
        <v>5.2280963559660831E-2</v>
      </c>
      <c r="AJ437" s="10">
        <v>-6</v>
      </c>
      <c r="AK437" s="33">
        <v>-8.8990000928105273E-2</v>
      </c>
      <c r="AL437" s="13">
        <v>-12200.993478362798</v>
      </c>
      <c r="AM437" s="38"/>
    </row>
    <row r="438" spans="1:39" x14ac:dyDescent="0.25">
      <c r="A438" t="s">
        <v>795</v>
      </c>
      <c r="B438" s="5" t="s">
        <v>543</v>
      </c>
      <c r="C438" s="6" t="s">
        <v>19</v>
      </c>
      <c r="D438" s="7" t="s">
        <v>20</v>
      </c>
      <c r="E438" s="8">
        <v>11.619058027248069</v>
      </c>
      <c r="F438" s="36">
        <v>5.3717347397948423E-2</v>
      </c>
      <c r="G438" s="8">
        <v>-1.294426893122715</v>
      </c>
      <c r="H438" s="9">
        <v>19</v>
      </c>
      <c r="I438" s="10">
        <v>18</v>
      </c>
      <c r="J438" s="33">
        <v>4.6468190353782801E-3</v>
      </c>
      <c r="K438" s="11">
        <v>-8.1056303974819111E-3</v>
      </c>
      <c r="L438" s="10">
        <v>-169</v>
      </c>
      <c r="M438" s="33">
        <v>-0.42521521381505378</v>
      </c>
      <c r="N438" s="11">
        <v>2.6079458534598074E-2</v>
      </c>
      <c r="O438" s="10">
        <v>-4</v>
      </c>
      <c r="P438" s="33">
        <v>-2.7329048823522162E-2</v>
      </c>
      <c r="Q438" s="11">
        <v>7.238280301190194E-5</v>
      </c>
      <c r="R438" s="10">
        <v>44</v>
      </c>
      <c r="S438" s="33">
        <v>-0.17087875309960371</v>
      </c>
      <c r="T438" s="12">
        <v>-0.34969588434319765</v>
      </c>
      <c r="U438" s="10">
        <v>59</v>
      </c>
      <c r="V438" s="33">
        <v>0.21771041430012217</v>
      </c>
      <c r="W438" s="11">
        <v>-1.272136359622008E-2</v>
      </c>
      <c r="X438" s="10">
        <v>11</v>
      </c>
      <c r="Y438" s="33">
        <v>3.031819339819819E-2</v>
      </c>
      <c r="Z438" s="13">
        <v>22518</v>
      </c>
      <c r="AA438" s="10">
        <v>26</v>
      </c>
      <c r="AB438" s="33">
        <v>0.10675420107994338</v>
      </c>
      <c r="AC438" s="11">
        <v>-1.5000000000000003E-2</v>
      </c>
      <c r="AD438" s="10">
        <v>5</v>
      </c>
      <c r="AE438" s="33">
        <v>1.2400183579175383E-4</v>
      </c>
      <c r="AF438" s="11">
        <v>5.5626304801670301E-3</v>
      </c>
      <c r="AG438" s="10">
        <v>1</v>
      </c>
      <c r="AH438" s="33">
        <v>1.3804769316731913E-2</v>
      </c>
      <c r="AI438" s="14">
        <v>3.9039208032243256E-2</v>
      </c>
      <c r="AJ438" s="10">
        <v>-1</v>
      </c>
      <c r="AK438" s="33">
        <v>-5.163019708981878E-3</v>
      </c>
      <c r="AL438" s="13">
        <v>14453.010806873237</v>
      </c>
      <c r="AM438" s="38"/>
    </row>
    <row r="439" spans="1:39" x14ac:dyDescent="0.25">
      <c r="A439" t="s">
        <v>1164</v>
      </c>
      <c r="B439" s="5" t="s">
        <v>568</v>
      </c>
      <c r="C439" s="6" t="s">
        <v>93</v>
      </c>
      <c r="D439" s="7" t="s">
        <v>34</v>
      </c>
      <c r="E439" s="8">
        <v>9.4980653334868563</v>
      </c>
      <c r="F439" s="36">
        <v>-2.7924944072746705E-2</v>
      </c>
      <c r="G439" s="8">
        <v>-1.29547257212079</v>
      </c>
      <c r="H439" s="9">
        <v>3</v>
      </c>
      <c r="I439" s="10">
        <v>51</v>
      </c>
      <c r="J439" s="33">
        <v>0.11621102105048375</v>
      </c>
      <c r="K439" s="11">
        <v>-1.6947852139532094E-2</v>
      </c>
      <c r="L439" s="10">
        <v>-5</v>
      </c>
      <c r="M439" s="33">
        <v>7.8343075471711598E-2</v>
      </c>
      <c r="N439" s="11">
        <v>3.9083358682580685E-5</v>
      </c>
      <c r="O439" s="10">
        <v>-17</v>
      </c>
      <c r="P439" s="33">
        <v>-5.2375404181104868E-2</v>
      </c>
      <c r="Q439" s="11">
        <v>1.6602139582272048E-3</v>
      </c>
      <c r="R439" s="10">
        <v>39</v>
      </c>
      <c r="S439" s="33">
        <v>-0.17955547685520312</v>
      </c>
      <c r="T439" s="12">
        <v>-0.33800912624640866</v>
      </c>
      <c r="U439" s="10">
        <v>-118</v>
      </c>
      <c r="V439" s="33">
        <v>-0.32286414372211891</v>
      </c>
      <c r="W439" s="11">
        <v>1.9914504614313072E-2</v>
      </c>
      <c r="X439" s="10">
        <v>11</v>
      </c>
      <c r="Y439" s="33">
        <v>0.20720714425678888</v>
      </c>
      <c r="Z439" s="13">
        <v>31246</v>
      </c>
      <c r="AA439" s="10">
        <v>-7</v>
      </c>
      <c r="AB439" s="33">
        <v>-8.7755228561604004E-2</v>
      </c>
      <c r="AC439" s="11">
        <v>-1.2E-2</v>
      </c>
      <c r="AD439" s="10">
        <v>95</v>
      </c>
      <c r="AE439" s="33">
        <v>0.37833662896623377</v>
      </c>
      <c r="AF439" s="11">
        <v>2.999320971533026E-2</v>
      </c>
      <c r="AG439" s="10">
        <v>-22</v>
      </c>
      <c r="AH439" s="33">
        <v>-4.9034146574986781E-2</v>
      </c>
      <c r="AI439" s="14">
        <v>5.2382643245695082E-2</v>
      </c>
      <c r="AJ439" s="10">
        <v>1</v>
      </c>
      <c r="AK439" s="33">
        <v>-2.9193805850165358E-2</v>
      </c>
      <c r="AL439" s="13">
        <v>17389.315982468368</v>
      </c>
      <c r="AM439" s="38"/>
    </row>
    <row r="440" spans="1:39" x14ac:dyDescent="0.25">
      <c r="A440" t="s">
        <v>830</v>
      </c>
      <c r="B440" s="5" t="s">
        <v>314</v>
      </c>
      <c r="C440" s="6" t="s">
        <v>71</v>
      </c>
      <c r="D440" s="7" t="s">
        <v>34</v>
      </c>
      <c r="E440" s="8">
        <v>24.745379437611746</v>
      </c>
      <c r="F440" s="36">
        <v>0.5680117810494848</v>
      </c>
      <c r="G440" s="8">
        <v>-1.316100279884644</v>
      </c>
      <c r="H440" s="9">
        <v>42</v>
      </c>
      <c r="I440" s="10">
        <v>-2</v>
      </c>
      <c r="J440" s="33">
        <v>4.8369801379984922E-2</v>
      </c>
      <c r="K440" s="11">
        <v>1.3687808442421789E-2</v>
      </c>
      <c r="L440" s="10">
        <v>-12</v>
      </c>
      <c r="M440" s="33">
        <v>-9.8129518820991746E-2</v>
      </c>
      <c r="N440" s="11">
        <v>7.5100196103369821E-3</v>
      </c>
      <c r="O440" s="10">
        <v>2</v>
      </c>
      <c r="P440" s="33">
        <v>4.6791180946387234E-3</v>
      </c>
      <c r="Q440" s="11">
        <v>-2.3016157989228028E-3</v>
      </c>
      <c r="R440" s="10">
        <v>-40</v>
      </c>
      <c r="S440" s="33">
        <v>-0.2483418946388708</v>
      </c>
      <c r="T440" s="12">
        <v>-6.4195847178710602E-2</v>
      </c>
      <c r="U440" s="10">
        <v>224</v>
      </c>
      <c r="V440" s="33">
        <v>0.60342775574956486</v>
      </c>
      <c r="W440" s="11">
        <v>-3.8486772486772486E-2</v>
      </c>
      <c r="X440" s="10">
        <v>15</v>
      </c>
      <c r="Y440" s="33">
        <v>4.0523575432415859E-2</v>
      </c>
      <c r="Z440" s="13">
        <v>12525</v>
      </c>
      <c r="AA440" s="10">
        <v>-17</v>
      </c>
      <c r="AB440" s="33">
        <v>-5.5580727530501847E-2</v>
      </c>
      <c r="AC440" s="11">
        <v>-1.999999999999999E-2</v>
      </c>
      <c r="AD440" s="10">
        <v>86</v>
      </c>
      <c r="AE440" s="33">
        <v>0.2402106410986502</v>
      </c>
      <c r="AF440" s="11">
        <v>2.3613618974751338E-2</v>
      </c>
      <c r="AG440" s="10">
        <v>-11</v>
      </c>
      <c r="AH440" s="33">
        <v>-2.5167261042768257E-2</v>
      </c>
      <c r="AI440" s="14">
        <v>7.5070236307441807E-2</v>
      </c>
      <c r="AJ440" s="10">
        <v>2</v>
      </c>
      <c r="AK440" s="33">
        <v>7.3002298581268388E-3</v>
      </c>
      <c r="AL440" s="13">
        <v>9397.5011166793265</v>
      </c>
      <c r="AM440" s="38"/>
    </row>
    <row r="441" spans="1:39" x14ac:dyDescent="0.25">
      <c r="A441" t="s">
        <v>841</v>
      </c>
      <c r="B441" s="5" t="s">
        <v>205</v>
      </c>
      <c r="C441" s="6" t="s">
        <v>49</v>
      </c>
      <c r="D441" s="7" t="s">
        <v>39</v>
      </c>
      <c r="E441" s="8">
        <v>32.344038820589539</v>
      </c>
      <c r="F441" s="36">
        <v>0.87220068056134947</v>
      </c>
      <c r="G441" s="8">
        <v>-1.3488147152087038</v>
      </c>
      <c r="H441" s="9">
        <v>30</v>
      </c>
      <c r="I441" s="10">
        <v>-8</v>
      </c>
      <c r="J441" s="33">
        <v>-0.11626160300325517</v>
      </c>
      <c r="K441" s="11">
        <v>-2.7170241421525021E-2</v>
      </c>
      <c r="L441" s="10">
        <v>-249</v>
      </c>
      <c r="M441" s="33">
        <v>-0.87815261354233798</v>
      </c>
      <c r="N441" s="11">
        <v>4.9435838592465094E-2</v>
      </c>
      <c r="O441" s="10">
        <v>-47</v>
      </c>
      <c r="P441" s="33">
        <v>-0.22878848649091366</v>
      </c>
      <c r="Q441" s="11">
        <v>1.1985860555826428E-2</v>
      </c>
      <c r="R441" s="10">
        <v>33</v>
      </c>
      <c r="S441" s="33">
        <v>0.21599030174266243</v>
      </c>
      <c r="T441" s="12">
        <v>-1.4684335820650487</v>
      </c>
      <c r="U441" s="10">
        <v>150</v>
      </c>
      <c r="V441" s="33">
        <v>0.67952055808899403</v>
      </c>
      <c r="W441" s="11">
        <v>-4.6652761357878741E-2</v>
      </c>
      <c r="X441" s="10">
        <v>33</v>
      </c>
      <c r="Y441" s="33">
        <v>0.13597962064881491</v>
      </c>
      <c r="Z441" s="13">
        <v>14773</v>
      </c>
      <c r="AA441" s="10">
        <v>-26</v>
      </c>
      <c r="AB441" s="33">
        <v>-7.8476056547825288E-2</v>
      </c>
      <c r="AC441" s="11">
        <v>-1.9000000000000003E-2</v>
      </c>
      <c r="AD441" s="10">
        <v>65</v>
      </c>
      <c r="AE441" s="33">
        <v>0.41184674178210057</v>
      </c>
      <c r="AF441" s="11">
        <v>3.9118679050567651E-2</v>
      </c>
      <c r="AG441" s="10">
        <v>-15</v>
      </c>
      <c r="AH441" s="33">
        <v>-6.4080195210131197E-2</v>
      </c>
      <c r="AI441" s="14">
        <v>0.14189182181479554</v>
      </c>
      <c r="AJ441" s="10">
        <v>-10</v>
      </c>
      <c r="AK441" s="33">
        <v>3.006417105790582E-3</v>
      </c>
      <c r="AL441" s="13">
        <v>1118.7512291835592</v>
      </c>
      <c r="AM441" s="38"/>
    </row>
    <row r="442" spans="1:39" x14ac:dyDescent="0.25">
      <c r="A442" t="s">
        <v>1090</v>
      </c>
      <c r="B442" s="5" t="s">
        <v>521</v>
      </c>
      <c r="C442" s="6" t="s">
        <v>61</v>
      </c>
      <c r="D442" s="7" t="s">
        <v>39</v>
      </c>
      <c r="E442" s="8">
        <v>13.852722235354932</v>
      </c>
      <c r="F442" s="36">
        <v>0.15774155397578227</v>
      </c>
      <c r="G442" s="8">
        <v>-1.3495706281893121</v>
      </c>
      <c r="H442" s="9">
        <v>21</v>
      </c>
      <c r="I442" s="10">
        <v>32</v>
      </c>
      <c r="J442" s="33">
        <v>0.13603304751256823</v>
      </c>
      <c r="K442" s="11">
        <v>-1.6985385999828351E-2</v>
      </c>
      <c r="L442" s="10">
        <v>65</v>
      </c>
      <c r="M442" s="33">
        <v>0.21468756107063797</v>
      </c>
      <c r="N442" s="11">
        <v>-7.9745899142844717E-3</v>
      </c>
      <c r="O442" s="10">
        <v>37</v>
      </c>
      <c r="P442" s="33">
        <v>9.2215290144557538E-2</v>
      </c>
      <c r="Q442" s="11">
        <v>-7.940080760713817E-3</v>
      </c>
      <c r="R442" s="10">
        <v>-8</v>
      </c>
      <c r="S442" s="33">
        <v>-0.23694481050033339</v>
      </c>
      <c r="T442" s="12">
        <v>-0.13554030537817946</v>
      </c>
      <c r="U442" s="10">
        <v>-32</v>
      </c>
      <c r="V442" s="33">
        <v>-6.8291438033385554E-2</v>
      </c>
      <c r="W442" s="11">
        <v>2.9159548084871853E-3</v>
      </c>
      <c r="X442" s="10">
        <v>20</v>
      </c>
      <c r="Y442" s="33">
        <v>0.18166321911618111</v>
      </c>
      <c r="Z442" s="13">
        <v>28252</v>
      </c>
      <c r="AA442" s="10">
        <v>11</v>
      </c>
      <c r="AB442" s="33">
        <v>-1.679988200904059E-2</v>
      </c>
      <c r="AC442" s="11">
        <v>-1.4000000000000005E-2</v>
      </c>
      <c r="AD442" s="10">
        <v>42</v>
      </c>
      <c r="AE442" s="33">
        <v>0.1287611128741869</v>
      </c>
      <c r="AF442" s="11">
        <v>1.6801420395780253E-2</v>
      </c>
      <c r="AG442" s="10">
        <v>-2</v>
      </c>
      <c r="AH442" s="33">
        <v>3.8884805165064762E-3</v>
      </c>
      <c r="AI442" s="14">
        <v>-1.9647553336639367E-2</v>
      </c>
      <c r="AJ442" s="10">
        <v>-3</v>
      </c>
      <c r="AK442" s="33">
        <v>-4.6056839565248101E-2</v>
      </c>
      <c r="AL442" s="13">
        <v>6721.3263354428345</v>
      </c>
      <c r="AM442" s="38"/>
    </row>
    <row r="443" spans="1:39" x14ac:dyDescent="0.25">
      <c r="A443" t="s">
        <v>1009</v>
      </c>
      <c r="B443" s="5" t="s">
        <v>240</v>
      </c>
      <c r="C443" s="6" t="s">
        <v>63</v>
      </c>
      <c r="D443" s="7" t="s">
        <v>34</v>
      </c>
      <c r="E443" s="8">
        <v>29.306789915823913</v>
      </c>
      <c r="F443" s="36">
        <v>0.75947571601836772</v>
      </c>
      <c r="G443" s="8">
        <v>-1.3633606158583014</v>
      </c>
      <c r="H443" s="9">
        <v>39</v>
      </c>
      <c r="I443" s="10">
        <v>22</v>
      </c>
      <c r="J443" s="33">
        <v>0.1103692338427702</v>
      </c>
      <c r="K443" s="11">
        <v>1.3063500047906462E-2</v>
      </c>
      <c r="L443" s="10">
        <v>12</v>
      </c>
      <c r="M443" s="33">
        <v>3.0256646006195487E-2</v>
      </c>
      <c r="N443" s="11">
        <v>5.3770372210465434E-4</v>
      </c>
      <c r="O443" s="10">
        <v>-39</v>
      </c>
      <c r="P443" s="33">
        <v>-0.15526782342612166</v>
      </c>
      <c r="Q443" s="11">
        <v>7.4556574923547447E-3</v>
      </c>
      <c r="R443" s="10">
        <v>34</v>
      </c>
      <c r="S443" s="33">
        <v>-0.18832649730972073</v>
      </c>
      <c r="T443" s="12">
        <v>-0.30845157310302285</v>
      </c>
      <c r="U443" s="10">
        <v>98</v>
      </c>
      <c r="V443" s="33">
        <v>0.4142057141543401</v>
      </c>
      <c r="W443" s="11">
        <v>-3.0174563591022455E-2</v>
      </c>
      <c r="X443" s="10">
        <v>59</v>
      </c>
      <c r="Y443" s="33">
        <v>0.20846988223058877</v>
      </c>
      <c r="Z443" s="13">
        <v>16559</v>
      </c>
      <c r="AA443" s="10">
        <v>-66</v>
      </c>
      <c r="AB443" s="33">
        <v>-0.19295270163444539</v>
      </c>
      <c r="AC443" s="11">
        <v>-1.4000000000000005E-2</v>
      </c>
      <c r="AD443" s="10">
        <v>159</v>
      </c>
      <c r="AE443" s="33">
        <v>0.639935088982301</v>
      </c>
      <c r="AF443" s="11">
        <v>5.1190271201033144E-2</v>
      </c>
      <c r="AG443" s="10">
        <v>-4</v>
      </c>
      <c r="AH443" s="33">
        <v>-1.00860194749266E-2</v>
      </c>
      <c r="AI443" s="14">
        <v>0.10732102702673263</v>
      </c>
      <c r="AJ443" s="10">
        <v>-12</v>
      </c>
      <c r="AK443" s="33">
        <v>3.1083517116634873E-3</v>
      </c>
      <c r="AL443" s="13">
        <v>6634.0935050299449</v>
      </c>
      <c r="AM443" s="38"/>
    </row>
    <row r="444" spans="1:39" x14ac:dyDescent="0.25">
      <c r="A444" t="s">
        <v>876</v>
      </c>
      <c r="B444" s="5" t="s">
        <v>117</v>
      </c>
      <c r="C444" s="6" t="s">
        <v>93</v>
      </c>
      <c r="D444" s="7" t="s">
        <v>34</v>
      </c>
      <c r="E444" s="8">
        <v>41.471164230151651</v>
      </c>
      <c r="F444" s="36">
        <v>1.2386589460233144</v>
      </c>
      <c r="G444" s="8">
        <v>-1.3914819907582938</v>
      </c>
      <c r="H444" s="9">
        <v>19</v>
      </c>
      <c r="I444" s="10">
        <v>10</v>
      </c>
      <c r="J444" s="33">
        <v>5.6222651885923791E-3</v>
      </c>
      <c r="K444" s="11">
        <v>-2.2578996776946747E-2</v>
      </c>
      <c r="L444" s="10">
        <v>191</v>
      </c>
      <c r="M444" s="33">
        <v>0.57837094116599985</v>
      </c>
      <c r="N444" s="11">
        <v>-2.7779292945737055E-2</v>
      </c>
      <c r="O444" s="10">
        <v>23</v>
      </c>
      <c r="P444" s="33">
        <v>0.39164214547146126</v>
      </c>
      <c r="Q444" s="11">
        <v>-2.8785349233390128E-2</v>
      </c>
      <c r="R444" s="10">
        <v>61</v>
      </c>
      <c r="S444" s="33">
        <v>0.1330410452913548</v>
      </c>
      <c r="T444" s="12">
        <v>-1.2772051733166834</v>
      </c>
      <c r="U444" s="10">
        <v>61</v>
      </c>
      <c r="V444" s="33">
        <v>0.60054935369261053</v>
      </c>
      <c r="W444" s="11">
        <v>-4.5141078838174267E-2</v>
      </c>
      <c r="X444" s="10">
        <v>52</v>
      </c>
      <c r="Y444" s="33">
        <v>0.27539661741462018</v>
      </c>
      <c r="Z444" s="13">
        <v>15821</v>
      </c>
      <c r="AA444" s="10">
        <v>-11</v>
      </c>
      <c r="AB444" s="33">
        <v>-6.2388806032274091E-2</v>
      </c>
      <c r="AC444" s="11">
        <v>-2.3E-2</v>
      </c>
      <c r="AD444" s="10">
        <v>-15</v>
      </c>
      <c r="AE444" s="33">
        <v>-0.36752607675304705</v>
      </c>
      <c r="AF444" s="11">
        <v>-3.8239140588510745E-3</v>
      </c>
      <c r="AG444" s="10">
        <v>134</v>
      </c>
      <c r="AH444" s="33">
        <v>0.45044703951046916</v>
      </c>
      <c r="AI444" s="14">
        <v>-0.44673224038022008</v>
      </c>
      <c r="AJ444" s="10">
        <v>61</v>
      </c>
      <c r="AK444" s="33">
        <v>3.7338421889296952E-2</v>
      </c>
      <c r="AL444" s="13">
        <v>26159.199003646267</v>
      </c>
      <c r="AM444" s="38">
        <v>1</v>
      </c>
    </row>
    <row r="445" spans="1:39" x14ac:dyDescent="0.25">
      <c r="A445" t="s">
        <v>952</v>
      </c>
      <c r="B445" s="5" t="s">
        <v>40</v>
      </c>
      <c r="C445" s="6" t="s">
        <v>41</v>
      </c>
      <c r="D445" s="7" t="s">
        <v>34</v>
      </c>
      <c r="E445" s="8">
        <v>73.513792298980491</v>
      </c>
      <c r="F445" s="36">
        <v>2.4805116551852233</v>
      </c>
      <c r="G445" s="8">
        <v>-1.402029395421394</v>
      </c>
      <c r="H445" s="9">
        <v>0</v>
      </c>
      <c r="I445" s="10">
        <v>104</v>
      </c>
      <c r="J445" s="33">
        <v>0.23940962633167198</v>
      </c>
      <c r="K445" s="11">
        <v>-5.8141182807771585E-3</v>
      </c>
      <c r="L445" s="10">
        <v>31</v>
      </c>
      <c r="M445" s="33">
        <v>0.57359111284301778</v>
      </c>
      <c r="N445" s="11">
        <v>-2.979793919427931E-2</v>
      </c>
      <c r="O445" s="10">
        <v>4</v>
      </c>
      <c r="P445" s="33">
        <v>0.51568312982774112</v>
      </c>
      <c r="Q445" s="11">
        <v>-3.9354551076180411E-2</v>
      </c>
      <c r="R445" s="10">
        <v>4</v>
      </c>
      <c r="S445" s="33">
        <v>1.9245219275237768</v>
      </c>
      <c r="T445" s="12">
        <v>-6.3606963451889929</v>
      </c>
      <c r="U445" s="10">
        <v>-3</v>
      </c>
      <c r="V445" s="33">
        <v>1.3561827155613049E-2</v>
      </c>
      <c r="W445" s="11">
        <v>-2.2851861206236945E-2</v>
      </c>
      <c r="X445" s="10">
        <v>-4</v>
      </c>
      <c r="Y445" s="33">
        <v>-5.5158634486498492E-3</v>
      </c>
      <c r="Z445" s="13">
        <v>2060</v>
      </c>
      <c r="AA445" s="10">
        <v>-11</v>
      </c>
      <c r="AB445" s="33">
        <v>-0.27505311167854773</v>
      </c>
      <c r="AC445" s="11">
        <v>-2.8000000000000011E-2</v>
      </c>
      <c r="AD445" s="10">
        <v>0</v>
      </c>
      <c r="AE445" s="33">
        <v>5.4295069839408683E-2</v>
      </c>
      <c r="AF445" s="11">
        <v>3.0172758837520908E-2</v>
      </c>
      <c r="AG445" s="10">
        <v>56</v>
      </c>
      <c r="AH445" s="33">
        <v>0.18454294377954694</v>
      </c>
      <c r="AI445" s="14">
        <v>-0.15485045593654112</v>
      </c>
      <c r="AJ445" s="10">
        <v>-2</v>
      </c>
      <c r="AK445" s="33">
        <v>1.4531020909293035E-2</v>
      </c>
      <c r="AL445" s="13">
        <v>5327.0518241762256</v>
      </c>
      <c r="AM445" s="38">
        <v>1</v>
      </c>
    </row>
    <row r="446" spans="1:39" x14ac:dyDescent="0.25">
      <c r="A446" t="s">
        <v>1000</v>
      </c>
      <c r="B446" s="5" t="s">
        <v>95</v>
      </c>
      <c r="C446" s="6" t="s">
        <v>19</v>
      </c>
      <c r="D446" s="7" t="s">
        <v>20</v>
      </c>
      <c r="E446" s="8">
        <v>44.787508284946483</v>
      </c>
      <c r="F446" s="36">
        <v>1.3851887791271311</v>
      </c>
      <c r="G446" s="8">
        <v>-1.448680828884072</v>
      </c>
      <c r="H446" s="9">
        <v>23</v>
      </c>
      <c r="I446" s="10">
        <v>152</v>
      </c>
      <c r="J446" s="33">
        <v>0.40472025241795506</v>
      </c>
      <c r="K446" s="11">
        <v>1.2364740326157087E-2</v>
      </c>
      <c r="L446" s="10">
        <v>3</v>
      </c>
      <c r="M446" s="33">
        <v>2.9192422542514654E-2</v>
      </c>
      <c r="N446" s="11">
        <v>1.0112747133443345E-3</v>
      </c>
      <c r="O446" s="10">
        <v>1</v>
      </c>
      <c r="P446" s="33">
        <v>-1.1539946986973248E-2</v>
      </c>
      <c r="Q446" s="11">
        <v>-3.3696093926394166E-3</v>
      </c>
      <c r="R446" s="10">
        <v>74</v>
      </c>
      <c r="S446" s="33">
        <v>0.45183561928654675</v>
      </c>
      <c r="T446" s="12">
        <v>-2.2750449911387802</v>
      </c>
      <c r="U446" s="10">
        <v>48</v>
      </c>
      <c r="V446" s="33">
        <v>0.45149316113047955</v>
      </c>
      <c r="W446" s="11">
        <v>-3.589827255278312E-2</v>
      </c>
      <c r="X446" s="10">
        <v>-1</v>
      </c>
      <c r="Y446" s="33">
        <v>5.1550140194684957E-3</v>
      </c>
      <c r="Z446" s="13">
        <v>5874</v>
      </c>
      <c r="AA446" s="10">
        <v>9</v>
      </c>
      <c r="AB446" s="33">
        <v>0.31528325574786509</v>
      </c>
      <c r="AC446" s="11">
        <v>-3.3999999999999989E-2</v>
      </c>
      <c r="AD446" s="10">
        <v>14</v>
      </c>
      <c r="AE446" s="33">
        <v>9.9444767285194691E-2</v>
      </c>
      <c r="AF446" s="11">
        <v>1.9748719368683387E-2</v>
      </c>
      <c r="AG446" s="10">
        <v>2</v>
      </c>
      <c r="AH446" s="33">
        <v>-0.14383125387760676</v>
      </c>
      <c r="AI446" s="14">
        <v>0.31826076881776189</v>
      </c>
      <c r="AJ446" s="10">
        <v>-4</v>
      </c>
      <c r="AK446" s="33">
        <v>3.9862134953381201E-3</v>
      </c>
      <c r="AL446" s="13">
        <v>-2482.9055781522329</v>
      </c>
      <c r="AM446" s="38"/>
    </row>
    <row r="447" spans="1:39" x14ac:dyDescent="0.25">
      <c r="A447" t="s">
        <v>788</v>
      </c>
      <c r="B447" s="5" t="s">
        <v>210</v>
      </c>
      <c r="C447" s="6" t="s">
        <v>26</v>
      </c>
      <c r="D447" s="7" t="s">
        <v>20</v>
      </c>
      <c r="E447" s="8">
        <v>31.720548670853809</v>
      </c>
      <c r="F447" s="36">
        <v>0.8814634768773737</v>
      </c>
      <c r="G447" s="8">
        <v>-1.4527993992172767</v>
      </c>
      <c r="H447" s="9">
        <v>35</v>
      </c>
      <c r="I447" s="10">
        <v>-48</v>
      </c>
      <c r="J447" s="33">
        <v>-0.3094782878519885</v>
      </c>
      <c r="K447" s="11">
        <v>-2.164667220429306E-2</v>
      </c>
      <c r="L447" s="10">
        <v>-325</v>
      </c>
      <c r="M447" s="33">
        <v>-2.5462264492176199</v>
      </c>
      <c r="N447" s="11">
        <v>0.13729096989966555</v>
      </c>
      <c r="O447" s="10">
        <v>-92</v>
      </c>
      <c r="P447" s="33">
        <v>-0.31968466623578706</v>
      </c>
      <c r="Q447" s="11">
        <v>1.8277056277056281E-2</v>
      </c>
      <c r="R447" s="10">
        <v>-17</v>
      </c>
      <c r="S447" s="33">
        <v>0.28722353474179818</v>
      </c>
      <c r="T447" s="12">
        <v>-1.1248084808212613</v>
      </c>
      <c r="U447" s="10">
        <v>190</v>
      </c>
      <c r="V447" s="33">
        <v>0.57219281559138913</v>
      </c>
      <c r="W447" s="11">
        <v>-3.7393162393162392E-2</v>
      </c>
      <c r="X447" s="10">
        <v>3</v>
      </c>
      <c r="Y447" s="33">
        <v>3.8151436994746213E-2</v>
      </c>
      <c r="Z447" s="13">
        <v>10387</v>
      </c>
      <c r="AA447" s="10">
        <v>150</v>
      </c>
      <c r="AB447" s="33">
        <v>0.57600757892937915</v>
      </c>
      <c r="AC447" s="11">
        <v>-0.03</v>
      </c>
      <c r="AD447" s="10">
        <v>-41</v>
      </c>
      <c r="AE447" s="33">
        <v>0.49987241979441155</v>
      </c>
      <c r="AF447" s="11">
        <v>4.1294117647058814E-2</v>
      </c>
      <c r="AG447" s="10">
        <v>-32</v>
      </c>
      <c r="AH447" s="33">
        <v>-0.22586339843603043</v>
      </c>
      <c r="AI447" s="14">
        <v>0.32564072021954127</v>
      </c>
      <c r="AJ447" s="10">
        <v>-7</v>
      </c>
      <c r="AK447" s="33">
        <v>-7.6304362486151467E-3</v>
      </c>
      <c r="AL447" s="13">
        <v>-2272.5090789310489</v>
      </c>
      <c r="AM447" s="38"/>
    </row>
    <row r="448" spans="1:39" x14ac:dyDescent="0.25">
      <c r="A448" t="s">
        <v>1102</v>
      </c>
      <c r="B448" s="5" t="s">
        <v>274</v>
      </c>
      <c r="C448" s="6" t="s">
        <v>33</v>
      </c>
      <c r="D448" s="7" t="s">
        <v>34</v>
      </c>
      <c r="E448" s="8">
        <v>27.308200817130217</v>
      </c>
      <c r="F448" s="36">
        <v>0.7202637004457132</v>
      </c>
      <c r="G448" s="8">
        <v>-1.4819128789219569</v>
      </c>
      <c r="H448" s="9">
        <v>49</v>
      </c>
      <c r="I448" s="10">
        <v>-97</v>
      </c>
      <c r="J448" s="33">
        <v>-0.34477595054525934</v>
      </c>
      <c r="K448" s="11">
        <v>-5.1664797664852324E-2</v>
      </c>
      <c r="L448" s="10">
        <v>301</v>
      </c>
      <c r="M448" s="33">
        <v>0.97536535238299205</v>
      </c>
      <c r="N448" s="11">
        <v>-4.8595292041235097E-2</v>
      </c>
      <c r="O448" s="10">
        <v>-48</v>
      </c>
      <c r="P448" s="33">
        <v>-0.18101573458942952</v>
      </c>
      <c r="Q448" s="11">
        <v>9.3477051460361671E-3</v>
      </c>
      <c r="R448" s="10">
        <v>-119</v>
      </c>
      <c r="S448" s="33">
        <v>-0.30890084329391765</v>
      </c>
      <c r="T448" s="12">
        <v>0.18990781132231238</v>
      </c>
      <c r="U448" s="10">
        <v>111</v>
      </c>
      <c r="V448" s="33">
        <v>0.33155009387852474</v>
      </c>
      <c r="W448" s="11">
        <v>-2.3431916089155271E-2</v>
      </c>
      <c r="X448" s="10">
        <v>25</v>
      </c>
      <c r="Y448" s="33">
        <v>0.10341991211440671</v>
      </c>
      <c r="Z448" s="13">
        <v>17147</v>
      </c>
      <c r="AA448" s="10">
        <v>-12</v>
      </c>
      <c r="AB448" s="33">
        <v>-5.7850087031091901E-2</v>
      </c>
      <c r="AC448" s="11">
        <v>-2.1000000000000005E-2</v>
      </c>
      <c r="AD448" s="10">
        <v>84</v>
      </c>
      <c r="AE448" s="33">
        <v>0.67234329620159361</v>
      </c>
      <c r="AF448" s="11">
        <v>5.660606060606066E-2</v>
      </c>
      <c r="AG448" s="10">
        <v>0</v>
      </c>
      <c r="AH448" s="33">
        <v>8.2940431413144888E-4</v>
      </c>
      <c r="AI448" s="14">
        <v>2.1382830393396723E-2</v>
      </c>
      <c r="AJ448" s="10">
        <v>16</v>
      </c>
      <c r="AK448" s="33">
        <v>1.1449446510644848E-2</v>
      </c>
      <c r="AL448" s="13">
        <v>25294.200884033577</v>
      </c>
      <c r="AM448" s="38"/>
    </row>
    <row r="449" spans="1:39" x14ac:dyDescent="0.25">
      <c r="A449" t="s">
        <v>750</v>
      </c>
      <c r="B449" s="5" t="s">
        <v>395</v>
      </c>
      <c r="C449" s="6" t="s">
        <v>93</v>
      </c>
      <c r="D449" s="7" t="s">
        <v>34</v>
      </c>
      <c r="E449" s="8">
        <v>20.974768372152901</v>
      </c>
      <c r="F449" s="36">
        <v>0.50629461848673118</v>
      </c>
      <c r="G449" s="8">
        <v>-1.5779841931280032</v>
      </c>
      <c r="H449" s="9">
        <v>36</v>
      </c>
      <c r="I449" s="10">
        <v>-18</v>
      </c>
      <c r="J449" s="33">
        <v>-7.9351811355371227E-2</v>
      </c>
      <c r="K449" s="11">
        <v>-3.2528062436637084E-2</v>
      </c>
      <c r="L449" s="10">
        <v>-41</v>
      </c>
      <c r="M449" s="33">
        <v>-8.5945930830874873E-2</v>
      </c>
      <c r="N449" s="11">
        <v>8.3728646874758929E-3</v>
      </c>
      <c r="O449" s="10">
        <v>12</v>
      </c>
      <c r="P449" s="33">
        <v>5.3667638307759946E-2</v>
      </c>
      <c r="Q449" s="11">
        <v>-5.9089312373759584E-3</v>
      </c>
      <c r="R449" s="10">
        <v>19</v>
      </c>
      <c r="S449" s="33">
        <v>-0.18351450911498343</v>
      </c>
      <c r="T449" s="12">
        <v>-0.29447427125754344</v>
      </c>
      <c r="U449" s="10">
        <v>52</v>
      </c>
      <c r="V449" s="33">
        <v>0.12907706572231997</v>
      </c>
      <c r="W449" s="11">
        <v>-9.4093951563831019E-3</v>
      </c>
      <c r="X449" s="10">
        <v>30</v>
      </c>
      <c r="Y449" s="33">
        <v>0.22043830253202273</v>
      </c>
      <c r="Z449" s="13">
        <v>23623</v>
      </c>
      <c r="AA449" s="10">
        <v>-19</v>
      </c>
      <c r="AB449" s="33">
        <v>-7.1667978046052572E-2</v>
      </c>
      <c r="AC449" s="11">
        <v>-1.6E-2</v>
      </c>
      <c r="AD449" s="10">
        <v>118</v>
      </c>
      <c r="AE449" s="33">
        <v>0.3612849331901129</v>
      </c>
      <c r="AF449" s="11">
        <v>3.2538679450860752E-2</v>
      </c>
      <c r="AG449" s="10">
        <v>35</v>
      </c>
      <c r="AH449" s="33">
        <v>0.14110801898665365</v>
      </c>
      <c r="AI449" s="14">
        <v>-0.11017788622823499</v>
      </c>
      <c r="AJ449" s="10">
        <v>14</v>
      </c>
      <c r="AK449" s="33">
        <v>1.2226386781798992E-2</v>
      </c>
      <c r="AL449" s="13">
        <v>17654.061980109109</v>
      </c>
      <c r="AM449" s="38"/>
    </row>
    <row r="450" spans="1:39" x14ac:dyDescent="0.25">
      <c r="A450" t="s">
        <v>983</v>
      </c>
      <c r="B450" s="5" t="s">
        <v>477</v>
      </c>
      <c r="C450" s="6" t="s">
        <v>93</v>
      </c>
      <c r="D450" s="7" t="s">
        <v>34</v>
      </c>
      <c r="E450" s="8">
        <v>16.192547787035569</v>
      </c>
      <c r="F450" s="36">
        <v>0.32685856945463687</v>
      </c>
      <c r="G450" s="8">
        <v>-1.5948155232722971</v>
      </c>
      <c r="H450" s="9">
        <v>26</v>
      </c>
      <c r="I450" s="10">
        <v>2</v>
      </c>
      <c r="J450" s="33">
        <v>-4.0090927796219006E-2</v>
      </c>
      <c r="K450" s="11">
        <v>-2.5151131988839115E-2</v>
      </c>
      <c r="L450" s="10">
        <v>-220</v>
      </c>
      <c r="M450" s="33">
        <v>-0.61411451413439055</v>
      </c>
      <c r="N450" s="11">
        <v>3.6294462668036126E-2</v>
      </c>
      <c r="O450" s="10">
        <v>94</v>
      </c>
      <c r="P450" s="33">
        <v>0.19570321665428358</v>
      </c>
      <c r="Q450" s="11">
        <v>-1.4519112207151666E-2</v>
      </c>
      <c r="R450" s="10">
        <v>-55</v>
      </c>
      <c r="S450" s="33">
        <v>-0.2739383942467567</v>
      </c>
      <c r="T450" s="12">
        <v>2.9016613055572321E-3</v>
      </c>
      <c r="U450" s="10">
        <v>48</v>
      </c>
      <c r="V450" s="33">
        <v>0.15381340945405952</v>
      </c>
      <c r="W450" s="11">
        <v>-9.2994589508350982E-3</v>
      </c>
      <c r="X450" s="10">
        <v>50</v>
      </c>
      <c r="Y450" s="33">
        <v>0.47687445962740738</v>
      </c>
      <c r="Z450" s="13">
        <v>33856</v>
      </c>
      <c r="AA450" s="10">
        <v>-14</v>
      </c>
      <c r="AB450" s="33">
        <v>-9.2293947562785972E-2</v>
      </c>
      <c r="AC450" s="11">
        <v>-1.3999999999999999E-2</v>
      </c>
      <c r="AD450" s="10">
        <v>27</v>
      </c>
      <c r="AE450" s="33">
        <v>6.4915532548886434E-2</v>
      </c>
      <c r="AF450" s="11">
        <v>1.3072700539127569E-2</v>
      </c>
      <c r="AG450" s="10">
        <v>-35</v>
      </c>
      <c r="AH450" s="33">
        <v>-0.12330837837693559</v>
      </c>
      <c r="AI450" s="14">
        <v>0.14908888818401289</v>
      </c>
      <c r="AJ450" s="10">
        <v>-7</v>
      </c>
      <c r="AK450" s="33">
        <v>-1.5349007774284301E-2</v>
      </c>
      <c r="AL450" s="13">
        <v>8683.2432630968688</v>
      </c>
      <c r="AM450" s="38"/>
    </row>
    <row r="451" spans="1:39" x14ac:dyDescent="0.25">
      <c r="A451" t="s">
        <v>759</v>
      </c>
      <c r="B451" s="5" t="s">
        <v>263</v>
      </c>
      <c r="C451" s="6" t="s">
        <v>44</v>
      </c>
      <c r="D451" s="7" t="s">
        <v>20</v>
      </c>
      <c r="E451" s="8">
        <v>28.211008228967685</v>
      </c>
      <c r="F451" s="36">
        <v>0.79727325340050204</v>
      </c>
      <c r="G451" s="8">
        <v>-1.6131843609647909</v>
      </c>
      <c r="H451" s="9">
        <v>41</v>
      </c>
      <c r="I451" s="10">
        <v>-21</v>
      </c>
      <c r="J451" s="33">
        <v>-6.8937924535978246E-2</v>
      </c>
      <c r="K451" s="11">
        <v>-3.9098562450821106E-2</v>
      </c>
      <c r="L451" s="10">
        <v>21</v>
      </c>
      <c r="M451" s="33">
        <v>9.3180240667500178E-2</v>
      </c>
      <c r="N451" s="11">
        <v>-2.3785418622715715E-3</v>
      </c>
      <c r="O451" s="10">
        <v>119</v>
      </c>
      <c r="P451" s="33">
        <v>0.57596840420274631</v>
      </c>
      <c r="Q451" s="11">
        <v>-3.9974296701072672E-2</v>
      </c>
      <c r="R451" s="10">
        <v>16</v>
      </c>
      <c r="S451" s="33">
        <v>0.32586991113308084</v>
      </c>
      <c r="T451" s="12">
        <v>-1.7071452940281766</v>
      </c>
      <c r="U451" s="10">
        <v>-66</v>
      </c>
      <c r="V451" s="33">
        <v>-0.21396194048045325</v>
      </c>
      <c r="W451" s="11">
        <v>1.1055733504164E-2</v>
      </c>
      <c r="X451" s="10">
        <v>-38</v>
      </c>
      <c r="Y451" s="33">
        <v>-0.14385380915460028</v>
      </c>
      <c r="Z451" s="13">
        <v>6188</v>
      </c>
      <c r="AA451" s="10">
        <v>96</v>
      </c>
      <c r="AB451" s="33">
        <v>0.3586028202705081</v>
      </c>
      <c r="AC451" s="11">
        <v>-2.6000000000000002E-2</v>
      </c>
      <c r="AD451" s="10">
        <v>-27</v>
      </c>
      <c r="AE451" s="33">
        <v>-0.12594261345234353</v>
      </c>
      <c r="AF451" s="11">
        <v>2.7367949865710894E-3</v>
      </c>
      <c r="AG451" s="10">
        <v>17</v>
      </c>
      <c r="AH451" s="33">
        <v>5.6500831892279058E-2</v>
      </c>
      <c r="AI451" s="14">
        <v>-4.365431056627278E-2</v>
      </c>
      <c r="AJ451" s="10">
        <v>-17</v>
      </c>
      <c r="AK451" s="33">
        <v>1.6187755024548167E-3</v>
      </c>
      <c r="AL451" s="13">
        <v>3863.7113943404838</v>
      </c>
      <c r="AM451" s="38"/>
    </row>
    <row r="452" spans="1:39" x14ac:dyDescent="0.25">
      <c r="A452" t="s">
        <v>1039</v>
      </c>
      <c r="B452" s="5" t="s">
        <v>374</v>
      </c>
      <c r="C452" s="6" t="s">
        <v>54</v>
      </c>
      <c r="D452" s="7" t="s">
        <v>39</v>
      </c>
      <c r="E452" s="8">
        <v>21.965675403258938</v>
      </c>
      <c r="F452" s="36">
        <v>0.56678319563764523</v>
      </c>
      <c r="G452" s="8">
        <v>-1.6471471908584157</v>
      </c>
      <c r="H452" s="9">
        <v>41</v>
      </c>
      <c r="I452" s="10">
        <v>-14</v>
      </c>
      <c r="J452" s="33">
        <v>-0.13418383654498711</v>
      </c>
      <c r="K452" s="11">
        <v>-8.3212797784618653E-3</v>
      </c>
      <c r="L452" s="10">
        <v>-36</v>
      </c>
      <c r="M452" s="33">
        <v>-5.1911291183076913E-2</v>
      </c>
      <c r="N452" s="11">
        <v>6.2600797894915572E-3</v>
      </c>
      <c r="O452" s="10">
        <v>-19</v>
      </c>
      <c r="P452" s="33">
        <v>-7.61114471658903E-2</v>
      </c>
      <c r="Q452" s="11">
        <v>2.6779661016949133E-3</v>
      </c>
      <c r="R452" s="10">
        <v>-44</v>
      </c>
      <c r="S452" s="33">
        <v>-0.27985758730862836</v>
      </c>
      <c r="T452" s="12">
        <v>0</v>
      </c>
      <c r="U452" s="10">
        <v>2</v>
      </c>
      <c r="V452" s="33">
        <v>1.0021905176701318E-2</v>
      </c>
      <c r="W452" s="11">
        <v>-1.845433255269327E-3</v>
      </c>
      <c r="X452" s="10">
        <v>154</v>
      </c>
      <c r="Y452" s="33">
        <v>0.63892669704954752</v>
      </c>
      <c r="Z452" s="13">
        <v>33373</v>
      </c>
      <c r="AA452" s="10">
        <v>172</v>
      </c>
      <c r="AB452" s="33">
        <v>0.50732159187740711</v>
      </c>
      <c r="AC452" s="11">
        <v>-2.7000000000000003E-2</v>
      </c>
      <c r="AD452" s="10">
        <v>-58</v>
      </c>
      <c r="AE452" s="33">
        <v>-0.23562651823872993</v>
      </c>
      <c r="AF452" s="11">
        <v>-7.6139767054907992E-3</v>
      </c>
      <c r="AG452" s="10">
        <v>49</v>
      </c>
      <c r="AH452" s="33">
        <v>0.18344456962116912</v>
      </c>
      <c r="AI452" s="14">
        <v>-0.14806787510708297</v>
      </c>
      <c r="AJ452" s="10">
        <v>5</v>
      </c>
      <c r="AK452" s="33">
        <v>1.1084775095847599E-2</v>
      </c>
      <c r="AL452" s="13">
        <v>10517.889871126506</v>
      </c>
      <c r="AM452" s="38"/>
    </row>
    <row r="453" spans="1:39" x14ac:dyDescent="0.25">
      <c r="A453" t="s">
        <v>697</v>
      </c>
      <c r="B453" s="5" t="s">
        <v>371</v>
      </c>
      <c r="C453" s="6" t="s">
        <v>91</v>
      </c>
      <c r="D453" s="7" t="s">
        <v>39</v>
      </c>
      <c r="E453" s="8">
        <v>22.060870384863357</v>
      </c>
      <c r="F453" s="36">
        <v>0.57222690771995111</v>
      </c>
      <c r="G453" s="8">
        <v>-1.6526466108740721</v>
      </c>
      <c r="H453" s="9">
        <v>43</v>
      </c>
      <c r="I453" s="10">
        <v>112</v>
      </c>
      <c r="J453" s="33">
        <v>0.31412044733313621</v>
      </c>
      <c r="K453" s="11">
        <v>1.4929314877407673E-2</v>
      </c>
      <c r="L453" s="10">
        <v>38</v>
      </c>
      <c r="M453" s="33">
        <v>0.27657987496480851</v>
      </c>
      <c r="N453" s="11">
        <v>-1.0795983614392993E-2</v>
      </c>
      <c r="O453" s="10">
        <v>40</v>
      </c>
      <c r="P453" s="33">
        <v>0.16939239550302776</v>
      </c>
      <c r="Q453" s="11">
        <v>-1.3547134935304996E-2</v>
      </c>
      <c r="R453" s="10">
        <v>47</v>
      </c>
      <c r="S453" s="33">
        <v>-0.16817381095316786</v>
      </c>
      <c r="T453" s="12">
        <v>-0.37636432066240122</v>
      </c>
      <c r="U453" s="10">
        <v>95</v>
      </c>
      <c r="V453" s="33">
        <v>0.26690994678321345</v>
      </c>
      <c r="W453" s="11">
        <v>-1.9308724832214762E-2</v>
      </c>
      <c r="X453" s="10">
        <v>-46</v>
      </c>
      <c r="Y453" s="33">
        <v>-0.3697917297937594</v>
      </c>
      <c r="Z453" s="13">
        <v>2536</v>
      </c>
      <c r="AA453" s="10">
        <v>-8</v>
      </c>
      <c r="AB453" s="33">
        <v>-9.002458806219471E-2</v>
      </c>
      <c r="AC453" s="11">
        <v>-1.3000000000000005E-2</v>
      </c>
      <c r="AD453" s="10">
        <v>208</v>
      </c>
      <c r="AE453" s="33">
        <v>0.62782658058060736</v>
      </c>
      <c r="AF453" s="11">
        <v>4.8686274509803895E-2</v>
      </c>
      <c r="AG453" s="10">
        <v>-14</v>
      </c>
      <c r="AH453" s="33">
        <v>-4.2060013219530512E-2</v>
      </c>
      <c r="AI453" s="14">
        <v>0.10029571740552212</v>
      </c>
      <c r="AJ453" s="10">
        <v>-8</v>
      </c>
      <c r="AK453" s="33">
        <v>-4.2878544295143484E-3</v>
      </c>
      <c r="AL453" s="13">
        <v>7115.9133901236637</v>
      </c>
      <c r="AM453" s="38"/>
    </row>
    <row r="454" spans="1:39" x14ac:dyDescent="0.25">
      <c r="A454" t="s">
        <v>838</v>
      </c>
      <c r="B454" s="5" t="s">
        <v>57</v>
      </c>
      <c r="C454" s="6" t="s">
        <v>41</v>
      </c>
      <c r="D454" s="7" t="s">
        <v>34</v>
      </c>
      <c r="E454" s="8">
        <v>59.934171053846939</v>
      </c>
      <c r="F454" s="36">
        <v>2.0451493223587356</v>
      </c>
      <c r="G454" s="8">
        <v>-1.6809928375070342</v>
      </c>
      <c r="H454" s="9">
        <v>3</v>
      </c>
      <c r="I454" s="10">
        <v>232</v>
      </c>
      <c r="J454" s="33">
        <v>0.71904445996832655</v>
      </c>
      <c r="K454" s="11">
        <v>4.4667850384077168E-2</v>
      </c>
      <c r="L454" s="10">
        <v>7</v>
      </c>
      <c r="M454" s="33">
        <v>1.7416846095788641E-2</v>
      </c>
      <c r="N454" s="11">
        <v>-5.564994676768853E-4</v>
      </c>
      <c r="O454" s="10">
        <v>1</v>
      </c>
      <c r="P454" s="33">
        <v>-2.6932293144387387E-2</v>
      </c>
      <c r="Q454" s="11">
        <v>-2.7079504594486881E-3</v>
      </c>
      <c r="R454" s="10">
        <v>23</v>
      </c>
      <c r="S454" s="33">
        <v>1.4760101269578254</v>
      </c>
      <c r="T454" s="12">
        <v>-5.3355702089810642</v>
      </c>
      <c r="U454" s="10">
        <v>7</v>
      </c>
      <c r="V454" s="33">
        <v>0.50541437309018566</v>
      </c>
      <c r="W454" s="11">
        <v>-4.6790989317231746E-2</v>
      </c>
      <c r="X454" s="10">
        <v>4</v>
      </c>
      <c r="Y454" s="33">
        <v>0.14851055807358793</v>
      </c>
      <c r="Z454" s="13">
        <v>8394</v>
      </c>
      <c r="AA454" s="10">
        <v>-16</v>
      </c>
      <c r="AB454" s="33">
        <v>-0.19955904612480335</v>
      </c>
      <c r="AC454" s="11">
        <v>-2.8000000000000004E-2</v>
      </c>
      <c r="AD454" s="10">
        <v>3</v>
      </c>
      <c r="AE454" s="33">
        <v>4.3172870274240438E-2</v>
      </c>
      <c r="AF454" s="11">
        <v>2.1816353547587597E-2</v>
      </c>
      <c r="AG454" s="10">
        <v>-3</v>
      </c>
      <c r="AH454" s="33">
        <v>-0.35236294042716887</v>
      </c>
      <c r="AI454" s="14">
        <v>0.56277073796385313</v>
      </c>
      <c r="AJ454" s="10">
        <v>1</v>
      </c>
      <c r="AK454" s="33">
        <v>1.0032567291397954E-2</v>
      </c>
      <c r="AL454" s="13">
        <v>537.87539796529018</v>
      </c>
      <c r="AM454" s="38">
        <v>1</v>
      </c>
    </row>
    <row r="455" spans="1:39" x14ac:dyDescent="0.25">
      <c r="A455" t="s">
        <v>887</v>
      </c>
      <c r="B455" s="5" t="s">
        <v>480</v>
      </c>
      <c r="C455" s="6" t="s">
        <v>81</v>
      </c>
      <c r="D455" s="7" t="s">
        <v>34</v>
      </c>
      <c r="E455" s="8">
        <v>15.678437475494524</v>
      </c>
      <c r="F455" s="36">
        <v>0.33539187111631108</v>
      </c>
      <c r="G455" s="8">
        <v>-1.6833492119861795</v>
      </c>
      <c r="H455" s="9">
        <v>36</v>
      </c>
      <c r="I455" s="10">
        <v>243</v>
      </c>
      <c r="J455" s="33">
        <v>1.789889652031027</v>
      </c>
      <c r="K455" s="11">
        <v>9.4109046592204981E-2</v>
      </c>
      <c r="L455" s="10">
        <v>65</v>
      </c>
      <c r="M455" s="33">
        <v>0.2197744343161383</v>
      </c>
      <c r="N455" s="11">
        <v>-8.2578345613355322E-3</v>
      </c>
      <c r="O455" s="10">
        <v>-65</v>
      </c>
      <c r="P455" s="33">
        <v>-0.13434524526980918</v>
      </c>
      <c r="Q455" s="11">
        <v>6.7639361892812312E-3</v>
      </c>
      <c r="R455" s="10">
        <v>-44</v>
      </c>
      <c r="S455" s="33">
        <v>-0.27985758730862836</v>
      </c>
      <c r="T455" s="12">
        <v>0</v>
      </c>
      <c r="U455" s="10">
        <v>29</v>
      </c>
      <c r="V455" s="33">
        <v>6.7554332543173945E-2</v>
      </c>
      <c r="W455" s="11">
        <v>-6.2912757037332789E-3</v>
      </c>
      <c r="X455" s="10">
        <v>48</v>
      </c>
      <c r="Y455" s="33">
        <v>0.50592267028663551</v>
      </c>
      <c r="Z455" s="13">
        <v>36117</v>
      </c>
      <c r="AA455" s="10">
        <v>-51</v>
      </c>
      <c r="AB455" s="33">
        <v>-0.16551865361593998</v>
      </c>
      <c r="AC455" s="11">
        <v>-1.2999999999999998E-2</v>
      </c>
      <c r="AD455" s="10">
        <v>-54</v>
      </c>
      <c r="AE455" s="33">
        <v>-0.15729674180578657</v>
      </c>
      <c r="AF455" s="11">
        <v>-1.2395017457770274E-3</v>
      </c>
      <c r="AG455" s="10">
        <v>3</v>
      </c>
      <c r="AH455" s="33">
        <v>2.1102741372589162E-2</v>
      </c>
      <c r="AI455" s="14">
        <v>-5.2868602748575189E-2</v>
      </c>
      <c r="AJ455" s="10">
        <v>-6</v>
      </c>
      <c r="AK455" s="33">
        <v>-3.5034442573091178E-2</v>
      </c>
      <c r="AL455" s="13">
        <v>1595.85999508432</v>
      </c>
      <c r="AM455" s="38"/>
    </row>
    <row r="456" spans="1:39" x14ac:dyDescent="0.25">
      <c r="A456" t="s">
        <v>761</v>
      </c>
      <c r="B456" s="5" t="s">
        <v>150</v>
      </c>
      <c r="C456" s="6" t="s">
        <v>24</v>
      </c>
      <c r="D456" s="7" t="s">
        <v>20</v>
      </c>
      <c r="E456" s="8">
        <v>37.530706042338672</v>
      </c>
      <c r="F456" s="36">
        <v>1.1808998641589286</v>
      </c>
      <c r="G456" s="8">
        <v>-1.6861648314916948</v>
      </c>
      <c r="H456" s="9">
        <v>30</v>
      </c>
      <c r="I456" s="10">
        <v>-23</v>
      </c>
      <c r="J456" s="33">
        <v>-0.20660044022732904</v>
      </c>
      <c r="K456" s="11">
        <v>-1.1582734979886711E-2</v>
      </c>
      <c r="L456" s="10">
        <v>177</v>
      </c>
      <c r="M456" s="33">
        <v>0.54510505719842228</v>
      </c>
      <c r="N456" s="11">
        <v>-2.5880544921793633E-2</v>
      </c>
      <c r="O456" s="10">
        <v>63</v>
      </c>
      <c r="P456" s="33">
        <v>0.68229829059428093</v>
      </c>
      <c r="Q456" s="11">
        <v>-4.736734693877552E-2</v>
      </c>
      <c r="R456" s="10">
        <v>83</v>
      </c>
      <c r="S456" s="33">
        <v>0.22743420687714655</v>
      </c>
      <c r="T456" s="12">
        <v>-1.5976137755762014</v>
      </c>
      <c r="U456" s="10">
        <v>-125</v>
      </c>
      <c r="V456" s="33">
        <v>-0.57537944098437899</v>
      </c>
      <c r="W456" s="11">
        <v>3.0873305833824388E-2</v>
      </c>
      <c r="X456" s="10">
        <v>13</v>
      </c>
      <c r="Y456" s="33">
        <v>3.4736817186151514E-2</v>
      </c>
      <c r="Z456" s="13">
        <v>10179</v>
      </c>
      <c r="AA456" s="10">
        <v>0</v>
      </c>
      <c r="AB456" s="33">
        <v>0.21462450167620517</v>
      </c>
      <c r="AC456" s="11">
        <v>-3.3999999999999989E-2</v>
      </c>
      <c r="AD456" s="10">
        <v>88</v>
      </c>
      <c r="AE456" s="33">
        <v>0.54760234239900885</v>
      </c>
      <c r="AF456" s="11">
        <v>4.7624161073825499E-2</v>
      </c>
      <c r="AG456" s="10">
        <v>-38</v>
      </c>
      <c r="AH456" s="33">
        <v>-0.14471119747209776</v>
      </c>
      <c r="AI456" s="14">
        <v>0.1503699374729992</v>
      </c>
      <c r="AJ456" s="10">
        <v>-15</v>
      </c>
      <c r="AK456" s="33">
        <v>4.5391661430613239E-3</v>
      </c>
      <c r="AL456" s="13">
        <v>5204.8173740878556</v>
      </c>
      <c r="AM456" s="38"/>
    </row>
    <row r="457" spans="1:39" x14ac:dyDescent="0.25">
      <c r="A457" t="s">
        <v>970</v>
      </c>
      <c r="B457" s="5" t="s">
        <v>107</v>
      </c>
      <c r="C457" s="6" t="s">
        <v>30</v>
      </c>
      <c r="D457" s="7" t="s">
        <v>20</v>
      </c>
      <c r="E457" s="8">
        <v>42.41208509200613</v>
      </c>
      <c r="F457" s="36">
        <v>1.3703370483463022</v>
      </c>
      <c r="G457" s="8">
        <v>-1.6885606641938935</v>
      </c>
      <c r="H457" s="9">
        <v>23</v>
      </c>
      <c r="I457" s="10">
        <v>207</v>
      </c>
      <c r="J457" s="33">
        <v>0.64515304255242822</v>
      </c>
      <c r="K457" s="11">
        <v>3.5500912593065426E-2</v>
      </c>
      <c r="L457" s="10">
        <v>-259</v>
      </c>
      <c r="M457" s="33">
        <v>-2.1886011484857</v>
      </c>
      <c r="N457" s="11">
        <v>0.11818432290949166</v>
      </c>
      <c r="O457" s="10">
        <v>35</v>
      </c>
      <c r="P457" s="33">
        <v>0.68228146173186333</v>
      </c>
      <c r="Q457" s="11">
        <v>-4.8095513748191016E-2</v>
      </c>
      <c r="R457" s="10">
        <v>23</v>
      </c>
      <c r="S457" s="33">
        <v>1.5287963017794675</v>
      </c>
      <c r="T457" s="12">
        <v>-5.5093084943831219</v>
      </c>
      <c r="U457" s="10">
        <v>4</v>
      </c>
      <c r="V457" s="33">
        <v>-1.7780486159875708E-2</v>
      </c>
      <c r="W457" s="11">
        <v>-7.2011242973141765E-3</v>
      </c>
      <c r="X457" s="10">
        <v>-120</v>
      </c>
      <c r="Y457" s="33">
        <v>-0.50153908132621972</v>
      </c>
      <c r="Z457" s="13">
        <v>-9241</v>
      </c>
      <c r="AA457" s="10">
        <v>9</v>
      </c>
      <c r="AB457" s="33">
        <v>5.8895917556119615E-2</v>
      </c>
      <c r="AC457" s="11">
        <v>-2.5000000000000008E-2</v>
      </c>
      <c r="AD457" s="10">
        <v>-2</v>
      </c>
      <c r="AE457" s="33">
        <v>6.3049311139122544E-3</v>
      </c>
      <c r="AF457" s="11">
        <v>1.0870997255260861E-2</v>
      </c>
      <c r="AG457" s="10">
        <v>3</v>
      </c>
      <c r="AH457" s="33">
        <v>-1.1758834468970636E-2</v>
      </c>
      <c r="AI457" s="14">
        <v>2.5675577522866089E-2</v>
      </c>
      <c r="AJ457" s="10">
        <v>3</v>
      </c>
      <c r="AK457" s="33">
        <v>8.7189550063800081E-3</v>
      </c>
      <c r="AL457" s="13">
        <v>10983.087189360333</v>
      </c>
      <c r="AM457" s="38"/>
    </row>
    <row r="458" spans="1:39" x14ac:dyDescent="0.25">
      <c r="A458" t="s">
        <v>1139</v>
      </c>
      <c r="B458" s="5" t="s">
        <v>467</v>
      </c>
      <c r="C458" s="6" t="s">
        <v>41</v>
      </c>
      <c r="D458" s="7" t="s">
        <v>34</v>
      </c>
      <c r="E458" s="8">
        <v>16.740108253780555</v>
      </c>
      <c r="F458" s="36">
        <v>0.37988890753345039</v>
      </c>
      <c r="G458" s="8">
        <v>-1.694142430904515</v>
      </c>
      <c r="H458" s="9">
        <v>29</v>
      </c>
      <c r="I458" s="10">
        <v>90</v>
      </c>
      <c r="J458" s="33">
        <v>0.19829489914855075</v>
      </c>
      <c r="K458" s="11">
        <v>-3.7131258738147821E-3</v>
      </c>
      <c r="L458" s="10">
        <v>81</v>
      </c>
      <c r="M458" s="33">
        <v>0.35484590233628921</v>
      </c>
      <c r="N458" s="11">
        <v>-1.5152767446345423E-2</v>
      </c>
      <c r="O458" s="10">
        <v>27</v>
      </c>
      <c r="P458" s="33">
        <v>6.6304539771347981E-2</v>
      </c>
      <c r="Q458" s="11">
        <v>-5.9565772669220949E-3</v>
      </c>
      <c r="R458" s="10">
        <v>-52</v>
      </c>
      <c r="S458" s="33">
        <v>-0.2749702326425893</v>
      </c>
      <c r="T458" s="12">
        <v>1.8605470742605323E-3</v>
      </c>
      <c r="U458" s="10">
        <v>40</v>
      </c>
      <c r="V458" s="33">
        <v>0.139750928345592</v>
      </c>
      <c r="W458" s="11">
        <v>-8.2273709935144247E-3</v>
      </c>
      <c r="X458" s="10">
        <v>49</v>
      </c>
      <c r="Y458" s="33">
        <v>0.34756388760425483</v>
      </c>
      <c r="Z458" s="13">
        <v>28281</v>
      </c>
      <c r="AA458" s="10">
        <v>-68</v>
      </c>
      <c r="AB458" s="33">
        <v>-0.19068334213385485</v>
      </c>
      <c r="AC458" s="11">
        <v>-1.2999999999999998E-2</v>
      </c>
      <c r="AD458" s="10">
        <v>49</v>
      </c>
      <c r="AE458" s="33">
        <v>0.13259078911306071</v>
      </c>
      <c r="AF458" s="11">
        <v>1.8001653312984978E-2</v>
      </c>
      <c r="AG458" s="10">
        <v>37</v>
      </c>
      <c r="AH458" s="33">
        <v>9.3679422488344988E-2</v>
      </c>
      <c r="AI458" s="14">
        <v>-9.1044529534401342E-2</v>
      </c>
      <c r="AJ458" s="10">
        <v>-5</v>
      </c>
      <c r="AK458" s="33">
        <v>-9.4908740706267647E-3</v>
      </c>
      <c r="AL458" s="13">
        <v>14167.845946585468</v>
      </c>
      <c r="AM458" s="38"/>
    </row>
    <row r="459" spans="1:39" x14ac:dyDescent="0.25">
      <c r="A459" t="s">
        <v>851</v>
      </c>
      <c r="B459" s="5" t="s">
        <v>276</v>
      </c>
      <c r="C459" s="6" t="s">
        <v>30</v>
      </c>
      <c r="D459" s="7" t="s">
        <v>20</v>
      </c>
      <c r="E459" s="8">
        <v>27.211986323009246</v>
      </c>
      <c r="F459" s="36">
        <v>0.78760803819787095</v>
      </c>
      <c r="G459" s="8">
        <v>-1.7034125378318734</v>
      </c>
      <c r="H459" s="9">
        <v>48</v>
      </c>
      <c r="I459" s="10">
        <v>88</v>
      </c>
      <c r="J459" s="33">
        <v>0.65974771984800007</v>
      </c>
      <c r="K459" s="11">
        <v>1.5225700675236986E-2</v>
      </c>
      <c r="L459" s="10">
        <v>-60</v>
      </c>
      <c r="M459" s="33">
        <v>-0.14027763566793566</v>
      </c>
      <c r="N459" s="11">
        <v>1.0617736266895959E-2</v>
      </c>
      <c r="O459" s="10">
        <v>171</v>
      </c>
      <c r="P459" s="33">
        <v>0.55383284326785243</v>
      </c>
      <c r="Q459" s="11">
        <v>-3.8070512237285054E-2</v>
      </c>
      <c r="R459" s="10">
        <v>3</v>
      </c>
      <c r="S459" s="33">
        <v>-3.5419515407095745E-2</v>
      </c>
      <c r="T459" s="12">
        <v>-0.68811565041510059</v>
      </c>
      <c r="U459" s="10">
        <v>24</v>
      </c>
      <c r="V459" s="33">
        <v>0.1065430986044241</v>
      </c>
      <c r="W459" s="11">
        <v>-1.1210563133962931E-2</v>
      </c>
      <c r="X459" s="10">
        <v>21</v>
      </c>
      <c r="Y459" s="33">
        <v>7.806435797763922E-2</v>
      </c>
      <c r="Z459" s="13">
        <v>12853</v>
      </c>
      <c r="AA459" s="10">
        <v>-28</v>
      </c>
      <c r="AB459" s="33">
        <v>-0.10364074506574061</v>
      </c>
      <c r="AC459" s="11">
        <v>-1.8999999999999996E-2</v>
      </c>
      <c r="AD459" s="10">
        <v>34</v>
      </c>
      <c r="AE459" s="33">
        <v>9.695008084881529E-2</v>
      </c>
      <c r="AF459" s="11">
        <v>1.6441788705490512E-2</v>
      </c>
      <c r="AG459" s="10">
        <v>-40</v>
      </c>
      <c r="AH459" s="33">
        <v>-0.14671503346451714</v>
      </c>
      <c r="AI459" s="14">
        <v>0.15420881340455561</v>
      </c>
      <c r="AJ459" s="10">
        <v>-22</v>
      </c>
      <c r="AK459" s="33">
        <v>-7.6433788276422387E-3</v>
      </c>
      <c r="AL459" s="13">
        <v>2617.3904708091868</v>
      </c>
      <c r="AM459" s="38"/>
    </row>
    <row r="460" spans="1:39" x14ac:dyDescent="0.25">
      <c r="A460" t="s">
        <v>811</v>
      </c>
      <c r="B460" s="5" t="s">
        <v>511</v>
      </c>
      <c r="C460" s="6" t="s">
        <v>47</v>
      </c>
      <c r="D460" s="7" t="s">
        <v>20</v>
      </c>
      <c r="E460" s="8">
        <v>14.472525071323478</v>
      </c>
      <c r="F460" s="36">
        <v>0.30515591437463918</v>
      </c>
      <c r="G460" s="8">
        <v>-1.7343840448422476</v>
      </c>
      <c r="H460" s="9">
        <v>27</v>
      </c>
      <c r="I460" s="10">
        <v>-27</v>
      </c>
      <c r="J460" s="33">
        <v>-0.94298971894991923</v>
      </c>
      <c r="K460" s="11">
        <v>-0.13002779680575993</v>
      </c>
      <c r="L460" s="10">
        <v>-54</v>
      </c>
      <c r="M460" s="33">
        <v>-0.21462156567309099</v>
      </c>
      <c r="N460" s="11">
        <v>1.5452143932398897E-2</v>
      </c>
      <c r="O460" s="10">
        <v>11</v>
      </c>
      <c r="P460" s="33">
        <v>1.3086272345939842E-2</v>
      </c>
      <c r="Q460" s="11">
        <v>-2.6941838649155742E-3</v>
      </c>
      <c r="R460" s="10">
        <v>93</v>
      </c>
      <c r="S460" s="33">
        <v>0.13229179843490102</v>
      </c>
      <c r="T460" s="12">
        <v>-1.3131793145085597</v>
      </c>
      <c r="U460" s="10">
        <v>42</v>
      </c>
      <c r="V460" s="33">
        <v>0.15812213040103029</v>
      </c>
      <c r="W460" s="11">
        <v>-9.2235475182762573E-3</v>
      </c>
      <c r="X460" s="10">
        <v>-2</v>
      </c>
      <c r="Y460" s="33">
        <v>-0.1080837368463663</v>
      </c>
      <c r="Z460" s="13">
        <v>17391</v>
      </c>
      <c r="AA460" s="10">
        <v>78</v>
      </c>
      <c r="AB460" s="33">
        <v>0.21896148666597248</v>
      </c>
      <c r="AC460" s="11">
        <v>-2.0999999999999998E-2</v>
      </c>
      <c r="AD460" s="10">
        <v>62</v>
      </c>
      <c r="AE460" s="33">
        <v>0.18487024571022204</v>
      </c>
      <c r="AF460" s="11">
        <v>1.9582645602452264E-2</v>
      </c>
      <c r="AG460" s="10">
        <v>-13</v>
      </c>
      <c r="AH460" s="33">
        <v>-1.8415330302603783E-2</v>
      </c>
      <c r="AI460" s="14">
        <v>6.153315764386269E-2</v>
      </c>
      <c r="AJ460" s="10">
        <v>-16</v>
      </c>
      <c r="AK460" s="33">
        <v>-3.4251442262955845E-4</v>
      </c>
      <c r="AL460" s="13">
        <v>5229.1522349415609</v>
      </c>
      <c r="AM460" s="38"/>
    </row>
    <row r="461" spans="1:39" x14ac:dyDescent="0.25">
      <c r="A461" t="s">
        <v>1033</v>
      </c>
      <c r="B461" s="5" t="s">
        <v>536</v>
      </c>
      <c r="C461" s="6" t="s">
        <v>38</v>
      </c>
      <c r="D461" s="7" t="s">
        <v>39</v>
      </c>
      <c r="E461" s="8">
        <v>12.25386432124558</v>
      </c>
      <c r="F461" s="36">
        <v>0.25062165867204467</v>
      </c>
      <c r="G461" s="8">
        <v>-1.8316902066234206</v>
      </c>
      <c r="H461" s="9">
        <v>25</v>
      </c>
      <c r="I461" s="10">
        <v>-15</v>
      </c>
      <c r="J461" s="33">
        <v>-0.34405239306529789</v>
      </c>
      <c r="K461" s="11">
        <v>-8.1597365803836253E-2</v>
      </c>
      <c r="L461" s="10">
        <v>-30</v>
      </c>
      <c r="M461" s="33">
        <v>-4.6616352813451112E-2</v>
      </c>
      <c r="N461" s="11">
        <v>6.3656856633214874E-3</v>
      </c>
      <c r="O461" s="10">
        <v>14</v>
      </c>
      <c r="P461" s="33">
        <v>4.3773552593887044E-2</v>
      </c>
      <c r="Q461" s="11">
        <v>-4.853945818610126E-3</v>
      </c>
      <c r="R461" s="10">
        <v>-83</v>
      </c>
      <c r="S461" s="33">
        <v>-0.31256010545964014</v>
      </c>
      <c r="T461" s="12">
        <v>0.1375232070411882</v>
      </c>
      <c r="U461" s="10">
        <v>7</v>
      </c>
      <c r="V461" s="33">
        <v>6.772885402106521E-2</v>
      </c>
      <c r="W461" s="11">
        <v>-2.6021580229725026E-3</v>
      </c>
      <c r="X461" s="10">
        <v>42</v>
      </c>
      <c r="Y461" s="33">
        <v>0.53254442202802643</v>
      </c>
      <c r="Z461" s="13">
        <v>38421</v>
      </c>
      <c r="AA461" s="10">
        <v>31</v>
      </c>
      <c r="AB461" s="33">
        <v>5.6424824044113198E-2</v>
      </c>
      <c r="AC461" s="11">
        <v>-1.5000000000000003E-2</v>
      </c>
      <c r="AD461" s="10">
        <v>-11</v>
      </c>
      <c r="AE461" s="33">
        <v>-6.818026038960634E-2</v>
      </c>
      <c r="AF461" s="11">
        <v>3.2683590208522073E-3</v>
      </c>
      <c r="AG461" s="10">
        <v>31</v>
      </c>
      <c r="AH461" s="33">
        <v>0.11619408805176085</v>
      </c>
      <c r="AI461" s="14">
        <v>-8.0497315776741907E-2</v>
      </c>
      <c r="AJ461" s="10">
        <v>-4</v>
      </c>
      <c r="AK461" s="33">
        <v>-1.9638548362102409E-3</v>
      </c>
      <c r="AL461" s="13">
        <v>13655.061957474041</v>
      </c>
      <c r="AM461" s="38"/>
    </row>
    <row r="462" spans="1:39" x14ac:dyDescent="0.25">
      <c r="A462" t="s">
        <v>976</v>
      </c>
      <c r="B462" s="5" t="s">
        <v>520</v>
      </c>
      <c r="C462" s="6" t="s">
        <v>93</v>
      </c>
      <c r="D462" s="7" t="s">
        <v>34</v>
      </c>
      <c r="E462" s="8">
        <v>13.869166009577169</v>
      </c>
      <c r="F462" s="36">
        <v>0.31626862346574747</v>
      </c>
      <c r="G462" s="8">
        <v>-1.8417095716343734</v>
      </c>
      <c r="H462" s="9">
        <v>27</v>
      </c>
      <c r="I462" s="10">
        <v>-27</v>
      </c>
      <c r="J462" s="33">
        <v>-0.12900407176536799</v>
      </c>
      <c r="K462" s="11">
        <v>-4.2061546159619656E-2</v>
      </c>
      <c r="L462" s="10">
        <v>100</v>
      </c>
      <c r="M462" s="33">
        <v>0.54397187550531279</v>
      </c>
      <c r="N462" s="11">
        <v>-2.5082073785145459E-2</v>
      </c>
      <c r="O462" s="10">
        <v>56</v>
      </c>
      <c r="P462" s="33">
        <v>0.17501941220572859</v>
      </c>
      <c r="Q462" s="11">
        <v>-1.3000000000000001E-2</v>
      </c>
      <c r="R462" s="10">
        <v>-44</v>
      </c>
      <c r="S462" s="33">
        <v>-0.27985758730862836</v>
      </c>
      <c r="T462" s="12">
        <v>0</v>
      </c>
      <c r="U462" s="10">
        <v>-28</v>
      </c>
      <c r="V462" s="33">
        <v>-8.4918567990082572E-2</v>
      </c>
      <c r="W462" s="11">
        <v>4.1385869565217365E-3</v>
      </c>
      <c r="X462" s="10">
        <v>18</v>
      </c>
      <c r="Y462" s="33">
        <v>0.24247858157873226</v>
      </c>
      <c r="Z462" s="13">
        <v>27791</v>
      </c>
      <c r="AA462" s="10">
        <v>21</v>
      </c>
      <c r="AB462" s="33">
        <v>8.1589512562028399E-2</v>
      </c>
      <c r="AC462" s="11">
        <v>-1.5000000000000003E-2</v>
      </c>
      <c r="AD462" s="10">
        <v>42</v>
      </c>
      <c r="AE462" s="33">
        <v>0.11088828153081176</v>
      </c>
      <c r="AF462" s="11">
        <v>1.5977868655280281E-2</v>
      </c>
      <c r="AG462" s="10">
        <v>-24</v>
      </c>
      <c r="AH462" s="33">
        <v>-8.9190356337762733E-2</v>
      </c>
      <c r="AI462" s="14">
        <v>8.8260631304913462E-2</v>
      </c>
      <c r="AJ462" s="10">
        <v>-12</v>
      </c>
      <c r="AK462" s="33">
        <v>-4.1501483853550875E-2</v>
      </c>
      <c r="AL462" s="13">
        <v>3773.0509878870216</v>
      </c>
      <c r="AM462" s="38"/>
    </row>
    <row r="463" spans="1:39" x14ac:dyDescent="0.25">
      <c r="A463" t="s">
        <v>769</v>
      </c>
      <c r="B463" s="5" t="s">
        <v>186</v>
      </c>
      <c r="C463" s="6" t="s">
        <v>91</v>
      </c>
      <c r="D463" s="7" t="s">
        <v>39</v>
      </c>
      <c r="E463" s="8">
        <v>16.665523204394724</v>
      </c>
      <c r="F463" s="36">
        <v>0.43656276176265862</v>
      </c>
      <c r="G463" s="8">
        <v>-1.8797770517887908</v>
      </c>
      <c r="H463" s="9">
        <v>34</v>
      </c>
      <c r="I463" s="10">
        <v>241</v>
      </c>
      <c r="J463" s="33">
        <v>1.5802314776878459</v>
      </c>
      <c r="K463" s="11">
        <v>8.1219031339369474E-2</v>
      </c>
      <c r="L463" s="10">
        <v>36</v>
      </c>
      <c r="M463" s="33">
        <v>0.13433956637902109</v>
      </c>
      <c r="N463" s="11">
        <v>-4.7127762920676358E-3</v>
      </c>
      <c r="O463" s="10">
        <v>29</v>
      </c>
      <c r="P463" s="33">
        <v>7.0468542525229383E-2</v>
      </c>
      <c r="Q463" s="11">
        <v>-6.2718676122931454E-3</v>
      </c>
      <c r="R463" s="10">
        <v>141</v>
      </c>
      <c r="S463" s="33">
        <v>-4.1588008950714794E-3</v>
      </c>
      <c r="T463" s="12">
        <v>-0.92908021059151435</v>
      </c>
      <c r="U463" s="10">
        <v>-2</v>
      </c>
      <c r="V463" s="33">
        <v>-1.5389150554448783E-2</v>
      </c>
      <c r="W463" s="11">
        <v>7.9710144927536489E-4</v>
      </c>
      <c r="X463" s="10">
        <v>-51</v>
      </c>
      <c r="Y463" s="33">
        <v>9.1782600559073668E-2</v>
      </c>
      <c r="Z463" s="13">
        <v>18352</v>
      </c>
      <c r="AA463" s="10">
        <v>38</v>
      </c>
      <c r="AB463" s="33">
        <v>5.4155464543522269E-2</v>
      </c>
      <c r="AC463" s="11">
        <v>-1.6E-2</v>
      </c>
      <c r="AD463" s="10">
        <v>-144</v>
      </c>
      <c r="AE463" s="33">
        <v>-0.15996107688552874</v>
      </c>
      <c r="AF463" s="11">
        <v>-2.6131267835303174E-3</v>
      </c>
      <c r="AG463" s="10">
        <v>-16</v>
      </c>
      <c r="AH463" s="33">
        <v>-8.0792447556855052E-2</v>
      </c>
      <c r="AI463" s="14">
        <v>0.10629001538276928</v>
      </c>
      <c r="AJ463" s="10">
        <v>-40</v>
      </c>
      <c r="AK463" s="33">
        <v>-3.5117866630481748E-2</v>
      </c>
      <c r="AL463" s="13">
        <v>-10315.350007949193</v>
      </c>
      <c r="AM463" s="38"/>
    </row>
    <row r="464" spans="1:39" x14ac:dyDescent="0.25">
      <c r="A464" t="s">
        <v>1007</v>
      </c>
      <c r="B464" s="5" t="s">
        <v>42</v>
      </c>
      <c r="C464" s="6" t="s">
        <v>24</v>
      </c>
      <c r="D464" s="7" t="s">
        <v>20</v>
      </c>
      <c r="E464" s="8">
        <v>73.056012228165372</v>
      </c>
      <c r="F464" s="36">
        <v>2.6185036970127804</v>
      </c>
      <c r="G464" s="8">
        <v>-1.8872924803931994</v>
      </c>
      <c r="H464" s="9">
        <v>1</v>
      </c>
      <c r="I464" s="10">
        <v>-62</v>
      </c>
      <c r="J464" s="33">
        <v>-0.23327690364395864</v>
      </c>
      <c r="K464" s="11">
        <v>-3.6991266929151889E-2</v>
      </c>
      <c r="L464" s="10">
        <v>13</v>
      </c>
      <c r="M464" s="33">
        <v>8.8519116530537567E-2</v>
      </c>
      <c r="N464" s="11">
        <v>-2.8707951359495665E-3</v>
      </c>
      <c r="O464" s="10">
        <v>0</v>
      </c>
      <c r="P464" s="33">
        <v>1.1539053693154777E-2</v>
      </c>
      <c r="Q464" s="11">
        <v>-6.435783879539414E-3</v>
      </c>
      <c r="R464" s="10">
        <v>3</v>
      </c>
      <c r="S464" s="33">
        <v>1.7171607685749835</v>
      </c>
      <c r="T464" s="12">
        <v>-5.6748675033013214</v>
      </c>
      <c r="U464" s="10">
        <v>-5</v>
      </c>
      <c r="V464" s="33">
        <v>-2.8275846849943775E-2</v>
      </c>
      <c r="W464" s="11">
        <v>-1.6367806881354224E-2</v>
      </c>
      <c r="X464" s="10">
        <v>-15</v>
      </c>
      <c r="Y464" s="33">
        <v>-0.12675175662696381</v>
      </c>
      <c r="Z464" s="13">
        <v>-642</v>
      </c>
      <c r="AA464" s="10">
        <v>9</v>
      </c>
      <c r="AB464" s="33">
        <v>0.77772855509552841</v>
      </c>
      <c r="AC464" s="11">
        <v>-5.1999999999999991E-2</v>
      </c>
      <c r="AD464" s="10">
        <v>7</v>
      </c>
      <c r="AE464" s="33">
        <v>0.4443450316035622</v>
      </c>
      <c r="AF464" s="11">
        <v>5.5228701249526724E-2</v>
      </c>
      <c r="AG464" s="10">
        <v>-13</v>
      </c>
      <c r="AH464" s="33">
        <v>-0.57353603441334422</v>
      </c>
      <c r="AI464" s="14">
        <v>0.77924551216148252</v>
      </c>
      <c r="AJ464" s="10">
        <v>-1</v>
      </c>
      <c r="AK464" s="33">
        <v>9.3253876166092264E-3</v>
      </c>
      <c r="AL464" s="13">
        <v>90.286204507334332</v>
      </c>
      <c r="AM464" s="38">
        <v>1</v>
      </c>
    </row>
    <row r="465" spans="1:39" x14ac:dyDescent="0.25">
      <c r="A465" t="s">
        <v>706</v>
      </c>
      <c r="B465" s="5" t="s">
        <v>504</v>
      </c>
      <c r="C465" s="6" t="s">
        <v>93</v>
      </c>
      <c r="D465" s="7" t="s">
        <v>34</v>
      </c>
      <c r="E465" s="8">
        <v>14.777288362428445</v>
      </c>
      <c r="F465" s="36">
        <v>0.36834074735917799</v>
      </c>
      <c r="G465" s="8">
        <v>-1.8946121890101679</v>
      </c>
      <c r="H465" s="9">
        <v>30</v>
      </c>
      <c r="I465" s="10">
        <v>-64</v>
      </c>
      <c r="J465" s="33">
        <v>-0.35304962764895453</v>
      </c>
      <c r="K465" s="11">
        <v>-5.7696761387819429E-2</v>
      </c>
      <c r="L465" s="10">
        <v>-115</v>
      </c>
      <c r="M465" s="33">
        <v>-0.27277531473566585</v>
      </c>
      <c r="N465" s="11">
        <v>1.7556754012747609E-2</v>
      </c>
      <c r="O465" s="10">
        <v>-24</v>
      </c>
      <c r="P465" s="33">
        <v>-5.6902781079551823E-2</v>
      </c>
      <c r="Q465" s="11">
        <v>1.869132290184922E-3</v>
      </c>
      <c r="R465" s="10">
        <v>-44</v>
      </c>
      <c r="S465" s="33">
        <v>-0.27985758730862836</v>
      </c>
      <c r="T465" s="12">
        <v>0</v>
      </c>
      <c r="U465" s="10">
        <v>19</v>
      </c>
      <c r="V465" s="33">
        <v>5.4393533957237672E-2</v>
      </c>
      <c r="W465" s="11">
        <v>-3.7101634024800101E-3</v>
      </c>
      <c r="X465" s="10">
        <v>60</v>
      </c>
      <c r="Y465" s="33">
        <v>0.64740816842402438</v>
      </c>
      <c r="Z465" s="13">
        <v>41286</v>
      </c>
      <c r="AA465" s="10">
        <v>-30</v>
      </c>
      <c r="AB465" s="33">
        <v>-0.16324929411534883</v>
      </c>
      <c r="AC465" s="11">
        <v>-1.2000000000000004E-2</v>
      </c>
      <c r="AD465" s="10">
        <v>112</v>
      </c>
      <c r="AE465" s="33">
        <v>0.31693837946953735</v>
      </c>
      <c r="AF465" s="11">
        <v>2.8353951890034312E-2</v>
      </c>
      <c r="AG465" s="10">
        <v>3</v>
      </c>
      <c r="AH465" s="33">
        <v>3.4037898956698454E-2</v>
      </c>
      <c r="AI465" s="14">
        <v>-3.2107473738486547E-2</v>
      </c>
      <c r="AJ465" s="10">
        <v>5</v>
      </c>
      <c r="AK465" s="33">
        <v>-9.7716445244475682E-3</v>
      </c>
      <c r="AL465" s="13">
        <v>19044.837862421118</v>
      </c>
      <c r="AM465" s="38"/>
    </row>
    <row r="466" spans="1:39" x14ac:dyDescent="0.25">
      <c r="A466" t="s">
        <v>614</v>
      </c>
      <c r="B466" s="5" t="s">
        <v>438</v>
      </c>
      <c r="C466" s="6" t="s">
        <v>54</v>
      </c>
      <c r="D466" s="7" t="s">
        <v>39</v>
      </c>
      <c r="E466" s="8">
        <v>18.511329362127945</v>
      </c>
      <c r="F466" s="36">
        <v>0.51691028898751856</v>
      </c>
      <c r="G466" s="8">
        <v>-1.9078479218259901</v>
      </c>
      <c r="H466" s="9">
        <v>33</v>
      </c>
      <c r="I466" s="10">
        <v>26</v>
      </c>
      <c r="J466" s="33">
        <v>5.8722589269503911E-2</v>
      </c>
      <c r="K466" s="11">
        <v>-8.2660831875402963E-4</v>
      </c>
      <c r="L466" s="10">
        <v>224</v>
      </c>
      <c r="M466" s="33">
        <v>0.80107898619456419</v>
      </c>
      <c r="N466" s="11">
        <v>-3.9143990929705212E-2</v>
      </c>
      <c r="O466" s="10">
        <v>-38</v>
      </c>
      <c r="P466" s="33">
        <v>-0.15682087377420206</v>
      </c>
      <c r="Q466" s="11">
        <v>8.4626234132581107E-3</v>
      </c>
      <c r="R466" s="10">
        <v>-209</v>
      </c>
      <c r="S466" s="33">
        <v>-0.41382736800444914</v>
      </c>
      <c r="T466" s="12">
        <v>0.56338028169014087</v>
      </c>
      <c r="U466" s="10">
        <v>5</v>
      </c>
      <c r="V466" s="33">
        <v>4.1537491952835182E-2</v>
      </c>
      <c r="W466" s="11">
        <v>-2.2156448202959866E-3</v>
      </c>
      <c r="X466" s="10">
        <v>-19</v>
      </c>
      <c r="Y466" s="33">
        <v>-0.18365633498133432</v>
      </c>
      <c r="Z466" s="13">
        <v>8504</v>
      </c>
      <c r="AA466" s="10">
        <v>186</v>
      </c>
      <c r="AB466" s="33">
        <v>0.51186031087858885</v>
      </c>
      <c r="AC466" s="11">
        <v>-2.5000000000000001E-2</v>
      </c>
      <c r="AD466" s="10">
        <v>179</v>
      </c>
      <c r="AE466" s="33">
        <v>0.51905913241240198</v>
      </c>
      <c r="AF466" s="11">
        <v>4.1305331179321558E-2</v>
      </c>
      <c r="AG466" s="10">
        <v>-20</v>
      </c>
      <c r="AH466" s="33">
        <v>-5.253534196102369E-2</v>
      </c>
      <c r="AI466" s="14">
        <v>0.1097999721369316</v>
      </c>
      <c r="AJ466" s="10">
        <v>-52</v>
      </c>
      <c r="AK466" s="33">
        <v>-1.2234511488334543E-2</v>
      </c>
      <c r="AL466" s="13">
        <v>-3206.1420104186691</v>
      </c>
      <c r="AM466" s="38"/>
    </row>
    <row r="467" spans="1:39" x14ac:dyDescent="0.25">
      <c r="A467" t="s">
        <v>703</v>
      </c>
      <c r="B467" s="5" t="s">
        <v>203</v>
      </c>
      <c r="C467" s="6" t="s">
        <v>24</v>
      </c>
      <c r="D467" s="7" t="s">
        <v>20</v>
      </c>
      <c r="E467" s="8">
        <v>32.490788356590151</v>
      </c>
      <c r="F467" s="36">
        <v>1.0666276024118284</v>
      </c>
      <c r="G467" s="8">
        <v>-1.9371532905870836</v>
      </c>
      <c r="H467" s="9">
        <v>37</v>
      </c>
      <c r="I467" s="10">
        <v>59</v>
      </c>
      <c r="J467" s="33">
        <v>0.10435112717088824</v>
      </c>
      <c r="K467" s="11">
        <v>-8.1674896503566297E-3</v>
      </c>
      <c r="L467" s="10">
        <v>92</v>
      </c>
      <c r="M467" s="33">
        <v>0.30253088471003559</v>
      </c>
      <c r="N467" s="11">
        <v>-1.3448227806940119E-2</v>
      </c>
      <c r="O467" s="10">
        <v>41</v>
      </c>
      <c r="P467" s="33">
        <v>0.24890559885309246</v>
      </c>
      <c r="Q467" s="11">
        <v>-1.9076923076923075E-2</v>
      </c>
      <c r="R467" s="10">
        <v>-353</v>
      </c>
      <c r="S467" s="33">
        <v>-0.76416789430472165</v>
      </c>
      <c r="T467" s="12">
        <v>2.0366598778004072</v>
      </c>
      <c r="U467" s="10">
        <v>211</v>
      </c>
      <c r="V467" s="33">
        <v>0.80813377050857893</v>
      </c>
      <c r="W467" s="11">
        <v>-5.36268656716418E-2</v>
      </c>
      <c r="X467" s="10">
        <v>134</v>
      </c>
      <c r="Y467" s="33">
        <v>0.51124992468745689</v>
      </c>
      <c r="Z467" s="13">
        <v>25625</v>
      </c>
      <c r="AA467" s="10">
        <v>-40</v>
      </c>
      <c r="AB467" s="33">
        <v>-0.31403569121142438</v>
      </c>
      <c r="AC467" s="11">
        <v>-2.2999999999999993E-2</v>
      </c>
      <c r="AD467" s="10">
        <v>174</v>
      </c>
      <c r="AE467" s="33">
        <v>0.50467657336782512</v>
      </c>
      <c r="AF467" s="11">
        <v>4.0204188481675507E-2</v>
      </c>
      <c r="AG467" s="10">
        <v>-16</v>
      </c>
      <c r="AH467" s="33">
        <v>-0.10805216858193623</v>
      </c>
      <c r="AI467" s="14">
        <v>9.8306562102215445E-2</v>
      </c>
      <c r="AJ467" s="10">
        <v>-51</v>
      </c>
      <c r="AK467" s="33">
        <v>-1.1368561254903486E-2</v>
      </c>
      <c r="AL467" s="13">
        <v>-3511.6213882403681</v>
      </c>
      <c r="AM467" s="38"/>
    </row>
    <row r="468" spans="1:39" x14ac:dyDescent="0.25">
      <c r="A468" t="s">
        <v>620</v>
      </c>
      <c r="B468" s="5" t="s">
        <v>53</v>
      </c>
      <c r="C468" s="6" t="s">
        <v>54</v>
      </c>
      <c r="D468" s="7" t="s">
        <v>39</v>
      </c>
      <c r="E468" s="8">
        <v>60.847851418306433</v>
      </c>
      <c r="F468" s="36">
        <v>2.1800638027747006</v>
      </c>
      <c r="G468" s="8">
        <v>-1.9914408349957</v>
      </c>
      <c r="H468" s="9">
        <v>3</v>
      </c>
      <c r="I468" s="10">
        <v>22</v>
      </c>
      <c r="J468" s="33">
        <v>2.7852074816940964E-2</v>
      </c>
      <c r="K468" s="11">
        <v>2.5713062302576972E-3</v>
      </c>
      <c r="L468" s="10">
        <v>38</v>
      </c>
      <c r="M468" s="33">
        <v>0.34704980269580266</v>
      </c>
      <c r="N468" s="11">
        <v>-1.7022136848295788E-2</v>
      </c>
      <c r="O468" s="10">
        <v>1</v>
      </c>
      <c r="P468" s="33">
        <v>0.34759118341501871</v>
      </c>
      <c r="Q468" s="11">
        <v>-2.7908858239726997E-2</v>
      </c>
      <c r="R468" s="10">
        <v>1</v>
      </c>
      <c r="S468" s="33">
        <v>0.56608091857324994</v>
      </c>
      <c r="T468" s="12">
        <v>-2.3350371640442225</v>
      </c>
      <c r="U468" s="10">
        <v>4</v>
      </c>
      <c r="V468" s="33">
        <v>0.62755114921868627</v>
      </c>
      <c r="W468" s="11">
        <v>-6.0701444622792922E-2</v>
      </c>
      <c r="X468" s="10">
        <v>17</v>
      </c>
      <c r="Y468" s="33">
        <v>0.35476855344139646</v>
      </c>
      <c r="Z468" s="13">
        <v>15086</v>
      </c>
      <c r="AA468" s="10">
        <v>-26</v>
      </c>
      <c r="AB468" s="33">
        <v>-0.119526261569877</v>
      </c>
      <c r="AC468" s="11">
        <v>-2.5999999999999995E-2</v>
      </c>
      <c r="AD468" s="10">
        <v>16</v>
      </c>
      <c r="AE468" s="33">
        <v>0.24681779970084339</v>
      </c>
      <c r="AF468" s="11">
        <v>3.3805990656773921E-2</v>
      </c>
      <c r="AG468" s="10">
        <v>37</v>
      </c>
      <c r="AH468" s="33">
        <v>0.20632071653329132</v>
      </c>
      <c r="AI468" s="14">
        <v>-0.2434660692998083</v>
      </c>
      <c r="AJ468" s="10">
        <v>96</v>
      </c>
      <c r="AK468" s="33">
        <v>4.5899245935492661E-2</v>
      </c>
      <c r="AL468" s="13">
        <v>32962.554586450147</v>
      </c>
      <c r="AM468" s="38">
        <v>1</v>
      </c>
    </row>
    <row r="469" spans="1:39" x14ac:dyDescent="0.25">
      <c r="A469" t="s">
        <v>935</v>
      </c>
      <c r="B469" s="5" t="s">
        <v>256</v>
      </c>
      <c r="C469" s="6" t="s">
        <v>81</v>
      </c>
      <c r="D469" s="7" t="s">
        <v>34</v>
      </c>
      <c r="E469" s="8">
        <v>28.721800748658172</v>
      </c>
      <c r="F469" s="36">
        <v>0.94134834966723102</v>
      </c>
      <c r="G469" s="8">
        <v>-2.0007221636608072</v>
      </c>
      <c r="H469" s="9">
        <v>46</v>
      </c>
      <c r="I469" s="10">
        <v>245</v>
      </c>
      <c r="J469" s="33">
        <v>0.88744176627912474</v>
      </c>
      <c r="K469" s="11">
        <v>4.1898658895428431E-2</v>
      </c>
      <c r="L469" s="10">
        <v>7</v>
      </c>
      <c r="M469" s="33">
        <v>5.9966744676404421E-2</v>
      </c>
      <c r="N469" s="11">
        <v>-5.8179585013445889E-4</v>
      </c>
      <c r="O469" s="10">
        <v>83</v>
      </c>
      <c r="P469" s="33">
        <v>0.27712731080673386</v>
      </c>
      <c r="Q469" s="11">
        <v>-2.0333333333333335E-2</v>
      </c>
      <c r="R469" s="10">
        <v>-106</v>
      </c>
      <c r="S469" s="33">
        <v>-0.28016468617235135</v>
      </c>
      <c r="T469" s="12">
        <v>0.22793103306354501</v>
      </c>
      <c r="U469" s="10">
        <v>24</v>
      </c>
      <c r="V469" s="33">
        <v>4.8092593542953477E-2</v>
      </c>
      <c r="W469" s="11">
        <v>-9.2592791823560977E-3</v>
      </c>
      <c r="X469" s="10">
        <v>54</v>
      </c>
      <c r="Y469" s="33">
        <v>0.21941421478630516</v>
      </c>
      <c r="Z469" s="13">
        <v>19138</v>
      </c>
      <c r="AA469" s="10">
        <v>-17</v>
      </c>
      <c r="AB469" s="33">
        <v>-0.11518927658011002</v>
      </c>
      <c r="AC469" s="11">
        <v>-1.2999999999999998E-2</v>
      </c>
      <c r="AD469" s="10">
        <v>62</v>
      </c>
      <c r="AE469" s="33">
        <v>0.52920304204531265</v>
      </c>
      <c r="AF469" s="11">
        <v>4.8145789964826657E-2</v>
      </c>
      <c r="AG469" s="10">
        <v>34</v>
      </c>
      <c r="AH469" s="33">
        <v>0.11430632687015452</v>
      </c>
      <c r="AI469" s="14">
        <v>-0.12317611759427605</v>
      </c>
      <c r="AJ469" s="10">
        <v>-14</v>
      </c>
      <c r="AK469" s="33">
        <v>-1.0254232872134811E-2</v>
      </c>
      <c r="AL469" s="13">
        <v>4347.9514033061278</v>
      </c>
      <c r="AM469" s="38"/>
    </row>
    <row r="470" spans="1:39" x14ac:dyDescent="0.25">
      <c r="A470" t="s">
        <v>1116</v>
      </c>
      <c r="B470" s="5" t="s">
        <v>469</v>
      </c>
      <c r="C470" s="6" t="s">
        <v>41</v>
      </c>
      <c r="D470" s="7" t="s">
        <v>34</v>
      </c>
      <c r="E470" s="8">
        <v>16.623940162212371</v>
      </c>
      <c r="F470" s="36">
        <v>0.47783647800894169</v>
      </c>
      <c r="G470" s="8">
        <v>-2.0134344931028476</v>
      </c>
      <c r="H470" s="9">
        <v>35</v>
      </c>
      <c r="I470" s="10">
        <v>76</v>
      </c>
      <c r="J470" s="33">
        <v>0.17791817187662368</v>
      </c>
      <c r="K470" s="11">
        <v>-5.0154656307983547E-3</v>
      </c>
      <c r="L470" s="10">
        <v>-8</v>
      </c>
      <c r="M470" s="33">
        <v>-1.1798203164911036E-2</v>
      </c>
      <c r="N470" s="11">
        <v>3.9629309822837924E-3</v>
      </c>
      <c r="O470" s="10">
        <v>-31</v>
      </c>
      <c r="P470" s="33">
        <v>-7.9400155315912269E-2</v>
      </c>
      <c r="Q470" s="11">
        <v>3.1964871646400321E-3</v>
      </c>
      <c r="R470" s="10">
        <v>-90</v>
      </c>
      <c r="S470" s="33">
        <v>-0.28117685604883108</v>
      </c>
      <c r="T470" s="12">
        <v>7.8623400844883728E-2</v>
      </c>
      <c r="U470" s="10">
        <v>53</v>
      </c>
      <c r="V470" s="33">
        <v>0.15680124752847679</v>
      </c>
      <c r="W470" s="11">
        <v>-9.8036764158666405E-3</v>
      </c>
      <c r="X470" s="10">
        <v>39</v>
      </c>
      <c r="Y470" s="33">
        <v>0.28941529493449014</v>
      </c>
      <c r="Z470" s="13">
        <v>26532</v>
      </c>
      <c r="AA470" s="10">
        <v>49</v>
      </c>
      <c r="AB470" s="33">
        <v>7.705079356084632E-2</v>
      </c>
      <c r="AC470" s="11">
        <v>-1.7000000000000001E-2</v>
      </c>
      <c r="AD470" s="10">
        <v>75</v>
      </c>
      <c r="AE470" s="33">
        <v>0.24700661995053186</v>
      </c>
      <c r="AF470" s="11">
        <v>2.2156685808039311E-2</v>
      </c>
      <c r="AG470" s="10">
        <v>31</v>
      </c>
      <c r="AH470" s="33">
        <v>0.10528490601068814</v>
      </c>
      <c r="AI470" s="14">
        <v>-7.9574155868210372E-2</v>
      </c>
      <c r="AJ470" s="10">
        <v>-2</v>
      </c>
      <c r="AK470" s="33">
        <v>1.1532588749602057E-3</v>
      </c>
      <c r="AL470" s="13">
        <v>15214.70235950558</v>
      </c>
      <c r="AM470" s="38"/>
    </row>
    <row r="471" spans="1:39" x14ac:dyDescent="0.25">
      <c r="A471" t="s">
        <v>780</v>
      </c>
      <c r="B471" s="5" t="s">
        <v>248</v>
      </c>
      <c r="C471" s="6" t="s">
        <v>91</v>
      </c>
      <c r="D471" s="7" t="s">
        <v>39</v>
      </c>
      <c r="E471" s="8">
        <v>29.074350553646568</v>
      </c>
      <c r="F471" s="36">
        <v>0.96150157084080201</v>
      </c>
      <c r="G471" s="8">
        <v>-2.0210662606572924</v>
      </c>
      <c r="H471" s="9">
        <v>50</v>
      </c>
      <c r="I471" s="10">
        <v>509</v>
      </c>
      <c r="J471" s="33">
        <v>2.9680200012396183</v>
      </c>
      <c r="K471" s="11">
        <v>0.20126278999615133</v>
      </c>
      <c r="L471" s="10">
        <v>-24</v>
      </c>
      <c r="M471" s="33">
        <v>-0.23476442123437807</v>
      </c>
      <c r="N471" s="11">
        <v>1.4506932021466912E-2</v>
      </c>
      <c r="O471" s="10">
        <v>89</v>
      </c>
      <c r="P471" s="33">
        <v>0.42601452125478645</v>
      </c>
      <c r="Q471" s="11">
        <v>-3.0241199478487621E-2</v>
      </c>
      <c r="R471" s="10">
        <v>109</v>
      </c>
      <c r="S471" s="33">
        <v>0.30946221664462353</v>
      </c>
      <c r="T471" s="12">
        <v>-1.8820054040395935</v>
      </c>
      <c r="U471" s="10">
        <v>-13</v>
      </c>
      <c r="V471" s="33">
        <v>-7.0577134865227764E-2</v>
      </c>
      <c r="W471" s="11">
        <v>7.4829931972789088E-4</v>
      </c>
      <c r="X471" s="10">
        <v>7</v>
      </c>
      <c r="Y471" s="33">
        <v>7.9254861208616356E-3</v>
      </c>
      <c r="Z471" s="13">
        <v>8333</v>
      </c>
      <c r="AA471" s="10">
        <v>-154</v>
      </c>
      <c r="AB471" s="33">
        <v>-0.46068683732914717</v>
      </c>
      <c r="AC471" s="11">
        <v>-9.999999999999995E-3</v>
      </c>
      <c r="AD471" s="10">
        <v>28</v>
      </c>
      <c r="AE471" s="33">
        <v>7.2157288994157409E-2</v>
      </c>
      <c r="AF471" s="11">
        <v>1.3828724353256105E-2</v>
      </c>
      <c r="AG471" s="10">
        <v>-15</v>
      </c>
      <c r="AH471" s="33">
        <v>-1.510446068141684E-2</v>
      </c>
      <c r="AI471" s="14">
        <v>5.4550303239306874E-2</v>
      </c>
      <c r="AJ471" s="10">
        <v>-37</v>
      </c>
      <c r="AK471" s="33">
        <v>-9.3269992408318014E-3</v>
      </c>
      <c r="AL471" s="13">
        <v>-4313.921260682444</v>
      </c>
      <c r="AM471" s="38"/>
    </row>
    <row r="472" spans="1:39" x14ac:dyDescent="0.25">
      <c r="A472" t="s">
        <v>870</v>
      </c>
      <c r="B472" s="5" t="s">
        <v>180</v>
      </c>
      <c r="C472" s="6" t="s">
        <v>30</v>
      </c>
      <c r="D472" s="7" t="s">
        <v>20</v>
      </c>
      <c r="E472" s="8">
        <v>34.398465170908999</v>
      </c>
      <c r="F472" s="36">
        <v>1.1678007286167396</v>
      </c>
      <c r="G472" s="8">
        <v>-2.0226827028575443</v>
      </c>
      <c r="H472" s="9">
        <v>41</v>
      </c>
      <c r="I472" s="10">
        <v>11</v>
      </c>
      <c r="J472" s="33">
        <v>0.40608327460686677</v>
      </c>
      <c r="K472" s="11">
        <v>-1.9889611779941418E-2</v>
      </c>
      <c r="L472" s="10">
        <v>155</v>
      </c>
      <c r="M472" s="33">
        <v>0.65633505352324595</v>
      </c>
      <c r="N472" s="11">
        <v>-3.2612701958648918E-2</v>
      </c>
      <c r="O472" s="10">
        <v>106</v>
      </c>
      <c r="P472" s="33">
        <v>0.48759407968346019</v>
      </c>
      <c r="Q472" s="11">
        <v>-3.4201127004768093E-2</v>
      </c>
      <c r="R472" s="10">
        <v>-25</v>
      </c>
      <c r="S472" s="33">
        <v>3.0611701854411963E-2</v>
      </c>
      <c r="T472" s="12">
        <v>-0.71688226115187459</v>
      </c>
      <c r="U472" s="10">
        <v>-7</v>
      </c>
      <c r="V472" s="33">
        <v>-3.2503275702185828E-2</v>
      </c>
      <c r="W472" s="11">
        <v>-2.4731224156168824E-3</v>
      </c>
      <c r="X472" s="10">
        <v>1</v>
      </c>
      <c r="Y472" s="33">
        <v>-1.9309581978498858E-2</v>
      </c>
      <c r="Z472" s="13">
        <v>6960</v>
      </c>
      <c r="AA472" s="10">
        <v>5</v>
      </c>
      <c r="AB472" s="33">
        <v>0.24432790919530256</v>
      </c>
      <c r="AC472" s="11">
        <v>-3.2000000000000001E-2</v>
      </c>
      <c r="AD472" s="10">
        <v>47</v>
      </c>
      <c r="AE472" s="33">
        <v>0.20181758767948982</v>
      </c>
      <c r="AF472" s="11">
        <v>2.4723687394144656E-2</v>
      </c>
      <c r="AG472" s="10">
        <v>-13</v>
      </c>
      <c r="AH472" s="33">
        <v>-3.7711236093494027E-2</v>
      </c>
      <c r="AI472" s="14">
        <v>5.15463339761979E-2</v>
      </c>
      <c r="AJ472" s="10">
        <v>-26</v>
      </c>
      <c r="AK472" s="33">
        <v>-3.6578604975794349E-3</v>
      </c>
      <c r="AL472" s="13">
        <v>2222.7482749607589</v>
      </c>
      <c r="AM472" s="38"/>
    </row>
    <row r="473" spans="1:39" x14ac:dyDescent="0.25">
      <c r="A473" t="s">
        <v>775</v>
      </c>
      <c r="B473" s="5" t="s">
        <v>167</v>
      </c>
      <c r="C473" s="6" t="s">
        <v>24</v>
      </c>
      <c r="D473" s="7" t="s">
        <v>20</v>
      </c>
      <c r="E473" s="8">
        <v>35.463461808648773</v>
      </c>
      <c r="F473" s="36">
        <v>1.2244821800116923</v>
      </c>
      <c r="G473" s="8">
        <v>-2.0710533850191837</v>
      </c>
      <c r="H473" s="9">
        <v>42</v>
      </c>
      <c r="I473" s="10">
        <v>-335</v>
      </c>
      <c r="J473" s="33">
        <v>-1.1076132869538164</v>
      </c>
      <c r="K473" s="11">
        <v>-0.10032505272320236</v>
      </c>
      <c r="L473" s="10">
        <v>-80</v>
      </c>
      <c r="M473" s="33">
        <v>-0.16820907591239054</v>
      </c>
      <c r="N473" s="11">
        <v>1.1864917975172043E-2</v>
      </c>
      <c r="O473" s="10">
        <v>24</v>
      </c>
      <c r="P473" s="33">
        <v>0.10829301786956186</v>
      </c>
      <c r="Q473" s="11">
        <v>-9.9096573208722616E-3</v>
      </c>
      <c r="R473" s="10">
        <v>-2</v>
      </c>
      <c r="S473" s="33">
        <v>0.10277433445712422</v>
      </c>
      <c r="T473" s="12">
        <v>-1.0440399065632899</v>
      </c>
      <c r="U473" s="10">
        <v>96</v>
      </c>
      <c r="V473" s="33">
        <v>0.32025642678376715</v>
      </c>
      <c r="W473" s="11">
        <v>-2.3180021125697892E-2</v>
      </c>
      <c r="X473" s="10">
        <v>46</v>
      </c>
      <c r="Y473" s="33">
        <v>0.1292041838793011</v>
      </c>
      <c r="Z473" s="13">
        <v>12666</v>
      </c>
      <c r="AA473" s="10">
        <v>48</v>
      </c>
      <c r="AB473" s="33">
        <v>0.75236213256619899</v>
      </c>
      <c r="AC473" s="11">
        <v>-4.1000000000000002E-2</v>
      </c>
      <c r="AD473" s="10">
        <v>26</v>
      </c>
      <c r="AE473" s="33">
        <v>0.16027670159830743</v>
      </c>
      <c r="AF473" s="11">
        <v>2.256882779872682E-2</v>
      </c>
      <c r="AG473" s="10">
        <v>-43</v>
      </c>
      <c r="AH473" s="33">
        <v>-0.12904550185610361</v>
      </c>
      <c r="AI473" s="14">
        <v>0.19154594843837369</v>
      </c>
      <c r="AJ473" s="10">
        <v>-1</v>
      </c>
      <c r="AK473" s="33">
        <v>1.0129396152038117E-2</v>
      </c>
      <c r="AL473" s="13">
        <v>6160.955469413675</v>
      </c>
      <c r="AM473" s="38"/>
    </row>
    <row r="474" spans="1:39" x14ac:dyDescent="0.25">
      <c r="A474" t="s">
        <v>910</v>
      </c>
      <c r="B474" s="5" t="s">
        <v>169</v>
      </c>
      <c r="C474" s="6" t="s">
        <v>19</v>
      </c>
      <c r="D474" s="7" t="s">
        <v>20</v>
      </c>
      <c r="E474" s="8">
        <v>35.054556756957354</v>
      </c>
      <c r="F474" s="36">
        <v>1.2103364426272205</v>
      </c>
      <c r="G474" s="8">
        <v>-2.076223503011434</v>
      </c>
      <c r="H474" s="9">
        <v>43</v>
      </c>
      <c r="I474" s="10">
        <v>-36</v>
      </c>
      <c r="J474" s="33">
        <v>-0.15713550833796103</v>
      </c>
      <c r="K474" s="11">
        <v>-1.9098058687874286E-2</v>
      </c>
      <c r="L474" s="10">
        <v>10</v>
      </c>
      <c r="M474" s="33">
        <v>-5.9059507069546768E-2</v>
      </c>
      <c r="N474" s="11">
        <v>4.487296777447039E-3</v>
      </c>
      <c r="O474" s="10">
        <v>37</v>
      </c>
      <c r="P474" s="33">
        <v>0.33038793254070725</v>
      </c>
      <c r="Q474" s="11">
        <v>-2.4489738145789114E-2</v>
      </c>
      <c r="R474" s="10">
        <v>-92</v>
      </c>
      <c r="S474" s="33">
        <v>-0.25847134935651561</v>
      </c>
      <c r="T474" s="12">
        <v>0.30375001788448053</v>
      </c>
      <c r="U474" s="10">
        <v>103</v>
      </c>
      <c r="V474" s="33">
        <v>0.26501328322731527</v>
      </c>
      <c r="W474" s="11">
        <v>-1.7388814197364877E-2</v>
      </c>
      <c r="X474" s="10">
        <v>18</v>
      </c>
      <c r="Y474" s="33">
        <v>5.0212780431454385E-2</v>
      </c>
      <c r="Z474" s="13">
        <v>11462</v>
      </c>
      <c r="AA474" s="10">
        <v>12</v>
      </c>
      <c r="AB474" s="33">
        <v>0.27176195721380803</v>
      </c>
      <c r="AC474" s="11">
        <v>-3.0999999999999993E-2</v>
      </c>
      <c r="AD474" s="10">
        <v>133</v>
      </c>
      <c r="AE474" s="33">
        <v>0.67237293658464159</v>
      </c>
      <c r="AF474" s="11">
        <v>5.4178543461237294E-2</v>
      </c>
      <c r="AG474" s="10">
        <v>-16</v>
      </c>
      <c r="AH474" s="33">
        <v>-0.27124350202347558</v>
      </c>
      <c r="AI474" s="14">
        <v>0.42245664507170622</v>
      </c>
      <c r="AJ474" s="10">
        <v>-9</v>
      </c>
      <c r="AK474" s="33">
        <v>3.6741253742219038E-3</v>
      </c>
      <c r="AL474" s="13">
        <v>645.2170919834607</v>
      </c>
      <c r="AM474" s="38"/>
    </row>
    <row r="475" spans="1:39" ht="22.5" x14ac:dyDescent="0.25">
      <c r="A475" t="s">
        <v>641</v>
      </c>
      <c r="B475" s="5" t="s">
        <v>549</v>
      </c>
      <c r="C475" s="6" t="s">
        <v>61</v>
      </c>
      <c r="D475" s="7" t="s">
        <v>39</v>
      </c>
      <c r="E475" s="8">
        <v>11.180383821167496</v>
      </c>
      <c r="F475" s="36">
        <v>0.29165307028742138</v>
      </c>
      <c r="G475" s="8">
        <v>-2.0889070885018484</v>
      </c>
      <c r="H475" s="9">
        <v>20</v>
      </c>
      <c r="I475" s="10">
        <v>88</v>
      </c>
      <c r="J475" s="33">
        <v>0.1889670535613657</v>
      </c>
      <c r="K475" s="11">
        <v>-8.5389475471815413E-3</v>
      </c>
      <c r="L475" s="10">
        <v>2</v>
      </c>
      <c r="M475" s="33">
        <v>4.1086843344086188E-2</v>
      </c>
      <c r="N475" s="11">
        <v>9.6943554887480438E-4</v>
      </c>
      <c r="O475" s="10">
        <v>6</v>
      </c>
      <c r="P475" s="33">
        <v>2.1404036947131222E-2</v>
      </c>
      <c r="Q475" s="11">
        <v>-3.0000000000000001E-3</v>
      </c>
      <c r="R475" s="10">
        <v>-62</v>
      </c>
      <c r="S475" s="33">
        <v>-0.26753840397593964</v>
      </c>
      <c r="T475" s="12">
        <v>3.0819315428220473E-3</v>
      </c>
      <c r="U475" s="10">
        <v>100</v>
      </c>
      <c r="V475" s="33">
        <v>0.38179195688137335</v>
      </c>
      <c r="W475" s="11">
        <v>-2.2846153846153849E-2</v>
      </c>
      <c r="X475" s="10">
        <v>19</v>
      </c>
      <c r="Y475" s="33">
        <v>0.55914704813982063</v>
      </c>
      <c r="Z475" s="13">
        <v>43904</v>
      </c>
      <c r="AA475" s="10">
        <v>-30</v>
      </c>
      <c r="AB475" s="33">
        <v>-0.16324929411534883</v>
      </c>
      <c r="AC475" s="11">
        <v>-1.2000000000000004E-2</v>
      </c>
      <c r="AD475" s="10">
        <v>-82</v>
      </c>
      <c r="AE475" s="33">
        <v>-0.28673368623911455</v>
      </c>
      <c r="AF475" s="11">
        <v>-9.772827525363903E-3</v>
      </c>
      <c r="AG475" s="10">
        <v>-12</v>
      </c>
      <c r="AH475" s="33">
        <v>-2.5049095816643552E-2</v>
      </c>
      <c r="AI475" s="14">
        <v>3.211596216639423E-2</v>
      </c>
      <c r="AJ475" s="10">
        <v>3</v>
      </c>
      <c r="AK475" s="33">
        <v>-1.7679150490808593E-2</v>
      </c>
      <c r="AL475" s="13">
        <v>13150.078861552378</v>
      </c>
      <c r="AM475" s="38"/>
    </row>
    <row r="476" spans="1:39" x14ac:dyDescent="0.25">
      <c r="A476" t="s">
        <v>1114</v>
      </c>
      <c r="B476" s="5" t="s">
        <v>108</v>
      </c>
      <c r="C476" s="6" t="s">
        <v>24</v>
      </c>
      <c r="D476" s="7" t="s">
        <v>20</v>
      </c>
      <c r="E476" s="8">
        <v>42.381775043506778</v>
      </c>
      <c r="F476" s="36">
        <v>1.5053758310746286</v>
      </c>
      <c r="G476" s="8">
        <v>-2.1131204630643907</v>
      </c>
      <c r="H476" s="9">
        <v>26</v>
      </c>
      <c r="I476" s="10">
        <v>-8</v>
      </c>
      <c r="J476" s="33">
        <v>0.23238441043608837</v>
      </c>
      <c r="K476" s="11">
        <v>3.6955242823855317E-2</v>
      </c>
      <c r="L476" s="10">
        <v>43</v>
      </c>
      <c r="M476" s="33">
        <v>0.17287318041476699</v>
      </c>
      <c r="N476" s="11">
        <v>-6.5005964895916424E-3</v>
      </c>
      <c r="O476" s="10">
        <v>70</v>
      </c>
      <c r="P476" s="33">
        <v>1.0876203653611367</v>
      </c>
      <c r="Q476" s="11">
        <v>-7.3924874026568957E-2</v>
      </c>
      <c r="R476" s="10">
        <v>-317</v>
      </c>
      <c r="S476" s="33">
        <v>-0.61630519218898672</v>
      </c>
      <c r="T476" s="12">
        <v>1.414855987872663</v>
      </c>
      <c r="U476" s="10">
        <v>6</v>
      </c>
      <c r="V476" s="33">
        <v>8.6288836572646743E-2</v>
      </c>
      <c r="W476" s="11">
        <v>-1.4378669862192911E-2</v>
      </c>
      <c r="X476" s="10">
        <v>0</v>
      </c>
      <c r="Y476" s="33">
        <v>6.58499120445728E-2</v>
      </c>
      <c r="Z476" s="13">
        <v>8241</v>
      </c>
      <c r="AA476" s="10">
        <v>58</v>
      </c>
      <c r="AB476" s="33">
        <v>0.82558683861935356</v>
      </c>
      <c r="AC476" s="11">
        <v>-4.200000000000001E-2</v>
      </c>
      <c r="AD476" s="10">
        <v>-6</v>
      </c>
      <c r="AE476" s="33">
        <v>4.5307374118669363E-3</v>
      </c>
      <c r="AF476" s="11">
        <v>1.4490035169988258E-2</v>
      </c>
      <c r="AG476" s="10">
        <v>-57</v>
      </c>
      <c r="AH476" s="33">
        <v>-0.18104427700560932</v>
      </c>
      <c r="AI476" s="14">
        <v>0.21289034545674834</v>
      </c>
      <c r="AJ476" s="10">
        <v>-9</v>
      </c>
      <c r="AK476" s="33">
        <v>-1.6995980829088653E-2</v>
      </c>
      <c r="AL476" s="13">
        <v>7653.5995434322394</v>
      </c>
      <c r="AM476" s="38"/>
    </row>
    <row r="477" spans="1:39" x14ac:dyDescent="0.25">
      <c r="A477" t="s">
        <v>1059</v>
      </c>
      <c r="B477" s="5" t="s">
        <v>381</v>
      </c>
      <c r="C477" s="6" t="s">
        <v>44</v>
      </c>
      <c r="D477" s="7" t="s">
        <v>20</v>
      </c>
      <c r="E477" s="8">
        <v>21.464080636557906</v>
      </c>
      <c r="F477" s="36">
        <v>0.69709289888414716</v>
      </c>
      <c r="G477" s="8">
        <v>-2.1137433001737165</v>
      </c>
      <c r="H477" s="9">
        <v>51</v>
      </c>
      <c r="I477" s="10">
        <v>109</v>
      </c>
      <c r="J477" s="33">
        <v>0.31409990888541817</v>
      </c>
      <c r="K477" s="11">
        <v>1.7589217722694395E-2</v>
      </c>
      <c r="L477" s="10">
        <v>19</v>
      </c>
      <c r="M477" s="33">
        <v>0.18636785694130764</v>
      </c>
      <c r="N477" s="11">
        <v>-5.9841625473737031E-3</v>
      </c>
      <c r="O477" s="10">
        <v>101</v>
      </c>
      <c r="P477" s="33">
        <v>0.30825059275128264</v>
      </c>
      <c r="Q477" s="11">
        <v>-2.2213114754098359E-2</v>
      </c>
      <c r="R477" s="10">
        <v>-12</v>
      </c>
      <c r="S477" s="33">
        <v>-0.16963820192613888</v>
      </c>
      <c r="T477" s="12">
        <v>-0.30903034377019906</v>
      </c>
      <c r="U477" s="10">
        <v>19</v>
      </c>
      <c r="V477" s="33">
        <v>2.4824982739478751E-2</v>
      </c>
      <c r="W477" s="11">
        <v>-2.9609940232777632E-3</v>
      </c>
      <c r="X477" s="10">
        <v>40</v>
      </c>
      <c r="Y477" s="33">
        <v>0.25097314880505178</v>
      </c>
      <c r="Z477" s="13">
        <v>23777</v>
      </c>
      <c r="AA477" s="10">
        <v>14</v>
      </c>
      <c r="AB477" s="33">
        <v>4.7347386041749706E-2</v>
      </c>
      <c r="AC477" s="11">
        <v>-1.9000000000000003E-2</v>
      </c>
      <c r="AD477" s="10">
        <v>43</v>
      </c>
      <c r="AE477" s="33">
        <v>0.12918641158921185</v>
      </c>
      <c r="AF477" s="11">
        <v>1.6826798171758583E-2</v>
      </c>
      <c r="AG477" s="10">
        <v>-32</v>
      </c>
      <c r="AH477" s="33">
        <v>-7.4456432637085318E-2</v>
      </c>
      <c r="AI477" s="14">
        <v>0.1103077021268275</v>
      </c>
      <c r="AJ477" s="10">
        <v>-24</v>
      </c>
      <c r="AK477" s="33">
        <v>-1.4170176555948766E-3</v>
      </c>
      <c r="AL477" s="13">
        <v>3513.7587348234083</v>
      </c>
      <c r="AM477" s="38"/>
    </row>
    <row r="478" spans="1:39" x14ac:dyDescent="0.25">
      <c r="A478" t="s">
        <v>663</v>
      </c>
      <c r="B478" s="5" t="s">
        <v>25</v>
      </c>
      <c r="C478" s="6" t="s">
        <v>26</v>
      </c>
      <c r="D478" s="7" t="s">
        <v>20</v>
      </c>
      <c r="E478" s="8">
        <v>86.27479075250244</v>
      </c>
      <c r="F478" s="36">
        <v>3.2068767707207435</v>
      </c>
      <c r="G478" s="8">
        <v>-2.1287263324899044</v>
      </c>
      <c r="H478" s="9">
        <v>1</v>
      </c>
      <c r="I478" s="10">
        <v>-225</v>
      </c>
      <c r="J478" s="33">
        <v>-0.83783741295369096</v>
      </c>
      <c r="K478" s="11">
        <v>-7.4265886414555116E-2</v>
      </c>
      <c r="L478" s="10">
        <v>21</v>
      </c>
      <c r="M478" s="33">
        <v>0.19914427042730276</v>
      </c>
      <c r="N478" s="11">
        <v>-9.5022581829080077E-3</v>
      </c>
      <c r="O478" s="10">
        <v>3</v>
      </c>
      <c r="P478" s="33">
        <v>0.24570916490614936</v>
      </c>
      <c r="Q478" s="11">
        <v>-2.2178123511668535E-2</v>
      </c>
      <c r="R478" s="10">
        <v>2</v>
      </c>
      <c r="S478" s="33">
        <v>3.1962436197595943</v>
      </c>
      <c r="T478" s="12">
        <v>-10.250603820798634</v>
      </c>
      <c r="U478" s="10">
        <v>-2</v>
      </c>
      <c r="V478" s="33">
        <v>-0.26987892048790929</v>
      </c>
      <c r="W478" s="11">
        <v>-8.104751359938378E-3</v>
      </c>
      <c r="X478" s="10">
        <v>-6</v>
      </c>
      <c r="Y478" s="33">
        <v>-3.523472040826725E-2</v>
      </c>
      <c r="Z478" s="13">
        <v>1596</v>
      </c>
      <c r="AA478" s="10">
        <v>-3</v>
      </c>
      <c r="AB478" s="33">
        <v>8.7682745317039235E-3</v>
      </c>
      <c r="AC478" s="11">
        <v>-3.6000000000000004E-2</v>
      </c>
      <c r="AD478" s="10">
        <v>1</v>
      </c>
      <c r="AE478" s="33">
        <v>0.19336501172806564</v>
      </c>
      <c r="AF478" s="11">
        <v>4.7216557091104283E-2</v>
      </c>
      <c r="AG478" s="10">
        <v>1</v>
      </c>
      <c r="AH478" s="33">
        <v>9.3166974936153002E-2</v>
      </c>
      <c r="AI478" s="14">
        <v>4.2075291040440277E-2</v>
      </c>
      <c r="AJ478" s="10">
        <v>1</v>
      </c>
      <c r="AK478" s="33">
        <v>1.7143530355868908E-2</v>
      </c>
      <c r="AL478" s="13">
        <v>2653.9300366684402</v>
      </c>
      <c r="AM478" s="38">
        <v>1</v>
      </c>
    </row>
    <row r="479" spans="1:39" x14ac:dyDescent="0.25">
      <c r="A479" t="s">
        <v>627</v>
      </c>
      <c r="B479" s="5" t="s">
        <v>444</v>
      </c>
      <c r="C479" s="6" t="s">
        <v>30</v>
      </c>
      <c r="D479" s="7" t="s">
        <v>20</v>
      </c>
      <c r="E479" s="8">
        <v>18.182624736550714</v>
      </c>
      <c r="F479" s="36">
        <v>0.57522219179934897</v>
      </c>
      <c r="G479" s="8">
        <v>-2.1292025267727404</v>
      </c>
      <c r="H479" s="9">
        <v>37</v>
      </c>
      <c r="I479" s="10">
        <v>276</v>
      </c>
      <c r="J479" s="33">
        <v>1.7937454183666615</v>
      </c>
      <c r="K479" s="11">
        <v>0.14158192090395472</v>
      </c>
      <c r="L479" s="10">
        <v>36</v>
      </c>
      <c r="M479" s="33">
        <v>0.27201693342111488</v>
      </c>
      <c r="N479" s="11">
        <v>-1.0532935170499604E-2</v>
      </c>
      <c r="O479" s="10">
        <v>0</v>
      </c>
      <c r="P479" s="33">
        <v>-2.468057563044801E-2</v>
      </c>
      <c r="Q479" s="11">
        <v>0</v>
      </c>
      <c r="R479" s="10">
        <v>-44</v>
      </c>
      <c r="S479" s="33">
        <v>-0.27985758730862836</v>
      </c>
      <c r="T479" s="12">
        <v>0</v>
      </c>
      <c r="U479" s="10">
        <v>-5</v>
      </c>
      <c r="V479" s="33">
        <v>-6.2170250298607677E-3</v>
      </c>
      <c r="W479" s="11">
        <v>-5.6338028169013871E-4</v>
      </c>
      <c r="X479" s="10">
        <v>-108</v>
      </c>
      <c r="Y479" s="33">
        <v>-0.41042706417479768</v>
      </c>
      <c r="Z479" s="13">
        <v>-3750</v>
      </c>
      <c r="AA479" s="10">
        <v>288</v>
      </c>
      <c r="AB479" s="33">
        <v>1.1801618373707536</v>
      </c>
      <c r="AC479" s="11">
        <v>-4.1000000000000002E-2</v>
      </c>
      <c r="AD479" s="10">
        <v>-43</v>
      </c>
      <c r="AE479" s="33">
        <v>-0.29326375775351932</v>
      </c>
      <c r="AF479" s="11">
        <v>-1.2348837209302355E-2</v>
      </c>
      <c r="AG479" s="10">
        <v>-1</v>
      </c>
      <c r="AH479" s="33">
        <v>-8.710507527751199E-2</v>
      </c>
      <c r="AI479" s="14">
        <v>1.3589650198448933E-2</v>
      </c>
      <c r="AJ479" s="10">
        <v>-2</v>
      </c>
      <c r="AK479" s="33">
        <v>-0.34063181920687002</v>
      </c>
      <c r="AL479" s="13">
        <v>20693.280652564717</v>
      </c>
      <c r="AM479" s="38"/>
    </row>
    <row r="480" spans="1:39" x14ac:dyDescent="0.25">
      <c r="A480" t="s">
        <v>1104</v>
      </c>
      <c r="B480" s="5" t="s">
        <v>201</v>
      </c>
      <c r="C480" s="6" t="s">
        <v>30</v>
      </c>
      <c r="D480" s="7" t="s">
        <v>20</v>
      </c>
      <c r="E480" s="8">
        <v>32.707677005175796</v>
      </c>
      <c r="F480" s="36">
        <v>1.1446711981607827</v>
      </c>
      <c r="G480" s="8">
        <v>-2.1542817911538243</v>
      </c>
      <c r="H480" s="9">
        <v>40</v>
      </c>
      <c r="I480" s="10">
        <v>199</v>
      </c>
      <c r="J480" s="33">
        <v>0.63348394933543906</v>
      </c>
      <c r="K480" s="11">
        <v>3.5016960370646166E-2</v>
      </c>
      <c r="L480" s="10">
        <v>15</v>
      </c>
      <c r="M480" s="33">
        <v>5.236330856054075E-2</v>
      </c>
      <c r="N480" s="11">
        <v>-2.8613698534928067E-4</v>
      </c>
      <c r="O480" s="10">
        <v>157</v>
      </c>
      <c r="P480" s="33">
        <v>0.55164423955243058</v>
      </c>
      <c r="Q480" s="11">
        <v>-3.8092402464065707E-2</v>
      </c>
      <c r="R480" s="10">
        <v>47</v>
      </c>
      <c r="S480" s="33">
        <v>0.10699884544267525</v>
      </c>
      <c r="T480" s="12">
        <v>-1.1864061316237806</v>
      </c>
      <c r="U480" s="10">
        <v>42</v>
      </c>
      <c r="V480" s="33">
        <v>0.14112364474994493</v>
      </c>
      <c r="W480" s="11">
        <v>-1.2253935253935255E-2</v>
      </c>
      <c r="X480" s="10">
        <v>-83</v>
      </c>
      <c r="Y480" s="33">
        <v>-0.35033403247674699</v>
      </c>
      <c r="Z480" s="13">
        <v>-4223</v>
      </c>
      <c r="AA480" s="10">
        <v>-97</v>
      </c>
      <c r="AB480" s="33">
        <v>-0.66881242397423957</v>
      </c>
      <c r="AC480" s="11">
        <v>-1.2999999999999998E-2</v>
      </c>
      <c r="AD480" s="10">
        <v>262</v>
      </c>
      <c r="AE480" s="33">
        <v>1.2303689009771819</v>
      </c>
      <c r="AF480" s="11">
        <v>8.9093951093951129E-2</v>
      </c>
      <c r="AG480" s="10">
        <v>-45</v>
      </c>
      <c r="AH480" s="33">
        <v>-0.15011260993174391</v>
      </c>
      <c r="AI480" s="14">
        <v>0.18332724263572686</v>
      </c>
      <c r="AJ480" s="10">
        <v>-9</v>
      </c>
      <c r="AK480" s="33">
        <v>-1.0065524060888231E-3</v>
      </c>
      <c r="AL480" s="13">
        <v>5327.6123797730252</v>
      </c>
      <c r="AM480" s="38"/>
    </row>
    <row r="481" spans="1:39" x14ac:dyDescent="0.25">
      <c r="A481" t="s">
        <v>726</v>
      </c>
      <c r="B481" s="5" t="s">
        <v>55</v>
      </c>
      <c r="C481" s="6" t="s">
        <v>41</v>
      </c>
      <c r="D481" s="7" t="s">
        <v>34</v>
      </c>
      <c r="E481" s="8">
        <v>60.597312381256359</v>
      </c>
      <c r="F481" s="36">
        <v>2.2289006500208615</v>
      </c>
      <c r="G481" s="8">
        <v>-2.1738454645816176</v>
      </c>
      <c r="H481" s="9">
        <v>3</v>
      </c>
      <c r="I481" s="10">
        <v>161</v>
      </c>
      <c r="J481" s="33">
        <v>0.50830709899092097</v>
      </c>
      <c r="K481" s="11">
        <v>2.7287577594755752E-2</v>
      </c>
      <c r="L481" s="10">
        <v>15</v>
      </c>
      <c r="M481" s="33">
        <v>0.21911642860621061</v>
      </c>
      <c r="N481" s="11">
        <v>-1.1220612638458249E-2</v>
      </c>
      <c r="O481" s="10">
        <v>-1</v>
      </c>
      <c r="P481" s="33">
        <v>0.12887031512412817</v>
      </c>
      <c r="Q481" s="11">
        <v>-1.3577271374516392E-2</v>
      </c>
      <c r="R481" s="10">
        <v>19</v>
      </c>
      <c r="S481" s="33">
        <v>1.7363855799209622</v>
      </c>
      <c r="T481" s="12">
        <v>-6.1125150506098791</v>
      </c>
      <c r="U481" s="10">
        <v>6</v>
      </c>
      <c r="V481" s="33">
        <v>0.27499695124614854</v>
      </c>
      <c r="W481" s="11">
        <v>-3.1128140065973114E-2</v>
      </c>
      <c r="X481" s="10">
        <v>8</v>
      </c>
      <c r="Y481" s="33">
        <v>0.22354871456474101</v>
      </c>
      <c r="Z481" s="13">
        <v>11151</v>
      </c>
      <c r="AA481" s="10">
        <v>-18</v>
      </c>
      <c r="AB481" s="33">
        <v>-0.44439785280218058</v>
      </c>
      <c r="AC481" s="11">
        <v>-2.4999999999999994E-2</v>
      </c>
      <c r="AD481" s="10">
        <v>7</v>
      </c>
      <c r="AE481" s="33">
        <v>2.5573810349490023E-2</v>
      </c>
      <c r="AF481" s="11">
        <v>1.7851066336750265E-2</v>
      </c>
      <c r="AG481" s="10">
        <v>15</v>
      </c>
      <c r="AH481" s="33">
        <v>0.38793072551998686</v>
      </c>
      <c r="AI481" s="14">
        <v>-0.28229621564200791</v>
      </c>
      <c r="AJ481" s="10">
        <v>5</v>
      </c>
      <c r="AK481" s="33">
        <v>2.0338273353175562E-2</v>
      </c>
      <c r="AL481" s="13">
        <v>8241.1202156834042</v>
      </c>
      <c r="AM481" s="38">
        <v>1</v>
      </c>
    </row>
    <row r="482" spans="1:39" x14ac:dyDescent="0.25">
      <c r="A482" t="s">
        <v>1148</v>
      </c>
      <c r="B482" s="5" t="s">
        <v>380</v>
      </c>
      <c r="C482" s="6" t="s">
        <v>44</v>
      </c>
      <c r="D482" s="7" t="s">
        <v>20</v>
      </c>
      <c r="E482" s="8">
        <v>21.678092857080557</v>
      </c>
      <c r="F482" s="36">
        <v>0.73400722786288819</v>
      </c>
      <c r="G482" s="8">
        <v>-2.203020719027375</v>
      </c>
      <c r="H482" s="9">
        <v>50</v>
      </c>
      <c r="I482" s="10">
        <v>-166</v>
      </c>
      <c r="J482" s="33">
        <v>-0.54686993911114146</v>
      </c>
      <c r="K482" s="11">
        <v>-6.3759554279176456E-2</v>
      </c>
      <c r="L482" s="10">
        <v>-131</v>
      </c>
      <c r="M482" s="33">
        <v>-0.33143555150709197</v>
      </c>
      <c r="N482" s="11">
        <v>2.0854706709704289E-2</v>
      </c>
      <c r="O482" s="10">
        <v>186</v>
      </c>
      <c r="P482" s="33">
        <v>0.47616335780666275</v>
      </c>
      <c r="Q482" s="11">
        <v>-3.2853266014515617E-2</v>
      </c>
      <c r="R482" s="10">
        <v>15</v>
      </c>
      <c r="S482" s="33">
        <v>0.93717396381719431</v>
      </c>
      <c r="T482" s="12">
        <v>-3.5270949939111844</v>
      </c>
      <c r="U482" s="10">
        <v>63</v>
      </c>
      <c r="V482" s="33">
        <v>0.20453236805568287</v>
      </c>
      <c r="W482" s="11">
        <v>-1.2358856088560886E-2</v>
      </c>
      <c r="X482" s="10">
        <v>-21</v>
      </c>
      <c r="Y482" s="33">
        <v>-0.22429496003493699</v>
      </c>
      <c r="Z482" s="13">
        <v>7874</v>
      </c>
      <c r="AA482" s="10">
        <v>-81</v>
      </c>
      <c r="AB482" s="33">
        <v>-0.24101271916968486</v>
      </c>
      <c r="AC482" s="11">
        <v>-1.2999999999999998E-2</v>
      </c>
      <c r="AD482" s="10">
        <v>-50</v>
      </c>
      <c r="AE482" s="33">
        <v>-0.19580076969199367</v>
      </c>
      <c r="AF482" s="11">
        <v>-5.3995077932731395E-3</v>
      </c>
      <c r="AG482" s="10">
        <v>-1</v>
      </c>
      <c r="AH482" s="33">
        <v>-2.3360902271483686E-3</v>
      </c>
      <c r="AI482" s="14">
        <v>1.3131504921532589E-2</v>
      </c>
      <c r="AJ482" s="10">
        <v>-18</v>
      </c>
      <c r="AK482" s="33">
        <v>-1.0374470834764643E-2</v>
      </c>
      <c r="AL482" s="13">
        <v>1962.522311498702</v>
      </c>
      <c r="AM482" s="38"/>
    </row>
    <row r="483" spans="1:39" x14ac:dyDescent="0.25">
      <c r="A483" t="s">
        <v>629</v>
      </c>
      <c r="B483" s="5" t="s">
        <v>212</v>
      </c>
      <c r="C483" s="6" t="s">
        <v>19</v>
      </c>
      <c r="D483" s="7" t="s">
        <v>20</v>
      </c>
      <c r="E483" s="8">
        <v>31.621522611939479</v>
      </c>
      <c r="F483" s="36">
        <v>1.134806292978003</v>
      </c>
      <c r="G483" s="8">
        <v>-2.2543845655215229</v>
      </c>
      <c r="H483" s="9">
        <v>46</v>
      </c>
      <c r="I483" s="10">
        <v>-38</v>
      </c>
      <c r="J483" s="33">
        <v>-0.20283688297050417</v>
      </c>
      <c r="K483" s="11">
        <v>-1.5901714232508857E-2</v>
      </c>
      <c r="L483" s="10">
        <v>49</v>
      </c>
      <c r="M483" s="33">
        <v>0.15840444718977481</v>
      </c>
      <c r="N483" s="11">
        <v>-5.2036750955362227E-3</v>
      </c>
      <c r="O483" s="10">
        <v>90</v>
      </c>
      <c r="P483" s="33">
        <v>0.88008416917069743</v>
      </c>
      <c r="Q483" s="11">
        <v>-6.0147529575504538E-2</v>
      </c>
      <c r="R483" s="10">
        <v>-45</v>
      </c>
      <c r="S483" s="33">
        <v>-0.15415741543047451</v>
      </c>
      <c r="T483" s="12">
        <v>-0.27405934744236538</v>
      </c>
      <c r="U483" s="10">
        <v>8</v>
      </c>
      <c r="V483" s="33">
        <v>8.5938976767285791E-4</v>
      </c>
      <c r="W483" s="11">
        <v>-2.9517569982132202E-3</v>
      </c>
      <c r="X483" s="10">
        <v>80</v>
      </c>
      <c r="Y483" s="33">
        <v>0.24907609166668387</v>
      </c>
      <c r="Z483" s="13">
        <v>17062</v>
      </c>
      <c r="AA483" s="10">
        <v>1</v>
      </c>
      <c r="AB483" s="33">
        <v>2.2182697523834727E-2</v>
      </c>
      <c r="AC483" s="11">
        <v>-1.9000000000000003E-2</v>
      </c>
      <c r="AD483" s="10">
        <v>46</v>
      </c>
      <c r="AE483" s="33">
        <v>0.16664977117304636</v>
      </c>
      <c r="AF483" s="11">
        <v>2.1329588014981193E-2</v>
      </c>
      <c r="AG483" s="10">
        <v>-1</v>
      </c>
      <c r="AH483" s="33">
        <v>-7.9197502904155392E-2</v>
      </c>
      <c r="AI483" s="14">
        <v>0.2062234166305168</v>
      </c>
      <c r="AJ483" s="10">
        <v>-10</v>
      </c>
      <c r="AK483" s="33">
        <v>4.0762951110525081E-3</v>
      </c>
      <c r="AL483" s="13">
        <v>2176.2489258370915</v>
      </c>
      <c r="AM483" s="38"/>
    </row>
    <row r="484" spans="1:39" x14ac:dyDescent="0.25">
      <c r="A484" t="s">
        <v>623</v>
      </c>
      <c r="B484" s="5" t="s">
        <v>294</v>
      </c>
      <c r="C484" s="6" t="s">
        <v>19</v>
      </c>
      <c r="D484" s="7" t="s">
        <v>20</v>
      </c>
      <c r="E484" s="8">
        <v>25.598634160563336</v>
      </c>
      <c r="F484" s="36">
        <v>0.90278243191969043</v>
      </c>
      <c r="G484" s="8">
        <v>-2.2567683111220127</v>
      </c>
      <c r="H484" s="9">
        <v>65</v>
      </c>
      <c r="I484" s="10">
        <v>64</v>
      </c>
      <c r="J484" s="33">
        <v>0.17039366666284511</v>
      </c>
      <c r="K484" s="11">
        <v>6.4577221745585334E-3</v>
      </c>
      <c r="L484" s="10">
        <v>-11</v>
      </c>
      <c r="M484" s="33">
        <v>1.2474155391599684E-2</v>
      </c>
      <c r="N484" s="11">
        <v>2.4688847902174099E-3</v>
      </c>
      <c r="O484" s="10">
        <v>-2</v>
      </c>
      <c r="P484" s="33">
        <v>-1.6053682646678308E-2</v>
      </c>
      <c r="Q484" s="11">
        <v>-1.4599940065927394E-3</v>
      </c>
      <c r="R484" s="10">
        <v>4</v>
      </c>
      <c r="S484" s="33">
        <v>0.13110394440563897</v>
      </c>
      <c r="T484" s="12">
        <v>-1.131907914761354</v>
      </c>
      <c r="U484" s="10">
        <v>109</v>
      </c>
      <c r="V484" s="33">
        <v>0.29626379865301011</v>
      </c>
      <c r="W484" s="11">
        <v>-1.9634251190891128E-2</v>
      </c>
      <c r="X484" s="10">
        <v>-28</v>
      </c>
      <c r="Y484" s="33">
        <v>-0.10097356380649286</v>
      </c>
      <c r="Z484" s="13">
        <v>7806</v>
      </c>
      <c r="AA484" s="10">
        <v>17</v>
      </c>
      <c r="AB484" s="33">
        <v>4.9616745542340635E-2</v>
      </c>
      <c r="AC484" s="11">
        <v>-1.8000000000000002E-2</v>
      </c>
      <c r="AD484" s="10">
        <v>163</v>
      </c>
      <c r="AE484" s="33">
        <v>0.48589610171731668</v>
      </c>
      <c r="AF484" s="11">
        <v>3.859769167353666E-2</v>
      </c>
      <c r="AG484" s="10">
        <v>12</v>
      </c>
      <c r="AH484" s="33">
        <v>3.9675641350911506E-2</v>
      </c>
      <c r="AI484" s="14">
        <v>4.2031270117225183E-2</v>
      </c>
      <c r="AJ484" s="10">
        <v>-7</v>
      </c>
      <c r="AK484" s="33">
        <v>5.1728888128656503E-3</v>
      </c>
      <c r="AL484" s="13">
        <v>3796.8516712043929</v>
      </c>
      <c r="AM484" s="38"/>
    </row>
    <row r="485" spans="1:39" x14ac:dyDescent="0.25">
      <c r="A485" t="s">
        <v>617</v>
      </c>
      <c r="B485" s="5" t="s">
        <v>455</v>
      </c>
      <c r="C485" s="6" t="s">
        <v>93</v>
      </c>
      <c r="D485" s="7" t="s">
        <v>34</v>
      </c>
      <c r="E485" s="8">
        <v>17.434385826641439</v>
      </c>
      <c r="F485" s="36">
        <v>0.58729278406533281</v>
      </c>
      <c r="G485" s="8">
        <v>-2.2569676781628409</v>
      </c>
      <c r="H485" s="9">
        <v>41</v>
      </c>
      <c r="I485" s="10">
        <v>161</v>
      </c>
      <c r="J485" s="33">
        <v>0.46703051332965356</v>
      </c>
      <c r="K485" s="11">
        <v>2.7740861426043817E-2</v>
      </c>
      <c r="L485" s="10">
        <v>284</v>
      </c>
      <c r="M485" s="33">
        <v>1.6138851726272418</v>
      </c>
      <c r="N485" s="11">
        <v>-8.4143247462919596E-2</v>
      </c>
      <c r="O485" s="10">
        <v>63</v>
      </c>
      <c r="P485" s="33">
        <v>0.13804775582593054</v>
      </c>
      <c r="Q485" s="11">
        <v>-1.0680851063829787E-2</v>
      </c>
      <c r="R485" s="10">
        <v>156</v>
      </c>
      <c r="S485" s="33">
        <v>2.9734268483190551E-2</v>
      </c>
      <c r="T485" s="12">
        <v>-1.0432968179447053</v>
      </c>
      <c r="U485" s="10">
        <v>112</v>
      </c>
      <c r="V485" s="33">
        <v>0.50647180402122816</v>
      </c>
      <c r="W485" s="11">
        <v>-3.6248222365869442E-2</v>
      </c>
      <c r="X485" s="10">
        <v>5</v>
      </c>
      <c r="Y485" s="33">
        <v>5.1598903979698907E-2</v>
      </c>
      <c r="Z485" s="13">
        <v>19816</v>
      </c>
      <c r="AA485" s="10">
        <v>13</v>
      </c>
      <c r="AB485" s="33">
        <v>0.15708357811577289</v>
      </c>
      <c r="AC485" s="11">
        <v>-1.4999999999999999E-2</v>
      </c>
      <c r="AD485" s="10">
        <v>-192</v>
      </c>
      <c r="AE485" s="33">
        <v>-0.6277528659600411</v>
      </c>
      <c r="AF485" s="11">
        <v>-2.9554770318021117E-2</v>
      </c>
      <c r="AG485" s="10">
        <v>-6</v>
      </c>
      <c r="AH485" s="33">
        <v>-0.17726550034274169</v>
      </c>
      <c r="AI485" s="14">
        <v>0.10100312243919651</v>
      </c>
      <c r="AJ485" s="10">
        <v>-5</v>
      </c>
      <c r="AK485" s="33">
        <v>-0.57521282721594047</v>
      </c>
      <c r="AL485" s="13">
        <v>-214585.19894465199</v>
      </c>
      <c r="AM485" s="38"/>
    </row>
    <row r="486" spans="1:39" x14ac:dyDescent="0.25">
      <c r="A486" t="s">
        <v>785</v>
      </c>
      <c r="B486" s="5" t="s">
        <v>445</v>
      </c>
      <c r="C486" s="6" t="s">
        <v>172</v>
      </c>
      <c r="D486" s="7" t="s">
        <v>39</v>
      </c>
      <c r="E486" s="8">
        <v>18.152366021706186</v>
      </c>
      <c r="F486" s="36">
        <v>0.61675054192047662</v>
      </c>
      <c r="G486" s="8">
        <v>-2.2622893838452747</v>
      </c>
      <c r="H486" s="9">
        <v>40</v>
      </c>
      <c r="I486" s="10">
        <v>-259</v>
      </c>
      <c r="J486" s="33">
        <v>-1.2823186693079194</v>
      </c>
      <c r="K486" s="11">
        <v>-0.1261650958886158</v>
      </c>
      <c r="L486" s="10">
        <v>336</v>
      </c>
      <c r="M486" s="33">
        <v>1.2116466007692999</v>
      </c>
      <c r="N486" s="11">
        <v>-6.1147672709172159E-2</v>
      </c>
      <c r="O486" s="10">
        <v>22</v>
      </c>
      <c r="P486" s="33">
        <v>8.7217126375507992E-2</v>
      </c>
      <c r="Q486" s="11">
        <v>-7.7010119595216191E-3</v>
      </c>
      <c r="R486" s="10">
        <v>-44</v>
      </c>
      <c r="S486" s="33">
        <v>-0.27985758730862836</v>
      </c>
      <c r="T486" s="12">
        <v>0</v>
      </c>
      <c r="U486" s="10">
        <v>118</v>
      </c>
      <c r="V486" s="33">
        <v>0.32702530109356531</v>
      </c>
      <c r="W486" s="11">
        <v>-2.1686567164179112E-2</v>
      </c>
      <c r="X486" s="10">
        <v>2</v>
      </c>
      <c r="Y486" s="33">
        <v>-8.9569659034186344E-2</v>
      </c>
      <c r="Z486" s="13">
        <v>18482</v>
      </c>
      <c r="AA486" s="10">
        <v>-19</v>
      </c>
      <c r="AB486" s="33">
        <v>-7.1667978046052572E-2</v>
      </c>
      <c r="AC486" s="11">
        <v>-1.6E-2</v>
      </c>
      <c r="AD486" s="10">
        <v>168</v>
      </c>
      <c r="AE486" s="33">
        <v>0.6806575047529495</v>
      </c>
      <c r="AF486" s="11">
        <v>5.3863125638406562E-2</v>
      </c>
      <c r="AG486" s="10">
        <v>-26</v>
      </c>
      <c r="AH486" s="33">
        <v>-5.9816878108286342E-2</v>
      </c>
      <c r="AI486" s="14">
        <v>8.7213213923924116E-2</v>
      </c>
      <c r="AJ486" s="10">
        <v>-10</v>
      </c>
      <c r="AK486" s="33">
        <v>-1.7727717003805168E-2</v>
      </c>
      <c r="AL486" s="13">
        <v>5448.117018114368</v>
      </c>
      <c r="AM486" s="38"/>
    </row>
    <row r="487" spans="1:39" x14ac:dyDescent="0.25">
      <c r="A487" t="s">
        <v>858</v>
      </c>
      <c r="B487" s="5" t="s">
        <v>300</v>
      </c>
      <c r="C487" s="6" t="s">
        <v>30</v>
      </c>
      <c r="D487" s="7" t="s">
        <v>20</v>
      </c>
      <c r="E487" s="8">
        <v>25.34000166290329</v>
      </c>
      <c r="F487" s="36">
        <v>0.90601822145656319</v>
      </c>
      <c r="G487" s="8">
        <v>-2.2980120442622756</v>
      </c>
      <c r="H487" s="9">
        <v>68</v>
      </c>
      <c r="I487" s="10">
        <v>146</v>
      </c>
      <c r="J487" s="33">
        <v>1.8763512723754916</v>
      </c>
      <c r="K487" s="11">
        <v>0.16000222768050165</v>
      </c>
      <c r="L487" s="10">
        <v>223</v>
      </c>
      <c r="M487" s="33">
        <v>1.0330332565924756</v>
      </c>
      <c r="N487" s="11">
        <v>-5.2855740922473013E-2</v>
      </c>
      <c r="O487" s="10">
        <v>12</v>
      </c>
      <c r="P487" s="33">
        <v>5.7645826597659711E-2</v>
      </c>
      <c r="Q487" s="11">
        <v>-5.7747747747747755E-3</v>
      </c>
      <c r="R487" s="10">
        <v>75</v>
      </c>
      <c r="S487" s="33">
        <v>-0.11563855367472775</v>
      </c>
      <c r="T487" s="12">
        <v>-0.55340343110127288</v>
      </c>
      <c r="U487" s="10">
        <v>-25</v>
      </c>
      <c r="V487" s="33">
        <v>-0.12067263578261894</v>
      </c>
      <c r="W487" s="11">
        <v>3.5244755244755177E-3</v>
      </c>
      <c r="X487" s="10">
        <v>70</v>
      </c>
      <c r="Y487" s="33">
        <v>0.22257340991405772</v>
      </c>
      <c r="Z487" s="13">
        <v>16154</v>
      </c>
      <c r="AA487" s="10">
        <v>-37</v>
      </c>
      <c r="AB487" s="33">
        <v>-0.12653607408306472</v>
      </c>
      <c r="AC487" s="11">
        <v>-1.7999999999999995E-2</v>
      </c>
      <c r="AD487" s="10">
        <v>121</v>
      </c>
      <c r="AE487" s="33">
        <v>0.32440425631499231</v>
      </c>
      <c r="AF487" s="11">
        <v>2.9042372881356027E-2</v>
      </c>
      <c r="AG487" s="10">
        <v>1</v>
      </c>
      <c r="AH487" s="33">
        <v>-7.1086061329550088E-2</v>
      </c>
      <c r="AI487" s="14">
        <v>-4.1679304273132267E-3</v>
      </c>
      <c r="AJ487" s="10">
        <v>-1</v>
      </c>
      <c r="AK487" s="33">
        <v>-0.18133049895735676</v>
      </c>
      <c r="AL487" s="13">
        <v>43820.079305143561</v>
      </c>
      <c r="AM487" s="38"/>
    </row>
    <row r="488" spans="1:39" x14ac:dyDescent="0.25">
      <c r="A488" t="s">
        <v>1017</v>
      </c>
      <c r="B488" s="5" t="s">
        <v>173</v>
      </c>
      <c r="C488" s="6" t="s">
        <v>61</v>
      </c>
      <c r="D488" s="7" t="s">
        <v>39</v>
      </c>
      <c r="E488" s="8">
        <v>34.83904427121184</v>
      </c>
      <c r="F488" s="36">
        <v>1.2753108385450422</v>
      </c>
      <c r="G488" s="8">
        <v>-2.3047082472578637</v>
      </c>
      <c r="H488" s="9">
        <v>45</v>
      </c>
      <c r="I488" s="10">
        <v>23</v>
      </c>
      <c r="J488" s="33">
        <v>0.65027361609798984</v>
      </c>
      <c r="K488" s="11">
        <v>-7.7506675437288841E-4</v>
      </c>
      <c r="L488" s="10">
        <v>101</v>
      </c>
      <c r="M488" s="33">
        <v>0.41553440987209678</v>
      </c>
      <c r="N488" s="11">
        <v>-1.9778072579963571E-2</v>
      </c>
      <c r="O488" s="10">
        <v>16</v>
      </c>
      <c r="P488" s="33">
        <v>0.12494947151798597</v>
      </c>
      <c r="Q488" s="11">
        <v>-1.1235668789808917E-2</v>
      </c>
      <c r="R488" s="10">
        <v>86</v>
      </c>
      <c r="S488" s="33">
        <v>0.43220976176223941</v>
      </c>
      <c r="T488" s="12">
        <v>-2.246771793999617</v>
      </c>
      <c r="U488" s="10">
        <v>85</v>
      </c>
      <c r="V488" s="33">
        <v>0.30986691982190795</v>
      </c>
      <c r="W488" s="11">
        <v>-2.281678402558085E-2</v>
      </c>
      <c r="X488" s="10">
        <v>92</v>
      </c>
      <c r="Y488" s="33">
        <v>0.29798386721988812</v>
      </c>
      <c r="Z488" s="13">
        <v>18572</v>
      </c>
      <c r="AA488" s="10">
        <v>20</v>
      </c>
      <c r="AB488" s="33">
        <v>0.13212062360927324</v>
      </c>
      <c r="AC488" s="11">
        <v>-2.6000000000000002E-2</v>
      </c>
      <c r="AD488" s="10">
        <v>-69</v>
      </c>
      <c r="AE488" s="33">
        <v>-0.33135037655541644</v>
      </c>
      <c r="AF488" s="11">
        <v>-7.1716740234467613E-3</v>
      </c>
      <c r="AG488" s="10">
        <v>22</v>
      </c>
      <c r="AH488" s="33">
        <v>0.15402969124921151</v>
      </c>
      <c r="AI488" s="14">
        <v>-7.7635970219498418E-2</v>
      </c>
      <c r="AJ488" s="10">
        <v>20</v>
      </c>
      <c r="AK488" s="33">
        <v>1.8284567457359624E-2</v>
      </c>
      <c r="AL488" s="13">
        <v>13486.090812111739</v>
      </c>
      <c r="AM488" s="38">
        <v>1</v>
      </c>
    </row>
    <row r="489" spans="1:39" x14ac:dyDescent="0.25">
      <c r="A489" t="s">
        <v>937</v>
      </c>
      <c r="B489" s="5" t="s">
        <v>156</v>
      </c>
      <c r="C489" s="6" t="s">
        <v>19</v>
      </c>
      <c r="D489" s="7" t="s">
        <v>20</v>
      </c>
      <c r="E489" s="8">
        <v>36.857024013875694</v>
      </c>
      <c r="F489" s="36">
        <v>1.3617587860399747</v>
      </c>
      <c r="G489" s="8">
        <v>-2.3310516979675882</v>
      </c>
      <c r="H489" s="9">
        <v>37</v>
      </c>
      <c r="I489" s="10">
        <v>-10</v>
      </c>
      <c r="J489" s="33">
        <v>-0.14545836518254776</v>
      </c>
      <c r="K489" s="11">
        <v>-2.4071651370173863E-2</v>
      </c>
      <c r="L489" s="10">
        <v>160</v>
      </c>
      <c r="M489" s="33">
        <v>0.83398811442406684</v>
      </c>
      <c r="N489" s="11">
        <v>-4.2323504698977207E-2</v>
      </c>
      <c r="O489" s="10">
        <v>89</v>
      </c>
      <c r="P489" s="33">
        <v>0.53374397105916205</v>
      </c>
      <c r="Q489" s="11">
        <v>-3.7399772856331628E-2</v>
      </c>
      <c r="R489" s="10">
        <v>-106</v>
      </c>
      <c r="S489" s="33">
        <v>-0.42993204799297674</v>
      </c>
      <c r="T489" s="12">
        <v>1.1120304798705474</v>
      </c>
      <c r="U489" s="10">
        <v>64</v>
      </c>
      <c r="V489" s="33">
        <v>0.40488214830412078</v>
      </c>
      <c r="W489" s="11">
        <v>-3.1600265898515403E-2</v>
      </c>
      <c r="X489" s="10">
        <v>36</v>
      </c>
      <c r="Y489" s="33">
        <v>0.11083184213549724</v>
      </c>
      <c r="Z489" s="13">
        <v>12035</v>
      </c>
      <c r="AA489" s="10">
        <v>8</v>
      </c>
      <c r="AB489" s="33">
        <v>6.1165277056710043E-2</v>
      </c>
      <c r="AC489" s="11">
        <v>-2.4E-2</v>
      </c>
      <c r="AD489" s="10">
        <v>113</v>
      </c>
      <c r="AE489" s="33">
        <v>0.51623567275075521</v>
      </c>
      <c r="AF489" s="11">
        <v>4.3890044576523013E-2</v>
      </c>
      <c r="AG489" s="10">
        <v>-1</v>
      </c>
      <c r="AH489" s="33">
        <v>-3.428105251886171E-2</v>
      </c>
      <c r="AI489" s="14">
        <v>0.18355918356349399</v>
      </c>
      <c r="AJ489" s="10">
        <v>-13</v>
      </c>
      <c r="AK489" s="33">
        <v>5.0789941841649089E-3</v>
      </c>
      <c r="AL489" s="13">
        <v>734.82789924363897</v>
      </c>
      <c r="AM489" s="38"/>
    </row>
    <row r="490" spans="1:39" x14ac:dyDescent="0.25">
      <c r="A490" t="s">
        <v>723</v>
      </c>
      <c r="B490" s="5" t="s">
        <v>466</v>
      </c>
      <c r="C490" s="6" t="s">
        <v>47</v>
      </c>
      <c r="D490" s="7" t="s">
        <v>20</v>
      </c>
      <c r="E490" s="8">
        <v>16.806890512221223</v>
      </c>
      <c r="F490" s="36">
        <v>0.59903454520506694</v>
      </c>
      <c r="G490" s="8">
        <v>-2.3691616660268462</v>
      </c>
      <c r="H490" s="9">
        <v>45</v>
      </c>
      <c r="I490" s="10">
        <v>-8</v>
      </c>
      <c r="J490" s="33">
        <v>-1.4236888105171568</v>
      </c>
      <c r="K490" s="11">
        <v>-0.20323656814669278</v>
      </c>
      <c r="L490" s="10">
        <v>-203</v>
      </c>
      <c r="M490" s="33">
        <v>-0.61157487053358073</v>
      </c>
      <c r="N490" s="11">
        <v>3.5460854722602443E-2</v>
      </c>
      <c r="O490" s="10">
        <v>257</v>
      </c>
      <c r="P490" s="33">
        <v>0.6757582465168982</v>
      </c>
      <c r="Q490" s="11">
        <v>-4.5733097136108659E-2</v>
      </c>
      <c r="R490" s="10">
        <v>-103</v>
      </c>
      <c r="S490" s="33">
        <v>-0.2636213433645101</v>
      </c>
      <c r="T490" s="12">
        <v>7.5011311015446225E-2</v>
      </c>
      <c r="U490" s="10">
        <v>235</v>
      </c>
      <c r="V490" s="33">
        <v>0.65851876042132629</v>
      </c>
      <c r="W490" s="11">
        <v>-4.213163972286374E-2</v>
      </c>
      <c r="X490" s="10">
        <v>-4</v>
      </c>
      <c r="Y490" s="33">
        <v>-6.7768086983827303E-2</v>
      </c>
      <c r="Z490" s="13">
        <v>15932</v>
      </c>
      <c r="AA490" s="10">
        <v>-18</v>
      </c>
      <c r="AB490" s="33">
        <v>-6.939861854546181E-2</v>
      </c>
      <c r="AC490" s="11">
        <v>-1.4999999999999999E-2</v>
      </c>
      <c r="AD490" s="10">
        <v>59</v>
      </c>
      <c r="AE490" s="33">
        <v>0.17509246818564528</v>
      </c>
      <c r="AF490" s="11">
        <v>1.8756272401433738E-2</v>
      </c>
      <c r="AG490" s="10">
        <v>-3</v>
      </c>
      <c r="AH490" s="33">
        <v>2.4085002750173778E-4</v>
      </c>
      <c r="AI490" s="14">
        <v>5.5081522260830518E-2</v>
      </c>
      <c r="AJ490" s="10">
        <v>-30</v>
      </c>
      <c r="AK490" s="33">
        <v>-3.1646930767786352E-3</v>
      </c>
      <c r="AL490" s="13">
        <v>2339.7915492019674</v>
      </c>
      <c r="AM490" s="38"/>
    </row>
    <row r="491" spans="1:39" x14ac:dyDescent="0.25">
      <c r="A491" t="s">
        <v>906</v>
      </c>
      <c r="B491" s="5" t="s">
        <v>454</v>
      </c>
      <c r="C491" s="6" t="s">
        <v>44</v>
      </c>
      <c r="D491" s="7" t="s">
        <v>20</v>
      </c>
      <c r="E491" s="8">
        <v>17.599950950486331</v>
      </c>
      <c r="F491" s="36">
        <v>0.63632890072057968</v>
      </c>
      <c r="G491" s="8">
        <v>-2.3898645430417034</v>
      </c>
      <c r="H491" s="9">
        <v>41</v>
      </c>
      <c r="I491" s="10">
        <v>-37</v>
      </c>
      <c r="J491" s="33">
        <v>-0.24318384375308866</v>
      </c>
      <c r="K491" s="11">
        <v>-1.714320121112034E-2</v>
      </c>
      <c r="L491" s="10">
        <v>28</v>
      </c>
      <c r="M491" s="33">
        <v>0.4383621065888933</v>
      </c>
      <c r="N491" s="11">
        <v>-1.9135802469135803E-2</v>
      </c>
      <c r="O491" s="10">
        <v>106</v>
      </c>
      <c r="P491" s="33">
        <v>0.21139221804189856</v>
      </c>
      <c r="Q491" s="11">
        <v>-1.5491467576791809E-2</v>
      </c>
      <c r="R491" s="10">
        <v>135</v>
      </c>
      <c r="S491" s="33">
        <v>0.47033934808051742</v>
      </c>
      <c r="T491" s="12">
        <v>-2.4265902960154961</v>
      </c>
      <c r="U491" s="10">
        <v>-17</v>
      </c>
      <c r="V491" s="33">
        <v>-0.13537536974334197</v>
      </c>
      <c r="W491" s="11">
        <v>9.8132530120481915E-3</v>
      </c>
      <c r="X491" s="10">
        <v>-2</v>
      </c>
      <c r="Y491" s="33">
        <v>-0.13571905966735809</v>
      </c>
      <c r="Z491" s="13">
        <v>10768</v>
      </c>
      <c r="AA491" s="10">
        <v>68</v>
      </c>
      <c r="AB491" s="33">
        <v>0.12511081109608513</v>
      </c>
      <c r="AC491" s="11">
        <v>-1.7999999999999995E-2</v>
      </c>
      <c r="AD491" s="10">
        <v>13</v>
      </c>
      <c r="AE491" s="33">
        <v>4.8279622499450614E-2</v>
      </c>
      <c r="AF491" s="11">
        <v>9.0029325513196756E-3</v>
      </c>
      <c r="AG491" s="10">
        <v>-4</v>
      </c>
      <c r="AH491" s="33">
        <v>-1.084116152652248E-3</v>
      </c>
      <c r="AI491" s="14">
        <v>5.7615237797057794E-2</v>
      </c>
      <c r="AJ491" s="10">
        <v>17</v>
      </c>
      <c r="AK491" s="33">
        <v>1.5111174970159708E-2</v>
      </c>
      <c r="AL491" s="13">
        <v>15146.839796318513</v>
      </c>
      <c r="AM491" s="38"/>
    </row>
    <row r="492" spans="1:39" x14ac:dyDescent="0.25">
      <c r="A492" t="s">
        <v>853</v>
      </c>
      <c r="B492" s="5" t="s">
        <v>192</v>
      </c>
      <c r="C492" s="6" t="s">
        <v>54</v>
      </c>
      <c r="D492" s="7" t="s">
        <v>39</v>
      </c>
      <c r="E492" s="8">
        <v>33.444515434375994</v>
      </c>
      <c r="F492" s="36">
        <v>1.2513588961264182</v>
      </c>
      <c r="G492" s="8">
        <v>-2.3980529871138323</v>
      </c>
      <c r="H492" s="9">
        <v>42</v>
      </c>
      <c r="I492" s="10">
        <v>-2</v>
      </c>
      <c r="J492" s="33">
        <v>-7.1781767914856465E-2</v>
      </c>
      <c r="K492" s="11">
        <v>-6.9356095839933074E-3</v>
      </c>
      <c r="L492" s="10">
        <v>22</v>
      </c>
      <c r="M492" s="33">
        <v>6.2501001600203221E-2</v>
      </c>
      <c r="N492" s="11">
        <v>-1.9915616274255865E-3</v>
      </c>
      <c r="O492" s="10">
        <v>-120</v>
      </c>
      <c r="P492" s="33">
        <v>-0.57450819256531449</v>
      </c>
      <c r="Q492" s="11">
        <v>3.4369770580296888E-2</v>
      </c>
      <c r="R492" s="10">
        <v>284</v>
      </c>
      <c r="S492" s="33">
        <v>0.58026935117385969</v>
      </c>
      <c r="T492" s="12">
        <v>-2.8985507246376812</v>
      </c>
      <c r="U492" s="10">
        <v>60</v>
      </c>
      <c r="V492" s="33">
        <v>0.51183425139387606</v>
      </c>
      <c r="W492" s="11">
        <v>-3.9275862068965509E-2</v>
      </c>
      <c r="X492" s="10">
        <v>182</v>
      </c>
      <c r="Y492" s="33">
        <v>0.67929575795425323</v>
      </c>
      <c r="Z492" s="13">
        <v>32900</v>
      </c>
      <c r="AA492" s="10">
        <v>-17</v>
      </c>
      <c r="AB492" s="33">
        <v>-5.5580727530501847E-2</v>
      </c>
      <c r="AC492" s="11">
        <v>-1.999999999999999E-2</v>
      </c>
      <c r="AD492" s="10">
        <v>20</v>
      </c>
      <c r="AE492" s="33">
        <v>6.1783403381980184E-2</v>
      </c>
      <c r="AF492" s="11">
        <v>1.5800947867298687E-2</v>
      </c>
      <c r="AG492" s="10">
        <v>22</v>
      </c>
      <c r="AH492" s="33">
        <v>0.20362256318575067</v>
      </c>
      <c r="AI492" s="14">
        <v>-0.25005125020658436</v>
      </c>
      <c r="AJ492" s="10">
        <v>5</v>
      </c>
      <c r="AK492" s="33">
        <v>-1.2815875980362462E-3</v>
      </c>
      <c r="AL492" s="13">
        <v>22365.848053559428</v>
      </c>
      <c r="AM492" s="38"/>
    </row>
    <row r="493" spans="1:39" x14ac:dyDescent="0.25">
      <c r="A493" t="s">
        <v>682</v>
      </c>
      <c r="B493" s="5" t="s">
        <v>442</v>
      </c>
      <c r="C493" s="6" t="s">
        <v>41</v>
      </c>
      <c r="D493" s="7" t="s">
        <v>34</v>
      </c>
      <c r="E493" s="8">
        <v>18.304948188755873</v>
      </c>
      <c r="F493" s="36">
        <v>0.69009119635092997</v>
      </c>
      <c r="G493" s="8">
        <v>-2.4725062076095075</v>
      </c>
      <c r="H493" s="9">
        <v>46</v>
      </c>
      <c r="I493" s="10">
        <v>59</v>
      </c>
      <c r="J493" s="33">
        <v>8.2522432111813732E-2</v>
      </c>
      <c r="K493" s="11">
        <v>-1.4986994981566193E-2</v>
      </c>
      <c r="L493" s="10">
        <v>3</v>
      </c>
      <c r="M493" s="33">
        <v>0.12798915895962548</v>
      </c>
      <c r="N493" s="11">
        <v>-2.8324680421157634E-3</v>
      </c>
      <c r="O493" s="10">
        <v>-148</v>
      </c>
      <c r="P493" s="33">
        <v>-0.37814020948352911</v>
      </c>
      <c r="Q493" s="11">
        <v>2.2620309050772627E-2</v>
      </c>
      <c r="R493" s="10">
        <v>51</v>
      </c>
      <c r="S493" s="33">
        <v>-0.16233529274369435</v>
      </c>
      <c r="T493" s="12">
        <v>-0.39603960396039606</v>
      </c>
      <c r="U493" s="10">
        <v>148</v>
      </c>
      <c r="V493" s="33">
        <v>0.39523937044622059</v>
      </c>
      <c r="W493" s="11">
        <v>-2.4950842096264001E-2</v>
      </c>
      <c r="X493" s="10">
        <v>16</v>
      </c>
      <c r="Y493" s="33">
        <v>0.1631140474463878</v>
      </c>
      <c r="Z493" s="13">
        <v>21989</v>
      </c>
      <c r="AA493" s="10">
        <v>97</v>
      </c>
      <c r="AB493" s="33">
        <v>0.24412617518388741</v>
      </c>
      <c r="AC493" s="11">
        <v>-2.0999999999999998E-2</v>
      </c>
      <c r="AD493" s="10">
        <v>125</v>
      </c>
      <c r="AE493" s="33">
        <v>0.3846328716635975</v>
      </c>
      <c r="AF493" s="11">
        <v>3.3931862009856428E-2</v>
      </c>
      <c r="AG493" s="10">
        <v>-15</v>
      </c>
      <c r="AH493" s="33">
        <v>-2.6182362916178481E-2</v>
      </c>
      <c r="AI493" s="14">
        <v>3.1154012610675519E-2</v>
      </c>
      <c r="AJ493" s="10">
        <v>-17</v>
      </c>
      <c r="AK493" s="33">
        <v>-1.0512292803020781E-2</v>
      </c>
      <c r="AL493" s="13">
        <v>8175.9060319314594</v>
      </c>
      <c r="AM493" s="38"/>
    </row>
    <row r="494" spans="1:39" x14ac:dyDescent="0.25">
      <c r="A494" t="s">
        <v>1152</v>
      </c>
      <c r="B494" s="5" t="s">
        <v>181</v>
      </c>
      <c r="C494" s="6" t="s">
        <v>24</v>
      </c>
      <c r="D494" s="7" t="s">
        <v>20</v>
      </c>
      <c r="E494" s="8">
        <v>34.214393386228068</v>
      </c>
      <c r="F494" s="36">
        <v>1.3067405923980107</v>
      </c>
      <c r="G494" s="8">
        <v>-2.4779259268236657</v>
      </c>
      <c r="H494" s="9">
        <v>47</v>
      </c>
      <c r="I494" s="10">
        <v>-4</v>
      </c>
      <c r="J494" s="33">
        <v>0.14580267890238707</v>
      </c>
      <c r="K494" s="11">
        <v>-2.6206934408167903E-2</v>
      </c>
      <c r="L494" s="10">
        <v>-355</v>
      </c>
      <c r="M494" s="33">
        <v>-1.217318400468373</v>
      </c>
      <c r="N494" s="11">
        <v>6.7654043079625664E-2</v>
      </c>
      <c r="O494" s="10">
        <v>24</v>
      </c>
      <c r="P494" s="33">
        <v>6.0975756103055251E-2</v>
      </c>
      <c r="Q494" s="11">
        <v>-6.4579901153212493E-3</v>
      </c>
      <c r="R494" s="10">
        <v>-283</v>
      </c>
      <c r="S494" s="33">
        <v>-0.53149394787485249</v>
      </c>
      <c r="T494" s="12">
        <v>1.0582010582010581</v>
      </c>
      <c r="U494" s="10">
        <v>116</v>
      </c>
      <c r="V494" s="33">
        <v>0.46525150155177664</v>
      </c>
      <c r="W494" s="11">
        <v>-3.2842105263157895E-2</v>
      </c>
      <c r="X494" s="10">
        <v>-14</v>
      </c>
      <c r="Y494" s="33">
        <v>-4.9447706817631554E-2</v>
      </c>
      <c r="Z494" s="13">
        <v>5194</v>
      </c>
      <c r="AA494" s="10">
        <v>58</v>
      </c>
      <c r="AB494" s="33">
        <v>0.89654218517191631</v>
      </c>
      <c r="AC494" s="11">
        <v>-4.4000000000000004E-2</v>
      </c>
      <c r="AD494" s="10">
        <v>141</v>
      </c>
      <c r="AE494" s="33">
        <v>0.74297105341569036</v>
      </c>
      <c r="AF494" s="11">
        <v>5.9362880886426606E-2</v>
      </c>
      <c r="AG494" s="10">
        <v>-18</v>
      </c>
      <c r="AH494" s="33">
        <v>-4.050176962844243E-2</v>
      </c>
      <c r="AI494" s="14">
        <v>5.2630528643859975E-2</v>
      </c>
      <c r="AJ494" s="10">
        <v>-15</v>
      </c>
      <c r="AK494" s="33">
        <v>-2.1550541334547368E-4</v>
      </c>
      <c r="AL494" s="13">
        <v>-2124.0080473835042</v>
      </c>
      <c r="AM494" s="38"/>
    </row>
    <row r="495" spans="1:39" x14ac:dyDescent="0.25">
      <c r="A495" t="s">
        <v>612</v>
      </c>
      <c r="B495" s="5" t="s">
        <v>539</v>
      </c>
      <c r="C495" s="6" t="s">
        <v>93</v>
      </c>
      <c r="D495" s="7" t="s">
        <v>34</v>
      </c>
      <c r="E495" s="8">
        <v>12.045137488742359</v>
      </c>
      <c r="F495" s="36">
        <v>0.46283761715096805</v>
      </c>
      <c r="G495" s="8">
        <v>-2.5183011367294448</v>
      </c>
      <c r="H495" s="9">
        <v>29</v>
      </c>
      <c r="I495" s="10">
        <v>75</v>
      </c>
      <c r="J495" s="33">
        <v>0.32198214869234182</v>
      </c>
      <c r="K495" s="11">
        <v>-4.2515999553265349E-3</v>
      </c>
      <c r="L495" s="10">
        <v>108</v>
      </c>
      <c r="M495" s="33">
        <v>0.34151285295267808</v>
      </c>
      <c r="N495" s="11">
        <v>-1.530440216710123E-2</v>
      </c>
      <c r="O495" s="10">
        <v>0</v>
      </c>
      <c r="P495" s="33">
        <v>-1.7296392451689235E-2</v>
      </c>
      <c r="Q495" s="11">
        <v>-5.7013574660633518E-4</v>
      </c>
      <c r="R495" s="10">
        <v>-113</v>
      </c>
      <c r="S495" s="33">
        <v>-0.3069851129012594</v>
      </c>
      <c r="T495" s="12">
        <v>0.1504157176980396</v>
      </c>
      <c r="U495" s="10">
        <v>133</v>
      </c>
      <c r="V495" s="33">
        <v>0.39220768380758853</v>
      </c>
      <c r="W495" s="11">
        <v>-2.3950802459877008E-2</v>
      </c>
      <c r="X495" s="10">
        <v>7</v>
      </c>
      <c r="Y495" s="33">
        <v>0.18784256364767593</v>
      </c>
      <c r="Z495" s="13">
        <v>30637</v>
      </c>
      <c r="AA495" s="10">
        <v>1</v>
      </c>
      <c r="AB495" s="33">
        <v>-2.1338601010223002E-2</v>
      </c>
      <c r="AC495" s="11">
        <v>-1.5999999999999993E-2</v>
      </c>
      <c r="AD495" s="10">
        <v>27</v>
      </c>
      <c r="AE495" s="33">
        <v>5.9242466229867397E-2</v>
      </c>
      <c r="AF495" s="11">
        <v>1.0304900181488219E-2</v>
      </c>
      <c r="AG495" s="10">
        <v>9</v>
      </c>
      <c r="AH495" s="33">
        <v>3.6225286296680315E-2</v>
      </c>
      <c r="AI495" s="14">
        <v>-3.2574835102168631E-2</v>
      </c>
      <c r="AJ495" s="10">
        <v>-1</v>
      </c>
      <c r="AK495" s="33">
        <v>-2.3060248625674049E-2</v>
      </c>
      <c r="AL495" s="13">
        <v>10738.713377995708</v>
      </c>
      <c r="AM495" s="38"/>
    </row>
    <row r="496" spans="1:39" x14ac:dyDescent="0.25">
      <c r="A496" t="s">
        <v>621</v>
      </c>
      <c r="B496" s="5" t="s">
        <v>23</v>
      </c>
      <c r="C496" s="6" t="s">
        <v>24</v>
      </c>
      <c r="D496" s="7" t="s">
        <v>20</v>
      </c>
      <c r="E496" s="8">
        <v>92.429655719899898</v>
      </c>
      <c r="F496" s="36">
        <v>3.5939622086893799</v>
      </c>
      <c r="G496" s="8">
        <v>-2.5937613311893131</v>
      </c>
      <c r="H496" s="9">
        <v>0</v>
      </c>
      <c r="I496" s="10">
        <v>-19</v>
      </c>
      <c r="J496" s="33">
        <v>-0.1487811176909305</v>
      </c>
      <c r="K496" s="11">
        <v>-1.1136108240805687E-2</v>
      </c>
      <c r="L496" s="10">
        <v>-3</v>
      </c>
      <c r="M496" s="33">
        <v>-0.30767761569046836</v>
      </c>
      <c r="N496" s="11">
        <v>1.6983494255896403E-2</v>
      </c>
      <c r="O496" s="10">
        <v>0</v>
      </c>
      <c r="P496" s="33">
        <v>-0.21012454809541836</v>
      </c>
      <c r="Q496" s="11">
        <v>6.755417956656351E-3</v>
      </c>
      <c r="R496" s="10">
        <v>1</v>
      </c>
      <c r="S496" s="33">
        <v>3.1195045733625255</v>
      </c>
      <c r="T496" s="12">
        <v>-9.4081754543683136</v>
      </c>
      <c r="U496" s="10">
        <v>-1</v>
      </c>
      <c r="V496" s="33">
        <v>-0.50715588088263086</v>
      </c>
      <c r="W496" s="11">
        <v>1.7951475340361456E-3</v>
      </c>
      <c r="X496" s="10">
        <v>2</v>
      </c>
      <c r="Y496" s="33">
        <v>7.4847755277864358E-2</v>
      </c>
      <c r="Z496" s="13">
        <v>3495</v>
      </c>
      <c r="AA496" s="10">
        <v>10</v>
      </c>
      <c r="AB496" s="33">
        <v>1.0341158932872765</v>
      </c>
      <c r="AC496" s="11">
        <v>-6.1000000000000013E-2</v>
      </c>
      <c r="AD496" s="10">
        <v>4</v>
      </c>
      <c r="AE496" s="33">
        <v>0.19282369940395938</v>
      </c>
      <c r="AF496" s="11">
        <v>4.0625185066624048E-2</v>
      </c>
      <c r="AG496" s="10">
        <v>26</v>
      </c>
      <c r="AH496" s="33">
        <v>0.16298697067006951</v>
      </c>
      <c r="AI496" s="14">
        <v>-0.10296449807027264</v>
      </c>
      <c r="AJ496" s="10">
        <v>-275</v>
      </c>
      <c r="AK496" s="33">
        <v>-0.14672537194547117</v>
      </c>
      <c r="AL496" s="13">
        <v>-87942.291838573947</v>
      </c>
      <c r="AM496" s="38">
        <v>1</v>
      </c>
    </row>
    <row r="497" spans="1:39" x14ac:dyDescent="0.25">
      <c r="A497" t="s">
        <v>951</v>
      </c>
      <c r="B497" s="5" t="s">
        <v>526</v>
      </c>
      <c r="C497" s="6" t="s">
        <v>61</v>
      </c>
      <c r="D497" s="7" t="s">
        <v>39</v>
      </c>
      <c r="E497" s="8">
        <v>13.353648588455956</v>
      </c>
      <c r="F497" s="36">
        <v>0.54122894056167592</v>
      </c>
      <c r="G497" s="8">
        <v>-2.6050036084805885</v>
      </c>
      <c r="H497" s="9">
        <v>30</v>
      </c>
      <c r="I497" s="10">
        <v>147</v>
      </c>
      <c r="J497" s="33">
        <v>1.6983620514362352</v>
      </c>
      <c r="K497" s="11">
        <v>8.2320284457456427E-2</v>
      </c>
      <c r="L497" s="10">
        <v>111</v>
      </c>
      <c r="M497" s="33">
        <v>0.34441852995337185</v>
      </c>
      <c r="N497" s="11">
        <v>-1.4767519010056584E-2</v>
      </c>
      <c r="O497" s="10">
        <v>34</v>
      </c>
      <c r="P497" s="33">
        <v>5.6629884495807525E-2</v>
      </c>
      <c r="Q497" s="11">
        <v>-5.4828349944629033E-3</v>
      </c>
      <c r="R497" s="10">
        <v>-12</v>
      </c>
      <c r="S497" s="33">
        <v>-0.2322605396261424</v>
      </c>
      <c r="T497" s="12">
        <v>-0.16039778651054618</v>
      </c>
      <c r="U497" s="10">
        <v>99</v>
      </c>
      <c r="V497" s="33">
        <v>0.25717036506792923</v>
      </c>
      <c r="W497" s="11">
        <v>-1.6435188759360765E-2</v>
      </c>
      <c r="X497" s="10">
        <v>-13</v>
      </c>
      <c r="Y497" s="33">
        <v>-0.223414556469828</v>
      </c>
      <c r="Z497" s="13">
        <v>13615</v>
      </c>
      <c r="AA497" s="10">
        <v>11</v>
      </c>
      <c r="AB497" s="33">
        <v>-1.679988200904059E-2</v>
      </c>
      <c r="AC497" s="11">
        <v>-1.4000000000000005E-2</v>
      </c>
      <c r="AD497" s="10">
        <v>52</v>
      </c>
      <c r="AE497" s="33">
        <v>0.17501455400915999</v>
      </c>
      <c r="AF497" s="11">
        <v>1.8427718452175834E-2</v>
      </c>
      <c r="AG497" s="10">
        <v>19</v>
      </c>
      <c r="AH497" s="33">
        <v>6.7759684363478762E-2</v>
      </c>
      <c r="AI497" s="14">
        <v>-5.5098748833181332E-2</v>
      </c>
      <c r="AJ497" s="10">
        <v>-3</v>
      </c>
      <c r="AK497" s="33">
        <v>-1.0983805377923553E-2</v>
      </c>
      <c r="AL497" s="13">
        <v>11496.219102255534</v>
      </c>
      <c r="AM497" s="38"/>
    </row>
    <row r="498" spans="1:39" x14ac:dyDescent="0.25">
      <c r="A498" t="s">
        <v>633</v>
      </c>
      <c r="B498" s="5" t="s">
        <v>368</v>
      </c>
      <c r="C498" s="6" t="s">
        <v>30</v>
      </c>
      <c r="D498" s="7" t="s">
        <v>20</v>
      </c>
      <c r="E498" s="8">
        <v>22.227389699514713</v>
      </c>
      <c r="F498" s="36">
        <v>0.90391544904856813</v>
      </c>
      <c r="G498" s="8">
        <v>-2.6664402281945492</v>
      </c>
      <c r="H498" s="9">
        <v>60</v>
      </c>
      <c r="I498" s="10">
        <v>354</v>
      </c>
      <c r="J498" s="33">
        <v>1.2115338814943457</v>
      </c>
      <c r="K498" s="11">
        <v>8.0466107650741026E-2</v>
      </c>
      <c r="L498" s="10">
        <v>-18</v>
      </c>
      <c r="M498" s="33">
        <v>-1.3570625254925917E-2</v>
      </c>
      <c r="N498" s="11">
        <v>4.4118299937845884E-3</v>
      </c>
      <c r="O498" s="10">
        <v>20</v>
      </c>
      <c r="P498" s="33">
        <v>2.9061292958297402E-2</v>
      </c>
      <c r="Q498" s="11">
        <v>-3.7172675521821644E-3</v>
      </c>
      <c r="R498" s="10">
        <v>-78</v>
      </c>
      <c r="S498" s="33">
        <v>-0.22400460222152221</v>
      </c>
      <c r="T498" s="12">
        <v>-2.3366802146913557E-2</v>
      </c>
      <c r="U498" s="10">
        <v>6</v>
      </c>
      <c r="V498" s="33">
        <v>4.2565904332197146E-3</v>
      </c>
      <c r="W498" s="11">
        <v>-3.5622119815668235E-3</v>
      </c>
      <c r="X498" s="10">
        <v>110</v>
      </c>
      <c r="Y498" s="33">
        <v>0.41394807054694349</v>
      </c>
      <c r="Z498" s="13">
        <v>25119</v>
      </c>
      <c r="AA498" s="10">
        <v>17</v>
      </c>
      <c r="AB498" s="33">
        <v>0.29692664573172423</v>
      </c>
      <c r="AC498" s="11">
        <v>-3.1000000000000014E-2</v>
      </c>
      <c r="AD498" s="10">
        <v>22</v>
      </c>
      <c r="AE498" s="33">
        <v>0.12526329591307905</v>
      </c>
      <c r="AF498" s="11">
        <v>1.3596584845250836E-2</v>
      </c>
      <c r="AG498" s="10">
        <v>0</v>
      </c>
      <c r="AH498" s="33">
        <v>-4.9268946815175463E-2</v>
      </c>
      <c r="AI498" s="14">
        <v>-1.5031835257389048E-2</v>
      </c>
      <c r="AJ498" s="10">
        <v>1</v>
      </c>
      <c r="AK498" s="33">
        <v>-0.1148376866769385</v>
      </c>
      <c r="AL498" s="13">
        <v>172498.2794570406</v>
      </c>
      <c r="AM498" s="38"/>
    </row>
    <row r="499" spans="1:39" x14ac:dyDescent="0.25">
      <c r="A499" t="s">
        <v>1011</v>
      </c>
      <c r="B499" s="5" t="s">
        <v>377</v>
      </c>
      <c r="C499" s="6" t="s">
        <v>30</v>
      </c>
      <c r="D499" s="7" t="s">
        <v>20</v>
      </c>
      <c r="E499" s="8">
        <v>21.843568036951837</v>
      </c>
      <c r="F499" s="36">
        <v>0.90138327038549537</v>
      </c>
      <c r="G499" s="8">
        <v>-2.7047873107471077</v>
      </c>
      <c r="H499" s="9">
        <v>62</v>
      </c>
      <c r="I499" s="10">
        <v>261</v>
      </c>
      <c r="J499" s="33">
        <v>0.82134858519989395</v>
      </c>
      <c r="K499" s="11">
        <v>4.8477069607361423E-2</v>
      </c>
      <c r="L499" s="10">
        <v>132</v>
      </c>
      <c r="M499" s="33">
        <v>0.3955945463420838</v>
      </c>
      <c r="N499" s="11">
        <v>-1.8131954832392431E-2</v>
      </c>
      <c r="O499" s="10">
        <v>-17</v>
      </c>
      <c r="P499" s="33">
        <v>-3.5351856299022377E-2</v>
      </c>
      <c r="Q499" s="11">
        <v>2.6207647298951905E-4</v>
      </c>
      <c r="R499" s="10">
        <v>53</v>
      </c>
      <c r="S499" s="33">
        <v>-0.16436289291903539</v>
      </c>
      <c r="T499" s="12">
        <v>-0.37862465239942933</v>
      </c>
      <c r="U499" s="10">
        <v>236</v>
      </c>
      <c r="V499" s="33">
        <v>0.65272689438429277</v>
      </c>
      <c r="W499" s="11">
        <v>-4.1627242668979353E-2</v>
      </c>
      <c r="X499" s="10">
        <v>-29</v>
      </c>
      <c r="Y499" s="33">
        <v>-0.13810668632640508</v>
      </c>
      <c r="Z499" s="13">
        <v>8622</v>
      </c>
      <c r="AA499" s="10">
        <v>112</v>
      </c>
      <c r="AB499" s="33">
        <v>0.31281216223585989</v>
      </c>
      <c r="AC499" s="11">
        <v>-2.4E-2</v>
      </c>
      <c r="AD499" s="10">
        <v>-8</v>
      </c>
      <c r="AE499" s="33">
        <v>-2.8769022816388823E-2</v>
      </c>
      <c r="AF499" s="11">
        <v>6.9966415404134619E-3</v>
      </c>
      <c r="AG499" s="10">
        <v>-5</v>
      </c>
      <c r="AH499" s="33">
        <v>-6.5506760499788319E-3</v>
      </c>
      <c r="AI499" s="14">
        <v>-8.5245876333504E-3</v>
      </c>
      <c r="AJ499" s="10">
        <v>-4</v>
      </c>
      <c r="AK499" s="33">
        <v>-6.5376698722158233E-4</v>
      </c>
      <c r="AL499" s="13">
        <v>14426.247094840248</v>
      </c>
      <c r="AM499" s="38"/>
    </row>
    <row r="500" spans="1:39" x14ac:dyDescent="0.25">
      <c r="A500" t="s">
        <v>963</v>
      </c>
      <c r="B500" s="5" t="s">
        <v>193</v>
      </c>
      <c r="C500" s="6" t="s">
        <v>24</v>
      </c>
      <c r="D500" s="7" t="s">
        <v>20</v>
      </c>
      <c r="E500" s="8">
        <v>33.412577771791263</v>
      </c>
      <c r="F500" s="36">
        <v>1.3555488165754108</v>
      </c>
      <c r="G500" s="8">
        <v>-2.7266546996482077</v>
      </c>
      <c r="H500" s="9">
        <v>45</v>
      </c>
      <c r="I500" s="10">
        <v>-217</v>
      </c>
      <c r="J500" s="33">
        <v>-0.95174349624485843</v>
      </c>
      <c r="K500" s="11">
        <v>-7.5999244833725554E-2</v>
      </c>
      <c r="L500" s="10">
        <v>-152</v>
      </c>
      <c r="M500" s="33">
        <v>-0.37766206440480454</v>
      </c>
      <c r="N500" s="11">
        <v>2.3422643649334253E-2</v>
      </c>
      <c r="O500" s="10">
        <v>132</v>
      </c>
      <c r="P500" s="33">
        <v>0.47496456061567488</v>
      </c>
      <c r="Q500" s="11">
        <v>-3.3181627663290247E-2</v>
      </c>
      <c r="R500" s="10">
        <v>-30</v>
      </c>
      <c r="S500" s="33">
        <v>-0.10926646648815938</v>
      </c>
      <c r="T500" s="12">
        <v>-0.42646620884385156</v>
      </c>
      <c r="U500" s="10">
        <v>201</v>
      </c>
      <c r="V500" s="33">
        <v>0.95854714198488811</v>
      </c>
      <c r="W500" s="11">
        <v>-6.4100250626566407E-2</v>
      </c>
      <c r="X500" s="10">
        <v>54</v>
      </c>
      <c r="Y500" s="33">
        <v>0.24369549647135869</v>
      </c>
      <c r="Z500" s="13">
        <v>18302</v>
      </c>
      <c r="AA500" s="10">
        <v>22</v>
      </c>
      <c r="AB500" s="33">
        <v>0.34498666326696259</v>
      </c>
      <c r="AC500" s="11">
        <v>-3.2000000000000001E-2</v>
      </c>
      <c r="AD500" s="10">
        <v>-39</v>
      </c>
      <c r="AE500" s="33">
        <v>-0.18625206744382139</v>
      </c>
      <c r="AF500" s="11">
        <v>5.9567275185945512E-4</v>
      </c>
      <c r="AG500" s="10">
        <v>-38</v>
      </c>
      <c r="AH500" s="33">
        <v>-0.15242919399653476</v>
      </c>
      <c r="AI500" s="14">
        <v>0.23653452121491148</v>
      </c>
      <c r="AJ500" s="10">
        <v>-28</v>
      </c>
      <c r="AK500" s="33">
        <v>-2.6712926797744785E-3</v>
      </c>
      <c r="AL500" s="13">
        <v>2515.8621994944988</v>
      </c>
      <c r="AM500" s="38"/>
    </row>
    <row r="501" spans="1:39" x14ac:dyDescent="0.25">
      <c r="A501" t="s">
        <v>608</v>
      </c>
      <c r="B501" s="5" t="s">
        <v>363</v>
      </c>
      <c r="C501" s="6" t="s">
        <v>54</v>
      </c>
      <c r="D501" s="7" t="s">
        <v>39</v>
      </c>
      <c r="E501" s="8">
        <v>22.463269605455803</v>
      </c>
      <c r="F501" s="36">
        <v>0.95108724170061731</v>
      </c>
      <c r="G501" s="8">
        <v>-2.7850551417077405</v>
      </c>
      <c r="H501" s="9">
        <v>63</v>
      </c>
      <c r="I501" s="10">
        <v>199</v>
      </c>
      <c r="J501" s="33">
        <v>0.97062848658929712</v>
      </c>
      <c r="K501" s="11">
        <v>4.1836958110084144E-2</v>
      </c>
      <c r="L501" s="10">
        <v>54</v>
      </c>
      <c r="M501" s="33">
        <v>0.19121449196697432</v>
      </c>
      <c r="N501" s="11">
        <v>-6.7973179522445235E-3</v>
      </c>
      <c r="O501" s="10">
        <v>8</v>
      </c>
      <c r="P501" s="33">
        <v>3.1866357851162319E-2</v>
      </c>
      <c r="Q501" s="11">
        <v>-4.0913767429267625E-3</v>
      </c>
      <c r="R501" s="10">
        <v>79</v>
      </c>
      <c r="S501" s="33">
        <v>-7.6195501913319114E-2</v>
      </c>
      <c r="T501" s="12">
        <v>-0.65549623321773809</v>
      </c>
      <c r="U501" s="10">
        <v>169</v>
      </c>
      <c r="V501" s="33">
        <v>0.47411089659708516</v>
      </c>
      <c r="W501" s="11">
        <v>-3.0978116028384163E-2</v>
      </c>
      <c r="X501" s="10">
        <v>30</v>
      </c>
      <c r="Y501" s="33">
        <v>0.11039674424092998</v>
      </c>
      <c r="Z501" s="13">
        <v>16643</v>
      </c>
      <c r="AA501" s="10">
        <v>-65</v>
      </c>
      <c r="AB501" s="33">
        <v>-0.19749142063562758</v>
      </c>
      <c r="AC501" s="11">
        <v>-1.6E-2</v>
      </c>
      <c r="AD501" s="10">
        <v>100</v>
      </c>
      <c r="AE501" s="33">
        <v>0.28150112374832365</v>
      </c>
      <c r="AF501" s="11">
        <v>2.6320370232141621E-2</v>
      </c>
      <c r="AG501" s="10">
        <v>38</v>
      </c>
      <c r="AH501" s="33">
        <v>0.13545334958062583</v>
      </c>
      <c r="AI501" s="14">
        <v>-0.12422861891912129</v>
      </c>
      <c r="AJ501" s="10">
        <v>7</v>
      </c>
      <c r="AK501" s="33">
        <v>1.0299839111353126E-2</v>
      </c>
      <c r="AL501" s="13">
        <v>11999.83705441808</v>
      </c>
      <c r="AM501" s="38"/>
    </row>
    <row r="502" spans="1:39" x14ac:dyDescent="0.25">
      <c r="A502" t="s">
        <v>702</v>
      </c>
      <c r="B502" s="5" t="s">
        <v>58</v>
      </c>
      <c r="C502" s="6" t="s">
        <v>26</v>
      </c>
      <c r="D502" s="7" t="s">
        <v>20</v>
      </c>
      <c r="E502" s="8">
        <v>59.494748180077593</v>
      </c>
      <c r="F502" s="36">
        <v>2.3846025566712328</v>
      </c>
      <c r="G502" s="8">
        <v>-2.7919875980593645</v>
      </c>
      <c r="H502" s="9">
        <v>3</v>
      </c>
      <c r="I502" s="10">
        <v>-87</v>
      </c>
      <c r="J502" s="33">
        <v>-0.37238245262148217</v>
      </c>
      <c r="K502" s="11">
        <v>-3.048593799300725E-2</v>
      </c>
      <c r="L502" s="10">
        <v>41</v>
      </c>
      <c r="M502" s="33">
        <v>0.46867773062042428</v>
      </c>
      <c r="N502" s="11">
        <v>-2.3938047656235431E-2</v>
      </c>
      <c r="O502" s="10">
        <v>13</v>
      </c>
      <c r="P502" s="33">
        <v>0.69997818220987584</v>
      </c>
      <c r="Q502" s="11">
        <v>-5.0217391304347825E-2</v>
      </c>
      <c r="R502" s="10">
        <v>-151</v>
      </c>
      <c r="S502" s="33">
        <v>-0.46146391601859171</v>
      </c>
      <c r="T502" s="12">
        <v>1.056489175630914</v>
      </c>
      <c r="U502" s="10">
        <v>20</v>
      </c>
      <c r="V502" s="33">
        <v>0.82635076276654673</v>
      </c>
      <c r="W502" s="11">
        <v>-6.4232331437855394E-2</v>
      </c>
      <c r="X502" s="10">
        <v>-21</v>
      </c>
      <c r="Y502" s="33">
        <v>-0.17112818951938991</v>
      </c>
      <c r="Z502" s="13">
        <v>-1339</v>
      </c>
      <c r="AA502" s="10">
        <v>4</v>
      </c>
      <c r="AB502" s="33">
        <v>0.28805094174077484</v>
      </c>
      <c r="AC502" s="11">
        <v>-4.5999999999999999E-2</v>
      </c>
      <c r="AD502" s="10">
        <v>54</v>
      </c>
      <c r="AE502" s="33">
        <v>1.1923290352933349</v>
      </c>
      <c r="AF502" s="11">
        <v>9.3707070707070628E-2</v>
      </c>
      <c r="AG502" s="10">
        <v>-34</v>
      </c>
      <c r="AH502" s="33">
        <v>-6.7863006268423662E-2</v>
      </c>
      <c r="AI502" s="14">
        <v>0.10887255700279619</v>
      </c>
      <c r="AJ502" s="10">
        <v>0</v>
      </c>
      <c r="AK502" s="33">
        <v>1.3510689064210823E-2</v>
      </c>
      <c r="AL502" s="13">
        <v>4154.2795956318078</v>
      </c>
      <c r="AM502" s="38"/>
    </row>
    <row r="503" spans="1:39" x14ac:dyDescent="0.25">
      <c r="A503" t="s">
        <v>881</v>
      </c>
      <c r="B503" s="5" t="s">
        <v>478</v>
      </c>
      <c r="C503" s="6" t="s">
        <v>24</v>
      </c>
      <c r="D503" s="7" t="s">
        <v>20</v>
      </c>
      <c r="E503" s="8">
        <v>15.81969970077588</v>
      </c>
      <c r="F503" s="36">
        <v>0.71868638309966304</v>
      </c>
      <c r="G503" s="8">
        <v>-2.8610385070818261</v>
      </c>
      <c r="H503" s="9">
        <v>55</v>
      </c>
      <c r="I503" s="10">
        <v>22</v>
      </c>
      <c r="J503" s="33">
        <v>0.40648606624924455</v>
      </c>
      <c r="K503" s="11">
        <v>4.2919115124553153E-2</v>
      </c>
      <c r="L503" s="10">
        <v>6</v>
      </c>
      <c r="M503" s="33">
        <v>5.5695321168606093E-2</v>
      </c>
      <c r="N503" s="11">
        <v>7.0296747336979354E-4</v>
      </c>
      <c r="O503" s="10">
        <v>15</v>
      </c>
      <c r="P503" s="33">
        <v>3.0311081515217775E-2</v>
      </c>
      <c r="Q503" s="11">
        <v>-3.619047619047619E-3</v>
      </c>
      <c r="R503" s="10">
        <v>-44</v>
      </c>
      <c r="S503" s="33">
        <v>-0.27985758730862836</v>
      </c>
      <c r="T503" s="12">
        <v>0</v>
      </c>
      <c r="U503" s="10">
        <v>-31</v>
      </c>
      <c r="V503" s="33">
        <v>-5.5519937469486691E-2</v>
      </c>
      <c r="W503" s="11">
        <v>2.8239355581127709E-3</v>
      </c>
      <c r="X503" s="10">
        <v>86</v>
      </c>
      <c r="Y503" s="33">
        <v>0.46835139881135973</v>
      </c>
      <c r="Z503" s="13">
        <v>30016</v>
      </c>
      <c r="AA503" s="10">
        <v>169</v>
      </c>
      <c r="AB503" s="33">
        <v>0.43636624532484347</v>
      </c>
      <c r="AC503" s="11">
        <v>-2.4999999999999994E-2</v>
      </c>
      <c r="AD503" s="10">
        <v>22</v>
      </c>
      <c r="AE503" s="33">
        <v>6.0482600731497027E-2</v>
      </c>
      <c r="AF503" s="11">
        <v>1.1350613915416141E-2</v>
      </c>
      <c r="AG503" s="10">
        <v>-5</v>
      </c>
      <c r="AH503" s="33">
        <v>-0.12008251124172542</v>
      </c>
      <c r="AI503" s="14">
        <v>5.1881012037871321E-2</v>
      </c>
      <c r="AJ503" s="10">
        <v>0</v>
      </c>
      <c r="AK503" s="33">
        <v>-0.1078885501966842</v>
      </c>
      <c r="AL503" s="13">
        <v>234128.59087171359</v>
      </c>
      <c r="AM503" s="38"/>
    </row>
    <row r="504" spans="1:39" x14ac:dyDescent="0.25">
      <c r="A504" t="s">
        <v>864</v>
      </c>
      <c r="B504" s="5" t="s">
        <v>340</v>
      </c>
      <c r="C504" s="6" t="s">
        <v>93</v>
      </c>
      <c r="D504" s="7" t="s">
        <v>34</v>
      </c>
      <c r="E504" s="8">
        <v>23.393564469803003</v>
      </c>
      <c r="F504" s="36">
        <v>1.015038527876901</v>
      </c>
      <c r="G504" s="8">
        <v>-2.872313274082682</v>
      </c>
      <c r="H504" s="9">
        <v>74</v>
      </c>
      <c r="I504" s="10">
        <v>20</v>
      </c>
      <c r="J504" s="33">
        <v>3.5614015273683519E-2</v>
      </c>
      <c r="K504" s="11">
        <v>-2.0660229059061175E-2</v>
      </c>
      <c r="L504" s="10">
        <v>87</v>
      </c>
      <c r="M504" s="33">
        <v>0.27605739096649556</v>
      </c>
      <c r="N504" s="11">
        <v>-1.1256572010095722E-2</v>
      </c>
      <c r="O504" s="10">
        <v>21</v>
      </c>
      <c r="P504" s="33">
        <v>7.3202764682176014E-2</v>
      </c>
      <c r="Q504" s="11">
        <v>-7.0789865871833113E-3</v>
      </c>
      <c r="R504" s="10">
        <v>-29</v>
      </c>
      <c r="S504" s="33">
        <v>-0.23593166291716991</v>
      </c>
      <c r="T504" s="12">
        <v>-0.10405353156209424</v>
      </c>
      <c r="U504" s="10">
        <v>218</v>
      </c>
      <c r="V504" s="33">
        <v>0.92608211372148563</v>
      </c>
      <c r="W504" s="11">
        <v>-6.1536897923110907E-2</v>
      </c>
      <c r="X504" s="10">
        <v>26</v>
      </c>
      <c r="Y504" s="33">
        <v>8.8983555299771908E-2</v>
      </c>
      <c r="Z504" s="13">
        <v>16143</v>
      </c>
      <c r="AA504" s="10">
        <v>39</v>
      </c>
      <c r="AB504" s="33">
        <v>0.12964953009726743</v>
      </c>
      <c r="AC504" s="11">
        <v>-1.6000000000000004E-2</v>
      </c>
      <c r="AD504" s="10">
        <v>-24</v>
      </c>
      <c r="AE504" s="33">
        <v>-7.6702023357000493E-2</v>
      </c>
      <c r="AF504" s="11">
        <v>5.4320757646327822E-3</v>
      </c>
      <c r="AG504" s="10">
        <v>38</v>
      </c>
      <c r="AH504" s="33">
        <v>0.11792773924476313</v>
      </c>
      <c r="AI504" s="14">
        <v>-9.9026059509382591E-2</v>
      </c>
      <c r="AJ504" s="10">
        <v>14</v>
      </c>
      <c r="AK504" s="33">
        <v>9.4178559165388753E-3</v>
      </c>
      <c r="AL504" s="13">
        <v>16946.813758729433</v>
      </c>
      <c r="AM504" s="38"/>
    </row>
    <row r="505" spans="1:39" x14ac:dyDescent="0.25">
      <c r="A505" t="s">
        <v>871</v>
      </c>
      <c r="B505" s="5" t="s">
        <v>317</v>
      </c>
      <c r="C505" s="6" t="s">
        <v>33</v>
      </c>
      <c r="D505" s="7" t="s">
        <v>34</v>
      </c>
      <c r="E505" s="8">
        <v>24.596787622973363</v>
      </c>
      <c r="F505" s="36">
        <v>1.0717284332392585</v>
      </c>
      <c r="G505" s="8">
        <v>-2.9040578900661949</v>
      </c>
      <c r="H505" s="9">
        <v>79</v>
      </c>
      <c r="I505" s="10">
        <v>-97</v>
      </c>
      <c r="J505" s="33">
        <v>-0.71374119970382321</v>
      </c>
      <c r="K505" s="11">
        <v>-8.8994733908134505E-2</v>
      </c>
      <c r="L505" s="10">
        <v>57</v>
      </c>
      <c r="M505" s="33">
        <v>0.16843680097164454</v>
      </c>
      <c r="N505" s="11">
        <v>-5.4495766798842576E-3</v>
      </c>
      <c r="O505" s="10">
        <v>191</v>
      </c>
      <c r="P505" s="33">
        <v>0.55155538536608761</v>
      </c>
      <c r="Q505" s="11">
        <v>-3.7811219605590654E-2</v>
      </c>
      <c r="R505" s="10">
        <v>30</v>
      </c>
      <c r="S505" s="33">
        <v>-5.1734928788053552E-2</v>
      </c>
      <c r="T505" s="12">
        <v>-0.68640627205692106</v>
      </c>
      <c r="U505" s="10">
        <v>99</v>
      </c>
      <c r="V505" s="33">
        <v>0.2767911901013872</v>
      </c>
      <c r="W505" s="11">
        <v>-1.9148878721968049E-2</v>
      </c>
      <c r="X505" s="10">
        <v>121</v>
      </c>
      <c r="Y505" s="33">
        <v>0.49688460569369763</v>
      </c>
      <c r="Z505" s="13">
        <v>28395</v>
      </c>
      <c r="AA505" s="10">
        <v>-25</v>
      </c>
      <c r="AB505" s="33">
        <v>-5.1042008529319394E-2</v>
      </c>
      <c r="AC505" s="11">
        <v>-1.8000000000000002E-2</v>
      </c>
      <c r="AD505" s="10">
        <v>6</v>
      </c>
      <c r="AE505" s="33">
        <v>8.6188548409922849E-3</v>
      </c>
      <c r="AF505" s="11">
        <v>1.0847117794486327E-2</v>
      </c>
      <c r="AG505" s="10">
        <v>-35</v>
      </c>
      <c r="AH505" s="33">
        <v>-9.1084161224737364E-2</v>
      </c>
      <c r="AI505" s="14">
        <v>0.14639023007208518</v>
      </c>
      <c r="AJ505" s="10">
        <v>-24</v>
      </c>
      <c r="AK505" s="33">
        <v>-9.9010182521594436E-4</v>
      </c>
      <c r="AL505" s="13">
        <v>4071.8339799172099</v>
      </c>
      <c r="AM505" s="38"/>
    </row>
    <row r="506" spans="1:39" x14ac:dyDescent="0.25">
      <c r="A506" t="s">
        <v>923</v>
      </c>
      <c r="B506" s="5" t="s">
        <v>489</v>
      </c>
      <c r="C506" s="6" t="s">
        <v>54</v>
      </c>
      <c r="D506" s="7" t="s">
        <v>39</v>
      </c>
      <c r="E506" s="8">
        <v>15.345027882491019</v>
      </c>
      <c r="F506" s="36">
        <v>0.73716454753453764</v>
      </c>
      <c r="G506" s="8">
        <v>-2.9758185416977643</v>
      </c>
      <c r="H506" s="9">
        <v>56</v>
      </c>
      <c r="I506" s="10">
        <v>171</v>
      </c>
      <c r="J506" s="33">
        <v>0.61728108597540143</v>
      </c>
      <c r="K506" s="11">
        <v>4.3244139645593926E-2</v>
      </c>
      <c r="L506" s="10">
        <v>271</v>
      </c>
      <c r="M506" s="33">
        <v>0.79381539393845102</v>
      </c>
      <c r="N506" s="11">
        <v>-3.9155325499795626E-2</v>
      </c>
      <c r="O506" s="10">
        <v>16</v>
      </c>
      <c r="P506" s="33">
        <v>2.5782644101777774E-2</v>
      </c>
      <c r="Q506" s="11">
        <v>-3.5397048489107519E-3</v>
      </c>
      <c r="R506" s="10">
        <v>-44</v>
      </c>
      <c r="S506" s="33">
        <v>-0.27985758730862836</v>
      </c>
      <c r="T506" s="12">
        <v>0</v>
      </c>
      <c r="U506" s="10">
        <v>87</v>
      </c>
      <c r="V506" s="33">
        <v>0.23689705732169153</v>
      </c>
      <c r="W506" s="11">
        <v>-1.6149439601494391E-2</v>
      </c>
      <c r="X506" s="10">
        <v>49</v>
      </c>
      <c r="Y506" s="33">
        <v>0.41832881742912631</v>
      </c>
      <c r="Z506" s="13">
        <v>31574</v>
      </c>
      <c r="AA506" s="10">
        <v>-14</v>
      </c>
      <c r="AB506" s="33">
        <v>-9.2293947562785972E-2</v>
      </c>
      <c r="AC506" s="11">
        <v>-1.3999999999999999E-2</v>
      </c>
      <c r="AD506" s="10">
        <v>2</v>
      </c>
      <c r="AE506" s="33">
        <v>6.3158096121119556E-2</v>
      </c>
      <c r="AF506" s="11">
        <v>9.000000000000008E-3</v>
      </c>
      <c r="AG506" s="10">
        <v>1</v>
      </c>
      <c r="AH506" s="33">
        <v>2.2921917936954861E-2</v>
      </c>
      <c r="AI506" s="14">
        <v>-8.3023597281965289E-2</v>
      </c>
      <c r="AJ506" s="10">
        <v>3</v>
      </c>
      <c r="AK506" s="33">
        <v>2.6579471878142469E-2</v>
      </c>
      <c r="AL506" s="13">
        <v>70973.911083667772</v>
      </c>
      <c r="AM506" s="38"/>
    </row>
    <row r="507" spans="1:39" x14ac:dyDescent="0.25">
      <c r="A507" t="s">
        <v>827</v>
      </c>
      <c r="B507" s="5" t="s">
        <v>579</v>
      </c>
      <c r="C507" s="6" t="s">
        <v>93</v>
      </c>
      <c r="D507" s="7" t="s">
        <v>34</v>
      </c>
      <c r="E507" s="8">
        <v>6.7713759700405554</v>
      </c>
      <c r="F507" s="36">
        <v>0.40611461611597477</v>
      </c>
      <c r="G507" s="8">
        <v>-2.9768390243671909</v>
      </c>
      <c r="H507" s="9">
        <v>7</v>
      </c>
      <c r="I507" s="10">
        <v>-5</v>
      </c>
      <c r="J507" s="33">
        <v>-9.3435702070386595E-2</v>
      </c>
      <c r="K507" s="11">
        <v>-2.6641812634311313E-2</v>
      </c>
      <c r="L507" s="10">
        <v>-202</v>
      </c>
      <c r="M507" s="33">
        <v>-0.58077506701361004</v>
      </c>
      <c r="N507" s="11">
        <v>3.3964308721822253E-2</v>
      </c>
      <c r="O507" s="10">
        <v>12</v>
      </c>
      <c r="P507" s="33">
        <v>1.3195956325868563E-2</v>
      </c>
      <c r="Q507" s="11">
        <v>-2.5229485396383866E-3</v>
      </c>
      <c r="R507" s="10">
        <v>-44</v>
      </c>
      <c r="S507" s="33">
        <v>-0.27985758730862836</v>
      </c>
      <c r="T507" s="12">
        <v>0</v>
      </c>
      <c r="U507" s="10">
        <v>0</v>
      </c>
      <c r="V507" s="33">
        <v>6.3153068726804706E-2</v>
      </c>
      <c r="W507" s="11">
        <v>-1.5114802149487055E-3</v>
      </c>
      <c r="X507" s="10">
        <v>7</v>
      </c>
      <c r="Y507" s="33">
        <v>0.72178968537530164</v>
      </c>
      <c r="Z507" s="13">
        <v>54489</v>
      </c>
      <c r="AA507" s="10">
        <v>14</v>
      </c>
      <c r="AB507" s="33">
        <v>3.3529495026789258E-2</v>
      </c>
      <c r="AC507" s="11">
        <v>-1.4000000000000002E-2</v>
      </c>
      <c r="AD507" s="10">
        <v>22</v>
      </c>
      <c r="AE507" s="33">
        <v>5.3612503322922112E-2</v>
      </c>
      <c r="AF507" s="11">
        <v>1.0292862398822655E-2</v>
      </c>
      <c r="AG507" s="10">
        <v>-19</v>
      </c>
      <c r="AH507" s="33">
        <v>-7.825843231501306E-2</v>
      </c>
      <c r="AI507" s="14">
        <v>6.910781610172223E-2</v>
      </c>
      <c r="AJ507" s="10">
        <v>-8</v>
      </c>
      <c r="AK507" s="33">
        <v>-4.4764820013317497E-2</v>
      </c>
      <c r="AL507" s="13">
        <v>4933.6923454252537</v>
      </c>
      <c r="AM507" s="38"/>
    </row>
    <row r="508" spans="1:39" x14ac:dyDescent="0.25">
      <c r="A508" t="s">
        <v>653</v>
      </c>
      <c r="B508" s="5" t="s">
        <v>222</v>
      </c>
      <c r="C508" s="6" t="s">
        <v>93</v>
      </c>
      <c r="D508" s="7" t="s">
        <v>34</v>
      </c>
      <c r="E508" s="8">
        <v>30.790556183423494</v>
      </c>
      <c r="F508" s="36">
        <v>1.3549363106558521</v>
      </c>
      <c r="G508" s="8">
        <v>-3.0406255852868718</v>
      </c>
      <c r="H508" s="9">
        <v>63</v>
      </c>
      <c r="I508" s="10">
        <v>108</v>
      </c>
      <c r="J508" s="33">
        <v>0.23840125049958358</v>
      </c>
      <c r="K508" s="11">
        <v>-5.4480670121075381E-3</v>
      </c>
      <c r="L508" s="10">
        <v>-109</v>
      </c>
      <c r="M508" s="33">
        <v>-0.27094484930598828</v>
      </c>
      <c r="N508" s="11">
        <v>1.8126645927053257E-2</v>
      </c>
      <c r="O508" s="10">
        <v>63</v>
      </c>
      <c r="P508" s="33">
        <v>0.35953988256039782</v>
      </c>
      <c r="Q508" s="11">
        <v>-2.6097421203438401E-2</v>
      </c>
      <c r="R508" s="10">
        <v>51</v>
      </c>
      <c r="S508" s="33">
        <v>2.9942688819326352E-2</v>
      </c>
      <c r="T508" s="12">
        <v>-0.94866740937526783</v>
      </c>
      <c r="U508" s="10">
        <v>201</v>
      </c>
      <c r="V508" s="33">
        <v>0.85093635803662671</v>
      </c>
      <c r="W508" s="11">
        <v>-5.6797030295772953E-2</v>
      </c>
      <c r="X508" s="10">
        <v>24</v>
      </c>
      <c r="Y508" s="33">
        <v>9.8359223941046708E-2</v>
      </c>
      <c r="Z508" s="13">
        <v>14583</v>
      </c>
      <c r="AA508" s="10">
        <v>28</v>
      </c>
      <c r="AB508" s="33">
        <v>9.5407403576988792E-2</v>
      </c>
      <c r="AC508" s="11">
        <v>-2.0000000000000004E-2</v>
      </c>
      <c r="AD508" s="10">
        <v>-26</v>
      </c>
      <c r="AE508" s="33">
        <v>-0.1150124736831617</v>
      </c>
      <c r="AF508" s="11">
        <v>6.7900017298044846E-3</v>
      </c>
      <c r="AG508" s="10">
        <v>26</v>
      </c>
      <c r="AH508" s="33">
        <v>0.16119374694385413</v>
      </c>
      <c r="AI508" s="14">
        <v>-9.9159569959240468E-2</v>
      </c>
      <c r="AJ508" s="10">
        <v>10</v>
      </c>
      <c r="AK508" s="33">
        <v>1.4402761481060344E-2</v>
      </c>
      <c r="AL508" s="13">
        <v>10875.637817293682</v>
      </c>
      <c r="AM508" s="38"/>
    </row>
    <row r="509" spans="1:39" x14ac:dyDescent="0.25">
      <c r="A509" t="s">
        <v>931</v>
      </c>
      <c r="B509" s="5" t="s">
        <v>151</v>
      </c>
      <c r="C509" s="6" t="s">
        <v>93</v>
      </c>
      <c r="D509" s="7" t="s">
        <v>34</v>
      </c>
      <c r="E509" s="8">
        <v>37.405771802420233</v>
      </c>
      <c r="F509" s="36">
        <v>1.6202196726822531</v>
      </c>
      <c r="G509" s="8">
        <v>-3.0705510289718063</v>
      </c>
      <c r="H509" s="9">
        <v>48</v>
      </c>
      <c r="I509" s="10">
        <v>11</v>
      </c>
      <c r="J509" s="33">
        <v>-3.8540107336850038E-2</v>
      </c>
      <c r="K509" s="11">
        <v>-2.123744877714917E-2</v>
      </c>
      <c r="L509" s="10">
        <v>37</v>
      </c>
      <c r="M509" s="33">
        <v>0.12003559890572874</v>
      </c>
      <c r="N509" s="11">
        <v>-4.1092256340090894E-3</v>
      </c>
      <c r="O509" s="10">
        <v>65</v>
      </c>
      <c r="P509" s="33">
        <v>0.30305986469067869</v>
      </c>
      <c r="Q509" s="11">
        <v>-2.2302027748132343E-2</v>
      </c>
      <c r="R509" s="10">
        <v>224</v>
      </c>
      <c r="S509" s="33">
        <v>0.25232281759893693</v>
      </c>
      <c r="T509" s="12">
        <v>-1.793400286944046</v>
      </c>
      <c r="U509" s="10">
        <v>65</v>
      </c>
      <c r="V509" s="33">
        <v>0.28344589013661065</v>
      </c>
      <c r="W509" s="11">
        <v>-2.2416789396170839E-2</v>
      </c>
      <c r="X509" s="10">
        <v>29</v>
      </c>
      <c r="Y509" s="33">
        <v>0.14040881264745164</v>
      </c>
      <c r="Z509" s="13">
        <v>11797</v>
      </c>
      <c r="AA509" s="10">
        <v>-51</v>
      </c>
      <c r="AB509" s="33">
        <v>-0.38272167826339587</v>
      </c>
      <c r="AC509" s="11">
        <v>-2.0000000000000004E-2</v>
      </c>
      <c r="AD509" s="10">
        <v>85</v>
      </c>
      <c r="AE509" s="33">
        <v>1.0297602492754991</v>
      </c>
      <c r="AF509" s="11">
        <v>8.1010395010394975E-2</v>
      </c>
      <c r="AG509" s="10">
        <v>-59</v>
      </c>
      <c r="AH509" s="33">
        <v>-0.18365608076964779</v>
      </c>
      <c r="AI509" s="14">
        <v>0.19625110723974615</v>
      </c>
      <c r="AJ509" s="10">
        <v>13</v>
      </c>
      <c r="AK509" s="33">
        <v>7.7935455586656266E-2</v>
      </c>
      <c r="AL509" s="13">
        <v>86495.37193449348</v>
      </c>
      <c r="AM509" s="38"/>
    </row>
    <row r="510" spans="1:39" x14ac:dyDescent="0.25">
      <c r="A510" t="s">
        <v>1106</v>
      </c>
      <c r="B510" s="5" t="s">
        <v>51</v>
      </c>
      <c r="C510" s="6" t="s">
        <v>52</v>
      </c>
      <c r="D510" s="7" t="s">
        <v>34</v>
      </c>
      <c r="E510" s="8">
        <v>61.452331684635524</v>
      </c>
      <c r="F510" s="36">
        <v>2.5520438975723518</v>
      </c>
      <c r="G510" s="8">
        <v>-3.078058951402582</v>
      </c>
      <c r="H510" s="9">
        <v>6</v>
      </c>
      <c r="I510" s="10">
        <v>28</v>
      </c>
      <c r="J510" s="33">
        <v>0.10156785515425448</v>
      </c>
      <c r="K510" s="11">
        <v>-2.031515755131319E-2</v>
      </c>
      <c r="L510" s="10">
        <v>87</v>
      </c>
      <c r="M510" s="33">
        <v>0.43201225490677658</v>
      </c>
      <c r="N510" s="11">
        <v>-2.0826055985519509E-2</v>
      </c>
      <c r="O510" s="10">
        <v>5</v>
      </c>
      <c r="P510" s="33">
        <v>0.63315181717580415</v>
      </c>
      <c r="Q510" s="11">
        <v>-4.6440017959916757E-2</v>
      </c>
      <c r="R510" s="10">
        <v>40</v>
      </c>
      <c r="S510" s="33">
        <v>0.58482461425160115</v>
      </c>
      <c r="T510" s="12">
        <v>-2.5895527537026748</v>
      </c>
      <c r="U510" s="10">
        <v>6</v>
      </c>
      <c r="V510" s="33">
        <v>0.58653505468777789</v>
      </c>
      <c r="W510" s="11">
        <v>-5.2539247835977437E-2</v>
      </c>
      <c r="X510" s="10">
        <v>3</v>
      </c>
      <c r="Y510" s="33">
        <v>0.11061313724114985</v>
      </c>
      <c r="Z510" s="13">
        <v>7885</v>
      </c>
      <c r="AA510" s="10">
        <v>27</v>
      </c>
      <c r="AB510" s="33">
        <v>0.18245000064510322</v>
      </c>
      <c r="AC510" s="11">
        <v>-2.6000000000000002E-2</v>
      </c>
      <c r="AD510" s="10">
        <v>2</v>
      </c>
      <c r="AE510" s="33">
        <v>0.17374200690826536</v>
      </c>
      <c r="AF510" s="11">
        <v>4.1268047681662368E-2</v>
      </c>
      <c r="AG510" s="10">
        <v>159</v>
      </c>
      <c r="AH510" s="33">
        <v>0.56448542334846408</v>
      </c>
      <c r="AI510" s="14">
        <v>-0.56805822320043386</v>
      </c>
      <c r="AJ510" s="10">
        <v>22</v>
      </c>
      <c r="AK510" s="33">
        <v>2.4843533241109494E-2</v>
      </c>
      <c r="AL510" s="13">
        <v>12813.613782609878</v>
      </c>
      <c r="AM510" s="38">
        <v>1</v>
      </c>
    </row>
    <row r="511" spans="1:39" x14ac:dyDescent="0.25">
      <c r="A511" t="s">
        <v>690</v>
      </c>
      <c r="B511" s="5" t="s">
        <v>405</v>
      </c>
      <c r="C511" s="6" t="s">
        <v>44</v>
      </c>
      <c r="D511" s="7" t="s">
        <v>20</v>
      </c>
      <c r="E511" s="8">
        <v>20.449624786533896</v>
      </c>
      <c r="F511" s="36">
        <v>0.98198231029901484</v>
      </c>
      <c r="G511" s="8">
        <v>-3.1239410337536384</v>
      </c>
      <c r="H511" s="9">
        <v>58</v>
      </c>
      <c r="I511" s="10">
        <v>6</v>
      </c>
      <c r="J511" s="33">
        <v>0.19636951317471774</v>
      </c>
      <c r="K511" s="11">
        <v>-2.1572943686367196E-2</v>
      </c>
      <c r="L511" s="10">
        <v>-111</v>
      </c>
      <c r="M511" s="33">
        <v>-0.25936763012675568</v>
      </c>
      <c r="N511" s="11">
        <v>1.6938239066514642E-2</v>
      </c>
      <c r="O511" s="10">
        <v>126</v>
      </c>
      <c r="P511" s="33">
        <v>0.32148006882641866</v>
      </c>
      <c r="Q511" s="11">
        <v>-2.2817284790745154E-2</v>
      </c>
      <c r="R511" s="10">
        <v>40</v>
      </c>
      <c r="S511" s="33">
        <v>-6.7471710708774918E-2</v>
      </c>
      <c r="T511" s="12">
        <v>-0.65494314625151628</v>
      </c>
      <c r="U511" s="10">
        <v>115</v>
      </c>
      <c r="V511" s="33">
        <v>0.29766354953558238</v>
      </c>
      <c r="W511" s="11">
        <v>-1.9469792051187401E-2</v>
      </c>
      <c r="X511" s="10">
        <v>34</v>
      </c>
      <c r="Y511" s="33">
        <v>0.17031805828323784</v>
      </c>
      <c r="Z511" s="13">
        <v>19941</v>
      </c>
      <c r="AA511" s="10">
        <v>53</v>
      </c>
      <c r="AB511" s="33">
        <v>9.9946122578170482E-2</v>
      </c>
      <c r="AC511" s="11">
        <v>-1.8000000000000002E-2</v>
      </c>
      <c r="AD511" s="10">
        <v>67</v>
      </c>
      <c r="AE511" s="33">
        <v>0.19847618108865595</v>
      </c>
      <c r="AF511" s="11">
        <v>2.0475494411005934E-2</v>
      </c>
      <c r="AG511" s="10">
        <v>-31</v>
      </c>
      <c r="AH511" s="33">
        <v>-8.7749951042335905E-2</v>
      </c>
      <c r="AI511" s="14">
        <v>0.14689145770735657</v>
      </c>
      <c r="AJ511" s="10">
        <v>-29</v>
      </c>
      <c r="AK511" s="33">
        <v>-2.971769222728432E-3</v>
      </c>
      <c r="AL511" s="13">
        <v>2281.5240230259078</v>
      </c>
      <c r="AM511" s="38"/>
    </row>
    <row r="512" spans="1:39" x14ac:dyDescent="0.25">
      <c r="A512" t="s">
        <v>873</v>
      </c>
      <c r="B512" s="5" t="s">
        <v>567</v>
      </c>
      <c r="C512" s="6" t="s">
        <v>54</v>
      </c>
      <c r="D512" s="7" t="s">
        <v>39</v>
      </c>
      <c r="E512" s="8">
        <v>9.5663409694065002</v>
      </c>
      <c r="F512" s="36">
        <v>0.58545687712089745</v>
      </c>
      <c r="G512" s="8">
        <v>-3.1991239014401849</v>
      </c>
      <c r="H512" s="9">
        <v>13</v>
      </c>
      <c r="I512" s="10">
        <v>41</v>
      </c>
      <c r="J512" s="33">
        <v>9.1938028427446694E-2</v>
      </c>
      <c r="K512" s="11">
        <v>1.7341328083757546E-3</v>
      </c>
      <c r="L512" s="10">
        <v>2</v>
      </c>
      <c r="M512" s="33">
        <v>6.2159914857357168E-2</v>
      </c>
      <c r="N512" s="11">
        <v>4.5269352648257336E-4</v>
      </c>
      <c r="O512" s="10">
        <v>0</v>
      </c>
      <c r="P512" s="33">
        <v>-2.468057563044801E-2</v>
      </c>
      <c r="Q512" s="11">
        <v>0</v>
      </c>
      <c r="R512" s="10">
        <v>-44</v>
      </c>
      <c r="S512" s="33">
        <v>-0.27985758730862836</v>
      </c>
      <c r="T512" s="12">
        <v>0</v>
      </c>
      <c r="U512" s="10">
        <v>108</v>
      </c>
      <c r="V512" s="33">
        <v>0.34548918496761827</v>
      </c>
      <c r="W512" s="11">
        <v>-2.0797399041752228E-2</v>
      </c>
      <c r="X512" s="10">
        <v>20</v>
      </c>
      <c r="Y512" s="33">
        <v>0.53544871845865694</v>
      </c>
      <c r="Z512" s="13">
        <v>42573</v>
      </c>
      <c r="AA512" s="10">
        <v>51</v>
      </c>
      <c r="AB512" s="33">
        <v>0.20287423615042155</v>
      </c>
      <c r="AC512" s="11">
        <v>-1.7000000000000005E-2</v>
      </c>
      <c r="AD512" s="10">
        <v>-12</v>
      </c>
      <c r="AE512" s="33">
        <v>-0.21507739614767218</v>
      </c>
      <c r="AF512" s="11">
        <v>-8.3312294875032E-3</v>
      </c>
      <c r="AG512" s="10">
        <v>-16</v>
      </c>
      <c r="AH512" s="33">
        <v>-5.8302681894575104E-2</v>
      </c>
      <c r="AI512" s="14">
        <v>5.1235285336534098E-2</v>
      </c>
      <c r="AJ512" s="10">
        <v>5</v>
      </c>
      <c r="AK512" s="33">
        <v>-1.0754074866435051E-2</v>
      </c>
      <c r="AL512" s="13">
        <v>23694.272536203673</v>
      </c>
      <c r="AM512" s="38"/>
    </row>
    <row r="513" spans="1:39" x14ac:dyDescent="0.25">
      <c r="A513" t="s">
        <v>1092</v>
      </c>
      <c r="B513" s="5" t="s">
        <v>70</v>
      </c>
      <c r="C513" s="6" t="s">
        <v>71</v>
      </c>
      <c r="D513" s="7" t="s">
        <v>34</v>
      </c>
      <c r="E513" s="8">
        <v>51.794647416765201</v>
      </c>
      <c r="F513" s="36">
        <v>2.227522832083686</v>
      </c>
      <c r="G513" s="8">
        <v>-3.2300250246668938</v>
      </c>
      <c r="H513" s="9">
        <v>14</v>
      </c>
      <c r="I513" s="10">
        <v>-27</v>
      </c>
      <c r="J513" s="33">
        <v>-0.18820840819948759</v>
      </c>
      <c r="K513" s="11">
        <v>-6.579974481666806E-3</v>
      </c>
      <c r="L513" s="10">
        <v>-2</v>
      </c>
      <c r="M513" s="33">
        <v>-0.53848606401174326</v>
      </c>
      <c r="N513" s="11">
        <v>2.8824302810600555E-2</v>
      </c>
      <c r="O513" s="10">
        <v>16</v>
      </c>
      <c r="P513" s="33">
        <v>0.2996039771150566</v>
      </c>
      <c r="Q513" s="11">
        <v>-2.3020618556701039E-2</v>
      </c>
      <c r="R513" s="10">
        <v>128</v>
      </c>
      <c r="S513" s="33">
        <v>1.6592847392523025</v>
      </c>
      <c r="T513" s="12">
        <v>-6.3345872309575846</v>
      </c>
      <c r="U513" s="10">
        <v>15</v>
      </c>
      <c r="V513" s="33">
        <v>0.50280295603908032</v>
      </c>
      <c r="W513" s="11">
        <v>-4.2938337801608578E-2</v>
      </c>
      <c r="X513" s="10">
        <v>23</v>
      </c>
      <c r="Y513" s="33">
        <v>0.38136674148771377</v>
      </c>
      <c r="Z513" s="13">
        <v>16955</v>
      </c>
      <c r="AA513" s="10">
        <v>-51</v>
      </c>
      <c r="AB513" s="33">
        <v>-0.38272167826339587</v>
      </c>
      <c r="AC513" s="11">
        <v>-2.0000000000000004E-2</v>
      </c>
      <c r="AD513" s="10">
        <v>-4</v>
      </c>
      <c r="AE513" s="33">
        <v>-6.8532803748886373E-2</v>
      </c>
      <c r="AF513" s="11">
        <v>1.3693251533742345E-2</v>
      </c>
      <c r="AG513" s="10">
        <v>13</v>
      </c>
      <c r="AH513" s="33">
        <v>6.0568548246116183E-2</v>
      </c>
      <c r="AI513" s="14">
        <v>-3.5743793290863302E-3</v>
      </c>
      <c r="AJ513" s="10">
        <v>-4</v>
      </c>
      <c r="AK513" s="33">
        <v>9.0015247723785885E-3</v>
      </c>
      <c r="AL513" s="13">
        <v>3555.5220055950704</v>
      </c>
      <c r="AM513" s="38"/>
    </row>
    <row r="514" spans="1:39" x14ac:dyDescent="0.25">
      <c r="A514" t="s">
        <v>857</v>
      </c>
      <c r="B514" s="5" t="s">
        <v>217</v>
      </c>
      <c r="C514" s="6" t="s">
        <v>19</v>
      </c>
      <c r="D514" s="7" t="s">
        <v>20</v>
      </c>
      <c r="E514" s="8">
        <v>31.241925996392279</v>
      </c>
      <c r="F514" s="36">
        <v>1.4346082647391838</v>
      </c>
      <c r="G514" s="8">
        <v>-3.2345811859870786</v>
      </c>
      <c r="H514" s="9">
        <v>61</v>
      </c>
      <c r="I514" s="10">
        <v>59</v>
      </c>
      <c r="J514" s="33">
        <v>0.16399001380432787</v>
      </c>
      <c r="K514" s="11">
        <v>6.272758741906137E-3</v>
      </c>
      <c r="L514" s="10">
        <v>-126</v>
      </c>
      <c r="M514" s="33">
        <v>-0.51294417201673748</v>
      </c>
      <c r="N514" s="11">
        <v>2.9799577593766599E-2</v>
      </c>
      <c r="O514" s="10">
        <v>-127</v>
      </c>
      <c r="P514" s="33">
        <v>-0.47294015818714413</v>
      </c>
      <c r="Q514" s="11">
        <v>2.8091954022988509E-2</v>
      </c>
      <c r="R514" s="10">
        <v>119</v>
      </c>
      <c r="S514" s="33">
        <v>1.8278793946643701</v>
      </c>
      <c r="T514" s="12">
        <v>-6.8899720782900173</v>
      </c>
      <c r="U514" s="10">
        <v>148</v>
      </c>
      <c r="V514" s="33">
        <v>0.42501735122618967</v>
      </c>
      <c r="W514" s="11">
        <v>-2.8589586523736596E-2</v>
      </c>
      <c r="X514" s="10">
        <v>-22</v>
      </c>
      <c r="Y514" s="33">
        <v>-0.10463691266463468</v>
      </c>
      <c r="Z514" s="13">
        <v>8125</v>
      </c>
      <c r="AA514" s="10">
        <v>-81</v>
      </c>
      <c r="AB514" s="33">
        <v>-0.32104550372461166</v>
      </c>
      <c r="AC514" s="11">
        <v>-1.4999999999999999E-2</v>
      </c>
      <c r="AD514" s="10">
        <v>37</v>
      </c>
      <c r="AE514" s="33">
        <v>0.10852908746434742</v>
      </c>
      <c r="AF514" s="11">
        <v>1.4703427719821138E-2</v>
      </c>
      <c r="AG514" s="10">
        <v>5</v>
      </c>
      <c r="AH514" s="33">
        <v>0.22024644301176233</v>
      </c>
      <c r="AI514" s="14">
        <v>-5.8349886353304292E-2</v>
      </c>
      <c r="AJ514" s="10">
        <v>14</v>
      </c>
      <c r="AK514" s="33">
        <v>1.5927739043316735E-2</v>
      </c>
      <c r="AL514" s="13">
        <v>7772.0672117885551</v>
      </c>
      <c r="AM514" s="38"/>
    </row>
    <row r="515" spans="1:39" x14ac:dyDescent="0.25">
      <c r="A515" t="s">
        <v>1013</v>
      </c>
      <c r="B515" s="5" t="s">
        <v>239</v>
      </c>
      <c r="C515" s="6" t="s">
        <v>24</v>
      </c>
      <c r="D515" s="7" t="s">
        <v>20</v>
      </c>
      <c r="E515" s="8">
        <v>29.322791828446718</v>
      </c>
      <c r="F515" s="36">
        <v>1.3690072871655936</v>
      </c>
      <c r="G515" s="8">
        <v>-3.2613084493478048</v>
      </c>
      <c r="H515" s="9">
        <v>73</v>
      </c>
      <c r="I515" s="10">
        <v>-159</v>
      </c>
      <c r="J515" s="33">
        <v>-0.68104184042297899</v>
      </c>
      <c r="K515" s="11">
        <v>-5.662832201650625E-2</v>
      </c>
      <c r="L515" s="10">
        <v>-63</v>
      </c>
      <c r="M515" s="33">
        <v>-0.4369301428399277</v>
      </c>
      <c r="N515" s="11">
        <v>2.7459954233409609E-2</v>
      </c>
      <c r="O515" s="10">
        <v>158</v>
      </c>
      <c r="P515" s="33">
        <v>0.44093473041581888</v>
      </c>
      <c r="Q515" s="11">
        <v>-3.0629539951573852E-2</v>
      </c>
      <c r="R515" s="10">
        <v>-25</v>
      </c>
      <c r="S515" s="33">
        <v>7.7359332447094697E-2</v>
      </c>
      <c r="T515" s="12">
        <v>-0.82613204286208086</v>
      </c>
      <c r="U515" s="10">
        <v>161</v>
      </c>
      <c r="V515" s="33">
        <v>0.44029436979600622</v>
      </c>
      <c r="W515" s="11">
        <v>-2.726672613737734E-2</v>
      </c>
      <c r="X515" s="10">
        <v>95</v>
      </c>
      <c r="Y515" s="33">
        <v>0.42914167489386407</v>
      </c>
      <c r="Z515" s="13">
        <v>28229</v>
      </c>
      <c r="AA515" s="10">
        <v>-6</v>
      </c>
      <c r="AB515" s="33">
        <v>0.14593851462423357</v>
      </c>
      <c r="AC515" s="11">
        <v>-3.1E-2</v>
      </c>
      <c r="AD515" s="10">
        <v>31</v>
      </c>
      <c r="AE515" s="33">
        <v>0.17276516201877365</v>
      </c>
      <c r="AF515" s="11">
        <v>2.3475972540045742E-2</v>
      </c>
      <c r="AG515" s="10">
        <v>-86</v>
      </c>
      <c r="AH515" s="33">
        <v>-0.24245858141510768</v>
      </c>
      <c r="AI515" s="14">
        <v>0.27890366125825805</v>
      </c>
      <c r="AJ515" s="10">
        <v>8</v>
      </c>
      <c r="AK515" s="33">
        <v>1.0724576557224197E-2</v>
      </c>
      <c r="AL515" s="13">
        <v>12302.528078119605</v>
      </c>
      <c r="AM515" s="38"/>
    </row>
    <row r="516" spans="1:39" x14ac:dyDescent="0.25">
      <c r="A516" t="s">
        <v>926</v>
      </c>
      <c r="B516" s="5" t="s">
        <v>176</v>
      </c>
      <c r="C516" s="6" t="s">
        <v>71</v>
      </c>
      <c r="D516" s="7" t="s">
        <v>34</v>
      </c>
      <c r="E516" s="8">
        <v>34.665199613656874</v>
      </c>
      <c r="F516" s="36">
        <v>1.5958128113427854</v>
      </c>
      <c r="G516" s="8">
        <v>-3.32463826846719</v>
      </c>
      <c r="H516" s="9">
        <v>55</v>
      </c>
      <c r="I516" s="10">
        <v>-159</v>
      </c>
      <c r="J516" s="33">
        <v>-0.64210633628377967</v>
      </c>
      <c r="K516" s="11">
        <v>-5.6146567537370462E-2</v>
      </c>
      <c r="L516" s="10">
        <v>-52</v>
      </c>
      <c r="M516" s="33">
        <v>-1.4658506270972782</v>
      </c>
      <c r="N516" s="11">
        <v>7.8986934926267682E-2</v>
      </c>
      <c r="O516" s="10">
        <v>156</v>
      </c>
      <c r="P516" s="33">
        <v>0.87667445176238279</v>
      </c>
      <c r="Q516" s="11">
        <v>-5.9475409836065585E-2</v>
      </c>
      <c r="R516" s="10">
        <v>41</v>
      </c>
      <c r="S516" s="33">
        <v>0.4226529515819003</v>
      </c>
      <c r="T516" s="12">
        <v>-2.0951284335873011</v>
      </c>
      <c r="U516" s="10">
        <v>205</v>
      </c>
      <c r="V516" s="33">
        <v>0.80508211931920304</v>
      </c>
      <c r="W516" s="11">
        <v>-5.3776566757493198E-2</v>
      </c>
      <c r="X516" s="10">
        <v>85</v>
      </c>
      <c r="Y516" s="33">
        <v>0.32817438369349561</v>
      </c>
      <c r="Z516" s="13">
        <v>19022</v>
      </c>
      <c r="AA516" s="10">
        <v>-34</v>
      </c>
      <c r="AB516" s="33">
        <v>-0.17913481061948544</v>
      </c>
      <c r="AC516" s="11">
        <v>-1.8999999999999996E-2</v>
      </c>
      <c r="AD516" s="10">
        <v>-34</v>
      </c>
      <c r="AE516" s="33">
        <v>-0.14727815344519218</v>
      </c>
      <c r="AF516" s="11">
        <v>1.3017408123792151E-3</v>
      </c>
      <c r="AG516" s="10">
        <v>19</v>
      </c>
      <c r="AH516" s="33">
        <v>6.0371581322094484E-2</v>
      </c>
      <c r="AI516" s="14">
        <v>-3.3065561691783429E-2</v>
      </c>
      <c r="AJ516" s="10">
        <v>-6</v>
      </c>
      <c r="AK516" s="33">
        <v>6.152858260889571E-3</v>
      </c>
      <c r="AL516" s="13">
        <v>7044.6432534657361</v>
      </c>
      <c r="AM516" s="38"/>
    </row>
    <row r="517" spans="1:39" x14ac:dyDescent="0.25">
      <c r="A517" t="s">
        <v>915</v>
      </c>
      <c r="B517" s="5" t="s">
        <v>418</v>
      </c>
      <c r="C517" s="6" t="s">
        <v>93</v>
      </c>
      <c r="D517" s="7" t="s">
        <v>34</v>
      </c>
      <c r="E517" s="8">
        <v>19.708823882108362</v>
      </c>
      <c r="F517" s="36">
        <v>1.0342971698257575</v>
      </c>
      <c r="G517" s="8">
        <v>-3.3762492310865468</v>
      </c>
      <c r="H517" s="9">
        <v>61</v>
      </c>
      <c r="I517" s="10">
        <v>-8</v>
      </c>
      <c r="J517" s="33">
        <v>-2.1772131145057494E-2</v>
      </c>
      <c r="K517" s="11">
        <v>-2.69897167765627E-2</v>
      </c>
      <c r="L517" s="10">
        <v>48</v>
      </c>
      <c r="M517" s="33">
        <v>0.16089183671396734</v>
      </c>
      <c r="N517" s="11">
        <v>-4.9879676804280085E-3</v>
      </c>
      <c r="O517" s="10">
        <v>99</v>
      </c>
      <c r="P517" s="33">
        <v>0.26872996119377141</v>
      </c>
      <c r="Q517" s="11">
        <v>-1.939040839265643E-2</v>
      </c>
      <c r="R517" s="10">
        <v>23</v>
      </c>
      <c r="S517" s="33">
        <v>-0.19887961111093194</v>
      </c>
      <c r="T517" s="12">
        <v>-0.2728885250375222</v>
      </c>
      <c r="U517" s="10">
        <v>232</v>
      </c>
      <c r="V517" s="33">
        <v>0.71866678928359362</v>
      </c>
      <c r="W517" s="11">
        <v>-4.4346983951300496E-2</v>
      </c>
      <c r="X517" s="10">
        <v>75</v>
      </c>
      <c r="Y517" s="33">
        <v>0.50916019606723095</v>
      </c>
      <c r="Z517" s="13">
        <v>32032</v>
      </c>
      <c r="AA517" s="10">
        <v>-2</v>
      </c>
      <c r="AB517" s="33">
        <v>-2.360796051081343E-2</v>
      </c>
      <c r="AC517" s="11">
        <v>-1.7000000000000001E-2</v>
      </c>
      <c r="AD517" s="10">
        <v>-93</v>
      </c>
      <c r="AE517" s="33">
        <v>-0.27944933909322628</v>
      </c>
      <c r="AF517" s="11">
        <v>-8.7713337238820577E-3</v>
      </c>
      <c r="AG517" s="10">
        <v>-3</v>
      </c>
      <c r="AH517" s="33">
        <v>2.4979065655331312E-2</v>
      </c>
      <c r="AI517" s="14">
        <v>1.3196145872811371E-3</v>
      </c>
      <c r="AJ517" s="10">
        <v>-6</v>
      </c>
      <c r="AK517" s="33">
        <v>-5.3902352397107722E-3</v>
      </c>
      <c r="AL517" s="13">
        <v>9626.5717795145465</v>
      </c>
      <c r="AM517" s="38"/>
    </row>
    <row r="518" spans="1:39" x14ac:dyDescent="0.25">
      <c r="A518" t="s">
        <v>1037</v>
      </c>
      <c r="B518" s="5" t="s">
        <v>464</v>
      </c>
      <c r="C518" s="6" t="s">
        <v>93</v>
      </c>
      <c r="D518" s="7" t="s">
        <v>34</v>
      </c>
      <c r="E518" s="8">
        <v>16.907612894849052</v>
      </c>
      <c r="F518" s="36">
        <v>0.94743309351493421</v>
      </c>
      <c r="G518" s="8">
        <v>-3.4429661191654777</v>
      </c>
      <c r="H518" s="9">
        <v>66</v>
      </c>
      <c r="I518" s="10">
        <v>-114</v>
      </c>
      <c r="J518" s="33">
        <v>-1.2913661705178561</v>
      </c>
      <c r="K518" s="11">
        <v>-0.13998452233746339</v>
      </c>
      <c r="L518" s="10">
        <v>46</v>
      </c>
      <c r="M518" s="33">
        <v>0.51963897955675309</v>
      </c>
      <c r="N518" s="11">
        <v>-2.3529411764705882E-2</v>
      </c>
      <c r="O518" s="10">
        <v>0</v>
      </c>
      <c r="P518" s="33">
        <v>-2.468057563044801E-2</v>
      </c>
      <c r="Q518" s="11">
        <v>0</v>
      </c>
      <c r="R518" s="10">
        <v>-44</v>
      </c>
      <c r="S518" s="33">
        <v>-0.27985758730862836</v>
      </c>
      <c r="T518" s="12">
        <v>0</v>
      </c>
      <c r="U518" s="10">
        <v>-134</v>
      </c>
      <c r="V518" s="33">
        <v>-0.53496599759393759</v>
      </c>
      <c r="W518" s="11">
        <v>2.8912087912087915E-2</v>
      </c>
      <c r="X518" s="10">
        <v>33</v>
      </c>
      <c r="Y518" s="33">
        <v>0.97200918379782886</v>
      </c>
      <c r="Z518" s="13">
        <v>57708</v>
      </c>
      <c r="AA518" s="10">
        <v>-79</v>
      </c>
      <c r="AB518" s="33">
        <v>-0.21811739015236076</v>
      </c>
      <c r="AC518" s="11">
        <v>-1.3999999999999999E-2</v>
      </c>
      <c r="AD518" s="10">
        <v>166</v>
      </c>
      <c r="AE518" s="33">
        <v>1.1974239746729956</v>
      </c>
      <c r="AF518" s="11">
        <v>8.9395445134575535E-2</v>
      </c>
      <c r="AG518" s="10">
        <v>10</v>
      </c>
      <c r="AH518" s="33">
        <v>4.5758837577507094E-2</v>
      </c>
      <c r="AI518" s="14">
        <v>-0.12529460741199228</v>
      </c>
      <c r="AJ518" s="10">
        <v>6</v>
      </c>
      <c r="AK518" s="33">
        <v>6.845429630153399E-2</v>
      </c>
      <c r="AL518" s="13">
        <v>85690.358561766509</v>
      </c>
      <c r="AM518" s="38"/>
    </row>
    <row r="519" spans="1:39" x14ac:dyDescent="0.25">
      <c r="A519" t="s">
        <v>877</v>
      </c>
      <c r="B519" s="5" t="s">
        <v>364</v>
      </c>
      <c r="C519" s="6" t="s">
        <v>47</v>
      </c>
      <c r="D519" s="7" t="s">
        <v>20</v>
      </c>
      <c r="E519" s="8">
        <v>22.44914275101803</v>
      </c>
      <c r="F519" s="36">
        <v>1.1650638121947714</v>
      </c>
      <c r="G519" s="8">
        <v>-3.4537099631858865</v>
      </c>
      <c r="H519" s="9">
        <v>80</v>
      </c>
      <c r="I519" s="10">
        <v>-28</v>
      </c>
      <c r="J519" s="33">
        <v>-0.13527944514640999</v>
      </c>
      <c r="K519" s="11">
        <v>-1.7302573203194394E-2</v>
      </c>
      <c r="L519" s="10">
        <v>-291</v>
      </c>
      <c r="M519" s="33">
        <v>-0.81691365510545577</v>
      </c>
      <c r="N519" s="11">
        <v>4.7004360952700441E-2</v>
      </c>
      <c r="O519" s="10">
        <v>18</v>
      </c>
      <c r="P519" s="33">
        <v>4.0899784883812962E-2</v>
      </c>
      <c r="Q519" s="11">
        <v>-4.6536964980544715E-3</v>
      </c>
      <c r="R519" s="10">
        <v>72</v>
      </c>
      <c r="S519" s="33">
        <v>3.5959287793553563E-2</v>
      </c>
      <c r="T519" s="12">
        <v>-0.99663835867724426</v>
      </c>
      <c r="U519" s="10">
        <v>118</v>
      </c>
      <c r="V519" s="33">
        <v>0.33352367593176158</v>
      </c>
      <c r="W519" s="11">
        <v>-2.2232436092771285E-2</v>
      </c>
      <c r="X519" s="10">
        <v>69</v>
      </c>
      <c r="Y519" s="33">
        <v>0.30238830550064361</v>
      </c>
      <c r="Z519" s="13">
        <v>24124</v>
      </c>
      <c r="AA519" s="10">
        <v>78</v>
      </c>
      <c r="AB519" s="33">
        <v>0.21896148666597248</v>
      </c>
      <c r="AC519" s="11">
        <v>-2.0999999999999998E-2</v>
      </c>
      <c r="AD519" s="10">
        <v>158</v>
      </c>
      <c r="AE519" s="33">
        <v>0.47292529610975298</v>
      </c>
      <c r="AF519" s="11">
        <v>3.9281289033225031E-2</v>
      </c>
      <c r="AG519" s="10">
        <v>-21</v>
      </c>
      <c r="AH519" s="33">
        <v>-5.17040853959706E-2</v>
      </c>
      <c r="AI519" s="14">
        <v>5.4723610181387272E-2</v>
      </c>
      <c r="AJ519" s="10">
        <v>29</v>
      </c>
      <c r="AK519" s="33">
        <v>4.5521086884932303E-2</v>
      </c>
      <c r="AL519" s="13">
        <v>49271.662846200634</v>
      </c>
      <c r="AM519" s="38"/>
    </row>
    <row r="520" spans="1:39" x14ac:dyDescent="0.25">
      <c r="A520" t="s">
        <v>986</v>
      </c>
      <c r="B520" s="5" t="s">
        <v>32</v>
      </c>
      <c r="C520" s="6" t="s">
        <v>33</v>
      </c>
      <c r="D520" s="7" t="s">
        <v>34</v>
      </c>
      <c r="E520" s="8">
        <v>81.587093867946535</v>
      </c>
      <c r="F520" s="36">
        <v>3.4592214028765813</v>
      </c>
      <c r="G520" s="8">
        <v>-3.4800063001338657</v>
      </c>
      <c r="H520" s="9">
        <v>1</v>
      </c>
      <c r="I520" s="10">
        <v>48</v>
      </c>
      <c r="J520" s="33">
        <v>6.8074640246154755E-2</v>
      </c>
      <c r="K520" s="11">
        <v>-1.0336917156860692E-2</v>
      </c>
      <c r="L520" s="10">
        <v>63</v>
      </c>
      <c r="M520" s="33">
        <v>0.49030373633406565</v>
      </c>
      <c r="N520" s="11">
        <v>-2.4390993841560973E-2</v>
      </c>
      <c r="O520" s="10">
        <v>1</v>
      </c>
      <c r="P520" s="33">
        <v>0.22005422675860142</v>
      </c>
      <c r="Q520" s="11">
        <v>-2.1572259468099264E-2</v>
      </c>
      <c r="R520" s="10">
        <v>4</v>
      </c>
      <c r="S520" s="33">
        <v>2.7529949134312965</v>
      </c>
      <c r="T520" s="12">
        <v>-8.975756557301553</v>
      </c>
      <c r="U520" s="10">
        <v>-3</v>
      </c>
      <c r="V520" s="33">
        <v>5.8517181591750234E-2</v>
      </c>
      <c r="W520" s="11">
        <v>-2.4997480027138197E-2</v>
      </c>
      <c r="X520" s="10">
        <v>5</v>
      </c>
      <c r="Y520" s="33">
        <v>0.17128371035422907</v>
      </c>
      <c r="Z520" s="13">
        <v>8445</v>
      </c>
      <c r="AA520" s="10">
        <v>-2</v>
      </c>
      <c r="AB520" s="33">
        <v>-8.9621120039365287E-2</v>
      </c>
      <c r="AC520" s="11">
        <v>-3.4999999999999989E-2</v>
      </c>
      <c r="AD520" s="10">
        <v>1</v>
      </c>
      <c r="AE520" s="33">
        <v>0.10728383055312918</v>
      </c>
      <c r="AF520" s="11">
        <v>3.4063409053766924E-2</v>
      </c>
      <c r="AG520" s="10">
        <v>39</v>
      </c>
      <c r="AH520" s="33">
        <v>0.37596225884605106</v>
      </c>
      <c r="AI520" s="14">
        <v>-0.31053964276129253</v>
      </c>
      <c r="AJ520" s="10">
        <v>6</v>
      </c>
      <c r="AK520" s="33">
        <v>2.0494005481489497E-2</v>
      </c>
      <c r="AL520" s="13">
        <v>8480.4696161600295</v>
      </c>
      <c r="AM520" s="38">
        <v>1</v>
      </c>
    </row>
    <row r="521" spans="1:39" x14ac:dyDescent="0.25">
      <c r="A521" t="s">
        <v>683</v>
      </c>
      <c r="B521" s="5" t="s">
        <v>565</v>
      </c>
      <c r="C521" s="6" t="s">
        <v>81</v>
      </c>
      <c r="D521" s="7" t="s">
        <v>34</v>
      </c>
      <c r="E521" s="8">
        <v>9.8104735601209434</v>
      </c>
      <c r="F521" s="36">
        <v>0.69650459934757247</v>
      </c>
      <c r="G521" s="8">
        <v>-3.5158422768135154</v>
      </c>
      <c r="H521" s="9">
        <v>16</v>
      </c>
      <c r="I521" s="10">
        <v>-161</v>
      </c>
      <c r="J521" s="33">
        <v>-0.60883985778559935</v>
      </c>
      <c r="K521" s="11">
        <v>-5.9117544085588447E-2</v>
      </c>
      <c r="L521" s="10">
        <v>-27</v>
      </c>
      <c r="M521" s="33">
        <v>-3.741556468217877E-2</v>
      </c>
      <c r="N521" s="11">
        <v>5.140312374996972E-3</v>
      </c>
      <c r="O521" s="10">
        <v>60</v>
      </c>
      <c r="P521" s="33">
        <v>0.11868778738629837</v>
      </c>
      <c r="Q521" s="11">
        <v>-9.4733969986357455E-3</v>
      </c>
      <c r="R521" s="10">
        <v>-29</v>
      </c>
      <c r="S521" s="33">
        <v>-0.24686039018014422</v>
      </c>
      <c r="T521" s="12">
        <v>-0.11119759813188035</v>
      </c>
      <c r="U521" s="10">
        <v>39</v>
      </c>
      <c r="V521" s="33">
        <v>0.20408097779541812</v>
      </c>
      <c r="W521" s="11">
        <v>-1.1592487194080819E-2</v>
      </c>
      <c r="X521" s="10">
        <v>18</v>
      </c>
      <c r="Y521" s="33">
        <v>0.69458702544944706</v>
      </c>
      <c r="Z521" s="13">
        <v>49556</v>
      </c>
      <c r="AA521" s="10">
        <v>4</v>
      </c>
      <c r="AB521" s="33">
        <v>1.0634166009465096E-2</v>
      </c>
      <c r="AC521" s="11">
        <v>-1.3000000000000001E-2</v>
      </c>
      <c r="AD521" s="10">
        <v>29</v>
      </c>
      <c r="AE521" s="33">
        <v>7.1875035918583907E-2</v>
      </c>
      <c r="AF521" s="11">
        <v>1.1139667797821051E-2</v>
      </c>
      <c r="AG521" s="10">
        <v>3</v>
      </c>
      <c r="AH521" s="33">
        <v>1.9583780948134399E-2</v>
      </c>
      <c r="AI521" s="14">
        <v>-4.989902839190985E-2</v>
      </c>
      <c r="AJ521" s="10">
        <v>11</v>
      </c>
      <c r="AK521" s="33">
        <v>6.7162939365798119E-4</v>
      </c>
      <c r="AL521" s="13">
        <v>29617.674477640132</v>
      </c>
      <c r="AM521" s="38"/>
    </row>
    <row r="522" spans="1:39" x14ac:dyDescent="0.25">
      <c r="A522" t="s">
        <v>1137</v>
      </c>
      <c r="B522" s="5" t="s">
        <v>390</v>
      </c>
      <c r="C522" s="6" t="s">
        <v>47</v>
      </c>
      <c r="D522" s="7" t="s">
        <v>20</v>
      </c>
      <c r="E522" s="8">
        <v>21.125082352695294</v>
      </c>
      <c r="F522" s="36">
        <v>1.1586176284645484</v>
      </c>
      <c r="G522" s="8">
        <v>-3.5931296983767211</v>
      </c>
      <c r="H522" s="9">
        <v>68</v>
      </c>
      <c r="I522" s="10">
        <v>-14</v>
      </c>
      <c r="J522" s="33">
        <v>-7.1802165630824921E-2</v>
      </c>
      <c r="K522" s="11">
        <v>-1.0660254536458247E-2</v>
      </c>
      <c r="L522" s="10">
        <v>-25</v>
      </c>
      <c r="M522" s="33">
        <v>-6.6424579275586842E-2</v>
      </c>
      <c r="N522" s="11">
        <v>6.0711091234346981E-3</v>
      </c>
      <c r="O522" s="10">
        <v>61</v>
      </c>
      <c r="P522" s="33">
        <v>0.13010459225098736</v>
      </c>
      <c r="Q522" s="11">
        <v>-1.0334203655352484E-2</v>
      </c>
      <c r="R522" s="10">
        <v>-8</v>
      </c>
      <c r="S522" s="33">
        <v>0.39164598354913022</v>
      </c>
      <c r="T522" s="12">
        <v>-1.7240798355665881</v>
      </c>
      <c r="U522" s="10">
        <v>36</v>
      </c>
      <c r="V522" s="33">
        <v>0.13752995410584734</v>
      </c>
      <c r="W522" s="11">
        <v>-7.8503762726870319E-3</v>
      </c>
      <c r="X522" s="10">
        <v>9</v>
      </c>
      <c r="Y522" s="33">
        <v>0.10634108001806375</v>
      </c>
      <c r="Z522" s="13">
        <v>20446</v>
      </c>
      <c r="AA522" s="10">
        <v>136</v>
      </c>
      <c r="AB522" s="33">
        <v>0.34251556975495656</v>
      </c>
      <c r="AC522" s="11">
        <v>-2.1999999999999999E-2</v>
      </c>
      <c r="AD522" s="10">
        <v>37</v>
      </c>
      <c r="AE522" s="33">
        <v>0.13766391255790711</v>
      </c>
      <c r="AF522" s="11">
        <v>1.4660440293529087E-2</v>
      </c>
      <c r="AG522" s="10">
        <v>-14</v>
      </c>
      <c r="AH522" s="33">
        <v>-0.20822214118620241</v>
      </c>
      <c r="AI522" s="14">
        <v>0.34543137410823288</v>
      </c>
      <c r="AJ522" s="10">
        <v>-27</v>
      </c>
      <c r="AK522" s="33">
        <v>-2.2849689967651132E-3</v>
      </c>
      <c r="AL522" s="13">
        <v>1420.0996709085448</v>
      </c>
      <c r="AM522" s="38"/>
    </row>
    <row r="523" spans="1:39" x14ac:dyDescent="0.25">
      <c r="A523" t="s">
        <v>704</v>
      </c>
      <c r="B523" s="5" t="s">
        <v>535</v>
      </c>
      <c r="C523" s="6" t="s">
        <v>49</v>
      </c>
      <c r="D523" s="7" t="s">
        <v>39</v>
      </c>
      <c r="E523" s="8">
        <v>12.576155095087334</v>
      </c>
      <c r="F523" s="36">
        <v>0.85823075646734104</v>
      </c>
      <c r="G523" s="8">
        <v>-3.6867465849779286</v>
      </c>
      <c r="H523" s="9">
        <v>35</v>
      </c>
      <c r="I523" s="10">
        <v>-4</v>
      </c>
      <c r="J523" s="33">
        <v>6.4277568256048578E-2</v>
      </c>
      <c r="K523" s="11">
        <v>-3.9147395698055032E-2</v>
      </c>
      <c r="L523" s="10">
        <v>120</v>
      </c>
      <c r="M523" s="33">
        <v>0.41888514650407904</v>
      </c>
      <c r="N523" s="11">
        <v>-1.9782298013173868E-2</v>
      </c>
      <c r="O523" s="10">
        <v>80</v>
      </c>
      <c r="P523" s="33">
        <v>0.18039479685371185</v>
      </c>
      <c r="Q523" s="11">
        <v>-1.3603541185527326E-2</v>
      </c>
      <c r="R523" s="10">
        <v>35</v>
      </c>
      <c r="S523" s="33">
        <v>-0.11340780956007562</v>
      </c>
      <c r="T523" s="12">
        <v>-0.51207707980761352</v>
      </c>
      <c r="U523" s="10">
        <v>-4</v>
      </c>
      <c r="V523" s="33">
        <v>-4.6742812649754661E-2</v>
      </c>
      <c r="W523" s="11">
        <v>4.281713805656678E-3</v>
      </c>
      <c r="X523" s="10">
        <v>28</v>
      </c>
      <c r="Y523" s="33">
        <v>0.49400144756094977</v>
      </c>
      <c r="Z523" s="13">
        <v>39444</v>
      </c>
      <c r="AA523" s="10">
        <v>16</v>
      </c>
      <c r="AB523" s="33">
        <v>-1.9069241509631851E-2</v>
      </c>
      <c r="AC523" s="11">
        <v>-1.4999999999999999E-2</v>
      </c>
      <c r="AD523" s="10">
        <v>69</v>
      </c>
      <c r="AE523" s="33">
        <v>0.21614612945282663</v>
      </c>
      <c r="AF523" s="11">
        <v>2.0315225707727591E-2</v>
      </c>
      <c r="AG523" s="10">
        <v>12</v>
      </c>
      <c r="AH523" s="33">
        <v>6.346549282958025E-2</v>
      </c>
      <c r="AI523" s="14">
        <v>-8.3424353627303605E-2</v>
      </c>
      <c r="AJ523" s="10">
        <v>3</v>
      </c>
      <c r="AK523" s="33">
        <v>4.1004777687553229E-2</v>
      </c>
      <c r="AL523" s="13">
        <v>72720.24973358697</v>
      </c>
      <c r="AM523" s="38"/>
    </row>
    <row r="524" spans="1:39" x14ac:dyDescent="0.25">
      <c r="A524" t="s">
        <v>1044</v>
      </c>
      <c r="B524" s="5" t="s">
        <v>560</v>
      </c>
      <c r="C524" s="6" t="s">
        <v>54</v>
      </c>
      <c r="D524" s="7" t="s">
        <v>39</v>
      </c>
      <c r="E524" s="8">
        <v>10.187483538814512</v>
      </c>
      <c r="F524" s="36">
        <v>0.78346376592265532</v>
      </c>
      <c r="G524" s="8">
        <v>-3.7414699824967137</v>
      </c>
      <c r="H524" s="9">
        <v>20</v>
      </c>
      <c r="I524" s="10">
        <v>-48</v>
      </c>
      <c r="J524" s="33">
        <v>-0.26353940447068558</v>
      </c>
      <c r="K524" s="11">
        <v>-1.9101738121524825E-2</v>
      </c>
      <c r="L524" s="10">
        <v>-42</v>
      </c>
      <c r="M524" s="33">
        <v>-7.0456375706057492E-2</v>
      </c>
      <c r="N524" s="11">
        <v>6.5571285083480257E-3</v>
      </c>
      <c r="O524" s="10">
        <v>1</v>
      </c>
      <c r="P524" s="33">
        <v>-2.8734518074845172E-2</v>
      </c>
      <c r="Q524" s="11">
        <v>2.1100917431192672E-4</v>
      </c>
      <c r="R524" s="10">
        <v>-44</v>
      </c>
      <c r="S524" s="33">
        <v>-0.27985758730862836</v>
      </c>
      <c r="T524" s="12">
        <v>0</v>
      </c>
      <c r="U524" s="10">
        <v>61</v>
      </c>
      <c r="V524" s="33">
        <v>0.20655171047474497</v>
      </c>
      <c r="W524" s="11">
        <v>-1.2148558758314852E-2</v>
      </c>
      <c r="X524" s="10">
        <v>26</v>
      </c>
      <c r="Y524" s="33">
        <v>0.80631896610784626</v>
      </c>
      <c r="Z524" s="13">
        <v>52368</v>
      </c>
      <c r="AA524" s="10">
        <v>52</v>
      </c>
      <c r="AB524" s="33">
        <v>0.17770954763250624</v>
      </c>
      <c r="AC524" s="11">
        <v>-1.6999999999999998E-2</v>
      </c>
      <c r="AD524" s="10">
        <v>5</v>
      </c>
      <c r="AE524" s="33">
        <v>-1.7036647198174659E-2</v>
      </c>
      <c r="AF524" s="11">
        <v>4.7005988023952616E-3</v>
      </c>
      <c r="AG524" s="10">
        <v>-2</v>
      </c>
      <c r="AH524" s="33">
        <v>-1.5210278210851191E-2</v>
      </c>
      <c r="AI524" s="14">
        <v>-2.7325949509729108E-2</v>
      </c>
      <c r="AJ524" s="10">
        <v>0</v>
      </c>
      <c r="AK524" s="33">
        <v>2.3255235544416331E-2</v>
      </c>
      <c r="AL524" s="13">
        <v>78796.601481244667</v>
      </c>
      <c r="AM524" s="38"/>
    </row>
    <row r="525" spans="1:39" ht="22.5" x14ac:dyDescent="0.25">
      <c r="A525" t="s">
        <v>883</v>
      </c>
      <c r="B525" s="5" t="s">
        <v>254</v>
      </c>
      <c r="C525" s="6" t="s">
        <v>22</v>
      </c>
      <c r="D525" s="7" t="s">
        <v>20</v>
      </c>
      <c r="E525" s="8">
        <v>28.811386263089883</v>
      </c>
      <c r="F525" s="36">
        <v>1.509841426492313</v>
      </c>
      <c r="G525" s="8">
        <v>-3.761890559784046</v>
      </c>
      <c r="H525" s="9">
        <v>77</v>
      </c>
      <c r="I525" s="10">
        <v>-19</v>
      </c>
      <c r="J525" s="33">
        <v>-0.19014515517255659</v>
      </c>
      <c r="K525" s="11">
        <v>-1.0758865975855847E-2</v>
      </c>
      <c r="L525" s="10">
        <v>197</v>
      </c>
      <c r="M525" s="33">
        <v>0.80987323802908695</v>
      </c>
      <c r="N525" s="11">
        <v>-4.0783911412880867E-2</v>
      </c>
      <c r="O525" s="10">
        <v>265</v>
      </c>
      <c r="P525" s="33">
        <v>0.70364228193987421</v>
      </c>
      <c r="Q525" s="11">
        <v>-4.7616099071207424E-2</v>
      </c>
      <c r="R525" s="10">
        <v>-44</v>
      </c>
      <c r="S525" s="33">
        <v>-0.27985758730862836</v>
      </c>
      <c r="T525" s="12">
        <v>0</v>
      </c>
      <c r="U525" s="10">
        <v>266</v>
      </c>
      <c r="V525" s="33">
        <v>0.8880005447173881</v>
      </c>
      <c r="W525" s="11">
        <v>-5.7410735122520436E-2</v>
      </c>
      <c r="X525" s="10">
        <v>83</v>
      </c>
      <c r="Y525" s="33">
        <v>0.34722959321330038</v>
      </c>
      <c r="Z525" s="13">
        <v>22750</v>
      </c>
      <c r="AA525" s="10">
        <v>-55</v>
      </c>
      <c r="AB525" s="33">
        <v>-0.35301827074429953</v>
      </c>
      <c r="AC525" s="11">
        <v>-1.7999999999999995E-2</v>
      </c>
      <c r="AD525" s="10">
        <v>25</v>
      </c>
      <c r="AE525" s="33">
        <v>0.12268849653636524</v>
      </c>
      <c r="AF525" s="11">
        <v>1.984006462035548E-2</v>
      </c>
      <c r="AG525" s="10">
        <v>-11</v>
      </c>
      <c r="AH525" s="33">
        <v>-0.25634556788536966</v>
      </c>
      <c r="AI525" s="14">
        <v>0.21627779371480771</v>
      </c>
      <c r="AJ525" s="10">
        <v>-50</v>
      </c>
      <c r="AK525" s="33">
        <v>-3.8757042417908505E-2</v>
      </c>
      <c r="AL525" s="13">
        <v>-12828.65394345799</v>
      </c>
      <c r="AM525" s="38"/>
    </row>
    <row r="526" spans="1:39" x14ac:dyDescent="0.25">
      <c r="A526" t="s">
        <v>613</v>
      </c>
      <c r="B526" s="5" t="s">
        <v>470</v>
      </c>
      <c r="C526" s="6" t="s">
        <v>54</v>
      </c>
      <c r="D526" s="7" t="s">
        <v>39</v>
      </c>
      <c r="E526" s="8">
        <v>16.614423683128265</v>
      </c>
      <c r="F526" s="36">
        <v>1.0562969496986558</v>
      </c>
      <c r="G526" s="8">
        <v>-3.8176097078455573</v>
      </c>
      <c r="H526" s="9">
        <v>68</v>
      </c>
      <c r="I526" s="10">
        <v>60</v>
      </c>
      <c r="J526" s="33">
        <v>1.422882615752854</v>
      </c>
      <c r="K526" s="11">
        <v>0.12909735178275294</v>
      </c>
      <c r="L526" s="10">
        <v>-23</v>
      </c>
      <c r="M526" s="33">
        <v>-4.2154209641095675E-2</v>
      </c>
      <c r="N526" s="11">
        <v>5.476139677121114E-3</v>
      </c>
      <c r="O526" s="10">
        <v>7</v>
      </c>
      <c r="P526" s="33">
        <v>6.3838154985763618E-3</v>
      </c>
      <c r="Q526" s="11">
        <v>-2.3783783783783777E-3</v>
      </c>
      <c r="R526" s="10">
        <v>-44</v>
      </c>
      <c r="S526" s="33">
        <v>-0.27985758730862836</v>
      </c>
      <c r="T526" s="12">
        <v>0</v>
      </c>
      <c r="U526" s="10">
        <v>104</v>
      </c>
      <c r="V526" s="33">
        <v>0.33638793080515161</v>
      </c>
      <c r="W526" s="11">
        <v>-2.0263157894736844E-2</v>
      </c>
      <c r="X526" s="10">
        <v>73</v>
      </c>
      <c r="Y526" s="33">
        <v>0.30073891105776074</v>
      </c>
      <c r="Z526" s="13">
        <v>23251</v>
      </c>
      <c r="AA526" s="10">
        <v>97</v>
      </c>
      <c r="AB526" s="33">
        <v>0.34705428875613853</v>
      </c>
      <c r="AC526" s="11">
        <v>-0.02</v>
      </c>
      <c r="AD526" s="10">
        <v>-19</v>
      </c>
      <c r="AE526" s="33">
        <v>-9.467187598328175E-2</v>
      </c>
      <c r="AF526" s="11">
        <v>7.1587743732592912E-4</v>
      </c>
      <c r="AG526" s="10">
        <v>1</v>
      </c>
      <c r="AH526" s="33">
        <v>-1.203968922156573E-4</v>
      </c>
      <c r="AI526" s="14">
        <v>-8.9929631551035505E-2</v>
      </c>
      <c r="AJ526" s="10">
        <v>5</v>
      </c>
      <c r="AK526" s="33">
        <v>0.38043785827220922</v>
      </c>
      <c r="AL526" s="13">
        <v>422847.78471282241</v>
      </c>
      <c r="AM526" s="38"/>
    </row>
    <row r="527" spans="1:39" x14ac:dyDescent="0.25">
      <c r="A527" t="s">
        <v>964</v>
      </c>
      <c r="B527" s="5" t="s">
        <v>361</v>
      </c>
      <c r="C527" s="6" t="s">
        <v>93</v>
      </c>
      <c r="D527" s="7" t="s">
        <v>34</v>
      </c>
      <c r="E527" s="8">
        <v>22.571186167814332</v>
      </c>
      <c r="F527" s="36">
        <v>1.3405346978840718</v>
      </c>
      <c r="G527" s="8">
        <v>-3.9859400344721507</v>
      </c>
      <c r="H527" s="9">
        <v>88</v>
      </c>
      <c r="I527" s="10">
        <v>40</v>
      </c>
      <c r="J527" s="33">
        <v>0.49179148674966355</v>
      </c>
      <c r="K527" s="11">
        <v>-1.7365526726911273E-3</v>
      </c>
      <c r="L527" s="10">
        <v>95</v>
      </c>
      <c r="M527" s="33">
        <v>0.32499088061850823</v>
      </c>
      <c r="N527" s="11">
        <v>-1.363979001211469E-2</v>
      </c>
      <c r="O527" s="10">
        <v>32</v>
      </c>
      <c r="P527" s="33">
        <v>7.3899387854492904E-2</v>
      </c>
      <c r="Q527" s="11">
        <v>-6.7184643510054855E-3</v>
      </c>
      <c r="R527" s="10">
        <v>-104</v>
      </c>
      <c r="S527" s="33">
        <v>-0.32812151276734197</v>
      </c>
      <c r="T527" s="12">
        <v>0.2029632636492795</v>
      </c>
      <c r="U527" s="10">
        <v>123</v>
      </c>
      <c r="V527" s="33">
        <v>0.45929440929390081</v>
      </c>
      <c r="W527" s="11">
        <v>-3.1999177293294934E-2</v>
      </c>
      <c r="X527" s="10">
        <v>71</v>
      </c>
      <c r="Y527" s="33">
        <v>0.29815669964673308</v>
      </c>
      <c r="Z527" s="13">
        <v>23504</v>
      </c>
      <c r="AA527" s="10">
        <v>19</v>
      </c>
      <c r="AB527" s="33">
        <v>3.8260875076921996E-3</v>
      </c>
      <c r="AC527" s="11">
        <v>-1.6E-2</v>
      </c>
      <c r="AD527" s="10">
        <v>172</v>
      </c>
      <c r="AE527" s="33">
        <v>0.63467071617204129</v>
      </c>
      <c r="AF527" s="11">
        <v>5.0552238805970151E-2</v>
      </c>
      <c r="AG527" s="10">
        <v>-10</v>
      </c>
      <c r="AH527" s="33">
        <v>-1.6099600697325411E-2</v>
      </c>
      <c r="AI527" s="14">
        <v>3.9683212984935157E-2</v>
      </c>
      <c r="AJ527" s="10">
        <v>-3</v>
      </c>
      <c r="AK527" s="33">
        <v>-5.4471259646337589E-3</v>
      </c>
      <c r="AL527" s="13">
        <v>13131.42134133447</v>
      </c>
      <c r="AM527" s="38"/>
    </row>
    <row r="528" spans="1:39" x14ac:dyDescent="0.25">
      <c r="A528" t="s">
        <v>944</v>
      </c>
      <c r="B528" s="5" t="s">
        <v>106</v>
      </c>
      <c r="C528" s="6" t="s">
        <v>47</v>
      </c>
      <c r="D528" s="7" t="s">
        <v>20</v>
      </c>
      <c r="E528" s="8">
        <v>42.987254048669726</v>
      </c>
      <c r="F528" s="36">
        <v>2.1328910026179702</v>
      </c>
      <c r="G528" s="8">
        <v>-3.9961067172589111</v>
      </c>
      <c r="H528" s="9">
        <v>40</v>
      </c>
      <c r="I528" s="10">
        <v>39</v>
      </c>
      <c r="J528" s="33">
        <v>9.7905925564102825E-2</v>
      </c>
      <c r="K528" s="11">
        <v>6.0118578326522343E-3</v>
      </c>
      <c r="L528" s="10">
        <v>-57</v>
      </c>
      <c r="M528" s="33">
        <v>-0.11152866741962392</v>
      </c>
      <c r="N528" s="11">
        <v>8.8548732952465348E-3</v>
      </c>
      <c r="O528" s="10">
        <v>77</v>
      </c>
      <c r="P528" s="33">
        <v>0.82811578710496947</v>
      </c>
      <c r="Q528" s="11">
        <v>-5.6803127874885007E-2</v>
      </c>
      <c r="R528" s="10">
        <v>67</v>
      </c>
      <c r="S528" s="33">
        <v>1.2950906905531381</v>
      </c>
      <c r="T528" s="12">
        <v>-4.9699429768015317</v>
      </c>
      <c r="U528" s="10">
        <v>-11</v>
      </c>
      <c r="V528" s="33">
        <v>-9.4677209080258007E-2</v>
      </c>
      <c r="W528" s="11">
        <v>1.0776599384194896E-4</v>
      </c>
      <c r="X528" s="10">
        <v>8</v>
      </c>
      <c r="Y528" s="33">
        <v>3.1371974139030923E-2</v>
      </c>
      <c r="Z528" s="13">
        <v>8269</v>
      </c>
      <c r="AA528" s="10">
        <v>9</v>
      </c>
      <c r="AB528" s="33">
        <v>0.29238792673054181</v>
      </c>
      <c r="AC528" s="11">
        <v>-3.3000000000000002E-2</v>
      </c>
      <c r="AD528" s="10">
        <v>-44</v>
      </c>
      <c r="AE528" s="33">
        <v>-0.20952898976946599</v>
      </c>
      <c r="AF528" s="11">
        <v>9.7465886939596125E-5</v>
      </c>
      <c r="AG528" s="10">
        <v>-4</v>
      </c>
      <c r="AH528" s="33">
        <v>-3.7497710735937995E-2</v>
      </c>
      <c r="AI528" s="14">
        <v>0.17546683302100963</v>
      </c>
      <c r="AJ528" s="10">
        <v>-4</v>
      </c>
      <c r="AK528" s="33">
        <v>1.1643744351512442E-2</v>
      </c>
      <c r="AL528" s="13">
        <v>3834.7344705568976</v>
      </c>
      <c r="AM528" s="38"/>
    </row>
    <row r="529" spans="1:39" x14ac:dyDescent="0.25">
      <c r="A529" t="s">
        <v>724</v>
      </c>
      <c r="B529" s="5" t="s">
        <v>388</v>
      </c>
      <c r="C529" s="6" t="s">
        <v>81</v>
      </c>
      <c r="D529" s="7" t="s">
        <v>34</v>
      </c>
      <c r="E529" s="8">
        <v>21.227827574015965</v>
      </c>
      <c r="F529" s="36">
        <v>1.2948780589036017</v>
      </c>
      <c r="G529" s="8">
        <v>-4.0054678777127641</v>
      </c>
      <c r="H529" s="9">
        <v>78</v>
      </c>
      <c r="I529" s="10">
        <v>-2</v>
      </c>
      <c r="J529" s="33">
        <v>-7.214392935934133E-2</v>
      </c>
      <c r="K529" s="11">
        <v>-1.550524220097782E-2</v>
      </c>
      <c r="L529" s="10">
        <v>63</v>
      </c>
      <c r="M529" s="33">
        <v>0.28653722215875277</v>
      </c>
      <c r="N529" s="11">
        <v>-1.1513341852776752E-2</v>
      </c>
      <c r="O529" s="10">
        <v>117</v>
      </c>
      <c r="P529" s="33">
        <v>0.35872071508361292</v>
      </c>
      <c r="Q529" s="11">
        <v>-2.5526385574118265E-2</v>
      </c>
      <c r="R529" s="10">
        <v>-6</v>
      </c>
      <c r="S529" s="33">
        <v>-0.22719208126967932</v>
      </c>
      <c r="T529" s="12">
        <v>-0.17747803709290974</v>
      </c>
      <c r="U529" s="10">
        <v>240</v>
      </c>
      <c r="V529" s="33">
        <v>0.65928490816567809</v>
      </c>
      <c r="W529" s="11">
        <v>-4.1601156069364167E-2</v>
      </c>
      <c r="X529" s="10">
        <v>55</v>
      </c>
      <c r="Y529" s="33">
        <v>0.48713779607870167</v>
      </c>
      <c r="Z529" s="13">
        <v>33851</v>
      </c>
      <c r="AA529" s="10">
        <v>-38</v>
      </c>
      <c r="AB529" s="33">
        <v>-0.11745863608070117</v>
      </c>
      <c r="AC529" s="11">
        <v>-1.3999999999999992E-2</v>
      </c>
      <c r="AD529" s="10">
        <v>31</v>
      </c>
      <c r="AE529" s="33">
        <v>0.14229224948910507</v>
      </c>
      <c r="AF529" s="11">
        <v>2.1171782240747783E-2</v>
      </c>
      <c r="AG529" s="10">
        <v>-20</v>
      </c>
      <c r="AH529" s="33">
        <v>-0.21278964296748271</v>
      </c>
      <c r="AI529" s="14">
        <v>0.20207862943003385</v>
      </c>
      <c r="AJ529" s="10">
        <v>-7</v>
      </c>
      <c r="AK529" s="33">
        <v>-3.323122008439014E-2</v>
      </c>
      <c r="AL529" s="13">
        <v>9076.625268344942</v>
      </c>
      <c r="AM529" s="38"/>
    </row>
    <row r="530" spans="1:39" x14ac:dyDescent="0.25">
      <c r="A530" t="s">
        <v>625</v>
      </c>
      <c r="B530" s="5" t="s">
        <v>430</v>
      </c>
      <c r="C530" s="6" t="s">
        <v>28</v>
      </c>
      <c r="D530" s="7" t="s">
        <v>20</v>
      </c>
      <c r="E530" s="8">
        <v>19.078249606288146</v>
      </c>
      <c r="F530" s="36">
        <v>1.2859291257833703</v>
      </c>
      <c r="G530" s="8">
        <v>-4.2365383884165642</v>
      </c>
      <c r="H530" s="9">
        <v>75</v>
      </c>
      <c r="I530" s="10">
        <v>5</v>
      </c>
      <c r="J530" s="33">
        <v>1.3293354876128121</v>
      </c>
      <c r="K530" s="11">
        <v>0.14151151307765164</v>
      </c>
      <c r="L530" s="10">
        <v>31</v>
      </c>
      <c r="M530" s="33">
        <v>0.20410268768999751</v>
      </c>
      <c r="N530" s="11">
        <v>-8.9676208113429329E-3</v>
      </c>
      <c r="O530" s="10">
        <v>0</v>
      </c>
      <c r="P530" s="33">
        <v>-2.468057563044801E-2</v>
      </c>
      <c r="Q530" s="11">
        <v>0</v>
      </c>
      <c r="R530" s="10">
        <v>331</v>
      </c>
      <c r="S530" s="33">
        <v>1.1078764443817464</v>
      </c>
      <c r="T530" s="12">
        <v>-4.6765393608729546</v>
      </c>
      <c r="U530" s="10">
        <v>-45</v>
      </c>
      <c r="V530" s="33">
        <v>-0.16208069767736499</v>
      </c>
      <c r="W530" s="11">
        <v>8.0925266903914619E-3</v>
      </c>
      <c r="X530" s="10">
        <v>-4</v>
      </c>
      <c r="Y530" s="33">
        <v>-9.7444036354829081E-3</v>
      </c>
      <c r="Z530" s="13">
        <v>12033</v>
      </c>
      <c r="AA530" s="10">
        <v>-44</v>
      </c>
      <c r="AB530" s="33">
        <v>-0.28660164319291836</v>
      </c>
      <c r="AC530" s="11">
        <v>-2.1999999999999992E-2</v>
      </c>
      <c r="AD530" s="10">
        <v>27</v>
      </c>
      <c r="AE530" s="33">
        <v>9.2573350602592086E-2</v>
      </c>
      <c r="AF530" s="11">
        <v>1.1888888888888949E-2</v>
      </c>
      <c r="AG530" s="10">
        <v>0</v>
      </c>
      <c r="AH530" s="33">
        <v>-7.1060253438749665E-2</v>
      </c>
      <c r="AI530" s="14">
        <v>-2.695222941824077E-2</v>
      </c>
      <c r="AJ530" s="10">
        <v>0</v>
      </c>
      <c r="AK530" s="33">
        <v>0.81196868187692139</v>
      </c>
      <c r="AL530" s="13">
        <v>1503385.5267286673</v>
      </c>
      <c r="AM530" s="38"/>
    </row>
    <row r="531" spans="1:39" x14ac:dyDescent="0.25">
      <c r="A531" t="s">
        <v>839</v>
      </c>
      <c r="B531" s="5" t="s">
        <v>341</v>
      </c>
      <c r="C531" s="6" t="s">
        <v>30</v>
      </c>
      <c r="D531" s="7" t="s">
        <v>20</v>
      </c>
      <c r="E531" s="8">
        <v>23.377885045668933</v>
      </c>
      <c r="F531" s="36">
        <v>1.4590418512843217</v>
      </c>
      <c r="G531" s="8">
        <v>-4.2581355841556636</v>
      </c>
      <c r="H531" s="9">
        <v>101</v>
      </c>
      <c r="I531" s="10">
        <v>224</v>
      </c>
      <c r="J531" s="33">
        <v>0.83416281935557868</v>
      </c>
      <c r="K531" s="11">
        <v>5.7526838289437054E-2</v>
      </c>
      <c r="L531" s="10">
        <v>53</v>
      </c>
      <c r="M531" s="33">
        <v>0.15900200394264752</v>
      </c>
      <c r="N531" s="11">
        <v>-5.581061244885846E-3</v>
      </c>
      <c r="O531" s="10">
        <v>96</v>
      </c>
      <c r="P531" s="33">
        <v>0.26696008814156624</v>
      </c>
      <c r="Q531" s="11">
        <v>-1.9503937007874013E-2</v>
      </c>
      <c r="R531" s="10">
        <v>-44</v>
      </c>
      <c r="S531" s="33">
        <v>-0.27985758730862836</v>
      </c>
      <c r="T531" s="12">
        <v>0</v>
      </c>
      <c r="U531" s="10">
        <v>364</v>
      </c>
      <c r="V531" s="33">
        <v>1.2540250212805202</v>
      </c>
      <c r="W531" s="11">
        <v>-7.7991983967935857E-2</v>
      </c>
      <c r="X531" s="10">
        <v>35</v>
      </c>
      <c r="Y531" s="33">
        <v>0.13775855048373448</v>
      </c>
      <c r="Z531" s="13">
        <v>16317</v>
      </c>
      <c r="AA531" s="10">
        <v>17</v>
      </c>
      <c r="AB531" s="33">
        <v>6.7973355558482926E-2</v>
      </c>
      <c r="AC531" s="11">
        <v>-2.1000000000000005E-2</v>
      </c>
      <c r="AD531" s="10">
        <v>-61</v>
      </c>
      <c r="AE531" s="33">
        <v>-0.22256617523880573</v>
      </c>
      <c r="AF531" s="11">
        <v>-6.5917312661498695E-3</v>
      </c>
      <c r="AG531" s="10">
        <v>-14</v>
      </c>
      <c r="AH531" s="33">
        <v>-6.5894258258949012E-2</v>
      </c>
      <c r="AI531" s="14">
        <v>5.4397116080070695E-2</v>
      </c>
      <c r="AJ531" s="10">
        <v>14</v>
      </c>
      <c r="AK531" s="33">
        <v>1.1723828430530756E-2</v>
      </c>
      <c r="AL531" s="13">
        <v>25784.828940302192</v>
      </c>
      <c r="AM531" s="38"/>
    </row>
    <row r="532" spans="1:39" x14ac:dyDescent="0.25">
      <c r="A532" t="s">
        <v>865</v>
      </c>
      <c r="B532" s="5" t="s">
        <v>290</v>
      </c>
      <c r="C532" s="6" t="s">
        <v>63</v>
      </c>
      <c r="D532" s="7" t="s">
        <v>34</v>
      </c>
      <c r="E532" s="8">
        <v>25.677943539570428</v>
      </c>
      <c r="F532" s="36">
        <v>1.5754757807841335</v>
      </c>
      <c r="G532" s="8">
        <v>-4.3439610788656147</v>
      </c>
      <c r="H532" s="9">
        <v>112</v>
      </c>
      <c r="I532" s="10">
        <v>-42</v>
      </c>
      <c r="J532" s="33">
        <v>-0.19304236650561812</v>
      </c>
      <c r="K532" s="11">
        <v>-1.6660999659979581E-2</v>
      </c>
      <c r="L532" s="10">
        <v>-223</v>
      </c>
      <c r="M532" s="33">
        <v>-0.77966395283566858</v>
      </c>
      <c r="N532" s="11">
        <v>4.4158451989777296E-2</v>
      </c>
      <c r="O532" s="10">
        <v>47</v>
      </c>
      <c r="P532" s="33">
        <v>0.17913018091868116</v>
      </c>
      <c r="Q532" s="11">
        <v>-1.3992509363295873E-2</v>
      </c>
      <c r="R532" s="10">
        <v>-44</v>
      </c>
      <c r="S532" s="33">
        <v>-0.27985758730862836</v>
      </c>
      <c r="T532" s="12">
        <v>0</v>
      </c>
      <c r="U532" s="10">
        <v>270</v>
      </c>
      <c r="V532" s="33">
        <v>0.77684393048119416</v>
      </c>
      <c r="W532" s="11">
        <v>-4.8830670926517578E-2</v>
      </c>
      <c r="X532" s="10">
        <v>-14</v>
      </c>
      <c r="Y532" s="33">
        <v>-0.10771876983669507</v>
      </c>
      <c r="Z532" s="13">
        <v>10542</v>
      </c>
      <c r="AA532" s="10">
        <v>96</v>
      </c>
      <c r="AB532" s="33">
        <v>0.3586028202705081</v>
      </c>
      <c r="AC532" s="11">
        <v>-2.6000000000000002E-2</v>
      </c>
      <c r="AD532" s="10">
        <v>241</v>
      </c>
      <c r="AE532" s="33">
        <v>0.83854539414354101</v>
      </c>
      <c r="AF532" s="11">
        <v>6.2717537506466581E-2</v>
      </c>
      <c r="AG532" s="10">
        <v>54</v>
      </c>
      <c r="AH532" s="33">
        <v>0.20294707089849326</v>
      </c>
      <c r="AI532" s="14">
        <v>-0.17032712424014296</v>
      </c>
      <c r="AJ532" s="10">
        <v>6</v>
      </c>
      <c r="AK532" s="33">
        <v>9.4784969049241941E-3</v>
      </c>
      <c r="AL532" s="13">
        <v>9090.1235976407042</v>
      </c>
      <c r="AM532" s="38"/>
    </row>
    <row r="533" spans="1:39" x14ac:dyDescent="0.25">
      <c r="A533" t="s">
        <v>731</v>
      </c>
      <c r="B533" s="5" t="s">
        <v>440</v>
      </c>
      <c r="C533" s="6" t="s">
        <v>93</v>
      </c>
      <c r="D533" s="7" t="s">
        <v>34</v>
      </c>
      <c r="E533" s="8">
        <v>18.414408932407465</v>
      </c>
      <c r="F533" s="36">
        <v>1.301181714817528</v>
      </c>
      <c r="G533" s="8">
        <v>-4.3640540253368201</v>
      </c>
      <c r="H533" s="9">
        <v>80</v>
      </c>
      <c r="I533" s="10">
        <v>2</v>
      </c>
      <c r="J533" s="33">
        <v>0.48723402359941304</v>
      </c>
      <c r="K533" s="11">
        <v>-5.130599712380457E-2</v>
      </c>
      <c r="L533" s="10">
        <v>70</v>
      </c>
      <c r="M533" s="33">
        <v>0.25796103295571837</v>
      </c>
      <c r="N533" s="11">
        <v>-1.1148670003166702E-2</v>
      </c>
      <c r="O533" s="10">
        <v>172</v>
      </c>
      <c r="P533" s="33">
        <v>0.50882362062709885</v>
      </c>
      <c r="Q533" s="11">
        <v>-3.5090766823161187E-2</v>
      </c>
      <c r="R533" s="10">
        <v>58</v>
      </c>
      <c r="S533" s="33">
        <v>-8.6651161947595368E-2</v>
      </c>
      <c r="T533" s="12">
        <v>-0.60649520561740733</v>
      </c>
      <c r="U533" s="10">
        <v>95</v>
      </c>
      <c r="V533" s="33">
        <v>0.3948836525626333</v>
      </c>
      <c r="W533" s="11">
        <v>-2.8875947733505408E-2</v>
      </c>
      <c r="X533" s="10">
        <v>32</v>
      </c>
      <c r="Y533" s="33">
        <v>0.25845383390339061</v>
      </c>
      <c r="Z533" s="13">
        <v>25454</v>
      </c>
      <c r="AA533" s="10">
        <v>-46</v>
      </c>
      <c r="AB533" s="33">
        <v>-0.25709996968523607</v>
      </c>
      <c r="AC533" s="11">
        <v>-9.0000000000000011E-3</v>
      </c>
      <c r="AD533" s="10">
        <v>93</v>
      </c>
      <c r="AE533" s="33">
        <v>0.28143124623480065</v>
      </c>
      <c r="AF533" s="11">
        <v>2.5506438674266496E-2</v>
      </c>
      <c r="AG533" s="10">
        <v>3</v>
      </c>
      <c r="AH533" s="33">
        <v>8.4384546513704972E-2</v>
      </c>
      <c r="AI533" s="14">
        <v>-0.13457386729212395</v>
      </c>
      <c r="AJ533" s="10">
        <v>-2</v>
      </c>
      <c r="AK533" s="33">
        <v>-2.4217630579090859E-2</v>
      </c>
      <c r="AL533" s="13">
        <v>14489.327457007603</v>
      </c>
      <c r="AM533" s="38"/>
    </row>
    <row r="534" spans="1:39" x14ac:dyDescent="0.25">
      <c r="A534" t="s">
        <v>1084</v>
      </c>
      <c r="B534" s="5" t="s">
        <v>257</v>
      </c>
      <c r="C534" s="6" t="s">
        <v>71</v>
      </c>
      <c r="D534" s="7" t="s">
        <v>34</v>
      </c>
      <c r="E534" s="8">
        <v>28.702191721479654</v>
      </c>
      <c r="F534" s="36">
        <v>1.7011543213757816</v>
      </c>
      <c r="G534" s="8">
        <v>-4.3713569683175884</v>
      </c>
      <c r="H534" s="9">
        <v>87</v>
      </c>
      <c r="I534" s="10">
        <v>-33</v>
      </c>
      <c r="J534" s="33">
        <v>-0.36359189098824241</v>
      </c>
      <c r="K534" s="11">
        <v>-1.6147856847770314E-2</v>
      </c>
      <c r="L534" s="10">
        <v>220</v>
      </c>
      <c r="M534" s="33">
        <v>0.90563361440243795</v>
      </c>
      <c r="N534" s="11">
        <v>-4.5953464229631924E-2</v>
      </c>
      <c r="O534" s="10">
        <v>154</v>
      </c>
      <c r="P534" s="33">
        <v>0.50892461672813782</v>
      </c>
      <c r="Q534" s="11">
        <v>-3.5275494672754953E-2</v>
      </c>
      <c r="R534" s="10">
        <v>-35</v>
      </c>
      <c r="S534" s="33">
        <v>-4.5442639907980018E-2</v>
      </c>
      <c r="T534" s="12">
        <v>-0.54960943667693862</v>
      </c>
      <c r="U534" s="10">
        <v>363</v>
      </c>
      <c r="V534" s="33">
        <v>1.1386932578907132</v>
      </c>
      <c r="W534" s="11">
        <v>-7.1550872968091511E-2</v>
      </c>
      <c r="X534" s="10">
        <v>16</v>
      </c>
      <c r="Y534" s="33">
        <v>7.0532625337889676E-2</v>
      </c>
      <c r="Z534" s="13">
        <v>14508</v>
      </c>
      <c r="AA534" s="10">
        <v>31</v>
      </c>
      <c r="AB534" s="33">
        <v>0.11603337309372169</v>
      </c>
      <c r="AC534" s="11">
        <v>-2.1999999999999999E-2</v>
      </c>
      <c r="AD534" s="10">
        <v>-60</v>
      </c>
      <c r="AE534" s="33">
        <v>-0.18524737444643119</v>
      </c>
      <c r="AF534" s="11">
        <v>-1.8546387345019788E-3</v>
      </c>
      <c r="AG534" s="10">
        <v>-18</v>
      </c>
      <c r="AH534" s="33">
        <v>-0.15774996554025622</v>
      </c>
      <c r="AI534" s="14">
        <v>0.26997285465359067</v>
      </c>
      <c r="AJ534" s="10">
        <v>-9</v>
      </c>
      <c r="AK534" s="33">
        <v>6.3500928449830574E-3</v>
      </c>
      <c r="AL534" s="13">
        <v>6477.5331775692612</v>
      </c>
      <c r="AM534" s="38"/>
    </row>
    <row r="535" spans="1:39" x14ac:dyDescent="0.25">
      <c r="A535" t="s">
        <v>1061</v>
      </c>
      <c r="B535" s="5" t="s">
        <v>325</v>
      </c>
      <c r="C535" s="6" t="s">
        <v>30</v>
      </c>
      <c r="D535" s="7" t="s">
        <v>20</v>
      </c>
      <c r="E535" s="8">
        <v>24.003739811532981</v>
      </c>
      <c r="F535" s="36">
        <v>1.530571815689336</v>
      </c>
      <c r="G535" s="8">
        <v>-4.4056925200114279</v>
      </c>
      <c r="H535" s="9">
        <v>103</v>
      </c>
      <c r="I535" s="10">
        <v>201</v>
      </c>
      <c r="J535" s="33">
        <v>1.2888742296926901</v>
      </c>
      <c r="K535" s="11">
        <v>0.10316129942298169</v>
      </c>
      <c r="L535" s="10">
        <v>41</v>
      </c>
      <c r="M535" s="33">
        <v>0.16731859673287175</v>
      </c>
      <c r="N535" s="11">
        <v>-5.1747617103570925E-3</v>
      </c>
      <c r="O535" s="10">
        <v>100</v>
      </c>
      <c r="P535" s="33">
        <v>0.20245637482604784</v>
      </c>
      <c r="Q535" s="11">
        <v>-1.4919191919191919E-2</v>
      </c>
      <c r="R535" s="10">
        <v>274</v>
      </c>
      <c r="S535" s="33">
        <v>0.50448724205646001</v>
      </c>
      <c r="T535" s="12">
        <v>-2.643171806167401</v>
      </c>
      <c r="U535" s="10">
        <v>-20</v>
      </c>
      <c r="V535" s="33">
        <v>-4.773503223449671E-2</v>
      </c>
      <c r="W535" s="11">
        <v>2.0381315538608238E-3</v>
      </c>
      <c r="X535" s="10">
        <v>89</v>
      </c>
      <c r="Y535" s="33">
        <v>0.32360529064149768</v>
      </c>
      <c r="Z535" s="13">
        <v>20228</v>
      </c>
      <c r="AA535" s="10">
        <v>20</v>
      </c>
      <c r="AB535" s="33">
        <v>0.13212062360927324</v>
      </c>
      <c r="AC535" s="11">
        <v>-2.6000000000000002E-2</v>
      </c>
      <c r="AD535" s="10">
        <v>32</v>
      </c>
      <c r="AE535" s="33">
        <v>6.7873084247324189E-2</v>
      </c>
      <c r="AF535" s="11">
        <v>1.1143798024149332E-2</v>
      </c>
      <c r="AG535" s="10">
        <v>0</v>
      </c>
      <c r="AH535" s="33">
        <v>-6.0732641180289537E-2</v>
      </c>
      <c r="AI535" s="14">
        <v>-6.9363974973200015E-3</v>
      </c>
      <c r="AJ535" s="10">
        <v>2</v>
      </c>
      <c r="AK535" s="33">
        <v>-4.4032550723525077E-3</v>
      </c>
      <c r="AL535" s="13">
        <v>153771.03154460108</v>
      </c>
      <c r="AM535" s="38"/>
    </row>
    <row r="536" spans="1:39" x14ac:dyDescent="0.25">
      <c r="A536" t="s">
        <v>969</v>
      </c>
      <c r="B536" s="5" t="s">
        <v>228</v>
      </c>
      <c r="C536" s="6" t="s">
        <v>28</v>
      </c>
      <c r="D536" s="7" t="s">
        <v>20</v>
      </c>
      <c r="E536" s="8">
        <v>30.336989816613983</v>
      </c>
      <c r="F536" s="36">
        <v>1.775844194884497</v>
      </c>
      <c r="G536" s="8">
        <v>-4.4072138010533415</v>
      </c>
      <c r="H536" s="9">
        <v>89</v>
      </c>
      <c r="I536" s="10">
        <v>7</v>
      </c>
      <c r="J536" s="33">
        <v>0.67422915611032752</v>
      </c>
      <c r="K536" s="11">
        <v>7.232336710648346E-2</v>
      </c>
      <c r="L536" s="10">
        <v>23</v>
      </c>
      <c r="M536" s="33">
        <v>8.5834469310645645E-2</v>
      </c>
      <c r="N536" s="11">
        <v>-2.4032896267219411E-3</v>
      </c>
      <c r="O536" s="10">
        <v>90</v>
      </c>
      <c r="P536" s="33">
        <v>0.35506044467431963</v>
      </c>
      <c r="Q536" s="11">
        <v>-2.5454026270702465E-2</v>
      </c>
      <c r="R536" s="10">
        <v>143</v>
      </c>
      <c r="S536" s="33">
        <v>3.8200515783246347E-2</v>
      </c>
      <c r="T536" s="12">
        <v>-1.0537207074204396</v>
      </c>
      <c r="U536" s="10">
        <v>108</v>
      </c>
      <c r="V536" s="33">
        <v>0.44197299853774374</v>
      </c>
      <c r="W536" s="11">
        <v>-3.1311247368902714E-2</v>
      </c>
      <c r="X536" s="10">
        <v>122</v>
      </c>
      <c r="Y536" s="33">
        <v>0.44112066068430084</v>
      </c>
      <c r="Z536" s="13">
        <v>23263</v>
      </c>
      <c r="AA536" s="10">
        <v>14</v>
      </c>
      <c r="AB536" s="33">
        <v>0.22597129917915981</v>
      </c>
      <c r="AC536" s="11">
        <v>-2.8999999999999991E-2</v>
      </c>
      <c r="AD536" s="10">
        <v>40</v>
      </c>
      <c r="AE536" s="33">
        <v>0.10947671347515819</v>
      </c>
      <c r="AF536" s="11">
        <v>1.5326806366655177E-2</v>
      </c>
      <c r="AG536" s="10">
        <v>0</v>
      </c>
      <c r="AH536" s="33">
        <v>-8.8629490703644009E-2</v>
      </c>
      <c r="AI536" s="14">
        <v>1.7068373863940445E-2</v>
      </c>
      <c r="AJ536" s="10">
        <v>1</v>
      </c>
      <c r="AK536" s="33">
        <v>-1.5267884515054231E-2</v>
      </c>
      <c r="AL536" s="13">
        <v>136871.54889464192</v>
      </c>
      <c r="AM536" s="38"/>
    </row>
    <row r="537" spans="1:39" x14ac:dyDescent="0.25">
      <c r="A537" t="s">
        <v>1057</v>
      </c>
      <c r="B537" s="5" t="s">
        <v>264</v>
      </c>
      <c r="C537" s="6" t="s">
        <v>30</v>
      </c>
      <c r="D537" s="7" t="s">
        <v>20</v>
      </c>
      <c r="E537" s="8">
        <v>28.204680901645943</v>
      </c>
      <c r="F537" s="36">
        <v>1.6962281989025532</v>
      </c>
      <c r="G537" s="8">
        <v>-4.4159386162326797</v>
      </c>
      <c r="H537" s="9">
        <v>88</v>
      </c>
      <c r="I537" s="10">
        <v>65</v>
      </c>
      <c r="J537" s="33">
        <v>1.5965554225874934</v>
      </c>
      <c r="K537" s="11">
        <v>0.14399884800921592</v>
      </c>
      <c r="L537" s="10">
        <v>211</v>
      </c>
      <c r="M537" s="33">
        <v>0.61653189456653956</v>
      </c>
      <c r="N537" s="11">
        <v>-3.0039943974977334E-2</v>
      </c>
      <c r="O537" s="10">
        <v>28</v>
      </c>
      <c r="P537" s="33">
        <v>0.11444793777765702</v>
      </c>
      <c r="Q537" s="11">
        <v>-9.7690557451649562E-3</v>
      </c>
      <c r="R537" s="10">
        <v>8</v>
      </c>
      <c r="S537" s="33">
        <v>0.17721310619084177</v>
      </c>
      <c r="T537" s="12">
        <v>-1.2828050224114811</v>
      </c>
      <c r="U537" s="10">
        <v>-8</v>
      </c>
      <c r="V537" s="33">
        <v>-5.8125676412917493E-2</v>
      </c>
      <c r="W537" s="11">
        <v>1.8181818181817189E-4</v>
      </c>
      <c r="X537" s="10">
        <v>-42</v>
      </c>
      <c r="Y537" s="33">
        <v>-0.15454195393600734</v>
      </c>
      <c r="Z537" s="13">
        <v>4648</v>
      </c>
      <c r="AA537" s="10">
        <v>156</v>
      </c>
      <c r="AB537" s="33">
        <v>1.0291737062632642</v>
      </c>
      <c r="AC537" s="11">
        <v>-4.1000000000000009E-2</v>
      </c>
      <c r="AD537" s="10">
        <v>30</v>
      </c>
      <c r="AE537" s="33">
        <v>0.11059346578738061</v>
      </c>
      <c r="AF537" s="11">
        <v>1.296415770609316E-2</v>
      </c>
      <c r="AG537" s="10">
        <v>-11</v>
      </c>
      <c r="AH537" s="33">
        <v>-0.14279712985943038</v>
      </c>
      <c r="AI537" s="14">
        <v>0.10505512248728777</v>
      </c>
      <c r="AJ537" s="10">
        <v>-1</v>
      </c>
      <c r="AK537" s="33">
        <v>-0.16041973436526558</v>
      </c>
      <c r="AL537" s="13">
        <v>-6845.3758317861939</v>
      </c>
      <c r="AM537" s="38"/>
    </row>
    <row r="538" spans="1:39" x14ac:dyDescent="0.25">
      <c r="A538" t="s">
        <v>757</v>
      </c>
      <c r="B538" s="5" t="s">
        <v>224</v>
      </c>
      <c r="C538" s="6" t="s">
        <v>44</v>
      </c>
      <c r="D538" s="7" t="s">
        <v>20</v>
      </c>
      <c r="E538" s="8">
        <v>30.667999690918275</v>
      </c>
      <c r="F538" s="36">
        <v>1.797106815139045</v>
      </c>
      <c r="G538" s="8">
        <v>-4.4336107898456056</v>
      </c>
      <c r="H538" s="9">
        <v>83</v>
      </c>
      <c r="I538" s="10">
        <v>40</v>
      </c>
      <c r="J538" s="33">
        <v>0.17848229249796121</v>
      </c>
      <c r="K538" s="11">
        <v>-1.5601799525740701E-2</v>
      </c>
      <c r="L538" s="10">
        <v>81</v>
      </c>
      <c r="M538" s="33">
        <v>0.25768941356162761</v>
      </c>
      <c r="N538" s="11">
        <v>-1.0754041505845496E-2</v>
      </c>
      <c r="O538" s="10">
        <v>-264</v>
      </c>
      <c r="P538" s="33">
        <v>-0.87534150146742506</v>
      </c>
      <c r="Q538" s="11">
        <v>5.4170731707317066E-2</v>
      </c>
      <c r="R538" s="10">
        <v>233</v>
      </c>
      <c r="S538" s="33">
        <v>0.27793149873734607</v>
      </c>
      <c r="T538" s="12">
        <v>-1.8796992481203008</v>
      </c>
      <c r="U538" s="10">
        <v>159</v>
      </c>
      <c r="V538" s="33">
        <v>0.41046506469084793</v>
      </c>
      <c r="W538" s="11">
        <v>-2.6666666666666665E-2</v>
      </c>
      <c r="X538" s="10">
        <v>-69</v>
      </c>
      <c r="Y538" s="33">
        <v>-0.24844565798942114</v>
      </c>
      <c r="Z538" s="13">
        <v>1513</v>
      </c>
      <c r="AA538" s="10">
        <v>313</v>
      </c>
      <c r="AB538" s="33">
        <v>1.9949127759692273</v>
      </c>
      <c r="AC538" s="11">
        <v>-5.9000000000000011E-2</v>
      </c>
      <c r="AD538" s="10">
        <v>10</v>
      </c>
      <c r="AE538" s="33">
        <v>0.10151518094622669</v>
      </c>
      <c r="AF538" s="11">
        <v>1.9062499999999982E-2</v>
      </c>
      <c r="AG538" s="10">
        <v>25</v>
      </c>
      <c r="AH538" s="33">
        <v>9.7308441371571103E-2</v>
      </c>
      <c r="AI538" s="14">
        <v>-6.6776669879788031E-2</v>
      </c>
      <c r="AJ538" s="10">
        <v>6</v>
      </c>
      <c r="AK538" s="33">
        <v>1.0797669577814251E-2</v>
      </c>
      <c r="AL538" s="13">
        <v>10060.35796011769</v>
      </c>
      <c r="AM538" s="38"/>
    </row>
    <row r="539" spans="1:39" x14ac:dyDescent="0.25">
      <c r="A539" t="s">
        <v>1048</v>
      </c>
      <c r="B539" s="5" t="s">
        <v>563</v>
      </c>
      <c r="C539" s="6" t="s">
        <v>93</v>
      </c>
      <c r="D539" s="7" t="s">
        <v>34</v>
      </c>
      <c r="E539" s="8">
        <v>10.042767429630235</v>
      </c>
      <c r="F539" s="36">
        <v>1.0081918730398867</v>
      </c>
      <c r="G539" s="8">
        <v>-4.4593690798412062</v>
      </c>
      <c r="H539" s="9">
        <v>20</v>
      </c>
      <c r="I539" s="10">
        <v>18</v>
      </c>
      <c r="J539" s="33">
        <v>-6.985373651386767E-3</v>
      </c>
      <c r="K539" s="11">
        <v>-2.247780747384609E-2</v>
      </c>
      <c r="L539" s="10">
        <v>-57</v>
      </c>
      <c r="M539" s="33">
        <v>-0.20378319399906925</v>
      </c>
      <c r="N539" s="11">
        <v>1.3337726720939955E-2</v>
      </c>
      <c r="O539" s="10">
        <v>29</v>
      </c>
      <c r="P539" s="33">
        <v>6.5563945066514084E-2</v>
      </c>
      <c r="Q539" s="11">
        <v>-5.9415584415584421E-3</v>
      </c>
      <c r="R539" s="10">
        <v>-44</v>
      </c>
      <c r="S539" s="33">
        <v>-0.27985758730862836</v>
      </c>
      <c r="T539" s="12">
        <v>0</v>
      </c>
      <c r="U539" s="10">
        <v>-3</v>
      </c>
      <c r="V539" s="33">
        <v>-1.8790254918793048E-2</v>
      </c>
      <c r="W539" s="11">
        <v>2.3942821237825946E-3</v>
      </c>
      <c r="X539" s="10">
        <v>67</v>
      </c>
      <c r="Y539" s="33">
        <v>2.007391306003754</v>
      </c>
      <c r="Z539" s="13">
        <v>92932</v>
      </c>
      <c r="AA539" s="10">
        <v>-36</v>
      </c>
      <c r="AB539" s="33">
        <v>-0.20903995214999704</v>
      </c>
      <c r="AC539" s="11">
        <v>-1.0000000000000002E-2</v>
      </c>
      <c r="AD539" s="10">
        <v>-139</v>
      </c>
      <c r="AE539" s="33">
        <v>-0.44964352214589248</v>
      </c>
      <c r="AF539" s="11">
        <v>-1.99795918367347E-2</v>
      </c>
      <c r="AG539" s="10">
        <v>-4</v>
      </c>
      <c r="AH539" s="33">
        <v>-0.10992145269938747</v>
      </c>
      <c r="AI539" s="14">
        <v>4.3149546050456622E-2</v>
      </c>
      <c r="AJ539" s="10">
        <v>-1</v>
      </c>
      <c r="AK539" s="33">
        <v>-0.10903822567843691</v>
      </c>
      <c r="AL539" s="13">
        <v>29177.975142220967</v>
      </c>
      <c r="AM539" s="38"/>
    </row>
    <row r="540" spans="1:39" x14ac:dyDescent="0.25">
      <c r="A540" t="s">
        <v>918</v>
      </c>
      <c r="B540" s="5" t="s">
        <v>375</v>
      </c>
      <c r="C540" s="6" t="s">
        <v>172</v>
      </c>
      <c r="D540" s="7" t="s">
        <v>39</v>
      </c>
      <c r="E540" s="8">
        <v>21.950630935753153</v>
      </c>
      <c r="F540" s="36">
        <v>1.502933378141222</v>
      </c>
      <c r="G540" s="8">
        <v>-4.5668870780580235</v>
      </c>
      <c r="H540" s="9">
        <v>86</v>
      </c>
      <c r="I540" s="10">
        <v>-83</v>
      </c>
      <c r="J540" s="33">
        <v>-0.35635426817370675</v>
      </c>
      <c r="K540" s="11">
        <v>-4.1047454007596795E-2</v>
      </c>
      <c r="L540" s="10">
        <v>-62</v>
      </c>
      <c r="M540" s="33">
        <v>-0.39660898172287479</v>
      </c>
      <c r="N540" s="11">
        <v>2.3255813953488372E-2</v>
      </c>
      <c r="O540" s="10">
        <v>52</v>
      </c>
      <c r="P540" s="33">
        <v>0.15348438115775637</v>
      </c>
      <c r="Q540" s="11">
        <v>-1.2025974025974023E-2</v>
      </c>
      <c r="R540" s="10">
        <v>-44</v>
      </c>
      <c r="S540" s="33">
        <v>-0.27985758730862836</v>
      </c>
      <c r="T540" s="12">
        <v>0</v>
      </c>
      <c r="U540" s="10">
        <v>-139</v>
      </c>
      <c r="V540" s="33">
        <v>-0.36195585127307478</v>
      </c>
      <c r="W540" s="11">
        <v>2.1387096774193544E-2</v>
      </c>
      <c r="X540" s="10">
        <v>-3</v>
      </c>
      <c r="Y540" s="33">
        <v>-4.9550946227901127E-2</v>
      </c>
      <c r="Z540" s="13">
        <v>14500</v>
      </c>
      <c r="AA540" s="10">
        <v>456</v>
      </c>
      <c r="AB540" s="33">
        <v>2.1069183275438417</v>
      </c>
      <c r="AC540" s="11">
        <v>-5.4000000000000006E-2</v>
      </c>
      <c r="AD540" s="10">
        <v>38</v>
      </c>
      <c r="AE540" s="33">
        <v>8.7715185592255496E-2</v>
      </c>
      <c r="AF540" s="11">
        <v>1.4999999999999902E-2</v>
      </c>
      <c r="AG540" s="10">
        <v>27</v>
      </c>
      <c r="AH540" s="33">
        <v>0.1039640433309364</v>
      </c>
      <c r="AI540" s="14">
        <v>-8.3693601338091561E-2</v>
      </c>
      <c r="AJ540" s="10">
        <v>52</v>
      </c>
      <c r="AK540" s="33">
        <v>3.3718681193536576E-2</v>
      </c>
      <c r="AL540" s="13">
        <v>29960.646040993946</v>
      </c>
      <c r="AM540" s="38"/>
    </row>
    <row r="541" spans="1:39" x14ac:dyDescent="0.25">
      <c r="A541" t="s">
        <v>1075</v>
      </c>
      <c r="B541" s="5" t="s">
        <v>83</v>
      </c>
      <c r="C541" s="6" t="s">
        <v>30</v>
      </c>
      <c r="D541" s="7" t="s">
        <v>20</v>
      </c>
      <c r="E541" s="8">
        <v>47.71128136799372</v>
      </c>
      <c r="F541" s="36">
        <v>2.5208152616403172</v>
      </c>
      <c r="G541" s="8">
        <v>-4.6361320638207744</v>
      </c>
      <c r="H541" s="9">
        <v>35</v>
      </c>
      <c r="I541" s="10">
        <v>81</v>
      </c>
      <c r="J541" s="33">
        <v>0.19271475224833839</v>
      </c>
      <c r="K541" s="11">
        <v>-5.5605700815830605E-4</v>
      </c>
      <c r="L541" s="10">
        <v>-142</v>
      </c>
      <c r="M541" s="33">
        <v>-0.42315657456948197</v>
      </c>
      <c r="N541" s="11">
        <v>2.5298402480381919E-2</v>
      </c>
      <c r="O541" s="10">
        <v>43</v>
      </c>
      <c r="P541" s="33">
        <v>0.84194078609887502</v>
      </c>
      <c r="Q541" s="11">
        <v>-5.8352941176470607E-2</v>
      </c>
      <c r="R541" s="10">
        <v>138</v>
      </c>
      <c r="S541" s="33">
        <v>1.1151139238967462</v>
      </c>
      <c r="T541" s="12">
        <v>-4.5392077959433896</v>
      </c>
      <c r="U541" s="10">
        <v>-3</v>
      </c>
      <c r="V541" s="33">
        <v>-4.0629736721618959E-2</v>
      </c>
      <c r="W541" s="11">
        <v>-6.5175438596491164E-3</v>
      </c>
      <c r="X541" s="10">
        <v>62</v>
      </c>
      <c r="Y541" s="33">
        <v>0.21524773285647669</v>
      </c>
      <c r="Z541" s="13">
        <v>16744</v>
      </c>
      <c r="AA541" s="10">
        <v>-12</v>
      </c>
      <c r="AB541" s="33">
        <v>2.2384431535248606E-2</v>
      </c>
      <c r="AC541" s="11">
        <v>-2.9999999999999985E-2</v>
      </c>
      <c r="AD541" s="10">
        <v>18</v>
      </c>
      <c r="AE541" s="33">
        <v>0.44964717456655534</v>
      </c>
      <c r="AF541" s="11">
        <v>4.7204534718941815E-2</v>
      </c>
      <c r="AG541" s="10">
        <v>-42</v>
      </c>
      <c r="AH541" s="33">
        <v>-0.11207863903147353</v>
      </c>
      <c r="AI541" s="14">
        <v>0.16206823175739471</v>
      </c>
      <c r="AJ541" s="10">
        <v>1</v>
      </c>
      <c r="AK541" s="33">
        <v>1.096425898475839E-2</v>
      </c>
      <c r="AL541" s="13">
        <v>4482.4838488112291</v>
      </c>
      <c r="AM541" s="38"/>
    </row>
    <row r="542" spans="1:39" x14ac:dyDescent="0.25">
      <c r="A542" t="s">
        <v>1168</v>
      </c>
      <c r="B542" s="5" t="s">
        <v>413</v>
      </c>
      <c r="C542" s="6" t="s">
        <v>93</v>
      </c>
      <c r="D542" s="7" t="s">
        <v>34</v>
      </c>
      <c r="E542" s="8">
        <v>19.865068937415458</v>
      </c>
      <c r="F542" s="36">
        <v>1.4472689208653362</v>
      </c>
      <c r="G542" s="8">
        <v>-4.6446358000503114</v>
      </c>
      <c r="H542" s="9">
        <v>86</v>
      </c>
      <c r="I542" s="10">
        <v>56</v>
      </c>
      <c r="J542" s="33">
        <v>2.7265558936638112</v>
      </c>
      <c r="K542" s="11">
        <v>0.13429145596176206</v>
      </c>
      <c r="L542" s="10">
        <v>207</v>
      </c>
      <c r="M542" s="33">
        <v>0.75461361559778539</v>
      </c>
      <c r="N542" s="11">
        <v>-3.6621210469650292E-2</v>
      </c>
      <c r="O542" s="10">
        <v>113</v>
      </c>
      <c r="P542" s="33">
        <v>0.26086699756232451</v>
      </c>
      <c r="Q542" s="11">
        <v>-1.8822021116138767E-2</v>
      </c>
      <c r="R542" s="10">
        <v>-44</v>
      </c>
      <c r="S542" s="33">
        <v>-0.27985758730862836</v>
      </c>
      <c r="T542" s="12">
        <v>0</v>
      </c>
      <c r="U542" s="10">
        <v>35</v>
      </c>
      <c r="V542" s="33">
        <v>7.8372591429108185E-2</v>
      </c>
      <c r="W542" s="11">
        <v>-6.7618884707492319E-3</v>
      </c>
      <c r="X542" s="10">
        <v>8</v>
      </c>
      <c r="Y542" s="33">
        <v>-4.0054815025695301E-2</v>
      </c>
      <c r="Z542" s="13">
        <v>13637</v>
      </c>
      <c r="AA542" s="10">
        <v>48</v>
      </c>
      <c r="AB542" s="33">
        <v>0.14573678061281881</v>
      </c>
      <c r="AC542" s="11">
        <v>-2.0000000000000004E-2</v>
      </c>
      <c r="AD542" s="10">
        <v>135</v>
      </c>
      <c r="AE542" s="33">
        <v>0.38353754991613409</v>
      </c>
      <c r="AF542" s="11">
        <v>3.2975765514982824E-2</v>
      </c>
      <c r="AG542" s="10">
        <v>31</v>
      </c>
      <c r="AH542" s="33">
        <v>9.8771573704530713E-2</v>
      </c>
      <c r="AI542" s="14">
        <v>-8.2670238205454716E-2</v>
      </c>
      <c r="AJ542" s="10">
        <v>15</v>
      </c>
      <c r="AK542" s="33">
        <v>1.4728531750968138E-2</v>
      </c>
      <c r="AL542" s="13">
        <v>19575.962148994295</v>
      </c>
      <c r="AM542" s="38"/>
    </row>
    <row r="543" spans="1:39" x14ac:dyDescent="0.25">
      <c r="A543" t="s">
        <v>643</v>
      </c>
      <c r="B543" s="5" t="s">
        <v>246</v>
      </c>
      <c r="C543" s="6" t="s">
        <v>19</v>
      </c>
      <c r="D543" s="7" t="s">
        <v>20</v>
      </c>
      <c r="E543" s="8">
        <v>29.137424288904995</v>
      </c>
      <c r="F543" s="36">
        <v>1.8138012644583588</v>
      </c>
      <c r="G543" s="8">
        <v>-4.6700378398587006</v>
      </c>
      <c r="H543" s="9">
        <v>95</v>
      </c>
      <c r="I543" s="10">
        <v>-161</v>
      </c>
      <c r="J543" s="33">
        <v>-0.74953873177907959</v>
      </c>
      <c r="K543" s="11">
        <v>-8.6393482195906257E-2</v>
      </c>
      <c r="L543" s="10">
        <v>400</v>
      </c>
      <c r="M543" s="33">
        <v>1.2841165812558257</v>
      </c>
      <c r="N543" s="11">
        <v>-6.5351536362266899E-2</v>
      </c>
      <c r="O543" s="10">
        <v>282</v>
      </c>
      <c r="P543" s="33">
        <v>0.74339630066253926</v>
      </c>
      <c r="Q543" s="11">
        <v>-0.05</v>
      </c>
      <c r="R543" s="10">
        <v>-32</v>
      </c>
      <c r="S543" s="33">
        <v>5.7536174556779118E-2</v>
      </c>
      <c r="T543" s="12">
        <v>-0.50435118283359737</v>
      </c>
      <c r="U543" s="10">
        <v>235</v>
      </c>
      <c r="V543" s="33">
        <v>0.71643283920492595</v>
      </c>
      <c r="W543" s="11">
        <v>-4.6353260869565219E-2</v>
      </c>
      <c r="X543" s="10">
        <v>21</v>
      </c>
      <c r="Y543" s="33">
        <v>6.6168764816736045E-2</v>
      </c>
      <c r="Z543" s="13">
        <v>14574</v>
      </c>
      <c r="AA543" s="10">
        <v>-32</v>
      </c>
      <c r="AB543" s="33">
        <v>-0.10137138556514937</v>
      </c>
      <c r="AC543" s="11">
        <v>-1.8000000000000002E-2</v>
      </c>
      <c r="AD543" s="10">
        <v>39</v>
      </c>
      <c r="AE543" s="33">
        <v>0.22925187358334054</v>
      </c>
      <c r="AF543" s="11">
        <v>2.7008513788636002E-2</v>
      </c>
      <c r="AG543" s="10">
        <v>-31</v>
      </c>
      <c r="AH543" s="33">
        <v>-0.12165489758788317</v>
      </c>
      <c r="AI543" s="14">
        <v>0.20004855285254353</v>
      </c>
      <c r="AJ543" s="10">
        <v>-26</v>
      </c>
      <c r="AK543" s="33">
        <v>-3.3761630921141927E-3</v>
      </c>
      <c r="AL543" s="13">
        <v>318.55308474527556</v>
      </c>
      <c r="AM543" s="38"/>
    </row>
    <row r="544" spans="1:39" x14ac:dyDescent="0.25">
      <c r="A544" t="s">
        <v>991</v>
      </c>
      <c r="B544" s="5" t="s">
        <v>486</v>
      </c>
      <c r="C544" s="6" t="s">
        <v>38</v>
      </c>
      <c r="D544" s="7" t="s">
        <v>39</v>
      </c>
      <c r="E544" s="8">
        <v>15.401207555399868</v>
      </c>
      <c r="F544" s="36">
        <v>1.2952510579351735</v>
      </c>
      <c r="G544" s="8">
        <v>-4.70857472234513</v>
      </c>
      <c r="H544" s="9">
        <v>72</v>
      </c>
      <c r="I544" s="10">
        <v>98</v>
      </c>
      <c r="J544" s="33">
        <v>0.28957037943523217</v>
      </c>
      <c r="K544" s="11">
        <v>9.7362514029180058E-3</v>
      </c>
      <c r="L544" s="10">
        <v>-133</v>
      </c>
      <c r="M544" s="33">
        <v>-0.48906671075855257</v>
      </c>
      <c r="N544" s="11">
        <v>2.9966545789775041E-2</v>
      </c>
      <c r="O544" s="10">
        <v>37</v>
      </c>
      <c r="P544" s="33">
        <v>0.12893479962814947</v>
      </c>
      <c r="Q544" s="11">
        <v>-0.01</v>
      </c>
      <c r="R544" s="10">
        <v>165</v>
      </c>
      <c r="S544" s="33">
        <v>6.2802682641092733E-2</v>
      </c>
      <c r="T544" s="12">
        <v>-1.1547344110854505</v>
      </c>
      <c r="U544" s="10">
        <v>201</v>
      </c>
      <c r="V544" s="33">
        <v>0.54081974865591631</v>
      </c>
      <c r="W544" s="11">
        <v>-3.431845120505729E-2</v>
      </c>
      <c r="X544" s="10">
        <v>-5</v>
      </c>
      <c r="Y544" s="33">
        <v>-5.1080749640279421E-2</v>
      </c>
      <c r="Z544" s="13">
        <v>16964</v>
      </c>
      <c r="AA544" s="10">
        <v>18</v>
      </c>
      <c r="AB544" s="33">
        <v>0.30353299022208113</v>
      </c>
      <c r="AC544" s="11">
        <v>-1.7000000000000001E-2</v>
      </c>
      <c r="AD544" s="10">
        <v>96</v>
      </c>
      <c r="AE544" s="33">
        <v>0.36611055817059601</v>
      </c>
      <c r="AF544" s="11">
        <v>2.9668555240793149E-2</v>
      </c>
      <c r="AG544" s="10">
        <v>-13</v>
      </c>
      <c r="AH544" s="33">
        <v>-8.3399883129944789E-3</v>
      </c>
      <c r="AI544" s="14">
        <v>4.0727297599523204E-2</v>
      </c>
      <c r="AJ544" s="10">
        <v>-13</v>
      </c>
      <c r="AK544" s="33">
        <v>-1.5639567333215795E-2</v>
      </c>
      <c r="AL544" s="13">
        <v>6357.6260357943829</v>
      </c>
      <c r="AM544" s="38"/>
    </row>
    <row r="545" spans="1:39" x14ac:dyDescent="0.25">
      <c r="A545" t="s">
        <v>1134</v>
      </c>
      <c r="B545" s="5" t="s">
        <v>206</v>
      </c>
      <c r="C545" s="6" t="s">
        <v>19</v>
      </c>
      <c r="D545" s="7" t="s">
        <v>20</v>
      </c>
      <c r="E545" s="8">
        <v>32.224927526555511</v>
      </c>
      <c r="F545" s="36">
        <v>1.954259947444583</v>
      </c>
      <c r="G545" s="8">
        <v>-4.7358821422303521</v>
      </c>
      <c r="H545" s="9">
        <v>85</v>
      </c>
      <c r="I545" s="10">
        <v>73</v>
      </c>
      <c r="J545" s="33">
        <v>0.15033059876176633</v>
      </c>
      <c r="K545" s="11">
        <v>-5.9068553618908393E-3</v>
      </c>
      <c r="L545" s="10">
        <v>-67</v>
      </c>
      <c r="M545" s="33">
        <v>-0.21836051841143361</v>
      </c>
      <c r="N545" s="11">
        <v>1.4204754775875475E-2</v>
      </c>
      <c r="O545" s="10">
        <v>233</v>
      </c>
      <c r="P545" s="33">
        <v>0.60406607024112158</v>
      </c>
      <c r="Q545" s="11">
        <v>-4.1125530110262931E-2</v>
      </c>
      <c r="R545" s="10">
        <v>-38</v>
      </c>
      <c r="S545" s="33">
        <v>-2.1575859504327222E-3</v>
      </c>
      <c r="T545" s="12">
        <v>-0.54537121156545254</v>
      </c>
      <c r="U545" s="10">
        <v>96</v>
      </c>
      <c r="V545" s="33">
        <v>0.26875215282940523</v>
      </c>
      <c r="W545" s="11">
        <v>-1.9416861826697884E-2</v>
      </c>
      <c r="X545" s="10">
        <v>132</v>
      </c>
      <c r="Y545" s="33">
        <v>0.55941627646837455</v>
      </c>
      <c r="Z545" s="13">
        <v>30869</v>
      </c>
      <c r="AA545" s="10">
        <v>19</v>
      </c>
      <c r="AB545" s="33">
        <v>0.20307597016183693</v>
      </c>
      <c r="AC545" s="11">
        <v>-2.8000000000000011E-2</v>
      </c>
      <c r="AD545" s="10">
        <v>56</v>
      </c>
      <c r="AE545" s="33">
        <v>0.33513148148698724</v>
      </c>
      <c r="AF545" s="11">
        <v>3.4136162127929137E-2</v>
      </c>
      <c r="AG545" s="10">
        <v>0</v>
      </c>
      <c r="AH545" s="33">
        <v>4.3993324894824326E-3</v>
      </c>
      <c r="AI545" s="14">
        <v>9.2380773571464569E-2</v>
      </c>
      <c r="AJ545" s="10">
        <v>0</v>
      </c>
      <c r="AK545" s="33">
        <v>7.5329159893453013E-3</v>
      </c>
      <c r="AL545" s="13">
        <v>3662.0620370611869</v>
      </c>
      <c r="AM545" s="38"/>
    </row>
    <row r="546" spans="1:39" x14ac:dyDescent="0.25">
      <c r="A546" t="s">
        <v>1117</v>
      </c>
      <c r="B546" s="5" t="s">
        <v>80</v>
      </c>
      <c r="C546" s="6" t="s">
        <v>81</v>
      </c>
      <c r="D546" s="7" t="s">
        <v>34</v>
      </c>
      <c r="E546" s="8">
        <v>48.874290706353982</v>
      </c>
      <c r="F546" s="36">
        <v>2.6215655447063213</v>
      </c>
      <c r="G546" s="8">
        <v>-4.8100550346229056</v>
      </c>
      <c r="H546" s="9">
        <v>26</v>
      </c>
      <c r="I546" s="10">
        <v>-59</v>
      </c>
      <c r="J546" s="33">
        <v>-0.24829754626840211</v>
      </c>
      <c r="K546" s="11">
        <v>-2.6385497878272046E-2</v>
      </c>
      <c r="L546" s="10">
        <v>-398</v>
      </c>
      <c r="M546" s="33">
        <v>-1.2384909643083271</v>
      </c>
      <c r="N546" s="11">
        <v>6.904388714733542E-2</v>
      </c>
      <c r="O546" s="10">
        <v>61</v>
      </c>
      <c r="P546" s="33">
        <v>1.3464513258411483</v>
      </c>
      <c r="Q546" s="11">
        <v>-9.1084507042253501E-2</v>
      </c>
      <c r="R546" s="10">
        <v>6</v>
      </c>
      <c r="S546" s="33">
        <v>0.17139792241290625</v>
      </c>
      <c r="T546" s="12">
        <v>-1.2504218397541786</v>
      </c>
      <c r="U546" s="10">
        <v>32</v>
      </c>
      <c r="V546" s="33">
        <v>1.5126659110563829</v>
      </c>
      <c r="W546" s="11">
        <v>-0.10714950166112958</v>
      </c>
      <c r="X546" s="10">
        <v>23</v>
      </c>
      <c r="Y546" s="33">
        <v>0.31288670756737802</v>
      </c>
      <c r="Z546" s="13">
        <v>14981</v>
      </c>
      <c r="AA546" s="10">
        <v>-53</v>
      </c>
      <c r="AB546" s="33">
        <v>-0.19976078013621881</v>
      </c>
      <c r="AC546" s="11">
        <v>-1.6999999999999994E-2</v>
      </c>
      <c r="AD546" s="10">
        <v>-8</v>
      </c>
      <c r="AE546" s="33">
        <v>-0.18343722806787155</v>
      </c>
      <c r="AF546" s="11">
        <v>7.8895405669600072E-3</v>
      </c>
      <c r="AG546" s="10">
        <v>36</v>
      </c>
      <c r="AH546" s="33">
        <v>0.1103293182224695</v>
      </c>
      <c r="AI546" s="14">
        <v>-9.8604611081394733E-2</v>
      </c>
      <c r="AJ546" s="10">
        <v>14</v>
      </c>
      <c r="AK546" s="33">
        <v>2.1905936484644728E-2</v>
      </c>
      <c r="AL546" s="13">
        <v>10131.47217544981</v>
      </c>
      <c r="AM546" s="38"/>
    </row>
    <row r="547" spans="1:39" x14ac:dyDescent="0.25">
      <c r="A547" t="s">
        <v>929</v>
      </c>
      <c r="B547" s="5" t="s">
        <v>473</v>
      </c>
      <c r="C547" s="6" t="s">
        <v>93</v>
      </c>
      <c r="D547" s="7" t="s">
        <v>34</v>
      </c>
      <c r="E547" s="8">
        <v>16.429501774627617</v>
      </c>
      <c r="F547" s="36">
        <v>1.3804561755242051</v>
      </c>
      <c r="G547" s="8">
        <v>-4.85027367891621</v>
      </c>
      <c r="H547" s="9">
        <v>77</v>
      </c>
      <c r="I547" s="10">
        <v>5</v>
      </c>
      <c r="J547" s="33">
        <v>0.32199860463339691</v>
      </c>
      <c r="K547" s="11">
        <v>-3.0794991905339408E-2</v>
      </c>
      <c r="L547" s="10">
        <v>-1</v>
      </c>
      <c r="M547" s="33">
        <v>1.4693223777721087E-2</v>
      </c>
      <c r="N547" s="11">
        <v>3.6703370036703371E-3</v>
      </c>
      <c r="O547" s="10">
        <v>229</v>
      </c>
      <c r="P547" s="33">
        <v>0.54587086279065233</v>
      </c>
      <c r="Q547" s="11">
        <v>-3.7268907563025207E-2</v>
      </c>
      <c r="R547" s="10">
        <v>-25</v>
      </c>
      <c r="S547" s="33">
        <v>-0.24470669963077257</v>
      </c>
      <c r="T547" s="12">
        <v>-0.11845534233593935</v>
      </c>
      <c r="U547" s="10">
        <v>177</v>
      </c>
      <c r="V547" s="33">
        <v>0.52727598178758628</v>
      </c>
      <c r="W547" s="11">
        <v>-3.5003180586641536E-2</v>
      </c>
      <c r="X547" s="10">
        <v>47</v>
      </c>
      <c r="Y547" s="33">
        <v>0.50142459891649949</v>
      </c>
      <c r="Z547" s="13">
        <v>36073</v>
      </c>
      <c r="AA547" s="10">
        <v>-6</v>
      </c>
      <c r="AB547" s="33">
        <v>-6.7129259044870992E-2</v>
      </c>
      <c r="AC547" s="11">
        <v>-1.3999999999999999E-2</v>
      </c>
      <c r="AD547" s="10">
        <v>16</v>
      </c>
      <c r="AE547" s="33">
        <v>5.3031411823987074E-2</v>
      </c>
      <c r="AF547" s="11">
        <v>1.1229902713773665E-2</v>
      </c>
      <c r="AG547" s="10">
        <v>-13</v>
      </c>
      <c r="AH547" s="33">
        <v>-4.5038375244230822E-2</v>
      </c>
      <c r="AI547" s="14">
        <v>4.4969166348514111E-2</v>
      </c>
      <c r="AJ547" s="10">
        <v>-5</v>
      </c>
      <c r="AK547" s="33">
        <v>-3.2896337642388189E-2</v>
      </c>
      <c r="AL547" s="13">
        <v>6388.754639703664</v>
      </c>
      <c r="AM547" s="38"/>
    </row>
    <row r="548" spans="1:39" x14ac:dyDescent="0.25">
      <c r="A548" t="s">
        <v>855</v>
      </c>
      <c r="B548" s="5" t="s">
        <v>74</v>
      </c>
      <c r="C548" s="6" t="s">
        <v>30</v>
      </c>
      <c r="D548" s="7" t="s">
        <v>20</v>
      </c>
      <c r="E548" s="8">
        <v>50.328026781822373</v>
      </c>
      <c r="F548" s="36">
        <v>2.7319752777187283</v>
      </c>
      <c r="G548" s="8">
        <v>-4.9790615529208821</v>
      </c>
      <c r="H548" s="9">
        <v>21</v>
      </c>
      <c r="I548" s="10">
        <v>-2</v>
      </c>
      <c r="J548" s="33">
        <v>2.2475342541605769E-3</v>
      </c>
      <c r="K548" s="11">
        <v>-8.5409821859079527E-2</v>
      </c>
      <c r="L548" s="10">
        <v>30</v>
      </c>
      <c r="M548" s="33">
        <v>0.14489487153010275</v>
      </c>
      <c r="N548" s="11">
        <v>-5.0336446413438429E-3</v>
      </c>
      <c r="O548" s="10">
        <v>11</v>
      </c>
      <c r="P548" s="33">
        <v>0.74284969816405311</v>
      </c>
      <c r="Q548" s="11">
        <v>-5.3044026744039352E-2</v>
      </c>
      <c r="R548" s="10">
        <v>131</v>
      </c>
      <c r="S548" s="33">
        <v>0.19712057454533261</v>
      </c>
      <c r="T548" s="12">
        <v>-1.5513113304882411</v>
      </c>
      <c r="U548" s="10">
        <v>9</v>
      </c>
      <c r="V548" s="33">
        <v>0.93366617191789203</v>
      </c>
      <c r="W548" s="11">
        <v>-7.883472939109254E-2</v>
      </c>
      <c r="X548" s="10">
        <v>10</v>
      </c>
      <c r="Y548" s="33">
        <v>0.2014851374576998</v>
      </c>
      <c r="Z548" s="13">
        <v>11165</v>
      </c>
      <c r="AA548" s="10">
        <v>23</v>
      </c>
      <c r="AB548" s="33">
        <v>7.0242715059073507E-2</v>
      </c>
      <c r="AC548" s="11">
        <v>-1.9999999999999997E-2</v>
      </c>
      <c r="AD548" s="10">
        <v>39</v>
      </c>
      <c r="AE548" s="33">
        <v>0.462908464473618</v>
      </c>
      <c r="AF548" s="11">
        <v>4.5647532568273586E-2</v>
      </c>
      <c r="AG548" s="10">
        <v>90</v>
      </c>
      <c r="AH548" s="33">
        <v>0.321928726851198</v>
      </c>
      <c r="AI548" s="14">
        <v>-0.35510483843409157</v>
      </c>
      <c r="AJ548" s="10">
        <v>44</v>
      </c>
      <c r="AK548" s="33">
        <v>2.5738931768779422E-2</v>
      </c>
      <c r="AL548" s="13">
        <v>19380.076638584476</v>
      </c>
      <c r="AM548" s="38">
        <v>1</v>
      </c>
    </row>
    <row r="549" spans="1:39" x14ac:dyDescent="0.25">
      <c r="A549" t="s">
        <v>741</v>
      </c>
      <c r="B549" s="5" t="s">
        <v>392</v>
      </c>
      <c r="C549" s="6" t="s">
        <v>93</v>
      </c>
      <c r="D549" s="7" t="s">
        <v>34</v>
      </c>
      <c r="E549" s="8">
        <v>21.000040954518639</v>
      </c>
      <c r="F549" s="36">
        <v>1.6165958290381144</v>
      </c>
      <c r="G549" s="8">
        <v>-5.0356859637183806</v>
      </c>
      <c r="H549" s="9">
        <v>97</v>
      </c>
      <c r="I549" s="10">
        <v>2</v>
      </c>
      <c r="J549" s="33">
        <v>4.6452717805444022E-2</v>
      </c>
      <c r="K549" s="11">
        <v>-2.6680120686763731E-2</v>
      </c>
      <c r="L549" s="10">
        <v>140</v>
      </c>
      <c r="M549" s="33">
        <v>0.43131232802470409</v>
      </c>
      <c r="N549" s="11">
        <v>-1.9457844637444283E-2</v>
      </c>
      <c r="O549" s="10">
        <v>214</v>
      </c>
      <c r="P549" s="33">
        <v>0.53139308110299899</v>
      </c>
      <c r="Q549" s="11">
        <v>-3.6406532861078318E-2</v>
      </c>
      <c r="R549" s="10">
        <v>-18</v>
      </c>
      <c r="S549" s="33">
        <v>-0.24130441155489851</v>
      </c>
      <c r="T549" s="12">
        <v>-0.12992074834351044</v>
      </c>
      <c r="U549" s="10">
        <v>271</v>
      </c>
      <c r="V549" s="33">
        <v>0.77988030798631092</v>
      </c>
      <c r="W549" s="11">
        <v>-4.9830985915492954E-2</v>
      </c>
      <c r="X549" s="10">
        <v>33</v>
      </c>
      <c r="Y549" s="33">
        <v>0.25822486865715122</v>
      </c>
      <c r="Z549" s="13">
        <v>25593</v>
      </c>
      <c r="AA549" s="10">
        <v>19</v>
      </c>
      <c r="AB549" s="33">
        <v>3.8260875076921996E-3</v>
      </c>
      <c r="AC549" s="11">
        <v>-1.6E-2</v>
      </c>
      <c r="AD549" s="10">
        <v>49</v>
      </c>
      <c r="AE549" s="33">
        <v>0.17387220074422444</v>
      </c>
      <c r="AF549" s="11">
        <v>2.1517625231911031E-2</v>
      </c>
      <c r="AG549" s="10">
        <v>-14</v>
      </c>
      <c r="AH549" s="33">
        <v>-3.2991006280274543E-2</v>
      </c>
      <c r="AI549" s="14">
        <v>6.0691455721351595E-2</v>
      </c>
      <c r="AJ549" s="10">
        <v>-1</v>
      </c>
      <c r="AK549" s="33">
        <v>-1.9592611713341035E-3</v>
      </c>
      <c r="AL549" s="13">
        <v>11477.532138247188</v>
      </c>
      <c r="AM549" s="38"/>
    </row>
    <row r="550" spans="1:39" x14ac:dyDescent="0.25">
      <c r="A550" t="s">
        <v>891</v>
      </c>
      <c r="B550" s="5" t="s">
        <v>436</v>
      </c>
      <c r="C550" s="6" t="s">
        <v>54</v>
      </c>
      <c r="D550" s="7" t="s">
        <v>39</v>
      </c>
      <c r="E550" s="8">
        <v>18.628296959075037</v>
      </c>
      <c r="F550" s="36">
        <v>1.5468018850056025</v>
      </c>
      <c r="G550" s="8">
        <v>-5.103870771309019</v>
      </c>
      <c r="H550" s="9">
        <v>94</v>
      </c>
      <c r="I550" s="10">
        <v>154</v>
      </c>
      <c r="J550" s="33">
        <v>0.49320956455806952</v>
      </c>
      <c r="K550" s="11">
        <v>3.2880655847730367E-2</v>
      </c>
      <c r="L550" s="10">
        <v>347</v>
      </c>
      <c r="M550" s="33">
        <v>1.0311636718363455</v>
      </c>
      <c r="N550" s="11">
        <v>-5.1866984392998562E-2</v>
      </c>
      <c r="O550" s="10">
        <v>140</v>
      </c>
      <c r="P550" s="33">
        <v>0.31399078507994738</v>
      </c>
      <c r="Q550" s="11">
        <v>-2.2240418118466901E-2</v>
      </c>
      <c r="R550" s="10">
        <v>-44</v>
      </c>
      <c r="S550" s="33">
        <v>-0.27985758730862836</v>
      </c>
      <c r="T550" s="12">
        <v>0</v>
      </c>
      <c r="U550" s="10">
        <v>166</v>
      </c>
      <c r="V550" s="33">
        <v>0.43370031734165271</v>
      </c>
      <c r="W550" s="11">
        <v>-2.7948361640075487E-2</v>
      </c>
      <c r="X550" s="10">
        <v>57</v>
      </c>
      <c r="Y550" s="33">
        <v>0.45787920361803514</v>
      </c>
      <c r="Z550" s="13">
        <v>30985</v>
      </c>
      <c r="AA550" s="10">
        <v>84</v>
      </c>
      <c r="AB550" s="33">
        <v>0.19606615764864832</v>
      </c>
      <c r="AC550" s="11">
        <v>-1.9999999999999997E-2</v>
      </c>
      <c r="AD550" s="10">
        <v>17</v>
      </c>
      <c r="AE550" s="33">
        <v>4.4365911118198875E-2</v>
      </c>
      <c r="AF550" s="11">
        <v>9.0123281175913394E-3</v>
      </c>
      <c r="AG550" s="10">
        <v>-2</v>
      </c>
      <c r="AH550" s="33">
        <v>-2.2985383937735193E-2</v>
      </c>
      <c r="AI550" s="14">
        <v>-2.4997778272707993E-2</v>
      </c>
      <c r="AJ550" s="10">
        <v>3</v>
      </c>
      <c r="AK550" s="33">
        <v>2.1240537574313378E-2</v>
      </c>
      <c r="AL550" s="13">
        <v>55918.988906071347</v>
      </c>
      <c r="AM550" s="38"/>
    </row>
    <row r="551" spans="1:39" x14ac:dyDescent="0.25">
      <c r="A551" t="s">
        <v>941</v>
      </c>
      <c r="B551" s="5" t="s">
        <v>576</v>
      </c>
      <c r="C551" s="6" t="s">
        <v>81</v>
      </c>
      <c r="D551" s="7" t="s">
        <v>34</v>
      </c>
      <c r="E551" s="8">
        <v>7.7301549371109104</v>
      </c>
      <c r="F551" s="36">
        <v>1.183099728877882</v>
      </c>
      <c r="G551" s="8">
        <v>-5.283151943709683</v>
      </c>
      <c r="H551" s="9">
        <v>11</v>
      </c>
      <c r="I551" s="10">
        <v>112</v>
      </c>
      <c r="J551" s="33">
        <v>0.26714373046210033</v>
      </c>
      <c r="K551" s="11">
        <v>2.0262828439210345E-4</v>
      </c>
      <c r="L551" s="10">
        <v>-70</v>
      </c>
      <c r="M551" s="33">
        <v>-0.48474399682437241</v>
      </c>
      <c r="N551" s="11">
        <v>2.9978586723768737E-2</v>
      </c>
      <c r="O551" s="10">
        <v>56</v>
      </c>
      <c r="P551" s="33">
        <v>0.17501941220572859</v>
      </c>
      <c r="Q551" s="11">
        <v>-1.3000000000000001E-2</v>
      </c>
      <c r="R551" s="10">
        <v>65</v>
      </c>
      <c r="S551" s="33">
        <v>-0.14145096707707128</v>
      </c>
      <c r="T551" s="12">
        <v>-0.46641791044776115</v>
      </c>
      <c r="U551" s="10">
        <v>62</v>
      </c>
      <c r="V551" s="33">
        <v>0.21338428098333095</v>
      </c>
      <c r="W551" s="11">
        <v>-1.279625292740047E-2</v>
      </c>
      <c r="X551" s="10">
        <v>7</v>
      </c>
      <c r="Y551" s="33">
        <v>1.3359054204031735</v>
      </c>
      <c r="Z551" s="13">
        <v>77235</v>
      </c>
      <c r="AA551" s="10">
        <v>-46</v>
      </c>
      <c r="AB551" s="33">
        <v>-0.23420464066791191</v>
      </c>
      <c r="AC551" s="11">
        <v>-1.0000000000000002E-2</v>
      </c>
      <c r="AD551" s="10">
        <v>-10</v>
      </c>
      <c r="AE551" s="33">
        <v>-6.907660434558216E-2</v>
      </c>
      <c r="AF551" s="11">
        <v>1.9192546583851611E-3</v>
      </c>
      <c r="AG551" s="10">
        <v>-40</v>
      </c>
      <c r="AH551" s="33">
        <v>-0.11761085122935025</v>
      </c>
      <c r="AI551" s="14">
        <v>0.14063093103345636</v>
      </c>
      <c r="AJ551" s="10">
        <v>-10</v>
      </c>
      <c r="AK551" s="33">
        <v>-5.0697572903523114E-2</v>
      </c>
      <c r="AL551" s="13">
        <v>-317.36272911139531</v>
      </c>
      <c r="AM551" s="38"/>
    </row>
    <row r="552" spans="1:39" x14ac:dyDescent="0.25">
      <c r="A552" t="s">
        <v>1058</v>
      </c>
      <c r="B552" s="5" t="s">
        <v>293</v>
      </c>
      <c r="C552" s="6" t="s">
        <v>52</v>
      </c>
      <c r="D552" s="7" t="s">
        <v>34</v>
      </c>
      <c r="E552" s="8">
        <v>25.626282566051465</v>
      </c>
      <c r="F552" s="36">
        <v>1.9368232666332377</v>
      </c>
      <c r="G552" s="8">
        <v>-5.4764845606152832</v>
      </c>
      <c r="H552" s="9">
        <v>128</v>
      </c>
      <c r="I552" s="10">
        <v>12</v>
      </c>
      <c r="J552" s="33">
        <v>3.5568727223969292</v>
      </c>
      <c r="K552" s="11">
        <v>0.15564653387114724</v>
      </c>
      <c r="L552" s="10">
        <v>136</v>
      </c>
      <c r="M552" s="33">
        <v>0.41787274119560058</v>
      </c>
      <c r="N552" s="11">
        <v>-1.937333949286886E-2</v>
      </c>
      <c r="O552" s="10">
        <v>3</v>
      </c>
      <c r="P552" s="33">
        <v>3.0431776927186266E-3</v>
      </c>
      <c r="Q552" s="11">
        <v>-2.9098848749503775E-3</v>
      </c>
      <c r="R552" s="10">
        <v>71</v>
      </c>
      <c r="S552" s="33">
        <v>1.6903851728477443E-2</v>
      </c>
      <c r="T552" s="12">
        <v>-0.93654450482899132</v>
      </c>
      <c r="U552" s="10">
        <v>14</v>
      </c>
      <c r="V552" s="33">
        <v>2.5180189211008244E-2</v>
      </c>
      <c r="W552" s="11">
        <v>-5.2836698185535352E-3</v>
      </c>
      <c r="X552" s="10">
        <v>87</v>
      </c>
      <c r="Y552" s="33">
        <v>0.43615418159587582</v>
      </c>
      <c r="Z552" s="13">
        <v>28760</v>
      </c>
      <c r="AA552" s="10">
        <v>17</v>
      </c>
      <c r="AB552" s="33">
        <v>4.9616745542340635E-2</v>
      </c>
      <c r="AC552" s="11">
        <v>-1.8000000000000002E-2</v>
      </c>
      <c r="AD552" s="10">
        <v>47</v>
      </c>
      <c r="AE552" s="33">
        <v>0.36869485149225412</v>
      </c>
      <c r="AF552" s="11">
        <v>3.6948666263522112E-2</v>
      </c>
      <c r="AG552" s="10">
        <v>47</v>
      </c>
      <c r="AH552" s="33">
        <v>0.19482196536746144</v>
      </c>
      <c r="AI552" s="14">
        <v>-0.22035798066384937</v>
      </c>
      <c r="AJ552" s="10">
        <v>-1</v>
      </c>
      <c r="AK552" s="33">
        <v>-2.0646351477738346E-2</v>
      </c>
      <c r="AL552" s="13">
        <v>10349.625962887978</v>
      </c>
      <c r="AM552" s="38"/>
    </row>
    <row r="553" spans="1:39" x14ac:dyDescent="0.25">
      <c r="A553" t="s">
        <v>901</v>
      </c>
      <c r="B553" s="5" t="s">
        <v>260</v>
      </c>
      <c r="C553" s="6" t="s">
        <v>24</v>
      </c>
      <c r="D553" s="7" t="s">
        <v>20</v>
      </c>
      <c r="E553" s="8">
        <v>28.588861937956281</v>
      </c>
      <c r="F553" s="36">
        <v>2.068194891360335</v>
      </c>
      <c r="G553" s="8">
        <v>-5.5290548343124009</v>
      </c>
      <c r="H553" s="9">
        <v>108</v>
      </c>
      <c r="I553" s="10">
        <v>-2</v>
      </c>
      <c r="J553" s="33">
        <v>0.40990752060056757</v>
      </c>
      <c r="K553" s="11">
        <v>5.6912413598564582E-2</v>
      </c>
      <c r="L553" s="10">
        <v>122</v>
      </c>
      <c r="M553" s="33">
        <v>0.37242409787974629</v>
      </c>
      <c r="N553" s="11">
        <v>-1.6747814936856537E-2</v>
      </c>
      <c r="O553" s="10">
        <v>96</v>
      </c>
      <c r="P553" s="33">
        <v>0.27612517165687189</v>
      </c>
      <c r="Q553" s="11">
        <v>-2.0042277531537676E-2</v>
      </c>
      <c r="R553" s="10">
        <v>23</v>
      </c>
      <c r="S553" s="33">
        <v>8.8353097639709277E-2</v>
      </c>
      <c r="T553" s="12">
        <v>-1.0714870049908414</v>
      </c>
      <c r="U553" s="10">
        <v>182</v>
      </c>
      <c r="V553" s="33">
        <v>0.64632499204634897</v>
      </c>
      <c r="W553" s="11">
        <v>-4.3142237785559444E-2</v>
      </c>
      <c r="X553" s="10">
        <v>46</v>
      </c>
      <c r="Y553" s="33">
        <v>0.1873261170050633</v>
      </c>
      <c r="Z553" s="13">
        <v>15907</v>
      </c>
      <c r="AA553" s="10">
        <v>166</v>
      </c>
      <c r="AB553" s="33">
        <v>0.74308296055242051</v>
      </c>
      <c r="AC553" s="11">
        <v>-3.4000000000000002E-2</v>
      </c>
      <c r="AD553" s="10">
        <v>-15</v>
      </c>
      <c r="AE553" s="33">
        <v>-5.241629757567845E-2</v>
      </c>
      <c r="AF553" s="11">
        <v>5.3426688632619568E-3</v>
      </c>
      <c r="AG553" s="10">
        <v>-6</v>
      </c>
      <c r="AH553" s="33">
        <v>-7.2024750226681533E-2</v>
      </c>
      <c r="AI553" s="14">
        <v>3.094972746019975E-2</v>
      </c>
      <c r="AJ553" s="10">
        <v>0</v>
      </c>
      <c r="AK553" s="33">
        <v>7.2885318887653261E-3</v>
      </c>
      <c r="AL553" s="13">
        <v>89066.431982226321</v>
      </c>
      <c r="AM553" s="38"/>
    </row>
    <row r="554" spans="1:39" x14ac:dyDescent="0.25">
      <c r="A554" t="s">
        <v>943</v>
      </c>
      <c r="B554" s="5" t="s">
        <v>109</v>
      </c>
      <c r="C554" s="6" t="s">
        <v>24</v>
      </c>
      <c r="D554" s="7" t="s">
        <v>20</v>
      </c>
      <c r="E554" s="8">
        <v>42.223701505030881</v>
      </c>
      <c r="F554" s="36">
        <v>2.6238532055752395</v>
      </c>
      <c r="G554" s="8">
        <v>-5.6183949398878923</v>
      </c>
      <c r="H554" s="9">
        <v>66</v>
      </c>
      <c r="I554" s="10">
        <v>-101</v>
      </c>
      <c r="J554" s="33">
        <v>-0.40251627959873265</v>
      </c>
      <c r="K554" s="11">
        <v>-3.4507272600079797E-2</v>
      </c>
      <c r="L554" s="10">
        <v>100</v>
      </c>
      <c r="M554" s="33">
        <v>0.5225672201749525</v>
      </c>
      <c r="N554" s="11">
        <v>-2.5732873529483696E-2</v>
      </c>
      <c r="O554" s="10">
        <v>18</v>
      </c>
      <c r="P554" s="33">
        <v>9.380869113965018E-2</v>
      </c>
      <c r="Q554" s="11">
        <v>-8.998247151621383E-3</v>
      </c>
      <c r="R554" s="10">
        <v>36</v>
      </c>
      <c r="S554" s="33">
        <v>9.3000467828767447E-2</v>
      </c>
      <c r="T554" s="12">
        <v>-1.1208100120616451</v>
      </c>
      <c r="U554" s="10">
        <v>97</v>
      </c>
      <c r="V554" s="33">
        <v>0.41102971974537372</v>
      </c>
      <c r="W554" s="11">
        <v>-2.9988133581963047E-2</v>
      </c>
      <c r="X554" s="10">
        <v>42</v>
      </c>
      <c r="Y554" s="33">
        <v>0.17249672680209094</v>
      </c>
      <c r="Z554" s="13">
        <v>15394</v>
      </c>
      <c r="AA554" s="10">
        <v>10</v>
      </c>
      <c r="AB554" s="33">
        <v>0.82578857263076744</v>
      </c>
      <c r="AC554" s="11">
        <v>-5.2999999999999992E-2</v>
      </c>
      <c r="AD554" s="10">
        <v>199</v>
      </c>
      <c r="AE554" s="33">
        <v>1.0871016344311959</v>
      </c>
      <c r="AF554" s="11">
        <v>8.0788053949903516E-2</v>
      </c>
      <c r="AG554" s="10">
        <v>-131</v>
      </c>
      <c r="AH554" s="33">
        <v>-0.36099205883238145</v>
      </c>
      <c r="AI554" s="14">
        <v>0.43612974784045733</v>
      </c>
      <c r="AJ554" s="10">
        <v>-12</v>
      </c>
      <c r="AK554" s="33">
        <v>3.4506902457375754E-3</v>
      </c>
      <c r="AL554" s="13">
        <v>2280.5356160176161</v>
      </c>
      <c r="AM554" s="38"/>
    </row>
    <row r="555" spans="1:39" x14ac:dyDescent="0.25">
      <c r="A555" t="s">
        <v>1136</v>
      </c>
      <c r="B555" s="5" t="s">
        <v>259</v>
      </c>
      <c r="C555" s="6" t="s">
        <v>52</v>
      </c>
      <c r="D555" s="7" t="s">
        <v>34</v>
      </c>
      <c r="E555" s="8">
        <v>28.590397722549319</v>
      </c>
      <c r="F555" s="36">
        <v>2.1142535788403087</v>
      </c>
      <c r="G555" s="8">
        <v>-5.6724321529702912</v>
      </c>
      <c r="H555" s="9">
        <v>113</v>
      </c>
      <c r="I555" s="10">
        <v>49</v>
      </c>
      <c r="J555" s="33">
        <v>1.805421792521936</v>
      </c>
      <c r="K555" s="11">
        <v>7.5779686596022522E-2</v>
      </c>
      <c r="L555" s="10">
        <v>173</v>
      </c>
      <c r="M555" s="33">
        <v>0.75695297703774023</v>
      </c>
      <c r="N555" s="11">
        <v>-3.8039683099144198E-2</v>
      </c>
      <c r="O555" s="10">
        <v>133</v>
      </c>
      <c r="P555" s="33">
        <v>0.6614119478628484</v>
      </c>
      <c r="Q555" s="11">
        <v>-4.5494949494949498E-2</v>
      </c>
      <c r="R555" s="10">
        <v>29</v>
      </c>
      <c r="S555" s="33">
        <v>-8.2423489828068741E-3</v>
      </c>
      <c r="T555" s="12">
        <v>-0.80675360426692588</v>
      </c>
      <c r="U555" s="10">
        <v>4</v>
      </c>
      <c r="V555" s="33">
        <v>-5.1480258298348403E-2</v>
      </c>
      <c r="W555" s="11">
        <v>-3.1677556915881561E-3</v>
      </c>
      <c r="X555" s="10">
        <v>100</v>
      </c>
      <c r="Y555" s="33">
        <v>0.42092662334025316</v>
      </c>
      <c r="Z555" s="13">
        <v>26061</v>
      </c>
      <c r="AA555" s="10">
        <v>5</v>
      </c>
      <c r="AB555" s="33">
        <v>-4.1964570526955902E-2</v>
      </c>
      <c r="AC555" s="11">
        <v>-1.3999999999999999E-2</v>
      </c>
      <c r="AD555" s="10">
        <v>82</v>
      </c>
      <c r="AE555" s="33">
        <v>0.37181445568242594</v>
      </c>
      <c r="AF555" s="11">
        <v>3.5596266851019687E-2</v>
      </c>
      <c r="AG555" s="10">
        <v>115</v>
      </c>
      <c r="AH555" s="33">
        <v>0.4057370336096508</v>
      </c>
      <c r="AI555" s="14">
        <v>-0.4487212597056518</v>
      </c>
      <c r="AJ555" s="10">
        <v>44</v>
      </c>
      <c r="AK555" s="33">
        <v>7.9039115882242994E-2</v>
      </c>
      <c r="AL555" s="13">
        <v>72986.236749100499</v>
      </c>
      <c r="AM555" s="38">
        <v>1</v>
      </c>
    </row>
    <row r="556" spans="1:39" x14ac:dyDescent="0.25">
      <c r="A556" t="s">
        <v>1128</v>
      </c>
      <c r="B556" s="5" t="s">
        <v>152</v>
      </c>
      <c r="C556" s="6" t="s">
        <v>44</v>
      </c>
      <c r="D556" s="7" t="s">
        <v>20</v>
      </c>
      <c r="E556" s="8">
        <v>37.349251963479851</v>
      </c>
      <c r="F556" s="36">
        <v>2.5051080668734271</v>
      </c>
      <c r="G556" s="8">
        <v>-5.8355074245262202</v>
      </c>
      <c r="H556" s="9">
        <v>76</v>
      </c>
      <c r="I556" s="10">
        <v>131</v>
      </c>
      <c r="J556" s="33">
        <v>0.56136356270521626</v>
      </c>
      <c r="K556" s="11">
        <v>1.3428970363030368E-2</v>
      </c>
      <c r="L556" s="10">
        <v>238</v>
      </c>
      <c r="M556" s="33">
        <v>0.97842239553446864</v>
      </c>
      <c r="N556" s="11">
        <v>-4.847216136832027E-2</v>
      </c>
      <c r="O556" s="10">
        <v>66</v>
      </c>
      <c r="P556" s="33">
        <v>0.26965395503554934</v>
      </c>
      <c r="Q556" s="11">
        <v>-1.9951951951951957E-2</v>
      </c>
      <c r="R556" s="10">
        <v>329</v>
      </c>
      <c r="S556" s="33">
        <v>1.0409604858803554</v>
      </c>
      <c r="T556" s="12">
        <v>-4.4510385756676554</v>
      </c>
      <c r="U556" s="10">
        <v>173</v>
      </c>
      <c r="V556" s="33">
        <v>0.51751643098476974</v>
      </c>
      <c r="W556" s="11">
        <v>-3.4183673469387756E-2</v>
      </c>
      <c r="X556" s="10">
        <v>110</v>
      </c>
      <c r="Y556" s="33">
        <v>-0.16301790196818899</v>
      </c>
      <c r="Z556" s="13">
        <v>2610</v>
      </c>
      <c r="AA556" s="10">
        <v>6</v>
      </c>
      <c r="AB556" s="33">
        <v>0.17337256264273948</v>
      </c>
      <c r="AC556" s="11">
        <v>-0.03</v>
      </c>
      <c r="AD556" s="10">
        <v>217</v>
      </c>
      <c r="AE556" s="33">
        <v>0.25696296881090297</v>
      </c>
      <c r="AF556" s="11">
        <v>3.449233390119244E-2</v>
      </c>
      <c r="AG556" s="10">
        <v>9</v>
      </c>
      <c r="AH556" s="33">
        <v>9.8233706334918902E-2</v>
      </c>
      <c r="AI556" s="14">
        <v>-0.14215059813634712</v>
      </c>
      <c r="AJ556" s="10">
        <v>-39</v>
      </c>
      <c r="AK556" s="33">
        <v>6.185973745938822E-4</v>
      </c>
      <c r="AL556" s="13">
        <v>8444.7761626329739</v>
      </c>
      <c r="AM556" s="38"/>
    </row>
    <row r="557" spans="1:39" x14ac:dyDescent="0.25">
      <c r="A557" t="s">
        <v>1063</v>
      </c>
      <c r="B557" s="5" t="s">
        <v>138</v>
      </c>
      <c r="C557" s="6" t="s">
        <v>54</v>
      </c>
      <c r="D557" s="7" t="s">
        <v>39</v>
      </c>
      <c r="E557" s="8">
        <v>38.389377207350677</v>
      </c>
      <c r="F557" s="36">
        <v>2.5604808058476931</v>
      </c>
      <c r="G557" s="8">
        <v>-5.8827952288149064</v>
      </c>
      <c r="H557" s="9">
        <v>80</v>
      </c>
      <c r="I557" s="10">
        <v>-208</v>
      </c>
      <c r="J557" s="33">
        <v>-1.7157584837563362</v>
      </c>
      <c r="K557" s="11">
        <v>-0.11956943049945123</v>
      </c>
      <c r="L557" s="10">
        <v>432</v>
      </c>
      <c r="M557" s="33">
        <v>1.668615269902658</v>
      </c>
      <c r="N557" s="11">
        <v>-8.6457975002866644E-2</v>
      </c>
      <c r="O557" s="10">
        <v>123</v>
      </c>
      <c r="P557" s="33">
        <v>1.2543692499978378</v>
      </c>
      <c r="Q557" s="11">
        <v>-8.4377049180327859E-2</v>
      </c>
      <c r="R557" s="10">
        <v>138</v>
      </c>
      <c r="S557" s="33">
        <v>-1.5380052748505013E-2</v>
      </c>
      <c r="T557" s="12">
        <v>-0.89126559714794995</v>
      </c>
      <c r="U557" s="10">
        <v>40</v>
      </c>
      <c r="V557" s="33">
        <v>0.57269255117837425</v>
      </c>
      <c r="W557" s="11">
        <v>-4.4656804733727823E-2</v>
      </c>
      <c r="X557" s="10">
        <v>38</v>
      </c>
      <c r="Y557" s="33">
        <v>0.22249072570589834</v>
      </c>
      <c r="Z557" s="13">
        <v>13924</v>
      </c>
      <c r="AA557" s="10">
        <v>79</v>
      </c>
      <c r="AB557" s="33">
        <v>0.23958745618270577</v>
      </c>
      <c r="AC557" s="11">
        <v>-2.3E-2</v>
      </c>
      <c r="AD557" s="10">
        <v>64</v>
      </c>
      <c r="AE557" s="33">
        <v>0.24245325448160884</v>
      </c>
      <c r="AF557" s="11">
        <v>2.6500627352572081E-2</v>
      </c>
      <c r="AG557" s="10">
        <v>47</v>
      </c>
      <c r="AH557" s="33">
        <v>0.2079483870493434</v>
      </c>
      <c r="AI557" s="14">
        <v>-0.17001574193395985</v>
      </c>
      <c r="AJ557" s="10">
        <v>3</v>
      </c>
      <c r="AK557" s="33">
        <v>1.6265311003426042E-2</v>
      </c>
      <c r="AL557" s="13">
        <v>6273.7643342973024</v>
      </c>
      <c r="AM557" s="38"/>
    </row>
    <row r="558" spans="1:39" x14ac:dyDescent="0.25">
      <c r="A558" t="s">
        <v>810</v>
      </c>
      <c r="B558" s="5" t="s">
        <v>127</v>
      </c>
      <c r="C558" s="6" t="s">
        <v>52</v>
      </c>
      <c r="D558" s="7" t="s">
        <v>34</v>
      </c>
      <c r="E558" s="8">
        <v>40.017343774956309</v>
      </c>
      <c r="F558" s="36">
        <v>2.6266361905953723</v>
      </c>
      <c r="G558" s="8">
        <v>-5.8928735476201553</v>
      </c>
      <c r="H558" s="9">
        <v>75</v>
      </c>
      <c r="I558" s="10">
        <v>32</v>
      </c>
      <c r="J558" s="33">
        <v>6.3428005846408659</v>
      </c>
      <c r="K558" s="11">
        <v>0.35377008373239383</v>
      </c>
      <c r="L558" s="10">
        <v>82</v>
      </c>
      <c r="M558" s="33">
        <v>0.2525682425893282</v>
      </c>
      <c r="N558" s="11">
        <v>-1.025526422199588E-2</v>
      </c>
      <c r="O558" s="10">
        <v>36</v>
      </c>
      <c r="P558" s="33">
        <v>0.5543864317840187</v>
      </c>
      <c r="Q558" s="11">
        <v>-3.9240345999382156E-2</v>
      </c>
      <c r="R558" s="10">
        <v>-45</v>
      </c>
      <c r="S558" s="33">
        <v>-0.1114225088774539</v>
      </c>
      <c r="T558" s="12">
        <v>-0.33986105851368142</v>
      </c>
      <c r="U558" s="10">
        <v>-29</v>
      </c>
      <c r="V558" s="33">
        <v>-0.58814398092243125</v>
      </c>
      <c r="W558" s="11">
        <v>2.5539185499331901E-2</v>
      </c>
      <c r="X558" s="10">
        <v>35</v>
      </c>
      <c r="Y558" s="33">
        <v>0.16201177789438181</v>
      </c>
      <c r="Z558" s="13">
        <v>12891</v>
      </c>
      <c r="AA558" s="10">
        <v>52</v>
      </c>
      <c r="AB558" s="33">
        <v>0.16636275012955171</v>
      </c>
      <c r="AC558" s="11">
        <v>-2.1999999999999999E-2</v>
      </c>
      <c r="AD558" s="10">
        <v>22</v>
      </c>
      <c r="AE558" s="33">
        <v>0.6747536815158115</v>
      </c>
      <c r="AF558" s="11">
        <v>6.2661151555261418E-2</v>
      </c>
      <c r="AG558" s="10">
        <v>154</v>
      </c>
      <c r="AH558" s="33">
        <v>0.49615963615218994</v>
      </c>
      <c r="AI558" s="14">
        <v>-0.49920374370013176</v>
      </c>
      <c r="AJ558" s="10">
        <v>-48</v>
      </c>
      <c r="AK558" s="33">
        <v>-1.6776307096413035E-2</v>
      </c>
      <c r="AL558" s="13">
        <v>-10954.238552929266</v>
      </c>
      <c r="AM558" s="38"/>
    </row>
    <row r="559" spans="1:39" x14ac:dyDescent="0.25">
      <c r="A559" t="s">
        <v>1087</v>
      </c>
      <c r="B559" s="5" t="s">
        <v>417</v>
      </c>
      <c r="C559" s="6" t="s">
        <v>28</v>
      </c>
      <c r="D559" s="7" t="s">
        <v>20</v>
      </c>
      <c r="E559" s="8">
        <v>19.776317281166339</v>
      </c>
      <c r="F559" s="36">
        <v>1.8944316693087746</v>
      </c>
      <c r="G559" s="8">
        <v>-6.0491090139039176</v>
      </c>
      <c r="H559" s="9">
        <v>111</v>
      </c>
      <c r="I559" s="10">
        <v>4</v>
      </c>
      <c r="J559" s="33">
        <v>0.6620103711391061</v>
      </c>
      <c r="K559" s="11">
        <v>7.1539579078725324E-2</v>
      </c>
      <c r="L559" s="10">
        <v>6</v>
      </c>
      <c r="M559" s="33">
        <v>-9.2340550428170465E-3</v>
      </c>
      <c r="N559" s="11">
        <v>2.6423152977947395E-3</v>
      </c>
      <c r="O559" s="10">
        <v>23</v>
      </c>
      <c r="P559" s="33">
        <v>4.7965789144361337E-2</v>
      </c>
      <c r="Q559" s="11">
        <v>-4.7983193277310937E-3</v>
      </c>
      <c r="R559" s="10">
        <v>-44</v>
      </c>
      <c r="S559" s="33">
        <v>-0.27985758730862836</v>
      </c>
      <c r="T559" s="12">
        <v>0</v>
      </c>
      <c r="U559" s="10">
        <v>85</v>
      </c>
      <c r="V559" s="33">
        <v>0.22995159297900472</v>
      </c>
      <c r="W559" s="11">
        <v>-1.6892655367231647E-2</v>
      </c>
      <c r="X559" s="10">
        <v>45</v>
      </c>
      <c r="Y559" s="33">
        <v>0.1749127097451284</v>
      </c>
      <c r="Z559" s="13">
        <v>18264</v>
      </c>
      <c r="AA559" s="10">
        <v>189</v>
      </c>
      <c r="AB559" s="33">
        <v>1.6768492632386958</v>
      </c>
      <c r="AC559" s="11">
        <v>-5.5000000000000007E-2</v>
      </c>
      <c r="AD559" s="10">
        <v>-60</v>
      </c>
      <c r="AE559" s="33">
        <v>-0.24158143585121372</v>
      </c>
      <c r="AF559" s="11">
        <v>-7.9693094629156302E-3</v>
      </c>
      <c r="AG559" s="10">
        <v>1</v>
      </c>
      <c r="AH559" s="33">
        <v>-7.3917249998224355E-2</v>
      </c>
      <c r="AI559" s="14">
        <v>-1.9757182400101492E-2</v>
      </c>
      <c r="AJ559" s="10">
        <v>1</v>
      </c>
      <c r="AK559" s="33">
        <v>0.56590628334764048</v>
      </c>
      <c r="AL559" s="13">
        <v>1154335.0874180403</v>
      </c>
      <c r="AM559" s="38"/>
    </row>
    <row r="560" spans="1:39" x14ac:dyDescent="0.25">
      <c r="A560" t="s">
        <v>989</v>
      </c>
      <c r="B560" s="5" t="s">
        <v>66</v>
      </c>
      <c r="C560" s="6" t="s">
        <v>44</v>
      </c>
      <c r="D560" s="7" t="s">
        <v>20</v>
      </c>
      <c r="E560" s="8">
        <v>53.398603688798929</v>
      </c>
      <c r="F560" s="36">
        <v>3.2952564948566687</v>
      </c>
      <c r="G560" s="8">
        <v>-6.3648590541403109</v>
      </c>
      <c r="H560" s="9">
        <v>23</v>
      </c>
      <c r="I560" s="10">
        <v>-273</v>
      </c>
      <c r="J560" s="33">
        <v>-0.97217904502925634</v>
      </c>
      <c r="K560" s="11">
        <v>-8.3756400887625482E-2</v>
      </c>
      <c r="L560" s="10">
        <v>56</v>
      </c>
      <c r="M560" s="33">
        <v>0.3243200528597811</v>
      </c>
      <c r="N560" s="11">
        <v>-1.5323703445875386E-2</v>
      </c>
      <c r="O560" s="10">
        <v>-9</v>
      </c>
      <c r="P560" s="33">
        <v>-0.3751257808024302</v>
      </c>
      <c r="Q560" s="11">
        <v>1.9818181818181818E-2</v>
      </c>
      <c r="R560" s="10">
        <v>2</v>
      </c>
      <c r="S560" s="33">
        <v>3.3231903868499635</v>
      </c>
      <c r="T560" s="12">
        <v>-10.491553673982521</v>
      </c>
      <c r="U560" s="10">
        <v>-1</v>
      </c>
      <c r="V560" s="33">
        <v>4.5805617560011891E-2</v>
      </c>
      <c r="W560" s="11">
        <v>-1.2906604402935284E-2</v>
      </c>
      <c r="X560" s="10">
        <v>-77</v>
      </c>
      <c r="Y560" s="33">
        <v>-0.27028789759530658</v>
      </c>
      <c r="Z560" s="13">
        <v>-744</v>
      </c>
      <c r="AA560" s="10">
        <v>79</v>
      </c>
      <c r="AB560" s="33">
        <v>0.68821486451540803</v>
      </c>
      <c r="AC560" s="11">
        <v>-3.599999999999999E-2</v>
      </c>
      <c r="AD560" s="10">
        <v>8</v>
      </c>
      <c r="AE560" s="33">
        <v>9.4016052906078174E-2</v>
      </c>
      <c r="AF560" s="11">
        <v>1.8615023474178427E-2</v>
      </c>
      <c r="AG560" s="10">
        <v>-25</v>
      </c>
      <c r="AH560" s="33">
        <v>-0.20020109361166838</v>
      </c>
      <c r="AI560" s="14">
        <v>0.19350681689483107</v>
      </c>
      <c r="AJ560" s="10">
        <v>-4</v>
      </c>
      <c r="AK560" s="33">
        <v>5.8330914729184391E-3</v>
      </c>
      <c r="AL560" s="13">
        <v>4081.5656378816639</v>
      </c>
      <c r="AM560" s="38"/>
    </row>
    <row r="561" spans="1:39" x14ac:dyDescent="0.25">
      <c r="A561" t="s">
        <v>954</v>
      </c>
      <c r="B561" s="5" t="s">
        <v>96</v>
      </c>
      <c r="C561" s="6" t="s">
        <v>71</v>
      </c>
      <c r="D561" s="7" t="s">
        <v>34</v>
      </c>
      <c r="E561" s="8">
        <v>44.701288389949866</v>
      </c>
      <c r="F561" s="36">
        <v>3.0129059641219502</v>
      </c>
      <c r="G561" s="8">
        <v>-6.5325707971955254</v>
      </c>
      <c r="H561" s="9">
        <v>57</v>
      </c>
      <c r="I561" s="10">
        <v>177</v>
      </c>
      <c r="J561" s="33">
        <v>0.54923108704047729</v>
      </c>
      <c r="K561" s="11">
        <v>3.1276318032664729E-2</v>
      </c>
      <c r="L561" s="10">
        <v>-59</v>
      </c>
      <c r="M561" s="33">
        <v>-0.77275833392884241</v>
      </c>
      <c r="N561" s="11">
        <v>4.2717989174046206E-2</v>
      </c>
      <c r="O561" s="10">
        <v>155</v>
      </c>
      <c r="P561" s="33">
        <v>1.4392655025333032</v>
      </c>
      <c r="Q561" s="11">
        <v>-9.6315539739027289E-2</v>
      </c>
      <c r="R561" s="10">
        <v>4</v>
      </c>
      <c r="S561" s="33">
        <v>0.28701333493490511</v>
      </c>
      <c r="T561" s="12">
        <v>-1.5139504261412231</v>
      </c>
      <c r="U561" s="10">
        <v>34</v>
      </c>
      <c r="V561" s="33">
        <v>0.34190995139313074</v>
      </c>
      <c r="W561" s="11">
        <v>-2.9465767909066895E-2</v>
      </c>
      <c r="X561" s="10">
        <v>77</v>
      </c>
      <c r="Y561" s="33">
        <v>0.40216247426197782</v>
      </c>
      <c r="Z561" s="13">
        <v>19956</v>
      </c>
      <c r="AA561" s="10">
        <v>38</v>
      </c>
      <c r="AB561" s="33">
        <v>0.23051001818034236</v>
      </c>
      <c r="AC561" s="11">
        <v>-2.7000000000000003E-2</v>
      </c>
      <c r="AD561" s="10">
        <v>32</v>
      </c>
      <c r="AE561" s="33">
        <v>0.33982970285262037</v>
      </c>
      <c r="AF561" s="11">
        <v>3.7007745411685389E-2</v>
      </c>
      <c r="AG561" s="10">
        <v>11</v>
      </c>
      <c r="AH561" s="33">
        <v>0.1057660517211223</v>
      </c>
      <c r="AI561" s="14">
        <v>2.1149415329517751E-3</v>
      </c>
      <c r="AJ561" s="10">
        <v>-3</v>
      </c>
      <c r="AK561" s="33">
        <v>6.6211150299234078E-3</v>
      </c>
      <c r="AL561" s="13">
        <v>4300.3874183480366</v>
      </c>
      <c r="AM561" s="38"/>
    </row>
    <row r="562" spans="1:39" x14ac:dyDescent="0.25">
      <c r="A562" t="s">
        <v>1155</v>
      </c>
      <c r="B562" s="5" t="s">
        <v>27</v>
      </c>
      <c r="C562" s="6" t="s">
        <v>28</v>
      </c>
      <c r="D562" s="7" t="s">
        <v>20</v>
      </c>
      <c r="E562" s="8">
        <v>84.821424179984348</v>
      </c>
      <c r="F562" s="36">
        <v>4.5664188948754578</v>
      </c>
      <c r="G562" s="8">
        <v>-6.5414325386453811</v>
      </c>
      <c r="H562" s="9">
        <v>3</v>
      </c>
      <c r="I562" s="10">
        <v>-68</v>
      </c>
      <c r="J562" s="33">
        <v>-0.44048528978038426</v>
      </c>
      <c r="K562" s="11">
        <v>-3.0051171566578883E-2</v>
      </c>
      <c r="L562" s="10">
        <v>-44</v>
      </c>
      <c r="M562" s="33">
        <v>-1.5083727602226573</v>
      </c>
      <c r="N562" s="11">
        <v>8.1045464096631256E-2</v>
      </c>
      <c r="O562" s="10">
        <v>29</v>
      </c>
      <c r="P562" s="33">
        <v>0.75378383816634575</v>
      </c>
      <c r="Q562" s="11">
        <v>-5.3128472222222195E-2</v>
      </c>
      <c r="R562" s="10">
        <v>13</v>
      </c>
      <c r="S562" s="33">
        <v>3.1963764239040713</v>
      </c>
      <c r="T562" s="12">
        <v>-10.670774069354104</v>
      </c>
      <c r="U562" s="10">
        <v>14</v>
      </c>
      <c r="V562" s="33">
        <v>1.2776640920190072</v>
      </c>
      <c r="W562" s="11">
        <v>-9.6561072492552164E-2</v>
      </c>
      <c r="X562" s="10">
        <v>10</v>
      </c>
      <c r="Y562" s="33">
        <v>0.37891668687849811</v>
      </c>
      <c r="Z562" s="13">
        <v>14821</v>
      </c>
      <c r="AA562" s="10">
        <v>0</v>
      </c>
      <c r="AB562" s="33">
        <v>-1.2651499338567644</v>
      </c>
      <c r="AC562" s="11">
        <v>-5.400000000000002E-2</v>
      </c>
      <c r="AD562" s="10">
        <v>36</v>
      </c>
      <c r="AE562" s="33">
        <v>0.76173522526152193</v>
      </c>
      <c r="AF562" s="11">
        <v>6.6393810032017053E-2</v>
      </c>
      <c r="AG562" s="10">
        <v>-61</v>
      </c>
      <c r="AH562" s="33">
        <v>-0.18969737713499329</v>
      </c>
      <c r="AI562" s="14">
        <v>0.22306845354783089</v>
      </c>
      <c r="AJ562" s="10">
        <v>5</v>
      </c>
      <c r="AK562" s="33">
        <v>-9.074322850866099E-3</v>
      </c>
      <c r="AL562" s="13">
        <v>23514.24710141425</v>
      </c>
      <c r="AM562" s="38"/>
    </row>
    <row r="563" spans="1:39" x14ac:dyDescent="0.25">
      <c r="A563" t="s">
        <v>631</v>
      </c>
      <c r="B563" s="5" t="s">
        <v>403</v>
      </c>
      <c r="C563" s="6" t="s">
        <v>30</v>
      </c>
      <c r="D563" s="7" t="s">
        <v>20</v>
      </c>
      <c r="E563" s="8">
        <v>20.57944612347633</v>
      </c>
      <c r="F563" s="36">
        <v>2.0992055622861354</v>
      </c>
      <c r="G563" s="8">
        <v>-6.5906232265905036</v>
      </c>
      <c r="H563" s="9">
        <v>125</v>
      </c>
      <c r="I563" s="10">
        <v>226</v>
      </c>
      <c r="J563" s="33">
        <v>1.6031913112251446</v>
      </c>
      <c r="K563" s="11">
        <v>0.12951722627247242</v>
      </c>
      <c r="L563" s="10">
        <v>77</v>
      </c>
      <c r="M563" s="33">
        <v>0.56754504342979795</v>
      </c>
      <c r="N563" s="11">
        <v>-2.8461232588796889E-2</v>
      </c>
      <c r="O563" s="10">
        <v>13</v>
      </c>
      <c r="P563" s="33">
        <v>1.6405171884668279E-2</v>
      </c>
      <c r="Q563" s="11">
        <v>-2.744680851063829E-3</v>
      </c>
      <c r="R563" s="10">
        <v>340</v>
      </c>
      <c r="S563" s="33">
        <v>1.2466022572204787</v>
      </c>
      <c r="T563" s="12">
        <v>-5.1440329218106999</v>
      </c>
      <c r="U563" s="10">
        <v>310</v>
      </c>
      <c r="V563" s="33">
        <v>0.94656587426736527</v>
      </c>
      <c r="W563" s="11">
        <v>-6.0190839694656495E-2</v>
      </c>
      <c r="X563" s="10">
        <v>-84</v>
      </c>
      <c r="Y563" s="33">
        <v>-0.61555229605650563</v>
      </c>
      <c r="Z563" s="13">
        <v>-4971</v>
      </c>
      <c r="AA563" s="10">
        <v>48</v>
      </c>
      <c r="AB563" s="33">
        <v>0.14573678061281881</v>
      </c>
      <c r="AC563" s="11">
        <v>-2.0000000000000004E-2</v>
      </c>
      <c r="AD563" s="10">
        <v>-15</v>
      </c>
      <c r="AE563" s="33">
        <v>-0.15612077028686056</v>
      </c>
      <c r="AF563" s="11">
        <v>-4.1654501216544793E-3</v>
      </c>
      <c r="AG563" s="10">
        <v>0</v>
      </c>
      <c r="AH563" s="33">
        <v>-7.1668504650481024E-2</v>
      </c>
      <c r="AI563" s="14">
        <v>-5.4187194198692668E-3</v>
      </c>
      <c r="AJ563" s="10">
        <v>0</v>
      </c>
      <c r="AK563" s="33">
        <v>-3.6793671427779451E-2</v>
      </c>
      <c r="AL563" s="13">
        <v>197224.87789845467</v>
      </c>
      <c r="AM563" s="38"/>
    </row>
    <row r="564" spans="1:39" x14ac:dyDescent="0.25">
      <c r="A564" t="s">
        <v>1053</v>
      </c>
      <c r="B564" s="5" t="s">
        <v>312</v>
      </c>
      <c r="C564" s="6" t="s">
        <v>54</v>
      </c>
      <c r="D564" s="7" t="s">
        <v>39</v>
      </c>
      <c r="E564" s="8">
        <v>24.776881394735454</v>
      </c>
      <c r="F564" s="36">
        <v>2.3343247768872883</v>
      </c>
      <c r="G564" s="8">
        <v>-6.8178034130688303</v>
      </c>
      <c r="H564" s="9">
        <v>142</v>
      </c>
      <c r="I564" s="10">
        <v>26</v>
      </c>
      <c r="J564" s="33">
        <v>0.95167943150763756</v>
      </c>
      <c r="K564" s="11">
        <v>9.295060133256372E-2</v>
      </c>
      <c r="L564" s="10">
        <v>111</v>
      </c>
      <c r="M564" s="33">
        <v>1.3628734021424074</v>
      </c>
      <c r="N564" s="11">
        <v>-7.1451420302767923E-2</v>
      </c>
      <c r="O564" s="10">
        <v>314</v>
      </c>
      <c r="P564" s="33">
        <v>0.82853655001619397</v>
      </c>
      <c r="Q564" s="11">
        <v>-5.5630872483221475E-2</v>
      </c>
      <c r="R564" s="10">
        <v>115</v>
      </c>
      <c r="S564" s="33">
        <v>-5.9066074082096798E-2</v>
      </c>
      <c r="T564" s="12">
        <v>-0.74404761904761896</v>
      </c>
      <c r="U564" s="10">
        <v>202</v>
      </c>
      <c r="V564" s="33">
        <v>0.86699804887933163</v>
      </c>
      <c r="W564" s="11">
        <v>-5.7904263275991026E-2</v>
      </c>
      <c r="X564" s="10">
        <v>35</v>
      </c>
      <c r="Y564" s="33">
        <v>0.1535836547584101</v>
      </c>
      <c r="Z564" s="13">
        <v>17917</v>
      </c>
      <c r="AA564" s="10">
        <v>-66</v>
      </c>
      <c r="AB564" s="33">
        <v>-0.19295270163444539</v>
      </c>
      <c r="AC564" s="11">
        <v>-1.4000000000000005E-2</v>
      </c>
      <c r="AD564" s="10">
        <v>10</v>
      </c>
      <c r="AE564" s="33">
        <v>0.12476469937568213</v>
      </c>
      <c r="AF564" s="11">
        <v>1.3000000000000012E-2</v>
      </c>
      <c r="AG564" s="10">
        <v>0</v>
      </c>
      <c r="AH564" s="33">
        <v>-7.1112792883638587E-3</v>
      </c>
      <c r="AI564" s="14">
        <v>-4.2329457411529825E-2</v>
      </c>
      <c r="AJ564" s="10">
        <v>2</v>
      </c>
      <c r="AK564" s="33">
        <v>0.14240084393517038</v>
      </c>
      <c r="AL564" s="13">
        <v>161656.92927877425</v>
      </c>
      <c r="AM564" s="38"/>
    </row>
    <row r="565" spans="1:39" x14ac:dyDescent="0.25">
      <c r="A565" t="s">
        <v>812</v>
      </c>
      <c r="B565" s="5" t="s">
        <v>359</v>
      </c>
      <c r="C565" s="6" t="s">
        <v>30</v>
      </c>
      <c r="D565" s="7" t="s">
        <v>20</v>
      </c>
      <c r="E565" s="8">
        <v>22.659050003849551</v>
      </c>
      <c r="F565" s="36">
        <v>2.572106082451433</v>
      </c>
      <c r="G565" s="8">
        <v>-7.8140936249337329</v>
      </c>
      <c r="H565" s="9">
        <v>148</v>
      </c>
      <c r="I565" s="10">
        <v>289</v>
      </c>
      <c r="J565" s="33">
        <v>0.90372081461970888</v>
      </c>
      <c r="K565" s="11">
        <v>5.4422278886055775E-2</v>
      </c>
      <c r="L565" s="10">
        <v>-25</v>
      </c>
      <c r="M565" s="33">
        <v>-4.9060484282616557E-2</v>
      </c>
      <c r="N565" s="11">
        <v>6.6030246112735516E-3</v>
      </c>
      <c r="O565" s="10">
        <v>125</v>
      </c>
      <c r="P565" s="33">
        <v>0.27951368242922064</v>
      </c>
      <c r="Q565" s="11">
        <v>-0.02</v>
      </c>
      <c r="R565" s="10">
        <v>-44</v>
      </c>
      <c r="S565" s="33">
        <v>-0.27985758730862836</v>
      </c>
      <c r="T565" s="12">
        <v>0</v>
      </c>
      <c r="U565" s="10">
        <v>-54</v>
      </c>
      <c r="V565" s="33">
        <v>-0.19417552167540658</v>
      </c>
      <c r="W565" s="11">
        <v>8.5789473684210471E-3</v>
      </c>
      <c r="X565" s="10">
        <v>125</v>
      </c>
      <c r="Y565" s="33">
        <v>0.50248984332524038</v>
      </c>
      <c r="Z565" s="13">
        <v>27777</v>
      </c>
      <c r="AA565" s="10">
        <v>320</v>
      </c>
      <c r="AB565" s="33">
        <v>2.4274529337863777</v>
      </c>
      <c r="AC565" s="11">
        <v>-6.7999999999999991E-2</v>
      </c>
      <c r="AD565" s="10">
        <v>-43</v>
      </c>
      <c r="AE565" s="33">
        <v>-0.17242606585569509</v>
      </c>
      <c r="AF565" s="11">
        <v>-4.0047281323877248E-3</v>
      </c>
      <c r="AG565" s="10">
        <v>-1</v>
      </c>
      <c r="AH565" s="33">
        <v>-5.2401875806297182E-2</v>
      </c>
      <c r="AI565" s="14">
        <v>-1.8074047513549685E-2</v>
      </c>
      <c r="AJ565" s="10">
        <v>-2</v>
      </c>
      <c r="AK565" s="33">
        <v>-0.76582326352949615</v>
      </c>
      <c r="AL565" s="13">
        <v>17378.917846062221</v>
      </c>
      <c r="AM565" s="38"/>
    </row>
    <row r="566" spans="1:39" x14ac:dyDescent="0.25">
      <c r="A566" t="s">
        <v>987</v>
      </c>
      <c r="B566" s="5" t="s">
        <v>46</v>
      </c>
      <c r="C566" s="6" t="s">
        <v>47</v>
      </c>
      <c r="D566" s="7" t="s">
        <v>20</v>
      </c>
      <c r="E566" s="8">
        <v>67.68048909989983</v>
      </c>
      <c r="F566" s="36">
        <v>4.3188684154761834</v>
      </c>
      <c r="G566" s="8">
        <v>-7.8348333545267934</v>
      </c>
      <c r="H566" s="9">
        <v>4</v>
      </c>
      <c r="I566" s="10">
        <v>-33</v>
      </c>
      <c r="J566" s="33">
        <v>-0.16581969905978455</v>
      </c>
      <c r="K566" s="11">
        <v>-1.4897900073099102E-2</v>
      </c>
      <c r="L566" s="10">
        <v>2</v>
      </c>
      <c r="M566" s="33">
        <v>-0.46760663310515804</v>
      </c>
      <c r="N566" s="11">
        <v>2.4942972959845822E-2</v>
      </c>
      <c r="O566" s="10">
        <v>18</v>
      </c>
      <c r="P566" s="33">
        <v>1.5022837174914541</v>
      </c>
      <c r="Q566" s="11">
        <v>-0.10263636363636364</v>
      </c>
      <c r="R566" s="10">
        <v>-4</v>
      </c>
      <c r="S566" s="33">
        <v>1.0056948971680129</v>
      </c>
      <c r="T566" s="12">
        <v>-3.2123863571085192</v>
      </c>
      <c r="U566" s="10">
        <v>30</v>
      </c>
      <c r="V566" s="33">
        <v>2.2536335700807366</v>
      </c>
      <c r="W566" s="11">
        <v>-0.1577139938712972</v>
      </c>
      <c r="X566" s="10">
        <v>-3</v>
      </c>
      <c r="Y566" s="33">
        <v>1.9232560742241667E-2</v>
      </c>
      <c r="Z566" s="13">
        <v>4525</v>
      </c>
      <c r="AA566" s="10">
        <v>-10</v>
      </c>
      <c r="AB566" s="33">
        <v>-0.38025058475139017</v>
      </c>
      <c r="AC566" s="11">
        <v>-0.03</v>
      </c>
      <c r="AD566" s="10">
        <v>23</v>
      </c>
      <c r="AE566" s="33">
        <v>0.17470250131208051</v>
      </c>
      <c r="AF566" s="11">
        <v>2.423938404106396E-2</v>
      </c>
      <c r="AG566" s="10">
        <v>-35</v>
      </c>
      <c r="AH566" s="33">
        <v>-0.38882823087354867</v>
      </c>
      <c r="AI566" s="14">
        <v>0.52548888736699073</v>
      </c>
      <c r="AJ566" s="10">
        <v>-26</v>
      </c>
      <c r="AK566" s="33">
        <v>-3.4584232293209949E-3</v>
      </c>
      <c r="AL566" s="13">
        <v>-4957.7935020148216</v>
      </c>
      <c r="AM566" s="38"/>
    </row>
    <row r="567" spans="1:39" x14ac:dyDescent="0.25">
      <c r="A567" t="s">
        <v>666</v>
      </c>
      <c r="B567" s="5" t="s">
        <v>137</v>
      </c>
      <c r="C567" s="6" t="s">
        <v>24</v>
      </c>
      <c r="D567" s="7" t="s">
        <v>20</v>
      </c>
      <c r="E567" s="8">
        <v>38.581925923751093</v>
      </c>
      <c r="F567" s="36">
        <v>3.2646118270473559</v>
      </c>
      <c r="G567" s="8">
        <v>-8.054335289680413</v>
      </c>
      <c r="H567" s="9">
        <v>104</v>
      </c>
      <c r="I567" s="10">
        <v>-3</v>
      </c>
      <c r="J567" s="33">
        <v>0.48859644884929465</v>
      </c>
      <c r="K567" s="11">
        <v>6.7875527943642822E-2</v>
      </c>
      <c r="L567" s="10">
        <v>125</v>
      </c>
      <c r="M567" s="33">
        <v>0.36927114271573203</v>
      </c>
      <c r="N567" s="11">
        <v>-1.6225623968647213E-2</v>
      </c>
      <c r="O567" s="10">
        <v>61</v>
      </c>
      <c r="P567" s="33">
        <v>0.29469966496171612</v>
      </c>
      <c r="Q567" s="11">
        <v>-2.1782823297137203E-2</v>
      </c>
      <c r="R567" s="10">
        <v>42</v>
      </c>
      <c r="S567" s="33">
        <v>0.45419600943143856</v>
      </c>
      <c r="T567" s="12">
        <v>-2.1981144162000437</v>
      </c>
      <c r="U567" s="10">
        <v>122</v>
      </c>
      <c r="V567" s="33">
        <v>0.63034978617815418</v>
      </c>
      <c r="W567" s="11">
        <v>-4.4424114767163847E-2</v>
      </c>
      <c r="X567" s="10">
        <v>51</v>
      </c>
      <c r="Y567" s="33">
        <v>0.22761943945413887</v>
      </c>
      <c r="Z567" s="13">
        <v>15341</v>
      </c>
      <c r="AA567" s="10">
        <v>102</v>
      </c>
      <c r="AB567" s="33">
        <v>1.1184856628319695</v>
      </c>
      <c r="AC567" s="11">
        <v>-4.6000000000000006E-2</v>
      </c>
      <c r="AD567" s="10">
        <v>91</v>
      </c>
      <c r="AE567" s="33">
        <v>0.34928177329135462</v>
      </c>
      <c r="AF567" s="11">
        <v>3.287513572204126E-2</v>
      </c>
      <c r="AG567" s="10">
        <v>-6</v>
      </c>
      <c r="AH567" s="33">
        <v>-8.1574635190618916E-2</v>
      </c>
      <c r="AI567" s="14">
        <v>6.1645085824109325E-2</v>
      </c>
      <c r="AJ567" s="10">
        <v>-3</v>
      </c>
      <c r="AK567" s="33">
        <v>-1.6374992780073316E-2</v>
      </c>
      <c r="AL567" s="13">
        <v>31028.82181361207</v>
      </c>
      <c r="AM567" s="38"/>
    </row>
    <row r="568" spans="1:39" x14ac:dyDescent="0.25">
      <c r="A568" t="s">
        <v>746</v>
      </c>
      <c r="B568" s="5" t="s">
        <v>142</v>
      </c>
      <c r="C568" s="6" t="s">
        <v>24</v>
      </c>
      <c r="D568" s="7" t="s">
        <v>20</v>
      </c>
      <c r="E568" s="8">
        <v>38.090369562881989</v>
      </c>
      <c r="F568" s="36">
        <v>3.400498668010258</v>
      </c>
      <c r="G568" s="8">
        <v>-8.5371056772446465</v>
      </c>
      <c r="H568" s="9">
        <v>111</v>
      </c>
      <c r="I568" s="10">
        <v>24</v>
      </c>
      <c r="J568" s="33">
        <v>-1.0255611372900778E-2</v>
      </c>
      <c r="K568" s="11">
        <v>-1.881332879972808E-2</v>
      </c>
      <c r="L568" s="10">
        <v>188</v>
      </c>
      <c r="M568" s="33">
        <v>0.56584862841438188</v>
      </c>
      <c r="N568" s="11">
        <v>-2.7247237341250202E-2</v>
      </c>
      <c r="O568" s="10">
        <v>42</v>
      </c>
      <c r="P568" s="33">
        <v>0.10385263971961517</v>
      </c>
      <c r="Q568" s="11">
        <v>-8.9284497444633709E-3</v>
      </c>
      <c r="R568" s="10">
        <v>85</v>
      </c>
      <c r="S568" s="33">
        <v>2.9075516459906399</v>
      </c>
      <c r="T568" s="12">
        <v>-10.396608772965608</v>
      </c>
      <c r="U568" s="10">
        <v>71</v>
      </c>
      <c r="V568" s="33">
        <v>0.1949326756044239</v>
      </c>
      <c r="W568" s="11">
        <v>-1.3275101567034236E-2</v>
      </c>
      <c r="X568" s="10">
        <v>46</v>
      </c>
      <c r="Y568" s="33">
        <v>0.18312141768886267</v>
      </c>
      <c r="Z568" s="13">
        <v>18088</v>
      </c>
      <c r="AA568" s="10">
        <v>-7</v>
      </c>
      <c r="AB568" s="33">
        <v>6.8175089569897152E-2</v>
      </c>
      <c r="AC568" s="11">
        <v>-3.1999999999999987E-2</v>
      </c>
      <c r="AD568" s="10">
        <v>-36</v>
      </c>
      <c r="AE568" s="33">
        <v>-0.17781033703141358</v>
      </c>
      <c r="AF568" s="11">
        <v>4.5158526135391508E-4</v>
      </c>
      <c r="AG568" s="10">
        <v>-30</v>
      </c>
      <c r="AH568" s="33">
        <v>-7.5635877130735996E-2</v>
      </c>
      <c r="AI568" s="14">
        <v>9.1713332299845352E-2</v>
      </c>
      <c r="AJ568" s="10">
        <v>-16</v>
      </c>
      <c r="AK568" s="33">
        <v>2.7450059621872969E-3</v>
      </c>
      <c r="AL568" s="13">
        <v>3872.0724715401448</v>
      </c>
      <c r="AM568" s="38"/>
    </row>
    <row r="569" spans="1:39" x14ac:dyDescent="0.25">
      <c r="A569" t="s">
        <v>1140</v>
      </c>
      <c r="B569" s="5" t="s">
        <v>140</v>
      </c>
      <c r="C569" s="6" t="s">
        <v>28</v>
      </c>
      <c r="D569" s="7" t="s">
        <v>20</v>
      </c>
      <c r="E569" s="8">
        <v>38.196254988192351</v>
      </c>
      <c r="F569" s="36">
        <v>3.6256371324645222</v>
      </c>
      <c r="G569" s="8">
        <v>-9.2260933818492212</v>
      </c>
      <c r="H569" s="9">
        <v>124</v>
      </c>
      <c r="I569" s="10">
        <v>111</v>
      </c>
      <c r="J569" s="33">
        <v>0.33935599036318198</v>
      </c>
      <c r="K569" s="11">
        <v>2.1587859500795559E-2</v>
      </c>
      <c r="L569" s="10">
        <v>6</v>
      </c>
      <c r="M569" s="33">
        <v>-0.11403109204544637</v>
      </c>
      <c r="N569" s="11">
        <v>7.4928234321023635E-3</v>
      </c>
      <c r="O569" s="10">
        <v>103</v>
      </c>
      <c r="P569" s="33">
        <v>0.53523353522457007</v>
      </c>
      <c r="Q569" s="11">
        <v>-3.7414141414141414E-2</v>
      </c>
      <c r="R569" s="10">
        <v>-44</v>
      </c>
      <c r="S569" s="33">
        <v>-0.27985758730862836</v>
      </c>
      <c r="T569" s="12">
        <v>0</v>
      </c>
      <c r="U569" s="10">
        <v>438</v>
      </c>
      <c r="V569" s="33">
        <v>1.77690777537802</v>
      </c>
      <c r="W569" s="11">
        <v>-0.11304208600182983</v>
      </c>
      <c r="X569" s="10">
        <v>207</v>
      </c>
      <c r="Y569" s="33">
        <v>0.8724966911533919</v>
      </c>
      <c r="Z569" s="13">
        <v>37349</v>
      </c>
      <c r="AA569" s="10">
        <v>-4</v>
      </c>
      <c r="AB569" s="33">
        <v>-3.9291743003535107E-2</v>
      </c>
      <c r="AC569" s="11">
        <v>-3.5000000000000003E-2</v>
      </c>
      <c r="AD569" s="10">
        <v>226</v>
      </c>
      <c r="AE569" s="33">
        <v>0.68232819870056849</v>
      </c>
      <c r="AF569" s="11">
        <v>5.1452554744525592E-2</v>
      </c>
      <c r="AG569" s="10">
        <v>0</v>
      </c>
      <c r="AH569" s="33">
        <v>2.2490197799911016E-2</v>
      </c>
      <c r="AI569" s="14">
        <v>-8.4601564751729974E-2</v>
      </c>
      <c r="AJ569" s="10">
        <v>2</v>
      </c>
      <c r="AK569" s="33">
        <v>6.346595316289011E-2</v>
      </c>
      <c r="AL569" s="13">
        <v>101745.42746230145</v>
      </c>
      <c r="AM569" s="38"/>
    </row>
    <row r="570" spans="1:39" x14ac:dyDescent="0.25">
      <c r="A570" t="s">
        <v>1056</v>
      </c>
      <c r="B570" s="5" t="s">
        <v>29</v>
      </c>
      <c r="C570" s="6" t="s">
        <v>30</v>
      </c>
      <c r="D570" s="7" t="s">
        <v>20</v>
      </c>
      <c r="E570" s="8">
        <v>82.502759992354868</v>
      </c>
      <c r="F570" s="36">
        <v>5.8581019307068125</v>
      </c>
      <c r="G570" s="8">
        <v>-10.84686986816115</v>
      </c>
      <c r="H570" s="9">
        <v>7</v>
      </c>
      <c r="I570" s="10">
        <v>240</v>
      </c>
      <c r="J570" s="33">
        <v>0.8489439159450769</v>
      </c>
      <c r="K570" s="11">
        <v>5.7184831758261945E-2</v>
      </c>
      <c r="L570" s="10">
        <v>2</v>
      </c>
      <c r="M570" s="33">
        <v>0.16443195183074133</v>
      </c>
      <c r="N570" s="11">
        <v>-1.0687748216259091E-2</v>
      </c>
      <c r="O570" s="10">
        <v>-5</v>
      </c>
      <c r="P570" s="33">
        <v>-0.35149110877997547</v>
      </c>
      <c r="Q570" s="11">
        <v>1.6878474980142943E-2</v>
      </c>
      <c r="R570" s="10">
        <v>1</v>
      </c>
      <c r="S570" s="33">
        <v>4.623908769227004</v>
      </c>
      <c r="T570" s="12">
        <v>-12.907273530963483</v>
      </c>
      <c r="U570" s="10">
        <v>41</v>
      </c>
      <c r="V570" s="33">
        <v>1.6337895104556239</v>
      </c>
      <c r="W570" s="11">
        <v>-0.11434163208852005</v>
      </c>
      <c r="X570" s="10">
        <v>43</v>
      </c>
      <c r="Y570" s="33">
        <v>0.56916015709652568</v>
      </c>
      <c r="Z570" s="13">
        <v>23125</v>
      </c>
      <c r="AA570" s="10">
        <v>-55</v>
      </c>
      <c r="AB570" s="33">
        <v>-1.6343497596687879</v>
      </c>
      <c r="AC570" s="11">
        <v>-5.9999999999999915E-3</v>
      </c>
      <c r="AD570" s="10">
        <v>37</v>
      </c>
      <c r="AE570" s="33">
        <v>0.80552419356282878</v>
      </c>
      <c r="AF570" s="11">
        <v>6.9330623306233186E-2</v>
      </c>
      <c r="AG570" s="10">
        <v>-58</v>
      </c>
      <c r="AH570" s="33">
        <v>-0.15445389518046698</v>
      </c>
      <c r="AI570" s="14">
        <v>0.1697333785503754</v>
      </c>
      <c r="AJ570" s="10">
        <v>-5</v>
      </c>
      <c r="AK570" s="33">
        <v>-1.2681297340964015E-2</v>
      </c>
      <c r="AL570" s="13">
        <v>12597.687769317417</v>
      </c>
      <c r="AM570" s="38"/>
    </row>
    <row r="571" spans="1:39" ht="15.75" thickBot="1" x14ac:dyDescent="0.3">
      <c r="A571" t="s">
        <v>1171</v>
      </c>
      <c r="B571" s="54" t="s">
        <v>43</v>
      </c>
      <c r="C571" s="56" t="s">
        <v>44</v>
      </c>
      <c r="D571" s="58" t="s">
        <v>20</v>
      </c>
      <c r="E571" s="22">
        <v>70.544072211578708</v>
      </c>
      <c r="F571" s="37">
        <v>10.576018058896508</v>
      </c>
      <c r="G571" s="22">
        <v>-26.993035347471199</v>
      </c>
      <c r="H571" s="23">
        <v>60</v>
      </c>
      <c r="I571" s="24">
        <v>-51</v>
      </c>
      <c r="J571" s="35">
        <v>-0.27754170932560918</v>
      </c>
      <c r="K571" s="25">
        <v>-3.1304874165755114E-2</v>
      </c>
      <c r="L571" s="24">
        <v>-169</v>
      </c>
      <c r="M571" s="35">
        <v>-1.0095158071982169</v>
      </c>
      <c r="N571" s="25">
        <v>5.5871943371943372E-2</v>
      </c>
      <c r="O571" s="24">
        <v>33</v>
      </c>
      <c r="P571" s="35">
        <v>0.89218846870852331</v>
      </c>
      <c r="Q571" s="25">
        <v>-6.2024691358024686E-2</v>
      </c>
      <c r="R571" s="24">
        <v>25</v>
      </c>
      <c r="S571" s="35">
        <v>6.3230559021759492</v>
      </c>
      <c r="T571" s="26">
        <v>-21.227270372480962</v>
      </c>
      <c r="U571" s="24">
        <v>226</v>
      </c>
      <c r="V571" s="35">
        <v>2.2682718265549391</v>
      </c>
      <c r="W571" s="25">
        <v>-0.14837945791726104</v>
      </c>
      <c r="X571" s="24">
        <v>-18</v>
      </c>
      <c r="Y571" s="35">
        <v>-0.13096833596888535</v>
      </c>
      <c r="Z571" s="27">
        <v>208</v>
      </c>
      <c r="AA571" s="24">
        <v>-25</v>
      </c>
      <c r="AB571" s="35">
        <v>-0.13107479308424599</v>
      </c>
      <c r="AC571" s="25">
        <v>-2.0000000000000004E-2</v>
      </c>
      <c r="AD571" s="24">
        <v>69</v>
      </c>
      <c r="AE571" s="35">
        <v>1.6115025565973706</v>
      </c>
      <c r="AF571" s="25">
        <v>0.12033887733887738</v>
      </c>
      <c r="AG571" s="24">
        <v>77</v>
      </c>
      <c r="AH571" s="35">
        <v>0.23886412322625494</v>
      </c>
      <c r="AI571" s="28">
        <v>-0.22955510564712966</v>
      </c>
      <c r="AJ571" s="24">
        <v>10</v>
      </c>
      <c r="AK571" s="35">
        <v>2.0363128948994835E-2</v>
      </c>
      <c r="AL571" s="27">
        <v>9078.4632829093898</v>
      </c>
      <c r="AM571" s="40"/>
    </row>
    <row r="572" spans="1:39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1:39" x14ac:dyDescent="0.25">
      <c r="B573"/>
      <c r="C573" s="42" t="s">
        <v>599</v>
      </c>
      <c r="D573"/>
      <c r="E573"/>
      <c r="F573" s="36">
        <v>1.5933174150748818E-14</v>
      </c>
      <c r="G573" s="8">
        <v>0.78904537284765086</v>
      </c>
      <c r="H573" s="41"/>
      <c r="I573" s="31"/>
      <c r="J573" s="59"/>
      <c r="K573" s="60">
        <v>-1.6934106745122995E-2</v>
      </c>
      <c r="L573" s="59"/>
      <c r="M573" s="60"/>
      <c r="N573" s="60">
        <v>2.7542566677941217E-3</v>
      </c>
      <c r="O573" s="59"/>
      <c r="P573" s="59"/>
      <c r="Q573" s="60">
        <v>-2.6123953354048766E-3</v>
      </c>
      <c r="R573" s="59"/>
      <c r="S573" s="59"/>
      <c r="T573" s="61">
        <v>-0.71508275891820949</v>
      </c>
      <c r="U573" s="59"/>
      <c r="V573" s="59"/>
      <c r="W573" s="60">
        <v>-4.1969971487709696E-3</v>
      </c>
      <c r="X573" s="59"/>
      <c r="Y573" s="59"/>
      <c r="Z573" s="62">
        <v>12582.11817324993</v>
      </c>
      <c r="AA573" s="59"/>
      <c r="AB573" s="59"/>
      <c r="AC573" s="60">
        <v>-2.0649557522123874E-2</v>
      </c>
      <c r="AD573" s="59"/>
      <c r="AE573" s="59"/>
      <c r="AF573" s="60">
        <v>1.1719884337339209E-2</v>
      </c>
      <c r="AG573" s="59"/>
      <c r="AH573" s="59"/>
      <c r="AI573" s="63">
        <v>3.2765894304078412E-2</v>
      </c>
      <c r="AJ573" s="59"/>
      <c r="AK573" s="59"/>
      <c r="AL573" s="62">
        <v>26215.267440427502</v>
      </c>
      <c r="AM573" s="32"/>
    </row>
    <row r="574" spans="1:39" x14ac:dyDescent="0.25">
      <c r="B574"/>
      <c r="C574" s="42" t="s">
        <v>589</v>
      </c>
      <c r="D574"/>
      <c r="E574"/>
      <c r="F574" s="36">
        <v>1.5480486731920413</v>
      </c>
      <c r="G574" s="8">
        <v>4.3384629790555538</v>
      </c>
      <c r="H574" s="41"/>
      <c r="I574" s="31"/>
      <c r="J574" s="59"/>
      <c r="K574" s="60">
        <v>6.1265803198601296E-2</v>
      </c>
      <c r="L574" s="59"/>
      <c r="M574" s="60"/>
      <c r="N574" s="60">
        <v>4.9143342829765499E-2</v>
      </c>
      <c r="O574" s="59"/>
      <c r="P574" s="59"/>
      <c r="Q574" s="60">
        <v>2.5273419627709313E-2</v>
      </c>
      <c r="R574" s="59"/>
      <c r="S574" s="59"/>
      <c r="T574" s="61">
        <v>4.4931005206325958</v>
      </c>
      <c r="U574" s="59"/>
      <c r="V574" s="59"/>
      <c r="W574" s="60">
        <v>3.0534543803307727E-2</v>
      </c>
      <c r="X574" s="59"/>
      <c r="Y574" s="59"/>
      <c r="Z574" s="62">
        <v>14071.818369564202</v>
      </c>
      <c r="AA574" s="59"/>
      <c r="AB574" s="59"/>
      <c r="AC574" s="60">
        <v>9.3504098204816154E-3</v>
      </c>
      <c r="AD574" s="59"/>
      <c r="AE574" s="59"/>
      <c r="AF574" s="60">
        <v>2.5707797285225958E-2</v>
      </c>
      <c r="AG574" s="59"/>
      <c r="AH574" s="59"/>
      <c r="AI574" s="63">
        <v>0.2027274058236033</v>
      </c>
      <c r="AJ574" s="59"/>
      <c r="AK574" s="59"/>
      <c r="AL574" s="62">
        <v>104993.65327162163</v>
      </c>
      <c r="AM574" s="32"/>
    </row>
    <row r="575" spans="1:39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spans="2:38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</row>
    <row r="874" spans="2:38" x14ac:dyDescent="0.25">
      <c r="B874"/>
      <c r="C874"/>
      <c r="D874"/>
      <c r="E874"/>
      <c r="F874"/>
      <c r="G874"/>
      <c r="H874"/>
      <c r="L874"/>
      <c r="M874"/>
      <c r="N874"/>
    </row>
    <row r="875" spans="2:38" x14ac:dyDescent="0.25">
      <c r="B875"/>
      <c r="C875"/>
      <c r="D875"/>
      <c r="E875"/>
      <c r="F875"/>
      <c r="G875"/>
      <c r="H875"/>
      <c r="L875"/>
      <c r="M875"/>
      <c r="N875"/>
    </row>
    <row r="876" spans="2:38" x14ac:dyDescent="0.25">
      <c r="B876"/>
      <c r="C876"/>
      <c r="D876"/>
      <c r="E876"/>
      <c r="F876"/>
      <c r="G876"/>
      <c r="H876"/>
      <c r="L876"/>
      <c r="M876"/>
      <c r="N876"/>
    </row>
    <row r="877" spans="2:38" x14ac:dyDescent="0.25">
      <c r="B877"/>
      <c r="C877"/>
      <c r="D877"/>
      <c r="E877"/>
      <c r="F877"/>
      <c r="G877"/>
      <c r="H877"/>
      <c r="L877"/>
      <c r="M877"/>
      <c r="N877"/>
    </row>
    <row r="878" spans="2:38" x14ac:dyDescent="0.25">
      <c r="B878"/>
      <c r="C878"/>
      <c r="D878"/>
      <c r="E878"/>
      <c r="F878"/>
      <c r="G878"/>
      <c r="H878"/>
      <c r="L878"/>
      <c r="M878"/>
      <c r="N878"/>
    </row>
    <row r="879" spans="2:38" x14ac:dyDescent="0.25">
      <c r="B879"/>
      <c r="C879"/>
      <c r="D879"/>
      <c r="E879"/>
      <c r="F879"/>
      <c r="G879"/>
      <c r="H879"/>
      <c r="L879"/>
      <c r="M879"/>
      <c r="N879"/>
    </row>
    <row r="880" spans="2:38" x14ac:dyDescent="0.25">
      <c r="B880"/>
      <c r="C880"/>
      <c r="D880"/>
      <c r="E880"/>
      <c r="F880"/>
      <c r="G880"/>
      <c r="H880"/>
      <c r="L880"/>
      <c r="M880"/>
      <c r="N880"/>
    </row>
    <row r="881" spans="1:39" s="29" customFormat="1" x14ac:dyDescent="0.25">
      <c r="A881"/>
      <c r="B881"/>
      <c r="C881"/>
      <c r="D881"/>
      <c r="E881"/>
      <c r="F881"/>
      <c r="G881"/>
      <c r="H881"/>
      <c r="L881"/>
      <c r="M881"/>
      <c r="N881"/>
      <c r="AM881"/>
    </row>
    <row r="882" spans="1:39" s="29" customFormat="1" x14ac:dyDescent="0.25">
      <c r="A882"/>
      <c r="B882"/>
      <c r="C882"/>
      <c r="D882"/>
      <c r="E882"/>
      <c r="F882"/>
      <c r="G882"/>
      <c r="H882"/>
      <c r="L882"/>
      <c r="M882"/>
      <c r="N882"/>
      <c r="AM882"/>
    </row>
    <row r="883" spans="1:39" s="29" customFormat="1" x14ac:dyDescent="0.25">
      <c r="A883"/>
      <c r="B883"/>
      <c r="C883"/>
      <c r="D883"/>
      <c r="E883"/>
      <c r="F883"/>
      <c r="G883"/>
      <c r="H883"/>
      <c r="L883"/>
      <c r="M883"/>
      <c r="N883"/>
      <c r="AM883"/>
    </row>
    <row r="884" spans="1:39" s="29" customFormat="1" x14ac:dyDescent="0.25">
      <c r="A884"/>
      <c r="B884"/>
      <c r="C884"/>
      <c r="D884"/>
      <c r="E884"/>
      <c r="F884"/>
      <c r="G884"/>
      <c r="H884"/>
      <c r="L884"/>
      <c r="M884"/>
      <c r="N884"/>
      <c r="AM884"/>
    </row>
    <row r="885" spans="1:39" s="29" customFormat="1" x14ac:dyDescent="0.25">
      <c r="A885"/>
      <c r="B885"/>
      <c r="C885"/>
      <c r="D885"/>
      <c r="E885"/>
      <c r="F885"/>
      <c r="G885"/>
      <c r="H885"/>
      <c r="L885"/>
      <c r="M885"/>
      <c r="N885"/>
      <c r="AM885"/>
    </row>
    <row r="886" spans="1:39" s="29" customFormat="1" x14ac:dyDescent="0.25">
      <c r="A886"/>
      <c r="B886"/>
      <c r="C886"/>
      <c r="D886"/>
      <c r="E886"/>
      <c r="F886"/>
      <c r="G886"/>
      <c r="H886"/>
      <c r="L886"/>
      <c r="M886"/>
      <c r="N886"/>
      <c r="AM886"/>
    </row>
    <row r="887" spans="1:39" s="29" customFormat="1" x14ac:dyDescent="0.25">
      <c r="A887"/>
      <c r="B887"/>
      <c r="C887"/>
      <c r="D887"/>
      <c r="E887"/>
      <c r="F887"/>
      <c r="G887"/>
      <c r="H887"/>
      <c r="L887"/>
      <c r="M887"/>
      <c r="N887"/>
      <c r="AM887"/>
    </row>
    <row r="888" spans="1:39" s="29" customFormat="1" x14ac:dyDescent="0.25">
      <c r="A888"/>
      <c r="B888"/>
      <c r="C888"/>
      <c r="D888"/>
      <c r="E888"/>
      <c r="F888"/>
      <c r="G888"/>
      <c r="H888"/>
      <c r="L888"/>
      <c r="M888"/>
      <c r="N888"/>
      <c r="AM888"/>
    </row>
    <row r="889" spans="1:39" s="29" customFormat="1" x14ac:dyDescent="0.25">
      <c r="A889"/>
      <c r="B889"/>
      <c r="C889"/>
      <c r="D889"/>
      <c r="E889"/>
      <c r="F889"/>
      <c r="G889"/>
      <c r="H889"/>
      <c r="L889"/>
      <c r="M889"/>
      <c r="N889"/>
      <c r="AM889"/>
    </row>
    <row r="890" spans="1:39" s="29" customFormat="1" x14ac:dyDescent="0.25">
      <c r="A890"/>
      <c r="B890"/>
      <c r="C890"/>
      <c r="D890"/>
      <c r="E890"/>
      <c r="F890"/>
      <c r="G890"/>
      <c r="H890"/>
      <c r="L890"/>
      <c r="M890"/>
      <c r="N890"/>
      <c r="AM890"/>
    </row>
    <row r="891" spans="1:39" s="29" customFormat="1" x14ac:dyDescent="0.25">
      <c r="A891"/>
      <c r="B891"/>
      <c r="C891"/>
      <c r="D891"/>
      <c r="E891"/>
      <c r="F891"/>
      <c r="G891"/>
      <c r="H891"/>
      <c r="L891"/>
      <c r="M891"/>
      <c r="N891"/>
      <c r="AM891"/>
    </row>
    <row r="892" spans="1:39" s="29" customFormat="1" x14ac:dyDescent="0.25">
      <c r="A892"/>
      <c r="B892"/>
      <c r="C892"/>
      <c r="D892"/>
      <c r="E892"/>
      <c r="F892"/>
      <c r="G892"/>
      <c r="H892"/>
      <c r="L892"/>
      <c r="M892"/>
      <c r="N892"/>
      <c r="AM892"/>
    </row>
    <row r="893" spans="1:39" s="29" customFormat="1" x14ac:dyDescent="0.25">
      <c r="A893"/>
      <c r="B893"/>
      <c r="C893"/>
      <c r="D893"/>
      <c r="E893"/>
      <c r="F893"/>
      <c r="G893"/>
      <c r="H893"/>
      <c r="L893"/>
      <c r="M893"/>
      <c r="N893"/>
      <c r="AM893"/>
    </row>
    <row r="894" spans="1:39" s="29" customFormat="1" x14ac:dyDescent="0.25">
      <c r="A894"/>
      <c r="B894"/>
      <c r="C894"/>
      <c r="D894"/>
      <c r="E894"/>
      <c r="F894"/>
      <c r="G894"/>
      <c r="H894"/>
      <c r="L894"/>
      <c r="M894"/>
      <c r="N894"/>
      <c r="AM894"/>
    </row>
    <row r="895" spans="1:39" s="29" customFormat="1" x14ac:dyDescent="0.25">
      <c r="A895"/>
      <c r="B895"/>
      <c r="C895"/>
      <c r="D895"/>
      <c r="E895"/>
      <c r="F895"/>
      <c r="G895"/>
      <c r="H895"/>
      <c r="L895"/>
      <c r="M895"/>
      <c r="N895"/>
      <c r="AM895"/>
    </row>
    <row r="896" spans="1:39" s="29" customFormat="1" x14ac:dyDescent="0.25">
      <c r="A896"/>
      <c r="B896"/>
      <c r="C896"/>
      <c r="D896"/>
      <c r="E896"/>
      <c r="F896"/>
      <c r="G896"/>
      <c r="H896"/>
      <c r="L896"/>
      <c r="M896"/>
      <c r="N896"/>
      <c r="AM896"/>
    </row>
    <row r="897" spans="1:39" s="29" customFormat="1" x14ac:dyDescent="0.25">
      <c r="A897"/>
      <c r="B897"/>
      <c r="C897"/>
      <c r="D897"/>
      <c r="E897"/>
      <c r="F897"/>
      <c r="G897"/>
      <c r="H897"/>
      <c r="L897"/>
      <c r="M897"/>
      <c r="N897"/>
      <c r="AM897"/>
    </row>
    <row r="898" spans="1:39" s="29" customFormat="1" x14ac:dyDescent="0.25">
      <c r="A898"/>
      <c r="B898"/>
      <c r="C898"/>
      <c r="D898"/>
      <c r="E898"/>
      <c r="F898"/>
      <c r="G898"/>
      <c r="H898"/>
      <c r="L898"/>
      <c r="M898"/>
      <c r="N898"/>
      <c r="AM898"/>
    </row>
    <row r="899" spans="1:39" s="29" customFormat="1" x14ac:dyDescent="0.25">
      <c r="A899"/>
      <c r="B899"/>
      <c r="C899"/>
      <c r="D899"/>
      <c r="E899"/>
      <c r="F899"/>
      <c r="G899"/>
      <c r="H899"/>
      <c r="L899"/>
      <c r="M899"/>
      <c r="N899"/>
      <c r="AM899"/>
    </row>
    <row r="900" spans="1:39" s="29" customFormat="1" x14ac:dyDescent="0.25">
      <c r="A900"/>
      <c r="B900"/>
      <c r="C900"/>
      <c r="D900"/>
      <c r="E900"/>
      <c r="F900"/>
      <c r="G900"/>
      <c r="H900"/>
      <c r="L900"/>
      <c r="M900"/>
      <c r="N900"/>
      <c r="AM900"/>
    </row>
    <row r="901" spans="1:39" s="29" customFormat="1" x14ac:dyDescent="0.25">
      <c r="A901"/>
      <c r="B901"/>
      <c r="C901"/>
      <c r="D901"/>
      <c r="E901"/>
      <c r="F901"/>
      <c r="G901"/>
      <c r="H901"/>
      <c r="L901"/>
      <c r="M901"/>
      <c r="N901"/>
      <c r="AM901"/>
    </row>
    <row r="902" spans="1:39" s="29" customFormat="1" x14ac:dyDescent="0.25">
      <c r="A902"/>
      <c r="B902"/>
      <c r="C902"/>
      <c r="D902"/>
      <c r="E902"/>
      <c r="F902"/>
      <c r="G902"/>
      <c r="H902"/>
      <c r="L902"/>
      <c r="M902"/>
      <c r="N902"/>
      <c r="AM902"/>
    </row>
    <row r="903" spans="1:39" s="29" customFormat="1" x14ac:dyDescent="0.25">
      <c r="A903"/>
      <c r="B903"/>
      <c r="C903"/>
      <c r="D903"/>
      <c r="E903"/>
      <c r="F903"/>
      <c r="G903"/>
      <c r="H903"/>
      <c r="L903"/>
      <c r="M903"/>
      <c r="N903"/>
      <c r="AM903"/>
    </row>
    <row r="904" spans="1:39" s="29" customFormat="1" x14ac:dyDescent="0.25">
      <c r="A904"/>
      <c r="B904"/>
      <c r="C904"/>
      <c r="D904"/>
      <c r="E904"/>
      <c r="F904"/>
      <c r="G904"/>
      <c r="H904"/>
      <c r="L904"/>
      <c r="M904"/>
      <c r="N904"/>
      <c r="AM904"/>
    </row>
    <row r="905" spans="1:39" s="29" customFormat="1" x14ac:dyDescent="0.25">
      <c r="A905"/>
      <c r="B905"/>
      <c r="C905"/>
      <c r="D905"/>
      <c r="E905"/>
      <c r="F905"/>
      <c r="G905"/>
      <c r="H905"/>
      <c r="L905"/>
      <c r="M905"/>
      <c r="N905"/>
      <c r="AM905"/>
    </row>
    <row r="906" spans="1:39" s="29" customFormat="1" x14ac:dyDescent="0.25">
      <c r="A906"/>
      <c r="B906"/>
      <c r="C906"/>
      <c r="D906"/>
      <c r="E906"/>
      <c r="F906"/>
      <c r="G906"/>
      <c r="H906"/>
      <c r="L906"/>
      <c r="M906"/>
      <c r="N906"/>
      <c r="AM906"/>
    </row>
    <row r="907" spans="1:39" s="29" customFormat="1" x14ac:dyDescent="0.25">
      <c r="A907"/>
      <c r="B907"/>
      <c r="C907"/>
      <c r="D907"/>
      <c r="E907"/>
      <c r="F907"/>
      <c r="G907"/>
      <c r="H907"/>
      <c r="L907"/>
      <c r="M907"/>
      <c r="N907"/>
      <c r="AM907"/>
    </row>
    <row r="908" spans="1:39" s="29" customFormat="1" x14ac:dyDescent="0.25">
      <c r="A908"/>
      <c r="B908"/>
      <c r="C908"/>
      <c r="D908"/>
      <c r="E908"/>
      <c r="F908"/>
      <c r="G908"/>
      <c r="H908"/>
      <c r="L908"/>
      <c r="M908"/>
      <c r="N908"/>
      <c r="AM908"/>
    </row>
    <row r="909" spans="1:39" s="29" customFormat="1" x14ac:dyDescent="0.25">
      <c r="A909"/>
      <c r="B909"/>
      <c r="C909"/>
      <c r="D909"/>
      <c r="E909"/>
      <c r="F909"/>
      <c r="G909"/>
      <c r="H909"/>
      <c r="L909"/>
      <c r="M909"/>
      <c r="N909"/>
      <c r="AM909"/>
    </row>
    <row r="910" spans="1:39" s="29" customFormat="1" x14ac:dyDescent="0.25">
      <c r="A910"/>
      <c r="B910"/>
      <c r="C910"/>
      <c r="D910"/>
      <c r="E910"/>
      <c r="F910"/>
      <c r="G910"/>
      <c r="H910"/>
      <c r="L910"/>
      <c r="M910"/>
      <c r="N910"/>
      <c r="AM910"/>
    </row>
    <row r="911" spans="1:39" s="29" customFormat="1" x14ac:dyDescent="0.25">
      <c r="A911"/>
      <c r="B911"/>
      <c r="C911"/>
      <c r="D911"/>
      <c r="E911"/>
      <c r="F911"/>
      <c r="G911"/>
      <c r="H911"/>
      <c r="L911"/>
      <c r="M911"/>
      <c r="N911"/>
      <c r="AM911"/>
    </row>
    <row r="912" spans="1:39" s="29" customFormat="1" x14ac:dyDescent="0.25">
      <c r="A912"/>
      <c r="B912"/>
      <c r="C912"/>
      <c r="D912"/>
      <c r="E912"/>
      <c r="F912"/>
      <c r="G912"/>
      <c r="H912"/>
      <c r="L912"/>
      <c r="M912"/>
      <c r="N912"/>
      <c r="AM912"/>
    </row>
    <row r="913" spans="1:39" s="29" customFormat="1" x14ac:dyDescent="0.25">
      <c r="A913"/>
      <c r="B913"/>
      <c r="C913"/>
      <c r="D913"/>
      <c r="E913"/>
      <c r="F913"/>
      <c r="G913"/>
      <c r="H913"/>
      <c r="L913"/>
      <c r="M913"/>
      <c r="N913"/>
      <c r="AM913"/>
    </row>
    <row r="914" spans="1:39" s="29" customFormat="1" x14ac:dyDescent="0.25">
      <c r="A914"/>
      <c r="B914"/>
      <c r="C914"/>
      <c r="D914"/>
      <c r="E914"/>
      <c r="F914"/>
      <c r="G914"/>
      <c r="H914"/>
      <c r="L914"/>
      <c r="M914"/>
      <c r="N914"/>
      <c r="AM914"/>
    </row>
    <row r="915" spans="1:39" s="29" customFormat="1" x14ac:dyDescent="0.25">
      <c r="A915"/>
      <c r="B915"/>
      <c r="C915"/>
      <c r="D915"/>
      <c r="E915"/>
      <c r="F915"/>
      <c r="G915"/>
      <c r="H915"/>
      <c r="L915"/>
      <c r="M915"/>
      <c r="N915"/>
      <c r="AM915"/>
    </row>
    <row r="916" spans="1:39" s="29" customFormat="1" x14ac:dyDescent="0.25">
      <c r="A916"/>
      <c r="B916"/>
      <c r="C916"/>
      <c r="D916"/>
      <c r="E916"/>
      <c r="F916"/>
      <c r="G916"/>
      <c r="H916"/>
      <c r="L916"/>
      <c r="M916"/>
      <c r="N916"/>
      <c r="AM916"/>
    </row>
    <row r="917" spans="1:39" s="29" customFormat="1" x14ac:dyDescent="0.25">
      <c r="A917"/>
      <c r="B917"/>
      <c r="C917"/>
      <c r="D917"/>
      <c r="E917"/>
      <c r="F917"/>
      <c r="G917"/>
      <c r="H917"/>
      <c r="L917"/>
      <c r="M917"/>
      <c r="N917"/>
      <c r="AM917"/>
    </row>
    <row r="918" spans="1:39" s="29" customFormat="1" x14ac:dyDescent="0.25">
      <c r="A918"/>
      <c r="B918"/>
      <c r="C918"/>
      <c r="D918"/>
      <c r="E918"/>
      <c r="F918"/>
      <c r="G918"/>
      <c r="H918"/>
      <c r="L918"/>
      <c r="M918"/>
      <c r="N918"/>
      <c r="AM918"/>
    </row>
    <row r="919" spans="1:39" s="29" customFormat="1" x14ac:dyDescent="0.25">
      <c r="A919"/>
      <c r="B919"/>
      <c r="C919"/>
      <c r="D919"/>
      <c r="E919"/>
      <c r="F919"/>
      <c r="G919"/>
      <c r="H919"/>
      <c r="L919"/>
      <c r="M919"/>
      <c r="N919"/>
      <c r="AM919"/>
    </row>
    <row r="920" spans="1:39" s="29" customFormat="1" x14ac:dyDescent="0.25">
      <c r="A920"/>
      <c r="B920"/>
      <c r="C920"/>
      <c r="D920"/>
      <c r="E920"/>
      <c r="F920"/>
      <c r="G920"/>
      <c r="H920"/>
      <c r="L920"/>
      <c r="M920"/>
      <c r="N920"/>
      <c r="AM920"/>
    </row>
    <row r="921" spans="1:39" s="29" customFormat="1" x14ac:dyDescent="0.25">
      <c r="A921"/>
      <c r="B921"/>
      <c r="C921"/>
      <c r="D921"/>
      <c r="E921"/>
      <c r="F921"/>
      <c r="G921"/>
      <c r="H921"/>
      <c r="L921"/>
      <c r="M921"/>
      <c r="N921"/>
      <c r="AM921"/>
    </row>
    <row r="922" spans="1:39" s="29" customFormat="1" x14ac:dyDescent="0.25">
      <c r="A922"/>
      <c r="B922"/>
      <c r="C922"/>
      <c r="D922"/>
      <c r="E922"/>
      <c r="F922"/>
      <c r="G922"/>
      <c r="H922"/>
      <c r="L922"/>
      <c r="M922"/>
      <c r="N922"/>
      <c r="AM922"/>
    </row>
    <row r="923" spans="1:39" s="29" customFormat="1" x14ac:dyDescent="0.25">
      <c r="A923"/>
      <c r="B923"/>
      <c r="C923"/>
      <c r="D923"/>
      <c r="E923"/>
      <c r="F923"/>
      <c r="G923"/>
      <c r="H923"/>
      <c r="L923"/>
      <c r="M923"/>
      <c r="N923"/>
      <c r="AM923"/>
    </row>
    <row r="924" spans="1:39" s="29" customFormat="1" x14ac:dyDescent="0.25">
      <c r="A924"/>
      <c r="B924"/>
      <c r="C924"/>
      <c r="D924"/>
      <c r="E924"/>
      <c r="F924"/>
      <c r="G924"/>
      <c r="H924"/>
      <c r="L924"/>
      <c r="M924"/>
      <c r="N924"/>
      <c r="AM924"/>
    </row>
    <row r="925" spans="1:39" s="29" customFormat="1" x14ac:dyDescent="0.25">
      <c r="A925"/>
      <c r="B925"/>
      <c r="C925"/>
      <c r="D925"/>
      <c r="E925"/>
      <c r="F925"/>
      <c r="G925"/>
      <c r="H925"/>
      <c r="L925"/>
      <c r="M925"/>
      <c r="N925"/>
      <c r="AM925"/>
    </row>
    <row r="926" spans="1:39" s="29" customFormat="1" x14ac:dyDescent="0.25">
      <c r="A926"/>
      <c r="B926"/>
      <c r="C926"/>
      <c r="D926"/>
      <c r="E926"/>
      <c r="F926"/>
      <c r="G926"/>
      <c r="H926"/>
      <c r="L926"/>
      <c r="M926"/>
      <c r="N926"/>
      <c r="AM926"/>
    </row>
    <row r="927" spans="1:39" s="29" customFormat="1" x14ac:dyDescent="0.25">
      <c r="A927"/>
      <c r="B927"/>
      <c r="C927"/>
      <c r="D927"/>
      <c r="E927"/>
      <c r="F927"/>
      <c r="G927"/>
      <c r="H927"/>
      <c r="L927"/>
      <c r="M927"/>
      <c r="N927"/>
      <c r="AM927"/>
    </row>
    <row r="928" spans="1:39" s="29" customFormat="1" x14ac:dyDescent="0.25">
      <c r="A928"/>
      <c r="B928"/>
      <c r="C928"/>
      <c r="D928"/>
      <c r="E928"/>
      <c r="F928"/>
      <c r="G928"/>
      <c r="H928"/>
      <c r="L928"/>
      <c r="M928"/>
      <c r="N928"/>
      <c r="AM928"/>
    </row>
    <row r="929" spans="1:39" s="29" customFormat="1" x14ac:dyDescent="0.25">
      <c r="A929"/>
      <c r="B929"/>
      <c r="C929"/>
      <c r="D929"/>
      <c r="E929"/>
      <c r="F929"/>
      <c r="G929"/>
      <c r="H929"/>
      <c r="L929"/>
      <c r="M929"/>
      <c r="N929"/>
      <c r="AM929"/>
    </row>
    <row r="930" spans="1:39" s="29" customFormat="1" x14ac:dyDescent="0.25">
      <c r="A930"/>
      <c r="B930"/>
      <c r="C930"/>
      <c r="D930"/>
      <c r="E930"/>
      <c r="F930"/>
      <c r="G930"/>
      <c r="H930"/>
      <c r="L930"/>
      <c r="M930"/>
      <c r="N930"/>
      <c r="AM930"/>
    </row>
    <row r="931" spans="1:39" s="29" customFormat="1" x14ac:dyDescent="0.25">
      <c r="A931"/>
      <c r="B931"/>
      <c r="C931"/>
      <c r="D931"/>
      <c r="E931"/>
      <c r="F931"/>
      <c r="G931"/>
      <c r="H931"/>
      <c r="L931"/>
      <c r="M931"/>
      <c r="N931"/>
      <c r="AM931"/>
    </row>
    <row r="932" spans="1:39" s="29" customFormat="1" x14ac:dyDescent="0.25">
      <c r="A932"/>
      <c r="B932"/>
      <c r="C932"/>
      <c r="D932"/>
      <c r="E932"/>
      <c r="F932"/>
      <c r="G932"/>
      <c r="H932"/>
      <c r="L932"/>
      <c r="M932"/>
      <c r="N932"/>
      <c r="AM932"/>
    </row>
    <row r="933" spans="1:39" s="29" customFormat="1" x14ac:dyDescent="0.25">
      <c r="A933"/>
      <c r="B933"/>
      <c r="C933"/>
      <c r="D933"/>
      <c r="E933"/>
      <c r="F933"/>
      <c r="G933"/>
      <c r="H933"/>
      <c r="L933"/>
      <c r="M933"/>
      <c r="N933"/>
      <c r="AM933"/>
    </row>
    <row r="934" spans="1:39" s="29" customFormat="1" x14ac:dyDescent="0.25">
      <c r="A934"/>
      <c r="B934"/>
      <c r="C934"/>
      <c r="D934"/>
      <c r="E934"/>
      <c r="F934"/>
      <c r="G934"/>
      <c r="H934"/>
      <c r="L934"/>
      <c r="M934"/>
      <c r="N934"/>
      <c r="AM934"/>
    </row>
    <row r="935" spans="1:39" s="29" customFormat="1" x14ac:dyDescent="0.25">
      <c r="A935"/>
      <c r="B935"/>
      <c r="C935"/>
      <c r="D935"/>
      <c r="E935"/>
      <c r="F935"/>
      <c r="G935"/>
      <c r="H935"/>
      <c r="L935"/>
      <c r="M935"/>
      <c r="N935"/>
      <c r="AM935"/>
    </row>
    <row r="936" spans="1:39" s="29" customFormat="1" x14ac:dyDescent="0.25">
      <c r="A936"/>
      <c r="B936"/>
      <c r="C936"/>
      <c r="D936"/>
      <c r="E936"/>
      <c r="F936"/>
      <c r="G936"/>
      <c r="H936"/>
      <c r="L936"/>
      <c r="M936"/>
      <c r="N936"/>
      <c r="AM936"/>
    </row>
    <row r="937" spans="1:39" s="29" customFormat="1" x14ac:dyDescent="0.25">
      <c r="A937"/>
      <c r="B937"/>
      <c r="C937"/>
      <c r="D937"/>
      <c r="E937"/>
      <c r="F937"/>
      <c r="G937"/>
      <c r="H937"/>
      <c r="L937"/>
      <c r="M937"/>
      <c r="N937"/>
      <c r="AM937"/>
    </row>
    <row r="938" spans="1:39" s="29" customFormat="1" x14ac:dyDescent="0.25">
      <c r="A938"/>
      <c r="B938"/>
      <c r="C938"/>
      <c r="D938"/>
      <c r="E938"/>
      <c r="F938"/>
      <c r="G938"/>
      <c r="H938"/>
      <c r="L938"/>
      <c r="M938"/>
      <c r="N938"/>
      <c r="AM938"/>
    </row>
    <row r="939" spans="1:39" s="29" customFormat="1" x14ac:dyDescent="0.25">
      <c r="A939"/>
      <c r="B939"/>
      <c r="C939"/>
      <c r="D939"/>
      <c r="E939"/>
      <c r="F939"/>
      <c r="G939"/>
      <c r="H939"/>
      <c r="L939"/>
      <c r="M939"/>
      <c r="N939"/>
      <c r="AM939"/>
    </row>
    <row r="940" spans="1:39" s="29" customFormat="1" x14ac:dyDescent="0.25">
      <c r="A940"/>
      <c r="B940"/>
      <c r="C940"/>
      <c r="D940"/>
      <c r="E940"/>
      <c r="F940"/>
      <c r="G940"/>
      <c r="H940"/>
      <c r="L940"/>
      <c r="M940"/>
      <c r="N940"/>
      <c r="AM940"/>
    </row>
    <row r="941" spans="1:39" s="29" customFormat="1" x14ac:dyDescent="0.25">
      <c r="A941"/>
      <c r="B941"/>
      <c r="C941"/>
      <c r="D941"/>
      <c r="E941"/>
      <c r="F941"/>
      <c r="G941"/>
      <c r="H941"/>
      <c r="L941"/>
      <c r="M941"/>
      <c r="N941"/>
      <c r="AM941"/>
    </row>
    <row r="942" spans="1:39" s="29" customFormat="1" x14ac:dyDescent="0.25">
      <c r="A942"/>
      <c r="B942"/>
      <c r="C942"/>
      <c r="D942"/>
      <c r="E942"/>
      <c r="F942"/>
      <c r="G942"/>
      <c r="H942"/>
      <c r="L942"/>
      <c r="M942"/>
      <c r="N942"/>
      <c r="AM942"/>
    </row>
    <row r="943" spans="1:39" s="29" customFormat="1" x14ac:dyDescent="0.25">
      <c r="A943"/>
      <c r="B943"/>
      <c r="C943"/>
      <c r="D943"/>
      <c r="E943"/>
      <c r="F943"/>
      <c r="G943"/>
      <c r="H943"/>
      <c r="L943"/>
      <c r="M943"/>
      <c r="N943"/>
      <c r="AM943"/>
    </row>
    <row r="944" spans="1:39" s="29" customFormat="1" x14ac:dyDescent="0.25">
      <c r="A944"/>
      <c r="B944"/>
      <c r="C944"/>
      <c r="D944"/>
      <c r="E944"/>
      <c r="F944"/>
      <c r="G944"/>
      <c r="H944"/>
      <c r="L944"/>
      <c r="M944"/>
      <c r="N944"/>
      <c r="AM944"/>
    </row>
    <row r="945" spans="1:39" s="29" customFormat="1" x14ac:dyDescent="0.25">
      <c r="A945"/>
      <c r="B945"/>
      <c r="C945"/>
      <c r="D945"/>
      <c r="E945"/>
      <c r="F945"/>
      <c r="G945"/>
      <c r="H945"/>
      <c r="L945"/>
      <c r="M945"/>
      <c r="N945"/>
      <c r="AM945"/>
    </row>
    <row r="946" spans="1:39" s="29" customFormat="1" x14ac:dyDescent="0.25">
      <c r="A946"/>
      <c r="B946"/>
      <c r="C946"/>
      <c r="D946"/>
      <c r="E946"/>
      <c r="F946"/>
      <c r="G946"/>
      <c r="H946"/>
      <c r="L946"/>
      <c r="M946"/>
      <c r="N946"/>
      <c r="AM946"/>
    </row>
    <row r="947" spans="1:39" s="29" customFormat="1" x14ac:dyDescent="0.25">
      <c r="A947"/>
      <c r="B947"/>
      <c r="C947"/>
      <c r="D947"/>
      <c r="E947"/>
      <c r="F947"/>
      <c r="G947"/>
      <c r="H947"/>
      <c r="L947"/>
      <c r="M947"/>
      <c r="N947"/>
      <c r="AM947"/>
    </row>
    <row r="948" spans="1:39" s="29" customFormat="1" x14ac:dyDescent="0.25">
      <c r="A948"/>
      <c r="B948"/>
      <c r="C948"/>
      <c r="D948"/>
      <c r="E948"/>
      <c r="F948"/>
      <c r="G948"/>
      <c r="H948"/>
      <c r="L948"/>
      <c r="M948"/>
      <c r="N948"/>
      <c r="AM948"/>
    </row>
    <row r="949" spans="1:39" s="29" customFormat="1" x14ac:dyDescent="0.25">
      <c r="A949"/>
      <c r="B949"/>
      <c r="C949"/>
      <c r="D949"/>
      <c r="E949"/>
      <c r="F949"/>
      <c r="G949"/>
      <c r="H949"/>
      <c r="L949"/>
      <c r="M949"/>
      <c r="N949"/>
      <c r="AM949"/>
    </row>
    <row r="950" spans="1:39" s="29" customFormat="1" x14ac:dyDescent="0.25">
      <c r="A950"/>
      <c r="B950"/>
      <c r="C950"/>
      <c r="D950"/>
      <c r="E950"/>
      <c r="F950"/>
      <c r="G950"/>
      <c r="H950"/>
      <c r="L950"/>
      <c r="M950"/>
      <c r="N950"/>
      <c r="AM950"/>
    </row>
    <row r="951" spans="1:39" s="29" customFormat="1" x14ac:dyDescent="0.25">
      <c r="A951"/>
      <c r="B951"/>
      <c r="C951"/>
      <c r="D951"/>
      <c r="E951"/>
      <c r="F951"/>
      <c r="G951"/>
      <c r="H951"/>
      <c r="L951"/>
      <c r="M951"/>
      <c r="N951"/>
      <c r="AM951"/>
    </row>
    <row r="952" spans="1:39" s="29" customFormat="1" x14ac:dyDescent="0.25">
      <c r="A952"/>
      <c r="B952"/>
      <c r="C952"/>
      <c r="D952"/>
      <c r="E952"/>
      <c r="F952"/>
      <c r="G952"/>
      <c r="H952"/>
      <c r="L952"/>
      <c r="M952"/>
      <c r="N952"/>
      <c r="AM952"/>
    </row>
    <row r="953" spans="1:39" s="29" customFormat="1" x14ac:dyDescent="0.25">
      <c r="A953"/>
      <c r="B953"/>
      <c r="C953"/>
      <c r="D953"/>
      <c r="E953"/>
      <c r="F953"/>
      <c r="G953"/>
      <c r="H953"/>
      <c r="L953"/>
      <c r="M953"/>
      <c r="N953"/>
      <c r="AM953"/>
    </row>
    <row r="954" spans="1:39" s="29" customFormat="1" x14ac:dyDescent="0.25">
      <c r="A954"/>
      <c r="B954"/>
      <c r="C954"/>
      <c r="D954"/>
      <c r="E954"/>
      <c r="F954"/>
      <c r="G954"/>
      <c r="H954"/>
      <c r="L954"/>
      <c r="M954"/>
      <c r="N954"/>
      <c r="AM954"/>
    </row>
    <row r="955" spans="1:39" s="29" customFormat="1" x14ac:dyDescent="0.25">
      <c r="A955"/>
      <c r="B955"/>
      <c r="C955"/>
      <c r="D955"/>
      <c r="E955"/>
      <c r="F955"/>
      <c r="G955"/>
      <c r="H955"/>
      <c r="L955"/>
      <c r="M955"/>
      <c r="N955"/>
      <c r="AM955"/>
    </row>
    <row r="956" spans="1:39" s="29" customFormat="1" x14ac:dyDescent="0.25">
      <c r="A956"/>
      <c r="B956"/>
      <c r="C956"/>
      <c r="D956"/>
      <c r="E956"/>
      <c r="F956"/>
      <c r="G956"/>
      <c r="H956"/>
      <c r="L956"/>
      <c r="M956"/>
      <c r="N956"/>
      <c r="AM956"/>
    </row>
    <row r="957" spans="1:39" s="29" customFormat="1" x14ac:dyDescent="0.25">
      <c r="A957"/>
      <c r="B957"/>
      <c r="C957"/>
      <c r="D957"/>
      <c r="E957"/>
      <c r="F957"/>
      <c r="G957"/>
      <c r="H957"/>
      <c r="L957"/>
      <c r="M957"/>
      <c r="N957"/>
      <c r="AM957"/>
    </row>
    <row r="958" spans="1:39" s="29" customFormat="1" x14ac:dyDescent="0.25">
      <c r="A958"/>
      <c r="B958"/>
      <c r="C958"/>
      <c r="D958"/>
      <c r="E958"/>
      <c r="F958"/>
      <c r="G958"/>
      <c r="H958"/>
      <c r="L958"/>
      <c r="M958"/>
      <c r="N958"/>
      <c r="AM958"/>
    </row>
    <row r="959" spans="1:39" s="29" customFormat="1" x14ac:dyDescent="0.25">
      <c r="A959"/>
      <c r="B959"/>
      <c r="C959"/>
      <c r="D959"/>
      <c r="E959"/>
      <c r="F959"/>
      <c r="G959"/>
      <c r="H959"/>
      <c r="L959"/>
      <c r="M959"/>
      <c r="N959"/>
      <c r="AM959"/>
    </row>
    <row r="960" spans="1:39" s="29" customFormat="1" x14ac:dyDescent="0.25">
      <c r="A960"/>
      <c r="B960"/>
      <c r="C960"/>
      <c r="D960"/>
      <c r="E960"/>
      <c r="F960"/>
      <c r="G960"/>
      <c r="H960"/>
      <c r="L960"/>
      <c r="M960"/>
      <c r="N960"/>
      <c r="AM960"/>
    </row>
    <row r="961" spans="1:39" s="29" customFormat="1" x14ac:dyDescent="0.25">
      <c r="A961"/>
      <c r="B961"/>
      <c r="C961"/>
      <c r="D961"/>
      <c r="E961"/>
      <c r="F961"/>
      <c r="G961"/>
      <c r="H961"/>
      <c r="L961"/>
      <c r="M961"/>
      <c r="N961"/>
      <c r="AM961"/>
    </row>
    <row r="962" spans="1:39" s="29" customFormat="1" x14ac:dyDescent="0.25">
      <c r="A962"/>
      <c r="B962"/>
      <c r="C962"/>
      <c r="D962"/>
      <c r="E962"/>
      <c r="F962"/>
      <c r="G962"/>
      <c r="H962"/>
      <c r="L962"/>
      <c r="M962"/>
      <c r="N962"/>
      <c r="AM962"/>
    </row>
    <row r="963" spans="1:39" s="29" customFormat="1" x14ac:dyDescent="0.25">
      <c r="A963"/>
      <c r="B963"/>
      <c r="C963"/>
      <c r="D963"/>
      <c r="E963"/>
      <c r="F963"/>
      <c r="G963"/>
      <c r="H963"/>
      <c r="L963"/>
      <c r="M963"/>
      <c r="N963"/>
      <c r="AM963"/>
    </row>
    <row r="964" spans="1:39" s="29" customFormat="1" x14ac:dyDescent="0.25">
      <c r="A964"/>
      <c r="B964"/>
      <c r="C964"/>
      <c r="D964"/>
      <c r="E964"/>
      <c r="F964"/>
      <c r="G964"/>
      <c r="H964"/>
      <c r="L964"/>
      <c r="M964"/>
      <c r="N964"/>
      <c r="AM964"/>
    </row>
    <row r="965" spans="1:39" s="29" customFormat="1" x14ac:dyDescent="0.25">
      <c r="A965"/>
      <c r="B965"/>
      <c r="C965"/>
      <c r="D965"/>
      <c r="E965"/>
      <c r="F965"/>
      <c r="G965"/>
      <c r="H965"/>
      <c r="L965"/>
      <c r="M965"/>
      <c r="N965"/>
      <c r="AM965"/>
    </row>
    <row r="966" spans="1:39" s="29" customFormat="1" x14ac:dyDescent="0.25">
      <c r="A966"/>
      <c r="B966"/>
      <c r="C966"/>
      <c r="D966"/>
      <c r="E966"/>
      <c r="F966"/>
      <c r="G966"/>
      <c r="H966"/>
      <c r="L966"/>
      <c r="M966"/>
      <c r="N966"/>
      <c r="AM966"/>
    </row>
    <row r="967" spans="1:39" s="29" customFormat="1" x14ac:dyDescent="0.25">
      <c r="A967"/>
      <c r="B967"/>
      <c r="C967"/>
      <c r="D967"/>
      <c r="E967"/>
      <c r="F967"/>
      <c r="G967"/>
      <c r="H967"/>
      <c r="L967"/>
      <c r="M967"/>
      <c r="N967"/>
      <c r="AM967"/>
    </row>
    <row r="968" spans="1:39" s="29" customFormat="1" x14ac:dyDescent="0.25">
      <c r="A968"/>
      <c r="B968"/>
      <c r="C968"/>
      <c r="D968"/>
      <c r="E968"/>
      <c r="F968"/>
      <c r="G968"/>
      <c r="H968"/>
      <c r="L968"/>
      <c r="M968"/>
      <c r="N968"/>
      <c r="AM968"/>
    </row>
    <row r="969" spans="1:39" s="29" customFormat="1" x14ac:dyDescent="0.25">
      <c r="A969"/>
      <c r="B969"/>
      <c r="C969"/>
      <c r="D969"/>
      <c r="E969"/>
      <c r="F969"/>
      <c r="G969"/>
      <c r="H969"/>
      <c r="L969"/>
      <c r="M969"/>
      <c r="N969"/>
      <c r="AM969"/>
    </row>
    <row r="970" spans="1:39" s="29" customFormat="1" x14ac:dyDescent="0.25">
      <c r="A970"/>
      <c r="B970"/>
      <c r="C970"/>
      <c r="D970"/>
      <c r="E970"/>
      <c r="F970"/>
      <c r="G970"/>
      <c r="H970"/>
      <c r="L970"/>
      <c r="M970"/>
      <c r="N970"/>
      <c r="AM970"/>
    </row>
    <row r="971" spans="1:39" s="29" customFormat="1" x14ac:dyDescent="0.25">
      <c r="A971"/>
      <c r="B971"/>
      <c r="C971"/>
      <c r="D971"/>
      <c r="E971"/>
      <c r="F971"/>
      <c r="G971"/>
      <c r="H971"/>
      <c r="L971"/>
      <c r="M971"/>
      <c r="N971"/>
      <c r="AM971"/>
    </row>
    <row r="972" spans="1:39" s="29" customFormat="1" x14ac:dyDescent="0.25">
      <c r="A972"/>
      <c r="B972"/>
      <c r="C972"/>
      <c r="D972"/>
      <c r="E972"/>
      <c r="F972"/>
      <c r="G972"/>
      <c r="H972"/>
      <c r="L972"/>
      <c r="M972"/>
      <c r="N972"/>
      <c r="AM972"/>
    </row>
    <row r="973" spans="1:39" s="29" customFormat="1" x14ac:dyDescent="0.25">
      <c r="A973"/>
      <c r="B973"/>
      <c r="C973"/>
      <c r="D973"/>
      <c r="E973"/>
      <c r="F973"/>
      <c r="G973"/>
      <c r="H973"/>
      <c r="L973"/>
      <c r="M973"/>
      <c r="N973"/>
      <c r="AM973"/>
    </row>
    <row r="974" spans="1:39" s="29" customFormat="1" x14ac:dyDescent="0.25">
      <c r="A974"/>
      <c r="B974"/>
      <c r="C974"/>
      <c r="D974"/>
      <c r="E974"/>
      <c r="F974"/>
      <c r="G974"/>
      <c r="H974"/>
      <c r="L974"/>
      <c r="M974"/>
      <c r="N974"/>
      <c r="AM974"/>
    </row>
    <row r="975" spans="1:39" s="29" customFormat="1" x14ac:dyDescent="0.25">
      <c r="A975"/>
      <c r="B975"/>
      <c r="C975"/>
      <c r="D975"/>
      <c r="E975"/>
      <c r="F975"/>
      <c r="G975"/>
      <c r="H975"/>
      <c r="L975"/>
      <c r="M975"/>
      <c r="N975"/>
      <c r="AM975"/>
    </row>
    <row r="976" spans="1:39" s="29" customFormat="1" x14ac:dyDescent="0.25">
      <c r="A976"/>
      <c r="B976"/>
      <c r="C976"/>
      <c r="D976"/>
      <c r="E976"/>
      <c r="F976"/>
      <c r="G976"/>
      <c r="H976"/>
      <c r="L976"/>
      <c r="M976"/>
      <c r="N976"/>
      <c r="AM976"/>
    </row>
    <row r="977" spans="1:39" s="29" customFormat="1" x14ac:dyDescent="0.25">
      <c r="A977"/>
      <c r="B977"/>
      <c r="C977"/>
      <c r="D977"/>
      <c r="E977"/>
      <c r="F977"/>
      <c r="G977"/>
      <c r="H977"/>
      <c r="L977"/>
      <c r="M977"/>
      <c r="N977"/>
      <c r="AM977"/>
    </row>
    <row r="978" spans="1:39" s="29" customFormat="1" x14ac:dyDescent="0.25">
      <c r="A978"/>
      <c r="B978"/>
      <c r="C978"/>
      <c r="D978"/>
      <c r="E978"/>
      <c r="F978"/>
      <c r="G978"/>
      <c r="H978"/>
      <c r="L978"/>
      <c r="M978"/>
      <c r="N978"/>
      <c r="AM978"/>
    </row>
    <row r="979" spans="1:39" s="29" customFormat="1" x14ac:dyDescent="0.25">
      <c r="A979"/>
      <c r="B979"/>
      <c r="C979"/>
      <c r="D979"/>
      <c r="E979"/>
      <c r="F979"/>
      <c r="G979"/>
      <c r="H979"/>
      <c r="L979"/>
      <c r="M979"/>
      <c r="N979"/>
      <c r="AM979"/>
    </row>
    <row r="980" spans="1:39" s="29" customFormat="1" x14ac:dyDescent="0.25">
      <c r="A980"/>
      <c r="B980"/>
      <c r="C980"/>
      <c r="D980"/>
      <c r="E980"/>
      <c r="F980"/>
      <c r="G980"/>
      <c r="H980"/>
      <c r="L980"/>
      <c r="M980"/>
      <c r="N980"/>
      <c r="AM980"/>
    </row>
    <row r="981" spans="1:39" s="29" customFormat="1" x14ac:dyDescent="0.25">
      <c r="A981"/>
      <c r="B981"/>
      <c r="C981"/>
      <c r="D981"/>
      <c r="E981"/>
      <c r="F981"/>
      <c r="G981"/>
      <c r="H981"/>
      <c r="L981"/>
      <c r="M981"/>
      <c r="N981"/>
      <c r="AM981"/>
    </row>
    <row r="982" spans="1:39" s="29" customFormat="1" x14ac:dyDescent="0.25">
      <c r="A982"/>
      <c r="B982"/>
      <c r="C982"/>
      <c r="D982"/>
      <c r="E982"/>
      <c r="F982"/>
      <c r="G982"/>
      <c r="H982"/>
      <c r="L982"/>
      <c r="M982"/>
      <c r="N982"/>
      <c r="AM982"/>
    </row>
    <row r="983" spans="1:39" s="29" customFormat="1" x14ac:dyDescent="0.25">
      <c r="A983"/>
      <c r="B983"/>
      <c r="C983"/>
      <c r="D983"/>
      <c r="E983"/>
      <c r="F983"/>
      <c r="G983"/>
      <c r="H983"/>
      <c r="L983"/>
      <c r="M983"/>
      <c r="N983"/>
      <c r="AM983"/>
    </row>
    <row r="984" spans="1:39" s="29" customFormat="1" x14ac:dyDescent="0.25">
      <c r="A984"/>
      <c r="B984"/>
      <c r="C984"/>
      <c r="D984"/>
      <c r="E984"/>
      <c r="F984"/>
      <c r="G984"/>
      <c r="H984"/>
      <c r="L984"/>
      <c r="M984"/>
      <c r="N984"/>
      <c r="AM984"/>
    </row>
    <row r="985" spans="1:39" s="29" customFormat="1" x14ac:dyDescent="0.25">
      <c r="A985"/>
      <c r="B985"/>
      <c r="C985"/>
      <c r="D985"/>
      <c r="E985"/>
      <c r="F985"/>
      <c r="G985"/>
      <c r="H985"/>
      <c r="L985"/>
      <c r="M985"/>
      <c r="N985"/>
      <c r="AM985"/>
    </row>
    <row r="986" spans="1:39" s="29" customFormat="1" x14ac:dyDescent="0.25">
      <c r="A986"/>
      <c r="B986"/>
      <c r="C986"/>
      <c r="D986"/>
      <c r="E986"/>
      <c r="F986"/>
      <c r="G986"/>
      <c r="H986"/>
      <c r="L986"/>
      <c r="M986"/>
      <c r="N986"/>
      <c r="AM986"/>
    </row>
    <row r="987" spans="1:39" s="29" customFormat="1" x14ac:dyDescent="0.25">
      <c r="A987"/>
      <c r="B987"/>
      <c r="C987"/>
      <c r="D987"/>
      <c r="E987"/>
      <c r="F987"/>
      <c r="G987"/>
      <c r="H987"/>
      <c r="L987"/>
      <c r="M987"/>
      <c r="N987"/>
      <c r="AM987"/>
    </row>
    <row r="988" spans="1:39" s="29" customFormat="1" x14ac:dyDescent="0.25">
      <c r="A988"/>
      <c r="B988"/>
      <c r="C988"/>
      <c r="D988"/>
      <c r="E988"/>
      <c r="F988"/>
      <c r="G988"/>
      <c r="H988"/>
      <c r="L988"/>
      <c r="M988"/>
      <c r="N988"/>
      <c r="AM988"/>
    </row>
    <row r="989" spans="1:39" s="29" customFormat="1" x14ac:dyDescent="0.25">
      <c r="A989"/>
      <c r="B989"/>
      <c r="C989"/>
      <c r="D989"/>
      <c r="E989"/>
      <c r="F989"/>
      <c r="G989"/>
      <c r="H989"/>
      <c r="L989"/>
      <c r="M989"/>
      <c r="N989"/>
      <c r="AM989"/>
    </row>
    <row r="990" spans="1:39" s="29" customFormat="1" x14ac:dyDescent="0.25">
      <c r="A990"/>
      <c r="B990"/>
      <c r="C990"/>
      <c r="D990"/>
      <c r="E990"/>
      <c r="F990"/>
      <c r="G990"/>
      <c r="H990"/>
      <c r="L990"/>
      <c r="M990"/>
      <c r="N990"/>
      <c r="AM990"/>
    </row>
    <row r="991" spans="1:39" s="29" customFormat="1" x14ac:dyDescent="0.25">
      <c r="A991"/>
      <c r="B991"/>
      <c r="C991"/>
      <c r="D991"/>
      <c r="E991"/>
      <c r="F991"/>
      <c r="G991"/>
      <c r="H991"/>
      <c r="L991"/>
      <c r="M991"/>
      <c r="N991"/>
      <c r="AM991"/>
    </row>
    <row r="992" spans="1:39" s="29" customFormat="1" x14ac:dyDescent="0.25">
      <c r="A992"/>
      <c r="B992"/>
      <c r="C992"/>
      <c r="D992"/>
      <c r="E992"/>
      <c r="F992"/>
      <c r="G992"/>
      <c r="H992"/>
      <c r="L992"/>
      <c r="M992"/>
      <c r="N992"/>
      <c r="AM992"/>
    </row>
    <row r="993" spans="1:39" s="29" customFormat="1" x14ac:dyDescent="0.25">
      <c r="A993"/>
      <c r="B993"/>
      <c r="C993"/>
      <c r="D993"/>
      <c r="E993"/>
      <c r="F993"/>
      <c r="G993"/>
      <c r="H993"/>
      <c r="L993"/>
      <c r="M993"/>
      <c r="N993"/>
      <c r="AM993"/>
    </row>
    <row r="994" spans="1:39" s="29" customFormat="1" x14ac:dyDescent="0.25">
      <c r="A994"/>
      <c r="B994"/>
      <c r="C994"/>
      <c r="D994"/>
      <c r="E994"/>
      <c r="F994"/>
      <c r="G994"/>
      <c r="H994"/>
      <c r="L994"/>
      <c r="M994"/>
      <c r="N994"/>
      <c r="AM994"/>
    </row>
    <row r="995" spans="1:39" s="29" customFormat="1" x14ac:dyDescent="0.25">
      <c r="A995"/>
      <c r="B995"/>
      <c r="C995"/>
      <c r="D995"/>
      <c r="E995"/>
      <c r="F995"/>
      <c r="G995"/>
      <c r="H995"/>
      <c r="L995"/>
      <c r="M995"/>
      <c r="N995"/>
      <c r="AM995"/>
    </row>
    <row r="996" spans="1:39" s="29" customFormat="1" x14ac:dyDescent="0.25">
      <c r="A996"/>
      <c r="B996"/>
      <c r="C996"/>
      <c r="D996"/>
      <c r="E996"/>
      <c r="F996"/>
      <c r="G996"/>
      <c r="H996"/>
      <c r="L996"/>
      <c r="M996"/>
      <c r="N996"/>
      <c r="AM996"/>
    </row>
    <row r="997" spans="1:39" s="29" customFormat="1" x14ac:dyDescent="0.25">
      <c r="A997"/>
      <c r="B997"/>
      <c r="C997"/>
      <c r="D997"/>
      <c r="E997"/>
      <c r="F997"/>
      <c r="G997"/>
      <c r="H997"/>
      <c r="L997"/>
      <c r="M997"/>
      <c r="N997"/>
      <c r="AM997"/>
    </row>
    <row r="998" spans="1:39" s="29" customFormat="1" x14ac:dyDescent="0.25">
      <c r="A998"/>
      <c r="B998"/>
      <c r="C998"/>
      <c r="D998"/>
      <c r="E998"/>
      <c r="F998"/>
      <c r="G998"/>
      <c r="H998"/>
      <c r="L998"/>
      <c r="M998"/>
      <c r="N998"/>
      <c r="AM998"/>
    </row>
    <row r="999" spans="1:39" s="29" customFormat="1" x14ac:dyDescent="0.25">
      <c r="A999"/>
      <c r="B999"/>
      <c r="C999"/>
      <c r="D999"/>
      <c r="E999"/>
      <c r="F999"/>
      <c r="G999"/>
      <c r="H999"/>
      <c r="L999"/>
      <c r="M999"/>
      <c r="N999"/>
      <c r="AM999"/>
    </row>
    <row r="1000" spans="1:39" s="29" customFormat="1" x14ac:dyDescent="0.25">
      <c r="A1000"/>
      <c r="B1000"/>
      <c r="C1000"/>
      <c r="D1000"/>
      <c r="E1000"/>
      <c r="F1000"/>
      <c r="G1000"/>
      <c r="H1000"/>
      <c r="L1000"/>
      <c r="M1000"/>
      <c r="N1000"/>
      <c r="AM1000"/>
    </row>
    <row r="1001" spans="1:39" s="29" customFormat="1" x14ac:dyDescent="0.25">
      <c r="A1001"/>
      <c r="B1001"/>
      <c r="C1001"/>
      <c r="D1001"/>
      <c r="E1001"/>
      <c r="F1001"/>
      <c r="G1001"/>
      <c r="H1001"/>
      <c r="L1001"/>
      <c r="M1001"/>
      <c r="N1001"/>
      <c r="AM1001"/>
    </row>
    <row r="1002" spans="1:39" s="29" customFormat="1" x14ac:dyDescent="0.25">
      <c r="A1002"/>
      <c r="B1002"/>
      <c r="C1002"/>
      <c r="D1002"/>
      <c r="E1002"/>
      <c r="F1002"/>
      <c r="G1002"/>
      <c r="H1002"/>
      <c r="L1002"/>
      <c r="M1002"/>
      <c r="N1002"/>
      <c r="AM1002"/>
    </row>
    <row r="1003" spans="1:39" s="29" customFormat="1" x14ac:dyDescent="0.25">
      <c r="A1003"/>
      <c r="B1003"/>
      <c r="C1003"/>
      <c r="D1003"/>
      <c r="E1003"/>
      <c r="F1003"/>
      <c r="G1003"/>
      <c r="H1003"/>
      <c r="L1003"/>
      <c r="M1003"/>
      <c r="N1003"/>
      <c r="AM1003"/>
    </row>
    <row r="1004" spans="1:39" s="29" customFormat="1" x14ac:dyDescent="0.25">
      <c r="A1004"/>
      <c r="B1004"/>
      <c r="C1004"/>
      <c r="D1004"/>
      <c r="E1004"/>
      <c r="F1004"/>
      <c r="G1004"/>
      <c r="H1004"/>
      <c r="L1004"/>
      <c r="M1004"/>
      <c r="N1004"/>
      <c r="AM1004"/>
    </row>
    <row r="1005" spans="1:39" s="29" customFormat="1" x14ac:dyDescent="0.25">
      <c r="A1005"/>
      <c r="B1005"/>
      <c r="C1005"/>
      <c r="D1005"/>
      <c r="E1005"/>
      <c r="F1005"/>
      <c r="G1005"/>
      <c r="H1005"/>
      <c r="L1005"/>
      <c r="M1005"/>
      <c r="N1005"/>
      <c r="AM1005"/>
    </row>
    <row r="1006" spans="1:39" s="29" customFormat="1" x14ac:dyDescent="0.25">
      <c r="A1006"/>
      <c r="B1006"/>
      <c r="C1006"/>
      <c r="D1006"/>
      <c r="E1006"/>
      <c r="F1006"/>
      <c r="G1006"/>
      <c r="H1006"/>
      <c r="L1006"/>
      <c r="M1006"/>
      <c r="N1006"/>
      <c r="AM1006"/>
    </row>
    <row r="1007" spans="1:39" s="29" customFormat="1" x14ac:dyDescent="0.25">
      <c r="A1007"/>
      <c r="B1007"/>
      <c r="C1007"/>
      <c r="D1007"/>
      <c r="E1007"/>
      <c r="F1007"/>
      <c r="G1007"/>
      <c r="H1007"/>
      <c r="L1007"/>
      <c r="M1007"/>
      <c r="N1007"/>
      <c r="AM1007"/>
    </row>
    <row r="1008" spans="1:39" s="29" customFormat="1" x14ac:dyDescent="0.25">
      <c r="A1008"/>
      <c r="B1008"/>
      <c r="C1008"/>
      <c r="D1008"/>
      <c r="E1008"/>
      <c r="F1008"/>
      <c r="G1008"/>
      <c r="H1008"/>
      <c r="L1008"/>
      <c r="M1008"/>
      <c r="N1008"/>
      <c r="AM1008"/>
    </row>
    <row r="1009" spans="1:39" s="29" customFormat="1" x14ac:dyDescent="0.25">
      <c r="A1009"/>
      <c r="B1009"/>
      <c r="C1009"/>
      <c r="D1009"/>
      <c r="E1009"/>
      <c r="F1009"/>
      <c r="G1009"/>
      <c r="H1009"/>
      <c r="L1009"/>
      <c r="M1009"/>
      <c r="N1009"/>
      <c r="AM1009"/>
    </row>
    <row r="1010" spans="1:39" s="29" customFormat="1" x14ac:dyDescent="0.25">
      <c r="A1010"/>
      <c r="B1010"/>
      <c r="C1010"/>
      <c r="D1010"/>
      <c r="E1010"/>
      <c r="F1010"/>
      <c r="G1010"/>
      <c r="H1010"/>
      <c r="L1010"/>
      <c r="M1010"/>
      <c r="N1010"/>
      <c r="AM1010"/>
    </row>
    <row r="1011" spans="1:39" s="29" customFormat="1" x14ac:dyDescent="0.25">
      <c r="A1011"/>
      <c r="B1011"/>
      <c r="C1011"/>
      <c r="D1011"/>
      <c r="E1011"/>
      <c r="F1011"/>
      <c r="G1011"/>
      <c r="H1011"/>
      <c r="L1011"/>
      <c r="M1011"/>
      <c r="N1011"/>
      <c r="AM1011"/>
    </row>
    <row r="1012" spans="1:39" s="29" customFormat="1" x14ac:dyDescent="0.25">
      <c r="A1012"/>
      <c r="B1012"/>
      <c r="C1012"/>
      <c r="D1012"/>
      <c r="E1012"/>
      <c r="F1012"/>
      <c r="G1012"/>
      <c r="H1012"/>
      <c r="L1012"/>
      <c r="M1012"/>
      <c r="N1012"/>
      <c r="AM1012"/>
    </row>
    <row r="1013" spans="1:39" s="29" customFormat="1" x14ac:dyDescent="0.25">
      <c r="A1013"/>
      <c r="B1013"/>
      <c r="C1013"/>
      <c r="D1013"/>
      <c r="E1013"/>
      <c r="F1013"/>
      <c r="G1013"/>
      <c r="H1013"/>
      <c r="L1013"/>
      <c r="M1013"/>
      <c r="N1013"/>
      <c r="AM1013"/>
    </row>
    <row r="1014" spans="1:39" s="29" customFormat="1" x14ac:dyDescent="0.25">
      <c r="A1014"/>
      <c r="B1014"/>
      <c r="C1014"/>
      <c r="D1014"/>
      <c r="E1014"/>
      <c r="F1014"/>
      <c r="G1014"/>
      <c r="H1014"/>
      <c r="L1014"/>
      <c r="M1014"/>
      <c r="N1014"/>
      <c r="AM1014"/>
    </row>
    <row r="1015" spans="1:39" s="29" customFormat="1" x14ac:dyDescent="0.25">
      <c r="A1015"/>
      <c r="B1015"/>
      <c r="C1015"/>
      <c r="D1015"/>
      <c r="E1015"/>
      <c r="F1015"/>
      <c r="G1015"/>
      <c r="H1015"/>
      <c r="L1015"/>
      <c r="M1015"/>
      <c r="N1015"/>
      <c r="AM1015"/>
    </row>
    <row r="1016" spans="1:39" s="29" customFormat="1" x14ac:dyDescent="0.25">
      <c r="A1016"/>
      <c r="B1016"/>
      <c r="C1016"/>
      <c r="D1016"/>
      <c r="E1016"/>
      <c r="F1016"/>
      <c r="G1016"/>
      <c r="H1016"/>
      <c r="L1016"/>
      <c r="M1016"/>
      <c r="N1016"/>
      <c r="AM1016"/>
    </row>
    <row r="1017" spans="1:39" s="29" customFormat="1" x14ac:dyDescent="0.25">
      <c r="A1017"/>
      <c r="B1017"/>
      <c r="C1017"/>
      <c r="D1017"/>
      <c r="E1017"/>
      <c r="F1017"/>
      <c r="G1017"/>
      <c r="H1017"/>
      <c r="L1017"/>
      <c r="M1017"/>
      <c r="N1017"/>
      <c r="AM1017"/>
    </row>
    <row r="1018" spans="1:39" s="29" customFormat="1" x14ac:dyDescent="0.25">
      <c r="A1018"/>
      <c r="B1018"/>
      <c r="C1018"/>
      <c r="D1018"/>
      <c r="E1018"/>
      <c r="F1018"/>
      <c r="G1018"/>
      <c r="H1018"/>
      <c r="L1018"/>
      <c r="M1018"/>
      <c r="N1018"/>
      <c r="AM1018"/>
    </row>
    <row r="1019" spans="1:39" s="29" customFormat="1" x14ac:dyDescent="0.25">
      <c r="A1019"/>
      <c r="B1019"/>
      <c r="C1019"/>
      <c r="D1019"/>
      <c r="E1019"/>
      <c r="F1019"/>
      <c r="G1019"/>
      <c r="H1019"/>
      <c r="L1019"/>
      <c r="M1019"/>
      <c r="N1019"/>
      <c r="AM1019"/>
    </row>
    <row r="1020" spans="1:39" s="29" customFormat="1" x14ac:dyDescent="0.25">
      <c r="A1020"/>
      <c r="B1020"/>
      <c r="C1020"/>
      <c r="D1020"/>
      <c r="E1020"/>
      <c r="F1020"/>
      <c r="G1020"/>
      <c r="H1020"/>
      <c r="L1020"/>
      <c r="M1020"/>
      <c r="N1020"/>
      <c r="AM1020"/>
    </row>
    <row r="1021" spans="1:39" s="29" customFormat="1" x14ac:dyDescent="0.25">
      <c r="A1021"/>
      <c r="B1021"/>
      <c r="C1021"/>
      <c r="D1021"/>
      <c r="E1021"/>
      <c r="F1021"/>
      <c r="G1021"/>
      <c r="H1021"/>
      <c r="L1021"/>
      <c r="M1021"/>
      <c r="N1021"/>
      <c r="AM1021"/>
    </row>
    <row r="1022" spans="1:39" s="29" customFormat="1" x14ac:dyDescent="0.25">
      <c r="A1022"/>
      <c r="B1022"/>
      <c r="C1022"/>
      <c r="D1022"/>
      <c r="E1022"/>
      <c r="F1022"/>
      <c r="G1022"/>
      <c r="H1022"/>
      <c r="L1022"/>
      <c r="M1022"/>
      <c r="N1022"/>
      <c r="AM1022"/>
    </row>
    <row r="1023" spans="1:39" s="29" customFormat="1" x14ac:dyDescent="0.25">
      <c r="A1023"/>
      <c r="B1023"/>
      <c r="C1023"/>
      <c r="D1023"/>
      <c r="E1023"/>
      <c r="F1023"/>
      <c r="G1023"/>
      <c r="H1023"/>
      <c r="L1023"/>
      <c r="M1023"/>
      <c r="N1023"/>
      <c r="AM1023"/>
    </row>
    <row r="1024" spans="1:39" s="29" customFormat="1" x14ac:dyDescent="0.25">
      <c r="A1024"/>
      <c r="B1024"/>
      <c r="C1024"/>
      <c r="D1024"/>
      <c r="E1024"/>
      <c r="F1024"/>
      <c r="G1024"/>
      <c r="H1024"/>
      <c r="L1024"/>
      <c r="M1024"/>
      <c r="N1024"/>
      <c r="AM1024"/>
    </row>
    <row r="1025" spans="1:39" s="29" customFormat="1" x14ac:dyDescent="0.25">
      <c r="A1025"/>
      <c r="B1025"/>
      <c r="C1025"/>
      <c r="D1025"/>
      <c r="E1025"/>
      <c r="F1025"/>
      <c r="G1025"/>
      <c r="H1025"/>
      <c r="L1025"/>
      <c r="M1025"/>
      <c r="N1025"/>
      <c r="AM1025"/>
    </row>
    <row r="1026" spans="1:39" s="29" customFormat="1" x14ac:dyDescent="0.25">
      <c r="A1026"/>
      <c r="B1026"/>
      <c r="C1026"/>
      <c r="D1026"/>
      <c r="E1026"/>
      <c r="F1026"/>
      <c r="G1026"/>
      <c r="H1026"/>
      <c r="L1026"/>
      <c r="M1026"/>
      <c r="N1026"/>
      <c r="AM1026"/>
    </row>
    <row r="1027" spans="1:39" s="29" customFormat="1" x14ac:dyDescent="0.25">
      <c r="A1027"/>
      <c r="B1027"/>
      <c r="C1027"/>
      <c r="D1027"/>
      <c r="E1027"/>
      <c r="F1027"/>
      <c r="G1027"/>
      <c r="H1027"/>
      <c r="L1027"/>
      <c r="M1027"/>
      <c r="N1027"/>
      <c r="AM1027"/>
    </row>
    <row r="1028" spans="1:39" s="29" customFormat="1" x14ac:dyDescent="0.25">
      <c r="A1028"/>
      <c r="B1028"/>
      <c r="C1028"/>
      <c r="D1028"/>
      <c r="E1028"/>
      <c r="F1028"/>
      <c r="G1028"/>
      <c r="H1028"/>
      <c r="L1028"/>
      <c r="M1028"/>
      <c r="N1028"/>
      <c r="AM1028"/>
    </row>
    <row r="1029" spans="1:39" s="29" customFormat="1" x14ac:dyDescent="0.25">
      <c r="A1029"/>
      <c r="B1029"/>
      <c r="C1029"/>
      <c r="D1029"/>
      <c r="E1029"/>
      <c r="F1029"/>
      <c r="G1029"/>
      <c r="H1029"/>
      <c r="L1029"/>
      <c r="M1029"/>
      <c r="N1029"/>
      <c r="AM1029"/>
    </row>
    <row r="1030" spans="1:39" s="29" customFormat="1" x14ac:dyDescent="0.25">
      <c r="A1030"/>
      <c r="B1030"/>
      <c r="C1030"/>
      <c r="D1030"/>
      <c r="E1030"/>
      <c r="F1030"/>
      <c r="G1030"/>
      <c r="H1030"/>
      <c r="L1030"/>
      <c r="M1030"/>
      <c r="N1030"/>
      <c r="AM1030"/>
    </row>
    <row r="1031" spans="1:39" s="29" customFormat="1" x14ac:dyDescent="0.25">
      <c r="A1031"/>
      <c r="B1031"/>
      <c r="C1031"/>
      <c r="D1031"/>
      <c r="E1031"/>
      <c r="F1031"/>
      <c r="G1031"/>
      <c r="H1031"/>
      <c r="L1031"/>
      <c r="M1031"/>
      <c r="N1031"/>
      <c r="AM1031"/>
    </row>
    <row r="1032" spans="1:39" s="29" customFormat="1" x14ac:dyDescent="0.25">
      <c r="A1032"/>
      <c r="B1032"/>
      <c r="C1032"/>
      <c r="D1032"/>
      <c r="E1032"/>
      <c r="F1032"/>
      <c r="G1032"/>
      <c r="H1032"/>
      <c r="L1032"/>
      <c r="M1032"/>
      <c r="N1032"/>
      <c r="AM1032"/>
    </row>
    <row r="1033" spans="1:39" s="29" customFormat="1" x14ac:dyDescent="0.25">
      <c r="A1033"/>
      <c r="B1033"/>
      <c r="C1033"/>
      <c r="D1033"/>
      <c r="E1033"/>
      <c r="F1033"/>
      <c r="G1033"/>
      <c r="H1033"/>
      <c r="L1033"/>
      <c r="M1033"/>
      <c r="N1033"/>
      <c r="AM1033"/>
    </row>
    <row r="1034" spans="1:39" s="29" customFormat="1" x14ac:dyDescent="0.25">
      <c r="A1034"/>
      <c r="B1034"/>
      <c r="C1034"/>
      <c r="D1034"/>
      <c r="E1034"/>
      <c r="F1034"/>
      <c r="G1034"/>
      <c r="H1034"/>
      <c r="L1034"/>
      <c r="M1034"/>
      <c r="N1034"/>
      <c r="AM1034"/>
    </row>
    <row r="1035" spans="1:39" s="29" customFormat="1" x14ac:dyDescent="0.25">
      <c r="A1035"/>
      <c r="B1035"/>
      <c r="C1035"/>
      <c r="D1035"/>
      <c r="E1035"/>
      <c r="F1035"/>
      <c r="G1035"/>
      <c r="H1035"/>
      <c r="L1035"/>
      <c r="M1035"/>
      <c r="N1035"/>
      <c r="AM1035"/>
    </row>
    <row r="1036" spans="1:39" s="29" customFormat="1" x14ac:dyDescent="0.25">
      <c r="A1036"/>
      <c r="B1036"/>
      <c r="C1036"/>
      <c r="D1036"/>
      <c r="E1036"/>
      <c r="F1036"/>
      <c r="G1036"/>
      <c r="H1036"/>
      <c r="L1036"/>
      <c r="M1036"/>
      <c r="N1036"/>
      <c r="AM1036"/>
    </row>
    <row r="1037" spans="1:39" s="29" customFormat="1" x14ac:dyDescent="0.25">
      <c r="A1037"/>
      <c r="B1037"/>
      <c r="C1037"/>
      <c r="D1037"/>
      <c r="E1037"/>
      <c r="F1037"/>
      <c r="G1037"/>
      <c r="H1037"/>
      <c r="L1037"/>
      <c r="M1037"/>
      <c r="N1037"/>
      <c r="AM1037"/>
    </row>
    <row r="1038" spans="1:39" s="29" customFormat="1" x14ac:dyDescent="0.25">
      <c r="A1038"/>
      <c r="B1038"/>
      <c r="C1038"/>
      <c r="D1038"/>
      <c r="E1038"/>
      <c r="F1038"/>
      <c r="G1038"/>
      <c r="H1038"/>
      <c r="L1038"/>
      <c r="M1038"/>
      <c r="N1038"/>
      <c r="AM1038"/>
    </row>
    <row r="1039" spans="1:39" s="29" customFormat="1" x14ac:dyDescent="0.25">
      <c r="A1039"/>
      <c r="B1039"/>
      <c r="C1039"/>
      <c r="D1039"/>
      <c r="E1039"/>
      <c r="F1039"/>
      <c r="G1039"/>
      <c r="H1039"/>
      <c r="L1039"/>
      <c r="M1039"/>
      <c r="N1039"/>
      <c r="AM1039"/>
    </row>
    <row r="1040" spans="1:39" s="29" customFormat="1" x14ac:dyDescent="0.25">
      <c r="A1040"/>
      <c r="B1040"/>
      <c r="C1040"/>
      <c r="D1040"/>
      <c r="E1040"/>
      <c r="F1040"/>
      <c r="G1040"/>
      <c r="H1040"/>
      <c r="L1040"/>
      <c r="M1040"/>
      <c r="N1040"/>
      <c r="AM1040"/>
    </row>
    <row r="1041" spans="1:39" s="29" customFormat="1" x14ac:dyDescent="0.25">
      <c r="A1041"/>
      <c r="B1041"/>
      <c r="C1041"/>
      <c r="D1041"/>
      <c r="E1041"/>
      <c r="F1041"/>
      <c r="G1041"/>
      <c r="H1041"/>
      <c r="L1041"/>
      <c r="M1041"/>
      <c r="N1041"/>
      <c r="AM1041"/>
    </row>
    <row r="1042" spans="1:39" s="29" customFormat="1" x14ac:dyDescent="0.25">
      <c r="A1042"/>
      <c r="B1042"/>
      <c r="C1042"/>
      <c r="D1042"/>
      <c r="E1042"/>
      <c r="F1042"/>
      <c r="G1042"/>
      <c r="H1042"/>
      <c r="L1042"/>
      <c r="M1042"/>
      <c r="N1042"/>
      <c r="AM1042"/>
    </row>
    <row r="1043" spans="1:39" s="29" customFormat="1" x14ac:dyDescent="0.25">
      <c r="A1043"/>
      <c r="B1043"/>
      <c r="C1043"/>
      <c r="D1043"/>
      <c r="E1043"/>
      <c r="F1043"/>
      <c r="G1043"/>
      <c r="H1043"/>
      <c r="L1043"/>
      <c r="M1043"/>
      <c r="N1043"/>
      <c r="AM1043"/>
    </row>
    <row r="1044" spans="1:39" s="29" customFormat="1" x14ac:dyDescent="0.25">
      <c r="A1044"/>
      <c r="B1044"/>
      <c r="C1044"/>
      <c r="D1044"/>
      <c r="E1044"/>
      <c r="F1044"/>
      <c r="G1044"/>
      <c r="H1044"/>
      <c r="L1044"/>
      <c r="M1044"/>
      <c r="N1044"/>
      <c r="AM1044"/>
    </row>
    <row r="1045" spans="1:39" s="29" customFormat="1" x14ac:dyDescent="0.25">
      <c r="A1045"/>
      <c r="B1045"/>
      <c r="C1045"/>
      <c r="D1045"/>
      <c r="E1045"/>
      <c r="F1045"/>
      <c r="G1045"/>
      <c r="H1045"/>
      <c r="L1045"/>
      <c r="M1045"/>
      <c r="N1045"/>
      <c r="AM1045"/>
    </row>
    <row r="1046" spans="1:39" s="29" customFormat="1" x14ac:dyDescent="0.25">
      <c r="A1046"/>
      <c r="B1046"/>
      <c r="C1046"/>
      <c r="D1046"/>
      <c r="E1046"/>
      <c r="F1046"/>
      <c r="G1046"/>
      <c r="H1046"/>
      <c r="L1046"/>
      <c r="M1046"/>
      <c r="N1046"/>
      <c r="AM1046"/>
    </row>
    <row r="1047" spans="1:39" s="29" customFormat="1" x14ac:dyDescent="0.25">
      <c r="A1047"/>
      <c r="B1047"/>
      <c r="C1047"/>
      <c r="D1047"/>
      <c r="E1047"/>
      <c r="F1047"/>
      <c r="G1047"/>
      <c r="H1047"/>
      <c r="L1047"/>
      <c r="M1047"/>
      <c r="N1047"/>
      <c r="AM1047"/>
    </row>
    <row r="1048" spans="1:39" s="29" customFormat="1" x14ac:dyDescent="0.25">
      <c r="A1048"/>
      <c r="B1048"/>
      <c r="C1048"/>
      <c r="D1048"/>
      <c r="E1048"/>
      <c r="F1048"/>
      <c r="G1048"/>
      <c r="H1048"/>
      <c r="L1048"/>
      <c r="M1048"/>
      <c r="N1048"/>
      <c r="AM1048"/>
    </row>
    <row r="1049" spans="1:39" s="29" customFormat="1" x14ac:dyDescent="0.25">
      <c r="A1049"/>
      <c r="B1049"/>
      <c r="C1049"/>
      <c r="D1049"/>
      <c r="E1049"/>
      <c r="F1049"/>
      <c r="G1049"/>
      <c r="H1049"/>
      <c r="L1049"/>
      <c r="M1049"/>
      <c r="N1049"/>
      <c r="AM1049"/>
    </row>
    <row r="1050" spans="1:39" s="29" customFormat="1" x14ac:dyDescent="0.25">
      <c r="A1050"/>
      <c r="B1050"/>
      <c r="C1050"/>
      <c r="D1050"/>
      <c r="E1050"/>
      <c r="F1050"/>
      <c r="G1050"/>
      <c r="H1050"/>
      <c r="L1050"/>
      <c r="M1050"/>
      <c r="N1050"/>
      <c r="AM1050"/>
    </row>
    <row r="1051" spans="1:39" s="29" customFormat="1" x14ac:dyDescent="0.25">
      <c r="A1051"/>
      <c r="B1051"/>
      <c r="C1051"/>
      <c r="D1051"/>
      <c r="E1051"/>
      <c r="F1051"/>
      <c r="G1051"/>
      <c r="H1051"/>
      <c r="L1051"/>
      <c r="M1051"/>
      <c r="N1051"/>
      <c r="AM1051"/>
    </row>
    <row r="1052" spans="1:39" s="29" customFormat="1" x14ac:dyDescent="0.25">
      <c r="A1052"/>
      <c r="B1052"/>
      <c r="C1052"/>
      <c r="D1052"/>
      <c r="E1052"/>
      <c r="F1052"/>
      <c r="G1052"/>
      <c r="H1052"/>
      <c r="L1052"/>
      <c r="M1052"/>
      <c r="N1052"/>
      <c r="AM1052"/>
    </row>
    <row r="1053" spans="1:39" s="29" customFormat="1" x14ac:dyDescent="0.25">
      <c r="A1053"/>
      <c r="B1053"/>
      <c r="C1053"/>
      <c r="D1053"/>
      <c r="E1053"/>
      <c r="F1053"/>
      <c r="G1053"/>
      <c r="H1053"/>
      <c r="L1053"/>
      <c r="M1053"/>
      <c r="N1053"/>
      <c r="AM1053"/>
    </row>
    <row r="1054" spans="1:39" s="29" customFormat="1" x14ac:dyDescent="0.25">
      <c r="A1054"/>
      <c r="B1054"/>
      <c r="C1054"/>
      <c r="D1054"/>
      <c r="E1054"/>
      <c r="F1054"/>
      <c r="G1054"/>
      <c r="H1054"/>
      <c r="L1054"/>
      <c r="M1054"/>
      <c r="N1054"/>
      <c r="AM1054"/>
    </row>
    <row r="1055" spans="1:39" s="29" customFormat="1" x14ac:dyDescent="0.25">
      <c r="A1055"/>
      <c r="B1055"/>
      <c r="C1055"/>
      <c r="D1055"/>
      <c r="E1055"/>
      <c r="F1055"/>
      <c r="G1055"/>
      <c r="H1055"/>
      <c r="L1055"/>
      <c r="M1055"/>
      <c r="N1055"/>
      <c r="AM1055"/>
    </row>
    <row r="1056" spans="1:39" s="29" customFormat="1" x14ac:dyDescent="0.25">
      <c r="A1056"/>
      <c r="B1056"/>
      <c r="C1056"/>
      <c r="D1056"/>
      <c r="E1056"/>
      <c r="F1056"/>
      <c r="G1056"/>
      <c r="H1056"/>
      <c r="L1056"/>
      <c r="M1056"/>
      <c r="N1056"/>
      <c r="AM1056"/>
    </row>
    <row r="1057" spans="1:39" s="29" customFormat="1" x14ac:dyDescent="0.25">
      <c r="A1057"/>
      <c r="B1057"/>
      <c r="C1057"/>
      <c r="D1057"/>
      <c r="E1057"/>
      <c r="F1057"/>
      <c r="G1057"/>
      <c r="H1057"/>
      <c r="L1057"/>
      <c r="M1057"/>
      <c r="N1057"/>
      <c r="AM1057"/>
    </row>
    <row r="1058" spans="1:39" s="29" customFormat="1" x14ac:dyDescent="0.25">
      <c r="A1058"/>
      <c r="B1058"/>
      <c r="C1058"/>
      <c r="D1058"/>
      <c r="E1058"/>
      <c r="F1058"/>
      <c r="G1058"/>
      <c r="H1058"/>
      <c r="L1058"/>
      <c r="M1058"/>
      <c r="N1058"/>
      <c r="AM1058"/>
    </row>
    <row r="1059" spans="1:39" s="29" customFormat="1" x14ac:dyDescent="0.25">
      <c r="A1059"/>
      <c r="B1059"/>
      <c r="C1059"/>
      <c r="D1059"/>
      <c r="E1059"/>
      <c r="F1059"/>
      <c r="G1059"/>
      <c r="H1059"/>
      <c r="L1059"/>
      <c r="M1059"/>
      <c r="N1059"/>
      <c r="AM1059"/>
    </row>
    <row r="1060" spans="1:39" s="29" customFormat="1" x14ac:dyDescent="0.25">
      <c r="A1060"/>
      <c r="B1060"/>
      <c r="C1060"/>
      <c r="D1060"/>
      <c r="E1060"/>
      <c r="F1060"/>
      <c r="G1060"/>
      <c r="H1060"/>
      <c r="L1060"/>
      <c r="M1060"/>
      <c r="N1060"/>
      <c r="AM1060"/>
    </row>
    <row r="1061" spans="1:39" s="29" customFormat="1" x14ac:dyDescent="0.25">
      <c r="A1061"/>
      <c r="B1061"/>
      <c r="C1061"/>
      <c r="D1061"/>
      <c r="E1061"/>
      <c r="F1061"/>
      <c r="G1061"/>
      <c r="H1061"/>
      <c r="L1061"/>
      <c r="M1061"/>
      <c r="N1061"/>
      <c r="AM1061"/>
    </row>
    <row r="1062" spans="1:39" s="29" customFormat="1" x14ac:dyDescent="0.25">
      <c r="A1062"/>
      <c r="B1062"/>
      <c r="C1062"/>
      <c r="D1062"/>
      <c r="E1062"/>
      <c r="F1062"/>
      <c r="G1062"/>
      <c r="H1062"/>
      <c r="L1062"/>
      <c r="M1062"/>
      <c r="N1062"/>
      <c r="AM1062"/>
    </row>
    <row r="1063" spans="1:39" s="29" customFormat="1" x14ac:dyDescent="0.25">
      <c r="A1063"/>
      <c r="B1063"/>
      <c r="C1063"/>
      <c r="D1063"/>
      <c r="E1063"/>
      <c r="F1063"/>
      <c r="G1063"/>
      <c r="H1063"/>
      <c r="L1063"/>
      <c r="M1063"/>
      <c r="N1063"/>
      <c r="AM1063"/>
    </row>
    <row r="1064" spans="1:39" s="29" customFormat="1" x14ac:dyDescent="0.25">
      <c r="A1064"/>
      <c r="B1064"/>
      <c r="C1064"/>
      <c r="D1064"/>
      <c r="E1064"/>
      <c r="F1064"/>
      <c r="G1064"/>
      <c r="H1064"/>
      <c r="L1064"/>
      <c r="M1064"/>
      <c r="N1064"/>
      <c r="AM1064"/>
    </row>
    <row r="1065" spans="1:39" s="29" customFormat="1" x14ac:dyDescent="0.25">
      <c r="A1065"/>
      <c r="B1065"/>
      <c r="C1065"/>
      <c r="D1065"/>
      <c r="E1065"/>
      <c r="F1065"/>
      <c r="G1065"/>
      <c r="H1065"/>
      <c r="L1065"/>
      <c r="M1065"/>
      <c r="N1065"/>
      <c r="AM1065"/>
    </row>
    <row r="1066" spans="1:39" s="29" customFormat="1" x14ac:dyDescent="0.25">
      <c r="A1066"/>
      <c r="B1066"/>
      <c r="C1066"/>
      <c r="D1066"/>
      <c r="E1066"/>
      <c r="F1066"/>
      <c r="G1066"/>
      <c r="H1066"/>
      <c r="L1066"/>
      <c r="M1066"/>
      <c r="N1066"/>
      <c r="AM1066"/>
    </row>
    <row r="1067" spans="1:39" s="29" customFormat="1" x14ac:dyDescent="0.25">
      <c r="A1067"/>
      <c r="B1067"/>
      <c r="C1067"/>
      <c r="D1067"/>
      <c r="E1067"/>
      <c r="F1067"/>
      <c r="G1067"/>
      <c r="H1067"/>
      <c r="L1067"/>
      <c r="M1067"/>
      <c r="N1067"/>
      <c r="AM1067"/>
    </row>
    <row r="1068" spans="1:39" s="29" customFormat="1" x14ac:dyDescent="0.25">
      <c r="A1068"/>
      <c r="B1068"/>
      <c r="C1068"/>
      <c r="D1068"/>
      <c r="E1068"/>
      <c r="F1068"/>
      <c r="G1068"/>
      <c r="H1068"/>
      <c r="L1068"/>
      <c r="M1068"/>
      <c r="N1068"/>
      <c r="AM1068"/>
    </row>
    <row r="1069" spans="1:39" s="29" customFormat="1" x14ac:dyDescent="0.25">
      <c r="A1069"/>
      <c r="B1069"/>
      <c r="C1069"/>
      <c r="D1069"/>
      <c r="E1069"/>
      <c r="F1069"/>
      <c r="G1069"/>
      <c r="H1069"/>
      <c r="L1069"/>
      <c r="M1069"/>
      <c r="N1069"/>
      <c r="AM1069"/>
    </row>
    <row r="1070" spans="1:39" s="29" customFormat="1" x14ac:dyDescent="0.25">
      <c r="A1070"/>
      <c r="B1070"/>
      <c r="C1070"/>
      <c r="D1070"/>
      <c r="E1070"/>
      <c r="F1070"/>
      <c r="G1070"/>
      <c r="H1070"/>
      <c r="L1070"/>
      <c r="M1070"/>
      <c r="N1070"/>
      <c r="AM1070"/>
    </row>
    <row r="1071" spans="1:39" s="29" customFormat="1" x14ac:dyDescent="0.25">
      <c r="A1071"/>
      <c r="B1071"/>
      <c r="C1071"/>
      <c r="D1071"/>
      <c r="E1071"/>
      <c r="F1071"/>
      <c r="G1071"/>
      <c r="H1071"/>
      <c r="L1071"/>
      <c r="M1071"/>
      <c r="N1071"/>
      <c r="AM1071"/>
    </row>
    <row r="1072" spans="1:39" s="29" customFormat="1" x14ac:dyDescent="0.25">
      <c r="A1072"/>
      <c r="B1072"/>
      <c r="C1072"/>
      <c r="D1072"/>
      <c r="E1072"/>
      <c r="F1072"/>
      <c r="G1072"/>
      <c r="H1072"/>
      <c r="L1072"/>
      <c r="M1072"/>
      <c r="N1072"/>
      <c r="AM1072"/>
    </row>
    <row r="1073" spans="1:39" s="29" customFormat="1" x14ac:dyDescent="0.25">
      <c r="A1073"/>
      <c r="B1073"/>
      <c r="C1073"/>
      <c r="D1073"/>
      <c r="E1073"/>
      <c r="F1073"/>
      <c r="G1073"/>
      <c r="H1073"/>
      <c r="L1073"/>
      <c r="M1073"/>
      <c r="N1073"/>
      <c r="AM1073"/>
    </row>
    <row r="1074" spans="1:39" s="29" customFormat="1" x14ac:dyDescent="0.25">
      <c r="A1074"/>
      <c r="B1074"/>
      <c r="C1074"/>
      <c r="D1074"/>
      <c r="E1074"/>
      <c r="F1074"/>
      <c r="G1074"/>
      <c r="H1074"/>
      <c r="L1074"/>
      <c r="M1074"/>
      <c r="N1074"/>
      <c r="AM1074"/>
    </row>
    <row r="1075" spans="1:39" s="29" customFormat="1" x14ac:dyDescent="0.25">
      <c r="A1075"/>
      <c r="B1075"/>
      <c r="C1075"/>
      <c r="D1075"/>
      <c r="E1075"/>
      <c r="F1075"/>
      <c r="G1075"/>
      <c r="H1075"/>
      <c r="L1075"/>
      <c r="M1075"/>
      <c r="N1075"/>
      <c r="AM1075"/>
    </row>
    <row r="1076" spans="1:39" s="29" customFormat="1" x14ac:dyDescent="0.25">
      <c r="A1076"/>
      <c r="B1076"/>
      <c r="C1076"/>
      <c r="D1076"/>
      <c r="E1076"/>
      <c r="F1076"/>
      <c r="G1076"/>
      <c r="H1076"/>
      <c r="L1076"/>
      <c r="M1076"/>
      <c r="N1076"/>
      <c r="AM1076"/>
    </row>
    <row r="1077" spans="1:39" s="29" customFormat="1" x14ac:dyDescent="0.25">
      <c r="A1077"/>
      <c r="B1077"/>
      <c r="C1077"/>
      <c r="D1077"/>
      <c r="E1077"/>
      <c r="F1077"/>
      <c r="G1077"/>
      <c r="H1077"/>
      <c r="L1077"/>
      <c r="M1077"/>
      <c r="N1077"/>
      <c r="AM1077"/>
    </row>
    <row r="1078" spans="1:39" s="29" customFormat="1" x14ac:dyDescent="0.25">
      <c r="A1078"/>
      <c r="B1078"/>
      <c r="C1078"/>
      <c r="D1078"/>
      <c r="E1078"/>
      <c r="F1078"/>
      <c r="G1078"/>
      <c r="H1078"/>
      <c r="L1078"/>
      <c r="M1078"/>
      <c r="N1078"/>
      <c r="AM1078"/>
    </row>
    <row r="1079" spans="1:39" s="29" customFormat="1" x14ac:dyDescent="0.25">
      <c r="A1079"/>
      <c r="B1079"/>
      <c r="C1079"/>
      <c r="D1079"/>
      <c r="E1079"/>
      <c r="F1079"/>
      <c r="G1079"/>
      <c r="H1079"/>
      <c r="L1079"/>
      <c r="M1079"/>
      <c r="N1079"/>
      <c r="AM1079"/>
    </row>
    <row r="1080" spans="1:39" s="29" customFormat="1" x14ac:dyDescent="0.25">
      <c r="A1080"/>
      <c r="B1080"/>
      <c r="C1080"/>
      <c r="D1080"/>
      <c r="E1080"/>
      <c r="F1080"/>
      <c r="G1080"/>
      <c r="H1080"/>
      <c r="L1080"/>
      <c r="M1080"/>
      <c r="N1080"/>
      <c r="AM1080"/>
    </row>
    <row r="1081" spans="1:39" s="29" customFormat="1" x14ac:dyDescent="0.25">
      <c r="A1081"/>
      <c r="B1081"/>
      <c r="C1081"/>
      <c r="D1081"/>
      <c r="E1081"/>
      <c r="F1081"/>
      <c r="G1081"/>
      <c r="H1081"/>
      <c r="L1081"/>
      <c r="M1081"/>
      <c r="N1081"/>
      <c r="AM1081"/>
    </row>
    <row r="1082" spans="1:39" s="29" customFormat="1" x14ac:dyDescent="0.25">
      <c r="A1082"/>
      <c r="B1082"/>
      <c r="C1082"/>
      <c r="D1082"/>
      <c r="E1082"/>
      <c r="F1082"/>
      <c r="G1082"/>
      <c r="H1082"/>
      <c r="L1082"/>
      <c r="M1082"/>
      <c r="N1082"/>
      <c r="AM1082"/>
    </row>
    <row r="1083" spans="1:39" s="29" customFormat="1" x14ac:dyDescent="0.25">
      <c r="A1083"/>
      <c r="B1083"/>
      <c r="C1083"/>
      <c r="D1083"/>
      <c r="E1083"/>
      <c r="F1083"/>
      <c r="G1083"/>
      <c r="H1083"/>
      <c r="L1083"/>
      <c r="M1083"/>
      <c r="N1083"/>
      <c r="AM1083"/>
    </row>
    <row r="1084" spans="1:39" s="29" customFormat="1" x14ac:dyDescent="0.25">
      <c r="A1084"/>
      <c r="B1084"/>
      <c r="C1084"/>
      <c r="D1084"/>
      <c r="E1084"/>
      <c r="F1084"/>
      <c r="G1084"/>
      <c r="H1084"/>
      <c r="L1084"/>
      <c r="M1084"/>
      <c r="N1084"/>
      <c r="AM1084"/>
    </row>
    <row r="1085" spans="1:39" s="29" customFormat="1" x14ac:dyDescent="0.25">
      <c r="A1085"/>
      <c r="B1085"/>
      <c r="C1085"/>
      <c r="D1085"/>
      <c r="E1085"/>
      <c r="F1085"/>
      <c r="G1085"/>
      <c r="H1085"/>
      <c r="L1085"/>
      <c r="M1085"/>
      <c r="N1085"/>
      <c r="AM1085"/>
    </row>
    <row r="1086" spans="1:39" s="29" customFormat="1" x14ac:dyDescent="0.25">
      <c r="A1086"/>
      <c r="B1086"/>
      <c r="C1086"/>
      <c r="D1086"/>
      <c r="E1086"/>
      <c r="F1086"/>
      <c r="G1086"/>
      <c r="H1086"/>
      <c r="L1086"/>
      <c r="M1086"/>
      <c r="N1086"/>
      <c r="AM1086"/>
    </row>
    <row r="1087" spans="1:39" s="29" customFormat="1" x14ac:dyDescent="0.25">
      <c r="A1087"/>
      <c r="B1087"/>
      <c r="C1087"/>
      <c r="D1087"/>
      <c r="E1087"/>
      <c r="F1087"/>
      <c r="G1087"/>
      <c r="H1087"/>
      <c r="L1087"/>
      <c r="M1087"/>
      <c r="N1087"/>
      <c r="AM1087"/>
    </row>
    <row r="1088" spans="1:39" s="29" customFormat="1" x14ac:dyDescent="0.25">
      <c r="A1088"/>
      <c r="B1088"/>
      <c r="C1088"/>
      <c r="D1088"/>
      <c r="E1088"/>
      <c r="F1088"/>
      <c r="G1088"/>
      <c r="H1088"/>
      <c r="L1088"/>
      <c r="M1088"/>
      <c r="N1088"/>
      <c r="AM1088"/>
    </row>
    <row r="1089" spans="1:39" s="29" customFormat="1" x14ac:dyDescent="0.25">
      <c r="A1089"/>
      <c r="B1089"/>
      <c r="C1089"/>
      <c r="D1089"/>
      <c r="E1089"/>
      <c r="F1089"/>
      <c r="G1089"/>
      <c r="H1089"/>
      <c r="L1089"/>
      <c r="M1089"/>
      <c r="N1089"/>
      <c r="AM1089"/>
    </row>
    <row r="1090" spans="1:39" s="29" customFormat="1" x14ac:dyDescent="0.25">
      <c r="A1090"/>
      <c r="B1090"/>
      <c r="C1090"/>
      <c r="D1090"/>
      <c r="E1090"/>
      <c r="F1090"/>
      <c r="G1090"/>
      <c r="H1090"/>
      <c r="L1090"/>
      <c r="M1090"/>
      <c r="N1090"/>
      <c r="AM1090"/>
    </row>
    <row r="1091" spans="1:39" s="29" customFormat="1" x14ac:dyDescent="0.25">
      <c r="A1091"/>
      <c r="B1091"/>
      <c r="C1091"/>
      <c r="D1091"/>
      <c r="E1091"/>
      <c r="F1091"/>
      <c r="G1091"/>
      <c r="H1091"/>
      <c r="L1091"/>
      <c r="M1091"/>
      <c r="N1091"/>
      <c r="AM1091"/>
    </row>
    <row r="1092" spans="1:39" s="29" customFormat="1" x14ac:dyDescent="0.25">
      <c r="A1092"/>
      <c r="B1092"/>
      <c r="C1092"/>
      <c r="D1092"/>
      <c r="E1092"/>
      <c r="F1092"/>
      <c r="G1092"/>
      <c r="H1092"/>
      <c r="L1092"/>
      <c r="M1092"/>
      <c r="N1092"/>
      <c r="AM1092"/>
    </row>
    <row r="1093" spans="1:39" s="29" customFormat="1" x14ac:dyDescent="0.25">
      <c r="A1093"/>
      <c r="B1093"/>
      <c r="C1093"/>
      <c r="D1093"/>
      <c r="E1093"/>
      <c r="F1093"/>
      <c r="G1093"/>
      <c r="H1093"/>
      <c r="L1093"/>
      <c r="M1093"/>
      <c r="N1093"/>
      <c r="AM1093"/>
    </row>
    <row r="1094" spans="1:39" s="29" customFormat="1" x14ac:dyDescent="0.25">
      <c r="A1094"/>
      <c r="B1094"/>
      <c r="C1094"/>
      <c r="D1094"/>
      <c r="E1094"/>
      <c r="F1094"/>
      <c r="G1094"/>
      <c r="H1094"/>
      <c r="L1094"/>
      <c r="M1094"/>
      <c r="N1094"/>
      <c r="AM1094"/>
    </row>
    <row r="1095" spans="1:39" s="29" customFormat="1" x14ac:dyDescent="0.25">
      <c r="A1095"/>
      <c r="B1095"/>
      <c r="C1095"/>
      <c r="D1095"/>
      <c r="E1095"/>
      <c r="F1095"/>
      <c r="G1095"/>
      <c r="H1095"/>
      <c r="L1095"/>
      <c r="M1095"/>
      <c r="N1095"/>
      <c r="AM1095"/>
    </row>
    <row r="1096" spans="1:39" s="29" customFormat="1" x14ac:dyDescent="0.25">
      <c r="A1096"/>
      <c r="B1096"/>
      <c r="C1096"/>
      <c r="D1096"/>
      <c r="E1096"/>
      <c r="F1096"/>
      <c r="G1096"/>
      <c r="H1096"/>
      <c r="L1096"/>
      <c r="M1096"/>
      <c r="N1096"/>
      <c r="AM1096"/>
    </row>
    <row r="1097" spans="1:39" s="29" customFormat="1" x14ac:dyDescent="0.25">
      <c r="A1097"/>
      <c r="B1097"/>
      <c r="C1097"/>
      <c r="D1097"/>
      <c r="E1097"/>
      <c r="F1097"/>
      <c r="G1097"/>
      <c r="H1097"/>
      <c r="L1097"/>
      <c r="M1097"/>
      <c r="N1097"/>
      <c r="AM1097"/>
    </row>
    <row r="1098" spans="1:39" s="29" customFormat="1" x14ac:dyDescent="0.25">
      <c r="A1098"/>
      <c r="B1098"/>
      <c r="C1098"/>
      <c r="D1098"/>
      <c r="E1098"/>
      <c r="F1098"/>
      <c r="G1098"/>
      <c r="H1098"/>
      <c r="L1098"/>
      <c r="M1098"/>
      <c r="N1098"/>
      <c r="AM1098"/>
    </row>
    <row r="1099" spans="1:39" s="29" customFormat="1" x14ac:dyDescent="0.25">
      <c r="A1099"/>
      <c r="B1099"/>
      <c r="C1099"/>
      <c r="D1099"/>
      <c r="E1099"/>
      <c r="F1099"/>
      <c r="G1099"/>
      <c r="H1099"/>
      <c r="L1099"/>
      <c r="M1099"/>
      <c r="N1099"/>
      <c r="AM1099"/>
    </row>
    <row r="1100" spans="1:39" s="29" customFormat="1" x14ac:dyDescent="0.25">
      <c r="A1100"/>
      <c r="B1100"/>
      <c r="C1100"/>
      <c r="D1100"/>
      <c r="E1100"/>
      <c r="F1100"/>
      <c r="G1100"/>
      <c r="H1100"/>
      <c r="L1100"/>
      <c r="M1100"/>
      <c r="N1100"/>
      <c r="AM1100"/>
    </row>
    <row r="1101" spans="1:39" s="29" customFormat="1" x14ac:dyDescent="0.25">
      <c r="A1101"/>
      <c r="B1101"/>
      <c r="C1101"/>
      <c r="D1101"/>
      <c r="E1101"/>
      <c r="F1101"/>
      <c r="G1101"/>
      <c r="H1101"/>
      <c r="L1101"/>
      <c r="M1101"/>
      <c r="N1101"/>
      <c r="AM1101"/>
    </row>
    <row r="1102" spans="1:39" s="29" customFormat="1" x14ac:dyDescent="0.25">
      <c r="A1102"/>
      <c r="B1102"/>
      <c r="C1102"/>
      <c r="D1102"/>
      <c r="E1102"/>
      <c r="F1102"/>
      <c r="G1102"/>
      <c r="H1102"/>
      <c r="L1102"/>
      <c r="M1102"/>
      <c r="N1102"/>
      <c r="AM1102"/>
    </row>
    <row r="1103" spans="1:39" s="29" customFormat="1" x14ac:dyDescent="0.25">
      <c r="A1103"/>
      <c r="B1103"/>
      <c r="C1103"/>
      <c r="D1103"/>
      <c r="E1103"/>
      <c r="F1103"/>
      <c r="G1103"/>
      <c r="H1103"/>
      <c r="L1103"/>
      <c r="M1103"/>
      <c r="N1103"/>
      <c r="AM1103"/>
    </row>
    <row r="1104" spans="1:39" s="29" customFormat="1" x14ac:dyDescent="0.25">
      <c r="A1104"/>
      <c r="B1104"/>
      <c r="C1104"/>
      <c r="D1104"/>
      <c r="E1104"/>
      <c r="F1104"/>
      <c r="G1104"/>
      <c r="H1104"/>
      <c r="L1104"/>
      <c r="M1104"/>
      <c r="N1104"/>
      <c r="AM1104"/>
    </row>
    <row r="1105" spans="1:39" s="29" customFormat="1" x14ac:dyDescent="0.25">
      <c r="A1105"/>
      <c r="B1105"/>
      <c r="C1105"/>
      <c r="D1105"/>
      <c r="E1105"/>
      <c r="F1105"/>
      <c r="G1105"/>
      <c r="H1105"/>
      <c r="L1105"/>
      <c r="M1105"/>
      <c r="N1105"/>
      <c r="AM1105"/>
    </row>
    <row r="1106" spans="1:39" s="29" customFormat="1" x14ac:dyDescent="0.25">
      <c r="A1106"/>
      <c r="B1106"/>
      <c r="C1106"/>
      <c r="D1106"/>
      <c r="E1106"/>
      <c r="F1106"/>
      <c r="G1106"/>
      <c r="H1106"/>
      <c r="L1106"/>
      <c r="M1106"/>
      <c r="N1106"/>
      <c r="AM1106"/>
    </row>
    <row r="1107" spans="1:39" s="29" customFormat="1" x14ac:dyDescent="0.25">
      <c r="A1107"/>
      <c r="B1107"/>
      <c r="C1107"/>
      <c r="D1107"/>
      <c r="E1107"/>
      <c r="F1107"/>
      <c r="G1107"/>
      <c r="H1107"/>
      <c r="L1107"/>
      <c r="M1107"/>
      <c r="N1107"/>
      <c r="AM1107"/>
    </row>
    <row r="1108" spans="1:39" s="29" customFormat="1" x14ac:dyDescent="0.25">
      <c r="A1108"/>
      <c r="B1108"/>
      <c r="C1108"/>
      <c r="D1108"/>
      <c r="E1108"/>
      <c r="F1108"/>
      <c r="G1108"/>
      <c r="H1108"/>
      <c r="L1108"/>
      <c r="M1108"/>
      <c r="N1108"/>
      <c r="AM1108"/>
    </row>
    <row r="1109" spans="1:39" s="29" customFormat="1" x14ac:dyDescent="0.25">
      <c r="A1109"/>
      <c r="B1109"/>
      <c r="C1109"/>
      <c r="D1109"/>
      <c r="E1109"/>
      <c r="F1109"/>
      <c r="G1109"/>
      <c r="H1109"/>
      <c r="L1109"/>
      <c r="M1109"/>
      <c r="N1109"/>
      <c r="AM1109"/>
    </row>
    <row r="1110" spans="1:39" s="29" customFormat="1" x14ac:dyDescent="0.25">
      <c r="A1110"/>
      <c r="B1110"/>
      <c r="C1110"/>
      <c r="D1110"/>
      <c r="E1110"/>
      <c r="F1110"/>
      <c r="G1110"/>
      <c r="H1110"/>
      <c r="L1110"/>
      <c r="M1110"/>
      <c r="N1110"/>
      <c r="AM1110"/>
    </row>
    <row r="1111" spans="1:39" s="29" customFormat="1" x14ac:dyDescent="0.25">
      <c r="A1111"/>
      <c r="B1111"/>
      <c r="C1111"/>
      <c r="D1111"/>
      <c r="E1111"/>
      <c r="F1111"/>
      <c r="G1111"/>
      <c r="H1111"/>
      <c r="L1111"/>
      <c r="M1111"/>
      <c r="N1111"/>
      <c r="AM1111"/>
    </row>
    <row r="1112" spans="1:39" s="29" customFormat="1" x14ac:dyDescent="0.25">
      <c r="A1112"/>
      <c r="B1112"/>
      <c r="C1112"/>
      <c r="D1112"/>
      <c r="E1112"/>
      <c r="F1112"/>
      <c r="G1112"/>
      <c r="H1112"/>
      <c r="L1112"/>
      <c r="M1112"/>
      <c r="N1112"/>
      <c r="AM1112"/>
    </row>
    <row r="1113" spans="1:39" s="29" customFormat="1" x14ac:dyDescent="0.25">
      <c r="A1113"/>
      <c r="B1113"/>
      <c r="C1113"/>
      <c r="D1113"/>
      <c r="E1113"/>
      <c r="F1113"/>
      <c r="G1113"/>
      <c r="H1113"/>
      <c r="L1113"/>
      <c r="M1113"/>
      <c r="N1113"/>
      <c r="AM1113"/>
    </row>
    <row r="1114" spans="1:39" s="29" customFormat="1" x14ac:dyDescent="0.25">
      <c r="A1114"/>
      <c r="B1114"/>
      <c r="C1114"/>
      <c r="D1114"/>
      <c r="E1114"/>
      <c r="F1114"/>
      <c r="G1114"/>
      <c r="H1114"/>
      <c r="L1114"/>
      <c r="M1114"/>
      <c r="N1114"/>
      <c r="AM1114"/>
    </row>
    <row r="1115" spans="1:39" s="29" customFormat="1" x14ac:dyDescent="0.25">
      <c r="A1115"/>
      <c r="B1115"/>
      <c r="C1115"/>
      <c r="D1115"/>
      <c r="E1115"/>
      <c r="F1115"/>
      <c r="G1115"/>
      <c r="H1115"/>
      <c r="L1115"/>
      <c r="M1115"/>
      <c r="N1115"/>
      <c r="AM1115"/>
    </row>
    <row r="1116" spans="1:39" s="29" customFormat="1" x14ac:dyDescent="0.25">
      <c r="A1116"/>
      <c r="B1116"/>
      <c r="C1116"/>
      <c r="D1116"/>
      <c r="E1116"/>
      <c r="F1116"/>
      <c r="G1116"/>
      <c r="H1116"/>
      <c r="L1116"/>
      <c r="M1116"/>
      <c r="N1116"/>
      <c r="AM1116"/>
    </row>
    <row r="1117" spans="1:39" s="29" customFormat="1" x14ac:dyDescent="0.25">
      <c r="A1117"/>
      <c r="B1117"/>
      <c r="C1117"/>
      <c r="D1117"/>
      <c r="E1117"/>
      <c r="F1117"/>
      <c r="G1117"/>
      <c r="H1117"/>
      <c r="L1117"/>
      <c r="M1117"/>
      <c r="N1117"/>
      <c r="AM1117"/>
    </row>
    <row r="1118" spans="1:39" s="29" customFormat="1" x14ac:dyDescent="0.25">
      <c r="A1118"/>
      <c r="B1118"/>
      <c r="C1118"/>
      <c r="D1118"/>
      <c r="E1118"/>
      <c r="F1118"/>
      <c r="G1118"/>
      <c r="H1118"/>
      <c r="L1118"/>
      <c r="M1118"/>
      <c r="N1118"/>
      <c r="AM1118"/>
    </row>
    <row r="1119" spans="1:39" s="29" customFormat="1" x14ac:dyDescent="0.25">
      <c r="A1119"/>
      <c r="B1119"/>
      <c r="C1119"/>
      <c r="D1119"/>
      <c r="E1119"/>
      <c r="F1119"/>
      <c r="G1119"/>
      <c r="H1119"/>
      <c r="L1119"/>
      <c r="M1119"/>
      <c r="N1119"/>
      <c r="AM1119"/>
    </row>
    <row r="1120" spans="1:39" s="29" customFormat="1" x14ac:dyDescent="0.25">
      <c r="A1120"/>
      <c r="B1120"/>
      <c r="C1120"/>
      <c r="D1120"/>
      <c r="E1120"/>
      <c r="F1120"/>
      <c r="G1120"/>
      <c r="H1120"/>
      <c r="L1120"/>
      <c r="M1120"/>
      <c r="N1120"/>
      <c r="AM1120"/>
    </row>
    <row r="1121" spans="1:39" s="29" customFormat="1" x14ac:dyDescent="0.25">
      <c r="A1121"/>
      <c r="B1121"/>
      <c r="C1121"/>
      <c r="D1121"/>
      <c r="E1121"/>
      <c r="F1121"/>
      <c r="G1121"/>
      <c r="H1121"/>
      <c r="L1121"/>
      <c r="M1121"/>
      <c r="N1121"/>
      <c r="AM1121"/>
    </row>
    <row r="1122" spans="1:39" s="29" customFormat="1" x14ac:dyDescent="0.25">
      <c r="A1122"/>
      <c r="B1122"/>
      <c r="C1122"/>
      <c r="D1122"/>
      <c r="E1122"/>
      <c r="F1122"/>
      <c r="G1122"/>
      <c r="H1122"/>
      <c r="L1122"/>
      <c r="M1122"/>
      <c r="N1122"/>
      <c r="AM1122"/>
    </row>
    <row r="1123" spans="1:39" s="29" customFormat="1" x14ac:dyDescent="0.25">
      <c r="A1123"/>
      <c r="B1123"/>
      <c r="C1123"/>
      <c r="D1123"/>
      <c r="E1123"/>
      <c r="F1123"/>
      <c r="G1123"/>
      <c r="H1123"/>
      <c r="L1123"/>
      <c r="M1123"/>
      <c r="N1123"/>
      <c r="AM1123"/>
    </row>
    <row r="1124" spans="1:39" s="29" customFormat="1" x14ac:dyDescent="0.25">
      <c r="A1124"/>
      <c r="B1124"/>
      <c r="C1124"/>
      <c r="D1124"/>
      <c r="E1124"/>
      <c r="F1124"/>
      <c r="G1124"/>
      <c r="H1124"/>
      <c r="L1124"/>
      <c r="M1124"/>
      <c r="N1124"/>
      <c r="AM1124"/>
    </row>
    <row r="1125" spans="1:39" s="29" customFormat="1" x14ac:dyDescent="0.25">
      <c r="A1125"/>
      <c r="B1125"/>
      <c r="C1125"/>
      <c r="D1125"/>
      <c r="E1125"/>
      <c r="F1125"/>
      <c r="G1125"/>
      <c r="H1125"/>
      <c r="L1125"/>
      <c r="M1125"/>
      <c r="N1125"/>
      <c r="AM1125"/>
    </row>
    <row r="1126" spans="1:39" s="29" customFormat="1" x14ac:dyDescent="0.25">
      <c r="A1126"/>
      <c r="B1126"/>
      <c r="C1126"/>
      <c r="D1126"/>
      <c r="E1126"/>
      <c r="F1126"/>
      <c r="G1126"/>
      <c r="H1126"/>
      <c r="L1126"/>
      <c r="M1126"/>
      <c r="N1126"/>
      <c r="AM1126"/>
    </row>
    <row r="1127" spans="1:39" s="29" customFormat="1" x14ac:dyDescent="0.25">
      <c r="A1127"/>
      <c r="B1127"/>
      <c r="C1127"/>
      <c r="D1127"/>
      <c r="E1127"/>
      <c r="F1127"/>
      <c r="G1127"/>
      <c r="H1127"/>
      <c r="L1127"/>
      <c r="M1127"/>
      <c r="N1127"/>
      <c r="AM1127"/>
    </row>
    <row r="1128" spans="1:39" s="29" customFormat="1" x14ac:dyDescent="0.25">
      <c r="A1128"/>
      <c r="B1128"/>
      <c r="C1128"/>
      <c r="D1128"/>
      <c r="E1128"/>
      <c r="F1128"/>
      <c r="G1128"/>
      <c r="H1128"/>
      <c r="L1128"/>
      <c r="M1128"/>
      <c r="N1128"/>
      <c r="AM1128"/>
    </row>
    <row r="1129" spans="1:39" s="29" customFormat="1" x14ac:dyDescent="0.25">
      <c r="A1129"/>
      <c r="B1129"/>
      <c r="C1129"/>
      <c r="D1129"/>
      <c r="E1129"/>
      <c r="F1129"/>
      <c r="G1129"/>
      <c r="H1129"/>
      <c r="L1129"/>
      <c r="M1129"/>
      <c r="N1129"/>
      <c r="AM1129"/>
    </row>
    <row r="1130" spans="1:39" s="29" customFormat="1" x14ac:dyDescent="0.25">
      <c r="A1130"/>
      <c r="B1130"/>
      <c r="C1130"/>
      <c r="D1130"/>
      <c r="E1130"/>
      <c r="F1130"/>
      <c r="G1130"/>
      <c r="H1130"/>
      <c r="L1130"/>
      <c r="M1130"/>
      <c r="N1130"/>
      <c r="AM1130"/>
    </row>
    <row r="1131" spans="1:39" s="29" customFormat="1" x14ac:dyDescent="0.25">
      <c r="A1131"/>
      <c r="B1131"/>
      <c r="C1131"/>
      <c r="D1131"/>
      <c r="E1131"/>
      <c r="F1131"/>
      <c r="G1131"/>
      <c r="H1131"/>
      <c r="L1131"/>
      <c r="M1131"/>
      <c r="N1131"/>
      <c r="AM1131"/>
    </row>
    <row r="1132" spans="1:39" s="29" customFormat="1" x14ac:dyDescent="0.25">
      <c r="A1132"/>
      <c r="B1132"/>
      <c r="C1132"/>
      <c r="D1132"/>
      <c r="E1132"/>
      <c r="F1132"/>
      <c r="G1132"/>
      <c r="H1132"/>
      <c r="L1132"/>
      <c r="M1132"/>
      <c r="N1132"/>
      <c r="AM1132"/>
    </row>
    <row r="1133" spans="1:39" s="29" customFormat="1" x14ac:dyDescent="0.25">
      <c r="A1133"/>
      <c r="B1133"/>
      <c r="C1133"/>
      <c r="D1133"/>
      <c r="E1133"/>
      <c r="F1133"/>
      <c r="G1133"/>
      <c r="H1133"/>
      <c r="L1133"/>
      <c r="M1133"/>
      <c r="N1133"/>
      <c r="AM1133"/>
    </row>
    <row r="1134" spans="1:39" s="29" customFormat="1" x14ac:dyDescent="0.25">
      <c r="A1134"/>
      <c r="B1134"/>
      <c r="C1134"/>
      <c r="D1134"/>
      <c r="E1134"/>
      <c r="F1134"/>
      <c r="G1134"/>
      <c r="H1134"/>
      <c r="L1134"/>
      <c r="M1134"/>
      <c r="N1134"/>
      <c r="AM1134"/>
    </row>
    <row r="1135" spans="1:39" s="29" customFormat="1" x14ac:dyDescent="0.25">
      <c r="A1135"/>
      <c r="B1135"/>
      <c r="C1135"/>
      <c r="D1135"/>
      <c r="E1135"/>
      <c r="F1135"/>
      <c r="G1135"/>
      <c r="H1135"/>
      <c r="L1135"/>
      <c r="M1135"/>
      <c r="N1135"/>
      <c r="AM1135"/>
    </row>
    <row r="1136" spans="1:39" s="29" customFormat="1" x14ac:dyDescent="0.25">
      <c r="A1136"/>
      <c r="B1136"/>
      <c r="C1136"/>
      <c r="D1136"/>
      <c r="E1136"/>
      <c r="F1136"/>
      <c r="G1136"/>
      <c r="H1136"/>
      <c r="L1136"/>
      <c r="M1136"/>
      <c r="N1136"/>
      <c r="AM1136"/>
    </row>
    <row r="1137" spans="1:39" s="29" customFormat="1" x14ac:dyDescent="0.25">
      <c r="A1137"/>
      <c r="B1137"/>
      <c r="C1137"/>
      <c r="D1137"/>
      <c r="E1137"/>
      <c r="F1137"/>
      <c r="G1137"/>
      <c r="H1137"/>
      <c r="L1137"/>
      <c r="M1137"/>
      <c r="N1137"/>
      <c r="AM1137"/>
    </row>
    <row r="1138" spans="1:39" s="29" customFormat="1" x14ac:dyDescent="0.25">
      <c r="A1138"/>
      <c r="B1138"/>
      <c r="C1138"/>
      <c r="D1138"/>
      <c r="E1138"/>
      <c r="F1138"/>
      <c r="G1138"/>
      <c r="H1138"/>
      <c r="L1138"/>
      <c r="M1138"/>
      <c r="N1138"/>
      <c r="AM1138"/>
    </row>
    <row r="1139" spans="1:39" s="29" customFormat="1" x14ac:dyDescent="0.25">
      <c r="A1139"/>
      <c r="B1139"/>
      <c r="C1139"/>
      <c r="D1139"/>
      <c r="E1139"/>
      <c r="F1139"/>
      <c r="G1139"/>
      <c r="H1139"/>
      <c r="L1139"/>
      <c r="M1139"/>
      <c r="N1139"/>
      <c r="AM1139"/>
    </row>
    <row r="1140" spans="1:39" s="29" customFormat="1" x14ac:dyDescent="0.25">
      <c r="A1140"/>
      <c r="B1140"/>
      <c r="C1140"/>
      <c r="D1140"/>
      <c r="E1140"/>
      <c r="F1140"/>
      <c r="G1140"/>
      <c r="H1140"/>
      <c r="L1140"/>
      <c r="M1140"/>
      <c r="N1140"/>
      <c r="AM1140"/>
    </row>
    <row r="1141" spans="1:39" s="29" customFormat="1" x14ac:dyDescent="0.25">
      <c r="A1141"/>
      <c r="B1141"/>
      <c r="C1141"/>
      <c r="D1141"/>
      <c r="E1141"/>
      <c r="F1141"/>
      <c r="G1141"/>
      <c r="H1141"/>
      <c r="L1141"/>
      <c r="M1141"/>
      <c r="N1141"/>
      <c r="AM1141"/>
    </row>
    <row r="1142" spans="1:39" s="29" customFormat="1" x14ac:dyDescent="0.25">
      <c r="A1142"/>
      <c r="B1142"/>
      <c r="C1142"/>
      <c r="D1142"/>
      <c r="E1142"/>
      <c r="F1142"/>
      <c r="G1142"/>
      <c r="H1142"/>
      <c r="L1142"/>
      <c r="M1142"/>
      <c r="N1142"/>
      <c r="AM1142"/>
    </row>
    <row r="1143" spans="1:39" s="29" customFormat="1" x14ac:dyDescent="0.25">
      <c r="A1143"/>
      <c r="B1143"/>
      <c r="C1143"/>
      <c r="D1143"/>
      <c r="E1143"/>
      <c r="F1143"/>
      <c r="G1143"/>
      <c r="H1143"/>
      <c r="L1143"/>
      <c r="M1143"/>
      <c r="N1143"/>
      <c r="AM1143"/>
    </row>
    <row r="1144" spans="1:39" s="29" customFormat="1" x14ac:dyDescent="0.25">
      <c r="A1144"/>
      <c r="B1144"/>
      <c r="C1144"/>
      <c r="D1144"/>
      <c r="E1144"/>
      <c r="F1144"/>
      <c r="G1144"/>
      <c r="H1144"/>
      <c r="L1144"/>
      <c r="M1144"/>
      <c r="N1144"/>
      <c r="AM1144"/>
    </row>
    <row r="1145" spans="1:39" s="29" customFormat="1" x14ac:dyDescent="0.25">
      <c r="A1145"/>
      <c r="B1145"/>
      <c r="C1145"/>
      <c r="D1145"/>
      <c r="E1145"/>
      <c r="F1145"/>
      <c r="G1145"/>
      <c r="H1145"/>
      <c r="L1145"/>
      <c r="M1145"/>
      <c r="N1145"/>
      <c r="AM1145"/>
    </row>
    <row r="1146" spans="1:39" s="29" customFormat="1" x14ac:dyDescent="0.25">
      <c r="A1146"/>
      <c r="B1146"/>
      <c r="C1146"/>
      <c r="D1146"/>
      <c r="E1146"/>
      <c r="F1146"/>
      <c r="G1146"/>
      <c r="H1146"/>
      <c r="L1146"/>
      <c r="M1146"/>
      <c r="N1146"/>
      <c r="AM1146"/>
    </row>
    <row r="1147" spans="1:39" s="29" customFormat="1" x14ac:dyDescent="0.25">
      <c r="A1147"/>
      <c r="B1147"/>
      <c r="C1147"/>
      <c r="D1147"/>
      <c r="E1147"/>
      <c r="F1147"/>
      <c r="G1147"/>
      <c r="H1147"/>
      <c r="L1147"/>
      <c r="M1147"/>
      <c r="N1147"/>
      <c r="AM1147"/>
    </row>
    <row r="1148" spans="1:39" s="29" customFormat="1" x14ac:dyDescent="0.25">
      <c r="A1148"/>
      <c r="B1148"/>
      <c r="C1148"/>
      <c r="D1148"/>
      <c r="E1148"/>
      <c r="F1148"/>
      <c r="G1148"/>
      <c r="H1148"/>
      <c r="L1148"/>
      <c r="M1148"/>
      <c r="N1148"/>
      <c r="AM1148"/>
    </row>
    <row r="1149" spans="1:39" s="29" customFormat="1" x14ac:dyDescent="0.25">
      <c r="A1149"/>
      <c r="B1149"/>
      <c r="C1149"/>
      <c r="D1149"/>
      <c r="E1149"/>
      <c r="F1149"/>
      <c r="G1149"/>
      <c r="H1149"/>
      <c r="L1149"/>
      <c r="M1149"/>
      <c r="N1149"/>
      <c r="AM1149"/>
    </row>
    <row r="1150" spans="1:39" s="29" customFormat="1" x14ac:dyDescent="0.25">
      <c r="A1150"/>
      <c r="B1150"/>
      <c r="C1150"/>
      <c r="D1150"/>
      <c r="E1150"/>
      <c r="F1150"/>
      <c r="G1150"/>
      <c r="H1150"/>
      <c r="L1150"/>
      <c r="M1150"/>
      <c r="N1150"/>
      <c r="AM1150"/>
    </row>
    <row r="1151" spans="1:39" s="29" customFormat="1" x14ac:dyDescent="0.25">
      <c r="A1151"/>
      <c r="B1151"/>
      <c r="C1151"/>
      <c r="D1151"/>
      <c r="E1151"/>
      <c r="F1151"/>
      <c r="G1151"/>
      <c r="H1151"/>
      <c r="L1151"/>
      <c r="M1151"/>
      <c r="N1151"/>
      <c r="AM1151"/>
    </row>
    <row r="1152" spans="1:39" s="29" customFormat="1" x14ac:dyDescent="0.25">
      <c r="A1152"/>
      <c r="B1152"/>
      <c r="C1152"/>
      <c r="D1152"/>
      <c r="E1152"/>
      <c r="F1152"/>
      <c r="G1152"/>
      <c r="H1152"/>
      <c r="L1152"/>
      <c r="M1152"/>
      <c r="N1152"/>
      <c r="AM1152"/>
    </row>
    <row r="1153" spans="1:39" s="29" customFormat="1" x14ac:dyDescent="0.25">
      <c r="A1153"/>
      <c r="B1153"/>
      <c r="C1153"/>
      <c r="D1153"/>
      <c r="E1153"/>
      <c r="F1153"/>
      <c r="G1153"/>
      <c r="H1153"/>
      <c r="L1153"/>
      <c r="M1153"/>
      <c r="N1153"/>
      <c r="AM1153"/>
    </row>
    <row r="1154" spans="1:39" s="29" customFormat="1" x14ac:dyDescent="0.25">
      <c r="A1154"/>
      <c r="B1154"/>
      <c r="C1154"/>
      <c r="D1154"/>
      <c r="E1154"/>
      <c r="F1154"/>
      <c r="G1154"/>
      <c r="H1154"/>
      <c r="L1154"/>
      <c r="M1154"/>
      <c r="N1154"/>
      <c r="AM1154"/>
    </row>
    <row r="1155" spans="1:39" s="29" customFormat="1" x14ac:dyDescent="0.25">
      <c r="A1155"/>
      <c r="B1155"/>
      <c r="C1155"/>
      <c r="D1155"/>
      <c r="E1155"/>
      <c r="F1155"/>
      <c r="G1155"/>
      <c r="H1155"/>
      <c r="L1155"/>
      <c r="M1155"/>
      <c r="N1155"/>
      <c r="AM1155"/>
    </row>
    <row r="1156" spans="1:39" s="29" customFormat="1" x14ac:dyDescent="0.25">
      <c r="A1156"/>
      <c r="B1156"/>
      <c r="C1156"/>
      <c r="D1156"/>
      <c r="E1156"/>
      <c r="F1156"/>
      <c r="G1156"/>
      <c r="H1156"/>
      <c r="L1156"/>
      <c r="M1156"/>
      <c r="N1156"/>
      <c r="AM1156"/>
    </row>
  </sheetData>
  <autoFilter ref="B6:AN571" xr:uid="{5FB162E5-6F69-453F-83F5-98CEC5C5107E}"/>
  <sortState xmlns:xlrd2="http://schemas.microsoft.com/office/spreadsheetml/2017/richdata2" ref="A7:AM571">
    <sortCondition descending="1" ref="G7:G571"/>
  </sortState>
  <mergeCells count="29">
    <mergeCell ref="X3:Z3"/>
    <mergeCell ref="AA3:AC3"/>
    <mergeCell ref="AD3:AF3"/>
    <mergeCell ref="AG3:AI3"/>
    <mergeCell ref="I3:K3"/>
    <mergeCell ref="L3:N3"/>
    <mergeCell ref="O3:Q3"/>
    <mergeCell ref="R3:T3"/>
    <mergeCell ref="I2:N2"/>
    <mergeCell ref="O2:T2"/>
    <mergeCell ref="U2:AC2"/>
    <mergeCell ref="AD2:AF2"/>
    <mergeCell ref="AG2:AL2"/>
    <mergeCell ref="B3:H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U3:W3"/>
  </mergeCells>
  <pageMargins left="0.25" right="0.25" top="0.75" bottom="0.75" header="0.3" footer="0.3"/>
  <pageSetup scale="62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AL900"/>
  <sheetViews>
    <sheetView showGridLines="0" zoomScaleNormal="100" zoomScaleSheetLayoutView="90" workbookViewId="0">
      <selection activeCell="A20" sqref="A20"/>
    </sheetView>
  </sheetViews>
  <sheetFormatPr defaultRowHeight="15" x14ac:dyDescent="0.25"/>
  <cols>
    <col min="1" max="1" width="46.5703125" customWidth="1"/>
    <col min="2" max="3" width="13.85546875" style="70" customWidth="1"/>
    <col min="4" max="4" width="11" style="70" customWidth="1"/>
    <col min="5" max="5" width="1.28515625" style="70" customWidth="1"/>
    <col min="25" max="26" width="9.140625" hidden="1" customWidth="1"/>
    <col min="27" max="30" width="25.85546875" hidden="1" customWidth="1"/>
    <col min="31" max="34" width="9.140625" hidden="1" customWidth="1"/>
    <col min="35" max="35" width="24.28515625" hidden="1" customWidth="1"/>
    <col min="36" max="36" width="26.28515625" hidden="1" customWidth="1"/>
    <col min="37" max="38" width="26.28515625" customWidth="1"/>
  </cols>
  <sheetData>
    <row r="1" spans="1:38" ht="30" x14ac:dyDescent="0.4">
      <c r="A1" s="115" t="s">
        <v>1176</v>
      </c>
      <c r="B1" s="85"/>
      <c r="C1" s="85"/>
      <c r="D1" s="85"/>
      <c r="E1" s="85"/>
      <c r="F1" s="149" t="str">
        <f>A9</f>
        <v>None selected</v>
      </c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50"/>
    </row>
    <row r="2" spans="1:38" x14ac:dyDescent="0.25">
      <c r="A2" s="91"/>
      <c r="B2" s="87"/>
      <c r="C2" s="87"/>
      <c r="D2" s="87"/>
      <c r="E2" s="87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9"/>
    </row>
    <row r="3" spans="1:38" ht="23.25" x14ac:dyDescent="0.35">
      <c r="A3" s="86"/>
      <c r="B3" s="8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9"/>
    </row>
    <row r="4" spans="1:38" x14ac:dyDescent="0.25">
      <c r="A4" s="90" t="s">
        <v>607</v>
      </c>
      <c r="B4" s="87"/>
      <c r="C4" s="87"/>
      <c r="D4" s="87"/>
      <c r="E4" s="87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38" x14ac:dyDescent="0.25">
      <c r="A5" s="91">
        <v>1</v>
      </c>
      <c r="B5" s="87"/>
      <c r="C5" s="87"/>
      <c r="D5" s="87"/>
      <c r="E5" s="87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9"/>
    </row>
    <row r="6" spans="1:38" x14ac:dyDescent="0.25">
      <c r="A6" s="91"/>
      <c r="B6" s="87"/>
      <c r="C6" s="87"/>
      <c r="D6" s="87"/>
      <c r="E6" s="87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9"/>
    </row>
    <row r="7" spans="1:38" ht="15.75" x14ac:dyDescent="0.25">
      <c r="A7" s="97" t="s">
        <v>1204</v>
      </c>
      <c r="B7" s="87"/>
      <c r="C7" s="87"/>
      <c r="D7" s="87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9"/>
    </row>
    <row r="8" spans="1:38" ht="46.5" customHeight="1" x14ac:dyDescent="0.25">
      <c r="A8" s="92"/>
      <c r="B8" s="74" t="s">
        <v>1208</v>
      </c>
      <c r="C8" s="74" t="s">
        <v>1177</v>
      </c>
      <c r="D8" s="87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9"/>
      <c r="T8" s="89"/>
    </row>
    <row r="9" spans="1:38" ht="16.5" customHeight="1" x14ac:dyDescent="0.25">
      <c r="A9" s="72" t="str">
        <f>IFERROR(VLOOKUP(A5,Y11:AC575,5,FALSE),"None selected")</f>
        <v>None selected</v>
      </c>
      <c r="B9" s="71" t="str">
        <f>IFERROR(AJ15,"--")</f>
        <v>--</v>
      </c>
      <c r="C9" s="73" t="str">
        <f>IFERROR(AJ19,"--")</f>
        <v>--</v>
      </c>
      <c r="D9" s="87"/>
      <c r="E9" s="66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9"/>
      <c r="T9" s="89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</row>
    <row r="10" spans="1:38" ht="16.5" x14ac:dyDescent="0.3">
      <c r="A10" s="91"/>
      <c r="B10" s="87"/>
      <c r="C10" s="87"/>
      <c r="D10" s="87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9"/>
      <c r="T10" s="89"/>
      <c r="Y10" s="76">
        <v>1</v>
      </c>
      <c r="Z10" s="77"/>
      <c r="AA10" s="78" t="s">
        <v>11</v>
      </c>
      <c r="AB10" s="77" t="s">
        <v>10</v>
      </c>
      <c r="AC10" s="76" t="s">
        <v>1173</v>
      </c>
      <c r="AD10" s="76"/>
      <c r="AE10" s="76"/>
      <c r="AF10" s="76"/>
      <c r="AG10" s="76"/>
      <c r="AH10" s="76"/>
      <c r="AI10" s="103" t="s">
        <v>1174</v>
      </c>
      <c r="AJ10" s="76"/>
      <c r="AK10" s="76"/>
      <c r="AL10" s="76"/>
    </row>
    <row r="11" spans="1:38" ht="16.5" x14ac:dyDescent="0.3">
      <c r="A11" s="91"/>
      <c r="B11" s="87"/>
      <c r="C11" s="87"/>
      <c r="D11" s="87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9"/>
      <c r="T11" s="89"/>
      <c r="Y11" s="76">
        <v>2</v>
      </c>
      <c r="Z11" s="77" t="s">
        <v>608</v>
      </c>
      <c r="AA11" s="78" t="s">
        <v>54</v>
      </c>
      <c r="AB11" s="77" t="s">
        <v>363</v>
      </c>
      <c r="AC11" s="76" t="str">
        <f t="shared" ref="AC11:AC74" si="0">AB11&amp;", "&amp;AA11&amp;" County"</f>
        <v>Aberdeen township, Monmouth County</v>
      </c>
      <c r="AD11" s="76"/>
      <c r="AE11" s="76"/>
      <c r="AF11" s="76"/>
      <c r="AG11" s="76"/>
      <c r="AH11" s="76"/>
      <c r="AI11" s="76"/>
      <c r="AJ11" s="76"/>
      <c r="AK11" s="76"/>
      <c r="AL11" s="76"/>
    </row>
    <row r="12" spans="1:38" ht="16.5" x14ac:dyDescent="0.3">
      <c r="A12" s="97" t="s">
        <v>1181</v>
      </c>
      <c r="B12" s="87"/>
      <c r="C12" s="87"/>
      <c r="D12" s="87"/>
      <c r="E12" s="87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9"/>
      <c r="Y12" s="76">
        <v>3</v>
      </c>
      <c r="Z12" s="77" t="s">
        <v>609</v>
      </c>
      <c r="AA12" s="78" t="s">
        <v>24</v>
      </c>
      <c r="AB12" s="77" t="s">
        <v>148</v>
      </c>
      <c r="AC12" s="76" t="str">
        <f t="shared" si="0"/>
        <v>Absecon city, Atlantic County</v>
      </c>
      <c r="AD12" s="76"/>
      <c r="AE12" s="76"/>
      <c r="AF12" s="76"/>
      <c r="AG12" s="76"/>
      <c r="AH12" s="76"/>
      <c r="AI12" s="76"/>
      <c r="AJ12" s="76"/>
      <c r="AK12" s="76"/>
      <c r="AL12" s="76"/>
    </row>
    <row r="13" spans="1:38" ht="58.5" customHeight="1" x14ac:dyDescent="0.3">
      <c r="A13" s="92"/>
      <c r="B13" s="74" t="s">
        <v>1175</v>
      </c>
      <c r="C13" s="74" t="s">
        <v>1205</v>
      </c>
      <c r="D13" s="74" t="s">
        <v>1207</v>
      </c>
      <c r="E13" s="8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9"/>
      <c r="Y13" s="76">
        <v>4</v>
      </c>
      <c r="Z13" s="77" t="s">
        <v>610</v>
      </c>
      <c r="AA13" s="78" t="s">
        <v>91</v>
      </c>
      <c r="AB13" s="77" t="s">
        <v>540</v>
      </c>
      <c r="AC13" s="76" t="str">
        <f t="shared" si="0"/>
        <v>Alexandria township, Hunterdon County</v>
      </c>
      <c r="AD13" s="76"/>
      <c r="AE13" s="76"/>
      <c r="AF13" s="76"/>
      <c r="AG13" s="76"/>
      <c r="AH13" s="76"/>
      <c r="AI13" s="79"/>
      <c r="AJ13" s="102" t="str">
        <f>A9</f>
        <v>None selected</v>
      </c>
      <c r="AK13" s="102"/>
      <c r="AL13" s="102"/>
    </row>
    <row r="14" spans="1:38" ht="16.5" x14ac:dyDescent="0.3">
      <c r="A14" s="72" t="str">
        <f>IFERROR(VLOOKUP(A5,Y11:AC575,5,FALSE),"None selected")</f>
        <v>None selected</v>
      </c>
      <c r="B14" s="71" t="str">
        <f>IFERROR(AJ16,"--")</f>
        <v>--</v>
      </c>
      <c r="C14" s="71" t="str">
        <f>IFERROR(AJ20,"--")</f>
        <v>--</v>
      </c>
      <c r="D14" s="73" t="str">
        <f>IFERROR(AJ21,"--")</f>
        <v>--</v>
      </c>
      <c r="E14" s="87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9"/>
      <c r="Y14" s="76">
        <v>5</v>
      </c>
      <c r="Z14" s="77" t="s">
        <v>611</v>
      </c>
      <c r="AA14" s="78" t="s">
        <v>63</v>
      </c>
      <c r="AB14" s="77" t="s">
        <v>482</v>
      </c>
      <c r="AC14" s="76" t="str">
        <f t="shared" si="0"/>
        <v>Allamuchy township, Warren County</v>
      </c>
      <c r="AD14" s="76"/>
      <c r="AE14" s="76"/>
      <c r="AF14" s="76"/>
      <c r="AG14" s="76"/>
      <c r="AH14" s="76"/>
      <c r="AI14" s="80" t="s">
        <v>13</v>
      </c>
      <c r="AJ14" s="104" t="e">
        <f>VLOOKUP(VLOOKUP(A5,$Y$10:$Z$575,2,FALSE),'2020 MRI - Alphabetical'!A7:G571,5,FALSE)</f>
        <v>#N/A</v>
      </c>
      <c r="AK14" s="104"/>
      <c r="AL14" s="104"/>
    </row>
    <row r="15" spans="1:38" ht="16.5" x14ac:dyDescent="0.3">
      <c r="A15" s="108"/>
      <c r="B15" s="69"/>
      <c r="C15" s="69"/>
      <c r="D15" s="69"/>
      <c r="E15" s="87"/>
      <c r="F15" s="88"/>
      <c r="G15" s="87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9"/>
      <c r="U15" s="88"/>
      <c r="V15" s="88"/>
      <c r="W15" s="88"/>
      <c r="Y15" s="76">
        <v>6</v>
      </c>
      <c r="Z15" s="77" t="s">
        <v>612</v>
      </c>
      <c r="AA15" s="78" t="s">
        <v>93</v>
      </c>
      <c r="AB15" s="77" t="s">
        <v>539</v>
      </c>
      <c r="AC15" s="76" t="str">
        <f t="shared" si="0"/>
        <v>Allendale borough, Bergen County</v>
      </c>
      <c r="AD15" s="76"/>
      <c r="AE15" s="76"/>
      <c r="AF15" s="76"/>
      <c r="AG15" s="76"/>
      <c r="AH15" s="76"/>
      <c r="AI15" s="80" t="s">
        <v>14</v>
      </c>
      <c r="AJ15" s="105" t="e">
        <f>VLOOKUP(VLOOKUP(A5,$Y$10:$Z$575,2,FALSE),'2020 MRI - Alphabetical'!A7:G571,6,FALSE)</f>
        <v>#N/A</v>
      </c>
      <c r="AK15" s="105"/>
      <c r="AL15" s="105"/>
    </row>
    <row r="16" spans="1:38" ht="16.5" x14ac:dyDescent="0.3">
      <c r="A16" s="108"/>
      <c r="B16" s="69"/>
      <c r="C16" s="69"/>
      <c r="D16" s="69"/>
      <c r="E16" s="87"/>
      <c r="F16" s="69"/>
      <c r="G16" s="87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9"/>
      <c r="U16" s="88"/>
      <c r="V16" s="88"/>
      <c r="W16" s="88"/>
      <c r="Y16" s="76">
        <v>7</v>
      </c>
      <c r="Z16" s="77" t="s">
        <v>613</v>
      </c>
      <c r="AA16" s="78" t="s">
        <v>54</v>
      </c>
      <c r="AB16" s="77" t="s">
        <v>470</v>
      </c>
      <c r="AC16" s="76" t="str">
        <f t="shared" si="0"/>
        <v>Allenhurst borough, Monmouth County</v>
      </c>
      <c r="AD16" s="76"/>
      <c r="AE16" s="76"/>
      <c r="AF16" s="76"/>
      <c r="AG16" s="76"/>
      <c r="AH16" s="76"/>
      <c r="AI16" s="80" t="s">
        <v>1182</v>
      </c>
      <c r="AJ16" s="105" t="e">
        <f>AJ15-AJ20</f>
        <v>#N/A</v>
      </c>
      <c r="AK16" s="105"/>
      <c r="AL16" s="105"/>
    </row>
    <row r="17" spans="1:38" ht="16.5" x14ac:dyDescent="0.3">
      <c r="A17" s="108"/>
      <c r="B17" s="69"/>
      <c r="C17" s="69"/>
      <c r="D17" s="69"/>
      <c r="E17" s="87"/>
      <c r="F17" s="98"/>
      <c r="G17" s="87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9"/>
      <c r="U17" s="88"/>
      <c r="V17" s="88"/>
      <c r="W17" s="88"/>
      <c r="Y17" s="76">
        <v>8</v>
      </c>
      <c r="Z17" s="77" t="s">
        <v>614</v>
      </c>
      <c r="AA17" s="78" t="s">
        <v>54</v>
      </c>
      <c r="AB17" s="77" t="s">
        <v>438</v>
      </c>
      <c r="AC17" s="76" t="str">
        <f t="shared" si="0"/>
        <v>Allentown borough, Monmouth County</v>
      </c>
      <c r="AD17" s="76"/>
      <c r="AE17" s="76"/>
      <c r="AF17" s="76"/>
      <c r="AG17" s="76"/>
      <c r="AH17" s="76"/>
      <c r="AI17" s="80"/>
      <c r="AJ17" s="105"/>
      <c r="AK17" s="105"/>
      <c r="AL17" s="105"/>
    </row>
    <row r="18" spans="1:38" ht="19.5" customHeight="1" x14ac:dyDescent="0.3">
      <c r="A18" s="108"/>
      <c r="B18" s="69"/>
      <c r="C18" s="69"/>
      <c r="D18" s="69"/>
      <c r="E18" s="87"/>
      <c r="F18" s="98"/>
      <c r="G18" s="87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9"/>
      <c r="U18" s="88"/>
      <c r="V18" s="88"/>
      <c r="W18" s="88"/>
      <c r="Y18" s="76">
        <v>9</v>
      </c>
      <c r="Z18" s="77" t="s">
        <v>615</v>
      </c>
      <c r="AA18" s="78" t="s">
        <v>22</v>
      </c>
      <c r="AB18" s="77" t="s">
        <v>299</v>
      </c>
      <c r="AC18" s="76" t="str">
        <f t="shared" si="0"/>
        <v>Alloway township, Salem County</v>
      </c>
      <c r="AD18" s="76"/>
      <c r="AE18" s="76"/>
      <c r="AF18" s="76"/>
      <c r="AG18" s="76"/>
      <c r="AH18" s="76"/>
      <c r="AI18" s="80"/>
      <c r="AJ18" s="105"/>
      <c r="AK18" s="105"/>
      <c r="AL18" s="105"/>
    </row>
    <row r="19" spans="1:38" ht="16.5" x14ac:dyDescent="0.3">
      <c r="A19" s="91"/>
      <c r="B19" s="87"/>
      <c r="C19" s="87"/>
      <c r="D19" s="87"/>
      <c r="E19" s="8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9"/>
      <c r="Y19" s="76">
        <v>10</v>
      </c>
      <c r="Z19" s="77" t="s">
        <v>616</v>
      </c>
      <c r="AA19" s="78" t="s">
        <v>63</v>
      </c>
      <c r="AB19" s="77" t="s">
        <v>199</v>
      </c>
      <c r="AC19" s="76" t="str">
        <f t="shared" si="0"/>
        <v>Alpha borough, Warren County</v>
      </c>
      <c r="AD19" s="76"/>
      <c r="AE19" s="76"/>
      <c r="AF19" s="76"/>
      <c r="AG19" s="76"/>
      <c r="AH19" s="76"/>
      <c r="AI19" s="80" t="s">
        <v>15</v>
      </c>
      <c r="AJ19" s="105" t="e">
        <f>VLOOKUP(VLOOKUP(A5,$Y$10:$Z$575,2,FALSE),'2020 MRI - Alphabetical'!A7:G571,7,FALSE)</f>
        <v>#N/A</v>
      </c>
      <c r="AK19" s="105"/>
      <c r="AL19" s="105"/>
    </row>
    <row r="20" spans="1:38" ht="31.5" x14ac:dyDescent="0.3">
      <c r="A20" s="101"/>
      <c r="B20" s="87"/>
      <c r="C20" s="87"/>
      <c r="D20" s="87"/>
      <c r="E20" s="87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9"/>
      <c r="Y20" s="76">
        <v>11</v>
      </c>
      <c r="Z20" s="77" t="s">
        <v>617</v>
      </c>
      <c r="AA20" s="78" t="s">
        <v>93</v>
      </c>
      <c r="AB20" s="77" t="s">
        <v>455</v>
      </c>
      <c r="AC20" s="76" t="str">
        <f t="shared" si="0"/>
        <v>Alpine borough, Bergen County</v>
      </c>
      <c r="AD20" s="76"/>
      <c r="AE20" s="76"/>
      <c r="AF20" s="76"/>
      <c r="AG20" s="76"/>
      <c r="AH20" s="76"/>
      <c r="AI20" s="80" t="s">
        <v>1205</v>
      </c>
      <c r="AJ20" s="105" t="e">
        <f>VLOOKUP(VLOOKUP(A5,$Y$10:$Z$575,2,FALSE),'Changes 2017-2020- Alphabetical'!$A$7:$H$571,6,FALSE)</f>
        <v>#N/A</v>
      </c>
      <c r="AK20" s="105"/>
      <c r="AL20" s="105"/>
    </row>
    <row r="21" spans="1:38" ht="6" customHeight="1" x14ac:dyDescent="0.3">
      <c r="A21" s="91"/>
      <c r="B21" s="87"/>
      <c r="C21" s="87"/>
      <c r="D21" s="87"/>
      <c r="E21" s="87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9"/>
      <c r="Y21" s="76">
        <v>12</v>
      </c>
      <c r="Z21" s="77" t="s">
        <v>618</v>
      </c>
      <c r="AA21" s="78" t="s">
        <v>71</v>
      </c>
      <c r="AB21" s="81" t="s">
        <v>306</v>
      </c>
      <c r="AC21" s="76" t="str">
        <f t="shared" si="0"/>
        <v>Andover borough, Sussex County</v>
      </c>
      <c r="AD21" s="76"/>
      <c r="AE21" s="76"/>
      <c r="AF21" s="76"/>
      <c r="AG21" s="76"/>
      <c r="AH21" s="76"/>
      <c r="AI21" s="80" t="s">
        <v>1206</v>
      </c>
      <c r="AJ21" s="105" t="e">
        <f>VLOOKUP(VLOOKUP(A5,$Y$10:$Z$575,2,FALSE),'Changes 2017-2020- Alphabetical'!$A$7:$H$571,7,FALSE)</f>
        <v>#N/A</v>
      </c>
      <c r="AK21" s="105"/>
      <c r="AL21" s="105"/>
    </row>
    <row r="22" spans="1:38" ht="6" customHeight="1" x14ac:dyDescent="0.3">
      <c r="A22" s="91"/>
      <c r="B22" s="87"/>
      <c r="C22" s="87"/>
      <c r="D22" s="87"/>
      <c r="E22" s="87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9"/>
      <c r="Y22" s="76">
        <v>13</v>
      </c>
      <c r="Z22" s="77" t="s">
        <v>619</v>
      </c>
      <c r="AA22" s="78" t="s">
        <v>71</v>
      </c>
      <c r="AB22" s="77" t="s">
        <v>410</v>
      </c>
      <c r="AC22" s="76" t="str">
        <f t="shared" si="0"/>
        <v>Andover township, Sussex County</v>
      </c>
      <c r="AD22" s="76"/>
      <c r="AE22" s="76"/>
      <c r="AF22" s="76"/>
      <c r="AG22" s="76"/>
      <c r="AH22" s="76"/>
      <c r="AI22" s="79"/>
      <c r="AJ22" s="76"/>
      <c r="AK22" s="76"/>
      <c r="AL22" s="76"/>
    </row>
    <row r="23" spans="1:38" ht="6" customHeight="1" x14ac:dyDescent="0.3">
      <c r="A23" s="91"/>
      <c r="B23" s="87"/>
      <c r="C23" s="87"/>
      <c r="D23" s="87"/>
      <c r="E23" s="87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9"/>
      <c r="Y23" s="76">
        <v>14</v>
      </c>
      <c r="Z23" s="77" t="s">
        <v>620</v>
      </c>
      <c r="AA23" s="78" t="s">
        <v>54</v>
      </c>
      <c r="AB23" s="77" t="s">
        <v>53</v>
      </c>
      <c r="AC23" s="76" t="str">
        <f t="shared" si="0"/>
        <v>Asbury Park city, Monmouth County</v>
      </c>
      <c r="AD23" s="76"/>
      <c r="AE23" s="76"/>
      <c r="AF23" s="76"/>
      <c r="AG23" s="76"/>
      <c r="AH23" s="76"/>
      <c r="AI23" s="82"/>
      <c r="AJ23" s="83"/>
      <c r="AK23" s="83"/>
      <c r="AL23" s="83"/>
    </row>
    <row r="24" spans="1:38" ht="6" customHeight="1" x14ac:dyDescent="0.3">
      <c r="A24" s="91"/>
      <c r="B24" s="87"/>
      <c r="C24" s="87"/>
      <c r="D24" s="87"/>
      <c r="E24" s="87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9"/>
      <c r="Y24" s="76">
        <v>15</v>
      </c>
      <c r="Z24" s="77" t="s">
        <v>621</v>
      </c>
      <c r="AA24" s="78" t="s">
        <v>24</v>
      </c>
      <c r="AB24" s="77" t="s">
        <v>23</v>
      </c>
      <c r="AC24" s="76" t="str">
        <f t="shared" si="0"/>
        <v>Atlantic City city, Atlantic County</v>
      </c>
      <c r="AD24" s="76"/>
      <c r="AE24" s="76"/>
      <c r="AF24" s="76"/>
      <c r="AG24" s="76"/>
      <c r="AH24" s="76"/>
      <c r="AI24" s="82"/>
      <c r="AJ24" s="83"/>
      <c r="AK24" s="83"/>
      <c r="AL24" s="83"/>
    </row>
    <row r="25" spans="1:38" ht="9.75" customHeight="1" thickBot="1" x14ac:dyDescent="0.35">
      <c r="A25" s="93"/>
      <c r="B25" s="94"/>
      <c r="C25" s="94"/>
      <c r="D25" s="94"/>
      <c r="E25" s="94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6"/>
      <c r="Y25" s="76">
        <v>16</v>
      </c>
      <c r="Z25" s="77" t="s">
        <v>622</v>
      </c>
      <c r="AA25" s="78" t="s">
        <v>54</v>
      </c>
      <c r="AB25" s="77" t="s">
        <v>393</v>
      </c>
      <c r="AC25" s="76" t="str">
        <f t="shared" si="0"/>
        <v>Atlantic Highlands borough, Monmouth County</v>
      </c>
      <c r="AD25" s="76"/>
      <c r="AE25" s="76"/>
      <c r="AF25" s="76"/>
      <c r="AG25" s="76"/>
      <c r="AH25" s="76"/>
      <c r="AI25" s="82"/>
      <c r="AJ25" s="83"/>
      <c r="AK25" s="83"/>
      <c r="AL25" s="83"/>
    </row>
    <row r="26" spans="1:38" s="88" customFormat="1" ht="16.5" x14ac:dyDescent="0.3">
      <c r="A26" s="91"/>
      <c r="B26" s="87"/>
      <c r="C26" s="87"/>
      <c r="D26" s="87"/>
      <c r="E26" s="87"/>
      <c r="Y26" s="79">
        <v>17</v>
      </c>
      <c r="Z26" s="99" t="s">
        <v>623</v>
      </c>
      <c r="AA26" s="100" t="s">
        <v>19</v>
      </c>
      <c r="AB26" s="99" t="s">
        <v>294</v>
      </c>
      <c r="AC26" s="79" t="str">
        <f t="shared" si="0"/>
        <v>Audubon borough, Camden County</v>
      </c>
      <c r="AD26" s="79"/>
      <c r="AE26" s="79"/>
      <c r="AF26" s="79"/>
      <c r="AG26" s="79"/>
      <c r="AH26" s="79"/>
      <c r="AI26" s="79"/>
      <c r="AJ26" s="79"/>
      <c r="AK26" s="79"/>
      <c r="AL26" s="79"/>
    </row>
    <row r="27" spans="1:38" ht="16.5" x14ac:dyDescent="0.3">
      <c r="B27"/>
      <c r="C27"/>
      <c r="D27"/>
      <c r="E27"/>
      <c r="Y27" s="79">
        <v>18</v>
      </c>
      <c r="Z27" s="99" t="s">
        <v>624</v>
      </c>
      <c r="AA27" s="100" t="s">
        <v>19</v>
      </c>
      <c r="AB27" s="99" t="s">
        <v>116</v>
      </c>
      <c r="AC27" s="79" t="str">
        <f t="shared" si="0"/>
        <v>Audubon Park borough, Camden County</v>
      </c>
    </row>
    <row r="28" spans="1:38" ht="16.5" x14ac:dyDescent="0.3">
      <c r="Y28" s="76">
        <v>19</v>
      </c>
      <c r="Z28" s="77" t="s">
        <v>625</v>
      </c>
      <c r="AA28" s="78" t="s">
        <v>28</v>
      </c>
      <c r="AB28" s="77" t="s">
        <v>430</v>
      </c>
      <c r="AC28" s="76" t="str">
        <f t="shared" si="0"/>
        <v>Avalon borough, Cape May County</v>
      </c>
      <c r="AD28" s="76"/>
      <c r="AE28" s="76"/>
      <c r="AF28" s="76"/>
      <c r="AG28" s="76"/>
      <c r="AH28" s="76"/>
      <c r="AI28" s="76"/>
      <c r="AJ28" s="76"/>
      <c r="AK28" s="76"/>
      <c r="AL28" s="76"/>
    </row>
    <row r="29" spans="1:38" ht="16.5" x14ac:dyDescent="0.3">
      <c r="Y29" s="76">
        <v>20</v>
      </c>
      <c r="Z29" s="77" t="s">
        <v>626</v>
      </c>
      <c r="AA29" s="78" t="s">
        <v>54</v>
      </c>
      <c r="AB29" s="77" t="s">
        <v>450</v>
      </c>
      <c r="AC29" s="76" t="str">
        <f t="shared" si="0"/>
        <v>Avon-by-the-Sea borough, Monmouth County</v>
      </c>
      <c r="AD29" s="76"/>
      <c r="AE29" s="76"/>
      <c r="AF29" s="76"/>
      <c r="AG29" s="76"/>
      <c r="AH29" s="76"/>
      <c r="AI29" s="76"/>
      <c r="AJ29" s="76"/>
      <c r="AK29" s="76"/>
      <c r="AL29" s="76"/>
    </row>
    <row r="30" spans="1:38" ht="18" customHeight="1" x14ac:dyDescent="0.3">
      <c r="Y30" s="76">
        <v>21</v>
      </c>
      <c r="Z30" s="77" t="s">
        <v>627</v>
      </c>
      <c r="AA30" s="78" t="s">
        <v>30</v>
      </c>
      <c r="AB30" s="77" t="s">
        <v>444</v>
      </c>
      <c r="AC30" s="76" t="str">
        <f t="shared" si="0"/>
        <v>Barnegat Light borough, Ocean County</v>
      </c>
      <c r="AD30" s="76"/>
      <c r="AE30" s="76"/>
      <c r="AF30" s="76"/>
      <c r="AG30" s="76"/>
      <c r="AH30" s="76"/>
      <c r="AI30" s="76"/>
      <c r="AJ30" s="76"/>
      <c r="AK30" s="76"/>
      <c r="AL30" s="76"/>
    </row>
    <row r="31" spans="1:38" ht="16.5" x14ac:dyDescent="0.3">
      <c r="Y31" s="76">
        <v>22</v>
      </c>
      <c r="Z31" s="77" t="s">
        <v>628</v>
      </c>
      <c r="AA31" s="78" t="s">
        <v>30</v>
      </c>
      <c r="AB31" s="77" t="s">
        <v>215</v>
      </c>
      <c r="AC31" s="76" t="str">
        <f t="shared" si="0"/>
        <v>Barnegat township, Ocean County</v>
      </c>
      <c r="AD31" s="76"/>
      <c r="AE31" s="76"/>
      <c r="AF31" s="76"/>
      <c r="AG31" s="76"/>
      <c r="AH31" s="76"/>
      <c r="AI31" s="76"/>
      <c r="AJ31" s="76"/>
      <c r="AK31" s="76"/>
      <c r="AL31" s="76"/>
    </row>
    <row r="32" spans="1:38" ht="16.5" x14ac:dyDescent="0.3">
      <c r="Y32" s="76">
        <v>23</v>
      </c>
      <c r="Z32" s="77" t="s">
        <v>629</v>
      </c>
      <c r="AA32" s="78" t="s">
        <v>19</v>
      </c>
      <c r="AB32" s="77" t="s">
        <v>212</v>
      </c>
      <c r="AC32" s="76" t="str">
        <f t="shared" si="0"/>
        <v>Barrington borough, Camden County</v>
      </c>
      <c r="AD32" s="76"/>
      <c r="AE32" s="76"/>
      <c r="AF32" s="76"/>
      <c r="AG32" s="76"/>
      <c r="AH32" s="76"/>
      <c r="AI32" s="76"/>
      <c r="AJ32" s="76"/>
      <c r="AK32" s="76"/>
      <c r="AL32" s="76"/>
    </row>
    <row r="33" spans="25:38" ht="16.5" x14ac:dyDescent="0.3">
      <c r="Y33" s="76">
        <v>24</v>
      </c>
      <c r="Z33" s="77" t="s">
        <v>630</v>
      </c>
      <c r="AA33" s="78" t="s">
        <v>44</v>
      </c>
      <c r="AB33" s="77" t="s">
        <v>144</v>
      </c>
      <c r="AC33" s="76" t="str">
        <f t="shared" si="0"/>
        <v>Bass River township, Burlington County</v>
      </c>
      <c r="AD33" s="76"/>
      <c r="AE33" s="76"/>
      <c r="AF33" s="76"/>
      <c r="AG33" s="76"/>
      <c r="AH33" s="76"/>
      <c r="AI33" s="76"/>
      <c r="AJ33" s="76"/>
      <c r="AK33" s="76"/>
      <c r="AL33" s="76"/>
    </row>
    <row r="34" spans="25:38" ht="16.5" x14ac:dyDescent="0.3">
      <c r="Y34" s="76">
        <v>25</v>
      </c>
      <c r="Z34" s="77" t="s">
        <v>631</v>
      </c>
      <c r="AA34" s="78" t="s">
        <v>30</v>
      </c>
      <c r="AB34" s="77" t="s">
        <v>403</v>
      </c>
      <c r="AC34" s="76" t="str">
        <f t="shared" si="0"/>
        <v>Bay Head borough, Ocean County</v>
      </c>
      <c r="AD34" s="76"/>
      <c r="AE34" s="76"/>
      <c r="AF34" s="76"/>
      <c r="AG34" s="76"/>
      <c r="AH34" s="76"/>
      <c r="AI34" s="76"/>
      <c r="AJ34" s="76"/>
      <c r="AK34" s="76"/>
      <c r="AL34" s="76"/>
    </row>
    <row r="35" spans="25:38" ht="16.5" x14ac:dyDescent="0.3">
      <c r="Y35" s="76">
        <v>26</v>
      </c>
      <c r="Z35" s="77" t="s">
        <v>632</v>
      </c>
      <c r="AA35" s="78" t="s">
        <v>52</v>
      </c>
      <c r="AB35" s="77" t="s">
        <v>122</v>
      </c>
      <c r="AC35" s="76" t="str">
        <f t="shared" si="0"/>
        <v>Bayonne city, Hudson County</v>
      </c>
      <c r="AD35" s="76"/>
      <c r="AE35" s="76"/>
      <c r="AF35" s="76"/>
      <c r="AG35" s="76"/>
      <c r="AH35" s="76"/>
      <c r="AI35" s="76"/>
      <c r="AJ35" s="76"/>
      <c r="AK35" s="76"/>
      <c r="AL35" s="76"/>
    </row>
    <row r="36" spans="25:38" ht="16.5" x14ac:dyDescent="0.3">
      <c r="Y36" s="76">
        <v>27</v>
      </c>
      <c r="Z36" s="77" t="s">
        <v>633</v>
      </c>
      <c r="AA36" s="78" t="s">
        <v>30</v>
      </c>
      <c r="AB36" s="77" t="s">
        <v>368</v>
      </c>
      <c r="AC36" s="76" t="str">
        <f t="shared" si="0"/>
        <v>Beach Haven borough, Ocean County</v>
      </c>
      <c r="AD36" s="76"/>
      <c r="AE36" s="76"/>
      <c r="AF36" s="76"/>
      <c r="AG36" s="76"/>
      <c r="AH36" s="76"/>
      <c r="AI36" s="76"/>
      <c r="AJ36" s="76"/>
      <c r="AK36" s="76"/>
      <c r="AL36" s="76"/>
    </row>
    <row r="37" spans="25:38" ht="16.5" x14ac:dyDescent="0.3">
      <c r="Y37" s="76">
        <v>28</v>
      </c>
      <c r="Z37" s="77" t="s">
        <v>634</v>
      </c>
      <c r="AA37" s="78" t="s">
        <v>30</v>
      </c>
      <c r="AB37" s="77" t="s">
        <v>249</v>
      </c>
      <c r="AC37" s="76" t="str">
        <f t="shared" si="0"/>
        <v>Beachwood borough, Ocean County</v>
      </c>
      <c r="AD37" s="76"/>
      <c r="AE37" s="76"/>
      <c r="AF37" s="76"/>
      <c r="AG37" s="76"/>
      <c r="AH37" s="76"/>
      <c r="AI37" s="76"/>
      <c r="AJ37" s="76"/>
      <c r="AK37" s="76"/>
      <c r="AL37" s="76"/>
    </row>
    <row r="38" spans="25:38" ht="16.5" x14ac:dyDescent="0.3">
      <c r="Y38" s="76">
        <v>29</v>
      </c>
      <c r="Z38" s="77" t="s">
        <v>635</v>
      </c>
      <c r="AA38" s="78" t="s">
        <v>172</v>
      </c>
      <c r="AB38" s="77" t="s">
        <v>496</v>
      </c>
      <c r="AC38" s="76" t="str">
        <f t="shared" si="0"/>
        <v>Bedminster township, Somerset County</v>
      </c>
      <c r="AD38" s="76"/>
      <c r="AE38" s="76"/>
      <c r="AF38" s="76"/>
      <c r="AG38" s="76"/>
      <c r="AH38" s="76"/>
      <c r="AI38" s="76"/>
      <c r="AJ38" s="76"/>
      <c r="AK38" s="76"/>
      <c r="AL38" s="76"/>
    </row>
    <row r="39" spans="25:38" ht="16.5" x14ac:dyDescent="0.3">
      <c r="Y39" s="76">
        <v>30</v>
      </c>
      <c r="Z39" s="77" t="s">
        <v>636</v>
      </c>
      <c r="AA39" s="78" t="s">
        <v>41</v>
      </c>
      <c r="AB39" s="77" t="s">
        <v>160</v>
      </c>
      <c r="AC39" s="76" t="str">
        <f t="shared" si="0"/>
        <v>Belleville township, Essex County</v>
      </c>
      <c r="AD39" s="76"/>
      <c r="AE39" s="76"/>
      <c r="AF39" s="76"/>
      <c r="AG39" s="76"/>
      <c r="AH39" s="76"/>
      <c r="AI39" s="76"/>
      <c r="AJ39" s="76"/>
      <c r="AK39" s="76"/>
      <c r="AL39" s="76"/>
    </row>
    <row r="40" spans="25:38" ht="16.5" x14ac:dyDescent="0.3">
      <c r="Y40" s="76">
        <v>31</v>
      </c>
      <c r="Z40" s="77" t="s">
        <v>637</v>
      </c>
      <c r="AA40" s="78" t="s">
        <v>19</v>
      </c>
      <c r="AB40" s="77" t="s">
        <v>123</v>
      </c>
      <c r="AC40" s="76" t="str">
        <f t="shared" si="0"/>
        <v>Bellmawr borough, Camden County</v>
      </c>
      <c r="AD40" s="76"/>
      <c r="AE40" s="76"/>
      <c r="AF40" s="76"/>
      <c r="AG40" s="76"/>
      <c r="AH40" s="76"/>
      <c r="AI40" s="76"/>
      <c r="AJ40" s="76"/>
      <c r="AK40" s="76"/>
      <c r="AL40" s="76"/>
    </row>
    <row r="41" spans="25:38" ht="16.5" x14ac:dyDescent="0.3">
      <c r="Y41" s="76">
        <v>32</v>
      </c>
      <c r="Z41" s="77" t="s">
        <v>638</v>
      </c>
      <c r="AA41" s="78" t="s">
        <v>54</v>
      </c>
      <c r="AB41" s="77" t="s">
        <v>266</v>
      </c>
      <c r="AC41" s="76" t="str">
        <f t="shared" si="0"/>
        <v>Belmar borough, Monmouth County</v>
      </c>
      <c r="AD41" s="76"/>
      <c r="AE41" s="76"/>
      <c r="AF41" s="76"/>
      <c r="AG41" s="76"/>
      <c r="AH41" s="76"/>
      <c r="AI41" s="76"/>
      <c r="AJ41" s="76"/>
      <c r="AK41" s="76"/>
      <c r="AL41" s="76"/>
    </row>
    <row r="42" spans="25:38" ht="16.5" x14ac:dyDescent="0.3">
      <c r="Y42" s="76">
        <v>33</v>
      </c>
      <c r="Z42" s="77" t="s">
        <v>639</v>
      </c>
      <c r="AA42" s="78" t="s">
        <v>63</v>
      </c>
      <c r="AB42" s="77" t="s">
        <v>185</v>
      </c>
      <c r="AC42" s="76" t="str">
        <f t="shared" si="0"/>
        <v>Belvidere town, Warren County</v>
      </c>
      <c r="AD42" s="76"/>
      <c r="AE42" s="76"/>
      <c r="AF42" s="76"/>
      <c r="AG42" s="76"/>
      <c r="AH42" s="76"/>
      <c r="AI42" s="76"/>
      <c r="AJ42" s="76"/>
      <c r="AK42" s="76"/>
      <c r="AL42" s="76"/>
    </row>
    <row r="43" spans="25:38" ht="16.5" x14ac:dyDescent="0.3">
      <c r="Y43" s="76">
        <v>34</v>
      </c>
      <c r="Z43" s="77" t="s">
        <v>640</v>
      </c>
      <c r="AA43" s="78" t="s">
        <v>93</v>
      </c>
      <c r="AB43" s="77" t="s">
        <v>295</v>
      </c>
      <c r="AC43" s="76" t="str">
        <f t="shared" si="0"/>
        <v>Bergenfield borough, Bergen County</v>
      </c>
      <c r="AD43" s="76"/>
      <c r="AE43" s="76"/>
      <c r="AF43" s="76"/>
      <c r="AG43" s="76"/>
      <c r="AH43" s="76"/>
      <c r="AI43" s="76"/>
      <c r="AJ43" s="76"/>
      <c r="AK43" s="76"/>
      <c r="AL43" s="76"/>
    </row>
    <row r="44" spans="25:38" ht="16.5" x14ac:dyDescent="0.3">
      <c r="Y44" s="76">
        <v>35</v>
      </c>
      <c r="Z44" s="77" t="s">
        <v>641</v>
      </c>
      <c r="AA44" s="78" t="s">
        <v>61</v>
      </c>
      <c r="AB44" s="77" t="s">
        <v>549</v>
      </c>
      <c r="AC44" s="76" t="str">
        <f t="shared" si="0"/>
        <v>Berkeley Heights township, Union County</v>
      </c>
      <c r="AD44" s="76"/>
      <c r="AE44" s="76"/>
      <c r="AF44" s="76"/>
      <c r="AG44" s="76"/>
      <c r="AH44" s="76"/>
      <c r="AI44" s="76"/>
      <c r="AJ44" s="76"/>
      <c r="AK44" s="76"/>
      <c r="AL44" s="76"/>
    </row>
    <row r="45" spans="25:38" ht="16.5" x14ac:dyDescent="0.3">
      <c r="Y45" s="76">
        <v>36</v>
      </c>
      <c r="Z45" s="77" t="s">
        <v>642</v>
      </c>
      <c r="AA45" s="78" t="s">
        <v>30</v>
      </c>
      <c r="AB45" s="77" t="s">
        <v>179</v>
      </c>
      <c r="AC45" s="76" t="str">
        <f t="shared" si="0"/>
        <v>Berkeley township, Ocean County</v>
      </c>
      <c r="AD45" s="76"/>
      <c r="AE45" s="76"/>
      <c r="AF45" s="76"/>
      <c r="AG45" s="76"/>
      <c r="AH45" s="76"/>
      <c r="AI45" s="76"/>
      <c r="AJ45" s="76"/>
      <c r="AK45" s="76"/>
      <c r="AL45" s="76"/>
    </row>
    <row r="46" spans="25:38" ht="16.5" x14ac:dyDescent="0.3">
      <c r="Y46" s="76">
        <v>37</v>
      </c>
      <c r="Z46" s="77" t="s">
        <v>643</v>
      </c>
      <c r="AA46" s="78" t="s">
        <v>19</v>
      </c>
      <c r="AB46" s="77" t="s">
        <v>246</v>
      </c>
      <c r="AC46" s="76" t="str">
        <f t="shared" si="0"/>
        <v>Berlin borough, Camden County</v>
      </c>
      <c r="AD46" s="76"/>
      <c r="AE46" s="76"/>
      <c r="AF46" s="76"/>
      <c r="AG46" s="76"/>
      <c r="AH46" s="76"/>
      <c r="AI46" s="76"/>
      <c r="AJ46" s="76"/>
      <c r="AK46" s="76"/>
      <c r="AL46" s="76"/>
    </row>
    <row r="47" spans="25:38" ht="16.5" x14ac:dyDescent="0.3">
      <c r="Y47" s="76">
        <v>38</v>
      </c>
      <c r="Z47" s="77" t="s">
        <v>644</v>
      </c>
      <c r="AA47" s="78" t="s">
        <v>19</v>
      </c>
      <c r="AB47" s="77" t="s">
        <v>134</v>
      </c>
      <c r="AC47" s="76" t="str">
        <f t="shared" si="0"/>
        <v>Berlin township, Camden County</v>
      </c>
      <c r="AD47" s="76"/>
      <c r="AE47" s="76"/>
      <c r="AF47" s="76"/>
      <c r="AG47" s="76"/>
      <c r="AH47" s="76"/>
      <c r="AI47" s="76"/>
      <c r="AJ47" s="76"/>
      <c r="AK47" s="76"/>
      <c r="AL47" s="76"/>
    </row>
    <row r="48" spans="25:38" ht="16.5" x14ac:dyDescent="0.3">
      <c r="Y48" s="76">
        <v>39</v>
      </c>
      <c r="Z48" s="77" t="s">
        <v>645</v>
      </c>
      <c r="AA48" s="78" t="s">
        <v>172</v>
      </c>
      <c r="AB48" s="77" t="s">
        <v>545</v>
      </c>
      <c r="AC48" s="76" t="str">
        <f t="shared" si="0"/>
        <v>Bernards township, Somerset County</v>
      </c>
      <c r="AD48" s="76"/>
      <c r="AE48" s="76"/>
      <c r="AF48" s="76"/>
      <c r="AG48" s="76"/>
      <c r="AH48" s="76"/>
      <c r="AI48" s="76"/>
      <c r="AJ48" s="76"/>
      <c r="AK48" s="76"/>
      <c r="AL48" s="76"/>
    </row>
    <row r="49" spans="25:38" ht="16.5" x14ac:dyDescent="0.3">
      <c r="Y49" s="76">
        <v>40</v>
      </c>
      <c r="Z49" s="77" t="s">
        <v>646</v>
      </c>
      <c r="AA49" s="78" t="s">
        <v>172</v>
      </c>
      <c r="AB49" s="77" t="s">
        <v>542</v>
      </c>
      <c r="AC49" s="76" t="str">
        <f t="shared" si="0"/>
        <v>Bernardsville borough, Somerset County</v>
      </c>
      <c r="AD49" s="76"/>
      <c r="AE49" s="76"/>
      <c r="AF49" s="76"/>
      <c r="AG49" s="76"/>
      <c r="AH49" s="76"/>
      <c r="AI49" s="76"/>
      <c r="AJ49" s="76"/>
      <c r="AK49" s="76"/>
      <c r="AL49" s="76"/>
    </row>
    <row r="50" spans="25:38" ht="16.5" x14ac:dyDescent="0.3">
      <c r="Y50" s="76">
        <v>41</v>
      </c>
      <c r="Z50" s="77" t="s">
        <v>647</v>
      </c>
      <c r="AA50" s="78" t="s">
        <v>91</v>
      </c>
      <c r="AB50" s="77" t="s">
        <v>500</v>
      </c>
      <c r="AC50" s="76" t="str">
        <f t="shared" si="0"/>
        <v>Bethlehem township, Hunterdon County</v>
      </c>
      <c r="AD50" s="76"/>
      <c r="AE50" s="76"/>
      <c r="AF50" s="76"/>
      <c r="AG50" s="76"/>
      <c r="AH50" s="76"/>
      <c r="AI50" s="76"/>
      <c r="AJ50" s="76"/>
      <c r="AK50" s="76"/>
      <c r="AL50" s="76"/>
    </row>
    <row r="51" spans="25:38" ht="16.5" x14ac:dyDescent="0.3">
      <c r="Y51" s="76">
        <v>42</v>
      </c>
      <c r="Z51" s="77" t="s">
        <v>648</v>
      </c>
      <c r="AA51" s="78" t="s">
        <v>44</v>
      </c>
      <c r="AB51" s="77" t="s">
        <v>77</v>
      </c>
      <c r="AC51" s="76" t="str">
        <f t="shared" si="0"/>
        <v>Beverly city, Burlington County</v>
      </c>
      <c r="AD51" s="76"/>
      <c r="AE51" s="76"/>
      <c r="AF51" s="76"/>
      <c r="AG51" s="76"/>
      <c r="AH51" s="76"/>
      <c r="AI51" s="76"/>
      <c r="AJ51" s="76"/>
      <c r="AK51" s="76"/>
      <c r="AL51" s="76"/>
    </row>
    <row r="52" spans="25:38" ht="16.5" x14ac:dyDescent="0.3">
      <c r="Y52" s="76">
        <v>43</v>
      </c>
      <c r="Z52" s="77" t="s">
        <v>649</v>
      </c>
      <c r="AA52" s="78" t="s">
        <v>63</v>
      </c>
      <c r="AB52" s="77" t="s">
        <v>399</v>
      </c>
      <c r="AC52" s="76" t="str">
        <f t="shared" si="0"/>
        <v>Blairstown township, Warren County</v>
      </c>
      <c r="AD52" s="76"/>
      <c r="AE52" s="76"/>
      <c r="AF52" s="76"/>
      <c r="AG52" s="76"/>
      <c r="AH52" s="76"/>
      <c r="AI52" s="76"/>
      <c r="AJ52" s="76"/>
      <c r="AK52" s="76"/>
      <c r="AL52" s="76"/>
    </row>
    <row r="53" spans="25:38" ht="16.5" x14ac:dyDescent="0.3">
      <c r="Y53" s="76">
        <v>44</v>
      </c>
      <c r="Z53" s="77" t="s">
        <v>650</v>
      </c>
      <c r="AA53" s="78" t="s">
        <v>41</v>
      </c>
      <c r="AB53" s="77" t="s">
        <v>236</v>
      </c>
      <c r="AC53" s="76" t="str">
        <f t="shared" si="0"/>
        <v>Bloomfield township, Essex County</v>
      </c>
      <c r="AD53" s="76"/>
      <c r="AE53" s="76"/>
      <c r="AF53" s="76"/>
      <c r="AG53" s="76"/>
      <c r="AH53" s="76"/>
      <c r="AI53" s="76"/>
      <c r="AJ53" s="76"/>
      <c r="AK53" s="76"/>
      <c r="AL53" s="76"/>
    </row>
    <row r="54" spans="25:38" ht="16.5" x14ac:dyDescent="0.3">
      <c r="Y54" s="76">
        <v>45</v>
      </c>
      <c r="Z54" s="77" t="s">
        <v>651</v>
      </c>
      <c r="AA54" s="78" t="s">
        <v>33</v>
      </c>
      <c r="AB54" s="77" t="s">
        <v>296</v>
      </c>
      <c r="AC54" s="76" t="str">
        <f t="shared" si="0"/>
        <v>Bloomingdale borough, Passaic County</v>
      </c>
      <c r="AD54" s="76"/>
      <c r="AE54" s="76"/>
      <c r="AF54" s="76"/>
      <c r="AG54" s="76"/>
      <c r="AH54" s="76"/>
      <c r="AI54" s="76"/>
      <c r="AJ54" s="76"/>
      <c r="AK54" s="76"/>
      <c r="AL54" s="76"/>
    </row>
    <row r="55" spans="25:38" ht="16.5" x14ac:dyDescent="0.3">
      <c r="Y55" s="76">
        <v>46</v>
      </c>
      <c r="Z55" s="77" t="s">
        <v>652</v>
      </c>
      <c r="AA55" s="78" t="s">
        <v>91</v>
      </c>
      <c r="AB55" s="77" t="s">
        <v>279</v>
      </c>
      <c r="AC55" s="76" t="str">
        <f t="shared" si="0"/>
        <v>Bloomsbury borough, Hunterdon County</v>
      </c>
      <c r="AD55" s="76"/>
      <c r="AE55" s="76"/>
      <c r="AF55" s="76"/>
      <c r="AG55" s="76"/>
      <c r="AH55" s="76"/>
      <c r="AI55" s="76"/>
      <c r="AJ55" s="76"/>
      <c r="AK55" s="76"/>
      <c r="AL55" s="76"/>
    </row>
    <row r="56" spans="25:38" ht="16.5" x14ac:dyDescent="0.3">
      <c r="Y56" s="76">
        <v>47</v>
      </c>
      <c r="Z56" s="77" t="s">
        <v>653</v>
      </c>
      <c r="AA56" s="78" t="s">
        <v>93</v>
      </c>
      <c r="AB56" s="77" t="s">
        <v>222</v>
      </c>
      <c r="AC56" s="76" t="str">
        <f t="shared" si="0"/>
        <v>Bogota borough, Bergen County</v>
      </c>
      <c r="AD56" s="76"/>
      <c r="AE56" s="76"/>
      <c r="AF56" s="76"/>
      <c r="AG56" s="76"/>
      <c r="AH56" s="76"/>
      <c r="AI56" s="76"/>
      <c r="AJ56" s="76"/>
      <c r="AK56" s="76"/>
      <c r="AL56" s="76"/>
    </row>
    <row r="57" spans="25:38" ht="16.5" x14ac:dyDescent="0.3">
      <c r="Y57" s="76">
        <v>48</v>
      </c>
      <c r="Z57" s="77" t="s">
        <v>654</v>
      </c>
      <c r="AA57" s="78" t="s">
        <v>81</v>
      </c>
      <c r="AB57" s="77" t="s">
        <v>338</v>
      </c>
      <c r="AC57" s="76" t="str">
        <f t="shared" si="0"/>
        <v>Boonton town, Morris County</v>
      </c>
      <c r="AD57" s="76"/>
      <c r="AE57" s="76"/>
      <c r="AF57" s="76"/>
      <c r="AG57" s="76"/>
      <c r="AH57" s="76"/>
      <c r="AI57" s="76"/>
      <c r="AJ57" s="76"/>
      <c r="AK57" s="76"/>
      <c r="AL57" s="76"/>
    </row>
    <row r="58" spans="25:38" ht="16.5" x14ac:dyDescent="0.3">
      <c r="Y58" s="76">
        <v>49</v>
      </c>
      <c r="Z58" s="77" t="s">
        <v>655</v>
      </c>
      <c r="AA58" s="78" t="s">
        <v>81</v>
      </c>
      <c r="AB58" s="77" t="s">
        <v>499</v>
      </c>
      <c r="AC58" s="76" t="str">
        <f t="shared" si="0"/>
        <v>Boonton township, Morris County</v>
      </c>
      <c r="AD58" s="76"/>
      <c r="AE58" s="76"/>
      <c r="AF58" s="76"/>
      <c r="AG58" s="76"/>
      <c r="AH58" s="76"/>
      <c r="AI58" s="76"/>
      <c r="AJ58" s="76"/>
      <c r="AK58" s="76"/>
      <c r="AL58" s="76"/>
    </row>
    <row r="59" spans="25:38" ht="16.5" x14ac:dyDescent="0.3">
      <c r="Y59" s="76">
        <v>50</v>
      </c>
      <c r="Z59" s="77" t="s">
        <v>656</v>
      </c>
      <c r="AA59" s="78" t="s">
        <v>44</v>
      </c>
      <c r="AB59" s="77" t="s">
        <v>305</v>
      </c>
      <c r="AC59" s="76" t="str">
        <f t="shared" si="0"/>
        <v>Bordentown city, Burlington County</v>
      </c>
      <c r="AD59" s="76"/>
      <c r="AE59" s="76"/>
      <c r="AF59" s="76"/>
      <c r="AG59" s="76"/>
      <c r="AH59" s="76"/>
      <c r="AI59" s="76"/>
      <c r="AJ59" s="76"/>
      <c r="AK59" s="76"/>
      <c r="AL59" s="76"/>
    </row>
    <row r="60" spans="25:38" ht="16.5" x14ac:dyDescent="0.3">
      <c r="Y60" s="76">
        <v>51</v>
      </c>
      <c r="Z60" s="77" t="s">
        <v>657</v>
      </c>
      <c r="AA60" s="78" t="s">
        <v>44</v>
      </c>
      <c r="AB60" s="77" t="s">
        <v>427</v>
      </c>
      <c r="AC60" s="76" t="str">
        <f t="shared" si="0"/>
        <v>Bordentown township, Burlington County</v>
      </c>
      <c r="AD60" s="76"/>
      <c r="AE60" s="76"/>
      <c r="AF60" s="76"/>
      <c r="AG60" s="76"/>
      <c r="AH60" s="76"/>
      <c r="AI60" s="76"/>
      <c r="AJ60" s="76"/>
      <c r="AK60" s="76"/>
      <c r="AL60" s="76"/>
    </row>
    <row r="61" spans="25:38" ht="16.5" x14ac:dyDescent="0.3">
      <c r="Y61" s="76">
        <v>52</v>
      </c>
      <c r="Z61" s="77" t="s">
        <v>658</v>
      </c>
      <c r="AA61" s="78" t="s">
        <v>172</v>
      </c>
      <c r="AB61" s="77" t="s">
        <v>174</v>
      </c>
      <c r="AC61" s="76" t="str">
        <f t="shared" si="0"/>
        <v>Bound Brook borough, Somerset County</v>
      </c>
      <c r="AD61" s="76"/>
      <c r="AE61" s="76"/>
      <c r="AF61" s="76"/>
      <c r="AG61" s="76"/>
      <c r="AH61" s="76"/>
      <c r="AI61" s="76"/>
      <c r="AJ61" s="76"/>
      <c r="AK61" s="76"/>
      <c r="AL61" s="76"/>
    </row>
    <row r="62" spans="25:38" ht="16.5" x14ac:dyDescent="0.3">
      <c r="Y62" s="76">
        <v>53</v>
      </c>
      <c r="Z62" s="77" t="s">
        <v>659</v>
      </c>
      <c r="AA62" s="78" t="s">
        <v>54</v>
      </c>
      <c r="AB62" s="77" t="s">
        <v>218</v>
      </c>
      <c r="AC62" s="76" t="str">
        <f t="shared" si="0"/>
        <v>Bradley Beach borough, Monmouth County</v>
      </c>
      <c r="AD62" s="76"/>
      <c r="AE62" s="76"/>
      <c r="AF62" s="76"/>
      <c r="AG62" s="76"/>
      <c r="AH62" s="76"/>
      <c r="AI62" s="76"/>
      <c r="AJ62" s="76"/>
      <c r="AK62" s="76"/>
      <c r="AL62" s="76"/>
    </row>
    <row r="63" spans="25:38" ht="16.5" x14ac:dyDescent="0.3">
      <c r="Y63" s="76">
        <v>54</v>
      </c>
      <c r="Z63" s="77" t="s">
        <v>660</v>
      </c>
      <c r="AA63" s="78" t="s">
        <v>172</v>
      </c>
      <c r="AB63" s="77" t="s">
        <v>525</v>
      </c>
      <c r="AC63" s="76" t="str">
        <f t="shared" si="0"/>
        <v>Branchburg township, Somerset County</v>
      </c>
      <c r="AD63" s="76"/>
      <c r="AE63" s="76"/>
      <c r="AF63" s="76"/>
      <c r="AG63" s="76"/>
      <c r="AH63" s="76"/>
      <c r="AI63" s="76"/>
      <c r="AJ63" s="76"/>
      <c r="AK63" s="76"/>
      <c r="AL63" s="76"/>
    </row>
    <row r="64" spans="25:38" ht="16.5" x14ac:dyDescent="0.3">
      <c r="Y64" s="76">
        <v>55</v>
      </c>
      <c r="Z64" s="77" t="s">
        <v>661</v>
      </c>
      <c r="AA64" s="78" t="s">
        <v>71</v>
      </c>
      <c r="AB64" s="77" t="s">
        <v>255</v>
      </c>
      <c r="AC64" s="76" t="str">
        <f t="shared" si="0"/>
        <v>Branchville borough, Sussex County</v>
      </c>
      <c r="AD64" s="76"/>
      <c r="AE64" s="76"/>
      <c r="AF64" s="76"/>
      <c r="AG64" s="76"/>
      <c r="AH64" s="76"/>
      <c r="AI64" s="76"/>
      <c r="AJ64" s="76"/>
      <c r="AK64" s="76"/>
      <c r="AL64" s="76"/>
    </row>
    <row r="65" spans="25:38" ht="16.5" x14ac:dyDescent="0.3">
      <c r="Y65" s="76">
        <v>56</v>
      </c>
      <c r="Z65" s="77" t="s">
        <v>662</v>
      </c>
      <c r="AA65" s="78" t="s">
        <v>30</v>
      </c>
      <c r="AB65" s="77" t="s">
        <v>281</v>
      </c>
      <c r="AC65" s="76" t="str">
        <f t="shared" si="0"/>
        <v>Brick township, Ocean County</v>
      </c>
      <c r="AD65" s="76"/>
      <c r="AE65" s="76"/>
      <c r="AF65" s="76"/>
      <c r="AG65" s="76"/>
      <c r="AH65" s="76"/>
      <c r="AI65" s="76"/>
      <c r="AJ65" s="76"/>
      <c r="AK65" s="76"/>
      <c r="AL65" s="76"/>
    </row>
    <row r="66" spans="25:38" ht="16.5" x14ac:dyDescent="0.3">
      <c r="Y66" s="76">
        <v>57</v>
      </c>
      <c r="Z66" s="77" t="s">
        <v>663</v>
      </c>
      <c r="AA66" s="78" t="s">
        <v>26</v>
      </c>
      <c r="AB66" s="77" t="s">
        <v>25</v>
      </c>
      <c r="AC66" s="76" t="str">
        <f t="shared" si="0"/>
        <v>Bridgeton city, Cumberland County</v>
      </c>
      <c r="AD66" s="76"/>
      <c r="AE66" s="76"/>
      <c r="AF66" s="76"/>
      <c r="AG66" s="76"/>
      <c r="AH66" s="76"/>
      <c r="AI66" s="76"/>
      <c r="AJ66" s="76"/>
      <c r="AK66" s="76"/>
      <c r="AL66" s="76"/>
    </row>
    <row r="67" spans="25:38" ht="16.5" x14ac:dyDescent="0.3">
      <c r="Y67" s="76">
        <v>58</v>
      </c>
      <c r="Z67" s="77" t="s">
        <v>664</v>
      </c>
      <c r="AA67" s="78" t="s">
        <v>172</v>
      </c>
      <c r="AB67" s="77" t="s">
        <v>484</v>
      </c>
      <c r="AC67" s="76" t="str">
        <f t="shared" si="0"/>
        <v>Bridgewater township, Somerset County</v>
      </c>
      <c r="AD67" s="76"/>
      <c r="AE67" s="76"/>
      <c r="AF67" s="76"/>
      <c r="AG67" s="76"/>
      <c r="AH67" s="76"/>
      <c r="AI67" s="76"/>
      <c r="AJ67" s="76"/>
      <c r="AK67" s="76"/>
      <c r="AL67" s="76"/>
    </row>
    <row r="68" spans="25:38" ht="16.5" x14ac:dyDescent="0.3">
      <c r="Y68" s="76">
        <v>59</v>
      </c>
      <c r="Z68" s="77" t="s">
        <v>665</v>
      </c>
      <c r="AA68" s="78" t="s">
        <v>54</v>
      </c>
      <c r="AB68" s="77" t="s">
        <v>522</v>
      </c>
      <c r="AC68" s="76" t="str">
        <f t="shared" si="0"/>
        <v>Brielle borough, Monmouth County</v>
      </c>
      <c r="AD68" s="76"/>
      <c r="AE68" s="76"/>
      <c r="AF68" s="76"/>
      <c r="AG68" s="76"/>
      <c r="AH68" s="76"/>
      <c r="AI68" s="76"/>
      <c r="AJ68" s="76"/>
      <c r="AK68" s="76"/>
      <c r="AL68" s="76"/>
    </row>
    <row r="69" spans="25:38" ht="16.5" x14ac:dyDescent="0.3">
      <c r="Y69" s="76">
        <v>60</v>
      </c>
      <c r="Z69" s="77" t="s">
        <v>666</v>
      </c>
      <c r="AA69" s="78" t="s">
        <v>24</v>
      </c>
      <c r="AB69" s="77" t="s">
        <v>137</v>
      </c>
      <c r="AC69" s="76" t="str">
        <f t="shared" si="0"/>
        <v>Brigantine city, Atlantic County</v>
      </c>
      <c r="AD69" s="76"/>
      <c r="AE69" s="76"/>
      <c r="AF69" s="76"/>
      <c r="AG69" s="76"/>
      <c r="AH69" s="76"/>
      <c r="AI69" s="76"/>
      <c r="AJ69" s="76"/>
      <c r="AK69" s="76"/>
      <c r="AL69" s="76"/>
    </row>
    <row r="70" spans="25:38" ht="16.5" x14ac:dyDescent="0.3">
      <c r="Y70" s="76">
        <v>61</v>
      </c>
      <c r="Z70" s="77" t="s">
        <v>667</v>
      </c>
      <c r="AA70" s="78" t="s">
        <v>19</v>
      </c>
      <c r="AB70" s="77" t="s">
        <v>97</v>
      </c>
      <c r="AC70" s="76" t="str">
        <f t="shared" si="0"/>
        <v>Brooklawn borough, Camden County</v>
      </c>
      <c r="AD70" s="76"/>
      <c r="AE70" s="76"/>
      <c r="AF70" s="76"/>
      <c r="AG70" s="76"/>
      <c r="AH70" s="76"/>
      <c r="AI70" s="76"/>
      <c r="AJ70" s="76"/>
      <c r="AK70" s="76"/>
      <c r="AL70" s="76"/>
    </row>
    <row r="71" spans="25:38" ht="16.5" x14ac:dyDescent="0.3">
      <c r="Y71" s="76">
        <v>62</v>
      </c>
      <c r="Z71" s="77" t="s">
        <v>668</v>
      </c>
      <c r="AA71" s="78" t="s">
        <v>24</v>
      </c>
      <c r="AB71" s="77" t="s">
        <v>73</v>
      </c>
      <c r="AC71" s="76" t="str">
        <f t="shared" si="0"/>
        <v>Buena borough, Atlantic County</v>
      </c>
      <c r="AD71" s="76"/>
      <c r="AE71" s="76"/>
      <c r="AF71" s="76"/>
      <c r="AG71" s="76"/>
      <c r="AH71" s="76"/>
      <c r="AI71" s="76"/>
      <c r="AJ71" s="76"/>
      <c r="AK71" s="76"/>
      <c r="AL71" s="76"/>
    </row>
    <row r="72" spans="25:38" ht="16.5" x14ac:dyDescent="0.3">
      <c r="Y72" s="76">
        <v>63</v>
      </c>
      <c r="Z72" s="77" t="s">
        <v>669</v>
      </c>
      <c r="AA72" s="78" t="s">
        <v>24</v>
      </c>
      <c r="AB72" s="77" t="s">
        <v>86</v>
      </c>
      <c r="AC72" s="76" t="str">
        <f t="shared" si="0"/>
        <v>Buena Vista township, Atlantic County</v>
      </c>
      <c r="AD72" s="76"/>
      <c r="AE72" s="76"/>
      <c r="AF72" s="76"/>
      <c r="AG72" s="76"/>
      <c r="AH72" s="76"/>
      <c r="AI72" s="76"/>
      <c r="AJ72" s="76"/>
      <c r="AK72" s="76"/>
      <c r="AL72" s="76"/>
    </row>
    <row r="73" spans="25:38" ht="16.5" x14ac:dyDescent="0.3">
      <c r="Y73" s="76">
        <v>64</v>
      </c>
      <c r="Z73" s="77" t="s">
        <v>670</v>
      </c>
      <c r="AA73" s="78" t="s">
        <v>44</v>
      </c>
      <c r="AB73" s="77" t="s">
        <v>100</v>
      </c>
      <c r="AC73" s="76" t="str">
        <f t="shared" si="0"/>
        <v>Burlington city, Burlington County</v>
      </c>
      <c r="AD73" s="76"/>
      <c r="AE73" s="76"/>
      <c r="AF73" s="76"/>
      <c r="AG73" s="76"/>
      <c r="AH73" s="76"/>
      <c r="AI73" s="76"/>
      <c r="AJ73" s="76"/>
      <c r="AK73" s="76"/>
      <c r="AL73" s="76"/>
    </row>
    <row r="74" spans="25:38" ht="16.5" x14ac:dyDescent="0.3">
      <c r="Y74" s="76">
        <v>65</v>
      </c>
      <c r="Z74" s="77" t="s">
        <v>671</v>
      </c>
      <c r="AA74" s="78" t="s">
        <v>44</v>
      </c>
      <c r="AB74" s="77" t="s">
        <v>272</v>
      </c>
      <c r="AC74" s="76" t="str">
        <f t="shared" si="0"/>
        <v>Burlington township, Burlington County</v>
      </c>
      <c r="AD74" s="76"/>
      <c r="AE74" s="76"/>
      <c r="AF74" s="76"/>
      <c r="AG74" s="76"/>
      <c r="AH74" s="76"/>
      <c r="AI74" s="76"/>
      <c r="AJ74" s="76"/>
      <c r="AK74" s="76"/>
      <c r="AL74" s="76"/>
    </row>
    <row r="75" spans="25:38" ht="16.5" x14ac:dyDescent="0.3">
      <c r="Y75" s="76">
        <v>66</v>
      </c>
      <c r="Z75" s="77" t="s">
        <v>672</v>
      </c>
      <c r="AA75" s="78" t="s">
        <v>81</v>
      </c>
      <c r="AB75" s="77" t="s">
        <v>408</v>
      </c>
      <c r="AC75" s="76" t="str">
        <f t="shared" ref="AC75:AC138" si="1">AB75&amp;", "&amp;AA75&amp;" County"</f>
        <v>Butler borough, Morris County</v>
      </c>
      <c r="AD75" s="76"/>
      <c r="AE75" s="76"/>
      <c r="AF75" s="76"/>
      <c r="AG75" s="76"/>
      <c r="AH75" s="76"/>
      <c r="AI75" s="76"/>
      <c r="AJ75" s="76"/>
      <c r="AK75" s="76"/>
      <c r="AL75" s="76"/>
    </row>
    <row r="76" spans="25:38" ht="16.5" x14ac:dyDescent="0.3">
      <c r="Y76" s="76">
        <v>67</v>
      </c>
      <c r="Z76" s="77" t="s">
        <v>673</v>
      </c>
      <c r="AA76" s="78" t="s">
        <v>71</v>
      </c>
      <c r="AB76" s="77" t="s">
        <v>459</v>
      </c>
      <c r="AC76" s="76" t="str">
        <f t="shared" si="1"/>
        <v>Byram township, Sussex County</v>
      </c>
      <c r="AD76" s="76"/>
      <c r="AE76" s="76"/>
      <c r="AF76" s="76"/>
      <c r="AG76" s="76"/>
      <c r="AH76" s="76"/>
      <c r="AI76" s="76"/>
      <c r="AJ76" s="76"/>
      <c r="AK76" s="76"/>
      <c r="AL76" s="76"/>
    </row>
    <row r="77" spans="25:38" ht="16.5" x14ac:dyDescent="0.3">
      <c r="Y77" s="76">
        <v>68</v>
      </c>
      <c r="Z77" s="77" t="s">
        <v>674</v>
      </c>
      <c r="AA77" s="78" t="s">
        <v>41</v>
      </c>
      <c r="AB77" s="77" t="s">
        <v>346</v>
      </c>
      <c r="AC77" s="76" t="str">
        <f t="shared" si="1"/>
        <v>Caldwell borough, Essex County</v>
      </c>
      <c r="AD77" s="76"/>
      <c r="AE77" s="76"/>
      <c r="AF77" s="76"/>
      <c r="AG77" s="76"/>
      <c r="AH77" s="76"/>
      <c r="AI77" s="76"/>
      <c r="AJ77" s="76"/>
      <c r="AK77" s="76"/>
      <c r="AL77" s="76"/>
    </row>
    <row r="78" spans="25:38" ht="16.5" x14ac:dyDescent="0.3">
      <c r="Y78" s="76">
        <v>69</v>
      </c>
      <c r="Z78" s="77" t="s">
        <v>675</v>
      </c>
      <c r="AA78" s="78" t="s">
        <v>91</v>
      </c>
      <c r="AB78" s="77" t="s">
        <v>501</v>
      </c>
      <c r="AC78" s="76" t="str">
        <f t="shared" si="1"/>
        <v>Califon borough, Hunterdon County</v>
      </c>
      <c r="AD78" s="76"/>
      <c r="AE78" s="76"/>
      <c r="AF78" s="76"/>
      <c r="AG78" s="76"/>
      <c r="AH78" s="76"/>
      <c r="AI78" s="76"/>
      <c r="AJ78" s="76"/>
      <c r="AK78" s="76"/>
      <c r="AL78" s="76"/>
    </row>
    <row r="79" spans="25:38" ht="16.5" x14ac:dyDescent="0.3">
      <c r="Y79" s="76">
        <v>70</v>
      </c>
      <c r="Z79" s="77" t="s">
        <v>676</v>
      </c>
      <c r="AA79" s="78" t="s">
        <v>19</v>
      </c>
      <c r="AB79" s="77" t="s">
        <v>18</v>
      </c>
      <c r="AC79" s="76" t="str">
        <f t="shared" si="1"/>
        <v>Camden city, Camden County</v>
      </c>
      <c r="AD79" s="76"/>
      <c r="AE79" s="76"/>
      <c r="AF79" s="76"/>
      <c r="AG79" s="76"/>
      <c r="AH79" s="76"/>
      <c r="AI79" s="76"/>
      <c r="AJ79" s="76"/>
      <c r="AK79" s="76"/>
      <c r="AL79" s="76"/>
    </row>
    <row r="80" spans="25:38" ht="16.5" x14ac:dyDescent="0.3">
      <c r="Y80" s="76">
        <v>71</v>
      </c>
      <c r="Z80" s="77" t="s">
        <v>677</v>
      </c>
      <c r="AA80" s="78" t="s">
        <v>28</v>
      </c>
      <c r="AB80" s="77" t="s">
        <v>126</v>
      </c>
      <c r="AC80" s="76" t="str">
        <f t="shared" si="1"/>
        <v>Cape May city, Cape May County</v>
      </c>
      <c r="AD80" s="76"/>
      <c r="AE80" s="76"/>
      <c r="AF80" s="76"/>
      <c r="AG80" s="76"/>
      <c r="AH80" s="76"/>
      <c r="AI80" s="76"/>
      <c r="AJ80" s="76"/>
      <c r="AK80" s="76"/>
      <c r="AL80" s="76"/>
    </row>
    <row r="81" spans="25:38" ht="16.5" x14ac:dyDescent="0.3">
      <c r="Y81" s="76">
        <v>72</v>
      </c>
      <c r="Z81" s="77" t="s">
        <v>678</v>
      </c>
      <c r="AA81" s="78" t="s">
        <v>28</v>
      </c>
      <c r="AB81" s="77" t="s">
        <v>262</v>
      </c>
      <c r="AC81" s="76" t="str">
        <f t="shared" si="1"/>
        <v>Cape May Point borough, Cape May County</v>
      </c>
      <c r="AD81" s="76"/>
      <c r="AE81" s="76"/>
      <c r="AF81" s="76"/>
      <c r="AG81" s="76"/>
      <c r="AH81" s="76"/>
      <c r="AI81" s="76"/>
      <c r="AJ81" s="76"/>
      <c r="AK81" s="76"/>
      <c r="AL81" s="76"/>
    </row>
    <row r="82" spans="25:38" ht="16.5" x14ac:dyDescent="0.3">
      <c r="Y82" s="76">
        <v>73</v>
      </c>
      <c r="Z82" s="77" t="s">
        <v>679</v>
      </c>
      <c r="AA82" s="78" t="s">
        <v>93</v>
      </c>
      <c r="AB82" s="77" t="s">
        <v>292</v>
      </c>
      <c r="AC82" s="76" t="str">
        <f t="shared" si="1"/>
        <v>Carlstadt borough, Bergen County</v>
      </c>
      <c r="AD82" s="76"/>
      <c r="AE82" s="76"/>
      <c r="AF82" s="76"/>
      <c r="AG82" s="76"/>
      <c r="AH82" s="76"/>
      <c r="AI82" s="76"/>
      <c r="AJ82" s="76"/>
      <c r="AK82" s="76"/>
      <c r="AL82" s="76"/>
    </row>
    <row r="83" spans="25:38" ht="16.5" x14ac:dyDescent="0.3">
      <c r="Y83" s="76">
        <v>74</v>
      </c>
      <c r="Z83" s="77" t="s">
        <v>680</v>
      </c>
      <c r="AA83" s="78" t="s">
        <v>22</v>
      </c>
      <c r="AB83" s="77" t="s">
        <v>94</v>
      </c>
      <c r="AC83" s="76" t="str">
        <f t="shared" si="1"/>
        <v>Carneys Point township, Salem County</v>
      </c>
      <c r="AD83" s="76"/>
      <c r="AE83" s="76"/>
      <c r="AF83" s="76"/>
      <c r="AG83" s="76"/>
      <c r="AH83" s="76"/>
      <c r="AI83" s="76"/>
      <c r="AJ83" s="76"/>
      <c r="AK83" s="76"/>
      <c r="AL83" s="76"/>
    </row>
    <row r="84" spans="25:38" ht="16.5" x14ac:dyDescent="0.3">
      <c r="Y84" s="76">
        <v>75</v>
      </c>
      <c r="Z84" s="77" t="s">
        <v>681</v>
      </c>
      <c r="AA84" s="78" t="s">
        <v>49</v>
      </c>
      <c r="AB84" s="77" t="s">
        <v>141</v>
      </c>
      <c r="AC84" s="76" t="str">
        <f t="shared" si="1"/>
        <v>Carteret borough, Middlesex County</v>
      </c>
      <c r="AD84" s="76"/>
      <c r="AE84" s="76"/>
      <c r="AF84" s="76"/>
      <c r="AG84" s="76"/>
      <c r="AH84" s="76"/>
      <c r="AI84" s="76"/>
      <c r="AJ84" s="76"/>
      <c r="AK84" s="76"/>
      <c r="AL84" s="76"/>
    </row>
    <row r="85" spans="25:38" ht="16.5" x14ac:dyDescent="0.3">
      <c r="Y85" s="76">
        <v>76</v>
      </c>
      <c r="Z85" s="77" t="s">
        <v>682</v>
      </c>
      <c r="AA85" s="78" t="s">
        <v>41</v>
      </c>
      <c r="AB85" s="77" t="s">
        <v>442</v>
      </c>
      <c r="AC85" s="76" t="str">
        <f t="shared" si="1"/>
        <v>Cedar Grove township, Essex County</v>
      </c>
      <c r="AD85" s="76"/>
      <c r="AE85" s="76"/>
      <c r="AF85" s="76"/>
      <c r="AG85" s="76"/>
      <c r="AH85" s="76"/>
      <c r="AI85" s="76"/>
      <c r="AJ85" s="76"/>
      <c r="AK85" s="76"/>
      <c r="AL85" s="76"/>
    </row>
    <row r="86" spans="25:38" ht="16.5" x14ac:dyDescent="0.3">
      <c r="Y86" s="76">
        <v>77</v>
      </c>
      <c r="Z86" s="77" t="s">
        <v>683</v>
      </c>
      <c r="AA86" s="78" t="s">
        <v>81</v>
      </c>
      <c r="AB86" s="77" t="s">
        <v>565</v>
      </c>
      <c r="AC86" s="76" t="str">
        <f t="shared" si="1"/>
        <v>Chatham borough, Morris County</v>
      </c>
      <c r="AD86" s="76"/>
      <c r="AE86" s="76"/>
      <c r="AF86" s="76"/>
      <c r="AG86" s="76"/>
      <c r="AH86" s="76"/>
      <c r="AI86" s="76"/>
      <c r="AJ86" s="76"/>
      <c r="AK86" s="76"/>
      <c r="AL86" s="76"/>
    </row>
    <row r="87" spans="25:38" ht="16.5" x14ac:dyDescent="0.3">
      <c r="Y87" s="76">
        <v>78</v>
      </c>
      <c r="Z87" s="77" t="s">
        <v>684</v>
      </c>
      <c r="AA87" s="78" t="s">
        <v>81</v>
      </c>
      <c r="AB87" s="77" t="s">
        <v>574</v>
      </c>
      <c r="AC87" s="76" t="str">
        <f t="shared" si="1"/>
        <v>Chatham township, Morris County</v>
      </c>
      <c r="AD87" s="76"/>
      <c r="AE87" s="76"/>
      <c r="AF87" s="76"/>
      <c r="AG87" s="76"/>
      <c r="AH87" s="76"/>
      <c r="AI87" s="76"/>
      <c r="AJ87" s="76"/>
      <c r="AK87" s="76"/>
      <c r="AL87" s="76"/>
    </row>
    <row r="88" spans="25:38" ht="16.5" x14ac:dyDescent="0.3">
      <c r="Y88" s="76">
        <v>79</v>
      </c>
      <c r="Z88" s="77" t="s">
        <v>685</v>
      </c>
      <c r="AA88" s="78" t="s">
        <v>19</v>
      </c>
      <c r="AB88" s="77" t="s">
        <v>378</v>
      </c>
      <c r="AC88" s="76" t="str">
        <f t="shared" si="1"/>
        <v>Cherry Hill township, Camden County</v>
      </c>
      <c r="AD88" s="76"/>
      <c r="AE88" s="76"/>
      <c r="AF88" s="76"/>
      <c r="AG88" s="76"/>
      <c r="AH88" s="76"/>
      <c r="AI88" s="76"/>
      <c r="AJ88" s="76"/>
      <c r="AK88" s="76"/>
      <c r="AL88" s="76"/>
    </row>
    <row r="89" spans="25:38" ht="16.5" x14ac:dyDescent="0.3">
      <c r="Y89" s="76">
        <v>80</v>
      </c>
      <c r="Z89" s="77" t="s">
        <v>686</v>
      </c>
      <c r="AA89" s="78" t="s">
        <v>19</v>
      </c>
      <c r="AB89" s="77" t="s">
        <v>87</v>
      </c>
      <c r="AC89" s="76" t="str">
        <f t="shared" si="1"/>
        <v>Chesilhurst borough, Camden County</v>
      </c>
      <c r="AD89" s="76"/>
      <c r="AE89" s="76"/>
      <c r="AF89" s="76"/>
      <c r="AG89" s="76"/>
      <c r="AH89" s="76"/>
      <c r="AI89" s="76"/>
      <c r="AJ89" s="76"/>
      <c r="AK89" s="76"/>
      <c r="AL89" s="76"/>
    </row>
    <row r="90" spans="25:38" ht="16.5" x14ac:dyDescent="0.3">
      <c r="Y90" s="76">
        <v>81</v>
      </c>
      <c r="Z90" s="77" t="s">
        <v>687</v>
      </c>
      <c r="AA90" s="78" t="s">
        <v>81</v>
      </c>
      <c r="AB90" s="77" t="s">
        <v>452</v>
      </c>
      <c r="AC90" s="76" t="str">
        <f t="shared" si="1"/>
        <v>Chester borough, Morris County</v>
      </c>
      <c r="AD90" s="76"/>
      <c r="AE90" s="76"/>
      <c r="AF90" s="76"/>
      <c r="AG90" s="76"/>
      <c r="AH90" s="76"/>
      <c r="AI90" s="76"/>
      <c r="AJ90" s="76"/>
      <c r="AK90" s="76"/>
      <c r="AL90" s="76"/>
    </row>
    <row r="91" spans="25:38" ht="16.5" x14ac:dyDescent="0.3">
      <c r="Y91" s="76">
        <v>82</v>
      </c>
      <c r="Z91" s="77" t="s">
        <v>688</v>
      </c>
      <c r="AA91" s="78" t="s">
        <v>81</v>
      </c>
      <c r="AB91" s="77" t="s">
        <v>570</v>
      </c>
      <c r="AC91" s="76" t="str">
        <f t="shared" si="1"/>
        <v>Chester township, Morris County</v>
      </c>
      <c r="AD91" s="76"/>
      <c r="AE91" s="76"/>
      <c r="AF91" s="76"/>
      <c r="AG91" s="76"/>
      <c r="AH91" s="76"/>
      <c r="AI91" s="76"/>
      <c r="AJ91" s="76"/>
      <c r="AK91" s="76"/>
      <c r="AL91" s="76"/>
    </row>
    <row r="92" spans="25:38" ht="16.5" x14ac:dyDescent="0.3">
      <c r="Y92" s="76">
        <v>83</v>
      </c>
      <c r="Z92" s="77" t="s">
        <v>689</v>
      </c>
      <c r="AA92" s="78" t="s">
        <v>44</v>
      </c>
      <c r="AB92" s="77" t="s">
        <v>505</v>
      </c>
      <c r="AC92" s="76" t="str">
        <f t="shared" si="1"/>
        <v>Chesterfield township, Burlington County</v>
      </c>
      <c r="AD92" s="76"/>
      <c r="AE92" s="76"/>
      <c r="AF92" s="76"/>
      <c r="AG92" s="76"/>
      <c r="AH92" s="76"/>
      <c r="AI92" s="76"/>
      <c r="AJ92" s="76"/>
      <c r="AK92" s="76"/>
      <c r="AL92" s="76"/>
    </row>
    <row r="93" spans="25:38" ht="16.5" x14ac:dyDescent="0.3">
      <c r="Y93" s="76">
        <v>84</v>
      </c>
      <c r="Z93" s="77" t="s">
        <v>690</v>
      </c>
      <c r="AA93" s="78" t="s">
        <v>44</v>
      </c>
      <c r="AB93" s="77" t="s">
        <v>405</v>
      </c>
      <c r="AC93" s="76" t="str">
        <f t="shared" si="1"/>
        <v>Cinnaminson township, Burlington County</v>
      </c>
      <c r="AD93" s="76"/>
      <c r="AE93" s="76"/>
      <c r="AF93" s="76"/>
      <c r="AG93" s="76"/>
      <c r="AH93" s="76"/>
      <c r="AI93" s="76"/>
      <c r="AJ93" s="76"/>
      <c r="AK93" s="76"/>
      <c r="AL93" s="76"/>
    </row>
    <row r="94" spans="25:38" ht="16.5" x14ac:dyDescent="0.3">
      <c r="Y94" s="76">
        <v>85</v>
      </c>
      <c r="Z94" s="77" t="s">
        <v>691</v>
      </c>
      <c r="AA94" s="78" t="s">
        <v>41</v>
      </c>
      <c r="AB94" s="77" t="s">
        <v>56</v>
      </c>
      <c r="AC94" s="76" t="str">
        <f t="shared" si="1"/>
        <v>City of Orange township, Essex County</v>
      </c>
      <c r="AD94" s="76"/>
      <c r="AE94" s="76"/>
      <c r="AF94" s="76"/>
      <c r="AG94" s="76"/>
      <c r="AH94" s="76"/>
      <c r="AI94" s="76"/>
      <c r="AJ94" s="76"/>
      <c r="AK94" s="76"/>
      <c r="AL94" s="76"/>
    </row>
    <row r="95" spans="25:38" ht="16.5" x14ac:dyDescent="0.3">
      <c r="Y95" s="76">
        <v>86</v>
      </c>
      <c r="Z95" s="77" t="s">
        <v>692</v>
      </c>
      <c r="AA95" s="78" t="s">
        <v>61</v>
      </c>
      <c r="AB95" s="77" t="s">
        <v>434</v>
      </c>
      <c r="AC95" s="76" t="str">
        <f t="shared" si="1"/>
        <v>Clark township, Union County</v>
      </c>
      <c r="AD95" s="76"/>
      <c r="AE95" s="76"/>
      <c r="AF95" s="76"/>
      <c r="AG95" s="76"/>
      <c r="AH95" s="76"/>
      <c r="AI95" s="76"/>
      <c r="AJ95" s="76"/>
      <c r="AK95" s="76"/>
      <c r="AL95" s="76"/>
    </row>
    <row r="96" spans="25:38" ht="16.5" x14ac:dyDescent="0.3">
      <c r="Y96" s="76">
        <v>87</v>
      </c>
      <c r="Z96" s="77" t="s">
        <v>693</v>
      </c>
      <c r="AA96" s="78" t="s">
        <v>47</v>
      </c>
      <c r="AB96" s="77" t="s">
        <v>129</v>
      </c>
      <c r="AC96" s="76" t="str">
        <f t="shared" si="1"/>
        <v>Clayton borough, Gloucester County</v>
      </c>
      <c r="AD96" s="76"/>
      <c r="AE96" s="76"/>
      <c r="AF96" s="76"/>
      <c r="AG96" s="76"/>
      <c r="AH96" s="76"/>
      <c r="AI96" s="76"/>
      <c r="AJ96" s="76"/>
      <c r="AK96" s="76"/>
      <c r="AL96" s="76"/>
    </row>
    <row r="97" spans="25:38" ht="16.5" x14ac:dyDescent="0.3">
      <c r="Y97" s="76">
        <v>88</v>
      </c>
      <c r="Z97" s="77" t="s">
        <v>694</v>
      </c>
      <c r="AA97" s="78" t="s">
        <v>19</v>
      </c>
      <c r="AB97" s="77" t="s">
        <v>79</v>
      </c>
      <c r="AC97" s="76" t="str">
        <f t="shared" si="1"/>
        <v>Clementon borough, Camden County</v>
      </c>
      <c r="AD97" s="76"/>
      <c r="AE97" s="76"/>
      <c r="AF97" s="76"/>
      <c r="AG97" s="76"/>
      <c r="AH97" s="76"/>
      <c r="AI97" s="76"/>
      <c r="AJ97" s="76"/>
      <c r="AK97" s="76"/>
      <c r="AL97" s="76"/>
    </row>
    <row r="98" spans="25:38" ht="16.5" x14ac:dyDescent="0.3">
      <c r="Y98" s="76">
        <v>89</v>
      </c>
      <c r="Z98" s="77" t="s">
        <v>695</v>
      </c>
      <c r="AA98" s="78" t="s">
        <v>93</v>
      </c>
      <c r="AB98" s="77" t="s">
        <v>230</v>
      </c>
      <c r="AC98" s="76" t="str">
        <f t="shared" si="1"/>
        <v>Cliffside Park borough, Bergen County</v>
      </c>
      <c r="AD98" s="76"/>
      <c r="AE98" s="76"/>
      <c r="AF98" s="76"/>
      <c r="AG98" s="76"/>
      <c r="AH98" s="76"/>
      <c r="AI98" s="76"/>
      <c r="AJ98" s="76"/>
      <c r="AK98" s="76"/>
      <c r="AL98" s="76"/>
    </row>
    <row r="99" spans="25:38" ht="16.5" x14ac:dyDescent="0.3">
      <c r="Y99" s="76">
        <v>90</v>
      </c>
      <c r="Z99" s="77" t="s">
        <v>696</v>
      </c>
      <c r="AA99" s="78" t="s">
        <v>33</v>
      </c>
      <c r="AB99" s="77" t="s">
        <v>189</v>
      </c>
      <c r="AC99" s="76" t="str">
        <f t="shared" si="1"/>
        <v>Clifton city, Passaic County</v>
      </c>
      <c r="AD99" s="76"/>
      <c r="AE99" s="76"/>
      <c r="AF99" s="76"/>
      <c r="AG99" s="76"/>
      <c r="AH99" s="76"/>
      <c r="AI99" s="76"/>
      <c r="AJ99" s="76"/>
      <c r="AK99" s="76"/>
      <c r="AL99" s="76"/>
    </row>
    <row r="100" spans="25:38" ht="16.5" x14ac:dyDescent="0.3">
      <c r="Y100" s="76">
        <v>91</v>
      </c>
      <c r="Z100" s="77" t="s">
        <v>697</v>
      </c>
      <c r="AA100" s="78" t="s">
        <v>91</v>
      </c>
      <c r="AB100" s="77" t="s">
        <v>371</v>
      </c>
      <c r="AC100" s="76" t="str">
        <f t="shared" si="1"/>
        <v>Clinton town, Hunterdon County</v>
      </c>
      <c r="AD100" s="76"/>
      <c r="AE100" s="76"/>
      <c r="AF100" s="76"/>
      <c r="AG100" s="76"/>
      <c r="AH100" s="76"/>
      <c r="AI100" s="76"/>
      <c r="AJ100" s="76"/>
      <c r="AK100" s="76"/>
      <c r="AL100" s="76"/>
    </row>
    <row r="101" spans="25:38" ht="16.5" x14ac:dyDescent="0.3">
      <c r="Y101" s="76">
        <v>92</v>
      </c>
      <c r="Z101" s="77" t="s">
        <v>698</v>
      </c>
      <c r="AA101" s="78" t="s">
        <v>91</v>
      </c>
      <c r="AB101" s="77" t="s">
        <v>497</v>
      </c>
      <c r="AC101" s="76" t="str">
        <f t="shared" si="1"/>
        <v>Clinton township, Hunterdon County</v>
      </c>
      <c r="AD101" s="76"/>
      <c r="AE101" s="76"/>
      <c r="AF101" s="76"/>
      <c r="AG101" s="76"/>
      <c r="AH101" s="76"/>
      <c r="AI101" s="76"/>
      <c r="AJ101" s="76"/>
      <c r="AK101" s="76"/>
      <c r="AL101" s="76"/>
    </row>
    <row r="102" spans="25:38" ht="16.5" x14ac:dyDescent="0.3">
      <c r="Y102" s="76">
        <v>93</v>
      </c>
      <c r="Z102" s="77" t="s">
        <v>699</v>
      </c>
      <c r="AA102" s="78" t="s">
        <v>93</v>
      </c>
      <c r="AB102" s="77" t="s">
        <v>534</v>
      </c>
      <c r="AC102" s="76" t="str">
        <f t="shared" si="1"/>
        <v>Closter borough, Bergen County</v>
      </c>
      <c r="AD102" s="76"/>
      <c r="AE102" s="76"/>
      <c r="AF102" s="76"/>
      <c r="AG102" s="76"/>
      <c r="AH102" s="76"/>
      <c r="AI102" s="76"/>
      <c r="AJ102" s="76"/>
      <c r="AK102" s="76"/>
      <c r="AL102" s="76"/>
    </row>
    <row r="103" spans="25:38" ht="16.5" x14ac:dyDescent="0.3">
      <c r="Y103" s="76">
        <v>94</v>
      </c>
      <c r="Z103" s="77" t="s">
        <v>700</v>
      </c>
      <c r="AA103" s="78" t="s">
        <v>19</v>
      </c>
      <c r="AB103" s="77" t="s">
        <v>250</v>
      </c>
      <c r="AC103" s="76" t="str">
        <f t="shared" si="1"/>
        <v>Collingswood borough, Camden County</v>
      </c>
      <c r="AD103" s="76"/>
      <c r="AE103" s="76"/>
      <c r="AF103" s="76"/>
      <c r="AG103" s="76"/>
      <c r="AH103" s="76"/>
      <c r="AI103" s="76"/>
      <c r="AJ103" s="76"/>
      <c r="AK103" s="76"/>
      <c r="AL103" s="76"/>
    </row>
    <row r="104" spans="25:38" ht="16.5" x14ac:dyDescent="0.3">
      <c r="Y104" s="76">
        <v>95</v>
      </c>
      <c r="Z104" s="77" t="s">
        <v>701</v>
      </c>
      <c r="AA104" s="78" t="s">
        <v>54</v>
      </c>
      <c r="AB104" s="77" t="s">
        <v>562</v>
      </c>
      <c r="AC104" s="76" t="str">
        <f t="shared" si="1"/>
        <v>Colts Neck township, Monmouth County</v>
      </c>
      <c r="AD104" s="76"/>
      <c r="AE104" s="76"/>
      <c r="AF104" s="76"/>
      <c r="AG104" s="76"/>
      <c r="AH104" s="76"/>
      <c r="AI104" s="76"/>
      <c r="AJ104" s="76"/>
      <c r="AK104" s="76"/>
      <c r="AL104" s="76"/>
    </row>
    <row r="105" spans="25:38" ht="16.5" x14ac:dyDescent="0.3">
      <c r="Y105" s="76">
        <v>96</v>
      </c>
      <c r="Z105" s="77" t="s">
        <v>702</v>
      </c>
      <c r="AA105" s="78" t="s">
        <v>26</v>
      </c>
      <c r="AB105" s="77" t="s">
        <v>58</v>
      </c>
      <c r="AC105" s="76" t="str">
        <f t="shared" si="1"/>
        <v>Commercial township, Cumberland County</v>
      </c>
      <c r="AD105" s="76"/>
      <c r="AE105" s="76"/>
      <c r="AF105" s="76"/>
      <c r="AG105" s="76"/>
      <c r="AH105" s="76"/>
      <c r="AI105" s="76"/>
      <c r="AJ105" s="76"/>
      <c r="AK105" s="76"/>
      <c r="AL105" s="76"/>
    </row>
    <row r="106" spans="25:38" ht="16.5" x14ac:dyDescent="0.3">
      <c r="Y106" s="76">
        <v>97</v>
      </c>
      <c r="Z106" s="77" t="s">
        <v>703</v>
      </c>
      <c r="AA106" s="78" t="s">
        <v>24</v>
      </c>
      <c r="AB106" s="77" t="s">
        <v>203</v>
      </c>
      <c r="AC106" s="76" t="str">
        <f t="shared" si="1"/>
        <v>Corbin City city, Atlantic County</v>
      </c>
      <c r="AD106" s="76"/>
      <c r="AE106" s="76"/>
      <c r="AF106" s="76"/>
      <c r="AG106" s="76"/>
      <c r="AH106" s="76"/>
      <c r="AI106" s="76"/>
      <c r="AJ106" s="76"/>
      <c r="AK106" s="76"/>
      <c r="AL106" s="76"/>
    </row>
    <row r="107" spans="25:38" ht="16.5" x14ac:dyDescent="0.3">
      <c r="Y107" s="76">
        <v>98</v>
      </c>
      <c r="Z107" s="77" t="s">
        <v>704</v>
      </c>
      <c r="AA107" s="78" t="s">
        <v>49</v>
      </c>
      <c r="AB107" s="77" t="s">
        <v>535</v>
      </c>
      <c r="AC107" s="76" t="str">
        <f t="shared" si="1"/>
        <v>Cranbury township, Middlesex County</v>
      </c>
      <c r="AD107" s="76"/>
      <c r="AE107" s="76"/>
      <c r="AF107" s="76"/>
      <c r="AG107" s="76"/>
      <c r="AH107" s="76"/>
      <c r="AI107" s="76"/>
      <c r="AJ107" s="76"/>
      <c r="AK107" s="76"/>
      <c r="AL107" s="76"/>
    </row>
    <row r="108" spans="25:38" ht="16.5" x14ac:dyDescent="0.3">
      <c r="Y108" s="76">
        <v>99</v>
      </c>
      <c r="Z108" s="77" t="s">
        <v>705</v>
      </c>
      <c r="AA108" s="78" t="s">
        <v>61</v>
      </c>
      <c r="AB108" s="77" t="s">
        <v>529</v>
      </c>
      <c r="AC108" s="76" t="str">
        <f t="shared" si="1"/>
        <v>Cranford township, Union County</v>
      </c>
      <c r="AD108" s="76"/>
      <c r="AE108" s="76"/>
      <c r="AF108" s="76"/>
      <c r="AG108" s="76"/>
      <c r="AH108" s="76"/>
      <c r="AI108" s="76"/>
      <c r="AJ108" s="76"/>
      <c r="AK108" s="76"/>
      <c r="AL108" s="76"/>
    </row>
    <row r="109" spans="25:38" ht="16.5" x14ac:dyDescent="0.3">
      <c r="Y109" s="76">
        <v>100</v>
      </c>
      <c r="Z109" s="77" t="s">
        <v>706</v>
      </c>
      <c r="AA109" s="78" t="s">
        <v>93</v>
      </c>
      <c r="AB109" s="77" t="s">
        <v>504</v>
      </c>
      <c r="AC109" s="76" t="str">
        <f t="shared" si="1"/>
        <v>Cresskill borough, Bergen County</v>
      </c>
      <c r="AD109" s="76"/>
      <c r="AE109" s="76"/>
      <c r="AF109" s="76"/>
      <c r="AG109" s="76"/>
      <c r="AH109" s="76"/>
      <c r="AI109" s="76"/>
      <c r="AJ109" s="76"/>
      <c r="AK109" s="76"/>
      <c r="AL109" s="76"/>
    </row>
    <row r="110" spans="25:38" ht="16.5" x14ac:dyDescent="0.3">
      <c r="Y110" s="76">
        <v>101</v>
      </c>
      <c r="Z110" s="77" t="s">
        <v>707</v>
      </c>
      <c r="AA110" s="78" t="s">
        <v>54</v>
      </c>
      <c r="AB110" s="77" t="s">
        <v>357</v>
      </c>
      <c r="AC110" s="76" t="str">
        <f t="shared" si="1"/>
        <v>Deal borough, Monmouth County</v>
      </c>
      <c r="AD110" s="76"/>
      <c r="AE110" s="76"/>
      <c r="AF110" s="76"/>
      <c r="AG110" s="76"/>
      <c r="AH110" s="76"/>
      <c r="AI110" s="76"/>
      <c r="AJ110" s="76"/>
      <c r="AK110" s="76"/>
      <c r="AL110" s="76"/>
    </row>
    <row r="111" spans="25:38" ht="16.5" x14ac:dyDescent="0.3">
      <c r="Y111" s="76">
        <v>102</v>
      </c>
      <c r="Z111" s="77" t="s">
        <v>708</v>
      </c>
      <c r="AA111" s="78" t="s">
        <v>26</v>
      </c>
      <c r="AB111" s="77" t="s">
        <v>165</v>
      </c>
      <c r="AC111" s="76" t="str">
        <f t="shared" si="1"/>
        <v>Deerfield township, Cumberland County</v>
      </c>
      <c r="AD111" s="76"/>
      <c r="AE111" s="76"/>
      <c r="AF111" s="76"/>
      <c r="AG111" s="76"/>
      <c r="AH111" s="76"/>
      <c r="AI111" s="76"/>
      <c r="AJ111" s="76"/>
      <c r="AK111" s="76"/>
      <c r="AL111" s="76"/>
    </row>
    <row r="112" spans="25:38" ht="16.5" x14ac:dyDescent="0.3">
      <c r="Y112" s="76">
        <v>103</v>
      </c>
      <c r="Z112" s="77" t="s">
        <v>709</v>
      </c>
      <c r="AA112" s="78" t="s">
        <v>44</v>
      </c>
      <c r="AB112" s="77" t="s">
        <v>309</v>
      </c>
      <c r="AC112" s="76" t="str">
        <f t="shared" si="1"/>
        <v>Delanco township, Burlington County</v>
      </c>
      <c r="AD112" s="76"/>
      <c r="AE112" s="76"/>
      <c r="AF112" s="76"/>
      <c r="AG112" s="76"/>
      <c r="AH112" s="76"/>
      <c r="AI112" s="76"/>
      <c r="AJ112" s="76"/>
      <c r="AK112" s="76"/>
      <c r="AL112" s="76"/>
    </row>
    <row r="113" spans="25:38" ht="16.5" x14ac:dyDescent="0.3">
      <c r="Y113" s="76">
        <v>104</v>
      </c>
      <c r="Z113" s="77" t="s">
        <v>710</v>
      </c>
      <c r="AA113" s="78" t="s">
        <v>91</v>
      </c>
      <c r="AB113" s="77" t="s">
        <v>490</v>
      </c>
      <c r="AC113" s="76" t="str">
        <f t="shared" si="1"/>
        <v>Delaware township, Hunterdon County</v>
      </c>
      <c r="AD113" s="76"/>
      <c r="AE113" s="76"/>
      <c r="AF113" s="76"/>
      <c r="AG113" s="76"/>
      <c r="AH113" s="76"/>
      <c r="AI113" s="76"/>
      <c r="AJ113" s="76"/>
      <c r="AK113" s="76"/>
      <c r="AL113" s="76"/>
    </row>
    <row r="114" spans="25:38" ht="16.5" x14ac:dyDescent="0.3">
      <c r="Y114" s="76">
        <v>105</v>
      </c>
      <c r="Z114" s="77" t="s">
        <v>711</v>
      </c>
      <c r="AA114" s="78" t="s">
        <v>44</v>
      </c>
      <c r="AB114" s="77" t="s">
        <v>349</v>
      </c>
      <c r="AC114" s="76" t="str">
        <f t="shared" si="1"/>
        <v>Delran township, Burlington County</v>
      </c>
      <c r="AD114" s="76"/>
      <c r="AE114" s="76"/>
      <c r="AF114" s="76"/>
      <c r="AG114" s="76"/>
      <c r="AH114" s="76"/>
      <c r="AI114" s="76"/>
      <c r="AJ114" s="76"/>
      <c r="AK114" s="76"/>
      <c r="AL114" s="76"/>
    </row>
    <row r="115" spans="25:38" ht="16.5" x14ac:dyDescent="0.3">
      <c r="Y115" s="76">
        <v>106</v>
      </c>
      <c r="Z115" s="77" t="s">
        <v>712</v>
      </c>
      <c r="AA115" s="78" t="s">
        <v>93</v>
      </c>
      <c r="AB115" s="77" t="s">
        <v>578</v>
      </c>
      <c r="AC115" s="76" t="str">
        <f t="shared" si="1"/>
        <v>Demarest borough, Bergen County</v>
      </c>
      <c r="AD115" s="76"/>
      <c r="AE115" s="76"/>
      <c r="AF115" s="76"/>
      <c r="AG115" s="76"/>
      <c r="AH115" s="76"/>
      <c r="AI115" s="76"/>
      <c r="AJ115" s="76"/>
      <c r="AK115" s="76"/>
      <c r="AL115" s="76"/>
    </row>
    <row r="116" spans="25:38" ht="16.5" x14ac:dyDescent="0.3">
      <c r="Y116" s="76">
        <v>107</v>
      </c>
      <c r="Z116" s="77" t="s">
        <v>713</v>
      </c>
      <c r="AA116" s="78" t="s">
        <v>28</v>
      </c>
      <c r="AB116" s="77" t="s">
        <v>194</v>
      </c>
      <c r="AC116" s="76" t="str">
        <f t="shared" si="1"/>
        <v>Dennis township, Cape May County</v>
      </c>
      <c r="AD116" s="76"/>
      <c r="AE116" s="76"/>
      <c r="AF116" s="76"/>
      <c r="AG116" s="76"/>
      <c r="AH116" s="76"/>
      <c r="AI116" s="76"/>
      <c r="AJ116" s="76"/>
      <c r="AK116" s="76"/>
      <c r="AL116" s="76"/>
    </row>
    <row r="117" spans="25:38" ht="16.5" x14ac:dyDescent="0.3">
      <c r="Y117" s="76">
        <v>108</v>
      </c>
      <c r="Z117" s="77" t="s">
        <v>714</v>
      </c>
      <c r="AA117" s="78" t="s">
        <v>81</v>
      </c>
      <c r="AB117" s="77" t="s">
        <v>508</v>
      </c>
      <c r="AC117" s="76" t="str">
        <f t="shared" si="1"/>
        <v>Denville township, Morris County</v>
      </c>
      <c r="AD117" s="76"/>
      <c r="AE117" s="76"/>
      <c r="AF117" s="76"/>
      <c r="AG117" s="76"/>
      <c r="AH117" s="76"/>
      <c r="AI117" s="76"/>
      <c r="AJ117" s="76"/>
      <c r="AK117" s="76"/>
      <c r="AL117" s="76"/>
    </row>
    <row r="118" spans="25:38" ht="16.5" x14ac:dyDescent="0.3">
      <c r="Y118" s="76">
        <v>109</v>
      </c>
      <c r="Z118" s="77" t="s">
        <v>715</v>
      </c>
      <c r="AA118" s="78" t="s">
        <v>47</v>
      </c>
      <c r="AB118" s="77" t="s">
        <v>213</v>
      </c>
      <c r="AC118" s="76" t="str">
        <f t="shared" si="1"/>
        <v>Deptford township, Gloucester County</v>
      </c>
      <c r="AD118" s="76"/>
      <c r="AE118" s="76"/>
      <c r="AF118" s="76"/>
      <c r="AG118" s="76"/>
      <c r="AH118" s="76"/>
      <c r="AI118" s="76"/>
      <c r="AJ118" s="76"/>
      <c r="AK118" s="76"/>
      <c r="AL118" s="76"/>
    </row>
    <row r="119" spans="25:38" ht="16.5" x14ac:dyDescent="0.3">
      <c r="Y119" s="76">
        <v>110</v>
      </c>
      <c r="Z119" s="77" t="s">
        <v>716</v>
      </c>
      <c r="AA119" s="78" t="s">
        <v>81</v>
      </c>
      <c r="AB119" s="77" t="s">
        <v>125</v>
      </c>
      <c r="AC119" s="76" t="str">
        <f t="shared" si="1"/>
        <v>Dover town, Morris County</v>
      </c>
      <c r="AD119" s="76"/>
      <c r="AE119" s="76"/>
      <c r="AF119" s="76"/>
      <c r="AG119" s="76"/>
      <c r="AH119" s="76"/>
      <c r="AI119" s="76"/>
      <c r="AJ119" s="76"/>
      <c r="AK119" s="76"/>
      <c r="AL119" s="76"/>
    </row>
    <row r="120" spans="25:38" ht="16.5" x14ac:dyDescent="0.3">
      <c r="Y120" s="76">
        <v>111</v>
      </c>
      <c r="Z120" s="77" t="s">
        <v>717</v>
      </c>
      <c r="AA120" s="78" t="s">
        <v>26</v>
      </c>
      <c r="AB120" s="77" t="s">
        <v>103</v>
      </c>
      <c r="AC120" s="76" t="str">
        <f t="shared" si="1"/>
        <v>Downe township, Cumberland County</v>
      </c>
      <c r="AD120" s="76"/>
      <c r="AE120" s="76"/>
      <c r="AF120" s="76"/>
      <c r="AG120" s="76"/>
      <c r="AH120" s="76"/>
      <c r="AI120" s="76"/>
      <c r="AJ120" s="76"/>
      <c r="AK120" s="76"/>
      <c r="AL120" s="76"/>
    </row>
    <row r="121" spans="25:38" ht="16.5" x14ac:dyDescent="0.3">
      <c r="Y121" s="76">
        <v>112</v>
      </c>
      <c r="Z121" s="77" t="s">
        <v>718</v>
      </c>
      <c r="AA121" s="78" t="s">
        <v>93</v>
      </c>
      <c r="AB121" s="77" t="s">
        <v>394</v>
      </c>
      <c r="AC121" s="76" t="str">
        <f t="shared" si="1"/>
        <v>Dumont borough, Bergen County</v>
      </c>
      <c r="AD121" s="76"/>
      <c r="AE121" s="76"/>
      <c r="AF121" s="76"/>
      <c r="AG121" s="76"/>
      <c r="AH121" s="76"/>
      <c r="AI121" s="76"/>
      <c r="AJ121" s="76"/>
      <c r="AK121" s="76"/>
      <c r="AL121" s="76"/>
    </row>
    <row r="122" spans="25:38" ht="16.5" x14ac:dyDescent="0.3">
      <c r="Y122" s="76">
        <v>113</v>
      </c>
      <c r="Z122" s="77" t="s">
        <v>719</v>
      </c>
      <c r="AA122" s="78" t="s">
        <v>49</v>
      </c>
      <c r="AB122" s="77" t="s">
        <v>244</v>
      </c>
      <c r="AC122" s="76" t="str">
        <f t="shared" si="1"/>
        <v>Dunellen borough, Middlesex County</v>
      </c>
      <c r="AD122" s="76"/>
      <c r="AE122" s="76"/>
      <c r="AF122" s="76"/>
      <c r="AG122" s="76"/>
      <c r="AH122" s="76"/>
      <c r="AI122" s="76"/>
      <c r="AJ122" s="76"/>
      <c r="AK122" s="76"/>
      <c r="AL122" s="76"/>
    </row>
    <row r="123" spans="25:38" ht="16.5" x14ac:dyDescent="0.3">
      <c r="Y123" s="76">
        <v>114</v>
      </c>
      <c r="Z123" s="77" t="s">
        <v>720</v>
      </c>
      <c r="AA123" s="78" t="s">
        <v>30</v>
      </c>
      <c r="AB123" s="77" t="s">
        <v>360</v>
      </c>
      <c r="AC123" s="76" t="str">
        <f t="shared" si="1"/>
        <v>Eagleswood township, Ocean County</v>
      </c>
      <c r="AD123" s="76"/>
      <c r="AE123" s="76"/>
      <c r="AF123" s="76"/>
      <c r="AG123" s="76"/>
      <c r="AH123" s="76"/>
      <c r="AI123" s="76"/>
      <c r="AJ123" s="76"/>
      <c r="AK123" s="76"/>
      <c r="AL123" s="76"/>
    </row>
    <row r="124" spans="25:38" ht="16.5" x14ac:dyDescent="0.3">
      <c r="Y124" s="76">
        <v>115</v>
      </c>
      <c r="Z124" s="77" t="s">
        <v>721</v>
      </c>
      <c r="AA124" s="78" t="s">
        <v>91</v>
      </c>
      <c r="AB124" s="77" t="s">
        <v>447</v>
      </c>
      <c r="AC124" s="76" t="str">
        <f t="shared" si="1"/>
        <v>East Amwell township, Hunterdon County</v>
      </c>
      <c r="AD124" s="76"/>
      <c r="AE124" s="76"/>
      <c r="AF124" s="76"/>
      <c r="AG124" s="76"/>
      <c r="AH124" s="76"/>
      <c r="AI124" s="76"/>
      <c r="AJ124" s="76"/>
      <c r="AK124" s="76"/>
      <c r="AL124" s="76"/>
    </row>
    <row r="125" spans="25:38" ht="16.5" x14ac:dyDescent="0.3">
      <c r="Y125" s="76">
        <v>116</v>
      </c>
      <c r="Z125" s="77" t="s">
        <v>722</v>
      </c>
      <c r="AA125" s="78" t="s">
        <v>49</v>
      </c>
      <c r="AB125" s="77" t="s">
        <v>415</v>
      </c>
      <c r="AC125" s="76" t="str">
        <f t="shared" si="1"/>
        <v>East Brunswick township, Middlesex County</v>
      </c>
      <c r="AD125" s="76"/>
      <c r="AE125" s="76"/>
      <c r="AF125" s="76"/>
      <c r="AG125" s="76"/>
      <c r="AH125" s="76"/>
      <c r="AI125" s="76"/>
      <c r="AJ125" s="76"/>
      <c r="AK125" s="76"/>
      <c r="AL125" s="76"/>
    </row>
    <row r="126" spans="25:38" ht="16.5" x14ac:dyDescent="0.3">
      <c r="Y126" s="76">
        <v>117</v>
      </c>
      <c r="Z126" s="77" t="s">
        <v>723</v>
      </c>
      <c r="AA126" s="78" t="s">
        <v>47</v>
      </c>
      <c r="AB126" s="77" t="s">
        <v>466</v>
      </c>
      <c r="AC126" s="76" t="str">
        <f t="shared" si="1"/>
        <v>East Greenwich township, Gloucester County</v>
      </c>
      <c r="AD126" s="76"/>
      <c r="AE126" s="76"/>
      <c r="AF126" s="76"/>
      <c r="AG126" s="76"/>
      <c r="AH126" s="76"/>
      <c r="AI126" s="76"/>
      <c r="AJ126" s="76"/>
      <c r="AK126" s="76"/>
      <c r="AL126" s="76"/>
    </row>
    <row r="127" spans="25:38" ht="16.5" x14ac:dyDescent="0.3">
      <c r="Y127" s="76">
        <v>118</v>
      </c>
      <c r="Z127" s="77" t="s">
        <v>724</v>
      </c>
      <c r="AA127" s="78" t="s">
        <v>81</v>
      </c>
      <c r="AB127" s="77" t="s">
        <v>388</v>
      </c>
      <c r="AC127" s="76" t="str">
        <f t="shared" si="1"/>
        <v>East Hanover township, Morris County</v>
      </c>
      <c r="AD127" s="76"/>
      <c r="AE127" s="76"/>
      <c r="AF127" s="76"/>
      <c r="AG127" s="76"/>
      <c r="AH127" s="76"/>
      <c r="AI127" s="76"/>
      <c r="AJ127" s="76"/>
      <c r="AK127" s="76"/>
      <c r="AL127" s="76"/>
    </row>
    <row r="128" spans="25:38" ht="16.5" x14ac:dyDescent="0.3">
      <c r="Y128" s="76">
        <v>119</v>
      </c>
      <c r="Z128" s="77" t="s">
        <v>725</v>
      </c>
      <c r="AA128" s="78" t="s">
        <v>52</v>
      </c>
      <c r="AB128" s="77" t="s">
        <v>105</v>
      </c>
      <c r="AC128" s="76" t="str">
        <f t="shared" si="1"/>
        <v>East Newark borough, Hudson County</v>
      </c>
      <c r="AD128" s="76"/>
      <c r="AE128" s="76"/>
      <c r="AF128" s="76"/>
      <c r="AG128" s="76"/>
      <c r="AH128" s="76"/>
      <c r="AI128" s="76"/>
      <c r="AJ128" s="76"/>
      <c r="AK128" s="76"/>
      <c r="AL128" s="76"/>
    </row>
    <row r="129" spans="25:38" ht="16.5" x14ac:dyDescent="0.3">
      <c r="Y129" s="76">
        <v>120</v>
      </c>
      <c r="Z129" s="77" t="s">
        <v>726</v>
      </c>
      <c r="AA129" s="78" t="s">
        <v>41</v>
      </c>
      <c r="AB129" s="77" t="s">
        <v>55</v>
      </c>
      <c r="AC129" s="76" t="str">
        <f t="shared" si="1"/>
        <v>East Orange city, Essex County</v>
      </c>
      <c r="AD129" s="76"/>
      <c r="AE129" s="76"/>
      <c r="AF129" s="76"/>
      <c r="AG129" s="76"/>
      <c r="AH129" s="76"/>
      <c r="AI129" s="76"/>
      <c r="AJ129" s="76"/>
      <c r="AK129" s="76"/>
      <c r="AL129" s="76"/>
    </row>
    <row r="130" spans="25:38" ht="16.5" x14ac:dyDescent="0.3">
      <c r="Y130" s="76">
        <v>121</v>
      </c>
      <c r="Z130" s="77" t="s">
        <v>727</v>
      </c>
      <c r="AA130" s="78" t="s">
        <v>93</v>
      </c>
      <c r="AB130" s="77" t="s">
        <v>284</v>
      </c>
      <c r="AC130" s="76" t="str">
        <f t="shared" si="1"/>
        <v>East Rutherford borough, Bergen County</v>
      </c>
      <c r="AD130" s="76"/>
      <c r="AE130" s="76"/>
      <c r="AF130" s="76"/>
      <c r="AG130" s="76"/>
      <c r="AH130" s="76"/>
      <c r="AI130" s="76"/>
      <c r="AJ130" s="76"/>
      <c r="AK130" s="76"/>
      <c r="AL130" s="76"/>
    </row>
    <row r="131" spans="25:38" ht="16.5" x14ac:dyDescent="0.3">
      <c r="Y131" s="76">
        <v>122</v>
      </c>
      <c r="Z131" s="77" t="s">
        <v>728</v>
      </c>
      <c r="AA131" s="78" t="s">
        <v>38</v>
      </c>
      <c r="AB131" s="77" t="s">
        <v>313</v>
      </c>
      <c r="AC131" s="76" t="str">
        <f t="shared" si="1"/>
        <v>East Windsor township, Mercer County</v>
      </c>
      <c r="AD131" s="76"/>
      <c r="AE131" s="76"/>
      <c r="AF131" s="76"/>
      <c r="AG131" s="76"/>
      <c r="AH131" s="76"/>
      <c r="AI131" s="76"/>
      <c r="AJ131" s="76"/>
      <c r="AK131" s="76"/>
      <c r="AL131" s="76"/>
    </row>
    <row r="132" spans="25:38" ht="16.5" x14ac:dyDescent="0.3">
      <c r="Y132" s="76">
        <v>123</v>
      </c>
      <c r="Z132" s="77" t="s">
        <v>729</v>
      </c>
      <c r="AA132" s="78" t="s">
        <v>44</v>
      </c>
      <c r="AB132" s="77" t="s">
        <v>334</v>
      </c>
      <c r="AC132" s="76" t="str">
        <f t="shared" si="1"/>
        <v>Eastampton township, Burlington County</v>
      </c>
      <c r="AD132" s="76"/>
      <c r="AE132" s="76"/>
      <c r="AF132" s="76"/>
      <c r="AG132" s="76"/>
      <c r="AH132" s="76"/>
      <c r="AI132" s="76"/>
      <c r="AJ132" s="76"/>
      <c r="AK132" s="76"/>
      <c r="AL132" s="76"/>
    </row>
    <row r="133" spans="25:38" ht="16.5" x14ac:dyDescent="0.3">
      <c r="Y133" s="76">
        <v>124</v>
      </c>
      <c r="Z133" s="77" t="s">
        <v>730</v>
      </c>
      <c r="AA133" s="78" t="s">
        <v>54</v>
      </c>
      <c r="AB133" s="77" t="s">
        <v>229</v>
      </c>
      <c r="AC133" s="76" t="str">
        <f t="shared" si="1"/>
        <v>Eatontown borough, Monmouth County</v>
      </c>
      <c r="AD133" s="76"/>
      <c r="AE133" s="76"/>
      <c r="AF133" s="76"/>
      <c r="AG133" s="76"/>
      <c r="AH133" s="76"/>
      <c r="AI133" s="76"/>
      <c r="AJ133" s="76"/>
      <c r="AK133" s="76"/>
      <c r="AL133" s="76"/>
    </row>
    <row r="134" spans="25:38" ht="16.5" x14ac:dyDescent="0.3">
      <c r="Y134" s="76">
        <v>125</v>
      </c>
      <c r="Z134" s="77" t="s">
        <v>731</v>
      </c>
      <c r="AA134" s="78" t="s">
        <v>93</v>
      </c>
      <c r="AB134" s="77" t="s">
        <v>440</v>
      </c>
      <c r="AC134" s="76" t="str">
        <f t="shared" si="1"/>
        <v>Edgewater borough, Bergen County</v>
      </c>
      <c r="AD134" s="76"/>
      <c r="AE134" s="76"/>
      <c r="AF134" s="76"/>
      <c r="AG134" s="76"/>
      <c r="AH134" s="76"/>
      <c r="AI134" s="76"/>
      <c r="AJ134" s="76"/>
      <c r="AK134" s="76"/>
      <c r="AL134" s="76"/>
    </row>
    <row r="135" spans="25:38" ht="16.5" x14ac:dyDescent="0.3">
      <c r="Y135" s="76">
        <v>126</v>
      </c>
      <c r="Z135" s="77" t="s">
        <v>732</v>
      </c>
      <c r="AA135" s="78" t="s">
        <v>44</v>
      </c>
      <c r="AB135" s="77" t="s">
        <v>187</v>
      </c>
      <c r="AC135" s="76" t="str">
        <f t="shared" si="1"/>
        <v>Edgewater Park township, Burlington County</v>
      </c>
      <c r="AD135" s="76"/>
      <c r="AE135" s="76"/>
      <c r="AF135" s="76"/>
      <c r="AG135" s="76"/>
      <c r="AH135" s="76"/>
      <c r="AI135" s="76"/>
      <c r="AJ135" s="76"/>
      <c r="AK135" s="76"/>
      <c r="AL135" s="76"/>
    </row>
    <row r="136" spans="25:38" ht="16.5" x14ac:dyDescent="0.3">
      <c r="Y136" s="76">
        <v>127</v>
      </c>
      <c r="Z136" s="77" t="s">
        <v>733</v>
      </c>
      <c r="AA136" s="78" t="s">
        <v>49</v>
      </c>
      <c r="AB136" s="77" t="s">
        <v>398</v>
      </c>
      <c r="AC136" s="76" t="str">
        <f t="shared" si="1"/>
        <v>Edison township, Middlesex County</v>
      </c>
      <c r="AD136" s="76"/>
      <c r="AE136" s="76"/>
      <c r="AF136" s="76"/>
      <c r="AG136" s="76"/>
      <c r="AH136" s="76"/>
      <c r="AI136" s="76"/>
      <c r="AJ136" s="76"/>
      <c r="AK136" s="76"/>
      <c r="AL136" s="76"/>
    </row>
    <row r="137" spans="25:38" ht="16.5" x14ac:dyDescent="0.3">
      <c r="Y137" s="76">
        <v>128</v>
      </c>
      <c r="Z137" s="77" t="s">
        <v>734</v>
      </c>
      <c r="AA137" s="78" t="s">
        <v>24</v>
      </c>
      <c r="AB137" s="77" t="s">
        <v>50</v>
      </c>
      <c r="AC137" s="76" t="str">
        <f t="shared" si="1"/>
        <v>Egg Harbor City city, Atlantic County</v>
      </c>
      <c r="AD137" s="76"/>
      <c r="AE137" s="76"/>
      <c r="AF137" s="76"/>
      <c r="AG137" s="76"/>
      <c r="AH137" s="76"/>
      <c r="AI137" s="76"/>
      <c r="AJ137" s="76"/>
      <c r="AK137" s="76"/>
      <c r="AL137" s="76"/>
    </row>
    <row r="138" spans="25:38" ht="16.5" x14ac:dyDescent="0.3">
      <c r="Y138" s="76">
        <v>129</v>
      </c>
      <c r="Z138" s="77" t="s">
        <v>735</v>
      </c>
      <c r="AA138" s="78" t="s">
        <v>24</v>
      </c>
      <c r="AB138" s="77" t="s">
        <v>159</v>
      </c>
      <c r="AC138" s="76" t="str">
        <f t="shared" si="1"/>
        <v>Egg Harbor township, Atlantic County</v>
      </c>
      <c r="AD138" s="76"/>
      <c r="AE138" s="76"/>
      <c r="AF138" s="76"/>
      <c r="AG138" s="76"/>
      <c r="AH138" s="76"/>
      <c r="AI138" s="76"/>
      <c r="AJ138" s="76"/>
      <c r="AK138" s="76"/>
      <c r="AL138" s="76"/>
    </row>
    <row r="139" spans="25:38" ht="16.5" x14ac:dyDescent="0.3">
      <c r="Y139" s="76">
        <v>130</v>
      </c>
      <c r="Z139" s="77" t="s">
        <v>736</v>
      </c>
      <c r="AA139" s="78" t="s">
        <v>61</v>
      </c>
      <c r="AB139" s="77" t="s">
        <v>64</v>
      </c>
      <c r="AC139" s="76" t="str">
        <f t="shared" ref="AC139:AC202" si="2">AB139&amp;", "&amp;AA139&amp;" County"</f>
        <v>Elizabeth city, Union County</v>
      </c>
      <c r="AD139" s="76"/>
      <c r="AE139" s="76"/>
      <c r="AF139" s="76"/>
      <c r="AG139" s="76"/>
      <c r="AH139" s="76"/>
      <c r="AI139" s="76"/>
      <c r="AJ139" s="76"/>
      <c r="AK139" s="76"/>
      <c r="AL139" s="76"/>
    </row>
    <row r="140" spans="25:38" ht="16.5" x14ac:dyDescent="0.3">
      <c r="Y140" s="76">
        <v>131</v>
      </c>
      <c r="Z140" s="77" t="s">
        <v>737</v>
      </c>
      <c r="AA140" s="78" t="s">
        <v>47</v>
      </c>
      <c r="AB140" s="77" t="s">
        <v>191</v>
      </c>
      <c r="AC140" s="76" t="str">
        <f t="shared" si="2"/>
        <v>Elk township, Gloucester County</v>
      </c>
      <c r="AD140" s="76"/>
      <c r="AE140" s="76"/>
      <c r="AF140" s="76"/>
      <c r="AG140" s="76"/>
      <c r="AH140" s="76"/>
      <c r="AI140" s="76"/>
      <c r="AJ140" s="76"/>
      <c r="AK140" s="76"/>
      <c r="AL140" s="76"/>
    </row>
    <row r="141" spans="25:38" ht="16.5" x14ac:dyDescent="0.3">
      <c r="Y141" s="76">
        <v>132</v>
      </c>
      <c r="Z141" s="77" t="s">
        <v>738</v>
      </c>
      <c r="AA141" s="78" t="s">
        <v>22</v>
      </c>
      <c r="AB141" s="77" t="s">
        <v>231</v>
      </c>
      <c r="AC141" s="76" t="str">
        <f t="shared" si="2"/>
        <v>Elmer borough, Salem County</v>
      </c>
      <c r="AD141" s="76"/>
      <c r="AE141" s="76"/>
      <c r="AF141" s="76"/>
      <c r="AG141" s="76"/>
      <c r="AH141" s="76"/>
      <c r="AI141" s="76"/>
      <c r="AJ141" s="76"/>
      <c r="AK141" s="76"/>
      <c r="AL141" s="76"/>
    </row>
    <row r="142" spans="25:38" ht="16.5" x14ac:dyDescent="0.3">
      <c r="Y142" s="76">
        <v>133</v>
      </c>
      <c r="Z142" s="77" t="s">
        <v>739</v>
      </c>
      <c r="AA142" s="78" t="s">
        <v>93</v>
      </c>
      <c r="AB142" s="77" t="s">
        <v>216</v>
      </c>
      <c r="AC142" s="76" t="str">
        <f t="shared" si="2"/>
        <v>Elmwood Park borough, Bergen County</v>
      </c>
      <c r="AD142" s="76"/>
      <c r="AE142" s="76"/>
      <c r="AF142" s="76"/>
      <c r="AG142" s="76"/>
      <c r="AH142" s="76"/>
      <c r="AI142" s="76"/>
      <c r="AJ142" s="76"/>
      <c r="AK142" s="76"/>
      <c r="AL142" s="76"/>
    </row>
    <row r="143" spans="25:38" ht="16.5" x14ac:dyDescent="0.3">
      <c r="Y143" s="76">
        <v>134</v>
      </c>
      <c r="Z143" s="77" t="s">
        <v>740</v>
      </c>
      <c r="AA143" s="78" t="s">
        <v>22</v>
      </c>
      <c r="AB143" s="77" t="s">
        <v>197</v>
      </c>
      <c r="AC143" s="76" t="str">
        <f t="shared" si="2"/>
        <v>Elsinboro township, Salem County</v>
      </c>
      <c r="AD143" s="76"/>
      <c r="AE143" s="76"/>
      <c r="AF143" s="76"/>
      <c r="AG143" s="76"/>
      <c r="AH143" s="76"/>
      <c r="AI143" s="76"/>
      <c r="AJ143" s="76"/>
      <c r="AK143" s="76"/>
      <c r="AL143" s="76"/>
    </row>
    <row r="144" spans="25:38" ht="16.5" x14ac:dyDescent="0.3">
      <c r="Y144" s="76">
        <v>135</v>
      </c>
      <c r="Z144" s="77" t="s">
        <v>741</v>
      </c>
      <c r="AA144" s="78" t="s">
        <v>93</v>
      </c>
      <c r="AB144" s="77" t="s">
        <v>392</v>
      </c>
      <c r="AC144" s="76" t="str">
        <f t="shared" si="2"/>
        <v>Emerson borough, Bergen County</v>
      </c>
      <c r="AD144" s="76"/>
      <c r="AE144" s="76"/>
      <c r="AF144" s="76"/>
      <c r="AG144" s="76"/>
      <c r="AH144" s="76"/>
      <c r="AI144" s="76"/>
      <c r="AJ144" s="76"/>
      <c r="AK144" s="76"/>
      <c r="AL144" s="76"/>
    </row>
    <row r="145" spans="25:38" ht="16.5" x14ac:dyDescent="0.3">
      <c r="Y145" s="76">
        <v>136</v>
      </c>
      <c r="Z145" s="77" t="s">
        <v>742</v>
      </c>
      <c r="AA145" s="78" t="s">
        <v>93</v>
      </c>
      <c r="AB145" s="77" t="s">
        <v>225</v>
      </c>
      <c r="AC145" s="76" t="str">
        <f t="shared" si="2"/>
        <v>Englewood city, Bergen County</v>
      </c>
      <c r="AD145" s="76"/>
      <c r="AE145" s="76"/>
      <c r="AF145" s="76"/>
      <c r="AG145" s="76"/>
      <c r="AH145" s="76"/>
      <c r="AI145" s="76"/>
      <c r="AJ145" s="76"/>
      <c r="AK145" s="76"/>
      <c r="AL145" s="76"/>
    </row>
    <row r="146" spans="25:38" ht="16.5" x14ac:dyDescent="0.3">
      <c r="Y146" s="76">
        <v>137</v>
      </c>
      <c r="Z146" s="77" t="s">
        <v>743</v>
      </c>
      <c r="AA146" s="78" t="s">
        <v>93</v>
      </c>
      <c r="AB146" s="77" t="s">
        <v>523</v>
      </c>
      <c r="AC146" s="76" t="str">
        <f t="shared" si="2"/>
        <v>Englewood Cliffs borough, Bergen County</v>
      </c>
      <c r="AD146" s="76"/>
      <c r="AE146" s="76"/>
      <c r="AF146" s="76"/>
      <c r="AG146" s="76"/>
      <c r="AH146" s="76"/>
      <c r="AI146" s="76"/>
      <c r="AJ146" s="76"/>
      <c r="AK146" s="76"/>
      <c r="AL146" s="76"/>
    </row>
    <row r="147" spans="25:38" ht="16.5" x14ac:dyDescent="0.3">
      <c r="Y147" s="76">
        <v>138</v>
      </c>
      <c r="Z147" s="77" t="s">
        <v>744</v>
      </c>
      <c r="AA147" s="78" t="s">
        <v>54</v>
      </c>
      <c r="AB147" s="77" t="s">
        <v>372</v>
      </c>
      <c r="AC147" s="76" t="str">
        <f t="shared" si="2"/>
        <v>Englishtown borough, Monmouth County</v>
      </c>
      <c r="AD147" s="76"/>
      <c r="AE147" s="76"/>
      <c r="AF147" s="76"/>
      <c r="AG147" s="76"/>
      <c r="AH147" s="76"/>
      <c r="AI147" s="76"/>
      <c r="AJ147" s="76"/>
      <c r="AK147" s="76"/>
      <c r="AL147" s="76"/>
    </row>
    <row r="148" spans="25:38" ht="16.5" x14ac:dyDescent="0.3">
      <c r="Y148" s="76">
        <v>139</v>
      </c>
      <c r="Z148" s="77" t="s">
        <v>745</v>
      </c>
      <c r="AA148" s="78" t="s">
        <v>41</v>
      </c>
      <c r="AB148" s="77" t="s">
        <v>584</v>
      </c>
      <c r="AC148" s="76" t="str">
        <f t="shared" si="2"/>
        <v>Essex Fells borough, Essex County</v>
      </c>
      <c r="AD148" s="76"/>
      <c r="AE148" s="76"/>
      <c r="AF148" s="76"/>
      <c r="AG148" s="76"/>
      <c r="AH148" s="76"/>
      <c r="AI148" s="76"/>
      <c r="AJ148" s="76"/>
      <c r="AK148" s="76"/>
      <c r="AL148" s="76"/>
    </row>
    <row r="149" spans="25:38" ht="16.5" x14ac:dyDescent="0.3">
      <c r="Y149" s="76">
        <v>140</v>
      </c>
      <c r="Z149" s="77" t="s">
        <v>746</v>
      </c>
      <c r="AA149" s="78" t="s">
        <v>24</v>
      </c>
      <c r="AB149" s="77" t="s">
        <v>142</v>
      </c>
      <c r="AC149" s="76" t="str">
        <f t="shared" si="2"/>
        <v>Estell Manor city, Atlantic County</v>
      </c>
      <c r="AD149" s="76"/>
      <c r="AE149" s="76"/>
      <c r="AF149" s="76"/>
      <c r="AG149" s="76"/>
      <c r="AH149" s="76"/>
      <c r="AI149" s="76"/>
      <c r="AJ149" s="76"/>
      <c r="AK149" s="76"/>
      <c r="AL149" s="76"/>
    </row>
    <row r="150" spans="25:38" ht="16.5" x14ac:dyDescent="0.3">
      <c r="Y150" s="76">
        <v>141</v>
      </c>
      <c r="Z150" s="77" t="s">
        <v>747</v>
      </c>
      <c r="AA150" s="78" t="s">
        <v>44</v>
      </c>
      <c r="AB150" s="81" t="s">
        <v>421</v>
      </c>
      <c r="AC150" s="76" t="str">
        <f t="shared" si="2"/>
        <v>Evesham township, Burlington County</v>
      </c>
      <c r="AD150" s="76"/>
      <c r="AE150" s="76"/>
      <c r="AF150" s="76"/>
      <c r="AG150" s="76"/>
      <c r="AH150" s="76"/>
      <c r="AI150" s="76"/>
      <c r="AJ150" s="76"/>
      <c r="AK150" s="76"/>
      <c r="AL150" s="76"/>
    </row>
    <row r="151" spans="25:38" ht="16.5" x14ac:dyDescent="0.3">
      <c r="Y151" s="76">
        <v>142</v>
      </c>
      <c r="Z151" s="77" t="s">
        <v>748</v>
      </c>
      <c r="AA151" s="78" t="s">
        <v>38</v>
      </c>
      <c r="AB151" s="81" t="s">
        <v>251</v>
      </c>
      <c r="AC151" s="76" t="str">
        <f t="shared" si="2"/>
        <v>Ewing township, Mercer County</v>
      </c>
      <c r="AD151" s="76"/>
      <c r="AE151" s="76"/>
      <c r="AF151" s="76"/>
      <c r="AG151" s="76"/>
      <c r="AH151" s="76"/>
      <c r="AI151" s="76"/>
      <c r="AJ151" s="76"/>
      <c r="AK151" s="76"/>
      <c r="AL151" s="76"/>
    </row>
    <row r="152" spans="25:38" ht="16.5" x14ac:dyDescent="0.3">
      <c r="Y152" s="76">
        <v>143</v>
      </c>
      <c r="Z152" s="77" t="s">
        <v>749</v>
      </c>
      <c r="AA152" s="78" t="s">
        <v>54</v>
      </c>
      <c r="AB152" s="77" t="s">
        <v>581</v>
      </c>
      <c r="AC152" s="76" t="str">
        <f t="shared" si="2"/>
        <v>Fair Haven borough, Monmouth County</v>
      </c>
      <c r="AD152" s="76"/>
      <c r="AE152" s="76"/>
      <c r="AF152" s="76"/>
      <c r="AG152" s="76"/>
      <c r="AH152" s="76"/>
      <c r="AI152" s="76"/>
      <c r="AJ152" s="76"/>
      <c r="AK152" s="76"/>
      <c r="AL152" s="76"/>
    </row>
    <row r="153" spans="25:38" ht="16.5" x14ac:dyDescent="0.3">
      <c r="Y153" s="76">
        <v>144</v>
      </c>
      <c r="Z153" s="77" t="s">
        <v>750</v>
      </c>
      <c r="AA153" s="78" t="s">
        <v>93</v>
      </c>
      <c r="AB153" s="77" t="s">
        <v>395</v>
      </c>
      <c r="AC153" s="76" t="str">
        <f t="shared" si="2"/>
        <v>Fair Lawn borough, Bergen County</v>
      </c>
      <c r="AD153" s="76"/>
      <c r="AE153" s="76"/>
      <c r="AF153" s="76"/>
      <c r="AG153" s="76"/>
      <c r="AH153" s="76"/>
      <c r="AI153" s="76"/>
      <c r="AJ153" s="76"/>
      <c r="AK153" s="76"/>
      <c r="AL153" s="76"/>
    </row>
    <row r="154" spans="25:38" ht="16.5" x14ac:dyDescent="0.3">
      <c r="Y154" s="76">
        <v>145</v>
      </c>
      <c r="Z154" s="77" t="s">
        <v>751</v>
      </c>
      <c r="AA154" s="78" t="s">
        <v>26</v>
      </c>
      <c r="AB154" s="77" t="s">
        <v>82</v>
      </c>
      <c r="AC154" s="76" t="str">
        <f t="shared" si="2"/>
        <v>Fairfield township, Cumberland County</v>
      </c>
      <c r="AD154" s="76"/>
      <c r="AE154" s="76"/>
      <c r="AF154" s="76"/>
      <c r="AG154" s="76"/>
      <c r="AH154" s="76"/>
      <c r="AI154" s="76"/>
      <c r="AJ154" s="76"/>
      <c r="AK154" s="76"/>
      <c r="AL154" s="76"/>
    </row>
    <row r="155" spans="25:38" ht="16.5" x14ac:dyDescent="0.3">
      <c r="Y155" s="76">
        <v>146</v>
      </c>
      <c r="Z155" s="77" t="s">
        <v>752</v>
      </c>
      <c r="AA155" s="78" t="s">
        <v>41</v>
      </c>
      <c r="AB155" s="77" t="s">
        <v>82</v>
      </c>
      <c r="AC155" s="76" t="str">
        <f t="shared" si="2"/>
        <v>Fairfield township, Essex County</v>
      </c>
      <c r="AD155" s="76"/>
      <c r="AE155" s="76"/>
      <c r="AF155" s="76"/>
      <c r="AG155" s="76"/>
      <c r="AH155" s="76"/>
      <c r="AI155" s="76"/>
      <c r="AJ155" s="76"/>
      <c r="AK155" s="76"/>
      <c r="AL155" s="76"/>
    </row>
    <row r="156" spans="25:38" ht="16.5" x14ac:dyDescent="0.3">
      <c r="Y156" s="76">
        <v>147</v>
      </c>
      <c r="Z156" s="77" t="s">
        <v>753</v>
      </c>
      <c r="AA156" s="78" t="s">
        <v>93</v>
      </c>
      <c r="AB156" s="77" t="s">
        <v>115</v>
      </c>
      <c r="AC156" s="76" t="str">
        <f t="shared" si="2"/>
        <v>Fairview borough, Bergen County</v>
      </c>
      <c r="AD156" s="76"/>
      <c r="AE156" s="76"/>
      <c r="AF156" s="76"/>
      <c r="AG156" s="76"/>
      <c r="AH156" s="76"/>
      <c r="AI156" s="76"/>
      <c r="AJ156" s="76"/>
      <c r="AK156" s="76"/>
      <c r="AL156" s="76"/>
    </row>
    <row r="157" spans="25:38" ht="16.5" x14ac:dyDescent="0.3">
      <c r="Y157" s="76">
        <v>148</v>
      </c>
      <c r="Z157" s="77" t="s">
        <v>754</v>
      </c>
      <c r="AA157" s="78" t="s">
        <v>61</v>
      </c>
      <c r="AB157" s="77" t="s">
        <v>544</v>
      </c>
      <c r="AC157" s="76" t="str">
        <f t="shared" si="2"/>
        <v>Fanwood borough, Union County</v>
      </c>
      <c r="AD157" s="76"/>
      <c r="AE157" s="76"/>
      <c r="AF157" s="76"/>
      <c r="AG157" s="76"/>
      <c r="AH157" s="76"/>
      <c r="AI157" s="76"/>
      <c r="AJ157" s="76"/>
      <c r="AK157" s="76"/>
      <c r="AL157" s="76"/>
    </row>
    <row r="158" spans="25:38" ht="16.5" x14ac:dyDescent="0.3">
      <c r="Y158" s="76">
        <v>149</v>
      </c>
      <c r="Z158" s="77" t="s">
        <v>755</v>
      </c>
      <c r="AA158" s="78" t="s">
        <v>172</v>
      </c>
      <c r="AB158" s="77" t="s">
        <v>507</v>
      </c>
      <c r="AC158" s="76" t="str">
        <f t="shared" si="2"/>
        <v>Far Hills borough, Somerset County</v>
      </c>
      <c r="AD158" s="76"/>
      <c r="AE158" s="76"/>
      <c r="AF158" s="76"/>
      <c r="AG158" s="76"/>
      <c r="AH158" s="76"/>
      <c r="AI158" s="76"/>
      <c r="AJ158" s="76"/>
      <c r="AK158" s="76"/>
      <c r="AL158" s="76"/>
    </row>
    <row r="159" spans="25:38" ht="16.5" x14ac:dyDescent="0.3">
      <c r="Y159" s="76">
        <v>150</v>
      </c>
      <c r="Z159" s="77" t="s">
        <v>756</v>
      </c>
      <c r="AA159" s="78" t="s">
        <v>54</v>
      </c>
      <c r="AB159" s="77" t="s">
        <v>196</v>
      </c>
      <c r="AC159" s="76" t="str">
        <f t="shared" si="2"/>
        <v>Farmingdale borough, Monmouth County</v>
      </c>
      <c r="AD159" s="76"/>
      <c r="AE159" s="76"/>
      <c r="AF159" s="76"/>
      <c r="AG159" s="76"/>
      <c r="AH159" s="76"/>
      <c r="AI159" s="76"/>
      <c r="AJ159" s="76"/>
      <c r="AK159" s="76"/>
      <c r="AL159" s="76"/>
    </row>
    <row r="160" spans="25:38" ht="16.5" x14ac:dyDescent="0.3">
      <c r="Y160" s="76">
        <v>151</v>
      </c>
      <c r="Z160" s="77" t="s">
        <v>757</v>
      </c>
      <c r="AA160" s="78" t="s">
        <v>44</v>
      </c>
      <c r="AB160" s="77" t="s">
        <v>224</v>
      </c>
      <c r="AC160" s="76" t="str">
        <f t="shared" si="2"/>
        <v>Fieldsboro borough, Burlington County</v>
      </c>
      <c r="AD160" s="76"/>
      <c r="AE160" s="76"/>
      <c r="AF160" s="76"/>
      <c r="AG160" s="76"/>
      <c r="AH160" s="76"/>
      <c r="AI160" s="76"/>
      <c r="AJ160" s="76"/>
      <c r="AK160" s="76"/>
      <c r="AL160" s="76"/>
    </row>
    <row r="161" spans="25:38" ht="16.5" x14ac:dyDescent="0.3">
      <c r="Y161" s="76">
        <v>152</v>
      </c>
      <c r="Z161" s="77" t="s">
        <v>758</v>
      </c>
      <c r="AA161" s="78" t="s">
        <v>91</v>
      </c>
      <c r="AB161" s="77" t="s">
        <v>90</v>
      </c>
      <c r="AC161" s="76" t="str">
        <f t="shared" si="2"/>
        <v>Flemington borough, Hunterdon County</v>
      </c>
      <c r="AD161" s="76"/>
      <c r="AE161" s="76"/>
      <c r="AF161" s="76"/>
      <c r="AG161" s="76"/>
      <c r="AH161" s="76"/>
      <c r="AI161" s="76"/>
      <c r="AJ161" s="76"/>
      <c r="AK161" s="76"/>
      <c r="AL161" s="76"/>
    </row>
    <row r="162" spans="25:38" ht="16.5" x14ac:dyDescent="0.3">
      <c r="Y162" s="76">
        <v>153</v>
      </c>
      <c r="Z162" s="77" t="s">
        <v>759</v>
      </c>
      <c r="AA162" s="78" t="s">
        <v>44</v>
      </c>
      <c r="AB162" s="77" t="s">
        <v>263</v>
      </c>
      <c r="AC162" s="76" t="str">
        <f t="shared" si="2"/>
        <v>Florence township, Burlington County</v>
      </c>
      <c r="AD162" s="76"/>
      <c r="AE162" s="76"/>
      <c r="AF162" s="76"/>
      <c r="AG162" s="76"/>
      <c r="AH162" s="76"/>
      <c r="AI162" s="76"/>
      <c r="AJ162" s="76"/>
      <c r="AK162" s="76"/>
      <c r="AL162" s="76"/>
    </row>
    <row r="163" spans="25:38" ht="16.5" x14ac:dyDescent="0.3">
      <c r="Y163" s="76">
        <v>154</v>
      </c>
      <c r="Z163" s="77" t="s">
        <v>760</v>
      </c>
      <c r="AA163" s="78" t="s">
        <v>81</v>
      </c>
      <c r="AB163" s="77" t="s">
        <v>485</v>
      </c>
      <c r="AC163" s="76" t="str">
        <f t="shared" si="2"/>
        <v>Florham Park borough, Morris County</v>
      </c>
      <c r="AD163" s="76"/>
      <c r="AE163" s="76"/>
      <c r="AF163" s="76"/>
      <c r="AG163" s="76"/>
      <c r="AH163" s="76"/>
      <c r="AI163" s="76"/>
      <c r="AJ163" s="76"/>
      <c r="AK163" s="76"/>
      <c r="AL163" s="76"/>
    </row>
    <row r="164" spans="25:38" ht="16.5" x14ac:dyDescent="0.3">
      <c r="Y164" s="76">
        <v>155</v>
      </c>
      <c r="Z164" s="77" t="s">
        <v>761</v>
      </c>
      <c r="AA164" s="78" t="s">
        <v>24</v>
      </c>
      <c r="AB164" s="77" t="s">
        <v>150</v>
      </c>
      <c r="AC164" s="76" t="str">
        <f t="shared" si="2"/>
        <v>Folsom borough, Atlantic County</v>
      </c>
      <c r="AD164" s="76"/>
      <c r="AE164" s="76"/>
      <c r="AF164" s="76"/>
      <c r="AG164" s="76"/>
      <c r="AH164" s="76"/>
      <c r="AI164" s="76"/>
      <c r="AJ164" s="76"/>
      <c r="AK164" s="76"/>
      <c r="AL164" s="76"/>
    </row>
    <row r="165" spans="25:38" ht="16.5" x14ac:dyDescent="0.3">
      <c r="Y165" s="76">
        <v>156</v>
      </c>
      <c r="Z165" s="77" t="s">
        <v>762</v>
      </c>
      <c r="AA165" s="78" t="s">
        <v>93</v>
      </c>
      <c r="AB165" s="77" t="s">
        <v>327</v>
      </c>
      <c r="AC165" s="76" t="str">
        <f t="shared" si="2"/>
        <v>Fort Lee borough, Bergen County</v>
      </c>
      <c r="AD165" s="76"/>
      <c r="AE165" s="76"/>
      <c r="AF165" s="76"/>
      <c r="AG165" s="76"/>
      <c r="AH165" s="76"/>
      <c r="AI165" s="76"/>
      <c r="AJ165" s="76"/>
      <c r="AK165" s="76"/>
      <c r="AL165" s="76"/>
    </row>
    <row r="166" spans="25:38" ht="16.5" x14ac:dyDescent="0.3">
      <c r="Y166" s="76">
        <v>157</v>
      </c>
      <c r="Z166" s="77" t="s">
        <v>763</v>
      </c>
      <c r="AA166" s="78" t="s">
        <v>71</v>
      </c>
      <c r="AB166" s="77" t="s">
        <v>365</v>
      </c>
      <c r="AC166" s="76" t="str">
        <f t="shared" si="2"/>
        <v>Frankford township, Sussex County</v>
      </c>
      <c r="AD166" s="76"/>
      <c r="AE166" s="76"/>
      <c r="AF166" s="76"/>
      <c r="AG166" s="76"/>
      <c r="AH166" s="76"/>
      <c r="AI166" s="76"/>
      <c r="AJ166" s="76"/>
      <c r="AK166" s="76"/>
      <c r="AL166" s="76"/>
    </row>
    <row r="167" spans="25:38" ht="16.5" x14ac:dyDescent="0.3">
      <c r="Y167" s="76">
        <v>158</v>
      </c>
      <c r="Z167" s="77" t="s">
        <v>764</v>
      </c>
      <c r="AA167" s="78" t="s">
        <v>71</v>
      </c>
      <c r="AB167" s="77" t="s">
        <v>190</v>
      </c>
      <c r="AC167" s="76" t="str">
        <f t="shared" si="2"/>
        <v>Franklin borough, Sussex County</v>
      </c>
      <c r="AD167" s="76"/>
      <c r="AE167" s="76"/>
      <c r="AF167" s="76"/>
      <c r="AG167" s="76"/>
      <c r="AH167" s="76"/>
      <c r="AI167" s="76"/>
      <c r="AJ167" s="76"/>
      <c r="AK167" s="76"/>
      <c r="AL167" s="76"/>
    </row>
    <row r="168" spans="25:38" ht="16.5" x14ac:dyDescent="0.3">
      <c r="Y168" s="76">
        <v>159</v>
      </c>
      <c r="Z168" s="77" t="s">
        <v>765</v>
      </c>
      <c r="AA168" s="78" t="s">
        <v>93</v>
      </c>
      <c r="AB168" s="77" t="s">
        <v>571</v>
      </c>
      <c r="AC168" s="76" t="str">
        <f t="shared" si="2"/>
        <v>Franklin Lakes borough, Bergen County</v>
      </c>
      <c r="AD168" s="76"/>
      <c r="AE168" s="76"/>
      <c r="AF168" s="76"/>
      <c r="AG168" s="76"/>
      <c r="AH168" s="76"/>
      <c r="AI168" s="76"/>
      <c r="AJ168" s="76"/>
      <c r="AK168" s="76"/>
      <c r="AL168" s="76"/>
    </row>
    <row r="169" spans="25:38" ht="16.5" x14ac:dyDescent="0.3">
      <c r="Y169" s="76">
        <v>160</v>
      </c>
      <c r="Z169" s="77" t="s">
        <v>766</v>
      </c>
      <c r="AA169" s="78" t="s">
        <v>47</v>
      </c>
      <c r="AB169" s="77" t="s">
        <v>186</v>
      </c>
      <c r="AC169" s="76" t="str">
        <f t="shared" si="2"/>
        <v>Franklin township, Gloucester County</v>
      </c>
      <c r="AD169" s="76"/>
      <c r="AE169" s="76"/>
      <c r="AF169" s="76"/>
      <c r="AG169" s="76"/>
      <c r="AH169" s="76"/>
      <c r="AI169" s="76"/>
      <c r="AJ169" s="76"/>
      <c r="AK169" s="76"/>
      <c r="AL169" s="76"/>
    </row>
    <row r="170" spans="25:38" ht="16.5" x14ac:dyDescent="0.3">
      <c r="Y170" s="76">
        <v>161</v>
      </c>
      <c r="Z170" s="77" t="s">
        <v>767</v>
      </c>
      <c r="AA170" s="78" t="s">
        <v>172</v>
      </c>
      <c r="AB170" s="77" t="s">
        <v>186</v>
      </c>
      <c r="AC170" s="76" t="str">
        <f t="shared" si="2"/>
        <v>Franklin township, Somerset County</v>
      </c>
      <c r="AD170" s="76"/>
      <c r="AE170" s="76"/>
      <c r="AF170" s="76"/>
      <c r="AG170" s="76"/>
      <c r="AH170" s="76"/>
      <c r="AI170" s="76"/>
      <c r="AJ170" s="76"/>
      <c r="AK170" s="76"/>
      <c r="AL170" s="76"/>
    </row>
    <row r="171" spans="25:38" ht="16.5" x14ac:dyDescent="0.3">
      <c r="Y171" s="76">
        <v>162</v>
      </c>
      <c r="Z171" s="77" t="s">
        <v>768</v>
      </c>
      <c r="AA171" s="78" t="s">
        <v>63</v>
      </c>
      <c r="AB171" s="77" t="s">
        <v>186</v>
      </c>
      <c r="AC171" s="76" t="str">
        <f t="shared" si="2"/>
        <v>Franklin township, Warren County</v>
      </c>
      <c r="AD171" s="76"/>
      <c r="AE171" s="76"/>
      <c r="AF171" s="76"/>
      <c r="AG171" s="76"/>
      <c r="AH171" s="76"/>
      <c r="AI171" s="76"/>
      <c r="AJ171" s="76"/>
      <c r="AK171" s="76"/>
      <c r="AL171" s="76"/>
    </row>
    <row r="172" spans="25:38" ht="16.5" x14ac:dyDescent="0.3">
      <c r="Y172" s="76">
        <v>163</v>
      </c>
      <c r="Z172" s="77" t="s">
        <v>769</v>
      </c>
      <c r="AA172" s="78" t="s">
        <v>91</v>
      </c>
      <c r="AB172" s="77" t="s">
        <v>186</v>
      </c>
      <c r="AC172" s="76" t="str">
        <f t="shared" si="2"/>
        <v>Franklin township, Hunterdon County</v>
      </c>
      <c r="AD172" s="76"/>
      <c r="AE172" s="76"/>
      <c r="AF172" s="76"/>
      <c r="AG172" s="76"/>
      <c r="AH172" s="76"/>
      <c r="AI172" s="76"/>
      <c r="AJ172" s="76"/>
      <c r="AK172" s="76"/>
      <c r="AL172" s="76"/>
    </row>
    <row r="173" spans="25:38" ht="16.5" x14ac:dyDescent="0.3">
      <c r="Y173" s="76">
        <v>164</v>
      </c>
      <c r="Z173" s="77" t="s">
        <v>770</v>
      </c>
      <c r="AA173" s="78" t="s">
        <v>71</v>
      </c>
      <c r="AB173" s="77" t="s">
        <v>453</v>
      </c>
      <c r="AC173" s="76" t="str">
        <f t="shared" si="2"/>
        <v>Fredon township, Sussex County</v>
      </c>
      <c r="AD173" s="76"/>
      <c r="AE173" s="76"/>
      <c r="AF173" s="76"/>
      <c r="AG173" s="76"/>
      <c r="AH173" s="76"/>
      <c r="AI173" s="76"/>
      <c r="AJ173" s="76"/>
      <c r="AK173" s="76"/>
      <c r="AL173" s="76"/>
    </row>
    <row r="174" spans="25:38" ht="16.5" x14ac:dyDescent="0.3">
      <c r="Y174" s="76">
        <v>165</v>
      </c>
      <c r="Z174" s="77" t="s">
        <v>771</v>
      </c>
      <c r="AA174" s="78" t="s">
        <v>54</v>
      </c>
      <c r="AB174" s="77" t="s">
        <v>113</v>
      </c>
      <c r="AC174" s="76" t="str">
        <f t="shared" si="2"/>
        <v>Freehold borough, Monmouth County</v>
      </c>
      <c r="AD174" s="76"/>
      <c r="AE174" s="76"/>
      <c r="AF174" s="76"/>
      <c r="AG174" s="76"/>
      <c r="AH174" s="76"/>
      <c r="AI174" s="76"/>
      <c r="AJ174" s="76"/>
      <c r="AK174" s="76"/>
      <c r="AL174" s="76"/>
    </row>
    <row r="175" spans="25:38" ht="16.5" x14ac:dyDescent="0.3">
      <c r="Y175" s="76">
        <v>166</v>
      </c>
      <c r="Z175" s="77" t="s">
        <v>772</v>
      </c>
      <c r="AA175" s="78" t="s">
        <v>54</v>
      </c>
      <c r="AB175" s="77" t="s">
        <v>461</v>
      </c>
      <c r="AC175" s="76" t="str">
        <f t="shared" si="2"/>
        <v>Freehold township, Monmouth County</v>
      </c>
      <c r="AD175" s="76"/>
      <c r="AE175" s="76"/>
      <c r="AF175" s="76"/>
      <c r="AG175" s="76"/>
      <c r="AH175" s="76"/>
      <c r="AI175" s="76"/>
      <c r="AJ175" s="76"/>
      <c r="AK175" s="76"/>
      <c r="AL175" s="76"/>
    </row>
    <row r="176" spans="25:38" ht="16.5" x14ac:dyDescent="0.3">
      <c r="Y176" s="76">
        <v>167</v>
      </c>
      <c r="Z176" s="77" t="s">
        <v>773</v>
      </c>
      <c r="AA176" s="78" t="s">
        <v>63</v>
      </c>
      <c r="AB176" s="77" t="s">
        <v>416</v>
      </c>
      <c r="AC176" s="76" t="str">
        <f t="shared" si="2"/>
        <v>Frelinghuysen township, Warren County</v>
      </c>
      <c r="AD176" s="76"/>
      <c r="AE176" s="76"/>
      <c r="AF176" s="76"/>
      <c r="AG176" s="76"/>
      <c r="AH176" s="76"/>
      <c r="AI176" s="76"/>
      <c r="AJ176" s="76"/>
      <c r="AK176" s="76"/>
      <c r="AL176" s="76"/>
    </row>
    <row r="177" spans="25:38" ht="16.5" x14ac:dyDescent="0.3">
      <c r="Y177" s="76">
        <v>168</v>
      </c>
      <c r="Z177" s="77" t="s">
        <v>774</v>
      </c>
      <c r="AA177" s="78" t="s">
        <v>91</v>
      </c>
      <c r="AB177" s="77" t="s">
        <v>339</v>
      </c>
      <c r="AC177" s="76" t="str">
        <f t="shared" si="2"/>
        <v>Frenchtown borough, Hunterdon County</v>
      </c>
      <c r="AD177" s="76"/>
      <c r="AE177" s="76"/>
      <c r="AF177" s="76"/>
      <c r="AG177" s="76"/>
      <c r="AH177" s="76"/>
      <c r="AI177" s="76"/>
      <c r="AJ177" s="76"/>
      <c r="AK177" s="76"/>
      <c r="AL177" s="76"/>
    </row>
    <row r="178" spans="25:38" ht="16.5" x14ac:dyDescent="0.3">
      <c r="Y178" s="76">
        <v>169</v>
      </c>
      <c r="Z178" s="77" t="s">
        <v>775</v>
      </c>
      <c r="AA178" s="78" t="s">
        <v>24</v>
      </c>
      <c r="AB178" s="77" t="s">
        <v>167</v>
      </c>
      <c r="AC178" s="76" t="str">
        <f t="shared" si="2"/>
        <v>Galloway township, Atlantic County</v>
      </c>
      <c r="AD178" s="76"/>
      <c r="AE178" s="76"/>
      <c r="AF178" s="76"/>
      <c r="AG178" s="76"/>
      <c r="AH178" s="76"/>
      <c r="AI178" s="76"/>
      <c r="AJ178" s="76"/>
      <c r="AK178" s="76"/>
      <c r="AL178" s="76"/>
    </row>
    <row r="179" spans="25:38" ht="16.5" x14ac:dyDescent="0.3">
      <c r="Y179" s="76">
        <v>170</v>
      </c>
      <c r="Z179" s="77" t="s">
        <v>776</v>
      </c>
      <c r="AA179" s="78" t="s">
        <v>93</v>
      </c>
      <c r="AB179" s="77" t="s">
        <v>92</v>
      </c>
      <c r="AC179" s="76" t="str">
        <f t="shared" si="2"/>
        <v>Garfield city, Bergen County</v>
      </c>
      <c r="AD179" s="76"/>
      <c r="AE179" s="76"/>
      <c r="AF179" s="76"/>
      <c r="AG179" s="76"/>
      <c r="AH179" s="76"/>
      <c r="AI179" s="76"/>
      <c r="AJ179" s="76"/>
      <c r="AK179" s="76"/>
      <c r="AL179" s="76"/>
    </row>
    <row r="180" spans="25:38" ht="16.5" x14ac:dyDescent="0.3">
      <c r="Y180" s="76">
        <v>171</v>
      </c>
      <c r="Z180" s="77" t="s">
        <v>777</v>
      </c>
      <c r="AA180" s="78" t="s">
        <v>61</v>
      </c>
      <c r="AB180" s="77" t="s">
        <v>344</v>
      </c>
      <c r="AC180" s="76" t="str">
        <f t="shared" si="2"/>
        <v>Garwood borough, Union County</v>
      </c>
      <c r="AD180" s="76"/>
      <c r="AE180" s="76"/>
      <c r="AF180" s="76"/>
      <c r="AG180" s="76"/>
      <c r="AH180" s="76"/>
      <c r="AI180" s="76"/>
      <c r="AJ180" s="76"/>
      <c r="AK180" s="76"/>
      <c r="AL180" s="76"/>
    </row>
    <row r="181" spans="25:38" ht="16.5" x14ac:dyDescent="0.3">
      <c r="Y181" s="76">
        <v>172</v>
      </c>
      <c r="Z181" s="77" t="s">
        <v>778</v>
      </c>
      <c r="AA181" s="78" t="s">
        <v>19</v>
      </c>
      <c r="AB181" s="77" t="s">
        <v>286</v>
      </c>
      <c r="AC181" s="76" t="str">
        <f t="shared" si="2"/>
        <v>Gibbsboro borough, Camden County</v>
      </c>
      <c r="AD181" s="76"/>
      <c r="AE181" s="76"/>
      <c r="AF181" s="76"/>
      <c r="AG181" s="76"/>
      <c r="AH181" s="76"/>
      <c r="AI181" s="76"/>
      <c r="AJ181" s="76"/>
      <c r="AK181" s="76"/>
      <c r="AL181" s="76"/>
    </row>
    <row r="182" spans="25:38" ht="16.5" x14ac:dyDescent="0.3">
      <c r="Y182" s="76">
        <v>173</v>
      </c>
      <c r="Z182" s="77" t="s">
        <v>779</v>
      </c>
      <c r="AA182" s="78" t="s">
        <v>47</v>
      </c>
      <c r="AB182" s="77" t="s">
        <v>132</v>
      </c>
      <c r="AC182" s="76" t="str">
        <f t="shared" si="2"/>
        <v>Glassboro borough, Gloucester County</v>
      </c>
      <c r="AD182" s="76"/>
      <c r="AE182" s="76"/>
      <c r="AF182" s="76"/>
      <c r="AG182" s="76"/>
      <c r="AH182" s="76"/>
      <c r="AI182" s="76"/>
      <c r="AJ182" s="76"/>
      <c r="AK182" s="76"/>
      <c r="AL182" s="76"/>
    </row>
    <row r="183" spans="25:38" ht="16.5" x14ac:dyDescent="0.3">
      <c r="Y183" s="76">
        <v>174</v>
      </c>
      <c r="Z183" s="77" t="s">
        <v>780</v>
      </c>
      <c r="AA183" s="78" t="s">
        <v>91</v>
      </c>
      <c r="AB183" s="77" t="s">
        <v>248</v>
      </c>
      <c r="AC183" s="76" t="str">
        <f t="shared" si="2"/>
        <v>Glen Gardner borough, Hunterdon County</v>
      </c>
      <c r="AD183" s="76"/>
      <c r="AE183" s="76"/>
      <c r="AF183" s="76"/>
      <c r="AG183" s="76"/>
      <c r="AH183" s="76"/>
      <c r="AI183" s="76"/>
      <c r="AJ183" s="76"/>
      <c r="AK183" s="76"/>
      <c r="AL183" s="76"/>
    </row>
    <row r="184" spans="25:38" ht="16.5" x14ac:dyDescent="0.3">
      <c r="Y184" s="76">
        <v>175</v>
      </c>
      <c r="Z184" s="77" t="s">
        <v>781</v>
      </c>
      <c r="AA184" s="78" t="s">
        <v>41</v>
      </c>
      <c r="AB184" s="77" t="s">
        <v>580</v>
      </c>
      <c r="AC184" s="76" t="str">
        <f t="shared" si="2"/>
        <v>Glen Ridge borough, Essex County</v>
      </c>
      <c r="AD184" s="76"/>
      <c r="AE184" s="76"/>
      <c r="AF184" s="76"/>
      <c r="AG184" s="76"/>
      <c r="AH184" s="76"/>
      <c r="AI184" s="76"/>
      <c r="AJ184" s="76"/>
      <c r="AK184" s="76"/>
      <c r="AL184" s="76"/>
    </row>
    <row r="185" spans="25:38" ht="16.5" x14ac:dyDescent="0.3">
      <c r="Y185" s="76">
        <v>176</v>
      </c>
      <c r="Z185" s="77" t="s">
        <v>782</v>
      </c>
      <c r="AA185" s="78" t="s">
        <v>93</v>
      </c>
      <c r="AB185" s="77" t="s">
        <v>572</v>
      </c>
      <c r="AC185" s="76" t="str">
        <f t="shared" si="2"/>
        <v>Glen Rock borough, Bergen County</v>
      </c>
      <c r="AD185" s="76"/>
      <c r="AE185" s="76"/>
      <c r="AF185" s="76"/>
      <c r="AG185" s="76"/>
      <c r="AH185" s="76"/>
      <c r="AI185" s="76"/>
      <c r="AJ185" s="76"/>
      <c r="AK185" s="76"/>
      <c r="AL185" s="76"/>
    </row>
    <row r="186" spans="25:38" ht="16.5" x14ac:dyDescent="0.3">
      <c r="Y186" s="76">
        <v>177</v>
      </c>
      <c r="Z186" s="77" t="s">
        <v>783</v>
      </c>
      <c r="AA186" s="78" t="s">
        <v>19</v>
      </c>
      <c r="AB186" s="77" t="s">
        <v>89</v>
      </c>
      <c r="AC186" s="76" t="str">
        <f t="shared" si="2"/>
        <v>Gloucester City city, Camden County</v>
      </c>
      <c r="AD186" s="76"/>
      <c r="AE186" s="76"/>
      <c r="AF186" s="76"/>
      <c r="AG186" s="76"/>
      <c r="AH186" s="76"/>
      <c r="AI186" s="76"/>
      <c r="AJ186" s="76"/>
      <c r="AK186" s="76"/>
      <c r="AL186" s="76"/>
    </row>
    <row r="187" spans="25:38" ht="16.5" x14ac:dyDescent="0.3">
      <c r="Y187" s="76">
        <v>178</v>
      </c>
      <c r="Z187" s="77" t="s">
        <v>784</v>
      </c>
      <c r="AA187" s="78" t="s">
        <v>19</v>
      </c>
      <c r="AB187" s="77" t="s">
        <v>235</v>
      </c>
      <c r="AC187" s="76" t="str">
        <f t="shared" si="2"/>
        <v>Gloucester township, Camden County</v>
      </c>
      <c r="AD187" s="76"/>
      <c r="AE187" s="76"/>
      <c r="AF187" s="76"/>
      <c r="AG187" s="76"/>
      <c r="AH187" s="76"/>
      <c r="AI187" s="76"/>
      <c r="AJ187" s="76"/>
      <c r="AK187" s="76"/>
      <c r="AL187" s="76"/>
    </row>
    <row r="188" spans="25:38" ht="16.5" x14ac:dyDescent="0.3">
      <c r="Y188" s="76">
        <v>179</v>
      </c>
      <c r="Z188" s="77" t="s">
        <v>785</v>
      </c>
      <c r="AA188" s="78" t="s">
        <v>172</v>
      </c>
      <c r="AB188" s="77" t="s">
        <v>445</v>
      </c>
      <c r="AC188" s="76" t="str">
        <f t="shared" si="2"/>
        <v>Green Brook township, Somerset County</v>
      </c>
      <c r="AD188" s="76"/>
      <c r="AE188" s="76"/>
      <c r="AF188" s="76"/>
      <c r="AG188" s="76"/>
      <c r="AH188" s="76"/>
      <c r="AI188" s="76"/>
      <c r="AJ188" s="76"/>
      <c r="AK188" s="76"/>
      <c r="AL188" s="76"/>
    </row>
    <row r="189" spans="25:38" ht="16.5" x14ac:dyDescent="0.3">
      <c r="Y189" s="76">
        <v>180</v>
      </c>
      <c r="Z189" s="77" t="s">
        <v>786</v>
      </c>
      <c r="AA189" s="78" t="s">
        <v>71</v>
      </c>
      <c r="AB189" s="77" t="s">
        <v>516</v>
      </c>
      <c r="AC189" s="76" t="str">
        <f t="shared" si="2"/>
        <v>Green township, Sussex County</v>
      </c>
      <c r="AD189" s="76"/>
      <c r="AE189" s="76"/>
      <c r="AF189" s="76"/>
      <c r="AG189" s="76"/>
      <c r="AH189" s="76"/>
      <c r="AI189" s="76"/>
      <c r="AJ189" s="76"/>
      <c r="AK189" s="76"/>
      <c r="AL189" s="76"/>
    </row>
    <row r="190" spans="25:38" ht="16.5" x14ac:dyDescent="0.3">
      <c r="Y190" s="76">
        <v>181</v>
      </c>
      <c r="Z190" s="77" t="s">
        <v>787</v>
      </c>
      <c r="AA190" s="78" t="s">
        <v>47</v>
      </c>
      <c r="AB190" s="77" t="s">
        <v>210</v>
      </c>
      <c r="AC190" s="76" t="str">
        <f t="shared" si="2"/>
        <v>Greenwich township, Gloucester County</v>
      </c>
      <c r="AD190" s="76"/>
      <c r="AE190" s="76"/>
      <c r="AF190" s="76"/>
      <c r="AG190" s="76"/>
      <c r="AH190" s="76"/>
      <c r="AI190" s="76"/>
      <c r="AJ190" s="76"/>
      <c r="AK190" s="76"/>
      <c r="AL190" s="76"/>
    </row>
    <row r="191" spans="25:38" ht="16.5" x14ac:dyDescent="0.3">
      <c r="Y191" s="76">
        <v>182</v>
      </c>
      <c r="Z191" s="77" t="s">
        <v>788</v>
      </c>
      <c r="AA191" s="78" t="s">
        <v>26</v>
      </c>
      <c r="AB191" s="77" t="s">
        <v>210</v>
      </c>
      <c r="AC191" s="76" t="str">
        <f t="shared" si="2"/>
        <v>Greenwich township, Cumberland County</v>
      </c>
      <c r="AD191" s="76"/>
      <c r="AE191" s="76"/>
      <c r="AF191" s="76"/>
      <c r="AG191" s="76"/>
      <c r="AH191" s="76"/>
      <c r="AI191" s="76"/>
      <c r="AJ191" s="76"/>
      <c r="AK191" s="76"/>
      <c r="AL191" s="76"/>
    </row>
    <row r="192" spans="25:38" ht="16.5" x14ac:dyDescent="0.3">
      <c r="Y192" s="76">
        <v>183</v>
      </c>
      <c r="Z192" s="77" t="s">
        <v>789</v>
      </c>
      <c r="AA192" s="78" t="s">
        <v>63</v>
      </c>
      <c r="AB192" s="77" t="s">
        <v>210</v>
      </c>
      <c r="AC192" s="76" t="str">
        <f t="shared" si="2"/>
        <v>Greenwich township, Warren County</v>
      </c>
      <c r="AD192" s="76"/>
      <c r="AE192" s="76"/>
      <c r="AF192" s="76"/>
      <c r="AG192" s="76"/>
      <c r="AH192" s="76"/>
      <c r="AI192" s="76"/>
      <c r="AJ192" s="76"/>
      <c r="AK192" s="76"/>
      <c r="AL192" s="76"/>
    </row>
    <row r="193" spans="25:38" ht="16.5" x14ac:dyDescent="0.3">
      <c r="Y193" s="76">
        <v>184</v>
      </c>
      <c r="Z193" s="77" t="s">
        <v>790</v>
      </c>
      <c r="AA193" s="78" t="s">
        <v>52</v>
      </c>
      <c r="AB193" s="77" t="s">
        <v>110</v>
      </c>
      <c r="AC193" s="76" t="str">
        <f t="shared" si="2"/>
        <v>Guttenberg town, Hudson County</v>
      </c>
      <c r="AD193" s="76"/>
      <c r="AE193" s="76"/>
      <c r="AF193" s="76"/>
      <c r="AG193" s="76"/>
      <c r="AH193" s="76"/>
      <c r="AI193" s="76"/>
      <c r="AJ193" s="76"/>
      <c r="AK193" s="76"/>
      <c r="AL193" s="76"/>
    </row>
    <row r="194" spans="25:38" ht="16.5" x14ac:dyDescent="0.3">
      <c r="Y194" s="76">
        <v>185</v>
      </c>
      <c r="Z194" s="77" t="s">
        <v>791</v>
      </c>
      <c r="AA194" s="78" t="s">
        <v>93</v>
      </c>
      <c r="AB194" s="77" t="s">
        <v>149</v>
      </c>
      <c r="AC194" s="76" t="str">
        <f t="shared" si="2"/>
        <v>Hackensack city, Bergen County</v>
      </c>
      <c r="AD194" s="76"/>
      <c r="AE194" s="76"/>
      <c r="AF194" s="76"/>
      <c r="AG194" s="76"/>
      <c r="AH194" s="76"/>
      <c r="AI194" s="76"/>
      <c r="AJ194" s="76"/>
      <c r="AK194" s="76"/>
      <c r="AL194" s="76"/>
    </row>
    <row r="195" spans="25:38" ht="16.5" x14ac:dyDescent="0.3">
      <c r="Y195" s="76">
        <v>186</v>
      </c>
      <c r="Z195" s="77" t="s">
        <v>792</v>
      </c>
      <c r="AA195" s="78" t="s">
        <v>63</v>
      </c>
      <c r="AB195" s="77" t="s">
        <v>202</v>
      </c>
      <c r="AC195" s="76" t="str">
        <f t="shared" si="2"/>
        <v>Hackettstown town, Warren County</v>
      </c>
      <c r="AD195" s="76"/>
      <c r="AE195" s="76"/>
      <c r="AF195" s="76"/>
      <c r="AG195" s="76"/>
      <c r="AH195" s="76"/>
      <c r="AI195" s="76"/>
      <c r="AJ195" s="76"/>
      <c r="AK195" s="76"/>
      <c r="AL195" s="76"/>
    </row>
    <row r="196" spans="25:38" ht="16.5" x14ac:dyDescent="0.3">
      <c r="Y196" s="76">
        <v>187</v>
      </c>
      <c r="Z196" s="77" t="s">
        <v>793</v>
      </c>
      <c r="AA196" s="78" t="s">
        <v>19</v>
      </c>
      <c r="AB196" s="77" t="s">
        <v>409</v>
      </c>
      <c r="AC196" s="76" t="str">
        <f t="shared" si="2"/>
        <v>Haddon Heights borough, Camden County</v>
      </c>
      <c r="AD196" s="76"/>
      <c r="AE196" s="76"/>
      <c r="AF196" s="76"/>
      <c r="AG196" s="76"/>
      <c r="AH196" s="76"/>
      <c r="AI196" s="76"/>
      <c r="AJ196" s="76"/>
      <c r="AK196" s="76"/>
      <c r="AL196" s="76"/>
    </row>
    <row r="197" spans="25:38" ht="16.5" x14ac:dyDescent="0.3">
      <c r="Y197" s="76">
        <v>188</v>
      </c>
      <c r="Z197" s="77" t="s">
        <v>794</v>
      </c>
      <c r="AA197" s="78" t="s">
        <v>19</v>
      </c>
      <c r="AB197" s="77" t="s">
        <v>387</v>
      </c>
      <c r="AC197" s="76" t="str">
        <f t="shared" si="2"/>
        <v>Haddon township, Camden County</v>
      </c>
      <c r="AD197" s="76"/>
      <c r="AE197" s="76"/>
      <c r="AF197" s="76"/>
      <c r="AG197" s="76"/>
      <c r="AH197" s="76"/>
      <c r="AI197" s="76"/>
      <c r="AJ197" s="76"/>
      <c r="AK197" s="76"/>
      <c r="AL197" s="76"/>
    </row>
    <row r="198" spans="25:38" ht="16.5" x14ac:dyDescent="0.3">
      <c r="Y198" s="76">
        <v>189</v>
      </c>
      <c r="Z198" s="77" t="s">
        <v>795</v>
      </c>
      <c r="AA198" s="78" t="s">
        <v>19</v>
      </c>
      <c r="AB198" s="77" t="s">
        <v>543</v>
      </c>
      <c r="AC198" s="76" t="str">
        <f t="shared" si="2"/>
        <v>Haddonfield borough, Camden County</v>
      </c>
      <c r="AD198" s="76"/>
      <c r="AE198" s="76"/>
      <c r="AF198" s="76"/>
      <c r="AG198" s="76"/>
      <c r="AH198" s="76"/>
      <c r="AI198" s="76"/>
      <c r="AJ198" s="76"/>
      <c r="AK198" s="76"/>
      <c r="AL198" s="76"/>
    </row>
    <row r="199" spans="25:38" ht="16.5" x14ac:dyDescent="0.3">
      <c r="Y199" s="76">
        <v>190</v>
      </c>
      <c r="Z199" s="77" t="s">
        <v>796</v>
      </c>
      <c r="AA199" s="78" t="s">
        <v>44</v>
      </c>
      <c r="AB199" s="77" t="s">
        <v>441</v>
      </c>
      <c r="AC199" s="76" t="str">
        <f t="shared" si="2"/>
        <v>Hainesport township, Burlington County</v>
      </c>
      <c r="AD199" s="76"/>
      <c r="AE199" s="76"/>
      <c r="AF199" s="76"/>
      <c r="AG199" s="76"/>
      <c r="AH199" s="76"/>
      <c r="AI199" s="76"/>
      <c r="AJ199" s="76"/>
      <c r="AK199" s="76"/>
      <c r="AL199" s="76"/>
    </row>
    <row r="200" spans="25:38" ht="16.5" x14ac:dyDescent="0.3">
      <c r="Y200" s="76">
        <v>191</v>
      </c>
      <c r="Z200" s="77" t="s">
        <v>797</v>
      </c>
      <c r="AA200" s="78" t="s">
        <v>33</v>
      </c>
      <c r="AB200" s="77" t="s">
        <v>88</v>
      </c>
      <c r="AC200" s="76" t="str">
        <f t="shared" si="2"/>
        <v>Haledon borough, Passaic County</v>
      </c>
      <c r="AD200" s="76"/>
      <c r="AE200" s="76"/>
      <c r="AF200" s="76"/>
      <c r="AG200" s="76"/>
      <c r="AH200" s="76"/>
      <c r="AI200" s="76"/>
      <c r="AJ200" s="76"/>
      <c r="AK200" s="76"/>
      <c r="AL200" s="76"/>
    </row>
    <row r="201" spans="25:38" ht="16.5" x14ac:dyDescent="0.3">
      <c r="Y201" s="76">
        <v>192</v>
      </c>
      <c r="Z201" s="77" t="s">
        <v>798</v>
      </c>
      <c r="AA201" s="78" t="s">
        <v>71</v>
      </c>
      <c r="AB201" s="77" t="s">
        <v>245</v>
      </c>
      <c r="AC201" s="76" t="str">
        <f t="shared" si="2"/>
        <v>Hamburg borough, Sussex County</v>
      </c>
      <c r="AD201" s="76"/>
      <c r="AE201" s="76"/>
      <c r="AF201" s="76"/>
      <c r="AG201" s="76"/>
      <c r="AH201" s="76"/>
      <c r="AI201" s="76"/>
      <c r="AJ201" s="76"/>
      <c r="AK201" s="76"/>
      <c r="AL201" s="76"/>
    </row>
    <row r="202" spans="25:38" ht="16.5" x14ac:dyDescent="0.3">
      <c r="Y202" s="76">
        <v>193</v>
      </c>
      <c r="Z202" s="77" t="s">
        <v>799</v>
      </c>
      <c r="AA202" s="78" t="s">
        <v>24</v>
      </c>
      <c r="AB202" s="77" t="s">
        <v>121</v>
      </c>
      <c r="AC202" s="76" t="str">
        <f t="shared" si="2"/>
        <v>Hamilton township, Atlantic County</v>
      </c>
      <c r="AD202" s="76"/>
      <c r="AE202" s="76"/>
      <c r="AF202" s="76"/>
      <c r="AG202" s="76"/>
      <c r="AH202" s="76"/>
      <c r="AI202" s="76"/>
      <c r="AJ202" s="76"/>
      <c r="AK202" s="76"/>
      <c r="AL202" s="76"/>
    </row>
    <row r="203" spans="25:38" ht="16.5" x14ac:dyDescent="0.3">
      <c r="Y203" s="76">
        <v>194</v>
      </c>
      <c r="Z203" s="77" t="s">
        <v>800</v>
      </c>
      <c r="AA203" s="78" t="s">
        <v>38</v>
      </c>
      <c r="AB203" s="77" t="s">
        <v>121</v>
      </c>
      <c r="AC203" s="76" t="str">
        <f t="shared" ref="AC203:AC266" si="3">AB203&amp;", "&amp;AA203&amp;" County"</f>
        <v>Hamilton township, Mercer County</v>
      </c>
      <c r="AD203" s="76"/>
      <c r="AE203" s="76"/>
      <c r="AF203" s="76"/>
      <c r="AG203" s="76"/>
      <c r="AH203" s="76"/>
      <c r="AI203" s="76"/>
      <c r="AJ203" s="76"/>
      <c r="AK203" s="76"/>
      <c r="AL203" s="76"/>
    </row>
    <row r="204" spans="25:38" ht="16.5" x14ac:dyDescent="0.3">
      <c r="Y204" s="76">
        <v>195</v>
      </c>
      <c r="Z204" s="77" t="s">
        <v>801</v>
      </c>
      <c r="AA204" s="78" t="s">
        <v>24</v>
      </c>
      <c r="AB204" s="77" t="s">
        <v>133</v>
      </c>
      <c r="AC204" s="76" t="str">
        <f t="shared" si="3"/>
        <v>Hammonton town, Atlantic County</v>
      </c>
      <c r="AD204" s="76"/>
      <c r="AE204" s="76"/>
      <c r="AF204" s="76"/>
      <c r="AG204" s="76"/>
      <c r="AH204" s="76"/>
      <c r="AI204" s="76"/>
      <c r="AJ204" s="76"/>
      <c r="AK204" s="76"/>
      <c r="AL204" s="76"/>
    </row>
    <row r="205" spans="25:38" ht="16.5" x14ac:dyDescent="0.3">
      <c r="Y205" s="76">
        <v>196</v>
      </c>
      <c r="Z205" s="77" t="s">
        <v>802</v>
      </c>
      <c r="AA205" s="78" t="s">
        <v>91</v>
      </c>
      <c r="AB205" s="77" t="s">
        <v>273</v>
      </c>
      <c r="AC205" s="76" t="str">
        <f t="shared" si="3"/>
        <v>Hampton borough, Hunterdon County</v>
      </c>
      <c r="AD205" s="76"/>
      <c r="AE205" s="76"/>
      <c r="AF205" s="76"/>
      <c r="AG205" s="76"/>
      <c r="AH205" s="76"/>
      <c r="AI205" s="76"/>
      <c r="AJ205" s="76"/>
      <c r="AK205" s="76"/>
      <c r="AL205" s="76"/>
    </row>
    <row r="206" spans="25:38" ht="16.5" x14ac:dyDescent="0.3">
      <c r="Y206" s="76">
        <v>197</v>
      </c>
      <c r="Z206" s="77" t="s">
        <v>803</v>
      </c>
      <c r="AA206" s="78" t="s">
        <v>71</v>
      </c>
      <c r="AB206" s="77" t="s">
        <v>376</v>
      </c>
      <c r="AC206" s="76" t="str">
        <f t="shared" si="3"/>
        <v>Hampton township, Sussex County</v>
      </c>
      <c r="AD206" s="76"/>
      <c r="AE206" s="76"/>
      <c r="AF206" s="76"/>
      <c r="AG206" s="76"/>
      <c r="AH206" s="76"/>
      <c r="AI206" s="76"/>
      <c r="AJ206" s="76"/>
      <c r="AK206" s="76"/>
      <c r="AL206" s="76"/>
    </row>
    <row r="207" spans="25:38" ht="16.5" x14ac:dyDescent="0.3">
      <c r="Y207" s="76">
        <v>198</v>
      </c>
      <c r="Z207" s="77" t="s">
        <v>804</v>
      </c>
      <c r="AA207" s="78" t="s">
        <v>81</v>
      </c>
      <c r="AB207" s="77" t="s">
        <v>488</v>
      </c>
      <c r="AC207" s="76" t="str">
        <f t="shared" si="3"/>
        <v>Hanover township, Morris County</v>
      </c>
      <c r="AD207" s="76"/>
      <c r="AE207" s="76"/>
      <c r="AF207" s="76"/>
      <c r="AG207" s="76"/>
      <c r="AH207" s="76"/>
      <c r="AI207" s="76"/>
      <c r="AJ207" s="76"/>
      <c r="AK207" s="76"/>
      <c r="AL207" s="76"/>
    </row>
    <row r="208" spans="25:38" ht="16.5" x14ac:dyDescent="0.3">
      <c r="Y208" s="76">
        <v>199</v>
      </c>
      <c r="Z208" s="77" t="s">
        <v>805</v>
      </c>
      <c r="AA208" s="78" t="s">
        <v>81</v>
      </c>
      <c r="AB208" s="77" t="s">
        <v>585</v>
      </c>
      <c r="AC208" s="76" t="str">
        <f t="shared" si="3"/>
        <v>Harding township, Morris County</v>
      </c>
      <c r="AD208" s="76"/>
      <c r="AE208" s="76"/>
      <c r="AF208" s="76"/>
      <c r="AG208" s="76"/>
      <c r="AH208" s="76"/>
      <c r="AI208" s="76"/>
      <c r="AJ208" s="76"/>
      <c r="AK208" s="76"/>
      <c r="AL208" s="76"/>
    </row>
    <row r="209" spans="25:38" ht="16.5" x14ac:dyDescent="0.3">
      <c r="Y209" s="76">
        <v>200</v>
      </c>
      <c r="Z209" s="77" t="s">
        <v>806</v>
      </c>
      <c r="AA209" s="78" t="s">
        <v>63</v>
      </c>
      <c r="AB209" s="77" t="s">
        <v>412</v>
      </c>
      <c r="AC209" s="76" t="str">
        <f t="shared" si="3"/>
        <v>Hardwick township, Warren County</v>
      </c>
      <c r="AD209" s="76"/>
      <c r="AE209" s="76"/>
      <c r="AF209" s="76"/>
      <c r="AG209" s="76"/>
      <c r="AH209" s="76"/>
      <c r="AI209" s="76"/>
      <c r="AJ209" s="76"/>
      <c r="AK209" s="76"/>
      <c r="AL209" s="76"/>
    </row>
    <row r="210" spans="25:38" ht="16.5" x14ac:dyDescent="0.3">
      <c r="Y210" s="76">
        <v>201</v>
      </c>
      <c r="Z210" s="77" t="s">
        <v>807</v>
      </c>
      <c r="AA210" s="78" t="s">
        <v>71</v>
      </c>
      <c r="AB210" s="77" t="s">
        <v>462</v>
      </c>
      <c r="AC210" s="76" t="str">
        <f t="shared" si="3"/>
        <v>Hardyston township, Sussex County</v>
      </c>
      <c r="AD210" s="76"/>
      <c r="AE210" s="76"/>
      <c r="AF210" s="76"/>
      <c r="AG210" s="76"/>
      <c r="AH210" s="76"/>
      <c r="AI210" s="76"/>
      <c r="AJ210" s="76"/>
      <c r="AK210" s="76"/>
      <c r="AL210" s="76"/>
    </row>
    <row r="211" spans="25:38" ht="16.5" x14ac:dyDescent="0.3">
      <c r="Y211" s="76">
        <v>202</v>
      </c>
      <c r="Z211" s="77" t="s">
        <v>808</v>
      </c>
      <c r="AA211" s="78" t="s">
        <v>63</v>
      </c>
      <c r="AB211" s="77" t="s">
        <v>352</v>
      </c>
      <c r="AC211" s="76" t="str">
        <f t="shared" si="3"/>
        <v>Harmony township, Warren County</v>
      </c>
      <c r="AD211" s="76"/>
      <c r="AE211" s="76"/>
      <c r="AF211" s="76"/>
      <c r="AG211" s="76"/>
      <c r="AH211" s="76"/>
      <c r="AI211" s="76"/>
      <c r="AJ211" s="76"/>
      <c r="AK211" s="76"/>
      <c r="AL211" s="76"/>
    </row>
    <row r="212" spans="25:38" ht="16.5" x14ac:dyDescent="0.3">
      <c r="Y212" s="76">
        <v>203</v>
      </c>
      <c r="Z212" s="77" t="s">
        <v>809</v>
      </c>
      <c r="AA212" s="78" t="s">
        <v>93</v>
      </c>
      <c r="AB212" s="77" t="s">
        <v>533</v>
      </c>
      <c r="AC212" s="76" t="str">
        <f t="shared" si="3"/>
        <v>Harrington Park borough, Bergen County</v>
      </c>
      <c r="AD212" s="76"/>
      <c r="AE212" s="76"/>
      <c r="AF212" s="76"/>
      <c r="AG212" s="76"/>
      <c r="AH212" s="76"/>
      <c r="AI212" s="76"/>
      <c r="AJ212" s="76"/>
      <c r="AK212" s="76"/>
      <c r="AL212" s="76"/>
    </row>
    <row r="213" spans="25:38" ht="16.5" x14ac:dyDescent="0.3">
      <c r="Y213" s="76">
        <v>204</v>
      </c>
      <c r="Z213" s="77" t="s">
        <v>810</v>
      </c>
      <c r="AA213" s="78" t="s">
        <v>52</v>
      </c>
      <c r="AB213" s="77" t="s">
        <v>127</v>
      </c>
      <c r="AC213" s="76" t="str">
        <f t="shared" si="3"/>
        <v>Harrison town, Hudson County</v>
      </c>
      <c r="AD213" s="76"/>
      <c r="AE213" s="76"/>
      <c r="AF213" s="76"/>
      <c r="AG213" s="76"/>
      <c r="AH213" s="76"/>
      <c r="AI213" s="76"/>
      <c r="AJ213" s="76"/>
      <c r="AK213" s="76"/>
      <c r="AL213" s="76"/>
    </row>
    <row r="214" spans="25:38" ht="16.5" x14ac:dyDescent="0.3">
      <c r="Y214" s="76">
        <v>205</v>
      </c>
      <c r="Z214" s="77" t="s">
        <v>811</v>
      </c>
      <c r="AA214" s="78" t="s">
        <v>47</v>
      </c>
      <c r="AB214" s="77" t="s">
        <v>511</v>
      </c>
      <c r="AC214" s="76" t="str">
        <f t="shared" si="3"/>
        <v>Harrison township, Gloucester County</v>
      </c>
      <c r="AD214" s="76"/>
      <c r="AE214" s="76"/>
      <c r="AF214" s="76"/>
      <c r="AG214" s="76"/>
      <c r="AH214" s="76"/>
      <c r="AI214" s="76"/>
      <c r="AJ214" s="76"/>
      <c r="AK214" s="76"/>
      <c r="AL214" s="76"/>
    </row>
    <row r="215" spans="25:38" ht="16.5" x14ac:dyDescent="0.3">
      <c r="Y215" s="76">
        <v>206</v>
      </c>
      <c r="Z215" s="77" t="s">
        <v>812</v>
      </c>
      <c r="AA215" s="78" t="s">
        <v>30</v>
      </c>
      <c r="AB215" s="77" t="s">
        <v>359</v>
      </c>
      <c r="AC215" s="76" t="str">
        <f t="shared" si="3"/>
        <v>Harvey Cedars borough, Ocean County</v>
      </c>
      <c r="AD215" s="76"/>
      <c r="AE215" s="76"/>
      <c r="AF215" s="76"/>
      <c r="AG215" s="76"/>
      <c r="AH215" s="76"/>
      <c r="AI215" s="76"/>
      <c r="AJ215" s="76"/>
      <c r="AK215" s="76"/>
      <c r="AL215" s="76"/>
    </row>
    <row r="216" spans="25:38" ht="16.5" x14ac:dyDescent="0.3">
      <c r="Y216" s="76">
        <v>207</v>
      </c>
      <c r="Z216" s="77" t="s">
        <v>813</v>
      </c>
      <c r="AA216" s="78" t="s">
        <v>93</v>
      </c>
      <c r="AB216" s="77" t="s">
        <v>358</v>
      </c>
      <c r="AC216" s="76" t="str">
        <f t="shared" si="3"/>
        <v>Hasbrouck Heights borough, Bergen County</v>
      </c>
      <c r="AD216" s="76"/>
      <c r="AE216" s="76"/>
      <c r="AF216" s="76"/>
      <c r="AG216" s="76"/>
      <c r="AH216" s="76"/>
      <c r="AI216" s="76"/>
      <c r="AJ216" s="76"/>
      <c r="AK216" s="76"/>
      <c r="AL216" s="76"/>
    </row>
    <row r="217" spans="25:38" ht="16.5" x14ac:dyDescent="0.3">
      <c r="Y217" s="76">
        <v>208</v>
      </c>
      <c r="Z217" s="77" t="s">
        <v>814</v>
      </c>
      <c r="AA217" s="78" t="s">
        <v>93</v>
      </c>
      <c r="AB217" s="77" t="s">
        <v>582</v>
      </c>
      <c r="AC217" s="76" t="str">
        <f t="shared" si="3"/>
        <v>Haworth borough, Bergen County</v>
      </c>
      <c r="AD217" s="76"/>
      <c r="AE217" s="76"/>
      <c r="AF217" s="76"/>
      <c r="AG217" s="76"/>
      <c r="AH217" s="76"/>
      <c r="AI217" s="76"/>
      <c r="AJ217" s="76"/>
      <c r="AK217" s="76"/>
      <c r="AL217" s="76"/>
    </row>
    <row r="218" spans="25:38" ht="16.5" x14ac:dyDescent="0.3">
      <c r="Y218" s="76">
        <v>209</v>
      </c>
      <c r="Z218" s="77" t="s">
        <v>815</v>
      </c>
      <c r="AA218" s="78" t="s">
        <v>33</v>
      </c>
      <c r="AB218" s="77" t="s">
        <v>342</v>
      </c>
      <c r="AC218" s="76" t="str">
        <f t="shared" si="3"/>
        <v>Hawthorne borough, Passaic County</v>
      </c>
      <c r="AD218" s="76"/>
      <c r="AE218" s="76"/>
      <c r="AF218" s="76"/>
      <c r="AG218" s="76"/>
      <c r="AH218" s="76"/>
      <c r="AI218" s="76"/>
      <c r="AJ218" s="76"/>
      <c r="AK218" s="76"/>
      <c r="AL218" s="76"/>
    </row>
    <row r="219" spans="25:38" ht="16.5" x14ac:dyDescent="0.3">
      <c r="Y219" s="76">
        <v>210</v>
      </c>
      <c r="Z219" s="77" t="s">
        <v>816</v>
      </c>
      <c r="AA219" s="78" t="s">
        <v>54</v>
      </c>
      <c r="AB219" s="77" t="s">
        <v>310</v>
      </c>
      <c r="AC219" s="76" t="str">
        <f t="shared" si="3"/>
        <v>Hazlet township, Monmouth County</v>
      </c>
      <c r="AD219" s="76"/>
      <c r="AE219" s="76"/>
      <c r="AF219" s="76"/>
      <c r="AG219" s="76"/>
      <c r="AH219" s="76"/>
      <c r="AI219" s="76"/>
      <c r="AJ219" s="76"/>
      <c r="AK219" s="76"/>
      <c r="AL219" s="76"/>
    </row>
    <row r="220" spans="25:38" ht="16.5" x14ac:dyDescent="0.3">
      <c r="Y220" s="76">
        <v>211</v>
      </c>
      <c r="Z220" s="77" t="s">
        <v>817</v>
      </c>
      <c r="AA220" s="78" t="s">
        <v>49</v>
      </c>
      <c r="AB220" s="77" t="s">
        <v>322</v>
      </c>
      <c r="AC220" s="76" t="str">
        <f t="shared" si="3"/>
        <v>Helmetta borough, Middlesex County</v>
      </c>
      <c r="AD220" s="76"/>
      <c r="AE220" s="76"/>
      <c r="AF220" s="76"/>
      <c r="AG220" s="76"/>
      <c r="AH220" s="76"/>
      <c r="AI220" s="76"/>
      <c r="AJ220" s="76"/>
      <c r="AK220" s="76"/>
      <c r="AL220" s="76"/>
    </row>
    <row r="221" spans="25:38" ht="16.5" x14ac:dyDescent="0.3">
      <c r="Y221" s="76">
        <v>212</v>
      </c>
      <c r="Z221" s="77" t="s">
        <v>818</v>
      </c>
      <c r="AA221" s="78" t="s">
        <v>91</v>
      </c>
      <c r="AB221" s="77" t="s">
        <v>304</v>
      </c>
      <c r="AC221" s="76" t="str">
        <f t="shared" si="3"/>
        <v>High Bridge borough, Hunterdon County</v>
      </c>
      <c r="AD221" s="76"/>
      <c r="AE221" s="76"/>
      <c r="AF221" s="76"/>
      <c r="AG221" s="76"/>
      <c r="AH221" s="76"/>
      <c r="AI221" s="76"/>
      <c r="AJ221" s="76"/>
      <c r="AK221" s="76"/>
      <c r="AL221" s="76"/>
    </row>
    <row r="222" spans="25:38" ht="16.5" x14ac:dyDescent="0.3">
      <c r="Y222" s="76">
        <v>213</v>
      </c>
      <c r="Z222" s="77" t="s">
        <v>819</v>
      </c>
      <c r="AA222" s="78" t="s">
        <v>49</v>
      </c>
      <c r="AB222" s="77" t="s">
        <v>307</v>
      </c>
      <c r="AC222" s="76" t="str">
        <f t="shared" si="3"/>
        <v>Highland Park borough, Middlesex County</v>
      </c>
      <c r="AD222" s="76"/>
      <c r="AE222" s="76"/>
      <c r="AF222" s="76"/>
      <c r="AG222" s="76"/>
      <c r="AH222" s="76"/>
      <c r="AI222" s="76"/>
      <c r="AJ222" s="76"/>
      <c r="AK222" s="76"/>
      <c r="AL222" s="76"/>
    </row>
    <row r="223" spans="25:38" ht="16.5" x14ac:dyDescent="0.3">
      <c r="Y223" s="76">
        <v>214</v>
      </c>
      <c r="Z223" s="77" t="s">
        <v>820</v>
      </c>
      <c r="AA223" s="78" t="s">
        <v>54</v>
      </c>
      <c r="AB223" s="77" t="s">
        <v>227</v>
      </c>
      <c r="AC223" s="76" t="str">
        <f t="shared" si="3"/>
        <v>Highlands borough, Monmouth County</v>
      </c>
      <c r="AD223" s="76"/>
      <c r="AE223" s="76"/>
      <c r="AF223" s="76"/>
      <c r="AG223" s="76"/>
      <c r="AH223" s="76"/>
      <c r="AI223" s="76"/>
      <c r="AJ223" s="76"/>
      <c r="AK223" s="76"/>
      <c r="AL223" s="76"/>
    </row>
    <row r="224" spans="25:38" ht="16.5" x14ac:dyDescent="0.3">
      <c r="Y224" s="76">
        <v>215</v>
      </c>
      <c r="Z224" s="77" t="s">
        <v>821</v>
      </c>
      <c r="AA224" s="78" t="s">
        <v>38</v>
      </c>
      <c r="AB224" s="77" t="s">
        <v>241</v>
      </c>
      <c r="AC224" s="76" t="str">
        <f t="shared" si="3"/>
        <v>Hightstown borough, Mercer County</v>
      </c>
      <c r="AD224" s="76"/>
      <c r="AE224" s="76"/>
      <c r="AF224" s="76"/>
      <c r="AG224" s="76"/>
      <c r="AH224" s="76"/>
      <c r="AI224" s="76"/>
      <c r="AJ224" s="76"/>
      <c r="AK224" s="76"/>
      <c r="AL224" s="76"/>
    </row>
    <row r="225" spans="25:38" ht="16.5" x14ac:dyDescent="0.3">
      <c r="Y225" s="76">
        <v>216</v>
      </c>
      <c r="Z225" s="77" t="s">
        <v>822</v>
      </c>
      <c r="AA225" s="78" t="s">
        <v>172</v>
      </c>
      <c r="AB225" s="77" t="s">
        <v>515</v>
      </c>
      <c r="AC225" s="76" t="str">
        <f t="shared" si="3"/>
        <v>Hillsborough township, Somerset County</v>
      </c>
      <c r="AD225" s="76"/>
      <c r="AE225" s="76"/>
      <c r="AF225" s="76"/>
      <c r="AG225" s="76"/>
      <c r="AH225" s="76"/>
      <c r="AI225" s="76"/>
      <c r="AJ225" s="76"/>
      <c r="AK225" s="76"/>
      <c r="AL225" s="76"/>
    </row>
    <row r="226" spans="25:38" ht="16.5" x14ac:dyDescent="0.3">
      <c r="Y226" s="76">
        <v>217</v>
      </c>
      <c r="Z226" s="77" t="s">
        <v>823</v>
      </c>
      <c r="AA226" s="78" t="s">
        <v>93</v>
      </c>
      <c r="AB226" s="77" t="s">
        <v>449</v>
      </c>
      <c r="AC226" s="76" t="str">
        <f t="shared" si="3"/>
        <v>Hillsdale borough, Bergen County</v>
      </c>
      <c r="AD226" s="76"/>
      <c r="AE226" s="76"/>
      <c r="AF226" s="76"/>
      <c r="AG226" s="76"/>
      <c r="AH226" s="76"/>
      <c r="AI226" s="76"/>
      <c r="AJ226" s="76"/>
      <c r="AK226" s="76"/>
      <c r="AL226" s="76"/>
    </row>
    <row r="227" spans="25:38" ht="16.5" x14ac:dyDescent="0.3">
      <c r="Y227" s="76">
        <v>218</v>
      </c>
      <c r="Z227" s="77" t="s">
        <v>824</v>
      </c>
      <c r="AA227" s="78" t="s">
        <v>61</v>
      </c>
      <c r="AB227" s="77" t="s">
        <v>154</v>
      </c>
      <c r="AC227" s="76" t="str">
        <f t="shared" si="3"/>
        <v>Hillside township, Union County</v>
      </c>
      <c r="AD227" s="76"/>
      <c r="AE227" s="76"/>
      <c r="AF227" s="76"/>
      <c r="AG227" s="76"/>
      <c r="AH227" s="76"/>
      <c r="AI227" s="76"/>
      <c r="AJ227" s="76"/>
      <c r="AK227" s="76"/>
      <c r="AL227" s="76"/>
    </row>
    <row r="228" spans="25:38" ht="16.5" x14ac:dyDescent="0.3">
      <c r="Y228" s="76">
        <v>219</v>
      </c>
      <c r="Z228" s="77" t="s">
        <v>825</v>
      </c>
      <c r="AA228" s="78" t="s">
        <v>19</v>
      </c>
      <c r="AB228" s="77" t="s">
        <v>124</v>
      </c>
      <c r="AC228" s="76" t="str">
        <f t="shared" si="3"/>
        <v>Hi-Nella borough, Camden County</v>
      </c>
      <c r="AD228" s="76"/>
      <c r="AE228" s="76"/>
      <c r="AF228" s="76"/>
      <c r="AG228" s="76"/>
      <c r="AH228" s="76"/>
      <c r="AI228" s="76"/>
      <c r="AJ228" s="76"/>
      <c r="AK228" s="76"/>
      <c r="AL228" s="76"/>
    </row>
    <row r="229" spans="25:38" ht="16.5" x14ac:dyDescent="0.3">
      <c r="Y229" s="76">
        <v>220</v>
      </c>
      <c r="Z229" s="77" t="s">
        <v>826</v>
      </c>
      <c r="AA229" s="78" t="s">
        <v>52</v>
      </c>
      <c r="AB229" s="77" t="s">
        <v>457</v>
      </c>
      <c r="AC229" s="76" t="str">
        <f t="shared" si="3"/>
        <v>Hoboken city, Hudson County</v>
      </c>
      <c r="AD229" s="76"/>
      <c r="AE229" s="76"/>
      <c r="AF229" s="76"/>
      <c r="AG229" s="76"/>
      <c r="AH229" s="76"/>
      <c r="AI229" s="76"/>
      <c r="AJ229" s="76"/>
      <c r="AK229" s="76"/>
      <c r="AL229" s="76"/>
    </row>
    <row r="230" spans="25:38" ht="16.5" x14ac:dyDescent="0.3">
      <c r="Y230" s="76">
        <v>221</v>
      </c>
      <c r="Z230" s="77" t="s">
        <v>827</v>
      </c>
      <c r="AA230" s="78" t="s">
        <v>93</v>
      </c>
      <c r="AB230" s="77" t="s">
        <v>579</v>
      </c>
      <c r="AC230" s="76" t="str">
        <f t="shared" si="3"/>
        <v>Ho-Ho-Kus borough, Bergen County</v>
      </c>
      <c r="AD230" s="76"/>
      <c r="AE230" s="76"/>
      <c r="AF230" s="76"/>
      <c r="AG230" s="76"/>
      <c r="AH230" s="76"/>
      <c r="AI230" s="76"/>
      <c r="AJ230" s="76"/>
      <c r="AK230" s="76"/>
      <c r="AL230" s="76"/>
    </row>
    <row r="231" spans="25:38" ht="16.5" x14ac:dyDescent="0.3">
      <c r="Y231" s="76">
        <v>222</v>
      </c>
      <c r="Z231" s="77" t="s">
        <v>828</v>
      </c>
      <c r="AA231" s="78" t="s">
        <v>91</v>
      </c>
      <c r="AB231" s="77" t="s">
        <v>439</v>
      </c>
      <c r="AC231" s="76" t="str">
        <f t="shared" si="3"/>
        <v>Holland township, Hunterdon County</v>
      </c>
      <c r="AD231" s="76"/>
      <c r="AE231" s="76"/>
      <c r="AF231" s="76"/>
      <c r="AG231" s="76"/>
      <c r="AH231" s="76"/>
      <c r="AI231" s="76"/>
      <c r="AJ231" s="76"/>
      <c r="AK231" s="76"/>
      <c r="AL231" s="76"/>
    </row>
    <row r="232" spans="25:38" ht="16.5" x14ac:dyDescent="0.3">
      <c r="Y232" s="76">
        <v>223</v>
      </c>
      <c r="Z232" s="77" t="s">
        <v>829</v>
      </c>
      <c r="AA232" s="78" t="s">
        <v>54</v>
      </c>
      <c r="AB232" s="77" t="s">
        <v>527</v>
      </c>
      <c r="AC232" s="76" t="str">
        <f t="shared" si="3"/>
        <v>Holmdel township, Monmouth County</v>
      </c>
      <c r="AD232" s="76"/>
      <c r="AE232" s="76"/>
      <c r="AF232" s="76"/>
      <c r="AG232" s="76"/>
      <c r="AH232" s="76"/>
      <c r="AI232" s="76"/>
      <c r="AJ232" s="76"/>
      <c r="AK232" s="76"/>
      <c r="AL232" s="76"/>
    </row>
    <row r="233" spans="25:38" ht="16.5" x14ac:dyDescent="0.3">
      <c r="Y233" s="76">
        <v>224</v>
      </c>
      <c r="Z233" s="77" t="s">
        <v>830</v>
      </c>
      <c r="AA233" s="78" t="s">
        <v>71</v>
      </c>
      <c r="AB233" s="77" t="s">
        <v>314</v>
      </c>
      <c r="AC233" s="76" t="str">
        <f t="shared" si="3"/>
        <v>Hopatcong borough, Sussex County</v>
      </c>
      <c r="AD233" s="76"/>
      <c r="AE233" s="76"/>
      <c r="AF233" s="76"/>
      <c r="AG233" s="76"/>
      <c r="AH233" s="76"/>
      <c r="AI233" s="76"/>
      <c r="AJ233" s="76"/>
      <c r="AK233" s="76"/>
      <c r="AL233" s="76"/>
    </row>
    <row r="234" spans="25:38" ht="16.5" x14ac:dyDescent="0.3">
      <c r="Y234" s="76">
        <v>225</v>
      </c>
      <c r="Z234" s="77" t="s">
        <v>831</v>
      </c>
      <c r="AA234" s="78" t="s">
        <v>63</v>
      </c>
      <c r="AB234" s="77" t="s">
        <v>355</v>
      </c>
      <c r="AC234" s="76" t="str">
        <f t="shared" si="3"/>
        <v>Hope township, Warren County</v>
      </c>
      <c r="AD234" s="76"/>
      <c r="AE234" s="76"/>
      <c r="AF234" s="76"/>
      <c r="AG234" s="76"/>
      <c r="AH234" s="76"/>
      <c r="AI234" s="76"/>
      <c r="AJ234" s="76"/>
      <c r="AK234" s="76"/>
      <c r="AL234" s="76"/>
    </row>
    <row r="235" spans="25:38" ht="16.5" x14ac:dyDescent="0.3">
      <c r="Y235" s="76">
        <v>226</v>
      </c>
      <c r="Z235" s="77" t="s">
        <v>832</v>
      </c>
      <c r="AA235" s="78" t="s">
        <v>38</v>
      </c>
      <c r="AB235" s="77" t="s">
        <v>493</v>
      </c>
      <c r="AC235" s="76" t="str">
        <f t="shared" si="3"/>
        <v>Hopewell borough, Mercer County</v>
      </c>
      <c r="AD235" s="76"/>
      <c r="AE235" s="76"/>
      <c r="AF235" s="76"/>
      <c r="AG235" s="76"/>
      <c r="AH235" s="76"/>
      <c r="AI235" s="76"/>
      <c r="AJ235" s="76"/>
      <c r="AK235" s="76"/>
      <c r="AL235" s="76"/>
    </row>
    <row r="236" spans="25:38" ht="16.5" x14ac:dyDescent="0.3">
      <c r="Y236" s="76">
        <v>227</v>
      </c>
      <c r="Z236" s="77" t="s">
        <v>833</v>
      </c>
      <c r="AA236" s="78" t="s">
        <v>26</v>
      </c>
      <c r="AB236" s="77" t="s">
        <v>238</v>
      </c>
      <c r="AC236" s="76" t="str">
        <f t="shared" si="3"/>
        <v>Hopewell township, Cumberland County</v>
      </c>
      <c r="AD236" s="76"/>
      <c r="AE236" s="76"/>
      <c r="AF236" s="76"/>
      <c r="AG236" s="76"/>
      <c r="AH236" s="76"/>
      <c r="AI236" s="76"/>
      <c r="AJ236" s="76"/>
      <c r="AK236" s="76"/>
      <c r="AL236" s="76"/>
    </row>
    <row r="237" spans="25:38" ht="16.5" x14ac:dyDescent="0.3">
      <c r="Y237" s="76">
        <v>228</v>
      </c>
      <c r="Z237" s="77" t="s">
        <v>834</v>
      </c>
      <c r="AA237" s="78" t="s">
        <v>38</v>
      </c>
      <c r="AB237" s="77" t="s">
        <v>238</v>
      </c>
      <c r="AC237" s="76" t="str">
        <f t="shared" si="3"/>
        <v>Hopewell township, Mercer County</v>
      </c>
      <c r="AD237" s="76"/>
      <c r="AE237" s="76"/>
      <c r="AF237" s="76"/>
      <c r="AG237" s="76"/>
      <c r="AH237" s="76"/>
      <c r="AI237" s="76"/>
      <c r="AJ237" s="76"/>
      <c r="AK237" s="76"/>
      <c r="AL237" s="76"/>
    </row>
    <row r="238" spans="25:38" ht="16.5" x14ac:dyDescent="0.3">
      <c r="Y238" s="76">
        <v>229</v>
      </c>
      <c r="Z238" s="77" t="s">
        <v>835</v>
      </c>
      <c r="AA238" s="78" t="s">
        <v>54</v>
      </c>
      <c r="AB238" s="77" t="s">
        <v>406</v>
      </c>
      <c r="AC238" s="76" t="str">
        <f t="shared" si="3"/>
        <v>Howell township, Monmouth County</v>
      </c>
      <c r="AD238" s="76"/>
      <c r="AE238" s="76"/>
      <c r="AF238" s="76"/>
      <c r="AG238" s="76"/>
      <c r="AH238" s="76"/>
      <c r="AI238" s="76"/>
      <c r="AJ238" s="76"/>
      <c r="AK238" s="76"/>
      <c r="AL238" s="76"/>
    </row>
    <row r="239" spans="25:38" ht="16.5" x14ac:dyDescent="0.3">
      <c r="Y239" s="76">
        <v>230</v>
      </c>
      <c r="Z239" s="77" t="s">
        <v>836</v>
      </c>
      <c r="AA239" s="78" t="s">
        <v>63</v>
      </c>
      <c r="AB239" s="77" t="s">
        <v>386</v>
      </c>
      <c r="AC239" s="76" t="str">
        <f t="shared" si="3"/>
        <v>Independence township, Warren County</v>
      </c>
      <c r="AD239" s="76"/>
      <c r="AE239" s="76"/>
      <c r="AF239" s="76"/>
      <c r="AG239" s="76"/>
      <c r="AH239" s="76"/>
      <c r="AI239" s="76"/>
      <c r="AJ239" s="76"/>
      <c r="AK239" s="76"/>
      <c r="AL239" s="76"/>
    </row>
    <row r="240" spans="25:38" ht="16.5" x14ac:dyDescent="0.3">
      <c r="Y240" s="76">
        <v>231</v>
      </c>
      <c r="Z240" s="77" t="s">
        <v>837</v>
      </c>
      <c r="AA240" s="78" t="s">
        <v>54</v>
      </c>
      <c r="AB240" s="77" t="s">
        <v>547</v>
      </c>
      <c r="AC240" s="76" t="str">
        <f t="shared" si="3"/>
        <v>Interlaken borough, Monmouth County</v>
      </c>
      <c r="AD240" s="76"/>
      <c r="AE240" s="76"/>
      <c r="AF240" s="76"/>
      <c r="AG240" s="76"/>
      <c r="AH240" s="76"/>
      <c r="AI240" s="76"/>
      <c r="AJ240" s="76"/>
      <c r="AK240" s="76"/>
      <c r="AL240" s="76"/>
    </row>
    <row r="241" spans="25:38" ht="16.5" x14ac:dyDescent="0.3">
      <c r="Y241" s="76">
        <v>232</v>
      </c>
      <c r="Z241" s="77" t="s">
        <v>838</v>
      </c>
      <c r="AA241" s="78" t="s">
        <v>41</v>
      </c>
      <c r="AB241" s="77" t="s">
        <v>57</v>
      </c>
      <c r="AC241" s="76" t="str">
        <f t="shared" si="3"/>
        <v>Irvington township, Essex County</v>
      </c>
      <c r="AD241" s="76"/>
      <c r="AE241" s="76"/>
      <c r="AF241" s="76"/>
      <c r="AG241" s="76"/>
      <c r="AH241" s="76"/>
      <c r="AI241" s="76"/>
      <c r="AJ241" s="76"/>
      <c r="AK241" s="76"/>
      <c r="AL241" s="76"/>
    </row>
    <row r="242" spans="25:38" ht="16.5" x14ac:dyDescent="0.3">
      <c r="Y242" s="76">
        <v>233</v>
      </c>
      <c r="Z242" s="77" t="s">
        <v>839</v>
      </c>
      <c r="AA242" s="78" t="s">
        <v>30</v>
      </c>
      <c r="AB242" s="77" t="s">
        <v>341</v>
      </c>
      <c r="AC242" s="76" t="str">
        <f t="shared" si="3"/>
        <v>Island Heights borough, Ocean County</v>
      </c>
      <c r="AD242" s="76"/>
      <c r="AE242" s="76"/>
      <c r="AF242" s="76"/>
      <c r="AG242" s="76"/>
      <c r="AH242" s="76"/>
      <c r="AI242" s="76"/>
      <c r="AJ242" s="76"/>
      <c r="AK242" s="76"/>
      <c r="AL242" s="76"/>
    </row>
    <row r="243" spans="25:38" ht="16.5" x14ac:dyDescent="0.3">
      <c r="Y243" s="76">
        <v>234</v>
      </c>
      <c r="Z243" s="77" t="s">
        <v>840</v>
      </c>
      <c r="AA243" s="78" t="s">
        <v>30</v>
      </c>
      <c r="AB243" s="77" t="s">
        <v>383</v>
      </c>
      <c r="AC243" s="76" t="str">
        <f t="shared" si="3"/>
        <v>Jackson township, Ocean County</v>
      </c>
      <c r="AD243" s="76"/>
      <c r="AE243" s="76"/>
      <c r="AF243" s="76"/>
      <c r="AG243" s="76"/>
      <c r="AH243" s="76"/>
      <c r="AI243" s="76"/>
      <c r="AJ243" s="76"/>
      <c r="AK243" s="76"/>
      <c r="AL243" s="76"/>
    </row>
    <row r="244" spans="25:38" ht="16.5" x14ac:dyDescent="0.3">
      <c r="Y244" s="76">
        <v>235</v>
      </c>
      <c r="Z244" s="77" t="s">
        <v>841</v>
      </c>
      <c r="AA244" s="78" t="s">
        <v>49</v>
      </c>
      <c r="AB244" s="77" t="s">
        <v>205</v>
      </c>
      <c r="AC244" s="76" t="str">
        <f t="shared" si="3"/>
        <v>Jamesburg borough, Middlesex County</v>
      </c>
      <c r="AD244" s="76"/>
      <c r="AE244" s="76"/>
      <c r="AF244" s="76"/>
      <c r="AG244" s="76"/>
      <c r="AH244" s="76"/>
      <c r="AI244" s="76"/>
      <c r="AJ244" s="76"/>
      <c r="AK244" s="76"/>
      <c r="AL244" s="76"/>
    </row>
    <row r="245" spans="25:38" ht="16.5" x14ac:dyDescent="0.3">
      <c r="Y245" s="76">
        <v>236</v>
      </c>
      <c r="Z245" s="77" t="s">
        <v>842</v>
      </c>
      <c r="AA245" s="78" t="s">
        <v>81</v>
      </c>
      <c r="AB245" s="77" t="s">
        <v>385</v>
      </c>
      <c r="AC245" s="76" t="str">
        <f t="shared" si="3"/>
        <v>Jefferson township, Morris County</v>
      </c>
      <c r="AD245" s="76"/>
      <c r="AE245" s="76"/>
      <c r="AF245" s="76"/>
      <c r="AG245" s="76"/>
      <c r="AH245" s="76"/>
      <c r="AI245" s="76"/>
      <c r="AJ245" s="76"/>
      <c r="AK245" s="76"/>
      <c r="AL245" s="76"/>
    </row>
    <row r="246" spans="25:38" ht="16.5" x14ac:dyDescent="0.3">
      <c r="Y246" s="76">
        <v>237</v>
      </c>
      <c r="Z246" s="77" t="s">
        <v>843</v>
      </c>
      <c r="AA246" s="78" t="s">
        <v>52</v>
      </c>
      <c r="AB246" s="77" t="s">
        <v>104</v>
      </c>
      <c r="AC246" s="76" t="str">
        <f t="shared" si="3"/>
        <v>Jersey City city, Hudson County</v>
      </c>
      <c r="AD246" s="76"/>
      <c r="AE246" s="76"/>
      <c r="AF246" s="76"/>
      <c r="AG246" s="76"/>
      <c r="AH246" s="76"/>
      <c r="AI246" s="76"/>
      <c r="AJ246" s="76"/>
      <c r="AK246" s="76"/>
      <c r="AL246" s="76"/>
    </row>
    <row r="247" spans="25:38" ht="16.5" x14ac:dyDescent="0.3">
      <c r="Y247" s="76">
        <v>238</v>
      </c>
      <c r="Z247" s="77" t="s">
        <v>844</v>
      </c>
      <c r="AA247" s="78" t="s">
        <v>54</v>
      </c>
      <c r="AB247" s="77" t="s">
        <v>76</v>
      </c>
      <c r="AC247" s="76" t="str">
        <f t="shared" si="3"/>
        <v>Keansburg borough, Monmouth County</v>
      </c>
      <c r="AD247" s="76"/>
      <c r="AE247" s="76"/>
      <c r="AF247" s="76"/>
      <c r="AG247" s="76"/>
      <c r="AH247" s="76"/>
      <c r="AI247" s="76"/>
      <c r="AJ247" s="76"/>
      <c r="AK247" s="76"/>
      <c r="AL247" s="76"/>
    </row>
    <row r="248" spans="25:38" ht="16.5" x14ac:dyDescent="0.3">
      <c r="Y248" s="76">
        <v>239</v>
      </c>
      <c r="Z248" s="77" t="s">
        <v>845</v>
      </c>
      <c r="AA248" s="78" t="s">
        <v>52</v>
      </c>
      <c r="AB248" s="77" t="s">
        <v>146</v>
      </c>
      <c r="AC248" s="76" t="str">
        <f t="shared" si="3"/>
        <v>Kearny town, Hudson County</v>
      </c>
      <c r="AD248" s="76"/>
      <c r="AE248" s="76"/>
      <c r="AF248" s="76"/>
      <c r="AG248" s="76"/>
      <c r="AH248" s="76"/>
      <c r="AI248" s="76"/>
      <c r="AJ248" s="76"/>
      <c r="AK248" s="76"/>
      <c r="AL248" s="76"/>
    </row>
    <row r="249" spans="25:38" ht="16.5" x14ac:dyDescent="0.3">
      <c r="Y249" s="76">
        <v>240</v>
      </c>
      <c r="Z249" s="77" t="s">
        <v>846</v>
      </c>
      <c r="AA249" s="78" t="s">
        <v>61</v>
      </c>
      <c r="AB249" s="77" t="s">
        <v>350</v>
      </c>
      <c r="AC249" s="76" t="str">
        <f t="shared" si="3"/>
        <v>Kenilworth borough, Union County</v>
      </c>
      <c r="AD249" s="76"/>
      <c r="AE249" s="76"/>
      <c r="AF249" s="76"/>
      <c r="AG249" s="76"/>
      <c r="AH249" s="76"/>
      <c r="AI249" s="76"/>
      <c r="AJ249" s="76"/>
      <c r="AK249" s="76"/>
      <c r="AL249" s="76"/>
    </row>
    <row r="250" spans="25:38" ht="16.5" x14ac:dyDescent="0.3">
      <c r="Y250" s="76">
        <v>241</v>
      </c>
      <c r="Z250" s="77" t="s">
        <v>847</v>
      </c>
      <c r="AA250" s="78" t="s">
        <v>54</v>
      </c>
      <c r="AB250" s="77" t="s">
        <v>177</v>
      </c>
      <c r="AC250" s="76" t="str">
        <f t="shared" si="3"/>
        <v>Keyport borough, Monmouth County</v>
      </c>
      <c r="AD250" s="76"/>
      <c r="AE250" s="76"/>
      <c r="AF250" s="76"/>
      <c r="AG250" s="76"/>
      <c r="AH250" s="76"/>
      <c r="AI250" s="76"/>
      <c r="AJ250" s="76"/>
      <c r="AK250" s="76"/>
      <c r="AL250" s="76"/>
    </row>
    <row r="251" spans="25:38" ht="16.5" x14ac:dyDescent="0.3">
      <c r="Y251" s="76">
        <v>242</v>
      </c>
      <c r="Z251" s="77" t="s">
        <v>848</v>
      </c>
      <c r="AA251" s="78" t="s">
        <v>91</v>
      </c>
      <c r="AB251" s="77" t="s">
        <v>510</v>
      </c>
      <c r="AC251" s="76" t="str">
        <f t="shared" si="3"/>
        <v>Kingwood township, Hunterdon County</v>
      </c>
      <c r="AD251" s="76"/>
      <c r="AE251" s="76"/>
      <c r="AF251" s="76"/>
      <c r="AG251" s="76"/>
      <c r="AH251" s="76"/>
      <c r="AI251" s="76"/>
      <c r="AJ251" s="76"/>
      <c r="AK251" s="76"/>
      <c r="AL251" s="76"/>
    </row>
    <row r="252" spans="25:38" ht="16.5" x14ac:dyDescent="0.3">
      <c r="Y252" s="76">
        <v>243</v>
      </c>
      <c r="Z252" s="77" t="s">
        <v>849</v>
      </c>
      <c r="AA252" s="78" t="s">
        <v>81</v>
      </c>
      <c r="AB252" s="77" t="s">
        <v>559</v>
      </c>
      <c r="AC252" s="76" t="str">
        <f t="shared" si="3"/>
        <v>Kinnelon borough, Morris County</v>
      </c>
      <c r="AD252" s="76"/>
      <c r="AE252" s="76"/>
      <c r="AF252" s="76"/>
      <c r="AG252" s="76"/>
      <c r="AH252" s="76"/>
      <c r="AI252" s="76"/>
      <c r="AJ252" s="76"/>
      <c r="AK252" s="76"/>
      <c r="AL252" s="76"/>
    </row>
    <row r="253" spans="25:38" ht="16.5" x14ac:dyDescent="0.3">
      <c r="Y253" s="76">
        <v>244</v>
      </c>
      <c r="Z253" s="77" t="s">
        <v>850</v>
      </c>
      <c r="AA253" s="78" t="s">
        <v>63</v>
      </c>
      <c r="AB253" s="77" t="s">
        <v>320</v>
      </c>
      <c r="AC253" s="76" t="str">
        <f t="shared" si="3"/>
        <v>Knowlton township, Warren County</v>
      </c>
      <c r="AD253" s="76"/>
      <c r="AE253" s="76"/>
      <c r="AF253" s="76"/>
      <c r="AG253" s="76"/>
      <c r="AH253" s="76"/>
      <c r="AI253" s="76"/>
      <c r="AJ253" s="76"/>
      <c r="AK253" s="76"/>
      <c r="AL253" s="76"/>
    </row>
    <row r="254" spans="25:38" ht="16.5" x14ac:dyDescent="0.3">
      <c r="Y254" s="76">
        <v>245</v>
      </c>
      <c r="Z254" s="77" t="s">
        <v>851</v>
      </c>
      <c r="AA254" s="78" t="s">
        <v>30</v>
      </c>
      <c r="AB254" s="77" t="s">
        <v>276</v>
      </c>
      <c r="AC254" s="76" t="str">
        <f t="shared" si="3"/>
        <v>Lacey township, Ocean County</v>
      </c>
      <c r="AD254" s="76"/>
      <c r="AE254" s="76"/>
      <c r="AF254" s="76"/>
      <c r="AG254" s="76"/>
      <c r="AH254" s="76"/>
      <c r="AI254" s="76"/>
      <c r="AJ254" s="76"/>
      <c r="AK254" s="76"/>
      <c r="AL254" s="76"/>
    </row>
    <row r="255" spans="25:38" ht="16.5" x14ac:dyDescent="0.3">
      <c r="Y255" s="76">
        <v>246</v>
      </c>
      <c r="Z255" s="77" t="s">
        <v>852</v>
      </c>
      <c r="AA255" s="78" t="s">
        <v>71</v>
      </c>
      <c r="AB255" s="77" t="s">
        <v>407</v>
      </c>
      <c r="AC255" s="76" t="str">
        <f t="shared" si="3"/>
        <v>Lafayette township, Sussex County</v>
      </c>
      <c r="AD255" s="76"/>
      <c r="AE255" s="76"/>
      <c r="AF255" s="76"/>
      <c r="AG255" s="76"/>
      <c r="AH255" s="76"/>
      <c r="AI255" s="76"/>
      <c r="AJ255" s="76"/>
      <c r="AK255" s="76"/>
      <c r="AL255" s="76"/>
    </row>
    <row r="256" spans="25:38" ht="16.5" x14ac:dyDescent="0.3">
      <c r="Y256" s="76">
        <v>247</v>
      </c>
      <c r="Z256" s="77" t="s">
        <v>853</v>
      </c>
      <c r="AA256" s="78" t="s">
        <v>54</v>
      </c>
      <c r="AB256" s="77" t="s">
        <v>192</v>
      </c>
      <c r="AC256" s="76" t="str">
        <f t="shared" si="3"/>
        <v>Lake Como borough, Monmouth County</v>
      </c>
      <c r="AD256" s="76"/>
      <c r="AE256" s="76"/>
      <c r="AF256" s="76"/>
      <c r="AG256" s="76"/>
      <c r="AH256" s="76"/>
      <c r="AI256" s="76"/>
      <c r="AJ256" s="76"/>
      <c r="AK256" s="76"/>
      <c r="AL256" s="76"/>
    </row>
    <row r="257" spans="25:38" ht="16.5" x14ac:dyDescent="0.3">
      <c r="Y257" s="76">
        <v>248</v>
      </c>
      <c r="Z257" s="77" t="s">
        <v>854</v>
      </c>
      <c r="AA257" s="78" t="s">
        <v>30</v>
      </c>
      <c r="AB257" s="77" t="s">
        <v>147</v>
      </c>
      <c r="AC257" s="76" t="str">
        <f t="shared" si="3"/>
        <v>Lakehurst borough, Ocean County</v>
      </c>
      <c r="AD257" s="76"/>
      <c r="AE257" s="76"/>
      <c r="AF257" s="76"/>
      <c r="AG257" s="76"/>
      <c r="AH257" s="76"/>
      <c r="AI257" s="76"/>
      <c r="AJ257" s="76"/>
      <c r="AK257" s="76"/>
      <c r="AL257" s="76"/>
    </row>
    <row r="258" spans="25:38" ht="16.5" x14ac:dyDescent="0.3">
      <c r="Y258" s="76">
        <v>249</v>
      </c>
      <c r="Z258" s="77" t="s">
        <v>855</v>
      </c>
      <c r="AA258" s="78" t="s">
        <v>30</v>
      </c>
      <c r="AB258" s="77" t="s">
        <v>74</v>
      </c>
      <c r="AC258" s="76" t="str">
        <f t="shared" si="3"/>
        <v>Lakewood township, Ocean County</v>
      </c>
      <c r="AD258" s="76"/>
      <c r="AE258" s="76"/>
      <c r="AF258" s="76"/>
      <c r="AG258" s="76"/>
      <c r="AH258" s="76"/>
      <c r="AI258" s="76"/>
      <c r="AJ258" s="76"/>
      <c r="AK258" s="76"/>
      <c r="AL258" s="76"/>
    </row>
    <row r="259" spans="25:38" ht="16.5" x14ac:dyDescent="0.3">
      <c r="Y259" s="76">
        <v>250</v>
      </c>
      <c r="Z259" s="77" t="s">
        <v>856</v>
      </c>
      <c r="AA259" s="78" t="s">
        <v>91</v>
      </c>
      <c r="AB259" s="77" t="s">
        <v>420</v>
      </c>
      <c r="AC259" s="76" t="str">
        <f t="shared" si="3"/>
        <v>Lambertville city, Hunterdon County</v>
      </c>
      <c r="AD259" s="76"/>
      <c r="AE259" s="76"/>
      <c r="AF259" s="76"/>
      <c r="AG259" s="76"/>
      <c r="AH259" s="76"/>
      <c r="AI259" s="76"/>
      <c r="AJ259" s="76"/>
      <c r="AK259" s="76"/>
      <c r="AL259" s="76"/>
    </row>
    <row r="260" spans="25:38" ht="16.5" x14ac:dyDescent="0.3">
      <c r="Y260" s="76">
        <v>251</v>
      </c>
      <c r="Z260" s="77" t="s">
        <v>857</v>
      </c>
      <c r="AA260" s="78" t="s">
        <v>19</v>
      </c>
      <c r="AB260" s="77" t="s">
        <v>217</v>
      </c>
      <c r="AC260" s="76" t="str">
        <f t="shared" si="3"/>
        <v>Laurel Springs borough, Camden County</v>
      </c>
      <c r="AD260" s="76"/>
      <c r="AE260" s="76"/>
      <c r="AF260" s="76"/>
      <c r="AG260" s="76"/>
      <c r="AH260" s="76"/>
      <c r="AI260" s="76"/>
      <c r="AJ260" s="76"/>
      <c r="AK260" s="76"/>
      <c r="AL260" s="76"/>
    </row>
    <row r="261" spans="25:38" ht="16.5" x14ac:dyDescent="0.3">
      <c r="Y261" s="76">
        <v>252</v>
      </c>
      <c r="Z261" s="77" t="s">
        <v>858</v>
      </c>
      <c r="AA261" s="78" t="s">
        <v>30</v>
      </c>
      <c r="AB261" s="77" t="s">
        <v>300</v>
      </c>
      <c r="AC261" s="76" t="str">
        <f t="shared" si="3"/>
        <v>Lavallette borough, Ocean County</v>
      </c>
      <c r="AD261" s="76"/>
      <c r="AE261" s="76"/>
      <c r="AF261" s="76"/>
      <c r="AG261" s="76"/>
      <c r="AH261" s="76"/>
      <c r="AI261" s="76"/>
      <c r="AJ261" s="76"/>
      <c r="AK261" s="76"/>
      <c r="AL261" s="76"/>
    </row>
    <row r="262" spans="25:38" ht="16.5" x14ac:dyDescent="0.3">
      <c r="Y262" s="76">
        <v>253</v>
      </c>
      <c r="Z262" s="77" t="s">
        <v>859</v>
      </c>
      <c r="AA262" s="78" t="s">
        <v>19</v>
      </c>
      <c r="AB262" s="77" t="s">
        <v>84</v>
      </c>
      <c r="AC262" s="76" t="str">
        <f t="shared" si="3"/>
        <v>Lawnside borough, Camden County</v>
      </c>
      <c r="AD262" s="76"/>
      <c r="AE262" s="76"/>
      <c r="AF262" s="76"/>
      <c r="AG262" s="76"/>
      <c r="AH262" s="76"/>
      <c r="AI262" s="76"/>
      <c r="AJ262" s="76"/>
      <c r="AK262" s="76"/>
      <c r="AL262" s="76"/>
    </row>
    <row r="263" spans="25:38" ht="16.5" x14ac:dyDescent="0.3">
      <c r="Y263" s="76">
        <v>254</v>
      </c>
      <c r="Z263" s="77" t="s">
        <v>860</v>
      </c>
      <c r="AA263" s="78" t="s">
        <v>26</v>
      </c>
      <c r="AB263" s="77" t="s">
        <v>85</v>
      </c>
      <c r="AC263" s="76" t="str">
        <f t="shared" si="3"/>
        <v>Lawrence township, Cumberland County</v>
      </c>
      <c r="AD263" s="76"/>
      <c r="AE263" s="76"/>
      <c r="AF263" s="76"/>
      <c r="AG263" s="76"/>
      <c r="AH263" s="76"/>
      <c r="AI263" s="76"/>
      <c r="AJ263" s="76"/>
      <c r="AK263" s="76"/>
      <c r="AL263" s="76"/>
    </row>
    <row r="264" spans="25:38" ht="16.5" x14ac:dyDescent="0.3">
      <c r="Y264" s="76">
        <v>255</v>
      </c>
      <c r="Z264" s="77" t="s">
        <v>861</v>
      </c>
      <c r="AA264" s="78" t="s">
        <v>38</v>
      </c>
      <c r="AB264" s="77" t="s">
        <v>85</v>
      </c>
      <c r="AC264" s="76" t="str">
        <f t="shared" si="3"/>
        <v>Lawrence township, Mercer County</v>
      </c>
      <c r="AD264" s="76"/>
      <c r="AE264" s="76"/>
      <c r="AF264" s="76"/>
      <c r="AG264" s="76"/>
      <c r="AH264" s="76"/>
      <c r="AI264" s="76"/>
      <c r="AJ264" s="76"/>
      <c r="AK264" s="76"/>
      <c r="AL264" s="76"/>
    </row>
    <row r="265" spans="25:38" ht="16.5" x14ac:dyDescent="0.3">
      <c r="Y265" s="76">
        <v>256</v>
      </c>
      <c r="Z265" s="77" t="s">
        <v>862</v>
      </c>
      <c r="AA265" s="78" t="s">
        <v>91</v>
      </c>
      <c r="AB265" s="77" t="s">
        <v>465</v>
      </c>
      <c r="AC265" s="76" t="str">
        <f t="shared" si="3"/>
        <v>Lebanon borough, Hunterdon County</v>
      </c>
      <c r="AD265" s="76"/>
      <c r="AE265" s="76"/>
      <c r="AF265" s="76"/>
      <c r="AG265" s="76"/>
      <c r="AH265" s="76"/>
      <c r="AI265" s="76"/>
      <c r="AJ265" s="76"/>
      <c r="AK265" s="76"/>
      <c r="AL265" s="76"/>
    </row>
    <row r="266" spans="25:38" ht="16.5" x14ac:dyDescent="0.3">
      <c r="Y266" s="76">
        <v>257</v>
      </c>
      <c r="Z266" s="77" t="s">
        <v>863</v>
      </c>
      <c r="AA266" s="78" t="s">
        <v>91</v>
      </c>
      <c r="AB266" s="77" t="s">
        <v>479</v>
      </c>
      <c r="AC266" s="76" t="str">
        <f t="shared" si="3"/>
        <v>Lebanon township, Hunterdon County</v>
      </c>
      <c r="AD266" s="76"/>
      <c r="AE266" s="76"/>
      <c r="AF266" s="76"/>
      <c r="AG266" s="76"/>
      <c r="AH266" s="76"/>
      <c r="AI266" s="76"/>
      <c r="AJ266" s="76"/>
      <c r="AK266" s="76"/>
      <c r="AL266" s="76"/>
    </row>
    <row r="267" spans="25:38" ht="16.5" x14ac:dyDescent="0.3">
      <c r="Y267" s="76">
        <v>258</v>
      </c>
      <c r="Z267" s="77" t="s">
        <v>864</v>
      </c>
      <c r="AA267" s="78" t="s">
        <v>93</v>
      </c>
      <c r="AB267" s="77" t="s">
        <v>340</v>
      </c>
      <c r="AC267" s="76" t="str">
        <f t="shared" ref="AC267:AC330" si="4">AB267&amp;", "&amp;AA267&amp;" County"</f>
        <v>Leonia borough, Bergen County</v>
      </c>
      <c r="AD267" s="76"/>
      <c r="AE267" s="76"/>
      <c r="AF267" s="76"/>
      <c r="AG267" s="76"/>
      <c r="AH267" s="76"/>
      <c r="AI267" s="76"/>
      <c r="AJ267" s="76"/>
      <c r="AK267" s="76"/>
      <c r="AL267" s="76"/>
    </row>
    <row r="268" spans="25:38" ht="16.5" x14ac:dyDescent="0.3">
      <c r="Y268" s="76">
        <v>259</v>
      </c>
      <c r="Z268" s="77" t="s">
        <v>865</v>
      </c>
      <c r="AA268" s="78" t="s">
        <v>63</v>
      </c>
      <c r="AB268" s="77" t="s">
        <v>290</v>
      </c>
      <c r="AC268" s="76" t="str">
        <f t="shared" si="4"/>
        <v>Liberty township, Warren County</v>
      </c>
      <c r="AD268" s="76"/>
      <c r="AE268" s="76"/>
      <c r="AF268" s="76"/>
      <c r="AG268" s="76"/>
      <c r="AH268" s="76"/>
      <c r="AI268" s="76"/>
      <c r="AJ268" s="76"/>
      <c r="AK268" s="76"/>
      <c r="AL268" s="76"/>
    </row>
    <row r="269" spans="25:38" ht="16.5" x14ac:dyDescent="0.3">
      <c r="Y269" s="76">
        <v>260</v>
      </c>
      <c r="Z269" s="77" t="s">
        <v>866</v>
      </c>
      <c r="AA269" s="78" t="s">
        <v>81</v>
      </c>
      <c r="AB269" s="77" t="s">
        <v>396</v>
      </c>
      <c r="AC269" s="76" t="str">
        <f t="shared" si="4"/>
        <v>Lincoln Park borough, Morris County</v>
      </c>
      <c r="AD269" s="76"/>
      <c r="AE269" s="76"/>
      <c r="AF269" s="76"/>
      <c r="AG269" s="76"/>
      <c r="AH269" s="76"/>
      <c r="AI269" s="76"/>
      <c r="AJ269" s="76"/>
      <c r="AK269" s="76"/>
      <c r="AL269" s="76"/>
    </row>
    <row r="270" spans="25:38" ht="16.5" x14ac:dyDescent="0.3">
      <c r="Y270" s="76">
        <v>261</v>
      </c>
      <c r="Z270" s="77" t="s">
        <v>867</v>
      </c>
      <c r="AA270" s="78" t="s">
        <v>61</v>
      </c>
      <c r="AB270" s="77" t="s">
        <v>166</v>
      </c>
      <c r="AC270" s="76" t="str">
        <f t="shared" si="4"/>
        <v>Linden city, Union County</v>
      </c>
      <c r="AD270" s="76"/>
      <c r="AE270" s="76"/>
      <c r="AF270" s="76"/>
      <c r="AG270" s="76"/>
      <c r="AH270" s="76"/>
      <c r="AI270" s="76"/>
      <c r="AJ270" s="76"/>
      <c r="AK270" s="76"/>
      <c r="AL270" s="76"/>
    </row>
    <row r="271" spans="25:38" ht="16.5" x14ac:dyDescent="0.3">
      <c r="Y271" s="76">
        <v>262</v>
      </c>
      <c r="Z271" s="77" t="s">
        <v>868</v>
      </c>
      <c r="AA271" s="78" t="s">
        <v>19</v>
      </c>
      <c r="AB271" s="77" t="s">
        <v>68</v>
      </c>
      <c r="AC271" s="76" t="str">
        <f t="shared" si="4"/>
        <v>Lindenwold borough, Camden County</v>
      </c>
      <c r="AD271" s="76"/>
      <c r="AE271" s="76"/>
      <c r="AF271" s="76"/>
      <c r="AG271" s="76"/>
      <c r="AH271" s="76"/>
      <c r="AI271" s="76"/>
      <c r="AJ271" s="76"/>
      <c r="AK271" s="76"/>
      <c r="AL271" s="76"/>
    </row>
    <row r="272" spans="25:38" ht="16.5" x14ac:dyDescent="0.3">
      <c r="Y272" s="76">
        <v>263</v>
      </c>
      <c r="Z272" s="77" t="s">
        <v>869</v>
      </c>
      <c r="AA272" s="78" t="s">
        <v>24</v>
      </c>
      <c r="AB272" s="77" t="s">
        <v>353</v>
      </c>
      <c r="AC272" s="76" t="str">
        <f t="shared" si="4"/>
        <v>Linwood city, Atlantic County</v>
      </c>
      <c r="AD272" s="76"/>
      <c r="AE272" s="76"/>
      <c r="AF272" s="76"/>
      <c r="AG272" s="76"/>
      <c r="AH272" s="76"/>
      <c r="AI272" s="76"/>
      <c r="AJ272" s="76"/>
      <c r="AK272" s="76"/>
      <c r="AL272" s="76"/>
    </row>
    <row r="273" spans="25:38" ht="16.5" x14ac:dyDescent="0.3">
      <c r="Y273" s="76">
        <v>264</v>
      </c>
      <c r="Z273" s="77" t="s">
        <v>870</v>
      </c>
      <c r="AA273" s="78" t="s">
        <v>30</v>
      </c>
      <c r="AB273" s="77" t="s">
        <v>180</v>
      </c>
      <c r="AC273" s="76" t="str">
        <f t="shared" si="4"/>
        <v>Little Egg Harbor township, Ocean County</v>
      </c>
      <c r="AD273" s="76"/>
      <c r="AE273" s="76"/>
      <c r="AF273" s="76"/>
      <c r="AG273" s="76"/>
      <c r="AH273" s="76"/>
      <c r="AI273" s="76"/>
      <c r="AJ273" s="76"/>
      <c r="AK273" s="76"/>
      <c r="AL273" s="76"/>
    </row>
    <row r="274" spans="25:38" ht="16.5" x14ac:dyDescent="0.3">
      <c r="Y274" s="76">
        <v>265</v>
      </c>
      <c r="Z274" s="77" t="s">
        <v>871</v>
      </c>
      <c r="AA274" s="78" t="s">
        <v>33</v>
      </c>
      <c r="AB274" s="77" t="s">
        <v>317</v>
      </c>
      <c r="AC274" s="76" t="str">
        <f t="shared" si="4"/>
        <v>Little Falls township, Passaic County</v>
      </c>
      <c r="AD274" s="76"/>
      <c r="AE274" s="76"/>
      <c r="AF274" s="76"/>
      <c r="AG274" s="76"/>
      <c r="AH274" s="76"/>
      <c r="AI274" s="76"/>
      <c r="AJ274" s="76"/>
      <c r="AK274" s="76"/>
      <c r="AL274" s="76"/>
    </row>
    <row r="275" spans="25:38" ht="16.5" x14ac:dyDescent="0.3">
      <c r="Y275" s="76">
        <v>266</v>
      </c>
      <c r="Z275" s="77" t="s">
        <v>872</v>
      </c>
      <c r="AA275" s="78" t="s">
        <v>93</v>
      </c>
      <c r="AB275" s="77" t="s">
        <v>242</v>
      </c>
      <c r="AC275" s="76" t="str">
        <f t="shared" si="4"/>
        <v>Little Ferry borough, Bergen County</v>
      </c>
      <c r="AD275" s="76"/>
      <c r="AE275" s="76"/>
      <c r="AF275" s="76"/>
      <c r="AG275" s="76"/>
      <c r="AH275" s="76"/>
      <c r="AI275" s="76"/>
      <c r="AJ275" s="76"/>
      <c r="AK275" s="76"/>
      <c r="AL275" s="76"/>
    </row>
    <row r="276" spans="25:38" ht="16.5" x14ac:dyDescent="0.3">
      <c r="Y276" s="76">
        <v>267</v>
      </c>
      <c r="Z276" s="77" t="s">
        <v>873</v>
      </c>
      <c r="AA276" s="78" t="s">
        <v>54</v>
      </c>
      <c r="AB276" s="77" t="s">
        <v>567</v>
      </c>
      <c r="AC276" s="76" t="str">
        <f t="shared" si="4"/>
        <v>Little Silver borough, Monmouth County</v>
      </c>
      <c r="AD276" s="76"/>
      <c r="AE276" s="76"/>
      <c r="AF276" s="76"/>
      <c r="AG276" s="76"/>
      <c r="AH276" s="76"/>
      <c r="AI276" s="76"/>
      <c r="AJ276" s="76"/>
      <c r="AK276" s="76"/>
      <c r="AL276" s="76"/>
    </row>
    <row r="277" spans="25:38" ht="16.5" x14ac:dyDescent="0.3">
      <c r="Y277" s="76">
        <v>268</v>
      </c>
      <c r="Z277" s="77" t="s">
        <v>874</v>
      </c>
      <c r="AA277" s="78" t="s">
        <v>41</v>
      </c>
      <c r="AB277" s="77" t="s">
        <v>552</v>
      </c>
      <c r="AC277" s="76" t="str">
        <f t="shared" si="4"/>
        <v>Livingston township, Essex County</v>
      </c>
      <c r="AD277" s="76"/>
      <c r="AE277" s="76"/>
      <c r="AF277" s="76"/>
      <c r="AG277" s="76"/>
      <c r="AH277" s="76"/>
      <c r="AI277" s="76"/>
      <c r="AJ277" s="76"/>
      <c r="AK277" s="76"/>
      <c r="AL277" s="76"/>
    </row>
    <row r="278" spans="25:38" ht="16.5" x14ac:dyDescent="0.3">
      <c r="Y278" s="76">
        <v>269</v>
      </c>
      <c r="Z278" s="77" t="s">
        <v>875</v>
      </c>
      <c r="AA278" s="78" t="s">
        <v>54</v>
      </c>
      <c r="AB278" s="77" t="s">
        <v>460</v>
      </c>
      <c r="AC278" s="76" t="str">
        <f t="shared" si="4"/>
        <v>Loch Arbour village, Monmouth County</v>
      </c>
      <c r="AD278" s="76"/>
      <c r="AE278" s="76"/>
      <c r="AF278" s="76"/>
      <c r="AG278" s="76"/>
      <c r="AH278" s="76"/>
      <c r="AI278" s="76"/>
      <c r="AJ278" s="76"/>
      <c r="AK278" s="76"/>
      <c r="AL278" s="76"/>
    </row>
    <row r="279" spans="25:38" ht="16.5" x14ac:dyDescent="0.3">
      <c r="Y279" s="76">
        <v>270</v>
      </c>
      <c r="Z279" s="77" t="s">
        <v>876</v>
      </c>
      <c r="AA279" s="78" t="s">
        <v>93</v>
      </c>
      <c r="AB279" s="77" t="s">
        <v>117</v>
      </c>
      <c r="AC279" s="76" t="str">
        <f t="shared" si="4"/>
        <v>Lodi borough, Bergen County</v>
      </c>
      <c r="AD279" s="76"/>
      <c r="AE279" s="76"/>
      <c r="AF279" s="76"/>
      <c r="AG279" s="76"/>
      <c r="AH279" s="76"/>
      <c r="AI279" s="76"/>
      <c r="AJ279" s="76"/>
      <c r="AK279" s="76"/>
      <c r="AL279" s="76"/>
    </row>
    <row r="280" spans="25:38" ht="16.5" x14ac:dyDescent="0.3">
      <c r="Y280" s="76">
        <v>271</v>
      </c>
      <c r="Z280" s="77" t="s">
        <v>877</v>
      </c>
      <c r="AA280" s="78" t="s">
        <v>47</v>
      </c>
      <c r="AB280" s="81" t="s">
        <v>364</v>
      </c>
      <c r="AC280" s="76" t="str">
        <f t="shared" si="4"/>
        <v>Logan township, Gloucester County</v>
      </c>
      <c r="AD280" s="76"/>
      <c r="AE280" s="76"/>
      <c r="AF280" s="76"/>
      <c r="AG280" s="76"/>
      <c r="AH280" s="76"/>
      <c r="AI280" s="76"/>
      <c r="AJ280" s="76"/>
      <c r="AK280" s="76"/>
      <c r="AL280" s="76"/>
    </row>
    <row r="281" spans="25:38" ht="16.5" x14ac:dyDescent="0.3">
      <c r="Y281" s="76">
        <v>272</v>
      </c>
      <c r="Z281" s="77" t="s">
        <v>878</v>
      </c>
      <c r="AA281" s="78" t="s">
        <v>30</v>
      </c>
      <c r="AB281" s="77" t="s">
        <v>431</v>
      </c>
      <c r="AC281" s="76" t="str">
        <f t="shared" si="4"/>
        <v>Long Beach township, Ocean County</v>
      </c>
      <c r="AD281" s="76"/>
      <c r="AE281" s="76"/>
      <c r="AF281" s="76"/>
      <c r="AG281" s="76"/>
      <c r="AH281" s="76"/>
      <c r="AI281" s="76"/>
      <c r="AJ281" s="76"/>
      <c r="AK281" s="76"/>
      <c r="AL281" s="76"/>
    </row>
    <row r="282" spans="25:38" ht="16.5" x14ac:dyDescent="0.3">
      <c r="Y282" s="76">
        <v>273</v>
      </c>
      <c r="Z282" s="77" t="s">
        <v>879</v>
      </c>
      <c r="AA282" s="78" t="s">
        <v>54</v>
      </c>
      <c r="AB282" s="77" t="s">
        <v>118</v>
      </c>
      <c r="AC282" s="76" t="str">
        <f t="shared" si="4"/>
        <v>Long Branch city, Monmouth County</v>
      </c>
      <c r="AD282" s="76"/>
      <c r="AE282" s="76"/>
      <c r="AF282" s="76"/>
      <c r="AG282" s="76"/>
      <c r="AH282" s="76"/>
      <c r="AI282" s="76"/>
      <c r="AJ282" s="76"/>
      <c r="AK282" s="76"/>
      <c r="AL282" s="76"/>
    </row>
    <row r="283" spans="25:38" ht="16.5" x14ac:dyDescent="0.3">
      <c r="Y283" s="76">
        <v>274</v>
      </c>
      <c r="Z283" s="77" t="s">
        <v>880</v>
      </c>
      <c r="AA283" s="78" t="s">
        <v>81</v>
      </c>
      <c r="AB283" s="77" t="s">
        <v>514</v>
      </c>
      <c r="AC283" s="76" t="str">
        <f t="shared" si="4"/>
        <v>Long Hill township, Morris County</v>
      </c>
      <c r="AD283" s="76"/>
      <c r="AE283" s="76"/>
      <c r="AF283" s="76"/>
      <c r="AG283" s="76"/>
      <c r="AH283" s="76"/>
      <c r="AI283" s="76"/>
      <c r="AJ283" s="76"/>
      <c r="AK283" s="76"/>
      <c r="AL283" s="76"/>
    </row>
    <row r="284" spans="25:38" ht="16.5" x14ac:dyDescent="0.3">
      <c r="Y284" s="76">
        <v>275</v>
      </c>
      <c r="Z284" s="77" t="s">
        <v>881</v>
      </c>
      <c r="AA284" s="78" t="s">
        <v>24</v>
      </c>
      <c r="AB284" s="77" t="s">
        <v>478</v>
      </c>
      <c r="AC284" s="76" t="str">
        <f t="shared" si="4"/>
        <v>Longport borough, Atlantic County</v>
      </c>
      <c r="AD284" s="76"/>
      <c r="AE284" s="76"/>
      <c r="AF284" s="76"/>
      <c r="AG284" s="76"/>
      <c r="AH284" s="76"/>
      <c r="AI284" s="76"/>
      <c r="AJ284" s="76"/>
      <c r="AK284" s="76"/>
      <c r="AL284" s="76"/>
    </row>
    <row r="285" spans="25:38" ht="16.5" x14ac:dyDescent="0.3">
      <c r="Y285" s="76">
        <v>276</v>
      </c>
      <c r="Z285" s="77" t="s">
        <v>882</v>
      </c>
      <c r="AA285" s="78" t="s">
        <v>63</v>
      </c>
      <c r="AB285" s="77" t="s">
        <v>275</v>
      </c>
      <c r="AC285" s="76" t="str">
        <f t="shared" si="4"/>
        <v>Lopatcong township, Warren County</v>
      </c>
      <c r="AD285" s="76"/>
      <c r="AE285" s="76"/>
      <c r="AF285" s="76"/>
      <c r="AG285" s="76"/>
      <c r="AH285" s="76"/>
      <c r="AI285" s="76"/>
      <c r="AJ285" s="76"/>
      <c r="AK285" s="76"/>
      <c r="AL285" s="76"/>
    </row>
    <row r="286" spans="25:38" ht="16.5" x14ac:dyDescent="0.3">
      <c r="Y286" s="76">
        <v>277</v>
      </c>
      <c r="Z286" s="77" t="s">
        <v>883</v>
      </c>
      <c r="AA286" s="78" t="s">
        <v>22</v>
      </c>
      <c r="AB286" s="77" t="s">
        <v>254</v>
      </c>
      <c r="AC286" s="76" t="str">
        <f t="shared" si="4"/>
        <v>Lower Alloways Creek township, Salem County</v>
      </c>
      <c r="AD286" s="76"/>
      <c r="AE286" s="76"/>
      <c r="AF286" s="76"/>
      <c r="AG286" s="76"/>
      <c r="AH286" s="76"/>
      <c r="AI286" s="76"/>
      <c r="AJ286" s="76"/>
      <c r="AK286" s="76"/>
      <c r="AL286" s="76"/>
    </row>
    <row r="287" spans="25:38" ht="16.5" x14ac:dyDescent="0.3">
      <c r="Y287" s="76">
        <v>278</v>
      </c>
      <c r="Z287" s="77" t="s">
        <v>884</v>
      </c>
      <c r="AA287" s="78" t="s">
        <v>28</v>
      </c>
      <c r="AB287" s="77" t="s">
        <v>114</v>
      </c>
      <c r="AC287" s="76" t="str">
        <f t="shared" si="4"/>
        <v>Lower township, Cape May County</v>
      </c>
      <c r="AD287" s="76"/>
      <c r="AE287" s="76"/>
      <c r="AF287" s="76"/>
      <c r="AG287" s="76"/>
      <c r="AH287" s="76"/>
      <c r="AI287" s="76"/>
      <c r="AJ287" s="76"/>
      <c r="AK287" s="76"/>
      <c r="AL287" s="76"/>
    </row>
    <row r="288" spans="25:38" ht="16.5" x14ac:dyDescent="0.3">
      <c r="Y288" s="76">
        <v>279</v>
      </c>
      <c r="Z288" s="77" t="s">
        <v>885</v>
      </c>
      <c r="AA288" s="78" t="s">
        <v>44</v>
      </c>
      <c r="AB288" s="77" t="s">
        <v>288</v>
      </c>
      <c r="AC288" s="76" t="str">
        <f t="shared" si="4"/>
        <v>Lumberton township, Burlington County</v>
      </c>
      <c r="AD288" s="76"/>
      <c r="AE288" s="76"/>
      <c r="AF288" s="76"/>
      <c r="AG288" s="76"/>
      <c r="AH288" s="76"/>
      <c r="AI288" s="76"/>
      <c r="AJ288" s="76"/>
      <c r="AK288" s="76"/>
      <c r="AL288" s="76"/>
    </row>
    <row r="289" spans="25:38" ht="16.5" x14ac:dyDescent="0.3">
      <c r="Y289" s="76">
        <v>280</v>
      </c>
      <c r="Z289" s="77" t="s">
        <v>886</v>
      </c>
      <c r="AA289" s="78" t="s">
        <v>93</v>
      </c>
      <c r="AB289" s="77" t="s">
        <v>243</v>
      </c>
      <c r="AC289" s="76" t="str">
        <f t="shared" si="4"/>
        <v>Lyndhurst township, Bergen County</v>
      </c>
      <c r="AD289" s="76"/>
      <c r="AE289" s="76"/>
      <c r="AF289" s="76"/>
      <c r="AG289" s="76"/>
      <c r="AH289" s="76"/>
      <c r="AI289" s="76"/>
      <c r="AJ289" s="76"/>
      <c r="AK289" s="76"/>
      <c r="AL289" s="76"/>
    </row>
    <row r="290" spans="25:38" ht="16.5" x14ac:dyDescent="0.3">
      <c r="Y290" s="76">
        <v>281</v>
      </c>
      <c r="Z290" s="77" t="s">
        <v>887</v>
      </c>
      <c r="AA290" s="78" t="s">
        <v>81</v>
      </c>
      <c r="AB290" s="77" t="s">
        <v>480</v>
      </c>
      <c r="AC290" s="76" t="str">
        <f t="shared" si="4"/>
        <v>Madison borough, Morris County</v>
      </c>
      <c r="AD290" s="76"/>
      <c r="AE290" s="76"/>
      <c r="AF290" s="76"/>
      <c r="AG290" s="76"/>
      <c r="AH290" s="76"/>
      <c r="AI290" s="76"/>
      <c r="AJ290" s="76"/>
      <c r="AK290" s="76"/>
      <c r="AL290" s="76"/>
    </row>
    <row r="291" spans="25:38" ht="16.5" x14ac:dyDescent="0.3">
      <c r="Y291" s="76">
        <v>282</v>
      </c>
      <c r="Z291" s="77" t="s">
        <v>888</v>
      </c>
      <c r="AA291" s="78" t="s">
        <v>19</v>
      </c>
      <c r="AB291" s="77" t="s">
        <v>158</v>
      </c>
      <c r="AC291" s="76" t="str">
        <f t="shared" si="4"/>
        <v>Magnolia borough, Camden County</v>
      </c>
      <c r="AD291" s="76"/>
      <c r="AE291" s="76"/>
      <c r="AF291" s="76"/>
      <c r="AG291" s="76"/>
      <c r="AH291" s="76"/>
      <c r="AI291" s="76"/>
      <c r="AJ291" s="76"/>
      <c r="AK291" s="76"/>
      <c r="AL291" s="76"/>
    </row>
    <row r="292" spans="25:38" ht="16.5" x14ac:dyDescent="0.3">
      <c r="Y292" s="76">
        <v>283</v>
      </c>
      <c r="Z292" s="77" t="s">
        <v>889</v>
      </c>
      <c r="AA292" s="78" t="s">
        <v>93</v>
      </c>
      <c r="AB292" s="77" t="s">
        <v>513</v>
      </c>
      <c r="AC292" s="76" t="str">
        <f t="shared" si="4"/>
        <v>Mahwah township, Bergen County</v>
      </c>
      <c r="AD292" s="76"/>
      <c r="AE292" s="76"/>
      <c r="AF292" s="76"/>
      <c r="AG292" s="76"/>
      <c r="AH292" s="76"/>
      <c r="AI292" s="76"/>
      <c r="AJ292" s="76"/>
      <c r="AK292" s="76"/>
      <c r="AL292" s="76"/>
    </row>
    <row r="293" spans="25:38" ht="16.5" x14ac:dyDescent="0.3">
      <c r="Y293" s="76">
        <v>284</v>
      </c>
      <c r="Z293" s="77" t="s">
        <v>890</v>
      </c>
      <c r="AA293" s="78" t="s">
        <v>54</v>
      </c>
      <c r="AB293" s="77" t="s">
        <v>463</v>
      </c>
      <c r="AC293" s="76" t="str">
        <f t="shared" si="4"/>
        <v>Manalapan township, Monmouth County</v>
      </c>
      <c r="AD293" s="76"/>
      <c r="AE293" s="76"/>
      <c r="AF293" s="76"/>
      <c r="AG293" s="76"/>
      <c r="AH293" s="76"/>
      <c r="AI293" s="76"/>
      <c r="AJ293" s="76"/>
      <c r="AK293" s="76"/>
      <c r="AL293" s="76"/>
    </row>
    <row r="294" spans="25:38" ht="16.5" x14ac:dyDescent="0.3">
      <c r="Y294" s="76">
        <v>285</v>
      </c>
      <c r="Z294" s="77" t="s">
        <v>891</v>
      </c>
      <c r="AA294" s="78" t="s">
        <v>54</v>
      </c>
      <c r="AB294" s="77" t="s">
        <v>436</v>
      </c>
      <c r="AC294" s="76" t="str">
        <f t="shared" si="4"/>
        <v>Manasquan borough, Monmouth County</v>
      </c>
      <c r="AD294" s="76"/>
      <c r="AE294" s="76"/>
      <c r="AF294" s="76"/>
      <c r="AG294" s="76"/>
      <c r="AH294" s="76"/>
      <c r="AI294" s="76"/>
      <c r="AJ294" s="76"/>
      <c r="AK294" s="76"/>
      <c r="AL294" s="76"/>
    </row>
    <row r="295" spans="25:38" ht="16.5" x14ac:dyDescent="0.3">
      <c r="Y295" s="76">
        <v>286</v>
      </c>
      <c r="Z295" s="77" t="s">
        <v>892</v>
      </c>
      <c r="AA295" s="78" t="s">
        <v>30</v>
      </c>
      <c r="AB295" s="77" t="s">
        <v>168</v>
      </c>
      <c r="AC295" s="76" t="str">
        <f t="shared" si="4"/>
        <v>Manchester township, Ocean County</v>
      </c>
      <c r="AD295" s="76"/>
      <c r="AE295" s="76"/>
      <c r="AF295" s="76"/>
      <c r="AG295" s="76"/>
      <c r="AH295" s="76"/>
      <c r="AI295" s="76"/>
      <c r="AJ295" s="76"/>
      <c r="AK295" s="76"/>
      <c r="AL295" s="76"/>
    </row>
    <row r="296" spans="25:38" ht="16.5" x14ac:dyDescent="0.3">
      <c r="Y296" s="76">
        <v>287</v>
      </c>
      <c r="Z296" s="77" t="s">
        <v>893</v>
      </c>
      <c r="AA296" s="78" t="s">
        <v>22</v>
      </c>
      <c r="AB296" s="77" t="s">
        <v>163</v>
      </c>
      <c r="AC296" s="76" t="str">
        <f t="shared" si="4"/>
        <v>Mannington township, Salem County</v>
      </c>
      <c r="AD296" s="76"/>
      <c r="AE296" s="76"/>
      <c r="AF296" s="76"/>
      <c r="AG296" s="76"/>
      <c r="AH296" s="76"/>
      <c r="AI296" s="76"/>
      <c r="AJ296" s="76"/>
      <c r="AK296" s="76"/>
      <c r="AL296" s="76"/>
    </row>
    <row r="297" spans="25:38" ht="16.5" x14ac:dyDescent="0.3">
      <c r="Y297" s="76">
        <v>288</v>
      </c>
      <c r="Z297" s="77" t="s">
        <v>894</v>
      </c>
      <c r="AA297" s="78" t="s">
        <v>63</v>
      </c>
      <c r="AB297" s="77" t="s">
        <v>283</v>
      </c>
      <c r="AC297" s="76" t="str">
        <f t="shared" si="4"/>
        <v>Mansfield township, Warren County</v>
      </c>
      <c r="AD297" s="76"/>
      <c r="AE297" s="76"/>
      <c r="AF297" s="76"/>
      <c r="AG297" s="76"/>
      <c r="AH297" s="76"/>
      <c r="AI297" s="76"/>
      <c r="AJ297" s="76"/>
      <c r="AK297" s="76"/>
      <c r="AL297" s="76"/>
    </row>
    <row r="298" spans="25:38" ht="16.5" x14ac:dyDescent="0.3">
      <c r="Y298" s="76">
        <v>289</v>
      </c>
      <c r="Z298" s="77" t="s">
        <v>895</v>
      </c>
      <c r="AA298" s="78" t="s">
        <v>44</v>
      </c>
      <c r="AB298" s="77" t="s">
        <v>283</v>
      </c>
      <c r="AC298" s="76" t="str">
        <f t="shared" si="4"/>
        <v>Mansfield township, Burlington County</v>
      </c>
      <c r="AD298" s="76"/>
      <c r="AE298" s="76"/>
      <c r="AF298" s="76"/>
      <c r="AG298" s="76"/>
      <c r="AH298" s="76"/>
      <c r="AI298" s="76"/>
      <c r="AJ298" s="76"/>
      <c r="AK298" s="76"/>
      <c r="AL298" s="76"/>
    </row>
    <row r="299" spans="25:38" ht="16.5" x14ac:dyDescent="0.3">
      <c r="Y299" s="76">
        <v>290</v>
      </c>
      <c r="Z299" s="77" t="s">
        <v>896</v>
      </c>
      <c r="AA299" s="78" t="s">
        <v>30</v>
      </c>
      <c r="AB299" s="77" t="s">
        <v>566</v>
      </c>
      <c r="AC299" s="76" t="str">
        <f t="shared" si="4"/>
        <v>Mantoloking borough, Ocean County</v>
      </c>
      <c r="AD299" s="76"/>
      <c r="AE299" s="76"/>
      <c r="AF299" s="76"/>
      <c r="AG299" s="76"/>
      <c r="AH299" s="76"/>
      <c r="AI299" s="76"/>
      <c r="AJ299" s="76"/>
      <c r="AK299" s="76"/>
      <c r="AL299" s="76"/>
    </row>
    <row r="300" spans="25:38" ht="16.5" x14ac:dyDescent="0.3">
      <c r="Y300" s="76">
        <v>291</v>
      </c>
      <c r="Z300" s="77" t="s">
        <v>897</v>
      </c>
      <c r="AA300" s="78" t="s">
        <v>47</v>
      </c>
      <c r="AB300" s="81" t="s">
        <v>326</v>
      </c>
      <c r="AC300" s="76" t="str">
        <f t="shared" si="4"/>
        <v>Mantua township, Gloucester County</v>
      </c>
      <c r="AD300" s="76"/>
      <c r="AE300" s="76"/>
      <c r="AF300" s="76"/>
      <c r="AG300" s="76"/>
      <c r="AH300" s="76"/>
      <c r="AI300" s="76"/>
      <c r="AJ300" s="76"/>
      <c r="AK300" s="76"/>
      <c r="AL300" s="76"/>
    </row>
    <row r="301" spans="25:38" ht="16.5" x14ac:dyDescent="0.3">
      <c r="Y301" s="76">
        <v>292</v>
      </c>
      <c r="Z301" s="77" t="s">
        <v>898</v>
      </c>
      <c r="AA301" s="78" t="s">
        <v>172</v>
      </c>
      <c r="AB301" s="77" t="s">
        <v>171</v>
      </c>
      <c r="AC301" s="76" t="str">
        <f t="shared" si="4"/>
        <v>Manville borough, Somerset County</v>
      </c>
      <c r="AD301" s="76"/>
      <c r="AE301" s="76"/>
      <c r="AF301" s="76"/>
      <c r="AG301" s="76"/>
      <c r="AH301" s="76"/>
      <c r="AI301" s="76"/>
      <c r="AJ301" s="76"/>
      <c r="AK301" s="76"/>
      <c r="AL301" s="76"/>
    </row>
    <row r="302" spans="25:38" ht="16.5" x14ac:dyDescent="0.3">
      <c r="Y302" s="76">
        <v>293</v>
      </c>
      <c r="Z302" s="77" t="s">
        <v>899</v>
      </c>
      <c r="AA302" s="78" t="s">
        <v>44</v>
      </c>
      <c r="AB302" s="77" t="s">
        <v>223</v>
      </c>
      <c r="AC302" s="76" t="str">
        <f t="shared" si="4"/>
        <v>Maple Shade township, Burlington County</v>
      </c>
      <c r="AD302" s="76"/>
      <c r="AE302" s="76"/>
      <c r="AF302" s="76"/>
      <c r="AG302" s="76"/>
      <c r="AH302" s="76"/>
      <c r="AI302" s="76"/>
      <c r="AJ302" s="76"/>
      <c r="AK302" s="76"/>
      <c r="AL302" s="76"/>
    </row>
    <row r="303" spans="25:38" ht="16.5" x14ac:dyDescent="0.3">
      <c r="Y303" s="76">
        <v>294</v>
      </c>
      <c r="Z303" s="77" t="s">
        <v>900</v>
      </c>
      <c r="AA303" s="78" t="s">
        <v>41</v>
      </c>
      <c r="AB303" s="77" t="s">
        <v>443</v>
      </c>
      <c r="AC303" s="76" t="str">
        <f t="shared" si="4"/>
        <v>Maplewood township, Essex County</v>
      </c>
      <c r="AD303" s="76"/>
      <c r="AE303" s="76"/>
      <c r="AF303" s="76"/>
      <c r="AG303" s="76"/>
      <c r="AH303" s="76"/>
      <c r="AI303" s="76"/>
      <c r="AJ303" s="76"/>
      <c r="AK303" s="76"/>
      <c r="AL303" s="76"/>
    </row>
    <row r="304" spans="25:38" ht="16.5" x14ac:dyDescent="0.3">
      <c r="Y304" s="76">
        <v>295</v>
      </c>
      <c r="Z304" s="77" t="s">
        <v>901</v>
      </c>
      <c r="AA304" s="78" t="s">
        <v>24</v>
      </c>
      <c r="AB304" s="77" t="s">
        <v>260</v>
      </c>
      <c r="AC304" s="76" t="str">
        <f t="shared" si="4"/>
        <v>Margate City city, Atlantic County</v>
      </c>
      <c r="AD304" s="76"/>
      <c r="AE304" s="76"/>
      <c r="AF304" s="76"/>
      <c r="AG304" s="76"/>
      <c r="AH304" s="76"/>
      <c r="AI304" s="76"/>
      <c r="AJ304" s="76"/>
      <c r="AK304" s="76"/>
      <c r="AL304" s="76"/>
    </row>
    <row r="305" spans="25:38" ht="16.5" x14ac:dyDescent="0.3">
      <c r="Y305" s="76">
        <v>296</v>
      </c>
      <c r="Z305" s="77" t="s">
        <v>902</v>
      </c>
      <c r="AA305" s="78" t="s">
        <v>54</v>
      </c>
      <c r="AB305" s="77" t="s">
        <v>546</v>
      </c>
      <c r="AC305" s="76" t="str">
        <f t="shared" si="4"/>
        <v>Marlboro township, Monmouth County</v>
      </c>
      <c r="AD305" s="76"/>
      <c r="AE305" s="76"/>
      <c r="AF305" s="76"/>
      <c r="AG305" s="76"/>
      <c r="AH305" s="76"/>
      <c r="AI305" s="76"/>
      <c r="AJ305" s="76"/>
      <c r="AK305" s="76"/>
      <c r="AL305" s="76"/>
    </row>
    <row r="306" spans="25:38" ht="16.5" x14ac:dyDescent="0.3">
      <c r="Y306" s="76">
        <v>297</v>
      </c>
      <c r="Z306" s="77" t="s">
        <v>903</v>
      </c>
      <c r="AA306" s="78" t="s">
        <v>54</v>
      </c>
      <c r="AB306" s="77" t="s">
        <v>303</v>
      </c>
      <c r="AC306" s="76" t="str">
        <f t="shared" si="4"/>
        <v>Matawan borough, Monmouth County</v>
      </c>
      <c r="AD306" s="76"/>
      <c r="AE306" s="76"/>
      <c r="AF306" s="76"/>
      <c r="AG306" s="76"/>
      <c r="AH306" s="76"/>
      <c r="AI306" s="76"/>
      <c r="AJ306" s="76"/>
      <c r="AK306" s="76"/>
      <c r="AL306" s="76"/>
    </row>
    <row r="307" spans="25:38" ht="16.5" x14ac:dyDescent="0.3">
      <c r="Y307" s="76">
        <v>298</v>
      </c>
      <c r="Z307" s="77" t="s">
        <v>904</v>
      </c>
      <c r="AA307" s="78" t="s">
        <v>26</v>
      </c>
      <c r="AB307" s="77" t="s">
        <v>102</v>
      </c>
      <c r="AC307" s="76" t="str">
        <f t="shared" si="4"/>
        <v>Maurice River township, Cumberland County</v>
      </c>
      <c r="AD307" s="76"/>
      <c r="AE307" s="76"/>
      <c r="AF307" s="76"/>
      <c r="AG307" s="76"/>
      <c r="AH307" s="76"/>
      <c r="AI307" s="76"/>
      <c r="AJ307" s="76"/>
      <c r="AK307" s="76"/>
      <c r="AL307" s="76"/>
    </row>
    <row r="308" spans="25:38" ht="16.5" x14ac:dyDescent="0.3">
      <c r="Y308" s="76">
        <v>299</v>
      </c>
      <c r="Z308" s="77" t="s">
        <v>905</v>
      </c>
      <c r="AA308" s="78" t="s">
        <v>93</v>
      </c>
      <c r="AB308" s="77" t="s">
        <v>332</v>
      </c>
      <c r="AC308" s="76" t="str">
        <f t="shared" si="4"/>
        <v>Maywood borough, Bergen County</v>
      </c>
      <c r="AD308" s="76"/>
      <c r="AE308" s="76"/>
      <c r="AF308" s="76"/>
      <c r="AG308" s="76"/>
      <c r="AH308" s="76"/>
      <c r="AI308" s="76"/>
      <c r="AJ308" s="76"/>
      <c r="AK308" s="76"/>
      <c r="AL308" s="76"/>
    </row>
    <row r="309" spans="25:38" ht="16.5" x14ac:dyDescent="0.3">
      <c r="Y309" s="76">
        <v>300</v>
      </c>
      <c r="Z309" s="77" t="s">
        <v>906</v>
      </c>
      <c r="AA309" s="78" t="s">
        <v>44</v>
      </c>
      <c r="AB309" s="77" t="s">
        <v>454</v>
      </c>
      <c r="AC309" s="76" t="str">
        <f t="shared" si="4"/>
        <v>Medford Lakes borough, Burlington County</v>
      </c>
      <c r="AD309" s="76"/>
      <c r="AE309" s="76"/>
      <c r="AF309" s="76"/>
      <c r="AG309" s="76"/>
      <c r="AH309" s="76"/>
      <c r="AI309" s="76"/>
      <c r="AJ309" s="76"/>
      <c r="AK309" s="76"/>
      <c r="AL309" s="76"/>
    </row>
    <row r="310" spans="25:38" ht="16.5" x14ac:dyDescent="0.3">
      <c r="Y310" s="76">
        <v>301</v>
      </c>
      <c r="Z310" s="77" t="s">
        <v>907</v>
      </c>
      <c r="AA310" s="78" t="s">
        <v>44</v>
      </c>
      <c r="AB310" s="77" t="s">
        <v>491</v>
      </c>
      <c r="AC310" s="76" t="str">
        <f t="shared" si="4"/>
        <v>Medford township, Burlington County</v>
      </c>
      <c r="AD310" s="76"/>
      <c r="AE310" s="76"/>
      <c r="AF310" s="76"/>
      <c r="AG310" s="76"/>
      <c r="AH310" s="76"/>
      <c r="AI310" s="76"/>
      <c r="AJ310" s="76"/>
      <c r="AK310" s="76"/>
      <c r="AL310" s="76"/>
    </row>
    <row r="311" spans="25:38" ht="16.5" x14ac:dyDescent="0.3">
      <c r="Y311" s="76">
        <v>302</v>
      </c>
      <c r="Z311" s="77" t="s">
        <v>908</v>
      </c>
      <c r="AA311" s="78" t="s">
        <v>81</v>
      </c>
      <c r="AB311" s="77" t="s">
        <v>558</v>
      </c>
      <c r="AC311" s="76" t="str">
        <f t="shared" si="4"/>
        <v>Mendham borough, Morris County</v>
      </c>
      <c r="AD311" s="76"/>
      <c r="AE311" s="76"/>
      <c r="AF311" s="76"/>
      <c r="AG311" s="76"/>
      <c r="AH311" s="76"/>
      <c r="AI311" s="76"/>
      <c r="AJ311" s="76"/>
      <c r="AK311" s="76"/>
      <c r="AL311" s="76"/>
    </row>
    <row r="312" spans="25:38" ht="16.5" x14ac:dyDescent="0.3">
      <c r="Y312" s="76">
        <v>303</v>
      </c>
      <c r="Z312" s="77" t="s">
        <v>909</v>
      </c>
      <c r="AA312" s="78" t="s">
        <v>81</v>
      </c>
      <c r="AB312" s="77" t="s">
        <v>573</v>
      </c>
      <c r="AC312" s="76" t="str">
        <f t="shared" si="4"/>
        <v>Mendham township, Morris County</v>
      </c>
      <c r="AD312" s="76"/>
      <c r="AE312" s="76"/>
      <c r="AF312" s="76"/>
      <c r="AG312" s="76"/>
      <c r="AH312" s="76"/>
      <c r="AI312" s="76"/>
      <c r="AJ312" s="76"/>
      <c r="AK312" s="76"/>
      <c r="AL312" s="76"/>
    </row>
    <row r="313" spans="25:38" ht="16.5" x14ac:dyDescent="0.3">
      <c r="Y313" s="76">
        <v>304</v>
      </c>
      <c r="Z313" s="77" t="s">
        <v>910</v>
      </c>
      <c r="AA313" s="78" t="s">
        <v>19</v>
      </c>
      <c r="AB313" s="77" t="s">
        <v>169</v>
      </c>
      <c r="AC313" s="76" t="str">
        <f t="shared" si="4"/>
        <v>Merchantville borough, Camden County</v>
      </c>
      <c r="AD313" s="76"/>
      <c r="AE313" s="76"/>
      <c r="AF313" s="76"/>
      <c r="AG313" s="76"/>
      <c r="AH313" s="76"/>
      <c r="AI313" s="76"/>
      <c r="AJ313" s="76"/>
      <c r="AK313" s="76"/>
      <c r="AL313" s="76"/>
    </row>
    <row r="314" spans="25:38" ht="16.5" x14ac:dyDescent="0.3">
      <c r="Y314" s="76">
        <v>305</v>
      </c>
      <c r="Z314" s="77" t="s">
        <v>911</v>
      </c>
      <c r="AA314" s="78" t="s">
        <v>49</v>
      </c>
      <c r="AB314" s="77" t="s">
        <v>492</v>
      </c>
      <c r="AC314" s="76" t="str">
        <f t="shared" si="4"/>
        <v>Metuchen borough, Middlesex County</v>
      </c>
      <c r="AD314" s="76"/>
      <c r="AE314" s="76"/>
      <c r="AF314" s="76"/>
      <c r="AG314" s="76"/>
      <c r="AH314" s="76"/>
      <c r="AI314" s="76"/>
      <c r="AJ314" s="76"/>
      <c r="AK314" s="76"/>
      <c r="AL314" s="76"/>
    </row>
    <row r="315" spans="25:38" ht="16.5" x14ac:dyDescent="0.3">
      <c r="Y315" s="76">
        <v>306</v>
      </c>
      <c r="Z315" s="77" t="s">
        <v>912</v>
      </c>
      <c r="AA315" s="78" t="s">
        <v>28</v>
      </c>
      <c r="AB315" s="77" t="s">
        <v>130</v>
      </c>
      <c r="AC315" s="76" t="str">
        <f t="shared" si="4"/>
        <v>Middle township, Cape May County</v>
      </c>
      <c r="AD315" s="76"/>
      <c r="AE315" s="76"/>
      <c r="AF315" s="76"/>
      <c r="AG315" s="76"/>
      <c r="AH315" s="76"/>
      <c r="AI315" s="76"/>
      <c r="AJ315" s="76"/>
      <c r="AK315" s="76"/>
      <c r="AL315" s="76"/>
    </row>
    <row r="316" spans="25:38" ht="16.5" x14ac:dyDescent="0.3">
      <c r="Y316" s="76">
        <v>307</v>
      </c>
      <c r="Z316" s="77" t="s">
        <v>913</v>
      </c>
      <c r="AA316" s="78" t="s">
        <v>49</v>
      </c>
      <c r="AB316" s="77" t="s">
        <v>362</v>
      </c>
      <c r="AC316" s="76" t="str">
        <f t="shared" si="4"/>
        <v>Middlesex borough, Middlesex County</v>
      </c>
      <c r="AD316" s="76"/>
      <c r="AE316" s="76"/>
      <c r="AF316" s="76"/>
      <c r="AG316" s="76"/>
      <c r="AH316" s="76"/>
      <c r="AI316" s="76"/>
      <c r="AJ316" s="76"/>
      <c r="AK316" s="76"/>
      <c r="AL316" s="76"/>
    </row>
    <row r="317" spans="25:38" ht="16.5" x14ac:dyDescent="0.3">
      <c r="Y317" s="76">
        <v>308</v>
      </c>
      <c r="Z317" s="77" t="s">
        <v>914</v>
      </c>
      <c r="AA317" s="78" t="s">
        <v>54</v>
      </c>
      <c r="AB317" s="77" t="s">
        <v>437</v>
      </c>
      <c r="AC317" s="76" t="str">
        <f t="shared" si="4"/>
        <v>Middletown township, Monmouth County</v>
      </c>
      <c r="AD317" s="76"/>
      <c r="AE317" s="76"/>
      <c r="AF317" s="76"/>
      <c r="AG317" s="76"/>
      <c r="AH317" s="76"/>
      <c r="AI317" s="76"/>
      <c r="AJ317" s="76"/>
      <c r="AK317" s="76"/>
      <c r="AL317" s="76"/>
    </row>
    <row r="318" spans="25:38" ht="16.5" x14ac:dyDescent="0.3">
      <c r="Y318" s="76">
        <v>309</v>
      </c>
      <c r="Z318" s="77" t="s">
        <v>915</v>
      </c>
      <c r="AA318" s="78" t="s">
        <v>93</v>
      </c>
      <c r="AB318" s="77" t="s">
        <v>418</v>
      </c>
      <c r="AC318" s="76" t="str">
        <f t="shared" si="4"/>
        <v>Midland Park borough, Bergen County</v>
      </c>
      <c r="AD318" s="76"/>
      <c r="AE318" s="76"/>
      <c r="AF318" s="76"/>
      <c r="AG318" s="76"/>
      <c r="AH318" s="76"/>
      <c r="AI318" s="76"/>
      <c r="AJ318" s="76"/>
      <c r="AK318" s="76"/>
      <c r="AL318" s="76"/>
    </row>
    <row r="319" spans="25:38" ht="16.5" x14ac:dyDescent="0.3">
      <c r="Y319" s="76">
        <v>310</v>
      </c>
      <c r="Z319" s="77" t="s">
        <v>916</v>
      </c>
      <c r="AA319" s="78" t="s">
        <v>91</v>
      </c>
      <c r="AB319" s="77" t="s">
        <v>335</v>
      </c>
      <c r="AC319" s="76" t="str">
        <f t="shared" si="4"/>
        <v>Milford borough, Hunterdon County</v>
      </c>
      <c r="AD319" s="76"/>
      <c r="AE319" s="76"/>
      <c r="AF319" s="76"/>
      <c r="AG319" s="76"/>
      <c r="AH319" s="76"/>
      <c r="AI319" s="76"/>
      <c r="AJ319" s="76"/>
      <c r="AK319" s="76"/>
      <c r="AL319" s="76"/>
    </row>
    <row r="320" spans="25:38" ht="16.5" x14ac:dyDescent="0.3">
      <c r="Y320" s="76">
        <v>311</v>
      </c>
      <c r="Z320" s="77" t="s">
        <v>917</v>
      </c>
      <c r="AA320" s="78" t="s">
        <v>41</v>
      </c>
      <c r="AB320" s="77" t="s">
        <v>586</v>
      </c>
      <c r="AC320" s="76" t="str">
        <f t="shared" si="4"/>
        <v>Millburn township, Essex County</v>
      </c>
      <c r="AD320" s="76"/>
      <c r="AE320" s="76"/>
      <c r="AF320" s="76"/>
      <c r="AG320" s="76"/>
      <c r="AH320" s="76"/>
      <c r="AI320" s="76"/>
      <c r="AJ320" s="76"/>
      <c r="AK320" s="76"/>
      <c r="AL320" s="76"/>
    </row>
    <row r="321" spans="25:38" ht="16.5" x14ac:dyDescent="0.3">
      <c r="Y321" s="76">
        <v>312</v>
      </c>
      <c r="Z321" s="77" t="s">
        <v>918</v>
      </c>
      <c r="AA321" s="78" t="s">
        <v>172</v>
      </c>
      <c r="AB321" s="77" t="s">
        <v>375</v>
      </c>
      <c r="AC321" s="76" t="str">
        <f t="shared" si="4"/>
        <v>Millstone borough, Somerset County</v>
      </c>
      <c r="AD321" s="76"/>
      <c r="AE321" s="76"/>
      <c r="AF321" s="76"/>
      <c r="AG321" s="76"/>
      <c r="AH321" s="76"/>
      <c r="AI321" s="76"/>
      <c r="AJ321" s="76"/>
      <c r="AK321" s="76"/>
      <c r="AL321" s="76"/>
    </row>
    <row r="322" spans="25:38" ht="16.5" x14ac:dyDescent="0.3">
      <c r="Y322" s="76">
        <v>313</v>
      </c>
      <c r="Z322" s="77" t="s">
        <v>919</v>
      </c>
      <c r="AA322" s="78" t="s">
        <v>54</v>
      </c>
      <c r="AB322" s="77" t="s">
        <v>517</v>
      </c>
      <c r="AC322" s="76" t="str">
        <f t="shared" si="4"/>
        <v>Millstone township, Monmouth County</v>
      </c>
      <c r="AD322" s="76"/>
      <c r="AE322" s="76"/>
      <c r="AF322" s="76"/>
      <c r="AG322" s="76"/>
      <c r="AH322" s="76"/>
      <c r="AI322" s="76"/>
      <c r="AJ322" s="76"/>
      <c r="AK322" s="76"/>
      <c r="AL322" s="76"/>
    </row>
    <row r="323" spans="25:38" ht="16.5" x14ac:dyDescent="0.3">
      <c r="Y323" s="76">
        <v>314</v>
      </c>
      <c r="Z323" s="77" t="s">
        <v>920</v>
      </c>
      <c r="AA323" s="78" t="s">
        <v>49</v>
      </c>
      <c r="AB323" s="77" t="s">
        <v>423</v>
      </c>
      <c r="AC323" s="76" t="str">
        <f t="shared" si="4"/>
        <v>Milltown borough, Middlesex County</v>
      </c>
      <c r="AD323" s="76"/>
      <c r="AE323" s="76"/>
      <c r="AF323" s="76"/>
      <c r="AG323" s="76"/>
      <c r="AH323" s="76"/>
      <c r="AI323" s="76"/>
      <c r="AJ323" s="76"/>
      <c r="AK323" s="76"/>
      <c r="AL323" s="76"/>
    </row>
    <row r="324" spans="25:38" ht="16.5" x14ac:dyDescent="0.3">
      <c r="Y324" s="76">
        <v>315</v>
      </c>
      <c r="Z324" s="77" t="s">
        <v>921</v>
      </c>
      <c r="AA324" s="78" t="s">
        <v>26</v>
      </c>
      <c r="AB324" s="77" t="s">
        <v>65</v>
      </c>
      <c r="AC324" s="76" t="str">
        <f t="shared" si="4"/>
        <v>Millville city, Cumberland County</v>
      </c>
      <c r="AD324" s="76"/>
      <c r="AE324" s="76"/>
      <c r="AF324" s="76"/>
      <c r="AG324" s="76"/>
      <c r="AH324" s="76"/>
      <c r="AI324" s="76"/>
      <c r="AJ324" s="76"/>
      <c r="AK324" s="76"/>
      <c r="AL324" s="76"/>
    </row>
    <row r="325" spans="25:38" ht="16.5" x14ac:dyDescent="0.3">
      <c r="Y325" s="76">
        <v>316</v>
      </c>
      <c r="Z325" s="77" t="s">
        <v>922</v>
      </c>
      <c r="AA325" s="78" t="s">
        <v>81</v>
      </c>
      <c r="AB325" s="77" t="s">
        <v>297</v>
      </c>
      <c r="AC325" s="76" t="str">
        <f t="shared" si="4"/>
        <v>Mine Hill township, Morris County</v>
      </c>
      <c r="AD325" s="76"/>
      <c r="AE325" s="76"/>
      <c r="AF325" s="76"/>
      <c r="AG325" s="76"/>
      <c r="AH325" s="76"/>
      <c r="AI325" s="76"/>
      <c r="AJ325" s="76"/>
      <c r="AK325" s="76"/>
      <c r="AL325" s="76"/>
    </row>
    <row r="326" spans="25:38" ht="16.5" x14ac:dyDescent="0.3">
      <c r="Y326" s="76">
        <v>317</v>
      </c>
      <c r="Z326" s="77" t="s">
        <v>923</v>
      </c>
      <c r="AA326" s="78" t="s">
        <v>54</v>
      </c>
      <c r="AB326" s="77" t="s">
        <v>489</v>
      </c>
      <c r="AC326" s="76" t="str">
        <f t="shared" si="4"/>
        <v>Monmouth Beach borough, Monmouth County</v>
      </c>
      <c r="AD326" s="76"/>
      <c r="AE326" s="76"/>
      <c r="AF326" s="76"/>
      <c r="AG326" s="76"/>
      <c r="AH326" s="76"/>
      <c r="AI326" s="76"/>
      <c r="AJ326" s="76"/>
      <c r="AK326" s="76"/>
      <c r="AL326" s="76"/>
    </row>
    <row r="327" spans="25:38" ht="16.5" x14ac:dyDescent="0.3">
      <c r="Y327" s="76">
        <v>318</v>
      </c>
      <c r="Z327" s="77" t="s">
        <v>924</v>
      </c>
      <c r="AA327" s="78" t="s">
        <v>47</v>
      </c>
      <c r="AB327" s="77" t="s">
        <v>211</v>
      </c>
      <c r="AC327" s="76" t="str">
        <f t="shared" si="4"/>
        <v>Monroe township, Gloucester County</v>
      </c>
      <c r="AD327" s="76"/>
      <c r="AE327" s="76"/>
      <c r="AF327" s="76"/>
      <c r="AG327" s="76"/>
      <c r="AH327" s="76"/>
      <c r="AI327" s="76"/>
      <c r="AJ327" s="76"/>
      <c r="AK327" s="76"/>
      <c r="AL327" s="76"/>
    </row>
    <row r="328" spans="25:38" ht="16.5" x14ac:dyDescent="0.3">
      <c r="Y328" s="76">
        <v>319</v>
      </c>
      <c r="Z328" s="77" t="s">
        <v>925</v>
      </c>
      <c r="AA328" s="78" t="s">
        <v>49</v>
      </c>
      <c r="AB328" s="77" t="s">
        <v>211</v>
      </c>
      <c r="AC328" s="76" t="str">
        <f t="shared" si="4"/>
        <v>Monroe township, Middlesex County</v>
      </c>
      <c r="AD328" s="76"/>
      <c r="AE328" s="76"/>
      <c r="AF328" s="76"/>
      <c r="AG328" s="76"/>
      <c r="AH328" s="76"/>
      <c r="AI328" s="76"/>
      <c r="AJ328" s="76"/>
      <c r="AK328" s="76"/>
      <c r="AL328" s="76"/>
    </row>
    <row r="329" spans="25:38" ht="16.5" x14ac:dyDescent="0.3">
      <c r="Y329" s="76">
        <v>320</v>
      </c>
      <c r="Z329" s="77" t="s">
        <v>926</v>
      </c>
      <c r="AA329" s="78" t="s">
        <v>71</v>
      </c>
      <c r="AB329" s="77" t="s">
        <v>176</v>
      </c>
      <c r="AC329" s="76" t="str">
        <f t="shared" si="4"/>
        <v>Montague township, Sussex County</v>
      </c>
      <c r="AD329" s="76"/>
      <c r="AE329" s="76"/>
      <c r="AF329" s="76"/>
      <c r="AG329" s="76"/>
      <c r="AH329" s="76"/>
      <c r="AI329" s="76"/>
      <c r="AJ329" s="76"/>
      <c r="AK329" s="76"/>
      <c r="AL329" s="76"/>
    </row>
    <row r="330" spans="25:38" ht="16.5" x14ac:dyDescent="0.3">
      <c r="Y330" s="76">
        <v>321</v>
      </c>
      <c r="Z330" s="77" t="s">
        <v>927</v>
      </c>
      <c r="AA330" s="78" t="s">
        <v>41</v>
      </c>
      <c r="AB330" s="77" t="s">
        <v>401</v>
      </c>
      <c r="AC330" s="76" t="str">
        <f t="shared" si="4"/>
        <v>Montclair township, Essex County</v>
      </c>
      <c r="AD330" s="76"/>
      <c r="AE330" s="76"/>
      <c r="AF330" s="76"/>
      <c r="AG330" s="76"/>
      <c r="AH330" s="76"/>
      <c r="AI330" s="76"/>
      <c r="AJ330" s="76"/>
      <c r="AK330" s="76"/>
      <c r="AL330" s="76"/>
    </row>
    <row r="331" spans="25:38" ht="16.5" x14ac:dyDescent="0.3">
      <c r="Y331" s="76">
        <v>322</v>
      </c>
      <c r="Z331" s="77" t="s">
        <v>928</v>
      </c>
      <c r="AA331" s="78" t="s">
        <v>172</v>
      </c>
      <c r="AB331" s="77" t="s">
        <v>569</v>
      </c>
      <c r="AC331" s="76" t="str">
        <f t="shared" ref="AC331:AC394" si="5">AB331&amp;", "&amp;AA331&amp;" County"</f>
        <v>Montgomery township, Somerset County</v>
      </c>
      <c r="AD331" s="76"/>
      <c r="AE331" s="76"/>
      <c r="AF331" s="76"/>
      <c r="AG331" s="76"/>
      <c r="AH331" s="76"/>
      <c r="AI331" s="76"/>
      <c r="AJ331" s="76"/>
      <c r="AK331" s="76"/>
      <c r="AL331" s="76"/>
    </row>
    <row r="332" spans="25:38" ht="16.5" x14ac:dyDescent="0.3">
      <c r="Y332" s="76">
        <v>323</v>
      </c>
      <c r="Z332" s="77" t="s">
        <v>929</v>
      </c>
      <c r="AA332" s="78" t="s">
        <v>93</v>
      </c>
      <c r="AB332" s="77" t="s">
        <v>473</v>
      </c>
      <c r="AC332" s="76" t="str">
        <f t="shared" si="5"/>
        <v>Montvale borough, Bergen County</v>
      </c>
      <c r="AD332" s="76"/>
      <c r="AE332" s="76"/>
      <c r="AF332" s="76"/>
      <c r="AG332" s="76"/>
      <c r="AH332" s="76"/>
      <c r="AI332" s="76"/>
      <c r="AJ332" s="76"/>
      <c r="AK332" s="76"/>
      <c r="AL332" s="76"/>
    </row>
    <row r="333" spans="25:38" ht="16.5" x14ac:dyDescent="0.3">
      <c r="Y333" s="76">
        <v>324</v>
      </c>
      <c r="Z333" s="77" t="s">
        <v>930</v>
      </c>
      <c r="AA333" s="78" t="s">
        <v>81</v>
      </c>
      <c r="AB333" s="77" t="s">
        <v>531</v>
      </c>
      <c r="AC333" s="76" t="str">
        <f t="shared" si="5"/>
        <v>Montville township, Morris County</v>
      </c>
      <c r="AD333" s="76"/>
      <c r="AE333" s="76"/>
      <c r="AF333" s="76"/>
      <c r="AG333" s="76"/>
      <c r="AH333" s="76"/>
      <c r="AI333" s="76"/>
      <c r="AJ333" s="76"/>
      <c r="AK333" s="76"/>
      <c r="AL333" s="76"/>
    </row>
    <row r="334" spans="25:38" ht="16.5" x14ac:dyDescent="0.3">
      <c r="Y334" s="76">
        <v>325</v>
      </c>
      <c r="Z334" s="77" t="s">
        <v>931</v>
      </c>
      <c r="AA334" s="78" t="s">
        <v>93</v>
      </c>
      <c r="AB334" s="77" t="s">
        <v>151</v>
      </c>
      <c r="AC334" s="76" t="str">
        <f t="shared" si="5"/>
        <v>Moonachie borough, Bergen County</v>
      </c>
      <c r="AD334" s="76"/>
      <c r="AE334" s="76"/>
      <c r="AF334" s="76"/>
      <c r="AG334" s="76"/>
      <c r="AH334" s="76"/>
      <c r="AI334" s="76"/>
      <c r="AJ334" s="76"/>
      <c r="AK334" s="76"/>
      <c r="AL334" s="76"/>
    </row>
    <row r="335" spans="25:38" ht="16.5" x14ac:dyDescent="0.3">
      <c r="Y335" s="76">
        <v>326</v>
      </c>
      <c r="Z335" s="77" t="s">
        <v>932</v>
      </c>
      <c r="AA335" s="78" t="s">
        <v>44</v>
      </c>
      <c r="AB335" s="77" t="s">
        <v>503</v>
      </c>
      <c r="AC335" s="76" t="str">
        <f t="shared" si="5"/>
        <v>Moorestown township, Burlington County</v>
      </c>
      <c r="AD335" s="76"/>
      <c r="AE335" s="76"/>
      <c r="AF335" s="76"/>
      <c r="AG335" s="76"/>
      <c r="AH335" s="76"/>
      <c r="AI335" s="76"/>
      <c r="AJ335" s="76"/>
      <c r="AK335" s="76"/>
      <c r="AL335" s="76"/>
    </row>
    <row r="336" spans="25:38" ht="16.5" x14ac:dyDescent="0.3">
      <c r="Y336" s="76">
        <v>327</v>
      </c>
      <c r="Z336" s="77" t="s">
        <v>933</v>
      </c>
      <c r="AA336" s="78" t="s">
        <v>81</v>
      </c>
      <c r="AB336" s="81" t="s">
        <v>502</v>
      </c>
      <c r="AC336" s="76" t="str">
        <f t="shared" si="5"/>
        <v>Morris Plains borough, Morris County</v>
      </c>
      <c r="AD336" s="76"/>
      <c r="AE336" s="76"/>
      <c r="AF336" s="76"/>
      <c r="AG336" s="76"/>
      <c r="AH336" s="76"/>
      <c r="AI336" s="76"/>
      <c r="AJ336" s="76"/>
      <c r="AK336" s="76"/>
      <c r="AL336" s="76"/>
    </row>
    <row r="337" spans="25:38" ht="16.5" x14ac:dyDescent="0.3">
      <c r="Y337" s="76">
        <v>328</v>
      </c>
      <c r="Z337" s="77" t="s">
        <v>934</v>
      </c>
      <c r="AA337" s="78" t="s">
        <v>81</v>
      </c>
      <c r="AB337" s="77" t="s">
        <v>528</v>
      </c>
      <c r="AC337" s="76" t="str">
        <f t="shared" si="5"/>
        <v>Morris township, Morris County</v>
      </c>
      <c r="AD337" s="76"/>
      <c r="AE337" s="76"/>
      <c r="AF337" s="76"/>
      <c r="AG337" s="76"/>
      <c r="AH337" s="76"/>
      <c r="AI337" s="76"/>
      <c r="AJ337" s="76"/>
      <c r="AK337" s="76"/>
      <c r="AL337" s="76"/>
    </row>
    <row r="338" spans="25:38" ht="16.5" x14ac:dyDescent="0.3">
      <c r="Y338" s="76">
        <v>329</v>
      </c>
      <c r="Z338" s="77" t="s">
        <v>935</v>
      </c>
      <c r="AA338" s="78" t="s">
        <v>81</v>
      </c>
      <c r="AB338" s="77" t="s">
        <v>256</v>
      </c>
      <c r="AC338" s="76" t="str">
        <f t="shared" si="5"/>
        <v>Morristown town, Morris County</v>
      </c>
      <c r="AD338" s="76"/>
      <c r="AE338" s="76"/>
      <c r="AF338" s="76"/>
      <c r="AG338" s="76"/>
      <c r="AH338" s="76"/>
      <c r="AI338" s="76"/>
      <c r="AJ338" s="76"/>
      <c r="AK338" s="76"/>
      <c r="AL338" s="76"/>
    </row>
    <row r="339" spans="25:38" ht="16.5" x14ac:dyDescent="0.3">
      <c r="Y339" s="76">
        <v>330</v>
      </c>
      <c r="Z339" s="77" t="s">
        <v>936</v>
      </c>
      <c r="AA339" s="78" t="s">
        <v>81</v>
      </c>
      <c r="AB339" s="77" t="s">
        <v>435</v>
      </c>
      <c r="AC339" s="76" t="str">
        <f t="shared" si="5"/>
        <v>Mount Arlington borough, Morris County</v>
      </c>
      <c r="AD339" s="76"/>
      <c r="AE339" s="76"/>
      <c r="AF339" s="76"/>
      <c r="AG339" s="76"/>
      <c r="AH339" s="76"/>
      <c r="AI339" s="76"/>
      <c r="AJ339" s="76"/>
      <c r="AK339" s="76"/>
      <c r="AL339" s="76"/>
    </row>
    <row r="340" spans="25:38" ht="16.5" x14ac:dyDescent="0.3">
      <c r="Y340" s="76">
        <v>331</v>
      </c>
      <c r="Z340" s="77" t="s">
        <v>937</v>
      </c>
      <c r="AA340" s="78" t="s">
        <v>19</v>
      </c>
      <c r="AB340" s="77" t="s">
        <v>156</v>
      </c>
      <c r="AC340" s="76" t="str">
        <f t="shared" si="5"/>
        <v>Mount Ephraim borough, Camden County</v>
      </c>
      <c r="AD340" s="76"/>
      <c r="AE340" s="76"/>
      <c r="AF340" s="76"/>
      <c r="AG340" s="76"/>
      <c r="AH340" s="76"/>
      <c r="AI340" s="76"/>
      <c r="AJ340" s="76"/>
      <c r="AK340" s="76"/>
      <c r="AL340" s="76"/>
    </row>
    <row r="341" spans="25:38" ht="16.5" x14ac:dyDescent="0.3">
      <c r="Y341" s="76">
        <v>332</v>
      </c>
      <c r="Z341" s="77" t="s">
        <v>938</v>
      </c>
      <c r="AA341" s="78" t="s">
        <v>44</v>
      </c>
      <c r="AB341" s="77" t="s">
        <v>99</v>
      </c>
      <c r="AC341" s="76" t="str">
        <f t="shared" si="5"/>
        <v>Mount Holly township, Burlington County</v>
      </c>
      <c r="AD341" s="76"/>
      <c r="AE341" s="76"/>
      <c r="AF341" s="76"/>
      <c r="AG341" s="76"/>
      <c r="AH341" s="76"/>
      <c r="AI341" s="76"/>
      <c r="AJ341" s="76"/>
      <c r="AK341" s="76"/>
      <c r="AL341" s="76"/>
    </row>
    <row r="342" spans="25:38" ht="16.5" x14ac:dyDescent="0.3">
      <c r="Y342" s="76">
        <v>333</v>
      </c>
      <c r="Z342" s="77" t="s">
        <v>939</v>
      </c>
      <c r="AA342" s="78" t="s">
        <v>44</v>
      </c>
      <c r="AB342" s="81" t="s">
        <v>397</v>
      </c>
      <c r="AC342" s="76" t="str">
        <f t="shared" si="5"/>
        <v>Mount Laurel township, Burlington County</v>
      </c>
      <c r="AD342" s="76"/>
      <c r="AE342" s="76"/>
      <c r="AF342" s="76"/>
      <c r="AG342" s="76"/>
      <c r="AH342" s="76"/>
      <c r="AI342" s="76"/>
      <c r="AJ342" s="76"/>
      <c r="AK342" s="76"/>
      <c r="AL342" s="76"/>
    </row>
    <row r="343" spans="25:38" ht="16.5" x14ac:dyDescent="0.3">
      <c r="Y343" s="76">
        <v>334</v>
      </c>
      <c r="Z343" s="77" t="s">
        <v>940</v>
      </c>
      <c r="AA343" s="78" t="s">
        <v>81</v>
      </c>
      <c r="AB343" s="77" t="s">
        <v>402</v>
      </c>
      <c r="AC343" s="76" t="str">
        <f t="shared" si="5"/>
        <v>Mount Olive township, Morris County</v>
      </c>
      <c r="AD343" s="76"/>
      <c r="AE343" s="76"/>
      <c r="AF343" s="76"/>
      <c r="AG343" s="76"/>
      <c r="AH343" s="76"/>
      <c r="AI343" s="76"/>
      <c r="AJ343" s="76"/>
      <c r="AK343" s="76"/>
      <c r="AL343" s="76"/>
    </row>
    <row r="344" spans="25:38" ht="16.5" x14ac:dyDescent="0.3">
      <c r="Y344" s="76">
        <v>335</v>
      </c>
      <c r="Z344" s="77" t="s">
        <v>941</v>
      </c>
      <c r="AA344" s="78" t="s">
        <v>81</v>
      </c>
      <c r="AB344" s="77" t="s">
        <v>576</v>
      </c>
      <c r="AC344" s="76" t="str">
        <f t="shared" si="5"/>
        <v>Mountain Lakes borough, Morris County</v>
      </c>
      <c r="AD344" s="76"/>
      <c r="AE344" s="76"/>
      <c r="AF344" s="76"/>
      <c r="AG344" s="76"/>
      <c r="AH344" s="76"/>
      <c r="AI344" s="76"/>
      <c r="AJ344" s="76"/>
      <c r="AK344" s="76"/>
      <c r="AL344" s="76"/>
    </row>
    <row r="345" spans="25:38" ht="16.5" x14ac:dyDescent="0.3">
      <c r="Y345" s="76">
        <v>336</v>
      </c>
      <c r="Z345" s="77" t="s">
        <v>942</v>
      </c>
      <c r="AA345" s="78" t="s">
        <v>61</v>
      </c>
      <c r="AB345" s="77" t="s">
        <v>541</v>
      </c>
      <c r="AC345" s="76" t="str">
        <f t="shared" si="5"/>
        <v>Mountainside borough, Union County</v>
      </c>
      <c r="AD345" s="76"/>
      <c r="AE345" s="76"/>
      <c r="AF345" s="76"/>
      <c r="AG345" s="76"/>
      <c r="AH345" s="76"/>
      <c r="AI345" s="76"/>
      <c r="AJ345" s="76"/>
      <c r="AK345" s="76"/>
      <c r="AL345" s="76"/>
    </row>
    <row r="346" spans="25:38" ht="16.5" x14ac:dyDescent="0.3">
      <c r="Y346" s="76">
        <v>337</v>
      </c>
      <c r="Z346" s="77" t="s">
        <v>943</v>
      </c>
      <c r="AA346" s="78" t="s">
        <v>24</v>
      </c>
      <c r="AB346" s="77" t="s">
        <v>109</v>
      </c>
      <c r="AC346" s="76" t="str">
        <f t="shared" si="5"/>
        <v>Mullica township, Atlantic County</v>
      </c>
      <c r="AD346" s="76"/>
      <c r="AE346" s="76"/>
      <c r="AF346" s="76"/>
      <c r="AG346" s="76"/>
      <c r="AH346" s="76"/>
      <c r="AI346" s="76"/>
      <c r="AJ346" s="76"/>
      <c r="AK346" s="76"/>
      <c r="AL346" s="76"/>
    </row>
    <row r="347" spans="25:38" ht="16.5" x14ac:dyDescent="0.3">
      <c r="Y347" s="76">
        <v>338</v>
      </c>
      <c r="Z347" s="77" t="s">
        <v>944</v>
      </c>
      <c r="AA347" s="78" t="s">
        <v>47</v>
      </c>
      <c r="AB347" s="81" t="s">
        <v>106</v>
      </c>
      <c r="AC347" s="76" t="str">
        <f t="shared" si="5"/>
        <v>National Park borough, Gloucester County</v>
      </c>
      <c r="AD347" s="76"/>
      <c r="AE347" s="76"/>
      <c r="AF347" s="76"/>
      <c r="AG347" s="76"/>
      <c r="AH347" s="76"/>
      <c r="AI347" s="76"/>
      <c r="AJ347" s="76"/>
      <c r="AK347" s="76"/>
      <c r="AL347" s="76"/>
    </row>
    <row r="348" spans="25:38" ht="16.5" x14ac:dyDescent="0.3">
      <c r="Y348" s="76">
        <v>339</v>
      </c>
      <c r="Z348" s="77" t="s">
        <v>945</v>
      </c>
      <c r="AA348" s="78" t="s">
        <v>54</v>
      </c>
      <c r="AB348" s="77" t="s">
        <v>143</v>
      </c>
      <c r="AC348" s="76" t="str">
        <f t="shared" si="5"/>
        <v>Neptune City borough, Monmouth County</v>
      </c>
      <c r="AD348" s="76"/>
      <c r="AE348" s="76"/>
      <c r="AF348" s="76"/>
      <c r="AG348" s="76"/>
      <c r="AH348" s="76"/>
      <c r="AI348" s="76"/>
      <c r="AJ348" s="76"/>
      <c r="AK348" s="76"/>
      <c r="AL348" s="76"/>
    </row>
    <row r="349" spans="25:38" ht="16.5" x14ac:dyDescent="0.3">
      <c r="Y349" s="76">
        <v>340</v>
      </c>
      <c r="Z349" s="77" t="s">
        <v>946</v>
      </c>
      <c r="AA349" s="78" t="s">
        <v>54</v>
      </c>
      <c r="AB349" s="77" t="s">
        <v>184</v>
      </c>
      <c r="AC349" s="76" t="str">
        <f t="shared" si="5"/>
        <v>Neptune township, Monmouth County</v>
      </c>
      <c r="AD349" s="76"/>
      <c r="AE349" s="76"/>
      <c r="AF349" s="76"/>
      <c r="AG349" s="76"/>
      <c r="AH349" s="76"/>
      <c r="AI349" s="76"/>
      <c r="AJ349" s="76"/>
      <c r="AK349" s="76"/>
      <c r="AL349" s="76"/>
    </row>
    <row r="350" spans="25:38" ht="16.5" x14ac:dyDescent="0.3">
      <c r="Y350" s="76">
        <v>341</v>
      </c>
      <c r="Z350" s="77" t="s">
        <v>947</v>
      </c>
      <c r="AA350" s="78" t="s">
        <v>81</v>
      </c>
      <c r="AB350" s="77" t="s">
        <v>195</v>
      </c>
      <c r="AC350" s="76" t="str">
        <f t="shared" si="5"/>
        <v>Netcong borough, Morris County</v>
      </c>
      <c r="AD350" s="76"/>
      <c r="AE350" s="76"/>
      <c r="AF350" s="76"/>
      <c r="AG350" s="76"/>
      <c r="AH350" s="76"/>
      <c r="AI350" s="76"/>
      <c r="AJ350" s="76"/>
      <c r="AK350" s="76"/>
      <c r="AL350" s="76"/>
    </row>
    <row r="351" spans="25:38" ht="16.5" x14ac:dyDescent="0.3">
      <c r="Y351" s="76">
        <v>342</v>
      </c>
      <c r="Z351" s="77" t="s">
        <v>948</v>
      </c>
      <c r="AA351" s="78" t="s">
        <v>49</v>
      </c>
      <c r="AB351" s="77" t="s">
        <v>48</v>
      </c>
      <c r="AC351" s="76" t="str">
        <f t="shared" si="5"/>
        <v>New Brunswick city, Middlesex County</v>
      </c>
      <c r="AD351" s="76"/>
      <c r="AE351" s="76"/>
      <c r="AF351" s="76"/>
      <c r="AG351" s="76"/>
      <c r="AH351" s="76"/>
      <c r="AI351" s="76"/>
      <c r="AJ351" s="76"/>
      <c r="AK351" s="76"/>
      <c r="AL351" s="76"/>
    </row>
    <row r="352" spans="25:38" ht="16.5" x14ac:dyDescent="0.3">
      <c r="Y352" s="76">
        <v>343</v>
      </c>
      <c r="Z352" s="77" t="s">
        <v>949</v>
      </c>
      <c r="AA352" s="78" t="s">
        <v>44</v>
      </c>
      <c r="AB352" s="77" t="s">
        <v>208</v>
      </c>
      <c r="AC352" s="76" t="str">
        <f t="shared" si="5"/>
        <v>New Hanover township, Burlington County</v>
      </c>
      <c r="AD352" s="76"/>
      <c r="AE352" s="76"/>
      <c r="AF352" s="76"/>
      <c r="AG352" s="76"/>
      <c r="AH352" s="76"/>
      <c r="AI352" s="76"/>
      <c r="AJ352" s="76"/>
      <c r="AK352" s="76"/>
      <c r="AL352" s="76"/>
    </row>
    <row r="353" spans="25:38" ht="16.5" x14ac:dyDescent="0.3">
      <c r="Y353" s="76">
        <v>344</v>
      </c>
      <c r="Z353" s="77" t="s">
        <v>950</v>
      </c>
      <c r="AA353" s="78" t="s">
        <v>93</v>
      </c>
      <c r="AB353" s="77" t="s">
        <v>343</v>
      </c>
      <c r="AC353" s="76" t="str">
        <f t="shared" si="5"/>
        <v>New Milford borough, Bergen County</v>
      </c>
      <c r="AD353" s="76"/>
      <c r="AE353" s="76"/>
      <c r="AF353" s="76"/>
      <c r="AG353" s="76"/>
      <c r="AH353" s="76"/>
      <c r="AI353" s="76"/>
      <c r="AJ353" s="76"/>
      <c r="AK353" s="76"/>
      <c r="AL353" s="76"/>
    </row>
    <row r="354" spans="25:38" ht="16.5" x14ac:dyDescent="0.3">
      <c r="Y354" s="76">
        <v>345</v>
      </c>
      <c r="Z354" s="77" t="s">
        <v>951</v>
      </c>
      <c r="AA354" s="78" t="s">
        <v>61</v>
      </c>
      <c r="AB354" s="77" t="s">
        <v>526</v>
      </c>
      <c r="AC354" s="76" t="str">
        <f t="shared" si="5"/>
        <v>New Providence borough, Union County</v>
      </c>
      <c r="AD354" s="76"/>
      <c r="AE354" s="76"/>
      <c r="AF354" s="76"/>
      <c r="AG354" s="76"/>
      <c r="AH354" s="76"/>
      <c r="AI354" s="76"/>
      <c r="AJ354" s="76"/>
      <c r="AK354" s="76"/>
      <c r="AL354" s="76"/>
    </row>
    <row r="355" spans="25:38" ht="16.5" x14ac:dyDescent="0.3">
      <c r="Y355" s="76">
        <v>346</v>
      </c>
      <c r="Z355" s="77" t="s">
        <v>952</v>
      </c>
      <c r="AA355" s="78" t="s">
        <v>41</v>
      </c>
      <c r="AB355" s="77" t="s">
        <v>40</v>
      </c>
      <c r="AC355" s="76" t="str">
        <f t="shared" si="5"/>
        <v>Newark city, Essex County</v>
      </c>
      <c r="AD355" s="76"/>
      <c r="AE355" s="76"/>
      <c r="AF355" s="76"/>
      <c r="AG355" s="76"/>
      <c r="AH355" s="76"/>
      <c r="AI355" s="76"/>
      <c r="AJ355" s="76"/>
      <c r="AK355" s="76"/>
      <c r="AL355" s="76"/>
    </row>
    <row r="356" spans="25:38" ht="16.5" x14ac:dyDescent="0.3">
      <c r="Y356" s="76">
        <v>347</v>
      </c>
      <c r="Z356" s="77" t="s">
        <v>953</v>
      </c>
      <c r="AA356" s="78" t="s">
        <v>47</v>
      </c>
      <c r="AB356" s="77" t="s">
        <v>204</v>
      </c>
      <c r="AC356" s="76" t="str">
        <f t="shared" si="5"/>
        <v>Newfield borough, Gloucester County</v>
      </c>
      <c r="AD356" s="76"/>
      <c r="AE356" s="76"/>
      <c r="AF356" s="76"/>
      <c r="AG356" s="76"/>
      <c r="AH356" s="76"/>
      <c r="AI356" s="76"/>
      <c r="AJ356" s="76"/>
      <c r="AK356" s="76"/>
      <c r="AL356" s="76"/>
    </row>
    <row r="357" spans="25:38" ht="16.5" x14ac:dyDescent="0.3">
      <c r="Y357" s="76">
        <v>348</v>
      </c>
      <c r="Z357" s="77" t="s">
        <v>954</v>
      </c>
      <c r="AA357" s="78" t="s">
        <v>71</v>
      </c>
      <c r="AB357" s="77" t="s">
        <v>96</v>
      </c>
      <c r="AC357" s="76" t="str">
        <f t="shared" si="5"/>
        <v>Newton town, Sussex County</v>
      </c>
      <c r="AD357" s="76"/>
      <c r="AE357" s="76"/>
      <c r="AF357" s="76"/>
      <c r="AG357" s="76"/>
      <c r="AH357" s="76"/>
      <c r="AI357" s="76"/>
      <c r="AJ357" s="76"/>
      <c r="AK357" s="76"/>
      <c r="AL357" s="76"/>
    </row>
    <row r="358" spans="25:38" ht="16.5" x14ac:dyDescent="0.3">
      <c r="Y358" s="76">
        <v>349</v>
      </c>
      <c r="Z358" s="77" t="s">
        <v>955</v>
      </c>
      <c r="AA358" s="78" t="s">
        <v>93</v>
      </c>
      <c r="AB358" s="77" t="s">
        <v>267</v>
      </c>
      <c r="AC358" s="76" t="str">
        <f t="shared" si="5"/>
        <v>North Arlington borough, Bergen County</v>
      </c>
      <c r="AD358" s="76"/>
      <c r="AE358" s="76"/>
      <c r="AF358" s="76"/>
      <c r="AG358" s="76"/>
      <c r="AH358" s="76"/>
      <c r="AI358" s="76"/>
      <c r="AJ358" s="76"/>
      <c r="AK358" s="76"/>
      <c r="AL358" s="76"/>
    </row>
    <row r="359" spans="25:38" ht="16.5" x14ac:dyDescent="0.3">
      <c r="Y359" s="76">
        <v>350</v>
      </c>
      <c r="Z359" s="77" t="s">
        <v>956</v>
      </c>
      <c r="AA359" s="78" t="s">
        <v>52</v>
      </c>
      <c r="AB359" s="77" t="s">
        <v>120</v>
      </c>
      <c r="AC359" s="76" t="str">
        <f t="shared" si="5"/>
        <v>North Bergen township, Hudson County</v>
      </c>
      <c r="AD359" s="76"/>
      <c r="AE359" s="76"/>
      <c r="AF359" s="76"/>
      <c r="AG359" s="76"/>
      <c r="AH359" s="76"/>
      <c r="AI359" s="76"/>
      <c r="AJ359" s="76"/>
      <c r="AK359" s="76"/>
      <c r="AL359" s="76"/>
    </row>
    <row r="360" spans="25:38" ht="16.5" x14ac:dyDescent="0.3">
      <c r="Y360" s="76">
        <v>351</v>
      </c>
      <c r="Z360" s="77" t="s">
        <v>957</v>
      </c>
      <c r="AA360" s="78" t="s">
        <v>49</v>
      </c>
      <c r="AB360" s="77" t="s">
        <v>308</v>
      </c>
      <c r="AC360" s="76" t="str">
        <f t="shared" si="5"/>
        <v>North Brunswick township, Middlesex County</v>
      </c>
      <c r="AD360" s="76"/>
      <c r="AE360" s="76"/>
      <c r="AF360" s="76"/>
      <c r="AG360" s="76"/>
      <c r="AH360" s="76"/>
      <c r="AI360" s="76"/>
      <c r="AJ360" s="76"/>
      <c r="AK360" s="76"/>
      <c r="AL360" s="76"/>
    </row>
    <row r="361" spans="25:38" ht="16.5" x14ac:dyDescent="0.3">
      <c r="Y361" s="76">
        <v>352</v>
      </c>
      <c r="Z361" s="77" t="s">
        <v>958</v>
      </c>
      <c r="AA361" s="78" t="s">
        <v>41</v>
      </c>
      <c r="AB361" s="77" t="s">
        <v>587</v>
      </c>
      <c r="AC361" s="76" t="str">
        <f t="shared" si="5"/>
        <v>North Caldwell borough, Essex County</v>
      </c>
      <c r="AD361" s="76"/>
      <c r="AE361" s="76"/>
      <c r="AF361" s="76"/>
      <c r="AG361" s="76"/>
      <c r="AH361" s="76"/>
      <c r="AI361" s="76"/>
      <c r="AJ361" s="76"/>
      <c r="AK361" s="76"/>
      <c r="AL361" s="76"/>
    </row>
    <row r="362" spans="25:38" ht="16.5" x14ac:dyDescent="0.3">
      <c r="Y362" s="76">
        <v>353</v>
      </c>
      <c r="Z362" s="77" t="s">
        <v>959</v>
      </c>
      <c r="AA362" s="78" t="s">
        <v>33</v>
      </c>
      <c r="AB362" s="77" t="s">
        <v>458</v>
      </c>
      <c r="AC362" s="76" t="str">
        <f t="shared" si="5"/>
        <v>North Haledon borough, Passaic County</v>
      </c>
      <c r="AD362" s="76"/>
      <c r="AE362" s="76"/>
      <c r="AF362" s="76"/>
      <c r="AG362" s="76"/>
      <c r="AH362" s="76"/>
      <c r="AI362" s="76"/>
      <c r="AJ362" s="76"/>
      <c r="AK362" s="76"/>
      <c r="AL362" s="76"/>
    </row>
    <row r="363" spans="25:38" ht="16.5" x14ac:dyDescent="0.3">
      <c r="Y363" s="76">
        <v>354</v>
      </c>
      <c r="Z363" s="77" t="s">
        <v>960</v>
      </c>
      <c r="AA363" s="78" t="s">
        <v>44</v>
      </c>
      <c r="AB363" s="77" t="s">
        <v>298</v>
      </c>
      <c r="AC363" s="76" t="str">
        <f t="shared" si="5"/>
        <v>North Hanover township, Burlington County</v>
      </c>
      <c r="AD363" s="76"/>
      <c r="AE363" s="76"/>
      <c r="AF363" s="76"/>
      <c r="AG363" s="76"/>
      <c r="AH363" s="76"/>
      <c r="AI363" s="76"/>
      <c r="AJ363" s="76"/>
      <c r="AK363" s="76"/>
      <c r="AL363" s="76"/>
    </row>
    <row r="364" spans="25:38" ht="16.5" x14ac:dyDescent="0.3">
      <c r="Y364" s="76">
        <v>355</v>
      </c>
      <c r="Z364" s="77" t="s">
        <v>961</v>
      </c>
      <c r="AA364" s="78" t="s">
        <v>172</v>
      </c>
      <c r="AB364" s="77" t="s">
        <v>188</v>
      </c>
      <c r="AC364" s="76" t="str">
        <f t="shared" si="5"/>
        <v>North Plainfield borough, Somerset County</v>
      </c>
      <c r="AD364" s="76"/>
      <c r="AE364" s="76"/>
      <c r="AF364" s="76"/>
      <c r="AG364" s="76"/>
      <c r="AH364" s="76"/>
      <c r="AI364" s="76"/>
      <c r="AJ364" s="76"/>
      <c r="AK364" s="76"/>
      <c r="AL364" s="76"/>
    </row>
    <row r="365" spans="25:38" ht="16.5" x14ac:dyDescent="0.3">
      <c r="Y365" s="76">
        <v>356</v>
      </c>
      <c r="Z365" s="77" t="s">
        <v>962</v>
      </c>
      <c r="AA365" s="78" t="s">
        <v>28</v>
      </c>
      <c r="AB365" s="77" t="s">
        <v>78</v>
      </c>
      <c r="AC365" s="76" t="str">
        <f t="shared" si="5"/>
        <v>North Wildwood city, Cape May County</v>
      </c>
      <c r="AD365" s="76"/>
      <c r="AE365" s="76"/>
      <c r="AF365" s="76"/>
      <c r="AG365" s="76"/>
      <c r="AH365" s="76"/>
      <c r="AI365" s="76"/>
      <c r="AJ365" s="76"/>
      <c r="AK365" s="76"/>
      <c r="AL365" s="76"/>
    </row>
    <row r="366" spans="25:38" ht="16.5" x14ac:dyDescent="0.3">
      <c r="Y366" s="76">
        <v>357</v>
      </c>
      <c r="Z366" s="77" t="s">
        <v>963</v>
      </c>
      <c r="AA366" s="78" t="s">
        <v>24</v>
      </c>
      <c r="AB366" s="77" t="s">
        <v>193</v>
      </c>
      <c r="AC366" s="76" t="str">
        <f t="shared" si="5"/>
        <v>Northfield city, Atlantic County</v>
      </c>
      <c r="AD366" s="76"/>
      <c r="AE366" s="76"/>
      <c r="AF366" s="76"/>
      <c r="AG366" s="76"/>
      <c r="AH366" s="76"/>
      <c r="AI366" s="76"/>
      <c r="AJ366" s="76"/>
      <c r="AK366" s="76"/>
      <c r="AL366" s="76"/>
    </row>
    <row r="367" spans="25:38" ht="16.5" x14ac:dyDescent="0.3">
      <c r="Y367" s="76">
        <v>358</v>
      </c>
      <c r="Z367" s="77" t="s">
        <v>964</v>
      </c>
      <c r="AA367" s="78" t="s">
        <v>93</v>
      </c>
      <c r="AB367" s="77" t="s">
        <v>361</v>
      </c>
      <c r="AC367" s="76" t="str">
        <f t="shared" si="5"/>
        <v>Northvale borough, Bergen County</v>
      </c>
      <c r="AD367" s="76"/>
      <c r="AE367" s="76"/>
      <c r="AF367" s="76"/>
      <c r="AG367" s="76"/>
      <c r="AH367" s="76"/>
      <c r="AI367" s="76"/>
      <c r="AJ367" s="76"/>
      <c r="AK367" s="76"/>
      <c r="AL367" s="76"/>
    </row>
    <row r="368" spans="25:38" ht="16.5" x14ac:dyDescent="0.3">
      <c r="Y368" s="76">
        <v>359</v>
      </c>
      <c r="Z368" s="77" t="s">
        <v>965</v>
      </c>
      <c r="AA368" s="78" t="s">
        <v>93</v>
      </c>
      <c r="AB368" s="77" t="s">
        <v>451</v>
      </c>
      <c r="AC368" s="76" t="str">
        <f t="shared" si="5"/>
        <v>Norwood borough, Bergen County</v>
      </c>
      <c r="AD368" s="76"/>
      <c r="AE368" s="76"/>
      <c r="AF368" s="76"/>
      <c r="AG368" s="76"/>
      <c r="AH368" s="76"/>
      <c r="AI368" s="76"/>
      <c r="AJ368" s="76"/>
      <c r="AK368" s="76"/>
      <c r="AL368" s="76"/>
    </row>
    <row r="369" spans="25:38" ht="16.5" x14ac:dyDescent="0.3">
      <c r="Y369" s="76">
        <v>360</v>
      </c>
      <c r="Z369" s="77" t="s">
        <v>966</v>
      </c>
      <c r="AA369" s="78" t="s">
        <v>41</v>
      </c>
      <c r="AB369" s="77" t="s">
        <v>356</v>
      </c>
      <c r="AC369" s="76" t="str">
        <f t="shared" si="5"/>
        <v>Nutley township, Essex County</v>
      </c>
      <c r="AD369" s="76"/>
      <c r="AE369" s="76"/>
      <c r="AF369" s="76"/>
      <c r="AG369" s="76"/>
      <c r="AH369" s="76"/>
      <c r="AI369" s="76"/>
      <c r="AJ369" s="76"/>
      <c r="AK369" s="76"/>
      <c r="AL369" s="76"/>
    </row>
    <row r="370" spans="25:38" ht="16.5" x14ac:dyDescent="0.3">
      <c r="Y370" s="76">
        <v>361</v>
      </c>
      <c r="Z370" s="77" t="s">
        <v>967</v>
      </c>
      <c r="AA370" s="78" t="s">
        <v>93</v>
      </c>
      <c r="AB370" s="77" t="s">
        <v>487</v>
      </c>
      <c r="AC370" s="76" t="str">
        <f t="shared" si="5"/>
        <v>Oakland borough, Bergen County</v>
      </c>
      <c r="AD370" s="76"/>
      <c r="AE370" s="76"/>
      <c r="AF370" s="76"/>
      <c r="AG370" s="76"/>
      <c r="AH370" s="76"/>
      <c r="AI370" s="76"/>
      <c r="AJ370" s="76"/>
      <c r="AK370" s="76"/>
      <c r="AL370" s="76"/>
    </row>
    <row r="371" spans="25:38" ht="16.5" x14ac:dyDescent="0.3">
      <c r="Y371" s="76">
        <v>362</v>
      </c>
      <c r="Z371" s="77" t="s">
        <v>968</v>
      </c>
      <c r="AA371" s="78" t="s">
        <v>19</v>
      </c>
      <c r="AB371" s="77" t="s">
        <v>233</v>
      </c>
      <c r="AC371" s="76" t="str">
        <f t="shared" si="5"/>
        <v>Oaklyn borough, Camden County</v>
      </c>
      <c r="AD371" s="76"/>
      <c r="AE371" s="76"/>
      <c r="AF371" s="76"/>
      <c r="AG371" s="76"/>
      <c r="AH371" s="76"/>
      <c r="AI371" s="76"/>
      <c r="AJ371" s="76"/>
      <c r="AK371" s="76"/>
      <c r="AL371" s="76"/>
    </row>
    <row r="372" spans="25:38" ht="16.5" x14ac:dyDescent="0.3">
      <c r="Y372" s="76">
        <v>363</v>
      </c>
      <c r="Z372" s="77" t="s">
        <v>969</v>
      </c>
      <c r="AA372" s="78" t="s">
        <v>28</v>
      </c>
      <c r="AB372" s="77" t="s">
        <v>228</v>
      </c>
      <c r="AC372" s="76" t="str">
        <f t="shared" si="5"/>
        <v>Ocean City city, Cape May County</v>
      </c>
      <c r="AD372" s="76"/>
      <c r="AE372" s="76"/>
      <c r="AF372" s="76"/>
      <c r="AG372" s="76"/>
      <c r="AH372" s="76"/>
      <c r="AI372" s="76"/>
      <c r="AJ372" s="76"/>
      <c r="AK372" s="76"/>
      <c r="AL372" s="76"/>
    </row>
    <row r="373" spans="25:38" ht="16.5" x14ac:dyDescent="0.3">
      <c r="Y373" s="76">
        <v>364</v>
      </c>
      <c r="Z373" s="77" t="s">
        <v>970</v>
      </c>
      <c r="AA373" s="78" t="s">
        <v>30</v>
      </c>
      <c r="AB373" s="77" t="s">
        <v>107</v>
      </c>
      <c r="AC373" s="76" t="str">
        <f t="shared" si="5"/>
        <v>Ocean Gate borough, Ocean County</v>
      </c>
      <c r="AD373" s="76"/>
      <c r="AE373" s="76"/>
      <c r="AF373" s="76"/>
      <c r="AG373" s="76"/>
      <c r="AH373" s="76"/>
      <c r="AI373" s="76"/>
      <c r="AJ373" s="76"/>
      <c r="AK373" s="76"/>
      <c r="AL373" s="76"/>
    </row>
    <row r="374" spans="25:38" ht="16.5" x14ac:dyDescent="0.3">
      <c r="Y374" s="76">
        <v>365</v>
      </c>
      <c r="Z374" s="84" t="s">
        <v>971</v>
      </c>
      <c r="AA374" s="78" t="s">
        <v>30</v>
      </c>
      <c r="AB374" s="84" t="s">
        <v>277</v>
      </c>
      <c r="AC374" s="76" t="str">
        <f t="shared" si="5"/>
        <v>Ocean township, Ocean County</v>
      </c>
      <c r="AD374" s="76"/>
      <c r="AE374" s="76"/>
      <c r="AF374" s="76"/>
      <c r="AG374" s="76"/>
      <c r="AH374" s="76"/>
      <c r="AI374" s="76"/>
      <c r="AJ374" s="76"/>
      <c r="AK374" s="76"/>
      <c r="AL374" s="76"/>
    </row>
    <row r="375" spans="25:38" ht="16.5" x14ac:dyDescent="0.3">
      <c r="Y375" s="76">
        <v>366</v>
      </c>
      <c r="Z375" s="77" t="s">
        <v>972</v>
      </c>
      <c r="AA375" s="78" t="s">
        <v>54</v>
      </c>
      <c r="AB375" s="77" t="s">
        <v>277</v>
      </c>
      <c r="AC375" s="76" t="str">
        <f t="shared" si="5"/>
        <v>Ocean township, Monmouth County</v>
      </c>
      <c r="AD375" s="76"/>
      <c r="AE375" s="76"/>
      <c r="AF375" s="76"/>
      <c r="AG375" s="76"/>
      <c r="AH375" s="76"/>
      <c r="AI375" s="76"/>
      <c r="AJ375" s="76"/>
      <c r="AK375" s="76"/>
      <c r="AL375" s="76"/>
    </row>
    <row r="376" spans="25:38" ht="16.5" x14ac:dyDescent="0.3">
      <c r="Y376" s="76">
        <v>367</v>
      </c>
      <c r="Z376" s="77" t="s">
        <v>973</v>
      </c>
      <c r="AA376" s="78" t="s">
        <v>54</v>
      </c>
      <c r="AB376" s="77" t="s">
        <v>280</v>
      </c>
      <c r="AC376" s="76" t="str">
        <f t="shared" si="5"/>
        <v>Oceanport borough, Monmouth County</v>
      </c>
      <c r="AD376" s="76"/>
      <c r="AE376" s="76"/>
      <c r="AF376" s="76"/>
      <c r="AG376" s="76"/>
      <c r="AH376" s="76"/>
      <c r="AI376" s="76"/>
      <c r="AJ376" s="76"/>
      <c r="AK376" s="76"/>
      <c r="AL376" s="76"/>
    </row>
    <row r="377" spans="25:38" ht="16.5" x14ac:dyDescent="0.3">
      <c r="Y377" s="76">
        <v>368</v>
      </c>
      <c r="Z377" s="77" t="s">
        <v>974</v>
      </c>
      <c r="AA377" s="78" t="s">
        <v>71</v>
      </c>
      <c r="AB377" s="77" t="s">
        <v>315</v>
      </c>
      <c r="AC377" s="76" t="str">
        <f t="shared" si="5"/>
        <v>Ogdensburg borough, Sussex County</v>
      </c>
      <c r="AD377" s="76"/>
      <c r="AE377" s="76"/>
      <c r="AF377" s="76"/>
      <c r="AG377" s="76"/>
      <c r="AH377" s="76"/>
      <c r="AI377" s="76"/>
      <c r="AJ377" s="76"/>
      <c r="AK377" s="76"/>
      <c r="AL377" s="76"/>
    </row>
    <row r="378" spans="25:38" ht="16.5" x14ac:dyDescent="0.3">
      <c r="Y378" s="76">
        <v>369</v>
      </c>
      <c r="Z378" s="77" t="s">
        <v>975</v>
      </c>
      <c r="AA378" s="78" t="s">
        <v>49</v>
      </c>
      <c r="AB378" s="77" t="s">
        <v>391</v>
      </c>
      <c r="AC378" s="76" t="str">
        <f t="shared" si="5"/>
        <v>Old Bridge township, Middlesex County</v>
      </c>
      <c r="AD378" s="76"/>
      <c r="AE378" s="76"/>
      <c r="AF378" s="76"/>
      <c r="AG378" s="76"/>
      <c r="AH378" s="76"/>
      <c r="AI378" s="76"/>
      <c r="AJ378" s="76"/>
      <c r="AK378" s="76"/>
      <c r="AL378" s="76"/>
    </row>
    <row r="379" spans="25:38" ht="16.5" x14ac:dyDescent="0.3">
      <c r="Y379" s="76">
        <v>370</v>
      </c>
      <c r="Z379" s="77" t="s">
        <v>976</v>
      </c>
      <c r="AA379" s="78" t="s">
        <v>93</v>
      </c>
      <c r="AB379" s="77" t="s">
        <v>520</v>
      </c>
      <c r="AC379" s="76" t="str">
        <f t="shared" si="5"/>
        <v>Old Tappan borough, Bergen County</v>
      </c>
      <c r="AD379" s="76"/>
      <c r="AE379" s="76"/>
      <c r="AF379" s="76"/>
      <c r="AG379" s="76"/>
      <c r="AH379" s="76"/>
      <c r="AI379" s="76"/>
      <c r="AJ379" s="76"/>
      <c r="AK379" s="76"/>
      <c r="AL379" s="76"/>
    </row>
    <row r="380" spans="25:38" ht="16.5" x14ac:dyDescent="0.3">
      <c r="Y380" s="76">
        <v>371</v>
      </c>
      <c r="Z380" s="77" t="s">
        <v>977</v>
      </c>
      <c r="AA380" s="78" t="s">
        <v>22</v>
      </c>
      <c r="AB380" s="77" t="s">
        <v>289</v>
      </c>
      <c r="AC380" s="76" t="str">
        <f t="shared" si="5"/>
        <v>Oldmans township, Salem County</v>
      </c>
      <c r="AD380" s="76"/>
      <c r="AE380" s="76"/>
      <c r="AF380" s="76"/>
      <c r="AG380" s="76"/>
      <c r="AH380" s="76"/>
      <c r="AI380" s="76"/>
      <c r="AJ380" s="76"/>
      <c r="AK380" s="76"/>
      <c r="AL380" s="76"/>
    </row>
    <row r="381" spans="25:38" ht="16.5" x14ac:dyDescent="0.3">
      <c r="Y381" s="76">
        <v>372</v>
      </c>
      <c r="Z381" s="77" t="s">
        <v>978</v>
      </c>
      <c r="AA381" s="78" t="s">
        <v>93</v>
      </c>
      <c r="AB381" s="77" t="s">
        <v>556</v>
      </c>
      <c r="AC381" s="76" t="str">
        <f t="shared" si="5"/>
        <v>Oradell borough, Bergen County</v>
      </c>
      <c r="AD381" s="76"/>
      <c r="AE381" s="76"/>
      <c r="AF381" s="76"/>
      <c r="AG381" s="76"/>
      <c r="AH381" s="76"/>
      <c r="AI381" s="76"/>
      <c r="AJ381" s="76"/>
      <c r="AK381" s="76"/>
      <c r="AL381" s="76"/>
    </row>
    <row r="382" spans="25:38" ht="16.5" x14ac:dyDescent="0.3">
      <c r="Y382" s="76">
        <v>373</v>
      </c>
      <c r="Z382" s="77" t="s">
        <v>979</v>
      </c>
      <c r="AA382" s="78" t="s">
        <v>63</v>
      </c>
      <c r="AB382" s="77" t="s">
        <v>237</v>
      </c>
      <c r="AC382" s="76" t="str">
        <f t="shared" si="5"/>
        <v>Oxford township, Warren County</v>
      </c>
      <c r="AD382" s="76"/>
      <c r="AE382" s="76"/>
      <c r="AF382" s="76"/>
      <c r="AG382" s="76"/>
      <c r="AH382" s="76"/>
      <c r="AI382" s="76"/>
      <c r="AJ382" s="76"/>
      <c r="AK382" s="76"/>
      <c r="AL382" s="76"/>
    </row>
    <row r="383" spans="25:38" ht="16.5" x14ac:dyDescent="0.3">
      <c r="Y383" s="76">
        <v>374</v>
      </c>
      <c r="Z383" s="77" t="s">
        <v>980</v>
      </c>
      <c r="AA383" s="78" t="s">
        <v>93</v>
      </c>
      <c r="AB383" s="77" t="s">
        <v>287</v>
      </c>
      <c r="AC383" s="76" t="str">
        <f t="shared" si="5"/>
        <v>Palisades Park borough, Bergen County</v>
      </c>
      <c r="AD383" s="76"/>
      <c r="AE383" s="76"/>
      <c r="AF383" s="76"/>
      <c r="AG383" s="76"/>
      <c r="AH383" s="76"/>
      <c r="AI383" s="76"/>
      <c r="AJ383" s="76"/>
      <c r="AK383" s="76"/>
      <c r="AL383" s="76"/>
    </row>
    <row r="384" spans="25:38" ht="16.5" x14ac:dyDescent="0.3">
      <c r="Y384" s="76">
        <v>375</v>
      </c>
      <c r="Z384" s="77" t="s">
        <v>981</v>
      </c>
      <c r="AA384" s="78" t="s">
        <v>44</v>
      </c>
      <c r="AB384" s="77" t="s">
        <v>221</v>
      </c>
      <c r="AC384" s="76" t="str">
        <f t="shared" si="5"/>
        <v>Palmyra borough, Burlington County</v>
      </c>
      <c r="AD384" s="76"/>
      <c r="AE384" s="76"/>
      <c r="AF384" s="76"/>
      <c r="AG384" s="76"/>
      <c r="AH384" s="76"/>
      <c r="AI384" s="76"/>
      <c r="AJ384" s="76"/>
      <c r="AK384" s="76"/>
      <c r="AL384" s="76"/>
    </row>
    <row r="385" spans="25:38" ht="16.5" x14ac:dyDescent="0.3">
      <c r="Y385" s="76">
        <v>376</v>
      </c>
      <c r="Z385" s="77" t="s">
        <v>982</v>
      </c>
      <c r="AA385" s="78" t="s">
        <v>93</v>
      </c>
      <c r="AB385" s="77" t="s">
        <v>456</v>
      </c>
      <c r="AC385" s="76" t="str">
        <f t="shared" si="5"/>
        <v>Paramus borough, Bergen County</v>
      </c>
      <c r="AD385" s="76"/>
      <c r="AE385" s="76"/>
      <c r="AF385" s="76"/>
      <c r="AG385" s="76"/>
      <c r="AH385" s="76"/>
      <c r="AI385" s="76"/>
      <c r="AJ385" s="76"/>
      <c r="AK385" s="76"/>
      <c r="AL385" s="76"/>
    </row>
    <row r="386" spans="25:38" ht="16.5" x14ac:dyDescent="0.3">
      <c r="Y386" s="76">
        <v>377</v>
      </c>
      <c r="Z386" s="77" t="s">
        <v>983</v>
      </c>
      <c r="AA386" s="78" t="s">
        <v>93</v>
      </c>
      <c r="AB386" s="77" t="s">
        <v>477</v>
      </c>
      <c r="AC386" s="76" t="str">
        <f t="shared" si="5"/>
        <v>Park Ridge borough, Bergen County</v>
      </c>
      <c r="AD386" s="76"/>
      <c r="AE386" s="76"/>
      <c r="AF386" s="76"/>
      <c r="AG386" s="76"/>
      <c r="AH386" s="76"/>
      <c r="AI386" s="76"/>
      <c r="AJ386" s="76"/>
      <c r="AK386" s="76"/>
      <c r="AL386" s="76"/>
    </row>
    <row r="387" spans="25:38" ht="16.5" x14ac:dyDescent="0.3">
      <c r="Y387" s="76">
        <v>378</v>
      </c>
      <c r="Z387" s="77" t="s">
        <v>984</v>
      </c>
      <c r="AA387" s="78" t="s">
        <v>81</v>
      </c>
      <c r="AB387" s="77" t="s">
        <v>411</v>
      </c>
      <c r="AC387" s="76" t="str">
        <f t="shared" si="5"/>
        <v>Parsippany-Troy Hills township, Morris County</v>
      </c>
      <c r="AD387" s="76"/>
      <c r="AE387" s="76"/>
      <c r="AF387" s="76"/>
      <c r="AG387" s="76"/>
      <c r="AH387" s="76"/>
      <c r="AI387" s="76"/>
      <c r="AJ387" s="76"/>
      <c r="AK387" s="76"/>
      <c r="AL387" s="76"/>
    </row>
    <row r="388" spans="25:38" ht="16.5" x14ac:dyDescent="0.3">
      <c r="Y388" s="76">
        <v>379</v>
      </c>
      <c r="Z388" s="77" t="s">
        <v>985</v>
      </c>
      <c r="AA388" s="78" t="s">
        <v>33</v>
      </c>
      <c r="AB388" s="77" t="s">
        <v>36</v>
      </c>
      <c r="AC388" s="76" t="str">
        <f t="shared" si="5"/>
        <v>Passaic city, Passaic County</v>
      </c>
      <c r="AD388" s="76"/>
      <c r="AE388" s="76"/>
      <c r="AF388" s="76"/>
      <c r="AG388" s="76"/>
      <c r="AH388" s="76"/>
      <c r="AI388" s="76"/>
      <c r="AJ388" s="76"/>
      <c r="AK388" s="76"/>
      <c r="AL388" s="76"/>
    </row>
    <row r="389" spans="25:38" ht="16.5" x14ac:dyDescent="0.3">
      <c r="Y389" s="76">
        <v>380</v>
      </c>
      <c r="Z389" s="77" t="s">
        <v>986</v>
      </c>
      <c r="AA389" s="78" t="s">
        <v>33</v>
      </c>
      <c r="AB389" s="77" t="s">
        <v>32</v>
      </c>
      <c r="AC389" s="76" t="str">
        <f t="shared" si="5"/>
        <v>Paterson city, Passaic County</v>
      </c>
      <c r="AD389" s="76"/>
      <c r="AE389" s="76"/>
      <c r="AF389" s="76"/>
      <c r="AG389" s="76"/>
      <c r="AH389" s="76"/>
      <c r="AI389" s="76"/>
      <c r="AJ389" s="76"/>
      <c r="AK389" s="76"/>
      <c r="AL389" s="76"/>
    </row>
    <row r="390" spans="25:38" ht="16.5" x14ac:dyDescent="0.3">
      <c r="Y390" s="76">
        <v>381</v>
      </c>
      <c r="Z390" s="77" t="s">
        <v>987</v>
      </c>
      <c r="AA390" s="78" t="s">
        <v>47</v>
      </c>
      <c r="AB390" s="77" t="s">
        <v>46</v>
      </c>
      <c r="AC390" s="76" t="str">
        <f t="shared" si="5"/>
        <v>Paulsboro borough, Gloucester County</v>
      </c>
      <c r="AD390" s="76"/>
      <c r="AE390" s="76"/>
      <c r="AF390" s="76"/>
      <c r="AG390" s="76"/>
      <c r="AH390" s="76"/>
      <c r="AI390" s="76"/>
      <c r="AJ390" s="76"/>
      <c r="AK390" s="76"/>
      <c r="AL390" s="76"/>
    </row>
    <row r="391" spans="25:38" ht="16.5" x14ac:dyDescent="0.3">
      <c r="Y391" s="76">
        <v>382</v>
      </c>
      <c r="Z391" s="77" t="s">
        <v>988</v>
      </c>
      <c r="AA391" s="78" t="s">
        <v>172</v>
      </c>
      <c r="AB391" s="77" t="s">
        <v>524</v>
      </c>
      <c r="AC391" s="76" t="str">
        <f t="shared" si="5"/>
        <v>Peapack and Gladstone borough, Somerset County</v>
      </c>
      <c r="AD391" s="76"/>
      <c r="AE391" s="76"/>
      <c r="AF391" s="76"/>
      <c r="AG391" s="76"/>
      <c r="AH391" s="76"/>
      <c r="AI391" s="76"/>
      <c r="AJ391" s="76"/>
      <c r="AK391" s="76"/>
      <c r="AL391" s="76"/>
    </row>
    <row r="392" spans="25:38" ht="16.5" x14ac:dyDescent="0.3">
      <c r="Y392" s="76">
        <v>383</v>
      </c>
      <c r="Z392" s="77" t="s">
        <v>989</v>
      </c>
      <c r="AA392" s="78" t="s">
        <v>44</v>
      </c>
      <c r="AB392" s="77" t="s">
        <v>66</v>
      </c>
      <c r="AC392" s="76" t="str">
        <f t="shared" si="5"/>
        <v>Pemberton borough, Burlington County</v>
      </c>
      <c r="AD392" s="76"/>
      <c r="AE392" s="76"/>
      <c r="AF392" s="76"/>
      <c r="AG392" s="76"/>
      <c r="AH392" s="76"/>
      <c r="AI392" s="76"/>
      <c r="AJ392" s="76"/>
      <c r="AK392" s="76"/>
      <c r="AL392" s="76"/>
    </row>
    <row r="393" spans="25:38" ht="16.5" x14ac:dyDescent="0.3">
      <c r="Y393" s="76">
        <v>384</v>
      </c>
      <c r="Z393" s="77" t="s">
        <v>990</v>
      </c>
      <c r="AA393" s="78" t="s">
        <v>44</v>
      </c>
      <c r="AB393" s="77" t="s">
        <v>131</v>
      </c>
      <c r="AC393" s="76" t="str">
        <f t="shared" si="5"/>
        <v>Pemberton township, Burlington County</v>
      </c>
      <c r="AD393" s="76"/>
      <c r="AE393" s="76"/>
      <c r="AF393" s="76"/>
      <c r="AG393" s="76"/>
      <c r="AH393" s="76"/>
      <c r="AI393" s="76"/>
      <c r="AJ393" s="76"/>
      <c r="AK393" s="76"/>
      <c r="AL393" s="76"/>
    </row>
    <row r="394" spans="25:38" ht="16.5" x14ac:dyDescent="0.3">
      <c r="Y394" s="76">
        <v>385</v>
      </c>
      <c r="Z394" s="77" t="s">
        <v>991</v>
      </c>
      <c r="AA394" s="78" t="s">
        <v>38</v>
      </c>
      <c r="AB394" s="77" t="s">
        <v>486</v>
      </c>
      <c r="AC394" s="76" t="str">
        <f t="shared" si="5"/>
        <v>Pennington borough, Mercer County</v>
      </c>
      <c r="AD394" s="76"/>
      <c r="AE394" s="76"/>
      <c r="AF394" s="76"/>
      <c r="AG394" s="76"/>
      <c r="AH394" s="76"/>
      <c r="AI394" s="76"/>
      <c r="AJ394" s="76"/>
      <c r="AK394" s="76"/>
      <c r="AL394" s="76"/>
    </row>
    <row r="395" spans="25:38" ht="16.5" x14ac:dyDescent="0.3">
      <c r="Y395" s="76">
        <v>386</v>
      </c>
      <c r="Z395" s="77" t="s">
        <v>992</v>
      </c>
      <c r="AA395" s="78" t="s">
        <v>22</v>
      </c>
      <c r="AB395" s="77" t="s">
        <v>31</v>
      </c>
      <c r="AC395" s="76" t="str">
        <f t="shared" ref="AC395:AC458" si="6">AB395&amp;", "&amp;AA395&amp;" County"</f>
        <v>Penns Grove borough, Salem County</v>
      </c>
      <c r="AD395" s="76"/>
      <c r="AE395" s="76"/>
      <c r="AF395" s="76"/>
      <c r="AG395" s="76"/>
      <c r="AH395" s="76"/>
      <c r="AI395" s="76"/>
      <c r="AJ395" s="76"/>
      <c r="AK395" s="76"/>
      <c r="AL395" s="76"/>
    </row>
    <row r="396" spans="25:38" ht="16.5" x14ac:dyDescent="0.3">
      <c r="Y396" s="76">
        <v>387</v>
      </c>
      <c r="Z396" s="77" t="s">
        <v>993</v>
      </c>
      <c r="AA396" s="78" t="s">
        <v>19</v>
      </c>
      <c r="AB396" s="77" t="s">
        <v>111</v>
      </c>
      <c r="AC396" s="76" t="str">
        <f t="shared" si="6"/>
        <v>Pennsauken township, Camden County</v>
      </c>
      <c r="AD396" s="76"/>
      <c r="AE396" s="76"/>
      <c r="AF396" s="76"/>
      <c r="AG396" s="76"/>
      <c r="AH396" s="76"/>
      <c r="AI396" s="76"/>
      <c r="AJ396" s="76"/>
      <c r="AK396" s="76"/>
      <c r="AL396" s="76"/>
    </row>
    <row r="397" spans="25:38" ht="16.5" x14ac:dyDescent="0.3">
      <c r="Y397" s="76">
        <v>388</v>
      </c>
      <c r="Z397" s="77" t="s">
        <v>994</v>
      </c>
      <c r="AA397" s="78" t="s">
        <v>22</v>
      </c>
      <c r="AB397" s="77" t="s">
        <v>183</v>
      </c>
      <c r="AC397" s="76" t="str">
        <f t="shared" si="6"/>
        <v>Pennsville township, Salem County</v>
      </c>
      <c r="AD397" s="76"/>
      <c r="AE397" s="76"/>
      <c r="AF397" s="76"/>
      <c r="AG397" s="76"/>
      <c r="AH397" s="76"/>
      <c r="AI397" s="76"/>
      <c r="AJ397" s="76"/>
      <c r="AK397" s="76"/>
      <c r="AL397" s="76"/>
    </row>
    <row r="398" spans="25:38" ht="16.5" x14ac:dyDescent="0.3">
      <c r="Y398" s="76">
        <v>389</v>
      </c>
      <c r="Z398" s="77" t="s">
        <v>995</v>
      </c>
      <c r="AA398" s="78" t="s">
        <v>81</v>
      </c>
      <c r="AB398" s="77" t="s">
        <v>448</v>
      </c>
      <c r="AC398" s="76" t="str">
        <f t="shared" si="6"/>
        <v>Pequannock township, Morris County</v>
      </c>
      <c r="AD398" s="76"/>
      <c r="AE398" s="76"/>
      <c r="AF398" s="76"/>
      <c r="AG398" s="76"/>
      <c r="AH398" s="76"/>
      <c r="AI398" s="76"/>
      <c r="AJ398" s="76"/>
      <c r="AK398" s="76"/>
      <c r="AL398" s="76"/>
    </row>
    <row r="399" spans="25:38" ht="16.5" x14ac:dyDescent="0.3">
      <c r="Y399" s="76">
        <v>390</v>
      </c>
      <c r="Z399" s="77" t="s">
        <v>996</v>
      </c>
      <c r="AA399" s="78" t="s">
        <v>49</v>
      </c>
      <c r="AB399" s="77" t="s">
        <v>59</v>
      </c>
      <c r="AC399" s="76" t="str">
        <f t="shared" si="6"/>
        <v>Perth Amboy city, Middlesex County</v>
      </c>
      <c r="AD399" s="76"/>
      <c r="AE399" s="76"/>
      <c r="AF399" s="76"/>
      <c r="AG399" s="76"/>
      <c r="AH399" s="76"/>
      <c r="AI399" s="76"/>
      <c r="AJ399" s="76"/>
      <c r="AK399" s="76"/>
      <c r="AL399" s="76"/>
    </row>
    <row r="400" spans="25:38" ht="16.5" x14ac:dyDescent="0.3">
      <c r="Y400" s="76">
        <v>391</v>
      </c>
      <c r="Z400" s="77" t="s">
        <v>997</v>
      </c>
      <c r="AA400" s="78" t="s">
        <v>63</v>
      </c>
      <c r="AB400" s="77" t="s">
        <v>62</v>
      </c>
      <c r="AC400" s="76" t="str">
        <f t="shared" si="6"/>
        <v>Phillipsburg town, Warren County</v>
      </c>
      <c r="AD400" s="76"/>
      <c r="AE400" s="76"/>
      <c r="AF400" s="76"/>
      <c r="AG400" s="76"/>
      <c r="AH400" s="76"/>
      <c r="AI400" s="76"/>
      <c r="AJ400" s="76"/>
      <c r="AK400" s="76"/>
      <c r="AL400" s="76"/>
    </row>
    <row r="401" spans="25:38" ht="16.5" x14ac:dyDescent="0.3">
      <c r="Y401" s="76">
        <v>392</v>
      </c>
      <c r="Z401" s="77" t="s">
        <v>998</v>
      </c>
      <c r="AA401" s="78" t="s">
        <v>22</v>
      </c>
      <c r="AB401" s="77" t="s">
        <v>337</v>
      </c>
      <c r="AC401" s="76" t="str">
        <f t="shared" si="6"/>
        <v>Pilesgrove township, Salem County</v>
      </c>
      <c r="AD401" s="76"/>
      <c r="AE401" s="76"/>
      <c r="AF401" s="76"/>
      <c r="AG401" s="76"/>
      <c r="AH401" s="76"/>
      <c r="AI401" s="76"/>
      <c r="AJ401" s="76"/>
      <c r="AK401" s="76"/>
      <c r="AL401" s="76"/>
    </row>
    <row r="402" spans="25:38" ht="16.5" x14ac:dyDescent="0.3">
      <c r="Y402" s="76">
        <v>393</v>
      </c>
      <c r="Z402" s="77" t="s">
        <v>999</v>
      </c>
      <c r="AA402" s="78" t="s">
        <v>30</v>
      </c>
      <c r="AB402" s="77" t="s">
        <v>426</v>
      </c>
      <c r="AC402" s="76" t="str">
        <f t="shared" si="6"/>
        <v>Pine Beach borough, Ocean County</v>
      </c>
      <c r="AD402" s="76"/>
      <c r="AE402" s="76"/>
      <c r="AF402" s="76"/>
      <c r="AG402" s="76"/>
      <c r="AH402" s="76"/>
      <c r="AI402" s="76"/>
      <c r="AJ402" s="76"/>
      <c r="AK402" s="76"/>
      <c r="AL402" s="76"/>
    </row>
    <row r="403" spans="25:38" ht="16.5" x14ac:dyDescent="0.3">
      <c r="Y403" s="76">
        <v>394</v>
      </c>
      <c r="Z403" s="77" t="s">
        <v>1000</v>
      </c>
      <c r="AA403" s="78" t="s">
        <v>19</v>
      </c>
      <c r="AB403" s="77" t="s">
        <v>95</v>
      </c>
      <c r="AC403" s="76" t="str">
        <f t="shared" si="6"/>
        <v>Pine Hill borough, Camden County</v>
      </c>
      <c r="AD403" s="76"/>
      <c r="AE403" s="76"/>
      <c r="AF403" s="76"/>
      <c r="AG403" s="76"/>
      <c r="AH403" s="76"/>
      <c r="AI403" s="76"/>
      <c r="AJ403" s="76"/>
      <c r="AK403" s="76"/>
      <c r="AL403" s="76"/>
    </row>
    <row r="404" spans="25:38" ht="16.5" x14ac:dyDescent="0.3">
      <c r="Y404" s="76">
        <v>395</v>
      </c>
      <c r="Z404" s="77" t="s">
        <v>1001</v>
      </c>
      <c r="AA404" s="78" t="s">
        <v>19</v>
      </c>
      <c r="AB404" s="77" t="s">
        <v>498</v>
      </c>
      <c r="AC404" s="76" t="str">
        <f t="shared" si="6"/>
        <v>Pine Valley borough, Camden County</v>
      </c>
      <c r="AD404" s="76"/>
      <c r="AE404" s="76"/>
      <c r="AF404" s="76"/>
      <c r="AG404" s="76"/>
      <c r="AH404" s="76"/>
      <c r="AI404" s="76"/>
      <c r="AJ404" s="76"/>
      <c r="AK404" s="76"/>
      <c r="AL404" s="76"/>
    </row>
    <row r="405" spans="25:38" ht="16.5" x14ac:dyDescent="0.3">
      <c r="Y405" s="76">
        <v>396</v>
      </c>
      <c r="Z405" s="77" t="s">
        <v>1002</v>
      </c>
      <c r="AA405" s="78" t="s">
        <v>49</v>
      </c>
      <c r="AB405" s="77" t="s">
        <v>366</v>
      </c>
      <c r="AC405" s="76" t="str">
        <f t="shared" si="6"/>
        <v>Piscataway township, Middlesex County</v>
      </c>
      <c r="AD405" s="76"/>
      <c r="AE405" s="76"/>
      <c r="AF405" s="76"/>
      <c r="AG405" s="76"/>
      <c r="AH405" s="76"/>
      <c r="AI405" s="76"/>
      <c r="AJ405" s="76"/>
      <c r="AK405" s="76"/>
      <c r="AL405" s="76"/>
    </row>
    <row r="406" spans="25:38" ht="16.5" x14ac:dyDescent="0.3">
      <c r="Y406" s="76">
        <v>397</v>
      </c>
      <c r="Z406" s="77" t="s">
        <v>1003</v>
      </c>
      <c r="AA406" s="78" t="s">
        <v>47</v>
      </c>
      <c r="AB406" s="77" t="s">
        <v>282</v>
      </c>
      <c r="AC406" s="76" t="str">
        <f t="shared" si="6"/>
        <v>Pitman borough, Gloucester County</v>
      </c>
      <c r="AD406" s="76"/>
      <c r="AE406" s="76"/>
      <c r="AF406" s="76"/>
      <c r="AG406" s="76"/>
      <c r="AH406" s="76"/>
      <c r="AI406" s="76"/>
      <c r="AJ406" s="76"/>
      <c r="AK406" s="76"/>
      <c r="AL406" s="76"/>
    </row>
    <row r="407" spans="25:38" ht="16.5" x14ac:dyDescent="0.3">
      <c r="Y407" s="76">
        <v>398</v>
      </c>
      <c r="Z407" s="77" t="s">
        <v>1004</v>
      </c>
      <c r="AA407" s="78" t="s">
        <v>22</v>
      </c>
      <c r="AB407" s="77" t="s">
        <v>220</v>
      </c>
      <c r="AC407" s="76" t="str">
        <f t="shared" si="6"/>
        <v>Pittsgrove township, Salem County</v>
      </c>
      <c r="AD407" s="76"/>
      <c r="AE407" s="76"/>
      <c r="AF407" s="76"/>
      <c r="AG407" s="76"/>
      <c r="AH407" s="76"/>
      <c r="AI407" s="76"/>
      <c r="AJ407" s="76"/>
      <c r="AK407" s="76"/>
      <c r="AL407" s="76"/>
    </row>
    <row r="408" spans="25:38" ht="16.5" x14ac:dyDescent="0.3">
      <c r="Y408" s="76">
        <v>399</v>
      </c>
      <c r="Z408" s="77" t="s">
        <v>1005</v>
      </c>
      <c r="AA408" s="78" t="s">
        <v>61</v>
      </c>
      <c r="AB408" s="77" t="s">
        <v>60</v>
      </c>
      <c r="AC408" s="76" t="str">
        <f t="shared" si="6"/>
        <v>Plainfield city, Union County</v>
      </c>
      <c r="AD408" s="76"/>
      <c r="AE408" s="76"/>
      <c r="AF408" s="76"/>
      <c r="AG408" s="76"/>
      <c r="AH408" s="76"/>
      <c r="AI408" s="76"/>
      <c r="AJ408" s="76"/>
      <c r="AK408" s="76"/>
      <c r="AL408" s="76"/>
    </row>
    <row r="409" spans="25:38" ht="16.5" x14ac:dyDescent="0.3">
      <c r="Y409" s="76">
        <v>400</v>
      </c>
      <c r="Z409" s="77" t="s">
        <v>1006</v>
      </c>
      <c r="AA409" s="78" t="s">
        <v>49</v>
      </c>
      <c r="AB409" s="77" t="s">
        <v>474</v>
      </c>
      <c r="AC409" s="76" t="str">
        <f t="shared" si="6"/>
        <v>Plainsboro township, Middlesex County</v>
      </c>
      <c r="AD409" s="76"/>
      <c r="AE409" s="76"/>
      <c r="AF409" s="76"/>
      <c r="AG409" s="76"/>
      <c r="AH409" s="76"/>
      <c r="AI409" s="76"/>
      <c r="AJ409" s="76"/>
      <c r="AK409" s="76"/>
      <c r="AL409" s="76"/>
    </row>
    <row r="410" spans="25:38" ht="16.5" x14ac:dyDescent="0.3">
      <c r="Y410" s="76">
        <v>401</v>
      </c>
      <c r="Z410" s="77" t="s">
        <v>1007</v>
      </c>
      <c r="AA410" s="78" t="s">
        <v>24</v>
      </c>
      <c r="AB410" s="77" t="s">
        <v>42</v>
      </c>
      <c r="AC410" s="76" t="str">
        <f t="shared" si="6"/>
        <v>Pleasantville city, Atlantic County</v>
      </c>
      <c r="AD410" s="76"/>
      <c r="AE410" s="76"/>
      <c r="AF410" s="76"/>
      <c r="AG410" s="76"/>
      <c r="AH410" s="76"/>
      <c r="AI410" s="76"/>
      <c r="AJ410" s="76"/>
      <c r="AK410" s="76"/>
      <c r="AL410" s="76"/>
    </row>
    <row r="411" spans="25:38" ht="16.5" x14ac:dyDescent="0.3">
      <c r="Y411" s="76">
        <v>402</v>
      </c>
      <c r="Z411" s="77" t="s">
        <v>1008</v>
      </c>
      <c r="AA411" s="78" t="s">
        <v>30</v>
      </c>
      <c r="AB411" s="77" t="s">
        <v>311</v>
      </c>
      <c r="AC411" s="76" t="str">
        <f t="shared" si="6"/>
        <v>Plumsted township, Ocean County</v>
      </c>
      <c r="AD411" s="76"/>
      <c r="AE411" s="76"/>
      <c r="AF411" s="76"/>
      <c r="AG411" s="76"/>
      <c r="AH411" s="76"/>
      <c r="AI411" s="76"/>
      <c r="AJ411" s="76"/>
      <c r="AK411" s="76"/>
      <c r="AL411" s="76"/>
    </row>
    <row r="412" spans="25:38" ht="16.5" x14ac:dyDescent="0.3">
      <c r="Y412" s="76">
        <v>403</v>
      </c>
      <c r="Z412" s="77" t="s">
        <v>1009</v>
      </c>
      <c r="AA412" s="78" t="s">
        <v>63</v>
      </c>
      <c r="AB412" s="77" t="s">
        <v>240</v>
      </c>
      <c r="AC412" s="76" t="str">
        <f t="shared" si="6"/>
        <v>Pohatcong township, Warren County</v>
      </c>
      <c r="AD412" s="76"/>
      <c r="AE412" s="76"/>
      <c r="AF412" s="76"/>
      <c r="AG412" s="76"/>
      <c r="AH412" s="76"/>
      <c r="AI412" s="76"/>
      <c r="AJ412" s="76"/>
      <c r="AK412" s="76"/>
      <c r="AL412" s="76"/>
    </row>
    <row r="413" spans="25:38" ht="16.5" x14ac:dyDescent="0.3">
      <c r="Y413" s="76">
        <v>404</v>
      </c>
      <c r="Z413" s="77" t="s">
        <v>1010</v>
      </c>
      <c r="AA413" s="78" t="s">
        <v>30</v>
      </c>
      <c r="AB413" s="77" t="s">
        <v>345</v>
      </c>
      <c r="AC413" s="76" t="str">
        <f t="shared" si="6"/>
        <v>Point Pleasant Beach borough, Ocean County</v>
      </c>
      <c r="AD413" s="76"/>
      <c r="AE413" s="76"/>
      <c r="AF413" s="76"/>
      <c r="AG413" s="76"/>
      <c r="AH413" s="76"/>
      <c r="AI413" s="76"/>
      <c r="AJ413" s="76"/>
      <c r="AK413" s="76"/>
      <c r="AL413" s="76"/>
    </row>
    <row r="414" spans="25:38" ht="16.5" x14ac:dyDescent="0.3">
      <c r="Y414" s="76">
        <v>405</v>
      </c>
      <c r="Z414" s="81" t="s">
        <v>1011</v>
      </c>
      <c r="AA414" s="78" t="s">
        <v>30</v>
      </c>
      <c r="AB414" s="77" t="s">
        <v>377</v>
      </c>
      <c r="AC414" s="76" t="str">
        <f t="shared" si="6"/>
        <v>Point Pleasant borough, Ocean County</v>
      </c>
      <c r="AD414" s="76"/>
      <c r="AE414" s="76"/>
      <c r="AF414" s="76"/>
      <c r="AG414" s="76"/>
      <c r="AH414" s="76"/>
      <c r="AI414" s="76"/>
      <c r="AJ414" s="76"/>
      <c r="AK414" s="76"/>
      <c r="AL414" s="76"/>
    </row>
    <row r="415" spans="25:38" ht="16.5" x14ac:dyDescent="0.3">
      <c r="Y415" s="76">
        <v>406</v>
      </c>
      <c r="Z415" s="77" t="s">
        <v>1012</v>
      </c>
      <c r="AA415" s="78" t="s">
        <v>33</v>
      </c>
      <c r="AB415" s="77" t="s">
        <v>329</v>
      </c>
      <c r="AC415" s="76" t="str">
        <f t="shared" si="6"/>
        <v>Pompton Lakes borough, Passaic County</v>
      </c>
      <c r="AD415" s="76"/>
      <c r="AE415" s="76"/>
      <c r="AF415" s="76"/>
      <c r="AG415" s="76"/>
      <c r="AH415" s="76"/>
      <c r="AI415" s="76"/>
      <c r="AJ415" s="76"/>
      <c r="AK415" s="76"/>
      <c r="AL415" s="76"/>
    </row>
    <row r="416" spans="25:38" ht="16.5" x14ac:dyDescent="0.3">
      <c r="Y416" s="76">
        <v>407</v>
      </c>
      <c r="Z416" s="77" t="s">
        <v>1013</v>
      </c>
      <c r="AA416" s="78" t="s">
        <v>24</v>
      </c>
      <c r="AB416" s="77" t="s">
        <v>239</v>
      </c>
      <c r="AC416" s="76" t="str">
        <f t="shared" si="6"/>
        <v>Port Republic city, Atlantic County</v>
      </c>
      <c r="AD416" s="76"/>
      <c r="AE416" s="76"/>
      <c r="AF416" s="76"/>
      <c r="AG416" s="76"/>
      <c r="AH416" s="76"/>
      <c r="AI416" s="76"/>
      <c r="AJ416" s="76"/>
      <c r="AK416" s="76"/>
      <c r="AL416" s="76"/>
    </row>
    <row r="417" spans="25:38" ht="16.5" x14ac:dyDescent="0.3">
      <c r="Y417" s="76">
        <v>408</v>
      </c>
      <c r="Z417" s="77" t="s">
        <v>1014</v>
      </c>
      <c r="AA417" s="78" t="s">
        <v>38</v>
      </c>
      <c r="AB417" s="77" t="s">
        <v>512</v>
      </c>
      <c r="AC417" s="76" t="str">
        <f t="shared" si="6"/>
        <v>Princeton borough, Mercer County</v>
      </c>
      <c r="AD417" s="76"/>
      <c r="AE417" s="76"/>
      <c r="AF417" s="76"/>
      <c r="AG417" s="76"/>
      <c r="AH417" s="76"/>
      <c r="AI417" s="76"/>
      <c r="AJ417" s="76"/>
      <c r="AK417" s="76"/>
      <c r="AL417" s="76"/>
    </row>
    <row r="418" spans="25:38" ht="16.5" x14ac:dyDescent="0.3">
      <c r="Y418" s="76">
        <v>409</v>
      </c>
      <c r="Z418" s="77" t="s">
        <v>1015</v>
      </c>
      <c r="AA418" s="78" t="s">
        <v>33</v>
      </c>
      <c r="AB418" s="77" t="s">
        <v>75</v>
      </c>
      <c r="AC418" s="76" t="str">
        <f t="shared" si="6"/>
        <v>Prospect Park borough, Passaic County</v>
      </c>
      <c r="AD418" s="76"/>
      <c r="AE418" s="76"/>
      <c r="AF418" s="76"/>
      <c r="AG418" s="76"/>
      <c r="AH418" s="76"/>
      <c r="AI418" s="76"/>
      <c r="AJ418" s="76"/>
      <c r="AK418" s="76"/>
      <c r="AL418" s="76"/>
    </row>
    <row r="419" spans="25:38" ht="16.5" x14ac:dyDescent="0.3">
      <c r="Y419" s="76">
        <v>410</v>
      </c>
      <c r="Z419" s="77" t="s">
        <v>1016</v>
      </c>
      <c r="AA419" s="78" t="s">
        <v>22</v>
      </c>
      <c r="AB419" s="77" t="s">
        <v>157</v>
      </c>
      <c r="AC419" s="76" t="str">
        <f t="shared" si="6"/>
        <v>Quinton township, Salem County</v>
      </c>
      <c r="AD419" s="76"/>
      <c r="AE419" s="76"/>
      <c r="AF419" s="76"/>
      <c r="AG419" s="76"/>
      <c r="AH419" s="76"/>
      <c r="AI419" s="76"/>
      <c r="AJ419" s="76"/>
      <c r="AK419" s="76"/>
      <c r="AL419" s="76"/>
    </row>
    <row r="420" spans="25:38" ht="16.5" x14ac:dyDescent="0.3">
      <c r="Y420" s="76">
        <v>411</v>
      </c>
      <c r="Z420" s="77" t="s">
        <v>1017</v>
      </c>
      <c r="AA420" s="78" t="s">
        <v>61</v>
      </c>
      <c r="AB420" s="77" t="s">
        <v>173</v>
      </c>
      <c r="AC420" s="76" t="str">
        <f t="shared" si="6"/>
        <v>Rahway city, Union County</v>
      </c>
      <c r="AD420" s="76"/>
      <c r="AE420" s="76"/>
      <c r="AF420" s="76"/>
      <c r="AG420" s="76"/>
      <c r="AH420" s="76"/>
      <c r="AI420" s="76"/>
      <c r="AJ420" s="76"/>
      <c r="AK420" s="76"/>
      <c r="AL420" s="76"/>
    </row>
    <row r="421" spans="25:38" ht="16.5" x14ac:dyDescent="0.3">
      <c r="Y421" s="76">
        <v>412</v>
      </c>
      <c r="Z421" s="77" t="s">
        <v>1018</v>
      </c>
      <c r="AA421" s="78" t="s">
        <v>93</v>
      </c>
      <c r="AB421" s="77" t="s">
        <v>564</v>
      </c>
      <c r="AC421" s="76" t="str">
        <f t="shared" si="6"/>
        <v>Ramsey borough, Bergen County</v>
      </c>
      <c r="AD421" s="76"/>
      <c r="AE421" s="76"/>
      <c r="AF421" s="76"/>
      <c r="AG421" s="76"/>
      <c r="AH421" s="76"/>
      <c r="AI421" s="76"/>
      <c r="AJ421" s="76"/>
      <c r="AK421" s="76"/>
      <c r="AL421" s="76"/>
    </row>
    <row r="422" spans="25:38" ht="16.5" x14ac:dyDescent="0.3">
      <c r="Y422" s="76">
        <v>413</v>
      </c>
      <c r="Z422" s="77" t="s">
        <v>1019</v>
      </c>
      <c r="AA422" s="78" t="s">
        <v>81</v>
      </c>
      <c r="AB422" s="77" t="s">
        <v>530</v>
      </c>
      <c r="AC422" s="76" t="str">
        <f t="shared" si="6"/>
        <v>Randolph township, Morris County</v>
      </c>
      <c r="AD422" s="76"/>
      <c r="AE422" s="76"/>
      <c r="AF422" s="76"/>
      <c r="AG422" s="76"/>
      <c r="AH422" s="76"/>
      <c r="AI422" s="76"/>
      <c r="AJ422" s="76"/>
      <c r="AK422" s="76"/>
      <c r="AL422" s="76"/>
    </row>
    <row r="423" spans="25:38" ht="16.5" x14ac:dyDescent="0.3">
      <c r="Y423" s="76">
        <v>414</v>
      </c>
      <c r="Z423" s="77" t="s">
        <v>1020</v>
      </c>
      <c r="AA423" s="78" t="s">
        <v>172</v>
      </c>
      <c r="AB423" s="77" t="s">
        <v>384</v>
      </c>
      <c r="AC423" s="76" t="str">
        <f t="shared" si="6"/>
        <v>Raritan borough, Somerset County</v>
      </c>
      <c r="AD423" s="76"/>
      <c r="AE423" s="76"/>
      <c r="AF423" s="76"/>
      <c r="AG423" s="76"/>
      <c r="AH423" s="76"/>
      <c r="AI423" s="76"/>
      <c r="AJ423" s="76"/>
      <c r="AK423" s="76"/>
      <c r="AL423" s="76"/>
    </row>
    <row r="424" spans="25:38" ht="16.5" x14ac:dyDescent="0.3">
      <c r="Y424" s="76">
        <v>415</v>
      </c>
      <c r="Z424" s="77" t="s">
        <v>1021</v>
      </c>
      <c r="AA424" s="78" t="s">
        <v>91</v>
      </c>
      <c r="AB424" s="77" t="s">
        <v>472</v>
      </c>
      <c r="AC424" s="76" t="str">
        <f t="shared" si="6"/>
        <v>Raritan township, Hunterdon County</v>
      </c>
      <c r="AD424" s="76"/>
      <c r="AE424" s="76"/>
      <c r="AF424" s="76"/>
      <c r="AG424" s="76"/>
      <c r="AH424" s="76"/>
      <c r="AI424" s="76"/>
      <c r="AJ424" s="76"/>
      <c r="AK424" s="76"/>
      <c r="AL424" s="76"/>
    </row>
    <row r="425" spans="25:38" ht="16.5" x14ac:dyDescent="0.3">
      <c r="Y425" s="76">
        <v>416</v>
      </c>
      <c r="Z425" s="77" t="s">
        <v>1022</v>
      </c>
      <c r="AA425" s="78" t="s">
        <v>91</v>
      </c>
      <c r="AB425" s="77" t="s">
        <v>494</v>
      </c>
      <c r="AC425" s="76" t="str">
        <f t="shared" si="6"/>
        <v>Readington township, Hunterdon County</v>
      </c>
      <c r="AD425" s="76"/>
      <c r="AE425" s="76"/>
      <c r="AF425" s="76"/>
      <c r="AG425" s="76"/>
      <c r="AH425" s="76"/>
      <c r="AI425" s="76"/>
      <c r="AJ425" s="76"/>
      <c r="AK425" s="76"/>
      <c r="AL425" s="76"/>
    </row>
    <row r="426" spans="25:38" ht="16.5" x14ac:dyDescent="0.3">
      <c r="Y426" s="76">
        <v>417</v>
      </c>
      <c r="Z426" s="77" t="s">
        <v>1023</v>
      </c>
      <c r="AA426" s="78" t="s">
        <v>54</v>
      </c>
      <c r="AB426" s="77" t="s">
        <v>164</v>
      </c>
      <c r="AC426" s="76" t="str">
        <f t="shared" si="6"/>
        <v>Red Bank borough, Monmouth County</v>
      </c>
      <c r="AD426" s="76"/>
      <c r="AE426" s="76"/>
      <c r="AF426" s="76"/>
      <c r="AG426" s="76"/>
      <c r="AH426" s="76"/>
      <c r="AI426" s="76"/>
      <c r="AJ426" s="76"/>
      <c r="AK426" s="76"/>
      <c r="AL426" s="76"/>
    </row>
    <row r="427" spans="25:38" ht="16.5" x14ac:dyDescent="0.3">
      <c r="Y427" s="76">
        <v>418</v>
      </c>
      <c r="Z427" s="77" t="s">
        <v>1024</v>
      </c>
      <c r="AA427" s="78" t="s">
        <v>93</v>
      </c>
      <c r="AB427" s="77" t="s">
        <v>319</v>
      </c>
      <c r="AC427" s="76" t="str">
        <f t="shared" si="6"/>
        <v>Ridgefield borough, Bergen County</v>
      </c>
      <c r="AD427" s="76"/>
      <c r="AE427" s="76"/>
      <c r="AF427" s="76"/>
      <c r="AG427" s="76"/>
      <c r="AH427" s="76"/>
      <c r="AI427" s="76"/>
      <c r="AJ427" s="76"/>
      <c r="AK427" s="76"/>
      <c r="AL427" s="76"/>
    </row>
    <row r="428" spans="25:38" ht="16.5" x14ac:dyDescent="0.3">
      <c r="Y428" s="76">
        <v>419</v>
      </c>
      <c r="Z428" s="77" t="s">
        <v>1025</v>
      </c>
      <c r="AA428" s="78" t="s">
        <v>93</v>
      </c>
      <c r="AB428" s="77" t="s">
        <v>252</v>
      </c>
      <c r="AC428" s="76" t="str">
        <f t="shared" si="6"/>
        <v>Ridgefield Park village, Bergen County</v>
      </c>
      <c r="AD428" s="76"/>
      <c r="AE428" s="76"/>
      <c r="AF428" s="76"/>
      <c r="AG428" s="76"/>
      <c r="AH428" s="76"/>
      <c r="AI428" s="76"/>
      <c r="AJ428" s="76"/>
      <c r="AK428" s="76"/>
      <c r="AL428" s="76"/>
    </row>
    <row r="429" spans="25:38" ht="16.5" x14ac:dyDescent="0.3">
      <c r="Y429" s="76">
        <v>420</v>
      </c>
      <c r="Z429" s="77" t="s">
        <v>1026</v>
      </c>
      <c r="AA429" s="78" t="s">
        <v>93</v>
      </c>
      <c r="AB429" s="77" t="s">
        <v>561</v>
      </c>
      <c r="AC429" s="76" t="str">
        <f t="shared" si="6"/>
        <v>Ridgewood village, Bergen County</v>
      </c>
      <c r="AD429" s="76"/>
      <c r="AE429" s="76"/>
      <c r="AF429" s="76"/>
      <c r="AG429" s="76"/>
      <c r="AH429" s="76"/>
      <c r="AI429" s="76"/>
      <c r="AJ429" s="76"/>
      <c r="AK429" s="76"/>
      <c r="AL429" s="76"/>
    </row>
    <row r="430" spans="25:38" ht="16.5" x14ac:dyDescent="0.3">
      <c r="Y430" s="76">
        <v>421</v>
      </c>
      <c r="Z430" s="77" t="s">
        <v>1027</v>
      </c>
      <c r="AA430" s="78" t="s">
        <v>33</v>
      </c>
      <c r="AB430" s="77" t="s">
        <v>429</v>
      </c>
      <c r="AC430" s="76" t="str">
        <f t="shared" si="6"/>
        <v>Ringwood borough, Passaic County</v>
      </c>
      <c r="AD430" s="76"/>
      <c r="AE430" s="76"/>
      <c r="AF430" s="76"/>
      <c r="AG430" s="76"/>
      <c r="AH430" s="76"/>
      <c r="AI430" s="76"/>
      <c r="AJ430" s="76"/>
      <c r="AK430" s="76"/>
      <c r="AL430" s="76"/>
    </row>
    <row r="431" spans="25:38" ht="16.5" x14ac:dyDescent="0.3">
      <c r="Y431" s="76">
        <v>422</v>
      </c>
      <c r="Z431" s="77" t="s">
        <v>1028</v>
      </c>
      <c r="AA431" s="78" t="s">
        <v>93</v>
      </c>
      <c r="AB431" s="77" t="s">
        <v>476</v>
      </c>
      <c r="AC431" s="76" t="str">
        <f t="shared" si="6"/>
        <v>River Edge borough, Bergen County</v>
      </c>
      <c r="AD431" s="76"/>
      <c r="AE431" s="76"/>
      <c r="AF431" s="76"/>
      <c r="AG431" s="76"/>
      <c r="AH431" s="76"/>
      <c r="AI431" s="76"/>
      <c r="AJ431" s="76"/>
      <c r="AK431" s="76"/>
      <c r="AL431" s="76"/>
    </row>
    <row r="432" spans="25:38" ht="16.5" x14ac:dyDescent="0.3">
      <c r="Y432" s="76">
        <v>423</v>
      </c>
      <c r="Z432" s="77" t="s">
        <v>1029</v>
      </c>
      <c r="AA432" s="78" t="s">
        <v>93</v>
      </c>
      <c r="AB432" s="77" t="s">
        <v>538</v>
      </c>
      <c r="AC432" s="76" t="str">
        <f t="shared" si="6"/>
        <v>River Vale township, Bergen County</v>
      </c>
      <c r="AD432" s="76"/>
      <c r="AE432" s="76"/>
      <c r="AF432" s="76"/>
      <c r="AG432" s="76"/>
      <c r="AH432" s="76"/>
      <c r="AI432" s="76"/>
      <c r="AJ432" s="76"/>
      <c r="AK432" s="76"/>
      <c r="AL432" s="76"/>
    </row>
    <row r="433" spans="25:38" ht="16.5" x14ac:dyDescent="0.3">
      <c r="Y433" s="76">
        <v>424</v>
      </c>
      <c r="Z433" s="77" t="s">
        <v>1030</v>
      </c>
      <c r="AA433" s="78" t="s">
        <v>81</v>
      </c>
      <c r="AB433" s="77" t="s">
        <v>475</v>
      </c>
      <c r="AC433" s="76" t="str">
        <f t="shared" si="6"/>
        <v>Riverdale borough, Morris County</v>
      </c>
      <c r="AD433" s="76"/>
      <c r="AE433" s="76"/>
      <c r="AF433" s="76"/>
      <c r="AG433" s="76"/>
      <c r="AH433" s="76"/>
      <c r="AI433" s="76"/>
      <c r="AJ433" s="76"/>
      <c r="AK433" s="76"/>
      <c r="AL433" s="76"/>
    </row>
    <row r="434" spans="25:38" ht="16.5" x14ac:dyDescent="0.3">
      <c r="Y434" s="76">
        <v>425</v>
      </c>
      <c r="Z434" s="77" t="s">
        <v>1031</v>
      </c>
      <c r="AA434" s="78" t="s">
        <v>44</v>
      </c>
      <c r="AB434" s="77" t="s">
        <v>119</v>
      </c>
      <c r="AC434" s="76" t="str">
        <f t="shared" si="6"/>
        <v>Riverside township, Burlington County</v>
      </c>
      <c r="AD434" s="76"/>
      <c r="AE434" s="76"/>
      <c r="AF434" s="76"/>
      <c r="AG434" s="76"/>
      <c r="AH434" s="76"/>
      <c r="AI434" s="76"/>
      <c r="AJ434" s="76"/>
      <c r="AK434" s="76"/>
      <c r="AL434" s="76"/>
    </row>
    <row r="435" spans="25:38" ht="16.5" x14ac:dyDescent="0.3">
      <c r="Y435" s="76">
        <v>426</v>
      </c>
      <c r="Z435" s="77" t="s">
        <v>1032</v>
      </c>
      <c r="AA435" s="78" t="s">
        <v>44</v>
      </c>
      <c r="AB435" s="77" t="s">
        <v>389</v>
      </c>
      <c r="AC435" s="76" t="str">
        <f t="shared" si="6"/>
        <v>Riverton borough, Burlington County</v>
      </c>
      <c r="AD435" s="76"/>
      <c r="AE435" s="76"/>
      <c r="AF435" s="76"/>
      <c r="AG435" s="76"/>
      <c r="AH435" s="76"/>
      <c r="AI435" s="76"/>
      <c r="AJ435" s="76"/>
      <c r="AK435" s="76"/>
      <c r="AL435" s="76"/>
    </row>
    <row r="436" spans="25:38" ht="16.5" x14ac:dyDescent="0.3">
      <c r="Y436" s="76">
        <v>427</v>
      </c>
      <c r="Z436" s="77" t="s">
        <v>1033</v>
      </c>
      <c r="AA436" s="78" t="s">
        <v>38</v>
      </c>
      <c r="AB436" s="77" t="s">
        <v>536</v>
      </c>
      <c r="AC436" s="76" t="str">
        <f t="shared" si="6"/>
        <v>Robbinsville township, Mercer County</v>
      </c>
      <c r="AD436" s="76"/>
      <c r="AE436" s="76"/>
      <c r="AF436" s="76"/>
      <c r="AG436" s="76"/>
      <c r="AH436" s="76"/>
      <c r="AI436" s="76"/>
      <c r="AJ436" s="76"/>
      <c r="AK436" s="76"/>
      <c r="AL436" s="76"/>
    </row>
    <row r="437" spans="25:38" ht="16.5" x14ac:dyDescent="0.3">
      <c r="Y437" s="76">
        <v>428</v>
      </c>
      <c r="Z437" s="77" t="s">
        <v>1034</v>
      </c>
      <c r="AA437" s="78" t="s">
        <v>93</v>
      </c>
      <c r="AB437" s="77" t="s">
        <v>316</v>
      </c>
      <c r="AC437" s="76" t="str">
        <f t="shared" si="6"/>
        <v>Rochelle Park township, Bergen County</v>
      </c>
      <c r="AD437" s="76"/>
      <c r="AE437" s="76"/>
      <c r="AF437" s="76"/>
      <c r="AG437" s="76"/>
      <c r="AH437" s="76"/>
      <c r="AI437" s="76"/>
      <c r="AJ437" s="76"/>
      <c r="AK437" s="76"/>
      <c r="AL437" s="76"/>
    </row>
    <row r="438" spans="25:38" ht="16.5" x14ac:dyDescent="0.3">
      <c r="Y438" s="76">
        <v>429</v>
      </c>
      <c r="Z438" s="77" t="s">
        <v>1035</v>
      </c>
      <c r="AA438" s="78" t="s">
        <v>81</v>
      </c>
      <c r="AB438" s="77" t="s">
        <v>404</v>
      </c>
      <c r="AC438" s="76" t="str">
        <f t="shared" si="6"/>
        <v>Rockaway borough, Morris County</v>
      </c>
      <c r="AD438" s="76"/>
      <c r="AE438" s="76"/>
      <c r="AF438" s="76"/>
      <c r="AG438" s="76"/>
      <c r="AH438" s="76"/>
      <c r="AI438" s="76"/>
      <c r="AJ438" s="76"/>
      <c r="AK438" s="76"/>
      <c r="AL438" s="76"/>
    </row>
    <row r="439" spans="25:38" ht="16.5" x14ac:dyDescent="0.3">
      <c r="Y439" s="76">
        <v>430</v>
      </c>
      <c r="Z439" s="77" t="s">
        <v>1036</v>
      </c>
      <c r="AA439" s="78" t="s">
        <v>81</v>
      </c>
      <c r="AB439" s="77" t="s">
        <v>471</v>
      </c>
      <c r="AC439" s="76" t="str">
        <f t="shared" si="6"/>
        <v>Rockaway township, Morris County</v>
      </c>
      <c r="AD439" s="76"/>
      <c r="AE439" s="76"/>
      <c r="AF439" s="76"/>
      <c r="AG439" s="76"/>
      <c r="AH439" s="76"/>
      <c r="AI439" s="76"/>
      <c r="AJ439" s="76"/>
      <c r="AK439" s="76"/>
      <c r="AL439" s="76"/>
    </row>
    <row r="440" spans="25:38" ht="16.5" x14ac:dyDescent="0.3">
      <c r="Y440" s="76">
        <v>431</v>
      </c>
      <c r="Z440" s="77" t="s">
        <v>1037</v>
      </c>
      <c r="AA440" s="78" t="s">
        <v>93</v>
      </c>
      <c r="AB440" s="77" t="s">
        <v>464</v>
      </c>
      <c r="AC440" s="76" t="str">
        <f t="shared" si="6"/>
        <v>Rockleigh borough, Bergen County</v>
      </c>
      <c r="AD440" s="76"/>
      <c r="AE440" s="76"/>
      <c r="AF440" s="76"/>
      <c r="AG440" s="76"/>
      <c r="AH440" s="76"/>
      <c r="AI440" s="76"/>
      <c r="AJ440" s="76"/>
      <c r="AK440" s="76"/>
      <c r="AL440" s="76"/>
    </row>
    <row r="441" spans="25:38" ht="16.5" x14ac:dyDescent="0.3">
      <c r="Y441" s="76">
        <v>432</v>
      </c>
      <c r="Z441" s="77" t="s">
        <v>1038</v>
      </c>
      <c r="AA441" s="78" t="s">
        <v>172</v>
      </c>
      <c r="AB441" s="77" t="s">
        <v>506</v>
      </c>
      <c r="AC441" s="76" t="str">
        <f t="shared" si="6"/>
        <v>Rocky Hill borough, Somerset County</v>
      </c>
      <c r="AD441" s="76"/>
      <c r="AE441" s="76"/>
      <c r="AF441" s="76"/>
      <c r="AG441" s="76"/>
      <c r="AH441" s="76"/>
      <c r="AI441" s="76"/>
      <c r="AJ441" s="76"/>
      <c r="AK441" s="76"/>
      <c r="AL441" s="76"/>
    </row>
    <row r="442" spans="25:38" ht="16.5" x14ac:dyDescent="0.3">
      <c r="Y442" s="76">
        <v>433</v>
      </c>
      <c r="Z442" s="77" t="s">
        <v>1039</v>
      </c>
      <c r="AA442" s="78" t="s">
        <v>54</v>
      </c>
      <c r="AB442" s="77" t="s">
        <v>374</v>
      </c>
      <c r="AC442" s="76" t="str">
        <f t="shared" si="6"/>
        <v>Roosevelt borough, Monmouth County</v>
      </c>
      <c r="AD442" s="76"/>
      <c r="AE442" s="76"/>
      <c r="AF442" s="76"/>
      <c r="AG442" s="76"/>
      <c r="AH442" s="76"/>
      <c r="AI442" s="76"/>
      <c r="AJ442" s="76"/>
      <c r="AK442" s="76"/>
      <c r="AL442" s="76"/>
    </row>
    <row r="443" spans="25:38" ht="16.5" x14ac:dyDescent="0.3">
      <c r="Y443" s="76">
        <v>434</v>
      </c>
      <c r="Z443" s="77" t="s">
        <v>1040</v>
      </c>
      <c r="AA443" s="78" t="s">
        <v>41</v>
      </c>
      <c r="AB443" s="77" t="s">
        <v>519</v>
      </c>
      <c r="AC443" s="76" t="str">
        <f t="shared" si="6"/>
        <v>Roseland borough, Essex County</v>
      </c>
      <c r="AD443" s="76"/>
      <c r="AE443" s="76"/>
      <c r="AF443" s="76"/>
      <c r="AG443" s="76"/>
      <c r="AH443" s="76"/>
      <c r="AI443" s="76"/>
      <c r="AJ443" s="76"/>
      <c r="AK443" s="76"/>
      <c r="AL443" s="76"/>
    </row>
    <row r="444" spans="25:38" ht="16.5" x14ac:dyDescent="0.3">
      <c r="Y444" s="76">
        <v>435</v>
      </c>
      <c r="Z444" s="77" t="s">
        <v>1041</v>
      </c>
      <c r="AA444" s="78" t="s">
        <v>61</v>
      </c>
      <c r="AB444" s="77" t="s">
        <v>112</v>
      </c>
      <c r="AC444" s="76" t="str">
        <f t="shared" si="6"/>
        <v>Roselle borough, Union County</v>
      </c>
      <c r="AD444" s="76"/>
      <c r="AE444" s="76"/>
      <c r="AF444" s="76"/>
      <c r="AG444" s="76"/>
      <c r="AH444" s="76"/>
      <c r="AI444" s="76"/>
      <c r="AJ444" s="76"/>
      <c r="AK444" s="76"/>
      <c r="AL444" s="76"/>
    </row>
    <row r="445" spans="25:38" ht="16.5" x14ac:dyDescent="0.3">
      <c r="Y445" s="76">
        <v>436</v>
      </c>
      <c r="Z445" s="77" t="s">
        <v>1042</v>
      </c>
      <c r="AA445" s="78" t="s">
        <v>61</v>
      </c>
      <c r="AB445" s="77" t="s">
        <v>253</v>
      </c>
      <c r="AC445" s="76" t="str">
        <f t="shared" si="6"/>
        <v>Roselle Park borough, Union County</v>
      </c>
      <c r="AD445" s="76"/>
      <c r="AE445" s="76"/>
      <c r="AF445" s="76"/>
      <c r="AG445" s="76"/>
      <c r="AH445" s="76"/>
      <c r="AI445" s="76"/>
      <c r="AJ445" s="76"/>
      <c r="AK445" s="76"/>
      <c r="AL445" s="76"/>
    </row>
    <row r="446" spans="25:38" ht="16.5" x14ac:dyDescent="0.3">
      <c r="Y446" s="76">
        <v>437</v>
      </c>
      <c r="Z446" s="77" t="s">
        <v>1043</v>
      </c>
      <c r="AA446" s="78" t="s">
        <v>81</v>
      </c>
      <c r="AB446" s="77" t="s">
        <v>432</v>
      </c>
      <c r="AC446" s="76" t="str">
        <f t="shared" si="6"/>
        <v>Roxbury township, Morris County</v>
      </c>
      <c r="AD446" s="76"/>
      <c r="AE446" s="76"/>
      <c r="AF446" s="76"/>
      <c r="AG446" s="76"/>
      <c r="AH446" s="76"/>
      <c r="AI446" s="76"/>
      <c r="AJ446" s="76"/>
      <c r="AK446" s="76"/>
      <c r="AL446" s="76"/>
    </row>
    <row r="447" spans="25:38" ht="16.5" x14ac:dyDescent="0.3">
      <c r="Y447" s="76">
        <v>438</v>
      </c>
      <c r="Z447" s="77" t="s">
        <v>1044</v>
      </c>
      <c r="AA447" s="78" t="s">
        <v>54</v>
      </c>
      <c r="AB447" s="77" t="s">
        <v>560</v>
      </c>
      <c r="AC447" s="76" t="str">
        <f t="shared" si="6"/>
        <v>Rumson borough, Monmouth County</v>
      </c>
      <c r="AD447" s="76"/>
      <c r="AE447" s="76"/>
      <c r="AF447" s="76"/>
      <c r="AG447" s="76"/>
      <c r="AH447" s="76"/>
      <c r="AI447" s="76"/>
      <c r="AJ447" s="76"/>
      <c r="AK447" s="76"/>
      <c r="AL447" s="76"/>
    </row>
    <row r="448" spans="25:38" ht="16.5" x14ac:dyDescent="0.3">
      <c r="Y448" s="76">
        <v>439</v>
      </c>
      <c r="Z448" s="77" t="s">
        <v>1045</v>
      </c>
      <c r="AA448" s="78" t="s">
        <v>19</v>
      </c>
      <c r="AB448" s="77" t="s">
        <v>162</v>
      </c>
      <c r="AC448" s="76" t="str">
        <f t="shared" si="6"/>
        <v>Runnemede borough, Camden County</v>
      </c>
      <c r="AD448" s="76"/>
      <c r="AE448" s="76"/>
      <c r="AF448" s="76"/>
      <c r="AG448" s="76"/>
      <c r="AH448" s="76"/>
      <c r="AI448" s="76"/>
      <c r="AJ448" s="76"/>
      <c r="AK448" s="76"/>
      <c r="AL448" s="76"/>
    </row>
    <row r="449" spans="25:38" ht="16.5" x14ac:dyDescent="0.3">
      <c r="Y449" s="76">
        <v>440</v>
      </c>
      <c r="Z449" s="77" t="s">
        <v>1046</v>
      </c>
      <c r="AA449" s="78" t="s">
        <v>93</v>
      </c>
      <c r="AB449" s="77" t="s">
        <v>414</v>
      </c>
      <c r="AC449" s="76" t="str">
        <f t="shared" si="6"/>
        <v>Rutherford borough, Bergen County</v>
      </c>
      <c r="AD449" s="76"/>
      <c r="AE449" s="76"/>
      <c r="AF449" s="76"/>
      <c r="AG449" s="76"/>
      <c r="AH449" s="76"/>
      <c r="AI449" s="76"/>
      <c r="AJ449" s="76"/>
      <c r="AK449" s="76"/>
      <c r="AL449" s="76"/>
    </row>
    <row r="450" spans="25:38" ht="16.5" x14ac:dyDescent="0.3">
      <c r="Y450" s="76">
        <v>441</v>
      </c>
      <c r="Z450" s="77" t="s">
        <v>1047</v>
      </c>
      <c r="AA450" s="78" t="s">
        <v>93</v>
      </c>
      <c r="AB450" s="77" t="s">
        <v>333</v>
      </c>
      <c r="AC450" s="76" t="str">
        <f t="shared" si="6"/>
        <v>Saddle Brook township, Bergen County</v>
      </c>
      <c r="AD450" s="76"/>
      <c r="AE450" s="76"/>
      <c r="AF450" s="76"/>
      <c r="AG450" s="76"/>
      <c r="AH450" s="76"/>
      <c r="AI450" s="76"/>
      <c r="AJ450" s="76"/>
      <c r="AK450" s="76"/>
      <c r="AL450" s="76"/>
    </row>
    <row r="451" spans="25:38" ht="16.5" x14ac:dyDescent="0.3">
      <c r="Y451" s="76">
        <v>442</v>
      </c>
      <c r="Z451" s="77" t="s">
        <v>1048</v>
      </c>
      <c r="AA451" s="78" t="s">
        <v>93</v>
      </c>
      <c r="AB451" s="77" t="s">
        <v>563</v>
      </c>
      <c r="AC451" s="76" t="str">
        <f t="shared" si="6"/>
        <v>Saddle River borough, Bergen County</v>
      </c>
      <c r="AD451" s="76"/>
      <c r="AE451" s="76"/>
      <c r="AF451" s="76"/>
      <c r="AG451" s="76"/>
      <c r="AH451" s="76"/>
      <c r="AI451" s="76"/>
      <c r="AJ451" s="76"/>
      <c r="AK451" s="76"/>
      <c r="AL451" s="76"/>
    </row>
    <row r="452" spans="25:38" ht="16.5" x14ac:dyDescent="0.3">
      <c r="Y452" s="76">
        <v>443</v>
      </c>
      <c r="Z452" s="77" t="s">
        <v>1049</v>
      </c>
      <c r="AA452" s="78" t="s">
        <v>22</v>
      </c>
      <c r="AB452" s="77" t="s">
        <v>21</v>
      </c>
      <c r="AC452" s="76" t="str">
        <f t="shared" si="6"/>
        <v>Salem city, Salem County</v>
      </c>
      <c r="AD452" s="76"/>
      <c r="AE452" s="76"/>
      <c r="AF452" s="76"/>
      <c r="AG452" s="76"/>
      <c r="AH452" s="76"/>
      <c r="AI452" s="76"/>
      <c r="AJ452" s="76"/>
      <c r="AK452" s="76"/>
      <c r="AL452" s="76"/>
    </row>
    <row r="453" spans="25:38" ht="16.5" x14ac:dyDescent="0.3">
      <c r="Y453" s="76">
        <v>444</v>
      </c>
      <c r="Z453" s="77" t="s">
        <v>1050</v>
      </c>
      <c r="AA453" s="78" t="s">
        <v>71</v>
      </c>
      <c r="AB453" s="77" t="s">
        <v>348</v>
      </c>
      <c r="AC453" s="76" t="str">
        <f t="shared" si="6"/>
        <v>Sandyston township, Sussex County</v>
      </c>
      <c r="AD453" s="76"/>
      <c r="AE453" s="76"/>
      <c r="AF453" s="76"/>
      <c r="AG453" s="76"/>
      <c r="AH453" s="76"/>
      <c r="AI453" s="76"/>
      <c r="AJ453" s="76"/>
      <c r="AK453" s="76"/>
      <c r="AL453" s="76"/>
    </row>
    <row r="454" spans="25:38" ht="16.5" x14ac:dyDescent="0.3">
      <c r="Y454" s="76">
        <v>445</v>
      </c>
      <c r="Z454" s="77" t="s">
        <v>1051</v>
      </c>
      <c r="AA454" s="78" t="s">
        <v>49</v>
      </c>
      <c r="AB454" s="77" t="s">
        <v>330</v>
      </c>
      <c r="AC454" s="76" t="str">
        <f t="shared" si="6"/>
        <v>Sayreville borough, Middlesex County</v>
      </c>
      <c r="AD454" s="76"/>
      <c r="AE454" s="76"/>
      <c r="AF454" s="76"/>
      <c r="AG454" s="76"/>
      <c r="AH454" s="76"/>
      <c r="AI454" s="76"/>
      <c r="AJ454" s="76"/>
      <c r="AK454" s="76"/>
      <c r="AL454" s="76"/>
    </row>
    <row r="455" spans="25:38" ht="16.5" x14ac:dyDescent="0.3">
      <c r="Y455" s="76">
        <v>446</v>
      </c>
      <c r="Z455" s="77" t="s">
        <v>1052</v>
      </c>
      <c r="AA455" s="78" t="s">
        <v>61</v>
      </c>
      <c r="AB455" s="77" t="s">
        <v>495</v>
      </c>
      <c r="AC455" s="76" t="str">
        <f t="shared" si="6"/>
        <v>Scotch Plains township, Union County</v>
      </c>
      <c r="AD455" s="76"/>
      <c r="AE455" s="76"/>
      <c r="AF455" s="76"/>
      <c r="AG455" s="76"/>
      <c r="AH455" s="76"/>
      <c r="AI455" s="76"/>
      <c r="AJ455" s="76"/>
      <c r="AK455" s="76"/>
      <c r="AL455" s="76"/>
    </row>
    <row r="456" spans="25:38" ht="16.5" x14ac:dyDescent="0.3">
      <c r="Y456" s="76">
        <v>447</v>
      </c>
      <c r="Z456" s="77" t="s">
        <v>1053</v>
      </c>
      <c r="AA456" s="78" t="s">
        <v>54</v>
      </c>
      <c r="AB456" s="77" t="s">
        <v>312</v>
      </c>
      <c r="AC456" s="76" t="str">
        <f t="shared" si="6"/>
        <v>Sea Bright borough, Monmouth County</v>
      </c>
      <c r="AD456" s="76"/>
      <c r="AE456" s="76"/>
      <c r="AF456" s="76"/>
      <c r="AG456" s="76"/>
      <c r="AH456" s="76"/>
      <c r="AI456" s="76"/>
      <c r="AJ456" s="76"/>
      <c r="AK456" s="76"/>
      <c r="AL456" s="76"/>
    </row>
    <row r="457" spans="25:38" ht="16.5" x14ac:dyDescent="0.3">
      <c r="Y457" s="76">
        <v>448</v>
      </c>
      <c r="Z457" s="77" t="s">
        <v>1054</v>
      </c>
      <c r="AA457" s="78" t="s">
        <v>54</v>
      </c>
      <c r="AB457" s="77" t="s">
        <v>554</v>
      </c>
      <c r="AC457" s="76" t="str">
        <f t="shared" si="6"/>
        <v>Sea Girt borough, Monmouth County</v>
      </c>
      <c r="AD457" s="76"/>
      <c r="AE457" s="76"/>
      <c r="AF457" s="76"/>
      <c r="AG457" s="76"/>
      <c r="AH457" s="76"/>
      <c r="AI457" s="76"/>
      <c r="AJ457" s="76"/>
      <c r="AK457" s="76"/>
      <c r="AL457" s="76"/>
    </row>
    <row r="458" spans="25:38" ht="16.5" x14ac:dyDescent="0.3">
      <c r="Y458" s="76">
        <v>449</v>
      </c>
      <c r="Z458" s="77" t="s">
        <v>1055</v>
      </c>
      <c r="AA458" s="78" t="s">
        <v>28</v>
      </c>
      <c r="AB458" s="77" t="s">
        <v>301</v>
      </c>
      <c r="AC458" s="76" t="str">
        <f t="shared" si="6"/>
        <v>Sea Isle City city, Cape May County</v>
      </c>
      <c r="AD458" s="76"/>
      <c r="AE458" s="76"/>
      <c r="AF458" s="76"/>
      <c r="AG458" s="76"/>
      <c r="AH458" s="76"/>
      <c r="AI458" s="76"/>
      <c r="AJ458" s="76"/>
      <c r="AK458" s="76"/>
      <c r="AL458" s="76"/>
    </row>
    <row r="459" spans="25:38" ht="16.5" x14ac:dyDescent="0.3">
      <c r="Y459" s="76">
        <v>450</v>
      </c>
      <c r="Z459" s="77" t="s">
        <v>1056</v>
      </c>
      <c r="AA459" s="78" t="s">
        <v>30</v>
      </c>
      <c r="AB459" s="77" t="s">
        <v>29</v>
      </c>
      <c r="AC459" s="76" t="str">
        <f t="shared" ref="AC459:AC522" si="7">AB459&amp;", "&amp;AA459&amp;" County"</f>
        <v>Seaside Heights borough, Ocean County</v>
      </c>
      <c r="AD459" s="76"/>
      <c r="AE459" s="76"/>
      <c r="AF459" s="76"/>
      <c r="AG459" s="76"/>
      <c r="AH459" s="76"/>
      <c r="AI459" s="76"/>
      <c r="AJ459" s="76"/>
      <c r="AK459" s="76"/>
      <c r="AL459" s="76"/>
    </row>
    <row r="460" spans="25:38" ht="16.5" x14ac:dyDescent="0.3">
      <c r="Y460" s="76">
        <v>451</v>
      </c>
      <c r="Z460" s="77" t="s">
        <v>1057</v>
      </c>
      <c r="AA460" s="78" t="s">
        <v>30</v>
      </c>
      <c r="AB460" s="77" t="s">
        <v>264</v>
      </c>
      <c r="AC460" s="76" t="str">
        <f t="shared" si="7"/>
        <v>Seaside Park borough, Ocean County</v>
      </c>
      <c r="AD460" s="76"/>
      <c r="AE460" s="76"/>
      <c r="AF460" s="76"/>
      <c r="AG460" s="76"/>
      <c r="AH460" s="76"/>
      <c r="AI460" s="76"/>
      <c r="AJ460" s="76"/>
      <c r="AK460" s="76"/>
      <c r="AL460" s="76"/>
    </row>
    <row r="461" spans="25:38" ht="16.5" x14ac:dyDescent="0.3">
      <c r="Y461" s="76">
        <v>452</v>
      </c>
      <c r="Z461" s="77" t="s">
        <v>1058</v>
      </c>
      <c r="AA461" s="78" t="s">
        <v>52</v>
      </c>
      <c r="AB461" s="77" t="s">
        <v>293</v>
      </c>
      <c r="AC461" s="76" t="str">
        <f t="shared" si="7"/>
        <v>Secaucus town, Hudson County</v>
      </c>
      <c r="AD461" s="76"/>
      <c r="AE461" s="76"/>
      <c r="AF461" s="76"/>
      <c r="AG461" s="76"/>
      <c r="AH461" s="76"/>
      <c r="AI461" s="76"/>
      <c r="AJ461" s="76"/>
      <c r="AK461" s="76"/>
      <c r="AL461" s="76"/>
    </row>
    <row r="462" spans="25:38" ht="16.5" x14ac:dyDescent="0.3">
      <c r="Y462" s="76">
        <v>453</v>
      </c>
      <c r="Z462" s="77" t="s">
        <v>1059</v>
      </c>
      <c r="AA462" s="78" t="s">
        <v>44</v>
      </c>
      <c r="AB462" s="77" t="s">
        <v>381</v>
      </c>
      <c r="AC462" s="76" t="str">
        <f t="shared" si="7"/>
        <v>Shamong township, Burlington County</v>
      </c>
      <c r="AD462" s="76"/>
      <c r="AE462" s="76"/>
      <c r="AF462" s="76"/>
      <c r="AG462" s="76"/>
      <c r="AH462" s="76"/>
      <c r="AI462" s="76"/>
      <c r="AJ462" s="76"/>
      <c r="AK462" s="76"/>
      <c r="AL462" s="76"/>
    </row>
    <row r="463" spans="25:38" ht="16.5" x14ac:dyDescent="0.3">
      <c r="Y463" s="76">
        <v>454</v>
      </c>
      <c r="Z463" s="77" t="s">
        <v>1060</v>
      </c>
      <c r="AA463" s="78" t="s">
        <v>26</v>
      </c>
      <c r="AB463" s="77" t="s">
        <v>209</v>
      </c>
      <c r="AC463" s="76" t="str">
        <f t="shared" si="7"/>
        <v>Shiloh borough, Cumberland County</v>
      </c>
      <c r="AD463" s="76"/>
      <c r="AE463" s="76"/>
      <c r="AF463" s="76"/>
      <c r="AG463" s="76"/>
      <c r="AH463" s="76"/>
      <c r="AI463" s="76"/>
      <c r="AJ463" s="76"/>
      <c r="AK463" s="76"/>
      <c r="AL463" s="76"/>
    </row>
    <row r="464" spans="25:38" ht="16.5" x14ac:dyDescent="0.3">
      <c r="Y464" s="76">
        <v>455</v>
      </c>
      <c r="Z464" s="77" t="s">
        <v>1061</v>
      </c>
      <c r="AA464" s="78" t="s">
        <v>30</v>
      </c>
      <c r="AB464" s="77" t="s">
        <v>325</v>
      </c>
      <c r="AC464" s="76" t="str">
        <f t="shared" si="7"/>
        <v>Ship Bottom borough, Ocean County</v>
      </c>
      <c r="AD464" s="76"/>
      <c r="AE464" s="76"/>
      <c r="AF464" s="76"/>
      <c r="AG464" s="76"/>
      <c r="AH464" s="76"/>
      <c r="AI464" s="76"/>
      <c r="AJ464" s="76"/>
      <c r="AK464" s="76"/>
      <c r="AL464" s="76"/>
    </row>
    <row r="465" spans="25:38" ht="16.5" x14ac:dyDescent="0.3">
      <c r="Y465" s="76">
        <v>456</v>
      </c>
      <c r="Z465" s="77" t="s">
        <v>1062</v>
      </c>
      <c r="AA465" s="78" t="s">
        <v>54</v>
      </c>
      <c r="AB465" s="77" t="s">
        <v>551</v>
      </c>
      <c r="AC465" s="76" t="str">
        <f t="shared" si="7"/>
        <v>Shrewsbury borough, Monmouth County</v>
      </c>
      <c r="AD465" s="76"/>
      <c r="AE465" s="76"/>
      <c r="AF465" s="76"/>
      <c r="AG465" s="76"/>
      <c r="AH465" s="76"/>
      <c r="AI465" s="76"/>
      <c r="AJ465" s="76"/>
      <c r="AK465" s="76"/>
      <c r="AL465" s="76"/>
    </row>
    <row r="466" spans="25:38" ht="16.5" x14ac:dyDescent="0.3">
      <c r="Y466" s="76">
        <v>457</v>
      </c>
      <c r="Z466" s="77" t="s">
        <v>1063</v>
      </c>
      <c r="AA466" s="78" t="s">
        <v>54</v>
      </c>
      <c r="AB466" s="77" t="s">
        <v>138</v>
      </c>
      <c r="AC466" s="76" t="str">
        <f t="shared" si="7"/>
        <v>Shrewsbury township, Monmouth County</v>
      </c>
      <c r="AD466" s="76"/>
      <c r="AE466" s="76"/>
      <c r="AF466" s="76"/>
      <c r="AG466" s="76"/>
      <c r="AH466" s="76"/>
      <c r="AI466" s="76"/>
      <c r="AJ466" s="76"/>
      <c r="AK466" s="76"/>
      <c r="AL466" s="76"/>
    </row>
    <row r="467" spans="25:38" ht="16.5" x14ac:dyDescent="0.3">
      <c r="Y467" s="76">
        <v>458</v>
      </c>
      <c r="Z467" s="77" t="s">
        <v>1064</v>
      </c>
      <c r="AA467" s="78" t="s">
        <v>19</v>
      </c>
      <c r="AB467" s="77" t="s">
        <v>161</v>
      </c>
      <c r="AC467" s="76" t="str">
        <f t="shared" si="7"/>
        <v>Somerdale borough, Camden County</v>
      </c>
      <c r="AD467" s="76"/>
      <c r="AE467" s="76"/>
      <c r="AF467" s="76"/>
      <c r="AG467" s="76"/>
      <c r="AH467" s="76"/>
      <c r="AI467" s="76"/>
      <c r="AJ467" s="76"/>
      <c r="AK467" s="76"/>
      <c r="AL467" s="76"/>
    </row>
    <row r="468" spans="25:38" ht="16.5" x14ac:dyDescent="0.3">
      <c r="Y468" s="76">
        <v>459</v>
      </c>
      <c r="Z468" s="77" t="s">
        <v>1065</v>
      </c>
      <c r="AA468" s="78" t="s">
        <v>24</v>
      </c>
      <c r="AB468" s="77" t="s">
        <v>101</v>
      </c>
      <c r="AC468" s="76" t="str">
        <f t="shared" si="7"/>
        <v>Somers Point city, Atlantic County</v>
      </c>
      <c r="AD468" s="76"/>
      <c r="AE468" s="76"/>
      <c r="AF468" s="76"/>
      <c r="AG468" s="76"/>
      <c r="AH468" s="76"/>
      <c r="AI468" s="76"/>
      <c r="AJ468" s="76"/>
      <c r="AK468" s="76"/>
      <c r="AL468" s="76"/>
    </row>
    <row r="469" spans="25:38" ht="16.5" x14ac:dyDescent="0.3">
      <c r="Y469" s="76">
        <v>460</v>
      </c>
      <c r="Z469" s="77" t="s">
        <v>1066</v>
      </c>
      <c r="AA469" s="78" t="s">
        <v>172</v>
      </c>
      <c r="AB469" s="77" t="s">
        <v>234</v>
      </c>
      <c r="AC469" s="76" t="str">
        <f t="shared" si="7"/>
        <v>Somerville borough, Somerset County</v>
      </c>
      <c r="AD469" s="76"/>
      <c r="AE469" s="76"/>
      <c r="AF469" s="76"/>
      <c r="AG469" s="76"/>
      <c r="AH469" s="76"/>
      <c r="AI469" s="76"/>
      <c r="AJ469" s="76"/>
      <c r="AK469" s="76"/>
      <c r="AL469" s="76"/>
    </row>
    <row r="470" spans="25:38" ht="16.5" x14ac:dyDescent="0.3">
      <c r="Y470" s="76">
        <v>461</v>
      </c>
      <c r="Z470" s="77" t="s">
        <v>1067</v>
      </c>
      <c r="AA470" s="78" t="s">
        <v>49</v>
      </c>
      <c r="AB470" s="77" t="s">
        <v>214</v>
      </c>
      <c r="AC470" s="76" t="str">
        <f t="shared" si="7"/>
        <v>South Amboy city, Middlesex County</v>
      </c>
      <c r="AD470" s="76"/>
      <c r="AE470" s="76"/>
      <c r="AF470" s="76"/>
      <c r="AG470" s="76"/>
      <c r="AH470" s="76"/>
      <c r="AI470" s="76"/>
      <c r="AJ470" s="76"/>
      <c r="AK470" s="76"/>
      <c r="AL470" s="76"/>
    </row>
    <row r="471" spans="25:38" ht="16.5" x14ac:dyDescent="0.3">
      <c r="Y471" s="76">
        <v>462</v>
      </c>
      <c r="Z471" s="77" t="s">
        <v>1068</v>
      </c>
      <c r="AA471" s="78" t="s">
        <v>172</v>
      </c>
      <c r="AB471" s="77" t="s">
        <v>258</v>
      </c>
      <c r="AC471" s="76" t="str">
        <f t="shared" si="7"/>
        <v>South Bound Brook borough, Somerset County</v>
      </c>
      <c r="AD471" s="76"/>
      <c r="AE471" s="76"/>
      <c r="AF471" s="76"/>
      <c r="AG471" s="76"/>
      <c r="AH471" s="76"/>
      <c r="AI471" s="76"/>
      <c r="AJ471" s="76"/>
      <c r="AK471" s="76"/>
      <c r="AL471" s="76"/>
    </row>
    <row r="472" spans="25:38" ht="16.5" x14ac:dyDescent="0.3">
      <c r="Y472" s="76">
        <v>463</v>
      </c>
      <c r="Z472" s="77" t="s">
        <v>1069</v>
      </c>
      <c r="AA472" s="78" t="s">
        <v>49</v>
      </c>
      <c r="AB472" s="77" t="s">
        <v>481</v>
      </c>
      <c r="AC472" s="76" t="str">
        <f t="shared" si="7"/>
        <v>South Brunswick township, Middlesex County</v>
      </c>
      <c r="AD472" s="76"/>
      <c r="AE472" s="76"/>
      <c r="AF472" s="76"/>
      <c r="AG472" s="76"/>
      <c r="AH472" s="76"/>
      <c r="AI472" s="76"/>
      <c r="AJ472" s="76"/>
      <c r="AK472" s="76"/>
      <c r="AL472" s="76"/>
    </row>
    <row r="473" spans="25:38" ht="16.5" x14ac:dyDescent="0.3">
      <c r="Y473" s="76">
        <v>464</v>
      </c>
      <c r="Z473" s="77" t="s">
        <v>1070</v>
      </c>
      <c r="AA473" s="78" t="s">
        <v>93</v>
      </c>
      <c r="AB473" s="77" t="s">
        <v>182</v>
      </c>
      <c r="AC473" s="76" t="str">
        <f t="shared" si="7"/>
        <v>South Hackensack township, Bergen County</v>
      </c>
      <c r="AD473" s="76"/>
      <c r="AE473" s="76"/>
      <c r="AF473" s="76"/>
      <c r="AG473" s="76"/>
      <c r="AH473" s="76"/>
      <c r="AI473" s="76"/>
      <c r="AJ473" s="76"/>
      <c r="AK473" s="76"/>
      <c r="AL473" s="76"/>
    </row>
    <row r="474" spans="25:38" ht="16.5" x14ac:dyDescent="0.3">
      <c r="Y474" s="76">
        <v>465</v>
      </c>
      <c r="Z474" s="77" t="s">
        <v>1071</v>
      </c>
      <c r="AA474" s="78" t="s">
        <v>47</v>
      </c>
      <c r="AB474" s="77" t="s">
        <v>446</v>
      </c>
      <c r="AC474" s="76" t="str">
        <f t="shared" si="7"/>
        <v>South Harrison township, Gloucester County</v>
      </c>
      <c r="AD474" s="76"/>
      <c r="AE474" s="76"/>
      <c r="AF474" s="76"/>
      <c r="AG474" s="76"/>
      <c r="AH474" s="76"/>
      <c r="AI474" s="76"/>
      <c r="AJ474" s="76"/>
      <c r="AK474" s="76"/>
      <c r="AL474" s="76"/>
    </row>
    <row r="475" spans="25:38" ht="16.5" x14ac:dyDescent="0.3">
      <c r="Y475" s="76">
        <v>466</v>
      </c>
      <c r="Z475" s="77" t="s">
        <v>1072</v>
      </c>
      <c r="AA475" s="78" t="s">
        <v>41</v>
      </c>
      <c r="AB475" s="77" t="s">
        <v>422</v>
      </c>
      <c r="AC475" s="76" t="str">
        <f t="shared" si="7"/>
        <v>South Orange Village township, Essex County</v>
      </c>
      <c r="AD475" s="76"/>
      <c r="AE475" s="76"/>
      <c r="AF475" s="76"/>
      <c r="AG475" s="76"/>
      <c r="AH475" s="76"/>
      <c r="AI475" s="76"/>
      <c r="AJ475" s="76"/>
      <c r="AK475" s="76"/>
      <c r="AL475" s="76"/>
    </row>
    <row r="476" spans="25:38" ht="16.5" x14ac:dyDescent="0.3">
      <c r="Y476" s="76">
        <v>467</v>
      </c>
      <c r="Z476" s="77" t="s">
        <v>1073</v>
      </c>
      <c r="AA476" s="78" t="s">
        <v>49</v>
      </c>
      <c r="AB476" s="77" t="s">
        <v>367</v>
      </c>
      <c r="AC476" s="76" t="str">
        <f t="shared" si="7"/>
        <v>South Plainfield borough, Middlesex County</v>
      </c>
      <c r="AD476" s="76"/>
      <c r="AE476" s="76"/>
      <c r="AF476" s="76"/>
      <c r="AG476" s="76"/>
      <c r="AH476" s="76"/>
      <c r="AI476" s="76"/>
      <c r="AJ476" s="76"/>
      <c r="AK476" s="76"/>
      <c r="AL476" s="76"/>
    </row>
    <row r="477" spans="25:38" ht="16.5" x14ac:dyDescent="0.3">
      <c r="Y477" s="76">
        <v>468</v>
      </c>
      <c r="Z477" s="77" t="s">
        <v>1074</v>
      </c>
      <c r="AA477" s="78" t="s">
        <v>49</v>
      </c>
      <c r="AB477" s="77" t="s">
        <v>153</v>
      </c>
      <c r="AC477" s="76" t="str">
        <f t="shared" si="7"/>
        <v>South River borough, Middlesex County</v>
      </c>
      <c r="AD477" s="76"/>
      <c r="AE477" s="76"/>
      <c r="AF477" s="76"/>
      <c r="AG477" s="76"/>
      <c r="AH477" s="76"/>
      <c r="AI477" s="76"/>
      <c r="AJ477" s="76"/>
      <c r="AK477" s="76"/>
      <c r="AL477" s="76"/>
    </row>
    <row r="478" spans="25:38" ht="16.5" x14ac:dyDescent="0.3">
      <c r="Y478" s="76">
        <v>469</v>
      </c>
      <c r="Z478" s="77" t="s">
        <v>1075</v>
      </c>
      <c r="AA478" s="78" t="s">
        <v>30</v>
      </c>
      <c r="AB478" s="77" t="s">
        <v>83</v>
      </c>
      <c r="AC478" s="76" t="str">
        <f t="shared" si="7"/>
        <v>South Toms River borough, Ocean County</v>
      </c>
      <c r="AD478" s="76"/>
      <c r="AE478" s="76"/>
      <c r="AF478" s="76"/>
      <c r="AG478" s="76"/>
      <c r="AH478" s="76"/>
      <c r="AI478" s="76"/>
      <c r="AJ478" s="76"/>
      <c r="AK478" s="76"/>
      <c r="AL478" s="76"/>
    </row>
    <row r="479" spans="25:38" ht="16.5" x14ac:dyDescent="0.3">
      <c r="Y479" s="76">
        <v>470</v>
      </c>
      <c r="Z479" s="77" t="s">
        <v>1076</v>
      </c>
      <c r="AA479" s="78" t="s">
        <v>44</v>
      </c>
      <c r="AB479" s="77" t="s">
        <v>247</v>
      </c>
      <c r="AC479" s="76" t="str">
        <f t="shared" si="7"/>
        <v>Southampton township, Burlington County</v>
      </c>
      <c r="AD479" s="76"/>
      <c r="AE479" s="76"/>
      <c r="AF479" s="76"/>
      <c r="AG479" s="76"/>
      <c r="AH479" s="76"/>
      <c r="AI479" s="76"/>
      <c r="AJ479" s="76"/>
      <c r="AK479" s="76"/>
      <c r="AL479" s="76"/>
    </row>
    <row r="480" spans="25:38" ht="16.5" x14ac:dyDescent="0.3">
      <c r="Y480" s="76">
        <v>471</v>
      </c>
      <c r="Z480" s="77" t="s">
        <v>1077</v>
      </c>
      <c r="AA480" s="78" t="s">
        <v>71</v>
      </c>
      <c r="AB480" s="77" t="s">
        <v>518</v>
      </c>
      <c r="AC480" s="76" t="str">
        <f t="shared" si="7"/>
        <v>Sparta township, Sussex County</v>
      </c>
      <c r="AD480" s="76"/>
      <c r="AE480" s="76"/>
      <c r="AF480" s="76"/>
      <c r="AG480" s="76"/>
      <c r="AH480" s="76"/>
      <c r="AI480" s="76"/>
      <c r="AJ480" s="76"/>
      <c r="AK480" s="76"/>
      <c r="AL480" s="76"/>
    </row>
    <row r="481" spans="25:38" ht="16.5" x14ac:dyDescent="0.3">
      <c r="Y481" s="76">
        <v>472</v>
      </c>
      <c r="Z481" s="77" t="s">
        <v>1078</v>
      </c>
      <c r="AA481" s="78" t="s">
        <v>49</v>
      </c>
      <c r="AB481" s="77" t="s">
        <v>323</v>
      </c>
      <c r="AC481" s="76" t="str">
        <f t="shared" si="7"/>
        <v>Spotswood borough, Middlesex County</v>
      </c>
      <c r="AD481" s="76"/>
      <c r="AE481" s="76"/>
      <c r="AF481" s="76"/>
      <c r="AG481" s="76"/>
      <c r="AH481" s="76"/>
      <c r="AI481" s="76"/>
      <c r="AJ481" s="76"/>
      <c r="AK481" s="76"/>
      <c r="AL481" s="76"/>
    </row>
    <row r="482" spans="25:38" ht="16.5" x14ac:dyDescent="0.3">
      <c r="Y482" s="76">
        <v>473</v>
      </c>
      <c r="Z482" s="77" t="s">
        <v>1079</v>
      </c>
      <c r="AA482" s="78" t="s">
        <v>54</v>
      </c>
      <c r="AB482" s="77" t="s">
        <v>509</v>
      </c>
      <c r="AC482" s="76" t="str">
        <f t="shared" si="7"/>
        <v>Spring Lake borough, Monmouth County</v>
      </c>
      <c r="AD482" s="76"/>
      <c r="AE482" s="76"/>
      <c r="AF482" s="76"/>
      <c r="AG482" s="76"/>
      <c r="AH482" s="76"/>
      <c r="AI482" s="76"/>
      <c r="AJ482" s="76"/>
      <c r="AK482" s="76"/>
      <c r="AL482" s="76"/>
    </row>
    <row r="483" spans="25:38" ht="16.5" x14ac:dyDescent="0.3">
      <c r="Y483" s="76">
        <v>474</v>
      </c>
      <c r="Z483" s="77" t="s">
        <v>1080</v>
      </c>
      <c r="AA483" s="78" t="s">
        <v>54</v>
      </c>
      <c r="AB483" s="77" t="s">
        <v>419</v>
      </c>
      <c r="AC483" s="76" t="str">
        <f t="shared" si="7"/>
        <v>Spring Lake Heights borough, Monmouth County</v>
      </c>
      <c r="AD483" s="76"/>
      <c r="AE483" s="76"/>
      <c r="AF483" s="76"/>
      <c r="AG483" s="76"/>
      <c r="AH483" s="76"/>
      <c r="AI483" s="76"/>
      <c r="AJ483" s="76"/>
      <c r="AK483" s="76"/>
      <c r="AL483" s="76"/>
    </row>
    <row r="484" spans="25:38" ht="16.5" x14ac:dyDescent="0.3">
      <c r="Y484" s="76">
        <v>475</v>
      </c>
      <c r="Z484" s="77" t="s">
        <v>1081</v>
      </c>
      <c r="AA484" s="78" t="s">
        <v>44</v>
      </c>
      <c r="AB484" s="77" t="s">
        <v>424</v>
      </c>
      <c r="AC484" s="76" t="str">
        <f t="shared" si="7"/>
        <v>Springfield township, Burlington County</v>
      </c>
      <c r="AD484" s="76"/>
      <c r="AE484" s="76"/>
      <c r="AF484" s="76"/>
      <c r="AG484" s="76"/>
      <c r="AH484" s="76"/>
      <c r="AI484" s="76"/>
      <c r="AJ484" s="76"/>
      <c r="AK484" s="76"/>
      <c r="AL484" s="76"/>
    </row>
    <row r="485" spans="25:38" ht="16.5" x14ac:dyDescent="0.3">
      <c r="Y485" s="76">
        <v>476</v>
      </c>
      <c r="Z485" s="77" t="s">
        <v>1082</v>
      </c>
      <c r="AA485" s="78" t="s">
        <v>61</v>
      </c>
      <c r="AB485" s="77" t="s">
        <v>424</v>
      </c>
      <c r="AC485" s="76" t="str">
        <f t="shared" si="7"/>
        <v>Springfield township, Union County</v>
      </c>
      <c r="AD485" s="76"/>
      <c r="AE485" s="76"/>
      <c r="AF485" s="76"/>
      <c r="AG485" s="76"/>
      <c r="AH485" s="76"/>
      <c r="AI485" s="76"/>
      <c r="AJ485" s="76"/>
      <c r="AK485" s="76"/>
      <c r="AL485" s="76"/>
    </row>
    <row r="486" spans="25:38" ht="16.5" x14ac:dyDescent="0.3">
      <c r="Y486" s="76">
        <v>477</v>
      </c>
      <c r="Z486" s="77" t="s">
        <v>1083</v>
      </c>
      <c r="AA486" s="78" t="s">
        <v>30</v>
      </c>
      <c r="AB486" s="77" t="s">
        <v>271</v>
      </c>
      <c r="AC486" s="76" t="str">
        <f t="shared" si="7"/>
        <v>Stafford township, Ocean County</v>
      </c>
      <c r="AD486" s="76"/>
      <c r="AE486" s="76"/>
      <c r="AF486" s="76"/>
      <c r="AG486" s="76"/>
      <c r="AH486" s="76"/>
      <c r="AI486" s="76"/>
      <c r="AJ486" s="76"/>
      <c r="AK486" s="76"/>
      <c r="AL486" s="76"/>
    </row>
    <row r="487" spans="25:38" ht="16.5" x14ac:dyDescent="0.3">
      <c r="Y487" s="76">
        <v>478</v>
      </c>
      <c r="Z487" s="77" t="s">
        <v>1084</v>
      </c>
      <c r="AA487" s="78" t="s">
        <v>71</v>
      </c>
      <c r="AB487" s="77" t="s">
        <v>257</v>
      </c>
      <c r="AC487" s="76" t="str">
        <f t="shared" si="7"/>
        <v>Stanhope borough, Sussex County</v>
      </c>
      <c r="AD487" s="76"/>
      <c r="AE487" s="76"/>
      <c r="AF487" s="76"/>
      <c r="AG487" s="76"/>
      <c r="AH487" s="76"/>
      <c r="AI487" s="76"/>
      <c r="AJ487" s="76"/>
      <c r="AK487" s="76"/>
      <c r="AL487" s="76"/>
    </row>
    <row r="488" spans="25:38" ht="16.5" x14ac:dyDescent="0.3">
      <c r="Y488" s="76">
        <v>479</v>
      </c>
      <c r="Z488" s="77" t="s">
        <v>1085</v>
      </c>
      <c r="AA488" s="78" t="s">
        <v>71</v>
      </c>
      <c r="AB488" s="77" t="s">
        <v>351</v>
      </c>
      <c r="AC488" s="76" t="str">
        <f t="shared" si="7"/>
        <v>Stillwater township, Sussex County</v>
      </c>
      <c r="AD488" s="76"/>
      <c r="AE488" s="76"/>
      <c r="AF488" s="76"/>
      <c r="AG488" s="76"/>
      <c r="AH488" s="76"/>
      <c r="AI488" s="76"/>
      <c r="AJ488" s="76"/>
      <c r="AK488" s="76"/>
      <c r="AL488" s="76"/>
    </row>
    <row r="489" spans="25:38" ht="16.5" x14ac:dyDescent="0.3">
      <c r="Y489" s="76">
        <v>480</v>
      </c>
      <c r="Z489" s="77" t="s">
        <v>1086</v>
      </c>
      <c r="AA489" s="78" t="s">
        <v>91</v>
      </c>
      <c r="AB489" s="77" t="s">
        <v>428</v>
      </c>
      <c r="AC489" s="76" t="str">
        <f t="shared" si="7"/>
        <v>Stockton borough, Hunterdon County</v>
      </c>
      <c r="AD489" s="76"/>
      <c r="AE489" s="76"/>
      <c r="AF489" s="76"/>
      <c r="AG489" s="76"/>
      <c r="AH489" s="76"/>
      <c r="AI489" s="76"/>
      <c r="AJ489" s="76"/>
      <c r="AK489" s="76"/>
      <c r="AL489" s="76"/>
    </row>
    <row r="490" spans="25:38" ht="16.5" x14ac:dyDescent="0.3">
      <c r="Y490" s="76">
        <v>481</v>
      </c>
      <c r="Z490" s="77" t="s">
        <v>1087</v>
      </c>
      <c r="AA490" s="78" t="s">
        <v>28</v>
      </c>
      <c r="AB490" s="77" t="s">
        <v>417</v>
      </c>
      <c r="AC490" s="76" t="str">
        <f t="shared" si="7"/>
        <v>Stone Harbor borough, Cape May County</v>
      </c>
      <c r="AD490" s="76"/>
      <c r="AE490" s="76"/>
      <c r="AF490" s="76"/>
      <c r="AG490" s="76"/>
      <c r="AH490" s="76"/>
      <c r="AI490" s="76"/>
      <c r="AJ490" s="76"/>
      <c r="AK490" s="76"/>
      <c r="AL490" s="76"/>
    </row>
    <row r="491" spans="25:38" ht="16.5" x14ac:dyDescent="0.3">
      <c r="Y491" s="76">
        <v>482</v>
      </c>
      <c r="Z491" s="77" t="s">
        <v>1088</v>
      </c>
      <c r="AA491" s="78" t="s">
        <v>26</v>
      </c>
      <c r="AB491" s="77" t="s">
        <v>261</v>
      </c>
      <c r="AC491" s="76" t="str">
        <f t="shared" si="7"/>
        <v>Stow Creek township, Cumberland County</v>
      </c>
      <c r="AD491" s="76"/>
      <c r="AE491" s="76"/>
      <c r="AF491" s="76"/>
      <c r="AG491" s="76"/>
      <c r="AH491" s="76"/>
      <c r="AI491" s="76"/>
      <c r="AJ491" s="76"/>
      <c r="AK491" s="76"/>
      <c r="AL491" s="76"/>
    </row>
    <row r="492" spans="25:38" ht="16.5" x14ac:dyDescent="0.3">
      <c r="Y492" s="76">
        <v>483</v>
      </c>
      <c r="Z492" s="77" t="s">
        <v>1089</v>
      </c>
      <c r="AA492" s="78" t="s">
        <v>19</v>
      </c>
      <c r="AB492" s="77" t="s">
        <v>219</v>
      </c>
      <c r="AC492" s="76" t="str">
        <f t="shared" si="7"/>
        <v>Stratford borough, Camden County</v>
      </c>
      <c r="AD492" s="76"/>
      <c r="AE492" s="76"/>
      <c r="AF492" s="76"/>
      <c r="AG492" s="76"/>
      <c r="AH492" s="76"/>
      <c r="AI492" s="76"/>
      <c r="AJ492" s="76"/>
      <c r="AK492" s="76"/>
      <c r="AL492" s="76"/>
    </row>
    <row r="493" spans="25:38" ht="16.5" x14ac:dyDescent="0.3">
      <c r="Y493" s="76">
        <v>484</v>
      </c>
      <c r="Z493" s="77" t="s">
        <v>1090</v>
      </c>
      <c r="AA493" s="78" t="s">
        <v>61</v>
      </c>
      <c r="AB493" s="77" t="s">
        <v>521</v>
      </c>
      <c r="AC493" s="76" t="str">
        <f t="shared" si="7"/>
        <v>Summit city, Union County</v>
      </c>
      <c r="AD493" s="76"/>
      <c r="AE493" s="76"/>
      <c r="AF493" s="76"/>
      <c r="AG493" s="76"/>
      <c r="AH493" s="76"/>
      <c r="AI493" s="76"/>
      <c r="AJ493" s="76"/>
      <c r="AK493" s="76"/>
      <c r="AL493" s="76"/>
    </row>
    <row r="494" spans="25:38" ht="16.5" x14ac:dyDescent="0.3">
      <c r="Y494" s="76">
        <v>485</v>
      </c>
      <c r="Z494" s="77" t="s">
        <v>1091</v>
      </c>
      <c r="AA494" s="78" t="s">
        <v>30</v>
      </c>
      <c r="AB494" s="77" t="s">
        <v>328</v>
      </c>
      <c r="AC494" s="76" t="str">
        <f t="shared" si="7"/>
        <v>Surf City borough, Ocean County</v>
      </c>
      <c r="AD494" s="76"/>
      <c r="AE494" s="76"/>
      <c r="AF494" s="76"/>
      <c r="AG494" s="76"/>
      <c r="AH494" s="76"/>
      <c r="AI494" s="76"/>
      <c r="AJ494" s="76"/>
      <c r="AK494" s="76"/>
      <c r="AL494" s="76"/>
    </row>
    <row r="495" spans="25:38" ht="16.5" x14ac:dyDescent="0.3">
      <c r="Y495" s="76">
        <v>486</v>
      </c>
      <c r="Z495" s="77" t="s">
        <v>1092</v>
      </c>
      <c r="AA495" s="78" t="s">
        <v>71</v>
      </c>
      <c r="AB495" s="77" t="s">
        <v>70</v>
      </c>
      <c r="AC495" s="76" t="str">
        <f t="shared" si="7"/>
        <v>Sussex borough, Sussex County</v>
      </c>
      <c r="AD495" s="76"/>
      <c r="AE495" s="76"/>
      <c r="AF495" s="76"/>
      <c r="AG495" s="76"/>
      <c r="AH495" s="76"/>
      <c r="AI495" s="76"/>
      <c r="AJ495" s="76"/>
      <c r="AK495" s="76"/>
      <c r="AL495" s="76"/>
    </row>
    <row r="496" spans="25:38" ht="16.5" x14ac:dyDescent="0.3">
      <c r="Y496" s="76">
        <v>487</v>
      </c>
      <c r="Z496" s="77" t="s">
        <v>1093</v>
      </c>
      <c r="AA496" s="78" t="s">
        <v>47</v>
      </c>
      <c r="AB496" s="77" t="s">
        <v>170</v>
      </c>
      <c r="AC496" s="76" t="str">
        <f t="shared" si="7"/>
        <v>Swedesboro borough, Gloucester County</v>
      </c>
      <c r="AD496" s="76"/>
      <c r="AE496" s="76"/>
      <c r="AF496" s="76"/>
      <c r="AG496" s="76"/>
      <c r="AH496" s="76"/>
      <c r="AI496" s="76"/>
      <c r="AJ496" s="76"/>
      <c r="AK496" s="76"/>
      <c r="AL496" s="76"/>
    </row>
    <row r="497" spans="25:38" ht="16.5" x14ac:dyDescent="0.3">
      <c r="Y497" s="76">
        <v>488</v>
      </c>
      <c r="Z497" s="77" t="s">
        <v>1094</v>
      </c>
      <c r="AA497" s="78" t="s">
        <v>44</v>
      </c>
      <c r="AB497" s="77" t="s">
        <v>400</v>
      </c>
      <c r="AC497" s="76" t="str">
        <f t="shared" si="7"/>
        <v>Tabernacle township, Burlington County</v>
      </c>
      <c r="AD497" s="76"/>
      <c r="AE497" s="76"/>
      <c r="AF497" s="76"/>
      <c r="AG497" s="76"/>
      <c r="AH497" s="76"/>
      <c r="AI497" s="76"/>
      <c r="AJ497" s="76"/>
      <c r="AK497" s="76"/>
      <c r="AL497" s="76"/>
    </row>
    <row r="498" spans="25:38" ht="16.5" x14ac:dyDescent="0.3">
      <c r="Y498" s="76">
        <v>489</v>
      </c>
      <c r="Z498" s="77" t="s">
        <v>1095</v>
      </c>
      <c r="AA498" s="78" t="s">
        <v>19</v>
      </c>
      <c r="AB498" s="77" t="s">
        <v>588</v>
      </c>
      <c r="AC498" s="76" t="str">
        <f t="shared" si="7"/>
        <v>Tavistock borough, Camden County</v>
      </c>
      <c r="AD498" s="76"/>
      <c r="AE498" s="76"/>
      <c r="AF498" s="76"/>
      <c r="AG498" s="76"/>
      <c r="AH498" s="76"/>
      <c r="AI498" s="76"/>
      <c r="AJ498" s="76"/>
      <c r="AK498" s="76"/>
      <c r="AL498" s="76"/>
    </row>
    <row r="499" spans="25:38" ht="16.5" x14ac:dyDescent="0.3">
      <c r="Y499" s="76">
        <v>490</v>
      </c>
      <c r="Z499" s="77" t="s">
        <v>1096</v>
      </c>
      <c r="AA499" s="78" t="s">
        <v>93</v>
      </c>
      <c r="AB499" s="77" t="s">
        <v>369</v>
      </c>
      <c r="AC499" s="76" t="str">
        <f t="shared" si="7"/>
        <v>Teaneck township, Bergen County</v>
      </c>
      <c r="AD499" s="76"/>
      <c r="AE499" s="76"/>
      <c r="AF499" s="76"/>
      <c r="AG499" s="76"/>
      <c r="AH499" s="76"/>
      <c r="AI499" s="76"/>
      <c r="AJ499" s="76"/>
      <c r="AK499" s="76"/>
      <c r="AL499" s="76"/>
    </row>
    <row r="500" spans="25:38" ht="16.5" x14ac:dyDescent="0.3">
      <c r="Y500" s="76">
        <v>491</v>
      </c>
      <c r="Z500" s="77" t="s">
        <v>1097</v>
      </c>
      <c r="AA500" s="78" t="s">
        <v>93</v>
      </c>
      <c r="AB500" s="77" t="s">
        <v>548</v>
      </c>
      <c r="AC500" s="76" t="str">
        <f t="shared" si="7"/>
        <v>Tenafly borough, Bergen County</v>
      </c>
      <c r="AD500" s="76"/>
      <c r="AE500" s="76"/>
      <c r="AF500" s="76"/>
      <c r="AG500" s="76"/>
      <c r="AH500" s="76"/>
      <c r="AI500" s="76"/>
      <c r="AJ500" s="76"/>
      <c r="AK500" s="76"/>
      <c r="AL500" s="76"/>
    </row>
    <row r="501" spans="25:38" ht="16.5" x14ac:dyDescent="0.3">
      <c r="Y501" s="76">
        <v>492</v>
      </c>
      <c r="Z501" s="77" t="s">
        <v>1098</v>
      </c>
      <c r="AA501" s="78" t="s">
        <v>93</v>
      </c>
      <c r="AB501" s="77" t="s">
        <v>155</v>
      </c>
      <c r="AC501" s="76" t="str">
        <f t="shared" si="7"/>
        <v>Teterboro borough, Bergen County</v>
      </c>
      <c r="AD501" s="76"/>
      <c r="AE501" s="76"/>
      <c r="AF501" s="76"/>
      <c r="AG501" s="76"/>
      <c r="AH501" s="76"/>
      <c r="AI501" s="76"/>
      <c r="AJ501" s="76"/>
      <c r="AK501" s="76"/>
      <c r="AL501" s="76"/>
    </row>
    <row r="502" spans="25:38" ht="16.5" x14ac:dyDescent="0.3">
      <c r="Y502" s="76">
        <v>493</v>
      </c>
      <c r="Z502" s="77" t="s">
        <v>1099</v>
      </c>
      <c r="AA502" s="78" t="s">
        <v>91</v>
      </c>
      <c r="AB502" s="77" t="s">
        <v>575</v>
      </c>
      <c r="AC502" s="76" t="str">
        <f t="shared" si="7"/>
        <v>Tewksbury township, Hunterdon County</v>
      </c>
      <c r="AD502" s="76"/>
      <c r="AE502" s="76"/>
      <c r="AF502" s="76"/>
      <c r="AG502" s="76"/>
      <c r="AH502" s="76"/>
      <c r="AI502" s="76"/>
      <c r="AJ502" s="76"/>
      <c r="AK502" s="76"/>
      <c r="AL502" s="76"/>
    </row>
    <row r="503" spans="25:38" ht="16.5" x14ac:dyDescent="0.3">
      <c r="Y503" s="76">
        <v>494</v>
      </c>
      <c r="Z503" s="77" t="s">
        <v>1100</v>
      </c>
      <c r="AA503" s="78" t="s">
        <v>54</v>
      </c>
      <c r="AB503" s="77" t="s">
        <v>354</v>
      </c>
      <c r="AC503" s="76" t="str">
        <f t="shared" si="7"/>
        <v>Tinton Falls borough, Monmouth County</v>
      </c>
      <c r="AD503" s="76"/>
      <c r="AE503" s="76"/>
      <c r="AF503" s="76"/>
      <c r="AG503" s="76"/>
      <c r="AH503" s="76"/>
      <c r="AI503" s="76"/>
      <c r="AJ503" s="76"/>
      <c r="AK503" s="76"/>
      <c r="AL503" s="76"/>
    </row>
    <row r="504" spans="25:38" ht="16.5" x14ac:dyDescent="0.3">
      <c r="Y504" s="76">
        <v>495</v>
      </c>
      <c r="Z504" s="77" t="s">
        <v>1101</v>
      </c>
      <c r="AA504" s="78" t="s">
        <v>30</v>
      </c>
      <c r="AB504" s="77" t="s">
        <v>268</v>
      </c>
      <c r="AC504" s="76" t="str">
        <f t="shared" si="7"/>
        <v>Toms River township, Ocean County</v>
      </c>
      <c r="AD504" s="76"/>
      <c r="AE504" s="76"/>
      <c r="AF504" s="76"/>
      <c r="AG504" s="76"/>
      <c r="AH504" s="76"/>
      <c r="AI504" s="76"/>
      <c r="AJ504" s="76"/>
      <c r="AK504" s="76"/>
      <c r="AL504" s="76"/>
    </row>
    <row r="505" spans="25:38" ht="16.5" x14ac:dyDescent="0.3">
      <c r="Y505" s="76">
        <v>496</v>
      </c>
      <c r="Z505" s="77" t="s">
        <v>1102</v>
      </c>
      <c r="AA505" s="78" t="s">
        <v>33</v>
      </c>
      <c r="AB505" s="77" t="s">
        <v>274</v>
      </c>
      <c r="AC505" s="76" t="str">
        <f t="shared" si="7"/>
        <v>Totowa borough, Passaic County</v>
      </c>
      <c r="AD505" s="76"/>
      <c r="AE505" s="76"/>
      <c r="AF505" s="76"/>
      <c r="AG505" s="76"/>
      <c r="AH505" s="76"/>
      <c r="AI505" s="76"/>
      <c r="AJ505" s="76"/>
      <c r="AK505" s="76"/>
      <c r="AL505" s="76"/>
    </row>
    <row r="506" spans="25:38" ht="16.5" x14ac:dyDescent="0.3">
      <c r="Y506" s="76">
        <v>497</v>
      </c>
      <c r="Z506" s="77" t="s">
        <v>1103</v>
      </c>
      <c r="AA506" s="78" t="s">
        <v>38</v>
      </c>
      <c r="AB506" s="77" t="s">
        <v>37</v>
      </c>
      <c r="AC506" s="76" t="str">
        <f t="shared" si="7"/>
        <v>Trenton city, Mercer County</v>
      </c>
      <c r="AD506" s="76"/>
      <c r="AE506" s="76"/>
      <c r="AF506" s="76"/>
      <c r="AG506" s="76"/>
      <c r="AH506" s="76"/>
      <c r="AI506" s="76"/>
      <c r="AJ506" s="76"/>
      <c r="AK506" s="76"/>
      <c r="AL506" s="76"/>
    </row>
    <row r="507" spans="25:38" ht="16.5" x14ac:dyDescent="0.3">
      <c r="Y507" s="76">
        <v>498</v>
      </c>
      <c r="Z507" s="77" t="s">
        <v>1104</v>
      </c>
      <c r="AA507" s="78" t="s">
        <v>30</v>
      </c>
      <c r="AB507" s="77" t="s">
        <v>201</v>
      </c>
      <c r="AC507" s="76" t="str">
        <f t="shared" si="7"/>
        <v>Tuckerton borough, Ocean County</v>
      </c>
      <c r="AD507" s="76"/>
      <c r="AE507" s="76"/>
      <c r="AF507" s="76"/>
      <c r="AG507" s="76"/>
      <c r="AH507" s="76"/>
      <c r="AI507" s="76"/>
      <c r="AJ507" s="76"/>
      <c r="AK507" s="76"/>
      <c r="AL507" s="76"/>
    </row>
    <row r="508" spans="25:38" ht="16.5" x14ac:dyDescent="0.3">
      <c r="Y508" s="76">
        <v>499</v>
      </c>
      <c r="Z508" s="77" t="s">
        <v>1105</v>
      </c>
      <c r="AA508" s="78" t="s">
        <v>54</v>
      </c>
      <c r="AB508" s="77" t="s">
        <v>145</v>
      </c>
      <c r="AC508" s="76" t="str">
        <f t="shared" si="7"/>
        <v>Union Beach borough, Monmouth County</v>
      </c>
      <c r="AD508" s="76"/>
      <c r="AE508" s="76"/>
      <c r="AF508" s="76"/>
      <c r="AG508" s="76"/>
      <c r="AH508" s="76"/>
      <c r="AI508" s="76"/>
      <c r="AJ508" s="76"/>
      <c r="AK508" s="76"/>
      <c r="AL508" s="76"/>
    </row>
    <row r="509" spans="25:38" ht="16.5" x14ac:dyDescent="0.3">
      <c r="Y509" s="76">
        <v>500</v>
      </c>
      <c r="Z509" s="77" t="s">
        <v>1106</v>
      </c>
      <c r="AA509" s="78" t="s">
        <v>52</v>
      </c>
      <c r="AB509" s="77" t="s">
        <v>51</v>
      </c>
      <c r="AC509" s="76" t="str">
        <f t="shared" si="7"/>
        <v>Union City city, Hudson County</v>
      </c>
      <c r="AD509" s="76"/>
      <c r="AE509" s="76"/>
      <c r="AF509" s="76"/>
      <c r="AG509" s="76"/>
      <c r="AH509" s="76"/>
      <c r="AI509" s="76"/>
      <c r="AJ509" s="76"/>
      <c r="AK509" s="76"/>
      <c r="AL509" s="76"/>
    </row>
    <row r="510" spans="25:38" ht="16.5" x14ac:dyDescent="0.3">
      <c r="Y510" s="76">
        <v>501</v>
      </c>
      <c r="Z510" s="77" t="s">
        <v>1107</v>
      </c>
      <c r="AA510" s="78" t="s">
        <v>61</v>
      </c>
      <c r="AB510" s="77" t="s">
        <v>269</v>
      </c>
      <c r="AC510" s="76" t="str">
        <f t="shared" si="7"/>
        <v>Union township, Union County</v>
      </c>
      <c r="AD510" s="76"/>
      <c r="AE510" s="76"/>
      <c r="AF510" s="76"/>
      <c r="AG510" s="76"/>
      <c r="AH510" s="76"/>
      <c r="AI510" s="76"/>
      <c r="AJ510" s="76"/>
      <c r="AK510" s="76"/>
      <c r="AL510" s="76"/>
    </row>
    <row r="511" spans="25:38" ht="16.5" x14ac:dyDescent="0.3">
      <c r="Y511" s="76">
        <v>502</v>
      </c>
      <c r="Z511" s="77" t="s">
        <v>1108</v>
      </c>
      <c r="AA511" s="78" t="s">
        <v>91</v>
      </c>
      <c r="AB511" s="77" t="s">
        <v>269</v>
      </c>
      <c r="AC511" s="76" t="str">
        <f t="shared" si="7"/>
        <v>Union township, Hunterdon County</v>
      </c>
      <c r="AD511" s="76"/>
      <c r="AE511" s="76"/>
      <c r="AF511" s="76"/>
      <c r="AG511" s="76"/>
      <c r="AH511" s="76"/>
      <c r="AI511" s="76"/>
      <c r="AJ511" s="76"/>
      <c r="AK511" s="76"/>
      <c r="AL511" s="76"/>
    </row>
    <row r="512" spans="25:38" ht="16.5" x14ac:dyDescent="0.3">
      <c r="Y512" s="76">
        <v>503</v>
      </c>
      <c r="Z512" s="77" t="s">
        <v>1109</v>
      </c>
      <c r="AA512" s="78" t="s">
        <v>26</v>
      </c>
      <c r="AB512" s="77" t="s">
        <v>198</v>
      </c>
      <c r="AC512" s="76" t="str">
        <f t="shared" si="7"/>
        <v>Upper Deerfield township, Cumberland County</v>
      </c>
      <c r="AD512" s="76"/>
      <c r="AE512" s="76"/>
      <c r="AF512" s="76"/>
      <c r="AG512" s="76"/>
      <c r="AH512" s="76"/>
      <c r="AI512" s="76"/>
      <c r="AJ512" s="76"/>
      <c r="AK512" s="76"/>
      <c r="AL512" s="76"/>
    </row>
    <row r="513" spans="25:38" ht="16.5" x14ac:dyDescent="0.3">
      <c r="Y513" s="76">
        <v>504</v>
      </c>
      <c r="Z513" s="77" t="s">
        <v>1110</v>
      </c>
      <c r="AA513" s="78" t="s">
        <v>54</v>
      </c>
      <c r="AB513" s="77" t="s">
        <v>537</v>
      </c>
      <c r="AC513" s="76" t="str">
        <f t="shared" si="7"/>
        <v>Upper Freehold township, Monmouth County</v>
      </c>
      <c r="AD513" s="76"/>
      <c r="AE513" s="76"/>
      <c r="AF513" s="76"/>
      <c r="AG513" s="76"/>
      <c r="AH513" s="76"/>
      <c r="AI513" s="76"/>
      <c r="AJ513" s="76"/>
      <c r="AK513" s="76"/>
      <c r="AL513" s="76"/>
    </row>
    <row r="514" spans="25:38" ht="16.5" x14ac:dyDescent="0.3">
      <c r="Y514" s="76">
        <v>505</v>
      </c>
      <c r="Z514" s="77" t="s">
        <v>1111</v>
      </c>
      <c r="AA514" s="78" t="s">
        <v>22</v>
      </c>
      <c r="AB514" s="77" t="s">
        <v>285</v>
      </c>
      <c r="AC514" s="76" t="str">
        <f t="shared" si="7"/>
        <v>Upper Pittsgrove township, Salem County</v>
      </c>
      <c r="AD514" s="76"/>
      <c r="AE514" s="76"/>
      <c r="AF514" s="76"/>
      <c r="AG514" s="76"/>
      <c r="AH514" s="76"/>
      <c r="AI514" s="76"/>
      <c r="AJ514" s="76"/>
      <c r="AK514" s="76"/>
      <c r="AL514" s="76"/>
    </row>
    <row r="515" spans="25:38" ht="16.5" x14ac:dyDescent="0.3">
      <c r="Y515" s="76">
        <v>506</v>
      </c>
      <c r="Z515" s="77" t="s">
        <v>1112</v>
      </c>
      <c r="AA515" s="78" t="s">
        <v>93</v>
      </c>
      <c r="AB515" s="77" t="s">
        <v>583</v>
      </c>
      <c r="AC515" s="76" t="str">
        <f t="shared" si="7"/>
        <v>Upper Saddle River borough, Bergen County</v>
      </c>
      <c r="AD515" s="76"/>
      <c r="AE515" s="76"/>
      <c r="AF515" s="76"/>
      <c r="AG515" s="76"/>
      <c r="AH515" s="76"/>
      <c r="AI515" s="76"/>
      <c r="AJ515" s="76"/>
      <c r="AK515" s="76"/>
      <c r="AL515" s="76"/>
    </row>
    <row r="516" spans="25:38" ht="16.5" x14ac:dyDescent="0.3">
      <c r="Y516" s="76">
        <v>507</v>
      </c>
      <c r="Z516" s="77" t="s">
        <v>1113</v>
      </c>
      <c r="AA516" s="78" t="s">
        <v>28</v>
      </c>
      <c r="AB516" s="77" t="s">
        <v>321</v>
      </c>
      <c r="AC516" s="76" t="str">
        <f t="shared" si="7"/>
        <v>Upper township, Cape May County</v>
      </c>
      <c r="AD516" s="76"/>
      <c r="AE516" s="76"/>
      <c r="AF516" s="76"/>
      <c r="AG516" s="76"/>
      <c r="AH516" s="76"/>
      <c r="AI516" s="76"/>
      <c r="AJ516" s="76"/>
      <c r="AK516" s="76"/>
      <c r="AL516" s="76"/>
    </row>
    <row r="517" spans="25:38" ht="16.5" x14ac:dyDescent="0.3">
      <c r="Y517" s="76">
        <v>508</v>
      </c>
      <c r="Z517" s="77" t="s">
        <v>1114</v>
      </c>
      <c r="AA517" s="78" t="s">
        <v>24</v>
      </c>
      <c r="AB517" s="77" t="s">
        <v>108</v>
      </c>
      <c r="AC517" s="76" t="str">
        <f t="shared" si="7"/>
        <v>Ventnor City city, Atlantic County</v>
      </c>
      <c r="AD517" s="76"/>
      <c r="AE517" s="76"/>
      <c r="AF517" s="76"/>
      <c r="AG517" s="76"/>
      <c r="AH517" s="76"/>
      <c r="AI517" s="76"/>
      <c r="AJ517" s="76"/>
      <c r="AK517" s="76"/>
      <c r="AL517" s="76"/>
    </row>
    <row r="518" spans="25:38" ht="16.5" x14ac:dyDescent="0.3">
      <c r="Y518" s="76">
        <v>509</v>
      </c>
      <c r="Z518" s="77" t="s">
        <v>1115</v>
      </c>
      <c r="AA518" s="78" t="s">
        <v>71</v>
      </c>
      <c r="AB518" s="77" t="s">
        <v>318</v>
      </c>
      <c r="AC518" s="76" t="str">
        <f t="shared" si="7"/>
        <v>Vernon township, Sussex County</v>
      </c>
      <c r="AD518" s="76"/>
      <c r="AE518" s="76"/>
      <c r="AF518" s="76"/>
      <c r="AG518" s="76"/>
      <c r="AH518" s="76"/>
      <c r="AI518" s="76"/>
      <c r="AJ518" s="76"/>
      <c r="AK518" s="76"/>
      <c r="AL518" s="76"/>
    </row>
    <row r="519" spans="25:38" ht="16.5" x14ac:dyDescent="0.3">
      <c r="Y519" s="76">
        <v>510</v>
      </c>
      <c r="Z519" s="77" t="s">
        <v>1116</v>
      </c>
      <c r="AA519" s="78" t="s">
        <v>41</v>
      </c>
      <c r="AB519" s="77" t="s">
        <v>469</v>
      </c>
      <c r="AC519" s="76" t="str">
        <f t="shared" si="7"/>
        <v>Verona township, Essex County</v>
      </c>
      <c r="AD519" s="76"/>
      <c r="AE519" s="76"/>
      <c r="AF519" s="76"/>
      <c r="AG519" s="76"/>
      <c r="AH519" s="76"/>
      <c r="AI519" s="76"/>
      <c r="AJ519" s="76"/>
      <c r="AK519" s="76"/>
      <c r="AL519" s="76"/>
    </row>
    <row r="520" spans="25:38" ht="16.5" x14ac:dyDescent="0.3">
      <c r="Y520" s="76">
        <v>511</v>
      </c>
      <c r="Z520" s="77" t="s">
        <v>1117</v>
      </c>
      <c r="AA520" s="78" t="s">
        <v>81</v>
      </c>
      <c r="AB520" s="77" t="s">
        <v>80</v>
      </c>
      <c r="AC520" s="76" t="str">
        <f t="shared" si="7"/>
        <v>Victory Gardens borough, Morris County</v>
      </c>
      <c r="AD520" s="76"/>
      <c r="AE520" s="76"/>
      <c r="AF520" s="76"/>
      <c r="AG520" s="76"/>
      <c r="AH520" s="76"/>
      <c r="AI520" s="76"/>
      <c r="AJ520" s="76"/>
      <c r="AK520" s="76"/>
      <c r="AL520" s="76"/>
    </row>
    <row r="521" spans="25:38" ht="16.5" x14ac:dyDescent="0.3">
      <c r="Y521" s="76">
        <v>512</v>
      </c>
      <c r="Z521" s="77" t="s">
        <v>1118</v>
      </c>
      <c r="AA521" s="78" t="s">
        <v>26</v>
      </c>
      <c r="AB521" s="77" t="s">
        <v>67</v>
      </c>
      <c r="AC521" s="76" t="str">
        <f t="shared" si="7"/>
        <v>Vineland city, Cumberland County</v>
      </c>
      <c r="AD521" s="76"/>
      <c r="AE521" s="76"/>
      <c r="AF521" s="76"/>
      <c r="AG521" s="76"/>
      <c r="AH521" s="76"/>
      <c r="AI521" s="76"/>
      <c r="AJ521" s="76"/>
      <c r="AK521" s="76"/>
      <c r="AL521" s="76"/>
    </row>
    <row r="522" spans="25:38" ht="16.5" x14ac:dyDescent="0.3">
      <c r="Y522" s="76">
        <v>513</v>
      </c>
      <c r="Z522" s="77" t="s">
        <v>1119</v>
      </c>
      <c r="AA522" s="78" t="s">
        <v>19</v>
      </c>
      <c r="AB522" s="77" t="s">
        <v>324</v>
      </c>
      <c r="AC522" s="76" t="str">
        <f t="shared" si="7"/>
        <v>Voorhees township, Camden County</v>
      </c>
      <c r="AD522" s="76"/>
      <c r="AE522" s="76"/>
      <c r="AF522" s="76"/>
      <c r="AG522" s="76"/>
      <c r="AH522" s="76"/>
      <c r="AI522" s="76"/>
      <c r="AJ522" s="76"/>
      <c r="AK522" s="76"/>
      <c r="AL522" s="76"/>
    </row>
    <row r="523" spans="25:38" ht="16.5" x14ac:dyDescent="0.3">
      <c r="Y523" s="76">
        <v>514</v>
      </c>
      <c r="Z523" s="77" t="s">
        <v>1120</v>
      </c>
      <c r="AA523" s="78" t="s">
        <v>93</v>
      </c>
      <c r="AB523" s="77" t="s">
        <v>483</v>
      </c>
      <c r="AC523" s="76" t="str">
        <f t="shared" ref="AC523:AC575" si="8">AB523&amp;", "&amp;AA523&amp;" County"</f>
        <v>Waldwick borough, Bergen County</v>
      </c>
      <c r="AD523" s="76"/>
      <c r="AE523" s="76"/>
      <c r="AF523" s="76"/>
      <c r="AG523" s="76"/>
      <c r="AH523" s="76"/>
      <c r="AI523" s="76"/>
      <c r="AJ523" s="76"/>
      <c r="AK523" s="76"/>
      <c r="AL523" s="76"/>
    </row>
    <row r="524" spans="25:38" ht="16.5" x14ac:dyDescent="0.3">
      <c r="Y524" s="76">
        <v>515</v>
      </c>
      <c r="Z524" s="77" t="s">
        <v>1121</v>
      </c>
      <c r="AA524" s="78" t="s">
        <v>54</v>
      </c>
      <c r="AB524" s="77" t="s">
        <v>425</v>
      </c>
      <c r="AC524" s="76" t="str">
        <f t="shared" si="8"/>
        <v>Wall township, Monmouth County</v>
      </c>
      <c r="AD524" s="76"/>
      <c r="AE524" s="76"/>
      <c r="AF524" s="76"/>
      <c r="AG524" s="76"/>
      <c r="AH524" s="76"/>
      <c r="AI524" s="76"/>
      <c r="AJ524" s="76"/>
      <c r="AK524" s="76"/>
      <c r="AL524" s="76"/>
    </row>
    <row r="525" spans="25:38" ht="16.5" x14ac:dyDescent="0.3">
      <c r="Y525" s="76">
        <v>516</v>
      </c>
      <c r="Z525" s="77" t="s">
        <v>1122</v>
      </c>
      <c r="AA525" s="78" t="s">
        <v>93</v>
      </c>
      <c r="AB525" s="77" t="s">
        <v>207</v>
      </c>
      <c r="AC525" s="76" t="str">
        <f t="shared" si="8"/>
        <v>Wallington borough, Bergen County</v>
      </c>
      <c r="AD525" s="76"/>
      <c r="AE525" s="76"/>
      <c r="AF525" s="76"/>
      <c r="AG525" s="76"/>
      <c r="AH525" s="76"/>
      <c r="AI525" s="76"/>
      <c r="AJ525" s="76"/>
      <c r="AK525" s="76"/>
      <c r="AL525" s="76"/>
    </row>
    <row r="526" spans="25:38" ht="16.5" x14ac:dyDescent="0.3">
      <c r="Y526" s="76">
        <v>517</v>
      </c>
      <c r="Z526" s="77" t="s">
        <v>1123</v>
      </c>
      <c r="AA526" s="78" t="s">
        <v>71</v>
      </c>
      <c r="AB526" s="77" t="s">
        <v>347</v>
      </c>
      <c r="AC526" s="76" t="str">
        <f t="shared" si="8"/>
        <v>Walpack township, Sussex County</v>
      </c>
      <c r="AD526" s="76"/>
      <c r="AE526" s="76"/>
      <c r="AF526" s="76"/>
      <c r="AG526" s="76"/>
      <c r="AH526" s="76"/>
      <c r="AI526" s="76"/>
      <c r="AJ526" s="76"/>
      <c r="AK526" s="76"/>
      <c r="AL526" s="76"/>
    </row>
    <row r="527" spans="25:38" ht="16.5" x14ac:dyDescent="0.3">
      <c r="Y527" s="76">
        <v>518</v>
      </c>
      <c r="Z527" s="77" t="s">
        <v>1124</v>
      </c>
      <c r="AA527" s="78" t="s">
        <v>33</v>
      </c>
      <c r="AB527" s="77" t="s">
        <v>336</v>
      </c>
      <c r="AC527" s="76" t="str">
        <f t="shared" si="8"/>
        <v>Wanaque borough, Passaic County</v>
      </c>
      <c r="AD527" s="76"/>
      <c r="AE527" s="76"/>
      <c r="AF527" s="76"/>
      <c r="AG527" s="76"/>
      <c r="AH527" s="76"/>
      <c r="AI527" s="76"/>
      <c r="AJ527" s="76"/>
      <c r="AK527" s="76"/>
      <c r="AL527" s="76"/>
    </row>
    <row r="528" spans="25:38" ht="16.5" x14ac:dyDescent="0.3">
      <c r="Y528" s="76">
        <v>519</v>
      </c>
      <c r="Z528" s="77" t="s">
        <v>1125</v>
      </c>
      <c r="AA528" s="78" t="s">
        <v>71</v>
      </c>
      <c r="AB528" s="77" t="s">
        <v>370</v>
      </c>
      <c r="AC528" s="76" t="str">
        <f t="shared" si="8"/>
        <v>Wantage township, Sussex County</v>
      </c>
      <c r="AD528" s="76"/>
      <c r="AE528" s="76"/>
      <c r="AF528" s="76"/>
      <c r="AG528" s="76"/>
      <c r="AH528" s="76"/>
      <c r="AI528" s="76"/>
      <c r="AJ528" s="76"/>
      <c r="AK528" s="76"/>
      <c r="AL528" s="76"/>
    </row>
    <row r="529" spans="25:38" ht="16.5" x14ac:dyDescent="0.3">
      <c r="Y529" s="76">
        <v>520</v>
      </c>
      <c r="Z529" s="77" t="s">
        <v>1126</v>
      </c>
      <c r="AA529" s="78" t="s">
        <v>172</v>
      </c>
      <c r="AB529" s="77" t="s">
        <v>553</v>
      </c>
      <c r="AC529" s="76" t="str">
        <f t="shared" si="8"/>
        <v>Warren township, Somerset County</v>
      </c>
      <c r="AD529" s="76"/>
      <c r="AE529" s="76"/>
      <c r="AF529" s="76"/>
      <c r="AG529" s="76"/>
      <c r="AH529" s="76"/>
      <c r="AI529" s="76"/>
      <c r="AJ529" s="76"/>
      <c r="AK529" s="76"/>
      <c r="AL529" s="76"/>
    </row>
    <row r="530" spans="25:38" ht="16.5" x14ac:dyDescent="0.3">
      <c r="Y530" s="76">
        <v>521</v>
      </c>
      <c r="Z530" s="77" t="s">
        <v>1127</v>
      </c>
      <c r="AA530" s="78" t="s">
        <v>63</v>
      </c>
      <c r="AB530" s="77" t="s">
        <v>178</v>
      </c>
      <c r="AC530" s="76" t="str">
        <f t="shared" si="8"/>
        <v>Washington borough, Warren County</v>
      </c>
      <c r="AD530" s="76"/>
      <c r="AE530" s="76"/>
      <c r="AF530" s="76"/>
      <c r="AG530" s="76"/>
      <c r="AH530" s="76"/>
      <c r="AI530" s="76"/>
      <c r="AJ530" s="76"/>
      <c r="AK530" s="76"/>
      <c r="AL530" s="76"/>
    </row>
    <row r="531" spans="25:38" ht="16.5" x14ac:dyDescent="0.3">
      <c r="Y531" s="76">
        <v>522</v>
      </c>
      <c r="Z531" s="77" t="s">
        <v>1128</v>
      </c>
      <c r="AA531" s="78" t="s">
        <v>44</v>
      </c>
      <c r="AB531" s="77" t="s">
        <v>152</v>
      </c>
      <c r="AC531" s="76" t="str">
        <f t="shared" si="8"/>
        <v>Washington township, Burlington County</v>
      </c>
      <c r="AD531" s="76"/>
      <c r="AE531" s="76"/>
      <c r="AF531" s="76"/>
      <c r="AG531" s="76"/>
      <c r="AH531" s="76"/>
      <c r="AI531" s="76"/>
      <c r="AJ531" s="76"/>
      <c r="AK531" s="76"/>
      <c r="AL531" s="76"/>
    </row>
    <row r="532" spans="25:38" ht="16.5" x14ac:dyDescent="0.3">
      <c r="Y532" s="76">
        <v>523</v>
      </c>
      <c r="Z532" s="77" t="s">
        <v>1129</v>
      </c>
      <c r="AA532" s="78" t="s">
        <v>47</v>
      </c>
      <c r="AB532" s="77" t="s">
        <v>152</v>
      </c>
      <c r="AC532" s="76" t="str">
        <f t="shared" si="8"/>
        <v>Washington township, Gloucester County</v>
      </c>
      <c r="AD532" s="76"/>
      <c r="AE532" s="76"/>
      <c r="AF532" s="76"/>
      <c r="AG532" s="76"/>
      <c r="AH532" s="76"/>
      <c r="AI532" s="76"/>
      <c r="AJ532" s="76"/>
      <c r="AK532" s="76"/>
      <c r="AL532" s="76"/>
    </row>
    <row r="533" spans="25:38" ht="16.5" x14ac:dyDescent="0.3">
      <c r="Y533" s="76">
        <v>524</v>
      </c>
      <c r="Z533" s="77" t="s">
        <v>1130</v>
      </c>
      <c r="AA533" s="78" t="s">
        <v>63</v>
      </c>
      <c r="AB533" s="77" t="s">
        <v>152</v>
      </c>
      <c r="AC533" s="76" t="str">
        <f t="shared" si="8"/>
        <v>Washington township, Warren County</v>
      </c>
      <c r="AD533" s="76"/>
      <c r="AE533" s="76"/>
      <c r="AF533" s="76"/>
      <c r="AG533" s="76"/>
      <c r="AH533" s="76"/>
      <c r="AI533" s="76"/>
      <c r="AJ533" s="76"/>
      <c r="AK533" s="76"/>
      <c r="AL533" s="76"/>
    </row>
    <row r="534" spans="25:38" ht="16.5" x14ac:dyDescent="0.3">
      <c r="Y534" s="76">
        <v>525</v>
      </c>
      <c r="Z534" s="77" t="s">
        <v>1131</v>
      </c>
      <c r="AA534" s="78" t="s">
        <v>93</v>
      </c>
      <c r="AB534" s="77" t="s">
        <v>152</v>
      </c>
      <c r="AC534" s="76" t="str">
        <f t="shared" si="8"/>
        <v>Washington township, Bergen County</v>
      </c>
      <c r="AD534" s="76"/>
      <c r="AE534" s="76"/>
      <c r="AF534" s="76"/>
      <c r="AG534" s="76"/>
      <c r="AH534" s="76"/>
      <c r="AI534" s="76"/>
      <c r="AJ534" s="76"/>
      <c r="AK534" s="76"/>
      <c r="AL534" s="76"/>
    </row>
    <row r="535" spans="25:38" ht="16.5" x14ac:dyDescent="0.3">
      <c r="Y535" s="76">
        <v>526</v>
      </c>
      <c r="Z535" s="77" t="s">
        <v>1132</v>
      </c>
      <c r="AA535" s="78" t="s">
        <v>81</v>
      </c>
      <c r="AB535" s="77" t="s">
        <v>152</v>
      </c>
      <c r="AC535" s="76" t="str">
        <f t="shared" si="8"/>
        <v>Washington township, Morris County</v>
      </c>
      <c r="AD535" s="76"/>
      <c r="AE535" s="76"/>
      <c r="AF535" s="76"/>
      <c r="AG535" s="76"/>
      <c r="AH535" s="76"/>
      <c r="AI535" s="76"/>
      <c r="AJ535" s="76"/>
      <c r="AK535" s="76"/>
      <c r="AL535" s="76"/>
    </row>
    <row r="536" spans="25:38" ht="16.5" x14ac:dyDescent="0.3">
      <c r="Y536" s="76">
        <v>527</v>
      </c>
      <c r="Z536" s="77" t="s">
        <v>1133</v>
      </c>
      <c r="AA536" s="78" t="s">
        <v>172</v>
      </c>
      <c r="AB536" s="77" t="s">
        <v>532</v>
      </c>
      <c r="AC536" s="76" t="str">
        <f t="shared" si="8"/>
        <v>Watchung borough, Somerset County</v>
      </c>
      <c r="AD536" s="76"/>
      <c r="AE536" s="76"/>
      <c r="AF536" s="76"/>
      <c r="AG536" s="76"/>
      <c r="AH536" s="76"/>
      <c r="AI536" s="76"/>
      <c r="AJ536" s="76"/>
      <c r="AK536" s="76"/>
      <c r="AL536" s="76"/>
    </row>
    <row r="537" spans="25:38" ht="16.5" x14ac:dyDescent="0.3">
      <c r="Y537" s="76">
        <v>528</v>
      </c>
      <c r="Z537" s="77" t="s">
        <v>1134</v>
      </c>
      <c r="AA537" s="78" t="s">
        <v>19</v>
      </c>
      <c r="AB537" s="77" t="s">
        <v>206</v>
      </c>
      <c r="AC537" s="76" t="str">
        <f t="shared" si="8"/>
        <v>Waterford township, Camden County</v>
      </c>
      <c r="AD537" s="76"/>
      <c r="AE537" s="76"/>
      <c r="AF537" s="76"/>
      <c r="AG537" s="76"/>
      <c r="AH537" s="76"/>
      <c r="AI537" s="76"/>
      <c r="AJ537" s="76"/>
      <c r="AK537" s="76"/>
      <c r="AL537" s="76"/>
    </row>
    <row r="538" spans="25:38" ht="16.5" x14ac:dyDescent="0.3">
      <c r="Y538" s="76">
        <v>529</v>
      </c>
      <c r="Z538" s="77" t="s">
        <v>1135</v>
      </c>
      <c r="AA538" s="78" t="s">
        <v>33</v>
      </c>
      <c r="AB538" s="77" t="s">
        <v>433</v>
      </c>
      <c r="AC538" s="76" t="str">
        <f t="shared" si="8"/>
        <v>Wayne township, Passaic County</v>
      </c>
      <c r="AD538" s="76"/>
      <c r="AE538" s="76"/>
      <c r="AF538" s="76"/>
      <c r="AG538" s="76"/>
      <c r="AH538" s="76"/>
      <c r="AI538" s="76"/>
      <c r="AJ538" s="76"/>
      <c r="AK538" s="76"/>
      <c r="AL538" s="76"/>
    </row>
    <row r="539" spans="25:38" ht="16.5" x14ac:dyDescent="0.3">
      <c r="Y539" s="76">
        <v>530</v>
      </c>
      <c r="Z539" s="77" t="s">
        <v>1136</v>
      </c>
      <c r="AA539" s="78" t="s">
        <v>52</v>
      </c>
      <c r="AB539" s="77" t="s">
        <v>259</v>
      </c>
      <c r="AC539" s="76" t="str">
        <f t="shared" si="8"/>
        <v>Weehawken township, Hudson County</v>
      </c>
      <c r="AD539" s="76"/>
      <c r="AE539" s="76"/>
      <c r="AF539" s="76"/>
      <c r="AG539" s="76"/>
      <c r="AH539" s="76"/>
      <c r="AI539" s="76"/>
      <c r="AJ539" s="76"/>
      <c r="AK539" s="76"/>
      <c r="AL539" s="76"/>
    </row>
    <row r="540" spans="25:38" ht="16.5" x14ac:dyDescent="0.3">
      <c r="Y540" s="76">
        <v>531</v>
      </c>
      <c r="Z540" s="77" t="s">
        <v>1137</v>
      </c>
      <c r="AA540" s="78" t="s">
        <v>47</v>
      </c>
      <c r="AB540" s="77" t="s">
        <v>390</v>
      </c>
      <c r="AC540" s="76" t="str">
        <f t="shared" si="8"/>
        <v>Wenonah borough, Gloucester County</v>
      </c>
      <c r="AD540" s="76"/>
      <c r="AE540" s="76"/>
      <c r="AF540" s="76"/>
      <c r="AG540" s="76"/>
      <c r="AH540" s="76"/>
      <c r="AI540" s="76"/>
      <c r="AJ540" s="76"/>
      <c r="AK540" s="76"/>
      <c r="AL540" s="76"/>
    </row>
    <row r="541" spans="25:38" ht="16.5" x14ac:dyDescent="0.3">
      <c r="Y541" s="76">
        <v>532</v>
      </c>
      <c r="Z541" s="77" t="s">
        <v>1138</v>
      </c>
      <c r="AA541" s="78" t="s">
        <v>91</v>
      </c>
      <c r="AB541" s="77" t="s">
        <v>468</v>
      </c>
      <c r="AC541" s="76" t="str">
        <f t="shared" si="8"/>
        <v>West Amwell township, Hunterdon County</v>
      </c>
      <c r="AD541" s="76"/>
      <c r="AE541" s="76"/>
      <c r="AF541" s="76"/>
      <c r="AG541" s="76"/>
      <c r="AH541" s="76"/>
      <c r="AI541" s="76"/>
      <c r="AJ541" s="76"/>
      <c r="AK541" s="76"/>
      <c r="AL541" s="76"/>
    </row>
    <row r="542" spans="25:38" ht="16.5" x14ac:dyDescent="0.3">
      <c r="Y542" s="76">
        <v>533</v>
      </c>
      <c r="Z542" s="77" t="s">
        <v>1139</v>
      </c>
      <c r="AA542" s="78" t="s">
        <v>41</v>
      </c>
      <c r="AB542" s="77" t="s">
        <v>467</v>
      </c>
      <c r="AC542" s="76" t="str">
        <f t="shared" si="8"/>
        <v>West Caldwell township, Essex County</v>
      </c>
      <c r="AD542" s="76"/>
      <c r="AE542" s="76"/>
      <c r="AF542" s="76"/>
      <c r="AG542" s="76"/>
      <c r="AH542" s="76"/>
      <c r="AI542" s="76"/>
      <c r="AJ542" s="76"/>
      <c r="AK542" s="76"/>
      <c r="AL542" s="76"/>
    </row>
    <row r="543" spans="25:38" ht="16.5" x14ac:dyDescent="0.3">
      <c r="Y543" s="76">
        <v>534</v>
      </c>
      <c r="Z543" s="77" t="s">
        <v>1140</v>
      </c>
      <c r="AA543" s="78" t="s">
        <v>28</v>
      </c>
      <c r="AB543" s="77" t="s">
        <v>140</v>
      </c>
      <c r="AC543" s="76" t="str">
        <f t="shared" si="8"/>
        <v>West Cape May borough, Cape May County</v>
      </c>
      <c r="AD543" s="76"/>
      <c r="AE543" s="76"/>
      <c r="AF543" s="76"/>
      <c r="AG543" s="76"/>
      <c r="AH543" s="76"/>
      <c r="AI543" s="76"/>
      <c r="AJ543" s="76"/>
      <c r="AK543" s="76"/>
      <c r="AL543" s="76"/>
    </row>
    <row r="544" spans="25:38" ht="16.5" x14ac:dyDescent="0.3">
      <c r="Y544" s="76">
        <v>535</v>
      </c>
      <c r="Z544" s="77" t="s">
        <v>1141</v>
      </c>
      <c r="AA544" s="78" t="s">
        <v>47</v>
      </c>
      <c r="AB544" s="77" t="s">
        <v>270</v>
      </c>
      <c r="AC544" s="76" t="str">
        <f t="shared" si="8"/>
        <v>West Deptford township, Gloucester County</v>
      </c>
      <c r="AD544" s="76"/>
      <c r="AE544" s="76"/>
      <c r="AF544" s="76"/>
      <c r="AG544" s="76"/>
      <c r="AH544" s="76"/>
      <c r="AI544" s="76"/>
      <c r="AJ544" s="76"/>
      <c r="AK544" s="76"/>
      <c r="AL544" s="76"/>
    </row>
    <row r="545" spans="25:38" ht="16.5" x14ac:dyDescent="0.3">
      <c r="Y545" s="76">
        <v>536</v>
      </c>
      <c r="Z545" s="77" t="s">
        <v>1142</v>
      </c>
      <c r="AA545" s="78" t="s">
        <v>54</v>
      </c>
      <c r="AB545" s="77" t="s">
        <v>379</v>
      </c>
      <c r="AC545" s="76" t="str">
        <f t="shared" si="8"/>
        <v>West Long Branch borough, Monmouth County</v>
      </c>
      <c r="AD545" s="76"/>
      <c r="AE545" s="76"/>
      <c r="AF545" s="76"/>
      <c r="AG545" s="76"/>
      <c r="AH545" s="76"/>
      <c r="AI545" s="76"/>
      <c r="AJ545" s="76"/>
      <c r="AK545" s="76"/>
      <c r="AL545" s="76"/>
    </row>
    <row r="546" spans="25:38" ht="16.5" x14ac:dyDescent="0.3">
      <c r="Y546" s="76">
        <v>537</v>
      </c>
      <c r="Z546" s="77" t="s">
        <v>1143</v>
      </c>
      <c r="AA546" s="78" t="s">
        <v>33</v>
      </c>
      <c r="AB546" s="77" t="s">
        <v>373</v>
      </c>
      <c r="AC546" s="76" t="str">
        <f t="shared" si="8"/>
        <v>West Milford township, Passaic County</v>
      </c>
      <c r="AD546" s="76"/>
      <c r="AE546" s="76"/>
      <c r="AF546" s="76"/>
      <c r="AG546" s="76"/>
      <c r="AH546" s="76"/>
      <c r="AI546" s="76"/>
      <c r="AJ546" s="76"/>
      <c r="AK546" s="76"/>
      <c r="AL546" s="76"/>
    </row>
    <row r="547" spans="25:38" ht="16.5" x14ac:dyDescent="0.3">
      <c r="Y547" s="76">
        <v>538</v>
      </c>
      <c r="Z547" s="77" t="s">
        <v>1144</v>
      </c>
      <c r="AA547" s="78" t="s">
        <v>52</v>
      </c>
      <c r="AB547" s="77" t="s">
        <v>72</v>
      </c>
      <c r="AC547" s="76" t="str">
        <f t="shared" si="8"/>
        <v>West New York town, Hudson County</v>
      </c>
      <c r="AD547" s="76"/>
      <c r="AE547" s="76"/>
      <c r="AF547" s="76"/>
      <c r="AG547" s="76"/>
      <c r="AH547" s="76"/>
      <c r="AI547" s="76"/>
      <c r="AJ547" s="76"/>
      <c r="AK547" s="76"/>
      <c r="AL547" s="76"/>
    </row>
    <row r="548" spans="25:38" ht="16.5" x14ac:dyDescent="0.3">
      <c r="Y548" s="76">
        <v>539</v>
      </c>
      <c r="Z548" s="77" t="s">
        <v>1145</v>
      </c>
      <c r="AA548" s="78" t="s">
        <v>41</v>
      </c>
      <c r="AB548" s="77" t="s">
        <v>331</v>
      </c>
      <c r="AC548" s="76" t="str">
        <f t="shared" si="8"/>
        <v>West Orange township, Essex County</v>
      </c>
      <c r="AD548" s="76"/>
      <c r="AE548" s="76"/>
      <c r="AF548" s="76"/>
      <c r="AG548" s="76"/>
      <c r="AH548" s="76"/>
      <c r="AI548" s="76"/>
      <c r="AJ548" s="76"/>
      <c r="AK548" s="76"/>
      <c r="AL548" s="76"/>
    </row>
    <row r="549" spans="25:38" ht="16.5" x14ac:dyDescent="0.3">
      <c r="Y549" s="76">
        <v>540</v>
      </c>
      <c r="Z549" s="77" t="s">
        <v>1146</v>
      </c>
      <c r="AA549" s="78" t="s">
        <v>28</v>
      </c>
      <c r="AB549" s="77" t="s">
        <v>139</v>
      </c>
      <c r="AC549" s="76" t="str">
        <f t="shared" si="8"/>
        <v>West Wildwood borough, Cape May County</v>
      </c>
      <c r="AD549" s="76"/>
      <c r="AE549" s="76"/>
      <c r="AF549" s="76"/>
      <c r="AG549" s="76"/>
      <c r="AH549" s="76"/>
      <c r="AI549" s="76"/>
      <c r="AJ549" s="76"/>
      <c r="AK549" s="76"/>
      <c r="AL549" s="76"/>
    </row>
    <row r="550" spans="25:38" ht="16.5" x14ac:dyDescent="0.3">
      <c r="Y550" s="76">
        <v>541</v>
      </c>
      <c r="Z550" s="77" t="s">
        <v>1147</v>
      </c>
      <c r="AA550" s="78" t="s">
        <v>38</v>
      </c>
      <c r="AB550" s="77" t="s">
        <v>577</v>
      </c>
      <c r="AC550" s="76" t="str">
        <f t="shared" si="8"/>
        <v>West Windsor township, Mercer County</v>
      </c>
      <c r="AD550" s="76"/>
      <c r="AE550" s="76"/>
      <c r="AF550" s="76"/>
      <c r="AG550" s="76"/>
      <c r="AH550" s="76"/>
      <c r="AI550" s="76"/>
      <c r="AJ550" s="76"/>
      <c r="AK550" s="76"/>
      <c r="AL550" s="76"/>
    </row>
    <row r="551" spans="25:38" ht="16.5" x14ac:dyDescent="0.3">
      <c r="Y551" s="76">
        <v>542</v>
      </c>
      <c r="Z551" s="77" t="s">
        <v>1148</v>
      </c>
      <c r="AA551" s="78" t="s">
        <v>44</v>
      </c>
      <c r="AB551" s="77" t="s">
        <v>380</v>
      </c>
      <c r="AC551" s="76" t="str">
        <f t="shared" si="8"/>
        <v>Westampton township, Burlington County</v>
      </c>
      <c r="AD551" s="76"/>
      <c r="AE551" s="76"/>
      <c r="AF551" s="76"/>
      <c r="AG551" s="76"/>
      <c r="AH551" s="76"/>
      <c r="AI551" s="76"/>
      <c r="AJ551" s="76"/>
      <c r="AK551" s="76"/>
      <c r="AL551" s="76"/>
    </row>
    <row r="552" spans="25:38" ht="16.5" x14ac:dyDescent="0.3">
      <c r="Y552" s="76">
        <v>543</v>
      </c>
      <c r="Z552" s="77" t="s">
        <v>1149</v>
      </c>
      <c r="AA552" s="78" t="s">
        <v>61</v>
      </c>
      <c r="AB552" s="77" t="s">
        <v>557</v>
      </c>
      <c r="AC552" s="76" t="str">
        <f t="shared" si="8"/>
        <v>Westfield town, Union County</v>
      </c>
      <c r="AD552" s="76"/>
      <c r="AE552" s="76"/>
      <c r="AF552" s="76"/>
      <c r="AG552" s="76"/>
      <c r="AH552" s="76"/>
      <c r="AI552" s="76"/>
      <c r="AJ552" s="76"/>
      <c r="AK552" s="76"/>
      <c r="AL552" s="76"/>
    </row>
    <row r="553" spans="25:38" ht="16.5" x14ac:dyDescent="0.3">
      <c r="Y553" s="76">
        <v>544</v>
      </c>
      <c r="Z553" s="77" t="s">
        <v>1150</v>
      </c>
      <c r="AA553" s="78" t="s">
        <v>47</v>
      </c>
      <c r="AB553" s="77" t="s">
        <v>98</v>
      </c>
      <c r="AC553" s="76" t="str">
        <f t="shared" si="8"/>
        <v>Westville borough, Gloucester County</v>
      </c>
      <c r="AD553" s="76"/>
      <c r="AE553" s="76"/>
      <c r="AF553" s="76"/>
      <c r="AG553" s="76"/>
      <c r="AH553" s="76"/>
      <c r="AI553" s="76"/>
      <c r="AJ553" s="76"/>
      <c r="AK553" s="76"/>
      <c r="AL553" s="76"/>
    </row>
    <row r="554" spans="25:38" ht="16.5" x14ac:dyDescent="0.3">
      <c r="Y554" s="76">
        <v>545</v>
      </c>
      <c r="Z554" s="77" t="s">
        <v>1151</v>
      </c>
      <c r="AA554" s="78" t="s">
        <v>93</v>
      </c>
      <c r="AB554" s="77" t="s">
        <v>382</v>
      </c>
      <c r="AC554" s="76" t="str">
        <f t="shared" si="8"/>
        <v>Westwood borough, Bergen County</v>
      </c>
      <c r="AD554" s="76"/>
      <c r="AE554" s="76"/>
      <c r="AF554" s="76"/>
      <c r="AG554" s="76"/>
      <c r="AH554" s="76"/>
      <c r="AI554" s="76"/>
      <c r="AJ554" s="76"/>
      <c r="AK554" s="76"/>
      <c r="AL554" s="76"/>
    </row>
    <row r="555" spans="25:38" ht="16.5" x14ac:dyDescent="0.3">
      <c r="Y555" s="76">
        <v>546</v>
      </c>
      <c r="Z555" s="77" t="s">
        <v>1152</v>
      </c>
      <c r="AA555" s="78" t="s">
        <v>24</v>
      </c>
      <c r="AB555" s="77" t="s">
        <v>181</v>
      </c>
      <c r="AC555" s="76" t="str">
        <f t="shared" si="8"/>
        <v>Weymouth township, Atlantic County</v>
      </c>
      <c r="AD555" s="76"/>
      <c r="AE555" s="76"/>
      <c r="AF555" s="76"/>
      <c r="AG555" s="76"/>
      <c r="AH555" s="76"/>
      <c r="AI555" s="76"/>
      <c r="AJ555" s="76"/>
      <c r="AK555" s="76"/>
      <c r="AL555" s="76"/>
    </row>
    <row r="556" spans="25:38" ht="16.5" x14ac:dyDescent="0.3">
      <c r="Y556" s="76">
        <v>547</v>
      </c>
      <c r="Z556" s="77" t="s">
        <v>1153</v>
      </c>
      <c r="AA556" s="78" t="s">
        <v>81</v>
      </c>
      <c r="AB556" s="77" t="s">
        <v>175</v>
      </c>
      <c r="AC556" s="76" t="str">
        <f t="shared" si="8"/>
        <v>Wharton borough, Morris County</v>
      </c>
      <c r="AD556" s="76"/>
      <c r="AE556" s="76"/>
      <c r="AF556" s="76"/>
      <c r="AG556" s="76"/>
      <c r="AH556" s="76"/>
      <c r="AI556" s="76"/>
      <c r="AJ556" s="76"/>
      <c r="AK556" s="76"/>
      <c r="AL556" s="76"/>
    </row>
    <row r="557" spans="25:38" ht="16.5" x14ac:dyDescent="0.3">
      <c r="Y557" s="76">
        <v>548</v>
      </c>
      <c r="Z557" s="77" t="s">
        <v>1154</v>
      </c>
      <c r="AA557" s="78" t="s">
        <v>63</v>
      </c>
      <c r="AB557" s="77" t="s">
        <v>265</v>
      </c>
      <c r="AC557" s="76" t="str">
        <f t="shared" si="8"/>
        <v>White township, Warren County</v>
      </c>
      <c r="AD557" s="76"/>
      <c r="AE557" s="76"/>
      <c r="AF557" s="76"/>
      <c r="AG557" s="76"/>
      <c r="AH557" s="76"/>
      <c r="AI557" s="76"/>
      <c r="AJ557" s="76"/>
      <c r="AK557" s="76"/>
      <c r="AL557" s="76"/>
    </row>
    <row r="558" spans="25:38" ht="16.5" x14ac:dyDescent="0.3">
      <c r="Y558" s="76">
        <v>549</v>
      </c>
      <c r="Z558" s="77" t="s">
        <v>1155</v>
      </c>
      <c r="AA558" s="78" t="s">
        <v>28</v>
      </c>
      <c r="AB558" s="77" t="s">
        <v>27</v>
      </c>
      <c r="AC558" s="76" t="str">
        <f t="shared" si="8"/>
        <v>Wildwood city, Cape May County</v>
      </c>
      <c r="AD558" s="76"/>
      <c r="AE558" s="76"/>
      <c r="AF558" s="76"/>
      <c r="AG558" s="76"/>
      <c r="AH558" s="76"/>
      <c r="AI558" s="76"/>
      <c r="AJ558" s="76"/>
      <c r="AK558" s="76"/>
      <c r="AL558" s="76"/>
    </row>
    <row r="559" spans="25:38" ht="16.5" x14ac:dyDescent="0.3">
      <c r="Y559" s="76">
        <v>550</v>
      </c>
      <c r="Z559" s="77" t="s">
        <v>1156</v>
      </c>
      <c r="AA559" s="78" t="s">
        <v>28</v>
      </c>
      <c r="AB559" s="77" t="s">
        <v>136</v>
      </c>
      <c r="AC559" s="76" t="str">
        <f t="shared" si="8"/>
        <v>Wildwood Crest borough, Cape May County</v>
      </c>
      <c r="AD559" s="76"/>
      <c r="AE559" s="76"/>
      <c r="AF559" s="76"/>
      <c r="AG559" s="76"/>
      <c r="AH559" s="76"/>
      <c r="AI559" s="76"/>
      <c r="AJ559" s="76"/>
      <c r="AK559" s="76"/>
      <c r="AL559" s="76"/>
    </row>
    <row r="560" spans="25:38" ht="16.5" x14ac:dyDescent="0.3">
      <c r="Y560" s="76">
        <v>551</v>
      </c>
      <c r="Z560" s="77" t="s">
        <v>1157</v>
      </c>
      <c r="AA560" s="78" t="s">
        <v>44</v>
      </c>
      <c r="AB560" s="77" t="s">
        <v>128</v>
      </c>
      <c r="AC560" s="76" t="str">
        <f t="shared" si="8"/>
        <v>Willingboro township, Burlington County</v>
      </c>
      <c r="AD560" s="76"/>
      <c r="AE560" s="76"/>
      <c r="AF560" s="76"/>
      <c r="AG560" s="76"/>
      <c r="AH560" s="76"/>
      <c r="AI560" s="76"/>
      <c r="AJ560" s="76"/>
      <c r="AK560" s="76"/>
      <c r="AL560" s="76"/>
    </row>
    <row r="561" spans="25:38" ht="16.5" x14ac:dyDescent="0.3">
      <c r="Y561" s="76">
        <v>552</v>
      </c>
      <c r="Z561" s="77" t="s">
        <v>1158</v>
      </c>
      <c r="AA561" s="78" t="s">
        <v>61</v>
      </c>
      <c r="AB561" s="77" t="s">
        <v>135</v>
      </c>
      <c r="AC561" s="76" t="str">
        <f t="shared" si="8"/>
        <v>Winfield township, Union County</v>
      </c>
      <c r="AD561" s="76"/>
      <c r="AE561" s="76"/>
      <c r="AF561" s="76"/>
      <c r="AG561" s="76"/>
      <c r="AH561" s="76"/>
      <c r="AI561" s="76"/>
      <c r="AJ561" s="76"/>
      <c r="AK561" s="76"/>
      <c r="AL561" s="76"/>
    </row>
    <row r="562" spans="25:38" ht="16.5" x14ac:dyDescent="0.3">
      <c r="Y562" s="76">
        <v>553</v>
      </c>
      <c r="Z562" s="77" t="s">
        <v>1159</v>
      </c>
      <c r="AA562" s="78" t="s">
        <v>19</v>
      </c>
      <c r="AB562" s="77" t="s">
        <v>232</v>
      </c>
      <c r="AC562" s="76" t="str">
        <f t="shared" si="8"/>
        <v>Winslow township, Camden County</v>
      </c>
      <c r="AD562" s="76"/>
      <c r="AE562" s="76"/>
      <c r="AF562" s="76"/>
      <c r="AG562" s="76"/>
      <c r="AH562" s="76"/>
      <c r="AI562" s="76"/>
      <c r="AJ562" s="76"/>
      <c r="AK562" s="76"/>
      <c r="AL562" s="76"/>
    </row>
    <row r="563" spans="25:38" ht="16.5" x14ac:dyDescent="0.3">
      <c r="Y563" s="76">
        <v>554</v>
      </c>
      <c r="Z563" s="77" t="s">
        <v>1160</v>
      </c>
      <c r="AA563" s="78" t="s">
        <v>28</v>
      </c>
      <c r="AB563" s="77" t="s">
        <v>35</v>
      </c>
      <c r="AC563" s="76" t="str">
        <f t="shared" si="8"/>
        <v>Woodbine borough, Cape May County</v>
      </c>
      <c r="AD563" s="76"/>
      <c r="AE563" s="76"/>
      <c r="AF563" s="76"/>
      <c r="AG563" s="76"/>
      <c r="AH563" s="76"/>
      <c r="AI563" s="76"/>
      <c r="AJ563" s="76"/>
      <c r="AK563" s="76"/>
      <c r="AL563" s="76"/>
    </row>
    <row r="564" spans="25:38" ht="16.5" x14ac:dyDescent="0.3">
      <c r="Y564" s="76">
        <v>555</v>
      </c>
      <c r="Z564" s="77" t="s">
        <v>1161</v>
      </c>
      <c r="AA564" s="78" t="s">
        <v>49</v>
      </c>
      <c r="AB564" s="77" t="s">
        <v>302</v>
      </c>
      <c r="AC564" s="76" t="str">
        <f t="shared" si="8"/>
        <v>Woodbridge township, Middlesex County</v>
      </c>
      <c r="AD564" s="76"/>
      <c r="AE564" s="76"/>
      <c r="AF564" s="76"/>
      <c r="AG564" s="76"/>
      <c r="AH564" s="76"/>
      <c r="AI564" s="76"/>
      <c r="AJ564" s="76"/>
      <c r="AK564" s="76"/>
      <c r="AL564" s="76"/>
    </row>
    <row r="565" spans="25:38" ht="16.5" x14ac:dyDescent="0.3">
      <c r="Y565" s="76">
        <v>556</v>
      </c>
      <c r="Z565" s="77" t="s">
        <v>1162</v>
      </c>
      <c r="AA565" s="78" t="s">
        <v>47</v>
      </c>
      <c r="AB565" s="77" t="s">
        <v>69</v>
      </c>
      <c r="AC565" s="76" t="str">
        <f t="shared" si="8"/>
        <v>Woodbury city, Gloucester County</v>
      </c>
      <c r="AD565" s="76"/>
      <c r="AE565" s="76"/>
      <c r="AF565" s="76"/>
      <c r="AG565" s="76"/>
      <c r="AH565" s="76"/>
      <c r="AI565" s="76"/>
      <c r="AJ565" s="76"/>
      <c r="AK565" s="76"/>
      <c r="AL565" s="76"/>
    </row>
    <row r="566" spans="25:38" ht="16.5" x14ac:dyDescent="0.3">
      <c r="Y566" s="76">
        <v>557</v>
      </c>
      <c r="Z566" s="77" t="s">
        <v>1163</v>
      </c>
      <c r="AA566" s="78" t="s">
        <v>47</v>
      </c>
      <c r="AB566" s="77" t="s">
        <v>278</v>
      </c>
      <c r="AC566" s="76" t="str">
        <f t="shared" si="8"/>
        <v>Woodbury Heights borough, Gloucester County</v>
      </c>
      <c r="AD566" s="76"/>
      <c r="AE566" s="76"/>
      <c r="AF566" s="76"/>
      <c r="AG566" s="76"/>
      <c r="AH566" s="76"/>
      <c r="AI566" s="76"/>
      <c r="AJ566" s="76"/>
      <c r="AK566" s="76"/>
      <c r="AL566" s="76"/>
    </row>
    <row r="567" spans="25:38" ht="16.5" x14ac:dyDescent="0.3">
      <c r="Y567" s="76">
        <v>558</v>
      </c>
      <c r="Z567" s="77" t="s">
        <v>1164</v>
      </c>
      <c r="AA567" s="78" t="s">
        <v>93</v>
      </c>
      <c r="AB567" s="77" t="s">
        <v>568</v>
      </c>
      <c r="AC567" s="76" t="str">
        <f t="shared" si="8"/>
        <v>Woodcliff Lake borough, Bergen County</v>
      </c>
      <c r="AD567" s="76"/>
      <c r="AE567" s="76"/>
      <c r="AF567" s="76"/>
      <c r="AG567" s="76"/>
      <c r="AH567" s="76"/>
      <c r="AI567" s="76"/>
      <c r="AJ567" s="76"/>
      <c r="AK567" s="76"/>
      <c r="AL567" s="76"/>
    </row>
    <row r="568" spans="25:38" ht="16.5" x14ac:dyDescent="0.3">
      <c r="Y568" s="76">
        <v>559</v>
      </c>
      <c r="Z568" s="77" t="s">
        <v>1165</v>
      </c>
      <c r="AA568" s="78" t="s">
        <v>33</v>
      </c>
      <c r="AB568" s="77" t="s">
        <v>226</v>
      </c>
      <c r="AC568" s="76" t="str">
        <f t="shared" si="8"/>
        <v>Woodland Park borough, Passaic County</v>
      </c>
      <c r="AD568" s="76"/>
      <c r="AE568" s="76"/>
      <c r="AF568" s="76"/>
      <c r="AG568" s="76"/>
      <c r="AH568" s="76"/>
      <c r="AI568" s="76"/>
      <c r="AJ568" s="76"/>
      <c r="AK568" s="76"/>
      <c r="AL568" s="76"/>
    </row>
    <row r="569" spans="25:38" ht="16.5" x14ac:dyDescent="0.3">
      <c r="Y569" s="76">
        <v>560</v>
      </c>
      <c r="Z569" s="77" t="s">
        <v>1166</v>
      </c>
      <c r="AA569" s="78" t="s">
        <v>44</v>
      </c>
      <c r="AB569" s="77" t="s">
        <v>291</v>
      </c>
      <c r="AC569" s="76" t="str">
        <f t="shared" si="8"/>
        <v>Woodland township, Burlington County</v>
      </c>
      <c r="AD569" s="76"/>
      <c r="AE569" s="76"/>
      <c r="AF569" s="76"/>
      <c r="AG569" s="76"/>
      <c r="AH569" s="76"/>
      <c r="AI569" s="76"/>
      <c r="AJ569" s="76"/>
      <c r="AK569" s="76"/>
      <c r="AL569" s="76"/>
    </row>
    <row r="570" spans="25:38" ht="16.5" x14ac:dyDescent="0.3">
      <c r="Y570" s="76">
        <v>561</v>
      </c>
      <c r="Z570" s="77" t="s">
        <v>1167</v>
      </c>
      <c r="AA570" s="78" t="s">
        <v>19</v>
      </c>
      <c r="AB570" s="77" t="s">
        <v>45</v>
      </c>
      <c r="AC570" s="76" t="str">
        <f t="shared" si="8"/>
        <v>Woodlynne borough, Camden County</v>
      </c>
      <c r="AD570" s="76"/>
      <c r="AE570" s="76"/>
      <c r="AF570" s="76"/>
      <c r="AG570" s="76"/>
      <c r="AH570" s="76"/>
      <c r="AI570" s="76"/>
      <c r="AJ570" s="76"/>
      <c r="AK570" s="76"/>
      <c r="AL570" s="76"/>
    </row>
    <row r="571" spans="25:38" ht="16.5" x14ac:dyDescent="0.3">
      <c r="Y571" s="76">
        <v>562</v>
      </c>
      <c r="Z571" s="77" t="s">
        <v>1168</v>
      </c>
      <c r="AA571" s="78" t="s">
        <v>93</v>
      </c>
      <c r="AB571" s="77" t="s">
        <v>413</v>
      </c>
      <c r="AC571" s="76" t="str">
        <f t="shared" si="8"/>
        <v>Wood-Ridge borough, Bergen County</v>
      </c>
      <c r="AD571" s="76"/>
      <c r="AE571" s="76"/>
      <c r="AF571" s="76"/>
      <c r="AG571" s="76"/>
      <c r="AH571" s="76"/>
      <c r="AI571" s="76"/>
      <c r="AJ571" s="76"/>
      <c r="AK571" s="76"/>
      <c r="AL571" s="76"/>
    </row>
    <row r="572" spans="25:38" ht="16.5" x14ac:dyDescent="0.3">
      <c r="Y572" s="76">
        <v>563</v>
      </c>
      <c r="Z572" s="77" t="s">
        <v>1169</v>
      </c>
      <c r="AA572" s="78" t="s">
        <v>22</v>
      </c>
      <c r="AB572" s="77" t="s">
        <v>200</v>
      </c>
      <c r="AC572" s="76" t="str">
        <f t="shared" si="8"/>
        <v>Woodstown borough, Salem County</v>
      </c>
      <c r="AD572" s="76"/>
      <c r="AE572" s="76"/>
      <c r="AF572" s="76"/>
      <c r="AG572" s="76"/>
      <c r="AH572" s="76"/>
      <c r="AI572" s="76"/>
      <c r="AJ572" s="76"/>
      <c r="AK572" s="76"/>
      <c r="AL572" s="76"/>
    </row>
    <row r="573" spans="25:38" x14ac:dyDescent="0.25">
      <c r="Y573" s="76">
        <v>564</v>
      </c>
      <c r="Z573" s="76" t="s">
        <v>1170</v>
      </c>
      <c r="AA573" s="76" t="s">
        <v>47</v>
      </c>
      <c r="AB573" s="76" t="s">
        <v>550</v>
      </c>
      <c r="AC573" s="76" t="str">
        <f t="shared" si="8"/>
        <v>Woolwich township, Gloucester County</v>
      </c>
      <c r="AD573" s="76"/>
      <c r="AE573" s="76"/>
      <c r="AF573" s="76"/>
      <c r="AG573" s="76"/>
      <c r="AH573" s="76"/>
      <c r="AI573" s="76"/>
      <c r="AJ573" s="76"/>
      <c r="AK573" s="76"/>
      <c r="AL573" s="76"/>
    </row>
    <row r="574" spans="25:38" x14ac:dyDescent="0.25">
      <c r="Y574" s="76">
        <v>565</v>
      </c>
      <c r="Z574" s="76" t="s">
        <v>1171</v>
      </c>
      <c r="AA574" s="76" t="s">
        <v>44</v>
      </c>
      <c r="AB574" s="76" t="s">
        <v>43</v>
      </c>
      <c r="AC574" s="76" t="str">
        <f t="shared" si="8"/>
        <v>Wrightstown borough, Burlington County</v>
      </c>
      <c r="AD574" s="76"/>
      <c r="AE574" s="76"/>
      <c r="AF574" s="76"/>
      <c r="AG574" s="76"/>
      <c r="AH574" s="76"/>
      <c r="AI574" s="76"/>
      <c r="AJ574" s="76"/>
      <c r="AK574" s="76"/>
      <c r="AL574" s="76"/>
    </row>
    <row r="575" spans="25:38" x14ac:dyDescent="0.25">
      <c r="Y575" s="76">
        <v>566</v>
      </c>
      <c r="Z575" s="76" t="s">
        <v>1172</v>
      </c>
      <c r="AA575" s="76" t="s">
        <v>93</v>
      </c>
      <c r="AB575" s="76" t="s">
        <v>555</v>
      </c>
      <c r="AC575" s="76" t="str">
        <f t="shared" si="8"/>
        <v>Wyckoff township, Bergen County</v>
      </c>
      <c r="AD575" s="76"/>
      <c r="AE575" s="76"/>
      <c r="AF575" s="76"/>
      <c r="AG575" s="76"/>
      <c r="AH575" s="76"/>
      <c r="AI575" s="76"/>
      <c r="AJ575" s="76"/>
      <c r="AK575" s="76"/>
      <c r="AL575" s="75"/>
    </row>
    <row r="576" spans="25:38" x14ac:dyDescent="0.25"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5"/>
    </row>
    <row r="577" spans="25:38" x14ac:dyDescent="0.25"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5"/>
    </row>
    <row r="578" spans="25:38" x14ac:dyDescent="0.25"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5"/>
    </row>
    <row r="579" spans="25:38" x14ac:dyDescent="0.25"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5"/>
    </row>
    <row r="580" spans="25:38" x14ac:dyDescent="0.25"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5"/>
    </row>
    <row r="581" spans="25:38" x14ac:dyDescent="0.25"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5"/>
    </row>
    <row r="582" spans="25:38" x14ac:dyDescent="0.25"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5"/>
    </row>
    <row r="583" spans="25:38" x14ac:dyDescent="0.25"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5"/>
    </row>
    <row r="584" spans="25:38" x14ac:dyDescent="0.25"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5"/>
    </row>
    <row r="585" spans="25:38" x14ac:dyDescent="0.25"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5"/>
    </row>
    <row r="586" spans="25:38" x14ac:dyDescent="0.25"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5"/>
    </row>
    <row r="587" spans="25:38" x14ac:dyDescent="0.25"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5"/>
    </row>
    <row r="588" spans="25:38" x14ac:dyDescent="0.25"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5"/>
    </row>
    <row r="589" spans="25:38" x14ac:dyDescent="0.25"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5"/>
    </row>
    <row r="590" spans="25:38" x14ac:dyDescent="0.25"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5"/>
    </row>
    <row r="591" spans="25:38" x14ac:dyDescent="0.25"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5"/>
    </row>
    <row r="592" spans="25:38" x14ac:dyDescent="0.25"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5"/>
    </row>
    <row r="593" spans="25:38" x14ac:dyDescent="0.25"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5"/>
    </row>
    <row r="594" spans="25:38" x14ac:dyDescent="0.25"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5"/>
    </row>
    <row r="595" spans="25:38" x14ac:dyDescent="0.25"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5"/>
    </row>
    <row r="596" spans="25:38" x14ac:dyDescent="0.25"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5"/>
    </row>
    <row r="597" spans="25:38" x14ac:dyDescent="0.25"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5"/>
    </row>
    <row r="598" spans="25:38" x14ac:dyDescent="0.25"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5"/>
    </row>
    <row r="599" spans="25:38" x14ac:dyDescent="0.25"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5"/>
    </row>
    <row r="600" spans="25:38" x14ac:dyDescent="0.25"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5"/>
    </row>
    <row r="601" spans="25:38" x14ac:dyDescent="0.25"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5"/>
    </row>
    <row r="602" spans="25:38" x14ac:dyDescent="0.25"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5"/>
    </row>
    <row r="603" spans="25:38" x14ac:dyDescent="0.25"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5"/>
    </row>
    <row r="604" spans="25:38" x14ac:dyDescent="0.25"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5"/>
    </row>
    <row r="605" spans="25:38" x14ac:dyDescent="0.25"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5"/>
    </row>
    <row r="606" spans="25:38" x14ac:dyDescent="0.25"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5"/>
    </row>
    <row r="607" spans="25:38" x14ac:dyDescent="0.25"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5"/>
    </row>
    <row r="608" spans="25:38" x14ac:dyDescent="0.25"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5"/>
    </row>
    <row r="609" spans="25:38" x14ac:dyDescent="0.25"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5"/>
    </row>
    <row r="610" spans="25:38" x14ac:dyDescent="0.25"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5"/>
    </row>
    <row r="611" spans="25:38" x14ac:dyDescent="0.25"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5"/>
    </row>
    <row r="612" spans="25:38" x14ac:dyDescent="0.25"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5"/>
    </row>
    <row r="613" spans="25:38" x14ac:dyDescent="0.25"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5"/>
    </row>
    <row r="614" spans="25:38" x14ac:dyDescent="0.25"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5"/>
    </row>
    <row r="615" spans="25:38" x14ac:dyDescent="0.25"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5"/>
    </row>
    <row r="616" spans="25:38" x14ac:dyDescent="0.25"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5"/>
    </row>
    <row r="617" spans="25:38" x14ac:dyDescent="0.25"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5"/>
    </row>
    <row r="618" spans="25:38" x14ac:dyDescent="0.25"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5"/>
    </row>
    <row r="619" spans="25:38" x14ac:dyDescent="0.25"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5"/>
    </row>
    <row r="620" spans="25:38" x14ac:dyDescent="0.25"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5"/>
    </row>
    <row r="621" spans="25:38" x14ac:dyDescent="0.25"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5"/>
    </row>
    <row r="622" spans="25:38" x14ac:dyDescent="0.25"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5"/>
    </row>
    <row r="623" spans="25:38" x14ac:dyDescent="0.25"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5"/>
    </row>
    <row r="624" spans="25:38" x14ac:dyDescent="0.25"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5"/>
    </row>
    <row r="625" spans="25:38" x14ac:dyDescent="0.25"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5"/>
    </row>
    <row r="626" spans="25:38" x14ac:dyDescent="0.25"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5"/>
    </row>
    <row r="627" spans="25:38" x14ac:dyDescent="0.25"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5"/>
    </row>
    <row r="628" spans="25:38" x14ac:dyDescent="0.25"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5"/>
    </row>
    <row r="629" spans="25:38" x14ac:dyDescent="0.25"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5"/>
    </row>
    <row r="630" spans="25:38" x14ac:dyDescent="0.25"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5"/>
    </row>
    <row r="631" spans="25:38" x14ac:dyDescent="0.25"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5"/>
    </row>
    <row r="632" spans="25:38" x14ac:dyDescent="0.25"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5"/>
    </row>
    <row r="633" spans="25:38" x14ac:dyDescent="0.25"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5"/>
    </row>
    <row r="634" spans="25:38" x14ac:dyDescent="0.25"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5"/>
    </row>
    <row r="635" spans="25:38" x14ac:dyDescent="0.25"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5"/>
    </row>
    <row r="636" spans="25:38" x14ac:dyDescent="0.25"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5"/>
    </row>
    <row r="637" spans="25:38" x14ac:dyDescent="0.25"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5"/>
    </row>
    <row r="638" spans="25:38" x14ac:dyDescent="0.25"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5"/>
    </row>
    <row r="639" spans="25:38" x14ac:dyDescent="0.25"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5"/>
    </row>
    <row r="640" spans="25:38" x14ac:dyDescent="0.25"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5"/>
    </row>
    <row r="641" spans="25:38" x14ac:dyDescent="0.25"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5"/>
    </row>
    <row r="642" spans="25:38" x14ac:dyDescent="0.25"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5"/>
    </row>
    <row r="643" spans="25:38" x14ac:dyDescent="0.25"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5"/>
    </row>
    <row r="644" spans="25:38" x14ac:dyDescent="0.25"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5"/>
    </row>
    <row r="645" spans="25:38" x14ac:dyDescent="0.25"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5"/>
    </row>
    <row r="646" spans="25:38" x14ac:dyDescent="0.25"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5"/>
    </row>
    <row r="647" spans="25:38" x14ac:dyDescent="0.25"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5"/>
    </row>
    <row r="648" spans="25:38" x14ac:dyDescent="0.25"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5"/>
    </row>
    <row r="649" spans="25:38" x14ac:dyDescent="0.25"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5"/>
    </row>
    <row r="650" spans="25:38" x14ac:dyDescent="0.25"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5"/>
    </row>
    <row r="651" spans="25:38" x14ac:dyDescent="0.25"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5"/>
    </row>
    <row r="652" spans="25:38" x14ac:dyDescent="0.25"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5"/>
    </row>
    <row r="653" spans="25:38" x14ac:dyDescent="0.25"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5"/>
    </row>
    <row r="654" spans="25:38" x14ac:dyDescent="0.25"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5"/>
    </row>
    <row r="655" spans="25:38" x14ac:dyDescent="0.25"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5"/>
    </row>
    <row r="656" spans="25:38" x14ac:dyDescent="0.25"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5"/>
    </row>
    <row r="657" spans="25:38" x14ac:dyDescent="0.25"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5"/>
    </row>
    <row r="658" spans="25:38" x14ac:dyDescent="0.25"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5"/>
    </row>
    <row r="659" spans="25:38" x14ac:dyDescent="0.25"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5"/>
    </row>
    <row r="660" spans="25:38" x14ac:dyDescent="0.25"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5"/>
    </row>
    <row r="661" spans="25:38" x14ac:dyDescent="0.25"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5"/>
    </row>
    <row r="662" spans="25:38" x14ac:dyDescent="0.25"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5"/>
    </row>
    <row r="663" spans="25:38" x14ac:dyDescent="0.25"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5"/>
    </row>
    <row r="664" spans="25:38" x14ac:dyDescent="0.25"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5"/>
    </row>
    <row r="665" spans="25:38" x14ac:dyDescent="0.25"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5"/>
    </row>
    <row r="666" spans="25:38" x14ac:dyDescent="0.25"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5"/>
    </row>
    <row r="667" spans="25:38" x14ac:dyDescent="0.25"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5"/>
    </row>
    <row r="668" spans="25:38" x14ac:dyDescent="0.25"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5"/>
    </row>
    <row r="669" spans="25:38" x14ac:dyDescent="0.25"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5"/>
    </row>
    <row r="670" spans="25:38" x14ac:dyDescent="0.25"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5"/>
    </row>
    <row r="671" spans="25:38" x14ac:dyDescent="0.25"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5"/>
    </row>
    <row r="672" spans="25:38" x14ac:dyDescent="0.25"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5"/>
    </row>
    <row r="673" spans="25:38" x14ac:dyDescent="0.25"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5"/>
    </row>
    <row r="674" spans="25:38" x14ac:dyDescent="0.25"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5"/>
    </row>
    <row r="675" spans="25:38" x14ac:dyDescent="0.25"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5"/>
    </row>
    <row r="676" spans="25:38" x14ac:dyDescent="0.25"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5"/>
    </row>
    <row r="677" spans="25:38" x14ac:dyDescent="0.25"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5"/>
    </row>
    <row r="678" spans="25:38" x14ac:dyDescent="0.25"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5"/>
    </row>
    <row r="679" spans="25:38" x14ac:dyDescent="0.25"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5"/>
    </row>
    <row r="680" spans="25:38" x14ac:dyDescent="0.25"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5"/>
    </row>
    <row r="681" spans="25:38" x14ac:dyDescent="0.25"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5"/>
    </row>
    <row r="682" spans="25:38" x14ac:dyDescent="0.25"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5"/>
    </row>
    <row r="683" spans="25:38" x14ac:dyDescent="0.25"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5"/>
    </row>
    <row r="684" spans="25:38" x14ac:dyDescent="0.25"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5"/>
    </row>
    <row r="685" spans="25:38" x14ac:dyDescent="0.25"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5"/>
    </row>
    <row r="686" spans="25:38" x14ac:dyDescent="0.25"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5"/>
    </row>
    <row r="687" spans="25:38" x14ac:dyDescent="0.25"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5"/>
    </row>
    <row r="688" spans="25:38" x14ac:dyDescent="0.25"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5"/>
    </row>
    <row r="689" spans="25:38" x14ac:dyDescent="0.25"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5"/>
    </row>
    <row r="690" spans="25:38" x14ac:dyDescent="0.25"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5"/>
    </row>
    <row r="691" spans="25:38" x14ac:dyDescent="0.25"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5"/>
    </row>
    <row r="692" spans="25:38" x14ac:dyDescent="0.25"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5"/>
    </row>
    <row r="693" spans="25:38" x14ac:dyDescent="0.25"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5"/>
    </row>
    <row r="694" spans="25:38" x14ac:dyDescent="0.25"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5"/>
    </row>
    <row r="695" spans="25:38" x14ac:dyDescent="0.25"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5"/>
    </row>
    <row r="696" spans="25:38" x14ac:dyDescent="0.25"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5"/>
    </row>
    <row r="697" spans="25:38" x14ac:dyDescent="0.25"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5"/>
    </row>
    <row r="698" spans="25:38" x14ac:dyDescent="0.25"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5"/>
    </row>
    <row r="699" spans="25:38" x14ac:dyDescent="0.25"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5"/>
    </row>
    <row r="700" spans="25:38" x14ac:dyDescent="0.25"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5"/>
    </row>
    <row r="701" spans="25:38" x14ac:dyDescent="0.25"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5"/>
    </row>
    <row r="702" spans="25:38" x14ac:dyDescent="0.25"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5"/>
    </row>
    <row r="703" spans="25:38" x14ac:dyDescent="0.25"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5"/>
    </row>
    <row r="704" spans="25:38" x14ac:dyDescent="0.25"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5"/>
    </row>
    <row r="705" spans="25:38" x14ac:dyDescent="0.25"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5"/>
    </row>
    <row r="706" spans="25:38" x14ac:dyDescent="0.25"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5"/>
    </row>
    <row r="707" spans="25:38" x14ac:dyDescent="0.25"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5"/>
    </row>
    <row r="708" spans="25:38" x14ac:dyDescent="0.25"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5"/>
    </row>
    <row r="709" spans="25:38" x14ac:dyDescent="0.25"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5"/>
    </row>
    <row r="710" spans="25:38" x14ac:dyDescent="0.25"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5"/>
    </row>
    <row r="711" spans="25:38" x14ac:dyDescent="0.25"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5"/>
    </row>
    <row r="712" spans="25:38" x14ac:dyDescent="0.25"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5"/>
    </row>
    <row r="713" spans="25:38" x14ac:dyDescent="0.25"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5"/>
    </row>
    <row r="714" spans="25:38" x14ac:dyDescent="0.25"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5"/>
    </row>
    <row r="715" spans="25:38" x14ac:dyDescent="0.25"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5"/>
    </row>
    <row r="716" spans="25:38" x14ac:dyDescent="0.25"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5"/>
    </row>
    <row r="717" spans="25:38" x14ac:dyDescent="0.25"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5"/>
    </row>
    <row r="718" spans="25:38" x14ac:dyDescent="0.25"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5"/>
    </row>
    <row r="719" spans="25:38" x14ac:dyDescent="0.25"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5"/>
    </row>
    <row r="720" spans="25:38" x14ac:dyDescent="0.25"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5"/>
    </row>
    <row r="721" spans="25:38" x14ac:dyDescent="0.25"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5"/>
    </row>
    <row r="722" spans="25:38" x14ac:dyDescent="0.25"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5"/>
    </row>
    <row r="723" spans="25:38" x14ac:dyDescent="0.25"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5"/>
    </row>
    <row r="724" spans="25:38" x14ac:dyDescent="0.25"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5"/>
    </row>
    <row r="725" spans="25:38" x14ac:dyDescent="0.25"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5"/>
    </row>
    <row r="726" spans="25:38" x14ac:dyDescent="0.25"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5"/>
    </row>
    <row r="727" spans="25:38" x14ac:dyDescent="0.25"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5"/>
    </row>
    <row r="728" spans="25:38" x14ac:dyDescent="0.25"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5"/>
    </row>
    <row r="729" spans="25:38" x14ac:dyDescent="0.25"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5"/>
    </row>
    <row r="730" spans="25:38" x14ac:dyDescent="0.25"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5"/>
    </row>
    <row r="731" spans="25:38" x14ac:dyDescent="0.25"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5"/>
    </row>
    <row r="732" spans="25:38" x14ac:dyDescent="0.25"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5"/>
    </row>
    <row r="733" spans="25:38" x14ac:dyDescent="0.25"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5"/>
    </row>
    <row r="734" spans="25:38" x14ac:dyDescent="0.25"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5"/>
    </row>
    <row r="735" spans="25:38" x14ac:dyDescent="0.25"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5"/>
    </row>
    <row r="736" spans="25:38" x14ac:dyDescent="0.25"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5"/>
    </row>
    <row r="737" spans="25:38" x14ac:dyDescent="0.25"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5"/>
    </row>
    <row r="738" spans="25:38" x14ac:dyDescent="0.25"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5"/>
    </row>
    <row r="739" spans="25:38" x14ac:dyDescent="0.25"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5"/>
    </row>
    <row r="740" spans="25:38" x14ac:dyDescent="0.25"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5"/>
    </row>
    <row r="741" spans="25:38" x14ac:dyDescent="0.25"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5"/>
    </row>
    <row r="742" spans="25:38" x14ac:dyDescent="0.25"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5"/>
    </row>
    <row r="743" spans="25:38" x14ac:dyDescent="0.25"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5"/>
    </row>
    <row r="744" spans="25:38" x14ac:dyDescent="0.25"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5"/>
    </row>
    <row r="745" spans="25:38" x14ac:dyDescent="0.25"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5"/>
    </row>
    <row r="746" spans="25:38" x14ac:dyDescent="0.25"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5"/>
    </row>
    <row r="747" spans="25:38" x14ac:dyDescent="0.25"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5"/>
    </row>
    <row r="748" spans="25:38" x14ac:dyDescent="0.25"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5"/>
    </row>
    <row r="749" spans="25:38" x14ac:dyDescent="0.25"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5"/>
    </row>
    <row r="750" spans="25:38" x14ac:dyDescent="0.25"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5"/>
    </row>
    <row r="751" spans="25:38" x14ac:dyDescent="0.25"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5"/>
    </row>
    <row r="752" spans="25:38" x14ac:dyDescent="0.25"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5"/>
    </row>
    <row r="753" spans="25:38" x14ac:dyDescent="0.25"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5"/>
    </row>
    <row r="754" spans="25:38" x14ac:dyDescent="0.25"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5"/>
    </row>
    <row r="755" spans="25:38" x14ac:dyDescent="0.25"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5"/>
    </row>
    <row r="756" spans="25:38" x14ac:dyDescent="0.25"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5"/>
    </row>
    <row r="757" spans="25:38" x14ac:dyDescent="0.25"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5"/>
    </row>
    <row r="758" spans="25:38" x14ac:dyDescent="0.25"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5"/>
    </row>
    <row r="759" spans="25:38" x14ac:dyDescent="0.25"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5"/>
    </row>
    <row r="760" spans="25:38" x14ac:dyDescent="0.25"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5"/>
    </row>
    <row r="761" spans="25:38" x14ac:dyDescent="0.25"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5"/>
    </row>
    <row r="762" spans="25:38" x14ac:dyDescent="0.25"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5"/>
    </row>
    <row r="763" spans="25:38" x14ac:dyDescent="0.25"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5"/>
    </row>
    <row r="764" spans="25:38" x14ac:dyDescent="0.25"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5"/>
    </row>
    <row r="765" spans="25:38" x14ac:dyDescent="0.25"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5"/>
    </row>
    <row r="766" spans="25:38" x14ac:dyDescent="0.25"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5"/>
    </row>
    <row r="767" spans="25:38" x14ac:dyDescent="0.25"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5"/>
    </row>
    <row r="768" spans="25:38" x14ac:dyDescent="0.25"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5"/>
    </row>
    <row r="769" spans="25:38" x14ac:dyDescent="0.25"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5"/>
    </row>
    <row r="770" spans="25:38" x14ac:dyDescent="0.25"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5"/>
    </row>
    <row r="771" spans="25:38" x14ac:dyDescent="0.25"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5"/>
    </row>
    <row r="772" spans="25:38" x14ac:dyDescent="0.25"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5"/>
    </row>
    <row r="773" spans="25:38" x14ac:dyDescent="0.25"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5"/>
    </row>
    <row r="774" spans="25:38" x14ac:dyDescent="0.25"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5"/>
    </row>
    <row r="775" spans="25:38" x14ac:dyDescent="0.25"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5"/>
    </row>
    <row r="776" spans="25:38" x14ac:dyDescent="0.25"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5"/>
    </row>
    <row r="777" spans="25:38" x14ac:dyDescent="0.25"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5"/>
    </row>
    <row r="778" spans="25:38" x14ac:dyDescent="0.25"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5"/>
    </row>
    <row r="779" spans="25:38" x14ac:dyDescent="0.25"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5"/>
    </row>
    <row r="780" spans="25:38" x14ac:dyDescent="0.25"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5"/>
    </row>
    <row r="781" spans="25:38" x14ac:dyDescent="0.25"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5"/>
    </row>
    <row r="782" spans="25:38" x14ac:dyDescent="0.25"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5"/>
    </row>
    <row r="783" spans="25:38" x14ac:dyDescent="0.25"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5"/>
    </row>
    <row r="784" spans="25:38" x14ac:dyDescent="0.25"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5"/>
    </row>
    <row r="785" spans="25:38" x14ac:dyDescent="0.25"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5"/>
    </row>
    <row r="786" spans="25:38" x14ac:dyDescent="0.25"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5"/>
    </row>
    <row r="787" spans="25:38" x14ac:dyDescent="0.25"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5"/>
    </row>
    <row r="788" spans="25:38" x14ac:dyDescent="0.25"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5"/>
    </row>
    <row r="789" spans="25:38" x14ac:dyDescent="0.25"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5"/>
    </row>
    <row r="790" spans="25:38" x14ac:dyDescent="0.25"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5"/>
    </row>
    <row r="791" spans="25:38" x14ac:dyDescent="0.25"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5"/>
    </row>
    <row r="792" spans="25:38" x14ac:dyDescent="0.25"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5"/>
    </row>
    <row r="793" spans="25:38" x14ac:dyDescent="0.25"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5"/>
    </row>
    <row r="794" spans="25:38" x14ac:dyDescent="0.25"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5"/>
    </row>
    <row r="795" spans="25:38" x14ac:dyDescent="0.25"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5"/>
    </row>
    <row r="796" spans="25:38" x14ac:dyDescent="0.25"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5"/>
    </row>
    <row r="797" spans="25:38" x14ac:dyDescent="0.25"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5"/>
    </row>
    <row r="798" spans="25:38" x14ac:dyDescent="0.25"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5"/>
    </row>
    <row r="799" spans="25:38" x14ac:dyDescent="0.25"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5"/>
    </row>
    <row r="800" spans="25:38" x14ac:dyDescent="0.25"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5"/>
    </row>
    <row r="801" spans="25:38" x14ac:dyDescent="0.25"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5"/>
    </row>
    <row r="802" spans="25:38" x14ac:dyDescent="0.25"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5"/>
    </row>
    <row r="803" spans="25:38" x14ac:dyDescent="0.25"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5"/>
    </row>
    <row r="804" spans="25:38" x14ac:dyDescent="0.25"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5"/>
    </row>
    <row r="805" spans="25:38" x14ac:dyDescent="0.25"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5"/>
    </row>
    <row r="806" spans="25:38" x14ac:dyDescent="0.25"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5"/>
    </row>
    <row r="807" spans="25:38" x14ac:dyDescent="0.25"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5"/>
    </row>
    <row r="808" spans="25:38" x14ac:dyDescent="0.25"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5"/>
    </row>
    <row r="809" spans="25:38" x14ac:dyDescent="0.25"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5"/>
    </row>
    <row r="810" spans="25:38" x14ac:dyDescent="0.25"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5"/>
    </row>
    <row r="811" spans="25:38" x14ac:dyDescent="0.25"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5"/>
    </row>
    <row r="812" spans="25:38" x14ac:dyDescent="0.25"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5"/>
    </row>
    <row r="813" spans="25:38" x14ac:dyDescent="0.25"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5"/>
    </row>
    <row r="814" spans="25:38" x14ac:dyDescent="0.25"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5"/>
    </row>
    <row r="815" spans="25:38" x14ac:dyDescent="0.25"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5"/>
    </row>
    <row r="816" spans="25:38" x14ac:dyDescent="0.25"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5"/>
    </row>
    <row r="817" spans="25:38" x14ac:dyDescent="0.25"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5"/>
    </row>
    <row r="818" spans="25:38" x14ac:dyDescent="0.25"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5"/>
    </row>
    <row r="819" spans="25:38" x14ac:dyDescent="0.25"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5"/>
    </row>
    <row r="820" spans="25:38" x14ac:dyDescent="0.25"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5"/>
    </row>
    <row r="821" spans="25:38" x14ac:dyDescent="0.25"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5"/>
    </row>
    <row r="822" spans="25:38" x14ac:dyDescent="0.25"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5"/>
    </row>
    <row r="823" spans="25:38" x14ac:dyDescent="0.25"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5"/>
    </row>
    <row r="824" spans="25:38" x14ac:dyDescent="0.25"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5"/>
    </row>
    <row r="825" spans="25:38" x14ac:dyDescent="0.25"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5"/>
    </row>
    <row r="826" spans="25:38" x14ac:dyDescent="0.25"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5"/>
    </row>
    <row r="827" spans="25:38" x14ac:dyDescent="0.25"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5"/>
    </row>
    <row r="828" spans="25:38" x14ac:dyDescent="0.25"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5"/>
    </row>
    <row r="829" spans="25:38" x14ac:dyDescent="0.25"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5"/>
    </row>
    <row r="830" spans="25:38" x14ac:dyDescent="0.25"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5"/>
    </row>
    <row r="831" spans="25:38" x14ac:dyDescent="0.25"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5"/>
    </row>
    <row r="832" spans="25:38" x14ac:dyDescent="0.25"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5"/>
    </row>
    <row r="833" spans="25:38" x14ac:dyDescent="0.25"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5"/>
    </row>
    <row r="834" spans="25:38" x14ac:dyDescent="0.25"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5"/>
    </row>
    <row r="835" spans="25:38" x14ac:dyDescent="0.25"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5"/>
    </row>
    <row r="836" spans="25:38" x14ac:dyDescent="0.25"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5"/>
    </row>
    <row r="837" spans="25:38" x14ac:dyDescent="0.25"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5"/>
    </row>
    <row r="838" spans="25:38" x14ac:dyDescent="0.25"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5"/>
    </row>
    <row r="839" spans="25:38" x14ac:dyDescent="0.25"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5"/>
    </row>
    <row r="840" spans="25:38" x14ac:dyDescent="0.25"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5"/>
    </row>
    <row r="841" spans="25:38" x14ac:dyDescent="0.25"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5"/>
    </row>
    <row r="842" spans="25:38" x14ac:dyDescent="0.25"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5"/>
    </row>
    <row r="843" spans="25:38" x14ac:dyDescent="0.25"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5"/>
    </row>
    <row r="844" spans="25:38" x14ac:dyDescent="0.25"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5"/>
    </row>
    <row r="845" spans="25:38" x14ac:dyDescent="0.25"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5"/>
    </row>
    <row r="846" spans="25:38" x14ac:dyDescent="0.25"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5"/>
    </row>
    <row r="847" spans="25:38" x14ac:dyDescent="0.25"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5"/>
    </row>
    <row r="848" spans="25:38" x14ac:dyDescent="0.25"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5"/>
    </row>
    <row r="849" spans="25:38" x14ac:dyDescent="0.25"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5"/>
    </row>
    <row r="850" spans="25:38" x14ac:dyDescent="0.25"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5"/>
    </row>
    <row r="851" spans="25:38" x14ac:dyDescent="0.25"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5"/>
    </row>
    <row r="852" spans="25:38" x14ac:dyDescent="0.25"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5"/>
    </row>
    <row r="853" spans="25:38" x14ac:dyDescent="0.25"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5"/>
    </row>
    <row r="854" spans="25:38" x14ac:dyDescent="0.25"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5"/>
    </row>
    <row r="855" spans="25:38" x14ac:dyDescent="0.25"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5"/>
    </row>
    <row r="856" spans="25:38" x14ac:dyDescent="0.25"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5"/>
    </row>
    <row r="857" spans="25:38" x14ac:dyDescent="0.25"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5"/>
    </row>
    <row r="858" spans="25:38" x14ac:dyDescent="0.25"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5"/>
    </row>
    <row r="859" spans="25:38" x14ac:dyDescent="0.25"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5"/>
    </row>
    <row r="860" spans="25:38" x14ac:dyDescent="0.25"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5"/>
    </row>
    <row r="861" spans="25:38" x14ac:dyDescent="0.25"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5"/>
    </row>
    <row r="862" spans="25:38" x14ac:dyDescent="0.25"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5"/>
    </row>
    <row r="863" spans="25:38" x14ac:dyDescent="0.25"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5"/>
    </row>
    <row r="864" spans="25:38" x14ac:dyDescent="0.25"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5"/>
    </row>
    <row r="865" spans="25:38" x14ac:dyDescent="0.25"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5"/>
    </row>
    <row r="866" spans="25:38" x14ac:dyDescent="0.25"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5"/>
    </row>
    <row r="867" spans="25:38" x14ac:dyDescent="0.25"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5"/>
    </row>
    <row r="868" spans="25:38" x14ac:dyDescent="0.25"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5"/>
    </row>
    <row r="869" spans="25:38" x14ac:dyDescent="0.25"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5"/>
    </row>
    <row r="870" spans="25:38" x14ac:dyDescent="0.25"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5"/>
    </row>
    <row r="871" spans="25:38" x14ac:dyDescent="0.25"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5"/>
    </row>
    <row r="872" spans="25:38" x14ac:dyDescent="0.25"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5"/>
    </row>
    <row r="873" spans="25:38" x14ac:dyDescent="0.25"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5"/>
    </row>
    <row r="874" spans="25:38" x14ac:dyDescent="0.25"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5"/>
    </row>
    <row r="875" spans="25:38" x14ac:dyDescent="0.25"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5"/>
    </row>
    <row r="876" spans="25:38" x14ac:dyDescent="0.25"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5"/>
    </row>
    <row r="877" spans="25:38" x14ac:dyDescent="0.25"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5"/>
    </row>
    <row r="878" spans="25:38" x14ac:dyDescent="0.25"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5"/>
    </row>
    <row r="879" spans="25:38" x14ac:dyDescent="0.25"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5"/>
    </row>
    <row r="880" spans="25:38" x14ac:dyDescent="0.25"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5"/>
    </row>
    <row r="881" spans="25:38" x14ac:dyDescent="0.25"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5"/>
    </row>
    <row r="882" spans="25:38" x14ac:dyDescent="0.25"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5"/>
    </row>
    <row r="883" spans="25:38" x14ac:dyDescent="0.25"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5"/>
    </row>
    <row r="884" spans="25:38" x14ac:dyDescent="0.25"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5"/>
    </row>
    <row r="885" spans="25:38" x14ac:dyDescent="0.25"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5"/>
    </row>
    <row r="886" spans="25:38" x14ac:dyDescent="0.25"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5"/>
    </row>
    <row r="887" spans="25:38" x14ac:dyDescent="0.25"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5"/>
    </row>
    <row r="888" spans="25:38" x14ac:dyDescent="0.25"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5"/>
    </row>
    <row r="889" spans="25:38" x14ac:dyDescent="0.25"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5"/>
    </row>
    <row r="890" spans="25:38" x14ac:dyDescent="0.25"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5"/>
    </row>
    <row r="891" spans="25:38" x14ac:dyDescent="0.25"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5"/>
    </row>
    <row r="892" spans="25:38" x14ac:dyDescent="0.25"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5"/>
    </row>
    <row r="893" spans="25:38" x14ac:dyDescent="0.25"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5"/>
    </row>
    <row r="894" spans="25:38" x14ac:dyDescent="0.25"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5"/>
    </row>
    <row r="895" spans="25:38" x14ac:dyDescent="0.25"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5"/>
    </row>
    <row r="896" spans="25:38" x14ac:dyDescent="0.25"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5"/>
    </row>
    <row r="897" spans="25:38" x14ac:dyDescent="0.25"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5"/>
    </row>
    <row r="898" spans="25:38" x14ac:dyDescent="0.25"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5"/>
    </row>
    <row r="899" spans="25:38" x14ac:dyDescent="0.25">
      <c r="AI899" s="64"/>
      <c r="AJ899" s="64"/>
      <c r="AK899" s="64"/>
      <c r="AL899" s="65"/>
    </row>
    <row r="900" spans="25:38" x14ac:dyDescent="0.25">
      <c r="AI900" s="64"/>
      <c r="AJ900" s="64"/>
      <c r="AK900" s="64"/>
      <c r="AL900" s="65"/>
    </row>
  </sheetData>
  <mergeCells count="1">
    <mergeCell ref="F1:T1"/>
  </mergeCells>
  <pageMargins left="0.25" right="0.25" top="0.75" bottom="0.75" header="0.3" footer="0.3"/>
  <pageSetup scale="5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0</xdr:col>
                    <xdr:colOff>19050</xdr:colOff>
                    <xdr:row>4</xdr:row>
                    <xdr:rowOff>28575</xdr:rowOff>
                  </from>
                  <to>
                    <xdr:col>1</xdr:col>
                    <xdr:colOff>19050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2020 MRI - Alphabetical</vt:lpstr>
      <vt:lpstr>2020 MRI - By County</vt:lpstr>
      <vt:lpstr>2020 MRI - Ranked</vt:lpstr>
      <vt:lpstr>2017 MRI</vt:lpstr>
      <vt:lpstr>Changes 2017-2020- Alphabetical</vt:lpstr>
      <vt:lpstr>Changes 2017-2020 - By County</vt:lpstr>
      <vt:lpstr>Changes 2017-2020- Ranked</vt:lpstr>
      <vt:lpstr>Distress Viewer</vt:lpstr>
      <vt:lpstr>ctrl</vt:lpstr>
      <vt:lpstr>'2020 MRI - Alphabetical'!Print_Area</vt:lpstr>
      <vt:lpstr>'2020 MRI - By County'!Print_Area</vt:lpstr>
      <vt:lpstr>'2020 MRI - Ranked'!Print_Area</vt:lpstr>
      <vt:lpstr>'Distress Viewer'!Print_Area</vt:lpstr>
      <vt:lpstr>'2017 MRI'!Print_Titles</vt:lpstr>
      <vt:lpstr>'2020 MRI - Alphabetical'!Print_Titles</vt:lpstr>
      <vt:lpstr>'2020 MRI - By County'!Print_Titles</vt:lpstr>
      <vt:lpstr>'2020 MRI - Ranked'!Print_Titles</vt:lpstr>
      <vt:lpstr>'Changes 2017-2020 - By County'!Print_Titles</vt:lpstr>
      <vt:lpstr>'Changes 2017-2020- Alphabetical'!Print_Titles</vt:lpstr>
      <vt:lpstr>'Changes 2017-2020- Ranked'!Print_Titles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Wheeler, Christopher</dc:creator>
  <cp:lastModifiedBy>Christopher Wheeler</cp:lastModifiedBy>
  <cp:lastPrinted>2017-12-14T15:37:40Z</cp:lastPrinted>
  <dcterms:created xsi:type="dcterms:W3CDTF">2017-12-07T17:25:08Z</dcterms:created>
  <dcterms:modified xsi:type="dcterms:W3CDTF">2021-05-19T15:04:50Z</dcterms:modified>
</cp:coreProperties>
</file>